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BEBC04CB066E29F/Documents/"/>
    </mc:Choice>
  </mc:AlternateContent>
  <xr:revisionPtr revIDLastSave="386" documentId="8_{6321921A-03F0-498A-95C4-B2A009EAA655}" xr6:coauthVersionLast="47" xr6:coauthVersionMax="47" xr10:uidLastSave="{D765E55E-D43D-4842-BD1D-EFC23BA5A70A}"/>
  <bookViews>
    <workbookView xWindow="-110" yWindow="-110" windowWidth="19420" windowHeight="11500" firstSheet="1" activeTab="4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  <sheet name="Payment Method" sheetId="13" r:id="rId5"/>
    <sheet name="Sales_Master" sheetId="6" r:id="rId6"/>
    <sheet name="Age Analysis" sheetId="12" r:id="rId7"/>
    <sheet name="customer count" sheetId="11" r:id="rId8"/>
    <sheet name="Store Performance Analysis" sheetId="10" r:id="rId9"/>
    <sheet name="Monthly Trend" sheetId="9" r:id="rId10"/>
    <sheet name="Category Analysis" sheetId="8" r:id="rId11"/>
    <sheet name="Dashboard_KPI'S" sheetId="7" r:id="rId12"/>
  </sheets>
  <definedNames>
    <definedName name="_xlnm._FilterDatabase" localSheetId="5" hidden="1">Sales_Master!$A$1:$X$5001</definedName>
    <definedName name="_xlnm._FilterDatabase" localSheetId="3" hidden="1">Transactions!$A$1:$H$5001</definedName>
  </definedNames>
  <calcPr calcId="191029"/>
  <pivotCaches>
    <pivotCache cacheId="0" r:id="rId13"/>
    <pivotCache cacheId="4" r:id="rId14"/>
    <pivotCache cacheId="13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6" l="1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259" i="6"/>
  <c r="W260" i="6"/>
  <c r="W261" i="6"/>
  <c r="W262" i="6"/>
  <c r="W263" i="6"/>
  <c r="W264" i="6"/>
  <c r="W265" i="6"/>
  <c r="W266" i="6"/>
  <c r="W267" i="6"/>
  <c r="W268" i="6"/>
  <c r="W269" i="6"/>
  <c r="W270" i="6"/>
  <c r="W271" i="6"/>
  <c r="W272" i="6"/>
  <c r="W273" i="6"/>
  <c r="W274" i="6"/>
  <c r="W275" i="6"/>
  <c r="W276" i="6"/>
  <c r="W277" i="6"/>
  <c r="W278" i="6"/>
  <c r="W279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7" i="6"/>
  <c r="W298" i="6"/>
  <c r="W299" i="6"/>
  <c r="W300" i="6"/>
  <c r="W301" i="6"/>
  <c r="W302" i="6"/>
  <c r="W303" i="6"/>
  <c r="W304" i="6"/>
  <c r="W305" i="6"/>
  <c r="W306" i="6"/>
  <c r="W307" i="6"/>
  <c r="W308" i="6"/>
  <c r="W309" i="6"/>
  <c r="W310" i="6"/>
  <c r="W311" i="6"/>
  <c r="W312" i="6"/>
  <c r="W313" i="6"/>
  <c r="W314" i="6"/>
  <c r="W315" i="6"/>
  <c r="W316" i="6"/>
  <c r="W317" i="6"/>
  <c r="W318" i="6"/>
  <c r="W319" i="6"/>
  <c r="W320" i="6"/>
  <c r="W321" i="6"/>
  <c r="W322" i="6"/>
  <c r="W323" i="6"/>
  <c r="W324" i="6"/>
  <c r="W325" i="6"/>
  <c r="W326" i="6"/>
  <c r="W327" i="6"/>
  <c r="W328" i="6"/>
  <c r="W329" i="6"/>
  <c r="W330" i="6"/>
  <c r="W331" i="6"/>
  <c r="W332" i="6"/>
  <c r="W333" i="6"/>
  <c r="W334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1" i="6"/>
  <c r="W352" i="6"/>
  <c r="W353" i="6"/>
  <c r="W354" i="6"/>
  <c r="W355" i="6"/>
  <c r="W356" i="6"/>
  <c r="W357" i="6"/>
  <c r="W358" i="6"/>
  <c r="W359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80" i="6"/>
  <c r="W381" i="6"/>
  <c r="W382" i="6"/>
  <c r="W383" i="6"/>
  <c r="W384" i="6"/>
  <c r="W385" i="6"/>
  <c r="W386" i="6"/>
  <c r="W387" i="6"/>
  <c r="W388" i="6"/>
  <c r="W389" i="6"/>
  <c r="W390" i="6"/>
  <c r="W391" i="6"/>
  <c r="W392" i="6"/>
  <c r="W393" i="6"/>
  <c r="W394" i="6"/>
  <c r="W395" i="6"/>
  <c r="W396" i="6"/>
  <c r="W397" i="6"/>
  <c r="W398" i="6"/>
  <c r="W399" i="6"/>
  <c r="W400" i="6"/>
  <c r="W401" i="6"/>
  <c r="W402" i="6"/>
  <c r="W403" i="6"/>
  <c r="W404" i="6"/>
  <c r="W405" i="6"/>
  <c r="W406" i="6"/>
  <c r="W407" i="6"/>
  <c r="W408" i="6"/>
  <c r="W409" i="6"/>
  <c r="W410" i="6"/>
  <c r="W411" i="6"/>
  <c r="W412" i="6"/>
  <c r="W413" i="6"/>
  <c r="W414" i="6"/>
  <c r="W415" i="6"/>
  <c r="W416" i="6"/>
  <c r="W417" i="6"/>
  <c r="W418" i="6"/>
  <c r="W419" i="6"/>
  <c r="W420" i="6"/>
  <c r="W421" i="6"/>
  <c r="W422" i="6"/>
  <c r="W423" i="6"/>
  <c r="W424" i="6"/>
  <c r="W425" i="6"/>
  <c r="W426" i="6"/>
  <c r="W427" i="6"/>
  <c r="W428" i="6"/>
  <c r="W429" i="6"/>
  <c r="W430" i="6"/>
  <c r="W431" i="6"/>
  <c r="W432" i="6"/>
  <c r="W433" i="6"/>
  <c r="W434" i="6"/>
  <c r="W435" i="6"/>
  <c r="W436" i="6"/>
  <c r="W437" i="6"/>
  <c r="W438" i="6"/>
  <c r="W439" i="6"/>
  <c r="W440" i="6"/>
  <c r="W441" i="6"/>
  <c r="W442" i="6"/>
  <c r="W443" i="6"/>
  <c r="W444" i="6"/>
  <c r="W445" i="6"/>
  <c r="W446" i="6"/>
  <c r="W447" i="6"/>
  <c r="W448" i="6"/>
  <c r="W449" i="6"/>
  <c r="W450" i="6"/>
  <c r="W451" i="6"/>
  <c r="W452" i="6"/>
  <c r="W453" i="6"/>
  <c r="W454" i="6"/>
  <c r="W455" i="6"/>
  <c r="W456" i="6"/>
  <c r="W457" i="6"/>
  <c r="W458" i="6"/>
  <c r="W459" i="6"/>
  <c r="W460" i="6"/>
  <c r="W461" i="6"/>
  <c r="W462" i="6"/>
  <c r="W463" i="6"/>
  <c r="W464" i="6"/>
  <c r="W465" i="6"/>
  <c r="W466" i="6"/>
  <c r="W467" i="6"/>
  <c r="W468" i="6"/>
  <c r="W469" i="6"/>
  <c r="W470" i="6"/>
  <c r="W471" i="6"/>
  <c r="W472" i="6"/>
  <c r="W473" i="6"/>
  <c r="W474" i="6"/>
  <c r="W475" i="6"/>
  <c r="W476" i="6"/>
  <c r="W477" i="6"/>
  <c r="W478" i="6"/>
  <c r="W479" i="6"/>
  <c r="W480" i="6"/>
  <c r="W481" i="6"/>
  <c r="W482" i="6"/>
  <c r="W483" i="6"/>
  <c r="W484" i="6"/>
  <c r="W485" i="6"/>
  <c r="W486" i="6"/>
  <c r="W487" i="6"/>
  <c r="W488" i="6"/>
  <c r="W489" i="6"/>
  <c r="W490" i="6"/>
  <c r="W491" i="6"/>
  <c r="W492" i="6"/>
  <c r="W493" i="6"/>
  <c r="W494" i="6"/>
  <c r="W495" i="6"/>
  <c r="W496" i="6"/>
  <c r="W497" i="6"/>
  <c r="W498" i="6"/>
  <c r="W499" i="6"/>
  <c r="W500" i="6"/>
  <c r="W501" i="6"/>
  <c r="W502" i="6"/>
  <c r="W503" i="6"/>
  <c r="W504" i="6"/>
  <c r="W505" i="6"/>
  <c r="W506" i="6"/>
  <c r="W507" i="6"/>
  <c r="W508" i="6"/>
  <c r="W509" i="6"/>
  <c r="W510" i="6"/>
  <c r="W511" i="6"/>
  <c r="W512" i="6"/>
  <c r="W513" i="6"/>
  <c r="W514" i="6"/>
  <c r="W515" i="6"/>
  <c r="W516" i="6"/>
  <c r="W517" i="6"/>
  <c r="W518" i="6"/>
  <c r="W519" i="6"/>
  <c r="W520" i="6"/>
  <c r="W521" i="6"/>
  <c r="W522" i="6"/>
  <c r="W523" i="6"/>
  <c r="W524" i="6"/>
  <c r="W525" i="6"/>
  <c r="W526" i="6"/>
  <c r="W527" i="6"/>
  <c r="W528" i="6"/>
  <c r="W529" i="6"/>
  <c r="W530" i="6"/>
  <c r="W531" i="6"/>
  <c r="W532" i="6"/>
  <c r="W533" i="6"/>
  <c r="W534" i="6"/>
  <c r="W535" i="6"/>
  <c r="W536" i="6"/>
  <c r="W537" i="6"/>
  <c r="W538" i="6"/>
  <c r="W539" i="6"/>
  <c r="W540" i="6"/>
  <c r="W541" i="6"/>
  <c r="W542" i="6"/>
  <c r="W543" i="6"/>
  <c r="W544" i="6"/>
  <c r="W545" i="6"/>
  <c r="W546" i="6"/>
  <c r="W547" i="6"/>
  <c r="W548" i="6"/>
  <c r="W549" i="6"/>
  <c r="W550" i="6"/>
  <c r="W551" i="6"/>
  <c r="W552" i="6"/>
  <c r="W553" i="6"/>
  <c r="W554" i="6"/>
  <c r="W555" i="6"/>
  <c r="W556" i="6"/>
  <c r="W557" i="6"/>
  <c r="W558" i="6"/>
  <c r="W559" i="6"/>
  <c r="W560" i="6"/>
  <c r="W561" i="6"/>
  <c r="W562" i="6"/>
  <c r="W563" i="6"/>
  <c r="W564" i="6"/>
  <c r="W565" i="6"/>
  <c r="W566" i="6"/>
  <c r="W567" i="6"/>
  <c r="W568" i="6"/>
  <c r="W569" i="6"/>
  <c r="W570" i="6"/>
  <c r="W571" i="6"/>
  <c r="W572" i="6"/>
  <c r="W573" i="6"/>
  <c r="W574" i="6"/>
  <c r="W575" i="6"/>
  <c r="W576" i="6"/>
  <c r="W577" i="6"/>
  <c r="W578" i="6"/>
  <c r="W579" i="6"/>
  <c r="W580" i="6"/>
  <c r="W581" i="6"/>
  <c r="W582" i="6"/>
  <c r="W583" i="6"/>
  <c r="W584" i="6"/>
  <c r="W585" i="6"/>
  <c r="W586" i="6"/>
  <c r="W587" i="6"/>
  <c r="W588" i="6"/>
  <c r="W589" i="6"/>
  <c r="W590" i="6"/>
  <c r="W591" i="6"/>
  <c r="W592" i="6"/>
  <c r="W593" i="6"/>
  <c r="W594" i="6"/>
  <c r="W595" i="6"/>
  <c r="W596" i="6"/>
  <c r="W597" i="6"/>
  <c r="W598" i="6"/>
  <c r="W599" i="6"/>
  <c r="W600" i="6"/>
  <c r="W601" i="6"/>
  <c r="W602" i="6"/>
  <c r="W603" i="6"/>
  <c r="W604" i="6"/>
  <c r="W605" i="6"/>
  <c r="W606" i="6"/>
  <c r="W607" i="6"/>
  <c r="W608" i="6"/>
  <c r="W609" i="6"/>
  <c r="W610" i="6"/>
  <c r="W611" i="6"/>
  <c r="W612" i="6"/>
  <c r="W613" i="6"/>
  <c r="W614" i="6"/>
  <c r="W615" i="6"/>
  <c r="W616" i="6"/>
  <c r="W617" i="6"/>
  <c r="W618" i="6"/>
  <c r="W619" i="6"/>
  <c r="W620" i="6"/>
  <c r="W621" i="6"/>
  <c r="W622" i="6"/>
  <c r="W623" i="6"/>
  <c r="W624" i="6"/>
  <c r="W625" i="6"/>
  <c r="W626" i="6"/>
  <c r="W627" i="6"/>
  <c r="W628" i="6"/>
  <c r="W629" i="6"/>
  <c r="W630" i="6"/>
  <c r="W631" i="6"/>
  <c r="W632" i="6"/>
  <c r="W633" i="6"/>
  <c r="W634" i="6"/>
  <c r="W635" i="6"/>
  <c r="W636" i="6"/>
  <c r="W637" i="6"/>
  <c r="W638" i="6"/>
  <c r="W639" i="6"/>
  <c r="W640" i="6"/>
  <c r="W641" i="6"/>
  <c r="W642" i="6"/>
  <c r="W643" i="6"/>
  <c r="W644" i="6"/>
  <c r="W645" i="6"/>
  <c r="W646" i="6"/>
  <c r="W647" i="6"/>
  <c r="W648" i="6"/>
  <c r="W649" i="6"/>
  <c r="W650" i="6"/>
  <c r="W651" i="6"/>
  <c r="W652" i="6"/>
  <c r="W653" i="6"/>
  <c r="W654" i="6"/>
  <c r="W655" i="6"/>
  <c r="W656" i="6"/>
  <c r="W657" i="6"/>
  <c r="W658" i="6"/>
  <c r="W659" i="6"/>
  <c r="W660" i="6"/>
  <c r="W661" i="6"/>
  <c r="W662" i="6"/>
  <c r="W663" i="6"/>
  <c r="W664" i="6"/>
  <c r="W665" i="6"/>
  <c r="W666" i="6"/>
  <c r="W667" i="6"/>
  <c r="W668" i="6"/>
  <c r="W669" i="6"/>
  <c r="W670" i="6"/>
  <c r="W671" i="6"/>
  <c r="W672" i="6"/>
  <c r="W673" i="6"/>
  <c r="W674" i="6"/>
  <c r="W675" i="6"/>
  <c r="W676" i="6"/>
  <c r="W677" i="6"/>
  <c r="W678" i="6"/>
  <c r="W679" i="6"/>
  <c r="W680" i="6"/>
  <c r="W681" i="6"/>
  <c r="W682" i="6"/>
  <c r="W683" i="6"/>
  <c r="W684" i="6"/>
  <c r="W685" i="6"/>
  <c r="W686" i="6"/>
  <c r="W687" i="6"/>
  <c r="W688" i="6"/>
  <c r="W689" i="6"/>
  <c r="W690" i="6"/>
  <c r="W691" i="6"/>
  <c r="W692" i="6"/>
  <c r="W693" i="6"/>
  <c r="W694" i="6"/>
  <c r="W695" i="6"/>
  <c r="W696" i="6"/>
  <c r="W697" i="6"/>
  <c r="W698" i="6"/>
  <c r="W699" i="6"/>
  <c r="W700" i="6"/>
  <c r="W701" i="6"/>
  <c r="W702" i="6"/>
  <c r="W703" i="6"/>
  <c r="W704" i="6"/>
  <c r="W705" i="6"/>
  <c r="W706" i="6"/>
  <c r="W707" i="6"/>
  <c r="W708" i="6"/>
  <c r="W709" i="6"/>
  <c r="W710" i="6"/>
  <c r="W711" i="6"/>
  <c r="W712" i="6"/>
  <c r="W713" i="6"/>
  <c r="W714" i="6"/>
  <c r="W715" i="6"/>
  <c r="W716" i="6"/>
  <c r="W717" i="6"/>
  <c r="W718" i="6"/>
  <c r="W719" i="6"/>
  <c r="W720" i="6"/>
  <c r="W721" i="6"/>
  <c r="W722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07" i="6"/>
  <c r="W2008" i="6"/>
  <c r="W2009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041" i="6"/>
  <c r="W2042" i="6"/>
  <c r="W2043" i="6"/>
  <c r="W2044" i="6"/>
  <c r="W2045" i="6"/>
  <c r="W2046" i="6"/>
  <c r="W2047" i="6"/>
  <c r="W2048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08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238" i="6"/>
  <c r="W2239" i="6"/>
  <c r="W2240" i="6"/>
  <c r="W2241" i="6"/>
  <c r="W2242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2256" i="6"/>
  <c r="W2257" i="6"/>
  <c r="W2258" i="6"/>
  <c r="W2259" i="6"/>
  <c r="W2260" i="6"/>
  <c r="W2261" i="6"/>
  <c r="W2262" i="6"/>
  <c r="W2263" i="6"/>
  <c r="W2264" i="6"/>
  <c r="W2265" i="6"/>
  <c r="W2266" i="6"/>
  <c r="W2267" i="6"/>
  <c r="W2268" i="6"/>
  <c r="W2269" i="6"/>
  <c r="W2270" i="6"/>
  <c r="W227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2286" i="6"/>
  <c r="W2287" i="6"/>
  <c r="W2288" i="6"/>
  <c r="W2289" i="6"/>
  <c r="W2290" i="6"/>
  <c r="W2291" i="6"/>
  <c r="W2292" i="6"/>
  <c r="W2293" i="6"/>
  <c r="W2294" i="6"/>
  <c r="W2295" i="6"/>
  <c r="W2296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329" i="6"/>
  <c r="W2330" i="6"/>
  <c r="W2331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2462" i="6"/>
  <c r="W2463" i="6"/>
  <c r="W2464" i="6"/>
  <c r="W2465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2483" i="6"/>
  <c r="W2484" i="6"/>
  <c r="W2485" i="6"/>
  <c r="W248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2544" i="6"/>
  <c r="W2545" i="6"/>
  <c r="W2546" i="6"/>
  <c r="W2547" i="6"/>
  <c r="W2548" i="6"/>
  <c r="W2549" i="6"/>
  <c r="W2550" i="6"/>
  <c r="W2551" i="6"/>
  <c r="W2552" i="6"/>
  <c r="W2553" i="6"/>
  <c r="W2554" i="6"/>
  <c r="W2555" i="6"/>
  <c r="W2556" i="6"/>
  <c r="W2557" i="6"/>
  <c r="W2558" i="6"/>
  <c r="W2559" i="6"/>
  <c r="W2560" i="6"/>
  <c r="W2561" i="6"/>
  <c r="W2562" i="6"/>
  <c r="W2563" i="6"/>
  <c r="W2564" i="6"/>
  <c r="W2565" i="6"/>
  <c r="W2566" i="6"/>
  <c r="W2567" i="6"/>
  <c r="W2568" i="6"/>
  <c r="W2569" i="6"/>
  <c r="W2570" i="6"/>
  <c r="W2571" i="6"/>
  <c r="W2572" i="6"/>
  <c r="W2573" i="6"/>
  <c r="W2574" i="6"/>
  <c r="W2575" i="6"/>
  <c r="W2576" i="6"/>
  <c r="W2577" i="6"/>
  <c r="W2578" i="6"/>
  <c r="W2579" i="6"/>
  <c r="W2580" i="6"/>
  <c r="W2581" i="6"/>
  <c r="W2582" i="6"/>
  <c r="W2583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2661" i="6"/>
  <c r="W2662" i="6"/>
  <c r="W2663" i="6"/>
  <c r="W2664" i="6"/>
  <c r="W2665" i="6"/>
  <c r="W2666" i="6"/>
  <c r="W2667" i="6"/>
  <c r="W2668" i="6"/>
  <c r="W2669" i="6"/>
  <c r="W2670" i="6"/>
  <c r="W2671" i="6"/>
  <c r="W2672" i="6"/>
  <c r="W2673" i="6"/>
  <c r="W2674" i="6"/>
  <c r="W2675" i="6"/>
  <c r="W2676" i="6"/>
  <c r="W2677" i="6"/>
  <c r="W2678" i="6"/>
  <c r="W2679" i="6"/>
  <c r="W2680" i="6"/>
  <c r="W2681" i="6"/>
  <c r="W2682" i="6"/>
  <c r="W2683" i="6"/>
  <c r="W2684" i="6"/>
  <c r="W2685" i="6"/>
  <c r="W2686" i="6"/>
  <c r="W2687" i="6"/>
  <c r="W2688" i="6"/>
  <c r="W2689" i="6"/>
  <c r="W2690" i="6"/>
  <c r="W2691" i="6"/>
  <c r="W2692" i="6"/>
  <c r="W2693" i="6"/>
  <c r="W2694" i="6"/>
  <c r="W2695" i="6"/>
  <c r="W2696" i="6"/>
  <c r="W2697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2725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747" i="6"/>
  <c r="W2748" i="6"/>
  <c r="W2749" i="6"/>
  <c r="W2750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2870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892" i="6"/>
  <c r="W2893" i="6"/>
  <c r="W2894" i="6"/>
  <c r="W2895" i="6"/>
  <c r="W2896" i="6"/>
  <c r="W2897" i="6"/>
  <c r="W2898" i="6"/>
  <c r="W2899" i="6"/>
  <c r="W2900" i="6"/>
  <c r="W2901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2945" i="6"/>
  <c r="W2946" i="6"/>
  <c r="W2947" i="6"/>
  <c r="W2948" i="6"/>
  <c r="W2949" i="6"/>
  <c r="W2950" i="6"/>
  <c r="W2951" i="6"/>
  <c r="W2952" i="6"/>
  <c r="W2953" i="6"/>
  <c r="W2954" i="6"/>
  <c r="W2955" i="6"/>
  <c r="W2956" i="6"/>
  <c r="W2957" i="6"/>
  <c r="W2958" i="6"/>
  <c r="W2959" i="6"/>
  <c r="W2960" i="6"/>
  <c r="W2961" i="6"/>
  <c r="W2962" i="6"/>
  <c r="W2963" i="6"/>
  <c r="W2964" i="6"/>
  <c r="W2965" i="6"/>
  <c r="W2966" i="6"/>
  <c r="W2967" i="6"/>
  <c r="W2968" i="6"/>
  <c r="W2969" i="6"/>
  <c r="W2970" i="6"/>
  <c r="W2971" i="6"/>
  <c r="W2972" i="6"/>
  <c r="W2973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3038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3059" i="6"/>
  <c r="W3060" i="6"/>
  <c r="W306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3097" i="6"/>
  <c r="W3098" i="6"/>
  <c r="W3099" i="6"/>
  <c r="W3100" i="6"/>
  <c r="W3101" i="6"/>
  <c r="W3102" i="6"/>
  <c r="W3103" i="6"/>
  <c r="W3104" i="6"/>
  <c r="W3105" i="6"/>
  <c r="W3106" i="6"/>
  <c r="W3107" i="6"/>
  <c r="W3108" i="6"/>
  <c r="W3109" i="6"/>
  <c r="W3110" i="6"/>
  <c r="W3111" i="6"/>
  <c r="W3112" i="6"/>
  <c r="W3113" i="6"/>
  <c r="W3114" i="6"/>
  <c r="W3115" i="6"/>
  <c r="W3116" i="6"/>
  <c r="W3117" i="6"/>
  <c r="W3118" i="6"/>
  <c r="W3119" i="6"/>
  <c r="W3120" i="6"/>
  <c r="W3121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3186" i="6"/>
  <c r="W3187" i="6"/>
  <c r="W3188" i="6"/>
  <c r="W3189" i="6"/>
  <c r="W3190" i="6"/>
  <c r="W3191" i="6"/>
  <c r="W3192" i="6"/>
  <c r="W3193" i="6"/>
  <c r="W3194" i="6"/>
  <c r="W3195" i="6"/>
  <c r="W3196" i="6"/>
  <c r="W3197" i="6"/>
  <c r="W3198" i="6"/>
  <c r="W3199" i="6"/>
  <c r="W3200" i="6"/>
  <c r="W3201" i="6"/>
  <c r="W3202" i="6"/>
  <c r="W3203" i="6"/>
  <c r="W3204" i="6"/>
  <c r="W3205" i="6"/>
  <c r="W3206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3230" i="6"/>
  <c r="W3231" i="6"/>
  <c r="W3232" i="6"/>
  <c r="W3233" i="6"/>
  <c r="W3234" i="6"/>
  <c r="W3235" i="6"/>
  <c r="W3236" i="6"/>
  <c r="W3237" i="6"/>
  <c r="W3238" i="6"/>
  <c r="W3239" i="6"/>
  <c r="W3240" i="6"/>
  <c r="W3241" i="6"/>
  <c r="W3242" i="6"/>
  <c r="W3243" i="6"/>
  <c r="W3244" i="6"/>
  <c r="W3245" i="6"/>
  <c r="W3246" i="6"/>
  <c r="W3247" i="6"/>
  <c r="W3248" i="6"/>
  <c r="W3249" i="6"/>
  <c r="W3250" i="6"/>
  <c r="W3251" i="6"/>
  <c r="W3252" i="6"/>
  <c r="W3253" i="6"/>
  <c r="W3254" i="6"/>
  <c r="W3255" i="6"/>
  <c r="W3256" i="6"/>
  <c r="W3257" i="6"/>
  <c r="W3258" i="6"/>
  <c r="W3259" i="6"/>
  <c r="W3260" i="6"/>
  <c r="W3261" i="6"/>
  <c r="W3262" i="6"/>
  <c r="W3263" i="6"/>
  <c r="W3264" i="6"/>
  <c r="W3265" i="6"/>
  <c r="W3266" i="6"/>
  <c r="W3267" i="6"/>
  <c r="W3268" i="6"/>
  <c r="W3269" i="6"/>
  <c r="W3270" i="6"/>
  <c r="W3271" i="6"/>
  <c r="W3272" i="6"/>
  <c r="W3273" i="6"/>
  <c r="W3274" i="6"/>
  <c r="W3275" i="6"/>
  <c r="W3276" i="6"/>
  <c r="W3277" i="6"/>
  <c r="W3278" i="6"/>
  <c r="W3279" i="6"/>
  <c r="W3280" i="6"/>
  <c r="W3281" i="6"/>
  <c r="W3282" i="6"/>
  <c r="W3283" i="6"/>
  <c r="W3284" i="6"/>
  <c r="W3285" i="6"/>
  <c r="W3286" i="6"/>
  <c r="W3287" i="6"/>
  <c r="W3288" i="6"/>
  <c r="W3289" i="6"/>
  <c r="W3290" i="6"/>
  <c r="W3291" i="6"/>
  <c r="W3292" i="6"/>
  <c r="W3293" i="6"/>
  <c r="W3294" i="6"/>
  <c r="W3295" i="6"/>
  <c r="W3296" i="6"/>
  <c r="W3297" i="6"/>
  <c r="W3298" i="6"/>
  <c r="W3299" i="6"/>
  <c r="W3300" i="6"/>
  <c r="W3301" i="6"/>
  <c r="W3302" i="6"/>
  <c r="W3303" i="6"/>
  <c r="W3304" i="6"/>
  <c r="W3305" i="6"/>
  <c r="W3306" i="6"/>
  <c r="W3307" i="6"/>
  <c r="W3308" i="6"/>
  <c r="W3309" i="6"/>
  <c r="W3310" i="6"/>
  <c r="W3311" i="6"/>
  <c r="W3312" i="6"/>
  <c r="W3313" i="6"/>
  <c r="W3314" i="6"/>
  <c r="W3315" i="6"/>
  <c r="W3316" i="6"/>
  <c r="W3317" i="6"/>
  <c r="W3318" i="6"/>
  <c r="W3319" i="6"/>
  <c r="W3320" i="6"/>
  <c r="W3321" i="6"/>
  <c r="W3322" i="6"/>
  <c r="W3323" i="6"/>
  <c r="W3324" i="6"/>
  <c r="W3325" i="6"/>
  <c r="W3326" i="6"/>
  <c r="W3327" i="6"/>
  <c r="W3328" i="6"/>
  <c r="W3329" i="6"/>
  <c r="W3330" i="6"/>
  <c r="W3331" i="6"/>
  <c r="W3332" i="6"/>
  <c r="W3333" i="6"/>
  <c r="W3334" i="6"/>
  <c r="W3335" i="6"/>
  <c r="W3336" i="6"/>
  <c r="W3337" i="6"/>
  <c r="W3338" i="6"/>
  <c r="W3339" i="6"/>
  <c r="W3340" i="6"/>
  <c r="W3341" i="6"/>
  <c r="W3342" i="6"/>
  <c r="W3343" i="6"/>
  <c r="W3344" i="6"/>
  <c r="W3345" i="6"/>
  <c r="W3346" i="6"/>
  <c r="W3347" i="6"/>
  <c r="W3348" i="6"/>
  <c r="W3349" i="6"/>
  <c r="W3350" i="6"/>
  <c r="W3351" i="6"/>
  <c r="W3352" i="6"/>
  <c r="W3353" i="6"/>
  <c r="W3354" i="6"/>
  <c r="W3355" i="6"/>
  <c r="W3356" i="6"/>
  <c r="W3357" i="6"/>
  <c r="W3358" i="6"/>
  <c r="W3359" i="6"/>
  <c r="W3360" i="6"/>
  <c r="W3361" i="6"/>
  <c r="W3362" i="6"/>
  <c r="W3363" i="6"/>
  <c r="W3364" i="6"/>
  <c r="W3365" i="6"/>
  <c r="W3366" i="6"/>
  <c r="W3367" i="6"/>
  <c r="W3368" i="6"/>
  <c r="W3369" i="6"/>
  <c r="W3370" i="6"/>
  <c r="W3371" i="6"/>
  <c r="W3372" i="6"/>
  <c r="W3373" i="6"/>
  <c r="W3374" i="6"/>
  <c r="W3375" i="6"/>
  <c r="W3376" i="6"/>
  <c r="W3377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393" i="6"/>
  <c r="W3394" i="6"/>
  <c r="W3395" i="6"/>
  <c r="W3396" i="6"/>
  <c r="W3397" i="6"/>
  <c r="W3398" i="6"/>
  <c r="W3399" i="6"/>
  <c r="W3400" i="6"/>
  <c r="W3401" i="6"/>
  <c r="W3402" i="6"/>
  <c r="W3403" i="6"/>
  <c r="W3404" i="6"/>
  <c r="W3405" i="6"/>
  <c r="W3406" i="6"/>
  <c r="W3407" i="6"/>
  <c r="W3408" i="6"/>
  <c r="W3409" i="6"/>
  <c r="W3410" i="6"/>
  <c r="W3411" i="6"/>
  <c r="W3412" i="6"/>
  <c r="W3413" i="6"/>
  <c r="W3414" i="6"/>
  <c r="W3415" i="6"/>
  <c r="W3416" i="6"/>
  <c r="W3417" i="6"/>
  <c r="W3418" i="6"/>
  <c r="W3419" i="6"/>
  <c r="W3420" i="6"/>
  <c r="W3421" i="6"/>
  <c r="W3422" i="6"/>
  <c r="W3423" i="6"/>
  <c r="W3424" i="6"/>
  <c r="W3425" i="6"/>
  <c r="W3426" i="6"/>
  <c r="W3427" i="6"/>
  <c r="W3428" i="6"/>
  <c r="W3429" i="6"/>
  <c r="W3430" i="6"/>
  <c r="W3431" i="6"/>
  <c r="W3432" i="6"/>
  <c r="W3433" i="6"/>
  <c r="W3434" i="6"/>
  <c r="W3435" i="6"/>
  <c r="W3436" i="6"/>
  <c r="W3437" i="6"/>
  <c r="W3438" i="6"/>
  <c r="W3439" i="6"/>
  <c r="W3440" i="6"/>
  <c r="W3441" i="6"/>
  <c r="W3442" i="6"/>
  <c r="W3443" i="6"/>
  <c r="W3444" i="6"/>
  <c r="W3445" i="6"/>
  <c r="W3446" i="6"/>
  <c r="W3447" i="6"/>
  <c r="W3448" i="6"/>
  <c r="W3449" i="6"/>
  <c r="W3450" i="6"/>
  <c r="W3451" i="6"/>
  <c r="W3452" i="6"/>
  <c r="W3453" i="6"/>
  <c r="W3454" i="6"/>
  <c r="W3455" i="6"/>
  <c r="W3456" i="6"/>
  <c r="W3457" i="6"/>
  <c r="W3458" i="6"/>
  <c r="W3459" i="6"/>
  <c r="W3460" i="6"/>
  <c r="W3461" i="6"/>
  <c r="W3462" i="6"/>
  <c r="W3463" i="6"/>
  <c r="W3464" i="6"/>
  <c r="W3465" i="6"/>
  <c r="W3466" i="6"/>
  <c r="W3467" i="6"/>
  <c r="W3468" i="6"/>
  <c r="W3469" i="6"/>
  <c r="W3470" i="6"/>
  <c r="W3471" i="6"/>
  <c r="W3472" i="6"/>
  <c r="W3473" i="6"/>
  <c r="W3474" i="6"/>
  <c r="W3475" i="6"/>
  <c r="W3476" i="6"/>
  <c r="W3477" i="6"/>
  <c r="W3478" i="6"/>
  <c r="W3479" i="6"/>
  <c r="W3480" i="6"/>
  <c r="W3481" i="6"/>
  <c r="W3482" i="6"/>
  <c r="W3483" i="6"/>
  <c r="W3484" i="6"/>
  <c r="W3485" i="6"/>
  <c r="W3486" i="6"/>
  <c r="W3487" i="6"/>
  <c r="W3488" i="6"/>
  <c r="W3489" i="6"/>
  <c r="W3490" i="6"/>
  <c r="W3491" i="6"/>
  <c r="W3492" i="6"/>
  <c r="W3493" i="6"/>
  <c r="W3494" i="6"/>
  <c r="W3495" i="6"/>
  <c r="W3496" i="6"/>
  <c r="W3497" i="6"/>
  <c r="W3498" i="6"/>
  <c r="W3499" i="6"/>
  <c r="W3500" i="6"/>
  <c r="W3501" i="6"/>
  <c r="W3502" i="6"/>
  <c r="W3503" i="6"/>
  <c r="W3504" i="6"/>
  <c r="W3505" i="6"/>
  <c r="W3506" i="6"/>
  <c r="W3507" i="6"/>
  <c r="W3508" i="6"/>
  <c r="W3509" i="6"/>
  <c r="W3510" i="6"/>
  <c r="W3511" i="6"/>
  <c r="W3512" i="6"/>
  <c r="W3513" i="6"/>
  <c r="W3514" i="6"/>
  <c r="W3515" i="6"/>
  <c r="W3516" i="6"/>
  <c r="W3517" i="6"/>
  <c r="W3518" i="6"/>
  <c r="W3519" i="6"/>
  <c r="W3520" i="6"/>
  <c r="W3521" i="6"/>
  <c r="W3522" i="6"/>
  <c r="W3523" i="6"/>
  <c r="W3524" i="6"/>
  <c r="W3525" i="6"/>
  <c r="W3526" i="6"/>
  <c r="W3527" i="6"/>
  <c r="W3528" i="6"/>
  <c r="W3529" i="6"/>
  <c r="W3530" i="6"/>
  <c r="W3531" i="6"/>
  <c r="W3532" i="6"/>
  <c r="W3533" i="6"/>
  <c r="W3534" i="6"/>
  <c r="W3535" i="6"/>
  <c r="W3536" i="6"/>
  <c r="W3537" i="6"/>
  <c r="W3538" i="6"/>
  <c r="W3539" i="6"/>
  <c r="W3540" i="6"/>
  <c r="W3541" i="6"/>
  <c r="W3542" i="6"/>
  <c r="W3543" i="6"/>
  <c r="W3544" i="6"/>
  <c r="W3545" i="6"/>
  <c r="W3546" i="6"/>
  <c r="W3547" i="6"/>
  <c r="W3548" i="6"/>
  <c r="W3549" i="6"/>
  <c r="W3550" i="6"/>
  <c r="W3551" i="6"/>
  <c r="W3552" i="6"/>
  <c r="W3553" i="6"/>
  <c r="W3554" i="6"/>
  <c r="W3555" i="6"/>
  <c r="W3556" i="6"/>
  <c r="W3557" i="6"/>
  <c r="W3558" i="6"/>
  <c r="W3559" i="6"/>
  <c r="W3560" i="6"/>
  <c r="W3561" i="6"/>
  <c r="W3562" i="6"/>
  <c r="W3563" i="6"/>
  <c r="W3564" i="6"/>
  <c r="W3565" i="6"/>
  <c r="W3566" i="6"/>
  <c r="W3567" i="6"/>
  <c r="W3568" i="6"/>
  <c r="W3569" i="6"/>
  <c r="W3570" i="6"/>
  <c r="W3571" i="6"/>
  <c r="W3572" i="6"/>
  <c r="W3573" i="6"/>
  <c r="W3574" i="6"/>
  <c r="W3575" i="6"/>
  <c r="W3576" i="6"/>
  <c r="W3577" i="6"/>
  <c r="W3578" i="6"/>
  <c r="W3579" i="6"/>
  <c r="W3580" i="6"/>
  <c r="W3581" i="6"/>
  <c r="W3582" i="6"/>
  <c r="W3583" i="6"/>
  <c r="W3584" i="6"/>
  <c r="W3585" i="6"/>
  <c r="W3586" i="6"/>
  <c r="W3587" i="6"/>
  <c r="W3588" i="6"/>
  <c r="W3589" i="6"/>
  <c r="W3590" i="6"/>
  <c r="W3591" i="6"/>
  <c r="W3592" i="6"/>
  <c r="W3593" i="6"/>
  <c r="W3594" i="6"/>
  <c r="W3595" i="6"/>
  <c r="W3596" i="6"/>
  <c r="W3597" i="6"/>
  <c r="W3598" i="6"/>
  <c r="W3599" i="6"/>
  <c r="W3600" i="6"/>
  <c r="W3601" i="6"/>
  <c r="W3602" i="6"/>
  <c r="W3603" i="6"/>
  <c r="W3604" i="6"/>
  <c r="W3605" i="6"/>
  <c r="W3606" i="6"/>
  <c r="W3607" i="6"/>
  <c r="W3608" i="6"/>
  <c r="W3609" i="6"/>
  <c r="W3610" i="6"/>
  <c r="W3611" i="6"/>
  <c r="W3612" i="6"/>
  <c r="W3613" i="6"/>
  <c r="W3614" i="6"/>
  <c r="W3615" i="6"/>
  <c r="W3616" i="6"/>
  <c r="W3617" i="6"/>
  <c r="W3618" i="6"/>
  <c r="W3619" i="6"/>
  <c r="W3620" i="6"/>
  <c r="W3621" i="6"/>
  <c r="W3622" i="6"/>
  <c r="W3623" i="6"/>
  <c r="W3624" i="6"/>
  <c r="W3625" i="6"/>
  <c r="W3626" i="6"/>
  <c r="W3627" i="6"/>
  <c r="W3628" i="6"/>
  <c r="W3629" i="6"/>
  <c r="W3630" i="6"/>
  <c r="W3631" i="6"/>
  <c r="W3632" i="6"/>
  <c r="W3633" i="6"/>
  <c r="W3634" i="6"/>
  <c r="W3635" i="6"/>
  <c r="W3636" i="6"/>
  <c r="W3637" i="6"/>
  <c r="W3638" i="6"/>
  <c r="W3639" i="6"/>
  <c r="W3640" i="6"/>
  <c r="W3641" i="6"/>
  <c r="W3642" i="6"/>
  <c r="W3643" i="6"/>
  <c r="W3644" i="6"/>
  <c r="W3645" i="6"/>
  <c r="W3646" i="6"/>
  <c r="W3647" i="6"/>
  <c r="W3648" i="6"/>
  <c r="W3649" i="6"/>
  <c r="W3650" i="6"/>
  <c r="W3651" i="6"/>
  <c r="W3652" i="6"/>
  <c r="W3653" i="6"/>
  <c r="W3654" i="6"/>
  <c r="W3655" i="6"/>
  <c r="W3656" i="6"/>
  <c r="W3657" i="6"/>
  <c r="W3658" i="6"/>
  <c r="W3659" i="6"/>
  <c r="W3660" i="6"/>
  <c r="W3661" i="6"/>
  <c r="W3662" i="6"/>
  <c r="W3663" i="6"/>
  <c r="W3664" i="6"/>
  <c r="W3665" i="6"/>
  <c r="W3666" i="6"/>
  <c r="W3667" i="6"/>
  <c r="W3668" i="6"/>
  <c r="W3669" i="6"/>
  <c r="W3670" i="6"/>
  <c r="W3671" i="6"/>
  <c r="W3672" i="6"/>
  <c r="W3673" i="6"/>
  <c r="W3674" i="6"/>
  <c r="W3675" i="6"/>
  <c r="W3676" i="6"/>
  <c r="W3677" i="6"/>
  <c r="W3678" i="6"/>
  <c r="W3679" i="6"/>
  <c r="W3680" i="6"/>
  <c r="W3681" i="6"/>
  <c r="W3682" i="6"/>
  <c r="W3683" i="6"/>
  <c r="W3684" i="6"/>
  <c r="W3685" i="6"/>
  <c r="W3686" i="6"/>
  <c r="W3687" i="6"/>
  <c r="W3688" i="6"/>
  <c r="W3689" i="6"/>
  <c r="W3690" i="6"/>
  <c r="W3691" i="6"/>
  <c r="W3692" i="6"/>
  <c r="W3693" i="6"/>
  <c r="W3694" i="6"/>
  <c r="W3695" i="6"/>
  <c r="W3696" i="6"/>
  <c r="W3697" i="6"/>
  <c r="W3698" i="6"/>
  <c r="W3699" i="6"/>
  <c r="W3700" i="6"/>
  <c r="W3701" i="6"/>
  <c r="W3702" i="6"/>
  <c r="W3703" i="6"/>
  <c r="W3704" i="6"/>
  <c r="W3705" i="6"/>
  <c r="W3706" i="6"/>
  <c r="W3707" i="6"/>
  <c r="W3708" i="6"/>
  <c r="W3709" i="6"/>
  <c r="W3710" i="6"/>
  <c r="W3711" i="6"/>
  <c r="W3712" i="6"/>
  <c r="W3713" i="6"/>
  <c r="W3714" i="6"/>
  <c r="W3715" i="6"/>
  <c r="W3716" i="6"/>
  <c r="W3717" i="6"/>
  <c r="W3718" i="6"/>
  <c r="W3719" i="6"/>
  <c r="W3720" i="6"/>
  <c r="W3721" i="6"/>
  <c r="W3722" i="6"/>
  <c r="W3723" i="6"/>
  <c r="W3724" i="6"/>
  <c r="W3725" i="6"/>
  <c r="W3726" i="6"/>
  <c r="W3727" i="6"/>
  <c r="W3728" i="6"/>
  <c r="W3729" i="6"/>
  <c r="W3730" i="6"/>
  <c r="W3731" i="6"/>
  <c r="W3732" i="6"/>
  <c r="W3733" i="6"/>
  <c r="W3734" i="6"/>
  <c r="W3735" i="6"/>
  <c r="W3736" i="6"/>
  <c r="W3737" i="6"/>
  <c r="W3738" i="6"/>
  <c r="W3739" i="6"/>
  <c r="W3740" i="6"/>
  <c r="W3741" i="6"/>
  <c r="W3742" i="6"/>
  <c r="W3743" i="6"/>
  <c r="W3744" i="6"/>
  <c r="W3745" i="6"/>
  <c r="W3746" i="6"/>
  <c r="W3747" i="6"/>
  <c r="W3748" i="6"/>
  <c r="W3749" i="6"/>
  <c r="W3750" i="6"/>
  <c r="W3751" i="6"/>
  <c r="W3752" i="6"/>
  <c r="W3753" i="6"/>
  <c r="W3754" i="6"/>
  <c r="W3755" i="6"/>
  <c r="W3756" i="6"/>
  <c r="W3757" i="6"/>
  <c r="W3758" i="6"/>
  <c r="W3759" i="6"/>
  <c r="W3760" i="6"/>
  <c r="W3761" i="6"/>
  <c r="W3762" i="6"/>
  <c r="W3763" i="6"/>
  <c r="W3764" i="6"/>
  <c r="W3765" i="6"/>
  <c r="W3766" i="6"/>
  <c r="W3767" i="6"/>
  <c r="W3768" i="6"/>
  <c r="W3769" i="6"/>
  <c r="W3770" i="6"/>
  <c r="W3771" i="6"/>
  <c r="W3772" i="6"/>
  <c r="W3773" i="6"/>
  <c r="W3774" i="6"/>
  <c r="W3775" i="6"/>
  <c r="W3776" i="6"/>
  <c r="W3777" i="6"/>
  <c r="W3778" i="6"/>
  <c r="W3779" i="6"/>
  <c r="W3780" i="6"/>
  <c r="W3781" i="6"/>
  <c r="W3782" i="6"/>
  <c r="W3783" i="6"/>
  <c r="W3784" i="6"/>
  <c r="W3785" i="6"/>
  <c r="W3786" i="6"/>
  <c r="W3787" i="6"/>
  <c r="W3788" i="6"/>
  <c r="W3789" i="6"/>
  <c r="W3790" i="6"/>
  <c r="W3791" i="6"/>
  <c r="W3792" i="6"/>
  <c r="W3793" i="6"/>
  <c r="W3794" i="6"/>
  <c r="W3795" i="6"/>
  <c r="W3796" i="6"/>
  <c r="W3797" i="6"/>
  <c r="W3798" i="6"/>
  <c r="W3799" i="6"/>
  <c r="W3800" i="6"/>
  <c r="W3801" i="6"/>
  <c r="W3802" i="6"/>
  <c r="W3803" i="6"/>
  <c r="W3804" i="6"/>
  <c r="W3805" i="6"/>
  <c r="W3806" i="6"/>
  <c r="W3807" i="6"/>
  <c r="W3808" i="6"/>
  <c r="W3809" i="6"/>
  <c r="W3810" i="6"/>
  <c r="W3811" i="6"/>
  <c r="W3812" i="6"/>
  <c r="W3813" i="6"/>
  <c r="W3814" i="6"/>
  <c r="W3815" i="6"/>
  <c r="W3816" i="6"/>
  <c r="W3817" i="6"/>
  <c r="W3818" i="6"/>
  <c r="W3819" i="6"/>
  <c r="W3820" i="6"/>
  <c r="W3821" i="6"/>
  <c r="W3822" i="6"/>
  <c r="W3823" i="6"/>
  <c r="W3824" i="6"/>
  <c r="W3825" i="6"/>
  <c r="W3826" i="6"/>
  <c r="W3827" i="6"/>
  <c r="W3828" i="6"/>
  <c r="W3829" i="6"/>
  <c r="W3830" i="6"/>
  <c r="W3831" i="6"/>
  <c r="W3832" i="6"/>
  <c r="W3833" i="6"/>
  <c r="W3834" i="6"/>
  <c r="W3835" i="6"/>
  <c r="W3836" i="6"/>
  <c r="W3837" i="6"/>
  <c r="W3838" i="6"/>
  <c r="W3839" i="6"/>
  <c r="W3840" i="6"/>
  <c r="W3841" i="6"/>
  <c r="W3842" i="6"/>
  <c r="W3843" i="6"/>
  <c r="W3844" i="6"/>
  <c r="W3845" i="6"/>
  <c r="W3846" i="6"/>
  <c r="W3847" i="6"/>
  <c r="W3848" i="6"/>
  <c r="W3849" i="6"/>
  <c r="W3850" i="6"/>
  <c r="W3851" i="6"/>
  <c r="W3852" i="6"/>
  <c r="W3853" i="6"/>
  <c r="W3854" i="6"/>
  <c r="W3855" i="6"/>
  <c r="W3856" i="6"/>
  <c r="W3857" i="6"/>
  <c r="W3858" i="6"/>
  <c r="W3859" i="6"/>
  <c r="W3860" i="6"/>
  <c r="W3861" i="6"/>
  <c r="W3862" i="6"/>
  <c r="W3863" i="6"/>
  <c r="W3864" i="6"/>
  <c r="W3865" i="6"/>
  <c r="W3866" i="6"/>
  <c r="W3867" i="6"/>
  <c r="W3868" i="6"/>
  <c r="W3869" i="6"/>
  <c r="W3870" i="6"/>
  <c r="W3871" i="6"/>
  <c r="W3872" i="6"/>
  <c r="W3873" i="6"/>
  <c r="W3874" i="6"/>
  <c r="W3875" i="6"/>
  <c r="W3876" i="6"/>
  <c r="W3877" i="6"/>
  <c r="W3878" i="6"/>
  <c r="W3879" i="6"/>
  <c r="W3880" i="6"/>
  <c r="W3881" i="6"/>
  <c r="W3882" i="6"/>
  <c r="W3883" i="6"/>
  <c r="W3884" i="6"/>
  <c r="W3885" i="6"/>
  <c r="W3886" i="6"/>
  <c r="W3887" i="6"/>
  <c r="W3888" i="6"/>
  <c r="W3889" i="6"/>
  <c r="W3890" i="6"/>
  <c r="W3891" i="6"/>
  <c r="W3892" i="6"/>
  <c r="W3893" i="6"/>
  <c r="W3894" i="6"/>
  <c r="W3895" i="6"/>
  <c r="W3896" i="6"/>
  <c r="W3897" i="6"/>
  <c r="W3898" i="6"/>
  <c r="W3899" i="6"/>
  <c r="W3900" i="6"/>
  <c r="W3901" i="6"/>
  <c r="W3902" i="6"/>
  <c r="W3903" i="6"/>
  <c r="W3904" i="6"/>
  <c r="W3905" i="6"/>
  <c r="W3906" i="6"/>
  <c r="W3907" i="6"/>
  <c r="W3908" i="6"/>
  <c r="W3909" i="6"/>
  <c r="W3910" i="6"/>
  <c r="W3911" i="6"/>
  <c r="W3912" i="6"/>
  <c r="W3913" i="6"/>
  <c r="W3914" i="6"/>
  <c r="W3915" i="6"/>
  <c r="W3916" i="6"/>
  <c r="W3917" i="6"/>
  <c r="W3918" i="6"/>
  <c r="W3919" i="6"/>
  <c r="W3920" i="6"/>
  <c r="W3921" i="6"/>
  <c r="W3922" i="6"/>
  <c r="W3923" i="6"/>
  <c r="W3924" i="6"/>
  <c r="W3925" i="6"/>
  <c r="W3926" i="6"/>
  <c r="W3927" i="6"/>
  <c r="W3928" i="6"/>
  <c r="W3929" i="6"/>
  <c r="W3930" i="6"/>
  <c r="W3931" i="6"/>
  <c r="W3932" i="6"/>
  <c r="W3933" i="6"/>
  <c r="W3934" i="6"/>
  <c r="W3935" i="6"/>
  <c r="W3936" i="6"/>
  <c r="W3937" i="6"/>
  <c r="W3938" i="6"/>
  <c r="W3939" i="6"/>
  <c r="W3940" i="6"/>
  <c r="W3941" i="6"/>
  <c r="W3942" i="6"/>
  <c r="W3943" i="6"/>
  <c r="W3944" i="6"/>
  <c r="W3945" i="6"/>
  <c r="W3946" i="6"/>
  <c r="W3947" i="6"/>
  <c r="W3948" i="6"/>
  <c r="W3949" i="6"/>
  <c r="W3950" i="6"/>
  <c r="W3951" i="6"/>
  <c r="W3952" i="6"/>
  <c r="W3953" i="6"/>
  <c r="W3954" i="6"/>
  <c r="W3955" i="6"/>
  <c r="W3956" i="6"/>
  <c r="W3957" i="6"/>
  <c r="W3958" i="6"/>
  <c r="W3959" i="6"/>
  <c r="W3960" i="6"/>
  <c r="W3961" i="6"/>
  <c r="W3962" i="6"/>
  <c r="W3963" i="6"/>
  <c r="W3964" i="6"/>
  <c r="W3965" i="6"/>
  <c r="W3966" i="6"/>
  <c r="W3967" i="6"/>
  <c r="W3968" i="6"/>
  <c r="W3969" i="6"/>
  <c r="W3970" i="6"/>
  <c r="W3971" i="6"/>
  <c r="W3972" i="6"/>
  <c r="W3973" i="6"/>
  <c r="W3974" i="6"/>
  <c r="W3975" i="6"/>
  <c r="W3976" i="6"/>
  <c r="W3977" i="6"/>
  <c r="W3978" i="6"/>
  <c r="W3979" i="6"/>
  <c r="W3980" i="6"/>
  <c r="W3981" i="6"/>
  <c r="W3982" i="6"/>
  <c r="W3983" i="6"/>
  <c r="W3984" i="6"/>
  <c r="W3985" i="6"/>
  <c r="W3986" i="6"/>
  <c r="W3987" i="6"/>
  <c r="W3988" i="6"/>
  <c r="W3989" i="6"/>
  <c r="W3990" i="6"/>
  <c r="W3991" i="6"/>
  <c r="W3992" i="6"/>
  <c r="W3993" i="6"/>
  <c r="W3994" i="6"/>
  <c r="W3995" i="6"/>
  <c r="W3996" i="6"/>
  <c r="W3997" i="6"/>
  <c r="W3998" i="6"/>
  <c r="W3999" i="6"/>
  <c r="W4000" i="6"/>
  <c r="W4001" i="6"/>
  <c r="W4002" i="6"/>
  <c r="W4003" i="6"/>
  <c r="W4004" i="6"/>
  <c r="W4005" i="6"/>
  <c r="W4006" i="6"/>
  <c r="W4007" i="6"/>
  <c r="W4008" i="6"/>
  <c r="W4009" i="6"/>
  <c r="W4010" i="6"/>
  <c r="W4011" i="6"/>
  <c r="W4012" i="6"/>
  <c r="W4013" i="6"/>
  <c r="W4014" i="6"/>
  <c r="W4015" i="6"/>
  <c r="W4016" i="6"/>
  <c r="W4017" i="6"/>
  <c r="W4018" i="6"/>
  <c r="W4019" i="6"/>
  <c r="W4020" i="6"/>
  <c r="W4021" i="6"/>
  <c r="W4022" i="6"/>
  <c r="W4023" i="6"/>
  <c r="W4024" i="6"/>
  <c r="W4025" i="6"/>
  <c r="W4026" i="6"/>
  <c r="W4027" i="6"/>
  <c r="W4028" i="6"/>
  <c r="W4029" i="6"/>
  <c r="W4030" i="6"/>
  <c r="W4031" i="6"/>
  <c r="W4032" i="6"/>
  <c r="W4033" i="6"/>
  <c r="W4034" i="6"/>
  <c r="W4035" i="6"/>
  <c r="W4036" i="6"/>
  <c r="W4037" i="6"/>
  <c r="W4038" i="6"/>
  <c r="W4039" i="6"/>
  <c r="W4040" i="6"/>
  <c r="W4041" i="6"/>
  <c r="W4042" i="6"/>
  <c r="W4043" i="6"/>
  <c r="W4044" i="6"/>
  <c r="W4045" i="6"/>
  <c r="W4046" i="6"/>
  <c r="W4047" i="6"/>
  <c r="W4048" i="6"/>
  <c r="W4049" i="6"/>
  <c r="W4050" i="6"/>
  <c r="W4051" i="6"/>
  <c r="W4052" i="6"/>
  <c r="W4053" i="6"/>
  <c r="W4054" i="6"/>
  <c r="W4055" i="6"/>
  <c r="W4056" i="6"/>
  <c r="W4057" i="6"/>
  <c r="W4058" i="6"/>
  <c r="W4059" i="6"/>
  <c r="W4060" i="6"/>
  <c r="W4061" i="6"/>
  <c r="W4062" i="6"/>
  <c r="W4063" i="6"/>
  <c r="W4064" i="6"/>
  <c r="W4065" i="6"/>
  <c r="W4066" i="6"/>
  <c r="W4067" i="6"/>
  <c r="W4068" i="6"/>
  <c r="W4069" i="6"/>
  <c r="W4070" i="6"/>
  <c r="W4071" i="6"/>
  <c r="W4072" i="6"/>
  <c r="W4073" i="6"/>
  <c r="W4074" i="6"/>
  <c r="W4075" i="6"/>
  <c r="W4076" i="6"/>
  <c r="W4077" i="6"/>
  <c r="W4078" i="6"/>
  <c r="W4079" i="6"/>
  <c r="W4080" i="6"/>
  <c r="W4081" i="6"/>
  <c r="W4082" i="6"/>
  <c r="W4083" i="6"/>
  <c r="W4084" i="6"/>
  <c r="W4085" i="6"/>
  <c r="W4086" i="6"/>
  <c r="W4087" i="6"/>
  <c r="W4088" i="6"/>
  <c r="W4089" i="6"/>
  <c r="W4090" i="6"/>
  <c r="W4091" i="6"/>
  <c r="W4092" i="6"/>
  <c r="W4093" i="6"/>
  <c r="W4094" i="6"/>
  <c r="W4095" i="6"/>
  <c r="W4096" i="6"/>
  <c r="W4097" i="6"/>
  <c r="W4098" i="6"/>
  <c r="W4099" i="6"/>
  <c r="W4100" i="6"/>
  <c r="W4101" i="6"/>
  <c r="W4102" i="6"/>
  <c r="W4103" i="6"/>
  <c r="W4104" i="6"/>
  <c r="W4105" i="6"/>
  <c r="W4106" i="6"/>
  <c r="W4107" i="6"/>
  <c r="W4108" i="6"/>
  <c r="W4109" i="6"/>
  <c r="W4110" i="6"/>
  <c r="W4111" i="6"/>
  <c r="W4112" i="6"/>
  <c r="W4113" i="6"/>
  <c r="W4114" i="6"/>
  <c r="W4115" i="6"/>
  <c r="W4116" i="6"/>
  <c r="W4117" i="6"/>
  <c r="W4118" i="6"/>
  <c r="W4119" i="6"/>
  <c r="W4120" i="6"/>
  <c r="W4121" i="6"/>
  <c r="W4122" i="6"/>
  <c r="W4123" i="6"/>
  <c r="W4124" i="6"/>
  <c r="W4125" i="6"/>
  <c r="W4126" i="6"/>
  <c r="W4127" i="6"/>
  <c r="W4128" i="6"/>
  <c r="W4129" i="6"/>
  <c r="W4130" i="6"/>
  <c r="W4131" i="6"/>
  <c r="W4132" i="6"/>
  <c r="W4133" i="6"/>
  <c r="W4134" i="6"/>
  <c r="W4135" i="6"/>
  <c r="W4136" i="6"/>
  <c r="W4137" i="6"/>
  <c r="W4138" i="6"/>
  <c r="W4139" i="6"/>
  <c r="W4140" i="6"/>
  <c r="W4141" i="6"/>
  <c r="W4142" i="6"/>
  <c r="W4143" i="6"/>
  <c r="W4144" i="6"/>
  <c r="W4145" i="6"/>
  <c r="W4146" i="6"/>
  <c r="W4147" i="6"/>
  <c r="W4148" i="6"/>
  <c r="W4149" i="6"/>
  <c r="W4150" i="6"/>
  <c r="W4151" i="6"/>
  <c r="W4152" i="6"/>
  <c r="W4153" i="6"/>
  <c r="W4154" i="6"/>
  <c r="W4155" i="6"/>
  <c r="W4156" i="6"/>
  <c r="W4157" i="6"/>
  <c r="W4158" i="6"/>
  <c r="W4159" i="6"/>
  <c r="W4160" i="6"/>
  <c r="W4161" i="6"/>
  <c r="W4162" i="6"/>
  <c r="W4163" i="6"/>
  <c r="W4164" i="6"/>
  <c r="W4165" i="6"/>
  <c r="W4166" i="6"/>
  <c r="W4167" i="6"/>
  <c r="W4168" i="6"/>
  <c r="W4169" i="6"/>
  <c r="W4170" i="6"/>
  <c r="W4171" i="6"/>
  <c r="W4172" i="6"/>
  <c r="W4173" i="6"/>
  <c r="W4174" i="6"/>
  <c r="W4175" i="6"/>
  <c r="W4176" i="6"/>
  <c r="W4177" i="6"/>
  <c r="W4178" i="6"/>
  <c r="W4179" i="6"/>
  <c r="W4180" i="6"/>
  <c r="W4181" i="6"/>
  <c r="W4182" i="6"/>
  <c r="W4183" i="6"/>
  <c r="W4184" i="6"/>
  <c r="W4185" i="6"/>
  <c r="W4186" i="6"/>
  <c r="W4187" i="6"/>
  <c r="W4188" i="6"/>
  <c r="W4189" i="6"/>
  <c r="W4190" i="6"/>
  <c r="W4191" i="6"/>
  <c r="W4192" i="6"/>
  <c r="W4193" i="6"/>
  <c r="W4194" i="6"/>
  <c r="W4195" i="6"/>
  <c r="W4196" i="6"/>
  <c r="W4197" i="6"/>
  <c r="W4198" i="6"/>
  <c r="W4199" i="6"/>
  <c r="W4200" i="6"/>
  <c r="W4201" i="6"/>
  <c r="W4202" i="6"/>
  <c r="W4203" i="6"/>
  <c r="W4204" i="6"/>
  <c r="W4205" i="6"/>
  <c r="W4206" i="6"/>
  <c r="W4207" i="6"/>
  <c r="W4208" i="6"/>
  <c r="W4209" i="6"/>
  <c r="W4210" i="6"/>
  <c r="W4211" i="6"/>
  <c r="W4212" i="6"/>
  <c r="W4213" i="6"/>
  <c r="W4214" i="6"/>
  <c r="W4215" i="6"/>
  <c r="W4216" i="6"/>
  <c r="W4217" i="6"/>
  <c r="W4218" i="6"/>
  <c r="W4219" i="6"/>
  <c r="W4220" i="6"/>
  <c r="W4221" i="6"/>
  <c r="W4222" i="6"/>
  <c r="W4223" i="6"/>
  <c r="W4224" i="6"/>
  <c r="W4225" i="6"/>
  <c r="W4226" i="6"/>
  <c r="W4227" i="6"/>
  <c r="W4228" i="6"/>
  <c r="W4229" i="6"/>
  <c r="W4230" i="6"/>
  <c r="W4231" i="6"/>
  <c r="W4232" i="6"/>
  <c r="W4233" i="6"/>
  <c r="W4234" i="6"/>
  <c r="W4235" i="6"/>
  <c r="W4236" i="6"/>
  <c r="W4237" i="6"/>
  <c r="W4238" i="6"/>
  <c r="W4239" i="6"/>
  <c r="W4240" i="6"/>
  <c r="W4241" i="6"/>
  <c r="W4242" i="6"/>
  <c r="W4243" i="6"/>
  <c r="W4244" i="6"/>
  <c r="W4245" i="6"/>
  <c r="W4246" i="6"/>
  <c r="W4247" i="6"/>
  <c r="W4248" i="6"/>
  <c r="W4249" i="6"/>
  <c r="W4250" i="6"/>
  <c r="W4251" i="6"/>
  <c r="W4252" i="6"/>
  <c r="W4253" i="6"/>
  <c r="W4254" i="6"/>
  <c r="W4255" i="6"/>
  <c r="W4256" i="6"/>
  <c r="W4257" i="6"/>
  <c r="W4258" i="6"/>
  <c r="W4259" i="6"/>
  <c r="W4260" i="6"/>
  <c r="W4261" i="6"/>
  <c r="W4262" i="6"/>
  <c r="W4263" i="6"/>
  <c r="W4264" i="6"/>
  <c r="W4265" i="6"/>
  <c r="W4266" i="6"/>
  <c r="W4267" i="6"/>
  <c r="W4268" i="6"/>
  <c r="W4269" i="6"/>
  <c r="W4270" i="6"/>
  <c r="W4271" i="6"/>
  <c r="W4272" i="6"/>
  <c r="W4273" i="6"/>
  <c r="W4274" i="6"/>
  <c r="W4275" i="6"/>
  <c r="W4276" i="6"/>
  <c r="W4277" i="6"/>
  <c r="W4278" i="6"/>
  <c r="W4279" i="6"/>
  <c r="W4280" i="6"/>
  <c r="W4281" i="6"/>
  <c r="W4282" i="6"/>
  <c r="W4283" i="6"/>
  <c r="W4284" i="6"/>
  <c r="W4285" i="6"/>
  <c r="W4286" i="6"/>
  <c r="W4287" i="6"/>
  <c r="W4288" i="6"/>
  <c r="W4289" i="6"/>
  <c r="W4290" i="6"/>
  <c r="W4291" i="6"/>
  <c r="W4292" i="6"/>
  <c r="W4293" i="6"/>
  <c r="W4294" i="6"/>
  <c r="W4295" i="6"/>
  <c r="W4296" i="6"/>
  <c r="W4297" i="6"/>
  <c r="W4298" i="6"/>
  <c r="W4299" i="6"/>
  <c r="W4300" i="6"/>
  <c r="W4301" i="6"/>
  <c r="W4302" i="6"/>
  <c r="W4303" i="6"/>
  <c r="W4304" i="6"/>
  <c r="W4305" i="6"/>
  <c r="W4306" i="6"/>
  <c r="W4307" i="6"/>
  <c r="W4308" i="6"/>
  <c r="W4309" i="6"/>
  <c r="W4310" i="6"/>
  <c r="W4311" i="6"/>
  <c r="W4312" i="6"/>
  <c r="W4313" i="6"/>
  <c r="W4314" i="6"/>
  <c r="W4315" i="6"/>
  <c r="W4316" i="6"/>
  <c r="W4317" i="6"/>
  <c r="W4318" i="6"/>
  <c r="W4319" i="6"/>
  <c r="W4320" i="6"/>
  <c r="W4321" i="6"/>
  <c r="W4322" i="6"/>
  <c r="W4323" i="6"/>
  <c r="W4324" i="6"/>
  <c r="W4325" i="6"/>
  <c r="W4326" i="6"/>
  <c r="W4327" i="6"/>
  <c r="W4328" i="6"/>
  <c r="W4329" i="6"/>
  <c r="W4330" i="6"/>
  <c r="W4331" i="6"/>
  <c r="W4332" i="6"/>
  <c r="W4333" i="6"/>
  <c r="W4334" i="6"/>
  <c r="W4335" i="6"/>
  <c r="W4336" i="6"/>
  <c r="W4337" i="6"/>
  <c r="W4338" i="6"/>
  <c r="W4339" i="6"/>
  <c r="W4340" i="6"/>
  <c r="W4341" i="6"/>
  <c r="W4342" i="6"/>
  <c r="W4343" i="6"/>
  <c r="W4344" i="6"/>
  <c r="W4345" i="6"/>
  <c r="W4346" i="6"/>
  <c r="W4347" i="6"/>
  <c r="W4348" i="6"/>
  <c r="W4349" i="6"/>
  <c r="W4350" i="6"/>
  <c r="W4351" i="6"/>
  <c r="W4352" i="6"/>
  <c r="W4353" i="6"/>
  <c r="W4354" i="6"/>
  <c r="W4355" i="6"/>
  <c r="W4356" i="6"/>
  <c r="W4357" i="6"/>
  <c r="W4358" i="6"/>
  <c r="W4359" i="6"/>
  <c r="W4360" i="6"/>
  <c r="W4361" i="6"/>
  <c r="W4362" i="6"/>
  <c r="W4363" i="6"/>
  <c r="W4364" i="6"/>
  <c r="W4365" i="6"/>
  <c r="W4366" i="6"/>
  <c r="W4367" i="6"/>
  <c r="W4368" i="6"/>
  <c r="W4369" i="6"/>
  <c r="W4370" i="6"/>
  <c r="W4371" i="6"/>
  <c r="W4372" i="6"/>
  <c r="W4373" i="6"/>
  <c r="W4374" i="6"/>
  <c r="W4375" i="6"/>
  <c r="W4376" i="6"/>
  <c r="W4377" i="6"/>
  <c r="W4378" i="6"/>
  <c r="W4379" i="6"/>
  <c r="W4380" i="6"/>
  <c r="W4381" i="6"/>
  <c r="W4382" i="6"/>
  <c r="W4383" i="6"/>
  <c r="W4384" i="6"/>
  <c r="W4385" i="6"/>
  <c r="W4386" i="6"/>
  <c r="W4387" i="6"/>
  <c r="W4388" i="6"/>
  <c r="W4389" i="6"/>
  <c r="W4390" i="6"/>
  <c r="W4391" i="6"/>
  <c r="W4392" i="6"/>
  <c r="W4393" i="6"/>
  <c r="W4394" i="6"/>
  <c r="W4395" i="6"/>
  <c r="W4396" i="6"/>
  <c r="W4397" i="6"/>
  <c r="W4398" i="6"/>
  <c r="W4399" i="6"/>
  <c r="W4400" i="6"/>
  <c r="W4401" i="6"/>
  <c r="W4402" i="6"/>
  <c r="W4403" i="6"/>
  <c r="W4404" i="6"/>
  <c r="W4405" i="6"/>
  <c r="W4406" i="6"/>
  <c r="W4407" i="6"/>
  <c r="W4408" i="6"/>
  <c r="W4409" i="6"/>
  <c r="W4410" i="6"/>
  <c r="W4411" i="6"/>
  <c r="W4412" i="6"/>
  <c r="W4413" i="6"/>
  <c r="W4414" i="6"/>
  <c r="W4415" i="6"/>
  <c r="W4416" i="6"/>
  <c r="W4417" i="6"/>
  <c r="W4418" i="6"/>
  <c r="W4419" i="6"/>
  <c r="W4420" i="6"/>
  <c r="W4421" i="6"/>
  <c r="W4422" i="6"/>
  <c r="W4423" i="6"/>
  <c r="W4424" i="6"/>
  <c r="W4425" i="6"/>
  <c r="W4426" i="6"/>
  <c r="W4427" i="6"/>
  <c r="W4428" i="6"/>
  <c r="W4429" i="6"/>
  <c r="W4430" i="6"/>
  <c r="W4431" i="6"/>
  <c r="W4432" i="6"/>
  <c r="W4433" i="6"/>
  <c r="W4434" i="6"/>
  <c r="W4435" i="6"/>
  <c r="W4436" i="6"/>
  <c r="W4437" i="6"/>
  <c r="W4438" i="6"/>
  <c r="W4439" i="6"/>
  <c r="W4440" i="6"/>
  <c r="W4441" i="6"/>
  <c r="W4442" i="6"/>
  <c r="W4443" i="6"/>
  <c r="W4444" i="6"/>
  <c r="W4445" i="6"/>
  <c r="W4446" i="6"/>
  <c r="W4447" i="6"/>
  <c r="W4448" i="6"/>
  <c r="W4449" i="6"/>
  <c r="W4450" i="6"/>
  <c r="W4451" i="6"/>
  <c r="W4452" i="6"/>
  <c r="W4453" i="6"/>
  <c r="W4454" i="6"/>
  <c r="W4455" i="6"/>
  <c r="W4456" i="6"/>
  <c r="W4457" i="6"/>
  <c r="W4458" i="6"/>
  <c r="W4459" i="6"/>
  <c r="W4460" i="6"/>
  <c r="W4461" i="6"/>
  <c r="W4462" i="6"/>
  <c r="W4463" i="6"/>
  <c r="W4464" i="6"/>
  <c r="W4465" i="6"/>
  <c r="W4466" i="6"/>
  <c r="W4467" i="6"/>
  <c r="W4468" i="6"/>
  <c r="W4469" i="6"/>
  <c r="W4470" i="6"/>
  <c r="W4471" i="6"/>
  <c r="W4472" i="6"/>
  <c r="W4473" i="6"/>
  <c r="W4474" i="6"/>
  <c r="W4475" i="6"/>
  <c r="W4476" i="6"/>
  <c r="W4477" i="6"/>
  <c r="W4478" i="6"/>
  <c r="W4479" i="6"/>
  <c r="W4480" i="6"/>
  <c r="W4481" i="6"/>
  <c r="W4482" i="6"/>
  <c r="W4483" i="6"/>
  <c r="W4484" i="6"/>
  <c r="W4485" i="6"/>
  <c r="W4486" i="6"/>
  <c r="W4487" i="6"/>
  <c r="W4488" i="6"/>
  <c r="W4489" i="6"/>
  <c r="W4490" i="6"/>
  <c r="W4491" i="6"/>
  <c r="W4492" i="6"/>
  <c r="W4493" i="6"/>
  <c r="W4494" i="6"/>
  <c r="W4495" i="6"/>
  <c r="W4496" i="6"/>
  <c r="W4497" i="6"/>
  <c r="W4498" i="6"/>
  <c r="W4499" i="6"/>
  <c r="W4500" i="6"/>
  <c r="W4501" i="6"/>
  <c r="W4502" i="6"/>
  <c r="W4503" i="6"/>
  <c r="W4504" i="6"/>
  <c r="W4505" i="6"/>
  <c r="W4506" i="6"/>
  <c r="W4507" i="6"/>
  <c r="W4508" i="6"/>
  <c r="W4509" i="6"/>
  <c r="W4510" i="6"/>
  <c r="W4511" i="6"/>
  <c r="W4512" i="6"/>
  <c r="W4513" i="6"/>
  <c r="W4514" i="6"/>
  <c r="W4515" i="6"/>
  <c r="W4516" i="6"/>
  <c r="W4517" i="6"/>
  <c r="W4518" i="6"/>
  <c r="W4519" i="6"/>
  <c r="W4520" i="6"/>
  <c r="W4521" i="6"/>
  <c r="W4522" i="6"/>
  <c r="W4523" i="6"/>
  <c r="W4524" i="6"/>
  <c r="W4525" i="6"/>
  <c r="W4526" i="6"/>
  <c r="W4527" i="6"/>
  <c r="W4528" i="6"/>
  <c r="W4529" i="6"/>
  <c r="W4530" i="6"/>
  <c r="W4531" i="6"/>
  <c r="W4532" i="6"/>
  <c r="W4533" i="6"/>
  <c r="W4534" i="6"/>
  <c r="W4535" i="6"/>
  <c r="W4536" i="6"/>
  <c r="W4537" i="6"/>
  <c r="W4538" i="6"/>
  <c r="W4539" i="6"/>
  <c r="W4540" i="6"/>
  <c r="W4541" i="6"/>
  <c r="W4542" i="6"/>
  <c r="W4543" i="6"/>
  <c r="W4544" i="6"/>
  <c r="W4545" i="6"/>
  <c r="W4546" i="6"/>
  <c r="W4547" i="6"/>
  <c r="W4548" i="6"/>
  <c r="W4549" i="6"/>
  <c r="W4550" i="6"/>
  <c r="W4551" i="6"/>
  <c r="W4552" i="6"/>
  <c r="W4553" i="6"/>
  <c r="W4554" i="6"/>
  <c r="W4555" i="6"/>
  <c r="W4556" i="6"/>
  <c r="W4557" i="6"/>
  <c r="W4558" i="6"/>
  <c r="W4559" i="6"/>
  <c r="W4560" i="6"/>
  <c r="W4561" i="6"/>
  <c r="W4562" i="6"/>
  <c r="W4563" i="6"/>
  <c r="W4564" i="6"/>
  <c r="W4565" i="6"/>
  <c r="W4566" i="6"/>
  <c r="W4567" i="6"/>
  <c r="W4568" i="6"/>
  <c r="W4569" i="6"/>
  <c r="W4570" i="6"/>
  <c r="W4571" i="6"/>
  <c r="W4572" i="6"/>
  <c r="W4573" i="6"/>
  <c r="W4574" i="6"/>
  <c r="W4575" i="6"/>
  <c r="W4576" i="6"/>
  <c r="W4577" i="6"/>
  <c r="W4578" i="6"/>
  <c r="W4579" i="6"/>
  <c r="W4580" i="6"/>
  <c r="W4581" i="6"/>
  <c r="W4582" i="6"/>
  <c r="W4583" i="6"/>
  <c r="W4584" i="6"/>
  <c r="W4585" i="6"/>
  <c r="W4586" i="6"/>
  <c r="W4587" i="6"/>
  <c r="W4588" i="6"/>
  <c r="W4589" i="6"/>
  <c r="W4590" i="6"/>
  <c r="W4591" i="6"/>
  <c r="W4592" i="6"/>
  <c r="W4593" i="6"/>
  <c r="W4594" i="6"/>
  <c r="W4595" i="6"/>
  <c r="W4596" i="6"/>
  <c r="W4597" i="6"/>
  <c r="W4598" i="6"/>
  <c r="W4599" i="6"/>
  <c r="W4600" i="6"/>
  <c r="W4601" i="6"/>
  <c r="W4602" i="6"/>
  <c r="W4603" i="6"/>
  <c r="W4604" i="6"/>
  <c r="W4605" i="6"/>
  <c r="W4606" i="6"/>
  <c r="W4607" i="6"/>
  <c r="W4608" i="6"/>
  <c r="W4609" i="6"/>
  <c r="W4610" i="6"/>
  <c r="W4611" i="6"/>
  <c r="W4612" i="6"/>
  <c r="W4613" i="6"/>
  <c r="W4614" i="6"/>
  <c r="W4615" i="6"/>
  <c r="W4616" i="6"/>
  <c r="W4617" i="6"/>
  <c r="W4618" i="6"/>
  <c r="W4619" i="6"/>
  <c r="W4620" i="6"/>
  <c r="W4621" i="6"/>
  <c r="W4622" i="6"/>
  <c r="W4623" i="6"/>
  <c r="W4624" i="6"/>
  <c r="W4625" i="6"/>
  <c r="W4626" i="6"/>
  <c r="W4627" i="6"/>
  <c r="W4628" i="6"/>
  <c r="W4629" i="6"/>
  <c r="W4630" i="6"/>
  <c r="W4631" i="6"/>
  <c r="W4632" i="6"/>
  <c r="W4633" i="6"/>
  <c r="W4634" i="6"/>
  <c r="W4635" i="6"/>
  <c r="W4636" i="6"/>
  <c r="W4637" i="6"/>
  <c r="W4638" i="6"/>
  <c r="W4639" i="6"/>
  <c r="W4640" i="6"/>
  <c r="W4641" i="6"/>
  <c r="W4642" i="6"/>
  <c r="W4643" i="6"/>
  <c r="W4644" i="6"/>
  <c r="W4645" i="6"/>
  <c r="W4646" i="6"/>
  <c r="W4647" i="6"/>
  <c r="W4648" i="6"/>
  <c r="W4649" i="6"/>
  <c r="W4650" i="6"/>
  <c r="W4651" i="6"/>
  <c r="W4652" i="6"/>
  <c r="W4653" i="6"/>
  <c r="W4654" i="6"/>
  <c r="W4655" i="6"/>
  <c r="W4656" i="6"/>
  <c r="W4657" i="6"/>
  <c r="W4658" i="6"/>
  <c r="W4659" i="6"/>
  <c r="W4660" i="6"/>
  <c r="W4661" i="6"/>
  <c r="W4662" i="6"/>
  <c r="W4663" i="6"/>
  <c r="W4664" i="6"/>
  <c r="W4665" i="6"/>
  <c r="W4666" i="6"/>
  <c r="W4667" i="6"/>
  <c r="W4668" i="6"/>
  <c r="W4669" i="6"/>
  <c r="W4670" i="6"/>
  <c r="W4671" i="6"/>
  <c r="W4672" i="6"/>
  <c r="W4673" i="6"/>
  <c r="W4674" i="6"/>
  <c r="W4675" i="6"/>
  <c r="W4676" i="6"/>
  <c r="W4677" i="6"/>
  <c r="W4678" i="6"/>
  <c r="W4679" i="6"/>
  <c r="W4680" i="6"/>
  <c r="W4681" i="6"/>
  <c r="W4682" i="6"/>
  <c r="W4683" i="6"/>
  <c r="W4684" i="6"/>
  <c r="W4685" i="6"/>
  <c r="W4686" i="6"/>
  <c r="W4687" i="6"/>
  <c r="W4688" i="6"/>
  <c r="W4689" i="6"/>
  <c r="W4690" i="6"/>
  <c r="W4691" i="6"/>
  <c r="W4692" i="6"/>
  <c r="W4693" i="6"/>
  <c r="W4694" i="6"/>
  <c r="W4695" i="6"/>
  <c r="W4696" i="6"/>
  <c r="W4697" i="6"/>
  <c r="W4698" i="6"/>
  <c r="W4699" i="6"/>
  <c r="W4700" i="6"/>
  <c r="W4701" i="6"/>
  <c r="W4702" i="6"/>
  <c r="W4703" i="6"/>
  <c r="W4704" i="6"/>
  <c r="W4705" i="6"/>
  <c r="W4706" i="6"/>
  <c r="W4707" i="6"/>
  <c r="W4708" i="6"/>
  <c r="W4709" i="6"/>
  <c r="W4710" i="6"/>
  <c r="W4711" i="6"/>
  <c r="W4712" i="6"/>
  <c r="W4713" i="6"/>
  <c r="W4714" i="6"/>
  <c r="W4715" i="6"/>
  <c r="W4716" i="6"/>
  <c r="W4717" i="6"/>
  <c r="W4718" i="6"/>
  <c r="W4719" i="6"/>
  <c r="W4720" i="6"/>
  <c r="W4721" i="6"/>
  <c r="W4722" i="6"/>
  <c r="W4723" i="6"/>
  <c r="W4724" i="6"/>
  <c r="W4725" i="6"/>
  <c r="W4726" i="6"/>
  <c r="W4727" i="6"/>
  <c r="W4728" i="6"/>
  <c r="W4729" i="6"/>
  <c r="W4730" i="6"/>
  <c r="W4731" i="6"/>
  <c r="W4732" i="6"/>
  <c r="W4733" i="6"/>
  <c r="W4734" i="6"/>
  <c r="W4735" i="6"/>
  <c r="W4736" i="6"/>
  <c r="W4737" i="6"/>
  <c r="W4738" i="6"/>
  <c r="W4739" i="6"/>
  <c r="W4740" i="6"/>
  <c r="W4741" i="6"/>
  <c r="W4742" i="6"/>
  <c r="W4743" i="6"/>
  <c r="W4744" i="6"/>
  <c r="W4745" i="6"/>
  <c r="W4746" i="6"/>
  <c r="W4747" i="6"/>
  <c r="W4748" i="6"/>
  <c r="W4749" i="6"/>
  <c r="W4750" i="6"/>
  <c r="W4751" i="6"/>
  <c r="W4752" i="6"/>
  <c r="W4753" i="6"/>
  <c r="W4754" i="6"/>
  <c r="W4755" i="6"/>
  <c r="W4756" i="6"/>
  <c r="W4757" i="6"/>
  <c r="W4758" i="6"/>
  <c r="W4759" i="6"/>
  <c r="W4760" i="6"/>
  <c r="W4761" i="6"/>
  <c r="W4762" i="6"/>
  <c r="W4763" i="6"/>
  <c r="W4764" i="6"/>
  <c r="W4765" i="6"/>
  <c r="W4766" i="6"/>
  <c r="W4767" i="6"/>
  <c r="W4768" i="6"/>
  <c r="W4769" i="6"/>
  <c r="W4770" i="6"/>
  <c r="W4771" i="6"/>
  <c r="W4772" i="6"/>
  <c r="W4773" i="6"/>
  <c r="W4774" i="6"/>
  <c r="W4775" i="6"/>
  <c r="W4776" i="6"/>
  <c r="W4777" i="6"/>
  <c r="W4778" i="6"/>
  <c r="W4779" i="6"/>
  <c r="W4780" i="6"/>
  <c r="W4781" i="6"/>
  <c r="W4782" i="6"/>
  <c r="W4783" i="6"/>
  <c r="W4784" i="6"/>
  <c r="W4785" i="6"/>
  <c r="W4786" i="6"/>
  <c r="W4787" i="6"/>
  <c r="W4788" i="6"/>
  <c r="W4789" i="6"/>
  <c r="W4790" i="6"/>
  <c r="W4791" i="6"/>
  <c r="W4792" i="6"/>
  <c r="W4793" i="6"/>
  <c r="W4794" i="6"/>
  <c r="W4795" i="6"/>
  <c r="W4796" i="6"/>
  <c r="W4797" i="6"/>
  <c r="W4798" i="6"/>
  <c r="W4799" i="6"/>
  <c r="W4800" i="6"/>
  <c r="W4801" i="6"/>
  <c r="W4802" i="6"/>
  <c r="W4803" i="6"/>
  <c r="W4804" i="6"/>
  <c r="W4805" i="6"/>
  <c r="W4806" i="6"/>
  <c r="W4807" i="6"/>
  <c r="W4808" i="6"/>
  <c r="W4809" i="6"/>
  <c r="W4810" i="6"/>
  <c r="W4811" i="6"/>
  <c r="W4812" i="6"/>
  <c r="W4813" i="6"/>
  <c r="W4814" i="6"/>
  <c r="W4815" i="6"/>
  <c r="W4816" i="6"/>
  <c r="W4817" i="6"/>
  <c r="W4818" i="6"/>
  <c r="W4819" i="6"/>
  <c r="W4820" i="6"/>
  <c r="W4821" i="6"/>
  <c r="W4822" i="6"/>
  <c r="W4823" i="6"/>
  <c r="W4824" i="6"/>
  <c r="W4825" i="6"/>
  <c r="W4826" i="6"/>
  <c r="W4827" i="6"/>
  <c r="W4828" i="6"/>
  <c r="W4829" i="6"/>
  <c r="W4830" i="6"/>
  <c r="W4831" i="6"/>
  <c r="W4832" i="6"/>
  <c r="W4833" i="6"/>
  <c r="W4834" i="6"/>
  <c r="W4835" i="6"/>
  <c r="W4836" i="6"/>
  <c r="W4837" i="6"/>
  <c r="W4838" i="6"/>
  <c r="W4839" i="6"/>
  <c r="W4840" i="6"/>
  <c r="W4841" i="6"/>
  <c r="W4842" i="6"/>
  <c r="W4843" i="6"/>
  <c r="W4844" i="6"/>
  <c r="W4845" i="6"/>
  <c r="W4846" i="6"/>
  <c r="W4847" i="6"/>
  <c r="W4848" i="6"/>
  <c r="W4849" i="6"/>
  <c r="W4850" i="6"/>
  <c r="W4851" i="6"/>
  <c r="W4852" i="6"/>
  <c r="W4853" i="6"/>
  <c r="W4854" i="6"/>
  <c r="W4855" i="6"/>
  <c r="W4856" i="6"/>
  <c r="W4857" i="6"/>
  <c r="W4858" i="6"/>
  <c r="W4859" i="6"/>
  <c r="W4860" i="6"/>
  <c r="W4861" i="6"/>
  <c r="W4862" i="6"/>
  <c r="W4863" i="6"/>
  <c r="W4864" i="6"/>
  <c r="W4865" i="6"/>
  <c r="W4866" i="6"/>
  <c r="W4867" i="6"/>
  <c r="W4868" i="6"/>
  <c r="W4869" i="6"/>
  <c r="W4870" i="6"/>
  <c r="W4871" i="6"/>
  <c r="W4872" i="6"/>
  <c r="W4873" i="6"/>
  <c r="W4874" i="6"/>
  <c r="W4875" i="6"/>
  <c r="W4876" i="6"/>
  <c r="W4877" i="6"/>
  <c r="W4878" i="6"/>
  <c r="W4879" i="6"/>
  <c r="W4880" i="6"/>
  <c r="W4881" i="6"/>
  <c r="W4882" i="6"/>
  <c r="W4883" i="6"/>
  <c r="W4884" i="6"/>
  <c r="W4885" i="6"/>
  <c r="W4886" i="6"/>
  <c r="W4887" i="6"/>
  <c r="W4888" i="6"/>
  <c r="W4889" i="6"/>
  <c r="W4890" i="6"/>
  <c r="W4891" i="6"/>
  <c r="W4892" i="6"/>
  <c r="W4893" i="6"/>
  <c r="W4894" i="6"/>
  <c r="W4895" i="6"/>
  <c r="W4896" i="6"/>
  <c r="W4897" i="6"/>
  <c r="W4898" i="6"/>
  <c r="W4899" i="6"/>
  <c r="W4900" i="6"/>
  <c r="W4901" i="6"/>
  <c r="W4902" i="6"/>
  <c r="W4903" i="6"/>
  <c r="W4904" i="6"/>
  <c r="W4905" i="6"/>
  <c r="W4906" i="6"/>
  <c r="W4907" i="6"/>
  <c r="W4908" i="6"/>
  <c r="W4909" i="6"/>
  <c r="W4910" i="6"/>
  <c r="W4911" i="6"/>
  <c r="W4912" i="6"/>
  <c r="W4913" i="6"/>
  <c r="W4914" i="6"/>
  <c r="W4915" i="6"/>
  <c r="W4916" i="6"/>
  <c r="W4917" i="6"/>
  <c r="W4918" i="6"/>
  <c r="W4919" i="6"/>
  <c r="W4920" i="6"/>
  <c r="W4921" i="6"/>
  <c r="W4922" i="6"/>
  <c r="W4923" i="6"/>
  <c r="W4924" i="6"/>
  <c r="W4925" i="6"/>
  <c r="W4926" i="6"/>
  <c r="W4927" i="6"/>
  <c r="W4928" i="6"/>
  <c r="W4929" i="6"/>
  <c r="W4930" i="6"/>
  <c r="W4931" i="6"/>
  <c r="W4932" i="6"/>
  <c r="W4933" i="6"/>
  <c r="W4934" i="6"/>
  <c r="W4935" i="6"/>
  <c r="W4936" i="6"/>
  <c r="W4937" i="6"/>
  <c r="W4938" i="6"/>
  <c r="W4939" i="6"/>
  <c r="W4940" i="6"/>
  <c r="W4941" i="6"/>
  <c r="W4942" i="6"/>
  <c r="W4943" i="6"/>
  <c r="W4944" i="6"/>
  <c r="W4945" i="6"/>
  <c r="W4946" i="6"/>
  <c r="W4947" i="6"/>
  <c r="W4948" i="6"/>
  <c r="W4949" i="6"/>
  <c r="W4950" i="6"/>
  <c r="W4951" i="6"/>
  <c r="W4952" i="6"/>
  <c r="W4953" i="6"/>
  <c r="W4954" i="6"/>
  <c r="W4955" i="6"/>
  <c r="W4956" i="6"/>
  <c r="W4957" i="6"/>
  <c r="W4958" i="6"/>
  <c r="W4959" i="6"/>
  <c r="W4960" i="6"/>
  <c r="W4961" i="6"/>
  <c r="W4962" i="6"/>
  <c r="W4963" i="6"/>
  <c r="W4964" i="6"/>
  <c r="W4965" i="6"/>
  <c r="W4966" i="6"/>
  <c r="W4967" i="6"/>
  <c r="W4968" i="6"/>
  <c r="W4969" i="6"/>
  <c r="W4970" i="6"/>
  <c r="W4971" i="6"/>
  <c r="W4972" i="6"/>
  <c r="W4973" i="6"/>
  <c r="W4974" i="6"/>
  <c r="W4975" i="6"/>
  <c r="W4976" i="6"/>
  <c r="W4977" i="6"/>
  <c r="W4978" i="6"/>
  <c r="W4979" i="6"/>
  <c r="W4980" i="6"/>
  <c r="W4981" i="6"/>
  <c r="W4982" i="6"/>
  <c r="W4983" i="6"/>
  <c r="W4984" i="6"/>
  <c r="W4985" i="6"/>
  <c r="W4986" i="6"/>
  <c r="W4987" i="6"/>
  <c r="W4988" i="6"/>
  <c r="W4989" i="6"/>
  <c r="W4990" i="6"/>
  <c r="W4991" i="6"/>
  <c r="W4992" i="6"/>
  <c r="W4993" i="6"/>
  <c r="W4994" i="6"/>
  <c r="W4995" i="6"/>
  <c r="W4996" i="6"/>
  <c r="W4997" i="6"/>
  <c r="W4998" i="6"/>
  <c r="W4999" i="6"/>
  <c r="W5000" i="6"/>
  <c r="W5001" i="6"/>
  <c r="W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V3314" i="6"/>
  <c r="V3315" i="6"/>
  <c r="V3316" i="6"/>
  <c r="V3317" i="6"/>
  <c r="V3318" i="6"/>
  <c r="V3319" i="6"/>
  <c r="V3320" i="6"/>
  <c r="V3321" i="6"/>
  <c r="V3322" i="6"/>
  <c r="V3323" i="6"/>
  <c r="V3324" i="6"/>
  <c r="V3325" i="6"/>
  <c r="V3326" i="6"/>
  <c r="V3327" i="6"/>
  <c r="V3328" i="6"/>
  <c r="V3329" i="6"/>
  <c r="V3330" i="6"/>
  <c r="V3331" i="6"/>
  <c r="V3332" i="6"/>
  <c r="V3333" i="6"/>
  <c r="V3334" i="6"/>
  <c r="V3335" i="6"/>
  <c r="V3336" i="6"/>
  <c r="V3337" i="6"/>
  <c r="V3338" i="6"/>
  <c r="V3339" i="6"/>
  <c r="V3340" i="6"/>
  <c r="V3341" i="6"/>
  <c r="V3342" i="6"/>
  <c r="V3343" i="6"/>
  <c r="V3344" i="6"/>
  <c r="V3345" i="6"/>
  <c r="V3346" i="6"/>
  <c r="V3347" i="6"/>
  <c r="V3348" i="6"/>
  <c r="V3349" i="6"/>
  <c r="V3350" i="6"/>
  <c r="V3351" i="6"/>
  <c r="V3352" i="6"/>
  <c r="V3353" i="6"/>
  <c r="V3354" i="6"/>
  <c r="V3355" i="6"/>
  <c r="V3356" i="6"/>
  <c r="V3357" i="6"/>
  <c r="V3358" i="6"/>
  <c r="V3359" i="6"/>
  <c r="V3360" i="6"/>
  <c r="V3361" i="6"/>
  <c r="V3362" i="6"/>
  <c r="V3363" i="6"/>
  <c r="V3364" i="6"/>
  <c r="V3365" i="6"/>
  <c r="V3366" i="6"/>
  <c r="V3367" i="6"/>
  <c r="V3368" i="6"/>
  <c r="V3369" i="6"/>
  <c r="V3370" i="6"/>
  <c r="V3371" i="6"/>
  <c r="V3372" i="6"/>
  <c r="V3373" i="6"/>
  <c r="V3374" i="6"/>
  <c r="V3375" i="6"/>
  <c r="V3376" i="6"/>
  <c r="V3377" i="6"/>
  <c r="V3378" i="6"/>
  <c r="V3379" i="6"/>
  <c r="V3380" i="6"/>
  <c r="V3381" i="6"/>
  <c r="V3382" i="6"/>
  <c r="V3383" i="6"/>
  <c r="V3384" i="6"/>
  <c r="V3385" i="6"/>
  <c r="V3386" i="6"/>
  <c r="V3387" i="6"/>
  <c r="V3388" i="6"/>
  <c r="V3389" i="6"/>
  <c r="V3390" i="6"/>
  <c r="V3391" i="6"/>
  <c r="V3392" i="6"/>
  <c r="V3393" i="6"/>
  <c r="V3394" i="6"/>
  <c r="V3395" i="6"/>
  <c r="V3396" i="6"/>
  <c r="V3397" i="6"/>
  <c r="V3398" i="6"/>
  <c r="V3399" i="6"/>
  <c r="V3400" i="6"/>
  <c r="V3401" i="6"/>
  <c r="V3402" i="6"/>
  <c r="V3403" i="6"/>
  <c r="V3404" i="6"/>
  <c r="V3405" i="6"/>
  <c r="V3406" i="6"/>
  <c r="V3407" i="6"/>
  <c r="V3408" i="6"/>
  <c r="V3409" i="6"/>
  <c r="V3410" i="6"/>
  <c r="V3411" i="6"/>
  <c r="V3412" i="6"/>
  <c r="V3413" i="6"/>
  <c r="V3414" i="6"/>
  <c r="V3415" i="6"/>
  <c r="V3416" i="6"/>
  <c r="V3417" i="6"/>
  <c r="V3418" i="6"/>
  <c r="V3419" i="6"/>
  <c r="V3420" i="6"/>
  <c r="V3421" i="6"/>
  <c r="V3422" i="6"/>
  <c r="V3423" i="6"/>
  <c r="V3424" i="6"/>
  <c r="V3425" i="6"/>
  <c r="V3426" i="6"/>
  <c r="V3427" i="6"/>
  <c r="V3428" i="6"/>
  <c r="V3429" i="6"/>
  <c r="V3430" i="6"/>
  <c r="V3431" i="6"/>
  <c r="V3432" i="6"/>
  <c r="V3433" i="6"/>
  <c r="V3434" i="6"/>
  <c r="V3435" i="6"/>
  <c r="V3436" i="6"/>
  <c r="V3437" i="6"/>
  <c r="V3438" i="6"/>
  <c r="V3439" i="6"/>
  <c r="V3440" i="6"/>
  <c r="V3441" i="6"/>
  <c r="V3442" i="6"/>
  <c r="V3443" i="6"/>
  <c r="V3444" i="6"/>
  <c r="V3445" i="6"/>
  <c r="V3446" i="6"/>
  <c r="V3447" i="6"/>
  <c r="V3448" i="6"/>
  <c r="V3449" i="6"/>
  <c r="V3450" i="6"/>
  <c r="V3451" i="6"/>
  <c r="V3452" i="6"/>
  <c r="V3453" i="6"/>
  <c r="V3454" i="6"/>
  <c r="V3455" i="6"/>
  <c r="V3456" i="6"/>
  <c r="V3457" i="6"/>
  <c r="V3458" i="6"/>
  <c r="V3459" i="6"/>
  <c r="V3460" i="6"/>
  <c r="V3461" i="6"/>
  <c r="V3462" i="6"/>
  <c r="V3463" i="6"/>
  <c r="V3464" i="6"/>
  <c r="V3465" i="6"/>
  <c r="V3466" i="6"/>
  <c r="V3467" i="6"/>
  <c r="V3468" i="6"/>
  <c r="V3469" i="6"/>
  <c r="V3470" i="6"/>
  <c r="V3471" i="6"/>
  <c r="V3472" i="6"/>
  <c r="V3473" i="6"/>
  <c r="V3474" i="6"/>
  <c r="V3475" i="6"/>
  <c r="V3476" i="6"/>
  <c r="V3477" i="6"/>
  <c r="V3478" i="6"/>
  <c r="V3479" i="6"/>
  <c r="V3480" i="6"/>
  <c r="V3481" i="6"/>
  <c r="V3482" i="6"/>
  <c r="V3483" i="6"/>
  <c r="V3484" i="6"/>
  <c r="V3485" i="6"/>
  <c r="V3486" i="6"/>
  <c r="V3487" i="6"/>
  <c r="V3488" i="6"/>
  <c r="V3489" i="6"/>
  <c r="V3490" i="6"/>
  <c r="V3491" i="6"/>
  <c r="V3492" i="6"/>
  <c r="V3493" i="6"/>
  <c r="V3494" i="6"/>
  <c r="V3495" i="6"/>
  <c r="V3496" i="6"/>
  <c r="V3497" i="6"/>
  <c r="V3498" i="6"/>
  <c r="V3499" i="6"/>
  <c r="V3500" i="6"/>
  <c r="V3501" i="6"/>
  <c r="V3502" i="6"/>
  <c r="V3503" i="6"/>
  <c r="V3504" i="6"/>
  <c r="V3505" i="6"/>
  <c r="V3506" i="6"/>
  <c r="V3507" i="6"/>
  <c r="V3508" i="6"/>
  <c r="V3509" i="6"/>
  <c r="V3510" i="6"/>
  <c r="V3511" i="6"/>
  <c r="V3512" i="6"/>
  <c r="V3513" i="6"/>
  <c r="V3514" i="6"/>
  <c r="V3515" i="6"/>
  <c r="V3516" i="6"/>
  <c r="V3517" i="6"/>
  <c r="V3518" i="6"/>
  <c r="V3519" i="6"/>
  <c r="V3520" i="6"/>
  <c r="V3521" i="6"/>
  <c r="V3522" i="6"/>
  <c r="V3523" i="6"/>
  <c r="V3524" i="6"/>
  <c r="V3525" i="6"/>
  <c r="V3526" i="6"/>
  <c r="V3527" i="6"/>
  <c r="V3528" i="6"/>
  <c r="V3529" i="6"/>
  <c r="V3530" i="6"/>
  <c r="V3531" i="6"/>
  <c r="V3532" i="6"/>
  <c r="V3533" i="6"/>
  <c r="V3534" i="6"/>
  <c r="V3535" i="6"/>
  <c r="V3536" i="6"/>
  <c r="V3537" i="6"/>
  <c r="V3538" i="6"/>
  <c r="V3539" i="6"/>
  <c r="V3540" i="6"/>
  <c r="V3541" i="6"/>
  <c r="V3542" i="6"/>
  <c r="V3543" i="6"/>
  <c r="V3544" i="6"/>
  <c r="V3545" i="6"/>
  <c r="V3546" i="6"/>
  <c r="V3547" i="6"/>
  <c r="V3548" i="6"/>
  <c r="V3549" i="6"/>
  <c r="V3550" i="6"/>
  <c r="V3551" i="6"/>
  <c r="V3552" i="6"/>
  <c r="V3553" i="6"/>
  <c r="V3554" i="6"/>
  <c r="V3555" i="6"/>
  <c r="V3556" i="6"/>
  <c r="V3557" i="6"/>
  <c r="V3558" i="6"/>
  <c r="V3559" i="6"/>
  <c r="V3560" i="6"/>
  <c r="V3561" i="6"/>
  <c r="V3562" i="6"/>
  <c r="V3563" i="6"/>
  <c r="V3564" i="6"/>
  <c r="V3565" i="6"/>
  <c r="V3566" i="6"/>
  <c r="V3567" i="6"/>
  <c r="V3568" i="6"/>
  <c r="V3569" i="6"/>
  <c r="V3570" i="6"/>
  <c r="V3571" i="6"/>
  <c r="V3572" i="6"/>
  <c r="V3573" i="6"/>
  <c r="V3574" i="6"/>
  <c r="V3575" i="6"/>
  <c r="V3576" i="6"/>
  <c r="V3577" i="6"/>
  <c r="V3578" i="6"/>
  <c r="V3579" i="6"/>
  <c r="V3580" i="6"/>
  <c r="V3581" i="6"/>
  <c r="V3582" i="6"/>
  <c r="V3583" i="6"/>
  <c r="V3584" i="6"/>
  <c r="V3585" i="6"/>
  <c r="V3586" i="6"/>
  <c r="V3587" i="6"/>
  <c r="V3588" i="6"/>
  <c r="V3589" i="6"/>
  <c r="V3590" i="6"/>
  <c r="V3591" i="6"/>
  <c r="V3592" i="6"/>
  <c r="V3593" i="6"/>
  <c r="V3594" i="6"/>
  <c r="V3595" i="6"/>
  <c r="V3596" i="6"/>
  <c r="V3597" i="6"/>
  <c r="V3598" i="6"/>
  <c r="V3599" i="6"/>
  <c r="V3600" i="6"/>
  <c r="V3601" i="6"/>
  <c r="V3602" i="6"/>
  <c r="V3603" i="6"/>
  <c r="V3604" i="6"/>
  <c r="V3605" i="6"/>
  <c r="V3606" i="6"/>
  <c r="V3607" i="6"/>
  <c r="V3608" i="6"/>
  <c r="V3609" i="6"/>
  <c r="V3610" i="6"/>
  <c r="V3611" i="6"/>
  <c r="V3612" i="6"/>
  <c r="V3613" i="6"/>
  <c r="V3614" i="6"/>
  <c r="V3615" i="6"/>
  <c r="V3616" i="6"/>
  <c r="V3617" i="6"/>
  <c r="V3618" i="6"/>
  <c r="V3619" i="6"/>
  <c r="V3620" i="6"/>
  <c r="V3621" i="6"/>
  <c r="V3622" i="6"/>
  <c r="V3623" i="6"/>
  <c r="V3624" i="6"/>
  <c r="V3625" i="6"/>
  <c r="V3626" i="6"/>
  <c r="V3627" i="6"/>
  <c r="V3628" i="6"/>
  <c r="V3629" i="6"/>
  <c r="V3630" i="6"/>
  <c r="V3631" i="6"/>
  <c r="V3632" i="6"/>
  <c r="V3633" i="6"/>
  <c r="V3634" i="6"/>
  <c r="V3635" i="6"/>
  <c r="V3636" i="6"/>
  <c r="V3637" i="6"/>
  <c r="V3638" i="6"/>
  <c r="V3639" i="6"/>
  <c r="V3640" i="6"/>
  <c r="V3641" i="6"/>
  <c r="V3642" i="6"/>
  <c r="V3643" i="6"/>
  <c r="V3644" i="6"/>
  <c r="V3645" i="6"/>
  <c r="V3646" i="6"/>
  <c r="V3647" i="6"/>
  <c r="V3648" i="6"/>
  <c r="V3649" i="6"/>
  <c r="V3650" i="6"/>
  <c r="V3651" i="6"/>
  <c r="V3652" i="6"/>
  <c r="V3653" i="6"/>
  <c r="V3654" i="6"/>
  <c r="V3655" i="6"/>
  <c r="V3656" i="6"/>
  <c r="V3657" i="6"/>
  <c r="V3658" i="6"/>
  <c r="V3659" i="6"/>
  <c r="V3660" i="6"/>
  <c r="V3661" i="6"/>
  <c r="V3662" i="6"/>
  <c r="V3663" i="6"/>
  <c r="V3664" i="6"/>
  <c r="V3665" i="6"/>
  <c r="V3666" i="6"/>
  <c r="V3667" i="6"/>
  <c r="V3668" i="6"/>
  <c r="V3669" i="6"/>
  <c r="V3670" i="6"/>
  <c r="V3671" i="6"/>
  <c r="V3672" i="6"/>
  <c r="V3673" i="6"/>
  <c r="V3674" i="6"/>
  <c r="V3675" i="6"/>
  <c r="V3676" i="6"/>
  <c r="V3677" i="6"/>
  <c r="V3678" i="6"/>
  <c r="V3679" i="6"/>
  <c r="V3680" i="6"/>
  <c r="V3681" i="6"/>
  <c r="V3682" i="6"/>
  <c r="V3683" i="6"/>
  <c r="V3684" i="6"/>
  <c r="V3685" i="6"/>
  <c r="V3686" i="6"/>
  <c r="V3687" i="6"/>
  <c r="V3688" i="6"/>
  <c r="V3689" i="6"/>
  <c r="V3690" i="6"/>
  <c r="V3691" i="6"/>
  <c r="V3692" i="6"/>
  <c r="V3693" i="6"/>
  <c r="V3694" i="6"/>
  <c r="V3695" i="6"/>
  <c r="V3696" i="6"/>
  <c r="V3697" i="6"/>
  <c r="V3698" i="6"/>
  <c r="V3699" i="6"/>
  <c r="V3700" i="6"/>
  <c r="V3701" i="6"/>
  <c r="V3702" i="6"/>
  <c r="V3703" i="6"/>
  <c r="V3704" i="6"/>
  <c r="V3705" i="6"/>
  <c r="V3706" i="6"/>
  <c r="V3707" i="6"/>
  <c r="V3708" i="6"/>
  <c r="V3709" i="6"/>
  <c r="V3710" i="6"/>
  <c r="V3711" i="6"/>
  <c r="V3712" i="6"/>
  <c r="V3713" i="6"/>
  <c r="V3714" i="6"/>
  <c r="V3715" i="6"/>
  <c r="V3716" i="6"/>
  <c r="V3717" i="6"/>
  <c r="V3718" i="6"/>
  <c r="V3719" i="6"/>
  <c r="V3720" i="6"/>
  <c r="V3721" i="6"/>
  <c r="V3722" i="6"/>
  <c r="V3723" i="6"/>
  <c r="V3724" i="6"/>
  <c r="V3725" i="6"/>
  <c r="V3726" i="6"/>
  <c r="V3727" i="6"/>
  <c r="V3728" i="6"/>
  <c r="V3729" i="6"/>
  <c r="V3730" i="6"/>
  <c r="V3731" i="6"/>
  <c r="V3732" i="6"/>
  <c r="V3733" i="6"/>
  <c r="V3734" i="6"/>
  <c r="V3735" i="6"/>
  <c r="V3736" i="6"/>
  <c r="V3737" i="6"/>
  <c r="V3738" i="6"/>
  <c r="V3739" i="6"/>
  <c r="V3740" i="6"/>
  <c r="V3741" i="6"/>
  <c r="V3742" i="6"/>
  <c r="V3743" i="6"/>
  <c r="V3744" i="6"/>
  <c r="V3745" i="6"/>
  <c r="V3746" i="6"/>
  <c r="V3747" i="6"/>
  <c r="V3748" i="6"/>
  <c r="V3749" i="6"/>
  <c r="V3750" i="6"/>
  <c r="V3751" i="6"/>
  <c r="V3752" i="6"/>
  <c r="V3753" i="6"/>
  <c r="V3754" i="6"/>
  <c r="V3755" i="6"/>
  <c r="V3756" i="6"/>
  <c r="V3757" i="6"/>
  <c r="V3758" i="6"/>
  <c r="V3759" i="6"/>
  <c r="V3760" i="6"/>
  <c r="V3761" i="6"/>
  <c r="V3762" i="6"/>
  <c r="V3763" i="6"/>
  <c r="V3764" i="6"/>
  <c r="V3765" i="6"/>
  <c r="V3766" i="6"/>
  <c r="V3767" i="6"/>
  <c r="V3768" i="6"/>
  <c r="V3769" i="6"/>
  <c r="V3770" i="6"/>
  <c r="V3771" i="6"/>
  <c r="V3772" i="6"/>
  <c r="V3773" i="6"/>
  <c r="V3774" i="6"/>
  <c r="V3775" i="6"/>
  <c r="V3776" i="6"/>
  <c r="V3777" i="6"/>
  <c r="V3778" i="6"/>
  <c r="V3779" i="6"/>
  <c r="V3780" i="6"/>
  <c r="V3781" i="6"/>
  <c r="V3782" i="6"/>
  <c r="V3783" i="6"/>
  <c r="V3784" i="6"/>
  <c r="V3785" i="6"/>
  <c r="V3786" i="6"/>
  <c r="V3787" i="6"/>
  <c r="V3788" i="6"/>
  <c r="V3789" i="6"/>
  <c r="V3790" i="6"/>
  <c r="V3791" i="6"/>
  <c r="V3792" i="6"/>
  <c r="V3793" i="6"/>
  <c r="V3794" i="6"/>
  <c r="V3795" i="6"/>
  <c r="V3796" i="6"/>
  <c r="V3797" i="6"/>
  <c r="V3798" i="6"/>
  <c r="V3799" i="6"/>
  <c r="V3800" i="6"/>
  <c r="V3801" i="6"/>
  <c r="V3802" i="6"/>
  <c r="V3803" i="6"/>
  <c r="V3804" i="6"/>
  <c r="V3805" i="6"/>
  <c r="V3806" i="6"/>
  <c r="V3807" i="6"/>
  <c r="V3808" i="6"/>
  <c r="V3809" i="6"/>
  <c r="V3810" i="6"/>
  <c r="V3811" i="6"/>
  <c r="V3812" i="6"/>
  <c r="V3813" i="6"/>
  <c r="V3814" i="6"/>
  <c r="V3815" i="6"/>
  <c r="V3816" i="6"/>
  <c r="V3817" i="6"/>
  <c r="V3818" i="6"/>
  <c r="V3819" i="6"/>
  <c r="V3820" i="6"/>
  <c r="V3821" i="6"/>
  <c r="V3822" i="6"/>
  <c r="V3823" i="6"/>
  <c r="V3824" i="6"/>
  <c r="V3825" i="6"/>
  <c r="V3826" i="6"/>
  <c r="V3827" i="6"/>
  <c r="V3828" i="6"/>
  <c r="V3829" i="6"/>
  <c r="V3830" i="6"/>
  <c r="V3831" i="6"/>
  <c r="V3832" i="6"/>
  <c r="V3833" i="6"/>
  <c r="V3834" i="6"/>
  <c r="V3835" i="6"/>
  <c r="V3836" i="6"/>
  <c r="V3837" i="6"/>
  <c r="V3838" i="6"/>
  <c r="V3839" i="6"/>
  <c r="V3840" i="6"/>
  <c r="V3841" i="6"/>
  <c r="V3842" i="6"/>
  <c r="V3843" i="6"/>
  <c r="V3844" i="6"/>
  <c r="V3845" i="6"/>
  <c r="V3846" i="6"/>
  <c r="V3847" i="6"/>
  <c r="V3848" i="6"/>
  <c r="V3849" i="6"/>
  <c r="V3850" i="6"/>
  <c r="V3851" i="6"/>
  <c r="V3852" i="6"/>
  <c r="V3853" i="6"/>
  <c r="V3854" i="6"/>
  <c r="V3855" i="6"/>
  <c r="V3856" i="6"/>
  <c r="V3857" i="6"/>
  <c r="V3858" i="6"/>
  <c r="V3859" i="6"/>
  <c r="V3860" i="6"/>
  <c r="V3861" i="6"/>
  <c r="V3862" i="6"/>
  <c r="V3863" i="6"/>
  <c r="V3864" i="6"/>
  <c r="V3865" i="6"/>
  <c r="V3866" i="6"/>
  <c r="V3867" i="6"/>
  <c r="V3868" i="6"/>
  <c r="V3869" i="6"/>
  <c r="V3870" i="6"/>
  <c r="V3871" i="6"/>
  <c r="V3872" i="6"/>
  <c r="V3873" i="6"/>
  <c r="V3874" i="6"/>
  <c r="V3875" i="6"/>
  <c r="V3876" i="6"/>
  <c r="V3877" i="6"/>
  <c r="V3878" i="6"/>
  <c r="V3879" i="6"/>
  <c r="V3880" i="6"/>
  <c r="V3881" i="6"/>
  <c r="V3882" i="6"/>
  <c r="V3883" i="6"/>
  <c r="V3884" i="6"/>
  <c r="V3885" i="6"/>
  <c r="V3886" i="6"/>
  <c r="V3887" i="6"/>
  <c r="V3888" i="6"/>
  <c r="V3889" i="6"/>
  <c r="V3890" i="6"/>
  <c r="V3891" i="6"/>
  <c r="V3892" i="6"/>
  <c r="V3893" i="6"/>
  <c r="V3894" i="6"/>
  <c r="V3895" i="6"/>
  <c r="V3896" i="6"/>
  <c r="V3897" i="6"/>
  <c r="V3898" i="6"/>
  <c r="V3899" i="6"/>
  <c r="V3900" i="6"/>
  <c r="V3901" i="6"/>
  <c r="V3902" i="6"/>
  <c r="V3903" i="6"/>
  <c r="V3904" i="6"/>
  <c r="V3905" i="6"/>
  <c r="V3906" i="6"/>
  <c r="V3907" i="6"/>
  <c r="V3908" i="6"/>
  <c r="V3909" i="6"/>
  <c r="V3910" i="6"/>
  <c r="V3911" i="6"/>
  <c r="V3912" i="6"/>
  <c r="V3913" i="6"/>
  <c r="V3914" i="6"/>
  <c r="V3915" i="6"/>
  <c r="V3916" i="6"/>
  <c r="V3917" i="6"/>
  <c r="V3918" i="6"/>
  <c r="V3919" i="6"/>
  <c r="V3920" i="6"/>
  <c r="V3921" i="6"/>
  <c r="V3922" i="6"/>
  <c r="V3923" i="6"/>
  <c r="V3924" i="6"/>
  <c r="V3925" i="6"/>
  <c r="V3926" i="6"/>
  <c r="V3927" i="6"/>
  <c r="V3928" i="6"/>
  <c r="V3929" i="6"/>
  <c r="V3930" i="6"/>
  <c r="V3931" i="6"/>
  <c r="V3932" i="6"/>
  <c r="V3933" i="6"/>
  <c r="V3934" i="6"/>
  <c r="V3935" i="6"/>
  <c r="V3936" i="6"/>
  <c r="V3937" i="6"/>
  <c r="V3938" i="6"/>
  <c r="V3939" i="6"/>
  <c r="V3940" i="6"/>
  <c r="V3941" i="6"/>
  <c r="V3942" i="6"/>
  <c r="V3943" i="6"/>
  <c r="V3944" i="6"/>
  <c r="V3945" i="6"/>
  <c r="V3946" i="6"/>
  <c r="V3947" i="6"/>
  <c r="V3948" i="6"/>
  <c r="V3949" i="6"/>
  <c r="V3950" i="6"/>
  <c r="V3951" i="6"/>
  <c r="V3952" i="6"/>
  <c r="V3953" i="6"/>
  <c r="V3954" i="6"/>
  <c r="V3955" i="6"/>
  <c r="V3956" i="6"/>
  <c r="V3957" i="6"/>
  <c r="V3958" i="6"/>
  <c r="V3959" i="6"/>
  <c r="V3960" i="6"/>
  <c r="V3961" i="6"/>
  <c r="V3962" i="6"/>
  <c r="V3963" i="6"/>
  <c r="V3964" i="6"/>
  <c r="V3965" i="6"/>
  <c r="V3966" i="6"/>
  <c r="V3967" i="6"/>
  <c r="V3968" i="6"/>
  <c r="V3969" i="6"/>
  <c r="V3970" i="6"/>
  <c r="V3971" i="6"/>
  <c r="V3972" i="6"/>
  <c r="V3973" i="6"/>
  <c r="V3974" i="6"/>
  <c r="V3975" i="6"/>
  <c r="V3976" i="6"/>
  <c r="V3977" i="6"/>
  <c r="V3978" i="6"/>
  <c r="V3979" i="6"/>
  <c r="V3980" i="6"/>
  <c r="V3981" i="6"/>
  <c r="V3982" i="6"/>
  <c r="V3983" i="6"/>
  <c r="V3984" i="6"/>
  <c r="V3985" i="6"/>
  <c r="V3986" i="6"/>
  <c r="V3987" i="6"/>
  <c r="V3988" i="6"/>
  <c r="V3989" i="6"/>
  <c r="V3990" i="6"/>
  <c r="V3991" i="6"/>
  <c r="V3992" i="6"/>
  <c r="V3993" i="6"/>
  <c r="V3994" i="6"/>
  <c r="V3995" i="6"/>
  <c r="V3996" i="6"/>
  <c r="V3997" i="6"/>
  <c r="V3998" i="6"/>
  <c r="V3999" i="6"/>
  <c r="V4000" i="6"/>
  <c r="V4001" i="6"/>
  <c r="V4002" i="6"/>
  <c r="V4003" i="6"/>
  <c r="V4004" i="6"/>
  <c r="V4005" i="6"/>
  <c r="V4006" i="6"/>
  <c r="V4007" i="6"/>
  <c r="V4008" i="6"/>
  <c r="V4009" i="6"/>
  <c r="V4010" i="6"/>
  <c r="V4011" i="6"/>
  <c r="V4012" i="6"/>
  <c r="V4013" i="6"/>
  <c r="V4014" i="6"/>
  <c r="V4015" i="6"/>
  <c r="V4016" i="6"/>
  <c r="V4017" i="6"/>
  <c r="V4018" i="6"/>
  <c r="V4019" i="6"/>
  <c r="V4020" i="6"/>
  <c r="V4021" i="6"/>
  <c r="V4022" i="6"/>
  <c r="V4023" i="6"/>
  <c r="V4024" i="6"/>
  <c r="V4025" i="6"/>
  <c r="V4026" i="6"/>
  <c r="V4027" i="6"/>
  <c r="V4028" i="6"/>
  <c r="V4029" i="6"/>
  <c r="V4030" i="6"/>
  <c r="V4031" i="6"/>
  <c r="V4032" i="6"/>
  <c r="V4033" i="6"/>
  <c r="V4034" i="6"/>
  <c r="V4035" i="6"/>
  <c r="V4036" i="6"/>
  <c r="V4037" i="6"/>
  <c r="V4038" i="6"/>
  <c r="V4039" i="6"/>
  <c r="V4040" i="6"/>
  <c r="V4041" i="6"/>
  <c r="V4042" i="6"/>
  <c r="V4043" i="6"/>
  <c r="V4044" i="6"/>
  <c r="V4045" i="6"/>
  <c r="V4046" i="6"/>
  <c r="V4047" i="6"/>
  <c r="V4048" i="6"/>
  <c r="V4049" i="6"/>
  <c r="V4050" i="6"/>
  <c r="V4051" i="6"/>
  <c r="V4052" i="6"/>
  <c r="V4053" i="6"/>
  <c r="V4054" i="6"/>
  <c r="V4055" i="6"/>
  <c r="V4056" i="6"/>
  <c r="V4057" i="6"/>
  <c r="V4058" i="6"/>
  <c r="V4059" i="6"/>
  <c r="V4060" i="6"/>
  <c r="V4061" i="6"/>
  <c r="V4062" i="6"/>
  <c r="V4063" i="6"/>
  <c r="V4064" i="6"/>
  <c r="V4065" i="6"/>
  <c r="V4066" i="6"/>
  <c r="V4067" i="6"/>
  <c r="V4068" i="6"/>
  <c r="V4069" i="6"/>
  <c r="V4070" i="6"/>
  <c r="V4071" i="6"/>
  <c r="V4072" i="6"/>
  <c r="V4073" i="6"/>
  <c r="V4074" i="6"/>
  <c r="V4075" i="6"/>
  <c r="V4076" i="6"/>
  <c r="V4077" i="6"/>
  <c r="V4078" i="6"/>
  <c r="V4079" i="6"/>
  <c r="V4080" i="6"/>
  <c r="V4081" i="6"/>
  <c r="V4082" i="6"/>
  <c r="V4083" i="6"/>
  <c r="V4084" i="6"/>
  <c r="V4085" i="6"/>
  <c r="V4086" i="6"/>
  <c r="V4087" i="6"/>
  <c r="V4088" i="6"/>
  <c r="V4089" i="6"/>
  <c r="V4090" i="6"/>
  <c r="V4091" i="6"/>
  <c r="V4092" i="6"/>
  <c r="V4093" i="6"/>
  <c r="V4094" i="6"/>
  <c r="V4095" i="6"/>
  <c r="V4096" i="6"/>
  <c r="V4097" i="6"/>
  <c r="V4098" i="6"/>
  <c r="V4099" i="6"/>
  <c r="V4100" i="6"/>
  <c r="V4101" i="6"/>
  <c r="V4102" i="6"/>
  <c r="V4103" i="6"/>
  <c r="V4104" i="6"/>
  <c r="V4105" i="6"/>
  <c r="V4106" i="6"/>
  <c r="V4107" i="6"/>
  <c r="V4108" i="6"/>
  <c r="V4109" i="6"/>
  <c r="V4110" i="6"/>
  <c r="V4111" i="6"/>
  <c r="V4112" i="6"/>
  <c r="V4113" i="6"/>
  <c r="V4114" i="6"/>
  <c r="V4115" i="6"/>
  <c r="V4116" i="6"/>
  <c r="V4117" i="6"/>
  <c r="V4118" i="6"/>
  <c r="V4119" i="6"/>
  <c r="V4120" i="6"/>
  <c r="V4121" i="6"/>
  <c r="V4122" i="6"/>
  <c r="V4123" i="6"/>
  <c r="V4124" i="6"/>
  <c r="V4125" i="6"/>
  <c r="V4126" i="6"/>
  <c r="V4127" i="6"/>
  <c r="V4128" i="6"/>
  <c r="V4129" i="6"/>
  <c r="V4130" i="6"/>
  <c r="V4131" i="6"/>
  <c r="V4132" i="6"/>
  <c r="V4133" i="6"/>
  <c r="V4134" i="6"/>
  <c r="V4135" i="6"/>
  <c r="V4136" i="6"/>
  <c r="V4137" i="6"/>
  <c r="V4138" i="6"/>
  <c r="V4139" i="6"/>
  <c r="V4140" i="6"/>
  <c r="V4141" i="6"/>
  <c r="V4142" i="6"/>
  <c r="V4143" i="6"/>
  <c r="V4144" i="6"/>
  <c r="V4145" i="6"/>
  <c r="V4146" i="6"/>
  <c r="V4147" i="6"/>
  <c r="V4148" i="6"/>
  <c r="V4149" i="6"/>
  <c r="V4150" i="6"/>
  <c r="V4151" i="6"/>
  <c r="V4152" i="6"/>
  <c r="V4153" i="6"/>
  <c r="V4154" i="6"/>
  <c r="V4155" i="6"/>
  <c r="V4156" i="6"/>
  <c r="V4157" i="6"/>
  <c r="V4158" i="6"/>
  <c r="V4159" i="6"/>
  <c r="V4160" i="6"/>
  <c r="V4161" i="6"/>
  <c r="V4162" i="6"/>
  <c r="V4163" i="6"/>
  <c r="V4164" i="6"/>
  <c r="V4165" i="6"/>
  <c r="V4166" i="6"/>
  <c r="V4167" i="6"/>
  <c r="V4168" i="6"/>
  <c r="V4169" i="6"/>
  <c r="V4170" i="6"/>
  <c r="V4171" i="6"/>
  <c r="V4172" i="6"/>
  <c r="V4173" i="6"/>
  <c r="V4174" i="6"/>
  <c r="V4175" i="6"/>
  <c r="V4176" i="6"/>
  <c r="V4177" i="6"/>
  <c r="V4178" i="6"/>
  <c r="V4179" i="6"/>
  <c r="V4180" i="6"/>
  <c r="V4181" i="6"/>
  <c r="V4182" i="6"/>
  <c r="V4183" i="6"/>
  <c r="V4184" i="6"/>
  <c r="V4185" i="6"/>
  <c r="V4186" i="6"/>
  <c r="V4187" i="6"/>
  <c r="V4188" i="6"/>
  <c r="V4189" i="6"/>
  <c r="V4190" i="6"/>
  <c r="V4191" i="6"/>
  <c r="V4192" i="6"/>
  <c r="V4193" i="6"/>
  <c r="V4194" i="6"/>
  <c r="V4195" i="6"/>
  <c r="V4196" i="6"/>
  <c r="V4197" i="6"/>
  <c r="V4198" i="6"/>
  <c r="V4199" i="6"/>
  <c r="V4200" i="6"/>
  <c r="V4201" i="6"/>
  <c r="V4202" i="6"/>
  <c r="V4203" i="6"/>
  <c r="V4204" i="6"/>
  <c r="V4205" i="6"/>
  <c r="V4206" i="6"/>
  <c r="V4207" i="6"/>
  <c r="V4208" i="6"/>
  <c r="V4209" i="6"/>
  <c r="V4210" i="6"/>
  <c r="V4211" i="6"/>
  <c r="V4212" i="6"/>
  <c r="V4213" i="6"/>
  <c r="V4214" i="6"/>
  <c r="V4215" i="6"/>
  <c r="V4216" i="6"/>
  <c r="V4217" i="6"/>
  <c r="V4218" i="6"/>
  <c r="V4219" i="6"/>
  <c r="V4220" i="6"/>
  <c r="V4221" i="6"/>
  <c r="V4222" i="6"/>
  <c r="V4223" i="6"/>
  <c r="V4224" i="6"/>
  <c r="V4225" i="6"/>
  <c r="V4226" i="6"/>
  <c r="V4227" i="6"/>
  <c r="V4228" i="6"/>
  <c r="V4229" i="6"/>
  <c r="V4230" i="6"/>
  <c r="V4231" i="6"/>
  <c r="V4232" i="6"/>
  <c r="V4233" i="6"/>
  <c r="V4234" i="6"/>
  <c r="V4235" i="6"/>
  <c r="V4236" i="6"/>
  <c r="V4237" i="6"/>
  <c r="V4238" i="6"/>
  <c r="V4239" i="6"/>
  <c r="V4240" i="6"/>
  <c r="V4241" i="6"/>
  <c r="V4242" i="6"/>
  <c r="V4243" i="6"/>
  <c r="V4244" i="6"/>
  <c r="V4245" i="6"/>
  <c r="V4246" i="6"/>
  <c r="V4247" i="6"/>
  <c r="V4248" i="6"/>
  <c r="V4249" i="6"/>
  <c r="V4250" i="6"/>
  <c r="V4251" i="6"/>
  <c r="V4252" i="6"/>
  <c r="V4253" i="6"/>
  <c r="V4254" i="6"/>
  <c r="V4255" i="6"/>
  <c r="V4256" i="6"/>
  <c r="V4257" i="6"/>
  <c r="V4258" i="6"/>
  <c r="V4259" i="6"/>
  <c r="V4260" i="6"/>
  <c r="V4261" i="6"/>
  <c r="V4262" i="6"/>
  <c r="V4263" i="6"/>
  <c r="V4264" i="6"/>
  <c r="V4265" i="6"/>
  <c r="V4266" i="6"/>
  <c r="V4267" i="6"/>
  <c r="V4268" i="6"/>
  <c r="V4269" i="6"/>
  <c r="V4270" i="6"/>
  <c r="V4271" i="6"/>
  <c r="V4272" i="6"/>
  <c r="V4273" i="6"/>
  <c r="V4274" i="6"/>
  <c r="V4275" i="6"/>
  <c r="V4276" i="6"/>
  <c r="V4277" i="6"/>
  <c r="V4278" i="6"/>
  <c r="V4279" i="6"/>
  <c r="V4280" i="6"/>
  <c r="V4281" i="6"/>
  <c r="V4282" i="6"/>
  <c r="V4283" i="6"/>
  <c r="V4284" i="6"/>
  <c r="V4285" i="6"/>
  <c r="V4286" i="6"/>
  <c r="V4287" i="6"/>
  <c r="V4288" i="6"/>
  <c r="V4289" i="6"/>
  <c r="V4290" i="6"/>
  <c r="V4291" i="6"/>
  <c r="V4292" i="6"/>
  <c r="V4293" i="6"/>
  <c r="V4294" i="6"/>
  <c r="V4295" i="6"/>
  <c r="V4296" i="6"/>
  <c r="V4297" i="6"/>
  <c r="V4298" i="6"/>
  <c r="V4299" i="6"/>
  <c r="V4300" i="6"/>
  <c r="V4301" i="6"/>
  <c r="V4302" i="6"/>
  <c r="V4303" i="6"/>
  <c r="V4304" i="6"/>
  <c r="V4305" i="6"/>
  <c r="V4306" i="6"/>
  <c r="V4307" i="6"/>
  <c r="V4308" i="6"/>
  <c r="V4309" i="6"/>
  <c r="V4310" i="6"/>
  <c r="V4311" i="6"/>
  <c r="V4312" i="6"/>
  <c r="V4313" i="6"/>
  <c r="V4314" i="6"/>
  <c r="V4315" i="6"/>
  <c r="V4316" i="6"/>
  <c r="V4317" i="6"/>
  <c r="V4318" i="6"/>
  <c r="V4319" i="6"/>
  <c r="V4320" i="6"/>
  <c r="V4321" i="6"/>
  <c r="V4322" i="6"/>
  <c r="V4323" i="6"/>
  <c r="V4324" i="6"/>
  <c r="V4325" i="6"/>
  <c r="V4326" i="6"/>
  <c r="V4327" i="6"/>
  <c r="V4328" i="6"/>
  <c r="V4329" i="6"/>
  <c r="V4330" i="6"/>
  <c r="V4331" i="6"/>
  <c r="V4332" i="6"/>
  <c r="V4333" i="6"/>
  <c r="V4334" i="6"/>
  <c r="V4335" i="6"/>
  <c r="V4336" i="6"/>
  <c r="V4337" i="6"/>
  <c r="V4338" i="6"/>
  <c r="V4339" i="6"/>
  <c r="V4340" i="6"/>
  <c r="V4341" i="6"/>
  <c r="V4342" i="6"/>
  <c r="V4343" i="6"/>
  <c r="V4344" i="6"/>
  <c r="V4345" i="6"/>
  <c r="V4346" i="6"/>
  <c r="V4347" i="6"/>
  <c r="V4348" i="6"/>
  <c r="V4349" i="6"/>
  <c r="V4350" i="6"/>
  <c r="V4351" i="6"/>
  <c r="V4352" i="6"/>
  <c r="V4353" i="6"/>
  <c r="V4354" i="6"/>
  <c r="V4355" i="6"/>
  <c r="V4356" i="6"/>
  <c r="V4357" i="6"/>
  <c r="V4358" i="6"/>
  <c r="V4359" i="6"/>
  <c r="V4360" i="6"/>
  <c r="V4361" i="6"/>
  <c r="V4362" i="6"/>
  <c r="V4363" i="6"/>
  <c r="V4364" i="6"/>
  <c r="V4365" i="6"/>
  <c r="V4366" i="6"/>
  <c r="V4367" i="6"/>
  <c r="V4368" i="6"/>
  <c r="V4369" i="6"/>
  <c r="V4370" i="6"/>
  <c r="V4371" i="6"/>
  <c r="V4372" i="6"/>
  <c r="V4373" i="6"/>
  <c r="V4374" i="6"/>
  <c r="V4375" i="6"/>
  <c r="V4376" i="6"/>
  <c r="V4377" i="6"/>
  <c r="V4378" i="6"/>
  <c r="V4379" i="6"/>
  <c r="V4380" i="6"/>
  <c r="V4381" i="6"/>
  <c r="V4382" i="6"/>
  <c r="V4383" i="6"/>
  <c r="V4384" i="6"/>
  <c r="V4385" i="6"/>
  <c r="V4386" i="6"/>
  <c r="V4387" i="6"/>
  <c r="V4388" i="6"/>
  <c r="V4389" i="6"/>
  <c r="V4390" i="6"/>
  <c r="V4391" i="6"/>
  <c r="V4392" i="6"/>
  <c r="V4393" i="6"/>
  <c r="V4394" i="6"/>
  <c r="V4395" i="6"/>
  <c r="V4396" i="6"/>
  <c r="V4397" i="6"/>
  <c r="V4398" i="6"/>
  <c r="V4399" i="6"/>
  <c r="V4400" i="6"/>
  <c r="V4401" i="6"/>
  <c r="V4402" i="6"/>
  <c r="V4403" i="6"/>
  <c r="V4404" i="6"/>
  <c r="V4405" i="6"/>
  <c r="V4406" i="6"/>
  <c r="V4407" i="6"/>
  <c r="V4408" i="6"/>
  <c r="V4409" i="6"/>
  <c r="V4410" i="6"/>
  <c r="V4411" i="6"/>
  <c r="V4412" i="6"/>
  <c r="V4413" i="6"/>
  <c r="V4414" i="6"/>
  <c r="V4415" i="6"/>
  <c r="V4416" i="6"/>
  <c r="V4417" i="6"/>
  <c r="V4418" i="6"/>
  <c r="V4419" i="6"/>
  <c r="V4420" i="6"/>
  <c r="V4421" i="6"/>
  <c r="V4422" i="6"/>
  <c r="V4423" i="6"/>
  <c r="V4424" i="6"/>
  <c r="V4425" i="6"/>
  <c r="V4426" i="6"/>
  <c r="V4427" i="6"/>
  <c r="V4428" i="6"/>
  <c r="V4429" i="6"/>
  <c r="V4430" i="6"/>
  <c r="V4431" i="6"/>
  <c r="V4432" i="6"/>
  <c r="V4433" i="6"/>
  <c r="V4434" i="6"/>
  <c r="V4435" i="6"/>
  <c r="V4436" i="6"/>
  <c r="V4437" i="6"/>
  <c r="V4438" i="6"/>
  <c r="V4439" i="6"/>
  <c r="V4440" i="6"/>
  <c r="V4441" i="6"/>
  <c r="V4442" i="6"/>
  <c r="V4443" i="6"/>
  <c r="V4444" i="6"/>
  <c r="V4445" i="6"/>
  <c r="V4446" i="6"/>
  <c r="V4447" i="6"/>
  <c r="V4448" i="6"/>
  <c r="V4449" i="6"/>
  <c r="V4450" i="6"/>
  <c r="V4451" i="6"/>
  <c r="V4452" i="6"/>
  <c r="V4453" i="6"/>
  <c r="V4454" i="6"/>
  <c r="V4455" i="6"/>
  <c r="V4456" i="6"/>
  <c r="V4457" i="6"/>
  <c r="V4458" i="6"/>
  <c r="V4459" i="6"/>
  <c r="V4460" i="6"/>
  <c r="V4461" i="6"/>
  <c r="V4462" i="6"/>
  <c r="V4463" i="6"/>
  <c r="V4464" i="6"/>
  <c r="V4465" i="6"/>
  <c r="V4466" i="6"/>
  <c r="V4467" i="6"/>
  <c r="V4468" i="6"/>
  <c r="V4469" i="6"/>
  <c r="V4470" i="6"/>
  <c r="V4471" i="6"/>
  <c r="V4472" i="6"/>
  <c r="V4473" i="6"/>
  <c r="V4474" i="6"/>
  <c r="V4475" i="6"/>
  <c r="V4476" i="6"/>
  <c r="V4477" i="6"/>
  <c r="V4478" i="6"/>
  <c r="V4479" i="6"/>
  <c r="V4480" i="6"/>
  <c r="V4481" i="6"/>
  <c r="V4482" i="6"/>
  <c r="V4483" i="6"/>
  <c r="V4484" i="6"/>
  <c r="V4485" i="6"/>
  <c r="V4486" i="6"/>
  <c r="V4487" i="6"/>
  <c r="V4488" i="6"/>
  <c r="V4489" i="6"/>
  <c r="V4490" i="6"/>
  <c r="V4491" i="6"/>
  <c r="V4492" i="6"/>
  <c r="V4493" i="6"/>
  <c r="V4494" i="6"/>
  <c r="V4495" i="6"/>
  <c r="V4496" i="6"/>
  <c r="V4497" i="6"/>
  <c r="V4498" i="6"/>
  <c r="V4499" i="6"/>
  <c r="V4500" i="6"/>
  <c r="V4501" i="6"/>
  <c r="V4502" i="6"/>
  <c r="V4503" i="6"/>
  <c r="V4504" i="6"/>
  <c r="V4505" i="6"/>
  <c r="V4506" i="6"/>
  <c r="V4507" i="6"/>
  <c r="V4508" i="6"/>
  <c r="V4509" i="6"/>
  <c r="V4510" i="6"/>
  <c r="V4511" i="6"/>
  <c r="V4512" i="6"/>
  <c r="V4513" i="6"/>
  <c r="V4514" i="6"/>
  <c r="V4515" i="6"/>
  <c r="V4516" i="6"/>
  <c r="V4517" i="6"/>
  <c r="V4518" i="6"/>
  <c r="V4519" i="6"/>
  <c r="V4520" i="6"/>
  <c r="V4521" i="6"/>
  <c r="V4522" i="6"/>
  <c r="V4523" i="6"/>
  <c r="V4524" i="6"/>
  <c r="V4525" i="6"/>
  <c r="V4526" i="6"/>
  <c r="V4527" i="6"/>
  <c r="V4528" i="6"/>
  <c r="V4529" i="6"/>
  <c r="V4530" i="6"/>
  <c r="V4531" i="6"/>
  <c r="V4532" i="6"/>
  <c r="V4533" i="6"/>
  <c r="V4534" i="6"/>
  <c r="V4535" i="6"/>
  <c r="V4536" i="6"/>
  <c r="V4537" i="6"/>
  <c r="V4538" i="6"/>
  <c r="V4539" i="6"/>
  <c r="V4540" i="6"/>
  <c r="V4541" i="6"/>
  <c r="V4542" i="6"/>
  <c r="V4543" i="6"/>
  <c r="V4544" i="6"/>
  <c r="V4545" i="6"/>
  <c r="V4546" i="6"/>
  <c r="V4547" i="6"/>
  <c r="V4548" i="6"/>
  <c r="V4549" i="6"/>
  <c r="V4550" i="6"/>
  <c r="V4551" i="6"/>
  <c r="V4552" i="6"/>
  <c r="V4553" i="6"/>
  <c r="V4554" i="6"/>
  <c r="V4555" i="6"/>
  <c r="V4556" i="6"/>
  <c r="V4557" i="6"/>
  <c r="V4558" i="6"/>
  <c r="V4559" i="6"/>
  <c r="V4560" i="6"/>
  <c r="V4561" i="6"/>
  <c r="V4562" i="6"/>
  <c r="V4563" i="6"/>
  <c r="V4564" i="6"/>
  <c r="V4565" i="6"/>
  <c r="V4566" i="6"/>
  <c r="V4567" i="6"/>
  <c r="V4568" i="6"/>
  <c r="V4569" i="6"/>
  <c r="V4570" i="6"/>
  <c r="V4571" i="6"/>
  <c r="V4572" i="6"/>
  <c r="V4573" i="6"/>
  <c r="V4574" i="6"/>
  <c r="V4575" i="6"/>
  <c r="V4576" i="6"/>
  <c r="V4577" i="6"/>
  <c r="V4578" i="6"/>
  <c r="V4579" i="6"/>
  <c r="V4580" i="6"/>
  <c r="V4581" i="6"/>
  <c r="V4582" i="6"/>
  <c r="V4583" i="6"/>
  <c r="V4584" i="6"/>
  <c r="V4585" i="6"/>
  <c r="V4586" i="6"/>
  <c r="V4587" i="6"/>
  <c r="V4588" i="6"/>
  <c r="V4589" i="6"/>
  <c r="V4590" i="6"/>
  <c r="V4591" i="6"/>
  <c r="V4592" i="6"/>
  <c r="V4593" i="6"/>
  <c r="V4594" i="6"/>
  <c r="V4595" i="6"/>
  <c r="V4596" i="6"/>
  <c r="V4597" i="6"/>
  <c r="V4598" i="6"/>
  <c r="V4599" i="6"/>
  <c r="V4600" i="6"/>
  <c r="V4601" i="6"/>
  <c r="V4602" i="6"/>
  <c r="V4603" i="6"/>
  <c r="V4604" i="6"/>
  <c r="V4605" i="6"/>
  <c r="V4606" i="6"/>
  <c r="V4607" i="6"/>
  <c r="V4608" i="6"/>
  <c r="V4609" i="6"/>
  <c r="V4610" i="6"/>
  <c r="V4611" i="6"/>
  <c r="V4612" i="6"/>
  <c r="V4613" i="6"/>
  <c r="V4614" i="6"/>
  <c r="V4615" i="6"/>
  <c r="V4616" i="6"/>
  <c r="V4617" i="6"/>
  <c r="V4618" i="6"/>
  <c r="V4619" i="6"/>
  <c r="V4620" i="6"/>
  <c r="V4621" i="6"/>
  <c r="V4622" i="6"/>
  <c r="V4623" i="6"/>
  <c r="V4624" i="6"/>
  <c r="V4625" i="6"/>
  <c r="V4626" i="6"/>
  <c r="V4627" i="6"/>
  <c r="V4628" i="6"/>
  <c r="V4629" i="6"/>
  <c r="V4630" i="6"/>
  <c r="V4631" i="6"/>
  <c r="V4632" i="6"/>
  <c r="V4633" i="6"/>
  <c r="V4634" i="6"/>
  <c r="V4635" i="6"/>
  <c r="V4636" i="6"/>
  <c r="V4637" i="6"/>
  <c r="V4638" i="6"/>
  <c r="V4639" i="6"/>
  <c r="V4640" i="6"/>
  <c r="V4641" i="6"/>
  <c r="V4642" i="6"/>
  <c r="V4643" i="6"/>
  <c r="V4644" i="6"/>
  <c r="V4645" i="6"/>
  <c r="V4646" i="6"/>
  <c r="V4647" i="6"/>
  <c r="V4648" i="6"/>
  <c r="V4649" i="6"/>
  <c r="V4650" i="6"/>
  <c r="V4651" i="6"/>
  <c r="V4652" i="6"/>
  <c r="V4653" i="6"/>
  <c r="V4654" i="6"/>
  <c r="V4655" i="6"/>
  <c r="V4656" i="6"/>
  <c r="V4657" i="6"/>
  <c r="V4658" i="6"/>
  <c r="V4659" i="6"/>
  <c r="V4660" i="6"/>
  <c r="V4661" i="6"/>
  <c r="V4662" i="6"/>
  <c r="V4663" i="6"/>
  <c r="V4664" i="6"/>
  <c r="V4665" i="6"/>
  <c r="V4666" i="6"/>
  <c r="V4667" i="6"/>
  <c r="V4668" i="6"/>
  <c r="V4669" i="6"/>
  <c r="V4670" i="6"/>
  <c r="V4671" i="6"/>
  <c r="V4672" i="6"/>
  <c r="V4673" i="6"/>
  <c r="V4674" i="6"/>
  <c r="V4675" i="6"/>
  <c r="V4676" i="6"/>
  <c r="V4677" i="6"/>
  <c r="V4678" i="6"/>
  <c r="V4679" i="6"/>
  <c r="V4680" i="6"/>
  <c r="V4681" i="6"/>
  <c r="V4682" i="6"/>
  <c r="V4683" i="6"/>
  <c r="V4684" i="6"/>
  <c r="V4685" i="6"/>
  <c r="V4686" i="6"/>
  <c r="V4687" i="6"/>
  <c r="V4688" i="6"/>
  <c r="V4689" i="6"/>
  <c r="V4690" i="6"/>
  <c r="V4691" i="6"/>
  <c r="V4692" i="6"/>
  <c r="V4693" i="6"/>
  <c r="V4694" i="6"/>
  <c r="V4695" i="6"/>
  <c r="V4696" i="6"/>
  <c r="V4697" i="6"/>
  <c r="V4698" i="6"/>
  <c r="V4699" i="6"/>
  <c r="V4700" i="6"/>
  <c r="V4701" i="6"/>
  <c r="V4702" i="6"/>
  <c r="V4703" i="6"/>
  <c r="V4704" i="6"/>
  <c r="V4705" i="6"/>
  <c r="V4706" i="6"/>
  <c r="V4707" i="6"/>
  <c r="V4708" i="6"/>
  <c r="V4709" i="6"/>
  <c r="V4710" i="6"/>
  <c r="V4711" i="6"/>
  <c r="V4712" i="6"/>
  <c r="V4713" i="6"/>
  <c r="V4714" i="6"/>
  <c r="V4715" i="6"/>
  <c r="V4716" i="6"/>
  <c r="V4717" i="6"/>
  <c r="V4718" i="6"/>
  <c r="V4719" i="6"/>
  <c r="V4720" i="6"/>
  <c r="V4721" i="6"/>
  <c r="V4722" i="6"/>
  <c r="V4723" i="6"/>
  <c r="V4724" i="6"/>
  <c r="V4725" i="6"/>
  <c r="V4726" i="6"/>
  <c r="V4727" i="6"/>
  <c r="V4728" i="6"/>
  <c r="V4729" i="6"/>
  <c r="V4730" i="6"/>
  <c r="V4731" i="6"/>
  <c r="V4732" i="6"/>
  <c r="V4733" i="6"/>
  <c r="V4734" i="6"/>
  <c r="V4735" i="6"/>
  <c r="V4736" i="6"/>
  <c r="V4737" i="6"/>
  <c r="V4738" i="6"/>
  <c r="V4739" i="6"/>
  <c r="V4740" i="6"/>
  <c r="V4741" i="6"/>
  <c r="V4742" i="6"/>
  <c r="V4743" i="6"/>
  <c r="V4744" i="6"/>
  <c r="V4745" i="6"/>
  <c r="V4746" i="6"/>
  <c r="V4747" i="6"/>
  <c r="V4748" i="6"/>
  <c r="V4749" i="6"/>
  <c r="V4750" i="6"/>
  <c r="V4751" i="6"/>
  <c r="V4752" i="6"/>
  <c r="V4753" i="6"/>
  <c r="V4754" i="6"/>
  <c r="V4755" i="6"/>
  <c r="V4756" i="6"/>
  <c r="V4757" i="6"/>
  <c r="V4758" i="6"/>
  <c r="V4759" i="6"/>
  <c r="V4760" i="6"/>
  <c r="V4761" i="6"/>
  <c r="V4762" i="6"/>
  <c r="V4763" i="6"/>
  <c r="V4764" i="6"/>
  <c r="V4765" i="6"/>
  <c r="V4766" i="6"/>
  <c r="V4767" i="6"/>
  <c r="V4768" i="6"/>
  <c r="V4769" i="6"/>
  <c r="V4770" i="6"/>
  <c r="V4771" i="6"/>
  <c r="V4772" i="6"/>
  <c r="V4773" i="6"/>
  <c r="V4774" i="6"/>
  <c r="V4775" i="6"/>
  <c r="V4776" i="6"/>
  <c r="V4777" i="6"/>
  <c r="V4778" i="6"/>
  <c r="V4779" i="6"/>
  <c r="V4780" i="6"/>
  <c r="V4781" i="6"/>
  <c r="V4782" i="6"/>
  <c r="V4783" i="6"/>
  <c r="V4784" i="6"/>
  <c r="V4785" i="6"/>
  <c r="V4786" i="6"/>
  <c r="V4787" i="6"/>
  <c r="V4788" i="6"/>
  <c r="V4789" i="6"/>
  <c r="V4790" i="6"/>
  <c r="V4791" i="6"/>
  <c r="V4792" i="6"/>
  <c r="V4793" i="6"/>
  <c r="V4794" i="6"/>
  <c r="V4795" i="6"/>
  <c r="V4796" i="6"/>
  <c r="V4797" i="6"/>
  <c r="V4798" i="6"/>
  <c r="V4799" i="6"/>
  <c r="V4800" i="6"/>
  <c r="V4801" i="6"/>
  <c r="V4802" i="6"/>
  <c r="V4803" i="6"/>
  <c r="V4804" i="6"/>
  <c r="V4805" i="6"/>
  <c r="V4806" i="6"/>
  <c r="V4807" i="6"/>
  <c r="V4808" i="6"/>
  <c r="V4809" i="6"/>
  <c r="V4810" i="6"/>
  <c r="V4811" i="6"/>
  <c r="V4812" i="6"/>
  <c r="V4813" i="6"/>
  <c r="V4814" i="6"/>
  <c r="V4815" i="6"/>
  <c r="V4816" i="6"/>
  <c r="V4817" i="6"/>
  <c r="V4818" i="6"/>
  <c r="V4819" i="6"/>
  <c r="V4820" i="6"/>
  <c r="V4821" i="6"/>
  <c r="V4822" i="6"/>
  <c r="V4823" i="6"/>
  <c r="V4824" i="6"/>
  <c r="V4825" i="6"/>
  <c r="V4826" i="6"/>
  <c r="V4827" i="6"/>
  <c r="V4828" i="6"/>
  <c r="V4829" i="6"/>
  <c r="V4830" i="6"/>
  <c r="V4831" i="6"/>
  <c r="V4832" i="6"/>
  <c r="V4833" i="6"/>
  <c r="V4834" i="6"/>
  <c r="V4835" i="6"/>
  <c r="V4836" i="6"/>
  <c r="V4837" i="6"/>
  <c r="V4838" i="6"/>
  <c r="V4839" i="6"/>
  <c r="V4840" i="6"/>
  <c r="V4841" i="6"/>
  <c r="V4842" i="6"/>
  <c r="V4843" i="6"/>
  <c r="V4844" i="6"/>
  <c r="V4845" i="6"/>
  <c r="V4846" i="6"/>
  <c r="V4847" i="6"/>
  <c r="V4848" i="6"/>
  <c r="V4849" i="6"/>
  <c r="V4850" i="6"/>
  <c r="V4851" i="6"/>
  <c r="V4852" i="6"/>
  <c r="V4853" i="6"/>
  <c r="V4854" i="6"/>
  <c r="V4855" i="6"/>
  <c r="V4856" i="6"/>
  <c r="V4857" i="6"/>
  <c r="V4858" i="6"/>
  <c r="V4859" i="6"/>
  <c r="V4860" i="6"/>
  <c r="V4861" i="6"/>
  <c r="V4862" i="6"/>
  <c r="V4863" i="6"/>
  <c r="V4864" i="6"/>
  <c r="V4865" i="6"/>
  <c r="V4866" i="6"/>
  <c r="V4867" i="6"/>
  <c r="V4868" i="6"/>
  <c r="V4869" i="6"/>
  <c r="V4870" i="6"/>
  <c r="V4871" i="6"/>
  <c r="V4872" i="6"/>
  <c r="V4873" i="6"/>
  <c r="V4874" i="6"/>
  <c r="V4875" i="6"/>
  <c r="V4876" i="6"/>
  <c r="V4877" i="6"/>
  <c r="V4878" i="6"/>
  <c r="V4879" i="6"/>
  <c r="V4880" i="6"/>
  <c r="V4881" i="6"/>
  <c r="V4882" i="6"/>
  <c r="V4883" i="6"/>
  <c r="V4884" i="6"/>
  <c r="V4885" i="6"/>
  <c r="V4886" i="6"/>
  <c r="V4887" i="6"/>
  <c r="V4888" i="6"/>
  <c r="V4889" i="6"/>
  <c r="V4890" i="6"/>
  <c r="V4891" i="6"/>
  <c r="V4892" i="6"/>
  <c r="V4893" i="6"/>
  <c r="V4894" i="6"/>
  <c r="V4895" i="6"/>
  <c r="V4896" i="6"/>
  <c r="V4897" i="6"/>
  <c r="V4898" i="6"/>
  <c r="V4899" i="6"/>
  <c r="V4900" i="6"/>
  <c r="V4901" i="6"/>
  <c r="V4902" i="6"/>
  <c r="V4903" i="6"/>
  <c r="V4904" i="6"/>
  <c r="V4905" i="6"/>
  <c r="V4906" i="6"/>
  <c r="V4907" i="6"/>
  <c r="V4908" i="6"/>
  <c r="V4909" i="6"/>
  <c r="V4910" i="6"/>
  <c r="V4911" i="6"/>
  <c r="V4912" i="6"/>
  <c r="V4913" i="6"/>
  <c r="V4914" i="6"/>
  <c r="V4915" i="6"/>
  <c r="V4916" i="6"/>
  <c r="V4917" i="6"/>
  <c r="V4918" i="6"/>
  <c r="V4919" i="6"/>
  <c r="V4920" i="6"/>
  <c r="V4921" i="6"/>
  <c r="V4922" i="6"/>
  <c r="V4923" i="6"/>
  <c r="V4924" i="6"/>
  <c r="V4925" i="6"/>
  <c r="V4926" i="6"/>
  <c r="V4927" i="6"/>
  <c r="V4928" i="6"/>
  <c r="V4929" i="6"/>
  <c r="V4930" i="6"/>
  <c r="V4931" i="6"/>
  <c r="V4932" i="6"/>
  <c r="V4933" i="6"/>
  <c r="V4934" i="6"/>
  <c r="V4935" i="6"/>
  <c r="V4936" i="6"/>
  <c r="V4937" i="6"/>
  <c r="V4938" i="6"/>
  <c r="V4939" i="6"/>
  <c r="V4940" i="6"/>
  <c r="V4941" i="6"/>
  <c r="V4942" i="6"/>
  <c r="V4943" i="6"/>
  <c r="V4944" i="6"/>
  <c r="V4945" i="6"/>
  <c r="V4946" i="6"/>
  <c r="V4947" i="6"/>
  <c r="V4948" i="6"/>
  <c r="V4949" i="6"/>
  <c r="V4950" i="6"/>
  <c r="V4951" i="6"/>
  <c r="V4952" i="6"/>
  <c r="V4953" i="6"/>
  <c r="V4954" i="6"/>
  <c r="V4955" i="6"/>
  <c r="V4956" i="6"/>
  <c r="V4957" i="6"/>
  <c r="V4958" i="6"/>
  <c r="V4959" i="6"/>
  <c r="V4960" i="6"/>
  <c r="V4961" i="6"/>
  <c r="V4962" i="6"/>
  <c r="V4963" i="6"/>
  <c r="V4964" i="6"/>
  <c r="V4965" i="6"/>
  <c r="V4966" i="6"/>
  <c r="V4967" i="6"/>
  <c r="V4968" i="6"/>
  <c r="V4969" i="6"/>
  <c r="V4970" i="6"/>
  <c r="V4971" i="6"/>
  <c r="V4972" i="6"/>
  <c r="V4973" i="6"/>
  <c r="V4974" i="6"/>
  <c r="V4975" i="6"/>
  <c r="V4976" i="6"/>
  <c r="V4977" i="6"/>
  <c r="V4978" i="6"/>
  <c r="V4979" i="6"/>
  <c r="V4980" i="6"/>
  <c r="V4981" i="6"/>
  <c r="V4982" i="6"/>
  <c r="V4983" i="6"/>
  <c r="V4984" i="6"/>
  <c r="V4985" i="6"/>
  <c r="V4986" i="6"/>
  <c r="V4987" i="6"/>
  <c r="V4988" i="6"/>
  <c r="V4989" i="6"/>
  <c r="V4990" i="6"/>
  <c r="V4991" i="6"/>
  <c r="V4992" i="6"/>
  <c r="V4993" i="6"/>
  <c r="V4994" i="6"/>
  <c r="V4995" i="6"/>
  <c r="V4996" i="6"/>
  <c r="V4997" i="6"/>
  <c r="V4998" i="6"/>
  <c r="V4999" i="6"/>
  <c r="V5000" i="6"/>
  <c r="V5001" i="6"/>
  <c r="V2" i="6"/>
  <c r="U3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U200" i="6"/>
  <c r="U201" i="6"/>
  <c r="U202" i="6"/>
  <c r="U203" i="6"/>
  <c r="U204" i="6"/>
  <c r="U205" i="6"/>
  <c r="U206" i="6"/>
  <c r="U207" i="6"/>
  <c r="U208" i="6"/>
  <c r="U209" i="6"/>
  <c r="U210" i="6"/>
  <c r="U211" i="6"/>
  <c r="U212" i="6"/>
  <c r="U213" i="6"/>
  <c r="U214" i="6"/>
  <c r="U215" i="6"/>
  <c r="U216" i="6"/>
  <c r="U217" i="6"/>
  <c r="U218" i="6"/>
  <c r="U219" i="6"/>
  <c r="U220" i="6"/>
  <c r="U221" i="6"/>
  <c r="U222" i="6"/>
  <c r="U223" i="6"/>
  <c r="U224" i="6"/>
  <c r="U225" i="6"/>
  <c r="U226" i="6"/>
  <c r="U227" i="6"/>
  <c r="U228" i="6"/>
  <c r="U229" i="6"/>
  <c r="U230" i="6"/>
  <c r="U231" i="6"/>
  <c r="U232" i="6"/>
  <c r="U233" i="6"/>
  <c r="U234" i="6"/>
  <c r="U235" i="6"/>
  <c r="U236" i="6"/>
  <c r="U237" i="6"/>
  <c r="U238" i="6"/>
  <c r="U239" i="6"/>
  <c r="U240" i="6"/>
  <c r="U241" i="6"/>
  <c r="U242" i="6"/>
  <c r="U243" i="6"/>
  <c r="U244" i="6"/>
  <c r="U245" i="6"/>
  <c r="U246" i="6"/>
  <c r="U247" i="6"/>
  <c r="U248" i="6"/>
  <c r="U249" i="6"/>
  <c r="U250" i="6"/>
  <c r="U251" i="6"/>
  <c r="U252" i="6"/>
  <c r="U253" i="6"/>
  <c r="U254" i="6"/>
  <c r="U255" i="6"/>
  <c r="U256" i="6"/>
  <c r="U257" i="6"/>
  <c r="U258" i="6"/>
  <c r="U259" i="6"/>
  <c r="U260" i="6"/>
  <c r="U261" i="6"/>
  <c r="U262" i="6"/>
  <c r="U263" i="6"/>
  <c r="U264" i="6"/>
  <c r="U265" i="6"/>
  <c r="U266" i="6"/>
  <c r="U267" i="6"/>
  <c r="U268" i="6"/>
  <c r="U269" i="6"/>
  <c r="U270" i="6"/>
  <c r="U271" i="6"/>
  <c r="U272" i="6"/>
  <c r="U273" i="6"/>
  <c r="U274" i="6"/>
  <c r="U275" i="6"/>
  <c r="U276" i="6"/>
  <c r="U277" i="6"/>
  <c r="U278" i="6"/>
  <c r="U279" i="6"/>
  <c r="U280" i="6"/>
  <c r="U281" i="6"/>
  <c r="U282" i="6"/>
  <c r="U283" i="6"/>
  <c r="U284" i="6"/>
  <c r="U285" i="6"/>
  <c r="U286" i="6"/>
  <c r="U287" i="6"/>
  <c r="U288" i="6"/>
  <c r="U289" i="6"/>
  <c r="U290" i="6"/>
  <c r="U291" i="6"/>
  <c r="U292" i="6"/>
  <c r="U293" i="6"/>
  <c r="U294" i="6"/>
  <c r="U295" i="6"/>
  <c r="U296" i="6"/>
  <c r="U297" i="6"/>
  <c r="U298" i="6"/>
  <c r="U299" i="6"/>
  <c r="U300" i="6"/>
  <c r="U301" i="6"/>
  <c r="U302" i="6"/>
  <c r="U303" i="6"/>
  <c r="U304" i="6"/>
  <c r="U305" i="6"/>
  <c r="U306" i="6"/>
  <c r="U307" i="6"/>
  <c r="U308" i="6"/>
  <c r="U309" i="6"/>
  <c r="U310" i="6"/>
  <c r="U311" i="6"/>
  <c r="U312" i="6"/>
  <c r="U313" i="6"/>
  <c r="U314" i="6"/>
  <c r="U315" i="6"/>
  <c r="U316" i="6"/>
  <c r="U317" i="6"/>
  <c r="U318" i="6"/>
  <c r="U319" i="6"/>
  <c r="U320" i="6"/>
  <c r="U321" i="6"/>
  <c r="U322" i="6"/>
  <c r="U323" i="6"/>
  <c r="U324" i="6"/>
  <c r="U325" i="6"/>
  <c r="U326" i="6"/>
  <c r="U327" i="6"/>
  <c r="U328" i="6"/>
  <c r="U329" i="6"/>
  <c r="U330" i="6"/>
  <c r="U331" i="6"/>
  <c r="U332" i="6"/>
  <c r="U333" i="6"/>
  <c r="U334" i="6"/>
  <c r="U335" i="6"/>
  <c r="U336" i="6"/>
  <c r="U337" i="6"/>
  <c r="U338" i="6"/>
  <c r="U339" i="6"/>
  <c r="U340" i="6"/>
  <c r="U341" i="6"/>
  <c r="U342" i="6"/>
  <c r="U343" i="6"/>
  <c r="U344" i="6"/>
  <c r="U345" i="6"/>
  <c r="U346" i="6"/>
  <c r="U347" i="6"/>
  <c r="U348" i="6"/>
  <c r="U349" i="6"/>
  <c r="U350" i="6"/>
  <c r="U351" i="6"/>
  <c r="U352" i="6"/>
  <c r="U353" i="6"/>
  <c r="U354" i="6"/>
  <c r="U355" i="6"/>
  <c r="U356" i="6"/>
  <c r="U357" i="6"/>
  <c r="U358" i="6"/>
  <c r="U359" i="6"/>
  <c r="U360" i="6"/>
  <c r="U361" i="6"/>
  <c r="U362" i="6"/>
  <c r="U363" i="6"/>
  <c r="U364" i="6"/>
  <c r="U365" i="6"/>
  <c r="U366" i="6"/>
  <c r="U367" i="6"/>
  <c r="U368" i="6"/>
  <c r="U369" i="6"/>
  <c r="U370" i="6"/>
  <c r="U371" i="6"/>
  <c r="U372" i="6"/>
  <c r="U373" i="6"/>
  <c r="U374" i="6"/>
  <c r="U375" i="6"/>
  <c r="U376" i="6"/>
  <c r="U377" i="6"/>
  <c r="U378" i="6"/>
  <c r="U379" i="6"/>
  <c r="U380" i="6"/>
  <c r="U381" i="6"/>
  <c r="U382" i="6"/>
  <c r="U383" i="6"/>
  <c r="U384" i="6"/>
  <c r="U385" i="6"/>
  <c r="U386" i="6"/>
  <c r="U387" i="6"/>
  <c r="U388" i="6"/>
  <c r="U389" i="6"/>
  <c r="U390" i="6"/>
  <c r="U391" i="6"/>
  <c r="U392" i="6"/>
  <c r="U393" i="6"/>
  <c r="U394" i="6"/>
  <c r="U395" i="6"/>
  <c r="U396" i="6"/>
  <c r="U397" i="6"/>
  <c r="U398" i="6"/>
  <c r="U399" i="6"/>
  <c r="U400" i="6"/>
  <c r="U401" i="6"/>
  <c r="U402" i="6"/>
  <c r="U403" i="6"/>
  <c r="U404" i="6"/>
  <c r="U405" i="6"/>
  <c r="U406" i="6"/>
  <c r="U407" i="6"/>
  <c r="U408" i="6"/>
  <c r="U409" i="6"/>
  <c r="U410" i="6"/>
  <c r="U411" i="6"/>
  <c r="U412" i="6"/>
  <c r="U413" i="6"/>
  <c r="U414" i="6"/>
  <c r="U415" i="6"/>
  <c r="U416" i="6"/>
  <c r="U417" i="6"/>
  <c r="U418" i="6"/>
  <c r="U419" i="6"/>
  <c r="U420" i="6"/>
  <c r="U421" i="6"/>
  <c r="U422" i="6"/>
  <c r="U423" i="6"/>
  <c r="U424" i="6"/>
  <c r="U425" i="6"/>
  <c r="U426" i="6"/>
  <c r="U427" i="6"/>
  <c r="U428" i="6"/>
  <c r="U429" i="6"/>
  <c r="U430" i="6"/>
  <c r="U431" i="6"/>
  <c r="U432" i="6"/>
  <c r="U433" i="6"/>
  <c r="U434" i="6"/>
  <c r="U435" i="6"/>
  <c r="U436" i="6"/>
  <c r="U437" i="6"/>
  <c r="U438" i="6"/>
  <c r="U439" i="6"/>
  <c r="U440" i="6"/>
  <c r="U441" i="6"/>
  <c r="U442" i="6"/>
  <c r="U443" i="6"/>
  <c r="U444" i="6"/>
  <c r="U445" i="6"/>
  <c r="U446" i="6"/>
  <c r="U447" i="6"/>
  <c r="U448" i="6"/>
  <c r="U449" i="6"/>
  <c r="U450" i="6"/>
  <c r="U451" i="6"/>
  <c r="U452" i="6"/>
  <c r="U453" i="6"/>
  <c r="U454" i="6"/>
  <c r="U455" i="6"/>
  <c r="U456" i="6"/>
  <c r="U457" i="6"/>
  <c r="U458" i="6"/>
  <c r="U459" i="6"/>
  <c r="U460" i="6"/>
  <c r="U461" i="6"/>
  <c r="U462" i="6"/>
  <c r="U463" i="6"/>
  <c r="U464" i="6"/>
  <c r="U465" i="6"/>
  <c r="U466" i="6"/>
  <c r="U467" i="6"/>
  <c r="U468" i="6"/>
  <c r="U469" i="6"/>
  <c r="U470" i="6"/>
  <c r="U471" i="6"/>
  <c r="U472" i="6"/>
  <c r="U473" i="6"/>
  <c r="U474" i="6"/>
  <c r="U475" i="6"/>
  <c r="U476" i="6"/>
  <c r="U477" i="6"/>
  <c r="U478" i="6"/>
  <c r="U479" i="6"/>
  <c r="U480" i="6"/>
  <c r="U481" i="6"/>
  <c r="U482" i="6"/>
  <c r="U483" i="6"/>
  <c r="U484" i="6"/>
  <c r="U485" i="6"/>
  <c r="U486" i="6"/>
  <c r="U487" i="6"/>
  <c r="U488" i="6"/>
  <c r="U489" i="6"/>
  <c r="U490" i="6"/>
  <c r="U491" i="6"/>
  <c r="U492" i="6"/>
  <c r="U493" i="6"/>
  <c r="U494" i="6"/>
  <c r="U495" i="6"/>
  <c r="U496" i="6"/>
  <c r="U497" i="6"/>
  <c r="U498" i="6"/>
  <c r="U499" i="6"/>
  <c r="U500" i="6"/>
  <c r="U501" i="6"/>
  <c r="U502" i="6"/>
  <c r="U503" i="6"/>
  <c r="U504" i="6"/>
  <c r="U505" i="6"/>
  <c r="U506" i="6"/>
  <c r="U507" i="6"/>
  <c r="U508" i="6"/>
  <c r="U509" i="6"/>
  <c r="U510" i="6"/>
  <c r="U511" i="6"/>
  <c r="U512" i="6"/>
  <c r="U513" i="6"/>
  <c r="U514" i="6"/>
  <c r="U515" i="6"/>
  <c r="U516" i="6"/>
  <c r="U517" i="6"/>
  <c r="U518" i="6"/>
  <c r="U519" i="6"/>
  <c r="U520" i="6"/>
  <c r="U521" i="6"/>
  <c r="U522" i="6"/>
  <c r="U523" i="6"/>
  <c r="U524" i="6"/>
  <c r="U525" i="6"/>
  <c r="U526" i="6"/>
  <c r="U527" i="6"/>
  <c r="U528" i="6"/>
  <c r="U529" i="6"/>
  <c r="U530" i="6"/>
  <c r="U531" i="6"/>
  <c r="U532" i="6"/>
  <c r="U533" i="6"/>
  <c r="U534" i="6"/>
  <c r="U535" i="6"/>
  <c r="U536" i="6"/>
  <c r="U537" i="6"/>
  <c r="U538" i="6"/>
  <c r="U539" i="6"/>
  <c r="U540" i="6"/>
  <c r="U541" i="6"/>
  <c r="U542" i="6"/>
  <c r="U543" i="6"/>
  <c r="U544" i="6"/>
  <c r="U545" i="6"/>
  <c r="U546" i="6"/>
  <c r="U547" i="6"/>
  <c r="U548" i="6"/>
  <c r="U549" i="6"/>
  <c r="U550" i="6"/>
  <c r="U551" i="6"/>
  <c r="U552" i="6"/>
  <c r="U553" i="6"/>
  <c r="U554" i="6"/>
  <c r="U555" i="6"/>
  <c r="U556" i="6"/>
  <c r="U557" i="6"/>
  <c r="U558" i="6"/>
  <c r="U559" i="6"/>
  <c r="U560" i="6"/>
  <c r="U561" i="6"/>
  <c r="U562" i="6"/>
  <c r="U563" i="6"/>
  <c r="U564" i="6"/>
  <c r="U565" i="6"/>
  <c r="U566" i="6"/>
  <c r="U567" i="6"/>
  <c r="U568" i="6"/>
  <c r="U569" i="6"/>
  <c r="U570" i="6"/>
  <c r="U571" i="6"/>
  <c r="U572" i="6"/>
  <c r="U573" i="6"/>
  <c r="U574" i="6"/>
  <c r="U575" i="6"/>
  <c r="U576" i="6"/>
  <c r="U577" i="6"/>
  <c r="U578" i="6"/>
  <c r="U579" i="6"/>
  <c r="U580" i="6"/>
  <c r="U581" i="6"/>
  <c r="U582" i="6"/>
  <c r="U583" i="6"/>
  <c r="U584" i="6"/>
  <c r="U585" i="6"/>
  <c r="U586" i="6"/>
  <c r="U587" i="6"/>
  <c r="U588" i="6"/>
  <c r="U589" i="6"/>
  <c r="U590" i="6"/>
  <c r="U591" i="6"/>
  <c r="U592" i="6"/>
  <c r="U593" i="6"/>
  <c r="U594" i="6"/>
  <c r="U595" i="6"/>
  <c r="U596" i="6"/>
  <c r="U597" i="6"/>
  <c r="U598" i="6"/>
  <c r="U599" i="6"/>
  <c r="U600" i="6"/>
  <c r="U601" i="6"/>
  <c r="U602" i="6"/>
  <c r="U603" i="6"/>
  <c r="U604" i="6"/>
  <c r="U605" i="6"/>
  <c r="U606" i="6"/>
  <c r="U607" i="6"/>
  <c r="U608" i="6"/>
  <c r="U609" i="6"/>
  <c r="U610" i="6"/>
  <c r="U611" i="6"/>
  <c r="U612" i="6"/>
  <c r="U613" i="6"/>
  <c r="U614" i="6"/>
  <c r="U615" i="6"/>
  <c r="U616" i="6"/>
  <c r="U617" i="6"/>
  <c r="U618" i="6"/>
  <c r="U619" i="6"/>
  <c r="U620" i="6"/>
  <c r="U621" i="6"/>
  <c r="U622" i="6"/>
  <c r="U623" i="6"/>
  <c r="U624" i="6"/>
  <c r="U625" i="6"/>
  <c r="U626" i="6"/>
  <c r="U627" i="6"/>
  <c r="U628" i="6"/>
  <c r="U629" i="6"/>
  <c r="U630" i="6"/>
  <c r="U631" i="6"/>
  <c r="U632" i="6"/>
  <c r="U633" i="6"/>
  <c r="U634" i="6"/>
  <c r="U635" i="6"/>
  <c r="U636" i="6"/>
  <c r="U637" i="6"/>
  <c r="U638" i="6"/>
  <c r="U639" i="6"/>
  <c r="U640" i="6"/>
  <c r="U641" i="6"/>
  <c r="U642" i="6"/>
  <c r="U643" i="6"/>
  <c r="U644" i="6"/>
  <c r="U645" i="6"/>
  <c r="U646" i="6"/>
  <c r="U647" i="6"/>
  <c r="U648" i="6"/>
  <c r="U649" i="6"/>
  <c r="U650" i="6"/>
  <c r="U651" i="6"/>
  <c r="U652" i="6"/>
  <c r="U653" i="6"/>
  <c r="U654" i="6"/>
  <c r="U655" i="6"/>
  <c r="U656" i="6"/>
  <c r="U657" i="6"/>
  <c r="U658" i="6"/>
  <c r="U659" i="6"/>
  <c r="U660" i="6"/>
  <c r="U661" i="6"/>
  <c r="U662" i="6"/>
  <c r="U663" i="6"/>
  <c r="U664" i="6"/>
  <c r="U665" i="6"/>
  <c r="U666" i="6"/>
  <c r="U667" i="6"/>
  <c r="U668" i="6"/>
  <c r="U669" i="6"/>
  <c r="U670" i="6"/>
  <c r="U671" i="6"/>
  <c r="U672" i="6"/>
  <c r="U673" i="6"/>
  <c r="U674" i="6"/>
  <c r="U675" i="6"/>
  <c r="U676" i="6"/>
  <c r="U677" i="6"/>
  <c r="U678" i="6"/>
  <c r="U679" i="6"/>
  <c r="U680" i="6"/>
  <c r="U681" i="6"/>
  <c r="U682" i="6"/>
  <c r="U683" i="6"/>
  <c r="U684" i="6"/>
  <c r="U685" i="6"/>
  <c r="U686" i="6"/>
  <c r="U687" i="6"/>
  <c r="U688" i="6"/>
  <c r="U689" i="6"/>
  <c r="U690" i="6"/>
  <c r="U691" i="6"/>
  <c r="U692" i="6"/>
  <c r="U693" i="6"/>
  <c r="U694" i="6"/>
  <c r="U695" i="6"/>
  <c r="U696" i="6"/>
  <c r="U697" i="6"/>
  <c r="U698" i="6"/>
  <c r="U699" i="6"/>
  <c r="U700" i="6"/>
  <c r="U701" i="6"/>
  <c r="U702" i="6"/>
  <c r="U703" i="6"/>
  <c r="U704" i="6"/>
  <c r="U705" i="6"/>
  <c r="U706" i="6"/>
  <c r="U707" i="6"/>
  <c r="U708" i="6"/>
  <c r="U709" i="6"/>
  <c r="U710" i="6"/>
  <c r="U711" i="6"/>
  <c r="U712" i="6"/>
  <c r="U713" i="6"/>
  <c r="U714" i="6"/>
  <c r="U715" i="6"/>
  <c r="U716" i="6"/>
  <c r="U717" i="6"/>
  <c r="U718" i="6"/>
  <c r="U719" i="6"/>
  <c r="U720" i="6"/>
  <c r="U721" i="6"/>
  <c r="U722" i="6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3477" i="6"/>
  <c r="U3478" i="6"/>
  <c r="U3479" i="6"/>
  <c r="U3480" i="6"/>
  <c r="U3481" i="6"/>
  <c r="U3482" i="6"/>
  <c r="U3483" i="6"/>
  <c r="U3484" i="6"/>
  <c r="U3485" i="6"/>
  <c r="U3486" i="6"/>
  <c r="U3487" i="6"/>
  <c r="U3488" i="6"/>
  <c r="U3489" i="6"/>
  <c r="U3490" i="6"/>
  <c r="U3491" i="6"/>
  <c r="U3492" i="6"/>
  <c r="U3493" i="6"/>
  <c r="U3494" i="6"/>
  <c r="U3495" i="6"/>
  <c r="U3496" i="6"/>
  <c r="U3497" i="6"/>
  <c r="U3498" i="6"/>
  <c r="U3499" i="6"/>
  <c r="U3500" i="6"/>
  <c r="U3501" i="6"/>
  <c r="U3502" i="6"/>
  <c r="U3503" i="6"/>
  <c r="U3504" i="6"/>
  <c r="U3505" i="6"/>
  <c r="U3506" i="6"/>
  <c r="U3507" i="6"/>
  <c r="U3508" i="6"/>
  <c r="U3509" i="6"/>
  <c r="U3510" i="6"/>
  <c r="U3511" i="6"/>
  <c r="U3512" i="6"/>
  <c r="U3513" i="6"/>
  <c r="U3514" i="6"/>
  <c r="U3515" i="6"/>
  <c r="U3516" i="6"/>
  <c r="U3517" i="6"/>
  <c r="U3518" i="6"/>
  <c r="U3519" i="6"/>
  <c r="U3520" i="6"/>
  <c r="U3521" i="6"/>
  <c r="U3522" i="6"/>
  <c r="U3523" i="6"/>
  <c r="U3524" i="6"/>
  <c r="U3525" i="6"/>
  <c r="U3526" i="6"/>
  <c r="U3527" i="6"/>
  <c r="U3528" i="6"/>
  <c r="U3529" i="6"/>
  <c r="U3530" i="6"/>
  <c r="U3531" i="6"/>
  <c r="U3532" i="6"/>
  <c r="U3533" i="6"/>
  <c r="U3534" i="6"/>
  <c r="U3535" i="6"/>
  <c r="U3536" i="6"/>
  <c r="U3537" i="6"/>
  <c r="U3538" i="6"/>
  <c r="U3539" i="6"/>
  <c r="U3540" i="6"/>
  <c r="U3541" i="6"/>
  <c r="U3542" i="6"/>
  <c r="U3543" i="6"/>
  <c r="U3544" i="6"/>
  <c r="U3545" i="6"/>
  <c r="U3546" i="6"/>
  <c r="U3547" i="6"/>
  <c r="U3548" i="6"/>
  <c r="U3549" i="6"/>
  <c r="U3550" i="6"/>
  <c r="U3551" i="6"/>
  <c r="U3552" i="6"/>
  <c r="U3553" i="6"/>
  <c r="U3554" i="6"/>
  <c r="U3555" i="6"/>
  <c r="U3556" i="6"/>
  <c r="U3557" i="6"/>
  <c r="U3558" i="6"/>
  <c r="U3559" i="6"/>
  <c r="U3560" i="6"/>
  <c r="U3561" i="6"/>
  <c r="U3562" i="6"/>
  <c r="U3563" i="6"/>
  <c r="U3564" i="6"/>
  <c r="U3565" i="6"/>
  <c r="U3566" i="6"/>
  <c r="U3567" i="6"/>
  <c r="U3568" i="6"/>
  <c r="U3569" i="6"/>
  <c r="U3570" i="6"/>
  <c r="U3571" i="6"/>
  <c r="U3572" i="6"/>
  <c r="U3573" i="6"/>
  <c r="U3574" i="6"/>
  <c r="U3575" i="6"/>
  <c r="U3576" i="6"/>
  <c r="U3577" i="6"/>
  <c r="U3578" i="6"/>
  <c r="U3579" i="6"/>
  <c r="U3580" i="6"/>
  <c r="U3581" i="6"/>
  <c r="U3582" i="6"/>
  <c r="U3583" i="6"/>
  <c r="U3584" i="6"/>
  <c r="U3585" i="6"/>
  <c r="U3586" i="6"/>
  <c r="U3587" i="6"/>
  <c r="U3588" i="6"/>
  <c r="U3589" i="6"/>
  <c r="U3590" i="6"/>
  <c r="U3591" i="6"/>
  <c r="U3592" i="6"/>
  <c r="U3593" i="6"/>
  <c r="U3594" i="6"/>
  <c r="U3595" i="6"/>
  <c r="U3596" i="6"/>
  <c r="U3597" i="6"/>
  <c r="U3598" i="6"/>
  <c r="U3599" i="6"/>
  <c r="U3600" i="6"/>
  <c r="U3601" i="6"/>
  <c r="U3602" i="6"/>
  <c r="U3603" i="6"/>
  <c r="U3604" i="6"/>
  <c r="U3605" i="6"/>
  <c r="U3606" i="6"/>
  <c r="U3607" i="6"/>
  <c r="U3608" i="6"/>
  <c r="U3609" i="6"/>
  <c r="U3610" i="6"/>
  <c r="U3611" i="6"/>
  <c r="U3612" i="6"/>
  <c r="U3613" i="6"/>
  <c r="U3614" i="6"/>
  <c r="U3615" i="6"/>
  <c r="U3616" i="6"/>
  <c r="U3617" i="6"/>
  <c r="U3618" i="6"/>
  <c r="U3619" i="6"/>
  <c r="U3620" i="6"/>
  <c r="U3621" i="6"/>
  <c r="U3622" i="6"/>
  <c r="U3623" i="6"/>
  <c r="U3624" i="6"/>
  <c r="U3625" i="6"/>
  <c r="U3626" i="6"/>
  <c r="U3627" i="6"/>
  <c r="U3628" i="6"/>
  <c r="U3629" i="6"/>
  <c r="U3630" i="6"/>
  <c r="U3631" i="6"/>
  <c r="U3632" i="6"/>
  <c r="U3633" i="6"/>
  <c r="U3634" i="6"/>
  <c r="U3635" i="6"/>
  <c r="U3636" i="6"/>
  <c r="U3637" i="6"/>
  <c r="U3638" i="6"/>
  <c r="U3639" i="6"/>
  <c r="U3640" i="6"/>
  <c r="U3641" i="6"/>
  <c r="U3642" i="6"/>
  <c r="U3643" i="6"/>
  <c r="U3644" i="6"/>
  <c r="U3645" i="6"/>
  <c r="U3646" i="6"/>
  <c r="U3647" i="6"/>
  <c r="U3648" i="6"/>
  <c r="U3649" i="6"/>
  <c r="U3650" i="6"/>
  <c r="U3651" i="6"/>
  <c r="U3652" i="6"/>
  <c r="U3653" i="6"/>
  <c r="U3654" i="6"/>
  <c r="U3655" i="6"/>
  <c r="U3656" i="6"/>
  <c r="U3657" i="6"/>
  <c r="U3658" i="6"/>
  <c r="U3659" i="6"/>
  <c r="U3660" i="6"/>
  <c r="U3661" i="6"/>
  <c r="U3662" i="6"/>
  <c r="U3663" i="6"/>
  <c r="U3664" i="6"/>
  <c r="U3665" i="6"/>
  <c r="U3666" i="6"/>
  <c r="U3667" i="6"/>
  <c r="U3668" i="6"/>
  <c r="U3669" i="6"/>
  <c r="U3670" i="6"/>
  <c r="U3671" i="6"/>
  <c r="U3672" i="6"/>
  <c r="U3673" i="6"/>
  <c r="U3674" i="6"/>
  <c r="U3675" i="6"/>
  <c r="U3676" i="6"/>
  <c r="U3677" i="6"/>
  <c r="U3678" i="6"/>
  <c r="U3679" i="6"/>
  <c r="U3680" i="6"/>
  <c r="U3681" i="6"/>
  <c r="U3682" i="6"/>
  <c r="U3683" i="6"/>
  <c r="U3684" i="6"/>
  <c r="U3685" i="6"/>
  <c r="U3686" i="6"/>
  <c r="U3687" i="6"/>
  <c r="U3688" i="6"/>
  <c r="U3689" i="6"/>
  <c r="U3690" i="6"/>
  <c r="U3691" i="6"/>
  <c r="U3692" i="6"/>
  <c r="U3693" i="6"/>
  <c r="U3694" i="6"/>
  <c r="U3695" i="6"/>
  <c r="U3696" i="6"/>
  <c r="U3697" i="6"/>
  <c r="U3698" i="6"/>
  <c r="U3699" i="6"/>
  <c r="U3700" i="6"/>
  <c r="U3701" i="6"/>
  <c r="U3702" i="6"/>
  <c r="U3703" i="6"/>
  <c r="U3704" i="6"/>
  <c r="U3705" i="6"/>
  <c r="U3706" i="6"/>
  <c r="U3707" i="6"/>
  <c r="U3708" i="6"/>
  <c r="U3709" i="6"/>
  <c r="U3710" i="6"/>
  <c r="U3711" i="6"/>
  <c r="U3712" i="6"/>
  <c r="U3713" i="6"/>
  <c r="U3714" i="6"/>
  <c r="U3715" i="6"/>
  <c r="U3716" i="6"/>
  <c r="U3717" i="6"/>
  <c r="U3718" i="6"/>
  <c r="U3719" i="6"/>
  <c r="U3720" i="6"/>
  <c r="U3721" i="6"/>
  <c r="U3722" i="6"/>
  <c r="U3723" i="6"/>
  <c r="U3724" i="6"/>
  <c r="U3725" i="6"/>
  <c r="U3726" i="6"/>
  <c r="U3727" i="6"/>
  <c r="U3728" i="6"/>
  <c r="U3729" i="6"/>
  <c r="U3730" i="6"/>
  <c r="U3731" i="6"/>
  <c r="U3732" i="6"/>
  <c r="U3733" i="6"/>
  <c r="U3734" i="6"/>
  <c r="U3735" i="6"/>
  <c r="U3736" i="6"/>
  <c r="U3737" i="6"/>
  <c r="U3738" i="6"/>
  <c r="U3739" i="6"/>
  <c r="U3740" i="6"/>
  <c r="U3741" i="6"/>
  <c r="U3742" i="6"/>
  <c r="U3743" i="6"/>
  <c r="U3744" i="6"/>
  <c r="U3745" i="6"/>
  <c r="U3746" i="6"/>
  <c r="U3747" i="6"/>
  <c r="U3748" i="6"/>
  <c r="U3749" i="6"/>
  <c r="U3750" i="6"/>
  <c r="U3751" i="6"/>
  <c r="U3752" i="6"/>
  <c r="U3753" i="6"/>
  <c r="U3754" i="6"/>
  <c r="U3755" i="6"/>
  <c r="U3756" i="6"/>
  <c r="U3757" i="6"/>
  <c r="U3758" i="6"/>
  <c r="U3759" i="6"/>
  <c r="U3760" i="6"/>
  <c r="U3761" i="6"/>
  <c r="U3762" i="6"/>
  <c r="U3763" i="6"/>
  <c r="U3764" i="6"/>
  <c r="U3765" i="6"/>
  <c r="U3766" i="6"/>
  <c r="U3767" i="6"/>
  <c r="U3768" i="6"/>
  <c r="U3769" i="6"/>
  <c r="U3770" i="6"/>
  <c r="U3771" i="6"/>
  <c r="U3772" i="6"/>
  <c r="U3773" i="6"/>
  <c r="U3774" i="6"/>
  <c r="U3775" i="6"/>
  <c r="U3776" i="6"/>
  <c r="U3777" i="6"/>
  <c r="U3778" i="6"/>
  <c r="U3779" i="6"/>
  <c r="U3780" i="6"/>
  <c r="U3781" i="6"/>
  <c r="U3782" i="6"/>
  <c r="U3783" i="6"/>
  <c r="U3784" i="6"/>
  <c r="U3785" i="6"/>
  <c r="U3786" i="6"/>
  <c r="U3787" i="6"/>
  <c r="U3788" i="6"/>
  <c r="U3789" i="6"/>
  <c r="U3790" i="6"/>
  <c r="U3791" i="6"/>
  <c r="U3792" i="6"/>
  <c r="U3793" i="6"/>
  <c r="U3794" i="6"/>
  <c r="U3795" i="6"/>
  <c r="U3796" i="6"/>
  <c r="U3797" i="6"/>
  <c r="U3798" i="6"/>
  <c r="U3799" i="6"/>
  <c r="U3800" i="6"/>
  <c r="U3801" i="6"/>
  <c r="U3802" i="6"/>
  <c r="U3803" i="6"/>
  <c r="U3804" i="6"/>
  <c r="U3805" i="6"/>
  <c r="U3806" i="6"/>
  <c r="U3807" i="6"/>
  <c r="U3808" i="6"/>
  <c r="U3809" i="6"/>
  <c r="U3810" i="6"/>
  <c r="U3811" i="6"/>
  <c r="U3812" i="6"/>
  <c r="U3813" i="6"/>
  <c r="U3814" i="6"/>
  <c r="U3815" i="6"/>
  <c r="U3816" i="6"/>
  <c r="U3817" i="6"/>
  <c r="U3818" i="6"/>
  <c r="U3819" i="6"/>
  <c r="U3820" i="6"/>
  <c r="U3821" i="6"/>
  <c r="U3822" i="6"/>
  <c r="U3823" i="6"/>
  <c r="U3824" i="6"/>
  <c r="U3825" i="6"/>
  <c r="U3826" i="6"/>
  <c r="U3827" i="6"/>
  <c r="U3828" i="6"/>
  <c r="U3829" i="6"/>
  <c r="U3830" i="6"/>
  <c r="U3831" i="6"/>
  <c r="U3832" i="6"/>
  <c r="U3833" i="6"/>
  <c r="U3834" i="6"/>
  <c r="U3835" i="6"/>
  <c r="U3836" i="6"/>
  <c r="U3837" i="6"/>
  <c r="U3838" i="6"/>
  <c r="U3839" i="6"/>
  <c r="U3840" i="6"/>
  <c r="U3841" i="6"/>
  <c r="U3842" i="6"/>
  <c r="U3843" i="6"/>
  <c r="U3844" i="6"/>
  <c r="U3845" i="6"/>
  <c r="U3846" i="6"/>
  <c r="U3847" i="6"/>
  <c r="U3848" i="6"/>
  <c r="U3849" i="6"/>
  <c r="U3850" i="6"/>
  <c r="U3851" i="6"/>
  <c r="U3852" i="6"/>
  <c r="U3853" i="6"/>
  <c r="U3854" i="6"/>
  <c r="U3855" i="6"/>
  <c r="U3856" i="6"/>
  <c r="U3857" i="6"/>
  <c r="U3858" i="6"/>
  <c r="U3859" i="6"/>
  <c r="U3860" i="6"/>
  <c r="U3861" i="6"/>
  <c r="U3862" i="6"/>
  <c r="U3863" i="6"/>
  <c r="U3864" i="6"/>
  <c r="U3865" i="6"/>
  <c r="U3866" i="6"/>
  <c r="U3867" i="6"/>
  <c r="U3868" i="6"/>
  <c r="U3869" i="6"/>
  <c r="U3870" i="6"/>
  <c r="U3871" i="6"/>
  <c r="U3872" i="6"/>
  <c r="U3873" i="6"/>
  <c r="U3874" i="6"/>
  <c r="U3875" i="6"/>
  <c r="U3876" i="6"/>
  <c r="U3877" i="6"/>
  <c r="U3878" i="6"/>
  <c r="U3879" i="6"/>
  <c r="U3880" i="6"/>
  <c r="U3881" i="6"/>
  <c r="U3882" i="6"/>
  <c r="U3883" i="6"/>
  <c r="U3884" i="6"/>
  <c r="U3885" i="6"/>
  <c r="U3886" i="6"/>
  <c r="U3887" i="6"/>
  <c r="U3888" i="6"/>
  <c r="U3889" i="6"/>
  <c r="U3890" i="6"/>
  <c r="U3891" i="6"/>
  <c r="U3892" i="6"/>
  <c r="U3893" i="6"/>
  <c r="U3894" i="6"/>
  <c r="U3895" i="6"/>
  <c r="U3896" i="6"/>
  <c r="U3897" i="6"/>
  <c r="U3898" i="6"/>
  <c r="U3899" i="6"/>
  <c r="U3900" i="6"/>
  <c r="U3901" i="6"/>
  <c r="U3902" i="6"/>
  <c r="U3903" i="6"/>
  <c r="U3904" i="6"/>
  <c r="U3905" i="6"/>
  <c r="U3906" i="6"/>
  <c r="U3907" i="6"/>
  <c r="U3908" i="6"/>
  <c r="U3909" i="6"/>
  <c r="U3910" i="6"/>
  <c r="U3911" i="6"/>
  <c r="U3912" i="6"/>
  <c r="U3913" i="6"/>
  <c r="U3914" i="6"/>
  <c r="U3915" i="6"/>
  <c r="U3916" i="6"/>
  <c r="U3917" i="6"/>
  <c r="U3918" i="6"/>
  <c r="U3919" i="6"/>
  <c r="U3920" i="6"/>
  <c r="U3921" i="6"/>
  <c r="U3922" i="6"/>
  <c r="U3923" i="6"/>
  <c r="U3924" i="6"/>
  <c r="U3925" i="6"/>
  <c r="U3926" i="6"/>
  <c r="U3927" i="6"/>
  <c r="U3928" i="6"/>
  <c r="U3929" i="6"/>
  <c r="U3930" i="6"/>
  <c r="U3931" i="6"/>
  <c r="U3932" i="6"/>
  <c r="U3933" i="6"/>
  <c r="U3934" i="6"/>
  <c r="U3935" i="6"/>
  <c r="U3936" i="6"/>
  <c r="U3937" i="6"/>
  <c r="U3938" i="6"/>
  <c r="U3939" i="6"/>
  <c r="U3940" i="6"/>
  <c r="U3941" i="6"/>
  <c r="U3942" i="6"/>
  <c r="U3943" i="6"/>
  <c r="U3944" i="6"/>
  <c r="U3945" i="6"/>
  <c r="U3946" i="6"/>
  <c r="U3947" i="6"/>
  <c r="U3948" i="6"/>
  <c r="U3949" i="6"/>
  <c r="U3950" i="6"/>
  <c r="U3951" i="6"/>
  <c r="U3952" i="6"/>
  <c r="U3953" i="6"/>
  <c r="U3954" i="6"/>
  <c r="U3955" i="6"/>
  <c r="U3956" i="6"/>
  <c r="U3957" i="6"/>
  <c r="U3958" i="6"/>
  <c r="U3959" i="6"/>
  <c r="U3960" i="6"/>
  <c r="U3961" i="6"/>
  <c r="U3962" i="6"/>
  <c r="U3963" i="6"/>
  <c r="U3964" i="6"/>
  <c r="U3965" i="6"/>
  <c r="U3966" i="6"/>
  <c r="U3967" i="6"/>
  <c r="U3968" i="6"/>
  <c r="U3969" i="6"/>
  <c r="U3970" i="6"/>
  <c r="U3971" i="6"/>
  <c r="U3972" i="6"/>
  <c r="U3973" i="6"/>
  <c r="U3974" i="6"/>
  <c r="U3975" i="6"/>
  <c r="U3976" i="6"/>
  <c r="U3977" i="6"/>
  <c r="U3978" i="6"/>
  <c r="U3979" i="6"/>
  <c r="U3980" i="6"/>
  <c r="U3981" i="6"/>
  <c r="U3982" i="6"/>
  <c r="U3983" i="6"/>
  <c r="U3984" i="6"/>
  <c r="U3985" i="6"/>
  <c r="U3986" i="6"/>
  <c r="U3987" i="6"/>
  <c r="U3988" i="6"/>
  <c r="U3989" i="6"/>
  <c r="U3990" i="6"/>
  <c r="U3991" i="6"/>
  <c r="U3992" i="6"/>
  <c r="U3993" i="6"/>
  <c r="U3994" i="6"/>
  <c r="U3995" i="6"/>
  <c r="U3996" i="6"/>
  <c r="U3997" i="6"/>
  <c r="U3998" i="6"/>
  <c r="U3999" i="6"/>
  <c r="U4000" i="6"/>
  <c r="U4001" i="6"/>
  <c r="U4002" i="6"/>
  <c r="U4003" i="6"/>
  <c r="U4004" i="6"/>
  <c r="U4005" i="6"/>
  <c r="U4006" i="6"/>
  <c r="U4007" i="6"/>
  <c r="U4008" i="6"/>
  <c r="U4009" i="6"/>
  <c r="U4010" i="6"/>
  <c r="U4011" i="6"/>
  <c r="U4012" i="6"/>
  <c r="U4013" i="6"/>
  <c r="U4014" i="6"/>
  <c r="U4015" i="6"/>
  <c r="U4016" i="6"/>
  <c r="U4017" i="6"/>
  <c r="U4018" i="6"/>
  <c r="U4019" i="6"/>
  <c r="U4020" i="6"/>
  <c r="U4021" i="6"/>
  <c r="U4022" i="6"/>
  <c r="U4023" i="6"/>
  <c r="U4024" i="6"/>
  <c r="U4025" i="6"/>
  <c r="U4026" i="6"/>
  <c r="U4027" i="6"/>
  <c r="U4028" i="6"/>
  <c r="U4029" i="6"/>
  <c r="U4030" i="6"/>
  <c r="U4031" i="6"/>
  <c r="U4032" i="6"/>
  <c r="U4033" i="6"/>
  <c r="U4034" i="6"/>
  <c r="U4035" i="6"/>
  <c r="U4036" i="6"/>
  <c r="U4037" i="6"/>
  <c r="U4038" i="6"/>
  <c r="U4039" i="6"/>
  <c r="U4040" i="6"/>
  <c r="U4041" i="6"/>
  <c r="U4042" i="6"/>
  <c r="U4043" i="6"/>
  <c r="U4044" i="6"/>
  <c r="U4045" i="6"/>
  <c r="U4046" i="6"/>
  <c r="U4047" i="6"/>
  <c r="U4048" i="6"/>
  <c r="U4049" i="6"/>
  <c r="U4050" i="6"/>
  <c r="U4051" i="6"/>
  <c r="U4052" i="6"/>
  <c r="U4053" i="6"/>
  <c r="U4054" i="6"/>
  <c r="U4055" i="6"/>
  <c r="U4056" i="6"/>
  <c r="U4057" i="6"/>
  <c r="U4058" i="6"/>
  <c r="U4059" i="6"/>
  <c r="U4060" i="6"/>
  <c r="U4061" i="6"/>
  <c r="U4062" i="6"/>
  <c r="U4063" i="6"/>
  <c r="U4064" i="6"/>
  <c r="U4065" i="6"/>
  <c r="U4066" i="6"/>
  <c r="U4067" i="6"/>
  <c r="U4068" i="6"/>
  <c r="U4069" i="6"/>
  <c r="U4070" i="6"/>
  <c r="U4071" i="6"/>
  <c r="U4072" i="6"/>
  <c r="U4073" i="6"/>
  <c r="U4074" i="6"/>
  <c r="U4075" i="6"/>
  <c r="U4076" i="6"/>
  <c r="U4077" i="6"/>
  <c r="U4078" i="6"/>
  <c r="U4079" i="6"/>
  <c r="U4080" i="6"/>
  <c r="U4081" i="6"/>
  <c r="U4082" i="6"/>
  <c r="U4083" i="6"/>
  <c r="U4084" i="6"/>
  <c r="U4085" i="6"/>
  <c r="U4086" i="6"/>
  <c r="U4087" i="6"/>
  <c r="U4088" i="6"/>
  <c r="U4089" i="6"/>
  <c r="U4090" i="6"/>
  <c r="U4091" i="6"/>
  <c r="U4092" i="6"/>
  <c r="U4093" i="6"/>
  <c r="U4094" i="6"/>
  <c r="U4095" i="6"/>
  <c r="U4096" i="6"/>
  <c r="U4097" i="6"/>
  <c r="U4098" i="6"/>
  <c r="U4099" i="6"/>
  <c r="U4100" i="6"/>
  <c r="U4101" i="6"/>
  <c r="U4102" i="6"/>
  <c r="U4103" i="6"/>
  <c r="U4104" i="6"/>
  <c r="U4105" i="6"/>
  <c r="U4106" i="6"/>
  <c r="U4107" i="6"/>
  <c r="U4108" i="6"/>
  <c r="U4109" i="6"/>
  <c r="U4110" i="6"/>
  <c r="U4111" i="6"/>
  <c r="U4112" i="6"/>
  <c r="U4113" i="6"/>
  <c r="U4114" i="6"/>
  <c r="U4115" i="6"/>
  <c r="U4116" i="6"/>
  <c r="U4117" i="6"/>
  <c r="U4118" i="6"/>
  <c r="U4119" i="6"/>
  <c r="U4120" i="6"/>
  <c r="U4121" i="6"/>
  <c r="U4122" i="6"/>
  <c r="U4123" i="6"/>
  <c r="U4124" i="6"/>
  <c r="U4125" i="6"/>
  <c r="U4126" i="6"/>
  <c r="U4127" i="6"/>
  <c r="U4128" i="6"/>
  <c r="U4129" i="6"/>
  <c r="U4130" i="6"/>
  <c r="U4131" i="6"/>
  <c r="U4132" i="6"/>
  <c r="U4133" i="6"/>
  <c r="U4134" i="6"/>
  <c r="U4135" i="6"/>
  <c r="U4136" i="6"/>
  <c r="U4137" i="6"/>
  <c r="U4138" i="6"/>
  <c r="U4139" i="6"/>
  <c r="U4140" i="6"/>
  <c r="U4141" i="6"/>
  <c r="U4142" i="6"/>
  <c r="U4143" i="6"/>
  <c r="U4144" i="6"/>
  <c r="U4145" i="6"/>
  <c r="U4146" i="6"/>
  <c r="U4147" i="6"/>
  <c r="U4148" i="6"/>
  <c r="U4149" i="6"/>
  <c r="U4150" i="6"/>
  <c r="U4151" i="6"/>
  <c r="U4152" i="6"/>
  <c r="U4153" i="6"/>
  <c r="U4154" i="6"/>
  <c r="U4155" i="6"/>
  <c r="U4156" i="6"/>
  <c r="U4157" i="6"/>
  <c r="U4158" i="6"/>
  <c r="U4159" i="6"/>
  <c r="U4160" i="6"/>
  <c r="U4161" i="6"/>
  <c r="U4162" i="6"/>
  <c r="U4163" i="6"/>
  <c r="U4164" i="6"/>
  <c r="U4165" i="6"/>
  <c r="U4166" i="6"/>
  <c r="U4167" i="6"/>
  <c r="U4168" i="6"/>
  <c r="U4169" i="6"/>
  <c r="U4170" i="6"/>
  <c r="U4171" i="6"/>
  <c r="U4172" i="6"/>
  <c r="U4173" i="6"/>
  <c r="U4174" i="6"/>
  <c r="U4175" i="6"/>
  <c r="U4176" i="6"/>
  <c r="U4177" i="6"/>
  <c r="U4178" i="6"/>
  <c r="U4179" i="6"/>
  <c r="U4180" i="6"/>
  <c r="U4181" i="6"/>
  <c r="U4182" i="6"/>
  <c r="U4183" i="6"/>
  <c r="U4184" i="6"/>
  <c r="U4185" i="6"/>
  <c r="U4186" i="6"/>
  <c r="U4187" i="6"/>
  <c r="U4188" i="6"/>
  <c r="U4189" i="6"/>
  <c r="U4190" i="6"/>
  <c r="U4191" i="6"/>
  <c r="U4192" i="6"/>
  <c r="U4193" i="6"/>
  <c r="U4194" i="6"/>
  <c r="U4195" i="6"/>
  <c r="U4196" i="6"/>
  <c r="U4197" i="6"/>
  <c r="U4198" i="6"/>
  <c r="U4199" i="6"/>
  <c r="U4200" i="6"/>
  <c r="U4201" i="6"/>
  <c r="U4202" i="6"/>
  <c r="U4203" i="6"/>
  <c r="U4204" i="6"/>
  <c r="U4205" i="6"/>
  <c r="U4206" i="6"/>
  <c r="U4207" i="6"/>
  <c r="U4208" i="6"/>
  <c r="U4209" i="6"/>
  <c r="U4210" i="6"/>
  <c r="U4211" i="6"/>
  <c r="U4212" i="6"/>
  <c r="U4213" i="6"/>
  <c r="U4214" i="6"/>
  <c r="U4215" i="6"/>
  <c r="U4216" i="6"/>
  <c r="U4217" i="6"/>
  <c r="U4218" i="6"/>
  <c r="U4219" i="6"/>
  <c r="U4220" i="6"/>
  <c r="U4221" i="6"/>
  <c r="U4222" i="6"/>
  <c r="U4223" i="6"/>
  <c r="U4224" i="6"/>
  <c r="U4225" i="6"/>
  <c r="U4226" i="6"/>
  <c r="U4227" i="6"/>
  <c r="U4228" i="6"/>
  <c r="U4229" i="6"/>
  <c r="U4230" i="6"/>
  <c r="U4231" i="6"/>
  <c r="U4232" i="6"/>
  <c r="U4233" i="6"/>
  <c r="U4234" i="6"/>
  <c r="U4235" i="6"/>
  <c r="U4236" i="6"/>
  <c r="U4237" i="6"/>
  <c r="U4238" i="6"/>
  <c r="U4239" i="6"/>
  <c r="U4240" i="6"/>
  <c r="U4241" i="6"/>
  <c r="U4242" i="6"/>
  <c r="U4243" i="6"/>
  <c r="U4244" i="6"/>
  <c r="U4245" i="6"/>
  <c r="U4246" i="6"/>
  <c r="U4247" i="6"/>
  <c r="U4248" i="6"/>
  <c r="U4249" i="6"/>
  <c r="U4250" i="6"/>
  <c r="U4251" i="6"/>
  <c r="U4252" i="6"/>
  <c r="U4253" i="6"/>
  <c r="U4254" i="6"/>
  <c r="U4255" i="6"/>
  <c r="U4256" i="6"/>
  <c r="U4257" i="6"/>
  <c r="U4258" i="6"/>
  <c r="U4259" i="6"/>
  <c r="U4260" i="6"/>
  <c r="U4261" i="6"/>
  <c r="U4262" i="6"/>
  <c r="U4263" i="6"/>
  <c r="U4264" i="6"/>
  <c r="U4265" i="6"/>
  <c r="U4266" i="6"/>
  <c r="U4267" i="6"/>
  <c r="U4268" i="6"/>
  <c r="U4269" i="6"/>
  <c r="U4270" i="6"/>
  <c r="U4271" i="6"/>
  <c r="U4272" i="6"/>
  <c r="U4273" i="6"/>
  <c r="U4274" i="6"/>
  <c r="U4275" i="6"/>
  <c r="U4276" i="6"/>
  <c r="U4277" i="6"/>
  <c r="U4278" i="6"/>
  <c r="U4279" i="6"/>
  <c r="U4280" i="6"/>
  <c r="U4281" i="6"/>
  <c r="U4282" i="6"/>
  <c r="U4283" i="6"/>
  <c r="U4284" i="6"/>
  <c r="U4285" i="6"/>
  <c r="U4286" i="6"/>
  <c r="U4287" i="6"/>
  <c r="U4288" i="6"/>
  <c r="U4289" i="6"/>
  <c r="U4290" i="6"/>
  <c r="U4291" i="6"/>
  <c r="U4292" i="6"/>
  <c r="U4293" i="6"/>
  <c r="U4294" i="6"/>
  <c r="U4295" i="6"/>
  <c r="U4296" i="6"/>
  <c r="U4297" i="6"/>
  <c r="U4298" i="6"/>
  <c r="U4299" i="6"/>
  <c r="U4300" i="6"/>
  <c r="U4301" i="6"/>
  <c r="U4302" i="6"/>
  <c r="U4303" i="6"/>
  <c r="U4304" i="6"/>
  <c r="U4305" i="6"/>
  <c r="U4306" i="6"/>
  <c r="U4307" i="6"/>
  <c r="U4308" i="6"/>
  <c r="U4309" i="6"/>
  <c r="U4310" i="6"/>
  <c r="U4311" i="6"/>
  <c r="U4312" i="6"/>
  <c r="U4313" i="6"/>
  <c r="U4314" i="6"/>
  <c r="U4315" i="6"/>
  <c r="U4316" i="6"/>
  <c r="U4317" i="6"/>
  <c r="U4318" i="6"/>
  <c r="U4319" i="6"/>
  <c r="U4320" i="6"/>
  <c r="U4321" i="6"/>
  <c r="U4322" i="6"/>
  <c r="U4323" i="6"/>
  <c r="U4324" i="6"/>
  <c r="U4325" i="6"/>
  <c r="U4326" i="6"/>
  <c r="U4327" i="6"/>
  <c r="U4328" i="6"/>
  <c r="U4329" i="6"/>
  <c r="U4330" i="6"/>
  <c r="U4331" i="6"/>
  <c r="U4332" i="6"/>
  <c r="U4333" i="6"/>
  <c r="U4334" i="6"/>
  <c r="U4335" i="6"/>
  <c r="U4336" i="6"/>
  <c r="U4337" i="6"/>
  <c r="U4338" i="6"/>
  <c r="U4339" i="6"/>
  <c r="U4340" i="6"/>
  <c r="U4341" i="6"/>
  <c r="U4342" i="6"/>
  <c r="U4343" i="6"/>
  <c r="U4344" i="6"/>
  <c r="U4345" i="6"/>
  <c r="U4346" i="6"/>
  <c r="U4347" i="6"/>
  <c r="U4348" i="6"/>
  <c r="U4349" i="6"/>
  <c r="U4350" i="6"/>
  <c r="U4351" i="6"/>
  <c r="U4352" i="6"/>
  <c r="U4353" i="6"/>
  <c r="U4354" i="6"/>
  <c r="U4355" i="6"/>
  <c r="U4356" i="6"/>
  <c r="U4357" i="6"/>
  <c r="U4358" i="6"/>
  <c r="U4359" i="6"/>
  <c r="U4360" i="6"/>
  <c r="U4361" i="6"/>
  <c r="U4362" i="6"/>
  <c r="U4363" i="6"/>
  <c r="U4364" i="6"/>
  <c r="U4365" i="6"/>
  <c r="U4366" i="6"/>
  <c r="U4367" i="6"/>
  <c r="U4368" i="6"/>
  <c r="U4369" i="6"/>
  <c r="U4370" i="6"/>
  <c r="U4371" i="6"/>
  <c r="U4372" i="6"/>
  <c r="U4373" i="6"/>
  <c r="U4374" i="6"/>
  <c r="U4375" i="6"/>
  <c r="U4376" i="6"/>
  <c r="U4377" i="6"/>
  <c r="U4378" i="6"/>
  <c r="U4379" i="6"/>
  <c r="U4380" i="6"/>
  <c r="U4381" i="6"/>
  <c r="U4382" i="6"/>
  <c r="U4383" i="6"/>
  <c r="U4384" i="6"/>
  <c r="U4385" i="6"/>
  <c r="U4386" i="6"/>
  <c r="U4387" i="6"/>
  <c r="U4388" i="6"/>
  <c r="U4389" i="6"/>
  <c r="U4390" i="6"/>
  <c r="U4391" i="6"/>
  <c r="U4392" i="6"/>
  <c r="U4393" i="6"/>
  <c r="U4394" i="6"/>
  <c r="U4395" i="6"/>
  <c r="U4396" i="6"/>
  <c r="U4397" i="6"/>
  <c r="U4398" i="6"/>
  <c r="U4399" i="6"/>
  <c r="U4400" i="6"/>
  <c r="U4401" i="6"/>
  <c r="U4402" i="6"/>
  <c r="U4403" i="6"/>
  <c r="U4404" i="6"/>
  <c r="U4405" i="6"/>
  <c r="U4406" i="6"/>
  <c r="U4407" i="6"/>
  <c r="U4408" i="6"/>
  <c r="U4409" i="6"/>
  <c r="U4410" i="6"/>
  <c r="U4411" i="6"/>
  <c r="U4412" i="6"/>
  <c r="U4413" i="6"/>
  <c r="U4414" i="6"/>
  <c r="U4415" i="6"/>
  <c r="U4416" i="6"/>
  <c r="U4417" i="6"/>
  <c r="U4418" i="6"/>
  <c r="U4419" i="6"/>
  <c r="U4420" i="6"/>
  <c r="U4421" i="6"/>
  <c r="U4422" i="6"/>
  <c r="U4423" i="6"/>
  <c r="U4424" i="6"/>
  <c r="U4425" i="6"/>
  <c r="U4426" i="6"/>
  <c r="U4427" i="6"/>
  <c r="U4428" i="6"/>
  <c r="U4429" i="6"/>
  <c r="U4430" i="6"/>
  <c r="U4431" i="6"/>
  <c r="U4432" i="6"/>
  <c r="U4433" i="6"/>
  <c r="U4434" i="6"/>
  <c r="U4435" i="6"/>
  <c r="U4436" i="6"/>
  <c r="U4437" i="6"/>
  <c r="U4438" i="6"/>
  <c r="U4439" i="6"/>
  <c r="U4440" i="6"/>
  <c r="U4441" i="6"/>
  <c r="U4442" i="6"/>
  <c r="U4443" i="6"/>
  <c r="U4444" i="6"/>
  <c r="U4445" i="6"/>
  <c r="U4446" i="6"/>
  <c r="U4447" i="6"/>
  <c r="U4448" i="6"/>
  <c r="U4449" i="6"/>
  <c r="U4450" i="6"/>
  <c r="U4451" i="6"/>
  <c r="U4452" i="6"/>
  <c r="U4453" i="6"/>
  <c r="U4454" i="6"/>
  <c r="U4455" i="6"/>
  <c r="U4456" i="6"/>
  <c r="U4457" i="6"/>
  <c r="U4458" i="6"/>
  <c r="U4459" i="6"/>
  <c r="U4460" i="6"/>
  <c r="U4461" i="6"/>
  <c r="U4462" i="6"/>
  <c r="U4463" i="6"/>
  <c r="U4464" i="6"/>
  <c r="U4465" i="6"/>
  <c r="U4466" i="6"/>
  <c r="U4467" i="6"/>
  <c r="U4468" i="6"/>
  <c r="U4469" i="6"/>
  <c r="U4470" i="6"/>
  <c r="U4471" i="6"/>
  <c r="U4472" i="6"/>
  <c r="U4473" i="6"/>
  <c r="U4474" i="6"/>
  <c r="U4475" i="6"/>
  <c r="U4476" i="6"/>
  <c r="U4477" i="6"/>
  <c r="U4478" i="6"/>
  <c r="U4479" i="6"/>
  <c r="U4480" i="6"/>
  <c r="U4481" i="6"/>
  <c r="U4482" i="6"/>
  <c r="U4483" i="6"/>
  <c r="U4484" i="6"/>
  <c r="U4485" i="6"/>
  <c r="U4486" i="6"/>
  <c r="U4487" i="6"/>
  <c r="U4488" i="6"/>
  <c r="U4489" i="6"/>
  <c r="U4490" i="6"/>
  <c r="U4491" i="6"/>
  <c r="U4492" i="6"/>
  <c r="U4493" i="6"/>
  <c r="U4494" i="6"/>
  <c r="U4495" i="6"/>
  <c r="U4496" i="6"/>
  <c r="U4497" i="6"/>
  <c r="U4498" i="6"/>
  <c r="U4499" i="6"/>
  <c r="U4500" i="6"/>
  <c r="U4501" i="6"/>
  <c r="U4502" i="6"/>
  <c r="U4503" i="6"/>
  <c r="U4504" i="6"/>
  <c r="U4505" i="6"/>
  <c r="U4506" i="6"/>
  <c r="U4507" i="6"/>
  <c r="U4508" i="6"/>
  <c r="U4509" i="6"/>
  <c r="U4510" i="6"/>
  <c r="U4511" i="6"/>
  <c r="U4512" i="6"/>
  <c r="U4513" i="6"/>
  <c r="U4514" i="6"/>
  <c r="U4515" i="6"/>
  <c r="U4516" i="6"/>
  <c r="U4517" i="6"/>
  <c r="U4518" i="6"/>
  <c r="U4519" i="6"/>
  <c r="U4520" i="6"/>
  <c r="U4521" i="6"/>
  <c r="U4522" i="6"/>
  <c r="U4523" i="6"/>
  <c r="U4524" i="6"/>
  <c r="U4525" i="6"/>
  <c r="U4526" i="6"/>
  <c r="U4527" i="6"/>
  <c r="U4528" i="6"/>
  <c r="U4529" i="6"/>
  <c r="U4530" i="6"/>
  <c r="U4531" i="6"/>
  <c r="U4532" i="6"/>
  <c r="U4533" i="6"/>
  <c r="U4534" i="6"/>
  <c r="U4535" i="6"/>
  <c r="U4536" i="6"/>
  <c r="U4537" i="6"/>
  <c r="U4538" i="6"/>
  <c r="U4539" i="6"/>
  <c r="U4540" i="6"/>
  <c r="U4541" i="6"/>
  <c r="U4542" i="6"/>
  <c r="U4543" i="6"/>
  <c r="U4544" i="6"/>
  <c r="U4545" i="6"/>
  <c r="U4546" i="6"/>
  <c r="U4547" i="6"/>
  <c r="U4548" i="6"/>
  <c r="U4549" i="6"/>
  <c r="U4550" i="6"/>
  <c r="U4551" i="6"/>
  <c r="U4552" i="6"/>
  <c r="U4553" i="6"/>
  <c r="U4554" i="6"/>
  <c r="U4555" i="6"/>
  <c r="U4556" i="6"/>
  <c r="U4557" i="6"/>
  <c r="U4558" i="6"/>
  <c r="U4559" i="6"/>
  <c r="U4560" i="6"/>
  <c r="U4561" i="6"/>
  <c r="U4562" i="6"/>
  <c r="U4563" i="6"/>
  <c r="U4564" i="6"/>
  <c r="U4565" i="6"/>
  <c r="U4566" i="6"/>
  <c r="U4567" i="6"/>
  <c r="U4568" i="6"/>
  <c r="U4569" i="6"/>
  <c r="U4570" i="6"/>
  <c r="U4571" i="6"/>
  <c r="U4572" i="6"/>
  <c r="U4573" i="6"/>
  <c r="U4574" i="6"/>
  <c r="U4575" i="6"/>
  <c r="U4576" i="6"/>
  <c r="U4577" i="6"/>
  <c r="U4578" i="6"/>
  <c r="U4579" i="6"/>
  <c r="U4580" i="6"/>
  <c r="U4581" i="6"/>
  <c r="U4582" i="6"/>
  <c r="U4583" i="6"/>
  <c r="U4584" i="6"/>
  <c r="U4585" i="6"/>
  <c r="U4586" i="6"/>
  <c r="U4587" i="6"/>
  <c r="U4588" i="6"/>
  <c r="U4589" i="6"/>
  <c r="U4590" i="6"/>
  <c r="U4591" i="6"/>
  <c r="U4592" i="6"/>
  <c r="U4593" i="6"/>
  <c r="U4594" i="6"/>
  <c r="U4595" i="6"/>
  <c r="U4596" i="6"/>
  <c r="U4597" i="6"/>
  <c r="U4598" i="6"/>
  <c r="U4599" i="6"/>
  <c r="U4600" i="6"/>
  <c r="U4601" i="6"/>
  <c r="U4602" i="6"/>
  <c r="U4603" i="6"/>
  <c r="U4604" i="6"/>
  <c r="U4605" i="6"/>
  <c r="U4606" i="6"/>
  <c r="U4607" i="6"/>
  <c r="U4608" i="6"/>
  <c r="U4609" i="6"/>
  <c r="U4610" i="6"/>
  <c r="U4611" i="6"/>
  <c r="U4612" i="6"/>
  <c r="U4613" i="6"/>
  <c r="U4614" i="6"/>
  <c r="U4615" i="6"/>
  <c r="U4616" i="6"/>
  <c r="U4617" i="6"/>
  <c r="U4618" i="6"/>
  <c r="U4619" i="6"/>
  <c r="U4620" i="6"/>
  <c r="U4621" i="6"/>
  <c r="U4622" i="6"/>
  <c r="U4623" i="6"/>
  <c r="U4624" i="6"/>
  <c r="U4625" i="6"/>
  <c r="U4626" i="6"/>
  <c r="U4627" i="6"/>
  <c r="U4628" i="6"/>
  <c r="U4629" i="6"/>
  <c r="U4630" i="6"/>
  <c r="U4631" i="6"/>
  <c r="U4632" i="6"/>
  <c r="U4633" i="6"/>
  <c r="U4634" i="6"/>
  <c r="U4635" i="6"/>
  <c r="U4636" i="6"/>
  <c r="U4637" i="6"/>
  <c r="U4638" i="6"/>
  <c r="U4639" i="6"/>
  <c r="U4640" i="6"/>
  <c r="U4641" i="6"/>
  <c r="U4642" i="6"/>
  <c r="U4643" i="6"/>
  <c r="U4644" i="6"/>
  <c r="U4645" i="6"/>
  <c r="U4646" i="6"/>
  <c r="U4647" i="6"/>
  <c r="U4648" i="6"/>
  <c r="U4649" i="6"/>
  <c r="U4650" i="6"/>
  <c r="U4651" i="6"/>
  <c r="U4652" i="6"/>
  <c r="U4653" i="6"/>
  <c r="U4654" i="6"/>
  <c r="U4655" i="6"/>
  <c r="U4656" i="6"/>
  <c r="U4657" i="6"/>
  <c r="U4658" i="6"/>
  <c r="U4659" i="6"/>
  <c r="U4660" i="6"/>
  <c r="U4661" i="6"/>
  <c r="U4662" i="6"/>
  <c r="U4663" i="6"/>
  <c r="U4664" i="6"/>
  <c r="U4665" i="6"/>
  <c r="U4666" i="6"/>
  <c r="U4667" i="6"/>
  <c r="U4668" i="6"/>
  <c r="U4669" i="6"/>
  <c r="U4670" i="6"/>
  <c r="U4671" i="6"/>
  <c r="U4672" i="6"/>
  <c r="U4673" i="6"/>
  <c r="U4674" i="6"/>
  <c r="U4675" i="6"/>
  <c r="U4676" i="6"/>
  <c r="U4677" i="6"/>
  <c r="U4678" i="6"/>
  <c r="U4679" i="6"/>
  <c r="U4680" i="6"/>
  <c r="U4681" i="6"/>
  <c r="U4682" i="6"/>
  <c r="U4683" i="6"/>
  <c r="U4684" i="6"/>
  <c r="U4685" i="6"/>
  <c r="U4686" i="6"/>
  <c r="U4687" i="6"/>
  <c r="U4688" i="6"/>
  <c r="U4689" i="6"/>
  <c r="U4690" i="6"/>
  <c r="U4691" i="6"/>
  <c r="U4692" i="6"/>
  <c r="U4693" i="6"/>
  <c r="U4694" i="6"/>
  <c r="U4695" i="6"/>
  <c r="U4696" i="6"/>
  <c r="U4697" i="6"/>
  <c r="U4698" i="6"/>
  <c r="U4699" i="6"/>
  <c r="U4700" i="6"/>
  <c r="U4701" i="6"/>
  <c r="U4702" i="6"/>
  <c r="U4703" i="6"/>
  <c r="U4704" i="6"/>
  <c r="U4705" i="6"/>
  <c r="U4706" i="6"/>
  <c r="U4707" i="6"/>
  <c r="U4708" i="6"/>
  <c r="U4709" i="6"/>
  <c r="U4710" i="6"/>
  <c r="U4711" i="6"/>
  <c r="U4712" i="6"/>
  <c r="U4713" i="6"/>
  <c r="U4714" i="6"/>
  <c r="U4715" i="6"/>
  <c r="U4716" i="6"/>
  <c r="U4717" i="6"/>
  <c r="U4718" i="6"/>
  <c r="U4719" i="6"/>
  <c r="U4720" i="6"/>
  <c r="U4721" i="6"/>
  <c r="U4722" i="6"/>
  <c r="U4723" i="6"/>
  <c r="U4724" i="6"/>
  <c r="U4725" i="6"/>
  <c r="U4726" i="6"/>
  <c r="U4727" i="6"/>
  <c r="U4728" i="6"/>
  <c r="U4729" i="6"/>
  <c r="U4730" i="6"/>
  <c r="U4731" i="6"/>
  <c r="U4732" i="6"/>
  <c r="U4733" i="6"/>
  <c r="U4734" i="6"/>
  <c r="U4735" i="6"/>
  <c r="U4736" i="6"/>
  <c r="U4737" i="6"/>
  <c r="U4738" i="6"/>
  <c r="U4739" i="6"/>
  <c r="U4740" i="6"/>
  <c r="U4741" i="6"/>
  <c r="U4742" i="6"/>
  <c r="U4743" i="6"/>
  <c r="U4744" i="6"/>
  <c r="U4745" i="6"/>
  <c r="U4746" i="6"/>
  <c r="U4747" i="6"/>
  <c r="U4748" i="6"/>
  <c r="U4749" i="6"/>
  <c r="U4750" i="6"/>
  <c r="U4751" i="6"/>
  <c r="U4752" i="6"/>
  <c r="U4753" i="6"/>
  <c r="U4754" i="6"/>
  <c r="U4755" i="6"/>
  <c r="U4756" i="6"/>
  <c r="U4757" i="6"/>
  <c r="U4758" i="6"/>
  <c r="U4759" i="6"/>
  <c r="U4760" i="6"/>
  <c r="U4761" i="6"/>
  <c r="U4762" i="6"/>
  <c r="U4763" i="6"/>
  <c r="U4764" i="6"/>
  <c r="U4765" i="6"/>
  <c r="U4766" i="6"/>
  <c r="U4767" i="6"/>
  <c r="U4768" i="6"/>
  <c r="U4769" i="6"/>
  <c r="U4770" i="6"/>
  <c r="U4771" i="6"/>
  <c r="U4772" i="6"/>
  <c r="U4773" i="6"/>
  <c r="U4774" i="6"/>
  <c r="U4775" i="6"/>
  <c r="U4776" i="6"/>
  <c r="U4777" i="6"/>
  <c r="U4778" i="6"/>
  <c r="U4779" i="6"/>
  <c r="U4780" i="6"/>
  <c r="U4781" i="6"/>
  <c r="U4782" i="6"/>
  <c r="U4783" i="6"/>
  <c r="U4784" i="6"/>
  <c r="U4785" i="6"/>
  <c r="U4786" i="6"/>
  <c r="U4787" i="6"/>
  <c r="U4788" i="6"/>
  <c r="U4789" i="6"/>
  <c r="U4790" i="6"/>
  <c r="U4791" i="6"/>
  <c r="U4792" i="6"/>
  <c r="U4793" i="6"/>
  <c r="U4794" i="6"/>
  <c r="U4795" i="6"/>
  <c r="U4796" i="6"/>
  <c r="U4797" i="6"/>
  <c r="U4798" i="6"/>
  <c r="U4799" i="6"/>
  <c r="U4800" i="6"/>
  <c r="U4801" i="6"/>
  <c r="U4802" i="6"/>
  <c r="U4803" i="6"/>
  <c r="U4804" i="6"/>
  <c r="U4805" i="6"/>
  <c r="U4806" i="6"/>
  <c r="U4807" i="6"/>
  <c r="U4808" i="6"/>
  <c r="U4809" i="6"/>
  <c r="U4810" i="6"/>
  <c r="U4811" i="6"/>
  <c r="U4812" i="6"/>
  <c r="U4813" i="6"/>
  <c r="U4814" i="6"/>
  <c r="U4815" i="6"/>
  <c r="U4816" i="6"/>
  <c r="U4817" i="6"/>
  <c r="U4818" i="6"/>
  <c r="U4819" i="6"/>
  <c r="U4820" i="6"/>
  <c r="U4821" i="6"/>
  <c r="U4822" i="6"/>
  <c r="U4823" i="6"/>
  <c r="U4824" i="6"/>
  <c r="U4825" i="6"/>
  <c r="U4826" i="6"/>
  <c r="U4827" i="6"/>
  <c r="U4828" i="6"/>
  <c r="U4829" i="6"/>
  <c r="U4830" i="6"/>
  <c r="U4831" i="6"/>
  <c r="U4832" i="6"/>
  <c r="U4833" i="6"/>
  <c r="U4834" i="6"/>
  <c r="U4835" i="6"/>
  <c r="U4836" i="6"/>
  <c r="U4837" i="6"/>
  <c r="U4838" i="6"/>
  <c r="U4839" i="6"/>
  <c r="U4840" i="6"/>
  <c r="U4841" i="6"/>
  <c r="U4842" i="6"/>
  <c r="U4843" i="6"/>
  <c r="U4844" i="6"/>
  <c r="U4845" i="6"/>
  <c r="U4846" i="6"/>
  <c r="U4847" i="6"/>
  <c r="U4848" i="6"/>
  <c r="U4849" i="6"/>
  <c r="U4850" i="6"/>
  <c r="U4851" i="6"/>
  <c r="U4852" i="6"/>
  <c r="U4853" i="6"/>
  <c r="U4854" i="6"/>
  <c r="U4855" i="6"/>
  <c r="U4856" i="6"/>
  <c r="U4857" i="6"/>
  <c r="U4858" i="6"/>
  <c r="U4859" i="6"/>
  <c r="U4860" i="6"/>
  <c r="U4861" i="6"/>
  <c r="U4862" i="6"/>
  <c r="U4863" i="6"/>
  <c r="U4864" i="6"/>
  <c r="U4865" i="6"/>
  <c r="U4866" i="6"/>
  <c r="U4867" i="6"/>
  <c r="U4868" i="6"/>
  <c r="U4869" i="6"/>
  <c r="U4870" i="6"/>
  <c r="U4871" i="6"/>
  <c r="U4872" i="6"/>
  <c r="U4873" i="6"/>
  <c r="U4874" i="6"/>
  <c r="U4875" i="6"/>
  <c r="U4876" i="6"/>
  <c r="U4877" i="6"/>
  <c r="U4878" i="6"/>
  <c r="U4879" i="6"/>
  <c r="U4880" i="6"/>
  <c r="U4881" i="6"/>
  <c r="U4882" i="6"/>
  <c r="U4883" i="6"/>
  <c r="U4884" i="6"/>
  <c r="U4885" i="6"/>
  <c r="U4886" i="6"/>
  <c r="U4887" i="6"/>
  <c r="U4888" i="6"/>
  <c r="U4889" i="6"/>
  <c r="U4890" i="6"/>
  <c r="U4891" i="6"/>
  <c r="U4892" i="6"/>
  <c r="U4893" i="6"/>
  <c r="U4894" i="6"/>
  <c r="U4895" i="6"/>
  <c r="U4896" i="6"/>
  <c r="U4897" i="6"/>
  <c r="U4898" i="6"/>
  <c r="U4899" i="6"/>
  <c r="U4900" i="6"/>
  <c r="U4901" i="6"/>
  <c r="U4902" i="6"/>
  <c r="U4903" i="6"/>
  <c r="U4904" i="6"/>
  <c r="U4905" i="6"/>
  <c r="U4906" i="6"/>
  <c r="U4907" i="6"/>
  <c r="U4908" i="6"/>
  <c r="U4909" i="6"/>
  <c r="U4910" i="6"/>
  <c r="U4911" i="6"/>
  <c r="U4912" i="6"/>
  <c r="U4913" i="6"/>
  <c r="U4914" i="6"/>
  <c r="U4915" i="6"/>
  <c r="U4916" i="6"/>
  <c r="U4917" i="6"/>
  <c r="U4918" i="6"/>
  <c r="U4919" i="6"/>
  <c r="U4920" i="6"/>
  <c r="U4921" i="6"/>
  <c r="U4922" i="6"/>
  <c r="U4923" i="6"/>
  <c r="U4924" i="6"/>
  <c r="U4925" i="6"/>
  <c r="U4926" i="6"/>
  <c r="U4927" i="6"/>
  <c r="U4928" i="6"/>
  <c r="U4929" i="6"/>
  <c r="U4930" i="6"/>
  <c r="U4931" i="6"/>
  <c r="U4932" i="6"/>
  <c r="U4933" i="6"/>
  <c r="U4934" i="6"/>
  <c r="U4935" i="6"/>
  <c r="U4936" i="6"/>
  <c r="U4937" i="6"/>
  <c r="U4938" i="6"/>
  <c r="U4939" i="6"/>
  <c r="U4940" i="6"/>
  <c r="U4941" i="6"/>
  <c r="U4942" i="6"/>
  <c r="U4943" i="6"/>
  <c r="U4944" i="6"/>
  <c r="U4945" i="6"/>
  <c r="U4946" i="6"/>
  <c r="U4947" i="6"/>
  <c r="U4948" i="6"/>
  <c r="U4949" i="6"/>
  <c r="U4950" i="6"/>
  <c r="U4951" i="6"/>
  <c r="U4952" i="6"/>
  <c r="U4953" i="6"/>
  <c r="U4954" i="6"/>
  <c r="U4955" i="6"/>
  <c r="U4956" i="6"/>
  <c r="U4957" i="6"/>
  <c r="U4958" i="6"/>
  <c r="U4959" i="6"/>
  <c r="U4960" i="6"/>
  <c r="U4961" i="6"/>
  <c r="U4962" i="6"/>
  <c r="U4963" i="6"/>
  <c r="U4964" i="6"/>
  <c r="U4965" i="6"/>
  <c r="U4966" i="6"/>
  <c r="U4967" i="6"/>
  <c r="U4968" i="6"/>
  <c r="U4969" i="6"/>
  <c r="U4970" i="6"/>
  <c r="U4971" i="6"/>
  <c r="U4972" i="6"/>
  <c r="U4973" i="6"/>
  <c r="U4974" i="6"/>
  <c r="U4975" i="6"/>
  <c r="U4976" i="6"/>
  <c r="U4977" i="6"/>
  <c r="U4978" i="6"/>
  <c r="U4979" i="6"/>
  <c r="U4980" i="6"/>
  <c r="U4981" i="6"/>
  <c r="U4982" i="6"/>
  <c r="U4983" i="6"/>
  <c r="U4984" i="6"/>
  <c r="U4985" i="6"/>
  <c r="U4986" i="6"/>
  <c r="U4987" i="6"/>
  <c r="U4988" i="6"/>
  <c r="U4989" i="6"/>
  <c r="U4990" i="6"/>
  <c r="U4991" i="6"/>
  <c r="U4992" i="6"/>
  <c r="U4993" i="6"/>
  <c r="U4994" i="6"/>
  <c r="U4995" i="6"/>
  <c r="U4996" i="6"/>
  <c r="U4997" i="6"/>
  <c r="U4998" i="6"/>
  <c r="U4999" i="6"/>
  <c r="U5000" i="6"/>
  <c r="U5001" i="6"/>
  <c r="U2" i="6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25" i="6"/>
  <c r="T26" i="6"/>
  <c r="T27" i="6"/>
  <c r="T28" i="6"/>
  <c r="T29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T48" i="6"/>
  <c r="T49" i="6"/>
  <c r="T50" i="6"/>
  <c r="T51" i="6"/>
  <c r="T52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84" i="6"/>
  <c r="T85" i="6"/>
  <c r="T86" i="6"/>
  <c r="T87" i="6"/>
  <c r="T88" i="6"/>
  <c r="T89" i="6"/>
  <c r="T90" i="6"/>
  <c r="T91" i="6"/>
  <c r="T92" i="6"/>
  <c r="T93" i="6"/>
  <c r="T94" i="6"/>
  <c r="T95" i="6"/>
  <c r="T96" i="6"/>
  <c r="T97" i="6"/>
  <c r="T98" i="6"/>
  <c r="T99" i="6"/>
  <c r="T100" i="6"/>
  <c r="T101" i="6"/>
  <c r="T102" i="6"/>
  <c r="T103" i="6"/>
  <c r="T104" i="6"/>
  <c r="T105" i="6"/>
  <c r="T106" i="6"/>
  <c r="T107" i="6"/>
  <c r="T108" i="6"/>
  <c r="T109" i="6"/>
  <c r="T110" i="6"/>
  <c r="T111" i="6"/>
  <c r="T112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2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09" i="6"/>
  <c r="T210" i="6"/>
  <c r="T211" i="6"/>
  <c r="T212" i="6"/>
  <c r="T213" i="6"/>
  <c r="T214" i="6"/>
  <c r="T215" i="6"/>
  <c r="T216" i="6"/>
  <c r="T217" i="6"/>
  <c r="T218" i="6"/>
  <c r="T219" i="6"/>
  <c r="T220" i="6"/>
  <c r="T221" i="6"/>
  <c r="T222" i="6"/>
  <c r="T223" i="6"/>
  <c r="T224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246" i="6"/>
  <c r="T247" i="6"/>
  <c r="T248" i="6"/>
  <c r="T249" i="6"/>
  <c r="T250" i="6"/>
  <c r="T251" i="6"/>
  <c r="T252" i="6"/>
  <c r="T253" i="6"/>
  <c r="T254" i="6"/>
  <c r="T255" i="6"/>
  <c r="T256" i="6"/>
  <c r="T257" i="6"/>
  <c r="T258" i="6"/>
  <c r="T259" i="6"/>
  <c r="T260" i="6"/>
  <c r="T261" i="6"/>
  <c r="T262" i="6"/>
  <c r="T263" i="6"/>
  <c r="T264" i="6"/>
  <c r="T265" i="6"/>
  <c r="T266" i="6"/>
  <c r="T267" i="6"/>
  <c r="T268" i="6"/>
  <c r="T26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6" i="6"/>
  <c r="T307" i="6"/>
  <c r="T308" i="6"/>
  <c r="T309" i="6"/>
  <c r="T310" i="6"/>
  <c r="T311" i="6"/>
  <c r="T312" i="6"/>
  <c r="T313" i="6"/>
  <c r="T314" i="6"/>
  <c r="T315" i="6"/>
  <c r="T316" i="6"/>
  <c r="T317" i="6"/>
  <c r="T318" i="6"/>
  <c r="T319" i="6"/>
  <c r="T320" i="6"/>
  <c r="T321" i="6"/>
  <c r="T322" i="6"/>
  <c r="T323" i="6"/>
  <c r="T324" i="6"/>
  <c r="T325" i="6"/>
  <c r="T326" i="6"/>
  <c r="T327" i="6"/>
  <c r="T328" i="6"/>
  <c r="T329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0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49" i="6"/>
  <c r="T450" i="6"/>
  <c r="T451" i="6"/>
  <c r="T452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1" i="6"/>
  <c r="T482" i="6"/>
  <c r="T483" i="6"/>
  <c r="T484" i="6"/>
  <c r="T485" i="6"/>
  <c r="T486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499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5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529" i="6"/>
  <c r="T530" i="6"/>
  <c r="T531" i="6"/>
  <c r="T532" i="6"/>
  <c r="T533" i="6"/>
  <c r="T534" i="6"/>
  <c r="T535" i="6"/>
  <c r="T536" i="6"/>
  <c r="T537" i="6"/>
  <c r="T538" i="6"/>
  <c r="T539" i="6"/>
  <c r="T540" i="6"/>
  <c r="T541" i="6"/>
  <c r="T542" i="6"/>
  <c r="T543" i="6"/>
  <c r="T544" i="6"/>
  <c r="T545" i="6"/>
  <c r="T546" i="6"/>
  <c r="T547" i="6"/>
  <c r="T548" i="6"/>
  <c r="T549" i="6"/>
  <c r="T550" i="6"/>
  <c r="T551" i="6"/>
  <c r="T552" i="6"/>
  <c r="T553" i="6"/>
  <c r="T554" i="6"/>
  <c r="T555" i="6"/>
  <c r="T556" i="6"/>
  <c r="T557" i="6"/>
  <c r="T558" i="6"/>
  <c r="T559" i="6"/>
  <c r="T560" i="6"/>
  <c r="T561" i="6"/>
  <c r="T562" i="6"/>
  <c r="T563" i="6"/>
  <c r="T564" i="6"/>
  <c r="T565" i="6"/>
  <c r="T566" i="6"/>
  <c r="T567" i="6"/>
  <c r="T568" i="6"/>
  <c r="T569" i="6"/>
  <c r="T570" i="6"/>
  <c r="T571" i="6"/>
  <c r="T572" i="6"/>
  <c r="T573" i="6"/>
  <c r="T574" i="6"/>
  <c r="T575" i="6"/>
  <c r="T576" i="6"/>
  <c r="T577" i="6"/>
  <c r="T578" i="6"/>
  <c r="T579" i="6"/>
  <c r="T580" i="6"/>
  <c r="T581" i="6"/>
  <c r="T582" i="6"/>
  <c r="T583" i="6"/>
  <c r="T584" i="6"/>
  <c r="T585" i="6"/>
  <c r="T586" i="6"/>
  <c r="T587" i="6"/>
  <c r="T588" i="6"/>
  <c r="T589" i="6"/>
  <c r="T590" i="6"/>
  <c r="T591" i="6"/>
  <c r="T592" i="6"/>
  <c r="T593" i="6"/>
  <c r="T594" i="6"/>
  <c r="T595" i="6"/>
  <c r="T596" i="6"/>
  <c r="T597" i="6"/>
  <c r="T598" i="6"/>
  <c r="T599" i="6"/>
  <c r="T600" i="6"/>
  <c r="T601" i="6"/>
  <c r="T602" i="6"/>
  <c r="T603" i="6"/>
  <c r="T604" i="6"/>
  <c r="T605" i="6"/>
  <c r="T606" i="6"/>
  <c r="T607" i="6"/>
  <c r="T608" i="6"/>
  <c r="T609" i="6"/>
  <c r="T610" i="6"/>
  <c r="T611" i="6"/>
  <c r="T612" i="6"/>
  <c r="T613" i="6"/>
  <c r="T614" i="6"/>
  <c r="T615" i="6"/>
  <c r="T616" i="6"/>
  <c r="T617" i="6"/>
  <c r="T618" i="6"/>
  <c r="T619" i="6"/>
  <c r="T620" i="6"/>
  <c r="T621" i="6"/>
  <c r="T622" i="6"/>
  <c r="T623" i="6"/>
  <c r="T624" i="6"/>
  <c r="T625" i="6"/>
  <c r="T626" i="6"/>
  <c r="T627" i="6"/>
  <c r="T628" i="6"/>
  <c r="T629" i="6"/>
  <c r="T630" i="6"/>
  <c r="T631" i="6"/>
  <c r="T632" i="6"/>
  <c r="T633" i="6"/>
  <c r="T634" i="6"/>
  <c r="T635" i="6"/>
  <c r="T636" i="6"/>
  <c r="T637" i="6"/>
  <c r="T638" i="6"/>
  <c r="T639" i="6"/>
  <c r="T640" i="6"/>
  <c r="T641" i="6"/>
  <c r="T642" i="6"/>
  <c r="T643" i="6"/>
  <c r="T644" i="6"/>
  <c r="T645" i="6"/>
  <c r="T646" i="6"/>
  <c r="T647" i="6"/>
  <c r="T648" i="6"/>
  <c r="T649" i="6"/>
  <c r="T650" i="6"/>
  <c r="T651" i="6"/>
  <c r="T652" i="6"/>
  <c r="T653" i="6"/>
  <c r="T654" i="6"/>
  <c r="T655" i="6"/>
  <c r="T656" i="6"/>
  <c r="T657" i="6"/>
  <c r="T658" i="6"/>
  <c r="T659" i="6"/>
  <c r="T660" i="6"/>
  <c r="T661" i="6"/>
  <c r="T662" i="6"/>
  <c r="T663" i="6"/>
  <c r="T664" i="6"/>
  <c r="T665" i="6"/>
  <c r="T666" i="6"/>
  <c r="T667" i="6"/>
  <c r="T668" i="6"/>
  <c r="T669" i="6"/>
  <c r="T670" i="6"/>
  <c r="T671" i="6"/>
  <c r="T672" i="6"/>
  <c r="T673" i="6"/>
  <c r="T674" i="6"/>
  <c r="T675" i="6"/>
  <c r="T676" i="6"/>
  <c r="T677" i="6"/>
  <c r="T678" i="6"/>
  <c r="T679" i="6"/>
  <c r="T680" i="6"/>
  <c r="T681" i="6"/>
  <c r="T682" i="6"/>
  <c r="T683" i="6"/>
  <c r="T684" i="6"/>
  <c r="T685" i="6"/>
  <c r="T686" i="6"/>
  <c r="T687" i="6"/>
  <c r="T688" i="6"/>
  <c r="T689" i="6"/>
  <c r="T690" i="6"/>
  <c r="T691" i="6"/>
  <c r="T692" i="6"/>
  <c r="T693" i="6"/>
  <c r="T694" i="6"/>
  <c r="T695" i="6"/>
  <c r="T696" i="6"/>
  <c r="T697" i="6"/>
  <c r="T698" i="6"/>
  <c r="T699" i="6"/>
  <c r="T700" i="6"/>
  <c r="T701" i="6"/>
  <c r="T702" i="6"/>
  <c r="T703" i="6"/>
  <c r="T704" i="6"/>
  <c r="T705" i="6"/>
  <c r="T706" i="6"/>
  <c r="T707" i="6"/>
  <c r="T708" i="6"/>
  <c r="T709" i="6"/>
  <c r="T710" i="6"/>
  <c r="T711" i="6"/>
  <c r="T712" i="6"/>
  <c r="T713" i="6"/>
  <c r="T714" i="6"/>
  <c r="T715" i="6"/>
  <c r="T716" i="6"/>
  <c r="T717" i="6"/>
  <c r="T718" i="6"/>
  <c r="T719" i="6"/>
  <c r="T720" i="6"/>
  <c r="T721" i="6"/>
  <c r="T722" i="6"/>
  <c r="T723" i="6"/>
  <c r="T724" i="6"/>
  <c r="T725" i="6"/>
  <c r="T726" i="6"/>
  <c r="T727" i="6"/>
  <c r="T728" i="6"/>
  <c r="T729" i="6"/>
  <c r="T730" i="6"/>
  <c r="T731" i="6"/>
  <c r="T732" i="6"/>
  <c r="T733" i="6"/>
  <c r="T734" i="6"/>
  <c r="T735" i="6"/>
  <c r="T736" i="6"/>
  <c r="T737" i="6"/>
  <c r="T738" i="6"/>
  <c r="T739" i="6"/>
  <c r="T740" i="6"/>
  <c r="T741" i="6"/>
  <c r="T742" i="6"/>
  <c r="T743" i="6"/>
  <c r="T744" i="6"/>
  <c r="T745" i="6"/>
  <c r="T746" i="6"/>
  <c r="T747" i="6"/>
  <c r="T748" i="6"/>
  <c r="T749" i="6"/>
  <c r="T750" i="6"/>
  <c r="T751" i="6"/>
  <c r="T752" i="6"/>
  <c r="T753" i="6"/>
  <c r="T754" i="6"/>
  <c r="T755" i="6"/>
  <c r="T756" i="6"/>
  <c r="T757" i="6"/>
  <c r="T758" i="6"/>
  <c r="T759" i="6"/>
  <c r="T760" i="6"/>
  <c r="T761" i="6"/>
  <c r="T762" i="6"/>
  <c r="T763" i="6"/>
  <c r="T764" i="6"/>
  <c r="T765" i="6"/>
  <c r="T766" i="6"/>
  <c r="T767" i="6"/>
  <c r="T768" i="6"/>
  <c r="T769" i="6"/>
  <c r="T770" i="6"/>
  <c r="T771" i="6"/>
  <c r="T772" i="6"/>
  <c r="T773" i="6"/>
  <c r="T774" i="6"/>
  <c r="T775" i="6"/>
  <c r="T776" i="6"/>
  <c r="T777" i="6"/>
  <c r="T778" i="6"/>
  <c r="T779" i="6"/>
  <c r="T780" i="6"/>
  <c r="T781" i="6"/>
  <c r="T782" i="6"/>
  <c r="T783" i="6"/>
  <c r="T784" i="6"/>
  <c r="T785" i="6"/>
  <c r="T786" i="6"/>
  <c r="T787" i="6"/>
  <c r="T788" i="6"/>
  <c r="T789" i="6"/>
  <c r="T790" i="6"/>
  <c r="T791" i="6"/>
  <c r="T792" i="6"/>
  <c r="T793" i="6"/>
  <c r="T794" i="6"/>
  <c r="T795" i="6"/>
  <c r="T796" i="6"/>
  <c r="T797" i="6"/>
  <c r="T798" i="6"/>
  <c r="T799" i="6"/>
  <c r="T800" i="6"/>
  <c r="T801" i="6"/>
  <c r="T802" i="6"/>
  <c r="T803" i="6"/>
  <c r="T804" i="6"/>
  <c r="T805" i="6"/>
  <c r="T806" i="6"/>
  <c r="T807" i="6"/>
  <c r="T808" i="6"/>
  <c r="T809" i="6"/>
  <c r="T810" i="6"/>
  <c r="T811" i="6"/>
  <c r="T812" i="6"/>
  <c r="T813" i="6"/>
  <c r="T814" i="6"/>
  <c r="T815" i="6"/>
  <c r="T816" i="6"/>
  <c r="T817" i="6"/>
  <c r="T818" i="6"/>
  <c r="T819" i="6"/>
  <c r="T820" i="6"/>
  <c r="T821" i="6"/>
  <c r="T822" i="6"/>
  <c r="T823" i="6"/>
  <c r="T824" i="6"/>
  <c r="T825" i="6"/>
  <c r="T826" i="6"/>
  <c r="T827" i="6"/>
  <c r="T828" i="6"/>
  <c r="T829" i="6"/>
  <c r="T830" i="6"/>
  <c r="T831" i="6"/>
  <c r="T832" i="6"/>
  <c r="T833" i="6"/>
  <c r="T834" i="6"/>
  <c r="T835" i="6"/>
  <c r="T836" i="6"/>
  <c r="T837" i="6"/>
  <c r="T838" i="6"/>
  <c r="T839" i="6"/>
  <c r="T840" i="6"/>
  <c r="T841" i="6"/>
  <c r="T842" i="6"/>
  <c r="T843" i="6"/>
  <c r="T844" i="6"/>
  <c r="T845" i="6"/>
  <c r="T846" i="6"/>
  <c r="T847" i="6"/>
  <c r="T848" i="6"/>
  <c r="T849" i="6"/>
  <c r="T850" i="6"/>
  <c r="T851" i="6"/>
  <c r="T852" i="6"/>
  <c r="T853" i="6"/>
  <c r="T854" i="6"/>
  <c r="T855" i="6"/>
  <c r="T856" i="6"/>
  <c r="T857" i="6"/>
  <c r="T858" i="6"/>
  <c r="T859" i="6"/>
  <c r="T860" i="6"/>
  <c r="T861" i="6"/>
  <c r="T862" i="6"/>
  <c r="T863" i="6"/>
  <c r="T864" i="6"/>
  <c r="T865" i="6"/>
  <c r="T866" i="6"/>
  <c r="T867" i="6"/>
  <c r="T868" i="6"/>
  <c r="T869" i="6"/>
  <c r="T870" i="6"/>
  <c r="T871" i="6"/>
  <c r="T872" i="6"/>
  <c r="T873" i="6"/>
  <c r="T874" i="6"/>
  <c r="T875" i="6"/>
  <c r="T876" i="6"/>
  <c r="T877" i="6"/>
  <c r="T878" i="6"/>
  <c r="T879" i="6"/>
  <c r="T880" i="6"/>
  <c r="T881" i="6"/>
  <c r="T882" i="6"/>
  <c r="T883" i="6"/>
  <c r="T884" i="6"/>
  <c r="T885" i="6"/>
  <c r="T886" i="6"/>
  <c r="T887" i="6"/>
  <c r="T888" i="6"/>
  <c r="T889" i="6"/>
  <c r="T890" i="6"/>
  <c r="T891" i="6"/>
  <c r="T892" i="6"/>
  <c r="T893" i="6"/>
  <c r="T894" i="6"/>
  <c r="T895" i="6"/>
  <c r="T896" i="6"/>
  <c r="T897" i="6"/>
  <c r="T898" i="6"/>
  <c r="T899" i="6"/>
  <c r="T900" i="6"/>
  <c r="T901" i="6"/>
  <c r="T902" i="6"/>
  <c r="T903" i="6"/>
  <c r="T904" i="6"/>
  <c r="T905" i="6"/>
  <c r="T906" i="6"/>
  <c r="T907" i="6"/>
  <c r="T908" i="6"/>
  <c r="T909" i="6"/>
  <c r="T910" i="6"/>
  <c r="T911" i="6"/>
  <c r="T912" i="6"/>
  <c r="T913" i="6"/>
  <c r="T914" i="6"/>
  <c r="T915" i="6"/>
  <c r="T916" i="6"/>
  <c r="T917" i="6"/>
  <c r="T918" i="6"/>
  <c r="T919" i="6"/>
  <c r="T920" i="6"/>
  <c r="T921" i="6"/>
  <c r="T922" i="6"/>
  <c r="T923" i="6"/>
  <c r="T924" i="6"/>
  <c r="T925" i="6"/>
  <c r="T926" i="6"/>
  <c r="T927" i="6"/>
  <c r="T928" i="6"/>
  <c r="T929" i="6"/>
  <c r="T930" i="6"/>
  <c r="T931" i="6"/>
  <c r="T932" i="6"/>
  <c r="T933" i="6"/>
  <c r="T934" i="6"/>
  <c r="T935" i="6"/>
  <c r="T936" i="6"/>
  <c r="T937" i="6"/>
  <c r="T938" i="6"/>
  <c r="T939" i="6"/>
  <c r="T940" i="6"/>
  <c r="T941" i="6"/>
  <c r="T942" i="6"/>
  <c r="T943" i="6"/>
  <c r="T944" i="6"/>
  <c r="T945" i="6"/>
  <c r="T946" i="6"/>
  <c r="T947" i="6"/>
  <c r="T948" i="6"/>
  <c r="T949" i="6"/>
  <c r="T950" i="6"/>
  <c r="T951" i="6"/>
  <c r="T952" i="6"/>
  <c r="T953" i="6"/>
  <c r="T954" i="6"/>
  <c r="T955" i="6"/>
  <c r="T956" i="6"/>
  <c r="T957" i="6"/>
  <c r="T958" i="6"/>
  <c r="T959" i="6"/>
  <c r="T960" i="6"/>
  <c r="T961" i="6"/>
  <c r="T962" i="6"/>
  <c r="T963" i="6"/>
  <c r="T964" i="6"/>
  <c r="T965" i="6"/>
  <c r="T966" i="6"/>
  <c r="T967" i="6"/>
  <c r="T968" i="6"/>
  <c r="T969" i="6"/>
  <c r="T970" i="6"/>
  <c r="T971" i="6"/>
  <c r="T972" i="6"/>
  <c r="T973" i="6"/>
  <c r="T974" i="6"/>
  <c r="T975" i="6"/>
  <c r="T976" i="6"/>
  <c r="T977" i="6"/>
  <c r="T978" i="6"/>
  <c r="T979" i="6"/>
  <c r="T980" i="6"/>
  <c r="T981" i="6"/>
  <c r="T982" i="6"/>
  <c r="T983" i="6"/>
  <c r="T984" i="6"/>
  <c r="T985" i="6"/>
  <c r="T986" i="6"/>
  <c r="T987" i="6"/>
  <c r="T988" i="6"/>
  <c r="T989" i="6"/>
  <c r="T990" i="6"/>
  <c r="T991" i="6"/>
  <c r="T992" i="6"/>
  <c r="T993" i="6"/>
  <c r="T994" i="6"/>
  <c r="T995" i="6"/>
  <c r="T996" i="6"/>
  <c r="T997" i="6"/>
  <c r="T998" i="6"/>
  <c r="T999" i="6"/>
  <c r="T1000" i="6"/>
  <c r="T1001" i="6"/>
  <c r="T1002" i="6"/>
  <c r="T1003" i="6"/>
  <c r="T1004" i="6"/>
  <c r="T1005" i="6"/>
  <c r="T1006" i="6"/>
  <c r="T1007" i="6"/>
  <c r="T1008" i="6"/>
  <c r="T1009" i="6"/>
  <c r="T1010" i="6"/>
  <c r="T1011" i="6"/>
  <c r="T1012" i="6"/>
  <c r="T1013" i="6"/>
  <c r="T1014" i="6"/>
  <c r="T1015" i="6"/>
  <c r="T1016" i="6"/>
  <c r="T1017" i="6"/>
  <c r="T1018" i="6"/>
  <c r="T1019" i="6"/>
  <c r="T1020" i="6"/>
  <c r="T1021" i="6"/>
  <c r="T1022" i="6"/>
  <c r="T1023" i="6"/>
  <c r="T1024" i="6"/>
  <c r="T1025" i="6"/>
  <c r="T1026" i="6"/>
  <c r="T1027" i="6"/>
  <c r="T1028" i="6"/>
  <c r="T1029" i="6"/>
  <c r="T1030" i="6"/>
  <c r="T1031" i="6"/>
  <c r="T1032" i="6"/>
  <c r="T1033" i="6"/>
  <c r="T1034" i="6"/>
  <c r="T1035" i="6"/>
  <c r="T1036" i="6"/>
  <c r="T1037" i="6"/>
  <c r="T1038" i="6"/>
  <c r="T1039" i="6"/>
  <c r="T1040" i="6"/>
  <c r="T1041" i="6"/>
  <c r="T1042" i="6"/>
  <c r="T1043" i="6"/>
  <c r="T1044" i="6"/>
  <c r="T1045" i="6"/>
  <c r="T1046" i="6"/>
  <c r="T1047" i="6"/>
  <c r="T1048" i="6"/>
  <c r="T1049" i="6"/>
  <c r="T1050" i="6"/>
  <c r="T1051" i="6"/>
  <c r="T1052" i="6"/>
  <c r="T1053" i="6"/>
  <c r="T1054" i="6"/>
  <c r="T1055" i="6"/>
  <c r="T1056" i="6"/>
  <c r="T1057" i="6"/>
  <c r="T1058" i="6"/>
  <c r="T1059" i="6"/>
  <c r="T1060" i="6"/>
  <c r="T1061" i="6"/>
  <c r="T1062" i="6"/>
  <c r="T1063" i="6"/>
  <c r="T1064" i="6"/>
  <c r="T1065" i="6"/>
  <c r="T1066" i="6"/>
  <c r="T1067" i="6"/>
  <c r="T1068" i="6"/>
  <c r="T1069" i="6"/>
  <c r="T1070" i="6"/>
  <c r="T1071" i="6"/>
  <c r="T1072" i="6"/>
  <c r="T1073" i="6"/>
  <c r="T1074" i="6"/>
  <c r="T1075" i="6"/>
  <c r="T1076" i="6"/>
  <c r="T1077" i="6"/>
  <c r="T1078" i="6"/>
  <c r="T1079" i="6"/>
  <c r="T1080" i="6"/>
  <c r="T1081" i="6"/>
  <c r="T1082" i="6"/>
  <c r="T1083" i="6"/>
  <c r="T1084" i="6"/>
  <c r="T1085" i="6"/>
  <c r="T1086" i="6"/>
  <c r="T1087" i="6"/>
  <c r="T1088" i="6"/>
  <c r="T1089" i="6"/>
  <c r="T1090" i="6"/>
  <c r="T1091" i="6"/>
  <c r="T1092" i="6"/>
  <c r="T1093" i="6"/>
  <c r="T1094" i="6"/>
  <c r="T1095" i="6"/>
  <c r="T1096" i="6"/>
  <c r="T1097" i="6"/>
  <c r="T1098" i="6"/>
  <c r="T1099" i="6"/>
  <c r="T1100" i="6"/>
  <c r="T1101" i="6"/>
  <c r="T1102" i="6"/>
  <c r="T1103" i="6"/>
  <c r="T1104" i="6"/>
  <c r="T1105" i="6"/>
  <c r="T1106" i="6"/>
  <c r="T1107" i="6"/>
  <c r="T1108" i="6"/>
  <c r="T1109" i="6"/>
  <c r="T1110" i="6"/>
  <c r="T1111" i="6"/>
  <c r="T1112" i="6"/>
  <c r="T1113" i="6"/>
  <c r="T1114" i="6"/>
  <c r="T1115" i="6"/>
  <c r="T1116" i="6"/>
  <c r="T1117" i="6"/>
  <c r="T1118" i="6"/>
  <c r="T1119" i="6"/>
  <c r="T1120" i="6"/>
  <c r="T1121" i="6"/>
  <c r="T1122" i="6"/>
  <c r="T1123" i="6"/>
  <c r="T1124" i="6"/>
  <c r="T1125" i="6"/>
  <c r="T1126" i="6"/>
  <c r="T1127" i="6"/>
  <c r="T1128" i="6"/>
  <c r="T1129" i="6"/>
  <c r="T1130" i="6"/>
  <c r="T1131" i="6"/>
  <c r="T1132" i="6"/>
  <c r="T1133" i="6"/>
  <c r="T1134" i="6"/>
  <c r="T1135" i="6"/>
  <c r="T1136" i="6"/>
  <c r="T1137" i="6"/>
  <c r="T1138" i="6"/>
  <c r="T1139" i="6"/>
  <c r="T1140" i="6"/>
  <c r="T1141" i="6"/>
  <c r="T1142" i="6"/>
  <c r="T1143" i="6"/>
  <c r="T1144" i="6"/>
  <c r="T1145" i="6"/>
  <c r="T1146" i="6"/>
  <c r="T1147" i="6"/>
  <c r="T1148" i="6"/>
  <c r="T1149" i="6"/>
  <c r="T1150" i="6"/>
  <c r="T1151" i="6"/>
  <c r="T1152" i="6"/>
  <c r="T1153" i="6"/>
  <c r="T1154" i="6"/>
  <c r="T1155" i="6"/>
  <c r="T1156" i="6"/>
  <c r="T1157" i="6"/>
  <c r="T1158" i="6"/>
  <c r="T1159" i="6"/>
  <c r="T1160" i="6"/>
  <c r="T1161" i="6"/>
  <c r="T1162" i="6"/>
  <c r="T1163" i="6"/>
  <c r="T1164" i="6"/>
  <c r="T1165" i="6"/>
  <c r="T1166" i="6"/>
  <c r="T1167" i="6"/>
  <c r="T1168" i="6"/>
  <c r="T1169" i="6"/>
  <c r="T1170" i="6"/>
  <c r="T1171" i="6"/>
  <c r="T1172" i="6"/>
  <c r="T1173" i="6"/>
  <c r="T1174" i="6"/>
  <c r="T1175" i="6"/>
  <c r="T1176" i="6"/>
  <c r="T1177" i="6"/>
  <c r="T1178" i="6"/>
  <c r="T1179" i="6"/>
  <c r="T1180" i="6"/>
  <c r="T1181" i="6"/>
  <c r="T1182" i="6"/>
  <c r="T1183" i="6"/>
  <c r="T1184" i="6"/>
  <c r="T1185" i="6"/>
  <c r="T1186" i="6"/>
  <c r="T1187" i="6"/>
  <c r="T1188" i="6"/>
  <c r="T1189" i="6"/>
  <c r="T1190" i="6"/>
  <c r="T1191" i="6"/>
  <c r="T1192" i="6"/>
  <c r="T1193" i="6"/>
  <c r="T1194" i="6"/>
  <c r="T1195" i="6"/>
  <c r="T1196" i="6"/>
  <c r="T1197" i="6"/>
  <c r="T1198" i="6"/>
  <c r="T1199" i="6"/>
  <c r="T1200" i="6"/>
  <c r="T1201" i="6"/>
  <c r="T1202" i="6"/>
  <c r="T1203" i="6"/>
  <c r="T1204" i="6"/>
  <c r="T1205" i="6"/>
  <c r="T1206" i="6"/>
  <c r="T1207" i="6"/>
  <c r="T1208" i="6"/>
  <c r="T1209" i="6"/>
  <c r="T1210" i="6"/>
  <c r="T1211" i="6"/>
  <c r="T1212" i="6"/>
  <c r="T1213" i="6"/>
  <c r="T1214" i="6"/>
  <c r="T1215" i="6"/>
  <c r="T1216" i="6"/>
  <c r="T1217" i="6"/>
  <c r="T1218" i="6"/>
  <c r="T1219" i="6"/>
  <c r="T1220" i="6"/>
  <c r="T1221" i="6"/>
  <c r="T1222" i="6"/>
  <c r="T1223" i="6"/>
  <c r="T1224" i="6"/>
  <c r="T1225" i="6"/>
  <c r="T1226" i="6"/>
  <c r="T1227" i="6"/>
  <c r="T1228" i="6"/>
  <c r="T1229" i="6"/>
  <c r="T1230" i="6"/>
  <c r="T1231" i="6"/>
  <c r="T1232" i="6"/>
  <c r="T1233" i="6"/>
  <c r="T1234" i="6"/>
  <c r="T1235" i="6"/>
  <c r="T1236" i="6"/>
  <c r="T1237" i="6"/>
  <c r="T1238" i="6"/>
  <c r="T1239" i="6"/>
  <c r="T1240" i="6"/>
  <c r="T1241" i="6"/>
  <c r="T1242" i="6"/>
  <c r="T1243" i="6"/>
  <c r="T1244" i="6"/>
  <c r="T1245" i="6"/>
  <c r="T1246" i="6"/>
  <c r="T1247" i="6"/>
  <c r="T1248" i="6"/>
  <c r="T1249" i="6"/>
  <c r="T1250" i="6"/>
  <c r="T1251" i="6"/>
  <c r="T1252" i="6"/>
  <c r="T1253" i="6"/>
  <c r="T1254" i="6"/>
  <c r="T1255" i="6"/>
  <c r="T1256" i="6"/>
  <c r="T1257" i="6"/>
  <c r="T1258" i="6"/>
  <c r="T1259" i="6"/>
  <c r="T1260" i="6"/>
  <c r="T1261" i="6"/>
  <c r="T1262" i="6"/>
  <c r="T1263" i="6"/>
  <c r="T1264" i="6"/>
  <c r="T1265" i="6"/>
  <c r="T1266" i="6"/>
  <c r="T1267" i="6"/>
  <c r="T1268" i="6"/>
  <c r="T1269" i="6"/>
  <c r="T1270" i="6"/>
  <c r="T1271" i="6"/>
  <c r="T1272" i="6"/>
  <c r="T1273" i="6"/>
  <c r="T1274" i="6"/>
  <c r="T1275" i="6"/>
  <c r="T1276" i="6"/>
  <c r="T1277" i="6"/>
  <c r="T1278" i="6"/>
  <c r="T1279" i="6"/>
  <c r="T1280" i="6"/>
  <c r="T1281" i="6"/>
  <c r="T1282" i="6"/>
  <c r="T1283" i="6"/>
  <c r="T1284" i="6"/>
  <c r="T1285" i="6"/>
  <c r="T1286" i="6"/>
  <c r="T1287" i="6"/>
  <c r="T1288" i="6"/>
  <c r="T1289" i="6"/>
  <c r="T1290" i="6"/>
  <c r="T1291" i="6"/>
  <c r="T1292" i="6"/>
  <c r="T1293" i="6"/>
  <c r="T1294" i="6"/>
  <c r="T1295" i="6"/>
  <c r="T1296" i="6"/>
  <c r="T1297" i="6"/>
  <c r="T1298" i="6"/>
  <c r="T1299" i="6"/>
  <c r="T1300" i="6"/>
  <c r="T1301" i="6"/>
  <c r="T1302" i="6"/>
  <c r="T1303" i="6"/>
  <c r="T1304" i="6"/>
  <c r="T1305" i="6"/>
  <c r="T1306" i="6"/>
  <c r="T1307" i="6"/>
  <c r="T1308" i="6"/>
  <c r="T1309" i="6"/>
  <c r="T1310" i="6"/>
  <c r="T1311" i="6"/>
  <c r="T1312" i="6"/>
  <c r="T1313" i="6"/>
  <c r="T1314" i="6"/>
  <c r="T1315" i="6"/>
  <c r="T1316" i="6"/>
  <c r="T1317" i="6"/>
  <c r="T1318" i="6"/>
  <c r="T1319" i="6"/>
  <c r="T1320" i="6"/>
  <c r="T1321" i="6"/>
  <c r="T1322" i="6"/>
  <c r="T1323" i="6"/>
  <c r="T1324" i="6"/>
  <c r="T1325" i="6"/>
  <c r="T1326" i="6"/>
  <c r="T1327" i="6"/>
  <c r="T1328" i="6"/>
  <c r="T1329" i="6"/>
  <c r="T1330" i="6"/>
  <c r="T1331" i="6"/>
  <c r="T1332" i="6"/>
  <c r="T1333" i="6"/>
  <c r="T1334" i="6"/>
  <c r="T1335" i="6"/>
  <c r="T1336" i="6"/>
  <c r="T1337" i="6"/>
  <c r="T1338" i="6"/>
  <c r="T1339" i="6"/>
  <c r="T1340" i="6"/>
  <c r="T1341" i="6"/>
  <c r="T1342" i="6"/>
  <c r="T1343" i="6"/>
  <c r="T1344" i="6"/>
  <c r="T1345" i="6"/>
  <c r="T1346" i="6"/>
  <c r="T1347" i="6"/>
  <c r="T1348" i="6"/>
  <c r="T1349" i="6"/>
  <c r="T1350" i="6"/>
  <c r="T1351" i="6"/>
  <c r="T1352" i="6"/>
  <c r="T1353" i="6"/>
  <c r="T1354" i="6"/>
  <c r="T1355" i="6"/>
  <c r="T1356" i="6"/>
  <c r="T1357" i="6"/>
  <c r="T1358" i="6"/>
  <c r="T1359" i="6"/>
  <c r="T1360" i="6"/>
  <c r="T1361" i="6"/>
  <c r="T1362" i="6"/>
  <c r="T1363" i="6"/>
  <c r="T1364" i="6"/>
  <c r="T1365" i="6"/>
  <c r="T1366" i="6"/>
  <c r="T1367" i="6"/>
  <c r="T1368" i="6"/>
  <c r="T1369" i="6"/>
  <c r="T1370" i="6"/>
  <c r="T1371" i="6"/>
  <c r="T1372" i="6"/>
  <c r="T1373" i="6"/>
  <c r="T1374" i="6"/>
  <c r="T1375" i="6"/>
  <c r="T1376" i="6"/>
  <c r="T1377" i="6"/>
  <c r="T1378" i="6"/>
  <c r="T1379" i="6"/>
  <c r="T1380" i="6"/>
  <c r="T1381" i="6"/>
  <c r="T1382" i="6"/>
  <c r="T1383" i="6"/>
  <c r="T1384" i="6"/>
  <c r="T1385" i="6"/>
  <c r="T1386" i="6"/>
  <c r="T1387" i="6"/>
  <c r="T1388" i="6"/>
  <c r="T1389" i="6"/>
  <c r="T1390" i="6"/>
  <c r="T1391" i="6"/>
  <c r="T1392" i="6"/>
  <c r="T1393" i="6"/>
  <c r="T1394" i="6"/>
  <c r="T1395" i="6"/>
  <c r="T1396" i="6"/>
  <c r="T1397" i="6"/>
  <c r="T1398" i="6"/>
  <c r="T1399" i="6"/>
  <c r="T1400" i="6"/>
  <c r="T1401" i="6"/>
  <c r="T1402" i="6"/>
  <c r="T1403" i="6"/>
  <c r="T1404" i="6"/>
  <c r="T1405" i="6"/>
  <c r="T1406" i="6"/>
  <c r="T1407" i="6"/>
  <c r="T1408" i="6"/>
  <c r="T1409" i="6"/>
  <c r="T1410" i="6"/>
  <c r="T1411" i="6"/>
  <c r="T1412" i="6"/>
  <c r="T1413" i="6"/>
  <c r="T1414" i="6"/>
  <c r="T1415" i="6"/>
  <c r="T1416" i="6"/>
  <c r="T1417" i="6"/>
  <c r="T1418" i="6"/>
  <c r="T1419" i="6"/>
  <c r="T1420" i="6"/>
  <c r="T1421" i="6"/>
  <c r="T1422" i="6"/>
  <c r="T1423" i="6"/>
  <c r="T1424" i="6"/>
  <c r="T1425" i="6"/>
  <c r="T1426" i="6"/>
  <c r="T1427" i="6"/>
  <c r="T1428" i="6"/>
  <c r="T1429" i="6"/>
  <c r="T1430" i="6"/>
  <c r="T1431" i="6"/>
  <c r="T1432" i="6"/>
  <c r="T1433" i="6"/>
  <c r="T1434" i="6"/>
  <c r="T1435" i="6"/>
  <c r="T1436" i="6"/>
  <c r="T1437" i="6"/>
  <c r="T1438" i="6"/>
  <c r="T1439" i="6"/>
  <c r="T1440" i="6"/>
  <c r="T1441" i="6"/>
  <c r="T1442" i="6"/>
  <c r="T1443" i="6"/>
  <c r="T1444" i="6"/>
  <c r="T1445" i="6"/>
  <c r="T1446" i="6"/>
  <c r="T1447" i="6"/>
  <c r="T1448" i="6"/>
  <c r="T1449" i="6"/>
  <c r="T1450" i="6"/>
  <c r="T1451" i="6"/>
  <c r="T1452" i="6"/>
  <c r="T1453" i="6"/>
  <c r="T1454" i="6"/>
  <c r="T1455" i="6"/>
  <c r="T1456" i="6"/>
  <c r="T1457" i="6"/>
  <c r="T1458" i="6"/>
  <c r="T1459" i="6"/>
  <c r="T1460" i="6"/>
  <c r="T1461" i="6"/>
  <c r="T1462" i="6"/>
  <c r="T1463" i="6"/>
  <c r="T1464" i="6"/>
  <c r="T1465" i="6"/>
  <c r="T1466" i="6"/>
  <c r="T1467" i="6"/>
  <c r="T1468" i="6"/>
  <c r="T1469" i="6"/>
  <c r="T1470" i="6"/>
  <c r="T1471" i="6"/>
  <c r="T1472" i="6"/>
  <c r="T1473" i="6"/>
  <c r="T1474" i="6"/>
  <c r="T1475" i="6"/>
  <c r="T1476" i="6"/>
  <c r="T1477" i="6"/>
  <c r="T1478" i="6"/>
  <c r="T1479" i="6"/>
  <c r="T1480" i="6"/>
  <c r="T1481" i="6"/>
  <c r="T1482" i="6"/>
  <c r="T1483" i="6"/>
  <c r="T1484" i="6"/>
  <c r="T1485" i="6"/>
  <c r="T1486" i="6"/>
  <c r="T1487" i="6"/>
  <c r="T1488" i="6"/>
  <c r="T1489" i="6"/>
  <c r="T1490" i="6"/>
  <c r="T1491" i="6"/>
  <c r="T1492" i="6"/>
  <c r="T1493" i="6"/>
  <c r="T1494" i="6"/>
  <c r="T1495" i="6"/>
  <c r="T1496" i="6"/>
  <c r="T1497" i="6"/>
  <c r="T1498" i="6"/>
  <c r="T1499" i="6"/>
  <c r="T1500" i="6"/>
  <c r="T1501" i="6"/>
  <c r="T1502" i="6"/>
  <c r="T1503" i="6"/>
  <c r="T1504" i="6"/>
  <c r="T1505" i="6"/>
  <c r="T1506" i="6"/>
  <c r="T1507" i="6"/>
  <c r="T1508" i="6"/>
  <c r="T1509" i="6"/>
  <c r="T1510" i="6"/>
  <c r="T1511" i="6"/>
  <c r="T1512" i="6"/>
  <c r="T1513" i="6"/>
  <c r="T1514" i="6"/>
  <c r="T1515" i="6"/>
  <c r="T1516" i="6"/>
  <c r="T1517" i="6"/>
  <c r="T1518" i="6"/>
  <c r="T1519" i="6"/>
  <c r="T1520" i="6"/>
  <c r="T1521" i="6"/>
  <c r="T1522" i="6"/>
  <c r="T1523" i="6"/>
  <c r="T1524" i="6"/>
  <c r="T1525" i="6"/>
  <c r="T1526" i="6"/>
  <c r="T1527" i="6"/>
  <c r="T1528" i="6"/>
  <c r="T1529" i="6"/>
  <c r="T1530" i="6"/>
  <c r="T1531" i="6"/>
  <c r="T1532" i="6"/>
  <c r="T1533" i="6"/>
  <c r="T1534" i="6"/>
  <c r="T1535" i="6"/>
  <c r="T1536" i="6"/>
  <c r="T1537" i="6"/>
  <c r="T1538" i="6"/>
  <c r="T1539" i="6"/>
  <c r="T1540" i="6"/>
  <c r="T1541" i="6"/>
  <c r="T1542" i="6"/>
  <c r="T1543" i="6"/>
  <c r="T1544" i="6"/>
  <c r="T1545" i="6"/>
  <c r="T1546" i="6"/>
  <c r="T1547" i="6"/>
  <c r="T1548" i="6"/>
  <c r="T1549" i="6"/>
  <c r="T1550" i="6"/>
  <c r="T1551" i="6"/>
  <c r="T1552" i="6"/>
  <c r="T1553" i="6"/>
  <c r="T1554" i="6"/>
  <c r="T1555" i="6"/>
  <c r="T1556" i="6"/>
  <c r="T1557" i="6"/>
  <c r="T1558" i="6"/>
  <c r="T1559" i="6"/>
  <c r="T1560" i="6"/>
  <c r="T1561" i="6"/>
  <c r="T1562" i="6"/>
  <c r="T1563" i="6"/>
  <c r="T1564" i="6"/>
  <c r="T1565" i="6"/>
  <c r="T1566" i="6"/>
  <c r="T1567" i="6"/>
  <c r="T1568" i="6"/>
  <c r="T1569" i="6"/>
  <c r="T1570" i="6"/>
  <c r="T1571" i="6"/>
  <c r="T1572" i="6"/>
  <c r="T1573" i="6"/>
  <c r="T1574" i="6"/>
  <c r="T1575" i="6"/>
  <c r="T1576" i="6"/>
  <c r="T1577" i="6"/>
  <c r="T1578" i="6"/>
  <c r="T1579" i="6"/>
  <c r="T1580" i="6"/>
  <c r="T1581" i="6"/>
  <c r="T1582" i="6"/>
  <c r="T1583" i="6"/>
  <c r="T1584" i="6"/>
  <c r="T1585" i="6"/>
  <c r="T1586" i="6"/>
  <c r="T1587" i="6"/>
  <c r="T1588" i="6"/>
  <c r="T1589" i="6"/>
  <c r="T1590" i="6"/>
  <c r="T1591" i="6"/>
  <c r="T1592" i="6"/>
  <c r="T1593" i="6"/>
  <c r="T1594" i="6"/>
  <c r="T1595" i="6"/>
  <c r="T1596" i="6"/>
  <c r="T1597" i="6"/>
  <c r="T1598" i="6"/>
  <c r="T1599" i="6"/>
  <c r="T1600" i="6"/>
  <c r="T1601" i="6"/>
  <c r="T1602" i="6"/>
  <c r="T1603" i="6"/>
  <c r="T1604" i="6"/>
  <c r="T1605" i="6"/>
  <c r="T1606" i="6"/>
  <c r="T1607" i="6"/>
  <c r="T1608" i="6"/>
  <c r="T1609" i="6"/>
  <c r="T1610" i="6"/>
  <c r="T1611" i="6"/>
  <c r="T1612" i="6"/>
  <c r="T1613" i="6"/>
  <c r="T1614" i="6"/>
  <c r="T1615" i="6"/>
  <c r="T1616" i="6"/>
  <c r="T1617" i="6"/>
  <c r="T1618" i="6"/>
  <c r="T1619" i="6"/>
  <c r="T1620" i="6"/>
  <c r="T1621" i="6"/>
  <c r="T1622" i="6"/>
  <c r="T1623" i="6"/>
  <c r="T1624" i="6"/>
  <c r="T1625" i="6"/>
  <c r="T1626" i="6"/>
  <c r="T1627" i="6"/>
  <c r="T1628" i="6"/>
  <c r="T1629" i="6"/>
  <c r="T1630" i="6"/>
  <c r="T1631" i="6"/>
  <c r="T1632" i="6"/>
  <c r="T1633" i="6"/>
  <c r="T1634" i="6"/>
  <c r="T1635" i="6"/>
  <c r="T1636" i="6"/>
  <c r="T1637" i="6"/>
  <c r="T1638" i="6"/>
  <c r="T1639" i="6"/>
  <c r="T1640" i="6"/>
  <c r="T1641" i="6"/>
  <c r="T1642" i="6"/>
  <c r="T1643" i="6"/>
  <c r="T1644" i="6"/>
  <c r="T1645" i="6"/>
  <c r="T1646" i="6"/>
  <c r="T1647" i="6"/>
  <c r="T1648" i="6"/>
  <c r="T1649" i="6"/>
  <c r="T1650" i="6"/>
  <c r="T1651" i="6"/>
  <c r="T1652" i="6"/>
  <c r="T1653" i="6"/>
  <c r="T1654" i="6"/>
  <c r="T1655" i="6"/>
  <c r="T1656" i="6"/>
  <c r="T1657" i="6"/>
  <c r="T1658" i="6"/>
  <c r="T1659" i="6"/>
  <c r="T1660" i="6"/>
  <c r="T1661" i="6"/>
  <c r="T1662" i="6"/>
  <c r="T1663" i="6"/>
  <c r="T1664" i="6"/>
  <c r="T1665" i="6"/>
  <c r="T1666" i="6"/>
  <c r="T1667" i="6"/>
  <c r="T1668" i="6"/>
  <c r="T1669" i="6"/>
  <c r="T1670" i="6"/>
  <c r="T1671" i="6"/>
  <c r="T1672" i="6"/>
  <c r="T1673" i="6"/>
  <c r="T1674" i="6"/>
  <c r="T1675" i="6"/>
  <c r="T1676" i="6"/>
  <c r="T1677" i="6"/>
  <c r="T1678" i="6"/>
  <c r="T1679" i="6"/>
  <c r="T1680" i="6"/>
  <c r="T1681" i="6"/>
  <c r="T1682" i="6"/>
  <c r="T1683" i="6"/>
  <c r="T1684" i="6"/>
  <c r="T1685" i="6"/>
  <c r="T1686" i="6"/>
  <c r="T1687" i="6"/>
  <c r="T1688" i="6"/>
  <c r="T1689" i="6"/>
  <c r="T1690" i="6"/>
  <c r="T1691" i="6"/>
  <c r="T1692" i="6"/>
  <c r="T1693" i="6"/>
  <c r="T1694" i="6"/>
  <c r="T1695" i="6"/>
  <c r="T1696" i="6"/>
  <c r="T1697" i="6"/>
  <c r="T1698" i="6"/>
  <c r="T1699" i="6"/>
  <c r="T1700" i="6"/>
  <c r="T1701" i="6"/>
  <c r="T1702" i="6"/>
  <c r="T1703" i="6"/>
  <c r="T1704" i="6"/>
  <c r="T1705" i="6"/>
  <c r="T1706" i="6"/>
  <c r="T1707" i="6"/>
  <c r="T1708" i="6"/>
  <c r="T1709" i="6"/>
  <c r="T1710" i="6"/>
  <c r="T1711" i="6"/>
  <c r="T1712" i="6"/>
  <c r="T1713" i="6"/>
  <c r="T1714" i="6"/>
  <c r="T1715" i="6"/>
  <c r="T1716" i="6"/>
  <c r="T1717" i="6"/>
  <c r="T1718" i="6"/>
  <c r="T1719" i="6"/>
  <c r="T1720" i="6"/>
  <c r="T1721" i="6"/>
  <c r="T1722" i="6"/>
  <c r="T1723" i="6"/>
  <c r="T1724" i="6"/>
  <c r="T1725" i="6"/>
  <c r="T1726" i="6"/>
  <c r="T1727" i="6"/>
  <c r="T1728" i="6"/>
  <c r="T1729" i="6"/>
  <c r="T1730" i="6"/>
  <c r="T1731" i="6"/>
  <c r="T1732" i="6"/>
  <c r="T1733" i="6"/>
  <c r="T1734" i="6"/>
  <c r="T1735" i="6"/>
  <c r="T1736" i="6"/>
  <c r="T1737" i="6"/>
  <c r="T1738" i="6"/>
  <c r="T1739" i="6"/>
  <c r="T1740" i="6"/>
  <c r="T1741" i="6"/>
  <c r="T1742" i="6"/>
  <c r="T1743" i="6"/>
  <c r="T1744" i="6"/>
  <c r="T1745" i="6"/>
  <c r="T1746" i="6"/>
  <c r="T1747" i="6"/>
  <c r="T1748" i="6"/>
  <c r="T1749" i="6"/>
  <c r="T1750" i="6"/>
  <c r="T1751" i="6"/>
  <c r="T1752" i="6"/>
  <c r="T1753" i="6"/>
  <c r="T1754" i="6"/>
  <c r="T1755" i="6"/>
  <c r="T1756" i="6"/>
  <c r="T1757" i="6"/>
  <c r="T1758" i="6"/>
  <c r="T1759" i="6"/>
  <c r="T1760" i="6"/>
  <c r="T1761" i="6"/>
  <c r="T1762" i="6"/>
  <c r="T1763" i="6"/>
  <c r="T1764" i="6"/>
  <c r="T1765" i="6"/>
  <c r="T1766" i="6"/>
  <c r="T1767" i="6"/>
  <c r="T1768" i="6"/>
  <c r="T1769" i="6"/>
  <c r="T1770" i="6"/>
  <c r="T1771" i="6"/>
  <c r="T1772" i="6"/>
  <c r="T1773" i="6"/>
  <c r="T1774" i="6"/>
  <c r="T1775" i="6"/>
  <c r="T1776" i="6"/>
  <c r="T1777" i="6"/>
  <c r="T1778" i="6"/>
  <c r="T1779" i="6"/>
  <c r="T1780" i="6"/>
  <c r="T1781" i="6"/>
  <c r="T1782" i="6"/>
  <c r="T1783" i="6"/>
  <c r="T1784" i="6"/>
  <c r="T1785" i="6"/>
  <c r="T1786" i="6"/>
  <c r="T1787" i="6"/>
  <c r="T1788" i="6"/>
  <c r="T1789" i="6"/>
  <c r="T1790" i="6"/>
  <c r="T1791" i="6"/>
  <c r="T1792" i="6"/>
  <c r="T1793" i="6"/>
  <c r="T1794" i="6"/>
  <c r="T1795" i="6"/>
  <c r="T1796" i="6"/>
  <c r="T1797" i="6"/>
  <c r="T1798" i="6"/>
  <c r="T1799" i="6"/>
  <c r="T1800" i="6"/>
  <c r="T1801" i="6"/>
  <c r="T1802" i="6"/>
  <c r="T1803" i="6"/>
  <c r="T1804" i="6"/>
  <c r="T1805" i="6"/>
  <c r="T1806" i="6"/>
  <c r="T1807" i="6"/>
  <c r="T1808" i="6"/>
  <c r="T1809" i="6"/>
  <c r="T1810" i="6"/>
  <c r="T1811" i="6"/>
  <c r="T1812" i="6"/>
  <c r="T1813" i="6"/>
  <c r="T1814" i="6"/>
  <c r="T1815" i="6"/>
  <c r="T1816" i="6"/>
  <c r="T1817" i="6"/>
  <c r="T1818" i="6"/>
  <c r="T1819" i="6"/>
  <c r="T1820" i="6"/>
  <c r="T1821" i="6"/>
  <c r="T1822" i="6"/>
  <c r="T1823" i="6"/>
  <c r="T1824" i="6"/>
  <c r="T1825" i="6"/>
  <c r="T1826" i="6"/>
  <c r="T1827" i="6"/>
  <c r="T1828" i="6"/>
  <c r="T1829" i="6"/>
  <c r="T1830" i="6"/>
  <c r="T1831" i="6"/>
  <c r="T1832" i="6"/>
  <c r="T1833" i="6"/>
  <c r="T1834" i="6"/>
  <c r="T1835" i="6"/>
  <c r="T1836" i="6"/>
  <c r="T1837" i="6"/>
  <c r="T1838" i="6"/>
  <c r="T1839" i="6"/>
  <c r="T1840" i="6"/>
  <c r="T1841" i="6"/>
  <c r="T1842" i="6"/>
  <c r="T1843" i="6"/>
  <c r="T1844" i="6"/>
  <c r="T1845" i="6"/>
  <c r="T1846" i="6"/>
  <c r="T1847" i="6"/>
  <c r="T1848" i="6"/>
  <c r="T1849" i="6"/>
  <c r="T1850" i="6"/>
  <c r="T1851" i="6"/>
  <c r="T1852" i="6"/>
  <c r="T1853" i="6"/>
  <c r="T1854" i="6"/>
  <c r="T1855" i="6"/>
  <c r="T1856" i="6"/>
  <c r="T1857" i="6"/>
  <c r="T1858" i="6"/>
  <c r="T1859" i="6"/>
  <c r="T1860" i="6"/>
  <c r="T1861" i="6"/>
  <c r="T1862" i="6"/>
  <c r="T1863" i="6"/>
  <c r="T1864" i="6"/>
  <c r="T1865" i="6"/>
  <c r="T1866" i="6"/>
  <c r="T1867" i="6"/>
  <c r="T1868" i="6"/>
  <c r="T1869" i="6"/>
  <c r="T1870" i="6"/>
  <c r="T1871" i="6"/>
  <c r="T1872" i="6"/>
  <c r="T1873" i="6"/>
  <c r="T1874" i="6"/>
  <c r="T1875" i="6"/>
  <c r="T1876" i="6"/>
  <c r="T1877" i="6"/>
  <c r="T1878" i="6"/>
  <c r="T1879" i="6"/>
  <c r="T1880" i="6"/>
  <c r="T1881" i="6"/>
  <c r="T1882" i="6"/>
  <c r="T1883" i="6"/>
  <c r="T1884" i="6"/>
  <c r="T1885" i="6"/>
  <c r="T1886" i="6"/>
  <c r="T1887" i="6"/>
  <c r="T1888" i="6"/>
  <c r="T1889" i="6"/>
  <c r="T1890" i="6"/>
  <c r="T1891" i="6"/>
  <c r="T1892" i="6"/>
  <c r="T1893" i="6"/>
  <c r="T1894" i="6"/>
  <c r="T1895" i="6"/>
  <c r="T1896" i="6"/>
  <c r="T1897" i="6"/>
  <c r="T1898" i="6"/>
  <c r="T1899" i="6"/>
  <c r="T1900" i="6"/>
  <c r="T1901" i="6"/>
  <c r="T1902" i="6"/>
  <c r="T1903" i="6"/>
  <c r="T1904" i="6"/>
  <c r="T1905" i="6"/>
  <c r="T1906" i="6"/>
  <c r="T1907" i="6"/>
  <c r="T1908" i="6"/>
  <c r="T1909" i="6"/>
  <c r="T1910" i="6"/>
  <c r="T1911" i="6"/>
  <c r="T1912" i="6"/>
  <c r="T1913" i="6"/>
  <c r="T1914" i="6"/>
  <c r="T1915" i="6"/>
  <c r="T1916" i="6"/>
  <c r="T1917" i="6"/>
  <c r="T1918" i="6"/>
  <c r="T1919" i="6"/>
  <c r="T1920" i="6"/>
  <c r="T1921" i="6"/>
  <c r="T1922" i="6"/>
  <c r="T1923" i="6"/>
  <c r="T1924" i="6"/>
  <c r="T1925" i="6"/>
  <c r="T1926" i="6"/>
  <c r="T1927" i="6"/>
  <c r="T1928" i="6"/>
  <c r="T1929" i="6"/>
  <c r="T1930" i="6"/>
  <c r="T1931" i="6"/>
  <c r="T1932" i="6"/>
  <c r="T1933" i="6"/>
  <c r="T1934" i="6"/>
  <c r="T1935" i="6"/>
  <c r="T1936" i="6"/>
  <c r="T1937" i="6"/>
  <c r="T1938" i="6"/>
  <c r="T1939" i="6"/>
  <c r="T1940" i="6"/>
  <c r="T1941" i="6"/>
  <c r="T1942" i="6"/>
  <c r="T1943" i="6"/>
  <c r="T1944" i="6"/>
  <c r="T1945" i="6"/>
  <c r="T1946" i="6"/>
  <c r="T1947" i="6"/>
  <c r="T1948" i="6"/>
  <c r="T1949" i="6"/>
  <c r="T1950" i="6"/>
  <c r="T1951" i="6"/>
  <c r="T1952" i="6"/>
  <c r="T1953" i="6"/>
  <c r="T1954" i="6"/>
  <c r="T1955" i="6"/>
  <c r="T1956" i="6"/>
  <c r="T1957" i="6"/>
  <c r="T1958" i="6"/>
  <c r="T1959" i="6"/>
  <c r="T1960" i="6"/>
  <c r="T1961" i="6"/>
  <c r="T1962" i="6"/>
  <c r="T1963" i="6"/>
  <c r="T1964" i="6"/>
  <c r="T1965" i="6"/>
  <c r="T1966" i="6"/>
  <c r="T1967" i="6"/>
  <c r="T1968" i="6"/>
  <c r="T1969" i="6"/>
  <c r="T1970" i="6"/>
  <c r="T1971" i="6"/>
  <c r="T1972" i="6"/>
  <c r="T1973" i="6"/>
  <c r="T1974" i="6"/>
  <c r="T1975" i="6"/>
  <c r="T1976" i="6"/>
  <c r="T1977" i="6"/>
  <c r="T1978" i="6"/>
  <c r="T1979" i="6"/>
  <c r="T1980" i="6"/>
  <c r="T1981" i="6"/>
  <c r="T1982" i="6"/>
  <c r="T1983" i="6"/>
  <c r="T1984" i="6"/>
  <c r="T1985" i="6"/>
  <c r="T1986" i="6"/>
  <c r="T1987" i="6"/>
  <c r="T1988" i="6"/>
  <c r="T1989" i="6"/>
  <c r="T1990" i="6"/>
  <c r="T1991" i="6"/>
  <c r="T1992" i="6"/>
  <c r="T1993" i="6"/>
  <c r="T1994" i="6"/>
  <c r="T1995" i="6"/>
  <c r="T1996" i="6"/>
  <c r="T1997" i="6"/>
  <c r="T1998" i="6"/>
  <c r="T1999" i="6"/>
  <c r="T2000" i="6"/>
  <c r="T2001" i="6"/>
  <c r="T2002" i="6"/>
  <c r="T2003" i="6"/>
  <c r="T2004" i="6"/>
  <c r="T2005" i="6"/>
  <c r="T2006" i="6"/>
  <c r="T2007" i="6"/>
  <c r="T2008" i="6"/>
  <c r="T2009" i="6"/>
  <c r="T2010" i="6"/>
  <c r="T2011" i="6"/>
  <c r="T2012" i="6"/>
  <c r="T2013" i="6"/>
  <c r="T2014" i="6"/>
  <c r="T2015" i="6"/>
  <c r="T2016" i="6"/>
  <c r="T2017" i="6"/>
  <c r="T2018" i="6"/>
  <c r="T2019" i="6"/>
  <c r="T2020" i="6"/>
  <c r="T2021" i="6"/>
  <c r="T2022" i="6"/>
  <c r="T2023" i="6"/>
  <c r="T2024" i="6"/>
  <c r="T2025" i="6"/>
  <c r="T2026" i="6"/>
  <c r="T2027" i="6"/>
  <c r="T2028" i="6"/>
  <c r="T2029" i="6"/>
  <c r="T2030" i="6"/>
  <c r="T2031" i="6"/>
  <c r="T2032" i="6"/>
  <c r="T2033" i="6"/>
  <c r="T2034" i="6"/>
  <c r="T2035" i="6"/>
  <c r="T2036" i="6"/>
  <c r="T2037" i="6"/>
  <c r="T2038" i="6"/>
  <c r="T2039" i="6"/>
  <c r="T2040" i="6"/>
  <c r="T2041" i="6"/>
  <c r="T2042" i="6"/>
  <c r="T2043" i="6"/>
  <c r="T2044" i="6"/>
  <c r="T2045" i="6"/>
  <c r="T2046" i="6"/>
  <c r="T2047" i="6"/>
  <c r="T2048" i="6"/>
  <c r="T2049" i="6"/>
  <c r="T2050" i="6"/>
  <c r="T2051" i="6"/>
  <c r="T2052" i="6"/>
  <c r="T2053" i="6"/>
  <c r="T2054" i="6"/>
  <c r="T2055" i="6"/>
  <c r="T2056" i="6"/>
  <c r="T2057" i="6"/>
  <c r="T2058" i="6"/>
  <c r="T2059" i="6"/>
  <c r="T2060" i="6"/>
  <c r="T2061" i="6"/>
  <c r="T2062" i="6"/>
  <c r="T2063" i="6"/>
  <c r="T2064" i="6"/>
  <c r="T2065" i="6"/>
  <c r="T2066" i="6"/>
  <c r="T2067" i="6"/>
  <c r="T2068" i="6"/>
  <c r="T2069" i="6"/>
  <c r="T2070" i="6"/>
  <c r="T2071" i="6"/>
  <c r="T2072" i="6"/>
  <c r="T2073" i="6"/>
  <c r="T2074" i="6"/>
  <c r="T2075" i="6"/>
  <c r="T2076" i="6"/>
  <c r="T2077" i="6"/>
  <c r="T2078" i="6"/>
  <c r="T2079" i="6"/>
  <c r="T2080" i="6"/>
  <c r="T2081" i="6"/>
  <c r="T2082" i="6"/>
  <c r="T2083" i="6"/>
  <c r="T2084" i="6"/>
  <c r="T2085" i="6"/>
  <c r="T2086" i="6"/>
  <c r="T2087" i="6"/>
  <c r="T2088" i="6"/>
  <c r="T2089" i="6"/>
  <c r="T2090" i="6"/>
  <c r="T2091" i="6"/>
  <c r="T2092" i="6"/>
  <c r="T2093" i="6"/>
  <c r="T2094" i="6"/>
  <c r="T2095" i="6"/>
  <c r="T2096" i="6"/>
  <c r="T2097" i="6"/>
  <c r="T2098" i="6"/>
  <c r="T2099" i="6"/>
  <c r="T2100" i="6"/>
  <c r="T2101" i="6"/>
  <c r="T2102" i="6"/>
  <c r="T2103" i="6"/>
  <c r="T2104" i="6"/>
  <c r="T2105" i="6"/>
  <c r="T2106" i="6"/>
  <c r="T2107" i="6"/>
  <c r="T2108" i="6"/>
  <c r="T2109" i="6"/>
  <c r="T2110" i="6"/>
  <c r="T2111" i="6"/>
  <c r="T2112" i="6"/>
  <c r="T2113" i="6"/>
  <c r="T2114" i="6"/>
  <c r="T2115" i="6"/>
  <c r="T2116" i="6"/>
  <c r="T2117" i="6"/>
  <c r="T2118" i="6"/>
  <c r="T2119" i="6"/>
  <c r="T2120" i="6"/>
  <c r="T2121" i="6"/>
  <c r="T2122" i="6"/>
  <c r="T2123" i="6"/>
  <c r="T2124" i="6"/>
  <c r="T2125" i="6"/>
  <c r="T2126" i="6"/>
  <c r="T2127" i="6"/>
  <c r="T2128" i="6"/>
  <c r="T2129" i="6"/>
  <c r="T2130" i="6"/>
  <c r="T2131" i="6"/>
  <c r="T2132" i="6"/>
  <c r="T2133" i="6"/>
  <c r="T2134" i="6"/>
  <c r="T2135" i="6"/>
  <c r="T2136" i="6"/>
  <c r="T2137" i="6"/>
  <c r="T2138" i="6"/>
  <c r="T2139" i="6"/>
  <c r="T2140" i="6"/>
  <c r="T2141" i="6"/>
  <c r="T2142" i="6"/>
  <c r="T2143" i="6"/>
  <c r="T2144" i="6"/>
  <c r="T2145" i="6"/>
  <c r="T2146" i="6"/>
  <c r="T2147" i="6"/>
  <c r="T2148" i="6"/>
  <c r="T2149" i="6"/>
  <c r="T2150" i="6"/>
  <c r="T2151" i="6"/>
  <c r="T2152" i="6"/>
  <c r="T2153" i="6"/>
  <c r="T2154" i="6"/>
  <c r="T2155" i="6"/>
  <c r="T2156" i="6"/>
  <c r="T2157" i="6"/>
  <c r="T2158" i="6"/>
  <c r="T2159" i="6"/>
  <c r="T2160" i="6"/>
  <c r="T2161" i="6"/>
  <c r="T2162" i="6"/>
  <c r="T2163" i="6"/>
  <c r="T2164" i="6"/>
  <c r="T2165" i="6"/>
  <c r="T2166" i="6"/>
  <c r="T2167" i="6"/>
  <c r="T2168" i="6"/>
  <c r="T2169" i="6"/>
  <c r="T2170" i="6"/>
  <c r="T2171" i="6"/>
  <c r="T2172" i="6"/>
  <c r="T2173" i="6"/>
  <c r="T2174" i="6"/>
  <c r="T2175" i="6"/>
  <c r="T2176" i="6"/>
  <c r="T2177" i="6"/>
  <c r="T2178" i="6"/>
  <c r="T2179" i="6"/>
  <c r="T2180" i="6"/>
  <c r="T2181" i="6"/>
  <c r="T2182" i="6"/>
  <c r="T2183" i="6"/>
  <c r="T2184" i="6"/>
  <c r="T2185" i="6"/>
  <c r="T2186" i="6"/>
  <c r="T2187" i="6"/>
  <c r="T2188" i="6"/>
  <c r="T2189" i="6"/>
  <c r="T2190" i="6"/>
  <c r="T2191" i="6"/>
  <c r="T2192" i="6"/>
  <c r="T2193" i="6"/>
  <c r="T2194" i="6"/>
  <c r="T2195" i="6"/>
  <c r="T2196" i="6"/>
  <c r="T2197" i="6"/>
  <c r="T2198" i="6"/>
  <c r="T2199" i="6"/>
  <c r="T2200" i="6"/>
  <c r="T2201" i="6"/>
  <c r="T2202" i="6"/>
  <c r="T2203" i="6"/>
  <c r="T2204" i="6"/>
  <c r="T2205" i="6"/>
  <c r="T2206" i="6"/>
  <c r="T2207" i="6"/>
  <c r="T2208" i="6"/>
  <c r="T2209" i="6"/>
  <c r="T2210" i="6"/>
  <c r="T2211" i="6"/>
  <c r="T2212" i="6"/>
  <c r="T2213" i="6"/>
  <c r="T2214" i="6"/>
  <c r="T2215" i="6"/>
  <c r="T2216" i="6"/>
  <c r="T2217" i="6"/>
  <c r="T2218" i="6"/>
  <c r="T2219" i="6"/>
  <c r="T2220" i="6"/>
  <c r="T2221" i="6"/>
  <c r="T2222" i="6"/>
  <c r="T2223" i="6"/>
  <c r="T2224" i="6"/>
  <c r="T2225" i="6"/>
  <c r="T2226" i="6"/>
  <c r="T2227" i="6"/>
  <c r="T2228" i="6"/>
  <c r="T2229" i="6"/>
  <c r="T2230" i="6"/>
  <c r="T2231" i="6"/>
  <c r="T2232" i="6"/>
  <c r="T2233" i="6"/>
  <c r="T2234" i="6"/>
  <c r="T2235" i="6"/>
  <c r="T2236" i="6"/>
  <c r="T2237" i="6"/>
  <c r="T2238" i="6"/>
  <c r="T2239" i="6"/>
  <c r="T2240" i="6"/>
  <c r="T2241" i="6"/>
  <c r="T2242" i="6"/>
  <c r="T2243" i="6"/>
  <c r="T2244" i="6"/>
  <c r="T2245" i="6"/>
  <c r="T2246" i="6"/>
  <c r="T2247" i="6"/>
  <c r="T2248" i="6"/>
  <c r="T2249" i="6"/>
  <c r="T2250" i="6"/>
  <c r="T2251" i="6"/>
  <c r="T2252" i="6"/>
  <c r="T2253" i="6"/>
  <c r="T2254" i="6"/>
  <c r="T2255" i="6"/>
  <c r="T2256" i="6"/>
  <c r="T2257" i="6"/>
  <c r="T2258" i="6"/>
  <c r="T2259" i="6"/>
  <c r="T2260" i="6"/>
  <c r="T2261" i="6"/>
  <c r="T2262" i="6"/>
  <c r="T2263" i="6"/>
  <c r="T2264" i="6"/>
  <c r="T2265" i="6"/>
  <c r="T2266" i="6"/>
  <c r="T2267" i="6"/>
  <c r="T2268" i="6"/>
  <c r="T2269" i="6"/>
  <c r="T2270" i="6"/>
  <c r="T2271" i="6"/>
  <c r="T2272" i="6"/>
  <c r="T2273" i="6"/>
  <c r="T2274" i="6"/>
  <c r="T2275" i="6"/>
  <c r="T2276" i="6"/>
  <c r="T2277" i="6"/>
  <c r="T2278" i="6"/>
  <c r="T2279" i="6"/>
  <c r="T2280" i="6"/>
  <c r="T2281" i="6"/>
  <c r="T2282" i="6"/>
  <c r="T2283" i="6"/>
  <c r="T2284" i="6"/>
  <c r="T2285" i="6"/>
  <c r="T2286" i="6"/>
  <c r="T2287" i="6"/>
  <c r="T2288" i="6"/>
  <c r="T2289" i="6"/>
  <c r="T2290" i="6"/>
  <c r="T2291" i="6"/>
  <c r="T2292" i="6"/>
  <c r="T2293" i="6"/>
  <c r="T2294" i="6"/>
  <c r="T2295" i="6"/>
  <c r="T2296" i="6"/>
  <c r="T2297" i="6"/>
  <c r="T2298" i="6"/>
  <c r="T2299" i="6"/>
  <c r="T2300" i="6"/>
  <c r="T2301" i="6"/>
  <c r="T2302" i="6"/>
  <c r="T2303" i="6"/>
  <c r="T2304" i="6"/>
  <c r="T2305" i="6"/>
  <c r="T2306" i="6"/>
  <c r="T2307" i="6"/>
  <c r="T2308" i="6"/>
  <c r="T2309" i="6"/>
  <c r="T2310" i="6"/>
  <c r="T2311" i="6"/>
  <c r="T2312" i="6"/>
  <c r="T2313" i="6"/>
  <c r="T2314" i="6"/>
  <c r="T2315" i="6"/>
  <c r="T2316" i="6"/>
  <c r="T2317" i="6"/>
  <c r="T2318" i="6"/>
  <c r="T2319" i="6"/>
  <c r="T2320" i="6"/>
  <c r="T2321" i="6"/>
  <c r="T2322" i="6"/>
  <c r="T2323" i="6"/>
  <c r="T2324" i="6"/>
  <c r="T2325" i="6"/>
  <c r="T2326" i="6"/>
  <c r="T2327" i="6"/>
  <c r="T2328" i="6"/>
  <c r="T2329" i="6"/>
  <c r="T2330" i="6"/>
  <c r="T2331" i="6"/>
  <c r="T2332" i="6"/>
  <c r="T2333" i="6"/>
  <c r="T2334" i="6"/>
  <c r="T2335" i="6"/>
  <c r="T2336" i="6"/>
  <c r="T2337" i="6"/>
  <c r="T2338" i="6"/>
  <c r="T2339" i="6"/>
  <c r="T2340" i="6"/>
  <c r="T2341" i="6"/>
  <c r="T2342" i="6"/>
  <c r="T2343" i="6"/>
  <c r="T2344" i="6"/>
  <c r="T2345" i="6"/>
  <c r="T2346" i="6"/>
  <c r="T2347" i="6"/>
  <c r="T2348" i="6"/>
  <c r="T2349" i="6"/>
  <c r="T2350" i="6"/>
  <c r="T2351" i="6"/>
  <c r="T2352" i="6"/>
  <c r="T2353" i="6"/>
  <c r="T2354" i="6"/>
  <c r="T2355" i="6"/>
  <c r="T2356" i="6"/>
  <c r="T2357" i="6"/>
  <c r="T2358" i="6"/>
  <c r="T2359" i="6"/>
  <c r="T2360" i="6"/>
  <c r="T2361" i="6"/>
  <c r="T2362" i="6"/>
  <c r="T2363" i="6"/>
  <c r="T2364" i="6"/>
  <c r="T2365" i="6"/>
  <c r="T2366" i="6"/>
  <c r="T2367" i="6"/>
  <c r="T2368" i="6"/>
  <c r="T2369" i="6"/>
  <c r="T2370" i="6"/>
  <c r="T2371" i="6"/>
  <c r="T2372" i="6"/>
  <c r="T2373" i="6"/>
  <c r="T2374" i="6"/>
  <c r="T2375" i="6"/>
  <c r="T2376" i="6"/>
  <c r="T2377" i="6"/>
  <c r="T2378" i="6"/>
  <c r="T2379" i="6"/>
  <c r="T2380" i="6"/>
  <c r="T2381" i="6"/>
  <c r="T2382" i="6"/>
  <c r="T2383" i="6"/>
  <c r="T2384" i="6"/>
  <c r="T2385" i="6"/>
  <c r="T2386" i="6"/>
  <c r="T2387" i="6"/>
  <c r="T2388" i="6"/>
  <c r="T2389" i="6"/>
  <c r="T2390" i="6"/>
  <c r="T2391" i="6"/>
  <c r="T2392" i="6"/>
  <c r="T2393" i="6"/>
  <c r="T2394" i="6"/>
  <c r="T2395" i="6"/>
  <c r="T2396" i="6"/>
  <c r="T2397" i="6"/>
  <c r="T2398" i="6"/>
  <c r="T2399" i="6"/>
  <c r="T2400" i="6"/>
  <c r="T2401" i="6"/>
  <c r="T2402" i="6"/>
  <c r="T2403" i="6"/>
  <c r="T2404" i="6"/>
  <c r="T2405" i="6"/>
  <c r="T2406" i="6"/>
  <c r="T2407" i="6"/>
  <c r="T2408" i="6"/>
  <c r="T2409" i="6"/>
  <c r="T2410" i="6"/>
  <c r="T2411" i="6"/>
  <c r="T2412" i="6"/>
  <c r="T2413" i="6"/>
  <c r="T2414" i="6"/>
  <c r="T2415" i="6"/>
  <c r="T2416" i="6"/>
  <c r="T2417" i="6"/>
  <c r="T2418" i="6"/>
  <c r="T2419" i="6"/>
  <c r="T2420" i="6"/>
  <c r="T2421" i="6"/>
  <c r="T2422" i="6"/>
  <c r="T2423" i="6"/>
  <c r="T2424" i="6"/>
  <c r="T2425" i="6"/>
  <c r="T2426" i="6"/>
  <c r="T2427" i="6"/>
  <c r="T2428" i="6"/>
  <c r="T2429" i="6"/>
  <c r="T2430" i="6"/>
  <c r="T2431" i="6"/>
  <c r="T2432" i="6"/>
  <c r="T2433" i="6"/>
  <c r="T2434" i="6"/>
  <c r="T2435" i="6"/>
  <c r="T2436" i="6"/>
  <c r="T2437" i="6"/>
  <c r="T2438" i="6"/>
  <c r="T2439" i="6"/>
  <c r="T2440" i="6"/>
  <c r="T2441" i="6"/>
  <c r="T2442" i="6"/>
  <c r="T2443" i="6"/>
  <c r="T2444" i="6"/>
  <c r="T2445" i="6"/>
  <c r="T2446" i="6"/>
  <c r="T2447" i="6"/>
  <c r="T2448" i="6"/>
  <c r="T2449" i="6"/>
  <c r="T2450" i="6"/>
  <c r="T2451" i="6"/>
  <c r="T2452" i="6"/>
  <c r="T2453" i="6"/>
  <c r="T2454" i="6"/>
  <c r="T2455" i="6"/>
  <c r="T2456" i="6"/>
  <c r="T2457" i="6"/>
  <c r="T2458" i="6"/>
  <c r="T2459" i="6"/>
  <c r="T2460" i="6"/>
  <c r="T2461" i="6"/>
  <c r="T2462" i="6"/>
  <c r="T2463" i="6"/>
  <c r="T2464" i="6"/>
  <c r="T2465" i="6"/>
  <c r="T2466" i="6"/>
  <c r="T2467" i="6"/>
  <c r="T2468" i="6"/>
  <c r="T2469" i="6"/>
  <c r="T2470" i="6"/>
  <c r="T2471" i="6"/>
  <c r="T2472" i="6"/>
  <c r="T2473" i="6"/>
  <c r="T2474" i="6"/>
  <c r="T2475" i="6"/>
  <c r="T2476" i="6"/>
  <c r="T2477" i="6"/>
  <c r="T2478" i="6"/>
  <c r="T2479" i="6"/>
  <c r="T2480" i="6"/>
  <c r="T2481" i="6"/>
  <c r="T2482" i="6"/>
  <c r="T2483" i="6"/>
  <c r="T2484" i="6"/>
  <c r="T2485" i="6"/>
  <c r="T2486" i="6"/>
  <c r="T2487" i="6"/>
  <c r="T2488" i="6"/>
  <c r="T2489" i="6"/>
  <c r="T2490" i="6"/>
  <c r="T2491" i="6"/>
  <c r="T2492" i="6"/>
  <c r="T2493" i="6"/>
  <c r="T2494" i="6"/>
  <c r="T2495" i="6"/>
  <c r="T2496" i="6"/>
  <c r="T2497" i="6"/>
  <c r="T2498" i="6"/>
  <c r="T2499" i="6"/>
  <c r="T2500" i="6"/>
  <c r="T2501" i="6"/>
  <c r="T2502" i="6"/>
  <c r="T2503" i="6"/>
  <c r="T2504" i="6"/>
  <c r="T2505" i="6"/>
  <c r="T2506" i="6"/>
  <c r="T2507" i="6"/>
  <c r="T2508" i="6"/>
  <c r="T2509" i="6"/>
  <c r="T2510" i="6"/>
  <c r="T2511" i="6"/>
  <c r="T2512" i="6"/>
  <c r="T2513" i="6"/>
  <c r="T2514" i="6"/>
  <c r="T2515" i="6"/>
  <c r="T2516" i="6"/>
  <c r="T2517" i="6"/>
  <c r="T2518" i="6"/>
  <c r="T2519" i="6"/>
  <c r="T2520" i="6"/>
  <c r="T2521" i="6"/>
  <c r="T2522" i="6"/>
  <c r="T2523" i="6"/>
  <c r="T2524" i="6"/>
  <c r="T2525" i="6"/>
  <c r="T2526" i="6"/>
  <c r="T2527" i="6"/>
  <c r="T2528" i="6"/>
  <c r="T2529" i="6"/>
  <c r="T2530" i="6"/>
  <c r="T2531" i="6"/>
  <c r="T2532" i="6"/>
  <c r="T2533" i="6"/>
  <c r="T2534" i="6"/>
  <c r="T2535" i="6"/>
  <c r="T2536" i="6"/>
  <c r="T2537" i="6"/>
  <c r="T2538" i="6"/>
  <c r="T2539" i="6"/>
  <c r="T2540" i="6"/>
  <c r="T2541" i="6"/>
  <c r="T2542" i="6"/>
  <c r="T2543" i="6"/>
  <c r="T2544" i="6"/>
  <c r="T2545" i="6"/>
  <c r="T2546" i="6"/>
  <c r="T2547" i="6"/>
  <c r="T2548" i="6"/>
  <c r="T2549" i="6"/>
  <c r="T2550" i="6"/>
  <c r="T2551" i="6"/>
  <c r="T2552" i="6"/>
  <c r="T2553" i="6"/>
  <c r="T2554" i="6"/>
  <c r="T2555" i="6"/>
  <c r="T2556" i="6"/>
  <c r="T2557" i="6"/>
  <c r="T2558" i="6"/>
  <c r="T2559" i="6"/>
  <c r="T2560" i="6"/>
  <c r="T2561" i="6"/>
  <c r="T2562" i="6"/>
  <c r="T2563" i="6"/>
  <c r="T2564" i="6"/>
  <c r="T2565" i="6"/>
  <c r="T2566" i="6"/>
  <c r="T2567" i="6"/>
  <c r="T2568" i="6"/>
  <c r="T2569" i="6"/>
  <c r="T2570" i="6"/>
  <c r="T2571" i="6"/>
  <c r="T2572" i="6"/>
  <c r="T2573" i="6"/>
  <c r="T2574" i="6"/>
  <c r="T2575" i="6"/>
  <c r="T2576" i="6"/>
  <c r="T2577" i="6"/>
  <c r="T2578" i="6"/>
  <c r="T2579" i="6"/>
  <c r="T2580" i="6"/>
  <c r="T2581" i="6"/>
  <c r="T2582" i="6"/>
  <c r="T2583" i="6"/>
  <c r="T2584" i="6"/>
  <c r="T2585" i="6"/>
  <c r="T2586" i="6"/>
  <c r="T2587" i="6"/>
  <c r="T2588" i="6"/>
  <c r="T2589" i="6"/>
  <c r="T2590" i="6"/>
  <c r="T2591" i="6"/>
  <c r="T2592" i="6"/>
  <c r="T2593" i="6"/>
  <c r="T2594" i="6"/>
  <c r="T2595" i="6"/>
  <c r="T2596" i="6"/>
  <c r="T2597" i="6"/>
  <c r="T2598" i="6"/>
  <c r="T2599" i="6"/>
  <c r="T2600" i="6"/>
  <c r="T2601" i="6"/>
  <c r="T2602" i="6"/>
  <c r="T2603" i="6"/>
  <c r="T2604" i="6"/>
  <c r="T2605" i="6"/>
  <c r="T2606" i="6"/>
  <c r="T2607" i="6"/>
  <c r="T2608" i="6"/>
  <c r="T2609" i="6"/>
  <c r="T2610" i="6"/>
  <c r="T2611" i="6"/>
  <c r="T2612" i="6"/>
  <c r="T2613" i="6"/>
  <c r="T2614" i="6"/>
  <c r="T2615" i="6"/>
  <c r="T2616" i="6"/>
  <c r="T2617" i="6"/>
  <c r="T2618" i="6"/>
  <c r="T2619" i="6"/>
  <c r="T2620" i="6"/>
  <c r="T2621" i="6"/>
  <c r="T2622" i="6"/>
  <c r="T2623" i="6"/>
  <c r="T2624" i="6"/>
  <c r="T2625" i="6"/>
  <c r="T2626" i="6"/>
  <c r="T2627" i="6"/>
  <c r="T2628" i="6"/>
  <c r="T2629" i="6"/>
  <c r="T2630" i="6"/>
  <c r="T2631" i="6"/>
  <c r="T2632" i="6"/>
  <c r="T2633" i="6"/>
  <c r="T2634" i="6"/>
  <c r="T2635" i="6"/>
  <c r="T2636" i="6"/>
  <c r="T2637" i="6"/>
  <c r="T2638" i="6"/>
  <c r="T2639" i="6"/>
  <c r="T2640" i="6"/>
  <c r="T2641" i="6"/>
  <c r="T2642" i="6"/>
  <c r="T2643" i="6"/>
  <c r="T2644" i="6"/>
  <c r="T2645" i="6"/>
  <c r="T2646" i="6"/>
  <c r="T2647" i="6"/>
  <c r="T2648" i="6"/>
  <c r="T2649" i="6"/>
  <c r="T2650" i="6"/>
  <c r="T2651" i="6"/>
  <c r="T2652" i="6"/>
  <c r="T2653" i="6"/>
  <c r="T2654" i="6"/>
  <c r="T2655" i="6"/>
  <c r="T2656" i="6"/>
  <c r="T2657" i="6"/>
  <c r="T2658" i="6"/>
  <c r="T2659" i="6"/>
  <c r="T2660" i="6"/>
  <c r="T2661" i="6"/>
  <c r="T2662" i="6"/>
  <c r="T2663" i="6"/>
  <c r="T2664" i="6"/>
  <c r="T2665" i="6"/>
  <c r="T2666" i="6"/>
  <c r="T2667" i="6"/>
  <c r="T2668" i="6"/>
  <c r="T2669" i="6"/>
  <c r="T2670" i="6"/>
  <c r="T2671" i="6"/>
  <c r="T2672" i="6"/>
  <c r="T2673" i="6"/>
  <c r="T2674" i="6"/>
  <c r="T2675" i="6"/>
  <c r="T2676" i="6"/>
  <c r="T2677" i="6"/>
  <c r="T2678" i="6"/>
  <c r="T2679" i="6"/>
  <c r="T2680" i="6"/>
  <c r="T2681" i="6"/>
  <c r="T2682" i="6"/>
  <c r="T2683" i="6"/>
  <c r="T2684" i="6"/>
  <c r="T2685" i="6"/>
  <c r="T2686" i="6"/>
  <c r="T2687" i="6"/>
  <c r="T2688" i="6"/>
  <c r="T2689" i="6"/>
  <c r="T2690" i="6"/>
  <c r="T2691" i="6"/>
  <c r="T2692" i="6"/>
  <c r="T2693" i="6"/>
  <c r="T2694" i="6"/>
  <c r="T2695" i="6"/>
  <c r="T2696" i="6"/>
  <c r="T2697" i="6"/>
  <c r="T2698" i="6"/>
  <c r="T2699" i="6"/>
  <c r="T2700" i="6"/>
  <c r="T2701" i="6"/>
  <c r="T2702" i="6"/>
  <c r="T2703" i="6"/>
  <c r="T2704" i="6"/>
  <c r="T2705" i="6"/>
  <c r="T2706" i="6"/>
  <c r="T2707" i="6"/>
  <c r="T2708" i="6"/>
  <c r="T2709" i="6"/>
  <c r="T2710" i="6"/>
  <c r="T2711" i="6"/>
  <c r="T2712" i="6"/>
  <c r="T2713" i="6"/>
  <c r="T2714" i="6"/>
  <c r="T2715" i="6"/>
  <c r="T2716" i="6"/>
  <c r="T2717" i="6"/>
  <c r="T2718" i="6"/>
  <c r="T2719" i="6"/>
  <c r="T2720" i="6"/>
  <c r="T2721" i="6"/>
  <c r="T2722" i="6"/>
  <c r="T2723" i="6"/>
  <c r="T2724" i="6"/>
  <c r="T2725" i="6"/>
  <c r="T2726" i="6"/>
  <c r="T2727" i="6"/>
  <c r="T2728" i="6"/>
  <c r="T2729" i="6"/>
  <c r="T2730" i="6"/>
  <c r="T2731" i="6"/>
  <c r="T2732" i="6"/>
  <c r="T2733" i="6"/>
  <c r="T2734" i="6"/>
  <c r="T2735" i="6"/>
  <c r="T2736" i="6"/>
  <c r="T2737" i="6"/>
  <c r="T2738" i="6"/>
  <c r="T2739" i="6"/>
  <c r="T2740" i="6"/>
  <c r="T2741" i="6"/>
  <c r="T2742" i="6"/>
  <c r="T2743" i="6"/>
  <c r="T2744" i="6"/>
  <c r="T2745" i="6"/>
  <c r="T2746" i="6"/>
  <c r="T2747" i="6"/>
  <c r="T2748" i="6"/>
  <c r="T2749" i="6"/>
  <c r="T2750" i="6"/>
  <c r="T2751" i="6"/>
  <c r="T2752" i="6"/>
  <c r="T2753" i="6"/>
  <c r="T2754" i="6"/>
  <c r="T2755" i="6"/>
  <c r="T2756" i="6"/>
  <c r="T2757" i="6"/>
  <c r="T2758" i="6"/>
  <c r="T2759" i="6"/>
  <c r="T2760" i="6"/>
  <c r="T2761" i="6"/>
  <c r="T2762" i="6"/>
  <c r="T2763" i="6"/>
  <c r="T2764" i="6"/>
  <c r="T2765" i="6"/>
  <c r="T2766" i="6"/>
  <c r="T2767" i="6"/>
  <c r="T2768" i="6"/>
  <c r="T2769" i="6"/>
  <c r="T2770" i="6"/>
  <c r="T2771" i="6"/>
  <c r="T2772" i="6"/>
  <c r="T2773" i="6"/>
  <c r="T2774" i="6"/>
  <c r="T2775" i="6"/>
  <c r="T2776" i="6"/>
  <c r="T2777" i="6"/>
  <c r="T2778" i="6"/>
  <c r="T2779" i="6"/>
  <c r="T2780" i="6"/>
  <c r="T2781" i="6"/>
  <c r="T2782" i="6"/>
  <c r="T2783" i="6"/>
  <c r="T2784" i="6"/>
  <c r="T2785" i="6"/>
  <c r="T2786" i="6"/>
  <c r="T2787" i="6"/>
  <c r="T2788" i="6"/>
  <c r="T2789" i="6"/>
  <c r="T2790" i="6"/>
  <c r="T2791" i="6"/>
  <c r="T2792" i="6"/>
  <c r="T2793" i="6"/>
  <c r="T2794" i="6"/>
  <c r="T2795" i="6"/>
  <c r="T2796" i="6"/>
  <c r="T2797" i="6"/>
  <c r="T2798" i="6"/>
  <c r="T2799" i="6"/>
  <c r="T2800" i="6"/>
  <c r="T2801" i="6"/>
  <c r="T2802" i="6"/>
  <c r="T2803" i="6"/>
  <c r="T2804" i="6"/>
  <c r="T2805" i="6"/>
  <c r="T2806" i="6"/>
  <c r="T2807" i="6"/>
  <c r="T2808" i="6"/>
  <c r="T2809" i="6"/>
  <c r="T2810" i="6"/>
  <c r="T2811" i="6"/>
  <c r="T2812" i="6"/>
  <c r="T2813" i="6"/>
  <c r="T2814" i="6"/>
  <c r="T2815" i="6"/>
  <c r="T2816" i="6"/>
  <c r="T2817" i="6"/>
  <c r="T2818" i="6"/>
  <c r="T2819" i="6"/>
  <c r="T2820" i="6"/>
  <c r="T2821" i="6"/>
  <c r="T2822" i="6"/>
  <c r="T2823" i="6"/>
  <c r="T2824" i="6"/>
  <c r="T2825" i="6"/>
  <c r="T2826" i="6"/>
  <c r="T2827" i="6"/>
  <c r="T2828" i="6"/>
  <c r="T2829" i="6"/>
  <c r="T2830" i="6"/>
  <c r="T2831" i="6"/>
  <c r="T2832" i="6"/>
  <c r="T2833" i="6"/>
  <c r="T2834" i="6"/>
  <c r="T2835" i="6"/>
  <c r="T2836" i="6"/>
  <c r="T2837" i="6"/>
  <c r="T2838" i="6"/>
  <c r="T2839" i="6"/>
  <c r="T2840" i="6"/>
  <c r="T2841" i="6"/>
  <c r="T2842" i="6"/>
  <c r="T2843" i="6"/>
  <c r="T2844" i="6"/>
  <c r="T2845" i="6"/>
  <c r="T2846" i="6"/>
  <c r="T2847" i="6"/>
  <c r="T2848" i="6"/>
  <c r="T2849" i="6"/>
  <c r="T2850" i="6"/>
  <c r="T2851" i="6"/>
  <c r="T2852" i="6"/>
  <c r="T2853" i="6"/>
  <c r="T2854" i="6"/>
  <c r="T2855" i="6"/>
  <c r="T2856" i="6"/>
  <c r="T2857" i="6"/>
  <c r="T2858" i="6"/>
  <c r="T2859" i="6"/>
  <c r="T2860" i="6"/>
  <c r="T2861" i="6"/>
  <c r="T2862" i="6"/>
  <c r="T2863" i="6"/>
  <c r="T2864" i="6"/>
  <c r="T2865" i="6"/>
  <c r="T2866" i="6"/>
  <c r="T2867" i="6"/>
  <c r="T2868" i="6"/>
  <c r="T2869" i="6"/>
  <c r="T2870" i="6"/>
  <c r="T2871" i="6"/>
  <c r="T2872" i="6"/>
  <c r="T2873" i="6"/>
  <c r="T2874" i="6"/>
  <c r="T2875" i="6"/>
  <c r="T2876" i="6"/>
  <c r="T2877" i="6"/>
  <c r="T2878" i="6"/>
  <c r="T2879" i="6"/>
  <c r="T2880" i="6"/>
  <c r="T2881" i="6"/>
  <c r="T2882" i="6"/>
  <c r="T2883" i="6"/>
  <c r="T2884" i="6"/>
  <c r="T2885" i="6"/>
  <c r="T2886" i="6"/>
  <c r="T2887" i="6"/>
  <c r="T2888" i="6"/>
  <c r="T2889" i="6"/>
  <c r="T2890" i="6"/>
  <c r="T2891" i="6"/>
  <c r="T2892" i="6"/>
  <c r="T2893" i="6"/>
  <c r="T2894" i="6"/>
  <c r="T2895" i="6"/>
  <c r="T2896" i="6"/>
  <c r="T2897" i="6"/>
  <c r="T2898" i="6"/>
  <c r="T2899" i="6"/>
  <c r="T2900" i="6"/>
  <c r="T2901" i="6"/>
  <c r="T2902" i="6"/>
  <c r="T2903" i="6"/>
  <c r="T2904" i="6"/>
  <c r="T2905" i="6"/>
  <c r="T2906" i="6"/>
  <c r="T2907" i="6"/>
  <c r="T2908" i="6"/>
  <c r="T2909" i="6"/>
  <c r="T2910" i="6"/>
  <c r="T2911" i="6"/>
  <c r="T2912" i="6"/>
  <c r="T2913" i="6"/>
  <c r="T2914" i="6"/>
  <c r="T2915" i="6"/>
  <c r="T2916" i="6"/>
  <c r="T2917" i="6"/>
  <c r="T2918" i="6"/>
  <c r="T2919" i="6"/>
  <c r="T2920" i="6"/>
  <c r="T2921" i="6"/>
  <c r="T2922" i="6"/>
  <c r="T2923" i="6"/>
  <c r="T2924" i="6"/>
  <c r="T2925" i="6"/>
  <c r="T2926" i="6"/>
  <c r="T2927" i="6"/>
  <c r="T2928" i="6"/>
  <c r="T2929" i="6"/>
  <c r="T2930" i="6"/>
  <c r="T2931" i="6"/>
  <c r="T2932" i="6"/>
  <c r="T2933" i="6"/>
  <c r="T2934" i="6"/>
  <c r="T2935" i="6"/>
  <c r="T2936" i="6"/>
  <c r="T2937" i="6"/>
  <c r="T2938" i="6"/>
  <c r="T2939" i="6"/>
  <c r="T2940" i="6"/>
  <c r="T2941" i="6"/>
  <c r="T2942" i="6"/>
  <c r="T2943" i="6"/>
  <c r="T2944" i="6"/>
  <c r="T2945" i="6"/>
  <c r="T2946" i="6"/>
  <c r="T2947" i="6"/>
  <c r="T2948" i="6"/>
  <c r="T2949" i="6"/>
  <c r="T2950" i="6"/>
  <c r="T2951" i="6"/>
  <c r="T2952" i="6"/>
  <c r="T2953" i="6"/>
  <c r="T2954" i="6"/>
  <c r="T2955" i="6"/>
  <c r="T2956" i="6"/>
  <c r="T2957" i="6"/>
  <c r="T2958" i="6"/>
  <c r="T2959" i="6"/>
  <c r="T2960" i="6"/>
  <c r="T2961" i="6"/>
  <c r="T2962" i="6"/>
  <c r="T2963" i="6"/>
  <c r="T2964" i="6"/>
  <c r="T2965" i="6"/>
  <c r="T2966" i="6"/>
  <c r="T2967" i="6"/>
  <c r="T2968" i="6"/>
  <c r="T2969" i="6"/>
  <c r="T2970" i="6"/>
  <c r="T2971" i="6"/>
  <c r="T2972" i="6"/>
  <c r="T2973" i="6"/>
  <c r="T2974" i="6"/>
  <c r="T2975" i="6"/>
  <c r="T2976" i="6"/>
  <c r="T2977" i="6"/>
  <c r="T2978" i="6"/>
  <c r="T2979" i="6"/>
  <c r="T2980" i="6"/>
  <c r="T2981" i="6"/>
  <c r="T2982" i="6"/>
  <c r="T2983" i="6"/>
  <c r="T2984" i="6"/>
  <c r="T2985" i="6"/>
  <c r="T2986" i="6"/>
  <c r="T2987" i="6"/>
  <c r="T2988" i="6"/>
  <c r="T2989" i="6"/>
  <c r="T2990" i="6"/>
  <c r="T2991" i="6"/>
  <c r="T2992" i="6"/>
  <c r="T2993" i="6"/>
  <c r="T2994" i="6"/>
  <c r="T2995" i="6"/>
  <c r="T2996" i="6"/>
  <c r="T2997" i="6"/>
  <c r="T2998" i="6"/>
  <c r="T2999" i="6"/>
  <c r="T3000" i="6"/>
  <c r="T3001" i="6"/>
  <c r="T3002" i="6"/>
  <c r="T3003" i="6"/>
  <c r="T3004" i="6"/>
  <c r="T3005" i="6"/>
  <c r="T3006" i="6"/>
  <c r="T3007" i="6"/>
  <c r="T3008" i="6"/>
  <c r="T3009" i="6"/>
  <c r="T3010" i="6"/>
  <c r="T3011" i="6"/>
  <c r="T3012" i="6"/>
  <c r="T3013" i="6"/>
  <c r="T3014" i="6"/>
  <c r="T3015" i="6"/>
  <c r="T3016" i="6"/>
  <c r="T3017" i="6"/>
  <c r="T3018" i="6"/>
  <c r="T3019" i="6"/>
  <c r="T3020" i="6"/>
  <c r="T3021" i="6"/>
  <c r="T3022" i="6"/>
  <c r="T3023" i="6"/>
  <c r="T3024" i="6"/>
  <c r="T3025" i="6"/>
  <c r="T3026" i="6"/>
  <c r="T3027" i="6"/>
  <c r="T3028" i="6"/>
  <c r="T3029" i="6"/>
  <c r="T3030" i="6"/>
  <c r="T3031" i="6"/>
  <c r="T3032" i="6"/>
  <c r="T3033" i="6"/>
  <c r="T3034" i="6"/>
  <c r="T3035" i="6"/>
  <c r="T3036" i="6"/>
  <c r="T3037" i="6"/>
  <c r="T3038" i="6"/>
  <c r="T3039" i="6"/>
  <c r="T3040" i="6"/>
  <c r="T3041" i="6"/>
  <c r="T3042" i="6"/>
  <c r="T3043" i="6"/>
  <c r="T3044" i="6"/>
  <c r="T3045" i="6"/>
  <c r="T3046" i="6"/>
  <c r="T3047" i="6"/>
  <c r="T3048" i="6"/>
  <c r="T3049" i="6"/>
  <c r="T3050" i="6"/>
  <c r="T3051" i="6"/>
  <c r="T3052" i="6"/>
  <c r="T3053" i="6"/>
  <c r="T3054" i="6"/>
  <c r="T3055" i="6"/>
  <c r="T3056" i="6"/>
  <c r="T3057" i="6"/>
  <c r="T3058" i="6"/>
  <c r="T3059" i="6"/>
  <c r="T3060" i="6"/>
  <c r="T3061" i="6"/>
  <c r="T3062" i="6"/>
  <c r="T3063" i="6"/>
  <c r="T3064" i="6"/>
  <c r="T3065" i="6"/>
  <c r="T3066" i="6"/>
  <c r="T3067" i="6"/>
  <c r="T3068" i="6"/>
  <c r="T3069" i="6"/>
  <c r="T3070" i="6"/>
  <c r="T3071" i="6"/>
  <c r="T3072" i="6"/>
  <c r="T3073" i="6"/>
  <c r="T3074" i="6"/>
  <c r="T3075" i="6"/>
  <c r="T3076" i="6"/>
  <c r="T3077" i="6"/>
  <c r="T3078" i="6"/>
  <c r="T3079" i="6"/>
  <c r="T3080" i="6"/>
  <c r="T3081" i="6"/>
  <c r="T3082" i="6"/>
  <c r="T3083" i="6"/>
  <c r="T3084" i="6"/>
  <c r="T3085" i="6"/>
  <c r="T3086" i="6"/>
  <c r="T3087" i="6"/>
  <c r="T3088" i="6"/>
  <c r="T3089" i="6"/>
  <c r="T3090" i="6"/>
  <c r="T3091" i="6"/>
  <c r="T3092" i="6"/>
  <c r="T3093" i="6"/>
  <c r="T3094" i="6"/>
  <c r="T3095" i="6"/>
  <c r="T3096" i="6"/>
  <c r="T3097" i="6"/>
  <c r="T3098" i="6"/>
  <c r="T3099" i="6"/>
  <c r="T3100" i="6"/>
  <c r="T3101" i="6"/>
  <c r="T3102" i="6"/>
  <c r="T3103" i="6"/>
  <c r="T3104" i="6"/>
  <c r="T3105" i="6"/>
  <c r="T3106" i="6"/>
  <c r="T3107" i="6"/>
  <c r="T3108" i="6"/>
  <c r="T3109" i="6"/>
  <c r="T3110" i="6"/>
  <c r="T3111" i="6"/>
  <c r="T3112" i="6"/>
  <c r="T3113" i="6"/>
  <c r="T3114" i="6"/>
  <c r="T3115" i="6"/>
  <c r="T3116" i="6"/>
  <c r="T3117" i="6"/>
  <c r="T3118" i="6"/>
  <c r="T3119" i="6"/>
  <c r="T3120" i="6"/>
  <c r="T3121" i="6"/>
  <c r="T3122" i="6"/>
  <c r="T3123" i="6"/>
  <c r="T3124" i="6"/>
  <c r="T3125" i="6"/>
  <c r="T3126" i="6"/>
  <c r="T3127" i="6"/>
  <c r="T3128" i="6"/>
  <c r="T3129" i="6"/>
  <c r="T3130" i="6"/>
  <c r="T3131" i="6"/>
  <c r="T3132" i="6"/>
  <c r="T3133" i="6"/>
  <c r="T3134" i="6"/>
  <c r="T3135" i="6"/>
  <c r="T3136" i="6"/>
  <c r="T3137" i="6"/>
  <c r="T3138" i="6"/>
  <c r="T3139" i="6"/>
  <c r="T3140" i="6"/>
  <c r="T3141" i="6"/>
  <c r="T3142" i="6"/>
  <c r="T3143" i="6"/>
  <c r="T3144" i="6"/>
  <c r="T3145" i="6"/>
  <c r="T3146" i="6"/>
  <c r="T3147" i="6"/>
  <c r="T3148" i="6"/>
  <c r="T3149" i="6"/>
  <c r="T3150" i="6"/>
  <c r="T3151" i="6"/>
  <c r="T3152" i="6"/>
  <c r="T3153" i="6"/>
  <c r="T3154" i="6"/>
  <c r="T3155" i="6"/>
  <c r="T3156" i="6"/>
  <c r="T3157" i="6"/>
  <c r="T3158" i="6"/>
  <c r="T3159" i="6"/>
  <c r="T3160" i="6"/>
  <c r="T3161" i="6"/>
  <c r="T3162" i="6"/>
  <c r="T3163" i="6"/>
  <c r="T3164" i="6"/>
  <c r="T3165" i="6"/>
  <c r="T3166" i="6"/>
  <c r="T3167" i="6"/>
  <c r="T3168" i="6"/>
  <c r="T3169" i="6"/>
  <c r="T3170" i="6"/>
  <c r="T3171" i="6"/>
  <c r="T3172" i="6"/>
  <c r="T3173" i="6"/>
  <c r="T3174" i="6"/>
  <c r="T3175" i="6"/>
  <c r="T3176" i="6"/>
  <c r="T3177" i="6"/>
  <c r="T3178" i="6"/>
  <c r="T3179" i="6"/>
  <c r="T3180" i="6"/>
  <c r="T3181" i="6"/>
  <c r="T3182" i="6"/>
  <c r="T3183" i="6"/>
  <c r="T3184" i="6"/>
  <c r="T3185" i="6"/>
  <c r="T3186" i="6"/>
  <c r="T3187" i="6"/>
  <c r="T3188" i="6"/>
  <c r="T3189" i="6"/>
  <c r="T3190" i="6"/>
  <c r="T3191" i="6"/>
  <c r="T3192" i="6"/>
  <c r="T3193" i="6"/>
  <c r="T3194" i="6"/>
  <c r="T3195" i="6"/>
  <c r="T3196" i="6"/>
  <c r="T3197" i="6"/>
  <c r="T3198" i="6"/>
  <c r="T3199" i="6"/>
  <c r="T3200" i="6"/>
  <c r="T3201" i="6"/>
  <c r="T3202" i="6"/>
  <c r="T3203" i="6"/>
  <c r="T3204" i="6"/>
  <c r="T3205" i="6"/>
  <c r="T3206" i="6"/>
  <c r="T3207" i="6"/>
  <c r="T3208" i="6"/>
  <c r="T3209" i="6"/>
  <c r="T3210" i="6"/>
  <c r="T3211" i="6"/>
  <c r="T3212" i="6"/>
  <c r="T3213" i="6"/>
  <c r="T3214" i="6"/>
  <c r="T3215" i="6"/>
  <c r="T3216" i="6"/>
  <c r="T3217" i="6"/>
  <c r="T3218" i="6"/>
  <c r="T3219" i="6"/>
  <c r="T3220" i="6"/>
  <c r="T3221" i="6"/>
  <c r="T3222" i="6"/>
  <c r="T3223" i="6"/>
  <c r="T3224" i="6"/>
  <c r="T3225" i="6"/>
  <c r="T3226" i="6"/>
  <c r="T3227" i="6"/>
  <c r="T3228" i="6"/>
  <c r="T3229" i="6"/>
  <c r="T3230" i="6"/>
  <c r="T3231" i="6"/>
  <c r="T3232" i="6"/>
  <c r="T3233" i="6"/>
  <c r="T3234" i="6"/>
  <c r="T3235" i="6"/>
  <c r="T3236" i="6"/>
  <c r="T3237" i="6"/>
  <c r="T3238" i="6"/>
  <c r="T3239" i="6"/>
  <c r="T3240" i="6"/>
  <c r="T3241" i="6"/>
  <c r="T3242" i="6"/>
  <c r="T3243" i="6"/>
  <c r="T3244" i="6"/>
  <c r="T3245" i="6"/>
  <c r="T3246" i="6"/>
  <c r="T3247" i="6"/>
  <c r="T3248" i="6"/>
  <c r="T3249" i="6"/>
  <c r="T3250" i="6"/>
  <c r="T3251" i="6"/>
  <c r="T3252" i="6"/>
  <c r="T3253" i="6"/>
  <c r="T3254" i="6"/>
  <c r="T3255" i="6"/>
  <c r="T3256" i="6"/>
  <c r="T3257" i="6"/>
  <c r="T3258" i="6"/>
  <c r="T3259" i="6"/>
  <c r="T3260" i="6"/>
  <c r="T3261" i="6"/>
  <c r="T3262" i="6"/>
  <c r="T3263" i="6"/>
  <c r="T3264" i="6"/>
  <c r="T3265" i="6"/>
  <c r="T3266" i="6"/>
  <c r="T3267" i="6"/>
  <c r="T3268" i="6"/>
  <c r="T3269" i="6"/>
  <c r="T3270" i="6"/>
  <c r="T3271" i="6"/>
  <c r="T3272" i="6"/>
  <c r="T3273" i="6"/>
  <c r="T3274" i="6"/>
  <c r="T3275" i="6"/>
  <c r="T3276" i="6"/>
  <c r="T3277" i="6"/>
  <c r="T3278" i="6"/>
  <c r="T3279" i="6"/>
  <c r="T3280" i="6"/>
  <c r="T3281" i="6"/>
  <c r="T3282" i="6"/>
  <c r="T3283" i="6"/>
  <c r="T3284" i="6"/>
  <c r="T3285" i="6"/>
  <c r="T3286" i="6"/>
  <c r="T3287" i="6"/>
  <c r="T3288" i="6"/>
  <c r="T3289" i="6"/>
  <c r="T3290" i="6"/>
  <c r="T3291" i="6"/>
  <c r="T3292" i="6"/>
  <c r="T3293" i="6"/>
  <c r="T3294" i="6"/>
  <c r="T3295" i="6"/>
  <c r="T3296" i="6"/>
  <c r="T3297" i="6"/>
  <c r="T3298" i="6"/>
  <c r="T3299" i="6"/>
  <c r="T3300" i="6"/>
  <c r="T3301" i="6"/>
  <c r="T3302" i="6"/>
  <c r="T3303" i="6"/>
  <c r="T3304" i="6"/>
  <c r="T3305" i="6"/>
  <c r="T3306" i="6"/>
  <c r="T3307" i="6"/>
  <c r="T3308" i="6"/>
  <c r="T3309" i="6"/>
  <c r="T3310" i="6"/>
  <c r="T3311" i="6"/>
  <c r="T3312" i="6"/>
  <c r="T3313" i="6"/>
  <c r="T3314" i="6"/>
  <c r="T3315" i="6"/>
  <c r="T3316" i="6"/>
  <c r="T3317" i="6"/>
  <c r="T3318" i="6"/>
  <c r="T3319" i="6"/>
  <c r="T3320" i="6"/>
  <c r="T3321" i="6"/>
  <c r="T3322" i="6"/>
  <c r="T3323" i="6"/>
  <c r="T3324" i="6"/>
  <c r="T3325" i="6"/>
  <c r="T3326" i="6"/>
  <c r="T3327" i="6"/>
  <c r="T3328" i="6"/>
  <c r="T3329" i="6"/>
  <c r="T3330" i="6"/>
  <c r="T3331" i="6"/>
  <c r="T3332" i="6"/>
  <c r="T3333" i="6"/>
  <c r="T3334" i="6"/>
  <c r="T3335" i="6"/>
  <c r="T3336" i="6"/>
  <c r="T3337" i="6"/>
  <c r="T3338" i="6"/>
  <c r="T3339" i="6"/>
  <c r="T3340" i="6"/>
  <c r="T3341" i="6"/>
  <c r="T3342" i="6"/>
  <c r="T3343" i="6"/>
  <c r="T3344" i="6"/>
  <c r="T3345" i="6"/>
  <c r="T3346" i="6"/>
  <c r="T3347" i="6"/>
  <c r="T3348" i="6"/>
  <c r="T3349" i="6"/>
  <c r="T3350" i="6"/>
  <c r="T3351" i="6"/>
  <c r="T3352" i="6"/>
  <c r="T3353" i="6"/>
  <c r="T3354" i="6"/>
  <c r="T3355" i="6"/>
  <c r="T3356" i="6"/>
  <c r="T3357" i="6"/>
  <c r="T3358" i="6"/>
  <c r="T3359" i="6"/>
  <c r="T3360" i="6"/>
  <c r="T3361" i="6"/>
  <c r="T3362" i="6"/>
  <c r="T3363" i="6"/>
  <c r="T3364" i="6"/>
  <c r="T3365" i="6"/>
  <c r="T3366" i="6"/>
  <c r="T3367" i="6"/>
  <c r="T3368" i="6"/>
  <c r="T3369" i="6"/>
  <c r="T3370" i="6"/>
  <c r="T3371" i="6"/>
  <c r="T3372" i="6"/>
  <c r="T3373" i="6"/>
  <c r="T3374" i="6"/>
  <c r="T3375" i="6"/>
  <c r="T3376" i="6"/>
  <c r="T3377" i="6"/>
  <c r="T3378" i="6"/>
  <c r="T3379" i="6"/>
  <c r="T3380" i="6"/>
  <c r="T3381" i="6"/>
  <c r="T3382" i="6"/>
  <c r="T3383" i="6"/>
  <c r="T3384" i="6"/>
  <c r="T3385" i="6"/>
  <c r="T3386" i="6"/>
  <c r="T3387" i="6"/>
  <c r="T3388" i="6"/>
  <c r="T3389" i="6"/>
  <c r="T3390" i="6"/>
  <c r="T3391" i="6"/>
  <c r="T3392" i="6"/>
  <c r="T3393" i="6"/>
  <c r="T3394" i="6"/>
  <c r="T3395" i="6"/>
  <c r="T3396" i="6"/>
  <c r="T3397" i="6"/>
  <c r="T3398" i="6"/>
  <c r="T3399" i="6"/>
  <c r="T3400" i="6"/>
  <c r="T3401" i="6"/>
  <c r="T3402" i="6"/>
  <c r="T3403" i="6"/>
  <c r="T3404" i="6"/>
  <c r="T3405" i="6"/>
  <c r="T3406" i="6"/>
  <c r="T3407" i="6"/>
  <c r="T3408" i="6"/>
  <c r="T3409" i="6"/>
  <c r="T3410" i="6"/>
  <c r="T3411" i="6"/>
  <c r="T3412" i="6"/>
  <c r="T3413" i="6"/>
  <c r="T3414" i="6"/>
  <c r="T3415" i="6"/>
  <c r="T3416" i="6"/>
  <c r="T3417" i="6"/>
  <c r="T3418" i="6"/>
  <c r="T3419" i="6"/>
  <c r="T3420" i="6"/>
  <c r="T3421" i="6"/>
  <c r="T3422" i="6"/>
  <c r="T3423" i="6"/>
  <c r="T3424" i="6"/>
  <c r="T3425" i="6"/>
  <c r="T3426" i="6"/>
  <c r="T3427" i="6"/>
  <c r="T3428" i="6"/>
  <c r="T3429" i="6"/>
  <c r="T3430" i="6"/>
  <c r="T3431" i="6"/>
  <c r="T3432" i="6"/>
  <c r="T3433" i="6"/>
  <c r="T3434" i="6"/>
  <c r="T3435" i="6"/>
  <c r="T3436" i="6"/>
  <c r="T3437" i="6"/>
  <c r="T3438" i="6"/>
  <c r="T3439" i="6"/>
  <c r="T3440" i="6"/>
  <c r="T3441" i="6"/>
  <c r="T3442" i="6"/>
  <c r="T3443" i="6"/>
  <c r="T3444" i="6"/>
  <c r="T3445" i="6"/>
  <c r="T3446" i="6"/>
  <c r="T3447" i="6"/>
  <c r="T3448" i="6"/>
  <c r="T3449" i="6"/>
  <c r="T3450" i="6"/>
  <c r="T3451" i="6"/>
  <c r="T3452" i="6"/>
  <c r="T3453" i="6"/>
  <c r="T3454" i="6"/>
  <c r="T3455" i="6"/>
  <c r="T3456" i="6"/>
  <c r="T3457" i="6"/>
  <c r="T3458" i="6"/>
  <c r="T3459" i="6"/>
  <c r="T3460" i="6"/>
  <c r="T3461" i="6"/>
  <c r="T3462" i="6"/>
  <c r="T3463" i="6"/>
  <c r="T3464" i="6"/>
  <c r="T3465" i="6"/>
  <c r="T3466" i="6"/>
  <c r="T3467" i="6"/>
  <c r="T3468" i="6"/>
  <c r="T3469" i="6"/>
  <c r="T3470" i="6"/>
  <c r="T3471" i="6"/>
  <c r="T3472" i="6"/>
  <c r="T3473" i="6"/>
  <c r="T3474" i="6"/>
  <c r="T3475" i="6"/>
  <c r="T3476" i="6"/>
  <c r="T3477" i="6"/>
  <c r="T3478" i="6"/>
  <c r="T3479" i="6"/>
  <c r="T3480" i="6"/>
  <c r="T3481" i="6"/>
  <c r="T3482" i="6"/>
  <c r="T3483" i="6"/>
  <c r="T3484" i="6"/>
  <c r="T3485" i="6"/>
  <c r="T3486" i="6"/>
  <c r="T3487" i="6"/>
  <c r="T3488" i="6"/>
  <c r="T3489" i="6"/>
  <c r="T3490" i="6"/>
  <c r="T3491" i="6"/>
  <c r="T3492" i="6"/>
  <c r="T3493" i="6"/>
  <c r="T3494" i="6"/>
  <c r="T3495" i="6"/>
  <c r="T3496" i="6"/>
  <c r="T3497" i="6"/>
  <c r="T3498" i="6"/>
  <c r="T3499" i="6"/>
  <c r="T3500" i="6"/>
  <c r="T3501" i="6"/>
  <c r="T3502" i="6"/>
  <c r="T3503" i="6"/>
  <c r="T3504" i="6"/>
  <c r="T3505" i="6"/>
  <c r="T3506" i="6"/>
  <c r="T3507" i="6"/>
  <c r="T3508" i="6"/>
  <c r="T3509" i="6"/>
  <c r="T3510" i="6"/>
  <c r="T3511" i="6"/>
  <c r="T3512" i="6"/>
  <c r="T3513" i="6"/>
  <c r="T3514" i="6"/>
  <c r="T3515" i="6"/>
  <c r="T3516" i="6"/>
  <c r="T3517" i="6"/>
  <c r="T3518" i="6"/>
  <c r="T3519" i="6"/>
  <c r="T3520" i="6"/>
  <c r="T3521" i="6"/>
  <c r="T3522" i="6"/>
  <c r="T3523" i="6"/>
  <c r="T3524" i="6"/>
  <c r="T3525" i="6"/>
  <c r="T3526" i="6"/>
  <c r="T3527" i="6"/>
  <c r="T3528" i="6"/>
  <c r="T3529" i="6"/>
  <c r="T3530" i="6"/>
  <c r="T3531" i="6"/>
  <c r="T3532" i="6"/>
  <c r="T3533" i="6"/>
  <c r="T3534" i="6"/>
  <c r="T3535" i="6"/>
  <c r="T3536" i="6"/>
  <c r="T3537" i="6"/>
  <c r="T3538" i="6"/>
  <c r="T3539" i="6"/>
  <c r="T3540" i="6"/>
  <c r="T3541" i="6"/>
  <c r="T3542" i="6"/>
  <c r="T3543" i="6"/>
  <c r="T3544" i="6"/>
  <c r="T3545" i="6"/>
  <c r="T3546" i="6"/>
  <c r="T3547" i="6"/>
  <c r="T3548" i="6"/>
  <c r="T3549" i="6"/>
  <c r="T3550" i="6"/>
  <c r="T3551" i="6"/>
  <c r="T3552" i="6"/>
  <c r="T3553" i="6"/>
  <c r="T3554" i="6"/>
  <c r="T3555" i="6"/>
  <c r="T3556" i="6"/>
  <c r="T3557" i="6"/>
  <c r="T3558" i="6"/>
  <c r="T3559" i="6"/>
  <c r="T3560" i="6"/>
  <c r="T3561" i="6"/>
  <c r="T3562" i="6"/>
  <c r="T3563" i="6"/>
  <c r="T3564" i="6"/>
  <c r="T3565" i="6"/>
  <c r="T3566" i="6"/>
  <c r="T3567" i="6"/>
  <c r="T3568" i="6"/>
  <c r="T3569" i="6"/>
  <c r="T3570" i="6"/>
  <c r="T3571" i="6"/>
  <c r="T3572" i="6"/>
  <c r="T3573" i="6"/>
  <c r="T3574" i="6"/>
  <c r="T3575" i="6"/>
  <c r="T3576" i="6"/>
  <c r="T3577" i="6"/>
  <c r="T3578" i="6"/>
  <c r="T3579" i="6"/>
  <c r="T3580" i="6"/>
  <c r="T3581" i="6"/>
  <c r="T3582" i="6"/>
  <c r="T3583" i="6"/>
  <c r="T3584" i="6"/>
  <c r="T3585" i="6"/>
  <c r="T3586" i="6"/>
  <c r="T3587" i="6"/>
  <c r="T3588" i="6"/>
  <c r="T3589" i="6"/>
  <c r="T3590" i="6"/>
  <c r="T3591" i="6"/>
  <c r="T3592" i="6"/>
  <c r="T3593" i="6"/>
  <c r="T3594" i="6"/>
  <c r="T3595" i="6"/>
  <c r="T3596" i="6"/>
  <c r="T3597" i="6"/>
  <c r="T3598" i="6"/>
  <c r="T3599" i="6"/>
  <c r="T3600" i="6"/>
  <c r="T3601" i="6"/>
  <c r="T3602" i="6"/>
  <c r="T3603" i="6"/>
  <c r="T3604" i="6"/>
  <c r="T3605" i="6"/>
  <c r="T3606" i="6"/>
  <c r="T3607" i="6"/>
  <c r="T3608" i="6"/>
  <c r="T3609" i="6"/>
  <c r="T3610" i="6"/>
  <c r="T3611" i="6"/>
  <c r="T3612" i="6"/>
  <c r="T3613" i="6"/>
  <c r="T3614" i="6"/>
  <c r="T3615" i="6"/>
  <c r="T3616" i="6"/>
  <c r="T3617" i="6"/>
  <c r="T3618" i="6"/>
  <c r="T3619" i="6"/>
  <c r="T3620" i="6"/>
  <c r="T3621" i="6"/>
  <c r="T3622" i="6"/>
  <c r="T3623" i="6"/>
  <c r="T3624" i="6"/>
  <c r="T3625" i="6"/>
  <c r="T3626" i="6"/>
  <c r="T3627" i="6"/>
  <c r="T3628" i="6"/>
  <c r="T3629" i="6"/>
  <c r="T3630" i="6"/>
  <c r="T3631" i="6"/>
  <c r="T3632" i="6"/>
  <c r="T3633" i="6"/>
  <c r="T3634" i="6"/>
  <c r="T3635" i="6"/>
  <c r="T3636" i="6"/>
  <c r="T3637" i="6"/>
  <c r="T3638" i="6"/>
  <c r="T3639" i="6"/>
  <c r="T3640" i="6"/>
  <c r="T3641" i="6"/>
  <c r="T3642" i="6"/>
  <c r="T3643" i="6"/>
  <c r="T3644" i="6"/>
  <c r="T3645" i="6"/>
  <c r="T3646" i="6"/>
  <c r="T3647" i="6"/>
  <c r="T3648" i="6"/>
  <c r="T3649" i="6"/>
  <c r="T3650" i="6"/>
  <c r="T3651" i="6"/>
  <c r="T3652" i="6"/>
  <c r="T3653" i="6"/>
  <c r="T3654" i="6"/>
  <c r="T3655" i="6"/>
  <c r="T3656" i="6"/>
  <c r="T3657" i="6"/>
  <c r="T3658" i="6"/>
  <c r="T3659" i="6"/>
  <c r="T3660" i="6"/>
  <c r="T3661" i="6"/>
  <c r="T3662" i="6"/>
  <c r="T3663" i="6"/>
  <c r="T3664" i="6"/>
  <c r="T3665" i="6"/>
  <c r="T3666" i="6"/>
  <c r="T3667" i="6"/>
  <c r="T3668" i="6"/>
  <c r="T3669" i="6"/>
  <c r="T3670" i="6"/>
  <c r="T3671" i="6"/>
  <c r="T3672" i="6"/>
  <c r="T3673" i="6"/>
  <c r="T3674" i="6"/>
  <c r="T3675" i="6"/>
  <c r="T3676" i="6"/>
  <c r="T3677" i="6"/>
  <c r="T3678" i="6"/>
  <c r="T3679" i="6"/>
  <c r="T3680" i="6"/>
  <c r="T3681" i="6"/>
  <c r="T3682" i="6"/>
  <c r="T3683" i="6"/>
  <c r="T3684" i="6"/>
  <c r="T3685" i="6"/>
  <c r="T3686" i="6"/>
  <c r="T3687" i="6"/>
  <c r="T3688" i="6"/>
  <c r="T3689" i="6"/>
  <c r="T3690" i="6"/>
  <c r="T3691" i="6"/>
  <c r="T3692" i="6"/>
  <c r="T3693" i="6"/>
  <c r="T3694" i="6"/>
  <c r="T3695" i="6"/>
  <c r="T3696" i="6"/>
  <c r="T3697" i="6"/>
  <c r="T3698" i="6"/>
  <c r="T3699" i="6"/>
  <c r="T3700" i="6"/>
  <c r="T3701" i="6"/>
  <c r="T3702" i="6"/>
  <c r="T3703" i="6"/>
  <c r="T3704" i="6"/>
  <c r="T3705" i="6"/>
  <c r="T3706" i="6"/>
  <c r="T3707" i="6"/>
  <c r="T3708" i="6"/>
  <c r="T3709" i="6"/>
  <c r="T3710" i="6"/>
  <c r="T3711" i="6"/>
  <c r="T3712" i="6"/>
  <c r="T3713" i="6"/>
  <c r="T3714" i="6"/>
  <c r="T3715" i="6"/>
  <c r="T3716" i="6"/>
  <c r="T3717" i="6"/>
  <c r="T3718" i="6"/>
  <c r="T3719" i="6"/>
  <c r="T3720" i="6"/>
  <c r="T3721" i="6"/>
  <c r="T3722" i="6"/>
  <c r="T3723" i="6"/>
  <c r="T3724" i="6"/>
  <c r="T3725" i="6"/>
  <c r="T3726" i="6"/>
  <c r="T3727" i="6"/>
  <c r="T3728" i="6"/>
  <c r="T3729" i="6"/>
  <c r="T3730" i="6"/>
  <c r="T3731" i="6"/>
  <c r="T3732" i="6"/>
  <c r="T3733" i="6"/>
  <c r="T3734" i="6"/>
  <c r="T3735" i="6"/>
  <c r="T3736" i="6"/>
  <c r="T3737" i="6"/>
  <c r="T3738" i="6"/>
  <c r="T3739" i="6"/>
  <c r="T3740" i="6"/>
  <c r="T3741" i="6"/>
  <c r="T3742" i="6"/>
  <c r="T3743" i="6"/>
  <c r="T3744" i="6"/>
  <c r="T3745" i="6"/>
  <c r="T3746" i="6"/>
  <c r="T3747" i="6"/>
  <c r="T3748" i="6"/>
  <c r="T3749" i="6"/>
  <c r="T3750" i="6"/>
  <c r="T3751" i="6"/>
  <c r="T3752" i="6"/>
  <c r="T3753" i="6"/>
  <c r="T3754" i="6"/>
  <c r="T3755" i="6"/>
  <c r="T3756" i="6"/>
  <c r="T3757" i="6"/>
  <c r="T3758" i="6"/>
  <c r="T3759" i="6"/>
  <c r="T3760" i="6"/>
  <c r="T3761" i="6"/>
  <c r="T3762" i="6"/>
  <c r="T3763" i="6"/>
  <c r="T3764" i="6"/>
  <c r="T3765" i="6"/>
  <c r="T3766" i="6"/>
  <c r="T3767" i="6"/>
  <c r="T3768" i="6"/>
  <c r="T3769" i="6"/>
  <c r="T3770" i="6"/>
  <c r="T3771" i="6"/>
  <c r="T3772" i="6"/>
  <c r="T3773" i="6"/>
  <c r="T3774" i="6"/>
  <c r="T3775" i="6"/>
  <c r="T3776" i="6"/>
  <c r="T3777" i="6"/>
  <c r="T3778" i="6"/>
  <c r="T3779" i="6"/>
  <c r="T3780" i="6"/>
  <c r="T3781" i="6"/>
  <c r="T3782" i="6"/>
  <c r="T3783" i="6"/>
  <c r="T3784" i="6"/>
  <c r="T3785" i="6"/>
  <c r="T3786" i="6"/>
  <c r="T3787" i="6"/>
  <c r="T3788" i="6"/>
  <c r="T3789" i="6"/>
  <c r="T3790" i="6"/>
  <c r="T3791" i="6"/>
  <c r="T3792" i="6"/>
  <c r="T3793" i="6"/>
  <c r="T3794" i="6"/>
  <c r="T3795" i="6"/>
  <c r="T3796" i="6"/>
  <c r="T3797" i="6"/>
  <c r="T3798" i="6"/>
  <c r="T3799" i="6"/>
  <c r="T3800" i="6"/>
  <c r="T3801" i="6"/>
  <c r="T3802" i="6"/>
  <c r="T3803" i="6"/>
  <c r="T3804" i="6"/>
  <c r="T3805" i="6"/>
  <c r="T3806" i="6"/>
  <c r="T3807" i="6"/>
  <c r="T3808" i="6"/>
  <c r="T3809" i="6"/>
  <c r="T3810" i="6"/>
  <c r="T3811" i="6"/>
  <c r="T3812" i="6"/>
  <c r="T3813" i="6"/>
  <c r="T3814" i="6"/>
  <c r="T3815" i="6"/>
  <c r="T3816" i="6"/>
  <c r="T3817" i="6"/>
  <c r="T3818" i="6"/>
  <c r="T3819" i="6"/>
  <c r="T3820" i="6"/>
  <c r="T3821" i="6"/>
  <c r="T3822" i="6"/>
  <c r="T3823" i="6"/>
  <c r="T3824" i="6"/>
  <c r="T3825" i="6"/>
  <c r="T3826" i="6"/>
  <c r="T3827" i="6"/>
  <c r="T3828" i="6"/>
  <c r="T3829" i="6"/>
  <c r="T3830" i="6"/>
  <c r="T3831" i="6"/>
  <c r="T3832" i="6"/>
  <c r="T3833" i="6"/>
  <c r="T3834" i="6"/>
  <c r="T3835" i="6"/>
  <c r="T3836" i="6"/>
  <c r="T3837" i="6"/>
  <c r="T3838" i="6"/>
  <c r="T3839" i="6"/>
  <c r="T3840" i="6"/>
  <c r="T3841" i="6"/>
  <c r="T3842" i="6"/>
  <c r="T3843" i="6"/>
  <c r="T3844" i="6"/>
  <c r="T3845" i="6"/>
  <c r="T3846" i="6"/>
  <c r="T3847" i="6"/>
  <c r="T3848" i="6"/>
  <c r="T3849" i="6"/>
  <c r="T3850" i="6"/>
  <c r="T3851" i="6"/>
  <c r="T3852" i="6"/>
  <c r="T3853" i="6"/>
  <c r="T3854" i="6"/>
  <c r="T3855" i="6"/>
  <c r="T3856" i="6"/>
  <c r="T3857" i="6"/>
  <c r="T3858" i="6"/>
  <c r="T3859" i="6"/>
  <c r="T3860" i="6"/>
  <c r="T3861" i="6"/>
  <c r="T3862" i="6"/>
  <c r="T3863" i="6"/>
  <c r="T3864" i="6"/>
  <c r="T3865" i="6"/>
  <c r="T3866" i="6"/>
  <c r="T3867" i="6"/>
  <c r="T3868" i="6"/>
  <c r="T3869" i="6"/>
  <c r="T3870" i="6"/>
  <c r="T3871" i="6"/>
  <c r="T3872" i="6"/>
  <c r="T3873" i="6"/>
  <c r="T3874" i="6"/>
  <c r="T3875" i="6"/>
  <c r="T3876" i="6"/>
  <c r="T3877" i="6"/>
  <c r="T3878" i="6"/>
  <c r="T3879" i="6"/>
  <c r="T3880" i="6"/>
  <c r="T3881" i="6"/>
  <c r="T3882" i="6"/>
  <c r="T3883" i="6"/>
  <c r="T3884" i="6"/>
  <c r="T3885" i="6"/>
  <c r="T3886" i="6"/>
  <c r="T3887" i="6"/>
  <c r="T3888" i="6"/>
  <c r="T3889" i="6"/>
  <c r="T3890" i="6"/>
  <c r="T3891" i="6"/>
  <c r="T3892" i="6"/>
  <c r="T3893" i="6"/>
  <c r="T3894" i="6"/>
  <c r="T3895" i="6"/>
  <c r="T3896" i="6"/>
  <c r="T3897" i="6"/>
  <c r="T3898" i="6"/>
  <c r="T3899" i="6"/>
  <c r="T3900" i="6"/>
  <c r="T3901" i="6"/>
  <c r="T3902" i="6"/>
  <c r="T3903" i="6"/>
  <c r="T3904" i="6"/>
  <c r="T3905" i="6"/>
  <c r="T3906" i="6"/>
  <c r="T3907" i="6"/>
  <c r="T3908" i="6"/>
  <c r="T3909" i="6"/>
  <c r="T3910" i="6"/>
  <c r="T3911" i="6"/>
  <c r="T3912" i="6"/>
  <c r="T3913" i="6"/>
  <c r="T3914" i="6"/>
  <c r="T3915" i="6"/>
  <c r="T3916" i="6"/>
  <c r="T3917" i="6"/>
  <c r="T3918" i="6"/>
  <c r="T3919" i="6"/>
  <c r="T3920" i="6"/>
  <c r="T3921" i="6"/>
  <c r="T3922" i="6"/>
  <c r="T3923" i="6"/>
  <c r="T3924" i="6"/>
  <c r="T3925" i="6"/>
  <c r="T3926" i="6"/>
  <c r="T3927" i="6"/>
  <c r="T3928" i="6"/>
  <c r="T3929" i="6"/>
  <c r="T3930" i="6"/>
  <c r="T3931" i="6"/>
  <c r="T3932" i="6"/>
  <c r="T3933" i="6"/>
  <c r="T3934" i="6"/>
  <c r="T3935" i="6"/>
  <c r="T3936" i="6"/>
  <c r="T3937" i="6"/>
  <c r="T3938" i="6"/>
  <c r="T3939" i="6"/>
  <c r="T3940" i="6"/>
  <c r="T3941" i="6"/>
  <c r="T3942" i="6"/>
  <c r="T3943" i="6"/>
  <c r="T3944" i="6"/>
  <c r="T3945" i="6"/>
  <c r="T3946" i="6"/>
  <c r="T3947" i="6"/>
  <c r="T3948" i="6"/>
  <c r="T3949" i="6"/>
  <c r="T3950" i="6"/>
  <c r="T3951" i="6"/>
  <c r="T3952" i="6"/>
  <c r="T3953" i="6"/>
  <c r="T3954" i="6"/>
  <c r="T3955" i="6"/>
  <c r="T3956" i="6"/>
  <c r="T3957" i="6"/>
  <c r="T3958" i="6"/>
  <c r="T3959" i="6"/>
  <c r="T3960" i="6"/>
  <c r="T3961" i="6"/>
  <c r="T3962" i="6"/>
  <c r="T3963" i="6"/>
  <c r="T3964" i="6"/>
  <c r="T3965" i="6"/>
  <c r="T3966" i="6"/>
  <c r="T3967" i="6"/>
  <c r="T3968" i="6"/>
  <c r="T3969" i="6"/>
  <c r="T3970" i="6"/>
  <c r="T3971" i="6"/>
  <c r="T3972" i="6"/>
  <c r="T3973" i="6"/>
  <c r="T3974" i="6"/>
  <c r="T3975" i="6"/>
  <c r="T3976" i="6"/>
  <c r="T3977" i="6"/>
  <c r="T3978" i="6"/>
  <c r="T3979" i="6"/>
  <c r="T3980" i="6"/>
  <c r="T3981" i="6"/>
  <c r="T3982" i="6"/>
  <c r="T3983" i="6"/>
  <c r="T3984" i="6"/>
  <c r="T3985" i="6"/>
  <c r="T3986" i="6"/>
  <c r="T3987" i="6"/>
  <c r="T3988" i="6"/>
  <c r="T3989" i="6"/>
  <c r="T3990" i="6"/>
  <c r="T3991" i="6"/>
  <c r="T3992" i="6"/>
  <c r="T3993" i="6"/>
  <c r="T3994" i="6"/>
  <c r="T3995" i="6"/>
  <c r="T3996" i="6"/>
  <c r="T3997" i="6"/>
  <c r="T3998" i="6"/>
  <c r="T3999" i="6"/>
  <c r="T4000" i="6"/>
  <c r="T4001" i="6"/>
  <c r="T4002" i="6"/>
  <c r="T4003" i="6"/>
  <c r="T4004" i="6"/>
  <c r="T4005" i="6"/>
  <c r="T4006" i="6"/>
  <c r="T4007" i="6"/>
  <c r="T4008" i="6"/>
  <c r="T4009" i="6"/>
  <c r="T4010" i="6"/>
  <c r="T4011" i="6"/>
  <c r="T4012" i="6"/>
  <c r="T4013" i="6"/>
  <c r="T4014" i="6"/>
  <c r="T4015" i="6"/>
  <c r="T4016" i="6"/>
  <c r="T4017" i="6"/>
  <c r="T4018" i="6"/>
  <c r="T4019" i="6"/>
  <c r="T4020" i="6"/>
  <c r="T4021" i="6"/>
  <c r="T4022" i="6"/>
  <c r="T4023" i="6"/>
  <c r="T4024" i="6"/>
  <c r="T4025" i="6"/>
  <c r="T4026" i="6"/>
  <c r="T4027" i="6"/>
  <c r="T4028" i="6"/>
  <c r="T4029" i="6"/>
  <c r="T4030" i="6"/>
  <c r="T4031" i="6"/>
  <c r="T4032" i="6"/>
  <c r="T4033" i="6"/>
  <c r="T4034" i="6"/>
  <c r="T4035" i="6"/>
  <c r="T4036" i="6"/>
  <c r="T4037" i="6"/>
  <c r="T4038" i="6"/>
  <c r="T4039" i="6"/>
  <c r="T4040" i="6"/>
  <c r="T4041" i="6"/>
  <c r="T4042" i="6"/>
  <c r="T4043" i="6"/>
  <c r="T4044" i="6"/>
  <c r="T4045" i="6"/>
  <c r="T4046" i="6"/>
  <c r="T4047" i="6"/>
  <c r="T4048" i="6"/>
  <c r="T4049" i="6"/>
  <c r="T4050" i="6"/>
  <c r="T4051" i="6"/>
  <c r="T4052" i="6"/>
  <c r="T4053" i="6"/>
  <c r="T4054" i="6"/>
  <c r="T4055" i="6"/>
  <c r="T4056" i="6"/>
  <c r="T4057" i="6"/>
  <c r="T4058" i="6"/>
  <c r="T4059" i="6"/>
  <c r="T4060" i="6"/>
  <c r="T4061" i="6"/>
  <c r="T4062" i="6"/>
  <c r="T4063" i="6"/>
  <c r="T4064" i="6"/>
  <c r="T4065" i="6"/>
  <c r="T4066" i="6"/>
  <c r="T4067" i="6"/>
  <c r="T4068" i="6"/>
  <c r="T4069" i="6"/>
  <c r="T4070" i="6"/>
  <c r="T4071" i="6"/>
  <c r="T4072" i="6"/>
  <c r="T4073" i="6"/>
  <c r="T4074" i="6"/>
  <c r="T4075" i="6"/>
  <c r="T4076" i="6"/>
  <c r="T4077" i="6"/>
  <c r="T4078" i="6"/>
  <c r="T4079" i="6"/>
  <c r="T4080" i="6"/>
  <c r="T4081" i="6"/>
  <c r="T4082" i="6"/>
  <c r="T4083" i="6"/>
  <c r="T4084" i="6"/>
  <c r="T4085" i="6"/>
  <c r="T4086" i="6"/>
  <c r="T4087" i="6"/>
  <c r="T4088" i="6"/>
  <c r="T4089" i="6"/>
  <c r="T4090" i="6"/>
  <c r="T4091" i="6"/>
  <c r="T4092" i="6"/>
  <c r="T4093" i="6"/>
  <c r="T4094" i="6"/>
  <c r="T4095" i="6"/>
  <c r="T4096" i="6"/>
  <c r="T4097" i="6"/>
  <c r="T4098" i="6"/>
  <c r="T4099" i="6"/>
  <c r="T4100" i="6"/>
  <c r="T4101" i="6"/>
  <c r="T4102" i="6"/>
  <c r="T4103" i="6"/>
  <c r="T4104" i="6"/>
  <c r="T4105" i="6"/>
  <c r="T4106" i="6"/>
  <c r="T4107" i="6"/>
  <c r="T4108" i="6"/>
  <c r="T4109" i="6"/>
  <c r="T4110" i="6"/>
  <c r="T4111" i="6"/>
  <c r="T4112" i="6"/>
  <c r="T4113" i="6"/>
  <c r="T4114" i="6"/>
  <c r="T4115" i="6"/>
  <c r="T4116" i="6"/>
  <c r="T4117" i="6"/>
  <c r="T4118" i="6"/>
  <c r="T4119" i="6"/>
  <c r="T4120" i="6"/>
  <c r="T4121" i="6"/>
  <c r="T4122" i="6"/>
  <c r="T4123" i="6"/>
  <c r="T4124" i="6"/>
  <c r="T4125" i="6"/>
  <c r="T4126" i="6"/>
  <c r="T4127" i="6"/>
  <c r="T4128" i="6"/>
  <c r="T4129" i="6"/>
  <c r="T4130" i="6"/>
  <c r="T4131" i="6"/>
  <c r="T4132" i="6"/>
  <c r="T4133" i="6"/>
  <c r="T4134" i="6"/>
  <c r="T4135" i="6"/>
  <c r="T4136" i="6"/>
  <c r="T4137" i="6"/>
  <c r="T4138" i="6"/>
  <c r="T4139" i="6"/>
  <c r="T4140" i="6"/>
  <c r="T4141" i="6"/>
  <c r="T4142" i="6"/>
  <c r="T4143" i="6"/>
  <c r="T4144" i="6"/>
  <c r="T4145" i="6"/>
  <c r="T4146" i="6"/>
  <c r="T4147" i="6"/>
  <c r="T4148" i="6"/>
  <c r="T4149" i="6"/>
  <c r="T4150" i="6"/>
  <c r="T4151" i="6"/>
  <c r="T4152" i="6"/>
  <c r="T4153" i="6"/>
  <c r="T4154" i="6"/>
  <c r="T4155" i="6"/>
  <c r="T4156" i="6"/>
  <c r="T4157" i="6"/>
  <c r="T4158" i="6"/>
  <c r="T4159" i="6"/>
  <c r="T4160" i="6"/>
  <c r="T4161" i="6"/>
  <c r="T4162" i="6"/>
  <c r="T4163" i="6"/>
  <c r="T4164" i="6"/>
  <c r="T4165" i="6"/>
  <c r="T4166" i="6"/>
  <c r="T4167" i="6"/>
  <c r="T4168" i="6"/>
  <c r="T4169" i="6"/>
  <c r="T4170" i="6"/>
  <c r="T4171" i="6"/>
  <c r="T4172" i="6"/>
  <c r="T4173" i="6"/>
  <c r="T4174" i="6"/>
  <c r="T4175" i="6"/>
  <c r="T4176" i="6"/>
  <c r="T4177" i="6"/>
  <c r="T4178" i="6"/>
  <c r="T4179" i="6"/>
  <c r="T4180" i="6"/>
  <c r="T4181" i="6"/>
  <c r="T4182" i="6"/>
  <c r="T4183" i="6"/>
  <c r="T4184" i="6"/>
  <c r="T4185" i="6"/>
  <c r="T4186" i="6"/>
  <c r="T4187" i="6"/>
  <c r="T4188" i="6"/>
  <c r="T4189" i="6"/>
  <c r="T4190" i="6"/>
  <c r="T4191" i="6"/>
  <c r="T4192" i="6"/>
  <c r="T4193" i="6"/>
  <c r="T4194" i="6"/>
  <c r="T4195" i="6"/>
  <c r="T4196" i="6"/>
  <c r="T4197" i="6"/>
  <c r="T4198" i="6"/>
  <c r="T4199" i="6"/>
  <c r="T4200" i="6"/>
  <c r="T4201" i="6"/>
  <c r="T4202" i="6"/>
  <c r="T4203" i="6"/>
  <c r="T4204" i="6"/>
  <c r="T4205" i="6"/>
  <c r="T4206" i="6"/>
  <c r="T4207" i="6"/>
  <c r="T4208" i="6"/>
  <c r="T4209" i="6"/>
  <c r="T4210" i="6"/>
  <c r="T4211" i="6"/>
  <c r="T4212" i="6"/>
  <c r="T4213" i="6"/>
  <c r="T4214" i="6"/>
  <c r="T4215" i="6"/>
  <c r="T4216" i="6"/>
  <c r="T4217" i="6"/>
  <c r="T4218" i="6"/>
  <c r="T4219" i="6"/>
  <c r="T4220" i="6"/>
  <c r="T4221" i="6"/>
  <c r="T4222" i="6"/>
  <c r="T4223" i="6"/>
  <c r="T4224" i="6"/>
  <c r="T4225" i="6"/>
  <c r="T4226" i="6"/>
  <c r="T4227" i="6"/>
  <c r="T4228" i="6"/>
  <c r="T4229" i="6"/>
  <c r="T4230" i="6"/>
  <c r="T4231" i="6"/>
  <c r="T4232" i="6"/>
  <c r="T4233" i="6"/>
  <c r="T4234" i="6"/>
  <c r="T4235" i="6"/>
  <c r="T4236" i="6"/>
  <c r="T4237" i="6"/>
  <c r="T4238" i="6"/>
  <c r="T4239" i="6"/>
  <c r="T4240" i="6"/>
  <c r="T4241" i="6"/>
  <c r="T4242" i="6"/>
  <c r="T4243" i="6"/>
  <c r="T4244" i="6"/>
  <c r="T4245" i="6"/>
  <c r="T4246" i="6"/>
  <c r="T4247" i="6"/>
  <c r="T4248" i="6"/>
  <c r="T4249" i="6"/>
  <c r="T4250" i="6"/>
  <c r="T4251" i="6"/>
  <c r="T4252" i="6"/>
  <c r="T4253" i="6"/>
  <c r="T4254" i="6"/>
  <c r="T4255" i="6"/>
  <c r="T4256" i="6"/>
  <c r="T4257" i="6"/>
  <c r="T4258" i="6"/>
  <c r="T4259" i="6"/>
  <c r="T4260" i="6"/>
  <c r="T4261" i="6"/>
  <c r="T4262" i="6"/>
  <c r="T4263" i="6"/>
  <c r="T4264" i="6"/>
  <c r="T4265" i="6"/>
  <c r="T4266" i="6"/>
  <c r="T4267" i="6"/>
  <c r="T4268" i="6"/>
  <c r="T4269" i="6"/>
  <c r="T4270" i="6"/>
  <c r="T4271" i="6"/>
  <c r="T4272" i="6"/>
  <c r="T4273" i="6"/>
  <c r="T4274" i="6"/>
  <c r="T4275" i="6"/>
  <c r="T4276" i="6"/>
  <c r="T4277" i="6"/>
  <c r="T4278" i="6"/>
  <c r="T4279" i="6"/>
  <c r="T4280" i="6"/>
  <c r="T4281" i="6"/>
  <c r="T4282" i="6"/>
  <c r="T4283" i="6"/>
  <c r="T4284" i="6"/>
  <c r="T4285" i="6"/>
  <c r="T4286" i="6"/>
  <c r="T4287" i="6"/>
  <c r="T4288" i="6"/>
  <c r="T4289" i="6"/>
  <c r="T4290" i="6"/>
  <c r="T4291" i="6"/>
  <c r="T4292" i="6"/>
  <c r="T4293" i="6"/>
  <c r="T4294" i="6"/>
  <c r="T4295" i="6"/>
  <c r="T4296" i="6"/>
  <c r="T4297" i="6"/>
  <c r="T4298" i="6"/>
  <c r="T4299" i="6"/>
  <c r="T4300" i="6"/>
  <c r="T4301" i="6"/>
  <c r="T4302" i="6"/>
  <c r="T4303" i="6"/>
  <c r="T4304" i="6"/>
  <c r="T4305" i="6"/>
  <c r="T4306" i="6"/>
  <c r="T4307" i="6"/>
  <c r="T4308" i="6"/>
  <c r="T4309" i="6"/>
  <c r="T4310" i="6"/>
  <c r="T4311" i="6"/>
  <c r="T4312" i="6"/>
  <c r="T4313" i="6"/>
  <c r="T4314" i="6"/>
  <c r="T4315" i="6"/>
  <c r="T4316" i="6"/>
  <c r="T4317" i="6"/>
  <c r="T4318" i="6"/>
  <c r="T4319" i="6"/>
  <c r="T4320" i="6"/>
  <c r="T4321" i="6"/>
  <c r="T4322" i="6"/>
  <c r="T4323" i="6"/>
  <c r="T4324" i="6"/>
  <c r="T4325" i="6"/>
  <c r="T4326" i="6"/>
  <c r="T4327" i="6"/>
  <c r="T4328" i="6"/>
  <c r="T4329" i="6"/>
  <c r="T4330" i="6"/>
  <c r="T4331" i="6"/>
  <c r="T4332" i="6"/>
  <c r="T4333" i="6"/>
  <c r="T4334" i="6"/>
  <c r="T4335" i="6"/>
  <c r="T4336" i="6"/>
  <c r="T4337" i="6"/>
  <c r="T4338" i="6"/>
  <c r="T4339" i="6"/>
  <c r="T4340" i="6"/>
  <c r="T4341" i="6"/>
  <c r="T4342" i="6"/>
  <c r="T4343" i="6"/>
  <c r="T4344" i="6"/>
  <c r="T4345" i="6"/>
  <c r="T4346" i="6"/>
  <c r="T4347" i="6"/>
  <c r="T4348" i="6"/>
  <c r="T4349" i="6"/>
  <c r="T4350" i="6"/>
  <c r="T4351" i="6"/>
  <c r="T4352" i="6"/>
  <c r="T4353" i="6"/>
  <c r="T4354" i="6"/>
  <c r="T4355" i="6"/>
  <c r="T4356" i="6"/>
  <c r="T4357" i="6"/>
  <c r="T4358" i="6"/>
  <c r="T4359" i="6"/>
  <c r="T4360" i="6"/>
  <c r="T4361" i="6"/>
  <c r="T4362" i="6"/>
  <c r="T4363" i="6"/>
  <c r="T4364" i="6"/>
  <c r="T4365" i="6"/>
  <c r="T4366" i="6"/>
  <c r="T4367" i="6"/>
  <c r="T4368" i="6"/>
  <c r="T4369" i="6"/>
  <c r="T4370" i="6"/>
  <c r="T4371" i="6"/>
  <c r="T4372" i="6"/>
  <c r="T4373" i="6"/>
  <c r="T4374" i="6"/>
  <c r="T4375" i="6"/>
  <c r="T4376" i="6"/>
  <c r="T4377" i="6"/>
  <c r="T4378" i="6"/>
  <c r="T4379" i="6"/>
  <c r="T4380" i="6"/>
  <c r="T4381" i="6"/>
  <c r="T4382" i="6"/>
  <c r="T4383" i="6"/>
  <c r="T4384" i="6"/>
  <c r="T4385" i="6"/>
  <c r="T4386" i="6"/>
  <c r="T4387" i="6"/>
  <c r="T4388" i="6"/>
  <c r="T4389" i="6"/>
  <c r="T4390" i="6"/>
  <c r="T4391" i="6"/>
  <c r="T4392" i="6"/>
  <c r="T4393" i="6"/>
  <c r="T4394" i="6"/>
  <c r="T4395" i="6"/>
  <c r="T4396" i="6"/>
  <c r="T4397" i="6"/>
  <c r="T4398" i="6"/>
  <c r="T4399" i="6"/>
  <c r="T4400" i="6"/>
  <c r="T4401" i="6"/>
  <c r="T4402" i="6"/>
  <c r="T4403" i="6"/>
  <c r="T4404" i="6"/>
  <c r="T4405" i="6"/>
  <c r="T4406" i="6"/>
  <c r="T4407" i="6"/>
  <c r="T4408" i="6"/>
  <c r="T4409" i="6"/>
  <c r="T4410" i="6"/>
  <c r="T4411" i="6"/>
  <c r="T4412" i="6"/>
  <c r="T4413" i="6"/>
  <c r="T4414" i="6"/>
  <c r="T4415" i="6"/>
  <c r="T4416" i="6"/>
  <c r="T4417" i="6"/>
  <c r="T4418" i="6"/>
  <c r="T4419" i="6"/>
  <c r="T4420" i="6"/>
  <c r="T4421" i="6"/>
  <c r="T4422" i="6"/>
  <c r="T4423" i="6"/>
  <c r="T4424" i="6"/>
  <c r="T4425" i="6"/>
  <c r="T4426" i="6"/>
  <c r="T4427" i="6"/>
  <c r="T4428" i="6"/>
  <c r="T4429" i="6"/>
  <c r="T4430" i="6"/>
  <c r="T4431" i="6"/>
  <c r="T4432" i="6"/>
  <c r="T4433" i="6"/>
  <c r="T4434" i="6"/>
  <c r="T4435" i="6"/>
  <c r="T4436" i="6"/>
  <c r="T4437" i="6"/>
  <c r="T4438" i="6"/>
  <c r="T4439" i="6"/>
  <c r="T4440" i="6"/>
  <c r="T4441" i="6"/>
  <c r="T4442" i="6"/>
  <c r="T4443" i="6"/>
  <c r="T4444" i="6"/>
  <c r="T4445" i="6"/>
  <c r="T4446" i="6"/>
  <c r="T4447" i="6"/>
  <c r="T4448" i="6"/>
  <c r="T4449" i="6"/>
  <c r="T4450" i="6"/>
  <c r="T4451" i="6"/>
  <c r="T4452" i="6"/>
  <c r="T4453" i="6"/>
  <c r="T4454" i="6"/>
  <c r="T4455" i="6"/>
  <c r="T4456" i="6"/>
  <c r="T4457" i="6"/>
  <c r="T4458" i="6"/>
  <c r="T4459" i="6"/>
  <c r="T4460" i="6"/>
  <c r="T4461" i="6"/>
  <c r="T4462" i="6"/>
  <c r="T4463" i="6"/>
  <c r="T4464" i="6"/>
  <c r="T4465" i="6"/>
  <c r="T4466" i="6"/>
  <c r="T4467" i="6"/>
  <c r="T4468" i="6"/>
  <c r="T4469" i="6"/>
  <c r="T4470" i="6"/>
  <c r="T4471" i="6"/>
  <c r="T4472" i="6"/>
  <c r="T4473" i="6"/>
  <c r="T4474" i="6"/>
  <c r="T4475" i="6"/>
  <c r="T4476" i="6"/>
  <c r="T4477" i="6"/>
  <c r="T4478" i="6"/>
  <c r="T4479" i="6"/>
  <c r="T4480" i="6"/>
  <c r="T4481" i="6"/>
  <c r="T4482" i="6"/>
  <c r="T4483" i="6"/>
  <c r="T4484" i="6"/>
  <c r="T4485" i="6"/>
  <c r="T4486" i="6"/>
  <c r="T4487" i="6"/>
  <c r="T4488" i="6"/>
  <c r="T4489" i="6"/>
  <c r="T4490" i="6"/>
  <c r="T4491" i="6"/>
  <c r="T4492" i="6"/>
  <c r="T4493" i="6"/>
  <c r="T4494" i="6"/>
  <c r="T4495" i="6"/>
  <c r="T4496" i="6"/>
  <c r="T4497" i="6"/>
  <c r="T4498" i="6"/>
  <c r="T4499" i="6"/>
  <c r="T4500" i="6"/>
  <c r="T4501" i="6"/>
  <c r="T4502" i="6"/>
  <c r="T4503" i="6"/>
  <c r="T4504" i="6"/>
  <c r="T4505" i="6"/>
  <c r="T4506" i="6"/>
  <c r="T4507" i="6"/>
  <c r="T4508" i="6"/>
  <c r="T4509" i="6"/>
  <c r="T4510" i="6"/>
  <c r="T4511" i="6"/>
  <c r="T4512" i="6"/>
  <c r="T4513" i="6"/>
  <c r="T4514" i="6"/>
  <c r="T4515" i="6"/>
  <c r="T4516" i="6"/>
  <c r="T4517" i="6"/>
  <c r="T4518" i="6"/>
  <c r="T4519" i="6"/>
  <c r="T4520" i="6"/>
  <c r="T4521" i="6"/>
  <c r="T4522" i="6"/>
  <c r="T4523" i="6"/>
  <c r="T4524" i="6"/>
  <c r="T4525" i="6"/>
  <c r="T4526" i="6"/>
  <c r="T4527" i="6"/>
  <c r="T4528" i="6"/>
  <c r="T4529" i="6"/>
  <c r="T4530" i="6"/>
  <c r="T4531" i="6"/>
  <c r="T4532" i="6"/>
  <c r="T4533" i="6"/>
  <c r="T4534" i="6"/>
  <c r="T4535" i="6"/>
  <c r="T4536" i="6"/>
  <c r="T4537" i="6"/>
  <c r="T4538" i="6"/>
  <c r="T4539" i="6"/>
  <c r="T4540" i="6"/>
  <c r="T4541" i="6"/>
  <c r="T4542" i="6"/>
  <c r="T4543" i="6"/>
  <c r="T4544" i="6"/>
  <c r="T4545" i="6"/>
  <c r="T4546" i="6"/>
  <c r="T4547" i="6"/>
  <c r="T4548" i="6"/>
  <c r="T4549" i="6"/>
  <c r="T4550" i="6"/>
  <c r="T4551" i="6"/>
  <c r="T4552" i="6"/>
  <c r="T4553" i="6"/>
  <c r="T4554" i="6"/>
  <c r="T4555" i="6"/>
  <c r="T4556" i="6"/>
  <c r="T4557" i="6"/>
  <c r="T4558" i="6"/>
  <c r="T4559" i="6"/>
  <c r="T4560" i="6"/>
  <c r="T4561" i="6"/>
  <c r="T4562" i="6"/>
  <c r="T4563" i="6"/>
  <c r="T4564" i="6"/>
  <c r="T4565" i="6"/>
  <c r="T4566" i="6"/>
  <c r="T4567" i="6"/>
  <c r="T4568" i="6"/>
  <c r="T4569" i="6"/>
  <c r="T4570" i="6"/>
  <c r="T4571" i="6"/>
  <c r="T4572" i="6"/>
  <c r="T4573" i="6"/>
  <c r="T4574" i="6"/>
  <c r="T4575" i="6"/>
  <c r="T4576" i="6"/>
  <c r="T4577" i="6"/>
  <c r="T4578" i="6"/>
  <c r="T4579" i="6"/>
  <c r="T4580" i="6"/>
  <c r="T4581" i="6"/>
  <c r="T4582" i="6"/>
  <c r="T4583" i="6"/>
  <c r="T4584" i="6"/>
  <c r="T4585" i="6"/>
  <c r="T4586" i="6"/>
  <c r="T4587" i="6"/>
  <c r="T4588" i="6"/>
  <c r="T4589" i="6"/>
  <c r="T4590" i="6"/>
  <c r="T4591" i="6"/>
  <c r="T4592" i="6"/>
  <c r="T4593" i="6"/>
  <c r="T4594" i="6"/>
  <c r="T4595" i="6"/>
  <c r="T4596" i="6"/>
  <c r="T4597" i="6"/>
  <c r="T4598" i="6"/>
  <c r="T4599" i="6"/>
  <c r="T4600" i="6"/>
  <c r="T4601" i="6"/>
  <c r="T4602" i="6"/>
  <c r="T4603" i="6"/>
  <c r="T4604" i="6"/>
  <c r="T4605" i="6"/>
  <c r="T4606" i="6"/>
  <c r="T4607" i="6"/>
  <c r="T4608" i="6"/>
  <c r="T4609" i="6"/>
  <c r="T4610" i="6"/>
  <c r="T4611" i="6"/>
  <c r="T4612" i="6"/>
  <c r="T4613" i="6"/>
  <c r="T4614" i="6"/>
  <c r="T4615" i="6"/>
  <c r="T4616" i="6"/>
  <c r="T4617" i="6"/>
  <c r="T4618" i="6"/>
  <c r="T4619" i="6"/>
  <c r="T4620" i="6"/>
  <c r="T4621" i="6"/>
  <c r="T4622" i="6"/>
  <c r="T4623" i="6"/>
  <c r="T4624" i="6"/>
  <c r="T4625" i="6"/>
  <c r="T4626" i="6"/>
  <c r="T4627" i="6"/>
  <c r="T4628" i="6"/>
  <c r="T4629" i="6"/>
  <c r="T4630" i="6"/>
  <c r="T4631" i="6"/>
  <c r="T4632" i="6"/>
  <c r="T4633" i="6"/>
  <c r="T4634" i="6"/>
  <c r="T4635" i="6"/>
  <c r="T4636" i="6"/>
  <c r="T4637" i="6"/>
  <c r="T4638" i="6"/>
  <c r="T4639" i="6"/>
  <c r="T4640" i="6"/>
  <c r="T4641" i="6"/>
  <c r="T4642" i="6"/>
  <c r="T4643" i="6"/>
  <c r="T4644" i="6"/>
  <c r="T4645" i="6"/>
  <c r="T4646" i="6"/>
  <c r="T4647" i="6"/>
  <c r="T4648" i="6"/>
  <c r="T4649" i="6"/>
  <c r="T4650" i="6"/>
  <c r="T4651" i="6"/>
  <c r="T4652" i="6"/>
  <c r="T4653" i="6"/>
  <c r="T4654" i="6"/>
  <c r="T4655" i="6"/>
  <c r="T4656" i="6"/>
  <c r="T4657" i="6"/>
  <c r="T4658" i="6"/>
  <c r="T4659" i="6"/>
  <c r="T4660" i="6"/>
  <c r="T4661" i="6"/>
  <c r="T4662" i="6"/>
  <c r="T4663" i="6"/>
  <c r="T4664" i="6"/>
  <c r="T4665" i="6"/>
  <c r="T4666" i="6"/>
  <c r="T4667" i="6"/>
  <c r="T4668" i="6"/>
  <c r="T4669" i="6"/>
  <c r="T4670" i="6"/>
  <c r="T4671" i="6"/>
  <c r="T4672" i="6"/>
  <c r="T4673" i="6"/>
  <c r="T4674" i="6"/>
  <c r="T4675" i="6"/>
  <c r="T4676" i="6"/>
  <c r="T4677" i="6"/>
  <c r="T4678" i="6"/>
  <c r="T4679" i="6"/>
  <c r="T4680" i="6"/>
  <c r="T4681" i="6"/>
  <c r="T4682" i="6"/>
  <c r="T4683" i="6"/>
  <c r="T4684" i="6"/>
  <c r="T4685" i="6"/>
  <c r="T4686" i="6"/>
  <c r="T4687" i="6"/>
  <c r="T4688" i="6"/>
  <c r="T4689" i="6"/>
  <c r="T4690" i="6"/>
  <c r="T4691" i="6"/>
  <c r="T4692" i="6"/>
  <c r="T4693" i="6"/>
  <c r="T4694" i="6"/>
  <c r="T4695" i="6"/>
  <c r="T4696" i="6"/>
  <c r="T4697" i="6"/>
  <c r="T4698" i="6"/>
  <c r="T4699" i="6"/>
  <c r="T4700" i="6"/>
  <c r="T4701" i="6"/>
  <c r="T4702" i="6"/>
  <c r="T4703" i="6"/>
  <c r="T4704" i="6"/>
  <c r="T4705" i="6"/>
  <c r="T4706" i="6"/>
  <c r="T4707" i="6"/>
  <c r="T4708" i="6"/>
  <c r="T4709" i="6"/>
  <c r="T4710" i="6"/>
  <c r="T4711" i="6"/>
  <c r="T4712" i="6"/>
  <c r="T4713" i="6"/>
  <c r="T4714" i="6"/>
  <c r="T4715" i="6"/>
  <c r="T4716" i="6"/>
  <c r="T4717" i="6"/>
  <c r="T4718" i="6"/>
  <c r="T4719" i="6"/>
  <c r="T4720" i="6"/>
  <c r="T4721" i="6"/>
  <c r="T4722" i="6"/>
  <c r="T4723" i="6"/>
  <c r="T4724" i="6"/>
  <c r="T4725" i="6"/>
  <c r="T4726" i="6"/>
  <c r="T4727" i="6"/>
  <c r="T4728" i="6"/>
  <c r="T4729" i="6"/>
  <c r="T4730" i="6"/>
  <c r="T4731" i="6"/>
  <c r="T4732" i="6"/>
  <c r="T4733" i="6"/>
  <c r="T4734" i="6"/>
  <c r="T4735" i="6"/>
  <c r="T4736" i="6"/>
  <c r="T4737" i="6"/>
  <c r="T4738" i="6"/>
  <c r="T4739" i="6"/>
  <c r="T4740" i="6"/>
  <c r="T4741" i="6"/>
  <c r="T4742" i="6"/>
  <c r="T4743" i="6"/>
  <c r="T4744" i="6"/>
  <c r="T4745" i="6"/>
  <c r="T4746" i="6"/>
  <c r="T4747" i="6"/>
  <c r="T4748" i="6"/>
  <c r="T4749" i="6"/>
  <c r="T4750" i="6"/>
  <c r="T4751" i="6"/>
  <c r="T4752" i="6"/>
  <c r="T4753" i="6"/>
  <c r="T4754" i="6"/>
  <c r="T4755" i="6"/>
  <c r="T4756" i="6"/>
  <c r="T4757" i="6"/>
  <c r="T4758" i="6"/>
  <c r="T4759" i="6"/>
  <c r="T4760" i="6"/>
  <c r="T4761" i="6"/>
  <c r="T4762" i="6"/>
  <c r="T4763" i="6"/>
  <c r="T4764" i="6"/>
  <c r="T4765" i="6"/>
  <c r="T4766" i="6"/>
  <c r="T4767" i="6"/>
  <c r="T4768" i="6"/>
  <c r="T4769" i="6"/>
  <c r="T4770" i="6"/>
  <c r="T4771" i="6"/>
  <c r="T4772" i="6"/>
  <c r="T4773" i="6"/>
  <c r="T4774" i="6"/>
  <c r="T4775" i="6"/>
  <c r="T4776" i="6"/>
  <c r="T4777" i="6"/>
  <c r="T4778" i="6"/>
  <c r="T4779" i="6"/>
  <c r="T4780" i="6"/>
  <c r="T4781" i="6"/>
  <c r="T4782" i="6"/>
  <c r="T4783" i="6"/>
  <c r="T4784" i="6"/>
  <c r="T4785" i="6"/>
  <c r="T4786" i="6"/>
  <c r="T4787" i="6"/>
  <c r="T4788" i="6"/>
  <c r="T4789" i="6"/>
  <c r="T4790" i="6"/>
  <c r="T4791" i="6"/>
  <c r="T4792" i="6"/>
  <c r="T4793" i="6"/>
  <c r="T4794" i="6"/>
  <c r="T4795" i="6"/>
  <c r="T4796" i="6"/>
  <c r="T4797" i="6"/>
  <c r="T4798" i="6"/>
  <c r="T4799" i="6"/>
  <c r="T4800" i="6"/>
  <c r="T4801" i="6"/>
  <c r="T4802" i="6"/>
  <c r="T4803" i="6"/>
  <c r="T4804" i="6"/>
  <c r="T4805" i="6"/>
  <c r="T4806" i="6"/>
  <c r="T4807" i="6"/>
  <c r="T4808" i="6"/>
  <c r="T4809" i="6"/>
  <c r="T4810" i="6"/>
  <c r="T4811" i="6"/>
  <c r="T4812" i="6"/>
  <c r="T4813" i="6"/>
  <c r="T4814" i="6"/>
  <c r="T4815" i="6"/>
  <c r="T4816" i="6"/>
  <c r="T4817" i="6"/>
  <c r="T4818" i="6"/>
  <c r="T4819" i="6"/>
  <c r="T4820" i="6"/>
  <c r="T4821" i="6"/>
  <c r="T4822" i="6"/>
  <c r="T4823" i="6"/>
  <c r="T4824" i="6"/>
  <c r="T4825" i="6"/>
  <c r="T4826" i="6"/>
  <c r="T4827" i="6"/>
  <c r="T4828" i="6"/>
  <c r="T4829" i="6"/>
  <c r="T4830" i="6"/>
  <c r="T4831" i="6"/>
  <c r="T4832" i="6"/>
  <c r="T4833" i="6"/>
  <c r="T4834" i="6"/>
  <c r="T4835" i="6"/>
  <c r="T4836" i="6"/>
  <c r="T4837" i="6"/>
  <c r="T4838" i="6"/>
  <c r="T4839" i="6"/>
  <c r="T4840" i="6"/>
  <c r="T4841" i="6"/>
  <c r="T4842" i="6"/>
  <c r="T4843" i="6"/>
  <c r="T4844" i="6"/>
  <c r="T4845" i="6"/>
  <c r="T4846" i="6"/>
  <c r="T4847" i="6"/>
  <c r="T4848" i="6"/>
  <c r="T4849" i="6"/>
  <c r="T4850" i="6"/>
  <c r="T4851" i="6"/>
  <c r="T4852" i="6"/>
  <c r="T4853" i="6"/>
  <c r="T4854" i="6"/>
  <c r="T4855" i="6"/>
  <c r="T4856" i="6"/>
  <c r="T4857" i="6"/>
  <c r="T4858" i="6"/>
  <c r="T4859" i="6"/>
  <c r="T4860" i="6"/>
  <c r="T4861" i="6"/>
  <c r="T4862" i="6"/>
  <c r="T4863" i="6"/>
  <c r="T4864" i="6"/>
  <c r="T4865" i="6"/>
  <c r="T4866" i="6"/>
  <c r="T4867" i="6"/>
  <c r="T4868" i="6"/>
  <c r="T4869" i="6"/>
  <c r="T4870" i="6"/>
  <c r="T4871" i="6"/>
  <c r="T4872" i="6"/>
  <c r="T4873" i="6"/>
  <c r="T4874" i="6"/>
  <c r="T4875" i="6"/>
  <c r="T4876" i="6"/>
  <c r="T4877" i="6"/>
  <c r="T4878" i="6"/>
  <c r="T4879" i="6"/>
  <c r="T4880" i="6"/>
  <c r="T4881" i="6"/>
  <c r="T4882" i="6"/>
  <c r="T4883" i="6"/>
  <c r="T4884" i="6"/>
  <c r="T4885" i="6"/>
  <c r="T4886" i="6"/>
  <c r="T4887" i="6"/>
  <c r="T4888" i="6"/>
  <c r="T4889" i="6"/>
  <c r="T4890" i="6"/>
  <c r="T4891" i="6"/>
  <c r="T4892" i="6"/>
  <c r="T4893" i="6"/>
  <c r="T4894" i="6"/>
  <c r="T4895" i="6"/>
  <c r="T4896" i="6"/>
  <c r="T4897" i="6"/>
  <c r="T4898" i="6"/>
  <c r="T4899" i="6"/>
  <c r="T4900" i="6"/>
  <c r="T4901" i="6"/>
  <c r="T4902" i="6"/>
  <c r="T4903" i="6"/>
  <c r="T4904" i="6"/>
  <c r="T4905" i="6"/>
  <c r="T4906" i="6"/>
  <c r="T4907" i="6"/>
  <c r="T4908" i="6"/>
  <c r="T4909" i="6"/>
  <c r="T4910" i="6"/>
  <c r="T4911" i="6"/>
  <c r="T4912" i="6"/>
  <c r="T4913" i="6"/>
  <c r="T4914" i="6"/>
  <c r="T4915" i="6"/>
  <c r="T4916" i="6"/>
  <c r="T4917" i="6"/>
  <c r="T4918" i="6"/>
  <c r="T4919" i="6"/>
  <c r="T4920" i="6"/>
  <c r="T4921" i="6"/>
  <c r="T4922" i="6"/>
  <c r="T4923" i="6"/>
  <c r="T4924" i="6"/>
  <c r="T4925" i="6"/>
  <c r="T4926" i="6"/>
  <c r="T4927" i="6"/>
  <c r="T4928" i="6"/>
  <c r="T4929" i="6"/>
  <c r="T4930" i="6"/>
  <c r="T4931" i="6"/>
  <c r="T4932" i="6"/>
  <c r="T4933" i="6"/>
  <c r="T4934" i="6"/>
  <c r="T4935" i="6"/>
  <c r="T4936" i="6"/>
  <c r="T4937" i="6"/>
  <c r="T4938" i="6"/>
  <c r="T4939" i="6"/>
  <c r="T4940" i="6"/>
  <c r="T4941" i="6"/>
  <c r="T4942" i="6"/>
  <c r="T4943" i="6"/>
  <c r="T4944" i="6"/>
  <c r="T4945" i="6"/>
  <c r="T4946" i="6"/>
  <c r="T4947" i="6"/>
  <c r="T4948" i="6"/>
  <c r="T4949" i="6"/>
  <c r="T4950" i="6"/>
  <c r="T4951" i="6"/>
  <c r="T4952" i="6"/>
  <c r="T4953" i="6"/>
  <c r="T4954" i="6"/>
  <c r="T4955" i="6"/>
  <c r="T4956" i="6"/>
  <c r="T4957" i="6"/>
  <c r="T4958" i="6"/>
  <c r="T4959" i="6"/>
  <c r="T4960" i="6"/>
  <c r="T4961" i="6"/>
  <c r="T4962" i="6"/>
  <c r="T4963" i="6"/>
  <c r="T4964" i="6"/>
  <c r="T4965" i="6"/>
  <c r="T4966" i="6"/>
  <c r="T4967" i="6"/>
  <c r="T4968" i="6"/>
  <c r="T4969" i="6"/>
  <c r="T4970" i="6"/>
  <c r="T4971" i="6"/>
  <c r="T4972" i="6"/>
  <c r="T4973" i="6"/>
  <c r="T4974" i="6"/>
  <c r="T4975" i="6"/>
  <c r="T4976" i="6"/>
  <c r="T4977" i="6"/>
  <c r="T4978" i="6"/>
  <c r="T4979" i="6"/>
  <c r="T4980" i="6"/>
  <c r="T4981" i="6"/>
  <c r="T4982" i="6"/>
  <c r="T4983" i="6"/>
  <c r="T4984" i="6"/>
  <c r="T4985" i="6"/>
  <c r="T4986" i="6"/>
  <c r="T4987" i="6"/>
  <c r="T4988" i="6"/>
  <c r="T4989" i="6"/>
  <c r="T4990" i="6"/>
  <c r="T4991" i="6"/>
  <c r="T4992" i="6"/>
  <c r="T4993" i="6"/>
  <c r="T4994" i="6"/>
  <c r="T4995" i="6"/>
  <c r="T4996" i="6"/>
  <c r="T4997" i="6"/>
  <c r="T4998" i="6"/>
  <c r="T4999" i="6"/>
  <c r="T5000" i="6"/>
  <c r="T5001" i="6"/>
  <c r="T2" i="6"/>
  <c r="B5" i="7"/>
  <c r="B6" i="7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K1515" i="6"/>
  <c r="K1516" i="6"/>
  <c r="K1517" i="6"/>
  <c r="K1518" i="6"/>
  <c r="K1519" i="6"/>
  <c r="K1520" i="6"/>
  <c r="K1521" i="6"/>
  <c r="K1522" i="6"/>
  <c r="K1523" i="6"/>
  <c r="K1524" i="6"/>
  <c r="K1525" i="6"/>
  <c r="K1526" i="6"/>
  <c r="K1527" i="6"/>
  <c r="K1528" i="6"/>
  <c r="K1529" i="6"/>
  <c r="K1530" i="6"/>
  <c r="K1531" i="6"/>
  <c r="K1532" i="6"/>
  <c r="K1533" i="6"/>
  <c r="K1534" i="6"/>
  <c r="K1535" i="6"/>
  <c r="K1536" i="6"/>
  <c r="K1537" i="6"/>
  <c r="K1538" i="6"/>
  <c r="K1539" i="6"/>
  <c r="K1540" i="6"/>
  <c r="K1541" i="6"/>
  <c r="K1542" i="6"/>
  <c r="K1543" i="6"/>
  <c r="K1544" i="6"/>
  <c r="K1545" i="6"/>
  <c r="K1546" i="6"/>
  <c r="K1547" i="6"/>
  <c r="K1548" i="6"/>
  <c r="K1549" i="6"/>
  <c r="K1550" i="6"/>
  <c r="K1551" i="6"/>
  <c r="K1552" i="6"/>
  <c r="K1553" i="6"/>
  <c r="K1554" i="6"/>
  <c r="K1555" i="6"/>
  <c r="K1556" i="6"/>
  <c r="K1557" i="6"/>
  <c r="K1558" i="6"/>
  <c r="K1559" i="6"/>
  <c r="K1560" i="6"/>
  <c r="K1561" i="6"/>
  <c r="K1562" i="6"/>
  <c r="K1563" i="6"/>
  <c r="K1564" i="6"/>
  <c r="K1565" i="6"/>
  <c r="K1566" i="6"/>
  <c r="K1567" i="6"/>
  <c r="K1568" i="6"/>
  <c r="K1569" i="6"/>
  <c r="K1570" i="6"/>
  <c r="K1571" i="6"/>
  <c r="K1572" i="6"/>
  <c r="K1573" i="6"/>
  <c r="K1574" i="6"/>
  <c r="K1575" i="6"/>
  <c r="K1576" i="6"/>
  <c r="K1577" i="6"/>
  <c r="K1578" i="6"/>
  <c r="K1579" i="6"/>
  <c r="K1580" i="6"/>
  <c r="K1581" i="6"/>
  <c r="K1582" i="6"/>
  <c r="K1583" i="6"/>
  <c r="K1584" i="6"/>
  <c r="K1585" i="6"/>
  <c r="K1586" i="6"/>
  <c r="K1587" i="6"/>
  <c r="K1588" i="6"/>
  <c r="K1589" i="6"/>
  <c r="K1590" i="6"/>
  <c r="K1591" i="6"/>
  <c r="K1592" i="6"/>
  <c r="K1593" i="6"/>
  <c r="K1594" i="6"/>
  <c r="K1595" i="6"/>
  <c r="K1596" i="6"/>
  <c r="K1597" i="6"/>
  <c r="K1598" i="6"/>
  <c r="K1599" i="6"/>
  <c r="K1600" i="6"/>
  <c r="K1601" i="6"/>
  <c r="K1602" i="6"/>
  <c r="K1603" i="6"/>
  <c r="K1604" i="6"/>
  <c r="K1605" i="6"/>
  <c r="K1606" i="6"/>
  <c r="K1607" i="6"/>
  <c r="K1608" i="6"/>
  <c r="K1609" i="6"/>
  <c r="K1610" i="6"/>
  <c r="K1611" i="6"/>
  <c r="K1612" i="6"/>
  <c r="K1613" i="6"/>
  <c r="K1614" i="6"/>
  <c r="K1615" i="6"/>
  <c r="K1616" i="6"/>
  <c r="K1617" i="6"/>
  <c r="K1618" i="6"/>
  <c r="K1619" i="6"/>
  <c r="K1620" i="6"/>
  <c r="K1621" i="6"/>
  <c r="K1622" i="6"/>
  <c r="K1623" i="6"/>
  <c r="K1624" i="6"/>
  <c r="K1625" i="6"/>
  <c r="K1626" i="6"/>
  <c r="K1627" i="6"/>
  <c r="K1628" i="6"/>
  <c r="K1629" i="6"/>
  <c r="K1630" i="6"/>
  <c r="K1631" i="6"/>
  <c r="K1632" i="6"/>
  <c r="K1633" i="6"/>
  <c r="K1634" i="6"/>
  <c r="K1635" i="6"/>
  <c r="K1636" i="6"/>
  <c r="K1637" i="6"/>
  <c r="K1638" i="6"/>
  <c r="K1639" i="6"/>
  <c r="K1640" i="6"/>
  <c r="K1641" i="6"/>
  <c r="K1642" i="6"/>
  <c r="K1643" i="6"/>
  <c r="K1644" i="6"/>
  <c r="K1645" i="6"/>
  <c r="K1646" i="6"/>
  <c r="K1647" i="6"/>
  <c r="K1648" i="6"/>
  <c r="K1649" i="6"/>
  <c r="K1650" i="6"/>
  <c r="K1651" i="6"/>
  <c r="K1652" i="6"/>
  <c r="K1653" i="6"/>
  <c r="K1654" i="6"/>
  <c r="K1655" i="6"/>
  <c r="K1656" i="6"/>
  <c r="K1657" i="6"/>
  <c r="K1658" i="6"/>
  <c r="K1659" i="6"/>
  <c r="K1660" i="6"/>
  <c r="K1661" i="6"/>
  <c r="K1662" i="6"/>
  <c r="K1663" i="6"/>
  <c r="K1664" i="6"/>
  <c r="K1665" i="6"/>
  <c r="K1666" i="6"/>
  <c r="K1667" i="6"/>
  <c r="K1668" i="6"/>
  <c r="K1669" i="6"/>
  <c r="K1670" i="6"/>
  <c r="K1671" i="6"/>
  <c r="K1672" i="6"/>
  <c r="K1673" i="6"/>
  <c r="K1674" i="6"/>
  <c r="K1675" i="6"/>
  <c r="K1676" i="6"/>
  <c r="K1677" i="6"/>
  <c r="K1678" i="6"/>
  <c r="K1679" i="6"/>
  <c r="K1680" i="6"/>
  <c r="K1681" i="6"/>
  <c r="K1682" i="6"/>
  <c r="K1683" i="6"/>
  <c r="K1684" i="6"/>
  <c r="K1685" i="6"/>
  <c r="K1686" i="6"/>
  <c r="K1687" i="6"/>
  <c r="K1688" i="6"/>
  <c r="K1689" i="6"/>
  <c r="K1690" i="6"/>
  <c r="K1691" i="6"/>
  <c r="K1692" i="6"/>
  <c r="K1693" i="6"/>
  <c r="K1694" i="6"/>
  <c r="K1695" i="6"/>
  <c r="K1696" i="6"/>
  <c r="K1697" i="6"/>
  <c r="K1698" i="6"/>
  <c r="K1699" i="6"/>
  <c r="K1700" i="6"/>
  <c r="K1701" i="6"/>
  <c r="K1702" i="6"/>
  <c r="K1703" i="6"/>
  <c r="K1704" i="6"/>
  <c r="K1705" i="6"/>
  <c r="K1706" i="6"/>
  <c r="K1707" i="6"/>
  <c r="K1708" i="6"/>
  <c r="K1709" i="6"/>
  <c r="K1710" i="6"/>
  <c r="K1711" i="6"/>
  <c r="K1712" i="6"/>
  <c r="K1713" i="6"/>
  <c r="K1714" i="6"/>
  <c r="K1715" i="6"/>
  <c r="K1716" i="6"/>
  <c r="K1717" i="6"/>
  <c r="K1718" i="6"/>
  <c r="K1719" i="6"/>
  <c r="K1720" i="6"/>
  <c r="K1721" i="6"/>
  <c r="K1722" i="6"/>
  <c r="K1723" i="6"/>
  <c r="K1724" i="6"/>
  <c r="K1725" i="6"/>
  <c r="K1726" i="6"/>
  <c r="K1727" i="6"/>
  <c r="K1728" i="6"/>
  <c r="K1729" i="6"/>
  <c r="K1730" i="6"/>
  <c r="K1731" i="6"/>
  <c r="K1732" i="6"/>
  <c r="K1733" i="6"/>
  <c r="K1734" i="6"/>
  <c r="K1735" i="6"/>
  <c r="K1736" i="6"/>
  <c r="K1737" i="6"/>
  <c r="K1738" i="6"/>
  <c r="K1739" i="6"/>
  <c r="K1740" i="6"/>
  <c r="K1741" i="6"/>
  <c r="K1742" i="6"/>
  <c r="K1743" i="6"/>
  <c r="K1744" i="6"/>
  <c r="K1745" i="6"/>
  <c r="K1746" i="6"/>
  <c r="K1747" i="6"/>
  <c r="K1748" i="6"/>
  <c r="K1749" i="6"/>
  <c r="K1750" i="6"/>
  <c r="K1751" i="6"/>
  <c r="K1752" i="6"/>
  <c r="K1753" i="6"/>
  <c r="K1754" i="6"/>
  <c r="K1755" i="6"/>
  <c r="K1756" i="6"/>
  <c r="K1757" i="6"/>
  <c r="K1758" i="6"/>
  <c r="K1759" i="6"/>
  <c r="K1760" i="6"/>
  <c r="K1761" i="6"/>
  <c r="K1762" i="6"/>
  <c r="K1763" i="6"/>
  <c r="K1764" i="6"/>
  <c r="K1765" i="6"/>
  <c r="K1766" i="6"/>
  <c r="K1767" i="6"/>
  <c r="K1768" i="6"/>
  <c r="K1769" i="6"/>
  <c r="K1770" i="6"/>
  <c r="K1771" i="6"/>
  <c r="K1772" i="6"/>
  <c r="K1773" i="6"/>
  <c r="K1774" i="6"/>
  <c r="K1775" i="6"/>
  <c r="K1776" i="6"/>
  <c r="K1777" i="6"/>
  <c r="K1778" i="6"/>
  <c r="K1779" i="6"/>
  <c r="K1780" i="6"/>
  <c r="K1781" i="6"/>
  <c r="K1782" i="6"/>
  <c r="K1783" i="6"/>
  <c r="K1784" i="6"/>
  <c r="K1785" i="6"/>
  <c r="K1786" i="6"/>
  <c r="K1787" i="6"/>
  <c r="K1788" i="6"/>
  <c r="K1789" i="6"/>
  <c r="K1790" i="6"/>
  <c r="K1791" i="6"/>
  <c r="K1792" i="6"/>
  <c r="K1793" i="6"/>
  <c r="K1794" i="6"/>
  <c r="K1795" i="6"/>
  <c r="K1796" i="6"/>
  <c r="K1797" i="6"/>
  <c r="K1798" i="6"/>
  <c r="K1799" i="6"/>
  <c r="K1800" i="6"/>
  <c r="K1801" i="6"/>
  <c r="K1802" i="6"/>
  <c r="K1803" i="6"/>
  <c r="K1804" i="6"/>
  <c r="K1805" i="6"/>
  <c r="K1806" i="6"/>
  <c r="K1807" i="6"/>
  <c r="K1808" i="6"/>
  <c r="K1809" i="6"/>
  <c r="K1810" i="6"/>
  <c r="K1811" i="6"/>
  <c r="K1812" i="6"/>
  <c r="K1813" i="6"/>
  <c r="K1814" i="6"/>
  <c r="K1815" i="6"/>
  <c r="K1816" i="6"/>
  <c r="K1817" i="6"/>
  <c r="K1818" i="6"/>
  <c r="K1819" i="6"/>
  <c r="K1820" i="6"/>
  <c r="K1821" i="6"/>
  <c r="K1822" i="6"/>
  <c r="K1823" i="6"/>
  <c r="K1824" i="6"/>
  <c r="K1825" i="6"/>
  <c r="K1826" i="6"/>
  <c r="K1827" i="6"/>
  <c r="K1828" i="6"/>
  <c r="K1829" i="6"/>
  <c r="K1830" i="6"/>
  <c r="K1831" i="6"/>
  <c r="K1832" i="6"/>
  <c r="K1833" i="6"/>
  <c r="K1834" i="6"/>
  <c r="K1835" i="6"/>
  <c r="K1836" i="6"/>
  <c r="K1837" i="6"/>
  <c r="K1838" i="6"/>
  <c r="K1839" i="6"/>
  <c r="K1840" i="6"/>
  <c r="K1841" i="6"/>
  <c r="K1842" i="6"/>
  <c r="K1843" i="6"/>
  <c r="K1844" i="6"/>
  <c r="K1845" i="6"/>
  <c r="K1846" i="6"/>
  <c r="K1847" i="6"/>
  <c r="K1848" i="6"/>
  <c r="K1849" i="6"/>
  <c r="K1850" i="6"/>
  <c r="K1851" i="6"/>
  <c r="K1852" i="6"/>
  <c r="K1853" i="6"/>
  <c r="K1854" i="6"/>
  <c r="K1855" i="6"/>
  <c r="K1856" i="6"/>
  <c r="K1857" i="6"/>
  <c r="K1858" i="6"/>
  <c r="K1859" i="6"/>
  <c r="K1860" i="6"/>
  <c r="K1861" i="6"/>
  <c r="K1862" i="6"/>
  <c r="K1863" i="6"/>
  <c r="K1864" i="6"/>
  <c r="K1865" i="6"/>
  <c r="K1866" i="6"/>
  <c r="K1867" i="6"/>
  <c r="K1868" i="6"/>
  <c r="K1869" i="6"/>
  <c r="K1870" i="6"/>
  <c r="K1871" i="6"/>
  <c r="K1872" i="6"/>
  <c r="K1873" i="6"/>
  <c r="K1874" i="6"/>
  <c r="K1875" i="6"/>
  <c r="K1876" i="6"/>
  <c r="K1877" i="6"/>
  <c r="K1878" i="6"/>
  <c r="K1879" i="6"/>
  <c r="K1880" i="6"/>
  <c r="K1881" i="6"/>
  <c r="K1882" i="6"/>
  <c r="K1883" i="6"/>
  <c r="K1884" i="6"/>
  <c r="K1885" i="6"/>
  <c r="K1886" i="6"/>
  <c r="K1887" i="6"/>
  <c r="K1888" i="6"/>
  <c r="K1889" i="6"/>
  <c r="K1890" i="6"/>
  <c r="K1891" i="6"/>
  <c r="K1892" i="6"/>
  <c r="K1893" i="6"/>
  <c r="K1894" i="6"/>
  <c r="K1895" i="6"/>
  <c r="K1896" i="6"/>
  <c r="K1897" i="6"/>
  <c r="K1898" i="6"/>
  <c r="K1899" i="6"/>
  <c r="K1900" i="6"/>
  <c r="K1901" i="6"/>
  <c r="K1902" i="6"/>
  <c r="K1903" i="6"/>
  <c r="K1904" i="6"/>
  <c r="K1905" i="6"/>
  <c r="K1906" i="6"/>
  <c r="K1907" i="6"/>
  <c r="K1908" i="6"/>
  <c r="K1909" i="6"/>
  <c r="K1910" i="6"/>
  <c r="K1911" i="6"/>
  <c r="K1912" i="6"/>
  <c r="K1913" i="6"/>
  <c r="K1914" i="6"/>
  <c r="K1915" i="6"/>
  <c r="K1916" i="6"/>
  <c r="K1917" i="6"/>
  <c r="K1918" i="6"/>
  <c r="K1919" i="6"/>
  <c r="K1920" i="6"/>
  <c r="K1921" i="6"/>
  <c r="K1922" i="6"/>
  <c r="K1923" i="6"/>
  <c r="K1924" i="6"/>
  <c r="K1925" i="6"/>
  <c r="K1926" i="6"/>
  <c r="K1927" i="6"/>
  <c r="K1928" i="6"/>
  <c r="K1929" i="6"/>
  <c r="K1930" i="6"/>
  <c r="K1931" i="6"/>
  <c r="K1932" i="6"/>
  <c r="K1933" i="6"/>
  <c r="K1934" i="6"/>
  <c r="K1935" i="6"/>
  <c r="K1936" i="6"/>
  <c r="K1937" i="6"/>
  <c r="K1938" i="6"/>
  <c r="K1939" i="6"/>
  <c r="K1940" i="6"/>
  <c r="K1941" i="6"/>
  <c r="K1942" i="6"/>
  <c r="K1943" i="6"/>
  <c r="K1944" i="6"/>
  <c r="K1945" i="6"/>
  <c r="K1946" i="6"/>
  <c r="K1947" i="6"/>
  <c r="K1948" i="6"/>
  <c r="K1949" i="6"/>
  <c r="K1950" i="6"/>
  <c r="K1951" i="6"/>
  <c r="K1952" i="6"/>
  <c r="K1953" i="6"/>
  <c r="K1954" i="6"/>
  <c r="K1955" i="6"/>
  <c r="K1956" i="6"/>
  <c r="K1957" i="6"/>
  <c r="K1958" i="6"/>
  <c r="K1959" i="6"/>
  <c r="K1960" i="6"/>
  <c r="K1961" i="6"/>
  <c r="K1962" i="6"/>
  <c r="K1963" i="6"/>
  <c r="K1964" i="6"/>
  <c r="K1965" i="6"/>
  <c r="K1966" i="6"/>
  <c r="K1967" i="6"/>
  <c r="K1968" i="6"/>
  <c r="K1969" i="6"/>
  <c r="K1970" i="6"/>
  <c r="K1971" i="6"/>
  <c r="K1972" i="6"/>
  <c r="K1973" i="6"/>
  <c r="K1974" i="6"/>
  <c r="K1975" i="6"/>
  <c r="K1976" i="6"/>
  <c r="K1977" i="6"/>
  <c r="K1978" i="6"/>
  <c r="K1979" i="6"/>
  <c r="K1980" i="6"/>
  <c r="K1981" i="6"/>
  <c r="K1982" i="6"/>
  <c r="K1983" i="6"/>
  <c r="K1984" i="6"/>
  <c r="K1985" i="6"/>
  <c r="K1986" i="6"/>
  <c r="K1987" i="6"/>
  <c r="K1988" i="6"/>
  <c r="K1989" i="6"/>
  <c r="K1990" i="6"/>
  <c r="K1991" i="6"/>
  <c r="K1992" i="6"/>
  <c r="K1993" i="6"/>
  <c r="K1994" i="6"/>
  <c r="K1995" i="6"/>
  <c r="K1996" i="6"/>
  <c r="K1997" i="6"/>
  <c r="K1998" i="6"/>
  <c r="K1999" i="6"/>
  <c r="K2000" i="6"/>
  <c r="K2001" i="6"/>
  <c r="K2002" i="6"/>
  <c r="K2003" i="6"/>
  <c r="K2004" i="6"/>
  <c r="K2005" i="6"/>
  <c r="K2006" i="6"/>
  <c r="K2007" i="6"/>
  <c r="K2008" i="6"/>
  <c r="K2009" i="6"/>
  <c r="K2010" i="6"/>
  <c r="K2011" i="6"/>
  <c r="K2012" i="6"/>
  <c r="K2013" i="6"/>
  <c r="K2014" i="6"/>
  <c r="K2015" i="6"/>
  <c r="K2016" i="6"/>
  <c r="K2017" i="6"/>
  <c r="K2018" i="6"/>
  <c r="K2019" i="6"/>
  <c r="K2020" i="6"/>
  <c r="K2021" i="6"/>
  <c r="K2022" i="6"/>
  <c r="K2023" i="6"/>
  <c r="K2024" i="6"/>
  <c r="K2025" i="6"/>
  <c r="K2026" i="6"/>
  <c r="K2027" i="6"/>
  <c r="K2028" i="6"/>
  <c r="K2029" i="6"/>
  <c r="K2030" i="6"/>
  <c r="K2031" i="6"/>
  <c r="K2032" i="6"/>
  <c r="K2033" i="6"/>
  <c r="K2034" i="6"/>
  <c r="K2035" i="6"/>
  <c r="K2036" i="6"/>
  <c r="K2037" i="6"/>
  <c r="K2038" i="6"/>
  <c r="K2039" i="6"/>
  <c r="K2040" i="6"/>
  <c r="K2041" i="6"/>
  <c r="K2042" i="6"/>
  <c r="K2043" i="6"/>
  <c r="K2044" i="6"/>
  <c r="K2045" i="6"/>
  <c r="K2046" i="6"/>
  <c r="K2047" i="6"/>
  <c r="K2048" i="6"/>
  <c r="K2049" i="6"/>
  <c r="K2050" i="6"/>
  <c r="K2051" i="6"/>
  <c r="K2052" i="6"/>
  <c r="K2053" i="6"/>
  <c r="K2054" i="6"/>
  <c r="K2055" i="6"/>
  <c r="K2056" i="6"/>
  <c r="K2057" i="6"/>
  <c r="K2058" i="6"/>
  <c r="K2059" i="6"/>
  <c r="K2060" i="6"/>
  <c r="K2061" i="6"/>
  <c r="K2062" i="6"/>
  <c r="K2063" i="6"/>
  <c r="K2064" i="6"/>
  <c r="K2065" i="6"/>
  <c r="K2066" i="6"/>
  <c r="K2067" i="6"/>
  <c r="K2068" i="6"/>
  <c r="K2069" i="6"/>
  <c r="K2070" i="6"/>
  <c r="K2071" i="6"/>
  <c r="K2072" i="6"/>
  <c r="K2073" i="6"/>
  <c r="K2074" i="6"/>
  <c r="K2075" i="6"/>
  <c r="K2076" i="6"/>
  <c r="K2077" i="6"/>
  <c r="K2078" i="6"/>
  <c r="K2079" i="6"/>
  <c r="K2080" i="6"/>
  <c r="K2081" i="6"/>
  <c r="K2082" i="6"/>
  <c r="K2083" i="6"/>
  <c r="K2084" i="6"/>
  <c r="K2085" i="6"/>
  <c r="K2086" i="6"/>
  <c r="K2087" i="6"/>
  <c r="K2088" i="6"/>
  <c r="K2089" i="6"/>
  <c r="K2090" i="6"/>
  <c r="K2091" i="6"/>
  <c r="K2092" i="6"/>
  <c r="K2093" i="6"/>
  <c r="K2094" i="6"/>
  <c r="K2095" i="6"/>
  <c r="K2096" i="6"/>
  <c r="K2097" i="6"/>
  <c r="K2098" i="6"/>
  <c r="K2099" i="6"/>
  <c r="K2100" i="6"/>
  <c r="K2101" i="6"/>
  <c r="K2102" i="6"/>
  <c r="K2103" i="6"/>
  <c r="K2104" i="6"/>
  <c r="K2105" i="6"/>
  <c r="K2106" i="6"/>
  <c r="K2107" i="6"/>
  <c r="K2108" i="6"/>
  <c r="K2109" i="6"/>
  <c r="K2110" i="6"/>
  <c r="K2111" i="6"/>
  <c r="K2112" i="6"/>
  <c r="K2113" i="6"/>
  <c r="K2114" i="6"/>
  <c r="K2115" i="6"/>
  <c r="K2116" i="6"/>
  <c r="K2117" i="6"/>
  <c r="K2118" i="6"/>
  <c r="K2119" i="6"/>
  <c r="K2120" i="6"/>
  <c r="K2121" i="6"/>
  <c r="K2122" i="6"/>
  <c r="K2123" i="6"/>
  <c r="K2124" i="6"/>
  <c r="K2125" i="6"/>
  <c r="K2126" i="6"/>
  <c r="K2127" i="6"/>
  <c r="K2128" i="6"/>
  <c r="K2129" i="6"/>
  <c r="K2130" i="6"/>
  <c r="K2131" i="6"/>
  <c r="K2132" i="6"/>
  <c r="K2133" i="6"/>
  <c r="K2134" i="6"/>
  <c r="K2135" i="6"/>
  <c r="K2136" i="6"/>
  <c r="K2137" i="6"/>
  <c r="K2138" i="6"/>
  <c r="K2139" i="6"/>
  <c r="K2140" i="6"/>
  <c r="K2141" i="6"/>
  <c r="K2142" i="6"/>
  <c r="K2143" i="6"/>
  <c r="K2144" i="6"/>
  <c r="K2145" i="6"/>
  <c r="K2146" i="6"/>
  <c r="K2147" i="6"/>
  <c r="K2148" i="6"/>
  <c r="K2149" i="6"/>
  <c r="K2150" i="6"/>
  <c r="K2151" i="6"/>
  <c r="K2152" i="6"/>
  <c r="K2153" i="6"/>
  <c r="K2154" i="6"/>
  <c r="K2155" i="6"/>
  <c r="K2156" i="6"/>
  <c r="K2157" i="6"/>
  <c r="K2158" i="6"/>
  <c r="K2159" i="6"/>
  <c r="K2160" i="6"/>
  <c r="K2161" i="6"/>
  <c r="K2162" i="6"/>
  <c r="K2163" i="6"/>
  <c r="K2164" i="6"/>
  <c r="K2165" i="6"/>
  <c r="K2166" i="6"/>
  <c r="K2167" i="6"/>
  <c r="K2168" i="6"/>
  <c r="K2169" i="6"/>
  <c r="K2170" i="6"/>
  <c r="K2171" i="6"/>
  <c r="K2172" i="6"/>
  <c r="K2173" i="6"/>
  <c r="K2174" i="6"/>
  <c r="K2175" i="6"/>
  <c r="K2176" i="6"/>
  <c r="K2177" i="6"/>
  <c r="K2178" i="6"/>
  <c r="K2179" i="6"/>
  <c r="K2180" i="6"/>
  <c r="K2181" i="6"/>
  <c r="K2182" i="6"/>
  <c r="K2183" i="6"/>
  <c r="K2184" i="6"/>
  <c r="K2185" i="6"/>
  <c r="K2186" i="6"/>
  <c r="K2187" i="6"/>
  <c r="K2188" i="6"/>
  <c r="K2189" i="6"/>
  <c r="K2190" i="6"/>
  <c r="K2191" i="6"/>
  <c r="K2192" i="6"/>
  <c r="K2193" i="6"/>
  <c r="K2194" i="6"/>
  <c r="K2195" i="6"/>
  <c r="K2196" i="6"/>
  <c r="K2197" i="6"/>
  <c r="K2198" i="6"/>
  <c r="K2199" i="6"/>
  <c r="K2200" i="6"/>
  <c r="K2201" i="6"/>
  <c r="K2202" i="6"/>
  <c r="K2203" i="6"/>
  <c r="K2204" i="6"/>
  <c r="K2205" i="6"/>
  <c r="K2206" i="6"/>
  <c r="K2207" i="6"/>
  <c r="K2208" i="6"/>
  <c r="K2209" i="6"/>
  <c r="K2210" i="6"/>
  <c r="K2211" i="6"/>
  <c r="K2212" i="6"/>
  <c r="K2213" i="6"/>
  <c r="K2214" i="6"/>
  <c r="K2215" i="6"/>
  <c r="K2216" i="6"/>
  <c r="K2217" i="6"/>
  <c r="K2218" i="6"/>
  <c r="K2219" i="6"/>
  <c r="K2220" i="6"/>
  <c r="K2221" i="6"/>
  <c r="K2222" i="6"/>
  <c r="K2223" i="6"/>
  <c r="K2224" i="6"/>
  <c r="K2225" i="6"/>
  <c r="K2226" i="6"/>
  <c r="K2227" i="6"/>
  <c r="K2228" i="6"/>
  <c r="K2229" i="6"/>
  <c r="K2230" i="6"/>
  <c r="K2231" i="6"/>
  <c r="K2232" i="6"/>
  <c r="K2233" i="6"/>
  <c r="K2234" i="6"/>
  <c r="K2235" i="6"/>
  <c r="K2236" i="6"/>
  <c r="K2237" i="6"/>
  <c r="K2238" i="6"/>
  <c r="K2239" i="6"/>
  <c r="K2240" i="6"/>
  <c r="K2241" i="6"/>
  <c r="K2242" i="6"/>
  <c r="K2243" i="6"/>
  <c r="K2244" i="6"/>
  <c r="K2245" i="6"/>
  <c r="K2246" i="6"/>
  <c r="K2247" i="6"/>
  <c r="K2248" i="6"/>
  <c r="K2249" i="6"/>
  <c r="K2250" i="6"/>
  <c r="K2251" i="6"/>
  <c r="K2252" i="6"/>
  <c r="K2253" i="6"/>
  <c r="K2254" i="6"/>
  <c r="K2255" i="6"/>
  <c r="K2256" i="6"/>
  <c r="K2257" i="6"/>
  <c r="K2258" i="6"/>
  <c r="K2259" i="6"/>
  <c r="K2260" i="6"/>
  <c r="K2261" i="6"/>
  <c r="K2262" i="6"/>
  <c r="K2263" i="6"/>
  <c r="K2264" i="6"/>
  <c r="K2265" i="6"/>
  <c r="K2266" i="6"/>
  <c r="K2267" i="6"/>
  <c r="K2268" i="6"/>
  <c r="K2269" i="6"/>
  <c r="K2270" i="6"/>
  <c r="K2271" i="6"/>
  <c r="K2272" i="6"/>
  <c r="K2273" i="6"/>
  <c r="K2274" i="6"/>
  <c r="K2275" i="6"/>
  <c r="K2276" i="6"/>
  <c r="K2277" i="6"/>
  <c r="K2278" i="6"/>
  <c r="K2279" i="6"/>
  <c r="K2280" i="6"/>
  <c r="K2281" i="6"/>
  <c r="K2282" i="6"/>
  <c r="K2283" i="6"/>
  <c r="K2284" i="6"/>
  <c r="K2285" i="6"/>
  <c r="K2286" i="6"/>
  <c r="K2287" i="6"/>
  <c r="K2288" i="6"/>
  <c r="K2289" i="6"/>
  <c r="K2290" i="6"/>
  <c r="K2291" i="6"/>
  <c r="K2292" i="6"/>
  <c r="K2293" i="6"/>
  <c r="K2294" i="6"/>
  <c r="K2295" i="6"/>
  <c r="K2296" i="6"/>
  <c r="K2297" i="6"/>
  <c r="K2298" i="6"/>
  <c r="K2299" i="6"/>
  <c r="K2300" i="6"/>
  <c r="K2301" i="6"/>
  <c r="K2302" i="6"/>
  <c r="K2303" i="6"/>
  <c r="K2304" i="6"/>
  <c r="K2305" i="6"/>
  <c r="K2306" i="6"/>
  <c r="K2307" i="6"/>
  <c r="K2308" i="6"/>
  <c r="K2309" i="6"/>
  <c r="K2310" i="6"/>
  <c r="K2311" i="6"/>
  <c r="K2312" i="6"/>
  <c r="K2313" i="6"/>
  <c r="K2314" i="6"/>
  <c r="K2315" i="6"/>
  <c r="K2316" i="6"/>
  <c r="K2317" i="6"/>
  <c r="K2318" i="6"/>
  <c r="K2319" i="6"/>
  <c r="K2320" i="6"/>
  <c r="K2321" i="6"/>
  <c r="K2322" i="6"/>
  <c r="K2323" i="6"/>
  <c r="K2324" i="6"/>
  <c r="K2325" i="6"/>
  <c r="K2326" i="6"/>
  <c r="K2327" i="6"/>
  <c r="K2328" i="6"/>
  <c r="K2329" i="6"/>
  <c r="K2330" i="6"/>
  <c r="K2331" i="6"/>
  <c r="K2332" i="6"/>
  <c r="K2333" i="6"/>
  <c r="K2334" i="6"/>
  <c r="K2335" i="6"/>
  <c r="K2336" i="6"/>
  <c r="K2337" i="6"/>
  <c r="K2338" i="6"/>
  <c r="K2339" i="6"/>
  <c r="K2340" i="6"/>
  <c r="K2341" i="6"/>
  <c r="K2342" i="6"/>
  <c r="K2343" i="6"/>
  <c r="K2344" i="6"/>
  <c r="K2345" i="6"/>
  <c r="K2346" i="6"/>
  <c r="K2347" i="6"/>
  <c r="K2348" i="6"/>
  <c r="K2349" i="6"/>
  <c r="K2350" i="6"/>
  <c r="K2351" i="6"/>
  <c r="K2352" i="6"/>
  <c r="K2353" i="6"/>
  <c r="K2354" i="6"/>
  <c r="K2355" i="6"/>
  <c r="K2356" i="6"/>
  <c r="K2357" i="6"/>
  <c r="K2358" i="6"/>
  <c r="K2359" i="6"/>
  <c r="K2360" i="6"/>
  <c r="K2361" i="6"/>
  <c r="K2362" i="6"/>
  <c r="K2363" i="6"/>
  <c r="K2364" i="6"/>
  <c r="K2365" i="6"/>
  <c r="K2366" i="6"/>
  <c r="K2367" i="6"/>
  <c r="K2368" i="6"/>
  <c r="K2369" i="6"/>
  <c r="K2370" i="6"/>
  <c r="K2371" i="6"/>
  <c r="K2372" i="6"/>
  <c r="K2373" i="6"/>
  <c r="K2374" i="6"/>
  <c r="K2375" i="6"/>
  <c r="K2376" i="6"/>
  <c r="K2377" i="6"/>
  <c r="K2378" i="6"/>
  <c r="K2379" i="6"/>
  <c r="K2380" i="6"/>
  <c r="K2381" i="6"/>
  <c r="K2382" i="6"/>
  <c r="K2383" i="6"/>
  <c r="K2384" i="6"/>
  <c r="K2385" i="6"/>
  <c r="K2386" i="6"/>
  <c r="K2387" i="6"/>
  <c r="K2388" i="6"/>
  <c r="K2389" i="6"/>
  <c r="K2390" i="6"/>
  <c r="K2391" i="6"/>
  <c r="K2392" i="6"/>
  <c r="K2393" i="6"/>
  <c r="K2394" i="6"/>
  <c r="K2395" i="6"/>
  <c r="K2396" i="6"/>
  <c r="K2397" i="6"/>
  <c r="K2398" i="6"/>
  <c r="K2399" i="6"/>
  <c r="K2400" i="6"/>
  <c r="K2401" i="6"/>
  <c r="K2402" i="6"/>
  <c r="K2403" i="6"/>
  <c r="K2404" i="6"/>
  <c r="K2405" i="6"/>
  <c r="K2406" i="6"/>
  <c r="K2407" i="6"/>
  <c r="K2408" i="6"/>
  <c r="K2409" i="6"/>
  <c r="K2410" i="6"/>
  <c r="K2411" i="6"/>
  <c r="K2412" i="6"/>
  <c r="K2413" i="6"/>
  <c r="K2414" i="6"/>
  <c r="K2415" i="6"/>
  <c r="K2416" i="6"/>
  <c r="K2417" i="6"/>
  <c r="K2418" i="6"/>
  <c r="K2419" i="6"/>
  <c r="K2420" i="6"/>
  <c r="K2421" i="6"/>
  <c r="K2422" i="6"/>
  <c r="K2423" i="6"/>
  <c r="K2424" i="6"/>
  <c r="K2425" i="6"/>
  <c r="K2426" i="6"/>
  <c r="K2427" i="6"/>
  <c r="K2428" i="6"/>
  <c r="K2429" i="6"/>
  <c r="K2430" i="6"/>
  <c r="K2431" i="6"/>
  <c r="K2432" i="6"/>
  <c r="K2433" i="6"/>
  <c r="K2434" i="6"/>
  <c r="K2435" i="6"/>
  <c r="K2436" i="6"/>
  <c r="K2437" i="6"/>
  <c r="K2438" i="6"/>
  <c r="K2439" i="6"/>
  <c r="K2440" i="6"/>
  <c r="K2441" i="6"/>
  <c r="K2442" i="6"/>
  <c r="K2443" i="6"/>
  <c r="K2444" i="6"/>
  <c r="K2445" i="6"/>
  <c r="K2446" i="6"/>
  <c r="K2447" i="6"/>
  <c r="K2448" i="6"/>
  <c r="K2449" i="6"/>
  <c r="K2450" i="6"/>
  <c r="K2451" i="6"/>
  <c r="K2452" i="6"/>
  <c r="K2453" i="6"/>
  <c r="K2454" i="6"/>
  <c r="K2455" i="6"/>
  <c r="K2456" i="6"/>
  <c r="K2457" i="6"/>
  <c r="K2458" i="6"/>
  <c r="K2459" i="6"/>
  <c r="K2460" i="6"/>
  <c r="K2461" i="6"/>
  <c r="K2462" i="6"/>
  <c r="K2463" i="6"/>
  <c r="K2464" i="6"/>
  <c r="K2465" i="6"/>
  <c r="K2466" i="6"/>
  <c r="K2467" i="6"/>
  <c r="K2468" i="6"/>
  <c r="K2469" i="6"/>
  <c r="K2470" i="6"/>
  <c r="K2471" i="6"/>
  <c r="K2472" i="6"/>
  <c r="K2473" i="6"/>
  <c r="K2474" i="6"/>
  <c r="K2475" i="6"/>
  <c r="K2476" i="6"/>
  <c r="K2477" i="6"/>
  <c r="K2478" i="6"/>
  <c r="K2479" i="6"/>
  <c r="K2480" i="6"/>
  <c r="K2481" i="6"/>
  <c r="K2482" i="6"/>
  <c r="K2483" i="6"/>
  <c r="K2484" i="6"/>
  <c r="K2485" i="6"/>
  <c r="K2486" i="6"/>
  <c r="K2487" i="6"/>
  <c r="K2488" i="6"/>
  <c r="K2489" i="6"/>
  <c r="K2490" i="6"/>
  <c r="K2491" i="6"/>
  <c r="K2492" i="6"/>
  <c r="K2493" i="6"/>
  <c r="K2494" i="6"/>
  <c r="K2495" i="6"/>
  <c r="K2496" i="6"/>
  <c r="K2497" i="6"/>
  <c r="K2498" i="6"/>
  <c r="K2499" i="6"/>
  <c r="K2500" i="6"/>
  <c r="K2501" i="6"/>
  <c r="K2502" i="6"/>
  <c r="K2503" i="6"/>
  <c r="K2504" i="6"/>
  <c r="K2505" i="6"/>
  <c r="K2506" i="6"/>
  <c r="K2507" i="6"/>
  <c r="K2508" i="6"/>
  <c r="K2509" i="6"/>
  <c r="K2510" i="6"/>
  <c r="K2511" i="6"/>
  <c r="K2512" i="6"/>
  <c r="K2513" i="6"/>
  <c r="K2514" i="6"/>
  <c r="K2515" i="6"/>
  <c r="K2516" i="6"/>
  <c r="K2517" i="6"/>
  <c r="K2518" i="6"/>
  <c r="K2519" i="6"/>
  <c r="K2520" i="6"/>
  <c r="K2521" i="6"/>
  <c r="K2522" i="6"/>
  <c r="K2523" i="6"/>
  <c r="K2524" i="6"/>
  <c r="K2525" i="6"/>
  <c r="K2526" i="6"/>
  <c r="K2527" i="6"/>
  <c r="K2528" i="6"/>
  <c r="K2529" i="6"/>
  <c r="K2530" i="6"/>
  <c r="K2531" i="6"/>
  <c r="K2532" i="6"/>
  <c r="K2533" i="6"/>
  <c r="K2534" i="6"/>
  <c r="K2535" i="6"/>
  <c r="K2536" i="6"/>
  <c r="K2537" i="6"/>
  <c r="K2538" i="6"/>
  <c r="K2539" i="6"/>
  <c r="K2540" i="6"/>
  <c r="K2541" i="6"/>
  <c r="K2542" i="6"/>
  <c r="K2543" i="6"/>
  <c r="K2544" i="6"/>
  <c r="K2545" i="6"/>
  <c r="K2546" i="6"/>
  <c r="K2547" i="6"/>
  <c r="K2548" i="6"/>
  <c r="K2549" i="6"/>
  <c r="K2550" i="6"/>
  <c r="K2551" i="6"/>
  <c r="K2552" i="6"/>
  <c r="K2553" i="6"/>
  <c r="K2554" i="6"/>
  <c r="K2555" i="6"/>
  <c r="K2556" i="6"/>
  <c r="K2557" i="6"/>
  <c r="K2558" i="6"/>
  <c r="K2559" i="6"/>
  <c r="K2560" i="6"/>
  <c r="K2561" i="6"/>
  <c r="K2562" i="6"/>
  <c r="K2563" i="6"/>
  <c r="K2564" i="6"/>
  <c r="K2565" i="6"/>
  <c r="K2566" i="6"/>
  <c r="K2567" i="6"/>
  <c r="K2568" i="6"/>
  <c r="K2569" i="6"/>
  <c r="K2570" i="6"/>
  <c r="K2571" i="6"/>
  <c r="K2572" i="6"/>
  <c r="K2573" i="6"/>
  <c r="K2574" i="6"/>
  <c r="K2575" i="6"/>
  <c r="K2576" i="6"/>
  <c r="K2577" i="6"/>
  <c r="K2578" i="6"/>
  <c r="K2579" i="6"/>
  <c r="K2580" i="6"/>
  <c r="K2581" i="6"/>
  <c r="K2582" i="6"/>
  <c r="K2583" i="6"/>
  <c r="K2584" i="6"/>
  <c r="K2585" i="6"/>
  <c r="K2586" i="6"/>
  <c r="K2587" i="6"/>
  <c r="K2588" i="6"/>
  <c r="K2589" i="6"/>
  <c r="K2590" i="6"/>
  <c r="K2591" i="6"/>
  <c r="K2592" i="6"/>
  <c r="K2593" i="6"/>
  <c r="K2594" i="6"/>
  <c r="K2595" i="6"/>
  <c r="K2596" i="6"/>
  <c r="K2597" i="6"/>
  <c r="K2598" i="6"/>
  <c r="K2599" i="6"/>
  <c r="K2600" i="6"/>
  <c r="K2601" i="6"/>
  <c r="K2602" i="6"/>
  <c r="K2603" i="6"/>
  <c r="K2604" i="6"/>
  <c r="K2605" i="6"/>
  <c r="K2606" i="6"/>
  <c r="K2607" i="6"/>
  <c r="K2608" i="6"/>
  <c r="K2609" i="6"/>
  <c r="K2610" i="6"/>
  <c r="K2611" i="6"/>
  <c r="K2612" i="6"/>
  <c r="K2613" i="6"/>
  <c r="K2614" i="6"/>
  <c r="K2615" i="6"/>
  <c r="K2616" i="6"/>
  <c r="K2617" i="6"/>
  <c r="K2618" i="6"/>
  <c r="K2619" i="6"/>
  <c r="K2620" i="6"/>
  <c r="K2621" i="6"/>
  <c r="K2622" i="6"/>
  <c r="K2623" i="6"/>
  <c r="K2624" i="6"/>
  <c r="K2625" i="6"/>
  <c r="K2626" i="6"/>
  <c r="K2627" i="6"/>
  <c r="K2628" i="6"/>
  <c r="K2629" i="6"/>
  <c r="K2630" i="6"/>
  <c r="K2631" i="6"/>
  <c r="K2632" i="6"/>
  <c r="K2633" i="6"/>
  <c r="K2634" i="6"/>
  <c r="K2635" i="6"/>
  <c r="K2636" i="6"/>
  <c r="K2637" i="6"/>
  <c r="K2638" i="6"/>
  <c r="K2639" i="6"/>
  <c r="K2640" i="6"/>
  <c r="K2641" i="6"/>
  <c r="K2642" i="6"/>
  <c r="K2643" i="6"/>
  <c r="K2644" i="6"/>
  <c r="K2645" i="6"/>
  <c r="K2646" i="6"/>
  <c r="K2647" i="6"/>
  <c r="K2648" i="6"/>
  <c r="K2649" i="6"/>
  <c r="K2650" i="6"/>
  <c r="K2651" i="6"/>
  <c r="K2652" i="6"/>
  <c r="K2653" i="6"/>
  <c r="K2654" i="6"/>
  <c r="K2655" i="6"/>
  <c r="K2656" i="6"/>
  <c r="K2657" i="6"/>
  <c r="K2658" i="6"/>
  <c r="K2659" i="6"/>
  <c r="K2660" i="6"/>
  <c r="K2661" i="6"/>
  <c r="K2662" i="6"/>
  <c r="K2663" i="6"/>
  <c r="K2664" i="6"/>
  <c r="K2665" i="6"/>
  <c r="K2666" i="6"/>
  <c r="K2667" i="6"/>
  <c r="K2668" i="6"/>
  <c r="K2669" i="6"/>
  <c r="K2670" i="6"/>
  <c r="K2671" i="6"/>
  <c r="K2672" i="6"/>
  <c r="K2673" i="6"/>
  <c r="K2674" i="6"/>
  <c r="K2675" i="6"/>
  <c r="K2676" i="6"/>
  <c r="K2677" i="6"/>
  <c r="K2678" i="6"/>
  <c r="K2679" i="6"/>
  <c r="K2680" i="6"/>
  <c r="K2681" i="6"/>
  <c r="K2682" i="6"/>
  <c r="K2683" i="6"/>
  <c r="K2684" i="6"/>
  <c r="K2685" i="6"/>
  <c r="K2686" i="6"/>
  <c r="K2687" i="6"/>
  <c r="K2688" i="6"/>
  <c r="K2689" i="6"/>
  <c r="K2690" i="6"/>
  <c r="K2691" i="6"/>
  <c r="K2692" i="6"/>
  <c r="K2693" i="6"/>
  <c r="K2694" i="6"/>
  <c r="K2695" i="6"/>
  <c r="K2696" i="6"/>
  <c r="K2697" i="6"/>
  <c r="K2698" i="6"/>
  <c r="K2699" i="6"/>
  <c r="K2700" i="6"/>
  <c r="K2701" i="6"/>
  <c r="K2702" i="6"/>
  <c r="K2703" i="6"/>
  <c r="K2704" i="6"/>
  <c r="K2705" i="6"/>
  <c r="K2706" i="6"/>
  <c r="K2707" i="6"/>
  <c r="K2708" i="6"/>
  <c r="K2709" i="6"/>
  <c r="K2710" i="6"/>
  <c r="K2711" i="6"/>
  <c r="K2712" i="6"/>
  <c r="K2713" i="6"/>
  <c r="K2714" i="6"/>
  <c r="K2715" i="6"/>
  <c r="K2716" i="6"/>
  <c r="K2717" i="6"/>
  <c r="K2718" i="6"/>
  <c r="K2719" i="6"/>
  <c r="K2720" i="6"/>
  <c r="K2721" i="6"/>
  <c r="K2722" i="6"/>
  <c r="K2723" i="6"/>
  <c r="K2724" i="6"/>
  <c r="K2725" i="6"/>
  <c r="K2726" i="6"/>
  <c r="K2727" i="6"/>
  <c r="K2728" i="6"/>
  <c r="K2729" i="6"/>
  <c r="K2730" i="6"/>
  <c r="K2731" i="6"/>
  <c r="K2732" i="6"/>
  <c r="K2733" i="6"/>
  <c r="K2734" i="6"/>
  <c r="K2735" i="6"/>
  <c r="K2736" i="6"/>
  <c r="K2737" i="6"/>
  <c r="K2738" i="6"/>
  <c r="K2739" i="6"/>
  <c r="K2740" i="6"/>
  <c r="K2741" i="6"/>
  <c r="K2742" i="6"/>
  <c r="K2743" i="6"/>
  <c r="K2744" i="6"/>
  <c r="K2745" i="6"/>
  <c r="K2746" i="6"/>
  <c r="K2747" i="6"/>
  <c r="K2748" i="6"/>
  <c r="K2749" i="6"/>
  <c r="K2750" i="6"/>
  <c r="K2751" i="6"/>
  <c r="K2752" i="6"/>
  <c r="K2753" i="6"/>
  <c r="K2754" i="6"/>
  <c r="K2755" i="6"/>
  <c r="K2756" i="6"/>
  <c r="K2757" i="6"/>
  <c r="K2758" i="6"/>
  <c r="K2759" i="6"/>
  <c r="K2760" i="6"/>
  <c r="K2761" i="6"/>
  <c r="K2762" i="6"/>
  <c r="K2763" i="6"/>
  <c r="K2764" i="6"/>
  <c r="K2765" i="6"/>
  <c r="K2766" i="6"/>
  <c r="K2767" i="6"/>
  <c r="K2768" i="6"/>
  <c r="K2769" i="6"/>
  <c r="K2770" i="6"/>
  <c r="K2771" i="6"/>
  <c r="K2772" i="6"/>
  <c r="K2773" i="6"/>
  <c r="K2774" i="6"/>
  <c r="K2775" i="6"/>
  <c r="K2776" i="6"/>
  <c r="K2777" i="6"/>
  <c r="K2778" i="6"/>
  <c r="K2779" i="6"/>
  <c r="K2780" i="6"/>
  <c r="K2781" i="6"/>
  <c r="K2782" i="6"/>
  <c r="K2783" i="6"/>
  <c r="K2784" i="6"/>
  <c r="K2785" i="6"/>
  <c r="K2786" i="6"/>
  <c r="K2787" i="6"/>
  <c r="K2788" i="6"/>
  <c r="K2789" i="6"/>
  <c r="K2790" i="6"/>
  <c r="K2791" i="6"/>
  <c r="K2792" i="6"/>
  <c r="K2793" i="6"/>
  <c r="K2794" i="6"/>
  <c r="K2795" i="6"/>
  <c r="K2796" i="6"/>
  <c r="K2797" i="6"/>
  <c r="K2798" i="6"/>
  <c r="K2799" i="6"/>
  <c r="K2800" i="6"/>
  <c r="K2801" i="6"/>
  <c r="K2802" i="6"/>
  <c r="K2803" i="6"/>
  <c r="K2804" i="6"/>
  <c r="K2805" i="6"/>
  <c r="K2806" i="6"/>
  <c r="K2807" i="6"/>
  <c r="K2808" i="6"/>
  <c r="K2809" i="6"/>
  <c r="K2810" i="6"/>
  <c r="K2811" i="6"/>
  <c r="K2812" i="6"/>
  <c r="K2813" i="6"/>
  <c r="K2814" i="6"/>
  <c r="K2815" i="6"/>
  <c r="K2816" i="6"/>
  <c r="K2817" i="6"/>
  <c r="K2818" i="6"/>
  <c r="K2819" i="6"/>
  <c r="K2820" i="6"/>
  <c r="K2821" i="6"/>
  <c r="K2822" i="6"/>
  <c r="K2823" i="6"/>
  <c r="K2824" i="6"/>
  <c r="K2825" i="6"/>
  <c r="K2826" i="6"/>
  <c r="K2827" i="6"/>
  <c r="K2828" i="6"/>
  <c r="K2829" i="6"/>
  <c r="K2830" i="6"/>
  <c r="K2831" i="6"/>
  <c r="K2832" i="6"/>
  <c r="K2833" i="6"/>
  <c r="K2834" i="6"/>
  <c r="K2835" i="6"/>
  <c r="K2836" i="6"/>
  <c r="K2837" i="6"/>
  <c r="K2838" i="6"/>
  <c r="K2839" i="6"/>
  <c r="K2840" i="6"/>
  <c r="K2841" i="6"/>
  <c r="K2842" i="6"/>
  <c r="K2843" i="6"/>
  <c r="K2844" i="6"/>
  <c r="K2845" i="6"/>
  <c r="K2846" i="6"/>
  <c r="K2847" i="6"/>
  <c r="K2848" i="6"/>
  <c r="K2849" i="6"/>
  <c r="K2850" i="6"/>
  <c r="K2851" i="6"/>
  <c r="K2852" i="6"/>
  <c r="K2853" i="6"/>
  <c r="K2854" i="6"/>
  <c r="K2855" i="6"/>
  <c r="K2856" i="6"/>
  <c r="K2857" i="6"/>
  <c r="K2858" i="6"/>
  <c r="K2859" i="6"/>
  <c r="K2860" i="6"/>
  <c r="K2861" i="6"/>
  <c r="K2862" i="6"/>
  <c r="K2863" i="6"/>
  <c r="K2864" i="6"/>
  <c r="K2865" i="6"/>
  <c r="K2866" i="6"/>
  <c r="K2867" i="6"/>
  <c r="K2868" i="6"/>
  <c r="K2869" i="6"/>
  <c r="K2870" i="6"/>
  <c r="K2871" i="6"/>
  <c r="K2872" i="6"/>
  <c r="K2873" i="6"/>
  <c r="K2874" i="6"/>
  <c r="K2875" i="6"/>
  <c r="K2876" i="6"/>
  <c r="K2877" i="6"/>
  <c r="K2878" i="6"/>
  <c r="K2879" i="6"/>
  <c r="K2880" i="6"/>
  <c r="K2881" i="6"/>
  <c r="K2882" i="6"/>
  <c r="K2883" i="6"/>
  <c r="K2884" i="6"/>
  <c r="K2885" i="6"/>
  <c r="K2886" i="6"/>
  <c r="K2887" i="6"/>
  <c r="K2888" i="6"/>
  <c r="K2889" i="6"/>
  <c r="K2890" i="6"/>
  <c r="K2891" i="6"/>
  <c r="K2892" i="6"/>
  <c r="K2893" i="6"/>
  <c r="K2894" i="6"/>
  <c r="K2895" i="6"/>
  <c r="K2896" i="6"/>
  <c r="K2897" i="6"/>
  <c r="K2898" i="6"/>
  <c r="K2899" i="6"/>
  <c r="K2900" i="6"/>
  <c r="K2901" i="6"/>
  <c r="K2902" i="6"/>
  <c r="K2903" i="6"/>
  <c r="K2904" i="6"/>
  <c r="K2905" i="6"/>
  <c r="K2906" i="6"/>
  <c r="K2907" i="6"/>
  <c r="K2908" i="6"/>
  <c r="K2909" i="6"/>
  <c r="K2910" i="6"/>
  <c r="K2911" i="6"/>
  <c r="K2912" i="6"/>
  <c r="K2913" i="6"/>
  <c r="K2914" i="6"/>
  <c r="K2915" i="6"/>
  <c r="K2916" i="6"/>
  <c r="K2917" i="6"/>
  <c r="K2918" i="6"/>
  <c r="K2919" i="6"/>
  <c r="K2920" i="6"/>
  <c r="K2921" i="6"/>
  <c r="K2922" i="6"/>
  <c r="K2923" i="6"/>
  <c r="K2924" i="6"/>
  <c r="K2925" i="6"/>
  <c r="K2926" i="6"/>
  <c r="K2927" i="6"/>
  <c r="K2928" i="6"/>
  <c r="K2929" i="6"/>
  <c r="K2930" i="6"/>
  <c r="K2931" i="6"/>
  <c r="K2932" i="6"/>
  <c r="K2933" i="6"/>
  <c r="K2934" i="6"/>
  <c r="K2935" i="6"/>
  <c r="K2936" i="6"/>
  <c r="K2937" i="6"/>
  <c r="K2938" i="6"/>
  <c r="K2939" i="6"/>
  <c r="K2940" i="6"/>
  <c r="K2941" i="6"/>
  <c r="K2942" i="6"/>
  <c r="K2943" i="6"/>
  <c r="K2944" i="6"/>
  <c r="K2945" i="6"/>
  <c r="K2946" i="6"/>
  <c r="K2947" i="6"/>
  <c r="K2948" i="6"/>
  <c r="K2949" i="6"/>
  <c r="K2950" i="6"/>
  <c r="K2951" i="6"/>
  <c r="K2952" i="6"/>
  <c r="K2953" i="6"/>
  <c r="K2954" i="6"/>
  <c r="K2955" i="6"/>
  <c r="K2956" i="6"/>
  <c r="K2957" i="6"/>
  <c r="K2958" i="6"/>
  <c r="K2959" i="6"/>
  <c r="K2960" i="6"/>
  <c r="K2961" i="6"/>
  <c r="K2962" i="6"/>
  <c r="K2963" i="6"/>
  <c r="K2964" i="6"/>
  <c r="K2965" i="6"/>
  <c r="K2966" i="6"/>
  <c r="K2967" i="6"/>
  <c r="K2968" i="6"/>
  <c r="K2969" i="6"/>
  <c r="K2970" i="6"/>
  <c r="K2971" i="6"/>
  <c r="K2972" i="6"/>
  <c r="K2973" i="6"/>
  <c r="K2974" i="6"/>
  <c r="K2975" i="6"/>
  <c r="K2976" i="6"/>
  <c r="K2977" i="6"/>
  <c r="K2978" i="6"/>
  <c r="K2979" i="6"/>
  <c r="K2980" i="6"/>
  <c r="K2981" i="6"/>
  <c r="K2982" i="6"/>
  <c r="K2983" i="6"/>
  <c r="K2984" i="6"/>
  <c r="K2985" i="6"/>
  <c r="K2986" i="6"/>
  <c r="K2987" i="6"/>
  <c r="K2988" i="6"/>
  <c r="K2989" i="6"/>
  <c r="K2990" i="6"/>
  <c r="K2991" i="6"/>
  <c r="K2992" i="6"/>
  <c r="K2993" i="6"/>
  <c r="K2994" i="6"/>
  <c r="K2995" i="6"/>
  <c r="K2996" i="6"/>
  <c r="K2997" i="6"/>
  <c r="K2998" i="6"/>
  <c r="K2999" i="6"/>
  <c r="K3000" i="6"/>
  <c r="K3001" i="6"/>
  <c r="K3002" i="6"/>
  <c r="K3003" i="6"/>
  <c r="K3004" i="6"/>
  <c r="K3005" i="6"/>
  <c r="K3006" i="6"/>
  <c r="K3007" i="6"/>
  <c r="K3008" i="6"/>
  <c r="K3009" i="6"/>
  <c r="K3010" i="6"/>
  <c r="K3011" i="6"/>
  <c r="K3012" i="6"/>
  <c r="K3013" i="6"/>
  <c r="K3014" i="6"/>
  <c r="K3015" i="6"/>
  <c r="K3016" i="6"/>
  <c r="K3017" i="6"/>
  <c r="K3018" i="6"/>
  <c r="K3019" i="6"/>
  <c r="K3020" i="6"/>
  <c r="K3021" i="6"/>
  <c r="K3022" i="6"/>
  <c r="K3023" i="6"/>
  <c r="K3024" i="6"/>
  <c r="K3025" i="6"/>
  <c r="K3026" i="6"/>
  <c r="K3027" i="6"/>
  <c r="K3028" i="6"/>
  <c r="K3029" i="6"/>
  <c r="K3030" i="6"/>
  <c r="K3031" i="6"/>
  <c r="K3032" i="6"/>
  <c r="K3033" i="6"/>
  <c r="K3034" i="6"/>
  <c r="K3035" i="6"/>
  <c r="K3036" i="6"/>
  <c r="K3037" i="6"/>
  <c r="K3038" i="6"/>
  <c r="K3039" i="6"/>
  <c r="K3040" i="6"/>
  <c r="K3041" i="6"/>
  <c r="K3042" i="6"/>
  <c r="K3043" i="6"/>
  <c r="K3044" i="6"/>
  <c r="K3045" i="6"/>
  <c r="K3046" i="6"/>
  <c r="K3047" i="6"/>
  <c r="K3048" i="6"/>
  <c r="K3049" i="6"/>
  <c r="K3050" i="6"/>
  <c r="K3051" i="6"/>
  <c r="K3052" i="6"/>
  <c r="K3053" i="6"/>
  <c r="K3054" i="6"/>
  <c r="K3055" i="6"/>
  <c r="K3056" i="6"/>
  <c r="K3057" i="6"/>
  <c r="K3058" i="6"/>
  <c r="K3059" i="6"/>
  <c r="K3060" i="6"/>
  <c r="K3061" i="6"/>
  <c r="K3062" i="6"/>
  <c r="K3063" i="6"/>
  <c r="K3064" i="6"/>
  <c r="K3065" i="6"/>
  <c r="K3066" i="6"/>
  <c r="K3067" i="6"/>
  <c r="K3068" i="6"/>
  <c r="K3069" i="6"/>
  <c r="K3070" i="6"/>
  <c r="K3071" i="6"/>
  <c r="K3072" i="6"/>
  <c r="K3073" i="6"/>
  <c r="K3074" i="6"/>
  <c r="K3075" i="6"/>
  <c r="K3076" i="6"/>
  <c r="K3077" i="6"/>
  <c r="K3078" i="6"/>
  <c r="K3079" i="6"/>
  <c r="K3080" i="6"/>
  <c r="K3081" i="6"/>
  <c r="K3082" i="6"/>
  <c r="K3083" i="6"/>
  <c r="K3084" i="6"/>
  <c r="K3085" i="6"/>
  <c r="K3086" i="6"/>
  <c r="K3087" i="6"/>
  <c r="K3088" i="6"/>
  <c r="K3089" i="6"/>
  <c r="K3090" i="6"/>
  <c r="K3091" i="6"/>
  <c r="K3092" i="6"/>
  <c r="K3093" i="6"/>
  <c r="K3094" i="6"/>
  <c r="K3095" i="6"/>
  <c r="K3096" i="6"/>
  <c r="K3097" i="6"/>
  <c r="K3098" i="6"/>
  <c r="K3099" i="6"/>
  <c r="K3100" i="6"/>
  <c r="K3101" i="6"/>
  <c r="K3102" i="6"/>
  <c r="K3103" i="6"/>
  <c r="K3104" i="6"/>
  <c r="K3105" i="6"/>
  <c r="K3106" i="6"/>
  <c r="K3107" i="6"/>
  <c r="K3108" i="6"/>
  <c r="K3109" i="6"/>
  <c r="K3110" i="6"/>
  <c r="K3111" i="6"/>
  <c r="K3112" i="6"/>
  <c r="K3113" i="6"/>
  <c r="K3114" i="6"/>
  <c r="K3115" i="6"/>
  <c r="K3116" i="6"/>
  <c r="K3117" i="6"/>
  <c r="K3118" i="6"/>
  <c r="K3119" i="6"/>
  <c r="K3120" i="6"/>
  <c r="K3121" i="6"/>
  <c r="K3122" i="6"/>
  <c r="K3123" i="6"/>
  <c r="K3124" i="6"/>
  <c r="K3125" i="6"/>
  <c r="K3126" i="6"/>
  <c r="K3127" i="6"/>
  <c r="K3128" i="6"/>
  <c r="K3129" i="6"/>
  <c r="K3130" i="6"/>
  <c r="K3131" i="6"/>
  <c r="K3132" i="6"/>
  <c r="K3133" i="6"/>
  <c r="K3134" i="6"/>
  <c r="K3135" i="6"/>
  <c r="K3136" i="6"/>
  <c r="K3137" i="6"/>
  <c r="K3138" i="6"/>
  <c r="K3139" i="6"/>
  <c r="K3140" i="6"/>
  <c r="K3141" i="6"/>
  <c r="K3142" i="6"/>
  <c r="K3143" i="6"/>
  <c r="K3144" i="6"/>
  <c r="K3145" i="6"/>
  <c r="K3146" i="6"/>
  <c r="K3147" i="6"/>
  <c r="K3148" i="6"/>
  <c r="K3149" i="6"/>
  <c r="K3150" i="6"/>
  <c r="K3151" i="6"/>
  <c r="K3152" i="6"/>
  <c r="K3153" i="6"/>
  <c r="K3154" i="6"/>
  <c r="K3155" i="6"/>
  <c r="K3156" i="6"/>
  <c r="K3157" i="6"/>
  <c r="K3158" i="6"/>
  <c r="K3159" i="6"/>
  <c r="K3160" i="6"/>
  <c r="K3161" i="6"/>
  <c r="K3162" i="6"/>
  <c r="K3163" i="6"/>
  <c r="K3164" i="6"/>
  <c r="K3165" i="6"/>
  <c r="K3166" i="6"/>
  <c r="K3167" i="6"/>
  <c r="K3168" i="6"/>
  <c r="K3169" i="6"/>
  <c r="K3170" i="6"/>
  <c r="K3171" i="6"/>
  <c r="K3172" i="6"/>
  <c r="K3173" i="6"/>
  <c r="K3174" i="6"/>
  <c r="K3175" i="6"/>
  <c r="K3176" i="6"/>
  <c r="K3177" i="6"/>
  <c r="K3178" i="6"/>
  <c r="K3179" i="6"/>
  <c r="K3180" i="6"/>
  <c r="K3181" i="6"/>
  <c r="K3182" i="6"/>
  <c r="K3183" i="6"/>
  <c r="K3184" i="6"/>
  <c r="K3185" i="6"/>
  <c r="K3186" i="6"/>
  <c r="K3187" i="6"/>
  <c r="K3188" i="6"/>
  <c r="K3189" i="6"/>
  <c r="K3190" i="6"/>
  <c r="K3191" i="6"/>
  <c r="K3192" i="6"/>
  <c r="K3193" i="6"/>
  <c r="K3194" i="6"/>
  <c r="K3195" i="6"/>
  <c r="K3196" i="6"/>
  <c r="K3197" i="6"/>
  <c r="K3198" i="6"/>
  <c r="K3199" i="6"/>
  <c r="K3200" i="6"/>
  <c r="K3201" i="6"/>
  <c r="K3202" i="6"/>
  <c r="K3203" i="6"/>
  <c r="K3204" i="6"/>
  <c r="K3205" i="6"/>
  <c r="K3206" i="6"/>
  <c r="K3207" i="6"/>
  <c r="K3208" i="6"/>
  <c r="K3209" i="6"/>
  <c r="K3210" i="6"/>
  <c r="K3211" i="6"/>
  <c r="K3212" i="6"/>
  <c r="K3213" i="6"/>
  <c r="K3214" i="6"/>
  <c r="K3215" i="6"/>
  <c r="K3216" i="6"/>
  <c r="K3217" i="6"/>
  <c r="K3218" i="6"/>
  <c r="K3219" i="6"/>
  <c r="K3220" i="6"/>
  <c r="K3221" i="6"/>
  <c r="K3222" i="6"/>
  <c r="K3223" i="6"/>
  <c r="K3224" i="6"/>
  <c r="K3225" i="6"/>
  <c r="K3226" i="6"/>
  <c r="K3227" i="6"/>
  <c r="K3228" i="6"/>
  <c r="K3229" i="6"/>
  <c r="K3230" i="6"/>
  <c r="K3231" i="6"/>
  <c r="K3232" i="6"/>
  <c r="K3233" i="6"/>
  <c r="K3234" i="6"/>
  <c r="K3235" i="6"/>
  <c r="K3236" i="6"/>
  <c r="K3237" i="6"/>
  <c r="K3238" i="6"/>
  <c r="K3239" i="6"/>
  <c r="K3240" i="6"/>
  <c r="K3241" i="6"/>
  <c r="K3242" i="6"/>
  <c r="K3243" i="6"/>
  <c r="K3244" i="6"/>
  <c r="K3245" i="6"/>
  <c r="K3246" i="6"/>
  <c r="K3247" i="6"/>
  <c r="K3248" i="6"/>
  <c r="K3249" i="6"/>
  <c r="K3250" i="6"/>
  <c r="K3251" i="6"/>
  <c r="K3252" i="6"/>
  <c r="K3253" i="6"/>
  <c r="K3254" i="6"/>
  <c r="K3255" i="6"/>
  <c r="K3256" i="6"/>
  <c r="K3257" i="6"/>
  <c r="K3258" i="6"/>
  <c r="K3259" i="6"/>
  <c r="K3260" i="6"/>
  <c r="K3261" i="6"/>
  <c r="K3262" i="6"/>
  <c r="K3263" i="6"/>
  <c r="K3264" i="6"/>
  <c r="K3265" i="6"/>
  <c r="K3266" i="6"/>
  <c r="K3267" i="6"/>
  <c r="K3268" i="6"/>
  <c r="K3269" i="6"/>
  <c r="K3270" i="6"/>
  <c r="K3271" i="6"/>
  <c r="K3272" i="6"/>
  <c r="K3273" i="6"/>
  <c r="K3274" i="6"/>
  <c r="K3275" i="6"/>
  <c r="K3276" i="6"/>
  <c r="K3277" i="6"/>
  <c r="K3278" i="6"/>
  <c r="K3279" i="6"/>
  <c r="K3280" i="6"/>
  <c r="K3281" i="6"/>
  <c r="K3282" i="6"/>
  <c r="K3283" i="6"/>
  <c r="K3284" i="6"/>
  <c r="K3285" i="6"/>
  <c r="K3286" i="6"/>
  <c r="K3287" i="6"/>
  <c r="K3288" i="6"/>
  <c r="K3289" i="6"/>
  <c r="K3290" i="6"/>
  <c r="K3291" i="6"/>
  <c r="K3292" i="6"/>
  <c r="K3293" i="6"/>
  <c r="K3294" i="6"/>
  <c r="K3295" i="6"/>
  <c r="K3296" i="6"/>
  <c r="K3297" i="6"/>
  <c r="K3298" i="6"/>
  <c r="K3299" i="6"/>
  <c r="K3300" i="6"/>
  <c r="K3301" i="6"/>
  <c r="K3302" i="6"/>
  <c r="K3303" i="6"/>
  <c r="K3304" i="6"/>
  <c r="K3305" i="6"/>
  <c r="K3306" i="6"/>
  <c r="K3307" i="6"/>
  <c r="K3308" i="6"/>
  <c r="K3309" i="6"/>
  <c r="K3310" i="6"/>
  <c r="K3311" i="6"/>
  <c r="K3312" i="6"/>
  <c r="K3313" i="6"/>
  <c r="K3314" i="6"/>
  <c r="K3315" i="6"/>
  <c r="K3316" i="6"/>
  <c r="K3317" i="6"/>
  <c r="K3318" i="6"/>
  <c r="K3319" i="6"/>
  <c r="K3320" i="6"/>
  <c r="K3321" i="6"/>
  <c r="K3322" i="6"/>
  <c r="K3323" i="6"/>
  <c r="K3324" i="6"/>
  <c r="K3325" i="6"/>
  <c r="K3326" i="6"/>
  <c r="K3327" i="6"/>
  <c r="K3328" i="6"/>
  <c r="K3329" i="6"/>
  <c r="K3330" i="6"/>
  <c r="K3331" i="6"/>
  <c r="K3332" i="6"/>
  <c r="K3333" i="6"/>
  <c r="K3334" i="6"/>
  <c r="K3335" i="6"/>
  <c r="K3336" i="6"/>
  <c r="K3337" i="6"/>
  <c r="K3338" i="6"/>
  <c r="K3339" i="6"/>
  <c r="K3340" i="6"/>
  <c r="K3341" i="6"/>
  <c r="K3342" i="6"/>
  <c r="K3343" i="6"/>
  <c r="K3344" i="6"/>
  <c r="K3345" i="6"/>
  <c r="K3346" i="6"/>
  <c r="K3347" i="6"/>
  <c r="K3348" i="6"/>
  <c r="K3349" i="6"/>
  <c r="K3350" i="6"/>
  <c r="K3351" i="6"/>
  <c r="K3352" i="6"/>
  <c r="K3353" i="6"/>
  <c r="K3354" i="6"/>
  <c r="K3355" i="6"/>
  <c r="K3356" i="6"/>
  <c r="K3357" i="6"/>
  <c r="K3358" i="6"/>
  <c r="K3359" i="6"/>
  <c r="K3360" i="6"/>
  <c r="K3361" i="6"/>
  <c r="K3362" i="6"/>
  <c r="K3363" i="6"/>
  <c r="K3364" i="6"/>
  <c r="K3365" i="6"/>
  <c r="K3366" i="6"/>
  <c r="K3367" i="6"/>
  <c r="K3368" i="6"/>
  <c r="K3369" i="6"/>
  <c r="K3370" i="6"/>
  <c r="K3371" i="6"/>
  <c r="K3372" i="6"/>
  <c r="K3373" i="6"/>
  <c r="K3374" i="6"/>
  <c r="K3375" i="6"/>
  <c r="K3376" i="6"/>
  <c r="K3377" i="6"/>
  <c r="K3378" i="6"/>
  <c r="K3379" i="6"/>
  <c r="K3380" i="6"/>
  <c r="K3381" i="6"/>
  <c r="K3382" i="6"/>
  <c r="K3383" i="6"/>
  <c r="K3384" i="6"/>
  <c r="K3385" i="6"/>
  <c r="K3386" i="6"/>
  <c r="K3387" i="6"/>
  <c r="K3388" i="6"/>
  <c r="K3389" i="6"/>
  <c r="K3390" i="6"/>
  <c r="K3391" i="6"/>
  <c r="K3392" i="6"/>
  <c r="K3393" i="6"/>
  <c r="K3394" i="6"/>
  <c r="K3395" i="6"/>
  <c r="K3396" i="6"/>
  <c r="K3397" i="6"/>
  <c r="K3398" i="6"/>
  <c r="K3399" i="6"/>
  <c r="K3400" i="6"/>
  <c r="K3401" i="6"/>
  <c r="K3402" i="6"/>
  <c r="K3403" i="6"/>
  <c r="K3404" i="6"/>
  <c r="K3405" i="6"/>
  <c r="K3406" i="6"/>
  <c r="K3407" i="6"/>
  <c r="K3408" i="6"/>
  <c r="K3409" i="6"/>
  <c r="K3410" i="6"/>
  <c r="K3411" i="6"/>
  <c r="K3412" i="6"/>
  <c r="K3413" i="6"/>
  <c r="K3414" i="6"/>
  <c r="K3415" i="6"/>
  <c r="K3416" i="6"/>
  <c r="K3417" i="6"/>
  <c r="K3418" i="6"/>
  <c r="K3419" i="6"/>
  <c r="K3420" i="6"/>
  <c r="K3421" i="6"/>
  <c r="K3422" i="6"/>
  <c r="K3423" i="6"/>
  <c r="K3424" i="6"/>
  <c r="K3425" i="6"/>
  <c r="K3426" i="6"/>
  <c r="K3427" i="6"/>
  <c r="K3428" i="6"/>
  <c r="K3429" i="6"/>
  <c r="K3430" i="6"/>
  <c r="K3431" i="6"/>
  <c r="K3432" i="6"/>
  <c r="K3433" i="6"/>
  <c r="K3434" i="6"/>
  <c r="K3435" i="6"/>
  <c r="K3436" i="6"/>
  <c r="K3437" i="6"/>
  <c r="K3438" i="6"/>
  <c r="K3439" i="6"/>
  <c r="K3440" i="6"/>
  <c r="K3441" i="6"/>
  <c r="K3442" i="6"/>
  <c r="K3443" i="6"/>
  <c r="K3444" i="6"/>
  <c r="K3445" i="6"/>
  <c r="K3446" i="6"/>
  <c r="K3447" i="6"/>
  <c r="K3448" i="6"/>
  <c r="K3449" i="6"/>
  <c r="K3450" i="6"/>
  <c r="K3451" i="6"/>
  <c r="K3452" i="6"/>
  <c r="K3453" i="6"/>
  <c r="K3454" i="6"/>
  <c r="K3455" i="6"/>
  <c r="K3456" i="6"/>
  <c r="K3457" i="6"/>
  <c r="K3458" i="6"/>
  <c r="K3459" i="6"/>
  <c r="K3460" i="6"/>
  <c r="K3461" i="6"/>
  <c r="K3462" i="6"/>
  <c r="K3463" i="6"/>
  <c r="K3464" i="6"/>
  <c r="K3465" i="6"/>
  <c r="K3466" i="6"/>
  <c r="K3467" i="6"/>
  <c r="K3468" i="6"/>
  <c r="K3469" i="6"/>
  <c r="K3470" i="6"/>
  <c r="K3471" i="6"/>
  <c r="K3472" i="6"/>
  <c r="K3473" i="6"/>
  <c r="K3474" i="6"/>
  <c r="K3475" i="6"/>
  <c r="K3476" i="6"/>
  <c r="K3477" i="6"/>
  <c r="K3478" i="6"/>
  <c r="K3479" i="6"/>
  <c r="K3480" i="6"/>
  <c r="K3481" i="6"/>
  <c r="K3482" i="6"/>
  <c r="K3483" i="6"/>
  <c r="K3484" i="6"/>
  <c r="K3485" i="6"/>
  <c r="K3486" i="6"/>
  <c r="K3487" i="6"/>
  <c r="K3488" i="6"/>
  <c r="K3489" i="6"/>
  <c r="K3490" i="6"/>
  <c r="K3491" i="6"/>
  <c r="K3492" i="6"/>
  <c r="K3493" i="6"/>
  <c r="K3494" i="6"/>
  <c r="K3495" i="6"/>
  <c r="K3496" i="6"/>
  <c r="K3497" i="6"/>
  <c r="K3498" i="6"/>
  <c r="K3499" i="6"/>
  <c r="K3500" i="6"/>
  <c r="K3501" i="6"/>
  <c r="K3502" i="6"/>
  <c r="K3503" i="6"/>
  <c r="K3504" i="6"/>
  <c r="K3505" i="6"/>
  <c r="K3506" i="6"/>
  <c r="K3507" i="6"/>
  <c r="K3508" i="6"/>
  <c r="K3509" i="6"/>
  <c r="K3510" i="6"/>
  <c r="K3511" i="6"/>
  <c r="K3512" i="6"/>
  <c r="K3513" i="6"/>
  <c r="K3514" i="6"/>
  <c r="K3515" i="6"/>
  <c r="K3516" i="6"/>
  <c r="K3517" i="6"/>
  <c r="K3518" i="6"/>
  <c r="K3519" i="6"/>
  <c r="K3520" i="6"/>
  <c r="K3521" i="6"/>
  <c r="K3522" i="6"/>
  <c r="K3523" i="6"/>
  <c r="K3524" i="6"/>
  <c r="K3525" i="6"/>
  <c r="K3526" i="6"/>
  <c r="K3527" i="6"/>
  <c r="K3528" i="6"/>
  <c r="K3529" i="6"/>
  <c r="K3530" i="6"/>
  <c r="K3531" i="6"/>
  <c r="K3532" i="6"/>
  <c r="K3533" i="6"/>
  <c r="K3534" i="6"/>
  <c r="K3535" i="6"/>
  <c r="K3536" i="6"/>
  <c r="K3537" i="6"/>
  <c r="K3538" i="6"/>
  <c r="K3539" i="6"/>
  <c r="K3540" i="6"/>
  <c r="K3541" i="6"/>
  <c r="K3542" i="6"/>
  <c r="K3543" i="6"/>
  <c r="K3544" i="6"/>
  <c r="K3545" i="6"/>
  <c r="K3546" i="6"/>
  <c r="K3547" i="6"/>
  <c r="K3548" i="6"/>
  <c r="K3549" i="6"/>
  <c r="K3550" i="6"/>
  <c r="K3551" i="6"/>
  <c r="K3552" i="6"/>
  <c r="K3553" i="6"/>
  <c r="K3554" i="6"/>
  <c r="K3555" i="6"/>
  <c r="K3556" i="6"/>
  <c r="K3557" i="6"/>
  <c r="K3558" i="6"/>
  <c r="K3559" i="6"/>
  <c r="K3560" i="6"/>
  <c r="K3561" i="6"/>
  <c r="K3562" i="6"/>
  <c r="K3563" i="6"/>
  <c r="K3564" i="6"/>
  <c r="K3565" i="6"/>
  <c r="K3566" i="6"/>
  <c r="K3567" i="6"/>
  <c r="K3568" i="6"/>
  <c r="K3569" i="6"/>
  <c r="K3570" i="6"/>
  <c r="K3571" i="6"/>
  <c r="K3572" i="6"/>
  <c r="K3573" i="6"/>
  <c r="K3574" i="6"/>
  <c r="K3575" i="6"/>
  <c r="K3576" i="6"/>
  <c r="K3577" i="6"/>
  <c r="K3578" i="6"/>
  <c r="K3579" i="6"/>
  <c r="K3580" i="6"/>
  <c r="K3581" i="6"/>
  <c r="K3582" i="6"/>
  <c r="K3583" i="6"/>
  <c r="K3584" i="6"/>
  <c r="K3585" i="6"/>
  <c r="K3586" i="6"/>
  <c r="K3587" i="6"/>
  <c r="K3588" i="6"/>
  <c r="K3589" i="6"/>
  <c r="K3590" i="6"/>
  <c r="K3591" i="6"/>
  <c r="K3592" i="6"/>
  <c r="K3593" i="6"/>
  <c r="K3594" i="6"/>
  <c r="K3595" i="6"/>
  <c r="K3596" i="6"/>
  <c r="K3597" i="6"/>
  <c r="K3598" i="6"/>
  <c r="K3599" i="6"/>
  <c r="K3600" i="6"/>
  <c r="K3601" i="6"/>
  <c r="K3602" i="6"/>
  <c r="K3603" i="6"/>
  <c r="K3604" i="6"/>
  <c r="K3605" i="6"/>
  <c r="K3606" i="6"/>
  <c r="K3607" i="6"/>
  <c r="K3608" i="6"/>
  <c r="K3609" i="6"/>
  <c r="K3610" i="6"/>
  <c r="K3611" i="6"/>
  <c r="K3612" i="6"/>
  <c r="K3613" i="6"/>
  <c r="K3614" i="6"/>
  <c r="K3615" i="6"/>
  <c r="K3616" i="6"/>
  <c r="K3617" i="6"/>
  <c r="K3618" i="6"/>
  <c r="K3619" i="6"/>
  <c r="K3620" i="6"/>
  <c r="K3621" i="6"/>
  <c r="K3622" i="6"/>
  <c r="K3623" i="6"/>
  <c r="K3624" i="6"/>
  <c r="K3625" i="6"/>
  <c r="K3626" i="6"/>
  <c r="K3627" i="6"/>
  <c r="K3628" i="6"/>
  <c r="K3629" i="6"/>
  <c r="K3630" i="6"/>
  <c r="K3631" i="6"/>
  <c r="K3632" i="6"/>
  <c r="K3633" i="6"/>
  <c r="K3634" i="6"/>
  <c r="K3635" i="6"/>
  <c r="K3636" i="6"/>
  <c r="K3637" i="6"/>
  <c r="K3638" i="6"/>
  <c r="K3639" i="6"/>
  <c r="K3640" i="6"/>
  <c r="K3641" i="6"/>
  <c r="K3642" i="6"/>
  <c r="K3643" i="6"/>
  <c r="K3644" i="6"/>
  <c r="K3645" i="6"/>
  <c r="K3646" i="6"/>
  <c r="K3647" i="6"/>
  <c r="K3648" i="6"/>
  <c r="K3649" i="6"/>
  <c r="K3650" i="6"/>
  <c r="K3651" i="6"/>
  <c r="K3652" i="6"/>
  <c r="K3653" i="6"/>
  <c r="K3654" i="6"/>
  <c r="K3655" i="6"/>
  <c r="K3656" i="6"/>
  <c r="K3657" i="6"/>
  <c r="K3658" i="6"/>
  <c r="K3659" i="6"/>
  <c r="K3660" i="6"/>
  <c r="K3661" i="6"/>
  <c r="K3662" i="6"/>
  <c r="K3663" i="6"/>
  <c r="K3664" i="6"/>
  <c r="K3665" i="6"/>
  <c r="K3666" i="6"/>
  <c r="K3667" i="6"/>
  <c r="K3668" i="6"/>
  <c r="K3669" i="6"/>
  <c r="K3670" i="6"/>
  <c r="K3671" i="6"/>
  <c r="K3672" i="6"/>
  <c r="K3673" i="6"/>
  <c r="K3674" i="6"/>
  <c r="K3675" i="6"/>
  <c r="K3676" i="6"/>
  <c r="K3677" i="6"/>
  <c r="K3678" i="6"/>
  <c r="K3679" i="6"/>
  <c r="K3680" i="6"/>
  <c r="K3681" i="6"/>
  <c r="K3682" i="6"/>
  <c r="K3683" i="6"/>
  <c r="K3684" i="6"/>
  <c r="K3685" i="6"/>
  <c r="K3686" i="6"/>
  <c r="K3687" i="6"/>
  <c r="K3688" i="6"/>
  <c r="K3689" i="6"/>
  <c r="K3690" i="6"/>
  <c r="K3691" i="6"/>
  <c r="K3692" i="6"/>
  <c r="K3693" i="6"/>
  <c r="K3694" i="6"/>
  <c r="K3695" i="6"/>
  <c r="K3696" i="6"/>
  <c r="K3697" i="6"/>
  <c r="K3698" i="6"/>
  <c r="K3699" i="6"/>
  <c r="K3700" i="6"/>
  <c r="K3701" i="6"/>
  <c r="K3702" i="6"/>
  <c r="K3703" i="6"/>
  <c r="K3704" i="6"/>
  <c r="K3705" i="6"/>
  <c r="K3706" i="6"/>
  <c r="K3707" i="6"/>
  <c r="K3708" i="6"/>
  <c r="K3709" i="6"/>
  <c r="K3710" i="6"/>
  <c r="K3711" i="6"/>
  <c r="K3712" i="6"/>
  <c r="K3713" i="6"/>
  <c r="K3714" i="6"/>
  <c r="K3715" i="6"/>
  <c r="K3716" i="6"/>
  <c r="K3717" i="6"/>
  <c r="K3718" i="6"/>
  <c r="K3719" i="6"/>
  <c r="K3720" i="6"/>
  <c r="K3721" i="6"/>
  <c r="K3722" i="6"/>
  <c r="K3723" i="6"/>
  <c r="K3724" i="6"/>
  <c r="K3725" i="6"/>
  <c r="K3726" i="6"/>
  <c r="K3727" i="6"/>
  <c r="K3728" i="6"/>
  <c r="K3729" i="6"/>
  <c r="K3730" i="6"/>
  <c r="K3731" i="6"/>
  <c r="K3732" i="6"/>
  <c r="K3733" i="6"/>
  <c r="K3734" i="6"/>
  <c r="K3735" i="6"/>
  <c r="K3736" i="6"/>
  <c r="K3737" i="6"/>
  <c r="K3738" i="6"/>
  <c r="K3739" i="6"/>
  <c r="K3740" i="6"/>
  <c r="K3741" i="6"/>
  <c r="K3742" i="6"/>
  <c r="K3743" i="6"/>
  <c r="K3744" i="6"/>
  <c r="K3745" i="6"/>
  <c r="K3746" i="6"/>
  <c r="K3747" i="6"/>
  <c r="K3748" i="6"/>
  <c r="K3749" i="6"/>
  <c r="K3750" i="6"/>
  <c r="K3751" i="6"/>
  <c r="K3752" i="6"/>
  <c r="K3753" i="6"/>
  <c r="K3754" i="6"/>
  <c r="K3755" i="6"/>
  <c r="K3756" i="6"/>
  <c r="K3757" i="6"/>
  <c r="K3758" i="6"/>
  <c r="K3759" i="6"/>
  <c r="K3760" i="6"/>
  <c r="K3761" i="6"/>
  <c r="K3762" i="6"/>
  <c r="K3763" i="6"/>
  <c r="K3764" i="6"/>
  <c r="K3765" i="6"/>
  <c r="K3766" i="6"/>
  <c r="K3767" i="6"/>
  <c r="K3768" i="6"/>
  <c r="K3769" i="6"/>
  <c r="K3770" i="6"/>
  <c r="K3771" i="6"/>
  <c r="K3772" i="6"/>
  <c r="K3773" i="6"/>
  <c r="K3774" i="6"/>
  <c r="K3775" i="6"/>
  <c r="K3776" i="6"/>
  <c r="K3777" i="6"/>
  <c r="K3778" i="6"/>
  <c r="K3779" i="6"/>
  <c r="K3780" i="6"/>
  <c r="K3781" i="6"/>
  <c r="K3782" i="6"/>
  <c r="K3783" i="6"/>
  <c r="K3784" i="6"/>
  <c r="K3785" i="6"/>
  <c r="K3786" i="6"/>
  <c r="K3787" i="6"/>
  <c r="K3788" i="6"/>
  <c r="K3789" i="6"/>
  <c r="K3790" i="6"/>
  <c r="K3791" i="6"/>
  <c r="K3792" i="6"/>
  <c r="K3793" i="6"/>
  <c r="K3794" i="6"/>
  <c r="K3795" i="6"/>
  <c r="K3796" i="6"/>
  <c r="K3797" i="6"/>
  <c r="K3798" i="6"/>
  <c r="K3799" i="6"/>
  <c r="K3800" i="6"/>
  <c r="K3801" i="6"/>
  <c r="K3802" i="6"/>
  <c r="K3803" i="6"/>
  <c r="K3804" i="6"/>
  <c r="K3805" i="6"/>
  <c r="K3806" i="6"/>
  <c r="K3807" i="6"/>
  <c r="K3808" i="6"/>
  <c r="K3809" i="6"/>
  <c r="K3810" i="6"/>
  <c r="K3811" i="6"/>
  <c r="K3812" i="6"/>
  <c r="K3813" i="6"/>
  <c r="K3814" i="6"/>
  <c r="K3815" i="6"/>
  <c r="K3816" i="6"/>
  <c r="K3817" i="6"/>
  <c r="K3818" i="6"/>
  <c r="K3819" i="6"/>
  <c r="K3820" i="6"/>
  <c r="K3821" i="6"/>
  <c r="K3822" i="6"/>
  <c r="K3823" i="6"/>
  <c r="K3824" i="6"/>
  <c r="K3825" i="6"/>
  <c r="K3826" i="6"/>
  <c r="K3827" i="6"/>
  <c r="K3828" i="6"/>
  <c r="K3829" i="6"/>
  <c r="K3830" i="6"/>
  <c r="K3831" i="6"/>
  <c r="K3832" i="6"/>
  <c r="K3833" i="6"/>
  <c r="K3834" i="6"/>
  <c r="K3835" i="6"/>
  <c r="K3836" i="6"/>
  <c r="K3837" i="6"/>
  <c r="K3838" i="6"/>
  <c r="K3839" i="6"/>
  <c r="K3840" i="6"/>
  <c r="K3841" i="6"/>
  <c r="K3842" i="6"/>
  <c r="K3843" i="6"/>
  <c r="K3844" i="6"/>
  <c r="K3845" i="6"/>
  <c r="K3846" i="6"/>
  <c r="K3847" i="6"/>
  <c r="K3848" i="6"/>
  <c r="K3849" i="6"/>
  <c r="K3850" i="6"/>
  <c r="K3851" i="6"/>
  <c r="K3852" i="6"/>
  <c r="K3853" i="6"/>
  <c r="K3854" i="6"/>
  <c r="K3855" i="6"/>
  <c r="K3856" i="6"/>
  <c r="K3857" i="6"/>
  <c r="K3858" i="6"/>
  <c r="K3859" i="6"/>
  <c r="K3860" i="6"/>
  <c r="K3861" i="6"/>
  <c r="K3862" i="6"/>
  <c r="K3863" i="6"/>
  <c r="K3864" i="6"/>
  <c r="K3865" i="6"/>
  <c r="K3866" i="6"/>
  <c r="K3867" i="6"/>
  <c r="K3868" i="6"/>
  <c r="K3869" i="6"/>
  <c r="K3870" i="6"/>
  <c r="K3871" i="6"/>
  <c r="K3872" i="6"/>
  <c r="K3873" i="6"/>
  <c r="K3874" i="6"/>
  <c r="K3875" i="6"/>
  <c r="K3876" i="6"/>
  <c r="K3877" i="6"/>
  <c r="K3878" i="6"/>
  <c r="K3879" i="6"/>
  <c r="K3880" i="6"/>
  <c r="K3881" i="6"/>
  <c r="K3882" i="6"/>
  <c r="K3883" i="6"/>
  <c r="K3884" i="6"/>
  <c r="K3885" i="6"/>
  <c r="K3886" i="6"/>
  <c r="K3887" i="6"/>
  <c r="K3888" i="6"/>
  <c r="K3889" i="6"/>
  <c r="K3890" i="6"/>
  <c r="K3891" i="6"/>
  <c r="K3892" i="6"/>
  <c r="K3893" i="6"/>
  <c r="K3894" i="6"/>
  <c r="K3895" i="6"/>
  <c r="K3896" i="6"/>
  <c r="K3897" i="6"/>
  <c r="K3898" i="6"/>
  <c r="K3899" i="6"/>
  <c r="K3900" i="6"/>
  <c r="K3901" i="6"/>
  <c r="K3902" i="6"/>
  <c r="K3903" i="6"/>
  <c r="K3904" i="6"/>
  <c r="K3905" i="6"/>
  <c r="K3906" i="6"/>
  <c r="K3907" i="6"/>
  <c r="K3908" i="6"/>
  <c r="K3909" i="6"/>
  <c r="K3910" i="6"/>
  <c r="K3911" i="6"/>
  <c r="K3912" i="6"/>
  <c r="K3913" i="6"/>
  <c r="K3914" i="6"/>
  <c r="K3915" i="6"/>
  <c r="K3916" i="6"/>
  <c r="K3917" i="6"/>
  <c r="K3918" i="6"/>
  <c r="K3919" i="6"/>
  <c r="K3920" i="6"/>
  <c r="K3921" i="6"/>
  <c r="K3922" i="6"/>
  <c r="K3923" i="6"/>
  <c r="K3924" i="6"/>
  <c r="K3925" i="6"/>
  <c r="K3926" i="6"/>
  <c r="K3927" i="6"/>
  <c r="K3928" i="6"/>
  <c r="K3929" i="6"/>
  <c r="K3930" i="6"/>
  <c r="K3931" i="6"/>
  <c r="K3932" i="6"/>
  <c r="K3933" i="6"/>
  <c r="K3934" i="6"/>
  <c r="K3935" i="6"/>
  <c r="K3936" i="6"/>
  <c r="K3937" i="6"/>
  <c r="K3938" i="6"/>
  <c r="K3939" i="6"/>
  <c r="K3940" i="6"/>
  <c r="K3941" i="6"/>
  <c r="K3942" i="6"/>
  <c r="K3943" i="6"/>
  <c r="K3944" i="6"/>
  <c r="K3945" i="6"/>
  <c r="K3946" i="6"/>
  <c r="K3947" i="6"/>
  <c r="K3948" i="6"/>
  <c r="K3949" i="6"/>
  <c r="K3950" i="6"/>
  <c r="K3951" i="6"/>
  <c r="K3952" i="6"/>
  <c r="K3953" i="6"/>
  <c r="K3954" i="6"/>
  <c r="K3955" i="6"/>
  <c r="K3956" i="6"/>
  <c r="K3957" i="6"/>
  <c r="K3958" i="6"/>
  <c r="K3959" i="6"/>
  <c r="K3960" i="6"/>
  <c r="K3961" i="6"/>
  <c r="K3962" i="6"/>
  <c r="K3963" i="6"/>
  <c r="K3964" i="6"/>
  <c r="K3965" i="6"/>
  <c r="K3966" i="6"/>
  <c r="K3967" i="6"/>
  <c r="K3968" i="6"/>
  <c r="K3969" i="6"/>
  <c r="K3970" i="6"/>
  <c r="K3971" i="6"/>
  <c r="K3972" i="6"/>
  <c r="K3973" i="6"/>
  <c r="K3974" i="6"/>
  <c r="K3975" i="6"/>
  <c r="K3976" i="6"/>
  <c r="K3977" i="6"/>
  <c r="K3978" i="6"/>
  <c r="K3979" i="6"/>
  <c r="K3980" i="6"/>
  <c r="K3981" i="6"/>
  <c r="K3982" i="6"/>
  <c r="K3983" i="6"/>
  <c r="K3984" i="6"/>
  <c r="K3985" i="6"/>
  <c r="K3986" i="6"/>
  <c r="K3987" i="6"/>
  <c r="K3988" i="6"/>
  <c r="K3989" i="6"/>
  <c r="K3990" i="6"/>
  <c r="K3991" i="6"/>
  <c r="K3992" i="6"/>
  <c r="K3993" i="6"/>
  <c r="K3994" i="6"/>
  <c r="K3995" i="6"/>
  <c r="K3996" i="6"/>
  <c r="K3997" i="6"/>
  <c r="K3998" i="6"/>
  <c r="K3999" i="6"/>
  <c r="K4000" i="6"/>
  <c r="K4001" i="6"/>
  <c r="K4002" i="6"/>
  <c r="K4003" i="6"/>
  <c r="K4004" i="6"/>
  <c r="K4005" i="6"/>
  <c r="K4006" i="6"/>
  <c r="K4007" i="6"/>
  <c r="K4008" i="6"/>
  <c r="K4009" i="6"/>
  <c r="K4010" i="6"/>
  <c r="K4011" i="6"/>
  <c r="K4012" i="6"/>
  <c r="K4013" i="6"/>
  <c r="K4014" i="6"/>
  <c r="K4015" i="6"/>
  <c r="K4016" i="6"/>
  <c r="K4017" i="6"/>
  <c r="K4018" i="6"/>
  <c r="K4019" i="6"/>
  <c r="K4020" i="6"/>
  <c r="K4021" i="6"/>
  <c r="K4022" i="6"/>
  <c r="K4023" i="6"/>
  <c r="K4024" i="6"/>
  <c r="K4025" i="6"/>
  <c r="K4026" i="6"/>
  <c r="K4027" i="6"/>
  <c r="K4028" i="6"/>
  <c r="K4029" i="6"/>
  <c r="K4030" i="6"/>
  <c r="K4031" i="6"/>
  <c r="K4032" i="6"/>
  <c r="K4033" i="6"/>
  <c r="K4034" i="6"/>
  <c r="K4035" i="6"/>
  <c r="K4036" i="6"/>
  <c r="K4037" i="6"/>
  <c r="K4038" i="6"/>
  <c r="K4039" i="6"/>
  <c r="K4040" i="6"/>
  <c r="K4041" i="6"/>
  <c r="K4042" i="6"/>
  <c r="K4043" i="6"/>
  <c r="K4044" i="6"/>
  <c r="K4045" i="6"/>
  <c r="K4046" i="6"/>
  <c r="K4047" i="6"/>
  <c r="K4048" i="6"/>
  <c r="K4049" i="6"/>
  <c r="K4050" i="6"/>
  <c r="K4051" i="6"/>
  <c r="K4052" i="6"/>
  <c r="K4053" i="6"/>
  <c r="K4054" i="6"/>
  <c r="K4055" i="6"/>
  <c r="K4056" i="6"/>
  <c r="K4057" i="6"/>
  <c r="K4058" i="6"/>
  <c r="K4059" i="6"/>
  <c r="K4060" i="6"/>
  <c r="K4061" i="6"/>
  <c r="K4062" i="6"/>
  <c r="K4063" i="6"/>
  <c r="K4064" i="6"/>
  <c r="K4065" i="6"/>
  <c r="K4066" i="6"/>
  <c r="K4067" i="6"/>
  <c r="K4068" i="6"/>
  <c r="K4069" i="6"/>
  <c r="K4070" i="6"/>
  <c r="K4071" i="6"/>
  <c r="K4072" i="6"/>
  <c r="K4073" i="6"/>
  <c r="K4074" i="6"/>
  <c r="K4075" i="6"/>
  <c r="K4076" i="6"/>
  <c r="K4077" i="6"/>
  <c r="K4078" i="6"/>
  <c r="K4079" i="6"/>
  <c r="K4080" i="6"/>
  <c r="K4081" i="6"/>
  <c r="K4082" i="6"/>
  <c r="K4083" i="6"/>
  <c r="K4084" i="6"/>
  <c r="K4085" i="6"/>
  <c r="K4086" i="6"/>
  <c r="K4087" i="6"/>
  <c r="K4088" i="6"/>
  <c r="K4089" i="6"/>
  <c r="K4090" i="6"/>
  <c r="K4091" i="6"/>
  <c r="K4092" i="6"/>
  <c r="K4093" i="6"/>
  <c r="K4094" i="6"/>
  <c r="K4095" i="6"/>
  <c r="K4096" i="6"/>
  <c r="K4097" i="6"/>
  <c r="K4098" i="6"/>
  <c r="K4099" i="6"/>
  <c r="K4100" i="6"/>
  <c r="K4101" i="6"/>
  <c r="K4102" i="6"/>
  <c r="K4103" i="6"/>
  <c r="K4104" i="6"/>
  <c r="K4105" i="6"/>
  <c r="K4106" i="6"/>
  <c r="K4107" i="6"/>
  <c r="K4108" i="6"/>
  <c r="K4109" i="6"/>
  <c r="K4110" i="6"/>
  <c r="K4111" i="6"/>
  <c r="K4112" i="6"/>
  <c r="K4113" i="6"/>
  <c r="K4114" i="6"/>
  <c r="K4115" i="6"/>
  <c r="K4116" i="6"/>
  <c r="K4117" i="6"/>
  <c r="K4118" i="6"/>
  <c r="K4119" i="6"/>
  <c r="K4120" i="6"/>
  <c r="K4121" i="6"/>
  <c r="K4122" i="6"/>
  <c r="K4123" i="6"/>
  <c r="K4124" i="6"/>
  <c r="K4125" i="6"/>
  <c r="K4126" i="6"/>
  <c r="K4127" i="6"/>
  <c r="K4128" i="6"/>
  <c r="K4129" i="6"/>
  <c r="K4130" i="6"/>
  <c r="K4131" i="6"/>
  <c r="K4132" i="6"/>
  <c r="K4133" i="6"/>
  <c r="K4134" i="6"/>
  <c r="K4135" i="6"/>
  <c r="K4136" i="6"/>
  <c r="K4137" i="6"/>
  <c r="K4138" i="6"/>
  <c r="K4139" i="6"/>
  <c r="K4140" i="6"/>
  <c r="K4141" i="6"/>
  <c r="K4142" i="6"/>
  <c r="K4143" i="6"/>
  <c r="K4144" i="6"/>
  <c r="K4145" i="6"/>
  <c r="K4146" i="6"/>
  <c r="K4147" i="6"/>
  <c r="K4148" i="6"/>
  <c r="K4149" i="6"/>
  <c r="K4150" i="6"/>
  <c r="K4151" i="6"/>
  <c r="K4152" i="6"/>
  <c r="K4153" i="6"/>
  <c r="K4154" i="6"/>
  <c r="K4155" i="6"/>
  <c r="K4156" i="6"/>
  <c r="K4157" i="6"/>
  <c r="K4158" i="6"/>
  <c r="K4159" i="6"/>
  <c r="K4160" i="6"/>
  <c r="K4161" i="6"/>
  <c r="K4162" i="6"/>
  <c r="K4163" i="6"/>
  <c r="K4164" i="6"/>
  <c r="K4165" i="6"/>
  <c r="K4166" i="6"/>
  <c r="K4167" i="6"/>
  <c r="K4168" i="6"/>
  <c r="K4169" i="6"/>
  <c r="K4170" i="6"/>
  <c r="K4171" i="6"/>
  <c r="K4172" i="6"/>
  <c r="K4173" i="6"/>
  <c r="K4174" i="6"/>
  <c r="K4175" i="6"/>
  <c r="K4176" i="6"/>
  <c r="K4177" i="6"/>
  <c r="K4178" i="6"/>
  <c r="K4179" i="6"/>
  <c r="K4180" i="6"/>
  <c r="K4181" i="6"/>
  <c r="K4182" i="6"/>
  <c r="K4183" i="6"/>
  <c r="K4184" i="6"/>
  <c r="K4185" i="6"/>
  <c r="K4186" i="6"/>
  <c r="K4187" i="6"/>
  <c r="K4188" i="6"/>
  <c r="K4189" i="6"/>
  <c r="K4190" i="6"/>
  <c r="K4191" i="6"/>
  <c r="K4192" i="6"/>
  <c r="K4193" i="6"/>
  <c r="K4194" i="6"/>
  <c r="K4195" i="6"/>
  <c r="K4196" i="6"/>
  <c r="K4197" i="6"/>
  <c r="K4198" i="6"/>
  <c r="K4199" i="6"/>
  <c r="K4200" i="6"/>
  <c r="K4201" i="6"/>
  <c r="K4202" i="6"/>
  <c r="K4203" i="6"/>
  <c r="K4204" i="6"/>
  <c r="K4205" i="6"/>
  <c r="K4206" i="6"/>
  <c r="K4207" i="6"/>
  <c r="K4208" i="6"/>
  <c r="K4209" i="6"/>
  <c r="K4210" i="6"/>
  <c r="K4211" i="6"/>
  <c r="K4212" i="6"/>
  <c r="K4213" i="6"/>
  <c r="K4214" i="6"/>
  <c r="K4215" i="6"/>
  <c r="K4216" i="6"/>
  <c r="K4217" i="6"/>
  <c r="K4218" i="6"/>
  <c r="K4219" i="6"/>
  <c r="K4220" i="6"/>
  <c r="K4221" i="6"/>
  <c r="K4222" i="6"/>
  <c r="K4223" i="6"/>
  <c r="K4224" i="6"/>
  <c r="K4225" i="6"/>
  <c r="K4226" i="6"/>
  <c r="K4227" i="6"/>
  <c r="K4228" i="6"/>
  <c r="K4229" i="6"/>
  <c r="K4230" i="6"/>
  <c r="K4231" i="6"/>
  <c r="K4232" i="6"/>
  <c r="K4233" i="6"/>
  <c r="K4234" i="6"/>
  <c r="K4235" i="6"/>
  <c r="K4236" i="6"/>
  <c r="K4237" i="6"/>
  <c r="K4238" i="6"/>
  <c r="K4239" i="6"/>
  <c r="K4240" i="6"/>
  <c r="K4241" i="6"/>
  <c r="K4242" i="6"/>
  <c r="K4243" i="6"/>
  <c r="K4244" i="6"/>
  <c r="K4245" i="6"/>
  <c r="K4246" i="6"/>
  <c r="K4247" i="6"/>
  <c r="K4248" i="6"/>
  <c r="K4249" i="6"/>
  <c r="K4250" i="6"/>
  <c r="K4251" i="6"/>
  <c r="K4252" i="6"/>
  <c r="K4253" i="6"/>
  <c r="K4254" i="6"/>
  <c r="K4255" i="6"/>
  <c r="K4256" i="6"/>
  <c r="K4257" i="6"/>
  <c r="K4258" i="6"/>
  <c r="K4259" i="6"/>
  <c r="K4260" i="6"/>
  <c r="K4261" i="6"/>
  <c r="K4262" i="6"/>
  <c r="K4263" i="6"/>
  <c r="K4264" i="6"/>
  <c r="K4265" i="6"/>
  <c r="K4266" i="6"/>
  <c r="K4267" i="6"/>
  <c r="K4268" i="6"/>
  <c r="K4269" i="6"/>
  <c r="K4270" i="6"/>
  <c r="K4271" i="6"/>
  <c r="K4272" i="6"/>
  <c r="K4273" i="6"/>
  <c r="K4274" i="6"/>
  <c r="K4275" i="6"/>
  <c r="K4276" i="6"/>
  <c r="K4277" i="6"/>
  <c r="K4278" i="6"/>
  <c r="K4279" i="6"/>
  <c r="K4280" i="6"/>
  <c r="K4281" i="6"/>
  <c r="K4282" i="6"/>
  <c r="K4283" i="6"/>
  <c r="K4284" i="6"/>
  <c r="K4285" i="6"/>
  <c r="K4286" i="6"/>
  <c r="K4287" i="6"/>
  <c r="K4288" i="6"/>
  <c r="K4289" i="6"/>
  <c r="K4290" i="6"/>
  <c r="K4291" i="6"/>
  <c r="K4292" i="6"/>
  <c r="K4293" i="6"/>
  <c r="K4294" i="6"/>
  <c r="K4295" i="6"/>
  <c r="K4296" i="6"/>
  <c r="K4297" i="6"/>
  <c r="K4298" i="6"/>
  <c r="K4299" i="6"/>
  <c r="K4300" i="6"/>
  <c r="K4301" i="6"/>
  <c r="K4302" i="6"/>
  <c r="K4303" i="6"/>
  <c r="K4304" i="6"/>
  <c r="K4305" i="6"/>
  <c r="K4306" i="6"/>
  <c r="K4307" i="6"/>
  <c r="K4308" i="6"/>
  <c r="K4309" i="6"/>
  <c r="K4310" i="6"/>
  <c r="K4311" i="6"/>
  <c r="K4312" i="6"/>
  <c r="K4313" i="6"/>
  <c r="K4314" i="6"/>
  <c r="K4315" i="6"/>
  <c r="K4316" i="6"/>
  <c r="K4317" i="6"/>
  <c r="K4318" i="6"/>
  <c r="K4319" i="6"/>
  <c r="K4320" i="6"/>
  <c r="K4321" i="6"/>
  <c r="K4322" i="6"/>
  <c r="K4323" i="6"/>
  <c r="K4324" i="6"/>
  <c r="K4325" i="6"/>
  <c r="K4326" i="6"/>
  <c r="K4327" i="6"/>
  <c r="K4328" i="6"/>
  <c r="K4329" i="6"/>
  <c r="K4330" i="6"/>
  <c r="K4331" i="6"/>
  <c r="K4332" i="6"/>
  <c r="K4333" i="6"/>
  <c r="K4334" i="6"/>
  <c r="K4335" i="6"/>
  <c r="K4336" i="6"/>
  <c r="K4337" i="6"/>
  <c r="K4338" i="6"/>
  <c r="K4339" i="6"/>
  <c r="K4340" i="6"/>
  <c r="K4341" i="6"/>
  <c r="K4342" i="6"/>
  <c r="K4343" i="6"/>
  <c r="K4344" i="6"/>
  <c r="K4345" i="6"/>
  <c r="K4346" i="6"/>
  <c r="K4347" i="6"/>
  <c r="K4348" i="6"/>
  <c r="K4349" i="6"/>
  <c r="K4350" i="6"/>
  <c r="K4351" i="6"/>
  <c r="K4352" i="6"/>
  <c r="K4353" i="6"/>
  <c r="K4354" i="6"/>
  <c r="K4355" i="6"/>
  <c r="K4356" i="6"/>
  <c r="K4357" i="6"/>
  <c r="K4358" i="6"/>
  <c r="K4359" i="6"/>
  <c r="K4360" i="6"/>
  <c r="K4361" i="6"/>
  <c r="K4362" i="6"/>
  <c r="K4363" i="6"/>
  <c r="K4364" i="6"/>
  <c r="K4365" i="6"/>
  <c r="K4366" i="6"/>
  <c r="K4367" i="6"/>
  <c r="K4368" i="6"/>
  <c r="K4369" i="6"/>
  <c r="K4370" i="6"/>
  <c r="K4371" i="6"/>
  <c r="K4372" i="6"/>
  <c r="K4373" i="6"/>
  <c r="K4374" i="6"/>
  <c r="K4375" i="6"/>
  <c r="K4376" i="6"/>
  <c r="K4377" i="6"/>
  <c r="K4378" i="6"/>
  <c r="K4379" i="6"/>
  <c r="K4380" i="6"/>
  <c r="K4381" i="6"/>
  <c r="K4382" i="6"/>
  <c r="K4383" i="6"/>
  <c r="K4384" i="6"/>
  <c r="K4385" i="6"/>
  <c r="K4386" i="6"/>
  <c r="K4387" i="6"/>
  <c r="K4388" i="6"/>
  <c r="K4389" i="6"/>
  <c r="K4390" i="6"/>
  <c r="K4391" i="6"/>
  <c r="K4392" i="6"/>
  <c r="K4393" i="6"/>
  <c r="K4394" i="6"/>
  <c r="K4395" i="6"/>
  <c r="K4396" i="6"/>
  <c r="K4397" i="6"/>
  <c r="K4398" i="6"/>
  <c r="K4399" i="6"/>
  <c r="K4400" i="6"/>
  <c r="K4401" i="6"/>
  <c r="K4402" i="6"/>
  <c r="K4403" i="6"/>
  <c r="K4404" i="6"/>
  <c r="K4405" i="6"/>
  <c r="K4406" i="6"/>
  <c r="K4407" i="6"/>
  <c r="K4408" i="6"/>
  <c r="K4409" i="6"/>
  <c r="K4410" i="6"/>
  <c r="K4411" i="6"/>
  <c r="K4412" i="6"/>
  <c r="K4413" i="6"/>
  <c r="K4414" i="6"/>
  <c r="K4415" i="6"/>
  <c r="K4416" i="6"/>
  <c r="K4417" i="6"/>
  <c r="K4418" i="6"/>
  <c r="K4419" i="6"/>
  <c r="K4420" i="6"/>
  <c r="K4421" i="6"/>
  <c r="K4422" i="6"/>
  <c r="K4423" i="6"/>
  <c r="K4424" i="6"/>
  <c r="K4425" i="6"/>
  <c r="K4426" i="6"/>
  <c r="K4427" i="6"/>
  <c r="K4428" i="6"/>
  <c r="K4429" i="6"/>
  <c r="K4430" i="6"/>
  <c r="K4431" i="6"/>
  <c r="K4432" i="6"/>
  <c r="K4433" i="6"/>
  <c r="K4434" i="6"/>
  <c r="K4435" i="6"/>
  <c r="K4436" i="6"/>
  <c r="K4437" i="6"/>
  <c r="K4438" i="6"/>
  <c r="K4439" i="6"/>
  <c r="K4440" i="6"/>
  <c r="K4441" i="6"/>
  <c r="K4442" i="6"/>
  <c r="K4443" i="6"/>
  <c r="K4444" i="6"/>
  <c r="K4445" i="6"/>
  <c r="K4446" i="6"/>
  <c r="K4447" i="6"/>
  <c r="K4448" i="6"/>
  <c r="K4449" i="6"/>
  <c r="K4450" i="6"/>
  <c r="K4451" i="6"/>
  <c r="K4452" i="6"/>
  <c r="K4453" i="6"/>
  <c r="K4454" i="6"/>
  <c r="K4455" i="6"/>
  <c r="K4456" i="6"/>
  <c r="K4457" i="6"/>
  <c r="K4458" i="6"/>
  <c r="K4459" i="6"/>
  <c r="K4460" i="6"/>
  <c r="K4461" i="6"/>
  <c r="K4462" i="6"/>
  <c r="K4463" i="6"/>
  <c r="K4464" i="6"/>
  <c r="K4465" i="6"/>
  <c r="K4466" i="6"/>
  <c r="K4467" i="6"/>
  <c r="K4468" i="6"/>
  <c r="K4469" i="6"/>
  <c r="K4470" i="6"/>
  <c r="K4471" i="6"/>
  <c r="K4472" i="6"/>
  <c r="K4473" i="6"/>
  <c r="K4474" i="6"/>
  <c r="K4475" i="6"/>
  <c r="K4476" i="6"/>
  <c r="K4477" i="6"/>
  <c r="K4478" i="6"/>
  <c r="K4479" i="6"/>
  <c r="K4480" i="6"/>
  <c r="K4481" i="6"/>
  <c r="K4482" i="6"/>
  <c r="K4483" i="6"/>
  <c r="K4484" i="6"/>
  <c r="K4485" i="6"/>
  <c r="K4486" i="6"/>
  <c r="K4487" i="6"/>
  <c r="K4488" i="6"/>
  <c r="K4489" i="6"/>
  <c r="K4490" i="6"/>
  <c r="K4491" i="6"/>
  <c r="K4492" i="6"/>
  <c r="K4493" i="6"/>
  <c r="K4494" i="6"/>
  <c r="K4495" i="6"/>
  <c r="K4496" i="6"/>
  <c r="K4497" i="6"/>
  <c r="K4498" i="6"/>
  <c r="K4499" i="6"/>
  <c r="K4500" i="6"/>
  <c r="K4501" i="6"/>
  <c r="K4502" i="6"/>
  <c r="K4503" i="6"/>
  <c r="K4504" i="6"/>
  <c r="K4505" i="6"/>
  <c r="K4506" i="6"/>
  <c r="K4507" i="6"/>
  <c r="K4508" i="6"/>
  <c r="K4509" i="6"/>
  <c r="K4510" i="6"/>
  <c r="K4511" i="6"/>
  <c r="K4512" i="6"/>
  <c r="K4513" i="6"/>
  <c r="K4514" i="6"/>
  <c r="K4515" i="6"/>
  <c r="K4516" i="6"/>
  <c r="K4517" i="6"/>
  <c r="K4518" i="6"/>
  <c r="K4519" i="6"/>
  <c r="K4520" i="6"/>
  <c r="K4521" i="6"/>
  <c r="K4522" i="6"/>
  <c r="K4523" i="6"/>
  <c r="K4524" i="6"/>
  <c r="K4525" i="6"/>
  <c r="K4526" i="6"/>
  <c r="K4527" i="6"/>
  <c r="K4528" i="6"/>
  <c r="K4529" i="6"/>
  <c r="K4530" i="6"/>
  <c r="K4531" i="6"/>
  <c r="K4532" i="6"/>
  <c r="K4533" i="6"/>
  <c r="K4534" i="6"/>
  <c r="K4535" i="6"/>
  <c r="K4536" i="6"/>
  <c r="K4537" i="6"/>
  <c r="K4538" i="6"/>
  <c r="K4539" i="6"/>
  <c r="K4540" i="6"/>
  <c r="K4541" i="6"/>
  <c r="K4542" i="6"/>
  <c r="K4543" i="6"/>
  <c r="K4544" i="6"/>
  <c r="K4545" i="6"/>
  <c r="K4546" i="6"/>
  <c r="K4547" i="6"/>
  <c r="K4548" i="6"/>
  <c r="K4549" i="6"/>
  <c r="K4550" i="6"/>
  <c r="K4551" i="6"/>
  <c r="K4552" i="6"/>
  <c r="K4553" i="6"/>
  <c r="K4554" i="6"/>
  <c r="K4555" i="6"/>
  <c r="K4556" i="6"/>
  <c r="K4557" i="6"/>
  <c r="K4558" i="6"/>
  <c r="K4559" i="6"/>
  <c r="K4560" i="6"/>
  <c r="K4561" i="6"/>
  <c r="K4562" i="6"/>
  <c r="K4563" i="6"/>
  <c r="K4564" i="6"/>
  <c r="K4565" i="6"/>
  <c r="K4566" i="6"/>
  <c r="K4567" i="6"/>
  <c r="K4568" i="6"/>
  <c r="K4569" i="6"/>
  <c r="K4570" i="6"/>
  <c r="K4571" i="6"/>
  <c r="K4572" i="6"/>
  <c r="K4573" i="6"/>
  <c r="K4574" i="6"/>
  <c r="K4575" i="6"/>
  <c r="K4576" i="6"/>
  <c r="K4577" i="6"/>
  <c r="K4578" i="6"/>
  <c r="K4579" i="6"/>
  <c r="K4580" i="6"/>
  <c r="K4581" i="6"/>
  <c r="K4582" i="6"/>
  <c r="K4583" i="6"/>
  <c r="K4584" i="6"/>
  <c r="K4585" i="6"/>
  <c r="K4586" i="6"/>
  <c r="K4587" i="6"/>
  <c r="K4588" i="6"/>
  <c r="K4589" i="6"/>
  <c r="K4590" i="6"/>
  <c r="K4591" i="6"/>
  <c r="K4592" i="6"/>
  <c r="K4593" i="6"/>
  <c r="K4594" i="6"/>
  <c r="K4595" i="6"/>
  <c r="K4596" i="6"/>
  <c r="K4597" i="6"/>
  <c r="K4598" i="6"/>
  <c r="K4599" i="6"/>
  <c r="K4600" i="6"/>
  <c r="K4601" i="6"/>
  <c r="K4602" i="6"/>
  <c r="K4603" i="6"/>
  <c r="K4604" i="6"/>
  <c r="K4605" i="6"/>
  <c r="K4606" i="6"/>
  <c r="K4607" i="6"/>
  <c r="K4608" i="6"/>
  <c r="K4609" i="6"/>
  <c r="K4610" i="6"/>
  <c r="K4611" i="6"/>
  <c r="K4612" i="6"/>
  <c r="K4613" i="6"/>
  <c r="K4614" i="6"/>
  <c r="K4615" i="6"/>
  <c r="K4616" i="6"/>
  <c r="K4617" i="6"/>
  <c r="K4618" i="6"/>
  <c r="K4619" i="6"/>
  <c r="K4620" i="6"/>
  <c r="K4621" i="6"/>
  <c r="K4622" i="6"/>
  <c r="K4623" i="6"/>
  <c r="K4624" i="6"/>
  <c r="K4625" i="6"/>
  <c r="K4626" i="6"/>
  <c r="K4627" i="6"/>
  <c r="K4628" i="6"/>
  <c r="K4629" i="6"/>
  <c r="K4630" i="6"/>
  <c r="K4631" i="6"/>
  <c r="K4632" i="6"/>
  <c r="K4633" i="6"/>
  <c r="K4634" i="6"/>
  <c r="K4635" i="6"/>
  <c r="K4636" i="6"/>
  <c r="K4637" i="6"/>
  <c r="K4638" i="6"/>
  <c r="K4639" i="6"/>
  <c r="K4640" i="6"/>
  <c r="K4641" i="6"/>
  <c r="K4642" i="6"/>
  <c r="K4643" i="6"/>
  <c r="K4644" i="6"/>
  <c r="K4645" i="6"/>
  <c r="K4646" i="6"/>
  <c r="K4647" i="6"/>
  <c r="K4648" i="6"/>
  <c r="K4649" i="6"/>
  <c r="K4650" i="6"/>
  <c r="K4651" i="6"/>
  <c r="K4652" i="6"/>
  <c r="K4653" i="6"/>
  <c r="K4654" i="6"/>
  <c r="K4655" i="6"/>
  <c r="K4656" i="6"/>
  <c r="K4657" i="6"/>
  <c r="K4658" i="6"/>
  <c r="K4659" i="6"/>
  <c r="K4660" i="6"/>
  <c r="K4661" i="6"/>
  <c r="K4662" i="6"/>
  <c r="K4663" i="6"/>
  <c r="K4664" i="6"/>
  <c r="K4665" i="6"/>
  <c r="K4666" i="6"/>
  <c r="K4667" i="6"/>
  <c r="K4668" i="6"/>
  <c r="K4669" i="6"/>
  <c r="K4670" i="6"/>
  <c r="K4671" i="6"/>
  <c r="K4672" i="6"/>
  <c r="K4673" i="6"/>
  <c r="K4674" i="6"/>
  <c r="K4675" i="6"/>
  <c r="K4676" i="6"/>
  <c r="K4677" i="6"/>
  <c r="K4678" i="6"/>
  <c r="K4679" i="6"/>
  <c r="K4680" i="6"/>
  <c r="K4681" i="6"/>
  <c r="K4682" i="6"/>
  <c r="K4683" i="6"/>
  <c r="K4684" i="6"/>
  <c r="K4685" i="6"/>
  <c r="K4686" i="6"/>
  <c r="K4687" i="6"/>
  <c r="K4688" i="6"/>
  <c r="K4689" i="6"/>
  <c r="K4690" i="6"/>
  <c r="K4691" i="6"/>
  <c r="K4692" i="6"/>
  <c r="K4693" i="6"/>
  <c r="K4694" i="6"/>
  <c r="K4695" i="6"/>
  <c r="K4696" i="6"/>
  <c r="K4697" i="6"/>
  <c r="K4698" i="6"/>
  <c r="K4699" i="6"/>
  <c r="K4700" i="6"/>
  <c r="K4701" i="6"/>
  <c r="K4702" i="6"/>
  <c r="K4703" i="6"/>
  <c r="K4704" i="6"/>
  <c r="K4705" i="6"/>
  <c r="K4706" i="6"/>
  <c r="K4707" i="6"/>
  <c r="K4708" i="6"/>
  <c r="K4709" i="6"/>
  <c r="K4710" i="6"/>
  <c r="K4711" i="6"/>
  <c r="K4712" i="6"/>
  <c r="K4713" i="6"/>
  <c r="K4714" i="6"/>
  <c r="K4715" i="6"/>
  <c r="K4716" i="6"/>
  <c r="K4717" i="6"/>
  <c r="K4718" i="6"/>
  <c r="K4719" i="6"/>
  <c r="K4720" i="6"/>
  <c r="K4721" i="6"/>
  <c r="K4722" i="6"/>
  <c r="K4723" i="6"/>
  <c r="K4724" i="6"/>
  <c r="K4725" i="6"/>
  <c r="K4726" i="6"/>
  <c r="K4727" i="6"/>
  <c r="K4728" i="6"/>
  <c r="K4729" i="6"/>
  <c r="K4730" i="6"/>
  <c r="K4731" i="6"/>
  <c r="K4732" i="6"/>
  <c r="K4733" i="6"/>
  <c r="K4734" i="6"/>
  <c r="K4735" i="6"/>
  <c r="K4736" i="6"/>
  <c r="K4737" i="6"/>
  <c r="K4738" i="6"/>
  <c r="K4739" i="6"/>
  <c r="K4740" i="6"/>
  <c r="K4741" i="6"/>
  <c r="K4742" i="6"/>
  <c r="K4743" i="6"/>
  <c r="K4744" i="6"/>
  <c r="K4745" i="6"/>
  <c r="K4746" i="6"/>
  <c r="K4747" i="6"/>
  <c r="K4748" i="6"/>
  <c r="K4749" i="6"/>
  <c r="K4750" i="6"/>
  <c r="K4751" i="6"/>
  <c r="K4752" i="6"/>
  <c r="K4753" i="6"/>
  <c r="K4754" i="6"/>
  <c r="K4755" i="6"/>
  <c r="K4756" i="6"/>
  <c r="K4757" i="6"/>
  <c r="K4758" i="6"/>
  <c r="K4759" i="6"/>
  <c r="K4760" i="6"/>
  <c r="K4761" i="6"/>
  <c r="K4762" i="6"/>
  <c r="K4763" i="6"/>
  <c r="K4764" i="6"/>
  <c r="K4765" i="6"/>
  <c r="K4766" i="6"/>
  <c r="K4767" i="6"/>
  <c r="K4768" i="6"/>
  <c r="K4769" i="6"/>
  <c r="K4770" i="6"/>
  <c r="K4771" i="6"/>
  <c r="K4772" i="6"/>
  <c r="K4773" i="6"/>
  <c r="K4774" i="6"/>
  <c r="K4775" i="6"/>
  <c r="K4776" i="6"/>
  <c r="K4777" i="6"/>
  <c r="K4778" i="6"/>
  <c r="K4779" i="6"/>
  <c r="K4780" i="6"/>
  <c r="K4781" i="6"/>
  <c r="K4782" i="6"/>
  <c r="K4783" i="6"/>
  <c r="K4784" i="6"/>
  <c r="K4785" i="6"/>
  <c r="K4786" i="6"/>
  <c r="K4787" i="6"/>
  <c r="K4788" i="6"/>
  <c r="K4789" i="6"/>
  <c r="K4790" i="6"/>
  <c r="K4791" i="6"/>
  <c r="K4792" i="6"/>
  <c r="K4793" i="6"/>
  <c r="K4794" i="6"/>
  <c r="K4795" i="6"/>
  <c r="K4796" i="6"/>
  <c r="K4797" i="6"/>
  <c r="K4798" i="6"/>
  <c r="K4799" i="6"/>
  <c r="K4800" i="6"/>
  <c r="K4801" i="6"/>
  <c r="K4802" i="6"/>
  <c r="K4803" i="6"/>
  <c r="K4804" i="6"/>
  <c r="K4805" i="6"/>
  <c r="K4806" i="6"/>
  <c r="K4807" i="6"/>
  <c r="K4808" i="6"/>
  <c r="K4809" i="6"/>
  <c r="K4810" i="6"/>
  <c r="K4811" i="6"/>
  <c r="K4812" i="6"/>
  <c r="K4813" i="6"/>
  <c r="K4814" i="6"/>
  <c r="K4815" i="6"/>
  <c r="K4816" i="6"/>
  <c r="K4817" i="6"/>
  <c r="K4818" i="6"/>
  <c r="K4819" i="6"/>
  <c r="K4820" i="6"/>
  <c r="K4821" i="6"/>
  <c r="K4822" i="6"/>
  <c r="K4823" i="6"/>
  <c r="K4824" i="6"/>
  <c r="K4825" i="6"/>
  <c r="K4826" i="6"/>
  <c r="K4827" i="6"/>
  <c r="K4828" i="6"/>
  <c r="K4829" i="6"/>
  <c r="K4830" i="6"/>
  <c r="K4831" i="6"/>
  <c r="K4832" i="6"/>
  <c r="K4833" i="6"/>
  <c r="K4834" i="6"/>
  <c r="K4835" i="6"/>
  <c r="K4836" i="6"/>
  <c r="K4837" i="6"/>
  <c r="K4838" i="6"/>
  <c r="K4839" i="6"/>
  <c r="K4840" i="6"/>
  <c r="K4841" i="6"/>
  <c r="K4842" i="6"/>
  <c r="K4843" i="6"/>
  <c r="K4844" i="6"/>
  <c r="K4845" i="6"/>
  <c r="K4846" i="6"/>
  <c r="K4847" i="6"/>
  <c r="K4848" i="6"/>
  <c r="K4849" i="6"/>
  <c r="K4850" i="6"/>
  <c r="K4851" i="6"/>
  <c r="K4852" i="6"/>
  <c r="K4853" i="6"/>
  <c r="K4854" i="6"/>
  <c r="K4855" i="6"/>
  <c r="K4856" i="6"/>
  <c r="K4857" i="6"/>
  <c r="K4858" i="6"/>
  <c r="K4859" i="6"/>
  <c r="K4860" i="6"/>
  <c r="K4861" i="6"/>
  <c r="K4862" i="6"/>
  <c r="K4863" i="6"/>
  <c r="K4864" i="6"/>
  <c r="K4865" i="6"/>
  <c r="K4866" i="6"/>
  <c r="K4867" i="6"/>
  <c r="K4868" i="6"/>
  <c r="K4869" i="6"/>
  <c r="K4870" i="6"/>
  <c r="K4871" i="6"/>
  <c r="K4872" i="6"/>
  <c r="K4873" i="6"/>
  <c r="K4874" i="6"/>
  <c r="K4875" i="6"/>
  <c r="K4876" i="6"/>
  <c r="K4877" i="6"/>
  <c r="K4878" i="6"/>
  <c r="K4879" i="6"/>
  <c r="K4880" i="6"/>
  <c r="K4881" i="6"/>
  <c r="K4882" i="6"/>
  <c r="K4883" i="6"/>
  <c r="K4884" i="6"/>
  <c r="K4885" i="6"/>
  <c r="K4886" i="6"/>
  <c r="K4887" i="6"/>
  <c r="K4888" i="6"/>
  <c r="K4889" i="6"/>
  <c r="K4890" i="6"/>
  <c r="K4891" i="6"/>
  <c r="K4892" i="6"/>
  <c r="K4893" i="6"/>
  <c r="K4894" i="6"/>
  <c r="K4895" i="6"/>
  <c r="K4896" i="6"/>
  <c r="K4897" i="6"/>
  <c r="K4898" i="6"/>
  <c r="K4899" i="6"/>
  <c r="K4900" i="6"/>
  <c r="K4901" i="6"/>
  <c r="K4902" i="6"/>
  <c r="K4903" i="6"/>
  <c r="K4904" i="6"/>
  <c r="K4905" i="6"/>
  <c r="K4906" i="6"/>
  <c r="K4907" i="6"/>
  <c r="K4908" i="6"/>
  <c r="K4909" i="6"/>
  <c r="K4910" i="6"/>
  <c r="K4911" i="6"/>
  <c r="K4912" i="6"/>
  <c r="K4913" i="6"/>
  <c r="K4914" i="6"/>
  <c r="K4915" i="6"/>
  <c r="K4916" i="6"/>
  <c r="K4917" i="6"/>
  <c r="K4918" i="6"/>
  <c r="K4919" i="6"/>
  <c r="K4920" i="6"/>
  <c r="K4921" i="6"/>
  <c r="K4922" i="6"/>
  <c r="K4923" i="6"/>
  <c r="K4924" i="6"/>
  <c r="K4925" i="6"/>
  <c r="K4926" i="6"/>
  <c r="K4927" i="6"/>
  <c r="K4928" i="6"/>
  <c r="K4929" i="6"/>
  <c r="K4930" i="6"/>
  <c r="K4931" i="6"/>
  <c r="K4932" i="6"/>
  <c r="K4933" i="6"/>
  <c r="K4934" i="6"/>
  <c r="K4935" i="6"/>
  <c r="K4936" i="6"/>
  <c r="K4937" i="6"/>
  <c r="K4938" i="6"/>
  <c r="K4939" i="6"/>
  <c r="K4940" i="6"/>
  <c r="K4941" i="6"/>
  <c r="K4942" i="6"/>
  <c r="K4943" i="6"/>
  <c r="K4944" i="6"/>
  <c r="K4945" i="6"/>
  <c r="K4946" i="6"/>
  <c r="K4947" i="6"/>
  <c r="K4948" i="6"/>
  <c r="K4949" i="6"/>
  <c r="K4950" i="6"/>
  <c r="K4951" i="6"/>
  <c r="K4952" i="6"/>
  <c r="K4953" i="6"/>
  <c r="K4954" i="6"/>
  <c r="K4955" i="6"/>
  <c r="K4956" i="6"/>
  <c r="K4957" i="6"/>
  <c r="K4958" i="6"/>
  <c r="K4959" i="6"/>
  <c r="K4960" i="6"/>
  <c r="K4961" i="6"/>
  <c r="K4962" i="6"/>
  <c r="K4963" i="6"/>
  <c r="K4964" i="6"/>
  <c r="K4965" i="6"/>
  <c r="K4966" i="6"/>
  <c r="K4967" i="6"/>
  <c r="K4968" i="6"/>
  <c r="K4969" i="6"/>
  <c r="K4970" i="6"/>
  <c r="K4971" i="6"/>
  <c r="K4972" i="6"/>
  <c r="K4973" i="6"/>
  <c r="K4974" i="6"/>
  <c r="K4975" i="6"/>
  <c r="K4976" i="6"/>
  <c r="K4977" i="6"/>
  <c r="K4978" i="6"/>
  <c r="K4979" i="6"/>
  <c r="K4980" i="6"/>
  <c r="K4981" i="6"/>
  <c r="K4982" i="6"/>
  <c r="K4983" i="6"/>
  <c r="K4984" i="6"/>
  <c r="K4985" i="6"/>
  <c r="K4986" i="6"/>
  <c r="K4987" i="6"/>
  <c r="K4988" i="6"/>
  <c r="K4989" i="6"/>
  <c r="K4990" i="6"/>
  <c r="K4991" i="6"/>
  <c r="K4992" i="6"/>
  <c r="K4993" i="6"/>
  <c r="K4994" i="6"/>
  <c r="K4995" i="6"/>
  <c r="K4996" i="6"/>
  <c r="K4997" i="6"/>
  <c r="K4998" i="6"/>
  <c r="K4999" i="6"/>
  <c r="K5000" i="6"/>
  <c r="K5001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53" i="6"/>
  <c r="L4054" i="6"/>
  <c r="L4055" i="6"/>
  <c r="L4056" i="6"/>
  <c r="L4057" i="6"/>
  <c r="L4058" i="6"/>
  <c r="L4059" i="6"/>
  <c r="L4060" i="6"/>
  <c r="L4061" i="6"/>
  <c r="L4062" i="6"/>
  <c r="L4063" i="6"/>
  <c r="L4064" i="6"/>
  <c r="L4065" i="6"/>
  <c r="L4066" i="6"/>
  <c r="L4067" i="6"/>
  <c r="L4068" i="6"/>
  <c r="L4069" i="6"/>
  <c r="L4070" i="6"/>
  <c r="L4071" i="6"/>
  <c r="L4072" i="6"/>
  <c r="L4073" i="6"/>
  <c r="L4074" i="6"/>
  <c r="L4075" i="6"/>
  <c r="L4076" i="6"/>
  <c r="L4077" i="6"/>
  <c r="L4078" i="6"/>
  <c r="L4079" i="6"/>
  <c r="L4080" i="6"/>
  <c r="L4081" i="6"/>
  <c r="L4082" i="6"/>
  <c r="L4083" i="6"/>
  <c r="L4084" i="6"/>
  <c r="L4085" i="6"/>
  <c r="L4086" i="6"/>
  <c r="L4087" i="6"/>
  <c r="L4088" i="6"/>
  <c r="L4089" i="6"/>
  <c r="L4090" i="6"/>
  <c r="L4091" i="6"/>
  <c r="L4092" i="6"/>
  <c r="L4093" i="6"/>
  <c r="L4094" i="6"/>
  <c r="L4095" i="6"/>
  <c r="L4096" i="6"/>
  <c r="L4097" i="6"/>
  <c r="L4098" i="6"/>
  <c r="L4099" i="6"/>
  <c r="L4100" i="6"/>
  <c r="L4101" i="6"/>
  <c r="L4102" i="6"/>
  <c r="L4103" i="6"/>
  <c r="L4104" i="6"/>
  <c r="L4105" i="6"/>
  <c r="L4106" i="6"/>
  <c r="L4107" i="6"/>
  <c r="L4108" i="6"/>
  <c r="L4109" i="6"/>
  <c r="L4110" i="6"/>
  <c r="L4111" i="6"/>
  <c r="L4112" i="6"/>
  <c r="L4113" i="6"/>
  <c r="L4114" i="6"/>
  <c r="L4115" i="6"/>
  <c r="L4116" i="6"/>
  <c r="L4117" i="6"/>
  <c r="L4118" i="6"/>
  <c r="L4119" i="6"/>
  <c r="L4120" i="6"/>
  <c r="L4121" i="6"/>
  <c r="L4122" i="6"/>
  <c r="L4123" i="6"/>
  <c r="L4124" i="6"/>
  <c r="L4125" i="6"/>
  <c r="L4126" i="6"/>
  <c r="L4127" i="6"/>
  <c r="L4128" i="6"/>
  <c r="L4129" i="6"/>
  <c r="L4130" i="6"/>
  <c r="L4131" i="6"/>
  <c r="L4132" i="6"/>
  <c r="L4133" i="6"/>
  <c r="L4134" i="6"/>
  <c r="L4135" i="6"/>
  <c r="L4136" i="6"/>
  <c r="L4137" i="6"/>
  <c r="L4138" i="6"/>
  <c r="L4139" i="6"/>
  <c r="L4140" i="6"/>
  <c r="L4141" i="6"/>
  <c r="L4142" i="6"/>
  <c r="L4143" i="6"/>
  <c r="L4144" i="6"/>
  <c r="L4145" i="6"/>
  <c r="L4146" i="6"/>
  <c r="L4147" i="6"/>
  <c r="L4148" i="6"/>
  <c r="L4149" i="6"/>
  <c r="L4150" i="6"/>
  <c r="L4151" i="6"/>
  <c r="L4152" i="6"/>
  <c r="L4153" i="6"/>
  <c r="L4154" i="6"/>
  <c r="L4155" i="6"/>
  <c r="L4156" i="6"/>
  <c r="L4157" i="6"/>
  <c r="L4158" i="6"/>
  <c r="L4159" i="6"/>
  <c r="L4160" i="6"/>
  <c r="L4161" i="6"/>
  <c r="L4162" i="6"/>
  <c r="L4163" i="6"/>
  <c r="L4164" i="6"/>
  <c r="L4165" i="6"/>
  <c r="L4166" i="6"/>
  <c r="L4167" i="6"/>
  <c r="L4168" i="6"/>
  <c r="L4169" i="6"/>
  <c r="L4170" i="6"/>
  <c r="L4171" i="6"/>
  <c r="L4172" i="6"/>
  <c r="L4173" i="6"/>
  <c r="L4174" i="6"/>
  <c r="L4175" i="6"/>
  <c r="L4176" i="6"/>
  <c r="L4177" i="6"/>
  <c r="L4178" i="6"/>
  <c r="L4179" i="6"/>
  <c r="L4180" i="6"/>
  <c r="L4181" i="6"/>
  <c r="L4182" i="6"/>
  <c r="L4183" i="6"/>
  <c r="L4184" i="6"/>
  <c r="L4185" i="6"/>
  <c r="L4186" i="6"/>
  <c r="L4187" i="6"/>
  <c r="L4188" i="6"/>
  <c r="L4189" i="6"/>
  <c r="L4190" i="6"/>
  <c r="L4191" i="6"/>
  <c r="L4192" i="6"/>
  <c r="L4193" i="6"/>
  <c r="L4194" i="6"/>
  <c r="L4195" i="6"/>
  <c r="L4196" i="6"/>
  <c r="L4197" i="6"/>
  <c r="L4198" i="6"/>
  <c r="L4199" i="6"/>
  <c r="L4200" i="6"/>
  <c r="L4201" i="6"/>
  <c r="L4202" i="6"/>
  <c r="L4203" i="6"/>
  <c r="L4204" i="6"/>
  <c r="L4205" i="6"/>
  <c r="L4206" i="6"/>
  <c r="L4207" i="6"/>
  <c r="L4208" i="6"/>
  <c r="L4209" i="6"/>
  <c r="L4210" i="6"/>
  <c r="L4211" i="6"/>
  <c r="L4212" i="6"/>
  <c r="L4213" i="6"/>
  <c r="L4214" i="6"/>
  <c r="L4215" i="6"/>
  <c r="L4216" i="6"/>
  <c r="L4217" i="6"/>
  <c r="L4218" i="6"/>
  <c r="L4219" i="6"/>
  <c r="L4220" i="6"/>
  <c r="L4221" i="6"/>
  <c r="L4222" i="6"/>
  <c r="L4223" i="6"/>
  <c r="L4224" i="6"/>
  <c r="L4225" i="6"/>
  <c r="L4226" i="6"/>
  <c r="L4227" i="6"/>
  <c r="L4228" i="6"/>
  <c r="L4229" i="6"/>
  <c r="L4230" i="6"/>
  <c r="L4231" i="6"/>
  <c r="L4232" i="6"/>
  <c r="L4233" i="6"/>
  <c r="L4234" i="6"/>
  <c r="L4235" i="6"/>
  <c r="L4236" i="6"/>
  <c r="L4237" i="6"/>
  <c r="L4238" i="6"/>
  <c r="L4239" i="6"/>
  <c r="L4240" i="6"/>
  <c r="L4241" i="6"/>
  <c r="L4242" i="6"/>
  <c r="L4243" i="6"/>
  <c r="L4244" i="6"/>
  <c r="L4245" i="6"/>
  <c r="L4246" i="6"/>
  <c r="L4247" i="6"/>
  <c r="L4248" i="6"/>
  <c r="L4249" i="6"/>
  <c r="L4250" i="6"/>
  <c r="L4251" i="6"/>
  <c r="L4252" i="6"/>
  <c r="L4253" i="6"/>
  <c r="L4254" i="6"/>
  <c r="L4255" i="6"/>
  <c r="L4256" i="6"/>
  <c r="L4257" i="6"/>
  <c r="L4258" i="6"/>
  <c r="L4259" i="6"/>
  <c r="L4260" i="6"/>
  <c r="L4261" i="6"/>
  <c r="L4262" i="6"/>
  <c r="L4263" i="6"/>
  <c r="L4264" i="6"/>
  <c r="L4265" i="6"/>
  <c r="L4266" i="6"/>
  <c r="L4267" i="6"/>
  <c r="L4268" i="6"/>
  <c r="L4269" i="6"/>
  <c r="L4270" i="6"/>
  <c r="L4271" i="6"/>
  <c r="L4272" i="6"/>
  <c r="L4273" i="6"/>
  <c r="L4274" i="6"/>
  <c r="L4275" i="6"/>
  <c r="L4276" i="6"/>
  <c r="L4277" i="6"/>
  <c r="L4278" i="6"/>
  <c r="L4279" i="6"/>
  <c r="L4280" i="6"/>
  <c r="L4281" i="6"/>
  <c r="L4282" i="6"/>
  <c r="L4283" i="6"/>
  <c r="L4284" i="6"/>
  <c r="L4285" i="6"/>
  <c r="L4286" i="6"/>
  <c r="L4287" i="6"/>
  <c r="L4288" i="6"/>
  <c r="L4289" i="6"/>
  <c r="L4290" i="6"/>
  <c r="L4291" i="6"/>
  <c r="L4292" i="6"/>
  <c r="L4293" i="6"/>
  <c r="L4294" i="6"/>
  <c r="L4295" i="6"/>
  <c r="L4296" i="6"/>
  <c r="L4297" i="6"/>
  <c r="L4298" i="6"/>
  <c r="L4299" i="6"/>
  <c r="L4300" i="6"/>
  <c r="L4301" i="6"/>
  <c r="L4302" i="6"/>
  <c r="L4303" i="6"/>
  <c r="L4304" i="6"/>
  <c r="L4305" i="6"/>
  <c r="L4306" i="6"/>
  <c r="L4307" i="6"/>
  <c r="L4308" i="6"/>
  <c r="L4309" i="6"/>
  <c r="L4310" i="6"/>
  <c r="L4311" i="6"/>
  <c r="L4312" i="6"/>
  <c r="L4313" i="6"/>
  <c r="L4314" i="6"/>
  <c r="L4315" i="6"/>
  <c r="L4316" i="6"/>
  <c r="L4317" i="6"/>
  <c r="L4318" i="6"/>
  <c r="L4319" i="6"/>
  <c r="L4320" i="6"/>
  <c r="L4321" i="6"/>
  <c r="L4322" i="6"/>
  <c r="L4323" i="6"/>
  <c r="L4324" i="6"/>
  <c r="L4325" i="6"/>
  <c r="L4326" i="6"/>
  <c r="L4327" i="6"/>
  <c r="L4328" i="6"/>
  <c r="L4329" i="6"/>
  <c r="L4330" i="6"/>
  <c r="L4331" i="6"/>
  <c r="L4332" i="6"/>
  <c r="L4333" i="6"/>
  <c r="L4334" i="6"/>
  <c r="L4335" i="6"/>
  <c r="L4336" i="6"/>
  <c r="L4337" i="6"/>
  <c r="L4338" i="6"/>
  <c r="L4339" i="6"/>
  <c r="L4340" i="6"/>
  <c r="L4341" i="6"/>
  <c r="L4342" i="6"/>
  <c r="L4343" i="6"/>
  <c r="L4344" i="6"/>
  <c r="L4345" i="6"/>
  <c r="L4346" i="6"/>
  <c r="L4347" i="6"/>
  <c r="L4348" i="6"/>
  <c r="L4349" i="6"/>
  <c r="L4350" i="6"/>
  <c r="L4351" i="6"/>
  <c r="L4352" i="6"/>
  <c r="L4353" i="6"/>
  <c r="L4354" i="6"/>
  <c r="L4355" i="6"/>
  <c r="L4356" i="6"/>
  <c r="L4357" i="6"/>
  <c r="L4358" i="6"/>
  <c r="L4359" i="6"/>
  <c r="L4360" i="6"/>
  <c r="L4361" i="6"/>
  <c r="L4362" i="6"/>
  <c r="L4363" i="6"/>
  <c r="L4364" i="6"/>
  <c r="L4365" i="6"/>
  <c r="L4366" i="6"/>
  <c r="L4367" i="6"/>
  <c r="L4368" i="6"/>
  <c r="L4369" i="6"/>
  <c r="L4370" i="6"/>
  <c r="L4371" i="6"/>
  <c r="L4372" i="6"/>
  <c r="L4373" i="6"/>
  <c r="L4374" i="6"/>
  <c r="L4375" i="6"/>
  <c r="L4376" i="6"/>
  <c r="L4377" i="6"/>
  <c r="L4378" i="6"/>
  <c r="L4379" i="6"/>
  <c r="L4380" i="6"/>
  <c r="L4381" i="6"/>
  <c r="L4382" i="6"/>
  <c r="L4383" i="6"/>
  <c r="L4384" i="6"/>
  <c r="L4385" i="6"/>
  <c r="L4386" i="6"/>
  <c r="L4387" i="6"/>
  <c r="L4388" i="6"/>
  <c r="L4389" i="6"/>
  <c r="L4390" i="6"/>
  <c r="L4391" i="6"/>
  <c r="L4392" i="6"/>
  <c r="L4393" i="6"/>
  <c r="L4394" i="6"/>
  <c r="L4395" i="6"/>
  <c r="L4396" i="6"/>
  <c r="L4397" i="6"/>
  <c r="L4398" i="6"/>
  <c r="L4399" i="6"/>
  <c r="L4400" i="6"/>
  <c r="L4401" i="6"/>
  <c r="L4402" i="6"/>
  <c r="L4403" i="6"/>
  <c r="L4404" i="6"/>
  <c r="L4405" i="6"/>
  <c r="L4406" i="6"/>
  <c r="L4407" i="6"/>
  <c r="L4408" i="6"/>
  <c r="L4409" i="6"/>
  <c r="L4410" i="6"/>
  <c r="L4411" i="6"/>
  <c r="L4412" i="6"/>
  <c r="L4413" i="6"/>
  <c r="L4414" i="6"/>
  <c r="L4415" i="6"/>
  <c r="L4416" i="6"/>
  <c r="L4417" i="6"/>
  <c r="L4418" i="6"/>
  <c r="L4419" i="6"/>
  <c r="L4420" i="6"/>
  <c r="L4421" i="6"/>
  <c r="L4422" i="6"/>
  <c r="L4423" i="6"/>
  <c r="L4424" i="6"/>
  <c r="L4425" i="6"/>
  <c r="L4426" i="6"/>
  <c r="L4427" i="6"/>
  <c r="L4428" i="6"/>
  <c r="L4429" i="6"/>
  <c r="L4430" i="6"/>
  <c r="L4431" i="6"/>
  <c r="L4432" i="6"/>
  <c r="L4433" i="6"/>
  <c r="L4434" i="6"/>
  <c r="L4435" i="6"/>
  <c r="L4436" i="6"/>
  <c r="L4437" i="6"/>
  <c r="L4438" i="6"/>
  <c r="L4439" i="6"/>
  <c r="L4440" i="6"/>
  <c r="L4441" i="6"/>
  <c r="L4442" i="6"/>
  <c r="L4443" i="6"/>
  <c r="L4444" i="6"/>
  <c r="L4445" i="6"/>
  <c r="L4446" i="6"/>
  <c r="L4447" i="6"/>
  <c r="L4448" i="6"/>
  <c r="L4449" i="6"/>
  <c r="L4450" i="6"/>
  <c r="L4451" i="6"/>
  <c r="L4452" i="6"/>
  <c r="L4453" i="6"/>
  <c r="L4454" i="6"/>
  <c r="L4455" i="6"/>
  <c r="L4456" i="6"/>
  <c r="L4457" i="6"/>
  <c r="L4458" i="6"/>
  <c r="L4459" i="6"/>
  <c r="L4460" i="6"/>
  <c r="L4461" i="6"/>
  <c r="L4462" i="6"/>
  <c r="L4463" i="6"/>
  <c r="L4464" i="6"/>
  <c r="L4465" i="6"/>
  <c r="L4466" i="6"/>
  <c r="L4467" i="6"/>
  <c r="L4468" i="6"/>
  <c r="L4469" i="6"/>
  <c r="L4470" i="6"/>
  <c r="L4471" i="6"/>
  <c r="L4472" i="6"/>
  <c r="L4473" i="6"/>
  <c r="L4474" i="6"/>
  <c r="L4475" i="6"/>
  <c r="L4476" i="6"/>
  <c r="L4477" i="6"/>
  <c r="L4478" i="6"/>
  <c r="L4479" i="6"/>
  <c r="L4480" i="6"/>
  <c r="L4481" i="6"/>
  <c r="L4482" i="6"/>
  <c r="L4483" i="6"/>
  <c r="L4484" i="6"/>
  <c r="L4485" i="6"/>
  <c r="L4486" i="6"/>
  <c r="L4487" i="6"/>
  <c r="L4488" i="6"/>
  <c r="L4489" i="6"/>
  <c r="L4490" i="6"/>
  <c r="L4491" i="6"/>
  <c r="L4492" i="6"/>
  <c r="L4493" i="6"/>
  <c r="L4494" i="6"/>
  <c r="L4495" i="6"/>
  <c r="L4496" i="6"/>
  <c r="L4497" i="6"/>
  <c r="L4498" i="6"/>
  <c r="L4499" i="6"/>
  <c r="L4500" i="6"/>
  <c r="L4501" i="6"/>
  <c r="L4502" i="6"/>
  <c r="L4503" i="6"/>
  <c r="L4504" i="6"/>
  <c r="L4505" i="6"/>
  <c r="L4506" i="6"/>
  <c r="L4507" i="6"/>
  <c r="L4508" i="6"/>
  <c r="L4509" i="6"/>
  <c r="L4510" i="6"/>
  <c r="L4511" i="6"/>
  <c r="L4512" i="6"/>
  <c r="L4513" i="6"/>
  <c r="L4514" i="6"/>
  <c r="L4515" i="6"/>
  <c r="L4516" i="6"/>
  <c r="L4517" i="6"/>
  <c r="L4518" i="6"/>
  <c r="L4519" i="6"/>
  <c r="L4520" i="6"/>
  <c r="L4521" i="6"/>
  <c r="L4522" i="6"/>
  <c r="L4523" i="6"/>
  <c r="L4524" i="6"/>
  <c r="L4525" i="6"/>
  <c r="L4526" i="6"/>
  <c r="L4527" i="6"/>
  <c r="L4528" i="6"/>
  <c r="L4529" i="6"/>
  <c r="L4530" i="6"/>
  <c r="L4531" i="6"/>
  <c r="L4532" i="6"/>
  <c r="L4533" i="6"/>
  <c r="L4534" i="6"/>
  <c r="L4535" i="6"/>
  <c r="L4536" i="6"/>
  <c r="L4537" i="6"/>
  <c r="L4538" i="6"/>
  <c r="L4539" i="6"/>
  <c r="L4540" i="6"/>
  <c r="L4541" i="6"/>
  <c r="L4542" i="6"/>
  <c r="L4543" i="6"/>
  <c r="L4544" i="6"/>
  <c r="L4545" i="6"/>
  <c r="L4546" i="6"/>
  <c r="L4547" i="6"/>
  <c r="L4548" i="6"/>
  <c r="L4549" i="6"/>
  <c r="L4550" i="6"/>
  <c r="L4551" i="6"/>
  <c r="L4552" i="6"/>
  <c r="L4553" i="6"/>
  <c r="L4554" i="6"/>
  <c r="L4555" i="6"/>
  <c r="L4556" i="6"/>
  <c r="L4557" i="6"/>
  <c r="L4558" i="6"/>
  <c r="L4559" i="6"/>
  <c r="L4560" i="6"/>
  <c r="L4561" i="6"/>
  <c r="L4562" i="6"/>
  <c r="L4563" i="6"/>
  <c r="L4564" i="6"/>
  <c r="L4565" i="6"/>
  <c r="L4566" i="6"/>
  <c r="L4567" i="6"/>
  <c r="L4568" i="6"/>
  <c r="L4569" i="6"/>
  <c r="L4570" i="6"/>
  <c r="L4571" i="6"/>
  <c r="L4572" i="6"/>
  <c r="L4573" i="6"/>
  <c r="L4574" i="6"/>
  <c r="L4575" i="6"/>
  <c r="L4576" i="6"/>
  <c r="L4577" i="6"/>
  <c r="L4578" i="6"/>
  <c r="L4579" i="6"/>
  <c r="L4580" i="6"/>
  <c r="L4581" i="6"/>
  <c r="L4582" i="6"/>
  <c r="L4583" i="6"/>
  <c r="L4584" i="6"/>
  <c r="L4585" i="6"/>
  <c r="L4586" i="6"/>
  <c r="L4587" i="6"/>
  <c r="L4588" i="6"/>
  <c r="L4589" i="6"/>
  <c r="L4590" i="6"/>
  <c r="L4591" i="6"/>
  <c r="L4592" i="6"/>
  <c r="L4593" i="6"/>
  <c r="L4594" i="6"/>
  <c r="L4595" i="6"/>
  <c r="L4596" i="6"/>
  <c r="L4597" i="6"/>
  <c r="L4598" i="6"/>
  <c r="L4599" i="6"/>
  <c r="L4600" i="6"/>
  <c r="L4601" i="6"/>
  <c r="L4602" i="6"/>
  <c r="L4603" i="6"/>
  <c r="L4604" i="6"/>
  <c r="L4605" i="6"/>
  <c r="L4606" i="6"/>
  <c r="L4607" i="6"/>
  <c r="L4608" i="6"/>
  <c r="L4609" i="6"/>
  <c r="L4610" i="6"/>
  <c r="L4611" i="6"/>
  <c r="L4612" i="6"/>
  <c r="L4613" i="6"/>
  <c r="L4614" i="6"/>
  <c r="L4615" i="6"/>
  <c r="L4616" i="6"/>
  <c r="L4617" i="6"/>
  <c r="L4618" i="6"/>
  <c r="L4619" i="6"/>
  <c r="L4620" i="6"/>
  <c r="L4621" i="6"/>
  <c r="L4622" i="6"/>
  <c r="L4623" i="6"/>
  <c r="L4624" i="6"/>
  <c r="L4625" i="6"/>
  <c r="L4626" i="6"/>
  <c r="L4627" i="6"/>
  <c r="L4628" i="6"/>
  <c r="L4629" i="6"/>
  <c r="L4630" i="6"/>
  <c r="L4631" i="6"/>
  <c r="L4632" i="6"/>
  <c r="L4633" i="6"/>
  <c r="L4634" i="6"/>
  <c r="L4635" i="6"/>
  <c r="L4636" i="6"/>
  <c r="L4637" i="6"/>
  <c r="L4638" i="6"/>
  <c r="L4639" i="6"/>
  <c r="L4640" i="6"/>
  <c r="L4641" i="6"/>
  <c r="L4642" i="6"/>
  <c r="L4643" i="6"/>
  <c r="L4644" i="6"/>
  <c r="L4645" i="6"/>
  <c r="L4646" i="6"/>
  <c r="L4647" i="6"/>
  <c r="L4648" i="6"/>
  <c r="L4649" i="6"/>
  <c r="L4650" i="6"/>
  <c r="L4651" i="6"/>
  <c r="L4652" i="6"/>
  <c r="L4653" i="6"/>
  <c r="L4654" i="6"/>
  <c r="L4655" i="6"/>
  <c r="L4656" i="6"/>
  <c r="L4657" i="6"/>
  <c r="L4658" i="6"/>
  <c r="L4659" i="6"/>
  <c r="L4660" i="6"/>
  <c r="L4661" i="6"/>
  <c r="L4662" i="6"/>
  <c r="L4663" i="6"/>
  <c r="L4664" i="6"/>
  <c r="L4665" i="6"/>
  <c r="L4666" i="6"/>
  <c r="L4667" i="6"/>
  <c r="L4668" i="6"/>
  <c r="L4669" i="6"/>
  <c r="L4670" i="6"/>
  <c r="L4671" i="6"/>
  <c r="L4672" i="6"/>
  <c r="L4673" i="6"/>
  <c r="L4674" i="6"/>
  <c r="L4675" i="6"/>
  <c r="L4676" i="6"/>
  <c r="L4677" i="6"/>
  <c r="L4678" i="6"/>
  <c r="L4679" i="6"/>
  <c r="L4680" i="6"/>
  <c r="L4681" i="6"/>
  <c r="L4682" i="6"/>
  <c r="L4683" i="6"/>
  <c r="L4684" i="6"/>
  <c r="L4685" i="6"/>
  <c r="L4686" i="6"/>
  <c r="L4687" i="6"/>
  <c r="L4688" i="6"/>
  <c r="L4689" i="6"/>
  <c r="L4690" i="6"/>
  <c r="L4691" i="6"/>
  <c r="L4692" i="6"/>
  <c r="L4693" i="6"/>
  <c r="L4694" i="6"/>
  <c r="L4695" i="6"/>
  <c r="L4696" i="6"/>
  <c r="L4697" i="6"/>
  <c r="L4698" i="6"/>
  <c r="L4699" i="6"/>
  <c r="L4700" i="6"/>
  <c r="L4701" i="6"/>
  <c r="L4702" i="6"/>
  <c r="L4703" i="6"/>
  <c r="L4704" i="6"/>
  <c r="L4705" i="6"/>
  <c r="L4706" i="6"/>
  <c r="L4707" i="6"/>
  <c r="L4708" i="6"/>
  <c r="L4709" i="6"/>
  <c r="L4710" i="6"/>
  <c r="L4711" i="6"/>
  <c r="L4712" i="6"/>
  <c r="L4713" i="6"/>
  <c r="L4714" i="6"/>
  <c r="L4715" i="6"/>
  <c r="L4716" i="6"/>
  <c r="L4717" i="6"/>
  <c r="L4718" i="6"/>
  <c r="L4719" i="6"/>
  <c r="L4720" i="6"/>
  <c r="L4721" i="6"/>
  <c r="L4722" i="6"/>
  <c r="L4723" i="6"/>
  <c r="L4724" i="6"/>
  <c r="L4725" i="6"/>
  <c r="L4726" i="6"/>
  <c r="L4727" i="6"/>
  <c r="L4728" i="6"/>
  <c r="L4729" i="6"/>
  <c r="L4730" i="6"/>
  <c r="L4731" i="6"/>
  <c r="L4732" i="6"/>
  <c r="L4733" i="6"/>
  <c r="L4734" i="6"/>
  <c r="L4735" i="6"/>
  <c r="L4736" i="6"/>
  <c r="L4737" i="6"/>
  <c r="L4738" i="6"/>
  <c r="L4739" i="6"/>
  <c r="L4740" i="6"/>
  <c r="L4741" i="6"/>
  <c r="L4742" i="6"/>
  <c r="L4743" i="6"/>
  <c r="L4744" i="6"/>
  <c r="L4745" i="6"/>
  <c r="L4746" i="6"/>
  <c r="L4747" i="6"/>
  <c r="L4748" i="6"/>
  <c r="L4749" i="6"/>
  <c r="L4750" i="6"/>
  <c r="L4751" i="6"/>
  <c r="L4752" i="6"/>
  <c r="L4753" i="6"/>
  <c r="L4754" i="6"/>
  <c r="L4755" i="6"/>
  <c r="L4756" i="6"/>
  <c r="L4757" i="6"/>
  <c r="L4758" i="6"/>
  <c r="L4759" i="6"/>
  <c r="L4760" i="6"/>
  <c r="L4761" i="6"/>
  <c r="L4762" i="6"/>
  <c r="L4763" i="6"/>
  <c r="L4764" i="6"/>
  <c r="L4765" i="6"/>
  <c r="L4766" i="6"/>
  <c r="L4767" i="6"/>
  <c r="L4768" i="6"/>
  <c r="L4769" i="6"/>
  <c r="L4770" i="6"/>
  <c r="L4771" i="6"/>
  <c r="L4772" i="6"/>
  <c r="L4773" i="6"/>
  <c r="L4774" i="6"/>
  <c r="L4775" i="6"/>
  <c r="L4776" i="6"/>
  <c r="L4777" i="6"/>
  <c r="L4778" i="6"/>
  <c r="L4779" i="6"/>
  <c r="L4780" i="6"/>
  <c r="L4781" i="6"/>
  <c r="L4782" i="6"/>
  <c r="L4783" i="6"/>
  <c r="L4784" i="6"/>
  <c r="L4785" i="6"/>
  <c r="L4786" i="6"/>
  <c r="L4787" i="6"/>
  <c r="L4788" i="6"/>
  <c r="L4789" i="6"/>
  <c r="L4790" i="6"/>
  <c r="L4791" i="6"/>
  <c r="L4792" i="6"/>
  <c r="L4793" i="6"/>
  <c r="L4794" i="6"/>
  <c r="L4795" i="6"/>
  <c r="L4796" i="6"/>
  <c r="L4797" i="6"/>
  <c r="L4798" i="6"/>
  <c r="L4799" i="6"/>
  <c r="L4800" i="6"/>
  <c r="L4801" i="6"/>
  <c r="L4802" i="6"/>
  <c r="L4803" i="6"/>
  <c r="L4804" i="6"/>
  <c r="L4805" i="6"/>
  <c r="L4806" i="6"/>
  <c r="L4807" i="6"/>
  <c r="L4808" i="6"/>
  <c r="L4809" i="6"/>
  <c r="L4810" i="6"/>
  <c r="L4811" i="6"/>
  <c r="L4812" i="6"/>
  <c r="L4813" i="6"/>
  <c r="L4814" i="6"/>
  <c r="L4815" i="6"/>
  <c r="L4816" i="6"/>
  <c r="L4817" i="6"/>
  <c r="L4818" i="6"/>
  <c r="L4819" i="6"/>
  <c r="L4820" i="6"/>
  <c r="L4821" i="6"/>
  <c r="L4822" i="6"/>
  <c r="L4823" i="6"/>
  <c r="L4824" i="6"/>
  <c r="L4825" i="6"/>
  <c r="L4826" i="6"/>
  <c r="L4827" i="6"/>
  <c r="L4828" i="6"/>
  <c r="L4829" i="6"/>
  <c r="L4830" i="6"/>
  <c r="L4831" i="6"/>
  <c r="L4832" i="6"/>
  <c r="L4833" i="6"/>
  <c r="L4834" i="6"/>
  <c r="L4835" i="6"/>
  <c r="L4836" i="6"/>
  <c r="L4837" i="6"/>
  <c r="L4838" i="6"/>
  <c r="L4839" i="6"/>
  <c r="L4840" i="6"/>
  <c r="L4841" i="6"/>
  <c r="L4842" i="6"/>
  <c r="L4843" i="6"/>
  <c r="L4844" i="6"/>
  <c r="L4845" i="6"/>
  <c r="L4846" i="6"/>
  <c r="L4847" i="6"/>
  <c r="L4848" i="6"/>
  <c r="L4849" i="6"/>
  <c r="L4850" i="6"/>
  <c r="L4851" i="6"/>
  <c r="L4852" i="6"/>
  <c r="L4853" i="6"/>
  <c r="L4854" i="6"/>
  <c r="L4855" i="6"/>
  <c r="L4856" i="6"/>
  <c r="L4857" i="6"/>
  <c r="L4858" i="6"/>
  <c r="L4859" i="6"/>
  <c r="L4860" i="6"/>
  <c r="L4861" i="6"/>
  <c r="L4862" i="6"/>
  <c r="L4863" i="6"/>
  <c r="L4864" i="6"/>
  <c r="L4865" i="6"/>
  <c r="L4866" i="6"/>
  <c r="L4867" i="6"/>
  <c r="L4868" i="6"/>
  <c r="L4869" i="6"/>
  <c r="L4870" i="6"/>
  <c r="L4871" i="6"/>
  <c r="L4872" i="6"/>
  <c r="L4873" i="6"/>
  <c r="L4874" i="6"/>
  <c r="L4875" i="6"/>
  <c r="L4876" i="6"/>
  <c r="L4877" i="6"/>
  <c r="L4878" i="6"/>
  <c r="L4879" i="6"/>
  <c r="L4880" i="6"/>
  <c r="L4881" i="6"/>
  <c r="L4882" i="6"/>
  <c r="L4883" i="6"/>
  <c r="L4884" i="6"/>
  <c r="L4885" i="6"/>
  <c r="L4886" i="6"/>
  <c r="L4887" i="6"/>
  <c r="L4888" i="6"/>
  <c r="L4889" i="6"/>
  <c r="L4890" i="6"/>
  <c r="L4891" i="6"/>
  <c r="L4892" i="6"/>
  <c r="L4893" i="6"/>
  <c r="L4894" i="6"/>
  <c r="L4895" i="6"/>
  <c r="L4896" i="6"/>
  <c r="L4897" i="6"/>
  <c r="L4898" i="6"/>
  <c r="L4899" i="6"/>
  <c r="L4900" i="6"/>
  <c r="L4901" i="6"/>
  <c r="L4902" i="6"/>
  <c r="L4903" i="6"/>
  <c r="L4904" i="6"/>
  <c r="L4905" i="6"/>
  <c r="L4906" i="6"/>
  <c r="L4907" i="6"/>
  <c r="L4908" i="6"/>
  <c r="L4909" i="6"/>
  <c r="L4910" i="6"/>
  <c r="L4911" i="6"/>
  <c r="L4912" i="6"/>
  <c r="L4913" i="6"/>
  <c r="L4914" i="6"/>
  <c r="L4915" i="6"/>
  <c r="L4916" i="6"/>
  <c r="L4917" i="6"/>
  <c r="L4918" i="6"/>
  <c r="L4919" i="6"/>
  <c r="L4920" i="6"/>
  <c r="L4921" i="6"/>
  <c r="L4922" i="6"/>
  <c r="L4923" i="6"/>
  <c r="L4924" i="6"/>
  <c r="L4925" i="6"/>
  <c r="L4926" i="6"/>
  <c r="L4927" i="6"/>
  <c r="L4928" i="6"/>
  <c r="L4929" i="6"/>
  <c r="L4930" i="6"/>
  <c r="L4931" i="6"/>
  <c r="L4932" i="6"/>
  <c r="L4933" i="6"/>
  <c r="L4934" i="6"/>
  <c r="L4935" i="6"/>
  <c r="L4936" i="6"/>
  <c r="L4937" i="6"/>
  <c r="L4938" i="6"/>
  <c r="L4939" i="6"/>
  <c r="L4940" i="6"/>
  <c r="L4941" i="6"/>
  <c r="L4942" i="6"/>
  <c r="L4943" i="6"/>
  <c r="L4944" i="6"/>
  <c r="L4945" i="6"/>
  <c r="L4946" i="6"/>
  <c r="L4947" i="6"/>
  <c r="L4948" i="6"/>
  <c r="L4949" i="6"/>
  <c r="L4950" i="6"/>
  <c r="L4951" i="6"/>
  <c r="L4952" i="6"/>
  <c r="L4953" i="6"/>
  <c r="L4954" i="6"/>
  <c r="L4955" i="6"/>
  <c r="L4956" i="6"/>
  <c r="L4957" i="6"/>
  <c r="L4958" i="6"/>
  <c r="L4959" i="6"/>
  <c r="L4960" i="6"/>
  <c r="L4961" i="6"/>
  <c r="L4962" i="6"/>
  <c r="L4963" i="6"/>
  <c r="L4964" i="6"/>
  <c r="L4965" i="6"/>
  <c r="L4966" i="6"/>
  <c r="L4967" i="6"/>
  <c r="L4968" i="6"/>
  <c r="L4969" i="6"/>
  <c r="L4970" i="6"/>
  <c r="L4971" i="6"/>
  <c r="L4972" i="6"/>
  <c r="L4973" i="6"/>
  <c r="L4974" i="6"/>
  <c r="L4975" i="6"/>
  <c r="L4976" i="6"/>
  <c r="L4977" i="6"/>
  <c r="L4978" i="6"/>
  <c r="L4979" i="6"/>
  <c r="L4980" i="6"/>
  <c r="L4981" i="6"/>
  <c r="L4982" i="6"/>
  <c r="L4983" i="6"/>
  <c r="L4984" i="6"/>
  <c r="L4985" i="6"/>
  <c r="L4986" i="6"/>
  <c r="L4987" i="6"/>
  <c r="L4988" i="6"/>
  <c r="L4989" i="6"/>
  <c r="L4990" i="6"/>
  <c r="L4991" i="6"/>
  <c r="L4992" i="6"/>
  <c r="L4993" i="6"/>
  <c r="L4994" i="6"/>
  <c r="L4995" i="6"/>
  <c r="L4996" i="6"/>
  <c r="L4997" i="6"/>
  <c r="L4998" i="6"/>
  <c r="L4999" i="6"/>
  <c r="L5000" i="6"/>
  <c r="L5001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1158" i="6"/>
  <c r="J1159" i="6"/>
  <c r="J1160" i="6"/>
  <c r="J1161" i="6"/>
  <c r="J1162" i="6"/>
  <c r="J1163" i="6"/>
  <c r="J1164" i="6"/>
  <c r="J1165" i="6"/>
  <c r="J1166" i="6"/>
  <c r="J1167" i="6"/>
  <c r="J1168" i="6"/>
  <c r="J1169" i="6"/>
  <c r="J1170" i="6"/>
  <c r="J1171" i="6"/>
  <c r="J1172" i="6"/>
  <c r="J1173" i="6"/>
  <c r="J1174" i="6"/>
  <c r="J1175" i="6"/>
  <c r="J1176" i="6"/>
  <c r="J1177" i="6"/>
  <c r="J1178" i="6"/>
  <c r="J1179" i="6"/>
  <c r="J1180" i="6"/>
  <c r="J1181" i="6"/>
  <c r="J1182" i="6"/>
  <c r="J1183" i="6"/>
  <c r="J1184" i="6"/>
  <c r="J1185" i="6"/>
  <c r="J1186" i="6"/>
  <c r="J1187" i="6"/>
  <c r="J1188" i="6"/>
  <c r="J1189" i="6"/>
  <c r="J1190" i="6"/>
  <c r="J1191" i="6"/>
  <c r="J1192" i="6"/>
  <c r="J1193" i="6"/>
  <c r="J1194" i="6"/>
  <c r="J1195" i="6"/>
  <c r="J1196" i="6"/>
  <c r="J1197" i="6"/>
  <c r="J1198" i="6"/>
  <c r="J1199" i="6"/>
  <c r="J1200" i="6"/>
  <c r="J1201" i="6"/>
  <c r="J1202" i="6"/>
  <c r="J1203" i="6"/>
  <c r="J1204" i="6"/>
  <c r="J1205" i="6"/>
  <c r="J1206" i="6"/>
  <c r="J1207" i="6"/>
  <c r="J1208" i="6"/>
  <c r="J1209" i="6"/>
  <c r="J1210" i="6"/>
  <c r="J1211" i="6"/>
  <c r="J1212" i="6"/>
  <c r="J1213" i="6"/>
  <c r="J1214" i="6"/>
  <c r="J1215" i="6"/>
  <c r="J1216" i="6"/>
  <c r="J1217" i="6"/>
  <c r="J1218" i="6"/>
  <c r="J1219" i="6"/>
  <c r="J1220" i="6"/>
  <c r="J1221" i="6"/>
  <c r="J1222" i="6"/>
  <c r="J1223" i="6"/>
  <c r="J1224" i="6"/>
  <c r="J1225" i="6"/>
  <c r="J1226" i="6"/>
  <c r="J1227" i="6"/>
  <c r="J1228" i="6"/>
  <c r="J1229" i="6"/>
  <c r="J1230" i="6"/>
  <c r="J1231" i="6"/>
  <c r="J1232" i="6"/>
  <c r="J1233" i="6"/>
  <c r="J1234" i="6"/>
  <c r="J1235" i="6"/>
  <c r="J1236" i="6"/>
  <c r="J1237" i="6"/>
  <c r="J1238" i="6"/>
  <c r="J1239" i="6"/>
  <c r="J1240" i="6"/>
  <c r="J1241" i="6"/>
  <c r="J1242" i="6"/>
  <c r="J1243" i="6"/>
  <c r="J1244" i="6"/>
  <c r="J1245" i="6"/>
  <c r="J1246" i="6"/>
  <c r="J1247" i="6"/>
  <c r="J1248" i="6"/>
  <c r="J1249" i="6"/>
  <c r="J1250" i="6"/>
  <c r="J1251" i="6"/>
  <c r="J1252" i="6"/>
  <c r="J1253" i="6"/>
  <c r="J1254" i="6"/>
  <c r="J1255" i="6"/>
  <c r="J1256" i="6"/>
  <c r="J1257" i="6"/>
  <c r="J1258" i="6"/>
  <c r="J1259" i="6"/>
  <c r="J1260" i="6"/>
  <c r="J1261" i="6"/>
  <c r="J1262" i="6"/>
  <c r="J1263" i="6"/>
  <c r="J1264" i="6"/>
  <c r="J1265" i="6"/>
  <c r="J1266" i="6"/>
  <c r="J1267" i="6"/>
  <c r="J1268" i="6"/>
  <c r="J1269" i="6"/>
  <c r="J1270" i="6"/>
  <c r="J1271" i="6"/>
  <c r="J1272" i="6"/>
  <c r="J1273" i="6"/>
  <c r="J1274" i="6"/>
  <c r="J1275" i="6"/>
  <c r="J1276" i="6"/>
  <c r="J1277" i="6"/>
  <c r="J1278" i="6"/>
  <c r="J1279" i="6"/>
  <c r="J1280" i="6"/>
  <c r="J1281" i="6"/>
  <c r="J1282" i="6"/>
  <c r="J1283" i="6"/>
  <c r="J1284" i="6"/>
  <c r="J1285" i="6"/>
  <c r="J1286" i="6"/>
  <c r="J1287" i="6"/>
  <c r="J1288" i="6"/>
  <c r="J1289" i="6"/>
  <c r="J1290" i="6"/>
  <c r="J1291" i="6"/>
  <c r="J1292" i="6"/>
  <c r="J1293" i="6"/>
  <c r="J1294" i="6"/>
  <c r="J1295" i="6"/>
  <c r="J1296" i="6"/>
  <c r="J1297" i="6"/>
  <c r="J1298" i="6"/>
  <c r="J1299" i="6"/>
  <c r="J1300" i="6"/>
  <c r="J1301" i="6"/>
  <c r="J1302" i="6"/>
  <c r="J1303" i="6"/>
  <c r="J1304" i="6"/>
  <c r="J1305" i="6"/>
  <c r="J1306" i="6"/>
  <c r="J1307" i="6"/>
  <c r="J1308" i="6"/>
  <c r="J1309" i="6"/>
  <c r="J1310" i="6"/>
  <c r="J1311" i="6"/>
  <c r="J1312" i="6"/>
  <c r="J1313" i="6"/>
  <c r="J1314" i="6"/>
  <c r="J1315" i="6"/>
  <c r="J1316" i="6"/>
  <c r="J1317" i="6"/>
  <c r="J1318" i="6"/>
  <c r="J1319" i="6"/>
  <c r="J1320" i="6"/>
  <c r="J1321" i="6"/>
  <c r="J1322" i="6"/>
  <c r="J1323" i="6"/>
  <c r="J1324" i="6"/>
  <c r="J1325" i="6"/>
  <c r="J1326" i="6"/>
  <c r="J1327" i="6"/>
  <c r="J1328" i="6"/>
  <c r="J1329" i="6"/>
  <c r="J1330" i="6"/>
  <c r="J1331" i="6"/>
  <c r="J1332" i="6"/>
  <c r="J1333" i="6"/>
  <c r="J1334" i="6"/>
  <c r="J1335" i="6"/>
  <c r="J1336" i="6"/>
  <c r="J1337" i="6"/>
  <c r="J1338" i="6"/>
  <c r="J1339" i="6"/>
  <c r="J1340" i="6"/>
  <c r="J1341" i="6"/>
  <c r="J1342" i="6"/>
  <c r="J1343" i="6"/>
  <c r="J1344" i="6"/>
  <c r="J1345" i="6"/>
  <c r="J1346" i="6"/>
  <c r="J1347" i="6"/>
  <c r="J1348" i="6"/>
  <c r="J1349" i="6"/>
  <c r="J1350" i="6"/>
  <c r="J1351" i="6"/>
  <c r="J1352" i="6"/>
  <c r="J1353" i="6"/>
  <c r="J1354" i="6"/>
  <c r="J1355" i="6"/>
  <c r="J1356" i="6"/>
  <c r="J1357" i="6"/>
  <c r="J1358" i="6"/>
  <c r="J1359" i="6"/>
  <c r="J1360" i="6"/>
  <c r="J1361" i="6"/>
  <c r="J1362" i="6"/>
  <c r="J1363" i="6"/>
  <c r="J1364" i="6"/>
  <c r="J1365" i="6"/>
  <c r="J1366" i="6"/>
  <c r="J1367" i="6"/>
  <c r="J1368" i="6"/>
  <c r="J1369" i="6"/>
  <c r="J1370" i="6"/>
  <c r="J1371" i="6"/>
  <c r="J1372" i="6"/>
  <c r="J1373" i="6"/>
  <c r="J1374" i="6"/>
  <c r="J1375" i="6"/>
  <c r="J1376" i="6"/>
  <c r="J1377" i="6"/>
  <c r="J1378" i="6"/>
  <c r="J1379" i="6"/>
  <c r="J1380" i="6"/>
  <c r="J1381" i="6"/>
  <c r="J1382" i="6"/>
  <c r="J1383" i="6"/>
  <c r="J1384" i="6"/>
  <c r="J1385" i="6"/>
  <c r="J1386" i="6"/>
  <c r="J1387" i="6"/>
  <c r="J1388" i="6"/>
  <c r="J1389" i="6"/>
  <c r="J1390" i="6"/>
  <c r="J1391" i="6"/>
  <c r="J1392" i="6"/>
  <c r="J1393" i="6"/>
  <c r="J1394" i="6"/>
  <c r="J1395" i="6"/>
  <c r="J1396" i="6"/>
  <c r="J1397" i="6"/>
  <c r="J1398" i="6"/>
  <c r="J1399" i="6"/>
  <c r="J1400" i="6"/>
  <c r="J1401" i="6"/>
  <c r="J1402" i="6"/>
  <c r="J1403" i="6"/>
  <c r="J1404" i="6"/>
  <c r="J1405" i="6"/>
  <c r="J1406" i="6"/>
  <c r="J1407" i="6"/>
  <c r="J1408" i="6"/>
  <c r="J1409" i="6"/>
  <c r="J1410" i="6"/>
  <c r="J1411" i="6"/>
  <c r="J1412" i="6"/>
  <c r="J1413" i="6"/>
  <c r="J1414" i="6"/>
  <c r="J1415" i="6"/>
  <c r="J1416" i="6"/>
  <c r="J1417" i="6"/>
  <c r="J1418" i="6"/>
  <c r="J1419" i="6"/>
  <c r="J1420" i="6"/>
  <c r="J1421" i="6"/>
  <c r="J1422" i="6"/>
  <c r="J1423" i="6"/>
  <c r="J1424" i="6"/>
  <c r="J1425" i="6"/>
  <c r="J1426" i="6"/>
  <c r="J1427" i="6"/>
  <c r="J1428" i="6"/>
  <c r="J1429" i="6"/>
  <c r="J1430" i="6"/>
  <c r="J1431" i="6"/>
  <c r="J1432" i="6"/>
  <c r="J1433" i="6"/>
  <c r="J1434" i="6"/>
  <c r="J1435" i="6"/>
  <c r="J1436" i="6"/>
  <c r="J1437" i="6"/>
  <c r="J1438" i="6"/>
  <c r="J1439" i="6"/>
  <c r="J1440" i="6"/>
  <c r="J1441" i="6"/>
  <c r="J1442" i="6"/>
  <c r="J1443" i="6"/>
  <c r="J1444" i="6"/>
  <c r="J1445" i="6"/>
  <c r="J1446" i="6"/>
  <c r="J1447" i="6"/>
  <c r="J1448" i="6"/>
  <c r="J1449" i="6"/>
  <c r="J1450" i="6"/>
  <c r="J1451" i="6"/>
  <c r="J1452" i="6"/>
  <c r="J1453" i="6"/>
  <c r="J1454" i="6"/>
  <c r="J1455" i="6"/>
  <c r="J1456" i="6"/>
  <c r="J1457" i="6"/>
  <c r="J1458" i="6"/>
  <c r="J1459" i="6"/>
  <c r="J1460" i="6"/>
  <c r="J1461" i="6"/>
  <c r="J1462" i="6"/>
  <c r="J1463" i="6"/>
  <c r="J1464" i="6"/>
  <c r="J1465" i="6"/>
  <c r="J1466" i="6"/>
  <c r="J1467" i="6"/>
  <c r="J1468" i="6"/>
  <c r="J1469" i="6"/>
  <c r="J1470" i="6"/>
  <c r="J1471" i="6"/>
  <c r="J1472" i="6"/>
  <c r="J1473" i="6"/>
  <c r="J1474" i="6"/>
  <c r="J1475" i="6"/>
  <c r="J1476" i="6"/>
  <c r="J1477" i="6"/>
  <c r="J1478" i="6"/>
  <c r="J1479" i="6"/>
  <c r="J1480" i="6"/>
  <c r="J1481" i="6"/>
  <c r="J1482" i="6"/>
  <c r="J1483" i="6"/>
  <c r="J1484" i="6"/>
  <c r="J1485" i="6"/>
  <c r="J1486" i="6"/>
  <c r="J1487" i="6"/>
  <c r="J1488" i="6"/>
  <c r="J1489" i="6"/>
  <c r="J1490" i="6"/>
  <c r="J1491" i="6"/>
  <c r="J1492" i="6"/>
  <c r="J1493" i="6"/>
  <c r="J1494" i="6"/>
  <c r="J1495" i="6"/>
  <c r="J1496" i="6"/>
  <c r="J1497" i="6"/>
  <c r="J1498" i="6"/>
  <c r="J1499" i="6"/>
  <c r="J1500" i="6"/>
  <c r="J1501" i="6"/>
  <c r="J1502" i="6"/>
  <c r="J1503" i="6"/>
  <c r="J1504" i="6"/>
  <c r="J1505" i="6"/>
  <c r="J1506" i="6"/>
  <c r="J1507" i="6"/>
  <c r="J1508" i="6"/>
  <c r="J1509" i="6"/>
  <c r="J1510" i="6"/>
  <c r="J1511" i="6"/>
  <c r="J1512" i="6"/>
  <c r="J1513" i="6"/>
  <c r="J1514" i="6"/>
  <c r="J1515" i="6"/>
  <c r="J1516" i="6"/>
  <c r="J1517" i="6"/>
  <c r="J1518" i="6"/>
  <c r="J1519" i="6"/>
  <c r="J1520" i="6"/>
  <c r="J1521" i="6"/>
  <c r="J1522" i="6"/>
  <c r="J1523" i="6"/>
  <c r="J1524" i="6"/>
  <c r="J1525" i="6"/>
  <c r="J1526" i="6"/>
  <c r="J1527" i="6"/>
  <c r="J1528" i="6"/>
  <c r="J1529" i="6"/>
  <c r="J1530" i="6"/>
  <c r="J1531" i="6"/>
  <c r="J1532" i="6"/>
  <c r="J1533" i="6"/>
  <c r="J1534" i="6"/>
  <c r="J1535" i="6"/>
  <c r="J1536" i="6"/>
  <c r="J1537" i="6"/>
  <c r="J1538" i="6"/>
  <c r="J1539" i="6"/>
  <c r="J1540" i="6"/>
  <c r="J1541" i="6"/>
  <c r="J1542" i="6"/>
  <c r="J1543" i="6"/>
  <c r="J1544" i="6"/>
  <c r="J1545" i="6"/>
  <c r="J1546" i="6"/>
  <c r="J1547" i="6"/>
  <c r="J1548" i="6"/>
  <c r="J1549" i="6"/>
  <c r="J1550" i="6"/>
  <c r="J1551" i="6"/>
  <c r="J1552" i="6"/>
  <c r="J1553" i="6"/>
  <c r="J1554" i="6"/>
  <c r="J1555" i="6"/>
  <c r="J1556" i="6"/>
  <c r="J1557" i="6"/>
  <c r="J1558" i="6"/>
  <c r="J1559" i="6"/>
  <c r="J1560" i="6"/>
  <c r="J1561" i="6"/>
  <c r="J1562" i="6"/>
  <c r="J1563" i="6"/>
  <c r="J1564" i="6"/>
  <c r="J1565" i="6"/>
  <c r="J1566" i="6"/>
  <c r="J1567" i="6"/>
  <c r="J1568" i="6"/>
  <c r="J1569" i="6"/>
  <c r="J1570" i="6"/>
  <c r="J1571" i="6"/>
  <c r="J1572" i="6"/>
  <c r="J1573" i="6"/>
  <c r="J1574" i="6"/>
  <c r="J1575" i="6"/>
  <c r="J1576" i="6"/>
  <c r="J1577" i="6"/>
  <c r="J1578" i="6"/>
  <c r="J1579" i="6"/>
  <c r="J1580" i="6"/>
  <c r="J1581" i="6"/>
  <c r="J1582" i="6"/>
  <c r="J1583" i="6"/>
  <c r="J1584" i="6"/>
  <c r="J1585" i="6"/>
  <c r="J1586" i="6"/>
  <c r="J1587" i="6"/>
  <c r="J1588" i="6"/>
  <c r="J1589" i="6"/>
  <c r="J1590" i="6"/>
  <c r="J1591" i="6"/>
  <c r="J1592" i="6"/>
  <c r="J1593" i="6"/>
  <c r="J1594" i="6"/>
  <c r="J1595" i="6"/>
  <c r="J1596" i="6"/>
  <c r="J1597" i="6"/>
  <c r="J1598" i="6"/>
  <c r="J1599" i="6"/>
  <c r="J1600" i="6"/>
  <c r="J1601" i="6"/>
  <c r="J1602" i="6"/>
  <c r="J1603" i="6"/>
  <c r="J1604" i="6"/>
  <c r="J1605" i="6"/>
  <c r="J1606" i="6"/>
  <c r="J1607" i="6"/>
  <c r="J1608" i="6"/>
  <c r="J1609" i="6"/>
  <c r="J1610" i="6"/>
  <c r="J1611" i="6"/>
  <c r="J1612" i="6"/>
  <c r="J1613" i="6"/>
  <c r="J1614" i="6"/>
  <c r="J1615" i="6"/>
  <c r="J1616" i="6"/>
  <c r="J1617" i="6"/>
  <c r="J1618" i="6"/>
  <c r="J1619" i="6"/>
  <c r="J1620" i="6"/>
  <c r="J1621" i="6"/>
  <c r="J1622" i="6"/>
  <c r="J1623" i="6"/>
  <c r="J1624" i="6"/>
  <c r="J1625" i="6"/>
  <c r="J1626" i="6"/>
  <c r="J1627" i="6"/>
  <c r="J1628" i="6"/>
  <c r="J1629" i="6"/>
  <c r="J1630" i="6"/>
  <c r="J1631" i="6"/>
  <c r="J1632" i="6"/>
  <c r="J1633" i="6"/>
  <c r="J1634" i="6"/>
  <c r="J1635" i="6"/>
  <c r="J1636" i="6"/>
  <c r="J1637" i="6"/>
  <c r="J1638" i="6"/>
  <c r="J1639" i="6"/>
  <c r="J1640" i="6"/>
  <c r="J1641" i="6"/>
  <c r="J1642" i="6"/>
  <c r="J1643" i="6"/>
  <c r="J1644" i="6"/>
  <c r="J1645" i="6"/>
  <c r="J1646" i="6"/>
  <c r="J1647" i="6"/>
  <c r="J1648" i="6"/>
  <c r="J1649" i="6"/>
  <c r="J1650" i="6"/>
  <c r="J1651" i="6"/>
  <c r="J1652" i="6"/>
  <c r="J1653" i="6"/>
  <c r="J1654" i="6"/>
  <c r="J1655" i="6"/>
  <c r="J1656" i="6"/>
  <c r="J1657" i="6"/>
  <c r="J1658" i="6"/>
  <c r="J1659" i="6"/>
  <c r="J1660" i="6"/>
  <c r="J1661" i="6"/>
  <c r="J1662" i="6"/>
  <c r="J1663" i="6"/>
  <c r="J1664" i="6"/>
  <c r="J1665" i="6"/>
  <c r="J1666" i="6"/>
  <c r="J1667" i="6"/>
  <c r="J1668" i="6"/>
  <c r="J1669" i="6"/>
  <c r="J1670" i="6"/>
  <c r="J1671" i="6"/>
  <c r="J1672" i="6"/>
  <c r="J1673" i="6"/>
  <c r="J1674" i="6"/>
  <c r="J1675" i="6"/>
  <c r="J1676" i="6"/>
  <c r="J1677" i="6"/>
  <c r="J1678" i="6"/>
  <c r="J1679" i="6"/>
  <c r="J1680" i="6"/>
  <c r="J1681" i="6"/>
  <c r="J1682" i="6"/>
  <c r="J1683" i="6"/>
  <c r="J1684" i="6"/>
  <c r="J1685" i="6"/>
  <c r="J1686" i="6"/>
  <c r="J1687" i="6"/>
  <c r="J1688" i="6"/>
  <c r="J1689" i="6"/>
  <c r="J1690" i="6"/>
  <c r="J1691" i="6"/>
  <c r="J1692" i="6"/>
  <c r="J1693" i="6"/>
  <c r="J1694" i="6"/>
  <c r="J1695" i="6"/>
  <c r="J1696" i="6"/>
  <c r="J1697" i="6"/>
  <c r="J1698" i="6"/>
  <c r="J1699" i="6"/>
  <c r="J1700" i="6"/>
  <c r="J1701" i="6"/>
  <c r="J1702" i="6"/>
  <c r="J1703" i="6"/>
  <c r="J1704" i="6"/>
  <c r="J1705" i="6"/>
  <c r="J1706" i="6"/>
  <c r="J1707" i="6"/>
  <c r="J1708" i="6"/>
  <c r="J1709" i="6"/>
  <c r="J1710" i="6"/>
  <c r="J1711" i="6"/>
  <c r="J1712" i="6"/>
  <c r="J1713" i="6"/>
  <c r="J1714" i="6"/>
  <c r="J1715" i="6"/>
  <c r="J1716" i="6"/>
  <c r="J1717" i="6"/>
  <c r="J1718" i="6"/>
  <c r="J1719" i="6"/>
  <c r="J1720" i="6"/>
  <c r="J1721" i="6"/>
  <c r="J1722" i="6"/>
  <c r="J1723" i="6"/>
  <c r="J1724" i="6"/>
  <c r="J1725" i="6"/>
  <c r="J1726" i="6"/>
  <c r="J1727" i="6"/>
  <c r="J1728" i="6"/>
  <c r="J1729" i="6"/>
  <c r="J1730" i="6"/>
  <c r="J1731" i="6"/>
  <c r="J1732" i="6"/>
  <c r="J1733" i="6"/>
  <c r="J1734" i="6"/>
  <c r="J1735" i="6"/>
  <c r="J1736" i="6"/>
  <c r="J1737" i="6"/>
  <c r="J1738" i="6"/>
  <c r="J1739" i="6"/>
  <c r="J1740" i="6"/>
  <c r="J1741" i="6"/>
  <c r="J1742" i="6"/>
  <c r="J1743" i="6"/>
  <c r="J1744" i="6"/>
  <c r="J1745" i="6"/>
  <c r="J1746" i="6"/>
  <c r="J1747" i="6"/>
  <c r="J1748" i="6"/>
  <c r="J1749" i="6"/>
  <c r="J1750" i="6"/>
  <c r="J1751" i="6"/>
  <c r="J1752" i="6"/>
  <c r="J1753" i="6"/>
  <c r="J1754" i="6"/>
  <c r="J1755" i="6"/>
  <c r="J1756" i="6"/>
  <c r="J1757" i="6"/>
  <c r="J1758" i="6"/>
  <c r="J1759" i="6"/>
  <c r="J1760" i="6"/>
  <c r="J1761" i="6"/>
  <c r="J1762" i="6"/>
  <c r="J1763" i="6"/>
  <c r="J1764" i="6"/>
  <c r="J1765" i="6"/>
  <c r="J1766" i="6"/>
  <c r="J1767" i="6"/>
  <c r="J1768" i="6"/>
  <c r="J1769" i="6"/>
  <c r="J1770" i="6"/>
  <c r="J1771" i="6"/>
  <c r="J1772" i="6"/>
  <c r="J1773" i="6"/>
  <c r="J1774" i="6"/>
  <c r="J1775" i="6"/>
  <c r="J1776" i="6"/>
  <c r="J1777" i="6"/>
  <c r="J1778" i="6"/>
  <c r="J1779" i="6"/>
  <c r="J1780" i="6"/>
  <c r="J1781" i="6"/>
  <c r="J1782" i="6"/>
  <c r="J1783" i="6"/>
  <c r="J1784" i="6"/>
  <c r="J1785" i="6"/>
  <c r="J1786" i="6"/>
  <c r="J1787" i="6"/>
  <c r="J1788" i="6"/>
  <c r="J1789" i="6"/>
  <c r="J1790" i="6"/>
  <c r="J1791" i="6"/>
  <c r="J1792" i="6"/>
  <c r="J1793" i="6"/>
  <c r="J1794" i="6"/>
  <c r="J1795" i="6"/>
  <c r="J1796" i="6"/>
  <c r="J1797" i="6"/>
  <c r="J1798" i="6"/>
  <c r="J1799" i="6"/>
  <c r="J1800" i="6"/>
  <c r="J1801" i="6"/>
  <c r="J1802" i="6"/>
  <c r="J1803" i="6"/>
  <c r="J1804" i="6"/>
  <c r="J1805" i="6"/>
  <c r="J1806" i="6"/>
  <c r="J1807" i="6"/>
  <c r="J1808" i="6"/>
  <c r="J1809" i="6"/>
  <c r="J1810" i="6"/>
  <c r="J1811" i="6"/>
  <c r="J1812" i="6"/>
  <c r="J1813" i="6"/>
  <c r="J1814" i="6"/>
  <c r="J1815" i="6"/>
  <c r="J1816" i="6"/>
  <c r="J1817" i="6"/>
  <c r="J1818" i="6"/>
  <c r="J1819" i="6"/>
  <c r="J1820" i="6"/>
  <c r="J1821" i="6"/>
  <c r="J1822" i="6"/>
  <c r="J1823" i="6"/>
  <c r="J1824" i="6"/>
  <c r="J1825" i="6"/>
  <c r="J1826" i="6"/>
  <c r="J1827" i="6"/>
  <c r="J1828" i="6"/>
  <c r="J1829" i="6"/>
  <c r="J1830" i="6"/>
  <c r="J1831" i="6"/>
  <c r="J1832" i="6"/>
  <c r="J1833" i="6"/>
  <c r="J1834" i="6"/>
  <c r="J1835" i="6"/>
  <c r="J1836" i="6"/>
  <c r="J1837" i="6"/>
  <c r="J1838" i="6"/>
  <c r="J1839" i="6"/>
  <c r="J1840" i="6"/>
  <c r="J1841" i="6"/>
  <c r="J1842" i="6"/>
  <c r="J1843" i="6"/>
  <c r="J1844" i="6"/>
  <c r="J1845" i="6"/>
  <c r="J1846" i="6"/>
  <c r="J1847" i="6"/>
  <c r="J1848" i="6"/>
  <c r="J1849" i="6"/>
  <c r="J1850" i="6"/>
  <c r="J1851" i="6"/>
  <c r="J1852" i="6"/>
  <c r="J1853" i="6"/>
  <c r="J1854" i="6"/>
  <c r="J1855" i="6"/>
  <c r="J1856" i="6"/>
  <c r="J1857" i="6"/>
  <c r="J1858" i="6"/>
  <c r="J1859" i="6"/>
  <c r="J1860" i="6"/>
  <c r="J1861" i="6"/>
  <c r="J1862" i="6"/>
  <c r="J1863" i="6"/>
  <c r="J1864" i="6"/>
  <c r="J1865" i="6"/>
  <c r="J1866" i="6"/>
  <c r="J1867" i="6"/>
  <c r="J1868" i="6"/>
  <c r="J1869" i="6"/>
  <c r="J1870" i="6"/>
  <c r="J1871" i="6"/>
  <c r="J1872" i="6"/>
  <c r="J1873" i="6"/>
  <c r="J1874" i="6"/>
  <c r="J1875" i="6"/>
  <c r="J1876" i="6"/>
  <c r="J1877" i="6"/>
  <c r="J1878" i="6"/>
  <c r="J1879" i="6"/>
  <c r="J1880" i="6"/>
  <c r="J1881" i="6"/>
  <c r="J1882" i="6"/>
  <c r="J1883" i="6"/>
  <c r="J1884" i="6"/>
  <c r="J1885" i="6"/>
  <c r="J1886" i="6"/>
  <c r="J1887" i="6"/>
  <c r="J1888" i="6"/>
  <c r="J1889" i="6"/>
  <c r="J1890" i="6"/>
  <c r="J1891" i="6"/>
  <c r="J1892" i="6"/>
  <c r="J1893" i="6"/>
  <c r="J1894" i="6"/>
  <c r="J1895" i="6"/>
  <c r="J1896" i="6"/>
  <c r="J1897" i="6"/>
  <c r="J1898" i="6"/>
  <c r="J1899" i="6"/>
  <c r="J1900" i="6"/>
  <c r="J1901" i="6"/>
  <c r="J1902" i="6"/>
  <c r="J1903" i="6"/>
  <c r="J1904" i="6"/>
  <c r="J1905" i="6"/>
  <c r="J1906" i="6"/>
  <c r="J1907" i="6"/>
  <c r="J1908" i="6"/>
  <c r="J1909" i="6"/>
  <c r="J1910" i="6"/>
  <c r="J1911" i="6"/>
  <c r="J1912" i="6"/>
  <c r="J1913" i="6"/>
  <c r="J1914" i="6"/>
  <c r="J1915" i="6"/>
  <c r="J1916" i="6"/>
  <c r="J1917" i="6"/>
  <c r="J1918" i="6"/>
  <c r="J1919" i="6"/>
  <c r="J1920" i="6"/>
  <c r="J1921" i="6"/>
  <c r="J1922" i="6"/>
  <c r="J1923" i="6"/>
  <c r="J1924" i="6"/>
  <c r="J1925" i="6"/>
  <c r="J1926" i="6"/>
  <c r="J1927" i="6"/>
  <c r="J1928" i="6"/>
  <c r="J1929" i="6"/>
  <c r="J1930" i="6"/>
  <c r="J1931" i="6"/>
  <c r="J1932" i="6"/>
  <c r="J1933" i="6"/>
  <c r="J1934" i="6"/>
  <c r="J1935" i="6"/>
  <c r="J1936" i="6"/>
  <c r="J1937" i="6"/>
  <c r="J1938" i="6"/>
  <c r="J1939" i="6"/>
  <c r="J1940" i="6"/>
  <c r="J1941" i="6"/>
  <c r="J1942" i="6"/>
  <c r="J1943" i="6"/>
  <c r="J1944" i="6"/>
  <c r="J1945" i="6"/>
  <c r="J1946" i="6"/>
  <c r="J1947" i="6"/>
  <c r="J1948" i="6"/>
  <c r="J1949" i="6"/>
  <c r="J1950" i="6"/>
  <c r="J1951" i="6"/>
  <c r="J1952" i="6"/>
  <c r="J1953" i="6"/>
  <c r="J1954" i="6"/>
  <c r="J1955" i="6"/>
  <c r="J1956" i="6"/>
  <c r="J1957" i="6"/>
  <c r="J1958" i="6"/>
  <c r="J1959" i="6"/>
  <c r="J1960" i="6"/>
  <c r="J1961" i="6"/>
  <c r="J1962" i="6"/>
  <c r="J1963" i="6"/>
  <c r="J1964" i="6"/>
  <c r="J1965" i="6"/>
  <c r="J1966" i="6"/>
  <c r="J1967" i="6"/>
  <c r="J1968" i="6"/>
  <c r="J1969" i="6"/>
  <c r="J1970" i="6"/>
  <c r="J1971" i="6"/>
  <c r="J1972" i="6"/>
  <c r="J1973" i="6"/>
  <c r="J1974" i="6"/>
  <c r="J1975" i="6"/>
  <c r="J1976" i="6"/>
  <c r="J1977" i="6"/>
  <c r="J1978" i="6"/>
  <c r="J1979" i="6"/>
  <c r="J1980" i="6"/>
  <c r="J1981" i="6"/>
  <c r="J1982" i="6"/>
  <c r="J1983" i="6"/>
  <c r="J1984" i="6"/>
  <c r="J1985" i="6"/>
  <c r="J1986" i="6"/>
  <c r="J1987" i="6"/>
  <c r="J1988" i="6"/>
  <c r="J1989" i="6"/>
  <c r="J1990" i="6"/>
  <c r="J1991" i="6"/>
  <c r="J1992" i="6"/>
  <c r="J1993" i="6"/>
  <c r="J1994" i="6"/>
  <c r="J1995" i="6"/>
  <c r="J1996" i="6"/>
  <c r="J1997" i="6"/>
  <c r="J1998" i="6"/>
  <c r="J1999" i="6"/>
  <c r="J2000" i="6"/>
  <c r="J2001" i="6"/>
  <c r="J2002" i="6"/>
  <c r="J2003" i="6"/>
  <c r="J2004" i="6"/>
  <c r="J2005" i="6"/>
  <c r="J2006" i="6"/>
  <c r="J2007" i="6"/>
  <c r="J2008" i="6"/>
  <c r="J2009" i="6"/>
  <c r="J2010" i="6"/>
  <c r="J2011" i="6"/>
  <c r="J2012" i="6"/>
  <c r="J2013" i="6"/>
  <c r="J2014" i="6"/>
  <c r="J2015" i="6"/>
  <c r="J2016" i="6"/>
  <c r="J2017" i="6"/>
  <c r="J2018" i="6"/>
  <c r="J2019" i="6"/>
  <c r="J2020" i="6"/>
  <c r="J2021" i="6"/>
  <c r="J2022" i="6"/>
  <c r="J2023" i="6"/>
  <c r="J2024" i="6"/>
  <c r="J2025" i="6"/>
  <c r="J2026" i="6"/>
  <c r="J2027" i="6"/>
  <c r="J2028" i="6"/>
  <c r="J2029" i="6"/>
  <c r="J2030" i="6"/>
  <c r="J2031" i="6"/>
  <c r="J2032" i="6"/>
  <c r="J2033" i="6"/>
  <c r="J2034" i="6"/>
  <c r="J2035" i="6"/>
  <c r="J2036" i="6"/>
  <c r="J2037" i="6"/>
  <c r="J2038" i="6"/>
  <c r="J2039" i="6"/>
  <c r="J2040" i="6"/>
  <c r="J2041" i="6"/>
  <c r="J2042" i="6"/>
  <c r="J2043" i="6"/>
  <c r="J2044" i="6"/>
  <c r="J2045" i="6"/>
  <c r="J2046" i="6"/>
  <c r="J2047" i="6"/>
  <c r="J2048" i="6"/>
  <c r="J2049" i="6"/>
  <c r="J2050" i="6"/>
  <c r="J2051" i="6"/>
  <c r="J2052" i="6"/>
  <c r="J2053" i="6"/>
  <c r="J2054" i="6"/>
  <c r="J2055" i="6"/>
  <c r="J2056" i="6"/>
  <c r="J2057" i="6"/>
  <c r="J2058" i="6"/>
  <c r="J2059" i="6"/>
  <c r="J2060" i="6"/>
  <c r="J2061" i="6"/>
  <c r="J2062" i="6"/>
  <c r="J2063" i="6"/>
  <c r="J2064" i="6"/>
  <c r="J2065" i="6"/>
  <c r="J2066" i="6"/>
  <c r="J2067" i="6"/>
  <c r="J2068" i="6"/>
  <c r="J2069" i="6"/>
  <c r="J2070" i="6"/>
  <c r="J2071" i="6"/>
  <c r="J2072" i="6"/>
  <c r="J2073" i="6"/>
  <c r="J2074" i="6"/>
  <c r="J2075" i="6"/>
  <c r="J2076" i="6"/>
  <c r="J2077" i="6"/>
  <c r="J2078" i="6"/>
  <c r="J2079" i="6"/>
  <c r="J2080" i="6"/>
  <c r="J2081" i="6"/>
  <c r="J2082" i="6"/>
  <c r="J2083" i="6"/>
  <c r="J2084" i="6"/>
  <c r="J2085" i="6"/>
  <c r="J2086" i="6"/>
  <c r="J2087" i="6"/>
  <c r="J2088" i="6"/>
  <c r="J2089" i="6"/>
  <c r="J2090" i="6"/>
  <c r="J2091" i="6"/>
  <c r="J2092" i="6"/>
  <c r="J2093" i="6"/>
  <c r="J2094" i="6"/>
  <c r="J2095" i="6"/>
  <c r="J2096" i="6"/>
  <c r="J2097" i="6"/>
  <c r="J2098" i="6"/>
  <c r="J2099" i="6"/>
  <c r="J2100" i="6"/>
  <c r="J2101" i="6"/>
  <c r="J2102" i="6"/>
  <c r="J2103" i="6"/>
  <c r="J2104" i="6"/>
  <c r="J2105" i="6"/>
  <c r="J2106" i="6"/>
  <c r="J2107" i="6"/>
  <c r="J2108" i="6"/>
  <c r="J2109" i="6"/>
  <c r="J2110" i="6"/>
  <c r="J2111" i="6"/>
  <c r="J2112" i="6"/>
  <c r="J2113" i="6"/>
  <c r="J2114" i="6"/>
  <c r="J2115" i="6"/>
  <c r="J2116" i="6"/>
  <c r="J2117" i="6"/>
  <c r="J2118" i="6"/>
  <c r="J2119" i="6"/>
  <c r="J2120" i="6"/>
  <c r="J2121" i="6"/>
  <c r="J2122" i="6"/>
  <c r="J2123" i="6"/>
  <c r="J2124" i="6"/>
  <c r="J2125" i="6"/>
  <c r="J2126" i="6"/>
  <c r="J2127" i="6"/>
  <c r="J2128" i="6"/>
  <c r="J2129" i="6"/>
  <c r="J2130" i="6"/>
  <c r="J2131" i="6"/>
  <c r="J2132" i="6"/>
  <c r="J2133" i="6"/>
  <c r="J2134" i="6"/>
  <c r="J2135" i="6"/>
  <c r="J2136" i="6"/>
  <c r="J2137" i="6"/>
  <c r="J2138" i="6"/>
  <c r="J2139" i="6"/>
  <c r="J2140" i="6"/>
  <c r="J2141" i="6"/>
  <c r="J2142" i="6"/>
  <c r="J2143" i="6"/>
  <c r="J2144" i="6"/>
  <c r="J2145" i="6"/>
  <c r="J2146" i="6"/>
  <c r="J2147" i="6"/>
  <c r="J2148" i="6"/>
  <c r="J2149" i="6"/>
  <c r="J2150" i="6"/>
  <c r="J2151" i="6"/>
  <c r="J2152" i="6"/>
  <c r="J2153" i="6"/>
  <c r="J2154" i="6"/>
  <c r="J2155" i="6"/>
  <c r="J2156" i="6"/>
  <c r="J2157" i="6"/>
  <c r="J2158" i="6"/>
  <c r="J2159" i="6"/>
  <c r="J2160" i="6"/>
  <c r="J2161" i="6"/>
  <c r="J2162" i="6"/>
  <c r="J2163" i="6"/>
  <c r="J2164" i="6"/>
  <c r="J2165" i="6"/>
  <c r="J2166" i="6"/>
  <c r="J2167" i="6"/>
  <c r="J2168" i="6"/>
  <c r="J2169" i="6"/>
  <c r="J2170" i="6"/>
  <c r="J2171" i="6"/>
  <c r="J2172" i="6"/>
  <c r="J2173" i="6"/>
  <c r="J2174" i="6"/>
  <c r="J2175" i="6"/>
  <c r="J2176" i="6"/>
  <c r="J2177" i="6"/>
  <c r="J2178" i="6"/>
  <c r="J2179" i="6"/>
  <c r="J2180" i="6"/>
  <c r="J2181" i="6"/>
  <c r="J2182" i="6"/>
  <c r="J2183" i="6"/>
  <c r="J2184" i="6"/>
  <c r="J2185" i="6"/>
  <c r="J2186" i="6"/>
  <c r="J2187" i="6"/>
  <c r="J2188" i="6"/>
  <c r="J2189" i="6"/>
  <c r="J2190" i="6"/>
  <c r="J2191" i="6"/>
  <c r="J2192" i="6"/>
  <c r="J2193" i="6"/>
  <c r="J2194" i="6"/>
  <c r="J2195" i="6"/>
  <c r="J2196" i="6"/>
  <c r="J2197" i="6"/>
  <c r="J2198" i="6"/>
  <c r="J2199" i="6"/>
  <c r="J2200" i="6"/>
  <c r="J2201" i="6"/>
  <c r="J2202" i="6"/>
  <c r="J2203" i="6"/>
  <c r="J2204" i="6"/>
  <c r="J2205" i="6"/>
  <c r="J2206" i="6"/>
  <c r="J2207" i="6"/>
  <c r="J2208" i="6"/>
  <c r="J2209" i="6"/>
  <c r="J2210" i="6"/>
  <c r="J2211" i="6"/>
  <c r="J2212" i="6"/>
  <c r="J2213" i="6"/>
  <c r="J2214" i="6"/>
  <c r="J2215" i="6"/>
  <c r="J2216" i="6"/>
  <c r="J2217" i="6"/>
  <c r="J2218" i="6"/>
  <c r="J2219" i="6"/>
  <c r="J2220" i="6"/>
  <c r="J2221" i="6"/>
  <c r="J2222" i="6"/>
  <c r="J2223" i="6"/>
  <c r="J2224" i="6"/>
  <c r="J2225" i="6"/>
  <c r="J2226" i="6"/>
  <c r="J2227" i="6"/>
  <c r="J2228" i="6"/>
  <c r="J2229" i="6"/>
  <c r="J2230" i="6"/>
  <c r="J2231" i="6"/>
  <c r="J2232" i="6"/>
  <c r="J2233" i="6"/>
  <c r="J2234" i="6"/>
  <c r="J2235" i="6"/>
  <c r="J2236" i="6"/>
  <c r="J2237" i="6"/>
  <c r="J2238" i="6"/>
  <c r="J2239" i="6"/>
  <c r="J2240" i="6"/>
  <c r="J2241" i="6"/>
  <c r="J2242" i="6"/>
  <c r="J2243" i="6"/>
  <c r="J2244" i="6"/>
  <c r="J2245" i="6"/>
  <c r="J2246" i="6"/>
  <c r="J2247" i="6"/>
  <c r="J2248" i="6"/>
  <c r="J2249" i="6"/>
  <c r="J2250" i="6"/>
  <c r="J2251" i="6"/>
  <c r="J2252" i="6"/>
  <c r="J2253" i="6"/>
  <c r="J2254" i="6"/>
  <c r="J2255" i="6"/>
  <c r="J2256" i="6"/>
  <c r="J2257" i="6"/>
  <c r="J2258" i="6"/>
  <c r="J2259" i="6"/>
  <c r="J2260" i="6"/>
  <c r="J2261" i="6"/>
  <c r="J2262" i="6"/>
  <c r="J2263" i="6"/>
  <c r="J2264" i="6"/>
  <c r="J2265" i="6"/>
  <c r="J2266" i="6"/>
  <c r="J2267" i="6"/>
  <c r="J2268" i="6"/>
  <c r="J2269" i="6"/>
  <c r="J2270" i="6"/>
  <c r="J2271" i="6"/>
  <c r="J2272" i="6"/>
  <c r="J2273" i="6"/>
  <c r="J2274" i="6"/>
  <c r="J2275" i="6"/>
  <c r="J2276" i="6"/>
  <c r="J2277" i="6"/>
  <c r="J2278" i="6"/>
  <c r="J2279" i="6"/>
  <c r="J2280" i="6"/>
  <c r="J2281" i="6"/>
  <c r="J2282" i="6"/>
  <c r="J2283" i="6"/>
  <c r="J2284" i="6"/>
  <c r="J2285" i="6"/>
  <c r="J2286" i="6"/>
  <c r="J2287" i="6"/>
  <c r="J2288" i="6"/>
  <c r="J2289" i="6"/>
  <c r="J2290" i="6"/>
  <c r="J2291" i="6"/>
  <c r="J2292" i="6"/>
  <c r="J2293" i="6"/>
  <c r="J2294" i="6"/>
  <c r="J2295" i="6"/>
  <c r="J2296" i="6"/>
  <c r="J2297" i="6"/>
  <c r="J2298" i="6"/>
  <c r="J2299" i="6"/>
  <c r="J2300" i="6"/>
  <c r="J2301" i="6"/>
  <c r="J2302" i="6"/>
  <c r="J2303" i="6"/>
  <c r="J2304" i="6"/>
  <c r="J2305" i="6"/>
  <c r="J2306" i="6"/>
  <c r="J2307" i="6"/>
  <c r="J2308" i="6"/>
  <c r="J2309" i="6"/>
  <c r="J2310" i="6"/>
  <c r="J2311" i="6"/>
  <c r="J2312" i="6"/>
  <c r="J2313" i="6"/>
  <c r="J2314" i="6"/>
  <c r="J2315" i="6"/>
  <c r="J2316" i="6"/>
  <c r="J2317" i="6"/>
  <c r="J2318" i="6"/>
  <c r="J2319" i="6"/>
  <c r="J2320" i="6"/>
  <c r="J2321" i="6"/>
  <c r="J2322" i="6"/>
  <c r="J2323" i="6"/>
  <c r="J2324" i="6"/>
  <c r="J2325" i="6"/>
  <c r="J2326" i="6"/>
  <c r="J2327" i="6"/>
  <c r="J2328" i="6"/>
  <c r="J2329" i="6"/>
  <c r="J2330" i="6"/>
  <c r="J2331" i="6"/>
  <c r="J2332" i="6"/>
  <c r="J2333" i="6"/>
  <c r="J2334" i="6"/>
  <c r="J2335" i="6"/>
  <c r="J2336" i="6"/>
  <c r="J2337" i="6"/>
  <c r="J2338" i="6"/>
  <c r="J2339" i="6"/>
  <c r="J2340" i="6"/>
  <c r="J2341" i="6"/>
  <c r="J2342" i="6"/>
  <c r="J2343" i="6"/>
  <c r="J2344" i="6"/>
  <c r="J2345" i="6"/>
  <c r="J2346" i="6"/>
  <c r="J2347" i="6"/>
  <c r="J2348" i="6"/>
  <c r="J2349" i="6"/>
  <c r="J2350" i="6"/>
  <c r="J2351" i="6"/>
  <c r="J2352" i="6"/>
  <c r="J2353" i="6"/>
  <c r="J2354" i="6"/>
  <c r="J2355" i="6"/>
  <c r="J2356" i="6"/>
  <c r="J2357" i="6"/>
  <c r="J2358" i="6"/>
  <c r="J2359" i="6"/>
  <c r="J2360" i="6"/>
  <c r="J2361" i="6"/>
  <c r="J2362" i="6"/>
  <c r="J2363" i="6"/>
  <c r="J2364" i="6"/>
  <c r="J2365" i="6"/>
  <c r="J2366" i="6"/>
  <c r="J2367" i="6"/>
  <c r="J2368" i="6"/>
  <c r="J2369" i="6"/>
  <c r="J2370" i="6"/>
  <c r="J2371" i="6"/>
  <c r="J2372" i="6"/>
  <c r="J2373" i="6"/>
  <c r="J2374" i="6"/>
  <c r="J2375" i="6"/>
  <c r="J2376" i="6"/>
  <c r="J2377" i="6"/>
  <c r="J2378" i="6"/>
  <c r="J2379" i="6"/>
  <c r="J2380" i="6"/>
  <c r="J2381" i="6"/>
  <c r="J2382" i="6"/>
  <c r="J2383" i="6"/>
  <c r="J2384" i="6"/>
  <c r="J2385" i="6"/>
  <c r="J2386" i="6"/>
  <c r="J2387" i="6"/>
  <c r="J2388" i="6"/>
  <c r="J2389" i="6"/>
  <c r="J2390" i="6"/>
  <c r="J2391" i="6"/>
  <c r="J2392" i="6"/>
  <c r="J2393" i="6"/>
  <c r="J2394" i="6"/>
  <c r="J2395" i="6"/>
  <c r="J2396" i="6"/>
  <c r="J2397" i="6"/>
  <c r="J2398" i="6"/>
  <c r="J2399" i="6"/>
  <c r="J2400" i="6"/>
  <c r="J2401" i="6"/>
  <c r="J2402" i="6"/>
  <c r="J2403" i="6"/>
  <c r="J2404" i="6"/>
  <c r="J2405" i="6"/>
  <c r="J2406" i="6"/>
  <c r="J2407" i="6"/>
  <c r="J2408" i="6"/>
  <c r="J2409" i="6"/>
  <c r="J2410" i="6"/>
  <c r="J2411" i="6"/>
  <c r="J2412" i="6"/>
  <c r="J2413" i="6"/>
  <c r="J2414" i="6"/>
  <c r="J2415" i="6"/>
  <c r="J2416" i="6"/>
  <c r="J2417" i="6"/>
  <c r="J2418" i="6"/>
  <c r="J2419" i="6"/>
  <c r="J2420" i="6"/>
  <c r="J2421" i="6"/>
  <c r="J2422" i="6"/>
  <c r="J2423" i="6"/>
  <c r="J2424" i="6"/>
  <c r="J2425" i="6"/>
  <c r="J2426" i="6"/>
  <c r="J2427" i="6"/>
  <c r="J2428" i="6"/>
  <c r="J2429" i="6"/>
  <c r="J2430" i="6"/>
  <c r="J2431" i="6"/>
  <c r="J2432" i="6"/>
  <c r="J2433" i="6"/>
  <c r="J2434" i="6"/>
  <c r="J2435" i="6"/>
  <c r="J2436" i="6"/>
  <c r="J2437" i="6"/>
  <c r="J2438" i="6"/>
  <c r="J2439" i="6"/>
  <c r="J2440" i="6"/>
  <c r="J2441" i="6"/>
  <c r="J2442" i="6"/>
  <c r="J2443" i="6"/>
  <c r="J2444" i="6"/>
  <c r="J2445" i="6"/>
  <c r="J2446" i="6"/>
  <c r="J2447" i="6"/>
  <c r="J2448" i="6"/>
  <c r="J2449" i="6"/>
  <c r="J2450" i="6"/>
  <c r="J2451" i="6"/>
  <c r="J2452" i="6"/>
  <c r="J2453" i="6"/>
  <c r="J2454" i="6"/>
  <c r="J2455" i="6"/>
  <c r="J2456" i="6"/>
  <c r="J2457" i="6"/>
  <c r="J2458" i="6"/>
  <c r="J2459" i="6"/>
  <c r="J2460" i="6"/>
  <c r="J2461" i="6"/>
  <c r="J2462" i="6"/>
  <c r="J2463" i="6"/>
  <c r="J2464" i="6"/>
  <c r="J2465" i="6"/>
  <c r="J2466" i="6"/>
  <c r="J2467" i="6"/>
  <c r="J2468" i="6"/>
  <c r="J2469" i="6"/>
  <c r="J2470" i="6"/>
  <c r="J2471" i="6"/>
  <c r="J2472" i="6"/>
  <c r="J2473" i="6"/>
  <c r="J2474" i="6"/>
  <c r="J2475" i="6"/>
  <c r="J2476" i="6"/>
  <c r="J2477" i="6"/>
  <c r="J2478" i="6"/>
  <c r="J2479" i="6"/>
  <c r="J2480" i="6"/>
  <c r="J2481" i="6"/>
  <c r="J2482" i="6"/>
  <c r="J2483" i="6"/>
  <c r="J2484" i="6"/>
  <c r="J2485" i="6"/>
  <c r="J2486" i="6"/>
  <c r="J2487" i="6"/>
  <c r="J2488" i="6"/>
  <c r="J2489" i="6"/>
  <c r="J2490" i="6"/>
  <c r="J2491" i="6"/>
  <c r="J2492" i="6"/>
  <c r="J2493" i="6"/>
  <c r="J2494" i="6"/>
  <c r="J2495" i="6"/>
  <c r="J2496" i="6"/>
  <c r="J2497" i="6"/>
  <c r="J2498" i="6"/>
  <c r="J2499" i="6"/>
  <c r="J2500" i="6"/>
  <c r="J2501" i="6"/>
  <c r="J2502" i="6"/>
  <c r="J2503" i="6"/>
  <c r="J2504" i="6"/>
  <c r="J2505" i="6"/>
  <c r="J2506" i="6"/>
  <c r="J2507" i="6"/>
  <c r="J2508" i="6"/>
  <c r="J2509" i="6"/>
  <c r="J2510" i="6"/>
  <c r="J2511" i="6"/>
  <c r="J2512" i="6"/>
  <c r="J2513" i="6"/>
  <c r="J2514" i="6"/>
  <c r="J2515" i="6"/>
  <c r="J2516" i="6"/>
  <c r="J2517" i="6"/>
  <c r="J2518" i="6"/>
  <c r="J2519" i="6"/>
  <c r="J2520" i="6"/>
  <c r="J2521" i="6"/>
  <c r="J2522" i="6"/>
  <c r="J2523" i="6"/>
  <c r="J2524" i="6"/>
  <c r="J2525" i="6"/>
  <c r="J2526" i="6"/>
  <c r="J2527" i="6"/>
  <c r="J2528" i="6"/>
  <c r="J2529" i="6"/>
  <c r="J2530" i="6"/>
  <c r="J2531" i="6"/>
  <c r="J2532" i="6"/>
  <c r="J2533" i="6"/>
  <c r="J2534" i="6"/>
  <c r="J2535" i="6"/>
  <c r="J2536" i="6"/>
  <c r="J2537" i="6"/>
  <c r="J2538" i="6"/>
  <c r="J2539" i="6"/>
  <c r="J2540" i="6"/>
  <c r="J2541" i="6"/>
  <c r="J2542" i="6"/>
  <c r="J2543" i="6"/>
  <c r="J2544" i="6"/>
  <c r="J2545" i="6"/>
  <c r="J2546" i="6"/>
  <c r="J2547" i="6"/>
  <c r="J2548" i="6"/>
  <c r="J2549" i="6"/>
  <c r="J2550" i="6"/>
  <c r="J2551" i="6"/>
  <c r="J2552" i="6"/>
  <c r="J2553" i="6"/>
  <c r="J2554" i="6"/>
  <c r="J2555" i="6"/>
  <c r="J2556" i="6"/>
  <c r="J2557" i="6"/>
  <c r="J2558" i="6"/>
  <c r="J2559" i="6"/>
  <c r="J2560" i="6"/>
  <c r="J2561" i="6"/>
  <c r="J2562" i="6"/>
  <c r="J2563" i="6"/>
  <c r="J2564" i="6"/>
  <c r="J2565" i="6"/>
  <c r="J2566" i="6"/>
  <c r="J2567" i="6"/>
  <c r="J2568" i="6"/>
  <c r="J2569" i="6"/>
  <c r="J2570" i="6"/>
  <c r="J2571" i="6"/>
  <c r="J2572" i="6"/>
  <c r="J2573" i="6"/>
  <c r="J2574" i="6"/>
  <c r="J2575" i="6"/>
  <c r="J2576" i="6"/>
  <c r="J2577" i="6"/>
  <c r="J2578" i="6"/>
  <c r="J2579" i="6"/>
  <c r="J2580" i="6"/>
  <c r="J2581" i="6"/>
  <c r="J2582" i="6"/>
  <c r="J2583" i="6"/>
  <c r="J2584" i="6"/>
  <c r="J2585" i="6"/>
  <c r="J2586" i="6"/>
  <c r="J2587" i="6"/>
  <c r="J2588" i="6"/>
  <c r="J2589" i="6"/>
  <c r="J2590" i="6"/>
  <c r="J2591" i="6"/>
  <c r="J2592" i="6"/>
  <c r="J2593" i="6"/>
  <c r="J2594" i="6"/>
  <c r="J2595" i="6"/>
  <c r="J2596" i="6"/>
  <c r="J2597" i="6"/>
  <c r="J2598" i="6"/>
  <c r="J2599" i="6"/>
  <c r="J2600" i="6"/>
  <c r="J2601" i="6"/>
  <c r="J2602" i="6"/>
  <c r="J2603" i="6"/>
  <c r="J2604" i="6"/>
  <c r="J2605" i="6"/>
  <c r="J2606" i="6"/>
  <c r="J2607" i="6"/>
  <c r="J2608" i="6"/>
  <c r="J2609" i="6"/>
  <c r="J2610" i="6"/>
  <c r="J2611" i="6"/>
  <c r="J2612" i="6"/>
  <c r="J2613" i="6"/>
  <c r="J2614" i="6"/>
  <c r="J2615" i="6"/>
  <c r="J2616" i="6"/>
  <c r="J2617" i="6"/>
  <c r="J2618" i="6"/>
  <c r="J2619" i="6"/>
  <c r="J2620" i="6"/>
  <c r="J2621" i="6"/>
  <c r="J2622" i="6"/>
  <c r="J2623" i="6"/>
  <c r="J2624" i="6"/>
  <c r="J2625" i="6"/>
  <c r="J2626" i="6"/>
  <c r="J2627" i="6"/>
  <c r="J2628" i="6"/>
  <c r="J2629" i="6"/>
  <c r="J2630" i="6"/>
  <c r="J2631" i="6"/>
  <c r="J2632" i="6"/>
  <c r="J2633" i="6"/>
  <c r="J2634" i="6"/>
  <c r="J2635" i="6"/>
  <c r="J2636" i="6"/>
  <c r="J2637" i="6"/>
  <c r="J2638" i="6"/>
  <c r="J2639" i="6"/>
  <c r="J2640" i="6"/>
  <c r="J2641" i="6"/>
  <c r="J2642" i="6"/>
  <c r="J2643" i="6"/>
  <c r="J2644" i="6"/>
  <c r="J2645" i="6"/>
  <c r="J2646" i="6"/>
  <c r="J2647" i="6"/>
  <c r="J2648" i="6"/>
  <c r="J2649" i="6"/>
  <c r="J2650" i="6"/>
  <c r="J2651" i="6"/>
  <c r="J2652" i="6"/>
  <c r="J2653" i="6"/>
  <c r="J2654" i="6"/>
  <c r="J2655" i="6"/>
  <c r="J2656" i="6"/>
  <c r="J2657" i="6"/>
  <c r="J2658" i="6"/>
  <c r="J2659" i="6"/>
  <c r="J2660" i="6"/>
  <c r="J2661" i="6"/>
  <c r="J2662" i="6"/>
  <c r="J2663" i="6"/>
  <c r="J2664" i="6"/>
  <c r="J2665" i="6"/>
  <c r="J2666" i="6"/>
  <c r="J2667" i="6"/>
  <c r="J2668" i="6"/>
  <c r="J2669" i="6"/>
  <c r="J2670" i="6"/>
  <c r="J2671" i="6"/>
  <c r="J2672" i="6"/>
  <c r="J2673" i="6"/>
  <c r="J2674" i="6"/>
  <c r="J2675" i="6"/>
  <c r="J2676" i="6"/>
  <c r="J2677" i="6"/>
  <c r="J2678" i="6"/>
  <c r="J2679" i="6"/>
  <c r="J2680" i="6"/>
  <c r="J2681" i="6"/>
  <c r="J2682" i="6"/>
  <c r="J2683" i="6"/>
  <c r="J2684" i="6"/>
  <c r="J2685" i="6"/>
  <c r="J2686" i="6"/>
  <c r="J2687" i="6"/>
  <c r="J2688" i="6"/>
  <c r="J2689" i="6"/>
  <c r="J2690" i="6"/>
  <c r="J2691" i="6"/>
  <c r="J2692" i="6"/>
  <c r="J2693" i="6"/>
  <c r="J2694" i="6"/>
  <c r="J2695" i="6"/>
  <c r="J2696" i="6"/>
  <c r="J2697" i="6"/>
  <c r="J2698" i="6"/>
  <c r="J2699" i="6"/>
  <c r="J2700" i="6"/>
  <c r="J2701" i="6"/>
  <c r="J2702" i="6"/>
  <c r="J2703" i="6"/>
  <c r="J2704" i="6"/>
  <c r="J2705" i="6"/>
  <c r="J2706" i="6"/>
  <c r="J2707" i="6"/>
  <c r="J2708" i="6"/>
  <c r="J2709" i="6"/>
  <c r="J2710" i="6"/>
  <c r="J2711" i="6"/>
  <c r="J2712" i="6"/>
  <c r="J2713" i="6"/>
  <c r="J2714" i="6"/>
  <c r="J2715" i="6"/>
  <c r="J2716" i="6"/>
  <c r="J2717" i="6"/>
  <c r="J2718" i="6"/>
  <c r="J2719" i="6"/>
  <c r="J2720" i="6"/>
  <c r="J2721" i="6"/>
  <c r="J2722" i="6"/>
  <c r="J2723" i="6"/>
  <c r="J2724" i="6"/>
  <c r="J2725" i="6"/>
  <c r="J2726" i="6"/>
  <c r="J2727" i="6"/>
  <c r="J2728" i="6"/>
  <c r="J2729" i="6"/>
  <c r="J2730" i="6"/>
  <c r="J2731" i="6"/>
  <c r="J2732" i="6"/>
  <c r="J2733" i="6"/>
  <c r="J2734" i="6"/>
  <c r="J2735" i="6"/>
  <c r="J2736" i="6"/>
  <c r="J2737" i="6"/>
  <c r="J2738" i="6"/>
  <c r="J2739" i="6"/>
  <c r="J2740" i="6"/>
  <c r="J2741" i="6"/>
  <c r="J2742" i="6"/>
  <c r="J2743" i="6"/>
  <c r="J2744" i="6"/>
  <c r="J2745" i="6"/>
  <c r="J2746" i="6"/>
  <c r="J2747" i="6"/>
  <c r="J2748" i="6"/>
  <c r="J2749" i="6"/>
  <c r="J2750" i="6"/>
  <c r="J2751" i="6"/>
  <c r="J2752" i="6"/>
  <c r="J2753" i="6"/>
  <c r="J2754" i="6"/>
  <c r="J2755" i="6"/>
  <c r="J2756" i="6"/>
  <c r="J2757" i="6"/>
  <c r="J2758" i="6"/>
  <c r="J2759" i="6"/>
  <c r="J2760" i="6"/>
  <c r="J2761" i="6"/>
  <c r="J2762" i="6"/>
  <c r="J2763" i="6"/>
  <c r="J2764" i="6"/>
  <c r="J2765" i="6"/>
  <c r="J2766" i="6"/>
  <c r="J2767" i="6"/>
  <c r="J2768" i="6"/>
  <c r="J2769" i="6"/>
  <c r="J2770" i="6"/>
  <c r="J2771" i="6"/>
  <c r="J2772" i="6"/>
  <c r="J2773" i="6"/>
  <c r="J2774" i="6"/>
  <c r="J2775" i="6"/>
  <c r="J2776" i="6"/>
  <c r="J2777" i="6"/>
  <c r="J2778" i="6"/>
  <c r="J2779" i="6"/>
  <c r="J2780" i="6"/>
  <c r="J2781" i="6"/>
  <c r="J2782" i="6"/>
  <c r="J2783" i="6"/>
  <c r="J2784" i="6"/>
  <c r="J2785" i="6"/>
  <c r="J2786" i="6"/>
  <c r="J2787" i="6"/>
  <c r="J2788" i="6"/>
  <c r="J2789" i="6"/>
  <c r="J2790" i="6"/>
  <c r="J2791" i="6"/>
  <c r="J2792" i="6"/>
  <c r="J2793" i="6"/>
  <c r="J2794" i="6"/>
  <c r="J2795" i="6"/>
  <c r="J2796" i="6"/>
  <c r="J2797" i="6"/>
  <c r="J2798" i="6"/>
  <c r="J2799" i="6"/>
  <c r="J2800" i="6"/>
  <c r="J2801" i="6"/>
  <c r="J2802" i="6"/>
  <c r="J2803" i="6"/>
  <c r="J2804" i="6"/>
  <c r="J2805" i="6"/>
  <c r="J2806" i="6"/>
  <c r="J2807" i="6"/>
  <c r="J2808" i="6"/>
  <c r="J2809" i="6"/>
  <c r="J2810" i="6"/>
  <c r="J2811" i="6"/>
  <c r="J2812" i="6"/>
  <c r="J2813" i="6"/>
  <c r="J2814" i="6"/>
  <c r="J2815" i="6"/>
  <c r="J2816" i="6"/>
  <c r="J2817" i="6"/>
  <c r="J2818" i="6"/>
  <c r="J2819" i="6"/>
  <c r="J2820" i="6"/>
  <c r="J2821" i="6"/>
  <c r="J2822" i="6"/>
  <c r="J2823" i="6"/>
  <c r="J2824" i="6"/>
  <c r="J2825" i="6"/>
  <c r="J2826" i="6"/>
  <c r="J2827" i="6"/>
  <c r="J2828" i="6"/>
  <c r="J2829" i="6"/>
  <c r="J2830" i="6"/>
  <c r="J2831" i="6"/>
  <c r="J2832" i="6"/>
  <c r="J2833" i="6"/>
  <c r="J2834" i="6"/>
  <c r="J2835" i="6"/>
  <c r="J2836" i="6"/>
  <c r="J2837" i="6"/>
  <c r="J2838" i="6"/>
  <c r="J2839" i="6"/>
  <c r="J2840" i="6"/>
  <c r="J2841" i="6"/>
  <c r="J2842" i="6"/>
  <c r="J2843" i="6"/>
  <c r="J2844" i="6"/>
  <c r="J2845" i="6"/>
  <c r="J2846" i="6"/>
  <c r="J2847" i="6"/>
  <c r="J2848" i="6"/>
  <c r="J2849" i="6"/>
  <c r="J2850" i="6"/>
  <c r="J2851" i="6"/>
  <c r="J2852" i="6"/>
  <c r="J2853" i="6"/>
  <c r="J2854" i="6"/>
  <c r="J2855" i="6"/>
  <c r="J2856" i="6"/>
  <c r="J2857" i="6"/>
  <c r="J2858" i="6"/>
  <c r="J2859" i="6"/>
  <c r="J2860" i="6"/>
  <c r="J2861" i="6"/>
  <c r="J2862" i="6"/>
  <c r="J2863" i="6"/>
  <c r="J2864" i="6"/>
  <c r="J2865" i="6"/>
  <c r="J2866" i="6"/>
  <c r="J2867" i="6"/>
  <c r="J2868" i="6"/>
  <c r="J2869" i="6"/>
  <c r="J2870" i="6"/>
  <c r="J2871" i="6"/>
  <c r="J2872" i="6"/>
  <c r="J2873" i="6"/>
  <c r="J2874" i="6"/>
  <c r="J2875" i="6"/>
  <c r="J2876" i="6"/>
  <c r="J2877" i="6"/>
  <c r="J2878" i="6"/>
  <c r="J2879" i="6"/>
  <c r="J2880" i="6"/>
  <c r="J2881" i="6"/>
  <c r="J2882" i="6"/>
  <c r="J2883" i="6"/>
  <c r="J2884" i="6"/>
  <c r="J2885" i="6"/>
  <c r="J2886" i="6"/>
  <c r="J2887" i="6"/>
  <c r="J2888" i="6"/>
  <c r="J2889" i="6"/>
  <c r="J2890" i="6"/>
  <c r="J2891" i="6"/>
  <c r="J2892" i="6"/>
  <c r="J2893" i="6"/>
  <c r="J2894" i="6"/>
  <c r="J2895" i="6"/>
  <c r="J2896" i="6"/>
  <c r="J2897" i="6"/>
  <c r="J2898" i="6"/>
  <c r="J2899" i="6"/>
  <c r="J2900" i="6"/>
  <c r="J2901" i="6"/>
  <c r="J2902" i="6"/>
  <c r="J2903" i="6"/>
  <c r="J2904" i="6"/>
  <c r="J2905" i="6"/>
  <c r="J2906" i="6"/>
  <c r="J2907" i="6"/>
  <c r="J2908" i="6"/>
  <c r="J2909" i="6"/>
  <c r="J2910" i="6"/>
  <c r="J2911" i="6"/>
  <c r="J2912" i="6"/>
  <c r="J2913" i="6"/>
  <c r="J2914" i="6"/>
  <c r="J2915" i="6"/>
  <c r="J2916" i="6"/>
  <c r="J2917" i="6"/>
  <c r="J2918" i="6"/>
  <c r="J2919" i="6"/>
  <c r="J2920" i="6"/>
  <c r="J2921" i="6"/>
  <c r="J2922" i="6"/>
  <c r="J2923" i="6"/>
  <c r="J2924" i="6"/>
  <c r="J2925" i="6"/>
  <c r="J2926" i="6"/>
  <c r="J2927" i="6"/>
  <c r="J2928" i="6"/>
  <c r="J2929" i="6"/>
  <c r="J2930" i="6"/>
  <c r="J2931" i="6"/>
  <c r="J2932" i="6"/>
  <c r="J2933" i="6"/>
  <c r="J2934" i="6"/>
  <c r="J2935" i="6"/>
  <c r="J2936" i="6"/>
  <c r="J2937" i="6"/>
  <c r="J2938" i="6"/>
  <c r="J2939" i="6"/>
  <c r="J2940" i="6"/>
  <c r="J2941" i="6"/>
  <c r="J2942" i="6"/>
  <c r="J2943" i="6"/>
  <c r="J2944" i="6"/>
  <c r="J2945" i="6"/>
  <c r="J2946" i="6"/>
  <c r="J2947" i="6"/>
  <c r="J2948" i="6"/>
  <c r="J2949" i="6"/>
  <c r="J2950" i="6"/>
  <c r="J2951" i="6"/>
  <c r="J2952" i="6"/>
  <c r="J2953" i="6"/>
  <c r="J2954" i="6"/>
  <c r="J2955" i="6"/>
  <c r="J2956" i="6"/>
  <c r="J2957" i="6"/>
  <c r="J2958" i="6"/>
  <c r="J2959" i="6"/>
  <c r="J2960" i="6"/>
  <c r="J2961" i="6"/>
  <c r="J2962" i="6"/>
  <c r="J2963" i="6"/>
  <c r="J2964" i="6"/>
  <c r="J2965" i="6"/>
  <c r="J2966" i="6"/>
  <c r="J2967" i="6"/>
  <c r="J2968" i="6"/>
  <c r="J2969" i="6"/>
  <c r="J2970" i="6"/>
  <c r="J2971" i="6"/>
  <c r="J2972" i="6"/>
  <c r="J2973" i="6"/>
  <c r="J2974" i="6"/>
  <c r="J2975" i="6"/>
  <c r="J2976" i="6"/>
  <c r="J2977" i="6"/>
  <c r="J2978" i="6"/>
  <c r="J2979" i="6"/>
  <c r="J2980" i="6"/>
  <c r="J2981" i="6"/>
  <c r="J2982" i="6"/>
  <c r="J2983" i="6"/>
  <c r="J2984" i="6"/>
  <c r="J2985" i="6"/>
  <c r="J2986" i="6"/>
  <c r="J2987" i="6"/>
  <c r="J2988" i="6"/>
  <c r="J2989" i="6"/>
  <c r="J2990" i="6"/>
  <c r="J2991" i="6"/>
  <c r="J2992" i="6"/>
  <c r="J2993" i="6"/>
  <c r="J2994" i="6"/>
  <c r="J2995" i="6"/>
  <c r="J2996" i="6"/>
  <c r="J2997" i="6"/>
  <c r="J2998" i="6"/>
  <c r="J2999" i="6"/>
  <c r="J3000" i="6"/>
  <c r="J3001" i="6"/>
  <c r="J3002" i="6"/>
  <c r="J3003" i="6"/>
  <c r="J3004" i="6"/>
  <c r="J3005" i="6"/>
  <c r="J3006" i="6"/>
  <c r="J3007" i="6"/>
  <c r="J3008" i="6"/>
  <c r="J3009" i="6"/>
  <c r="J3010" i="6"/>
  <c r="J3011" i="6"/>
  <c r="J3012" i="6"/>
  <c r="J3013" i="6"/>
  <c r="J3014" i="6"/>
  <c r="J3015" i="6"/>
  <c r="J3016" i="6"/>
  <c r="J3017" i="6"/>
  <c r="J3018" i="6"/>
  <c r="J3019" i="6"/>
  <c r="J3020" i="6"/>
  <c r="J3021" i="6"/>
  <c r="J3022" i="6"/>
  <c r="J3023" i="6"/>
  <c r="J3024" i="6"/>
  <c r="J3025" i="6"/>
  <c r="J3026" i="6"/>
  <c r="J3027" i="6"/>
  <c r="J3028" i="6"/>
  <c r="J3029" i="6"/>
  <c r="J3030" i="6"/>
  <c r="J3031" i="6"/>
  <c r="J3032" i="6"/>
  <c r="J3033" i="6"/>
  <c r="J3034" i="6"/>
  <c r="J3035" i="6"/>
  <c r="J3036" i="6"/>
  <c r="J3037" i="6"/>
  <c r="J3038" i="6"/>
  <c r="J3039" i="6"/>
  <c r="J3040" i="6"/>
  <c r="J3041" i="6"/>
  <c r="J3042" i="6"/>
  <c r="J3043" i="6"/>
  <c r="J3044" i="6"/>
  <c r="J3045" i="6"/>
  <c r="J3046" i="6"/>
  <c r="J3047" i="6"/>
  <c r="J3048" i="6"/>
  <c r="J3049" i="6"/>
  <c r="J3050" i="6"/>
  <c r="J3051" i="6"/>
  <c r="J3052" i="6"/>
  <c r="J3053" i="6"/>
  <c r="J3054" i="6"/>
  <c r="J3055" i="6"/>
  <c r="J3056" i="6"/>
  <c r="J3057" i="6"/>
  <c r="J3058" i="6"/>
  <c r="J3059" i="6"/>
  <c r="J3060" i="6"/>
  <c r="J3061" i="6"/>
  <c r="J3062" i="6"/>
  <c r="J3063" i="6"/>
  <c r="J3064" i="6"/>
  <c r="J3065" i="6"/>
  <c r="J3066" i="6"/>
  <c r="J3067" i="6"/>
  <c r="J3068" i="6"/>
  <c r="J3069" i="6"/>
  <c r="J3070" i="6"/>
  <c r="J3071" i="6"/>
  <c r="J3072" i="6"/>
  <c r="J3073" i="6"/>
  <c r="J3074" i="6"/>
  <c r="J3075" i="6"/>
  <c r="J3076" i="6"/>
  <c r="J3077" i="6"/>
  <c r="J3078" i="6"/>
  <c r="J3079" i="6"/>
  <c r="J3080" i="6"/>
  <c r="J3081" i="6"/>
  <c r="J3082" i="6"/>
  <c r="J3083" i="6"/>
  <c r="J3084" i="6"/>
  <c r="J3085" i="6"/>
  <c r="J3086" i="6"/>
  <c r="J3087" i="6"/>
  <c r="J3088" i="6"/>
  <c r="J3089" i="6"/>
  <c r="J3090" i="6"/>
  <c r="J3091" i="6"/>
  <c r="J3092" i="6"/>
  <c r="J3093" i="6"/>
  <c r="J3094" i="6"/>
  <c r="J3095" i="6"/>
  <c r="J3096" i="6"/>
  <c r="J3097" i="6"/>
  <c r="J3098" i="6"/>
  <c r="J3099" i="6"/>
  <c r="J3100" i="6"/>
  <c r="J3101" i="6"/>
  <c r="J3102" i="6"/>
  <c r="J3103" i="6"/>
  <c r="J3104" i="6"/>
  <c r="J3105" i="6"/>
  <c r="J3106" i="6"/>
  <c r="J3107" i="6"/>
  <c r="J3108" i="6"/>
  <c r="J3109" i="6"/>
  <c r="J3110" i="6"/>
  <c r="J3111" i="6"/>
  <c r="J3112" i="6"/>
  <c r="J3113" i="6"/>
  <c r="J3114" i="6"/>
  <c r="J3115" i="6"/>
  <c r="J3116" i="6"/>
  <c r="J3117" i="6"/>
  <c r="J3118" i="6"/>
  <c r="J3119" i="6"/>
  <c r="J3120" i="6"/>
  <c r="J3121" i="6"/>
  <c r="J3122" i="6"/>
  <c r="J3123" i="6"/>
  <c r="J3124" i="6"/>
  <c r="J3125" i="6"/>
  <c r="J3126" i="6"/>
  <c r="J3127" i="6"/>
  <c r="J3128" i="6"/>
  <c r="J3129" i="6"/>
  <c r="J3130" i="6"/>
  <c r="J3131" i="6"/>
  <c r="J3132" i="6"/>
  <c r="J3133" i="6"/>
  <c r="J3134" i="6"/>
  <c r="J3135" i="6"/>
  <c r="J3136" i="6"/>
  <c r="J3137" i="6"/>
  <c r="J3138" i="6"/>
  <c r="J3139" i="6"/>
  <c r="J3140" i="6"/>
  <c r="J3141" i="6"/>
  <c r="J3142" i="6"/>
  <c r="J3143" i="6"/>
  <c r="J3144" i="6"/>
  <c r="J3145" i="6"/>
  <c r="J3146" i="6"/>
  <c r="J3147" i="6"/>
  <c r="J3148" i="6"/>
  <c r="J3149" i="6"/>
  <c r="J3150" i="6"/>
  <c r="J3151" i="6"/>
  <c r="J3152" i="6"/>
  <c r="J3153" i="6"/>
  <c r="J3154" i="6"/>
  <c r="J3155" i="6"/>
  <c r="J3156" i="6"/>
  <c r="J3157" i="6"/>
  <c r="J3158" i="6"/>
  <c r="J3159" i="6"/>
  <c r="J3160" i="6"/>
  <c r="J3161" i="6"/>
  <c r="J3162" i="6"/>
  <c r="J3163" i="6"/>
  <c r="J3164" i="6"/>
  <c r="J3165" i="6"/>
  <c r="J3166" i="6"/>
  <c r="J3167" i="6"/>
  <c r="J3168" i="6"/>
  <c r="J3169" i="6"/>
  <c r="J3170" i="6"/>
  <c r="J3171" i="6"/>
  <c r="J3172" i="6"/>
  <c r="J3173" i="6"/>
  <c r="J3174" i="6"/>
  <c r="J3175" i="6"/>
  <c r="J3176" i="6"/>
  <c r="J3177" i="6"/>
  <c r="J3178" i="6"/>
  <c r="J3179" i="6"/>
  <c r="J3180" i="6"/>
  <c r="J3181" i="6"/>
  <c r="J3182" i="6"/>
  <c r="J3183" i="6"/>
  <c r="J3184" i="6"/>
  <c r="J3185" i="6"/>
  <c r="J3186" i="6"/>
  <c r="J3187" i="6"/>
  <c r="J3188" i="6"/>
  <c r="J3189" i="6"/>
  <c r="J3190" i="6"/>
  <c r="J3191" i="6"/>
  <c r="J3192" i="6"/>
  <c r="J3193" i="6"/>
  <c r="J3194" i="6"/>
  <c r="J3195" i="6"/>
  <c r="J3196" i="6"/>
  <c r="J3197" i="6"/>
  <c r="J3198" i="6"/>
  <c r="J3199" i="6"/>
  <c r="J3200" i="6"/>
  <c r="J3201" i="6"/>
  <c r="J3202" i="6"/>
  <c r="J3203" i="6"/>
  <c r="J3204" i="6"/>
  <c r="J3205" i="6"/>
  <c r="J3206" i="6"/>
  <c r="J3207" i="6"/>
  <c r="J3208" i="6"/>
  <c r="J3209" i="6"/>
  <c r="J3210" i="6"/>
  <c r="J3211" i="6"/>
  <c r="J3212" i="6"/>
  <c r="J3213" i="6"/>
  <c r="J3214" i="6"/>
  <c r="J3215" i="6"/>
  <c r="J3216" i="6"/>
  <c r="J3217" i="6"/>
  <c r="J3218" i="6"/>
  <c r="J3219" i="6"/>
  <c r="J3220" i="6"/>
  <c r="J3221" i="6"/>
  <c r="J3222" i="6"/>
  <c r="J3223" i="6"/>
  <c r="J3224" i="6"/>
  <c r="J3225" i="6"/>
  <c r="J3226" i="6"/>
  <c r="J3227" i="6"/>
  <c r="J3228" i="6"/>
  <c r="J3229" i="6"/>
  <c r="J3230" i="6"/>
  <c r="J3231" i="6"/>
  <c r="J3232" i="6"/>
  <c r="J3233" i="6"/>
  <c r="J3234" i="6"/>
  <c r="J3235" i="6"/>
  <c r="J3236" i="6"/>
  <c r="J3237" i="6"/>
  <c r="J3238" i="6"/>
  <c r="J3239" i="6"/>
  <c r="J3240" i="6"/>
  <c r="J3241" i="6"/>
  <c r="J3242" i="6"/>
  <c r="J3243" i="6"/>
  <c r="J3244" i="6"/>
  <c r="J3245" i="6"/>
  <c r="J3246" i="6"/>
  <c r="J3247" i="6"/>
  <c r="J3248" i="6"/>
  <c r="J3249" i="6"/>
  <c r="J3250" i="6"/>
  <c r="J3251" i="6"/>
  <c r="J3252" i="6"/>
  <c r="J3253" i="6"/>
  <c r="J3254" i="6"/>
  <c r="J3255" i="6"/>
  <c r="J3256" i="6"/>
  <c r="J3257" i="6"/>
  <c r="J3258" i="6"/>
  <c r="J3259" i="6"/>
  <c r="J3260" i="6"/>
  <c r="J3261" i="6"/>
  <c r="J3262" i="6"/>
  <c r="J3263" i="6"/>
  <c r="J3264" i="6"/>
  <c r="J3265" i="6"/>
  <c r="J3266" i="6"/>
  <c r="J3267" i="6"/>
  <c r="J3268" i="6"/>
  <c r="J3269" i="6"/>
  <c r="J3270" i="6"/>
  <c r="J3271" i="6"/>
  <c r="J3272" i="6"/>
  <c r="J3273" i="6"/>
  <c r="J3274" i="6"/>
  <c r="J3275" i="6"/>
  <c r="J3276" i="6"/>
  <c r="J3277" i="6"/>
  <c r="J3278" i="6"/>
  <c r="J3279" i="6"/>
  <c r="J3280" i="6"/>
  <c r="J3281" i="6"/>
  <c r="J3282" i="6"/>
  <c r="J3283" i="6"/>
  <c r="J3284" i="6"/>
  <c r="J3285" i="6"/>
  <c r="J3286" i="6"/>
  <c r="J3287" i="6"/>
  <c r="J3288" i="6"/>
  <c r="J3289" i="6"/>
  <c r="J3290" i="6"/>
  <c r="J3291" i="6"/>
  <c r="J3292" i="6"/>
  <c r="J3293" i="6"/>
  <c r="J3294" i="6"/>
  <c r="J3295" i="6"/>
  <c r="J3296" i="6"/>
  <c r="J3297" i="6"/>
  <c r="J3298" i="6"/>
  <c r="J3299" i="6"/>
  <c r="J3300" i="6"/>
  <c r="J3301" i="6"/>
  <c r="J3302" i="6"/>
  <c r="J3303" i="6"/>
  <c r="J3304" i="6"/>
  <c r="J3305" i="6"/>
  <c r="J3306" i="6"/>
  <c r="J3307" i="6"/>
  <c r="J3308" i="6"/>
  <c r="J3309" i="6"/>
  <c r="J3310" i="6"/>
  <c r="J3311" i="6"/>
  <c r="J3312" i="6"/>
  <c r="J3313" i="6"/>
  <c r="J3314" i="6"/>
  <c r="J3315" i="6"/>
  <c r="J3316" i="6"/>
  <c r="J3317" i="6"/>
  <c r="J3318" i="6"/>
  <c r="J3319" i="6"/>
  <c r="J3320" i="6"/>
  <c r="J3321" i="6"/>
  <c r="J3322" i="6"/>
  <c r="J3323" i="6"/>
  <c r="J3324" i="6"/>
  <c r="J3325" i="6"/>
  <c r="J3326" i="6"/>
  <c r="J3327" i="6"/>
  <c r="J3328" i="6"/>
  <c r="J3329" i="6"/>
  <c r="J3330" i="6"/>
  <c r="J3331" i="6"/>
  <c r="J3332" i="6"/>
  <c r="J3333" i="6"/>
  <c r="J3334" i="6"/>
  <c r="J3335" i="6"/>
  <c r="J3336" i="6"/>
  <c r="J3337" i="6"/>
  <c r="J3338" i="6"/>
  <c r="J3339" i="6"/>
  <c r="J3340" i="6"/>
  <c r="J3341" i="6"/>
  <c r="J3342" i="6"/>
  <c r="J3343" i="6"/>
  <c r="J3344" i="6"/>
  <c r="J3345" i="6"/>
  <c r="J3346" i="6"/>
  <c r="J3347" i="6"/>
  <c r="J3348" i="6"/>
  <c r="J3349" i="6"/>
  <c r="J3350" i="6"/>
  <c r="J3351" i="6"/>
  <c r="J3352" i="6"/>
  <c r="J3353" i="6"/>
  <c r="J3354" i="6"/>
  <c r="J3355" i="6"/>
  <c r="J3356" i="6"/>
  <c r="J3357" i="6"/>
  <c r="J3358" i="6"/>
  <c r="J3359" i="6"/>
  <c r="J3360" i="6"/>
  <c r="J3361" i="6"/>
  <c r="J3362" i="6"/>
  <c r="J3363" i="6"/>
  <c r="J3364" i="6"/>
  <c r="J3365" i="6"/>
  <c r="J3366" i="6"/>
  <c r="J3367" i="6"/>
  <c r="J3368" i="6"/>
  <c r="J3369" i="6"/>
  <c r="J3370" i="6"/>
  <c r="J3371" i="6"/>
  <c r="J3372" i="6"/>
  <c r="J3373" i="6"/>
  <c r="J3374" i="6"/>
  <c r="J3375" i="6"/>
  <c r="J3376" i="6"/>
  <c r="J3377" i="6"/>
  <c r="J3378" i="6"/>
  <c r="J3379" i="6"/>
  <c r="J3380" i="6"/>
  <c r="J3381" i="6"/>
  <c r="J3382" i="6"/>
  <c r="J3383" i="6"/>
  <c r="J3384" i="6"/>
  <c r="J3385" i="6"/>
  <c r="J3386" i="6"/>
  <c r="J3387" i="6"/>
  <c r="J3388" i="6"/>
  <c r="J3389" i="6"/>
  <c r="J3390" i="6"/>
  <c r="J3391" i="6"/>
  <c r="J3392" i="6"/>
  <c r="J3393" i="6"/>
  <c r="J3394" i="6"/>
  <c r="J3395" i="6"/>
  <c r="J3396" i="6"/>
  <c r="J3397" i="6"/>
  <c r="J3398" i="6"/>
  <c r="J3399" i="6"/>
  <c r="J3400" i="6"/>
  <c r="J3401" i="6"/>
  <c r="J3402" i="6"/>
  <c r="J3403" i="6"/>
  <c r="J3404" i="6"/>
  <c r="J3405" i="6"/>
  <c r="J3406" i="6"/>
  <c r="J3407" i="6"/>
  <c r="J3408" i="6"/>
  <c r="J3409" i="6"/>
  <c r="J3410" i="6"/>
  <c r="J3411" i="6"/>
  <c r="J3412" i="6"/>
  <c r="J3413" i="6"/>
  <c r="J3414" i="6"/>
  <c r="J3415" i="6"/>
  <c r="J3416" i="6"/>
  <c r="J3417" i="6"/>
  <c r="J3418" i="6"/>
  <c r="J3419" i="6"/>
  <c r="J3420" i="6"/>
  <c r="J3421" i="6"/>
  <c r="J3422" i="6"/>
  <c r="J3423" i="6"/>
  <c r="J3424" i="6"/>
  <c r="J3425" i="6"/>
  <c r="J3426" i="6"/>
  <c r="J3427" i="6"/>
  <c r="J3428" i="6"/>
  <c r="J3429" i="6"/>
  <c r="J3430" i="6"/>
  <c r="J3431" i="6"/>
  <c r="J3432" i="6"/>
  <c r="J3433" i="6"/>
  <c r="J3434" i="6"/>
  <c r="J3435" i="6"/>
  <c r="J3436" i="6"/>
  <c r="J3437" i="6"/>
  <c r="J3438" i="6"/>
  <c r="J3439" i="6"/>
  <c r="J3440" i="6"/>
  <c r="J3441" i="6"/>
  <c r="J3442" i="6"/>
  <c r="J3443" i="6"/>
  <c r="J3444" i="6"/>
  <c r="J3445" i="6"/>
  <c r="J3446" i="6"/>
  <c r="J3447" i="6"/>
  <c r="J3448" i="6"/>
  <c r="J3449" i="6"/>
  <c r="J3450" i="6"/>
  <c r="J3451" i="6"/>
  <c r="J3452" i="6"/>
  <c r="J3453" i="6"/>
  <c r="J3454" i="6"/>
  <c r="J3455" i="6"/>
  <c r="J3456" i="6"/>
  <c r="J3457" i="6"/>
  <c r="J3458" i="6"/>
  <c r="J3459" i="6"/>
  <c r="J3460" i="6"/>
  <c r="J3461" i="6"/>
  <c r="J3462" i="6"/>
  <c r="J3463" i="6"/>
  <c r="J3464" i="6"/>
  <c r="J3465" i="6"/>
  <c r="J3466" i="6"/>
  <c r="J3467" i="6"/>
  <c r="J3468" i="6"/>
  <c r="J3469" i="6"/>
  <c r="J3470" i="6"/>
  <c r="J3471" i="6"/>
  <c r="J3472" i="6"/>
  <c r="J3473" i="6"/>
  <c r="J3474" i="6"/>
  <c r="J3475" i="6"/>
  <c r="J3476" i="6"/>
  <c r="J3477" i="6"/>
  <c r="J3478" i="6"/>
  <c r="J3479" i="6"/>
  <c r="J3480" i="6"/>
  <c r="J3481" i="6"/>
  <c r="J3482" i="6"/>
  <c r="J3483" i="6"/>
  <c r="J3484" i="6"/>
  <c r="J3485" i="6"/>
  <c r="J3486" i="6"/>
  <c r="J3487" i="6"/>
  <c r="J3488" i="6"/>
  <c r="J3489" i="6"/>
  <c r="J3490" i="6"/>
  <c r="J3491" i="6"/>
  <c r="J3492" i="6"/>
  <c r="J3493" i="6"/>
  <c r="J3494" i="6"/>
  <c r="J3495" i="6"/>
  <c r="J3496" i="6"/>
  <c r="J3497" i="6"/>
  <c r="J3498" i="6"/>
  <c r="J3499" i="6"/>
  <c r="J3500" i="6"/>
  <c r="J3501" i="6"/>
  <c r="J3502" i="6"/>
  <c r="J3503" i="6"/>
  <c r="J3504" i="6"/>
  <c r="J3505" i="6"/>
  <c r="J3506" i="6"/>
  <c r="J3507" i="6"/>
  <c r="J3508" i="6"/>
  <c r="J3509" i="6"/>
  <c r="J3510" i="6"/>
  <c r="J3511" i="6"/>
  <c r="J3512" i="6"/>
  <c r="J3513" i="6"/>
  <c r="J3514" i="6"/>
  <c r="J3515" i="6"/>
  <c r="J3516" i="6"/>
  <c r="J3517" i="6"/>
  <c r="J3518" i="6"/>
  <c r="J3519" i="6"/>
  <c r="J3520" i="6"/>
  <c r="J3521" i="6"/>
  <c r="J3522" i="6"/>
  <c r="J3523" i="6"/>
  <c r="J3524" i="6"/>
  <c r="J3525" i="6"/>
  <c r="J3526" i="6"/>
  <c r="J3527" i="6"/>
  <c r="J3528" i="6"/>
  <c r="J3529" i="6"/>
  <c r="J3530" i="6"/>
  <c r="J3531" i="6"/>
  <c r="J3532" i="6"/>
  <c r="J3533" i="6"/>
  <c r="J3534" i="6"/>
  <c r="J3535" i="6"/>
  <c r="J3536" i="6"/>
  <c r="J3537" i="6"/>
  <c r="J3538" i="6"/>
  <c r="J3539" i="6"/>
  <c r="J3540" i="6"/>
  <c r="J3541" i="6"/>
  <c r="J3542" i="6"/>
  <c r="J3543" i="6"/>
  <c r="J3544" i="6"/>
  <c r="J3545" i="6"/>
  <c r="J3546" i="6"/>
  <c r="J3547" i="6"/>
  <c r="J3548" i="6"/>
  <c r="J3549" i="6"/>
  <c r="J3550" i="6"/>
  <c r="J3551" i="6"/>
  <c r="J3552" i="6"/>
  <c r="J3553" i="6"/>
  <c r="J3554" i="6"/>
  <c r="J3555" i="6"/>
  <c r="J3556" i="6"/>
  <c r="J3557" i="6"/>
  <c r="J3558" i="6"/>
  <c r="J3559" i="6"/>
  <c r="J3560" i="6"/>
  <c r="J3561" i="6"/>
  <c r="J3562" i="6"/>
  <c r="J3563" i="6"/>
  <c r="J3564" i="6"/>
  <c r="J3565" i="6"/>
  <c r="J3566" i="6"/>
  <c r="J3567" i="6"/>
  <c r="J3568" i="6"/>
  <c r="J3569" i="6"/>
  <c r="J3570" i="6"/>
  <c r="J3571" i="6"/>
  <c r="J3572" i="6"/>
  <c r="J3573" i="6"/>
  <c r="J3574" i="6"/>
  <c r="J3575" i="6"/>
  <c r="J3576" i="6"/>
  <c r="J3577" i="6"/>
  <c r="J3578" i="6"/>
  <c r="J3579" i="6"/>
  <c r="J3580" i="6"/>
  <c r="J3581" i="6"/>
  <c r="J3582" i="6"/>
  <c r="J3583" i="6"/>
  <c r="J3584" i="6"/>
  <c r="J3585" i="6"/>
  <c r="J3586" i="6"/>
  <c r="J3587" i="6"/>
  <c r="J3588" i="6"/>
  <c r="J3589" i="6"/>
  <c r="J3590" i="6"/>
  <c r="J3591" i="6"/>
  <c r="J3592" i="6"/>
  <c r="J3593" i="6"/>
  <c r="J3594" i="6"/>
  <c r="J3595" i="6"/>
  <c r="J3596" i="6"/>
  <c r="J3597" i="6"/>
  <c r="J3598" i="6"/>
  <c r="J3599" i="6"/>
  <c r="J3600" i="6"/>
  <c r="J3601" i="6"/>
  <c r="J3602" i="6"/>
  <c r="J3603" i="6"/>
  <c r="J3604" i="6"/>
  <c r="J3605" i="6"/>
  <c r="J3606" i="6"/>
  <c r="J3607" i="6"/>
  <c r="J3608" i="6"/>
  <c r="J3609" i="6"/>
  <c r="J3610" i="6"/>
  <c r="J3611" i="6"/>
  <c r="J3612" i="6"/>
  <c r="J3613" i="6"/>
  <c r="J3614" i="6"/>
  <c r="J3615" i="6"/>
  <c r="J3616" i="6"/>
  <c r="J3617" i="6"/>
  <c r="J3618" i="6"/>
  <c r="J3619" i="6"/>
  <c r="J3620" i="6"/>
  <c r="J3621" i="6"/>
  <c r="J3622" i="6"/>
  <c r="J3623" i="6"/>
  <c r="J3624" i="6"/>
  <c r="J3625" i="6"/>
  <c r="J3626" i="6"/>
  <c r="J3627" i="6"/>
  <c r="J3628" i="6"/>
  <c r="J3629" i="6"/>
  <c r="J3630" i="6"/>
  <c r="J3631" i="6"/>
  <c r="J3632" i="6"/>
  <c r="J3633" i="6"/>
  <c r="J3634" i="6"/>
  <c r="J3635" i="6"/>
  <c r="J3636" i="6"/>
  <c r="J3637" i="6"/>
  <c r="J3638" i="6"/>
  <c r="J3639" i="6"/>
  <c r="J3640" i="6"/>
  <c r="J3641" i="6"/>
  <c r="J3642" i="6"/>
  <c r="J3643" i="6"/>
  <c r="J3644" i="6"/>
  <c r="J3645" i="6"/>
  <c r="J3646" i="6"/>
  <c r="J3647" i="6"/>
  <c r="J3648" i="6"/>
  <c r="J3649" i="6"/>
  <c r="J3650" i="6"/>
  <c r="J3651" i="6"/>
  <c r="J3652" i="6"/>
  <c r="J3653" i="6"/>
  <c r="J3654" i="6"/>
  <c r="J3655" i="6"/>
  <c r="J3656" i="6"/>
  <c r="J3657" i="6"/>
  <c r="J3658" i="6"/>
  <c r="J3659" i="6"/>
  <c r="J3660" i="6"/>
  <c r="J3661" i="6"/>
  <c r="J3662" i="6"/>
  <c r="J3663" i="6"/>
  <c r="J3664" i="6"/>
  <c r="J3665" i="6"/>
  <c r="J3666" i="6"/>
  <c r="J3667" i="6"/>
  <c r="J3668" i="6"/>
  <c r="J3669" i="6"/>
  <c r="J3670" i="6"/>
  <c r="J3671" i="6"/>
  <c r="J3672" i="6"/>
  <c r="J3673" i="6"/>
  <c r="J3674" i="6"/>
  <c r="J3675" i="6"/>
  <c r="J3676" i="6"/>
  <c r="J3677" i="6"/>
  <c r="J3678" i="6"/>
  <c r="J3679" i="6"/>
  <c r="J3680" i="6"/>
  <c r="J3681" i="6"/>
  <c r="J3682" i="6"/>
  <c r="J3683" i="6"/>
  <c r="J3684" i="6"/>
  <c r="J3685" i="6"/>
  <c r="J3686" i="6"/>
  <c r="J3687" i="6"/>
  <c r="J3688" i="6"/>
  <c r="J3689" i="6"/>
  <c r="J3690" i="6"/>
  <c r="J3691" i="6"/>
  <c r="J3692" i="6"/>
  <c r="J3693" i="6"/>
  <c r="J3694" i="6"/>
  <c r="J3695" i="6"/>
  <c r="J3696" i="6"/>
  <c r="J3697" i="6"/>
  <c r="J3698" i="6"/>
  <c r="J3699" i="6"/>
  <c r="J3700" i="6"/>
  <c r="J3701" i="6"/>
  <c r="J3702" i="6"/>
  <c r="J3703" i="6"/>
  <c r="J3704" i="6"/>
  <c r="J3705" i="6"/>
  <c r="J3706" i="6"/>
  <c r="J3707" i="6"/>
  <c r="J3708" i="6"/>
  <c r="J3709" i="6"/>
  <c r="J3710" i="6"/>
  <c r="J3711" i="6"/>
  <c r="J3712" i="6"/>
  <c r="J3713" i="6"/>
  <c r="J3714" i="6"/>
  <c r="J3715" i="6"/>
  <c r="J3716" i="6"/>
  <c r="J3717" i="6"/>
  <c r="J3718" i="6"/>
  <c r="J3719" i="6"/>
  <c r="J3720" i="6"/>
  <c r="J3721" i="6"/>
  <c r="J3722" i="6"/>
  <c r="J3723" i="6"/>
  <c r="J3724" i="6"/>
  <c r="J3725" i="6"/>
  <c r="J3726" i="6"/>
  <c r="J3727" i="6"/>
  <c r="J3728" i="6"/>
  <c r="J3729" i="6"/>
  <c r="J3730" i="6"/>
  <c r="J3731" i="6"/>
  <c r="J3732" i="6"/>
  <c r="J3733" i="6"/>
  <c r="J3734" i="6"/>
  <c r="J3735" i="6"/>
  <c r="J3736" i="6"/>
  <c r="J3737" i="6"/>
  <c r="J3738" i="6"/>
  <c r="J3739" i="6"/>
  <c r="J3740" i="6"/>
  <c r="J3741" i="6"/>
  <c r="J3742" i="6"/>
  <c r="J3743" i="6"/>
  <c r="J3744" i="6"/>
  <c r="J3745" i="6"/>
  <c r="J3746" i="6"/>
  <c r="J3747" i="6"/>
  <c r="J3748" i="6"/>
  <c r="J3749" i="6"/>
  <c r="J3750" i="6"/>
  <c r="J3751" i="6"/>
  <c r="J3752" i="6"/>
  <c r="J3753" i="6"/>
  <c r="J3754" i="6"/>
  <c r="J3755" i="6"/>
  <c r="J3756" i="6"/>
  <c r="J3757" i="6"/>
  <c r="J3758" i="6"/>
  <c r="J3759" i="6"/>
  <c r="J3760" i="6"/>
  <c r="J3761" i="6"/>
  <c r="J3762" i="6"/>
  <c r="J3763" i="6"/>
  <c r="J3764" i="6"/>
  <c r="J3765" i="6"/>
  <c r="J3766" i="6"/>
  <c r="J3767" i="6"/>
  <c r="J3768" i="6"/>
  <c r="J3769" i="6"/>
  <c r="J3770" i="6"/>
  <c r="J3771" i="6"/>
  <c r="J3772" i="6"/>
  <c r="J3773" i="6"/>
  <c r="J3774" i="6"/>
  <c r="J3775" i="6"/>
  <c r="J3776" i="6"/>
  <c r="J3777" i="6"/>
  <c r="J3778" i="6"/>
  <c r="J3779" i="6"/>
  <c r="J3780" i="6"/>
  <c r="J3781" i="6"/>
  <c r="J3782" i="6"/>
  <c r="J3783" i="6"/>
  <c r="J3784" i="6"/>
  <c r="J3785" i="6"/>
  <c r="J3786" i="6"/>
  <c r="J3787" i="6"/>
  <c r="J3788" i="6"/>
  <c r="J3789" i="6"/>
  <c r="J3790" i="6"/>
  <c r="J3791" i="6"/>
  <c r="J3792" i="6"/>
  <c r="J3793" i="6"/>
  <c r="J3794" i="6"/>
  <c r="J3795" i="6"/>
  <c r="J3796" i="6"/>
  <c r="J3797" i="6"/>
  <c r="J3798" i="6"/>
  <c r="J3799" i="6"/>
  <c r="J3800" i="6"/>
  <c r="J3801" i="6"/>
  <c r="J3802" i="6"/>
  <c r="J3803" i="6"/>
  <c r="J3804" i="6"/>
  <c r="J3805" i="6"/>
  <c r="J3806" i="6"/>
  <c r="J3807" i="6"/>
  <c r="J3808" i="6"/>
  <c r="J3809" i="6"/>
  <c r="J3810" i="6"/>
  <c r="J3811" i="6"/>
  <c r="J3812" i="6"/>
  <c r="J3813" i="6"/>
  <c r="J3814" i="6"/>
  <c r="J3815" i="6"/>
  <c r="J3816" i="6"/>
  <c r="J3817" i="6"/>
  <c r="J3818" i="6"/>
  <c r="J3819" i="6"/>
  <c r="J3820" i="6"/>
  <c r="J3821" i="6"/>
  <c r="J3822" i="6"/>
  <c r="J3823" i="6"/>
  <c r="J3824" i="6"/>
  <c r="J3825" i="6"/>
  <c r="J3826" i="6"/>
  <c r="J3827" i="6"/>
  <c r="J3828" i="6"/>
  <c r="J3829" i="6"/>
  <c r="J3830" i="6"/>
  <c r="J3831" i="6"/>
  <c r="J3832" i="6"/>
  <c r="J3833" i="6"/>
  <c r="J3834" i="6"/>
  <c r="J3835" i="6"/>
  <c r="J3836" i="6"/>
  <c r="J3837" i="6"/>
  <c r="J3838" i="6"/>
  <c r="J3839" i="6"/>
  <c r="J3840" i="6"/>
  <c r="J3841" i="6"/>
  <c r="J3842" i="6"/>
  <c r="J3843" i="6"/>
  <c r="J3844" i="6"/>
  <c r="J3845" i="6"/>
  <c r="J3846" i="6"/>
  <c r="J3847" i="6"/>
  <c r="J3848" i="6"/>
  <c r="J3849" i="6"/>
  <c r="J3850" i="6"/>
  <c r="J3851" i="6"/>
  <c r="J3852" i="6"/>
  <c r="J3853" i="6"/>
  <c r="J3854" i="6"/>
  <c r="J3855" i="6"/>
  <c r="J3856" i="6"/>
  <c r="J3857" i="6"/>
  <c r="J3858" i="6"/>
  <c r="J3859" i="6"/>
  <c r="J3860" i="6"/>
  <c r="J3861" i="6"/>
  <c r="J3862" i="6"/>
  <c r="J3863" i="6"/>
  <c r="J3864" i="6"/>
  <c r="J3865" i="6"/>
  <c r="J3866" i="6"/>
  <c r="J3867" i="6"/>
  <c r="J3868" i="6"/>
  <c r="J3869" i="6"/>
  <c r="J3870" i="6"/>
  <c r="J3871" i="6"/>
  <c r="J3872" i="6"/>
  <c r="J3873" i="6"/>
  <c r="J3874" i="6"/>
  <c r="J3875" i="6"/>
  <c r="J3876" i="6"/>
  <c r="J3877" i="6"/>
  <c r="J3878" i="6"/>
  <c r="J3879" i="6"/>
  <c r="J3880" i="6"/>
  <c r="J3881" i="6"/>
  <c r="J3882" i="6"/>
  <c r="J3883" i="6"/>
  <c r="J3884" i="6"/>
  <c r="J3885" i="6"/>
  <c r="J3886" i="6"/>
  <c r="J3887" i="6"/>
  <c r="J3888" i="6"/>
  <c r="J3889" i="6"/>
  <c r="J3890" i="6"/>
  <c r="J3891" i="6"/>
  <c r="J3892" i="6"/>
  <c r="J3893" i="6"/>
  <c r="J3894" i="6"/>
  <c r="J3895" i="6"/>
  <c r="J3896" i="6"/>
  <c r="J3897" i="6"/>
  <c r="J3898" i="6"/>
  <c r="J3899" i="6"/>
  <c r="J3900" i="6"/>
  <c r="J3901" i="6"/>
  <c r="J3902" i="6"/>
  <c r="J3903" i="6"/>
  <c r="J3904" i="6"/>
  <c r="J3905" i="6"/>
  <c r="J3906" i="6"/>
  <c r="J3907" i="6"/>
  <c r="J3908" i="6"/>
  <c r="J3909" i="6"/>
  <c r="J3910" i="6"/>
  <c r="J3911" i="6"/>
  <c r="J3912" i="6"/>
  <c r="J3913" i="6"/>
  <c r="J3914" i="6"/>
  <c r="J3915" i="6"/>
  <c r="J3916" i="6"/>
  <c r="J3917" i="6"/>
  <c r="J3918" i="6"/>
  <c r="J3919" i="6"/>
  <c r="J3920" i="6"/>
  <c r="J3921" i="6"/>
  <c r="J3922" i="6"/>
  <c r="J3923" i="6"/>
  <c r="J3924" i="6"/>
  <c r="J3925" i="6"/>
  <c r="J3926" i="6"/>
  <c r="J3927" i="6"/>
  <c r="J3928" i="6"/>
  <c r="J3929" i="6"/>
  <c r="J3930" i="6"/>
  <c r="J3931" i="6"/>
  <c r="J3932" i="6"/>
  <c r="J3933" i="6"/>
  <c r="J3934" i="6"/>
  <c r="J3935" i="6"/>
  <c r="J3936" i="6"/>
  <c r="J3937" i="6"/>
  <c r="J3938" i="6"/>
  <c r="J3939" i="6"/>
  <c r="J3940" i="6"/>
  <c r="J3941" i="6"/>
  <c r="J3942" i="6"/>
  <c r="J3943" i="6"/>
  <c r="J3944" i="6"/>
  <c r="J3945" i="6"/>
  <c r="J3946" i="6"/>
  <c r="J3947" i="6"/>
  <c r="J3948" i="6"/>
  <c r="J3949" i="6"/>
  <c r="J3950" i="6"/>
  <c r="J3951" i="6"/>
  <c r="J3952" i="6"/>
  <c r="J3953" i="6"/>
  <c r="J3954" i="6"/>
  <c r="J3955" i="6"/>
  <c r="J3956" i="6"/>
  <c r="J3957" i="6"/>
  <c r="J3958" i="6"/>
  <c r="J3959" i="6"/>
  <c r="J3960" i="6"/>
  <c r="J3961" i="6"/>
  <c r="J3962" i="6"/>
  <c r="J3963" i="6"/>
  <c r="J3964" i="6"/>
  <c r="J3965" i="6"/>
  <c r="J3966" i="6"/>
  <c r="J3967" i="6"/>
  <c r="J3968" i="6"/>
  <c r="J3969" i="6"/>
  <c r="J3970" i="6"/>
  <c r="J3971" i="6"/>
  <c r="J3972" i="6"/>
  <c r="J3973" i="6"/>
  <c r="J3974" i="6"/>
  <c r="J3975" i="6"/>
  <c r="J3976" i="6"/>
  <c r="J3977" i="6"/>
  <c r="J3978" i="6"/>
  <c r="J3979" i="6"/>
  <c r="J3980" i="6"/>
  <c r="J3981" i="6"/>
  <c r="J3982" i="6"/>
  <c r="J3983" i="6"/>
  <c r="J3984" i="6"/>
  <c r="J3985" i="6"/>
  <c r="J3986" i="6"/>
  <c r="J3987" i="6"/>
  <c r="J3988" i="6"/>
  <c r="J3989" i="6"/>
  <c r="J3990" i="6"/>
  <c r="J3991" i="6"/>
  <c r="J3992" i="6"/>
  <c r="J3993" i="6"/>
  <c r="J3994" i="6"/>
  <c r="J3995" i="6"/>
  <c r="J3996" i="6"/>
  <c r="J3997" i="6"/>
  <c r="J3998" i="6"/>
  <c r="J3999" i="6"/>
  <c r="J4000" i="6"/>
  <c r="J4001" i="6"/>
  <c r="J4002" i="6"/>
  <c r="J4003" i="6"/>
  <c r="J4004" i="6"/>
  <c r="J4005" i="6"/>
  <c r="J4006" i="6"/>
  <c r="J4007" i="6"/>
  <c r="J4008" i="6"/>
  <c r="J4009" i="6"/>
  <c r="J4010" i="6"/>
  <c r="J4011" i="6"/>
  <c r="J4012" i="6"/>
  <c r="J4013" i="6"/>
  <c r="J4014" i="6"/>
  <c r="J4015" i="6"/>
  <c r="J4016" i="6"/>
  <c r="J4017" i="6"/>
  <c r="J4018" i="6"/>
  <c r="J4019" i="6"/>
  <c r="J4020" i="6"/>
  <c r="J4021" i="6"/>
  <c r="J4022" i="6"/>
  <c r="J4023" i="6"/>
  <c r="J4024" i="6"/>
  <c r="J4025" i="6"/>
  <c r="J4026" i="6"/>
  <c r="J4027" i="6"/>
  <c r="J4028" i="6"/>
  <c r="J4029" i="6"/>
  <c r="J4030" i="6"/>
  <c r="J4031" i="6"/>
  <c r="J4032" i="6"/>
  <c r="J4033" i="6"/>
  <c r="J4034" i="6"/>
  <c r="J4035" i="6"/>
  <c r="J4036" i="6"/>
  <c r="J4037" i="6"/>
  <c r="J4038" i="6"/>
  <c r="J4039" i="6"/>
  <c r="J4040" i="6"/>
  <c r="J4041" i="6"/>
  <c r="J4042" i="6"/>
  <c r="J4043" i="6"/>
  <c r="J4044" i="6"/>
  <c r="J4045" i="6"/>
  <c r="J4046" i="6"/>
  <c r="J4047" i="6"/>
  <c r="J4048" i="6"/>
  <c r="J4049" i="6"/>
  <c r="J4050" i="6"/>
  <c r="J4051" i="6"/>
  <c r="J4052" i="6"/>
  <c r="J4053" i="6"/>
  <c r="J4054" i="6"/>
  <c r="J4055" i="6"/>
  <c r="J4056" i="6"/>
  <c r="J4057" i="6"/>
  <c r="J4058" i="6"/>
  <c r="J4059" i="6"/>
  <c r="J4060" i="6"/>
  <c r="J4061" i="6"/>
  <c r="J4062" i="6"/>
  <c r="J4063" i="6"/>
  <c r="J4064" i="6"/>
  <c r="J4065" i="6"/>
  <c r="J4066" i="6"/>
  <c r="J4067" i="6"/>
  <c r="J4068" i="6"/>
  <c r="J4069" i="6"/>
  <c r="J4070" i="6"/>
  <c r="J4071" i="6"/>
  <c r="J4072" i="6"/>
  <c r="J4073" i="6"/>
  <c r="J4074" i="6"/>
  <c r="J4075" i="6"/>
  <c r="J4076" i="6"/>
  <c r="J4077" i="6"/>
  <c r="J4078" i="6"/>
  <c r="J4079" i="6"/>
  <c r="J4080" i="6"/>
  <c r="J4081" i="6"/>
  <c r="J4082" i="6"/>
  <c r="J4083" i="6"/>
  <c r="J4084" i="6"/>
  <c r="J4085" i="6"/>
  <c r="J4086" i="6"/>
  <c r="J4087" i="6"/>
  <c r="J4088" i="6"/>
  <c r="J4089" i="6"/>
  <c r="J4090" i="6"/>
  <c r="J4091" i="6"/>
  <c r="J4092" i="6"/>
  <c r="J4093" i="6"/>
  <c r="J4094" i="6"/>
  <c r="J4095" i="6"/>
  <c r="J4096" i="6"/>
  <c r="J4097" i="6"/>
  <c r="J4098" i="6"/>
  <c r="J4099" i="6"/>
  <c r="J4100" i="6"/>
  <c r="J4101" i="6"/>
  <c r="J4102" i="6"/>
  <c r="J4103" i="6"/>
  <c r="J4104" i="6"/>
  <c r="J4105" i="6"/>
  <c r="J4106" i="6"/>
  <c r="J4107" i="6"/>
  <c r="J4108" i="6"/>
  <c r="J4109" i="6"/>
  <c r="J4110" i="6"/>
  <c r="J4111" i="6"/>
  <c r="J4112" i="6"/>
  <c r="J4113" i="6"/>
  <c r="J4114" i="6"/>
  <c r="J4115" i="6"/>
  <c r="J4116" i="6"/>
  <c r="J4117" i="6"/>
  <c r="J4118" i="6"/>
  <c r="J4119" i="6"/>
  <c r="J4120" i="6"/>
  <c r="J4121" i="6"/>
  <c r="J4122" i="6"/>
  <c r="J4123" i="6"/>
  <c r="J4124" i="6"/>
  <c r="J4125" i="6"/>
  <c r="J4126" i="6"/>
  <c r="J4127" i="6"/>
  <c r="J4128" i="6"/>
  <c r="J4129" i="6"/>
  <c r="J4130" i="6"/>
  <c r="J4131" i="6"/>
  <c r="J4132" i="6"/>
  <c r="J4133" i="6"/>
  <c r="J4134" i="6"/>
  <c r="J4135" i="6"/>
  <c r="J4136" i="6"/>
  <c r="J4137" i="6"/>
  <c r="J4138" i="6"/>
  <c r="J4139" i="6"/>
  <c r="J4140" i="6"/>
  <c r="J4141" i="6"/>
  <c r="J4142" i="6"/>
  <c r="J4143" i="6"/>
  <c r="J4144" i="6"/>
  <c r="J4145" i="6"/>
  <c r="J4146" i="6"/>
  <c r="J4147" i="6"/>
  <c r="J4148" i="6"/>
  <c r="J4149" i="6"/>
  <c r="J4150" i="6"/>
  <c r="J4151" i="6"/>
  <c r="J4152" i="6"/>
  <c r="J4153" i="6"/>
  <c r="J4154" i="6"/>
  <c r="J4155" i="6"/>
  <c r="J4156" i="6"/>
  <c r="J4157" i="6"/>
  <c r="J4158" i="6"/>
  <c r="J4159" i="6"/>
  <c r="J4160" i="6"/>
  <c r="J4161" i="6"/>
  <c r="J4162" i="6"/>
  <c r="J4163" i="6"/>
  <c r="J4164" i="6"/>
  <c r="J4165" i="6"/>
  <c r="J4166" i="6"/>
  <c r="J4167" i="6"/>
  <c r="J4168" i="6"/>
  <c r="J4169" i="6"/>
  <c r="J4170" i="6"/>
  <c r="J4171" i="6"/>
  <c r="J4172" i="6"/>
  <c r="J4173" i="6"/>
  <c r="J4174" i="6"/>
  <c r="J4175" i="6"/>
  <c r="J4176" i="6"/>
  <c r="J4177" i="6"/>
  <c r="J4178" i="6"/>
  <c r="J4179" i="6"/>
  <c r="J4180" i="6"/>
  <c r="J4181" i="6"/>
  <c r="J4182" i="6"/>
  <c r="J4183" i="6"/>
  <c r="J4184" i="6"/>
  <c r="J4185" i="6"/>
  <c r="J4186" i="6"/>
  <c r="J4187" i="6"/>
  <c r="J4188" i="6"/>
  <c r="J4189" i="6"/>
  <c r="J4190" i="6"/>
  <c r="J4191" i="6"/>
  <c r="J4192" i="6"/>
  <c r="J4193" i="6"/>
  <c r="J4194" i="6"/>
  <c r="J4195" i="6"/>
  <c r="J4196" i="6"/>
  <c r="J4197" i="6"/>
  <c r="J4198" i="6"/>
  <c r="J4199" i="6"/>
  <c r="J4200" i="6"/>
  <c r="J4201" i="6"/>
  <c r="J4202" i="6"/>
  <c r="J4203" i="6"/>
  <c r="J4204" i="6"/>
  <c r="J4205" i="6"/>
  <c r="J4206" i="6"/>
  <c r="J4207" i="6"/>
  <c r="J4208" i="6"/>
  <c r="J4209" i="6"/>
  <c r="J4210" i="6"/>
  <c r="J4211" i="6"/>
  <c r="J4212" i="6"/>
  <c r="J4213" i="6"/>
  <c r="J4214" i="6"/>
  <c r="J4215" i="6"/>
  <c r="J4216" i="6"/>
  <c r="J4217" i="6"/>
  <c r="J4218" i="6"/>
  <c r="J4219" i="6"/>
  <c r="J4220" i="6"/>
  <c r="J4221" i="6"/>
  <c r="J4222" i="6"/>
  <c r="J4223" i="6"/>
  <c r="J4224" i="6"/>
  <c r="J4225" i="6"/>
  <c r="J4226" i="6"/>
  <c r="J4227" i="6"/>
  <c r="J4228" i="6"/>
  <c r="J4229" i="6"/>
  <c r="J4230" i="6"/>
  <c r="J4231" i="6"/>
  <c r="J4232" i="6"/>
  <c r="J4233" i="6"/>
  <c r="J4234" i="6"/>
  <c r="J4235" i="6"/>
  <c r="J4236" i="6"/>
  <c r="J4237" i="6"/>
  <c r="J4238" i="6"/>
  <c r="J4239" i="6"/>
  <c r="J4240" i="6"/>
  <c r="J4241" i="6"/>
  <c r="J4242" i="6"/>
  <c r="J4243" i="6"/>
  <c r="J4244" i="6"/>
  <c r="J4245" i="6"/>
  <c r="J4246" i="6"/>
  <c r="J4247" i="6"/>
  <c r="J4248" i="6"/>
  <c r="J4249" i="6"/>
  <c r="J4250" i="6"/>
  <c r="J4251" i="6"/>
  <c r="J4252" i="6"/>
  <c r="J4253" i="6"/>
  <c r="J4254" i="6"/>
  <c r="J4255" i="6"/>
  <c r="J4256" i="6"/>
  <c r="J4257" i="6"/>
  <c r="J4258" i="6"/>
  <c r="J4259" i="6"/>
  <c r="J4260" i="6"/>
  <c r="J4261" i="6"/>
  <c r="J4262" i="6"/>
  <c r="J4263" i="6"/>
  <c r="J4264" i="6"/>
  <c r="J4265" i="6"/>
  <c r="J4266" i="6"/>
  <c r="J4267" i="6"/>
  <c r="J4268" i="6"/>
  <c r="J4269" i="6"/>
  <c r="J4270" i="6"/>
  <c r="J4271" i="6"/>
  <c r="J4272" i="6"/>
  <c r="J4273" i="6"/>
  <c r="J4274" i="6"/>
  <c r="J4275" i="6"/>
  <c r="J4276" i="6"/>
  <c r="J4277" i="6"/>
  <c r="J4278" i="6"/>
  <c r="J4279" i="6"/>
  <c r="J4280" i="6"/>
  <c r="J4281" i="6"/>
  <c r="J4282" i="6"/>
  <c r="J4283" i="6"/>
  <c r="J4284" i="6"/>
  <c r="J4285" i="6"/>
  <c r="J4286" i="6"/>
  <c r="J4287" i="6"/>
  <c r="J4288" i="6"/>
  <c r="J4289" i="6"/>
  <c r="J4290" i="6"/>
  <c r="J4291" i="6"/>
  <c r="J4292" i="6"/>
  <c r="J4293" i="6"/>
  <c r="J4294" i="6"/>
  <c r="J4295" i="6"/>
  <c r="J4296" i="6"/>
  <c r="J4297" i="6"/>
  <c r="J4298" i="6"/>
  <c r="J4299" i="6"/>
  <c r="J4300" i="6"/>
  <c r="J4301" i="6"/>
  <c r="J4302" i="6"/>
  <c r="J4303" i="6"/>
  <c r="J4304" i="6"/>
  <c r="J4305" i="6"/>
  <c r="J4306" i="6"/>
  <c r="J4307" i="6"/>
  <c r="J4308" i="6"/>
  <c r="J4309" i="6"/>
  <c r="J4310" i="6"/>
  <c r="J4311" i="6"/>
  <c r="J4312" i="6"/>
  <c r="J4313" i="6"/>
  <c r="J4314" i="6"/>
  <c r="J4315" i="6"/>
  <c r="J4316" i="6"/>
  <c r="J4317" i="6"/>
  <c r="J4318" i="6"/>
  <c r="J4319" i="6"/>
  <c r="J4320" i="6"/>
  <c r="J4321" i="6"/>
  <c r="J4322" i="6"/>
  <c r="J4323" i="6"/>
  <c r="J4324" i="6"/>
  <c r="J4325" i="6"/>
  <c r="J4326" i="6"/>
  <c r="J4327" i="6"/>
  <c r="J4328" i="6"/>
  <c r="J4329" i="6"/>
  <c r="J4330" i="6"/>
  <c r="J4331" i="6"/>
  <c r="J4332" i="6"/>
  <c r="J4333" i="6"/>
  <c r="J4334" i="6"/>
  <c r="J4335" i="6"/>
  <c r="J4336" i="6"/>
  <c r="J4337" i="6"/>
  <c r="J4338" i="6"/>
  <c r="J4339" i="6"/>
  <c r="J4340" i="6"/>
  <c r="J4341" i="6"/>
  <c r="J4342" i="6"/>
  <c r="J4343" i="6"/>
  <c r="J4344" i="6"/>
  <c r="J4345" i="6"/>
  <c r="J4346" i="6"/>
  <c r="J4347" i="6"/>
  <c r="J4348" i="6"/>
  <c r="J4349" i="6"/>
  <c r="J4350" i="6"/>
  <c r="J4351" i="6"/>
  <c r="J4352" i="6"/>
  <c r="J4353" i="6"/>
  <c r="J4354" i="6"/>
  <c r="J4355" i="6"/>
  <c r="J4356" i="6"/>
  <c r="J4357" i="6"/>
  <c r="J4358" i="6"/>
  <c r="J4359" i="6"/>
  <c r="J4360" i="6"/>
  <c r="J4361" i="6"/>
  <c r="J4362" i="6"/>
  <c r="J4363" i="6"/>
  <c r="J4364" i="6"/>
  <c r="J4365" i="6"/>
  <c r="J4366" i="6"/>
  <c r="J4367" i="6"/>
  <c r="J4368" i="6"/>
  <c r="J4369" i="6"/>
  <c r="J4370" i="6"/>
  <c r="J4371" i="6"/>
  <c r="J4372" i="6"/>
  <c r="J4373" i="6"/>
  <c r="J4374" i="6"/>
  <c r="J4375" i="6"/>
  <c r="J4376" i="6"/>
  <c r="J4377" i="6"/>
  <c r="J4378" i="6"/>
  <c r="J4379" i="6"/>
  <c r="J4380" i="6"/>
  <c r="J4381" i="6"/>
  <c r="J4382" i="6"/>
  <c r="J4383" i="6"/>
  <c r="J4384" i="6"/>
  <c r="J4385" i="6"/>
  <c r="J4386" i="6"/>
  <c r="J4387" i="6"/>
  <c r="J4388" i="6"/>
  <c r="J4389" i="6"/>
  <c r="J4390" i="6"/>
  <c r="J4391" i="6"/>
  <c r="J4392" i="6"/>
  <c r="J4393" i="6"/>
  <c r="J4394" i="6"/>
  <c r="J4395" i="6"/>
  <c r="J4396" i="6"/>
  <c r="J4397" i="6"/>
  <c r="J4398" i="6"/>
  <c r="J4399" i="6"/>
  <c r="J4400" i="6"/>
  <c r="J4401" i="6"/>
  <c r="J4402" i="6"/>
  <c r="J4403" i="6"/>
  <c r="J4404" i="6"/>
  <c r="J4405" i="6"/>
  <c r="J4406" i="6"/>
  <c r="J4407" i="6"/>
  <c r="J4408" i="6"/>
  <c r="J4409" i="6"/>
  <c r="J4410" i="6"/>
  <c r="J4411" i="6"/>
  <c r="J4412" i="6"/>
  <c r="J4413" i="6"/>
  <c r="J4414" i="6"/>
  <c r="J4415" i="6"/>
  <c r="J4416" i="6"/>
  <c r="J4417" i="6"/>
  <c r="J4418" i="6"/>
  <c r="J4419" i="6"/>
  <c r="J4420" i="6"/>
  <c r="J4421" i="6"/>
  <c r="J4422" i="6"/>
  <c r="J4423" i="6"/>
  <c r="J4424" i="6"/>
  <c r="J4425" i="6"/>
  <c r="J4426" i="6"/>
  <c r="J4427" i="6"/>
  <c r="J4428" i="6"/>
  <c r="J4429" i="6"/>
  <c r="J4430" i="6"/>
  <c r="J4431" i="6"/>
  <c r="J4432" i="6"/>
  <c r="J4433" i="6"/>
  <c r="J4434" i="6"/>
  <c r="J4435" i="6"/>
  <c r="J4436" i="6"/>
  <c r="J4437" i="6"/>
  <c r="J4438" i="6"/>
  <c r="J4439" i="6"/>
  <c r="J4440" i="6"/>
  <c r="J4441" i="6"/>
  <c r="J4442" i="6"/>
  <c r="J4443" i="6"/>
  <c r="J4444" i="6"/>
  <c r="J4445" i="6"/>
  <c r="J4446" i="6"/>
  <c r="J4447" i="6"/>
  <c r="J4448" i="6"/>
  <c r="J4449" i="6"/>
  <c r="J4450" i="6"/>
  <c r="J4451" i="6"/>
  <c r="J4452" i="6"/>
  <c r="J4453" i="6"/>
  <c r="J4454" i="6"/>
  <c r="J4455" i="6"/>
  <c r="J4456" i="6"/>
  <c r="J4457" i="6"/>
  <c r="J4458" i="6"/>
  <c r="J4459" i="6"/>
  <c r="J4460" i="6"/>
  <c r="J4461" i="6"/>
  <c r="J4462" i="6"/>
  <c r="J4463" i="6"/>
  <c r="J4464" i="6"/>
  <c r="J4465" i="6"/>
  <c r="J4466" i="6"/>
  <c r="J4467" i="6"/>
  <c r="J4468" i="6"/>
  <c r="J4469" i="6"/>
  <c r="J4470" i="6"/>
  <c r="J4471" i="6"/>
  <c r="J4472" i="6"/>
  <c r="J4473" i="6"/>
  <c r="J4474" i="6"/>
  <c r="J4475" i="6"/>
  <c r="J4476" i="6"/>
  <c r="J4477" i="6"/>
  <c r="J4478" i="6"/>
  <c r="J4479" i="6"/>
  <c r="J4480" i="6"/>
  <c r="J4481" i="6"/>
  <c r="J4482" i="6"/>
  <c r="J4483" i="6"/>
  <c r="J4484" i="6"/>
  <c r="J4485" i="6"/>
  <c r="J4486" i="6"/>
  <c r="J4487" i="6"/>
  <c r="J4488" i="6"/>
  <c r="J4489" i="6"/>
  <c r="J4490" i="6"/>
  <c r="J4491" i="6"/>
  <c r="J4492" i="6"/>
  <c r="J4493" i="6"/>
  <c r="J4494" i="6"/>
  <c r="J4495" i="6"/>
  <c r="J4496" i="6"/>
  <c r="J4497" i="6"/>
  <c r="J4498" i="6"/>
  <c r="J4499" i="6"/>
  <c r="J4500" i="6"/>
  <c r="J4501" i="6"/>
  <c r="J4502" i="6"/>
  <c r="J4503" i="6"/>
  <c r="J4504" i="6"/>
  <c r="J4505" i="6"/>
  <c r="J4506" i="6"/>
  <c r="J4507" i="6"/>
  <c r="J4508" i="6"/>
  <c r="J4509" i="6"/>
  <c r="J4510" i="6"/>
  <c r="J4511" i="6"/>
  <c r="J4512" i="6"/>
  <c r="J4513" i="6"/>
  <c r="J4514" i="6"/>
  <c r="J4515" i="6"/>
  <c r="J4516" i="6"/>
  <c r="J4517" i="6"/>
  <c r="J4518" i="6"/>
  <c r="J4519" i="6"/>
  <c r="J4520" i="6"/>
  <c r="J4521" i="6"/>
  <c r="J4522" i="6"/>
  <c r="J4523" i="6"/>
  <c r="J4524" i="6"/>
  <c r="J4525" i="6"/>
  <c r="J4526" i="6"/>
  <c r="J4527" i="6"/>
  <c r="J4528" i="6"/>
  <c r="J4529" i="6"/>
  <c r="J4530" i="6"/>
  <c r="J4531" i="6"/>
  <c r="J4532" i="6"/>
  <c r="J4533" i="6"/>
  <c r="J4534" i="6"/>
  <c r="J4535" i="6"/>
  <c r="J4536" i="6"/>
  <c r="J4537" i="6"/>
  <c r="J4538" i="6"/>
  <c r="J4539" i="6"/>
  <c r="J4540" i="6"/>
  <c r="J4541" i="6"/>
  <c r="J4542" i="6"/>
  <c r="J4543" i="6"/>
  <c r="J4544" i="6"/>
  <c r="J4545" i="6"/>
  <c r="J4546" i="6"/>
  <c r="J4547" i="6"/>
  <c r="J4548" i="6"/>
  <c r="J4549" i="6"/>
  <c r="J4550" i="6"/>
  <c r="J4551" i="6"/>
  <c r="J4552" i="6"/>
  <c r="J4553" i="6"/>
  <c r="J4554" i="6"/>
  <c r="J4555" i="6"/>
  <c r="J4556" i="6"/>
  <c r="J4557" i="6"/>
  <c r="J4558" i="6"/>
  <c r="J4559" i="6"/>
  <c r="J4560" i="6"/>
  <c r="J4561" i="6"/>
  <c r="J4562" i="6"/>
  <c r="J4563" i="6"/>
  <c r="J4564" i="6"/>
  <c r="J4565" i="6"/>
  <c r="J4566" i="6"/>
  <c r="J4567" i="6"/>
  <c r="J4568" i="6"/>
  <c r="J4569" i="6"/>
  <c r="J4570" i="6"/>
  <c r="J4571" i="6"/>
  <c r="J4572" i="6"/>
  <c r="J4573" i="6"/>
  <c r="J4574" i="6"/>
  <c r="J4575" i="6"/>
  <c r="J4576" i="6"/>
  <c r="J4577" i="6"/>
  <c r="J4578" i="6"/>
  <c r="J4579" i="6"/>
  <c r="J4580" i="6"/>
  <c r="J4581" i="6"/>
  <c r="J4582" i="6"/>
  <c r="J4583" i="6"/>
  <c r="J4584" i="6"/>
  <c r="J4585" i="6"/>
  <c r="J4586" i="6"/>
  <c r="J4587" i="6"/>
  <c r="J4588" i="6"/>
  <c r="J4589" i="6"/>
  <c r="J4590" i="6"/>
  <c r="J4591" i="6"/>
  <c r="J4592" i="6"/>
  <c r="J4593" i="6"/>
  <c r="J4594" i="6"/>
  <c r="J4595" i="6"/>
  <c r="J4596" i="6"/>
  <c r="J4597" i="6"/>
  <c r="J4598" i="6"/>
  <c r="J4599" i="6"/>
  <c r="J4600" i="6"/>
  <c r="J4601" i="6"/>
  <c r="J4602" i="6"/>
  <c r="J4603" i="6"/>
  <c r="J4604" i="6"/>
  <c r="J4605" i="6"/>
  <c r="J4606" i="6"/>
  <c r="J4607" i="6"/>
  <c r="J4608" i="6"/>
  <c r="J4609" i="6"/>
  <c r="J4610" i="6"/>
  <c r="J4611" i="6"/>
  <c r="J4612" i="6"/>
  <c r="J4613" i="6"/>
  <c r="J4614" i="6"/>
  <c r="J4615" i="6"/>
  <c r="J4616" i="6"/>
  <c r="J4617" i="6"/>
  <c r="J4618" i="6"/>
  <c r="J4619" i="6"/>
  <c r="J4620" i="6"/>
  <c r="J4621" i="6"/>
  <c r="J4622" i="6"/>
  <c r="J4623" i="6"/>
  <c r="J4624" i="6"/>
  <c r="J4625" i="6"/>
  <c r="J4626" i="6"/>
  <c r="J4627" i="6"/>
  <c r="J4628" i="6"/>
  <c r="J4629" i="6"/>
  <c r="J4630" i="6"/>
  <c r="J4631" i="6"/>
  <c r="J4632" i="6"/>
  <c r="J4633" i="6"/>
  <c r="J4634" i="6"/>
  <c r="J4635" i="6"/>
  <c r="J4636" i="6"/>
  <c r="J4637" i="6"/>
  <c r="J4638" i="6"/>
  <c r="J4639" i="6"/>
  <c r="J4640" i="6"/>
  <c r="J4641" i="6"/>
  <c r="J4642" i="6"/>
  <c r="J4643" i="6"/>
  <c r="J4644" i="6"/>
  <c r="J4645" i="6"/>
  <c r="J4646" i="6"/>
  <c r="J4647" i="6"/>
  <c r="J4648" i="6"/>
  <c r="J4649" i="6"/>
  <c r="J4650" i="6"/>
  <c r="J4651" i="6"/>
  <c r="J4652" i="6"/>
  <c r="J4653" i="6"/>
  <c r="J4654" i="6"/>
  <c r="J4655" i="6"/>
  <c r="J4656" i="6"/>
  <c r="J4657" i="6"/>
  <c r="J4658" i="6"/>
  <c r="J4659" i="6"/>
  <c r="J4660" i="6"/>
  <c r="J4661" i="6"/>
  <c r="J4662" i="6"/>
  <c r="J4663" i="6"/>
  <c r="J4664" i="6"/>
  <c r="J4665" i="6"/>
  <c r="J4666" i="6"/>
  <c r="J4667" i="6"/>
  <c r="J4668" i="6"/>
  <c r="J4669" i="6"/>
  <c r="J4670" i="6"/>
  <c r="J4671" i="6"/>
  <c r="J4672" i="6"/>
  <c r="J4673" i="6"/>
  <c r="J4674" i="6"/>
  <c r="J4675" i="6"/>
  <c r="J4676" i="6"/>
  <c r="J4677" i="6"/>
  <c r="J4678" i="6"/>
  <c r="J4679" i="6"/>
  <c r="J4680" i="6"/>
  <c r="J4681" i="6"/>
  <c r="J4682" i="6"/>
  <c r="J4683" i="6"/>
  <c r="J4684" i="6"/>
  <c r="J4685" i="6"/>
  <c r="J4686" i="6"/>
  <c r="J4687" i="6"/>
  <c r="J4688" i="6"/>
  <c r="J4689" i="6"/>
  <c r="J4690" i="6"/>
  <c r="J4691" i="6"/>
  <c r="J4692" i="6"/>
  <c r="J4693" i="6"/>
  <c r="J4694" i="6"/>
  <c r="J4695" i="6"/>
  <c r="J4696" i="6"/>
  <c r="J4697" i="6"/>
  <c r="J4698" i="6"/>
  <c r="J4699" i="6"/>
  <c r="J4700" i="6"/>
  <c r="J4701" i="6"/>
  <c r="J4702" i="6"/>
  <c r="J4703" i="6"/>
  <c r="J4704" i="6"/>
  <c r="J4705" i="6"/>
  <c r="J4706" i="6"/>
  <c r="J4707" i="6"/>
  <c r="J4708" i="6"/>
  <c r="J4709" i="6"/>
  <c r="J4710" i="6"/>
  <c r="J4711" i="6"/>
  <c r="J4712" i="6"/>
  <c r="J4713" i="6"/>
  <c r="J4714" i="6"/>
  <c r="J4715" i="6"/>
  <c r="J4716" i="6"/>
  <c r="J4717" i="6"/>
  <c r="J4718" i="6"/>
  <c r="J4719" i="6"/>
  <c r="J4720" i="6"/>
  <c r="J4721" i="6"/>
  <c r="J4722" i="6"/>
  <c r="J4723" i="6"/>
  <c r="J4724" i="6"/>
  <c r="J4725" i="6"/>
  <c r="J4726" i="6"/>
  <c r="J4727" i="6"/>
  <c r="J4728" i="6"/>
  <c r="J4729" i="6"/>
  <c r="J4730" i="6"/>
  <c r="J4731" i="6"/>
  <c r="J4732" i="6"/>
  <c r="J4733" i="6"/>
  <c r="J4734" i="6"/>
  <c r="J4735" i="6"/>
  <c r="J4736" i="6"/>
  <c r="J4737" i="6"/>
  <c r="J4738" i="6"/>
  <c r="J4739" i="6"/>
  <c r="J4740" i="6"/>
  <c r="J4741" i="6"/>
  <c r="J4742" i="6"/>
  <c r="J4743" i="6"/>
  <c r="J4744" i="6"/>
  <c r="J4745" i="6"/>
  <c r="J4746" i="6"/>
  <c r="J4747" i="6"/>
  <c r="J4748" i="6"/>
  <c r="J4749" i="6"/>
  <c r="J4750" i="6"/>
  <c r="J4751" i="6"/>
  <c r="J4752" i="6"/>
  <c r="J4753" i="6"/>
  <c r="J4754" i="6"/>
  <c r="J4755" i="6"/>
  <c r="J4756" i="6"/>
  <c r="J4757" i="6"/>
  <c r="J4758" i="6"/>
  <c r="J4759" i="6"/>
  <c r="J4760" i="6"/>
  <c r="J4761" i="6"/>
  <c r="J4762" i="6"/>
  <c r="J4763" i="6"/>
  <c r="J4764" i="6"/>
  <c r="J4765" i="6"/>
  <c r="J4766" i="6"/>
  <c r="J4767" i="6"/>
  <c r="J4768" i="6"/>
  <c r="J4769" i="6"/>
  <c r="J4770" i="6"/>
  <c r="J4771" i="6"/>
  <c r="J4772" i="6"/>
  <c r="J4773" i="6"/>
  <c r="J4774" i="6"/>
  <c r="J4775" i="6"/>
  <c r="J4776" i="6"/>
  <c r="J4777" i="6"/>
  <c r="J4778" i="6"/>
  <c r="J4779" i="6"/>
  <c r="J4780" i="6"/>
  <c r="J4781" i="6"/>
  <c r="J4782" i="6"/>
  <c r="J4783" i="6"/>
  <c r="J4784" i="6"/>
  <c r="J4785" i="6"/>
  <c r="J4786" i="6"/>
  <c r="J4787" i="6"/>
  <c r="J4788" i="6"/>
  <c r="J4789" i="6"/>
  <c r="J4790" i="6"/>
  <c r="J4791" i="6"/>
  <c r="J4792" i="6"/>
  <c r="J4793" i="6"/>
  <c r="J4794" i="6"/>
  <c r="J4795" i="6"/>
  <c r="J4796" i="6"/>
  <c r="J4797" i="6"/>
  <c r="J4798" i="6"/>
  <c r="J4799" i="6"/>
  <c r="J4800" i="6"/>
  <c r="J4801" i="6"/>
  <c r="J4802" i="6"/>
  <c r="J4803" i="6"/>
  <c r="J4804" i="6"/>
  <c r="J4805" i="6"/>
  <c r="J4806" i="6"/>
  <c r="J4807" i="6"/>
  <c r="J4808" i="6"/>
  <c r="J4809" i="6"/>
  <c r="J4810" i="6"/>
  <c r="J4811" i="6"/>
  <c r="J4812" i="6"/>
  <c r="J4813" i="6"/>
  <c r="J4814" i="6"/>
  <c r="J4815" i="6"/>
  <c r="J4816" i="6"/>
  <c r="J4817" i="6"/>
  <c r="J4818" i="6"/>
  <c r="J4819" i="6"/>
  <c r="J4820" i="6"/>
  <c r="J4821" i="6"/>
  <c r="J4822" i="6"/>
  <c r="J4823" i="6"/>
  <c r="J4824" i="6"/>
  <c r="J4825" i="6"/>
  <c r="J4826" i="6"/>
  <c r="J4827" i="6"/>
  <c r="J4828" i="6"/>
  <c r="J4829" i="6"/>
  <c r="J4830" i="6"/>
  <c r="J4831" i="6"/>
  <c r="J4832" i="6"/>
  <c r="J4833" i="6"/>
  <c r="J4834" i="6"/>
  <c r="J4835" i="6"/>
  <c r="J4836" i="6"/>
  <c r="J4837" i="6"/>
  <c r="J4838" i="6"/>
  <c r="J4839" i="6"/>
  <c r="J4840" i="6"/>
  <c r="J4841" i="6"/>
  <c r="J4842" i="6"/>
  <c r="J4843" i="6"/>
  <c r="J4844" i="6"/>
  <c r="J4845" i="6"/>
  <c r="J4846" i="6"/>
  <c r="J4847" i="6"/>
  <c r="J4848" i="6"/>
  <c r="J4849" i="6"/>
  <c r="J4850" i="6"/>
  <c r="J4851" i="6"/>
  <c r="J4852" i="6"/>
  <c r="J4853" i="6"/>
  <c r="J4854" i="6"/>
  <c r="J4855" i="6"/>
  <c r="J4856" i="6"/>
  <c r="J4857" i="6"/>
  <c r="J4858" i="6"/>
  <c r="J4859" i="6"/>
  <c r="J4860" i="6"/>
  <c r="J4861" i="6"/>
  <c r="J4862" i="6"/>
  <c r="J4863" i="6"/>
  <c r="J4864" i="6"/>
  <c r="J4865" i="6"/>
  <c r="J4866" i="6"/>
  <c r="J4867" i="6"/>
  <c r="J4868" i="6"/>
  <c r="J4869" i="6"/>
  <c r="J4870" i="6"/>
  <c r="J4871" i="6"/>
  <c r="J4872" i="6"/>
  <c r="J4873" i="6"/>
  <c r="J4874" i="6"/>
  <c r="J4875" i="6"/>
  <c r="J4876" i="6"/>
  <c r="J4877" i="6"/>
  <c r="J4878" i="6"/>
  <c r="J4879" i="6"/>
  <c r="J4880" i="6"/>
  <c r="J4881" i="6"/>
  <c r="J4882" i="6"/>
  <c r="J4883" i="6"/>
  <c r="J4884" i="6"/>
  <c r="J4885" i="6"/>
  <c r="J4886" i="6"/>
  <c r="J4887" i="6"/>
  <c r="J4888" i="6"/>
  <c r="J4889" i="6"/>
  <c r="J4890" i="6"/>
  <c r="J4891" i="6"/>
  <c r="J4892" i="6"/>
  <c r="J4893" i="6"/>
  <c r="J4894" i="6"/>
  <c r="J4895" i="6"/>
  <c r="J4896" i="6"/>
  <c r="J4897" i="6"/>
  <c r="J4898" i="6"/>
  <c r="J4899" i="6"/>
  <c r="J4900" i="6"/>
  <c r="J4901" i="6"/>
  <c r="J4902" i="6"/>
  <c r="J4903" i="6"/>
  <c r="J4904" i="6"/>
  <c r="J4905" i="6"/>
  <c r="J4906" i="6"/>
  <c r="J4907" i="6"/>
  <c r="J4908" i="6"/>
  <c r="J4909" i="6"/>
  <c r="J4910" i="6"/>
  <c r="J4911" i="6"/>
  <c r="J4912" i="6"/>
  <c r="J4913" i="6"/>
  <c r="J4914" i="6"/>
  <c r="J4915" i="6"/>
  <c r="J4916" i="6"/>
  <c r="J4917" i="6"/>
  <c r="J4918" i="6"/>
  <c r="J4919" i="6"/>
  <c r="J4920" i="6"/>
  <c r="J4921" i="6"/>
  <c r="J4922" i="6"/>
  <c r="J4923" i="6"/>
  <c r="J4924" i="6"/>
  <c r="J4925" i="6"/>
  <c r="J4926" i="6"/>
  <c r="J4927" i="6"/>
  <c r="J4928" i="6"/>
  <c r="J4929" i="6"/>
  <c r="J4930" i="6"/>
  <c r="J4931" i="6"/>
  <c r="J4932" i="6"/>
  <c r="J4933" i="6"/>
  <c r="J4934" i="6"/>
  <c r="J4935" i="6"/>
  <c r="J4936" i="6"/>
  <c r="J4937" i="6"/>
  <c r="J4938" i="6"/>
  <c r="J4939" i="6"/>
  <c r="J4940" i="6"/>
  <c r="J4941" i="6"/>
  <c r="J4942" i="6"/>
  <c r="J4943" i="6"/>
  <c r="J4944" i="6"/>
  <c r="J4945" i="6"/>
  <c r="J4946" i="6"/>
  <c r="J4947" i="6"/>
  <c r="J4948" i="6"/>
  <c r="J4949" i="6"/>
  <c r="J4950" i="6"/>
  <c r="J4951" i="6"/>
  <c r="J4952" i="6"/>
  <c r="J4953" i="6"/>
  <c r="J4954" i="6"/>
  <c r="J4955" i="6"/>
  <c r="J4956" i="6"/>
  <c r="J4957" i="6"/>
  <c r="J4958" i="6"/>
  <c r="J4959" i="6"/>
  <c r="J4960" i="6"/>
  <c r="J4961" i="6"/>
  <c r="J4962" i="6"/>
  <c r="J4963" i="6"/>
  <c r="J4964" i="6"/>
  <c r="J4965" i="6"/>
  <c r="J4966" i="6"/>
  <c r="J4967" i="6"/>
  <c r="J4968" i="6"/>
  <c r="J4969" i="6"/>
  <c r="J4970" i="6"/>
  <c r="J4971" i="6"/>
  <c r="J4972" i="6"/>
  <c r="J4973" i="6"/>
  <c r="J4974" i="6"/>
  <c r="J4975" i="6"/>
  <c r="J4976" i="6"/>
  <c r="J4977" i="6"/>
  <c r="J4978" i="6"/>
  <c r="J4979" i="6"/>
  <c r="J4980" i="6"/>
  <c r="J4981" i="6"/>
  <c r="J4982" i="6"/>
  <c r="J4983" i="6"/>
  <c r="J4984" i="6"/>
  <c r="J4985" i="6"/>
  <c r="J4986" i="6"/>
  <c r="J4987" i="6"/>
  <c r="J4988" i="6"/>
  <c r="J4989" i="6"/>
  <c r="J4990" i="6"/>
  <c r="J4991" i="6"/>
  <c r="J4992" i="6"/>
  <c r="J4993" i="6"/>
  <c r="J4994" i="6"/>
  <c r="J4995" i="6"/>
  <c r="J4996" i="6"/>
  <c r="J4997" i="6"/>
  <c r="J4998" i="6"/>
  <c r="J4999" i="6"/>
  <c r="J5000" i="6"/>
  <c r="J5001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X3" i="6" l="1"/>
  <c r="Y3" i="6" s="1"/>
  <c r="X4" i="6"/>
  <c r="Y4" i="6" s="1"/>
  <c r="X5" i="6"/>
  <c r="Y5" i="6" s="1"/>
  <c r="X6" i="6"/>
  <c r="Y6" i="6" s="1"/>
  <c r="X7" i="6"/>
  <c r="Y7" i="6" s="1"/>
  <c r="X8" i="6"/>
  <c r="Y8" i="6" s="1"/>
  <c r="X9" i="6"/>
  <c r="Y9" i="6" s="1"/>
  <c r="X10" i="6"/>
  <c r="Y10" i="6" s="1"/>
  <c r="X11" i="6"/>
  <c r="Y11" i="6" s="1"/>
  <c r="X12" i="6"/>
  <c r="Y12" i="6" s="1"/>
  <c r="X13" i="6"/>
  <c r="Y13" i="6" s="1"/>
  <c r="X14" i="6"/>
  <c r="Y14" i="6" s="1"/>
  <c r="X15" i="6"/>
  <c r="Y15" i="6" s="1"/>
  <c r="X16" i="6"/>
  <c r="Y16" i="6" s="1"/>
  <c r="X17" i="6"/>
  <c r="Y17" i="6" s="1"/>
  <c r="X18" i="6"/>
  <c r="Y18" i="6" s="1"/>
  <c r="X19" i="6"/>
  <c r="Y19" i="6" s="1"/>
  <c r="X20" i="6"/>
  <c r="Y20" i="6" s="1"/>
  <c r="X21" i="6"/>
  <c r="Y21" i="6" s="1"/>
  <c r="X22" i="6"/>
  <c r="Y22" i="6" s="1"/>
  <c r="X23" i="6"/>
  <c r="Y23" i="6" s="1"/>
  <c r="X24" i="6"/>
  <c r="Y24" i="6" s="1"/>
  <c r="X25" i="6"/>
  <c r="Y25" i="6" s="1"/>
  <c r="X26" i="6"/>
  <c r="Y26" i="6" s="1"/>
  <c r="X27" i="6"/>
  <c r="Y27" i="6" s="1"/>
  <c r="X28" i="6"/>
  <c r="Y28" i="6" s="1"/>
  <c r="X29" i="6"/>
  <c r="Y29" i="6" s="1"/>
  <c r="X30" i="6"/>
  <c r="Y30" i="6" s="1"/>
  <c r="X31" i="6"/>
  <c r="Y31" i="6" s="1"/>
  <c r="X32" i="6"/>
  <c r="Y32" i="6" s="1"/>
  <c r="X33" i="6"/>
  <c r="Y33" i="6" s="1"/>
  <c r="X34" i="6"/>
  <c r="Y34" i="6" s="1"/>
  <c r="X35" i="6"/>
  <c r="Y35" i="6" s="1"/>
  <c r="X36" i="6"/>
  <c r="Y36" i="6" s="1"/>
  <c r="X37" i="6"/>
  <c r="Y37" i="6" s="1"/>
  <c r="X38" i="6"/>
  <c r="Y38" i="6" s="1"/>
  <c r="X39" i="6"/>
  <c r="Y39" i="6" s="1"/>
  <c r="X40" i="6"/>
  <c r="Y40" i="6" s="1"/>
  <c r="X41" i="6"/>
  <c r="Y41" i="6" s="1"/>
  <c r="X42" i="6"/>
  <c r="Y42" i="6" s="1"/>
  <c r="X43" i="6"/>
  <c r="Y43" i="6" s="1"/>
  <c r="X44" i="6"/>
  <c r="Y44" i="6" s="1"/>
  <c r="X45" i="6"/>
  <c r="Y45" i="6" s="1"/>
  <c r="X46" i="6"/>
  <c r="Y46" i="6" s="1"/>
  <c r="X47" i="6"/>
  <c r="Y47" i="6" s="1"/>
  <c r="X48" i="6"/>
  <c r="Y48" i="6" s="1"/>
  <c r="X49" i="6"/>
  <c r="Y49" i="6" s="1"/>
  <c r="X50" i="6"/>
  <c r="Y50" i="6" s="1"/>
  <c r="X51" i="6"/>
  <c r="Y51" i="6" s="1"/>
  <c r="X52" i="6"/>
  <c r="Y52" i="6" s="1"/>
  <c r="X53" i="6"/>
  <c r="Y53" i="6" s="1"/>
  <c r="X54" i="6"/>
  <c r="Y54" i="6" s="1"/>
  <c r="X55" i="6"/>
  <c r="Y55" i="6" s="1"/>
  <c r="X56" i="6"/>
  <c r="Y56" i="6" s="1"/>
  <c r="X57" i="6"/>
  <c r="Y57" i="6" s="1"/>
  <c r="X58" i="6"/>
  <c r="Y58" i="6" s="1"/>
  <c r="X59" i="6"/>
  <c r="Y59" i="6" s="1"/>
  <c r="X60" i="6"/>
  <c r="Y60" i="6" s="1"/>
  <c r="X61" i="6"/>
  <c r="Y61" i="6" s="1"/>
  <c r="X62" i="6"/>
  <c r="Y62" i="6" s="1"/>
  <c r="X63" i="6"/>
  <c r="Y63" i="6" s="1"/>
  <c r="X64" i="6"/>
  <c r="Y64" i="6" s="1"/>
  <c r="X65" i="6"/>
  <c r="Y65" i="6" s="1"/>
  <c r="X66" i="6"/>
  <c r="Y66" i="6" s="1"/>
  <c r="X67" i="6"/>
  <c r="Y67" i="6" s="1"/>
  <c r="X68" i="6"/>
  <c r="Y68" i="6" s="1"/>
  <c r="X69" i="6"/>
  <c r="Y69" i="6" s="1"/>
  <c r="X70" i="6"/>
  <c r="Y70" i="6" s="1"/>
  <c r="X71" i="6"/>
  <c r="Y71" i="6" s="1"/>
  <c r="X72" i="6"/>
  <c r="Y72" i="6" s="1"/>
  <c r="X73" i="6"/>
  <c r="Y73" i="6" s="1"/>
  <c r="X74" i="6"/>
  <c r="Y74" i="6" s="1"/>
  <c r="X75" i="6"/>
  <c r="Y75" i="6" s="1"/>
  <c r="X76" i="6"/>
  <c r="Y76" i="6" s="1"/>
  <c r="X77" i="6"/>
  <c r="Y77" i="6" s="1"/>
  <c r="X78" i="6"/>
  <c r="Y78" i="6" s="1"/>
  <c r="X79" i="6"/>
  <c r="Y79" i="6" s="1"/>
  <c r="X80" i="6"/>
  <c r="Y80" i="6" s="1"/>
  <c r="X81" i="6"/>
  <c r="Y81" i="6" s="1"/>
  <c r="X82" i="6"/>
  <c r="Y82" i="6" s="1"/>
  <c r="X83" i="6"/>
  <c r="Y83" i="6" s="1"/>
  <c r="X84" i="6"/>
  <c r="Y84" i="6" s="1"/>
  <c r="X85" i="6"/>
  <c r="Y85" i="6" s="1"/>
  <c r="X86" i="6"/>
  <c r="Y86" i="6" s="1"/>
  <c r="X87" i="6"/>
  <c r="Y87" i="6" s="1"/>
  <c r="X88" i="6"/>
  <c r="Y88" i="6" s="1"/>
  <c r="X89" i="6"/>
  <c r="Y89" i="6" s="1"/>
  <c r="X90" i="6"/>
  <c r="Y90" i="6" s="1"/>
  <c r="X91" i="6"/>
  <c r="Y91" i="6" s="1"/>
  <c r="X92" i="6"/>
  <c r="Y92" i="6" s="1"/>
  <c r="X93" i="6"/>
  <c r="Y93" i="6" s="1"/>
  <c r="X94" i="6"/>
  <c r="Y94" i="6" s="1"/>
  <c r="X95" i="6"/>
  <c r="Y95" i="6" s="1"/>
  <c r="X96" i="6"/>
  <c r="Y96" i="6" s="1"/>
  <c r="X97" i="6"/>
  <c r="Y97" i="6" s="1"/>
  <c r="X98" i="6"/>
  <c r="Y98" i="6" s="1"/>
  <c r="X99" i="6"/>
  <c r="Y99" i="6" s="1"/>
  <c r="X100" i="6"/>
  <c r="Y100" i="6" s="1"/>
  <c r="X101" i="6"/>
  <c r="Y101" i="6" s="1"/>
  <c r="X102" i="6"/>
  <c r="Y102" i="6" s="1"/>
  <c r="X103" i="6"/>
  <c r="Y103" i="6" s="1"/>
  <c r="X104" i="6"/>
  <c r="Y104" i="6" s="1"/>
  <c r="X105" i="6"/>
  <c r="Y105" i="6" s="1"/>
  <c r="X106" i="6"/>
  <c r="Y106" i="6" s="1"/>
  <c r="X107" i="6"/>
  <c r="Y107" i="6" s="1"/>
  <c r="X108" i="6"/>
  <c r="Y108" i="6" s="1"/>
  <c r="X109" i="6"/>
  <c r="Y109" i="6" s="1"/>
  <c r="X110" i="6"/>
  <c r="Y110" i="6" s="1"/>
  <c r="X111" i="6"/>
  <c r="Y111" i="6" s="1"/>
  <c r="X112" i="6"/>
  <c r="Y112" i="6" s="1"/>
  <c r="X113" i="6"/>
  <c r="Y113" i="6" s="1"/>
  <c r="X114" i="6"/>
  <c r="Y114" i="6" s="1"/>
  <c r="X115" i="6"/>
  <c r="Y115" i="6" s="1"/>
  <c r="X116" i="6"/>
  <c r="Y116" i="6" s="1"/>
  <c r="X117" i="6"/>
  <c r="Y117" i="6" s="1"/>
  <c r="X118" i="6"/>
  <c r="Y118" i="6" s="1"/>
  <c r="X119" i="6"/>
  <c r="Y119" i="6" s="1"/>
  <c r="X120" i="6"/>
  <c r="Y120" i="6" s="1"/>
  <c r="X121" i="6"/>
  <c r="Y121" i="6" s="1"/>
  <c r="X122" i="6"/>
  <c r="Y122" i="6" s="1"/>
  <c r="X123" i="6"/>
  <c r="Y123" i="6" s="1"/>
  <c r="X124" i="6"/>
  <c r="Y124" i="6" s="1"/>
  <c r="X125" i="6"/>
  <c r="Y125" i="6" s="1"/>
  <c r="X126" i="6"/>
  <c r="Y126" i="6" s="1"/>
  <c r="X127" i="6"/>
  <c r="Y127" i="6" s="1"/>
  <c r="X128" i="6"/>
  <c r="Y128" i="6" s="1"/>
  <c r="X129" i="6"/>
  <c r="Y129" i="6" s="1"/>
  <c r="X130" i="6"/>
  <c r="Y130" i="6" s="1"/>
  <c r="X131" i="6"/>
  <c r="Y131" i="6" s="1"/>
  <c r="X132" i="6"/>
  <c r="Y132" i="6" s="1"/>
  <c r="X133" i="6"/>
  <c r="Y133" i="6" s="1"/>
  <c r="X134" i="6"/>
  <c r="Y134" i="6" s="1"/>
  <c r="X135" i="6"/>
  <c r="Y135" i="6" s="1"/>
  <c r="X136" i="6"/>
  <c r="Y136" i="6" s="1"/>
  <c r="X137" i="6"/>
  <c r="Y137" i="6" s="1"/>
  <c r="X138" i="6"/>
  <c r="Y138" i="6" s="1"/>
  <c r="X139" i="6"/>
  <c r="Y139" i="6" s="1"/>
  <c r="X140" i="6"/>
  <c r="Y140" i="6" s="1"/>
  <c r="X141" i="6"/>
  <c r="Y141" i="6" s="1"/>
  <c r="X142" i="6"/>
  <c r="Y142" i="6" s="1"/>
  <c r="X143" i="6"/>
  <c r="Y143" i="6" s="1"/>
  <c r="X144" i="6"/>
  <c r="Y144" i="6" s="1"/>
  <c r="X145" i="6"/>
  <c r="Y145" i="6" s="1"/>
  <c r="X146" i="6"/>
  <c r="Y146" i="6" s="1"/>
  <c r="X147" i="6"/>
  <c r="Y147" i="6" s="1"/>
  <c r="X148" i="6"/>
  <c r="Y148" i="6" s="1"/>
  <c r="X149" i="6"/>
  <c r="Y149" i="6" s="1"/>
  <c r="X150" i="6"/>
  <c r="Y150" i="6" s="1"/>
  <c r="X151" i="6"/>
  <c r="Y151" i="6" s="1"/>
  <c r="X152" i="6"/>
  <c r="Y152" i="6" s="1"/>
  <c r="X153" i="6"/>
  <c r="Y153" i="6" s="1"/>
  <c r="X154" i="6"/>
  <c r="Y154" i="6" s="1"/>
  <c r="X155" i="6"/>
  <c r="Y155" i="6" s="1"/>
  <c r="X156" i="6"/>
  <c r="Y156" i="6" s="1"/>
  <c r="X157" i="6"/>
  <c r="Y157" i="6" s="1"/>
  <c r="X158" i="6"/>
  <c r="Y158" i="6" s="1"/>
  <c r="X159" i="6"/>
  <c r="Y159" i="6" s="1"/>
  <c r="X160" i="6"/>
  <c r="Y160" i="6" s="1"/>
  <c r="X161" i="6"/>
  <c r="Y161" i="6" s="1"/>
  <c r="X162" i="6"/>
  <c r="Y162" i="6" s="1"/>
  <c r="X163" i="6"/>
  <c r="Y163" i="6" s="1"/>
  <c r="X164" i="6"/>
  <c r="Y164" i="6" s="1"/>
  <c r="X165" i="6"/>
  <c r="Y165" i="6" s="1"/>
  <c r="X166" i="6"/>
  <c r="Y166" i="6" s="1"/>
  <c r="X167" i="6"/>
  <c r="Y167" i="6" s="1"/>
  <c r="X168" i="6"/>
  <c r="Y168" i="6" s="1"/>
  <c r="X169" i="6"/>
  <c r="Y169" i="6" s="1"/>
  <c r="X170" i="6"/>
  <c r="Y170" i="6" s="1"/>
  <c r="X171" i="6"/>
  <c r="Y171" i="6" s="1"/>
  <c r="X172" i="6"/>
  <c r="Y172" i="6" s="1"/>
  <c r="X173" i="6"/>
  <c r="Y173" i="6" s="1"/>
  <c r="X174" i="6"/>
  <c r="Y174" i="6" s="1"/>
  <c r="X175" i="6"/>
  <c r="Y175" i="6" s="1"/>
  <c r="X176" i="6"/>
  <c r="Y176" i="6" s="1"/>
  <c r="X177" i="6"/>
  <c r="Y177" i="6" s="1"/>
  <c r="X178" i="6"/>
  <c r="Y178" i="6" s="1"/>
  <c r="X179" i="6"/>
  <c r="Y179" i="6" s="1"/>
  <c r="X180" i="6"/>
  <c r="Y180" i="6" s="1"/>
  <c r="X181" i="6"/>
  <c r="Y181" i="6" s="1"/>
  <c r="X182" i="6"/>
  <c r="Y182" i="6" s="1"/>
  <c r="X183" i="6"/>
  <c r="Y183" i="6" s="1"/>
  <c r="X184" i="6"/>
  <c r="Y184" i="6" s="1"/>
  <c r="X185" i="6"/>
  <c r="Y185" i="6" s="1"/>
  <c r="X186" i="6"/>
  <c r="Y186" i="6" s="1"/>
  <c r="X187" i="6"/>
  <c r="Y187" i="6" s="1"/>
  <c r="X188" i="6"/>
  <c r="Y188" i="6" s="1"/>
  <c r="X189" i="6"/>
  <c r="Y189" i="6" s="1"/>
  <c r="X190" i="6"/>
  <c r="Y190" i="6" s="1"/>
  <c r="X191" i="6"/>
  <c r="Y191" i="6" s="1"/>
  <c r="X192" i="6"/>
  <c r="Y192" i="6" s="1"/>
  <c r="X193" i="6"/>
  <c r="Y193" i="6" s="1"/>
  <c r="X194" i="6"/>
  <c r="Y194" i="6" s="1"/>
  <c r="X195" i="6"/>
  <c r="Y195" i="6" s="1"/>
  <c r="X196" i="6"/>
  <c r="Y196" i="6" s="1"/>
  <c r="X197" i="6"/>
  <c r="Y197" i="6" s="1"/>
  <c r="X198" i="6"/>
  <c r="Y198" i="6" s="1"/>
  <c r="X199" i="6"/>
  <c r="Y199" i="6" s="1"/>
  <c r="X200" i="6"/>
  <c r="Y200" i="6" s="1"/>
  <c r="X201" i="6"/>
  <c r="Y201" i="6" s="1"/>
  <c r="X202" i="6"/>
  <c r="Y202" i="6" s="1"/>
  <c r="X203" i="6"/>
  <c r="Y203" i="6" s="1"/>
  <c r="X204" i="6"/>
  <c r="Y204" i="6" s="1"/>
  <c r="X205" i="6"/>
  <c r="Y205" i="6" s="1"/>
  <c r="X206" i="6"/>
  <c r="Y206" i="6" s="1"/>
  <c r="X207" i="6"/>
  <c r="Y207" i="6" s="1"/>
  <c r="X208" i="6"/>
  <c r="Y208" i="6" s="1"/>
  <c r="X209" i="6"/>
  <c r="Y209" i="6" s="1"/>
  <c r="X210" i="6"/>
  <c r="Y210" i="6" s="1"/>
  <c r="X211" i="6"/>
  <c r="Y211" i="6" s="1"/>
  <c r="X212" i="6"/>
  <c r="Y212" i="6" s="1"/>
  <c r="X213" i="6"/>
  <c r="Y213" i="6" s="1"/>
  <c r="X214" i="6"/>
  <c r="Y214" i="6" s="1"/>
  <c r="X215" i="6"/>
  <c r="Y215" i="6" s="1"/>
  <c r="X216" i="6"/>
  <c r="Y216" i="6" s="1"/>
  <c r="X217" i="6"/>
  <c r="Y217" i="6" s="1"/>
  <c r="X218" i="6"/>
  <c r="Y218" i="6" s="1"/>
  <c r="X219" i="6"/>
  <c r="Y219" i="6" s="1"/>
  <c r="X220" i="6"/>
  <c r="Y220" i="6" s="1"/>
  <c r="X221" i="6"/>
  <c r="Y221" i="6" s="1"/>
  <c r="X222" i="6"/>
  <c r="Y222" i="6" s="1"/>
  <c r="X223" i="6"/>
  <c r="Y223" i="6" s="1"/>
  <c r="X224" i="6"/>
  <c r="Y224" i="6" s="1"/>
  <c r="X225" i="6"/>
  <c r="Y225" i="6" s="1"/>
  <c r="X226" i="6"/>
  <c r="Y226" i="6" s="1"/>
  <c r="X227" i="6"/>
  <c r="Y227" i="6" s="1"/>
  <c r="X228" i="6"/>
  <c r="Y228" i="6" s="1"/>
  <c r="X229" i="6"/>
  <c r="Y229" i="6" s="1"/>
  <c r="X230" i="6"/>
  <c r="Y230" i="6" s="1"/>
  <c r="X231" i="6"/>
  <c r="Y231" i="6" s="1"/>
  <c r="X232" i="6"/>
  <c r="Y232" i="6" s="1"/>
  <c r="X233" i="6"/>
  <c r="Y233" i="6" s="1"/>
  <c r="X234" i="6"/>
  <c r="Y234" i="6" s="1"/>
  <c r="X235" i="6"/>
  <c r="Y235" i="6" s="1"/>
  <c r="X236" i="6"/>
  <c r="Y236" i="6" s="1"/>
  <c r="X237" i="6"/>
  <c r="Y237" i="6" s="1"/>
  <c r="X238" i="6"/>
  <c r="Y238" i="6" s="1"/>
  <c r="X239" i="6"/>
  <c r="Y239" i="6" s="1"/>
  <c r="X240" i="6"/>
  <c r="Y240" i="6" s="1"/>
  <c r="X241" i="6"/>
  <c r="Y241" i="6" s="1"/>
  <c r="X242" i="6"/>
  <c r="Y242" i="6" s="1"/>
  <c r="X243" i="6"/>
  <c r="Y243" i="6" s="1"/>
  <c r="X244" i="6"/>
  <c r="Y244" i="6" s="1"/>
  <c r="X245" i="6"/>
  <c r="Y245" i="6" s="1"/>
  <c r="X246" i="6"/>
  <c r="Y246" i="6" s="1"/>
  <c r="X247" i="6"/>
  <c r="Y247" i="6" s="1"/>
  <c r="X248" i="6"/>
  <c r="Y248" i="6" s="1"/>
  <c r="X249" i="6"/>
  <c r="Y249" i="6" s="1"/>
  <c r="X250" i="6"/>
  <c r="Y250" i="6" s="1"/>
  <c r="X251" i="6"/>
  <c r="Y251" i="6" s="1"/>
  <c r="X252" i="6"/>
  <c r="Y252" i="6" s="1"/>
  <c r="X253" i="6"/>
  <c r="Y253" i="6" s="1"/>
  <c r="X254" i="6"/>
  <c r="Y254" i="6" s="1"/>
  <c r="X255" i="6"/>
  <c r="Y255" i="6" s="1"/>
  <c r="X256" i="6"/>
  <c r="Y256" i="6" s="1"/>
  <c r="X257" i="6"/>
  <c r="Y257" i="6" s="1"/>
  <c r="X258" i="6"/>
  <c r="Y258" i="6" s="1"/>
  <c r="X259" i="6"/>
  <c r="Y259" i="6" s="1"/>
  <c r="X260" i="6"/>
  <c r="Y260" i="6" s="1"/>
  <c r="X261" i="6"/>
  <c r="Y261" i="6" s="1"/>
  <c r="X262" i="6"/>
  <c r="Y262" i="6" s="1"/>
  <c r="X263" i="6"/>
  <c r="Y263" i="6" s="1"/>
  <c r="X264" i="6"/>
  <c r="Y264" i="6" s="1"/>
  <c r="X265" i="6"/>
  <c r="Y265" i="6" s="1"/>
  <c r="X266" i="6"/>
  <c r="Y266" i="6" s="1"/>
  <c r="X267" i="6"/>
  <c r="Y267" i="6" s="1"/>
  <c r="X268" i="6"/>
  <c r="Y268" i="6" s="1"/>
  <c r="X269" i="6"/>
  <c r="Y269" i="6" s="1"/>
  <c r="X270" i="6"/>
  <c r="Y270" i="6" s="1"/>
  <c r="X271" i="6"/>
  <c r="Y271" i="6" s="1"/>
  <c r="X272" i="6"/>
  <c r="Y272" i="6" s="1"/>
  <c r="X273" i="6"/>
  <c r="Y273" i="6" s="1"/>
  <c r="X274" i="6"/>
  <c r="Y274" i="6" s="1"/>
  <c r="X275" i="6"/>
  <c r="Y275" i="6" s="1"/>
  <c r="X276" i="6"/>
  <c r="Y276" i="6" s="1"/>
  <c r="X277" i="6"/>
  <c r="Y277" i="6" s="1"/>
  <c r="X278" i="6"/>
  <c r="Y278" i="6" s="1"/>
  <c r="X279" i="6"/>
  <c r="Y279" i="6" s="1"/>
  <c r="X280" i="6"/>
  <c r="Y280" i="6" s="1"/>
  <c r="X281" i="6"/>
  <c r="Y281" i="6" s="1"/>
  <c r="X282" i="6"/>
  <c r="Y282" i="6" s="1"/>
  <c r="X283" i="6"/>
  <c r="Y283" i="6" s="1"/>
  <c r="X284" i="6"/>
  <c r="Y284" i="6" s="1"/>
  <c r="X285" i="6"/>
  <c r="Y285" i="6" s="1"/>
  <c r="X286" i="6"/>
  <c r="Y286" i="6" s="1"/>
  <c r="X287" i="6"/>
  <c r="Y287" i="6" s="1"/>
  <c r="X288" i="6"/>
  <c r="Y288" i="6" s="1"/>
  <c r="X289" i="6"/>
  <c r="Y289" i="6" s="1"/>
  <c r="X290" i="6"/>
  <c r="Y290" i="6" s="1"/>
  <c r="X291" i="6"/>
  <c r="Y291" i="6" s="1"/>
  <c r="X292" i="6"/>
  <c r="Y292" i="6" s="1"/>
  <c r="X293" i="6"/>
  <c r="Y293" i="6" s="1"/>
  <c r="X294" i="6"/>
  <c r="Y294" i="6" s="1"/>
  <c r="X295" i="6"/>
  <c r="Y295" i="6" s="1"/>
  <c r="X296" i="6"/>
  <c r="Y296" i="6" s="1"/>
  <c r="X297" i="6"/>
  <c r="Y297" i="6" s="1"/>
  <c r="X298" i="6"/>
  <c r="Y298" i="6" s="1"/>
  <c r="X299" i="6"/>
  <c r="Y299" i="6" s="1"/>
  <c r="X300" i="6"/>
  <c r="Y300" i="6" s="1"/>
  <c r="X301" i="6"/>
  <c r="Y301" i="6" s="1"/>
  <c r="X302" i="6"/>
  <c r="Y302" i="6" s="1"/>
  <c r="X303" i="6"/>
  <c r="Y303" i="6" s="1"/>
  <c r="X304" i="6"/>
  <c r="Y304" i="6" s="1"/>
  <c r="X305" i="6"/>
  <c r="Y305" i="6" s="1"/>
  <c r="X306" i="6"/>
  <c r="Y306" i="6" s="1"/>
  <c r="X307" i="6"/>
  <c r="Y307" i="6" s="1"/>
  <c r="X308" i="6"/>
  <c r="Y308" i="6" s="1"/>
  <c r="X309" i="6"/>
  <c r="Y309" i="6" s="1"/>
  <c r="X310" i="6"/>
  <c r="Y310" i="6" s="1"/>
  <c r="X311" i="6"/>
  <c r="Y311" i="6" s="1"/>
  <c r="X312" i="6"/>
  <c r="Y312" i="6" s="1"/>
  <c r="X313" i="6"/>
  <c r="Y313" i="6" s="1"/>
  <c r="X314" i="6"/>
  <c r="Y314" i="6" s="1"/>
  <c r="X315" i="6"/>
  <c r="Y315" i="6" s="1"/>
  <c r="X316" i="6"/>
  <c r="Y316" i="6" s="1"/>
  <c r="X317" i="6"/>
  <c r="Y317" i="6" s="1"/>
  <c r="X318" i="6"/>
  <c r="Y318" i="6" s="1"/>
  <c r="X319" i="6"/>
  <c r="Y319" i="6" s="1"/>
  <c r="X320" i="6"/>
  <c r="Y320" i="6" s="1"/>
  <c r="X321" i="6"/>
  <c r="Y321" i="6" s="1"/>
  <c r="X322" i="6"/>
  <c r="Y322" i="6" s="1"/>
  <c r="X323" i="6"/>
  <c r="Y323" i="6" s="1"/>
  <c r="X324" i="6"/>
  <c r="Y324" i="6" s="1"/>
  <c r="X325" i="6"/>
  <c r="Y325" i="6" s="1"/>
  <c r="X326" i="6"/>
  <c r="Y326" i="6" s="1"/>
  <c r="X327" i="6"/>
  <c r="Y327" i="6" s="1"/>
  <c r="X328" i="6"/>
  <c r="Y328" i="6" s="1"/>
  <c r="X329" i="6"/>
  <c r="Y329" i="6" s="1"/>
  <c r="X330" i="6"/>
  <c r="Y330" i="6" s="1"/>
  <c r="X331" i="6"/>
  <c r="Y331" i="6" s="1"/>
  <c r="X332" i="6"/>
  <c r="Y332" i="6" s="1"/>
  <c r="X333" i="6"/>
  <c r="Y333" i="6" s="1"/>
  <c r="X334" i="6"/>
  <c r="Y334" i="6" s="1"/>
  <c r="X335" i="6"/>
  <c r="Y335" i="6" s="1"/>
  <c r="X336" i="6"/>
  <c r="Y336" i="6" s="1"/>
  <c r="X337" i="6"/>
  <c r="Y337" i="6" s="1"/>
  <c r="X338" i="6"/>
  <c r="Y338" i="6" s="1"/>
  <c r="X339" i="6"/>
  <c r="Y339" i="6" s="1"/>
  <c r="X340" i="6"/>
  <c r="Y340" i="6" s="1"/>
  <c r="X341" i="6"/>
  <c r="Y341" i="6" s="1"/>
  <c r="X342" i="6"/>
  <c r="Y342" i="6" s="1"/>
  <c r="X343" i="6"/>
  <c r="Y343" i="6" s="1"/>
  <c r="X344" i="6"/>
  <c r="Y344" i="6" s="1"/>
  <c r="X345" i="6"/>
  <c r="Y345" i="6" s="1"/>
  <c r="X346" i="6"/>
  <c r="Y346" i="6" s="1"/>
  <c r="X347" i="6"/>
  <c r="Y347" i="6" s="1"/>
  <c r="X348" i="6"/>
  <c r="Y348" i="6" s="1"/>
  <c r="X349" i="6"/>
  <c r="Y349" i="6" s="1"/>
  <c r="X350" i="6"/>
  <c r="Y350" i="6" s="1"/>
  <c r="X351" i="6"/>
  <c r="Y351" i="6" s="1"/>
  <c r="X352" i="6"/>
  <c r="Y352" i="6" s="1"/>
  <c r="X353" i="6"/>
  <c r="Y353" i="6" s="1"/>
  <c r="X354" i="6"/>
  <c r="Y354" i="6" s="1"/>
  <c r="X355" i="6"/>
  <c r="Y355" i="6" s="1"/>
  <c r="X356" i="6"/>
  <c r="Y356" i="6" s="1"/>
  <c r="X357" i="6"/>
  <c r="Y357" i="6" s="1"/>
  <c r="X358" i="6"/>
  <c r="Y358" i="6" s="1"/>
  <c r="X359" i="6"/>
  <c r="Y359" i="6" s="1"/>
  <c r="X360" i="6"/>
  <c r="Y360" i="6" s="1"/>
  <c r="X361" i="6"/>
  <c r="Y361" i="6" s="1"/>
  <c r="X362" i="6"/>
  <c r="Y362" i="6" s="1"/>
  <c r="X363" i="6"/>
  <c r="Y363" i="6" s="1"/>
  <c r="X364" i="6"/>
  <c r="Y364" i="6" s="1"/>
  <c r="X365" i="6"/>
  <c r="Y365" i="6" s="1"/>
  <c r="X366" i="6"/>
  <c r="Y366" i="6" s="1"/>
  <c r="X367" i="6"/>
  <c r="Y367" i="6" s="1"/>
  <c r="X368" i="6"/>
  <c r="Y368" i="6" s="1"/>
  <c r="X369" i="6"/>
  <c r="Y369" i="6" s="1"/>
  <c r="X370" i="6"/>
  <c r="Y370" i="6" s="1"/>
  <c r="X371" i="6"/>
  <c r="Y371" i="6" s="1"/>
  <c r="X372" i="6"/>
  <c r="Y372" i="6" s="1"/>
  <c r="X373" i="6"/>
  <c r="Y373" i="6" s="1"/>
  <c r="X374" i="6"/>
  <c r="Y374" i="6" s="1"/>
  <c r="X375" i="6"/>
  <c r="Y375" i="6" s="1"/>
  <c r="X376" i="6"/>
  <c r="Y376" i="6" s="1"/>
  <c r="X377" i="6"/>
  <c r="Y377" i="6" s="1"/>
  <c r="X378" i="6"/>
  <c r="Y378" i="6" s="1"/>
  <c r="X379" i="6"/>
  <c r="Y379" i="6" s="1"/>
  <c r="X380" i="6"/>
  <c r="Y380" i="6" s="1"/>
  <c r="X381" i="6"/>
  <c r="Y381" i="6" s="1"/>
  <c r="X382" i="6"/>
  <c r="Y382" i="6" s="1"/>
  <c r="X383" i="6"/>
  <c r="Y383" i="6" s="1"/>
  <c r="X384" i="6"/>
  <c r="Y384" i="6" s="1"/>
  <c r="X385" i="6"/>
  <c r="Y385" i="6" s="1"/>
  <c r="X386" i="6"/>
  <c r="Y386" i="6" s="1"/>
  <c r="X387" i="6"/>
  <c r="Y387" i="6" s="1"/>
  <c r="X388" i="6"/>
  <c r="Y388" i="6" s="1"/>
  <c r="X389" i="6"/>
  <c r="Y389" i="6" s="1"/>
  <c r="X390" i="6"/>
  <c r="Y390" i="6" s="1"/>
  <c r="X391" i="6"/>
  <c r="Y391" i="6" s="1"/>
  <c r="X392" i="6"/>
  <c r="Y392" i="6" s="1"/>
  <c r="X393" i="6"/>
  <c r="Y393" i="6" s="1"/>
  <c r="X394" i="6"/>
  <c r="Y394" i="6" s="1"/>
  <c r="X395" i="6"/>
  <c r="Y395" i="6" s="1"/>
  <c r="X396" i="6"/>
  <c r="Y396" i="6" s="1"/>
  <c r="X397" i="6"/>
  <c r="Y397" i="6" s="1"/>
  <c r="X398" i="6"/>
  <c r="Y398" i="6" s="1"/>
  <c r="X399" i="6"/>
  <c r="Y399" i="6" s="1"/>
  <c r="X400" i="6"/>
  <c r="Y400" i="6" s="1"/>
  <c r="X401" i="6"/>
  <c r="Y401" i="6" s="1"/>
  <c r="X402" i="6"/>
  <c r="Y402" i="6" s="1"/>
  <c r="X403" i="6"/>
  <c r="Y403" i="6" s="1"/>
  <c r="X404" i="6"/>
  <c r="Y404" i="6" s="1"/>
  <c r="X405" i="6"/>
  <c r="Y405" i="6" s="1"/>
  <c r="X406" i="6"/>
  <c r="Y406" i="6" s="1"/>
  <c r="X407" i="6"/>
  <c r="Y407" i="6" s="1"/>
  <c r="X408" i="6"/>
  <c r="Y408" i="6" s="1"/>
  <c r="X409" i="6"/>
  <c r="Y409" i="6" s="1"/>
  <c r="X410" i="6"/>
  <c r="Y410" i="6" s="1"/>
  <c r="X411" i="6"/>
  <c r="Y411" i="6" s="1"/>
  <c r="X412" i="6"/>
  <c r="Y412" i="6" s="1"/>
  <c r="X413" i="6"/>
  <c r="Y413" i="6" s="1"/>
  <c r="X414" i="6"/>
  <c r="Y414" i="6" s="1"/>
  <c r="X415" i="6"/>
  <c r="Y415" i="6" s="1"/>
  <c r="X416" i="6"/>
  <c r="Y416" i="6" s="1"/>
  <c r="X417" i="6"/>
  <c r="Y417" i="6" s="1"/>
  <c r="X418" i="6"/>
  <c r="Y418" i="6" s="1"/>
  <c r="X419" i="6"/>
  <c r="Y419" i="6" s="1"/>
  <c r="X420" i="6"/>
  <c r="Y420" i="6" s="1"/>
  <c r="X421" i="6"/>
  <c r="Y421" i="6" s="1"/>
  <c r="X422" i="6"/>
  <c r="Y422" i="6" s="1"/>
  <c r="X423" i="6"/>
  <c r="Y423" i="6" s="1"/>
  <c r="X424" i="6"/>
  <c r="Y424" i="6" s="1"/>
  <c r="X425" i="6"/>
  <c r="Y425" i="6" s="1"/>
  <c r="X426" i="6"/>
  <c r="Y426" i="6" s="1"/>
  <c r="X427" i="6"/>
  <c r="Y427" i="6" s="1"/>
  <c r="X428" i="6"/>
  <c r="Y428" i="6" s="1"/>
  <c r="X429" i="6"/>
  <c r="Y429" i="6" s="1"/>
  <c r="X430" i="6"/>
  <c r="Y430" i="6" s="1"/>
  <c r="X431" i="6"/>
  <c r="Y431" i="6" s="1"/>
  <c r="X432" i="6"/>
  <c r="Y432" i="6" s="1"/>
  <c r="X433" i="6"/>
  <c r="Y433" i="6" s="1"/>
  <c r="X434" i="6"/>
  <c r="Y434" i="6" s="1"/>
  <c r="X435" i="6"/>
  <c r="Y435" i="6" s="1"/>
  <c r="X436" i="6"/>
  <c r="Y436" i="6" s="1"/>
  <c r="X437" i="6"/>
  <c r="Y437" i="6" s="1"/>
  <c r="X438" i="6"/>
  <c r="Y438" i="6" s="1"/>
  <c r="X439" i="6"/>
  <c r="Y439" i="6" s="1"/>
  <c r="X440" i="6"/>
  <c r="Y440" i="6" s="1"/>
  <c r="X441" i="6"/>
  <c r="Y441" i="6" s="1"/>
  <c r="X442" i="6"/>
  <c r="Y442" i="6" s="1"/>
  <c r="X443" i="6"/>
  <c r="Y443" i="6" s="1"/>
  <c r="X444" i="6"/>
  <c r="Y444" i="6" s="1"/>
  <c r="X445" i="6"/>
  <c r="Y445" i="6" s="1"/>
  <c r="X446" i="6"/>
  <c r="Y446" i="6" s="1"/>
  <c r="X447" i="6"/>
  <c r="Y447" i="6" s="1"/>
  <c r="X448" i="6"/>
  <c r="Y448" i="6" s="1"/>
  <c r="X449" i="6"/>
  <c r="Y449" i="6" s="1"/>
  <c r="X450" i="6"/>
  <c r="Y450" i="6" s="1"/>
  <c r="X451" i="6"/>
  <c r="Y451" i="6" s="1"/>
  <c r="X452" i="6"/>
  <c r="Y452" i="6" s="1"/>
  <c r="X453" i="6"/>
  <c r="Y453" i="6" s="1"/>
  <c r="X454" i="6"/>
  <c r="Y454" i="6" s="1"/>
  <c r="X455" i="6"/>
  <c r="Y455" i="6" s="1"/>
  <c r="X456" i="6"/>
  <c r="Y456" i="6" s="1"/>
  <c r="X457" i="6"/>
  <c r="Y457" i="6" s="1"/>
  <c r="X458" i="6"/>
  <c r="Y458" i="6" s="1"/>
  <c r="X459" i="6"/>
  <c r="Y459" i="6" s="1"/>
  <c r="X460" i="6"/>
  <c r="Y460" i="6" s="1"/>
  <c r="X461" i="6"/>
  <c r="Y461" i="6" s="1"/>
  <c r="X462" i="6"/>
  <c r="Y462" i="6" s="1"/>
  <c r="X463" i="6"/>
  <c r="Y463" i="6" s="1"/>
  <c r="X464" i="6"/>
  <c r="Y464" i="6" s="1"/>
  <c r="X465" i="6"/>
  <c r="Y465" i="6" s="1"/>
  <c r="X466" i="6"/>
  <c r="Y466" i="6" s="1"/>
  <c r="X467" i="6"/>
  <c r="Y467" i="6" s="1"/>
  <c r="X468" i="6"/>
  <c r="Y468" i="6" s="1"/>
  <c r="X469" i="6"/>
  <c r="Y469" i="6" s="1"/>
  <c r="X470" i="6"/>
  <c r="Y470" i="6" s="1"/>
  <c r="X471" i="6"/>
  <c r="Y471" i="6" s="1"/>
  <c r="X472" i="6"/>
  <c r="Y472" i="6" s="1"/>
  <c r="X473" i="6"/>
  <c r="Y473" i="6" s="1"/>
  <c r="X474" i="6"/>
  <c r="Y474" i="6" s="1"/>
  <c r="X475" i="6"/>
  <c r="Y475" i="6" s="1"/>
  <c r="X476" i="6"/>
  <c r="Y476" i="6" s="1"/>
  <c r="X477" i="6"/>
  <c r="Y477" i="6" s="1"/>
  <c r="X478" i="6"/>
  <c r="Y478" i="6" s="1"/>
  <c r="X479" i="6"/>
  <c r="Y479" i="6" s="1"/>
  <c r="X480" i="6"/>
  <c r="Y480" i="6" s="1"/>
  <c r="X481" i="6"/>
  <c r="Y481" i="6" s="1"/>
  <c r="X482" i="6"/>
  <c r="Y482" i="6" s="1"/>
  <c r="X483" i="6"/>
  <c r="Y483" i="6" s="1"/>
  <c r="X484" i="6"/>
  <c r="Y484" i="6" s="1"/>
  <c r="X485" i="6"/>
  <c r="Y485" i="6" s="1"/>
  <c r="X486" i="6"/>
  <c r="Y486" i="6" s="1"/>
  <c r="X487" i="6"/>
  <c r="Y487" i="6" s="1"/>
  <c r="X488" i="6"/>
  <c r="Y488" i="6" s="1"/>
  <c r="X489" i="6"/>
  <c r="Y489" i="6" s="1"/>
  <c r="X490" i="6"/>
  <c r="Y490" i="6" s="1"/>
  <c r="X491" i="6"/>
  <c r="Y491" i="6" s="1"/>
  <c r="X492" i="6"/>
  <c r="Y492" i="6" s="1"/>
  <c r="X493" i="6"/>
  <c r="Y493" i="6" s="1"/>
  <c r="X494" i="6"/>
  <c r="Y494" i="6" s="1"/>
  <c r="X495" i="6"/>
  <c r="Y495" i="6" s="1"/>
  <c r="X496" i="6"/>
  <c r="Y496" i="6" s="1"/>
  <c r="X497" i="6"/>
  <c r="Y497" i="6" s="1"/>
  <c r="X498" i="6"/>
  <c r="Y498" i="6" s="1"/>
  <c r="X499" i="6"/>
  <c r="Y499" i="6" s="1"/>
  <c r="X500" i="6"/>
  <c r="Y500" i="6" s="1"/>
  <c r="X501" i="6"/>
  <c r="Y501" i="6" s="1"/>
  <c r="X502" i="6"/>
  <c r="Y502" i="6" s="1"/>
  <c r="X503" i="6"/>
  <c r="Y503" i="6" s="1"/>
  <c r="X504" i="6"/>
  <c r="Y504" i="6" s="1"/>
  <c r="X505" i="6"/>
  <c r="Y505" i="6" s="1"/>
  <c r="X506" i="6"/>
  <c r="Y506" i="6" s="1"/>
  <c r="X507" i="6"/>
  <c r="Y507" i="6" s="1"/>
  <c r="X508" i="6"/>
  <c r="Y508" i="6" s="1"/>
  <c r="X509" i="6"/>
  <c r="Y509" i="6" s="1"/>
  <c r="X510" i="6"/>
  <c r="Y510" i="6" s="1"/>
  <c r="X511" i="6"/>
  <c r="Y511" i="6" s="1"/>
  <c r="X512" i="6"/>
  <c r="Y512" i="6" s="1"/>
  <c r="X513" i="6"/>
  <c r="Y513" i="6" s="1"/>
  <c r="X514" i="6"/>
  <c r="Y514" i="6" s="1"/>
  <c r="X515" i="6"/>
  <c r="Y515" i="6" s="1"/>
  <c r="X516" i="6"/>
  <c r="Y516" i="6" s="1"/>
  <c r="X517" i="6"/>
  <c r="Y517" i="6" s="1"/>
  <c r="X518" i="6"/>
  <c r="Y518" i="6" s="1"/>
  <c r="X519" i="6"/>
  <c r="Y519" i="6" s="1"/>
  <c r="X520" i="6"/>
  <c r="Y520" i="6" s="1"/>
  <c r="X521" i="6"/>
  <c r="Y521" i="6" s="1"/>
  <c r="X522" i="6"/>
  <c r="Y522" i="6" s="1"/>
  <c r="X523" i="6"/>
  <c r="Y523" i="6" s="1"/>
  <c r="X524" i="6"/>
  <c r="Y524" i="6" s="1"/>
  <c r="X525" i="6"/>
  <c r="Y525" i="6" s="1"/>
  <c r="X526" i="6"/>
  <c r="Y526" i="6" s="1"/>
  <c r="X527" i="6"/>
  <c r="Y527" i="6" s="1"/>
  <c r="X528" i="6"/>
  <c r="Y528" i="6" s="1"/>
  <c r="X529" i="6"/>
  <c r="Y529" i="6" s="1"/>
  <c r="X530" i="6"/>
  <c r="Y530" i="6" s="1"/>
  <c r="X531" i="6"/>
  <c r="Y531" i="6" s="1"/>
  <c r="X532" i="6"/>
  <c r="Y532" i="6" s="1"/>
  <c r="X533" i="6"/>
  <c r="Y533" i="6" s="1"/>
  <c r="X534" i="6"/>
  <c r="Y534" i="6" s="1"/>
  <c r="X535" i="6"/>
  <c r="Y535" i="6" s="1"/>
  <c r="X536" i="6"/>
  <c r="Y536" i="6" s="1"/>
  <c r="X537" i="6"/>
  <c r="Y537" i="6" s="1"/>
  <c r="X538" i="6"/>
  <c r="Y538" i="6" s="1"/>
  <c r="X539" i="6"/>
  <c r="Y539" i="6" s="1"/>
  <c r="X540" i="6"/>
  <c r="Y540" i="6" s="1"/>
  <c r="X541" i="6"/>
  <c r="Y541" i="6" s="1"/>
  <c r="X542" i="6"/>
  <c r="Y542" i="6" s="1"/>
  <c r="X543" i="6"/>
  <c r="Y543" i="6" s="1"/>
  <c r="X544" i="6"/>
  <c r="Y544" i="6" s="1"/>
  <c r="X545" i="6"/>
  <c r="Y545" i="6" s="1"/>
  <c r="X546" i="6"/>
  <c r="Y546" i="6" s="1"/>
  <c r="X547" i="6"/>
  <c r="Y547" i="6" s="1"/>
  <c r="X548" i="6"/>
  <c r="Y548" i="6" s="1"/>
  <c r="X549" i="6"/>
  <c r="Y549" i="6" s="1"/>
  <c r="X550" i="6"/>
  <c r="Y550" i="6" s="1"/>
  <c r="X551" i="6"/>
  <c r="Y551" i="6" s="1"/>
  <c r="X552" i="6"/>
  <c r="Y552" i="6" s="1"/>
  <c r="X553" i="6"/>
  <c r="Y553" i="6" s="1"/>
  <c r="X554" i="6"/>
  <c r="Y554" i="6" s="1"/>
  <c r="X555" i="6"/>
  <c r="Y555" i="6" s="1"/>
  <c r="X556" i="6"/>
  <c r="Y556" i="6" s="1"/>
  <c r="X557" i="6"/>
  <c r="Y557" i="6" s="1"/>
  <c r="X558" i="6"/>
  <c r="Y558" i="6" s="1"/>
  <c r="X559" i="6"/>
  <c r="Y559" i="6" s="1"/>
  <c r="X560" i="6"/>
  <c r="Y560" i="6" s="1"/>
  <c r="X561" i="6"/>
  <c r="Y561" i="6" s="1"/>
  <c r="X562" i="6"/>
  <c r="Y562" i="6" s="1"/>
  <c r="X563" i="6"/>
  <c r="Y563" i="6" s="1"/>
  <c r="X564" i="6"/>
  <c r="Y564" i="6" s="1"/>
  <c r="X565" i="6"/>
  <c r="Y565" i="6" s="1"/>
  <c r="X566" i="6"/>
  <c r="Y566" i="6" s="1"/>
  <c r="X567" i="6"/>
  <c r="Y567" i="6" s="1"/>
  <c r="X568" i="6"/>
  <c r="Y568" i="6" s="1"/>
  <c r="X569" i="6"/>
  <c r="Y569" i="6" s="1"/>
  <c r="X570" i="6"/>
  <c r="Y570" i="6" s="1"/>
  <c r="X571" i="6"/>
  <c r="Y571" i="6" s="1"/>
  <c r="X572" i="6"/>
  <c r="Y572" i="6" s="1"/>
  <c r="X573" i="6"/>
  <c r="Y573" i="6" s="1"/>
  <c r="X574" i="6"/>
  <c r="Y574" i="6" s="1"/>
  <c r="X575" i="6"/>
  <c r="Y575" i="6" s="1"/>
  <c r="X576" i="6"/>
  <c r="Y576" i="6" s="1"/>
  <c r="X577" i="6"/>
  <c r="Y577" i="6" s="1"/>
  <c r="X578" i="6"/>
  <c r="Y578" i="6" s="1"/>
  <c r="X579" i="6"/>
  <c r="Y579" i="6" s="1"/>
  <c r="X580" i="6"/>
  <c r="Y580" i="6" s="1"/>
  <c r="X581" i="6"/>
  <c r="Y581" i="6" s="1"/>
  <c r="X582" i="6"/>
  <c r="Y582" i="6" s="1"/>
  <c r="X583" i="6"/>
  <c r="Y583" i="6" s="1"/>
  <c r="X584" i="6"/>
  <c r="Y584" i="6" s="1"/>
  <c r="X585" i="6"/>
  <c r="Y585" i="6" s="1"/>
  <c r="X586" i="6"/>
  <c r="Y586" i="6" s="1"/>
  <c r="X587" i="6"/>
  <c r="Y587" i="6" s="1"/>
  <c r="X588" i="6"/>
  <c r="Y588" i="6" s="1"/>
  <c r="X589" i="6"/>
  <c r="Y589" i="6" s="1"/>
  <c r="X590" i="6"/>
  <c r="Y590" i="6" s="1"/>
  <c r="X591" i="6"/>
  <c r="Y591" i="6" s="1"/>
  <c r="X592" i="6"/>
  <c r="Y592" i="6" s="1"/>
  <c r="X593" i="6"/>
  <c r="Y593" i="6" s="1"/>
  <c r="X594" i="6"/>
  <c r="Y594" i="6" s="1"/>
  <c r="X595" i="6"/>
  <c r="Y595" i="6" s="1"/>
  <c r="X596" i="6"/>
  <c r="Y596" i="6" s="1"/>
  <c r="X597" i="6"/>
  <c r="Y597" i="6" s="1"/>
  <c r="X598" i="6"/>
  <c r="Y598" i="6" s="1"/>
  <c r="X599" i="6"/>
  <c r="Y599" i="6" s="1"/>
  <c r="X600" i="6"/>
  <c r="Y600" i="6" s="1"/>
  <c r="X601" i="6"/>
  <c r="Y601" i="6" s="1"/>
  <c r="X602" i="6"/>
  <c r="Y602" i="6" s="1"/>
  <c r="X603" i="6"/>
  <c r="Y603" i="6" s="1"/>
  <c r="X604" i="6"/>
  <c r="Y604" i="6" s="1"/>
  <c r="X605" i="6"/>
  <c r="Y605" i="6" s="1"/>
  <c r="X606" i="6"/>
  <c r="Y606" i="6" s="1"/>
  <c r="X607" i="6"/>
  <c r="Y607" i="6" s="1"/>
  <c r="X608" i="6"/>
  <c r="Y608" i="6" s="1"/>
  <c r="X609" i="6"/>
  <c r="Y609" i="6" s="1"/>
  <c r="X610" i="6"/>
  <c r="Y610" i="6" s="1"/>
  <c r="X611" i="6"/>
  <c r="Y611" i="6" s="1"/>
  <c r="X612" i="6"/>
  <c r="Y612" i="6" s="1"/>
  <c r="X613" i="6"/>
  <c r="Y613" i="6" s="1"/>
  <c r="X614" i="6"/>
  <c r="Y614" i="6" s="1"/>
  <c r="X615" i="6"/>
  <c r="Y615" i="6" s="1"/>
  <c r="X616" i="6"/>
  <c r="Y616" i="6" s="1"/>
  <c r="X617" i="6"/>
  <c r="Y617" i="6" s="1"/>
  <c r="X618" i="6"/>
  <c r="Y618" i="6" s="1"/>
  <c r="X619" i="6"/>
  <c r="Y619" i="6" s="1"/>
  <c r="X620" i="6"/>
  <c r="Y620" i="6" s="1"/>
  <c r="X621" i="6"/>
  <c r="Y621" i="6" s="1"/>
  <c r="X622" i="6"/>
  <c r="Y622" i="6" s="1"/>
  <c r="X623" i="6"/>
  <c r="Y623" i="6" s="1"/>
  <c r="X624" i="6"/>
  <c r="Y624" i="6" s="1"/>
  <c r="X625" i="6"/>
  <c r="Y625" i="6" s="1"/>
  <c r="X626" i="6"/>
  <c r="Y626" i="6" s="1"/>
  <c r="X627" i="6"/>
  <c r="Y627" i="6" s="1"/>
  <c r="X628" i="6"/>
  <c r="Y628" i="6" s="1"/>
  <c r="X629" i="6"/>
  <c r="Y629" i="6" s="1"/>
  <c r="X630" i="6"/>
  <c r="Y630" i="6" s="1"/>
  <c r="X631" i="6"/>
  <c r="Y631" i="6" s="1"/>
  <c r="X632" i="6"/>
  <c r="Y632" i="6" s="1"/>
  <c r="X633" i="6"/>
  <c r="Y633" i="6" s="1"/>
  <c r="X634" i="6"/>
  <c r="Y634" i="6" s="1"/>
  <c r="X635" i="6"/>
  <c r="Y635" i="6" s="1"/>
  <c r="X636" i="6"/>
  <c r="Y636" i="6" s="1"/>
  <c r="X637" i="6"/>
  <c r="Y637" i="6" s="1"/>
  <c r="X638" i="6"/>
  <c r="Y638" i="6" s="1"/>
  <c r="X639" i="6"/>
  <c r="Y639" i="6" s="1"/>
  <c r="X640" i="6"/>
  <c r="Y640" i="6" s="1"/>
  <c r="X641" i="6"/>
  <c r="Y641" i="6" s="1"/>
  <c r="X642" i="6"/>
  <c r="Y642" i="6" s="1"/>
  <c r="X643" i="6"/>
  <c r="Y643" i="6" s="1"/>
  <c r="X644" i="6"/>
  <c r="Y644" i="6" s="1"/>
  <c r="X645" i="6"/>
  <c r="Y645" i="6" s="1"/>
  <c r="X646" i="6"/>
  <c r="Y646" i="6" s="1"/>
  <c r="X647" i="6"/>
  <c r="Y647" i="6" s="1"/>
  <c r="X648" i="6"/>
  <c r="Y648" i="6" s="1"/>
  <c r="X649" i="6"/>
  <c r="Y649" i="6" s="1"/>
  <c r="X650" i="6"/>
  <c r="Y650" i="6" s="1"/>
  <c r="X651" i="6"/>
  <c r="Y651" i="6" s="1"/>
  <c r="X652" i="6"/>
  <c r="Y652" i="6" s="1"/>
  <c r="X653" i="6"/>
  <c r="Y653" i="6" s="1"/>
  <c r="X654" i="6"/>
  <c r="Y654" i="6" s="1"/>
  <c r="X655" i="6"/>
  <c r="Y655" i="6" s="1"/>
  <c r="X656" i="6"/>
  <c r="Y656" i="6" s="1"/>
  <c r="X657" i="6"/>
  <c r="Y657" i="6" s="1"/>
  <c r="X658" i="6"/>
  <c r="Y658" i="6" s="1"/>
  <c r="X659" i="6"/>
  <c r="Y659" i="6" s="1"/>
  <c r="X660" i="6"/>
  <c r="Y660" i="6" s="1"/>
  <c r="X661" i="6"/>
  <c r="Y661" i="6" s="1"/>
  <c r="X662" i="6"/>
  <c r="Y662" i="6" s="1"/>
  <c r="X663" i="6"/>
  <c r="Y663" i="6" s="1"/>
  <c r="X664" i="6"/>
  <c r="Y664" i="6" s="1"/>
  <c r="X665" i="6"/>
  <c r="Y665" i="6" s="1"/>
  <c r="X666" i="6"/>
  <c r="Y666" i="6" s="1"/>
  <c r="X667" i="6"/>
  <c r="Y667" i="6" s="1"/>
  <c r="X668" i="6"/>
  <c r="Y668" i="6" s="1"/>
  <c r="X669" i="6"/>
  <c r="Y669" i="6" s="1"/>
  <c r="X670" i="6"/>
  <c r="Y670" i="6" s="1"/>
  <c r="X671" i="6"/>
  <c r="Y671" i="6" s="1"/>
  <c r="X672" i="6"/>
  <c r="Y672" i="6" s="1"/>
  <c r="X673" i="6"/>
  <c r="Y673" i="6" s="1"/>
  <c r="X674" i="6"/>
  <c r="Y674" i="6" s="1"/>
  <c r="X675" i="6"/>
  <c r="Y675" i="6" s="1"/>
  <c r="X676" i="6"/>
  <c r="Y676" i="6" s="1"/>
  <c r="X677" i="6"/>
  <c r="Y677" i="6" s="1"/>
  <c r="X678" i="6"/>
  <c r="Y678" i="6" s="1"/>
  <c r="X679" i="6"/>
  <c r="Y679" i="6" s="1"/>
  <c r="X680" i="6"/>
  <c r="Y680" i="6" s="1"/>
  <c r="X681" i="6"/>
  <c r="Y681" i="6" s="1"/>
  <c r="X682" i="6"/>
  <c r="Y682" i="6" s="1"/>
  <c r="X683" i="6"/>
  <c r="Y683" i="6" s="1"/>
  <c r="X684" i="6"/>
  <c r="Y684" i="6" s="1"/>
  <c r="X685" i="6"/>
  <c r="Y685" i="6" s="1"/>
  <c r="X686" i="6"/>
  <c r="Y686" i="6" s="1"/>
  <c r="X687" i="6"/>
  <c r="Y687" i="6" s="1"/>
  <c r="X688" i="6"/>
  <c r="Y688" i="6" s="1"/>
  <c r="X689" i="6"/>
  <c r="Y689" i="6" s="1"/>
  <c r="X690" i="6"/>
  <c r="Y690" i="6" s="1"/>
  <c r="X691" i="6"/>
  <c r="Y691" i="6" s="1"/>
  <c r="X692" i="6"/>
  <c r="Y692" i="6" s="1"/>
  <c r="X693" i="6"/>
  <c r="Y693" i="6" s="1"/>
  <c r="X694" i="6"/>
  <c r="Y694" i="6" s="1"/>
  <c r="X695" i="6"/>
  <c r="Y695" i="6" s="1"/>
  <c r="X696" i="6"/>
  <c r="Y696" i="6" s="1"/>
  <c r="X697" i="6"/>
  <c r="Y697" i="6" s="1"/>
  <c r="X698" i="6"/>
  <c r="Y698" i="6" s="1"/>
  <c r="X699" i="6"/>
  <c r="Y699" i="6" s="1"/>
  <c r="X700" i="6"/>
  <c r="Y700" i="6" s="1"/>
  <c r="X701" i="6"/>
  <c r="Y701" i="6" s="1"/>
  <c r="X702" i="6"/>
  <c r="Y702" i="6" s="1"/>
  <c r="X703" i="6"/>
  <c r="Y703" i="6" s="1"/>
  <c r="X704" i="6"/>
  <c r="Y704" i="6" s="1"/>
  <c r="X705" i="6"/>
  <c r="Y705" i="6" s="1"/>
  <c r="X706" i="6"/>
  <c r="Y706" i="6" s="1"/>
  <c r="X707" i="6"/>
  <c r="Y707" i="6" s="1"/>
  <c r="X708" i="6"/>
  <c r="Y708" i="6" s="1"/>
  <c r="X709" i="6"/>
  <c r="Y709" i="6" s="1"/>
  <c r="X710" i="6"/>
  <c r="Y710" i="6" s="1"/>
  <c r="X711" i="6"/>
  <c r="Y711" i="6" s="1"/>
  <c r="X712" i="6"/>
  <c r="Y712" i="6" s="1"/>
  <c r="X713" i="6"/>
  <c r="Y713" i="6" s="1"/>
  <c r="X714" i="6"/>
  <c r="Y714" i="6" s="1"/>
  <c r="X715" i="6"/>
  <c r="Y715" i="6" s="1"/>
  <c r="X716" i="6"/>
  <c r="Y716" i="6" s="1"/>
  <c r="X717" i="6"/>
  <c r="Y717" i="6" s="1"/>
  <c r="X718" i="6"/>
  <c r="Y718" i="6" s="1"/>
  <c r="X719" i="6"/>
  <c r="Y719" i="6" s="1"/>
  <c r="X720" i="6"/>
  <c r="Y720" i="6" s="1"/>
  <c r="X721" i="6"/>
  <c r="Y721" i="6" s="1"/>
  <c r="X722" i="6"/>
  <c r="Y722" i="6" s="1"/>
  <c r="X723" i="6"/>
  <c r="Y723" i="6" s="1"/>
  <c r="X724" i="6"/>
  <c r="Y724" i="6" s="1"/>
  <c r="X725" i="6"/>
  <c r="Y725" i="6" s="1"/>
  <c r="X726" i="6"/>
  <c r="Y726" i="6" s="1"/>
  <c r="X727" i="6"/>
  <c r="Y727" i="6" s="1"/>
  <c r="X728" i="6"/>
  <c r="Y728" i="6" s="1"/>
  <c r="X729" i="6"/>
  <c r="Y729" i="6" s="1"/>
  <c r="X730" i="6"/>
  <c r="Y730" i="6" s="1"/>
  <c r="X731" i="6"/>
  <c r="Y731" i="6" s="1"/>
  <c r="X732" i="6"/>
  <c r="Y732" i="6" s="1"/>
  <c r="X733" i="6"/>
  <c r="Y733" i="6" s="1"/>
  <c r="X734" i="6"/>
  <c r="Y734" i="6" s="1"/>
  <c r="X735" i="6"/>
  <c r="Y735" i="6" s="1"/>
  <c r="X736" i="6"/>
  <c r="Y736" i="6" s="1"/>
  <c r="X737" i="6"/>
  <c r="Y737" i="6" s="1"/>
  <c r="X738" i="6"/>
  <c r="Y738" i="6" s="1"/>
  <c r="X739" i="6"/>
  <c r="Y739" i="6" s="1"/>
  <c r="X740" i="6"/>
  <c r="Y740" i="6" s="1"/>
  <c r="X741" i="6"/>
  <c r="Y741" i="6" s="1"/>
  <c r="X742" i="6"/>
  <c r="Y742" i="6" s="1"/>
  <c r="X743" i="6"/>
  <c r="Y743" i="6" s="1"/>
  <c r="X744" i="6"/>
  <c r="Y744" i="6" s="1"/>
  <c r="X745" i="6"/>
  <c r="Y745" i="6" s="1"/>
  <c r="X746" i="6"/>
  <c r="Y746" i="6" s="1"/>
  <c r="X747" i="6"/>
  <c r="Y747" i="6" s="1"/>
  <c r="X748" i="6"/>
  <c r="Y748" i="6" s="1"/>
  <c r="X749" i="6"/>
  <c r="Y749" i="6" s="1"/>
  <c r="X750" i="6"/>
  <c r="Y750" i="6" s="1"/>
  <c r="X751" i="6"/>
  <c r="Y751" i="6" s="1"/>
  <c r="X752" i="6"/>
  <c r="Y752" i="6" s="1"/>
  <c r="X753" i="6"/>
  <c r="Y753" i="6" s="1"/>
  <c r="X754" i="6"/>
  <c r="Y754" i="6" s="1"/>
  <c r="X755" i="6"/>
  <c r="Y755" i="6" s="1"/>
  <c r="X756" i="6"/>
  <c r="Y756" i="6" s="1"/>
  <c r="X757" i="6"/>
  <c r="Y757" i="6" s="1"/>
  <c r="X758" i="6"/>
  <c r="Y758" i="6" s="1"/>
  <c r="X759" i="6"/>
  <c r="Y759" i="6" s="1"/>
  <c r="X760" i="6"/>
  <c r="Y760" i="6" s="1"/>
  <c r="X761" i="6"/>
  <c r="Y761" i="6" s="1"/>
  <c r="X762" i="6"/>
  <c r="Y762" i="6" s="1"/>
  <c r="X763" i="6"/>
  <c r="Y763" i="6" s="1"/>
  <c r="X764" i="6"/>
  <c r="Y764" i="6" s="1"/>
  <c r="X765" i="6"/>
  <c r="Y765" i="6" s="1"/>
  <c r="X766" i="6"/>
  <c r="Y766" i="6" s="1"/>
  <c r="X767" i="6"/>
  <c r="Y767" i="6" s="1"/>
  <c r="X768" i="6"/>
  <c r="Y768" i="6" s="1"/>
  <c r="X769" i="6"/>
  <c r="Y769" i="6" s="1"/>
  <c r="X770" i="6"/>
  <c r="Y770" i="6" s="1"/>
  <c r="X771" i="6"/>
  <c r="Y771" i="6" s="1"/>
  <c r="X772" i="6"/>
  <c r="Y772" i="6" s="1"/>
  <c r="X773" i="6"/>
  <c r="Y773" i="6" s="1"/>
  <c r="X774" i="6"/>
  <c r="Y774" i="6" s="1"/>
  <c r="X775" i="6"/>
  <c r="Y775" i="6" s="1"/>
  <c r="X776" i="6"/>
  <c r="Y776" i="6" s="1"/>
  <c r="X777" i="6"/>
  <c r="Y777" i="6" s="1"/>
  <c r="X778" i="6"/>
  <c r="Y778" i="6" s="1"/>
  <c r="X779" i="6"/>
  <c r="Y779" i="6" s="1"/>
  <c r="X780" i="6"/>
  <c r="Y780" i="6" s="1"/>
  <c r="X781" i="6"/>
  <c r="Y781" i="6" s="1"/>
  <c r="X782" i="6"/>
  <c r="Y782" i="6" s="1"/>
  <c r="X783" i="6"/>
  <c r="Y783" i="6" s="1"/>
  <c r="X784" i="6"/>
  <c r="Y784" i="6" s="1"/>
  <c r="X785" i="6"/>
  <c r="Y785" i="6" s="1"/>
  <c r="X786" i="6"/>
  <c r="Y786" i="6" s="1"/>
  <c r="X787" i="6"/>
  <c r="Y787" i="6" s="1"/>
  <c r="X788" i="6"/>
  <c r="Y788" i="6" s="1"/>
  <c r="X789" i="6"/>
  <c r="Y789" i="6" s="1"/>
  <c r="X790" i="6"/>
  <c r="Y790" i="6" s="1"/>
  <c r="X791" i="6"/>
  <c r="Y791" i="6" s="1"/>
  <c r="X792" i="6"/>
  <c r="Y792" i="6" s="1"/>
  <c r="X793" i="6"/>
  <c r="Y793" i="6" s="1"/>
  <c r="X794" i="6"/>
  <c r="Y794" i="6" s="1"/>
  <c r="X795" i="6"/>
  <c r="Y795" i="6" s="1"/>
  <c r="X796" i="6"/>
  <c r="Y796" i="6" s="1"/>
  <c r="X797" i="6"/>
  <c r="Y797" i="6" s="1"/>
  <c r="X798" i="6"/>
  <c r="Y798" i="6" s="1"/>
  <c r="X799" i="6"/>
  <c r="Y799" i="6" s="1"/>
  <c r="X800" i="6"/>
  <c r="Y800" i="6" s="1"/>
  <c r="X801" i="6"/>
  <c r="Y801" i="6" s="1"/>
  <c r="X802" i="6"/>
  <c r="Y802" i="6" s="1"/>
  <c r="X803" i="6"/>
  <c r="Y803" i="6" s="1"/>
  <c r="X804" i="6"/>
  <c r="Y804" i="6" s="1"/>
  <c r="X805" i="6"/>
  <c r="Y805" i="6" s="1"/>
  <c r="X806" i="6"/>
  <c r="Y806" i="6" s="1"/>
  <c r="X807" i="6"/>
  <c r="Y807" i="6" s="1"/>
  <c r="X808" i="6"/>
  <c r="Y808" i="6" s="1"/>
  <c r="X809" i="6"/>
  <c r="Y809" i="6" s="1"/>
  <c r="X810" i="6"/>
  <c r="Y810" i="6" s="1"/>
  <c r="X811" i="6"/>
  <c r="Y811" i="6" s="1"/>
  <c r="X812" i="6"/>
  <c r="Y812" i="6" s="1"/>
  <c r="X813" i="6"/>
  <c r="Y813" i="6" s="1"/>
  <c r="X814" i="6"/>
  <c r="Y814" i="6" s="1"/>
  <c r="X815" i="6"/>
  <c r="Y815" i="6" s="1"/>
  <c r="X816" i="6"/>
  <c r="Y816" i="6" s="1"/>
  <c r="X817" i="6"/>
  <c r="Y817" i="6" s="1"/>
  <c r="X818" i="6"/>
  <c r="Y818" i="6" s="1"/>
  <c r="X819" i="6"/>
  <c r="Y819" i="6" s="1"/>
  <c r="X820" i="6"/>
  <c r="Y820" i="6" s="1"/>
  <c r="X821" i="6"/>
  <c r="Y821" i="6" s="1"/>
  <c r="X822" i="6"/>
  <c r="Y822" i="6" s="1"/>
  <c r="X823" i="6"/>
  <c r="Y823" i="6" s="1"/>
  <c r="X824" i="6"/>
  <c r="Y824" i="6" s="1"/>
  <c r="X825" i="6"/>
  <c r="Y825" i="6" s="1"/>
  <c r="X826" i="6"/>
  <c r="Y826" i="6" s="1"/>
  <c r="X827" i="6"/>
  <c r="Y827" i="6" s="1"/>
  <c r="X828" i="6"/>
  <c r="Y828" i="6" s="1"/>
  <c r="X829" i="6"/>
  <c r="Y829" i="6" s="1"/>
  <c r="X830" i="6"/>
  <c r="Y830" i="6" s="1"/>
  <c r="X831" i="6"/>
  <c r="Y831" i="6" s="1"/>
  <c r="X832" i="6"/>
  <c r="Y832" i="6" s="1"/>
  <c r="X833" i="6"/>
  <c r="Y833" i="6" s="1"/>
  <c r="X834" i="6"/>
  <c r="Y834" i="6" s="1"/>
  <c r="X835" i="6"/>
  <c r="Y835" i="6" s="1"/>
  <c r="X836" i="6"/>
  <c r="Y836" i="6" s="1"/>
  <c r="X837" i="6"/>
  <c r="Y837" i="6" s="1"/>
  <c r="X838" i="6"/>
  <c r="Y838" i="6" s="1"/>
  <c r="X839" i="6"/>
  <c r="Y839" i="6" s="1"/>
  <c r="X840" i="6"/>
  <c r="Y840" i="6" s="1"/>
  <c r="X841" i="6"/>
  <c r="Y841" i="6" s="1"/>
  <c r="X842" i="6"/>
  <c r="Y842" i="6" s="1"/>
  <c r="X843" i="6"/>
  <c r="Y843" i="6" s="1"/>
  <c r="X844" i="6"/>
  <c r="Y844" i="6" s="1"/>
  <c r="X845" i="6"/>
  <c r="Y845" i="6" s="1"/>
  <c r="X846" i="6"/>
  <c r="Y846" i="6" s="1"/>
  <c r="X847" i="6"/>
  <c r="Y847" i="6" s="1"/>
  <c r="X848" i="6"/>
  <c r="Y848" i="6" s="1"/>
  <c r="X849" i="6"/>
  <c r="Y849" i="6" s="1"/>
  <c r="X850" i="6"/>
  <c r="Y850" i="6" s="1"/>
  <c r="X851" i="6"/>
  <c r="Y851" i="6" s="1"/>
  <c r="X852" i="6"/>
  <c r="Y852" i="6" s="1"/>
  <c r="X853" i="6"/>
  <c r="Y853" i="6" s="1"/>
  <c r="X854" i="6"/>
  <c r="Y854" i="6" s="1"/>
  <c r="X855" i="6"/>
  <c r="Y855" i="6" s="1"/>
  <c r="X856" i="6"/>
  <c r="Y856" i="6" s="1"/>
  <c r="X857" i="6"/>
  <c r="Y857" i="6" s="1"/>
  <c r="X858" i="6"/>
  <c r="Y858" i="6" s="1"/>
  <c r="X859" i="6"/>
  <c r="Y859" i="6" s="1"/>
  <c r="X860" i="6"/>
  <c r="Y860" i="6" s="1"/>
  <c r="X861" i="6"/>
  <c r="Y861" i="6" s="1"/>
  <c r="X862" i="6"/>
  <c r="Y862" i="6" s="1"/>
  <c r="X863" i="6"/>
  <c r="Y863" i="6" s="1"/>
  <c r="X864" i="6"/>
  <c r="Y864" i="6" s="1"/>
  <c r="X865" i="6"/>
  <c r="Y865" i="6" s="1"/>
  <c r="X866" i="6"/>
  <c r="Y866" i="6" s="1"/>
  <c r="X867" i="6"/>
  <c r="Y867" i="6" s="1"/>
  <c r="X868" i="6"/>
  <c r="Y868" i="6" s="1"/>
  <c r="X869" i="6"/>
  <c r="Y869" i="6" s="1"/>
  <c r="X870" i="6"/>
  <c r="Y870" i="6" s="1"/>
  <c r="X871" i="6"/>
  <c r="Y871" i="6" s="1"/>
  <c r="X872" i="6"/>
  <c r="Y872" i="6" s="1"/>
  <c r="X873" i="6"/>
  <c r="Y873" i="6" s="1"/>
  <c r="X874" i="6"/>
  <c r="Y874" i="6" s="1"/>
  <c r="X875" i="6"/>
  <c r="Y875" i="6" s="1"/>
  <c r="X876" i="6"/>
  <c r="Y876" i="6" s="1"/>
  <c r="X877" i="6"/>
  <c r="Y877" i="6" s="1"/>
  <c r="X878" i="6"/>
  <c r="Y878" i="6" s="1"/>
  <c r="X879" i="6"/>
  <c r="Y879" i="6" s="1"/>
  <c r="X880" i="6"/>
  <c r="Y880" i="6" s="1"/>
  <c r="X881" i="6"/>
  <c r="Y881" i="6" s="1"/>
  <c r="X882" i="6"/>
  <c r="Y882" i="6" s="1"/>
  <c r="X883" i="6"/>
  <c r="Y883" i="6" s="1"/>
  <c r="X884" i="6"/>
  <c r="Y884" i="6" s="1"/>
  <c r="X885" i="6"/>
  <c r="Y885" i="6" s="1"/>
  <c r="X886" i="6"/>
  <c r="Y886" i="6" s="1"/>
  <c r="X887" i="6"/>
  <c r="Y887" i="6" s="1"/>
  <c r="X888" i="6"/>
  <c r="Y888" i="6" s="1"/>
  <c r="X889" i="6"/>
  <c r="Y889" i="6" s="1"/>
  <c r="X890" i="6"/>
  <c r="Y890" i="6" s="1"/>
  <c r="X891" i="6"/>
  <c r="Y891" i="6" s="1"/>
  <c r="X892" i="6"/>
  <c r="Y892" i="6" s="1"/>
  <c r="X893" i="6"/>
  <c r="Y893" i="6" s="1"/>
  <c r="X894" i="6"/>
  <c r="Y894" i="6" s="1"/>
  <c r="X895" i="6"/>
  <c r="Y895" i="6" s="1"/>
  <c r="X896" i="6"/>
  <c r="Y896" i="6" s="1"/>
  <c r="X897" i="6"/>
  <c r="Y897" i="6" s="1"/>
  <c r="X898" i="6"/>
  <c r="Y898" i="6" s="1"/>
  <c r="X899" i="6"/>
  <c r="Y899" i="6" s="1"/>
  <c r="X900" i="6"/>
  <c r="Y900" i="6" s="1"/>
  <c r="X901" i="6"/>
  <c r="Y901" i="6" s="1"/>
  <c r="X902" i="6"/>
  <c r="Y902" i="6" s="1"/>
  <c r="X903" i="6"/>
  <c r="Y903" i="6" s="1"/>
  <c r="X904" i="6"/>
  <c r="Y904" i="6" s="1"/>
  <c r="X905" i="6"/>
  <c r="Y905" i="6" s="1"/>
  <c r="X906" i="6"/>
  <c r="Y906" i="6" s="1"/>
  <c r="X907" i="6"/>
  <c r="Y907" i="6" s="1"/>
  <c r="X908" i="6"/>
  <c r="Y908" i="6" s="1"/>
  <c r="X909" i="6"/>
  <c r="Y909" i="6" s="1"/>
  <c r="X910" i="6"/>
  <c r="Y910" i="6" s="1"/>
  <c r="X911" i="6"/>
  <c r="Y911" i="6" s="1"/>
  <c r="X912" i="6"/>
  <c r="Y912" i="6" s="1"/>
  <c r="X913" i="6"/>
  <c r="Y913" i="6" s="1"/>
  <c r="X914" i="6"/>
  <c r="Y914" i="6" s="1"/>
  <c r="X915" i="6"/>
  <c r="Y915" i="6" s="1"/>
  <c r="X916" i="6"/>
  <c r="Y916" i="6" s="1"/>
  <c r="X917" i="6"/>
  <c r="Y917" i="6" s="1"/>
  <c r="X918" i="6"/>
  <c r="Y918" i="6" s="1"/>
  <c r="X919" i="6"/>
  <c r="Y919" i="6" s="1"/>
  <c r="X920" i="6"/>
  <c r="Y920" i="6" s="1"/>
  <c r="X921" i="6"/>
  <c r="Y921" i="6" s="1"/>
  <c r="X922" i="6"/>
  <c r="Y922" i="6" s="1"/>
  <c r="X923" i="6"/>
  <c r="Y923" i="6" s="1"/>
  <c r="X924" i="6"/>
  <c r="Y924" i="6" s="1"/>
  <c r="X925" i="6"/>
  <c r="Y925" i="6" s="1"/>
  <c r="X926" i="6"/>
  <c r="Y926" i="6" s="1"/>
  <c r="X927" i="6"/>
  <c r="Y927" i="6" s="1"/>
  <c r="X928" i="6"/>
  <c r="Y928" i="6" s="1"/>
  <c r="X929" i="6"/>
  <c r="Y929" i="6" s="1"/>
  <c r="X930" i="6"/>
  <c r="Y930" i="6" s="1"/>
  <c r="X931" i="6"/>
  <c r="Y931" i="6" s="1"/>
  <c r="X932" i="6"/>
  <c r="Y932" i="6" s="1"/>
  <c r="X933" i="6"/>
  <c r="Y933" i="6" s="1"/>
  <c r="X934" i="6"/>
  <c r="Y934" i="6" s="1"/>
  <c r="X935" i="6"/>
  <c r="Y935" i="6" s="1"/>
  <c r="X936" i="6"/>
  <c r="Y936" i="6" s="1"/>
  <c r="X937" i="6"/>
  <c r="Y937" i="6" s="1"/>
  <c r="X938" i="6"/>
  <c r="Y938" i="6" s="1"/>
  <c r="X939" i="6"/>
  <c r="Y939" i="6" s="1"/>
  <c r="X940" i="6"/>
  <c r="Y940" i="6" s="1"/>
  <c r="X941" i="6"/>
  <c r="Y941" i="6" s="1"/>
  <c r="X942" i="6"/>
  <c r="Y942" i="6" s="1"/>
  <c r="X943" i="6"/>
  <c r="Y943" i="6" s="1"/>
  <c r="X944" i="6"/>
  <c r="Y944" i="6" s="1"/>
  <c r="X945" i="6"/>
  <c r="Y945" i="6" s="1"/>
  <c r="X946" i="6"/>
  <c r="Y946" i="6" s="1"/>
  <c r="X947" i="6"/>
  <c r="Y947" i="6" s="1"/>
  <c r="X948" i="6"/>
  <c r="Y948" i="6" s="1"/>
  <c r="X949" i="6"/>
  <c r="Y949" i="6" s="1"/>
  <c r="X950" i="6"/>
  <c r="Y950" i="6" s="1"/>
  <c r="X951" i="6"/>
  <c r="Y951" i="6" s="1"/>
  <c r="X952" i="6"/>
  <c r="Y952" i="6" s="1"/>
  <c r="X953" i="6"/>
  <c r="Y953" i="6" s="1"/>
  <c r="X954" i="6"/>
  <c r="Y954" i="6" s="1"/>
  <c r="X955" i="6"/>
  <c r="Y955" i="6" s="1"/>
  <c r="X956" i="6"/>
  <c r="Y956" i="6" s="1"/>
  <c r="X957" i="6"/>
  <c r="Y957" i="6" s="1"/>
  <c r="X958" i="6"/>
  <c r="Y958" i="6" s="1"/>
  <c r="X959" i="6"/>
  <c r="Y959" i="6" s="1"/>
  <c r="X960" i="6"/>
  <c r="Y960" i="6" s="1"/>
  <c r="X961" i="6"/>
  <c r="Y961" i="6" s="1"/>
  <c r="X962" i="6"/>
  <c r="Y962" i="6" s="1"/>
  <c r="X963" i="6"/>
  <c r="Y963" i="6" s="1"/>
  <c r="X964" i="6"/>
  <c r="Y964" i="6" s="1"/>
  <c r="X965" i="6"/>
  <c r="Y965" i="6" s="1"/>
  <c r="X966" i="6"/>
  <c r="Y966" i="6" s="1"/>
  <c r="X967" i="6"/>
  <c r="Y967" i="6" s="1"/>
  <c r="X968" i="6"/>
  <c r="Y968" i="6" s="1"/>
  <c r="X969" i="6"/>
  <c r="Y969" i="6" s="1"/>
  <c r="X970" i="6"/>
  <c r="Y970" i="6" s="1"/>
  <c r="X971" i="6"/>
  <c r="Y971" i="6" s="1"/>
  <c r="X972" i="6"/>
  <c r="Y972" i="6" s="1"/>
  <c r="X973" i="6"/>
  <c r="Y973" i="6" s="1"/>
  <c r="X974" i="6"/>
  <c r="Y974" i="6" s="1"/>
  <c r="X975" i="6"/>
  <c r="Y975" i="6" s="1"/>
  <c r="X976" i="6"/>
  <c r="Y976" i="6" s="1"/>
  <c r="X977" i="6"/>
  <c r="Y977" i="6" s="1"/>
  <c r="X978" i="6"/>
  <c r="Y978" i="6" s="1"/>
  <c r="X979" i="6"/>
  <c r="Y979" i="6" s="1"/>
  <c r="X980" i="6"/>
  <c r="Y980" i="6" s="1"/>
  <c r="X981" i="6"/>
  <c r="Y981" i="6" s="1"/>
  <c r="X982" i="6"/>
  <c r="Y982" i="6" s="1"/>
  <c r="X983" i="6"/>
  <c r="Y983" i="6" s="1"/>
  <c r="X984" i="6"/>
  <c r="Y984" i="6" s="1"/>
  <c r="X985" i="6"/>
  <c r="Y985" i="6" s="1"/>
  <c r="X986" i="6"/>
  <c r="Y986" i="6" s="1"/>
  <c r="X987" i="6"/>
  <c r="Y987" i="6" s="1"/>
  <c r="X988" i="6"/>
  <c r="Y988" i="6" s="1"/>
  <c r="X989" i="6"/>
  <c r="Y989" i="6" s="1"/>
  <c r="X990" i="6"/>
  <c r="Y990" i="6" s="1"/>
  <c r="X991" i="6"/>
  <c r="Y991" i="6" s="1"/>
  <c r="X992" i="6"/>
  <c r="Y992" i="6" s="1"/>
  <c r="X993" i="6"/>
  <c r="Y993" i="6" s="1"/>
  <c r="X994" i="6"/>
  <c r="Y994" i="6" s="1"/>
  <c r="X995" i="6"/>
  <c r="Y995" i="6" s="1"/>
  <c r="X996" i="6"/>
  <c r="Y996" i="6" s="1"/>
  <c r="X997" i="6"/>
  <c r="Y997" i="6" s="1"/>
  <c r="X998" i="6"/>
  <c r="Y998" i="6" s="1"/>
  <c r="X999" i="6"/>
  <c r="Y999" i="6" s="1"/>
  <c r="X1000" i="6"/>
  <c r="Y1000" i="6" s="1"/>
  <c r="X1001" i="6"/>
  <c r="Y1001" i="6" s="1"/>
  <c r="X1002" i="6"/>
  <c r="Y1002" i="6" s="1"/>
  <c r="X1003" i="6"/>
  <c r="Y1003" i="6" s="1"/>
  <c r="X1004" i="6"/>
  <c r="Y1004" i="6" s="1"/>
  <c r="X1005" i="6"/>
  <c r="Y1005" i="6" s="1"/>
  <c r="X1006" i="6"/>
  <c r="Y1006" i="6" s="1"/>
  <c r="X1007" i="6"/>
  <c r="Y1007" i="6" s="1"/>
  <c r="X1008" i="6"/>
  <c r="Y1008" i="6" s="1"/>
  <c r="X1009" i="6"/>
  <c r="Y1009" i="6" s="1"/>
  <c r="X1010" i="6"/>
  <c r="Y1010" i="6" s="1"/>
  <c r="X1011" i="6"/>
  <c r="Y1011" i="6" s="1"/>
  <c r="X1012" i="6"/>
  <c r="Y1012" i="6" s="1"/>
  <c r="X1013" i="6"/>
  <c r="Y1013" i="6" s="1"/>
  <c r="X1014" i="6"/>
  <c r="Y1014" i="6" s="1"/>
  <c r="X1015" i="6"/>
  <c r="Y1015" i="6" s="1"/>
  <c r="X1016" i="6"/>
  <c r="Y1016" i="6" s="1"/>
  <c r="X1017" i="6"/>
  <c r="Y1017" i="6" s="1"/>
  <c r="X1018" i="6"/>
  <c r="Y1018" i="6" s="1"/>
  <c r="X1019" i="6"/>
  <c r="Y1019" i="6" s="1"/>
  <c r="X1020" i="6"/>
  <c r="Y1020" i="6" s="1"/>
  <c r="X1021" i="6"/>
  <c r="Y1021" i="6" s="1"/>
  <c r="X1022" i="6"/>
  <c r="Y1022" i="6" s="1"/>
  <c r="X1023" i="6"/>
  <c r="Y1023" i="6" s="1"/>
  <c r="X1024" i="6"/>
  <c r="Y1024" i="6" s="1"/>
  <c r="X1025" i="6"/>
  <c r="Y1025" i="6" s="1"/>
  <c r="X1026" i="6"/>
  <c r="Y1026" i="6" s="1"/>
  <c r="X1027" i="6"/>
  <c r="Y1027" i="6" s="1"/>
  <c r="X1028" i="6"/>
  <c r="Y1028" i="6" s="1"/>
  <c r="X1029" i="6"/>
  <c r="Y1029" i="6" s="1"/>
  <c r="X1030" i="6"/>
  <c r="Y1030" i="6" s="1"/>
  <c r="X1031" i="6"/>
  <c r="Y1031" i="6" s="1"/>
  <c r="X1032" i="6"/>
  <c r="Y1032" i="6" s="1"/>
  <c r="X1033" i="6"/>
  <c r="Y1033" i="6" s="1"/>
  <c r="X1034" i="6"/>
  <c r="Y1034" i="6" s="1"/>
  <c r="X1035" i="6"/>
  <c r="Y1035" i="6" s="1"/>
  <c r="X1036" i="6"/>
  <c r="Y1036" i="6" s="1"/>
  <c r="X1037" i="6"/>
  <c r="Y1037" i="6" s="1"/>
  <c r="X1038" i="6"/>
  <c r="Y1038" i="6" s="1"/>
  <c r="X1039" i="6"/>
  <c r="Y1039" i="6" s="1"/>
  <c r="X1040" i="6"/>
  <c r="Y1040" i="6" s="1"/>
  <c r="X1041" i="6"/>
  <c r="Y1041" i="6" s="1"/>
  <c r="X1042" i="6"/>
  <c r="Y1042" i="6" s="1"/>
  <c r="X1043" i="6"/>
  <c r="Y1043" i="6" s="1"/>
  <c r="X1044" i="6"/>
  <c r="Y1044" i="6" s="1"/>
  <c r="X1045" i="6"/>
  <c r="Y1045" i="6" s="1"/>
  <c r="X1046" i="6"/>
  <c r="Y1046" i="6" s="1"/>
  <c r="X1047" i="6"/>
  <c r="Y1047" i="6" s="1"/>
  <c r="X1048" i="6"/>
  <c r="Y1048" i="6" s="1"/>
  <c r="X1049" i="6"/>
  <c r="Y1049" i="6" s="1"/>
  <c r="X1050" i="6"/>
  <c r="Y1050" i="6" s="1"/>
  <c r="X1051" i="6"/>
  <c r="Y1051" i="6" s="1"/>
  <c r="X1052" i="6"/>
  <c r="Y1052" i="6" s="1"/>
  <c r="X1053" i="6"/>
  <c r="Y1053" i="6" s="1"/>
  <c r="X1054" i="6"/>
  <c r="Y1054" i="6" s="1"/>
  <c r="X1055" i="6"/>
  <c r="Y1055" i="6" s="1"/>
  <c r="X1056" i="6"/>
  <c r="Y1056" i="6" s="1"/>
  <c r="X1057" i="6"/>
  <c r="Y1057" i="6" s="1"/>
  <c r="X1058" i="6"/>
  <c r="Y1058" i="6" s="1"/>
  <c r="X1059" i="6"/>
  <c r="Y1059" i="6" s="1"/>
  <c r="X1060" i="6"/>
  <c r="Y1060" i="6" s="1"/>
  <c r="X1061" i="6"/>
  <c r="Y1061" i="6" s="1"/>
  <c r="X1062" i="6"/>
  <c r="Y1062" i="6" s="1"/>
  <c r="X1063" i="6"/>
  <c r="Y1063" i="6" s="1"/>
  <c r="X1064" i="6"/>
  <c r="Y1064" i="6" s="1"/>
  <c r="X1065" i="6"/>
  <c r="Y1065" i="6" s="1"/>
  <c r="X1066" i="6"/>
  <c r="Y1066" i="6" s="1"/>
  <c r="X1067" i="6"/>
  <c r="Y1067" i="6" s="1"/>
  <c r="X1068" i="6"/>
  <c r="Y1068" i="6" s="1"/>
  <c r="X1069" i="6"/>
  <c r="Y1069" i="6" s="1"/>
  <c r="X1070" i="6"/>
  <c r="Y1070" i="6" s="1"/>
  <c r="X1071" i="6"/>
  <c r="Y1071" i="6" s="1"/>
  <c r="X1072" i="6"/>
  <c r="Y1072" i="6" s="1"/>
  <c r="X1073" i="6"/>
  <c r="Y1073" i="6" s="1"/>
  <c r="X1074" i="6"/>
  <c r="Y1074" i="6" s="1"/>
  <c r="X1075" i="6"/>
  <c r="Y1075" i="6" s="1"/>
  <c r="X1076" i="6"/>
  <c r="Y1076" i="6" s="1"/>
  <c r="X1077" i="6"/>
  <c r="Y1077" i="6" s="1"/>
  <c r="X1078" i="6"/>
  <c r="Y1078" i="6" s="1"/>
  <c r="X1079" i="6"/>
  <c r="Y1079" i="6" s="1"/>
  <c r="X1080" i="6"/>
  <c r="Y1080" i="6" s="1"/>
  <c r="X1081" i="6"/>
  <c r="Y1081" i="6" s="1"/>
  <c r="X1082" i="6"/>
  <c r="Y1082" i="6" s="1"/>
  <c r="X1083" i="6"/>
  <c r="Y1083" i="6" s="1"/>
  <c r="X1084" i="6"/>
  <c r="Y1084" i="6" s="1"/>
  <c r="X1085" i="6"/>
  <c r="Y1085" i="6" s="1"/>
  <c r="X1086" i="6"/>
  <c r="Y1086" i="6" s="1"/>
  <c r="X1087" i="6"/>
  <c r="Y1087" i="6" s="1"/>
  <c r="X1088" i="6"/>
  <c r="Y1088" i="6" s="1"/>
  <c r="X1089" i="6"/>
  <c r="Y1089" i="6" s="1"/>
  <c r="X1090" i="6"/>
  <c r="Y1090" i="6" s="1"/>
  <c r="X1091" i="6"/>
  <c r="Y1091" i="6" s="1"/>
  <c r="X1092" i="6"/>
  <c r="Y1092" i="6" s="1"/>
  <c r="X1093" i="6"/>
  <c r="Y1093" i="6" s="1"/>
  <c r="X1094" i="6"/>
  <c r="Y1094" i="6" s="1"/>
  <c r="X1095" i="6"/>
  <c r="Y1095" i="6" s="1"/>
  <c r="X1096" i="6"/>
  <c r="Y1096" i="6" s="1"/>
  <c r="X1097" i="6"/>
  <c r="Y1097" i="6" s="1"/>
  <c r="X1098" i="6"/>
  <c r="Y1098" i="6" s="1"/>
  <c r="X1099" i="6"/>
  <c r="Y1099" i="6" s="1"/>
  <c r="X1100" i="6"/>
  <c r="Y1100" i="6" s="1"/>
  <c r="X1101" i="6"/>
  <c r="Y1101" i="6" s="1"/>
  <c r="X1102" i="6"/>
  <c r="Y1102" i="6" s="1"/>
  <c r="X1103" i="6"/>
  <c r="Y1103" i="6" s="1"/>
  <c r="X1104" i="6"/>
  <c r="Y1104" i="6" s="1"/>
  <c r="X1105" i="6"/>
  <c r="Y1105" i="6" s="1"/>
  <c r="X1106" i="6"/>
  <c r="Y1106" i="6" s="1"/>
  <c r="X1107" i="6"/>
  <c r="Y1107" i="6" s="1"/>
  <c r="X1108" i="6"/>
  <c r="Y1108" i="6" s="1"/>
  <c r="X1109" i="6"/>
  <c r="Y1109" i="6" s="1"/>
  <c r="X1110" i="6"/>
  <c r="Y1110" i="6" s="1"/>
  <c r="X1111" i="6"/>
  <c r="Y1111" i="6" s="1"/>
  <c r="X1112" i="6"/>
  <c r="Y1112" i="6" s="1"/>
  <c r="X1113" i="6"/>
  <c r="Y1113" i="6" s="1"/>
  <c r="X1114" i="6"/>
  <c r="Y1114" i="6" s="1"/>
  <c r="X1115" i="6"/>
  <c r="Y1115" i="6" s="1"/>
  <c r="X1116" i="6"/>
  <c r="Y1116" i="6" s="1"/>
  <c r="X1117" i="6"/>
  <c r="Y1117" i="6" s="1"/>
  <c r="X1118" i="6"/>
  <c r="Y1118" i="6" s="1"/>
  <c r="X1119" i="6"/>
  <c r="Y1119" i="6" s="1"/>
  <c r="X1120" i="6"/>
  <c r="Y1120" i="6" s="1"/>
  <c r="X1121" i="6"/>
  <c r="Y1121" i="6" s="1"/>
  <c r="X1122" i="6"/>
  <c r="Y1122" i="6" s="1"/>
  <c r="X1123" i="6"/>
  <c r="Y1123" i="6" s="1"/>
  <c r="X1124" i="6"/>
  <c r="Y1124" i="6" s="1"/>
  <c r="X1125" i="6"/>
  <c r="Y1125" i="6" s="1"/>
  <c r="X1126" i="6"/>
  <c r="Y1126" i="6" s="1"/>
  <c r="X1127" i="6"/>
  <c r="Y1127" i="6" s="1"/>
  <c r="X1128" i="6"/>
  <c r="Y1128" i="6" s="1"/>
  <c r="X1129" i="6"/>
  <c r="Y1129" i="6" s="1"/>
  <c r="X1130" i="6"/>
  <c r="Y1130" i="6" s="1"/>
  <c r="X1131" i="6"/>
  <c r="Y1131" i="6" s="1"/>
  <c r="X1132" i="6"/>
  <c r="Y1132" i="6" s="1"/>
  <c r="X1133" i="6"/>
  <c r="Y1133" i="6" s="1"/>
  <c r="X1134" i="6"/>
  <c r="Y1134" i="6" s="1"/>
  <c r="X1135" i="6"/>
  <c r="Y1135" i="6" s="1"/>
  <c r="X1136" i="6"/>
  <c r="Y1136" i="6" s="1"/>
  <c r="X1137" i="6"/>
  <c r="Y1137" i="6" s="1"/>
  <c r="X1138" i="6"/>
  <c r="Y1138" i="6" s="1"/>
  <c r="X1139" i="6"/>
  <c r="Y1139" i="6" s="1"/>
  <c r="X1140" i="6"/>
  <c r="Y1140" i="6" s="1"/>
  <c r="X1141" i="6"/>
  <c r="Y1141" i="6" s="1"/>
  <c r="X1142" i="6"/>
  <c r="Y1142" i="6" s="1"/>
  <c r="X1143" i="6"/>
  <c r="Y1143" i="6" s="1"/>
  <c r="X1144" i="6"/>
  <c r="Y1144" i="6" s="1"/>
  <c r="X1145" i="6"/>
  <c r="Y1145" i="6" s="1"/>
  <c r="X1146" i="6"/>
  <c r="Y1146" i="6" s="1"/>
  <c r="X1147" i="6"/>
  <c r="Y1147" i="6" s="1"/>
  <c r="X1148" i="6"/>
  <c r="Y1148" i="6" s="1"/>
  <c r="X1149" i="6"/>
  <c r="Y1149" i="6" s="1"/>
  <c r="X1150" i="6"/>
  <c r="Y1150" i="6" s="1"/>
  <c r="X1151" i="6"/>
  <c r="Y1151" i="6" s="1"/>
  <c r="X1152" i="6"/>
  <c r="Y1152" i="6" s="1"/>
  <c r="X1153" i="6"/>
  <c r="Y1153" i="6" s="1"/>
  <c r="X1154" i="6"/>
  <c r="Y1154" i="6" s="1"/>
  <c r="X1155" i="6"/>
  <c r="Y1155" i="6" s="1"/>
  <c r="X1156" i="6"/>
  <c r="Y1156" i="6" s="1"/>
  <c r="X1157" i="6"/>
  <c r="Y1157" i="6" s="1"/>
  <c r="X1158" i="6"/>
  <c r="Y1158" i="6" s="1"/>
  <c r="X1159" i="6"/>
  <c r="Y1159" i="6" s="1"/>
  <c r="X1160" i="6"/>
  <c r="Y1160" i="6" s="1"/>
  <c r="X1161" i="6"/>
  <c r="Y1161" i="6" s="1"/>
  <c r="X1162" i="6"/>
  <c r="Y1162" i="6" s="1"/>
  <c r="X1163" i="6"/>
  <c r="Y1163" i="6" s="1"/>
  <c r="X1164" i="6"/>
  <c r="Y1164" i="6" s="1"/>
  <c r="X1165" i="6"/>
  <c r="Y1165" i="6" s="1"/>
  <c r="X1166" i="6"/>
  <c r="Y1166" i="6" s="1"/>
  <c r="X1167" i="6"/>
  <c r="Y1167" i="6" s="1"/>
  <c r="X1168" i="6"/>
  <c r="Y1168" i="6" s="1"/>
  <c r="X1169" i="6"/>
  <c r="Y1169" i="6" s="1"/>
  <c r="X1170" i="6"/>
  <c r="Y1170" i="6" s="1"/>
  <c r="X1171" i="6"/>
  <c r="Y1171" i="6" s="1"/>
  <c r="X1172" i="6"/>
  <c r="Y1172" i="6" s="1"/>
  <c r="X1173" i="6"/>
  <c r="Y1173" i="6" s="1"/>
  <c r="X1174" i="6"/>
  <c r="Y1174" i="6" s="1"/>
  <c r="X1175" i="6"/>
  <c r="Y1175" i="6" s="1"/>
  <c r="X1176" i="6"/>
  <c r="Y1176" i="6" s="1"/>
  <c r="X1177" i="6"/>
  <c r="Y1177" i="6" s="1"/>
  <c r="X1178" i="6"/>
  <c r="Y1178" i="6" s="1"/>
  <c r="X1179" i="6"/>
  <c r="Y1179" i="6" s="1"/>
  <c r="X1180" i="6"/>
  <c r="Y1180" i="6" s="1"/>
  <c r="X1181" i="6"/>
  <c r="Y1181" i="6" s="1"/>
  <c r="X1182" i="6"/>
  <c r="Y1182" i="6" s="1"/>
  <c r="X1183" i="6"/>
  <c r="Y1183" i="6" s="1"/>
  <c r="X1184" i="6"/>
  <c r="Y1184" i="6" s="1"/>
  <c r="X1185" i="6"/>
  <c r="Y1185" i="6" s="1"/>
  <c r="X1186" i="6"/>
  <c r="Y1186" i="6" s="1"/>
  <c r="X1187" i="6"/>
  <c r="Y1187" i="6" s="1"/>
  <c r="X1188" i="6"/>
  <c r="Y1188" i="6" s="1"/>
  <c r="X1189" i="6"/>
  <c r="Y1189" i="6" s="1"/>
  <c r="X1190" i="6"/>
  <c r="Y1190" i="6" s="1"/>
  <c r="X1191" i="6"/>
  <c r="Y1191" i="6" s="1"/>
  <c r="X1192" i="6"/>
  <c r="Y1192" i="6" s="1"/>
  <c r="X1193" i="6"/>
  <c r="Y1193" i="6" s="1"/>
  <c r="X1194" i="6"/>
  <c r="Y1194" i="6" s="1"/>
  <c r="X1195" i="6"/>
  <c r="Y1195" i="6" s="1"/>
  <c r="X1196" i="6"/>
  <c r="Y1196" i="6" s="1"/>
  <c r="X1197" i="6"/>
  <c r="Y1197" i="6" s="1"/>
  <c r="X1198" i="6"/>
  <c r="Y1198" i="6" s="1"/>
  <c r="X1199" i="6"/>
  <c r="Y1199" i="6" s="1"/>
  <c r="X1200" i="6"/>
  <c r="Y1200" i="6" s="1"/>
  <c r="X1201" i="6"/>
  <c r="Y1201" i="6" s="1"/>
  <c r="X1202" i="6"/>
  <c r="Y1202" i="6" s="1"/>
  <c r="X1203" i="6"/>
  <c r="Y1203" i="6" s="1"/>
  <c r="X1204" i="6"/>
  <c r="Y1204" i="6" s="1"/>
  <c r="X1205" i="6"/>
  <c r="Y1205" i="6" s="1"/>
  <c r="X1206" i="6"/>
  <c r="Y1206" i="6" s="1"/>
  <c r="X1207" i="6"/>
  <c r="Y1207" i="6" s="1"/>
  <c r="X1208" i="6"/>
  <c r="Y1208" i="6" s="1"/>
  <c r="X1209" i="6"/>
  <c r="Y1209" i="6" s="1"/>
  <c r="X1210" i="6"/>
  <c r="Y1210" i="6" s="1"/>
  <c r="X1211" i="6"/>
  <c r="Y1211" i="6" s="1"/>
  <c r="X1212" i="6"/>
  <c r="Y1212" i="6" s="1"/>
  <c r="X1213" i="6"/>
  <c r="Y1213" i="6" s="1"/>
  <c r="X1214" i="6"/>
  <c r="Y1214" i="6" s="1"/>
  <c r="X1215" i="6"/>
  <c r="Y1215" i="6" s="1"/>
  <c r="X1216" i="6"/>
  <c r="Y1216" i="6" s="1"/>
  <c r="X1217" i="6"/>
  <c r="Y1217" i="6" s="1"/>
  <c r="X1218" i="6"/>
  <c r="Y1218" i="6" s="1"/>
  <c r="X1219" i="6"/>
  <c r="Y1219" i="6" s="1"/>
  <c r="X1220" i="6"/>
  <c r="Y1220" i="6" s="1"/>
  <c r="X1221" i="6"/>
  <c r="Y1221" i="6" s="1"/>
  <c r="X1222" i="6"/>
  <c r="Y1222" i="6" s="1"/>
  <c r="X1223" i="6"/>
  <c r="Y1223" i="6" s="1"/>
  <c r="X1224" i="6"/>
  <c r="Y1224" i="6" s="1"/>
  <c r="X1225" i="6"/>
  <c r="Y1225" i="6" s="1"/>
  <c r="X1226" i="6"/>
  <c r="Y1226" i="6" s="1"/>
  <c r="X1227" i="6"/>
  <c r="Y1227" i="6" s="1"/>
  <c r="X1228" i="6"/>
  <c r="Y1228" i="6" s="1"/>
  <c r="X1229" i="6"/>
  <c r="Y1229" i="6" s="1"/>
  <c r="X1230" i="6"/>
  <c r="Y1230" i="6" s="1"/>
  <c r="X1231" i="6"/>
  <c r="Y1231" i="6" s="1"/>
  <c r="X1232" i="6"/>
  <c r="Y1232" i="6" s="1"/>
  <c r="X1233" i="6"/>
  <c r="Y1233" i="6" s="1"/>
  <c r="X1234" i="6"/>
  <c r="Y1234" i="6" s="1"/>
  <c r="X1235" i="6"/>
  <c r="Y1235" i="6" s="1"/>
  <c r="X1236" i="6"/>
  <c r="Y1236" i="6" s="1"/>
  <c r="X1237" i="6"/>
  <c r="Y1237" i="6" s="1"/>
  <c r="X1238" i="6"/>
  <c r="Y1238" i="6" s="1"/>
  <c r="X1239" i="6"/>
  <c r="Y1239" i="6" s="1"/>
  <c r="X1240" i="6"/>
  <c r="Y1240" i="6" s="1"/>
  <c r="X1241" i="6"/>
  <c r="Y1241" i="6" s="1"/>
  <c r="X1242" i="6"/>
  <c r="Y1242" i="6" s="1"/>
  <c r="X1243" i="6"/>
  <c r="Y1243" i="6" s="1"/>
  <c r="X1244" i="6"/>
  <c r="Y1244" i="6" s="1"/>
  <c r="X1245" i="6"/>
  <c r="Y1245" i="6" s="1"/>
  <c r="X1246" i="6"/>
  <c r="Y1246" i="6" s="1"/>
  <c r="X1247" i="6"/>
  <c r="Y1247" i="6" s="1"/>
  <c r="X1248" i="6"/>
  <c r="Y1248" i="6" s="1"/>
  <c r="X1249" i="6"/>
  <c r="Y1249" i="6" s="1"/>
  <c r="X1250" i="6"/>
  <c r="Y1250" i="6" s="1"/>
  <c r="X1251" i="6"/>
  <c r="Y1251" i="6" s="1"/>
  <c r="X1252" i="6"/>
  <c r="Y1252" i="6" s="1"/>
  <c r="X1253" i="6"/>
  <c r="Y1253" i="6" s="1"/>
  <c r="X1254" i="6"/>
  <c r="Y1254" i="6" s="1"/>
  <c r="X1255" i="6"/>
  <c r="Y1255" i="6" s="1"/>
  <c r="X1256" i="6"/>
  <c r="Y1256" i="6" s="1"/>
  <c r="X1257" i="6"/>
  <c r="Y1257" i="6" s="1"/>
  <c r="X1258" i="6"/>
  <c r="Y1258" i="6" s="1"/>
  <c r="X1259" i="6"/>
  <c r="Y1259" i="6" s="1"/>
  <c r="X1260" i="6"/>
  <c r="Y1260" i="6" s="1"/>
  <c r="X1261" i="6"/>
  <c r="Y1261" i="6" s="1"/>
  <c r="X1262" i="6"/>
  <c r="Y1262" i="6" s="1"/>
  <c r="X1263" i="6"/>
  <c r="Y1263" i="6" s="1"/>
  <c r="X1264" i="6"/>
  <c r="Y1264" i="6" s="1"/>
  <c r="X1265" i="6"/>
  <c r="Y1265" i="6" s="1"/>
  <c r="X1266" i="6"/>
  <c r="Y1266" i="6" s="1"/>
  <c r="X1267" i="6"/>
  <c r="Y1267" i="6" s="1"/>
  <c r="X1268" i="6"/>
  <c r="Y1268" i="6" s="1"/>
  <c r="X1269" i="6"/>
  <c r="Y1269" i="6" s="1"/>
  <c r="X1270" i="6"/>
  <c r="Y1270" i="6" s="1"/>
  <c r="X1271" i="6"/>
  <c r="Y1271" i="6" s="1"/>
  <c r="X1272" i="6"/>
  <c r="Y1272" i="6" s="1"/>
  <c r="X1273" i="6"/>
  <c r="Y1273" i="6" s="1"/>
  <c r="X1274" i="6"/>
  <c r="Y1274" i="6" s="1"/>
  <c r="X1275" i="6"/>
  <c r="Y1275" i="6" s="1"/>
  <c r="X1276" i="6"/>
  <c r="Y1276" i="6" s="1"/>
  <c r="X1277" i="6"/>
  <c r="Y1277" i="6" s="1"/>
  <c r="X1278" i="6"/>
  <c r="Y1278" i="6" s="1"/>
  <c r="X1279" i="6"/>
  <c r="Y1279" i="6" s="1"/>
  <c r="X1280" i="6"/>
  <c r="Y1280" i="6" s="1"/>
  <c r="X1281" i="6"/>
  <c r="Y1281" i="6" s="1"/>
  <c r="X1282" i="6"/>
  <c r="Y1282" i="6" s="1"/>
  <c r="X1283" i="6"/>
  <c r="Y1283" i="6" s="1"/>
  <c r="X1284" i="6"/>
  <c r="Y1284" i="6" s="1"/>
  <c r="X1285" i="6"/>
  <c r="Y1285" i="6" s="1"/>
  <c r="X1286" i="6"/>
  <c r="Y1286" i="6" s="1"/>
  <c r="X1287" i="6"/>
  <c r="Y1287" i="6" s="1"/>
  <c r="X1288" i="6"/>
  <c r="Y1288" i="6" s="1"/>
  <c r="X1289" i="6"/>
  <c r="Y1289" i="6" s="1"/>
  <c r="X1290" i="6"/>
  <c r="Y1290" i="6" s="1"/>
  <c r="X1291" i="6"/>
  <c r="Y1291" i="6" s="1"/>
  <c r="X1292" i="6"/>
  <c r="Y1292" i="6" s="1"/>
  <c r="X1293" i="6"/>
  <c r="Y1293" i="6" s="1"/>
  <c r="X1294" i="6"/>
  <c r="Y1294" i="6" s="1"/>
  <c r="X1295" i="6"/>
  <c r="Y1295" i="6" s="1"/>
  <c r="X1296" i="6"/>
  <c r="Y1296" i="6" s="1"/>
  <c r="X1297" i="6"/>
  <c r="Y1297" i="6" s="1"/>
  <c r="X1298" i="6"/>
  <c r="Y1298" i="6" s="1"/>
  <c r="X1299" i="6"/>
  <c r="Y1299" i="6" s="1"/>
  <c r="X1300" i="6"/>
  <c r="Y1300" i="6" s="1"/>
  <c r="X1301" i="6"/>
  <c r="Y1301" i="6" s="1"/>
  <c r="X1302" i="6"/>
  <c r="Y1302" i="6" s="1"/>
  <c r="X1303" i="6"/>
  <c r="Y1303" i="6" s="1"/>
  <c r="X1304" i="6"/>
  <c r="Y1304" i="6" s="1"/>
  <c r="X1305" i="6"/>
  <c r="Y1305" i="6" s="1"/>
  <c r="X1306" i="6"/>
  <c r="Y1306" i="6" s="1"/>
  <c r="X1307" i="6"/>
  <c r="Y1307" i="6" s="1"/>
  <c r="X1308" i="6"/>
  <c r="Y1308" i="6" s="1"/>
  <c r="X1309" i="6"/>
  <c r="Y1309" i="6" s="1"/>
  <c r="X1310" i="6"/>
  <c r="Y1310" i="6" s="1"/>
  <c r="X1311" i="6"/>
  <c r="Y1311" i="6" s="1"/>
  <c r="X1312" i="6"/>
  <c r="Y1312" i="6" s="1"/>
  <c r="X1313" i="6"/>
  <c r="Y1313" i="6" s="1"/>
  <c r="X1314" i="6"/>
  <c r="Y1314" i="6" s="1"/>
  <c r="X1315" i="6"/>
  <c r="Y1315" i="6" s="1"/>
  <c r="X1316" i="6"/>
  <c r="Y1316" i="6" s="1"/>
  <c r="X1317" i="6"/>
  <c r="Y1317" i="6" s="1"/>
  <c r="X1318" i="6"/>
  <c r="Y1318" i="6" s="1"/>
  <c r="X1319" i="6"/>
  <c r="Y1319" i="6" s="1"/>
  <c r="X1320" i="6"/>
  <c r="Y1320" i="6" s="1"/>
  <c r="X1321" i="6"/>
  <c r="Y1321" i="6" s="1"/>
  <c r="X1322" i="6"/>
  <c r="Y1322" i="6" s="1"/>
  <c r="X1323" i="6"/>
  <c r="Y1323" i="6" s="1"/>
  <c r="X1324" i="6"/>
  <c r="Y1324" i="6" s="1"/>
  <c r="X1325" i="6"/>
  <c r="Y1325" i="6" s="1"/>
  <c r="X1326" i="6"/>
  <c r="Y1326" i="6" s="1"/>
  <c r="X1327" i="6"/>
  <c r="Y1327" i="6" s="1"/>
  <c r="X1328" i="6"/>
  <c r="Y1328" i="6" s="1"/>
  <c r="X1329" i="6"/>
  <c r="Y1329" i="6" s="1"/>
  <c r="X1330" i="6"/>
  <c r="Y1330" i="6" s="1"/>
  <c r="X1331" i="6"/>
  <c r="Y1331" i="6" s="1"/>
  <c r="X1332" i="6"/>
  <c r="Y1332" i="6" s="1"/>
  <c r="X1333" i="6"/>
  <c r="Y1333" i="6" s="1"/>
  <c r="X1334" i="6"/>
  <c r="Y1334" i="6" s="1"/>
  <c r="X1335" i="6"/>
  <c r="Y1335" i="6" s="1"/>
  <c r="X1336" i="6"/>
  <c r="Y1336" i="6" s="1"/>
  <c r="X1337" i="6"/>
  <c r="Y1337" i="6" s="1"/>
  <c r="X1338" i="6"/>
  <c r="Y1338" i="6" s="1"/>
  <c r="X1339" i="6"/>
  <c r="Y1339" i="6" s="1"/>
  <c r="X1340" i="6"/>
  <c r="Y1340" i="6" s="1"/>
  <c r="X1341" i="6"/>
  <c r="Y1341" i="6" s="1"/>
  <c r="X1342" i="6"/>
  <c r="Y1342" i="6" s="1"/>
  <c r="X1343" i="6"/>
  <c r="Y1343" i="6" s="1"/>
  <c r="X1344" i="6"/>
  <c r="Y1344" i="6" s="1"/>
  <c r="X1345" i="6"/>
  <c r="Y1345" i="6" s="1"/>
  <c r="X1346" i="6"/>
  <c r="Y1346" i="6" s="1"/>
  <c r="X1347" i="6"/>
  <c r="Y1347" i="6" s="1"/>
  <c r="X1348" i="6"/>
  <c r="Y1348" i="6" s="1"/>
  <c r="X1349" i="6"/>
  <c r="Y1349" i="6" s="1"/>
  <c r="X1350" i="6"/>
  <c r="Y1350" i="6" s="1"/>
  <c r="X1351" i="6"/>
  <c r="Y1351" i="6" s="1"/>
  <c r="X1352" i="6"/>
  <c r="Y1352" i="6" s="1"/>
  <c r="X1353" i="6"/>
  <c r="Y1353" i="6" s="1"/>
  <c r="X1354" i="6"/>
  <c r="Y1354" i="6" s="1"/>
  <c r="X1355" i="6"/>
  <c r="Y1355" i="6" s="1"/>
  <c r="X1356" i="6"/>
  <c r="Y1356" i="6" s="1"/>
  <c r="X1357" i="6"/>
  <c r="Y1357" i="6" s="1"/>
  <c r="X1358" i="6"/>
  <c r="Y1358" i="6" s="1"/>
  <c r="X1359" i="6"/>
  <c r="Y1359" i="6" s="1"/>
  <c r="X1360" i="6"/>
  <c r="Y1360" i="6" s="1"/>
  <c r="X1361" i="6"/>
  <c r="Y1361" i="6" s="1"/>
  <c r="X1362" i="6"/>
  <c r="Y1362" i="6" s="1"/>
  <c r="X1363" i="6"/>
  <c r="Y1363" i="6" s="1"/>
  <c r="X1364" i="6"/>
  <c r="Y1364" i="6" s="1"/>
  <c r="X1365" i="6"/>
  <c r="Y1365" i="6" s="1"/>
  <c r="X1366" i="6"/>
  <c r="Y1366" i="6" s="1"/>
  <c r="X1367" i="6"/>
  <c r="Y1367" i="6" s="1"/>
  <c r="X1368" i="6"/>
  <c r="Y1368" i="6" s="1"/>
  <c r="X1369" i="6"/>
  <c r="Y1369" i="6" s="1"/>
  <c r="X1370" i="6"/>
  <c r="Y1370" i="6" s="1"/>
  <c r="X1371" i="6"/>
  <c r="Y1371" i="6" s="1"/>
  <c r="X1372" i="6"/>
  <c r="Y1372" i="6" s="1"/>
  <c r="X1373" i="6"/>
  <c r="Y1373" i="6" s="1"/>
  <c r="X1374" i="6"/>
  <c r="Y1374" i="6" s="1"/>
  <c r="X1375" i="6"/>
  <c r="Y1375" i="6" s="1"/>
  <c r="X1376" i="6"/>
  <c r="Y1376" i="6" s="1"/>
  <c r="X1377" i="6"/>
  <c r="Y1377" i="6" s="1"/>
  <c r="X1378" i="6"/>
  <c r="Y1378" i="6" s="1"/>
  <c r="X1379" i="6"/>
  <c r="Y1379" i="6" s="1"/>
  <c r="X1380" i="6"/>
  <c r="Y1380" i="6" s="1"/>
  <c r="X1381" i="6"/>
  <c r="Y1381" i="6" s="1"/>
  <c r="X1382" i="6"/>
  <c r="Y1382" i="6" s="1"/>
  <c r="X1383" i="6"/>
  <c r="Y1383" i="6" s="1"/>
  <c r="X1384" i="6"/>
  <c r="Y1384" i="6" s="1"/>
  <c r="X1385" i="6"/>
  <c r="Y1385" i="6" s="1"/>
  <c r="X1386" i="6"/>
  <c r="Y1386" i="6" s="1"/>
  <c r="X1387" i="6"/>
  <c r="Y1387" i="6" s="1"/>
  <c r="X1388" i="6"/>
  <c r="Y1388" i="6" s="1"/>
  <c r="X1389" i="6"/>
  <c r="Y1389" i="6" s="1"/>
  <c r="X1390" i="6"/>
  <c r="Y1390" i="6" s="1"/>
  <c r="X1391" i="6"/>
  <c r="Y1391" i="6" s="1"/>
  <c r="X1392" i="6"/>
  <c r="Y1392" i="6" s="1"/>
  <c r="X1393" i="6"/>
  <c r="Y1393" i="6" s="1"/>
  <c r="X1394" i="6"/>
  <c r="Y1394" i="6" s="1"/>
  <c r="X1395" i="6"/>
  <c r="Y1395" i="6" s="1"/>
  <c r="X1396" i="6"/>
  <c r="Y1396" i="6" s="1"/>
  <c r="X1397" i="6"/>
  <c r="Y1397" i="6" s="1"/>
  <c r="X1398" i="6"/>
  <c r="Y1398" i="6" s="1"/>
  <c r="X1399" i="6"/>
  <c r="Y1399" i="6" s="1"/>
  <c r="X1400" i="6"/>
  <c r="Y1400" i="6" s="1"/>
  <c r="X1401" i="6"/>
  <c r="Y1401" i="6" s="1"/>
  <c r="X1402" i="6"/>
  <c r="Y1402" i="6" s="1"/>
  <c r="X1403" i="6"/>
  <c r="Y1403" i="6" s="1"/>
  <c r="X1404" i="6"/>
  <c r="Y1404" i="6" s="1"/>
  <c r="X1405" i="6"/>
  <c r="Y1405" i="6" s="1"/>
  <c r="X1406" i="6"/>
  <c r="Y1406" i="6" s="1"/>
  <c r="X1407" i="6"/>
  <c r="Y1407" i="6" s="1"/>
  <c r="X1408" i="6"/>
  <c r="Y1408" i="6" s="1"/>
  <c r="X1409" i="6"/>
  <c r="Y1409" i="6" s="1"/>
  <c r="X1410" i="6"/>
  <c r="Y1410" i="6" s="1"/>
  <c r="X1411" i="6"/>
  <c r="Y1411" i="6" s="1"/>
  <c r="X1412" i="6"/>
  <c r="Y1412" i="6" s="1"/>
  <c r="X1413" i="6"/>
  <c r="Y1413" i="6" s="1"/>
  <c r="X1414" i="6"/>
  <c r="Y1414" i="6" s="1"/>
  <c r="X1415" i="6"/>
  <c r="Y1415" i="6" s="1"/>
  <c r="X1416" i="6"/>
  <c r="Y1416" i="6" s="1"/>
  <c r="X1417" i="6"/>
  <c r="Y1417" i="6" s="1"/>
  <c r="X1418" i="6"/>
  <c r="Y1418" i="6" s="1"/>
  <c r="X1419" i="6"/>
  <c r="Y1419" i="6" s="1"/>
  <c r="X1420" i="6"/>
  <c r="Y1420" i="6" s="1"/>
  <c r="X1421" i="6"/>
  <c r="Y1421" i="6" s="1"/>
  <c r="X1422" i="6"/>
  <c r="Y1422" i="6" s="1"/>
  <c r="X1423" i="6"/>
  <c r="Y1423" i="6" s="1"/>
  <c r="X1424" i="6"/>
  <c r="Y1424" i="6" s="1"/>
  <c r="X1425" i="6"/>
  <c r="Y1425" i="6" s="1"/>
  <c r="X1426" i="6"/>
  <c r="Y1426" i="6" s="1"/>
  <c r="X1427" i="6"/>
  <c r="Y1427" i="6" s="1"/>
  <c r="X1428" i="6"/>
  <c r="Y1428" i="6" s="1"/>
  <c r="X1429" i="6"/>
  <c r="Y1429" i="6" s="1"/>
  <c r="X1430" i="6"/>
  <c r="Y1430" i="6" s="1"/>
  <c r="X1431" i="6"/>
  <c r="Y1431" i="6" s="1"/>
  <c r="X1432" i="6"/>
  <c r="Y1432" i="6" s="1"/>
  <c r="X1433" i="6"/>
  <c r="Y1433" i="6" s="1"/>
  <c r="X1434" i="6"/>
  <c r="Y1434" i="6" s="1"/>
  <c r="X1435" i="6"/>
  <c r="Y1435" i="6" s="1"/>
  <c r="X1436" i="6"/>
  <c r="Y1436" i="6" s="1"/>
  <c r="X1437" i="6"/>
  <c r="Y1437" i="6" s="1"/>
  <c r="X1438" i="6"/>
  <c r="Y1438" i="6" s="1"/>
  <c r="X1439" i="6"/>
  <c r="Y1439" i="6" s="1"/>
  <c r="X1440" i="6"/>
  <c r="Y1440" i="6" s="1"/>
  <c r="X1441" i="6"/>
  <c r="Y1441" i="6" s="1"/>
  <c r="X1442" i="6"/>
  <c r="Y1442" i="6" s="1"/>
  <c r="X1443" i="6"/>
  <c r="Y1443" i="6" s="1"/>
  <c r="X1444" i="6"/>
  <c r="Y1444" i="6" s="1"/>
  <c r="X1445" i="6"/>
  <c r="Y1445" i="6" s="1"/>
  <c r="X1446" i="6"/>
  <c r="Y1446" i="6" s="1"/>
  <c r="X1447" i="6"/>
  <c r="Y1447" i="6" s="1"/>
  <c r="X1448" i="6"/>
  <c r="Y1448" i="6" s="1"/>
  <c r="X1449" i="6"/>
  <c r="Y1449" i="6" s="1"/>
  <c r="X1450" i="6"/>
  <c r="Y1450" i="6" s="1"/>
  <c r="X1451" i="6"/>
  <c r="Y1451" i="6" s="1"/>
  <c r="X1452" i="6"/>
  <c r="Y1452" i="6" s="1"/>
  <c r="X1453" i="6"/>
  <c r="Y1453" i="6" s="1"/>
  <c r="X1454" i="6"/>
  <c r="Y1454" i="6" s="1"/>
  <c r="X1455" i="6"/>
  <c r="Y1455" i="6" s="1"/>
  <c r="X1456" i="6"/>
  <c r="Y1456" i="6" s="1"/>
  <c r="X1457" i="6"/>
  <c r="Y1457" i="6" s="1"/>
  <c r="X1458" i="6"/>
  <c r="Y1458" i="6" s="1"/>
  <c r="X1459" i="6"/>
  <c r="Y1459" i="6" s="1"/>
  <c r="X1460" i="6"/>
  <c r="Y1460" i="6" s="1"/>
  <c r="X1461" i="6"/>
  <c r="Y1461" i="6" s="1"/>
  <c r="X1462" i="6"/>
  <c r="Y1462" i="6" s="1"/>
  <c r="X1463" i="6"/>
  <c r="Y1463" i="6" s="1"/>
  <c r="X1464" i="6"/>
  <c r="Y1464" i="6" s="1"/>
  <c r="X1465" i="6"/>
  <c r="Y1465" i="6" s="1"/>
  <c r="X1466" i="6"/>
  <c r="Y1466" i="6" s="1"/>
  <c r="X1467" i="6"/>
  <c r="Y1467" i="6" s="1"/>
  <c r="X1468" i="6"/>
  <c r="Y1468" i="6" s="1"/>
  <c r="X1469" i="6"/>
  <c r="Y1469" i="6" s="1"/>
  <c r="X1470" i="6"/>
  <c r="Y1470" i="6" s="1"/>
  <c r="X1471" i="6"/>
  <c r="Y1471" i="6" s="1"/>
  <c r="X1472" i="6"/>
  <c r="Y1472" i="6" s="1"/>
  <c r="X1473" i="6"/>
  <c r="Y1473" i="6" s="1"/>
  <c r="X1474" i="6"/>
  <c r="Y1474" i="6" s="1"/>
  <c r="X1475" i="6"/>
  <c r="Y1475" i="6" s="1"/>
  <c r="X1476" i="6"/>
  <c r="Y1476" i="6" s="1"/>
  <c r="X1477" i="6"/>
  <c r="Y1477" i="6" s="1"/>
  <c r="X1478" i="6"/>
  <c r="Y1478" i="6" s="1"/>
  <c r="X1479" i="6"/>
  <c r="Y1479" i="6" s="1"/>
  <c r="X1480" i="6"/>
  <c r="Y1480" i="6" s="1"/>
  <c r="X1481" i="6"/>
  <c r="Y1481" i="6" s="1"/>
  <c r="X1482" i="6"/>
  <c r="Y1482" i="6" s="1"/>
  <c r="X1483" i="6"/>
  <c r="Y1483" i="6" s="1"/>
  <c r="X1484" i="6"/>
  <c r="Y1484" i="6" s="1"/>
  <c r="X1485" i="6"/>
  <c r="Y1485" i="6" s="1"/>
  <c r="X1486" i="6"/>
  <c r="Y1486" i="6" s="1"/>
  <c r="X1487" i="6"/>
  <c r="Y1487" i="6" s="1"/>
  <c r="X1488" i="6"/>
  <c r="Y1488" i="6" s="1"/>
  <c r="X1489" i="6"/>
  <c r="Y1489" i="6" s="1"/>
  <c r="X1490" i="6"/>
  <c r="Y1490" i="6" s="1"/>
  <c r="X1491" i="6"/>
  <c r="Y1491" i="6" s="1"/>
  <c r="X1492" i="6"/>
  <c r="Y1492" i="6" s="1"/>
  <c r="X1493" i="6"/>
  <c r="Y1493" i="6" s="1"/>
  <c r="X1494" i="6"/>
  <c r="Y1494" i="6" s="1"/>
  <c r="X1495" i="6"/>
  <c r="Y1495" i="6" s="1"/>
  <c r="X1496" i="6"/>
  <c r="Y1496" i="6" s="1"/>
  <c r="X1497" i="6"/>
  <c r="Y1497" i="6" s="1"/>
  <c r="X1498" i="6"/>
  <c r="Y1498" i="6" s="1"/>
  <c r="X1499" i="6"/>
  <c r="Y1499" i="6" s="1"/>
  <c r="X1500" i="6"/>
  <c r="Y1500" i="6" s="1"/>
  <c r="X1501" i="6"/>
  <c r="Y1501" i="6" s="1"/>
  <c r="X1502" i="6"/>
  <c r="Y1502" i="6" s="1"/>
  <c r="X1503" i="6"/>
  <c r="Y1503" i="6" s="1"/>
  <c r="X1504" i="6"/>
  <c r="Y1504" i="6" s="1"/>
  <c r="X1505" i="6"/>
  <c r="Y1505" i="6" s="1"/>
  <c r="X1506" i="6"/>
  <c r="Y1506" i="6" s="1"/>
  <c r="X1507" i="6"/>
  <c r="Y1507" i="6" s="1"/>
  <c r="X1508" i="6"/>
  <c r="Y1508" i="6" s="1"/>
  <c r="X1509" i="6"/>
  <c r="Y1509" i="6" s="1"/>
  <c r="X1510" i="6"/>
  <c r="Y1510" i="6" s="1"/>
  <c r="X1511" i="6"/>
  <c r="Y1511" i="6" s="1"/>
  <c r="X1512" i="6"/>
  <c r="Y1512" i="6" s="1"/>
  <c r="X1513" i="6"/>
  <c r="Y1513" i="6" s="1"/>
  <c r="X1514" i="6"/>
  <c r="Y1514" i="6" s="1"/>
  <c r="X1515" i="6"/>
  <c r="Y1515" i="6" s="1"/>
  <c r="X1516" i="6"/>
  <c r="Y1516" i="6" s="1"/>
  <c r="X1517" i="6"/>
  <c r="Y1517" i="6" s="1"/>
  <c r="X1518" i="6"/>
  <c r="Y1518" i="6" s="1"/>
  <c r="X1519" i="6"/>
  <c r="Y1519" i="6" s="1"/>
  <c r="X1520" i="6"/>
  <c r="Y1520" i="6" s="1"/>
  <c r="X1521" i="6"/>
  <c r="Y1521" i="6" s="1"/>
  <c r="X1522" i="6"/>
  <c r="Y1522" i="6" s="1"/>
  <c r="X1523" i="6"/>
  <c r="Y1523" i="6" s="1"/>
  <c r="X1524" i="6"/>
  <c r="Y1524" i="6" s="1"/>
  <c r="X1525" i="6"/>
  <c r="Y1525" i="6" s="1"/>
  <c r="X1526" i="6"/>
  <c r="Y1526" i="6" s="1"/>
  <c r="X1527" i="6"/>
  <c r="Y1527" i="6" s="1"/>
  <c r="X1528" i="6"/>
  <c r="Y1528" i="6" s="1"/>
  <c r="X1529" i="6"/>
  <c r="Y1529" i="6" s="1"/>
  <c r="X1530" i="6"/>
  <c r="Y1530" i="6" s="1"/>
  <c r="X1531" i="6"/>
  <c r="Y1531" i="6" s="1"/>
  <c r="X1532" i="6"/>
  <c r="Y1532" i="6" s="1"/>
  <c r="X1533" i="6"/>
  <c r="Y1533" i="6" s="1"/>
  <c r="X1534" i="6"/>
  <c r="Y1534" i="6" s="1"/>
  <c r="X1535" i="6"/>
  <c r="Y1535" i="6" s="1"/>
  <c r="X1536" i="6"/>
  <c r="Y1536" i="6" s="1"/>
  <c r="X1537" i="6"/>
  <c r="Y1537" i="6" s="1"/>
  <c r="X1538" i="6"/>
  <c r="Y1538" i="6" s="1"/>
  <c r="X1539" i="6"/>
  <c r="Y1539" i="6" s="1"/>
  <c r="X1540" i="6"/>
  <c r="Y1540" i="6" s="1"/>
  <c r="X1541" i="6"/>
  <c r="Y1541" i="6" s="1"/>
  <c r="X1542" i="6"/>
  <c r="Y1542" i="6" s="1"/>
  <c r="X1543" i="6"/>
  <c r="Y1543" i="6" s="1"/>
  <c r="X1544" i="6"/>
  <c r="Y1544" i="6" s="1"/>
  <c r="X1545" i="6"/>
  <c r="Y1545" i="6" s="1"/>
  <c r="X1546" i="6"/>
  <c r="Y1546" i="6" s="1"/>
  <c r="X1547" i="6"/>
  <c r="Y1547" i="6" s="1"/>
  <c r="X1548" i="6"/>
  <c r="Y1548" i="6" s="1"/>
  <c r="X1549" i="6"/>
  <c r="Y1549" i="6" s="1"/>
  <c r="X1550" i="6"/>
  <c r="Y1550" i="6" s="1"/>
  <c r="X1551" i="6"/>
  <c r="Y1551" i="6" s="1"/>
  <c r="X1552" i="6"/>
  <c r="Y1552" i="6" s="1"/>
  <c r="X1553" i="6"/>
  <c r="Y1553" i="6" s="1"/>
  <c r="X1554" i="6"/>
  <c r="Y1554" i="6" s="1"/>
  <c r="X1555" i="6"/>
  <c r="Y1555" i="6" s="1"/>
  <c r="X1556" i="6"/>
  <c r="Y1556" i="6" s="1"/>
  <c r="X1557" i="6"/>
  <c r="Y1557" i="6" s="1"/>
  <c r="X1558" i="6"/>
  <c r="Y1558" i="6" s="1"/>
  <c r="X1559" i="6"/>
  <c r="Y1559" i="6" s="1"/>
  <c r="X1560" i="6"/>
  <c r="Y1560" i="6" s="1"/>
  <c r="X1561" i="6"/>
  <c r="Y1561" i="6" s="1"/>
  <c r="X1562" i="6"/>
  <c r="Y1562" i="6" s="1"/>
  <c r="X1563" i="6"/>
  <c r="Y1563" i="6" s="1"/>
  <c r="X1564" i="6"/>
  <c r="Y1564" i="6" s="1"/>
  <c r="X1565" i="6"/>
  <c r="Y1565" i="6" s="1"/>
  <c r="X1566" i="6"/>
  <c r="Y1566" i="6" s="1"/>
  <c r="X1567" i="6"/>
  <c r="Y1567" i="6" s="1"/>
  <c r="X1568" i="6"/>
  <c r="Y1568" i="6" s="1"/>
  <c r="X1569" i="6"/>
  <c r="Y1569" i="6" s="1"/>
  <c r="X1570" i="6"/>
  <c r="Y1570" i="6" s="1"/>
  <c r="X1571" i="6"/>
  <c r="Y1571" i="6" s="1"/>
  <c r="X1572" i="6"/>
  <c r="Y1572" i="6" s="1"/>
  <c r="X1573" i="6"/>
  <c r="Y1573" i="6" s="1"/>
  <c r="X1574" i="6"/>
  <c r="Y1574" i="6" s="1"/>
  <c r="X1575" i="6"/>
  <c r="Y1575" i="6" s="1"/>
  <c r="X1576" i="6"/>
  <c r="Y1576" i="6" s="1"/>
  <c r="X1577" i="6"/>
  <c r="Y1577" i="6" s="1"/>
  <c r="X1578" i="6"/>
  <c r="Y1578" i="6" s="1"/>
  <c r="X1579" i="6"/>
  <c r="Y1579" i="6" s="1"/>
  <c r="X1580" i="6"/>
  <c r="Y1580" i="6" s="1"/>
  <c r="X1581" i="6"/>
  <c r="Y1581" i="6" s="1"/>
  <c r="X1582" i="6"/>
  <c r="Y1582" i="6" s="1"/>
  <c r="X1583" i="6"/>
  <c r="Y1583" i="6" s="1"/>
  <c r="X1584" i="6"/>
  <c r="Y1584" i="6" s="1"/>
  <c r="X1585" i="6"/>
  <c r="Y1585" i="6" s="1"/>
  <c r="X1586" i="6"/>
  <c r="Y1586" i="6" s="1"/>
  <c r="X1587" i="6"/>
  <c r="Y1587" i="6" s="1"/>
  <c r="X1588" i="6"/>
  <c r="Y1588" i="6" s="1"/>
  <c r="X1589" i="6"/>
  <c r="Y1589" i="6" s="1"/>
  <c r="X1590" i="6"/>
  <c r="Y1590" i="6" s="1"/>
  <c r="X1591" i="6"/>
  <c r="Y1591" i="6" s="1"/>
  <c r="X1592" i="6"/>
  <c r="Y1592" i="6" s="1"/>
  <c r="X1593" i="6"/>
  <c r="Y1593" i="6" s="1"/>
  <c r="X1594" i="6"/>
  <c r="Y1594" i="6" s="1"/>
  <c r="X1595" i="6"/>
  <c r="Y1595" i="6" s="1"/>
  <c r="X1596" i="6"/>
  <c r="Y1596" i="6" s="1"/>
  <c r="X1597" i="6"/>
  <c r="Y1597" i="6" s="1"/>
  <c r="X1598" i="6"/>
  <c r="Y1598" i="6" s="1"/>
  <c r="X1599" i="6"/>
  <c r="Y1599" i="6" s="1"/>
  <c r="X1600" i="6"/>
  <c r="Y1600" i="6" s="1"/>
  <c r="X1601" i="6"/>
  <c r="Y1601" i="6" s="1"/>
  <c r="X1602" i="6"/>
  <c r="Y1602" i="6" s="1"/>
  <c r="X1603" i="6"/>
  <c r="Y1603" i="6" s="1"/>
  <c r="X1604" i="6"/>
  <c r="Y1604" i="6" s="1"/>
  <c r="X1605" i="6"/>
  <c r="Y1605" i="6" s="1"/>
  <c r="X1606" i="6"/>
  <c r="Y1606" i="6" s="1"/>
  <c r="X1607" i="6"/>
  <c r="Y1607" i="6" s="1"/>
  <c r="X1608" i="6"/>
  <c r="Y1608" i="6" s="1"/>
  <c r="X1609" i="6"/>
  <c r="Y1609" i="6" s="1"/>
  <c r="X1610" i="6"/>
  <c r="Y1610" i="6" s="1"/>
  <c r="X1611" i="6"/>
  <c r="Y1611" i="6" s="1"/>
  <c r="X1612" i="6"/>
  <c r="Y1612" i="6" s="1"/>
  <c r="X1613" i="6"/>
  <c r="Y1613" i="6" s="1"/>
  <c r="X1614" i="6"/>
  <c r="Y1614" i="6" s="1"/>
  <c r="X1615" i="6"/>
  <c r="Y1615" i="6" s="1"/>
  <c r="X1616" i="6"/>
  <c r="Y1616" i="6" s="1"/>
  <c r="X1617" i="6"/>
  <c r="Y1617" i="6" s="1"/>
  <c r="X1618" i="6"/>
  <c r="Y1618" i="6" s="1"/>
  <c r="X1619" i="6"/>
  <c r="Y1619" i="6" s="1"/>
  <c r="X1620" i="6"/>
  <c r="Y1620" i="6" s="1"/>
  <c r="X1621" i="6"/>
  <c r="Y1621" i="6" s="1"/>
  <c r="X1622" i="6"/>
  <c r="Y1622" i="6" s="1"/>
  <c r="X1623" i="6"/>
  <c r="Y1623" i="6" s="1"/>
  <c r="X1624" i="6"/>
  <c r="Y1624" i="6" s="1"/>
  <c r="X1625" i="6"/>
  <c r="Y1625" i="6" s="1"/>
  <c r="X1626" i="6"/>
  <c r="Y1626" i="6" s="1"/>
  <c r="X1627" i="6"/>
  <c r="Y1627" i="6" s="1"/>
  <c r="X1628" i="6"/>
  <c r="Y1628" i="6" s="1"/>
  <c r="X1629" i="6"/>
  <c r="Y1629" i="6" s="1"/>
  <c r="X1630" i="6"/>
  <c r="Y1630" i="6" s="1"/>
  <c r="X1631" i="6"/>
  <c r="Y1631" i="6" s="1"/>
  <c r="X1632" i="6"/>
  <c r="Y1632" i="6" s="1"/>
  <c r="X1633" i="6"/>
  <c r="Y1633" i="6" s="1"/>
  <c r="X1634" i="6"/>
  <c r="Y1634" i="6" s="1"/>
  <c r="X1635" i="6"/>
  <c r="Y1635" i="6" s="1"/>
  <c r="X1636" i="6"/>
  <c r="Y1636" i="6" s="1"/>
  <c r="X1637" i="6"/>
  <c r="Y1637" i="6" s="1"/>
  <c r="X1638" i="6"/>
  <c r="Y1638" i="6" s="1"/>
  <c r="X1639" i="6"/>
  <c r="Y1639" i="6" s="1"/>
  <c r="X1640" i="6"/>
  <c r="Y1640" i="6" s="1"/>
  <c r="X1641" i="6"/>
  <c r="Y1641" i="6" s="1"/>
  <c r="X1642" i="6"/>
  <c r="Y1642" i="6" s="1"/>
  <c r="X1643" i="6"/>
  <c r="Y1643" i="6" s="1"/>
  <c r="X1644" i="6"/>
  <c r="Y1644" i="6" s="1"/>
  <c r="X1645" i="6"/>
  <c r="Y1645" i="6" s="1"/>
  <c r="X1646" i="6"/>
  <c r="Y1646" i="6" s="1"/>
  <c r="X1647" i="6"/>
  <c r="Y1647" i="6" s="1"/>
  <c r="X1648" i="6"/>
  <c r="Y1648" i="6" s="1"/>
  <c r="X1649" i="6"/>
  <c r="Y1649" i="6" s="1"/>
  <c r="X1650" i="6"/>
  <c r="Y1650" i="6" s="1"/>
  <c r="X1651" i="6"/>
  <c r="Y1651" i="6" s="1"/>
  <c r="X1652" i="6"/>
  <c r="Y1652" i="6" s="1"/>
  <c r="X1653" i="6"/>
  <c r="Y1653" i="6" s="1"/>
  <c r="X1654" i="6"/>
  <c r="Y1654" i="6" s="1"/>
  <c r="X1655" i="6"/>
  <c r="Y1655" i="6" s="1"/>
  <c r="X1656" i="6"/>
  <c r="Y1656" i="6" s="1"/>
  <c r="X1657" i="6"/>
  <c r="Y1657" i="6" s="1"/>
  <c r="X1658" i="6"/>
  <c r="Y1658" i="6" s="1"/>
  <c r="X1659" i="6"/>
  <c r="Y1659" i="6" s="1"/>
  <c r="X1660" i="6"/>
  <c r="Y1660" i="6" s="1"/>
  <c r="X1661" i="6"/>
  <c r="Y1661" i="6" s="1"/>
  <c r="X1662" i="6"/>
  <c r="Y1662" i="6" s="1"/>
  <c r="X1663" i="6"/>
  <c r="Y1663" i="6" s="1"/>
  <c r="X1664" i="6"/>
  <c r="Y1664" i="6" s="1"/>
  <c r="X1665" i="6"/>
  <c r="Y1665" i="6" s="1"/>
  <c r="X1666" i="6"/>
  <c r="Y1666" i="6" s="1"/>
  <c r="X1667" i="6"/>
  <c r="Y1667" i="6" s="1"/>
  <c r="X1668" i="6"/>
  <c r="Y1668" i="6" s="1"/>
  <c r="X1669" i="6"/>
  <c r="Y1669" i="6" s="1"/>
  <c r="X1670" i="6"/>
  <c r="Y1670" i="6" s="1"/>
  <c r="X1671" i="6"/>
  <c r="Y1671" i="6" s="1"/>
  <c r="X1672" i="6"/>
  <c r="Y1672" i="6" s="1"/>
  <c r="X1673" i="6"/>
  <c r="Y1673" i="6" s="1"/>
  <c r="X1674" i="6"/>
  <c r="Y1674" i="6" s="1"/>
  <c r="X1675" i="6"/>
  <c r="Y1675" i="6" s="1"/>
  <c r="X1676" i="6"/>
  <c r="Y1676" i="6" s="1"/>
  <c r="X1677" i="6"/>
  <c r="Y1677" i="6" s="1"/>
  <c r="X1678" i="6"/>
  <c r="Y1678" i="6" s="1"/>
  <c r="X1679" i="6"/>
  <c r="Y1679" i="6" s="1"/>
  <c r="X1680" i="6"/>
  <c r="Y1680" i="6" s="1"/>
  <c r="X1681" i="6"/>
  <c r="Y1681" i="6" s="1"/>
  <c r="X1682" i="6"/>
  <c r="Y1682" i="6" s="1"/>
  <c r="X1683" i="6"/>
  <c r="Y1683" i="6" s="1"/>
  <c r="X1684" i="6"/>
  <c r="Y1684" i="6" s="1"/>
  <c r="X1685" i="6"/>
  <c r="Y1685" i="6" s="1"/>
  <c r="X1686" i="6"/>
  <c r="Y1686" i="6" s="1"/>
  <c r="X1687" i="6"/>
  <c r="Y1687" i="6" s="1"/>
  <c r="X1688" i="6"/>
  <c r="Y1688" i="6" s="1"/>
  <c r="X1689" i="6"/>
  <c r="Y1689" i="6" s="1"/>
  <c r="X1690" i="6"/>
  <c r="Y1690" i="6" s="1"/>
  <c r="X1691" i="6"/>
  <c r="Y1691" i="6" s="1"/>
  <c r="X1692" i="6"/>
  <c r="Y1692" i="6" s="1"/>
  <c r="X1693" i="6"/>
  <c r="Y1693" i="6" s="1"/>
  <c r="X1694" i="6"/>
  <c r="Y1694" i="6" s="1"/>
  <c r="X1695" i="6"/>
  <c r="Y1695" i="6" s="1"/>
  <c r="X1696" i="6"/>
  <c r="Y1696" i="6" s="1"/>
  <c r="X1697" i="6"/>
  <c r="Y1697" i="6" s="1"/>
  <c r="X1698" i="6"/>
  <c r="Y1698" i="6" s="1"/>
  <c r="X1699" i="6"/>
  <c r="Y1699" i="6" s="1"/>
  <c r="X1700" i="6"/>
  <c r="Y1700" i="6" s="1"/>
  <c r="X1701" i="6"/>
  <c r="Y1701" i="6" s="1"/>
  <c r="X1702" i="6"/>
  <c r="Y1702" i="6" s="1"/>
  <c r="X1703" i="6"/>
  <c r="Y1703" i="6" s="1"/>
  <c r="X1704" i="6"/>
  <c r="Y1704" i="6" s="1"/>
  <c r="X1705" i="6"/>
  <c r="Y1705" i="6" s="1"/>
  <c r="X1706" i="6"/>
  <c r="Y1706" i="6" s="1"/>
  <c r="X1707" i="6"/>
  <c r="Y1707" i="6" s="1"/>
  <c r="X1708" i="6"/>
  <c r="Y1708" i="6" s="1"/>
  <c r="X1709" i="6"/>
  <c r="Y1709" i="6" s="1"/>
  <c r="X1710" i="6"/>
  <c r="Y1710" i="6" s="1"/>
  <c r="X1711" i="6"/>
  <c r="Y1711" i="6" s="1"/>
  <c r="X1712" i="6"/>
  <c r="Y1712" i="6" s="1"/>
  <c r="X1713" i="6"/>
  <c r="Y1713" i="6" s="1"/>
  <c r="X1714" i="6"/>
  <c r="Y1714" i="6" s="1"/>
  <c r="X1715" i="6"/>
  <c r="Y1715" i="6" s="1"/>
  <c r="X1716" i="6"/>
  <c r="Y1716" i="6" s="1"/>
  <c r="X1717" i="6"/>
  <c r="Y1717" i="6" s="1"/>
  <c r="X1718" i="6"/>
  <c r="Y1718" i="6" s="1"/>
  <c r="X1719" i="6"/>
  <c r="Y1719" i="6" s="1"/>
  <c r="X1720" i="6"/>
  <c r="Y1720" i="6" s="1"/>
  <c r="X1721" i="6"/>
  <c r="Y1721" i="6" s="1"/>
  <c r="X1722" i="6"/>
  <c r="Y1722" i="6" s="1"/>
  <c r="X1723" i="6"/>
  <c r="Y1723" i="6" s="1"/>
  <c r="X1724" i="6"/>
  <c r="Y1724" i="6" s="1"/>
  <c r="X1725" i="6"/>
  <c r="Y1725" i="6" s="1"/>
  <c r="X1726" i="6"/>
  <c r="Y1726" i="6" s="1"/>
  <c r="X1727" i="6"/>
  <c r="Y1727" i="6" s="1"/>
  <c r="X1728" i="6"/>
  <c r="Y1728" i="6" s="1"/>
  <c r="X1729" i="6"/>
  <c r="Y1729" i="6" s="1"/>
  <c r="X1730" i="6"/>
  <c r="Y1730" i="6" s="1"/>
  <c r="X1731" i="6"/>
  <c r="Y1731" i="6" s="1"/>
  <c r="X1732" i="6"/>
  <c r="Y1732" i="6" s="1"/>
  <c r="X1733" i="6"/>
  <c r="Y1733" i="6" s="1"/>
  <c r="X1734" i="6"/>
  <c r="Y1734" i="6" s="1"/>
  <c r="X1735" i="6"/>
  <c r="Y1735" i="6" s="1"/>
  <c r="X1736" i="6"/>
  <c r="Y1736" i="6" s="1"/>
  <c r="X1737" i="6"/>
  <c r="Y1737" i="6" s="1"/>
  <c r="X1738" i="6"/>
  <c r="Y1738" i="6" s="1"/>
  <c r="X1739" i="6"/>
  <c r="Y1739" i="6" s="1"/>
  <c r="X1740" i="6"/>
  <c r="Y1740" i="6" s="1"/>
  <c r="X1741" i="6"/>
  <c r="Y1741" i="6" s="1"/>
  <c r="X1742" i="6"/>
  <c r="Y1742" i="6" s="1"/>
  <c r="X1743" i="6"/>
  <c r="Y1743" i="6" s="1"/>
  <c r="X1744" i="6"/>
  <c r="Y1744" i="6" s="1"/>
  <c r="X1745" i="6"/>
  <c r="Y1745" i="6" s="1"/>
  <c r="X1746" i="6"/>
  <c r="Y1746" i="6" s="1"/>
  <c r="X1747" i="6"/>
  <c r="Y1747" i="6" s="1"/>
  <c r="X1748" i="6"/>
  <c r="Y1748" i="6" s="1"/>
  <c r="X1749" i="6"/>
  <c r="Y1749" i="6" s="1"/>
  <c r="X1750" i="6"/>
  <c r="Y1750" i="6" s="1"/>
  <c r="X1751" i="6"/>
  <c r="Y1751" i="6" s="1"/>
  <c r="X1752" i="6"/>
  <c r="Y1752" i="6" s="1"/>
  <c r="X1753" i="6"/>
  <c r="Y1753" i="6" s="1"/>
  <c r="X1754" i="6"/>
  <c r="Y1754" i="6" s="1"/>
  <c r="X1755" i="6"/>
  <c r="Y1755" i="6" s="1"/>
  <c r="X1756" i="6"/>
  <c r="Y1756" i="6" s="1"/>
  <c r="X1757" i="6"/>
  <c r="Y1757" i="6" s="1"/>
  <c r="X1758" i="6"/>
  <c r="Y1758" i="6" s="1"/>
  <c r="X1759" i="6"/>
  <c r="Y1759" i="6" s="1"/>
  <c r="X1760" i="6"/>
  <c r="Y1760" i="6" s="1"/>
  <c r="X1761" i="6"/>
  <c r="Y1761" i="6" s="1"/>
  <c r="X1762" i="6"/>
  <c r="Y1762" i="6" s="1"/>
  <c r="X1763" i="6"/>
  <c r="Y1763" i="6" s="1"/>
  <c r="X1764" i="6"/>
  <c r="Y1764" i="6" s="1"/>
  <c r="X1765" i="6"/>
  <c r="Y1765" i="6" s="1"/>
  <c r="X1766" i="6"/>
  <c r="Y1766" i="6" s="1"/>
  <c r="X1767" i="6"/>
  <c r="Y1767" i="6" s="1"/>
  <c r="X1768" i="6"/>
  <c r="Y1768" i="6" s="1"/>
  <c r="X1769" i="6"/>
  <c r="Y1769" i="6" s="1"/>
  <c r="X1770" i="6"/>
  <c r="Y1770" i="6" s="1"/>
  <c r="X1771" i="6"/>
  <c r="Y1771" i="6" s="1"/>
  <c r="X1772" i="6"/>
  <c r="Y1772" i="6" s="1"/>
  <c r="X1773" i="6"/>
  <c r="Y1773" i="6" s="1"/>
  <c r="X1774" i="6"/>
  <c r="Y1774" i="6" s="1"/>
  <c r="X1775" i="6"/>
  <c r="Y1775" i="6" s="1"/>
  <c r="X1776" i="6"/>
  <c r="Y1776" i="6" s="1"/>
  <c r="X1777" i="6"/>
  <c r="Y1777" i="6" s="1"/>
  <c r="X1778" i="6"/>
  <c r="Y1778" i="6" s="1"/>
  <c r="X1779" i="6"/>
  <c r="Y1779" i="6" s="1"/>
  <c r="X1780" i="6"/>
  <c r="Y1780" i="6" s="1"/>
  <c r="X1781" i="6"/>
  <c r="Y1781" i="6" s="1"/>
  <c r="X1782" i="6"/>
  <c r="Y1782" i="6" s="1"/>
  <c r="X1783" i="6"/>
  <c r="Y1783" i="6" s="1"/>
  <c r="X1784" i="6"/>
  <c r="Y1784" i="6" s="1"/>
  <c r="X1785" i="6"/>
  <c r="Y1785" i="6" s="1"/>
  <c r="X1786" i="6"/>
  <c r="Y1786" i="6" s="1"/>
  <c r="X1787" i="6"/>
  <c r="Y1787" i="6" s="1"/>
  <c r="X1788" i="6"/>
  <c r="Y1788" i="6" s="1"/>
  <c r="X1789" i="6"/>
  <c r="Y1789" i="6" s="1"/>
  <c r="X1790" i="6"/>
  <c r="Y1790" i="6" s="1"/>
  <c r="X1791" i="6"/>
  <c r="Y1791" i="6" s="1"/>
  <c r="X1792" i="6"/>
  <c r="Y1792" i="6" s="1"/>
  <c r="X1793" i="6"/>
  <c r="Y1793" i="6" s="1"/>
  <c r="X1794" i="6"/>
  <c r="Y1794" i="6" s="1"/>
  <c r="X1795" i="6"/>
  <c r="Y1795" i="6" s="1"/>
  <c r="X1796" i="6"/>
  <c r="Y1796" i="6" s="1"/>
  <c r="X1797" i="6"/>
  <c r="Y1797" i="6" s="1"/>
  <c r="X1798" i="6"/>
  <c r="Y1798" i="6" s="1"/>
  <c r="X1799" i="6"/>
  <c r="Y1799" i="6" s="1"/>
  <c r="X1800" i="6"/>
  <c r="Y1800" i="6" s="1"/>
  <c r="X1801" i="6"/>
  <c r="Y1801" i="6" s="1"/>
  <c r="X1802" i="6"/>
  <c r="Y1802" i="6" s="1"/>
  <c r="X1803" i="6"/>
  <c r="Y1803" i="6" s="1"/>
  <c r="X1804" i="6"/>
  <c r="Y1804" i="6" s="1"/>
  <c r="X1805" i="6"/>
  <c r="Y1805" i="6" s="1"/>
  <c r="X1806" i="6"/>
  <c r="Y1806" i="6" s="1"/>
  <c r="X1807" i="6"/>
  <c r="Y1807" i="6" s="1"/>
  <c r="X1808" i="6"/>
  <c r="Y1808" i="6" s="1"/>
  <c r="X1809" i="6"/>
  <c r="Y1809" i="6" s="1"/>
  <c r="X1810" i="6"/>
  <c r="Y1810" i="6" s="1"/>
  <c r="X1811" i="6"/>
  <c r="Y1811" i="6" s="1"/>
  <c r="X1812" i="6"/>
  <c r="Y1812" i="6" s="1"/>
  <c r="X1813" i="6"/>
  <c r="Y1813" i="6" s="1"/>
  <c r="X1814" i="6"/>
  <c r="Y1814" i="6" s="1"/>
  <c r="X1815" i="6"/>
  <c r="Y1815" i="6" s="1"/>
  <c r="X1816" i="6"/>
  <c r="Y1816" i="6" s="1"/>
  <c r="X1817" i="6"/>
  <c r="Y1817" i="6" s="1"/>
  <c r="X1818" i="6"/>
  <c r="Y1818" i="6" s="1"/>
  <c r="X1819" i="6"/>
  <c r="Y1819" i="6" s="1"/>
  <c r="X1820" i="6"/>
  <c r="Y1820" i="6" s="1"/>
  <c r="X1821" i="6"/>
  <c r="Y1821" i="6" s="1"/>
  <c r="X1822" i="6"/>
  <c r="Y1822" i="6" s="1"/>
  <c r="X1823" i="6"/>
  <c r="Y1823" i="6" s="1"/>
  <c r="X1824" i="6"/>
  <c r="Y1824" i="6" s="1"/>
  <c r="X1825" i="6"/>
  <c r="Y1825" i="6" s="1"/>
  <c r="X1826" i="6"/>
  <c r="Y1826" i="6" s="1"/>
  <c r="X1827" i="6"/>
  <c r="Y1827" i="6" s="1"/>
  <c r="X1828" i="6"/>
  <c r="Y1828" i="6" s="1"/>
  <c r="X1829" i="6"/>
  <c r="Y1829" i="6" s="1"/>
  <c r="X1830" i="6"/>
  <c r="Y1830" i="6" s="1"/>
  <c r="X1831" i="6"/>
  <c r="Y1831" i="6" s="1"/>
  <c r="X1832" i="6"/>
  <c r="Y1832" i="6" s="1"/>
  <c r="X1833" i="6"/>
  <c r="Y1833" i="6" s="1"/>
  <c r="X1834" i="6"/>
  <c r="Y1834" i="6" s="1"/>
  <c r="X1835" i="6"/>
  <c r="Y1835" i="6" s="1"/>
  <c r="X1836" i="6"/>
  <c r="Y1836" i="6" s="1"/>
  <c r="X1837" i="6"/>
  <c r="Y1837" i="6" s="1"/>
  <c r="X1838" i="6"/>
  <c r="Y1838" i="6" s="1"/>
  <c r="X1839" i="6"/>
  <c r="Y1839" i="6" s="1"/>
  <c r="X1840" i="6"/>
  <c r="Y1840" i="6" s="1"/>
  <c r="X1841" i="6"/>
  <c r="Y1841" i="6" s="1"/>
  <c r="X1842" i="6"/>
  <c r="Y1842" i="6" s="1"/>
  <c r="X1843" i="6"/>
  <c r="Y1843" i="6" s="1"/>
  <c r="X1844" i="6"/>
  <c r="Y1844" i="6" s="1"/>
  <c r="X1845" i="6"/>
  <c r="Y1845" i="6" s="1"/>
  <c r="X1846" i="6"/>
  <c r="Y1846" i="6" s="1"/>
  <c r="X1847" i="6"/>
  <c r="Y1847" i="6" s="1"/>
  <c r="X1848" i="6"/>
  <c r="Y1848" i="6" s="1"/>
  <c r="X1849" i="6"/>
  <c r="Y1849" i="6" s="1"/>
  <c r="X1850" i="6"/>
  <c r="Y1850" i="6" s="1"/>
  <c r="X1851" i="6"/>
  <c r="Y1851" i="6" s="1"/>
  <c r="X1852" i="6"/>
  <c r="Y1852" i="6" s="1"/>
  <c r="X1853" i="6"/>
  <c r="Y1853" i="6" s="1"/>
  <c r="X1854" i="6"/>
  <c r="Y1854" i="6" s="1"/>
  <c r="X1855" i="6"/>
  <c r="Y1855" i="6" s="1"/>
  <c r="X1856" i="6"/>
  <c r="Y1856" i="6" s="1"/>
  <c r="X1857" i="6"/>
  <c r="Y1857" i="6" s="1"/>
  <c r="X1858" i="6"/>
  <c r="Y1858" i="6" s="1"/>
  <c r="X1859" i="6"/>
  <c r="Y1859" i="6" s="1"/>
  <c r="X1860" i="6"/>
  <c r="Y1860" i="6" s="1"/>
  <c r="X1861" i="6"/>
  <c r="Y1861" i="6" s="1"/>
  <c r="X1862" i="6"/>
  <c r="Y1862" i="6" s="1"/>
  <c r="X1863" i="6"/>
  <c r="Y1863" i="6" s="1"/>
  <c r="X1864" i="6"/>
  <c r="Y1864" i="6" s="1"/>
  <c r="X1865" i="6"/>
  <c r="Y1865" i="6" s="1"/>
  <c r="X1866" i="6"/>
  <c r="Y1866" i="6" s="1"/>
  <c r="X1867" i="6"/>
  <c r="Y1867" i="6" s="1"/>
  <c r="X1868" i="6"/>
  <c r="Y1868" i="6" s="1"/>
  <c r="X1869" i="6"/>
  <c r="Y1869" i="6" s="1"/>
  <c r="X1870" i="6"/>
  <c r="Y1870" i="6" s="1"/>
  <c r="X1871" i="6"/>
  <c r="Y1871" i="6" s="1"/>
  <c r="X1872" i="6"/>
  <c r="Y1872" i="6" s="1"/>
  <c r="X1873" i="6"/>
  <c r="Y1873" i="6" s="1"/>
  <c r="X1874" i="6"/>
  <c r="Y1874" i="6" s="1"/>
  <c r="X1875" i="6"/>
  <c r="Y1875" i="6" s="1"/>
  <c r="X1876" i="6"/>
  <c r="Y1876" i="6" s="1"/>
  <c r="X1877" i="6"/>
  <c r="Y1877" i="6" s="1"/>
  <c r="X1878" i="6"/>
  <c r="Y1878" i="6" s="1"/>
  <c r="X1879" i="6"/>
  <c r="Y1879" i="6" s="1"/>
  <c r="X1880" i="6"/>
  <c r="Y1880" i="6" s="1"/>
  <c r="X1881" i="6"/>
  <c r="Y1881" i="6" s="1"/>
  <c r="X1882" i="6"/>
  <c r="Y1882" i="6" s="1"/>
  <c r="X1883" i="6"/>
  <c r="Y1883" i="6" s="1"/>
  <c r="X1884" i="6"/>
  <c r="Y1884" i="6" s="1"/>
  <c r="X1885" i="6"/>
  <c r="Y1885" i="6" s="1"/>
  <c r="X1886" i="6"/>
  <c r="Y1886" i="6" s="1"/>
  <c r="X1887" i="6"/>
  <c r="Y1887" i="6" s="1"/>
  <c r="X1888" i="6"/>
  <c r="Y1888" i="6" s="1"/>
  <c r="X1889" i="6"/>
  <c r="Y1889" i="6" s="1"/>
  <c r="X1890" i="6"/>
  <c r="Y1890" i="6" s="1"/>
  <c r="X1891" i="6"/>
  <c r="Y1891" i="6" s="1"/>
  <c r="X1892" i="6"/>
  <c r="Y1892" i="6" s="1"/>
  <c r="X1893" i="6"/>
  <c r="Y1893" i="6" s="1"/>
  <c r="X1894" i="6"/>
  <c r="Y1894" i="6" s="1"/>
  <c r="X1895" i="6"/>
  <c r="Y1895" i="6" s="1"/>
  <c r="X1896" i="6"/>
  <c r="Y1896" i="6" s="1"/>
  <c r="X1897" i="6"/>
  <c r="Y1897" i="6" s="1"/>
  <c r="X1898" i="6"/>
  <c r="Y1898" i="6" s="1"/>
  <c r="X1899" i="6"/>
  <c r="Y1899" i="6" s="1"/>
  <c r="X1900" i="6"/>
  <c r="Y1900" i="6" s="1"/>
  <c r="X1901" i="6"/>
  <c r="Y1901" i="6" s="1"/>
  <c r="X1902" i="6"/>
  <c r="Y1902" i="6" s="1"/>
  <c r="X1903" i="6"/>
  <c r="Y1903" i="6" s="1"/>
  <c r="X1904" i="6"/>
  <c r="Y1904" i="6" s="1"/>
  <c r="X1905" i="6"/>
  <c r="Y1905" i="6" s="1"/>
  <c r="X1906" i="6"/>
  <c r="Y1906" i="6" s="1"/>
  <c r="X1907" i="6"/>
  <c r="Y1907" i="6" s="1"/>
  <c r="X1908" i="6"/>
  <c r="Y1908" i="6" s="1"/>
  <c r="X1909" i="6"/>
  <c r="Y1909" i="6" s="1"/>
  <c r="X1910" i="6"/>
  <c r="Y1910" i="6" s="1"/>
  <c r="X1911" i="6"/>
  <c r="Y1911" i="6" s="1"/>
  <c r="X1912" i="6"/>
  <c r="Y1912" i="6" s="1"/>
  <c r="X1913" i="6"/>
  <c r="Y1913" i="6" s="1"/>
  <c r="X1914" i="6"/>
  <c r="Y1914" i="6" s="1"/>
  <c r="X1915" i="6"/>
  <c r="Y1915" i="6" s="1"/>
  <c r="X1916" i="6"/>
  <c r="Y1916" i="6" s="1"/>
  <c r="X1917" i="6"/>
  <c r="Y1917" i="6" s="1"/>
  <c r="X1918" i="6"/>
  <c r="Y1918" i="6" s="1"/>
  <c r="X1919" i="6"/>
  <c r="Y1919" i="6" s="1"/>
  <c r="X1920" i="6"/>
  <c r="Y1920" i="6" s="1"/>
  <c r="X1921" i="6"/>
  <c r="Y1921" i="6" s="1"/>
  <c r="X1922" i="6"/>
  <c r="Y1922" i="6" s="1"/>
  <c r="X1923" i="6"/>
  <c r="Y1923" i="6" s="1"/>
  <c r="X1924" i="6"/>
  <c r="Y1924" i="6" s="1"/>
  <c r="X1925" i="6"/>
  <c r="Y1925" i="6" s="1"/>
  <c r="X1926" i="6"/>
  <c r="Y1926" i="6" s="1"/>
  <c r="X1927" i="6"/>
  <c r="Y1927" i="6" s="1"/>
  <c r="X1928" i="6"/>
  <c r="Y1928" i="6" s="1"/>
  <c r="X1929" i="6"/>
  <c r="Y1929" i="6" s="1"/>
  <c r="X1930" i="6"/>
  <c r="Y1930" i="6" s="1"/>
  <c r="X1931" i="6"/>
  <c r="Y1931" i="6" s="1"/>
  <c r="X1932" i="6"/>
  <c r="Y1932" i="6" s="1"/>
  <c r="X1933" i="6"/>
  <c r="Y1933" i="6" s="1"/>
  <c r="X1934" i="6"/>
  <c r="Y1934" i="6" s="1"/>
  <c r="X1935" i="6"/>
  <c r="Y1935" i="6" s="1"/>
  <c r="X1936" i="6"/>
  <c r="Y1936" i="6" s="1"/>
  <c r="X1937" i="6"/>
  <c r="Y1937" i="6" s="1"/>
  <c r="X1938" i="6"/>
  <c r="Y1938" i="6" s="1"/>
  <c r="X1939" i="6"/>
  <c r="Y1939" i="6" s="1"/>
  <c r="X1940" i="6"/>
  <c r="Y1940" i="6" s="1"/>
  <c r="X1941" i="6"/>
  <c r="Y1941" i="6" s="1"/>
  <c r="X1942" i="6"/>
  <c r="Y1942" i="6" s="1"/>
  <c r="X1943" i="6"/>
  <c r="Y1943" i="6" s="1"/>
  <c r="X1944" i="6"/>
  <c r="Y1944" i="6" s="1"/>
  <c r="X1945" i="6"/>
  <c r="Y1945" i="6" s="1"/>
  <c r="X1946" i="6"/>
  <c r="Y1946" i="6" s="1"/>
  <c r="X1947" i="6"/>
  <c r="Y1947" i="6" s="1"/>
  <c r="X1948" i="6"/>
  <c r="Y1948" i="6" s="1"/>
  <c r="X1949" i="6"/>
  <c r="Y1949" i="6" s="1"/>
  <c r="X1950" i="6"/>
  <c r="Y1950" i="6" s="1"/>
  <c r="X1951" i="6"/>
  <c r="Y1951" i="6" s="1"/>
  <c r="X1952" i="6"/>
  <c r="Y1952" i="6" s="1"/>
  <c r="X1953" i="6"/>
  <c r="Y1953" i="6" s="1"/>
  <c r="X1954" i="6"/>
  <c r="Y1954" i="6" s="1"/>
  <c r="X1955" i="6"/>
  <c r="Y1955" i="6" s="1"/>
  <c r="X1956" i="6"/>
  <c r="Y1956" i="6" s="1"/>
  <c r="X1957" i="6"/>
  <c r="Y1957" i="6" s="1"/>
  <c r="X1958" i="6"/>
  <c r="Y1958" i="6" s="1"/>
  <c r="X1959" i="6"/>
  <c r="Y1959" i="6" s="1"/>
  <c r="X1960" i="6"/>
  <c r="Y1960" i="6" s="1"/>
  <c r="X1961" i="6"/>
  <c r="Y1961" i="6" s="1"/>
  <c r="X1962" i="6"/>
  <c r="Y1962" i="6" s="1"/>
  <c r="X1963" i="6"/>
  <c r="Y1963" i="6" s="1"/>
  <c r="X1964" i="6"/>
  <c r="Y1964" i="6" s="1"/>
  <c r="X1965" i="6"/>
  <c r="Y1965" i="6" s="1"/>
  <c r="X1966" i="6"/>
  <c r="Y1966" i="6" s="1"/>
  <c r="X1967" i="6"/>
  <c r="Y1967" i="6" s="1"/>
  <c r="X1968" i="6"/>
  <c r="Y1968" i="6" s="1"/>
  <c r="X1969" i="6"/>
  <c r="Y1969" i="6" s="1"/>
  <c r="X1970" i="6"/>
  <c r="Y1970" i="6" s="1"/>
  <c r="X1971" i="6"/>
  <c r="Y1971" i="6" s="1"/>
  <c r="X1972" i="6"/>
  <c r="Y1972" i="6" s="1"/>
  <c r="X1973" i="6"/>
  <c r="Y1973" i="6" s="1"/>
  <c r="X1974" i="6"/>
  <c r="Y1974" i="6" s="1"/>
  <c r="X1975" i="6"/>
  <c r="Y1975" i="6" s="1"/>
  <c r="X1976" i="6"/>
  <c r="Y1976" i="6" s="1"/>
  <c r="X1977" i="6"/>
  <c r="Y1977" i="6" s="1"/>
  <c r="X1978" i="6"/>
  <c r="Y1978" i="6" s="1"/>
  <c r="X1979" i="6"/>
  <c r="Y1979" i="6" s="1"/>
  <c r="X1980" i="6"/>
  <c r="Y1980" i="6" s="1"/>
  <c r="X1981" i="6"/>
  <c r="Y1981" i="6" s="1"/>
  <c r="X1982" i="6"/>
  <c r="Y1982" i="6" s="1"/>
  <c r="X1983" i="6"/>
  <c r="Y1983" i="6" s="1"/>
  <c r="X1984" i="6"/>
  <c r="Y1984" i="6" s="1"/>
  <c r="X1985" i="6"/>
  <c r="Y1985" i="6" s="1"/>
  <c r="X1986" i="6"/>
  <c r="Y1986" i="6" s="1"/>
  <c r="X1987" i="6"/>
  <c r="Y1987" i="6" s="1"/>
  <c r="X1988" i="6"/>
  <c r="Y1988" i="6" s="1"/>
  <c r="X1989" i="6"/>
  <c r="Y1989" i="6" s="1"/>
  <c r="X1990" i="6"/>
  <c r="Y1990" i="6" s="1"/>
  <c r="X1991" i="6"/>
  <c r="Y1991" i="6" s="1"/>
  <c r="X1992" i="6"/>
  <c r="Y1992" i="6" s="1"/>
  <c r="X1993" i="6"/>
  <c r="Y1993" i="6" s="1"/>
  <c r="X1994" i="6"/>
  <c r="Y1994" i="6" s="1"/>
  <c r="X1995" i="6"/>
  <c r="Y1995" i="6" s="1"/>
  <c r="X1996" i="6"/>
  <c r="Y1996" i="6" s="1"/>
  <c r="X1997" i="6"/>
  <c r="Y1997" i="6" s="1"/>
  <c r="X1998" i="6"/>
  <c r="Y1998" i="6" s="1"/>
  <c r="X1999" i="6"/>
  <c r="Y1999" i="6" s="1"/>
  <c r="X2000" i="6"/>
  <c r="Y2000" i="6" s="1"/>
  <c r="X2001" i="6"/>
  <c r="Y2001" i="6" s="1"/>
  <c r="X2002" i="6"/>
  <c r="Y2002" i="6" s="1"/>
  <c r="X2003" i="6"/>
  <c r="Y2003" i="6" s="1"/>
  <c r="X2004" i="6"/>
  <c r="Y2004" i="6" s="1"/>
  <c r="X2005" i="6"/>
  <c r="Y2005" i="6" s="1"/>
  <c r="X2006" i="6"/>
  <c r="Y2006" i="6" s="1"/>
  <c r="X2007" i="6"/>
  <c r="Y2007" i="6" s="1"/>
  <c r="X2008" i="6"/>
  <c r="Y2008" i="6" s="1"/>
  <c r="X2009" i="6"/>
  <c r="Y2009" i="6" s="1"/>
  <c r="X2010" i="6"/>
  <c r="Y2010" i="6" s="1"/>
  <c r="X2011" i="6"/>
  <c r="Y2011" i="6" s="1"/>
  <c r="X2012" i="6"/>
  <c r="Y2012" i="6" s="1"/>
  <c r="X2013" i="6"/>
  <c r="Y2013" i="6" s="1"/>
  <c r="X2014" i="6"/>
  <c r="Y2014" i="6" s="1"/>
  <c r="X2015" i="6"/>
  <c r="Y2015" i="6" s="1"/>
  <c r="X2016" i="6"/>
  <c r="Y2016" i="6" s="1"/>
  <c r="X2017" i="6"/>
  <c r="Y2017" i="6" s="1"/>
  <c r="X2018" i="6"/>
  <c r="Y2018" i="6" s="1"/>
  <c r="X2019" i="6"/>
  <c r="Y2019" i="6" s="1"/>
  <c r="X2020" i="6"/>
  <c r="Y2020" i="6" s="1"/>
  <c r="X2021" i="6"/>
  <c r="Y2021" i="6" s="1"/>
  <c r="X2022" i="6"/>
  <c r="Y2022" i="6" s="1"/>
  <c r="X2023" i="6"/>
  <c r="Y2023" i="6" s="1"/>
  <c r="X2024" i="6"/>
  <c r="Y2024" i="6" s="1"/>
  <c r="X2025" i="6"/>
  <c r="Y2025" i="6" s="1"/>
  <c r="X2026" i="6"/>
  <c r="Y2026" i="6" s="1"/>
  <c r="X2027" i="6"/>
  <c r="Y2027" i="6" s="1"/>
  <c r="X2028" i="6"/>
  <c r="Y2028" i="6" s="1"/>
  <c r="X2029" i="6"/>
  <c r="Y2029" i="6" s="1"/>
  <c r="X2030" i="6"/>
  <c r="Y2030" i="6" s="1"/>
  <c r="X2031" i="6"/>
  <c r="Y2031" i="6" s="1"/>
  <c r="X2032" i="6"/>
  <c r="Y2032" i="6" s="1"/>
  <c r="X2033" i="6"/>
  <c r="Y2033" i="6" s="1"/>
  <c r="X2034" i="6"/>
  <c r="Y2034" i="6" s="1"/>
  <c r="X2035" i="6"/>
  <c r="Y2035" i="6" s="1"/>
  <c r="X2036" i="6"/>
  <c r="Y2036" i="6" s="1"/>
  <c r="X2037" i="6"/>
  <c r="Y2037" i="6" s="1"/>
  <c r="X2038" i="6"/>
  <c r="Y2038" i="6" s="1"/>
  <c r="X2039" i="6"/>
  <c r="Y2039" i="6" s="1"/>
  <c r="X2040" i="6"/>
  <c r="Y2040" i="6" s="1"/>
  <c r="X2041" i="6"/>
  <c r="Y2041" i="6" s="1"/>
  <c r="X2042" i="6"/>
  <c r="Y2042" i="6" s="1"/>
  <c r="X2043" i="6"/>
  <c r="Y2043" i="6" s="1"/>
  <c r="X2044" i="6"/>
  <c r="Y2044" i="6" s="1"/>
  <c r="X2045" i="6"/>
  <c r="Y2045" i="6" s="1"/>
  <c r="X2046" i="6"/>
  <c r="Y2046" i="6" s="1"/>
  <c r="X2047" i="6"/>
  <c r="Y2047" i="6" s="1"/>
  <c r="X2048" i="6"/>
  <c r="Y2048" i="6" s="1"/>
  <c r="X2049" i="6"/>
  <c r="Y2049" i="6" s="1"/>
  <c r="X2050" i="6"/>
  <c r="Y2050" i="6" s="1"/>
  <c r="X2051" i="6"/>
  <c r="Y2051" i="6" s="1"/>
  <c r="X2052" i="6"/>
  <c r="Y2052" i="6" s="1"/>
  <c r="X2053" i="6"/>
  <c r="Y2053" i="6" s="1"/>
  <c r="X2054" i="6"/>
  <c r="Y2054" i="6" s="1"/>
  <c r="X2055" i="6"/>
  <c r="Y2055" i="6" s="1"/>
  <c r="X2056" i="6"/>
  <c r="Y2056" i="6" s="1"/>
  <c r="X2057" i="6"/>
  <c r="Y2057" i="6" s="1"/>
  <c r="X2058" i="6"/>
  <c r="Y2058" i="6" s="1"/>
  <c r="X2059" i="6"/>
  <c r="Y2059" i="6" s="1"/>
  <c r="X2060" i="6"/>
  <c r="Y2060" i="6" s="1"/>
  <c r="X2061" i="6"/>
  <c r="Y2061" i="6" s="1"/>
  <c r="X2062" i="6"/>
  <c r="Y2062" i="6" s="1"/>
  <c r="X2063" i="6"/>
  <c r="Y2063" i="6" s="1"/>
  <c r="X2064" i="6"/>
  <c r="Y2064" i="6" s="1"/>
  <c r="X2065" i="6"/>
  <c r="Y2065" i="6" s="1"/>
  <c r="X2066" i="6"/>
  <c r="Y2066" i="6" s="1"/>
  <c r="X2067" i="6"/>
  <c r="Y2067" i="6" s="1"/>
  <c r="X2068" i="6"/>
  <c r="Y2068" i="6" s="1"/>
  <c r="X2069" i="6"/>
  <c r="Y2069" i="6" s="1"/>
  <c r="X2070" i="6"/>
  <c r="Y2070" i="6" s="1"/>
  <c r="X2071" i="6"/>
  <c r="Y2071" i="6" s="1"/>
  <c r="X2072" i="6"/>
  <c r="Y2072" i="6" s="1"/>
  <c r="X2073" i="6"/>
  <c r="Y2073" i="6" s="1"/>
  <c r="X2074" i="6"/>
  <c r="Y2074" i="6" s="1"/>
  <c r="X2075" i="6"/>
  <c r="Y2075" i="6" s="1"/>
  <c r="X2076" i="6"/>
  <c r="Y2076" i="6" s="1"/>
  <c r="X2077" i="6"/>
  <c r="Y2077" i="6" s="1"/>
  <c r="X2078" i="6"/>
  <c r="Y2078" i="6" s="1"/>
  <c r="X2079" i="6"/>
  <c r="Y2079" i="6" s="1"/>
  <c r="X2080" i="6"/>
  <c r="Y2080" i="6" s="1"/>
  <c r="X2081" i="6"/>
  <c r="Y2081" i="6" s="1"/>
  <c r="X2082" i="6"/>
  <c r="Y2082" i="6" s="1"/>
  <c r="X2083" i="6"/>
  <c r="Y2083" i="6" s="1"/>
  <c r="X2084" i="6"/>
  <c r="Y2084" i="6" s="1"/>
  <c r="X2085" i="6"/>
  <c r="Y2085" i="6" s="1"/>
  <c r="X2086" i="6"/>
  <c r="Y2086" i="6" s="1"/>
  <c r="X2087" i="6"/>
  <c r="Y2087" i="6" s="1"/>
  <c r="X2088" i="6"/>
  <c r="Y2088" i="6" s="1"/>
  <c r="X2089" i="6"/>
  <c r="Y2089" i="6" s="1"/>
  <c r="X2090" i="6"/>
  <c r="Y2090" i="6" s="1"/>
  <c r="X2091" i="6"/>
  <c r="Y2091" i="6" s="1"/>
  <c r="X2092" i="6"/>
  <c r="Y2092" i="6" s="1"/>
  <c r="X2093" i="6"/>
  <c r="Y2093" i="6" s="1"/>
  <c r="X2094" i="6"/>
  <c r="Y2094" i="6" s="1"/>
  <c r="X2095" i="6"/>
  <c r="Y2095" i="6" s="1"/>
  <c r="X2096" i="6"/>
  <c r="Y2096" i="6" s="1"/>
  <c r="X2097" i="6"/>
  <c r="Y2097" i="6" s="1"/>
  <c r="X2098" i="6"/>
  <c r="Y2098" i="6" s="1"/>
  <c r="X2099" i="6"/>
  <c r="Y2099" i="6" s="1"/>
  <c r="X2100" i="6"/>
  <c r="Y2100" i="6" s="1"/>
  <c r="X2101" i="6"/>
  <c r="Y2101" i="6" s="1"/>
  <c r="X2102" i="6"/>
  <c r="Y2102" i="6" s="1"/>
  <c r="X2103" i="6"/>
  <c r="Y2103" i="6" s="1"/>
  <c r="X2104" i="6"/>
  <c r="Y2104" i="6" s="1"/>
  <c r="X2105" i="6"/>
  <c r="Y2105" i="6" s="1"/>
  <c r="X2106" i="6"/>
  <c r="Y2106" i="6" s="1"/>
  <c r="X2107" i="6"/>
  <c r="Y2107" i="6" s="1"/>
  <c r="X2108" i="6"/>
  <c r="Y2108" i="6" s="1"/>
  <c r="X2109" i="6"/>
  <c r="Y2109" i="6" s="1"/>
  <c r="X2110" i="6"/>
  <c r="Y2110" i="6" s="1"/>
  <c r="X2111" i="6"/>
  <c r="Y2111" i="6" s="1"/>
  <c r="X2112" i="6"/>
  <c r="Y2112" i="6" s="1"/>
  <c r="X2113" i="6"/>
  <c r="Y2113" i="6" s="1"/>
  <c r="X2114" i="6"/>
  <c r="Y2114" i="6" s="1"/>
  <c r="X2115" i="6"/>
  <c r="Y2115" i="6" s="1"/>
  <c r="X2116" i="6"/>
  <c r="Y2116" i="6" s="1"/>
  <c r="X2117" i="6"/>
  <c r="Y2117" i="6" s="1"/>
  <c r="X2118" i="6"/>
  <c r="Y2118" i="6" s="1"/>
  <c r="X2119" i="6"/>
  <c r="Y2119" i="6" s="1"/>
  <c r="X2120" i="6"/>
  <c r="Y2120" i="6" s="1"/>
  <c r="X2121" i="6"/>
  <c r="Y2121" i="6" s="1"/>
  <c r="X2122" i="6"/>
  <c r="Y2122" i="6" s="1"/>
  <c r="X2123" i="6"/>
  <c r="Y2123" i="6" s="1"/>
  <c r="X2124" i="6"/>
  <c r="Y2124" i="6" s="1"/>
  <c r="X2125" i="6"/>
  <c r="Y2125" i="6" s="1"/>
  <c r="X2126" i="6"/>
  <c r="Y2126" i="6" s="1"/>
  <c r="X2127" i="6"/>
  <c r="Y2127" i="6" s="1"/>
  <c r="X2128" i="6"/>
  <c r="Y2128" i="6" s="1"/>
  <c r="X2129" i="6"/>
  <c r="Y2129" i="6" s="1"/>
  <c r="X2130" i="6"/>
  <c r="Y2130" i="6" s="1"/>
  <c r="X2131" i="6"/>
  <c r="Y2131" i="6" s="1"/>
  <c r="X2132" i="6"/>
  <c r="Y2132" i="6" s="1"/>
  <c r="X2133" i="6"/>
  <c r="Y2133" i="6" s="1"/>
  <c r="X2134" i="6"/>
  <c r="Y2134" i="6" s="1"/>
  <c r="X2135" i="6"/>
  <c r="Y2135" i="6" s="1"/>
  <c r="X2136" i="6"/>
  <c r="Y2136" i="6" s="1"/>
  <c r="X2137" i="6"/>
  <c r="Y2137" i="6" s="1"/>
  <c r="X2138" i="6"/>
  <c r="Y2138" i="6" s="1"/>
  <c r="X2139" i="6"/>
  <c r="Y2139" i="6" s="1"/>
  <c r="X2140" i="6"/>
  <c r="Y2140" i="6" s="1"/>
  <c r="X2141" i="6"/>
  <c r="Y2141" i="6" s="1"/>
  <c r="X2142" i="6"/>
  <c r="Y2142" i="6" s="1"/>
  <c r="X2143" i="6"/>
  <c r="Y2143" i="6" s="1"/>
  <c r="X2144" i="6"/>
  <c r="Y2144" i="6" s="1"/>
  <c r="X2145" i="6"/>
  <c r="Y2145" i="6" s="1"/>
  <c r="X2146" i="6"/>
  <c r="Y2146" i="6" s="1"/>
  <c r="X2147" i="6"/>
  <c r="Y2147" i="6" s="1"/>
  <c r="X2148" i="6"/>
  <c r="Y2148" i="6" s="1"/>
  <c r="X2149" i="6"/>
  <c r="Y2149" i="6" s="1"/>
  <c r="X2150" i="6"/>
  <c r="Y2150" i="6" s="1"/>
  <c r="X2151" i="6"/>
  <c r="Y2151" i="6" s="1"/>
  <c r="X2152" i="6"/>
  <c r="Y2152" i="6" s="1"/>
  <c r="X2153" i="6"/>
  <c r="Y2153" i="6" s="1"/>
  <c r="X2154" i="6"/>
  <c r="Y2154" i="6" s="1"/>
  <c r="X2155" i="6"/>
  <c r="Y2155" i="6" s="1"/>
  <c r="X2156" i="6"/>
  <c r="Y2156" i="6" s="1"/>
  <c r="X2157" i="6"/>
  <c r="Y2157" i="6" s="1"/>
  <c r="X2158" i="6"/>
  <c r="Y2158" i="6" s="1"/>
  <c r="X2159" i="6"/>
  <c r="Y2159" i="6" s="1"/>
  <c r="X2160" i="6"/>
  <c r="Y2160" i="6" s="1"/>
  <c r="X2161" i="6"/>
  <c r="Y2161" i="6" s="1"/>
  <c r="X2162" i="6"/>
  <c r="Y2162" i="6" s="1"/>
  <c r="X2163" i="6"/>
  <c r="Y2163" i="6" s="1"/>
  <c r="X2164" i="6"/>
  <c r="Y2164" i="6" s="1"/>
  <c r="X2165" i="6"/>
  <c r="Y2165" i="6" s="1"/>
  <c r="X2166" i="6"/>
  <c r="Y2166" i="6" s="1"/>
  <c r="X2167" i="6"/>
  <c r="Y2167" i="6" s="1"/>
  <c r="X2168" i="6"/>
  <c r="Y2168" i="6" s="1"/>
  <c r="X2169" i="6"/>
  <c r="Y2169" i="6" s="1"/>
  <c r="X2170" i="6"/>
  <c r="Y2170" i="6" s="1"/>
  <c r="X2171" i="6"/>
  <c r="Y2171" i="6" s="1"/>
  <c r="X2172" i="6"/>
  <c r="Y2172" i="6" s="1"/>
  <c r="X2173" i="6"/>
  <c r="Y2173" i="6" s="1"/>
  <c r="X2174" i="6"/>
  <c r="Y2174" i="6" s="1"/>
  <c r="X2175" i="6"/>
  <c r="Y2175" i="6" s="1"/>
  <c r="X2176" i="6"/>
  <c r="Y2176" i="6" s="1"/>
  <c r="X2177" i="6"/>
  <c r="Y2177" i="6" s="1"/>
  <c r="X2178" i="6"/>
  <c r="Y2178" i="6" s="1"/>
  <c r="X2179" i="6"/>
  <c r="Y2179" i="6" s="1"/>
  <c r="X2180" i="6"/>
  <c r="Y2180" i="6" s="1"/>
  <c r="X2181" i="6"/>
  <c r="Y2181" i="6" s="1"/>
  <c r="X2182" i="6"/>
  <c r="Y2182" i="6" s="1"/>
  <c r="X2183" i="6"/>
  <c r="Y2183" i="6" s="1"/>
  <c r="X2184" i="6"/>
  <c r="Y2184" i="6" s="1"/>
  <c r="X2185" i="6"/>
  <c r="Y2185" i="6" s="1"/>
  <c r="X2186" i="6"/>
  <c r="Y2186" i="6" s="1"/>
  <c r="X2187" i="6"/>
  <c r="Y2187" i="6" s="1"/>
  <c r="X2188" i="6"/>
  <c r="Y2188" i="6" s="1"/>
  <c r="X2189" i="6"/>
  <c r="Y2189" i="6" s="1"/>
  <c r="X2190" i="6"/>
  <c r="Y2190" i="6" s="1"/>
  <c r="X2191" i="6"/>
  <c r="Y2191" i="6" s="1"/>
  <c r="X2192" i="6"/>
  <c r="Y2192" i="6" s="1"/>
  <c r="X2193" i="6"/>
  <c r="Y2193" i="6" s="1"/>
  <c r="X2194" i="6"/>
  <c r="Y2194" i="6" s="1"/>
  <c r="X2195" i="6"/>
  <c r="Y2195" i="6" s="1"/>
  <c r="X2196" i="6"/>
  <c r="Y2196" i="6" s="1"/>
  <c r="X2197" i="6"/>
  <c r="Y2197" i="6" s="1"/>
  <c r="X2198" i="6"/>
  <c r="Y2198" i="6" s="1"/>
  <c r="X2199" i="6"/>
  <c r="Y2199" i="6" s="1"/>
  <c r="X2200" i="6"/>
  <c r="Y2200" i="6" s="1"/>
  <c r="X2201" i="6"/>
  <c r="Y2201" i="6" s="1"/>
  <c r="X2202" i="6"/>
  <c r="Y2202" i="6" s="1"/>
  <c r="X2203" i="6"/>
  <c r="Y2203" i="6" s="1"/>
  <c r="X2204" i="6"/>
  <c r="Y2204" i="6" s="1"/>
  <c r="X2205" i="6"/>
  <c r="Y2205" i="6" s="1"/>
  <c r="X2206" i="6"/>
  <c r="Y2206" i="6" s="1"/>
  <c r="X2207" i="6"/>
  <c r="Y2207" i="6" s="1"/>
  <c r="X2208" i="6"/>
  <c r="Y2208" i="6" s="1"/>
  <c r="X2209" i="6"/>
  <c r="Y2209" i="6" s="1"/>
  <c r="X2210" i="6"/>
  <c r="Y2210" i="6" s="1"/>
  <c r="X2211" i="6"/>
  <c r="Y2211" i="6" s="1"/>
  <c r="X2212" i="6"/>
  <c r="Y2212" i="6" s="1"/>
  <c r="X2213" i="6"/>
  <c r="Y2213" i="6" s="1"/>
  <c r="X2214" i="6"/>
  <c r="Y2214" i="6" s="1"/>
  <c r="X2215" i="6"/>
  <c r="Y2215" i="6" s="1"/>
  <c r="X2216" i="6"/>
  <c r="Y2216" i="6" s="1"/>
  <c r="X2217" i="6"/>
  <c r="Y2217" i="6" s="1"/>
  <c r="X2218" i="6"/>
  <c r="Y2218" i="6" s="1"/>
  <c r="X2219" i="6"/>
  <c r="Y2219" i="6" s="1"/>
  <c r="X2220" i="6"/>
  <c r="Y2220" i="6" s="1"/>
  <c r="X2221" i="6"/>
  <c r="Y2221" i="6" s="1"/>
  <c r="X2222" i="6"/>
  <c r="Y2222" i="6" s="1"/>
  <c r="X2223" i="6"/>
  <c r="Y2223" i="6" s="1"/>
  <c r="X2224" i="6"/>
  <c r="Y2224" i="6" s="1"/>
  <c r="X2225" i="6"/>
  <c r="Y2225" i="6" s="1"/>
  <c r="X2226" i="6"/>
  <c r="Y2226" i="6" s="1"/>
  <c r="X2227" i="6"/>
  <c r="Y2227" i="6" s="1"/>
  <c r="X2228" i="6"/>
  <c r="Y2228" i="6" s="1"/>
  <c r="X2229" i="6"/>
  <c r="Y2229" i="6" s="1"/>
  <c r="X2230" i="6"/>
  <c r="Y2230" i="6" s="1"/>
  <c r="X2231" i="6"/>
  <c r="Y2231" i="6" s="1"/>
  <c r="X2232" i="6"/>
  <c r="Y2232" i="6" s="1"/>
  <c r="X2233" i="6"/>
  <c r="Y2233" i="6" s="1"/>
  <c r="X2234" i="6"/>
  <c r="Y2234" i="6" s="1"/>
  <c r="X2235" i="6"/>
  <c r="Y2235" i="6" s="1"/>
  <c r="X2236" i="6"/>
  <c r="Y2236" i="6" s="1"/>
  <c r="X2237" i="6"/>
  <c r="Y2237" i="6" s="1"/>
  <c r="X2238" i="6"/>
  <c r="Y2238" i="6" s="1"/>
  <c r="X2239" i="6"/>
  <c r="Y2239" i="6" s="1"/>
  <c r="X2240" i="6"/>
  <c r="Y2240" i="6" s="1"/>
  <c r="X2241" i="6"/>
  <c r="Y2241" i="6" s="1"/>
  <c r="X2242" i="6"/>
  <c r="Y2242" i="6" s="1"/>
  <c r="X2243" i="6"/>
  <c r="Y2243" i="6" s="1"/>
  <c r="X2244" i="6"/>
  <c r="Y2244" i="6" s="1"/>
  <c r="X2245" i="6"/>
  <c r="Y2245" i="6" s="1"/>
  <c r="X2246" i="6"/>
  <c r="Y2246" i="6" s="1"/>
  <c r="X2247" i="6"/>
  <c r="Y2247" i="6" s="1"/>
  <c r="X2248" i="6"/>
  <c r="Y2248" i="6" s="1"/>
  <c r="X2249" i="6"/>
  <c r="Y2249" i="6" s="1"/>
  <c r="X2250" i="6"/>
  <c r="Y2250" i="6" s="1"/>
  <c r="X2251" i="6"/>
  <c r="Y2251" i="6" s="1"/>
  <c r="X2252" i="6"/>
  <c r="Y2252" i="6" s="1"/>
  <c r="X2253" i="6"/>
  <c r="Y2253" i="6" s="1"/>
  <c r="X2254" i="6"/>
  <c r="Y2254" i="6" s="1"/>
  <c r="X2255" i="6"/>
  <c r="Y2255" i="6" s="1"/>
  <c r="X2256" i="6"/>
  <c r="Y2256" i="6" s="1"/>
  <c r="X2257" i="6"/>
  <c r="Y2257" i="6" s="1"/>
  <c r="X2258" i="6"/>
  <c r="Y2258" i="6" s="1"/>
  <c r="X2259" i="6"/>
  <c r="Y2259" i="6" s="1"/>
  <c r="X2260" i="6"/>
  <c r="Y2260" i="6" s="1"/>
  <c r="X2261" i="6"/>
  <c r="Y2261" i="6" s="1"/>
  <c r="X2262" i="6"/>
  <c r="Y2262" i="6" s="1"/>
  <c r="X2263" i="6"/>
  <c r="Y2263" i="6" s="1"/>
  <c r="X2264" i="6"/>
  <c r="Y2264" i="6" s="1"/>
  <c r="X2265" i="6"/>
  <c r="Y2265" i="6" s="1"/>
  <c r="X2266" i="6"/>
  <c r="Y2266" i="6" s="1"/>
  <c r="X2267" i="6"/>
  <c r="Y2267" i="6" s="1"/>
  <c r="X2268" i="6"/>
  <c r="Y2268" i="6" s="1"/>
  <c r="X2269" i="6"/>
  <c r="Y2269" i="6" s="1"/>
  <c r="X2270" i="6"/>
  <c r="Y2270" i="6" s="1"/>
  <c r="X2271" i="6"/>
  <c r="Y2271" i="6" s="1"/>
  <c r="X2272" i="6"/>
  <c r="Y2272" i="6" s="1"/>
  <c r="X2273" i="6"/>
  <c r="Y2273" i="6" s="1"/>
  <c r="X2274" i="6"/>
  <c r="Y2274" i="6" s="1"/>
  <c r="X2275" i="6"/>
  <c r="Y2275" i="6" s="1"/>
  <c r="X2276" i="6"/>
  <c r="Y2276" i="6" s="1"/>
  <c r="X2277" i="6"/>
  <c r="Y2277" i="6" s="1"/>
  <c r="X2278" i="6"/>
  <c r="Y2278" i="6" s="1"/>
  <c r="X2279" i="6"/>
  <c r="Y2279" i="6" s="1"/>
  <c r="X2280" i="6"/>
  <c r="Y2280" i="6" s="1"/>
  <c r="X2281" i="6"/>
  <c r="Y2281" i="6" s="1"/>
  <c r="X2282" i="6"/>
  <c r="Y2282" i="6" s="1"/>
  <c r="X2283" i="6"/>
  <c r="Y2283" i="6" s="1"/>
  <c r="X2284" i="6"/>
  <c r="Y2284" i="6" s="1"/>
  <c r="X2285" i="6"/>
  <c r="Y2285" i="6" s="1"/>
  <c r="X2286" i="6"/>
  <c r="Y2286" i="6" s="1"/>
  <c r="X2287" i="6"/>
  <c r="Y2287" i="6" s="1"/>
  <c r="X2288" i="6"/>
  <c r="Y2288" i="6" s="1"/>
  <c r="X2289" i="6"/>
  <c r="Y2289" i="6" s="1"/>
  <c r="X2290" i="6"/>
  <c r="Y2290" i="6" s="1"/>
  <c r="X2291" i="6"/>
  <c r="Y2291" i="6" s="1"/>
  <c r="X2292" i="6"/>
  <c r="Y2292" i="6" s="1"/>
  <c r="X2293" i="6"/>
  <c r="Y2293" i="6" s="1"/>
  <c r="X2294" i="6"/>
  <c r="Y2294" i="6" s="1"/>
  <c r="X2295" i="6"/>
  <c r="Y2295" i="6" s="1"/>
  <c r="X2296" i="6"/>
  <c r="Y2296" i="6" s="1"/>
  <c r="X2297" i="6"/>
  <c r="Y2297" i="6" s="1"/>
  <c r="X2298" i="6"/>
  <c r="Y2298" i="6" s="1"/>
  <c r="X2299" i="6"/>
  <c r="Y2299" i="6" s="1"/>
  <c r="X2300" i="6"/>
  <c r="Y2300" i="6" s="1"/>
  <c r="X2301" i="6"/>
  <c r="Y2301" i="6" s="1"/>
  <c r="X2302" i="6"/>
  <c r="Y2302" i="6" s="1"/>
  <c r="X2303" i="6"/>
  <c r="Y2303" i="6" s="1"/>
  <c r="X2304" i="6"/>
  <c r="Y2304" i="6" s="1"/>
  <c r="X2305" i="6"/>
  <c r="Y2305" i="6" s="1"/>
  <c r="X2306" i="6"/>
  <c r="Y2306" i="6" s="1"/>
  <c r="X2307" i="6"/>
  <c r="Y2307" i="6" s="1"/>
  <c r="X2308" i="6"/>
  <c r="Y2308" i="6" s="1"/>
  <c r="X2309" i="6"/>
  <c r="Y2309" i="6" s="1"/>
  <c r="X2310" i="6"/>
  <c r="Y2310" i="6" s="1"/>
  <c r="X2311" i="6"/>
  <c r="Y2311" i="6" s="1"/>
  <c r="X2312" i="6"/>
  <c r="Y2312" i="6" s="1"/>
  <c r="X2313" i="6"/>
  <c r="Y2313" i="6" s="1"/>
  <c r="X2314" i="6"/>
  <c r="Y2314" i="6" s="1"/>
  <c r="X2315" i="6"/>
  <c r="Y2315" i="6" s="1"/>
  <c r="X2316" i="6"/>
  <c r="Y2316" i="6" s="1"/>
  <c r="X2317" i="6"/>
  <c r="Y2317" i="6" s="1"/>
  <c r="X2318" i="6"/>
  <c r="Y2318" i="6" s="1"/>
  <c r="X2319" i="6"/>
  <c r="Y2319" i="6" s="1"/>
  <c r="X2320" i="6"/>
  <c r="Y2320" i="6" s="1"/>
  <c r="X2321" i="6"/>
  <c r="Y2321" i="6" s="1"/>
  <c r="X2322" i="6"/>
  <c r="Y2322" i="6" s="1"/>
  <c r="X2323" i="6"/>
  <c r="Y2323" i="6" s="1"/>
  <c r="X2324" i="6"/>
  <c r="Y2324" i="6" s="1"/>
  <c r="X2325" i="6"/>
  <c r="Y2325" i="6" s="1"/>
  <c r="X2326" i="6"/>
  <c r="Y2326" i="6" s="1"/>
  <c r="X2327" i="6"/>
  <c r="Y2327" i="6" s="1"/>
  <c r="X2328" i="6"/>
  <c r="Y2328" i="6" s="1"/>
  <c r="X2329" i="6"/>
  <c r="Y2329" i="6" s="1"/>
  <c r="X2330" i="6"/>
  <c r="Y2330" i="6" s="1"/>
  <c r="X2331" i="6"/>
  <c r="Y2331" i="6" s="1"/>
  <c r="X2332" i="6"/>
  <c r="Y2332" i="6" s="1"/>
  <c r="X2333" i="6"/>
  <c r="Y2333" i="6" s="1"/>
  <c r="X2334" i="6"/>
  <c r="Y2334" i="6" s="1"/>
  <c r="X2335" i="6"/>
  <c r="Y2335" i="6" s="1"/>
  <c r="X2336" i="6"/>
  <c r="Y2336" i="6" s="1"/>
  <c r="X2337" i="6"/>
  <c r="Y2337" i="6" s="1"/>
  <c r="X2338" i="6"/>
  <c r="Y2338" i="6" s="1"/>
  <c r="X2339" i="6"/>
  <c r="Y2339" i="6" s="1"/>
  <c r="X2340" i="6"/>
  <c r="Y2340" i="6" s="1"/>
  <c r="X2341" i="6"/>
  <c r="Y2341" i="6" s="1"/>
  <c r="X2342" i="6"/>
  <c r="Y2342" i="6" s="1"/>
  <c r="X2343" i="6"/>
  <c r="Y2343" i="6" s="1"/>
  <c r="X2344" i="6"/>
  <c r="Y2344" i="6" s="1"/>
  <c r="X2345" i="6"/>
  <c r="Y2345" i="6" s="1"/>
  <c r="X2346" i="6"/>
  <c r="Y2346" i="6" s="1"/>
  <c r="X2347" i="6"/>
  <c r="Y2347" i="6" s="1"/>
  <c r="X2348" i="6"/>
  <c r="Y2348" i="6" s="1"/>
  <c r="X2349" i="6"/>
  <c r="Y2349" i="6" s="1"/>
  <c r="X2350" i="6"/>
  <c r="Y2350" i="6" s="1"/>
  <c r="X2351" i="6"/>
  <c r="Y2351" i="6" s="1"/>
  <c r="X2352" i="6"/>
  <c r="Y2352" i="6" s="1"/>
  <c r="X2353" i="6"/>
  <c r="Y2353" i="6" s="1"/>
  <c r="X2354" i="6"/>
  <c r="Y2354" i="6" s="1"/>
  <c r="X2355" i="6"/>
  <c r="Y2355" i="6" s="1"/>
  <c r="X2356" i="6"/>
  <c r="Y2356" i="6" s="1"/>
  <c r="X2357" i="6"/>
  <c r="Y2357" i="6" s="1"/>
  <c r="X2358" i="6"/>
  <c r="Y2358" i="6" s="1"/>
  <c r="X2359" i="6"/>
  <c r="Y2359" i="6" s="1"/>
  <c r="X2360" i="6"/>
  <c r="Y2360" i="6" s="1"/>
  <c r="X2361" i="6"/>
  <c r="Y2361" i="6" s="1"/>
  <c r="X2362" i="6"/>
  <c r="Y2362" i="6" s="1"/>
  <c r="X2363" i="6"/>
  <c r="Y2363" i="6" s="1"/>
  <c r="X2364" i="6"/>
  <c r="Y2364" i="6" s="1"/>
  <c r="X2365" i="6"/>
  <c r="Y2365" i="6" s="1"/>
  <c r="X2366" i="6"/>
  <c r="Y2366" i="6" s="1"/>
  <c r="X2367" i="6"/>
  <c r="Y2367" i="6" s="1"/>
  <c r="X2368" i="6"/>
  <c r="Y2368" i="6" s="1"/>
  <c r="X2369" i="6"/>
  <c r="Y2369" i="6" s="1"/>
  <c r="X2370" i="6"/>
  <c r="Y2370" i="6" s="1"/>
  <c r="X2371" i="6"/>
  <c r="Y2371" i="6" s="1"/>
  <c r="X2372" i="6"/>
  <c r="Y2372" i="6" s="1"/>
  <c r="X2373" i="6"/>
  <c r="Y2373" i="6" s="1"/>
  <c r="X2374" i="6"/>
  <c r="Y2374" i="6" s="1"/>
  <c r="X2375" i="6"/>
  <c r="Y2375" i="6" s="1"/>
  <c r="X2376" i="6"/>
  <c r="Y2376" i="6" s="1"/>
  <c r="X2377" i="6"/>
  <c r="Y2377" i="6" s="1"/>
  <c r="X2378" i="6"/>
  <c r="Y2378" i="6" s="1"/>
  <c r="X2379" i="6"/>
  <c r="Y2379" i="6" s="1"/>
  <c r="X2380" i="6"/>
  <c r="Y2380" i="6" s="1"/>
  <c r="X2381" i="6"/>
  <c r="Y2381" i="6" s="1"/>
  <c r="X2382" i="6"/>
  <c r="Y2382" i="6" s="1"/>
  <c r="X2383" i="6"/>
  <c r="Y2383" i="6" s="1"/>
  <c r="X2384" i="6"/>
  <c r="Y2384" i="6" s="1"/>
  <c r="X2385" i="6"/>
  <c r="Y2385" i="6" s="1"/>
  <c r="X2386" i="6"/>
  <c r="Y2386" i="6" s="1"/>
  <c r="X2387" i="6"/>
  <c r="Y2387" i="6" s="1"/>
  <c r="X2388" i="6"/>
  <c r="Y2388" i="6" s="1"/>
  <c r="X2389" i="6"/>
  <c r="Y2389" i="6" s="1"/>
  <c r="X2390" i="6"/>
  <c r="Y2390" i="6" s="1"/>
  <c r="X2391" i="6"/>
  <c r="Y2391" i="6" s="1"/>
  <c r="X2392" i="6"/>
  <c r="Y2392" i="6" s="1"/>
  <c r="X2393" i="6"/>
  <c r="Y2393" i="6" s="1"/>
  <c r="X2394" i="6"/>
  <c r="Y2394" i="6" s="1"/>
  <c r="X2395" i="6"/>
  <c r="Y2395" i="6" s="1"/>
  <c r="X2396" i="6"/>
  <c r="Y2396" i="6" s="1"/>
  <c r="X2397" i="6"/>
  <c r="Y2397" i="6" s="1"/>
  <c r="X2398" i="6"/>
  <c r="Y2398" i="6" s="1"/>
  <c r="X2399" i="6"/>
  <c r="Y2399" i="6" s="1"/>
  <c r="X2400" i="6"/>
  <c r="Y2400" i="6" s="1"/>
  <c r="X2401" i="6"/>
  <c r="Y2401" i="6" s="1"/>
  <c r="X2402" i="6"/>
  <c r="Y2402" i="6" s="1"/>
  <c r="X2403" i="6"/>
  <c r="Y2403" i="6" s="1"/>
  <c r="X2404" i="6"/>
  <c r="Y2404" i="6" s="1"/>
  <c r="X2405" i="6"/>
  <c r="Y2405" i="6" s="1"/>
  <c r="X2406" i="6"/>
  <c r="Y2406" i="6" s="1"/>
  <c r="X2407" i="6"/>
  <c r="Y2407" i="6" s="1"/>
  <c r="X2408" i="6"/>
  <c r="Y2408" i="6" s="1"/>
  <c r="X2409" i="6"/>
  <c r="Y2409" i="6" s="1"/>
  <c r="X2410" i="6"/>
  <c r="Y2410" i="6" s="1"/>
  <c r="X2411" i="6"/>
  <c r="Y2411" i="6" s="1"/>
  <c r="X2412" i="6"/>
  <c r="Y2412" i="6" s="1"/>
  <c r="X2413" i="6"/>
  <c r="Y2413" i="6" s="1"/>
  <c r="X2414" i="6"/>
  <c r="Y2414" i="6" s="1"/>
  <c r="X2415" i="6"/>
  <c r="Y2415" i="6" s="1"/>
  <c r="X2416" i="6"/>
  <c r="Y2416" i="6" s="1"/>
  <c r="X2417" i="6"/>
  <c r="Y2417" i="6" s="1"/>
  <c r="X2418" i="6"/>
  <c r="Y2418" i="6" s="1"/>
  <c r="X2419" i="6"/>
  <c r="Y2419" i="6" s="1"/>
  <c r="X2420" i="6"/>
  <c r="Y2420" i="6" s="1"/>
  <c r="X2421" i="6"/>
  <c r="Y2421" i="6" s="1"/>
  <c r="X2422" i="6"/>
  <c r="Y2422" i="6" s="1"/>
  <c r="X2423" i="6"/>
  <c r="Y2423" i="6" s="1"/>
  <c r="X2424" i="6"/>
  <c r="Y2424" i="6" s="1"/>
  <c r="X2425" i="6"/>
  <c r="Y2425" i="6" s="1"/>
  <c r="X2426" i="6"/>
  <c r="Y2426" i="6" s="1"/>
  <c r="X2427" i="6"/>
  <c r="Y2427" i="6" s="1"/>
  <c r="X2428" i="6"/>
  <c r="Y2428" i="6" s="1"/>
  <c r="X2429" i="6"/>
  <c r="Y2429" i="6" s="1"/>
  <c r="X2430" i="6"/>
  <c r="Y2430" i="6" s="1"/>
  <c r="X2431" i="6"/>
  <c r="Y2431" i="6" s="1"/>
  <c r="X2432" i="6"/>
  <c r="Y2432" i="6" s="1"/>
  <c r="X2433" i="6"/>
  <c r="Y2433" i="6" s="1"/>
  <c r="X2434" i="6"/>
  <c r="Y2434" i="6" s="1"/>
  <c r="X2435" i="6"/>
  <c r="Y2435" i="6" s="1"/>
  <c r="X2436" i="6"/>
  <c r="Y2436" i="6" s="1"/>
  <c r="X2437" i="6"/>
  <c r="Y2437" i="6" s="1"/>
  <c r="X2438" i="6"/>
  <c r="Y2438" i="6" s="1"/>
  <c r="X2439" i="6"/>
  <c r="Y2439" i="6" s="1"/>
  <c r="X2440" i="6"/>
  <c r="Y2440" i="6" s="1"/>
  <c r="X2441" i="6"/>
  <c r="Y2441" i="6" s="1"/>
  <c r="X2442" i="6"/>
  <c r="Y2442" i="6" s="1"/>
  <c r="X2443" i="6"/>
  <c r="Y2443" i="6" s="1"/>
  <c r="X2444" i="6"/>
  <c r="Y2444" i="6" s="1"/>
  <c r="X2445" i="6"/>
  <c r="Y2445" i="6" s="1"/>
  <c r="X2446" i="6"/>
  <c r="Y2446" i="6" s="1"/>
  <c r="X2447" i="6"/>
  <c r="Y2447" i="6" s="1"/>
  <c r="X2448" i="6"/>
  <c r="Y2448" i="6" s="1"/>
  <c r="X2449" i="6"/>
  <c r="Y2449" i="6" s="1"/>
  <c r="X2450" i="6"/>
  <c r="Y2450" i="6" s="1"/>
  <c r="X2451" i="6"/>
  <c r="Y2451" i="6" s="1"/>
  <c r="X2452" i="6"/>
  <c r="Y2452" i="6" s="1"/>
  <c r="X2453" i="6"/>
  <c r="Y2453" i="6" s="1"/>
  <c r="X2454" i="6"/>
  <c r="Y2454" i="6" s="1"/>
  <c r="X2455" i="6"/>
  <c r="Y2455" i="6" s="1"/>
  <c r="X2456" i="6"/>
  <c r="Y2456" i="6" s="1"/>
  <c r="X2457" i="6"/>
  <c r="Y2457" i="6" s="1"/>
  <c r="X2458" i="6"/>
  <c r="Y2458" i="6" s="1"/>
  <c r="X2459" i="6"/>
  <c r="Y2459" i="6" s="1"/>
  <c r="X2460" i="6"/>
  <c r="Y2460" i="6" s="1"/>
  <c r="X2461" i="6"/>
  <c r="Y2461" i="6" s="1"/>
  <c r="X2462" i="6"/>
  <c r="Y2462" i="6" s="1"/>
  <c r="X2463" i="6"/>
  <c r="Y2463" i="6" s="1"/>
  <c r="X2464" i="6"/>
  <c r="Y2464" i="6" s="1"/>
  <c r="X2465" i="6"/>
  <c r="Y2465" i="6" s="1"/>
  <c r="X2466" i="6"/>
  <c r="Y2466" i="6" s="1"/>
  <c r="X2467" i="6"/>
  <c r="Y2467" i="6" s="1"/>
  <c r="X2468" i="6"/>
  <c r="Y2468" i="6" s="1"/>
  <c r="X2469" i="6"/>
  <c r="Y2469" i="6" s="1"/>
  <c r="X2470" i="6"/>
  <c r="Y2470" i="6" s="1"/>
  <c r="X2471" i="6"/>
  <c r="Y2471" i="6" s="1"/>
  <c r="X2472" i="6"/>
  <c r="Y2472" i="6" s="1"/>
  <c r="X2473" i="6"/>
  <c r="Y2473" i="6" s="1"/>
  <c r="X2474" i="6"/>
  <c r="Y2474" i="6" s="1"/>
  <c r="X2475" i="6"/>
  <c r="Y2475" i="6" s="1"/>
  <c r="X2476" i="6"/>
  <c r="Y2476" i="6" s="1"/>
  <c r="X2477" i="6"/>
  <c r="Y2477" i="6" s="1"/>
  <c r="X2478" i="6"/>
  <c r="Y2478" i="6" s="1"/>
  <c r="X2479" i="6"/>
  <c r="Y2479" i="6" s="1"/>
  <c r="X2480" i="6"/>
  <c r="Y2480" i="6" s="1"/>
  <c r="X2481" i="6"/>
  <c r="Y2481" i="6" s="1"/>
  <c r="X2482" i="6"/>
  <c r="Y2482" i="6" s="1"/>
  <c r="X2483" i="6"/>
  <c r="Y2483" i="6" s="1"/>
  <c r="X2484" i="6"/>
  <c r="Y2484" i="6" s="1"/>
  <c r="X2485" i="6"/>
  <c r="Y2485" i="6" s="1"/>
  <c r="X2486" i="6"/>
  <c r="Y2486" i="6" s="1"/>
  <c r="X2487" i="6"/>
  <c r="Y2487" i="6" s="1"/>
  <c r="X2488" i="6"/>
  <c r="Y2488" i="6" s="1"/>
  <c r="X2489" i="6"/>
  <c r="Y2489" i="6" s="1"/>
  <c r="X2490" i="6"/>
  <c r="Y2490" i="6" s="1"/>
  <c r="X2491" i="6"/>
  <c r="Y2491" i="6" s="1"/>
  <c r="X2492" i="6"/>
  <c r="Y2492" i="6" s="1"/>
  <c r="X2493" i="6"/>
  <c r="Y2493" i="6" s="1"/>
  <c r="X2494" i="6"/>
  <c r="Y2494" i="6" s="1"/>
  <c r="X2495" i="6"/>
  <c r="Y2495" i="6" s="1"/>
  <c r="X2496" i="6"/>
  <c r="Y2496" i="6" s="1"/>
  <c r="X2497" i="6"/>
  <c r="Y2497" i="6" s="1"/>
  <c r="X2498" i="6"/>
  <c r="Y2498" i="6" s="1"/>
  <c r="X2499" i="6"/>
  <c r="Y2499" i="6" s="1"/>
  <c r="X2500" i="6"/>
  <c r="Y2500" i="6" s="1"/>
  <c r="X2501" i="6"/>
  <c r="Y2501" i="6" s="1"/>
  <c r="X2502" i="6"/>
  <c r="Y2502" i="6" s="1"/>
  <c r="X2503" i="6"/>
  <c r="Y2503" i="6" s="1"/>
  <c r="X2504" i="6"/>
  <c r="Y2504" i="6" s="1"/>
  <c r="X2505" i="6"/>
  <c r="Y2505" i="6" s="1"/>
  <c r="X2506" i="6"/>
  <c r="Y2506" i="6" s="1"/>
  <c r="X2507" i="6"/>
  <c r="Y2507" i="6" s="1"/>
  <c r="X2508" i="6"/>
  <c r="Y2508" i="6" s="1"/>
  <c r="X2509" i="6"/>
  <c r="Y2509" i="6" s="1"/>
  <c r="X2510" i="6"/>
  <c r="Y2510" i="6" s="1"/>
  <c r="X2511" i="6"/>
  <c r="Y2511" i="6" s="1"/>
  <c r="X2512" i="6"/>
  <c r="Y2512" i="6" s="1"/>
  <c r="X2513" i="6"/>
  <c r="Y2513" i="6" s="1"/>
  <c r="X2514" i="6"/>
  <c r="Y2514" i="6" s="1"/>
  <c r="X2515" i="6"/>
  <c r="Y2515" i="6" s="1"/>
  <c r="X2516" i="6"/>
  <c r="Y2516" i="6" s="1"/>
  <c r="X2517" i="6"/>
  <c r="Y2517" i="6" s="1"/>
  <c r="X2518" i="6"/>
  <c r="Y2518" i="6" s="1"/>
  <c r="X2519" i="6"/>
  <c r="Y2519" i="6" s="1"/>
  <c r="X2520" i="6"/>
  <c r="Y2520" i="6" s="1"/>
  <c r="X2521" i="6"/>
  <c r="Y2521" i="6" s="1"/>
  <c r="X2522" i="6"/>
  <c r="Y2522" i="6" s="1"/>
  <c r="X2523" i="6"/>
  <c r="Y2523" i="6" s="1"/>
  <c r="X2524" i="6"/>
  <c r="Y2524" i="6" s="1"/>
  <c r="X2525" i="6"/>
  <c r="Y2525" i="6" s="1"/>
  <c r="X2526" i="6"/>
  <c r="Y2526" i="6" s="1"/>
  <c r="X2527" i="6"/>
  <c r="Y2527" i="6" s="1"/>
  <c r="X2528" i="6"/>
  <c r="Y2528" i="6" s="1"/>
  <c r="X2529" i="6"/>
  <c r="Y2529" i="6" s="1"/>
  <c r="X2530" i="6"/>
  <c r="Y2530" i="6" s="1"/>
  <c r="X2531" i="6"/>
  <c r="Y2531" i="6" s="1"/>
  <c r="X2532" i="6"/>
  <c r="Y2532" i="6" s="1"/>
  <c r="X2533" i="6"/>
  <c r="Y2533" i="6" s="1"/>
  <c r="X2534" i="6"/>
  <c r="Y2534" i="6" s="1"/>
  <c r="X2535" i="6"/>
  <c r="Y2535" i="6" s="1"/>
  <c r="X2536" i="6"/>
  <c r="Y2536" i="6" s="1"/>
  <c r="X2537" i="6"/>
  <c r="Y2537" i="6" s="1"/>
  <c r="X2538" i="6"/>
  <c r="Y2538" i="6" s="1"/>
  <c r="X2539" i="6"/>
  <c r="Y2539" i="6" s="1"/>
  <c r="X2540" i="6"/>
  <c r="Y2540" i="6" s="1"/>
  <c r="X2541" i="6"/>
  <c r="Y2541" i="6" s="1"/>
  <c r="X2542" i="6"/>
  <c r="Y2542" i="6" s="1"/>
  <c r="X2543" i="6"/>
  <c r="Y2543" i="6" s="1"/>
  <c r="X2544" i="6"/>
  <c r="Y2544" i="6" s="1"/>
  <c r="X2545" i="6"/>
  <c r="Y2545" i="6" s="1"/>
  <c r="X2546" i="6"/>
  <c r="Y2546" i="6" s="1"/>
  <c r="X2547" i="6"/>
  <c r="Y2547" i="6" s="1"/>
  <c r="X2548" i="6"/>
  <c r="Y2548" i="6" s="1"/>
  <c r="X2549" i="6"/>
  <c r="Y2549" i="6" s="1"/>
  <c r="X2550" i="6"/>
  <c r="Y2550" i="6" s="1"/>
  <c r="X2551" i="6"/>
  <c r="Y2551" i="6" s="1"/>
  <c r="X2552" i="6"/>
  <c r="Y2552" i="6" s="1"/>
  <c r="X2553" i="6"/>
  <c r="Y2553" i="6" s="1"/>
  <c r="X2554" i="6"/>
  <c r="Y2554" i="6" s="1"/>
  <c r="X2555" i="6"/>
  <c r="Y2555" i="6" s="1"/>
  <c r="X2556" i="6"/>
  <c r="Y2556" i="6" s="1"/>
  <c r="X2557" i="6"/>
  <c r="Y2557" i="6" s="1"/>
  <c r="X2558" i="6"/>
  <c r="Y2558" i="6" s="1"/>
  <c r="X2559" i="6"/>
  <c r="Y2559" i="6" s="1"/>
  <c r="X2560" i="6"/>
  <c r="Y2560" i="6" s="1"/>
  <c r="X2561" i="6"/>
  <c r="Y2561" i="6" s="1"/>
  <c r="X2562" i="6"/>
  <c r="Y2562" i="6" s="1"/>
  <c r="X2563" i="6"/>
  <c r="Y2563" i="6" s="1"/>
  <c r="X2564" i="6"/>
  <c r="Y2564" i="6" s="1"/>
  <c r="X2565" i="6"/>
  <c r="Y2565" i="6" s="1"/>
  <c r="X2566" i="6"/>
  <c r="Y2566" i="6" s="1"/>
  <c r="X2567" i="6"/>
  <c r="Y2567" i="6" s="1"/>
  <c r="X2568" i="6"/>
  <c r="Y2568" i="6" s="1"/>
  <c r="X2569" i="6"/>
  <c r="Y2569" i="6" s="1"/>
  <c r="X2570" i="6"/>
  <c r="Y2570" i="6" s="1"/>
  <c r="X2571" i="6"/>
  <c r="Y2571" i="6" s="1"/>
  <c r="X2572" i="6"/>
  <c r="Y2572" i="6" s="1"/>
  <c r="X2573" i="6"/>
  <c r="Y2573" i="6" s="1"/>
  <c r="X2574" i="6"/>
  <c r="Y2574" i="6" s="1"/>
  <c r="X2575" i="6"/>
  <c r="Y2575" i="6" s="1"/>
  <c r="X2576" i="6"/>
  <c r="Y2576" i="6" s="1"/>
  <c r="X2577" i="6"/>
  <c r="Y2577" i="6" s="1"/>
  <c r="X2578" i="6"/>
  <c r="Y2578" i="6" s="1"/>
  <c r="X2579" i="6"/>
  <c r="Y2579" i="6" s="1"/>
  <c r="X2580" i="6"/>
  <c r="Y2580" i="6" s="1"/>
  <c r="X2581" i="6"/>
  <c r="Y2581" i="6" s="1"/>
  <c r="X2582" i="6"/>
  <c r="Y2582" i="6" s="1"/>
  <c r="X2583" i="6"/>
  <c r="Y2583" i="6" s="1"/>
  <c r="X2584" i="6"/>
  <c r="Y2584" i="6" s="1"/>
  <c r="X2585" i="6"/>
  <c r="Y2585" i="6" s="1"/>
  <c r="X2586" i="6"/>
  <c r="Y2586" i="6" s="1"/>
  <c r="X2587" i="6"/>
  <c r="Y2587" i="6" s="1"/>
  <c r="X2588" i="6"/>
  <c r="Y2588" i="6" s="1"/>
  <c r="X2589" i="6"/>
  <c r="Y2589" i="6" s="1"/>
  <c r="X2590" i="6"/>
  <c r="Y2590" i="6" s="1"/>
  <c r="X2591" i="6"/>
  <c r="Y2591" i="6" s="1"/>
  <c r="X2592" i="6"/>
  <c r="Y2592" i="6" s="1"/>
  <c r="X2593" i="6"/>
  <c r="Y2593" i="6" s="1"/>
  <c r="X2594" i="6"/>
  <c r="Y2594" i="6" s="1"/>
  <c r="X2595" i="6"/>
  <c r="Y2595" i="6" s="1"/>
  <c r="X2596" i="6"/>
  <c r="Y2596" i="6" s="1"/>
  <c r="X2597" i="6"/>
  <c r="Y2597" i="6" s="1"/>
  <c r="X2598" i="6"/>
  <c r="Y2598" i="6" s="1"/>
  <c r="X2599" i="6"/>
  <c r="Y2599" i="6" s="1"/>
  <c r="X2600" i="6"/>
  <c r="Y2600" i="6" s="1"/>
  <c r="X2601" i="6"/>
  <c r="Y2601" i="6" s="1"/>
  <c r="X2602" i="6"/>
  <c r="Y2602" i="6" s="1"/>
  <c r="X2603" i="6"/>
  <c r="Y2603" i="6" s="1"/>
  <c r="X2604" i="6"/>
  <c r="Y2604" i="6" s="1"/>
  <c r="X2605" i="6"/>
  <c r="Y2605" i="6" s="1"/>
  <c r="X2606" i="6"/>
  <c r="Y2606" i="6" s="1"/>
  <c r="X2607" i="6"/>
  <c r="Y2607" i="6" s="1"/>
  <c r="X2608" i="6"/>
  <c r="Y2608" i="6" s="1"/>
  <c r="X2609" i="6"/>
  <c r="Y2609" i="6" s="1"/>
  <c r="X2610" i="6"/>
  <c r="Y2610" i="6" s="1"/>
  <c r="X2611" i="6"/>
  <c r="Y2611" i="6" s="1"/>
  <c r="X2612" i="6"/>
  <c r="Y2612" i="6" s="1"/>
  <c r="X2613" i="6"/>
  <c r="Y2613" i="6" s="1"/>
  <c r="X2614" i="6"/>
  <c r="Y2614" i="6" s="1"/>
  <c r="X2615" i="6"/>
  <c r="Y2615" i="6" s="1"/>
  <c r="X2616" i="6"/>
  <c r="Y2616" i="6" s="1"/>
  <c r="X2617" i="6"/>
  <c r="Y2617" i="6" s="1"/>
  <c r="X2618" i="6"/>
  <c r="Y2618" i="6" s="1"/>
  <c r="X2619" i="6"/>
  <c r="Y2619" i="6" s="1"/>
  <c r="X2620" i="6"/>
  <c r="Y2620" i="6" s="1"/>
  <c r="X2621" i="6"/>
  <c r="Y2621" i="6" s="1"/>
  <c r="X2622" i="6"/>
  <c r="Y2622" i="6" s="1"/>
  <c r="X2623" i="6"/>
  <c r="Y2623" i="6" s="1"/>
  <c r="X2624" i="6"/>
  <c r="Y2624" i="6" s="1"/>
  <c r="X2625" i="6"/>
  <c r="Y2625" i="6" s="1"/>
  <c r="X2626" i="6"/>
  <c r="Y2626" i="6" s="1"/>
  <c r="X2627" i="6"/>
  <c r="Y2627" i="6" s="1"/>
  <c r="X2628" i="6"/>
  <c r="Y2628" i="6" s="1"/>
  <c r="X2629" i="6"/>
  <c r="Y2629" i="6" s="1"/>
  <c r="X2630" i="6"/>
  <c r="Y2630" i="6" s="1"/>
  <c r="X2631" i="6"/>
  <c r="Y2631" i="6" s="1"/>
  <c r="X2632" i="6"/>
  <c r="Y2632" i="6" s="1"/>
  <c r="X2633" i="6"/>
  <c r="Y2633" i="6" s="1"/>
  <c r="X2634" i="6"/>
  <c r="Y2634" i="6" s="1"/>
  <c r="X2635" i="6"/>
  <c r="Y2635" i="6" s="1"/>
  <c r="X2636" i="6"/>
  <c r="Y2636" i="6" s="1"/>
  <c r="X2637" i="6"/>
  <c r="Y2637" i="6" s="1"/>
  <c r="X2638" i="6"/>
  <c r="Y2638" i="6" s="1"/>
  <c r="X2639" i="6"/>
  <c r="Y2639" i="6" s="1"/>
  <c r="X2640" i="6"/>
  <c r="Y2640" i="6" s="1"/>
  <c r="X2641" i="6"/>
  <c r="Y2641" i="6" s="1"/>
  <c r="X2642" i="6"/>
  <c r="Y2642" i="6" s="1"/>
  <c r="X2643" i="6"/>
  <c r="Y2643" i="6" s="1"/>
  <c r="X2644" i="6"/>
  <c r="Y2644" i="6" s="1"/>
  <c r="X2645" i="6"/>
  <c r="Y2645" i="6" s="1"/>
  <c r="X2646" i="6"/>
  <c r="Y2646" i="6" s="1"/>
  <c r="X2647" i="6"/>
  <c r="Y2647" i="6" s="1"/>
  <c r="X2648" i="6"/>
  <c r="Y2648" i="6" s="1"/>
  <c r="X2649" i="6"/>
  <c r="Y2649" i="6" s="1"/>
  <c r="X2650" i="6"/>
  <c r="Y2650" i="6" s="1"/>
  <c r="X2651" i="6"/>
  <c r="Y2651" i="6" s="1"/>
  <c r="X2652" i="6"/>
  <c r="Y2652" i="6" s="1"/>
  <c r="X2653" i="6"/>
  <c r="Y2653" i="6" s="1"/>
  <c r="X2654" i="6"/>
  <c r="Y2654" i="6" s="1"/>
  <c r="X2655" i="6"/>
  <c r="Y2655" i="6" s="1"/>
  <c r="X2656" i="6"/>
  <c r="Y2656" i="6" s="1"/>
  <c r="X2657" i="6"/>
  <c r="Y2657" i="6" s="1"/>
  <c r="X2658" i="6"/>
  <c r="Y2658" i="6" s="1"/>
  <c r="X2659" i="6"/>
  <c r="Y2659" i="6" s="1"/>
  <c r="X2660" i="6"/>
  <c r="Y2660" i="6" s="1"/>
  <c r="X2661" i="6"/>
  <c r="Y2661" i="6" s="1"/>
  <c r="X2662" i="6"/>
  <c r="Y2662" i="6" s="1"/>
  <c r="X2663" i="6"/>
  <c r="Y2663" i="6" s="1"/>
  <c r="X2664" i="6"/>
  <c r="Y2664" i="6" s="1"/>
  <c r="X2665" i="6"/>
  <c r="Y2665" i="6" s="1"/>
  <c r="X2666" i="6"/>
  <c r="Y2666" i="6" s="1"/>
  <c r="X2667" i="6"/>
  <c r="Y2667" i="6" s="1"/>
  <c r="X2668" i="6"/>
  <c r="Y2668" i="6" s="1"/>
  <c r="X2669" i="6"/>
  <c r="Y2669" i="6" s="1"/>
  <c r="X2670" i="6"/>
  <c r="Y2670" i="6" s="1"/>
  <c r="X2671" i="6"/>
  <c r="Y2671" i="6" s="1"/>
  <c r="X2672" i="6"/>
  <c r="Y2672" i="6" s="1"/>
  <c r="X2673" i="6"/>
  <c r="Y2673" i="6" s="1"/>
  <c r="X2674" i="6"/>
  <c r="Y2674" i="6" s="1"/>
  <c r="X2675" i="6"/>
  <c r="Y2675" i="6" s="1"/>
  <c r="X2676" i="6"/>
  <c r="Y2676" i="6" s="1"/>
  <c r="X2677" i="6"/>
  <c r="Y2677" i="6" s="1"/>
  <c r="X2678" i="6"/>
  <c r="Y2678" i="6" s="1"/>
  <c r="X2679" i="6"/>
  <c r="Y2679" i="6" s="1"/>
  <c r="X2680" i="6"/>
  <c r="Y2680" i="6" s="1"/>
  <c r="X2681" i="6"/>
  <c r="Y2681" i="6" s="1"/>
  <c r="X2682" i="6"/>
  <c r="Y2682" i="6" s="1"/>
  <c r="X2683" i="6"/>
  <c r="Y2683" i="6" s="1"/>
  <c r="X2684" i="6"/>
  <c r="Y2684" i="6" s="1"/>
  <c r="X2685" i="6"/>
  <c r="Y2685" i="6" s="1"/>
  <c r="X2686" i="6"/>
  <c r="Y2686" i="6" s="1"/>
  <c r="X2687" i="6"/>
  <c r="Y2687" i="6" s="1"/>
  <c r="X2688" i="6"/>
  <c r="Y2688" i="6" s="1"/>
  <c r="X2689" i="6"/>
  <c r="Y2689" i="6" s="1"/>
  <c r="X2690" i="6"/>
  <c r="Y2690" i="6" s="1"/>
  <c r="X2691" i="6"/>
  <c r="Y2691" i="6" s="1"/>
  <c r="X2692" i="6"/>
  <c r="Y2692" i="6" s="1"/>
  <c r="X2693" i="6"/>
  <c r="Y2693" i="6" s="1"/>
  <c r="X2694" i="6"/>
  <c r="Y2694" i="6" s="1"/>
  <c r="X2695" i="6"/>
  <c r="Y2695" i="6" s="1"/>
  <c r="X2696" i="6"/>
  <c r="Y2696" i="6" s="1"/>
  <c r="X2697" i="6"/>
  <c r="Y2697" i="6" s="1"/>
  <c r="X2698" i="6"/>
  <c r="Y2698" i="6" s="1"/>
  <c r="X2699" i="6"/>
  <c r="Y2699" i="6" s="1"/>
  <c r="X2700" i="6"/>
  <c r="Y2700" i="6" s="1"/>
  <c r="X2701" i="6"/>
  <c r="Y2701" i="6" s="1"/>
  <c r="X2702" i="6"/>
  <c r="Y2702" i="6" s="1"/>
  <c r="X2703" i="6"/>
  <c r="Y2703" i="6" s="1"/>
  <c r="X2704" i="6"/>
  <c r="Y2704" i="6" s="1"/>
  <c r="X2705" i="6"/>
  <c r="Y2705" i="6" s="1"/>
  <c r="X2706" i="6"/>
  <c r="Y2706" i="6" s="1"/>
  <c r="X2707" i="6"/>
  <c r="Y2707" i="6" s="1"/>
  <c r="X2708" i="6"/>
  <c r="Y2708" i="6" s="1"/>
  <c r="X2709" i="6"/>
  <c r="Y2709" i="6" s="1"/>
  <c r="X2710" i="6"/>
  <c r="Y2710" i="6" s="1"/>
  <c r="X2711" i="6"/>
  <c r="Y2711" i="6" s="1"/>
  <c r="X2712" i="6"/>
  <c r="Y2712" i="6" s="1"/>
  <c r="X2713" i="6"/>
  <c r="Y2713" i="6" s="1"/>
  <c r="X2714" i="6"/>
  <c r="Y2714" i="6" s="1"/>
  <c r="X2715" i="6"/>
  <c r="Y2715" i="6" s="1"/>
  <c r="X2716" i="6"/>
  <c r="Y2716" i="6" s="1"/>
  <c r="X2717" i="6"/>
  <c r="Y2717" i="6" s="1"/>
  <c r="X2718" i="6"/>
  <c r="Y2718" i="6" s="1"/>
  <c r="X2719" i="6"/>
  <c r="Y2719" i="6" s="1"/>
  <c r="X2720" i="6"/>
  <c r="Y2720" i="6" s="1"/>
  <c r="X2721" i="6"/>
  <c r="Y2721" i="6" s="1"/>
  <c r="X2722" i="6"/>
  <c r="Y2722" i="6" s="1"/>
  <c r="X2723" i="6"/>
  <c r="Y2723" i="6" s="1"/>
  <c r="X2724" i="6"/>
  <c r="Y2724" i="6" s="1"/>
  <c r="X2725" i="6"/>
  <c r="Y2725" i="6" s="1"/>
  <c r="X2726" i="6"/>
  <c r="Y2726" i="6" s="1"/>
  <c r="X2727" i="6"/>
  <c r="Y2727" i="6" s="1"/>
  <c r="X2728" i="6"/>
  <c r="Y2728" i="6" s="1"/>
  <c r="X2729" i="6"/>
  <c r="Y2729" i="6" s="1"/>
  <c r="X2730" i="6"/>
  <c r="Y2730" i="6" s="1"/>
  <c r="X2731" i="6"/>
  <c r="Y2731" i="6" s="1"/>
  <c r="X2732" i="6"/>
  <c r="Y2732" i="6" s="1"/>
  <c r="X2733" i="6"/>
  <c r="Y2733" i="6" s="1"/>
  <c r="X2734" i="6"/>
  <c r="Y2734" i="6" s="1"/>
  <c r="X2735" i="6"/>
  <c r="Y2735" i="6" s="1"/>
  <c r="X2736" i="6"/>
  <c r="Y2736" i="6" s="1"/>
  <c r="X2737" i="6"/>
  <c r="Y2737" i="6" s="1"/>
  <c r="X2738" i="6"/>
  <c r="Y2738" i="6" s="1"/>
  <c r="X2739" i="6"/>
  <c r="Y2739" i="6" s="1"/>
  <c r="X2740" i="6"/>
  <c r="Y2740" i="6" s="1"/>
  <c r="X2741" i="6"/>
  <c r="Y2741" i="6" s="1"/>
  <c r="X2742" i="6"/>
  <c r="Y2742" i="6" s="1"/>
  <c r="X2743" i="6"/>
  <c r="Y2743" i="6" s="1"/>
  <c r="X2744" i="6"/>
  <c r="Y2744" i="6" s="1"/>
  <c r="X2745" i="6"/>
  <c r="Y2745" i="6" s="1"/>
  <c r="X2746" i="6"/>
  <c r="Y2746" i="6" s="1"/>
  <c r="X2747" i="6"/>
  <c r="Y2747" i="6" s="1"/>
  <c r="X2748" i="6"/>
  <c r="Y2748" i="6" s="1"/>
  <c r="X2749" i="6"/>
  <c r="Y2749" i="6" s="1"/>
  <c r="X2750" i="6"/>
  <c r="Y2750" i="6" s="1"/>
  <c r="X2751" i="6"/>
  <c r="Y2751" i="6" s="1"/>
  <c r="X2752" i="6"/>
  <c r="Y2752" i="6" s="1"/>
  <c r="X2753" i="6"/>
  <c r="Y2753" i="6" s="1"/>
  <c r="X2754" i="6"/>
  <c r="Y2754" i="6" s="1"/>
  <c r="X2755" i="6"/>
  <c r="Y2755" i="6" s="1"/>
  <c r="X2756" i="6"/>
  <c r="Y2756" i="6" s="1"/>
  <c r="X2757" i="6"/>
  <c r="Y2757" i="6" s="1"/>
  <c r="X2758" i="6"/>
  <c r="Y2758" i="6" s="1"/>
  <c r="X2759" i="6"/>
  <c r="Y2759" i="6" s="1"/>
  <c r="X2760" i="6"/>
  <c r="Y2760" i="6" s="1"/>
  <c r="X2761" i="6"/>
  <c r="Y2761" i="6" s="1"/>
  <c r="X2762" i="6"/>
  <c r="Y2762" i="6" s="1"/>
  <c r="X2763" i="6"/>
  <c r="Y2763" i="6" s="1"/>
  <c r="X2764" i="6"/>
  <c r="Y2764" i="6" s="1"/>
  <c r="X2765" i="6"/>
  <c r="Y2765" i="6" s="1"/>
  <c r="X2766" i="6"/>
  <c r="Y2766" i="6" s="1"/>
  <c r="X2767" i="6"/>
  <c r="Y2767" i="6" s="1"/>
  <c r="X2768" i="6"/>
  <c r="Y2768" i="6" s="1"/>
  <c r="X2769" i="6"/>
  <c r="Y2769" i="6" s="1"/>
  <c r="X2770" i="6"/>
  <c r="Y2770" i="6" s="1"/>
  <c r="X2771" i="6"/>
  <c r="Y2771" i="6" s="1"/>
  <c r="X2772" i="6"/>
  <c r="Y2772" i="6" s="1"/>
  <c r="X2773" i="6"/>
  <c r="Y2773" i="6" s="1"/>
  <c r="X2774" i="6"/>
  <c r="Y2774" i="6" s="1"/>
  <c r="X2775" i="6"/>
  <c r="Y2775" i="6" s="1"/>
  <c r="X2776" i="6"/>
  <c r="Y2776" i="6" s="1"/>
  <c r="X2777" i="6"/>
  <c r="Y2777" i="6" s="1"/>
  <c r="X2778" i="6"/>
  <c r="Y2778" i="6" s="1"/>
  <c r="X2779" i="6"/>
  <c r="Y2779" i="6" s="1"/>
  <c r="X2780" i="6"/>
  <c r="Y2780" i="6" s="1"/>
  <c r="X2781" i="6"/>
  <c r="Y2781" i="6" s="1"/>
  <c r="X2782" i="6"/>
  <c r="Y2782" i="6" s="1"/>
  <c r="X2783" i="6"/>
  <c r="Y2783" i="6" s="1"/>
  <c r="X2784" i="6"/>
  <c r="Y2784" i="6" s="1"/>
  <c r="X2785" i="6"/>
  <c r="Y2785" i="6" s="1"/>
  <c r="X2786" i="6"/>
  <c r="Y2786" i="6" s="1"/>
  <c r="X2787" i="6"/>
  <c r="Y2787" i="6" s="1"/>
  <c r="X2788" i="6"/>
  <c r="Y2788" i="6" s="1"/>
  <c r="X2789" i="6"/>
  <c r="Y2789" i="6" s="1"/>
  <c r="X2790" i="6"/>
  <c r="Y2790" i="6" s="1"/>
  <c r="X2791" i="6"/>
  <c r="Y2791" i="6" s="1"/>
  <c r="X2792" i="6"/>
  <c r="Y2792" i="6" s="1"/>
  <c r="X2793" i="6"/>
  <c r="Y2793" i="6" s="1"/>
  <c r="X2794" i="6"/>
  <c r="Y2794" i="6" s="1"/>
  <c r="X2795" i="6"/>
  <c r="Y2795" i="6" s="1"/>
  <c r="X2796" i="6"/>
  <c r="Y2796" i="6" s="1"/>
  <c r="X2797" i="6"/>
  <c r="Y2797" i="6" s="1"/>
  <c r="X2798" i="6"/>
  <c r="Y2798" i="6" s="1"/>
  <c r="X2799" i="6"/>
  <c r="Y2799" i="6" s="1"/>
  <c r="X2800" i="6"/>
  <c r="Y2800" i="6" s="1"/>
  <c r="X2801" i="6"/>
  <c r="Y2801" i="6" s="1"/>
  <c r="X2802" i="6"/>
  <c r="Y2802" i="6" s="1"/>
  <c r="X2803" i="6"/>
  <c r="Y2803" i="6" s="1"/>
  <c r="X2804" i="6"/>
  <c r="Y2804" i="6" s="1"/>
  <c r="X2805" i="6"/>
  <c r="Y2805" i="6" s="1"/>
  <c r="X2806" i="6"/>
  <c r="Y2806" i="6" s="1"/>
  <c r="X2807" i="6"/>
  <c r="Y2807" i="6" s="1"/>
  <c r="X2808" i="6"/>
  <c r="Y2808" i="6" s="1"/>
  <c r="X2809" i="6"/>
  <c r="Y2809" i="6" s="1"/>
  <c r="X2810" i="6"/>
  <c r="Y2810" i="6" s="1"/>
  <c r="X2811" i="6"/>
  <c r="Y2811" i="6" s="1"/>
  <c r="X2812" i="6"/>
  <c r="Y2812" i="6" s="1"/>
  <c r="X2813" i="6"/>
  <c r="Y2813" i="6" s="1"/>
  <c r="X2814" i="6"/>
  <c r="Y2814" i="6" s="1"/>
  <c r="X2815" i="6"/>
  <c r="Y2815" i="6" s="1"/>
  <c r="X2816" i="6"/>
  <c r="Y2816" i="6" s="1"/>
  <c r="X2817" i="6"/>
  <c r="Y2817" i="6" s="1"/>
  <c r="X2818" i="6"/>
  <c r="Y2818" i="6" s="1"/>
  <c r="X2819" i="6"/>
  <c r="Y2819" i="6" s="1"/>
  <c r="X2820" i="6"/>
  <c r="Y2820" i="6" s="1"/>
  <c r="X2821" i="6"/>
  <c r="Y2821" i="6" s="1"/>
  <c r="X2822" i="6"/>
  <c r="Y2822" i="6" s="1"/>
  <c r="X2823" i="6"/>
  <c r="Y2823" i="6" s="1"/>
  <c r="X2824" i="6"/>
  <c r="Y2824" i="6" s="1"/>
  <c r="X2825" i="6"/>
  <c r="Y2825" i="6" s="1"/>
  <c r="X2826" i="6"/>
  <c r="Y2826" i="6" s="1"/>
  <c r="X2827" i="6"/>
  <c r="Y2827" i="6" s="1"/>
  <c r="X2828" i="6"/>
  <c r="Y2828" i="6" s="1"/>
  <c r="X2829" i="6"/>
  <c r="Y2829" i="6" s="1"/>
  <c r="X2830" i="6"/>
  <c r="Y2830" i="6" s="1"/>
  <c r="X2831" i="6"/>
  <c r="Y2831" i="6" s="1"/>
  <c r="X2832" i="6"/>
  <c r="Y2832" i="6" s="1"/>
  <c r="X2833" i="6"/>
  <c r="Y2833" i="6" s="1"/>
  <c r="X2834" i="6"/>
  <c r="Y2834" i="6" s="1"/>
  <c r="X2835" i="6"/>
  <c r="Y2835" i="6" s="1"/>
  <c r="X2836" i="6"/>
  <c r="Y2836" i="6" s="1"/>
  <c r="X2837" i="6"/>
  <c r="Y2837" i="6" s="1"/>
  <c r="X2838" i="6"/>
  <c r="Y2838" i="6" s="1"/>
  <c r="X2839" i="6"/>
  <c r="Y2839" i="6" s="1"/>
  <c r="X2840" i="6"/>
  <c r="Y2840" i="6" s="1"/>
  <c r="X2841" i="6"/>
  <c r="Y2841" i="6" s="1"/>
  <c r="X2842" i="6"/>
  <c r="Y2842" i="6" s="1"/>
  <c r="X2843" i="6"/>
  <c r="Y2843" i="6" s="1"/>
  <c r="X2844" i="6"/>
  <c r="Y2844" i="6" s="1"/>
  <c r="X2845" i="6"/>
  <c r="Y2845" i="6" s="1"/>
  <c r="X2846" i="6"/>
  <c r="Y2846" i="6" s="1"/>
  <c r="X2847" i="6"/>
  <c r="Y2847" i="6" s="1"/>
  <c r="X2848" i="6"/>
  <c r="Y2848" i="6" s="1"/>
  <c r="X2849" i="6"/>
  <c r="Y2849" i="6" s="1"/>
  <c r="X2850" i="6"/>
  <c r="Y2850" i="6" s="1"/>
  <c r="X2851" i="6"/>
  <c r="Y2851" i="6" s="1"/>
  <c r="X2852" i="6"/>
  <c r="Y2852" i="6" s="1"/>
  <c r="X2853" i="6"/>
  <c r="Y2853" i="6" s="1"/>
  <c r="X2854" i="6"/>
  <c r="Y2854" i="6" s="1"/>
  <c r="X2855" i="6"/>
  <c r="Y2855" i="6" s="1"/>
  <c r="X2856" i="6"/>
  <c r="Y2856" i="6" s="1"/>
  <c r="X2857" i="6"/>
  <c r="Y2857" i="6" s="1"/>
  <c r="X2858" i="6"/>
  <c r="Y2858" i="6" s="1"/>
  <c r="X2859" i="6"/>
  <c r="Y2859" i="6" s="1"/>
  <c r="X2860" i="6"/>
  <c r="Y2860" i="6" s="1"/>
  <c r="X2861" i="6"/>
  <c r="Y2861" i="6" s="1"/>
  <c r="X2862" i="6"/>
  <c r="Y2862" i="6" s="1"/>
  <c r="X2863" i="6"/>
  <c r="Y2863" i="6" s="1"/>
  <c r="X2864" i="6"/>
  <c r="Y2864" i="6" s="1"/>
  <c r="X2865" i="6"/>
  <c r="Y2865" i="6" s="1"/>
  <c r="X2866" i="6"/>
  <c r="Y2866" i="6" s="1"/>
  <c r="X2867" i="6"/>
  <c r="Y2867" i="6" s="1"/>
  <c r="X2868" i="6"/>
  <c r="Y2868" i="6" s="1"/>
  <c r="X2869" i="6"/>
  <c r="Y2869" i="6" s="1"/>
  <c r="X2870" i="6"/>
  <c r="Y2870" i="6" s="1"/>
  <c r="X2871" i="6"/>
  <c r="Y2871" i="6" s="1"/>
  <c r="X2872" i="6"/>
  <c r="Y2872" i="6" s="1"/>
  <c r="X2873" i="6"/>
  <c r="Y2873" i="6" s="1"/>
  <c r="X2874" i="6"/>
  <c r="Y2874" i="6" s="1"/>
  <c r="X2875" i="6"/>
  <c r="Y2875" i="6" s="1"/>
  <c r="X2876" i="6"/>
  <c r="Y2876" i="6" s="1"/>
  <c r="X2877" i="6"/>
  <c r="Y2877" i="6" s="1"/>
  <c r="X2878" i="6"/>
  <c r="Y2878" i="6" s="1"/>
  <c r="X2879" i="6"/>
  <c r="Y2879" i="6" s="1"/>
  <c r="X2880" i="6"/>
  <c r="Y2880" i="6" s="1"/>
  <c r="X2881" i="6"/>
  <c r="Y2881" i="6" s="1"/>
  <c r="X2882" i="6"/>
  <c r="Y2882" i="6" s="1"/>
  <c r="X2883" i="6"/>
  <c r="Y2883" i="6" s="1"/>
  <c r="X2884" i="6"/>
  <c r="Y2884" i="6" s="1"/>
  <c r="X2885" i="6"/>
  <c r="Y2885" i="6" s="1"/>
  <c r="X2886" i="6"/>
  <c r="Y2886" i="6" s="1"/>
  <c r="X2887" i="6"/>
  <c r="Y2887" i="6" s="1"/>
  <c r="X2888" i="6"/>
  <c r="Y2888" i="6" s="1"/>
  <c r="X2889" i="6"/>
  <c r="Y2889" i="6" s="1"/>
  <c r="X2890" i="6"/>
  <c r="Y2890" i="6" s="1"/>
  <c r="X2891" i="6"/>
  <c r="Y2891" i="6" s="1"/>
  <c r="X2892" i="6"/>
  <c r="Y2892" i="6" s="1"/>
  <c r="X2893" i="6"/>
  <c r="Y2893" i="6" s="1"/>
  <c r="X2894" i="6"/>
  <c r="Y2894" i="6" s="1"/>
  <c r="X2895" i="6"/>
  <c r="Y2895" i="6" s="1"/>
  <c r="X2896" i="6"/>
  <c r="Y2896" i="6" s="1"/>
  <c r="X2897" i="6"/>
  <c r="Y2897" i="6" s="1"/>
  <c r="X2898" i="6"/>
  <c r="Y2898" i="6" s="1"/>
  <c r="X2899" i="6"/>
  <c r="Y2899" i="6" s="1"/>
  <c r="X2900" i="6"/>
  <c r="Y2900" i="6" s="1"/>
  <c r="X2901" i="6"/>
  <c r="Y2901" i="6" s="1"/>
  <c r="X2902" i="6"/>
  <c r="Y2902" i="6" s="1"/>
  <c r="X2903" i="6"/>
  <c r="Y2903" i="6" s="1"/>
  <c r="X2904" i="6"/>
  <c r="Y2904" i="6" s="1"/>
  <c r="X2905" i="6"/>
  <c r="Y2905" i="6" s="1"/>
  <c r="X2906" i="6"/>
  <c r="Y2906" i="6" s="1"/>
  <c r="X2907" i="6"/>
  <c r="Y2907" i="6" s="1"/>
  <c r="X2908" i="6"/>
  <c r="Y2908" i="6" s="1"/>
  <c r="X2909" i="6"/>
  <c r="Y2909" i="6" s="1"/>
  <c r="X2910" i="6"/>
  <c r="Y2910" i="6" s="1"/>
  <c r="X2911" i="6"/>
  <c r="Y2911" i="6" s="1"/>
  <c r="X2912" i="6"/>
  <c r="Y2912" i="6" s="1"/>
  <c r="X2913" i="6"/>
  <c r="Y2913" i="6" s="1"/>
  <c r="X2914" i="6"/>
  <c r="Y2914" i="6" s="1"/>
  <c r="X2915" i="6"/>
  <c r="Y2915" i="6" s="1"/>
  <c r="X2916" i="6"/>
  <c r="Y2916" i="6" s="1"/>
  <c r="X2917" i="6"/>
  <c r="Y2917" i="6" s="1"/>
  <c r="X2918" i="6"/>
  <c r="Y2918" i="6" s="1"/>
  <c r="X2919" i="6"/>
  <c r="Y2919" i="6" s="1"/>
  <c r="X2920" i="6"/>
  <c r="Y2920" i="6" s="1"/>
  <c r="X2921" i="6"/>
  <c r="Y2921" i="6" s="1"/>
  <c r="X2922" i="6"/>
  <c r="Y2922" i="6" s="1"/>
  <c r="X2923" i="6"/>
  <c r="Y2923" i="6" s="1"/>
  <c r="X2924" i="6"/>
  <c r="Y2924" i="6" s="1"/>
  <c r="X2925" i="6"/>
  <c r="Y2925" i="6" s="1"/>
  <c r="X2926" i="6"/>
  <c r="Y2926" i="6" s="1"/>
  <c r="X2927" i="6"/>
  <c r="Y2927" i="6" s="1"/>
  <c r="X2928" i="6"/>
  <c r="Y2928" i="6" s="1"/>
  <c r="X2929" i="6"/>
  <c r="Y2929" i="6" s="1"/>
  <c r="X2930" i="6"/>
  <c r="Y2930" i="6" s="1"/>
  <c r="X2931" i="6"/>
  <c r="Y2931" i="6" s="1"/>
  <c r="X2932" i="6"/>
  <c r="Y2932" i="6" s="1"/>
  <c r="X2933" i="6"/>
  <c r="Y2933" i="6" s="1"/>
  <c r="X2934" i="6"/>
  <c r="Y2934" i="6" s="1"/>
  <c r="X2935" i="6"/>
  <c r="Y2935" i="6" s="1"/>
  <c r="X2936" i="6"/>
  <c r="Y2936" i="6" s="1"/>
  <c r="X2937" i="6"/>
  <c r="Y2937" i="6" s="1"/>
  <c r="X2938" i="6"/>
  <c r="Y2938" i="6" s="1"/>
  <c r="X2939" i="6"/>
  <c r="Y2939" i="6" s="1"/>
  <c r="X2940" i="6"/>
  <c r="Y2940" i="6" s="1"/>
  <c r="X2941" i="6"/>
  <c r="Y2941" i="6" s="1"/>
  <c r="X2942" i="6"/>
  <c r="Y2942" i="6" s="1"/>
  <c r="X2943" i="6"/>
  <c r="Y2943" i="6" s="1"/>
  <c r="X2944" i="6"/>
  <c r="Y2944" i="6" s="1"/>
  <c r="X2945" i="6"/>
  <c r="Y2945" i="6" s="1"/>
  <c r="X2946" i="6"/>
  <c r="Y2946" i="6" s="1"/>
  <c r="X2947" i="6"/>
  <c r="Y2947" i="6" s="1"/>
  <c r="X2948" i="6"/>
  <c r="Y2948" i="6" s="1"/>
  <c r="X2949" i="6"/>
  <c r="Y2949" i="6" s="1"/>
  <c r="X2950" i="6"/>
  <c r="Y2950" i="6" s="1"/>
  <c r="X2951" i="6"/>
  <c r="Y2951" i="6" s="1"/>
  <c r="X2952" i="6"/>
  <c r="Y2952" i="6" s="1"/>
  <c r="X2953" i="6"/>
  <c r="Y2953" i="6" s="1"/>
  <c r="X2954" i="6"/>
  <c r="Y2954" i="6" s="1"/>
  <c r="X2955" i="6"/>
  <c r="Y2955" i="6" s="1"/>
  <c r="X2956" i="6"/>
  <c r="Y2956" i="6" s="1"/>
  <c r="X2957" i="6"/>
  <c r="Y2957" i="6" s="1"/>
  <c r="X2958" i="6"/>
  <c r="Y2958" i="6" s="1"/>
  <c r="X2959" i="6"/>
  <c r="Y2959" i="6" s="1"/>
  <c r="X2960" i="6"/>
  <c r="Y2960" i="6" s="1"/>
  <c r="X2961" i="6"/>
  <c r="Y2961" i="6" s="1"/>
  <c r="X2962" i="6"/>
  <c r="Y2962" i="6" s="1"/>
  <c r="X2963" i="6"/>
  <c r="Y2963" i="6" s="1"/>
  <c r="X2964" i="6"/>
  <c r="Y2964" i="6" s="1"/>
  <c r="X2965" i="6"/>
  <c r="Y2965" i="6" s="1"/>
  <c r="X2966" i="6"/>
  <c r="Y2966" i="6" s="1"/>
  <c r="X2967" i="6"/>
  <c r="Y2967" i="6" s="1"/>
  <c r="X2968" i="6"/>
  <c r="Y2968" i="6" s="1"/>
  <c r="X2969" i="6"/>
  <c r="Y2969" i="6" s="1"/>
  <c r="X2970" i="6"/>
  <c r="Y2970" i="6" s="1"/>
  <c r="X2971" i="6"/>
  <c r="Y2971" i="6" s="1"/>
  <c r="X2972" i="6"/>
  <c r="Y2972" i="6" s="1"/>
  <c r="X2973" i="6"/>
  <c r="Y2973" i="6" s="1"/>
  <c r="X2974" i="6"/>
  <c r="Y2974" i="6" s="1"/>
  <c r="X2975" i="6"/>
  <c r="Y2975" i="6" s="1"/>
  <c r="X2976" i="6"/>
  <c r="Y2976" i="6" s="1"/>
  <c r="X2977" i="6"/>
  <c r="Y2977" i="6" s="1"/>
  <c r="X2978" i="6"/>
  <c r="Y2978" i="6" s="1"/>
  <c r="X2979" i="6"/>
  <c r="Y2979" i="6" s="1"/>
  <c r="X2980" i="6"/>
  <c r="Y2980" i="6" s="1"/>
  <c r="X2981" i="6"/>
  <c r="Y2981" i="6" s="1"/>
  <c r="X2982" i="6"/>
  <c r="Y2982" i="6" s="1"/>
  <c r="X2983" i="6"/>
  <c r="Y2983" i="6" s="1"/>
  <c r="X2984" i="6"/>
  <c r="Y2984" i="6" s="1"/>
  <c r="X2985" i="6"/>
  <c r="Y2985" i="6" s="1"/>
  <c r="X2986" i="6"/>
  <c r="Y2986" i="6" s="1"/>
  <c r="X2987" i="6"/>
  <c r="Y2987" i="6" s="1"/>
  <c r="X2988" i="6"/>
  <c r="Y2988" i="6" s="1"/>
  <c r="X2989" i="6"/>
  <c r="Y2989" i="6" s="1"/>
  <c r="X2990" i="6"/>
  <c r="Y2990" i="6" s="1"/>
  <c r="X2991" i="6"/>
  <c r="Y2991" i="6" s="1"/>
  <c r="X2992" i="6"/>
  <c r="Y2992" i="6" s="1"/>
  <c r="X2993" i="6"/>
  <c r="Y2993" i="6" s="1"/>
  <c r="X2994" i="6"/>
  <c r="Y2994" i="6" s="1"/>
  <c r="X2995" i="6"/>
  <c r="Y2995" i="6" s="1"/>
  <c r="X2996" i="6"/>
  <c r="Y2996" i="6" s="1"/>
  <c r="X2997" i="6"/>
  <c r="Y2997" i="6" s="1"/>
  <c r="X2998" i="6"/>
  <c r="Y2998" i="6" s="1"/>
  <c r="X2999" i="6"/>
  <c r="Y2999" i="6" s="1"/>
  <c r="X3000" i="6"/>
  <c r="Y3000" i="6" s="1"/>
  <c r="X3001" i="6"/>
  <c r="Y3001" i="6" s="1"/>
  <c r="X3002" i="6"/>
  <c r="Y3002" i="6" s="1"/>
  <c r="X3003" i="6"/>
  <c r="Y3003" i="6" s="1"/>
  <c r="X3004" i="6"/>
  <c r="Y3004" i="6" s="1"/>
  <c r="X3005" i="6"/>
  <c r="Y3005" i="6" s="1"/>
  <c r="X3006" i="6"/>
  <c r="Y3006" i="6" s="1"/>
  <c r="X3007" i="6"/>
  <c r="Y3007" i="6" s="1"/>
  <c r="X3008" i="6"/>
  <c r="Y3008" i="6" s="1"/>
  <c r="X3009" i="6"/>
  <c r="Y3009" i="6" s="1"/>
  <c r="X3010" i="6"/>
  <c r="Y3010" i="6" s="1"/>
  <c r="X3011" i="6"/>
  <c r="Y3011" i="6" s="1"/>
  <c r="X3012" i="6"/>
  <c r="Y3012" i="6" s="1"/>
  <c r="X3013" i="6"/>
  <c r="Y3013" i="6" s="1"/>
  <c r="X3014" i="6"/>
  <c r="Y3014" i="6" s="1"/>
  <c r="X3015" i="6"/>
  <c r="Y3015" i="6" s="1"/>
  <c r="X3016" i="6"/>
  <c r="Y3016" i="6" s="1"/>
  <c r="X3017" i="6"/>
  <c r="Y3017" i="6" s="1"/>
  <c r="X3018" i="6"/>
  <c r="Y3018" i="6" s="1"/>
  <c r="X3019" i="6"/>
  <c r="Y3019" i="6" s="1"/>
  <c r="X3020" i="6"/>
  <c r="Y3020" i="6" s="1"/>
  <c r="X3021" i="6"/>
  <c r="Y3021" i="6" s="1"/>
  <c r="X3022" i="6"/>
  <c r="Y3022" i="6" s="1"/>
  <c r="X3023" i="6"/>
  <c r="Y3023" i="6" s="1"/>
  <c r="X3024" i="6"/>
  <c r="Y3024" i="6" s="1"/>
  <c r="X3025" i="6"/>
  <c r="Y3025" i="6" s="1"/>
  <c r="X3026" i="6"/>
  <c r="Y3026" i="6" s="1"/>
  <c r="X3027" i="6"/>
  <c r="Y3027" i="6" s="1"/>
  <c r="X3028" i="6"/>
  <c r="Y3028" i="6" s="1"/>
  <c r="X3029" i="6"/>
  <c r="Y3029" i="6" s="1"/>
  <c r="X3030" i="6"/>
  <c r="Y3030" i="6" s="1"/>
  <c r="X3031" i="6"/>
  <c r="Y3031" i="6" s="1"/>
  <c r="X3032" i="6"/>
  <c r="Y3032" i="6" s="1"/>
  <c r="X3033" i="6"/>
  <c r="Y3033" i="6" s="1"/>
  <c r="X3034" i="6"/>
  <c r="Y3034" i="6" s="1"/>
  <c r="X3035" i="6"/>
  <c r="Y3035" i="6" s="1"/>
  <c r="X3036" i="6"/>
  <c r="Y3036" i="6" s="1"/>
  <c r="X3037" i="6"/>
  <c r="Y3037" i="6" s="1"/>
  <c r="X3038" i="6"/>
  <c r="Y3038" i="6" s="1"/>
  <c r="X3039" i="6"/>
  <c r="Y3039" i="6" s="1"/>
  <c r="X3040" i="6"/>
  <c r="Y3040" i="6" s="1"/>
  <c r="X3041" i="6"/>
  <c r="Y3041" i="6" s="1"/>
  <c r="X3042" i="6"/>
  <c r="Y3042" i="6" s="1"/>
  <c r="X3043" i="6"/>
  <c r="Y3043" i="6" s="1"/>
  <c r="X3044" i="6"/>
  <c r="Y3044" i="6" s="1"/>
  <c r="X3045" i="6"/>
  <c r="Y3045" i="6" s="1"/>
  <c r="X3046" i="6"/>
  <c r="Y3046" i="6" s="1"/>
  <c r="X3047" i="6"/>
  <c r="Y3047" i="6" s="1"/>
  <c r="X3048" i="6"/>
  <c r="Y3048" i="6" s="1"/>
  <c r="X3049" i="6"/>
  <c r="Y3049" i="6" s="1"/>
  <c r="X3050" i="6"/>
  <c r="Y3050" i="6" s="1"/>
  <c r="X3051" i="6"/>
  <c r="Y3051" i="6" s="1"/>
  <c r="X3052" i="6"/>
  <c r="Y3052" i="6" s="1"/>
  <c r="X3053" i="6"/>
  <c r="Y3053" i="6" s="1"/>
  <c r="X3054" i="6"/>
  <c r="Y3054" i="6" s="1"/>
  <c r="X3055" i="6"/>
  <c r="Y3055" i="6" s="1"/>
  <c r="X3056" i="6"/>
  <c r="Y3056" i="6" s="1"/>
  <c r="X3057" i="6"/>
  <c r="Y3057" i="6" s="1"/>
  <c r="X3058" i="6"/>
  <c r="Y3058" i="6" s="1"/>
  <c r="X3059" i="6"/>
  <c r="Y3059" i="6" s="1"/>
  <c r="X3060" i="6"/>
  <c r="Y3060" i="6" s="1"/>
  <c r="X3061" i="6"/>
  <c r="Y3061" i="6" s="1"/>
  <c r="X3062" i="6"/>
  <c r="Y3062" i="6" s="1"/>
  <c r="X3063" i="6"/>
  <c r="Y3063" i="6" s="1"/>
  <c r="X3064" i="6"/>
  <c r="Y3064" i="6" s="1"/>
  <c r="X3065" i="6"/>
  <c r="Y3065" i="6" s="1"/>
  <c r="X3066" i="6"/>
  <c r="Y3066" i="6" s="1"/>
  <c r="X3067" i="6"/>
  <c r="Y3067" i="6" s="1"/>
  <c r="X3068" i="6"/>
  <c r="Y3068" i="6" s="1"/>
  <c r="X3069" i="6"/>
  <c r="Y3069" i="6" s="1"/>
  <c r="X3070" i="6"/>
  <c r="Y3070" i="6" s="1"/>
  <c r="X3071" i="6"/>
  <c r="Y3071" i="6" s="1"/>
  <c r="X3072" i="6"/>
  <c r="Y3072" i="6" s="1"/>
  <c r="X3073" i="6"/>
  <c r="Y3073" i="6" s="1"/>
  <c r="X3074" i="6"/>
  <c r="Y3074" i="6" s="1"/>
  <c r="X3075" i="6"/>
  <c r="Y3075" i="6" s="1"/>
  <c r="X3076" i="6"/>
  <c r="Y3076" i="6" s="1"/>
  <c r="X3077" i="6"/>
  <c r="Y3077" i="6" s="1"/>
  <c r="X3078" i="6"/>
  <c r="Y3078" i="6" s="1"/>
  <c r="X3079" i="6"/>
  <c r="Y3079" i="6" s="1"/>
  <c r="X3080" i="6"/>
  <c r="Y3080" i="6" s="1"/>
  <c r="X3081" i="6"/>
  <c r="Y3081" i="6" s="1"/>
  <c r="X3082" i="6"/>
  <c r="Y3082" i="6" s="1"/>
  <c r="X3083" i="6"/>
  <c r="Y3083" i="6" s="1"/>
  <c r="X3084" i="6"/>
  <c r="Y3084" i="6" s="1"/>
  <c r="X3085" i="6"/>
  <c r="Y3085" i="6" s="1"/>
  <c r="X3086" i="6"/>
  <c r="Y3086" i="6" s="1"/>
  <c r="X3087" i="6"/>
  <c r="Y3087" i="6" s="1"/>
  <c r="X3088" i="6"/>
  <c r="Y3088" i="6" s="1"/>
  <c r="X3089" i="6"/>
  <c r="Y3089" i="6" s="1"/>
  <c r="X3090" i="6"/>
  <c r="Y3090" i="6" s="1"/>
  <c r="X3091" i="6"/>
  <c r="Y3091" i="6" s="1"/>
  <c r="X3092" i="6"/>
  <c r="Y3092" i="6" s="1"/>
  <c r="X3093" i="6"/>
  <c r="Y3093" i="6" s="1"/>
  <c r="X3094" i="6"/>
  <c r="Y3094" i="6" s="1"/>
  <c r="X3095" i="6"/>
  <c r="Y3095" i="6" s="1"/>
  <c r="X3096" i="6"/>
  <c r="Y3096" i="6" s="1"/>
  <c r="X3097" i="6"/>
  <c r="Y3097" i="6" s="1"/>
  <c r="X3098" i="6"/>
  <c r="Y3098" i="6" s="1"/>
  <c r="X3099" i="6"/>
  <c r="Y3099" i="6" s="1"/>
  <c r="X3100" i="6"/>
  <c r="Y3100" i="6" s="1"/>
  <c r="X3101" i="6"/>
  <c r="Y3101" i="6" s="1"/>
  <c r="X3102" i="6"/>
  <c r="Y3102" i="6" s="1"/>
  <c r="X3103" i="6"/>
  <c r="Y3103" i="6" s="1"/>
  <c r="X3104" i="6"/>
  <c r="Y3104" i="6" s="1"/>
  <c r="X3105" i="6"/>
  <c r="Y3105" i="6" s="1"/>
  <c r="X3106" i="6"/>
  <c r="Y3106" i="6" s="1"/>
  <c r="X3107" i="6"/>
  <c r="Y3107" i="6" s="1"/>
  <c r="X3108" i="6"/>
  <c r="Y3108" i="6" s="1"/>
  <c r="X3109" i="6"/>
  <c r="Y3109" i="6" s="1"/>
  <c r="X3110" i="6"/>
  <c r="Y3110" i="6" s="1"/>
  <c r="X3111" i="6"/>
  <c r="Y3111" i="6" s="1"/>
  <c r="X3112" i="6"/>
  <c r="Y3112" i="6" s="1"/>
  <c r="X3113" i="6"/>
  <c r="Y3113" i="6" s="1"/>
  <c r="X3114" i="6"/>
  <c r="Y3114" i="6" s="1"/>
  <c r="X3115" i="6"/>
  <c r="Y3115" i="6" s="1"/>
  <c r="X3116" i="6"/>
  <c r="Y3116" i="6" s="1"/>
  <c r="X3117" i="6"/>
  <c r="Y3117" i="6" s="1"/>
  <c r="X3118" i="6"/>
  <c r="Y3118" i="6" s="1"/>
  <c r="X3119" i="6"/>
  <c r="Y3119" i="6" s="1"/>
  <c r="X3120" i="6"/>
  <c r="Y3120" i="6" s="1"/>
  <c r="X3121" i="6"/>
  <c r="Y3121" i="6" s="1"/>
  <c r="X3122" i="6"/>
  <c r="Y3122" i="6" s="1"/>
  <c r="X3123" i="6"/>
  <c r="Y3123" i="6" s="1"/>
  <c r="X3124" i="6"/>
  <c r="Y3124" i="6" s="1"/>
  <c r="X3125" i="6"/>
  <c r="Y3125" i="6" s="1"/>
  <c r="X3126" i="6"/>
  <c r="Y3126" i="6" s="1"/>
  <c r="X3127" i="6"/>
  <c r="Y3127" i="6" s="1"/>
  <c r="X3128" i="6"/>
  <c r="Y3128" i="6" s="1"/>
  <c r="X3129" i="6"/>
  <c r="Y3129" i="6" s="1"/>
  <c r="X3130" i="6"/>
  <c r="Y3130" i="6" s="1"/>
  <c r="X3131" i="6"/>
  <c r="Y3131" i="6" s="1"/>
  <c r="X3132" i="6"/>
  <c r="Y3132" i="6" s="1"/>
  <c r="X3133" i="6"/>
  <c r="Y3133" i="6" s="1"/>
  <c r="X3134" i="6"/>
  <c r="Y3134" i="6" s="1"/>
  <c r="X3135" i="6"/>
  <c r="Y3135" i="6" s="1"/>
  <c r="X3136" i="6"/>
  <c r="Y3136" i="6" s="1"/>
  <c r="X3137" i="6"/>
  <c r="Y3137" i="6" s="1"/>
  <c r="X3138" i="6"/>
  <c r="Y3138" i="6" s="1"/>
  <c r="X3139" i="6"/>
  <c r="Y3139" i="6" s="1"/>
  <c r="X3140" i="6"/>
  <c r="Y3140" i="6" s="1"/>
  <c r="X3141" i="6"/>
  <c r="Y3141" i="6" s="1"/>
  <c r="X3142" i="6"/>
  <c r="Y3142" i="6" s="1"/>
  <c r="X3143" i="6"/>
  <c r="Y3143" i="6" s="1"/>
  <c r="X3144" i="6"/>
  <c r="Y3144" i="6" s="1"/>
  <c r="X3145" i="6"/>
  <c r="Y3145" i="6" s="1"/>
  <c r="X3146" i="6"/>
  <c r="Y3146" i="6" s="1"/>
  <c r="X3147" i="6"/>
  <c r="Y3147" i="6" s="1"/>
  <c r="X3148" i="6"/>
  <c r="Y3148" i="6" s="1"/>
  <c r="X3149" i="6"/>
  <c r="Y3149" i="6" s="1"/>
  <c r="X3150" i="6"/>
  <c r="Y3150" i="6" s="1"/>
  <c r="X3151" i="6"/>
  <c r="Y3151" i="6" s="1"/>
  <c r="X3152" i="6"/>
  <c r="Y3152" i="6" s="1"/>
  <c r="X3153" i="6"/>
  <c r="Y3153" i="6" s="1"/>
  <c r="X3154" i="6"/>
  <c r="Y3154" i="6" s="1"/>
  <c r="X3155" i="6"/>
  <c r="Y3155" i="6" s="1"/>
  <c r="X3156" i="6"/>
  <c r="Y3156" i="6" s="1"/>
  <c r="X3157" i="6"/>
  <c r="Y3157" i="6" s="1"/>
  <c r="X3158" i="6"/>
  <c r="Y3158" i="6" s="1"/>
  <c r="X3159" i="6"/>
  <c r="Y3159" i="6" s="1"/>
  <c r="X3160" i="6"/>
  <c r="Y3160" i="6" s="1"/>
  <c r="X3161" i="6"/>
  <c r="Y3161" i="6" s="1"/>
  <c r="X3162" i="6"/>
  <c r="Y3162" i="6" s="1"/>
  <c r="X3163" i="6"/>
  <c r="Y3163" i="6" s="1"/>
  <c r="X3164" i="6"/>
  <c r="Y3164" i="6" s="1"/>
  <c r="X3165" i="6"/>
  <c r="Y3165" i="6" s="1"/>
  <c r="X3166" i="6"/>
  <c r="Y3166" i="6" s="1"/>
  <c r="X3167" i="6"/>
  <c r="Y3167" i="6" s="1"/>
  <c r="X3168" i="6"/>
  <c r="Y3168" i="6" s="1"/>
  <c r="X3169" i="6"/>
  <c r="Y3169" i="6" s="1"/>
  <c r="X3170" i="6"/>
  <c r="Y3170" i="6" s="1"/>
  <c r="X3171" i="6"/>
  <c r="Y3171" i="6" s="1"/>
  <c r="X3172" i="6"/>
  <c r="Y3172" i="6" s="1"/>
  <c r="X3173" i="6"/>
  <c r="Y3173" i="6" s="1"/>
  <c r="X3174" i="6"/>
  <c r="Y3174" i="6" s="1"/>
  <c r="X3175" i="6"/>
  <c r="Y3175" i="6" s="1"/>
  <c r="X3176" i="6"/>
  <c r="Y3176" i="6" s="1"/>
  <c r="X3177" i="6"/>
  <c r="Y3177" i="6" s="1"/>
  <c r="X3178" i="6"/>
  <c r="Y3178" i="6" s="1"/>
  <c r="X3179" i="6"/>
  <c r="Y3179" i="6" s="1"/>
  <c r="X3180" i="6"/>
  <c r="Y3180" i="6" s="1"/>
  <c r="X3181" i="6"/>
  <c r="Y3181" i="6" s="1"/>
  <c r="X3182" i="6"/>
  <c r="Y3182" i="6" s="1"/>
  <c r="X3183" i="6"/>
  <c r="Y3183" i="6" s="1"/>
  <c r="X3184" i="6"/>
  <c r="Y3184" i="6" s="1"/>
  <c r="X3185" i="6"/>
  <c r="Y3185" i="6" s="1"/>
  <c r="X3186" i="6"/>
  <c r="Y3186" i="6" s="1"/>
  <c r="X3187" i="6"/>
  <c r="Y3187" i="6" s="1"/>
  <c r="X3188" i="6"/>
  <c r="Y3188" i="6" s="1"/>
  <c r="X3189" i="6"/>
  <c r="Y3189" i="6" s="1"/>
  <c r="X3190" i="6"/>
  <c r="Y3190" i="6" s="1"/>
  <c r="X3191" i="6"/>
  <c r="Y3191" i="6" s="1"/>
  <c r="X3192" i="6"/>
  <c r="Y3192" i="6" s="1"/>
  <c r="X3193" i="6"/>
  <c r="Y3193" i="6" s="1"/>
  <c r="X3194" i="6"/>
  <c r="Y3194" i="6" s="1"/>
  <c r="X3195" i="6"/>
  <c r="Y3195" i="6" s="1"/>
  <c r="X3196" i="6"/>
  <c r="Y3196" i="6" s="1"/>
  <c r="X3197" i="6"/>
  <c r="Y3197" i="6" s="1"/>
  <c r="X3198" i="6"/>
  <c r="Y3198" i="6" s="1"/>
  <c r="X3199" i="6"/>
  <c r="Y3199" i="6" s="1"/>
  <c r="X3200" i="6"/>
  <c r="Y3200" i="6" s="1"/>
  <c r="X3201" i="6"/>
  <c r="Y3201" i="6" s="1"/>
  <c r="X3202" i="6"/>
  <c r="Y3202" i="6" s="1"/>
  <c r="X3203" i="6"/>
  <c r="Y3203" i="6" s="1"/>
  <c r="X3204" i="6"/>
  <c r="Y3204" i="6" s="1"/>
  <c r="X3205" i="6"/>
  <c r="Y3205" i="6" s="1"/>
  <c r="X3206" i="6"/>
  <c r="Y3206" i="6" s="1"/>
  <c r="X3207" i="6"/>
  <c r="Y3207" i="6" s="1"/>
  <c r="X3208" i="6"/>
  <c r="Y3208" i="6" s="1"/>
  <c r="X3209" i="6"/>
  <c r="Y3209" i="6" s="1"/>
  <c r="X3210" i="6"/>
  <c r="Y3210" i="6" s="1"/>
  <c r="X3211" i="6"/>
  <c r="Y3211" i="6" s="1"/>
  <c r="X3212" i="6"/>
  <c r="Y3212" i="6" s="1"/>
  <c r="X3213" i="6"/>
  <c r="Y3213" i="6" s="1"/>
  <c r="X3214" i="6"/>
  <c r="Y3214" i="6" s="1"/>
  <c r="X3215" i="6"/>
  <c r="Y3215" i="6" s="1"/>
  <c r="X3216" i="6"/>
  <c r="Y3216" i="6" s="1"/>
  <c r="X3217" i="6"/>
  <c r="Y3217" i="6" s="1"/>
  <c r="X3218" i="6"/>
  <c r="Y3218" i="6" s="1"/>
  <c r="X3219" i="6"/>
  <c r="Y3219" i="6" s="1"/>
  <c r="X3220" i="6"/>
  <c r="Y3220" i="6" s="1"/>
  <c r="X3221" i="6"/>
  <c r="Y3221" i="6" s="1"/>
  <c r="X3222" i="6"/>
  <c r="Y3222" i="6" s="1"/>
  <c r="X3223" i="6"/>
  <c r="Y3223" i="6" s="1"/>
  <c r="X3224" i="6"/>
  <c r="Y3224" i="6" s="1"/>
  <c r="X3225" i="6"/>
  <c r="Y3225" i="6" s="1"/>
  <c r="X3226" i="6"/>
  <c r="Y3226" i="6" s="1"/>
  <c r="X3227" i="6"/>
  <c r="Y3227" i="6" s="1"/>
  <c r="X3228" i="6"/>
  <c r="Y3228" i="6" s="1"/>
  <c r="X3229" i="6"/>
  <c r="Y3229" i="6" s="1"/>
  <c r="X3230" i="6"/>
  <c r="Y3230" i="6" s="1"/>
  <c r="X3231" i="6"/>
  <c r="Y3231" i="6" s="1"/>
  <c r="X3232" i="6"/>
  <c r="Y3232" i="6" s="1"/>
  <c r="X3233" i="6"/>
  <c r="Y3233" i="6" s="1"/>
  <c r="X3234" i="6"/>
  <c r="Y3234" i="6" s="1"/>
  <c r="X3235" i="6"/>
  <c r="Y3235" i="6" s="1"/>
  <c r="X3236" i="6"/>
  <c r="Y3236" i="6" s="1"/>
  <c r="X3237" i="6"/>
  <c r="Y3237" i="6" s="1"/>
  <c r="X3238" i="6"/>
  <c r="Y3238" i="6" s="1"/>
  <c r="X3239" i="6"/>
  <c r="Y3239" i="6" s="1"/>
  <c r="X3240" i="6"/>
  <c r="Y3240" i="6" s="1"/>
  <c r="X3241" i="6"/>
  <c r="Y3241" i="6" s="1"/>
  <c r="X3242" i="6"/>
  <c r="Y3242" i="6" s="1"/>
  <c r="X3243" i="6"/>
  <c r="Y3243" i="6" s="1"/>
  <c r="X3244" i="6"/>
  <c r="Y3244" i="6" s="1"/>
  <c r="X3245" i="6"/>
  <c r="Y3245" i="6" s="1"/>
  <c r="X3246" i="6"/>
  <c r="Y3246" i="6" s="1"/>
  <c r="X3247" i="6"/>
  <c r="Y3247" i="6" s="1"/>
  <c r="X3248" i="6"/>
  <c r="Y3248" i="6" s="1"/>
  <c r="X3249" i="6"/>
  <c r="Y3249" i="6" s="1"/>
  <c r="X3250" i="6"/>
  <c r="Y3250" i="6" s="1"/>
  <c r="X3251" i="6"/>
  <c r="Y3251" i="6" s="1"/>
  <c r="X3252" i="6"/>
  <c r="Y3252" i="6" s="1"/>
  <c r="X3253" i="6"/>
  <c r="Y3253" i="6" s="1"/>
  <c r="X3254" i="6"/>
  <c r="Y3254" i="6" s="1"/>
  <c r="X3255" i="6"/>
  <c r="Y3255" i="6" s="1"/>
  <c r="X3256" i="6"/>
  <c r="Y3256" i="6" s="1"/>
  <c r="X3257" i="6"/>
  <c r="Y3257" i="6" s="1"/>
  <c r="X3258" i="6"/>
  <c r="Y3258" i="6" s="1"/>
  <c r="X3259" i="6"/>
  <c r="Y3259" i="6" s="1"/>
  <c r="X3260" i="6"/>
  <c r="Y3260" i="6" s="1"/>
  <c r="X3261" i="6"/>
  <c r="Y3261" i="6" s="1"/>
  <c r="X3262" i="6"/>
  <c r="Y3262" i="6" s="1"/>
  <c r="X3263" i="6"/>
  <c r="Y3263" i="6" s="1"/>
  <c r="X3264" i="6"/>
  <c r="Y3264" i="6" s="1"/>
  <c r="X3265" i="6"/>
  <c r="Y3265" i="6" s="1"/>
  <c r="X3266" i="6"/>
  <c r="Y3266" i="6" s="1"/>
  <c r="X3267" i="6"/>
  <c r="Y3267" i="6" s="1"/>
  <c r="X3268" i="6"/>
  <c r="Y3268" i="6" s="1"/>
  <c r="X3269" i="6"/>
  <c r="Y3269" i="6" s="1"/>
  <c r="X3270" i="6"/>
  <c r="Y3270" i="6" s="1"/>
  <c r="X3271" i="6"/>
  <c r="Y3271" i="6" s="1"/>
  <c r="X3272" i="6"/>
  <c r="Y3272" i="6" s="1"/>
  <c r="X3273" i="6"/>
  <c r="Y3273" i="6" s="1"/>
  <c r="X3274" i="6"/>
  <c r="Y3274" i="6" s="1"/>
  <c r="X3275" i="6"/>
  <c r="Y3275" i="6" s="1"/>
  <c r="X3276" i="6"/>
  <c r="Y3276" i="6" s="1"/>
  <c r="X3277" i="6"/>
  <c r="Y3277" i="6" s="1"/>
  <c r="X3278" i="6"/>
  <c r="Y3278" i="6" s="1"/>
  <c r="X3279" i="6"/>
  <c r="Y3279" i="6" s="1"/>
  <c r="X3280" i="6"/>
  <c r="Y3280" i="6" s="1"/>
  <c r="X3281" i="6"/>
  <c r="Y3281" i="6" s="1"/>
  <c r="X3282" i="6"/>
  <c r="Y3282" i="6" s="1"/>
  <c r="X3283" i="6"/>
  <c r="Y3283" i="6" s="1"/>
  <c r="X3284" i="6"/>
  <c r="Y3284" i="6" s="1"/>
  <c r="X3285" i="6"/>
  <c r="Y3285" i="6" s="1"/>
  <c r="X3286" i="6"/>
  <c r="Y3286" i="6" s="1"/>
  <c r="X3287" i="6"/>
  <c r="Y3287" i="6" s="1"/>
  <c r="X3288" i="6"/>
  <c r="Y3288" i="6" s="1"/>
  <c r="X3289" i="6"/>
  <c r="Y3289" i="6" s="1"/>
  <c r="X3290" i="6"/>
  <c r="Y3290" i="6" s="1"/>
  <c r="X3291" i="6"/>
  <c r="Y3291" i="6" s="1"/>
  <c r="X3292" i="6"/>
  <c r="Y3292" i="6" s="1"/>
  <c r="X3293" i="6"/>
  <c r="Y3293" i="6" s="1"/>
  <c r="X3294" i="6"/>
  <c r="Y3294" i="6" s="1"/>
  <c r="X3295" i="6"/>
  <c r="Y3295" i="6" s="1"/>
  <c r="X3296" i="6"/>
  <c r="Y3296" i="6" s="1"/>
  <c r="X3297" i="6"/>
  <c r="Y3297" i="6" s="1"/>
  <c r="X3298" i="6"/>
  <c r="Y3298" i="6" s="1"/>
  <c r="X3299" i="6"/>
  <c r="Y3299" i="6" s="1"/>
  <c r="X3300" i="6"/>
  <c r="Y3300" i="6" s="1"/>
  <c r="X3301" i="6"/>
  <c r="Y3301" i="6" s="1"/>
  <c r="X3302" i="6"/>
  <c r="Y3302" i="6" s="1"/>
  <c r="X3303" i="6"/>
  <c r="Y3303" i="6" s="1"/>
  <c r="X3304" i="6"/>
  <c r="Y3304" i="6" s="1"/>
  <c r="X3305" i="6"/>
  <c r="Y3305" i="6" s="1"/>
  <c r="X3306" i="6"/>
  <c r="Y3306" i="6" s="1"/>
  <c r="X3307" i="6"/>
  <c r="Y3307" i="6" s="1"/>
  <c r="X3308" i="6"/>
  <c r="Y3308" i="6" s="1"/>
  <c r="X3309" i="6"/>
  <c r="Y3309" i="6" s="1"/>
  <c r="X3310" i="6"/>
  <c r="Y3310" i="6" s="1"/>
  <c r="X3311" i="6"/>
  <c r="Y3311" i="6" s="1"/>
  <c r="X3312" i="6"/>
  <c r="Y3312" i="6" s="1"/>
  <c r="X3313" i="6"/>
  <c r="Y3313" i="6" s="1"/>
  <c r="X3314" i="6"/>
  <c r="Y3314" i="6" s="1"/>
  <c r="X3315" i="6"/>
  <c r="Y3315" i="6" s="1"/>
  <c r="X3316" i="6"/>
  <c r="Y3316" i="6" s="1"/>
  <c r="X3317" i="6"/>
  <c r="Y3317" i="6" s="1"/>
  <c r="X3318" i="6"/>
  <c r="Y3318" i="6" s="1"/>
  <c r="X3319" i="6"/>
  <c r="Y3319" i="6" s="1"/>
  <c r="X3320" i="6"/>
  <c r="Y3320" i="6" s="1"/>
  <c r="X3321" i="6"/>
  <c r="Y3321" i="6" s="1"/>
  <c r="X3322" i="6"/>
  <c r="Y3322" i="6" s="1"/>
  <c r="X3323" i="6"/>
  <c r="Y3323" i="6" s="1"/>
  <c r="X3324" i="6"/>
  <c r="Y3324" i="6" s="1"/>
  <c r="X3325" i="6"/>
  <c r="Y3325" i="6" s="1"/>
  <c r="X3326" i="6"/>
  <c r="Y3326" i="6" s="1"/>
  <c r="X3327" i="6"/>
  <c r="Y3327" i="6" s="1"/>
  <c r="X3328" i="6"/>
  <c r="Y3328" i="6" s="1"/>
  <c r="X3329" i="6"/>
  <c r="Y3329" i="6" s="1"/>
  <c r="X3330" i="6"/>
  <c r="Y3330" i="6" s="1"/>
  <c r="X3331" i="6"/>
  <c r="Y3331" i="6" s="1"/>
  <c r="X3332" i="6"/>
  <c r="Y3332" i="6" s="1"/>
  <c r="X3333" i="6"/>
  <c r="Y3333" i="6" s="1"/>
  <c r="X3334" i="6"/>
  <c r="Y3334" i="6" s="1"/>
  <c r="X3335" i="6"/>
  <c r="Y3335" i="6" s="1"/>
  <c r="X3336" i="6"/>
  <c r="Y3336" i="6" s="1"/>
  <c r="X3337" i="6"/>
  <c r="Y3337" i="6" s="1"/>
  <c r="X3338" i="6"/>
  <c r="Y3338" i="6" s="1"/>
  <c r="X3339" i="6"/>
  <c r="Y3339" i="6" s="1"/>
  <c r="X3340" i="6"/>
  <c r="Y3340" i="6" s="1"/>
  <c r="X3341" i="6"/>
  <c r="Y3341" i="6" s="1"/>
  <c r="X3342" i="6"/>
  <c r="Y3342" i="6" s="1"/>
  <c r="X3343" i="6"/>
  <c r="Y3343" i="6" s="1"/>
  <c r="X3344" i="6"/>
  <c r="Y3344" i="6" s="1"/>
  <c r="X3345" i="6"/>
  <c r="Y3345" i="6" s="1"/>
  <c r="X3346" i="6"/>
  <c r="Y3346" i="6" s="1"/>
  <c r="X3347" i="6"/>
  <c r="Y3347" i="6" s="1"/>
  <c r="X3348" i="6"/>
  <c r="Y3348" i="6" s="1"/>
  <c r="X3349" i="6"/>
  <c r="Y3349" i="6" s="1"/>
  <c r="X3350" i="6"/>
  <c r="Y3350" i="6" s="1"/>
  <c r="X3351" i="6"/>
  <c r="Y3351" i="6" s="1"/>
  <c r="X3352" i="6"/>
  <c r="Y3352" i="6" s="1"/>
  <c r="X3353" i="6"/>
  <c r="Y3353" i="6" s="1"/>
  <c r="X3354" i="6"/>
  <c r="Y3354" i="6" s="1"/>
  <c r="X3355" i="6"/>
  <c r="Y3355" i="6" s="1"/>
  <c r="X3356" i="6"/>
  <c r="Y3356" i="6" s="1"/>
  <c r="X3357" i="6"/>
  <c r="Y3357" i="6" s="1"/>
  <c r="X3358" i="6"/>
  <c r="Y3358" i="6" s="1"/>
  <c r="X3359" i="6"/>
  <c r="Y3359" i="6" s="1"/>
  <c r="X3360" i="6"/>
  <c r="Y3360" i="6" s="1"/>
  <c r="X3361" i="6"/>
  <c r="Y3361" i="6" s="1"/>
  <c r="X3362" i="6"/>
  <c r="Y3362" i="6" s="1"/>
  <c r="X3363" i="6"/>
  <c r="Y3363" i="6" s="1"/>
  <c r="X3364" i="6"/>
  <c r="Y3364" i="6" s="1"/>
  <c r="X3365" i="6"/>
  <c r="Y3365" i="6" s="1"/>
  <c r="X3366" i="6"/>
  <c r="Y3366" i="6" s="1"/>
  <c r="X3367" i="6"/>
  <c r="Y3367" i="6" s="1"/>
  <c r="X3368" i="6"/>
  <c r="Y3368" i="6" s="1"/>
  <c r="X3369" i="6"/>
  <c r="Y3369" i="6" s="1"/>
  <c r="X3370" i="6"/>
  <c r="Y3370" i="6" s="1"/>
  <c r="X3371" i="6"/>
  <c r="Y3371" i="6" s="1"/>
  <c r="X3372" i="6"/>
  <c r="Y3372" i="6" s="1"/>
  <c r="X3373" i="6"/>
  <c r="Y3373" i="6" s="1"/>
  <c r="X3374" i="6"/>
  <c r="Y3374" i="6" s="1"/>
  <c r="X3375" i="6"/>
  <c r="Y3375" i="6" s="1"/>
  <c r="X3376" i="6"/>
  <c r="Y3376" i="6" s="1"/>
  <c r="X3377" i="6"/>
  <c r="Y3377" i="6" s="1"/>
  <c r="X3378" i="6"/>
  <c r="Y3378" i="6" s="1"/>
  <c r="X3379" i="6"/>
  <c r="Y3379" i="6" s="1"/>
  <c r="X3380" i="6"/>
  <c r="Y3380" i="6" s="1"/>
  <c r="X3381" i="6"/>
  <c r="Y3381" i="6" s="1"/>
  <c r="X3382" i="6"/>
  <c r="Y3382" i="6" s="1"/>
  <c r="X3383" i="6"/>
  <c r="Y3383" i="6" s="1"/>
  <c r="X3384" i="6"/>
  <c r="Y3384" i="6" s="1"/>
  <c r="X3385" i="6"/>
  <c r="Y3385" i="6" s="1"/>
  <c r="X3386" i="6"/>
  <c r="Y3386" i="6" s="1"/>
  <c r="X3387" i="6"/>
  <c r="Y3387" i="6" s="1"/>
  <c r="X3388" i="6"/>
  <c r="Y3388" i="6" s="1"/>
  <c r="X3389" i="6"/>
  <c r="Y3389" i="6" s="1"/>
  <c r="X3390" i="6"/>
  <c r="Y3390" i="6" s="1"/>
  <c r="X3391" i="6"/>
  <c r="Y3391" i="6" s="1"/>
  <c r="X3392" i="6"/>
  <c r="Y3392" i="6" s="1"/>
  <c r="X3393" i="6"/>
  <c r="Y3393" i="6" s="1"/>
  <c r="X3394" i="6"/>
  <c r="Y3394" i="6" s="1"/>
  <c r="X3395" i="6"/>
  <c r="Y3395" i="6" s="1"/>
  <c r="X3396" i="6"/>
  <c r="Y3396" i="6" s="1"/>
  <c r="X3397" i="6"/>
  <c r="Y3397" i="6" s="1"/>
  <c r="X3398" i="6"/>
  <c r="Y3398" i="6" s="1"/>
  <c r="X3399" i="6"/>
  <c r="Y3399" i="6" s="1"/>
  <c r="X3400" i="6"/>
  <c r="Y3400" i="6" s="1"/>
  <c r="X3401" i="6"/>
  <c r="Y3401" i="6" s="1"/>
  <c r="X3402" i="6"/>
  <c r="Y3402" i="6" s="1"/>
  <c r="X3403" i="6"/>
  <c r="Y3403" i="6" s="1"/>
  <c r="X3404" i="6"/>
  <c r="Y3404" i="6" s="1"/>
  <c r="X3405" i="6"/>
  <c r="Y3405" i="6" s="1"/>
  <c r="X3406" i="6"/>
  <c r="Y3406" i="6" s="1"/>
  <c r="X3407" i="6"/>
  <c r="Y3407" i="6" s="1"/>
  <c r="X3408" i="6"/>
  <c r="Y3408" i="6" s="1"/>
  <c r="X3409" i="6"/>
  <c r="Y3409" i="6" s="1"/>
  <c r="X3410" i="6"/>
  <c r="Y3410" i="6" s="1"/>
  <c r="X3411" i="6"/>
  <c r="Y3411" i="6" s="1"/>
  <c r="X3412" i="6"/>
  <c r="Y3412" i="6" s="1"/>
  <c r="X3413" i="6"/>
  <c r="Y3413" i="6" s="1"/>
  <c r="X3414" i="6"/>
  <c r="Y3414" i="6" s="1"/>
  <c r="X3415" i="6"/>
  <c r="Y3415" i="6" s="1"/>
  <c r="X3416" i="6"/>
  <c r="Y3416" i="6" s="1"/>
  <c r="X3417" i="6"/>
  <c r="Y3417" i="6" s="1"/>
  <c r="X3418" i="6"/>
  <c r="Y3418" i="6" s="1"/>
  <c r="X3419" i="6"/>
  <c r="Y3419" i="6" s="1"/>
  <c r="X3420" i="6"/>
  <c r="Y3420" i="6" s="1"/>
  <c r="X3421" i="6"/>
  <c r="Y3421" i="6" s="1"/>
  <c r="X3422" i="6"/>
  <c r="Y3422" i="6" s="1"/>
  <c r="X3423" i="6"/>
  <c r="Y3423" i="6" s="1"/>
  <c r="X3424" i="6"/>
  <c r="Y3424" i="6" s="1"/>
  <c r="X3425" i="6"/>
  <c r="Y3425" i="6" s="1"/>
  <c r="X3426" i="6"/>
  <c r="Y3426" i="6" s="1"/>
  <c r="X3427" i="6"/>
  <c r="Y3427" i="6" s="1"/>
  <c r="X3428" i="6"/>
  <c r="Y3428" i="6" s="1"/>
  <c r="X3429" i="6"/>
  <c r="Y3429" i="6" s="1"/>
  <c r="X3430" i="6"/>
  <c r="Y3430" i="6" s="1"/>
  <c r="X3431" i="6"/>
  <c r="Y3431" i="6" s="1"/>
  <c r="X3432" i="6"/>
  <c r="Y3432" i="6" s="1"/>
  <c r="X3433" i="6"/>
  <c r="Y3433" i="6" s="1"/>
  <c r="X3434" i="6"/>
  <c r="Y3434" i="6" s="1"/>
  <c r="X3435" i="6"/>
  <c r="Y3435" i="6" s="1"/>
  <c r="X3436" i="6"/>
  <c r="Y3436" i="6" s="1"/>
  <c r="X3437" i="6"/>
  <c r="Y3437" i="6" s="1"/>
  <c r="X3438" i="6"/>
  <c r="Y3438" i="6" s="1"/>
  <c r="X3439" i="6"/>
  <c r="Y3439" i="6" s="1"/>
  <c r="X3440" i="6"/>
  <c r="Y3440" i="6" s="1"/>
  <c r="X3441" i="6"/>
  <c r="Y3441" i="6" s="1"/>
  <c r="X3442" i="6"/>
  <c r="Y3442" i="6" s="1"/>
  <c r="X3443" i="6"/>
  <c r="Y3443" i="6" s="1"/>
  <c r="X3444" i="6"/>
  <c r="Y3444" i="6" s="1"/>
  <c r="X3445" i="6"/>
  <c r="Y3445" i="6" s="1"/>
  <c r="X3446" i="6"/>
  <c r="Y3446" i="6" s="1"/>
  <c r="X3447" i="6"/>
  <c r="Y3447" i="6" s="1"/>
  <c r="X3448" i="6"/>
  <c r="Y3448" i="6" s="1"/>
  <c r="X3449" i="6"/>
  <c r="Y3449" i="6" s="1"/>
  <c r="X3450" i="6"/>
  <c r="Y3450" i="6" s="1"/>
  <c r="X3451" i="6"/>
  <c r="Y3451" i="6" s="1"/>
  <c r="X3452" i="6"/>
  <c r="Y3452" i="6" s="1"/>
  <c r="X3453" i="6"/>
  <c r="Y3453" i="6" s="1"/>
  <c r="X3454" i="6"/>
  <c r="Y3454" i="6" s="1"/>
  <c r="X3455" i="6"/>
  <c r="Y3455" i="6" s="1"/>
  <c r="X3456" i="6"/>
  <c r="Y3456" i="6" s="1"/>
  <c r="X3457" i="6"/>
  <c r="Y3457" i="6" s="1"/>
  <c r="X3458" i="6"/>
  <c r="Y3458" i="6" s="1"/>
  <c r="X3459" i="6"/>
  <c r="Y3459" i="6" s="1"/>
  <c r="X3460" i="6"/>
  <c r="Y3460" i="6" s="1"/>
  <c r="X3461" i="6"/>
  <c r="Y3461" i="6" s="1"/>
  <c r="X3462" i="6"/>
  <c r="Y3462" i="6" s="1"/>
  <c r="X3463" i="6"/>
  <c r="Y3463" i="6" s="1"/>
  <c r="X3464" i="6"/>
  <c r="Y3464" i="6" s="1"/>
  <c r="X3465" i="6"/>
  <c r="Y3465" i="6" s="1"/>
  <c r="X3466" i="6"/>
  <c r="Y3466" i="6" s="1"/>
  <c r="X3467" i="6"/>
  <c r="Y3467" i="6" s="1"/>
  <c r="X3468" i="6"/>
  <c r="Y3468" i="6" s="1"/>
  <c r="X3469" i="6"/>
  <c r="Y3469" i="6" s="1"/>
  <c r="X3470" i="6"/>
  <c r="Y3470" i="6" s="1"/>
  <c r="X3471" i="6"/>
  <c r="Y3471" i="6" s="1"/>
  <c r="X3472" i="6"/>
  <c r="Y3472" i="6" s="1"/>
  <c r="X3473" i="6"/>
  <c r="Y3473" i="6" s="1"/>
  <c r="X3474" i="6"/>
  <c r="Y3474" i="6" s="1"/>
  <c r="X3475" i="6"/>
  <c r="Y3475" i="6" s="1"/>
  <c r="X3476" i="6"/>
  <c r="Y3476" i="6" s="1"/>
  <c r="X3477" i="6"/>
  <c r="Y3477" i="6" s="1"/>
  <c r="X3478" i="6"/>
  <c r="Y3478" i="6" s="1"/>
  <c r="X3479" i="6"/>
  <c r="Y3479" i="6" s="1"/>
  <c r="X3480" i="6"/>
  <c r="Y3480" i="6" s="1"/>
  <c r="X3481" i="6"/>
  <c r="Y3481" i="6" s="1"/>
  <c r="X3482" i="6"/>
  <c r="Y3482" i="6" s="1"/>
  <c r="X3483" i="6"/>
  <c r="Y3483" i="6" s="1"/>
  <c r="X3484" i="6"/>
  <c r="Y3484" i="6" s="1"/>
  <c r="X3485" i="6"/>
  <c r="Y3485" i="6" s="1"/>
  <c r="X3486" i="6"/>
  <c r="Y3486" i="6" s="1"/>
  <c r="X3487" i="6"/>
  <c r="Y3487" i="6" s="1"/>
  <c r="X3488" i="6"/>
  <c r="Y3488" i="6" s="1"/>
  <c r="X3489" i="6"/>
  <c r="Y3489" i="6" s="1"/>
  <c r="X3490" i="6"/>
  <c r="Y3490" i="6" s="1"/>
  <c r="X3491" i="6"/>
  <c r="Y3491" i="6" s="1"/>
  <c r="X3492" i="6"/>
  <c r="Y3492" i="6" s="1"/>
  <c r="X3493" i="6"/>
  <c r="Y3493" i="6" s="1"/>
  <c r="X3494" i="6"/>
  <c r="Y3494" i="6" s="1"/>
  <c r="X3495" i="6"/>
  <c r="Y3495" i="6" s="1"/>
  <c r="X3496" i="6"/>
  <c r="Y3496" i="6" s="1"/>
  <c r="X3497" i="6"/>
  <c r="Y3497" i="6" s="1"/>
  <c r="X3498" i="6"/>
  <c r="Y3498" i="6" s="1"/>
  <c r="X3499" i="6"/>
  <c r="Y3499" i="6" s="1"/>
  <c r="X3500" i="6"/>
  <c r="Y3500" i="6" s="1"/>
  <c r="X3501" i="6"/>
  <c r="Y3501" i="6" s="1"/>
  <c r="X3502" i="6"/>
  <c r="Y3502" i="6" s="1"/>
  <c r="X3503" i="6"/>
  <c r="Y3503" i="6" s="1"/>
  <c r="X3504" i="6"/>
  <c r="Y3504" i="6" s="1"/>
  <c r="X3505" i="6"/>
  <c r="Y3505" i="6" s="1"/>
  <c r="X3506" i="6"/>
  <c r="Y3506" i="6" s="1"/>
  <c r="X3507" i="6"/>
  <c r="Y3507" i="6" s="1"/>
  <c r="X3508" i="6"/>
  <c r="Y3508" i="6" s="1"/>
  <c r="X3509" i="6"/>
  <c r="Y3509" i="6" s="1"/>
  <c r="X3510" i="6"/>
  <c r="Y3510" i="6" s="1"/>
  <c r="X3511" i="6"/>
  <c r="Y3511" i="6" s="1"/>
  <c r="X3512" i="6"/>
  <c r="Y3512" i="6" s="1"/>
  <c r="X3513" i="6"/>
  <c r="Y3513" i="6" s="1"/>
  <c r="X3514" i="6"/>
  <c r="Y3514" i="6" s="1"/>
  <c r="X3515" i="6"/>
  <c r="Y3515" i="6" s="1"/>
  <c r="X3516" i="6"/>
  <c r="Y3516" i="6" s="1"/>
  <c r="X3517" i="6"/>
  <c r="Y3517" i="6" s="1"/>
  <c r="X3518" i="6"/>
  <c r="Y3518" i="6" s="1"/>
  <c r="X3519" i="6"/>
  <c r="Y3519" i="6" s="1"/>
  <c r="X3520" i="6"/>
  <c r="Y3520" i="6" s="1"/>
  <c r="X3521" i="6"/>
  <c r="Y3521" i="6" s="1"/>
  <c r="X3522" i="6"/>
  <c r="Y3522" i="6" s="1"/>
  <c r="X3523" i="6"/>
  <c r="Y3523" i="6" s="1"/>
  <c r="X3524" i="6"/>
  <c r="Y3524" i="6" s="1"/>
  <c r="X3525" i="6"/>
  <c r="Y3525" i="6" s="1"/>
  <c r="X3526" i="6"/>
  <c r="Y3526" i="6" s="1"/>
  <c r="X3527" i="6"/>
  <c r="Y3527" i="6" s="1"/>
  <c r="X3528" i="6"/>
  <c r="Y3528" i="6" s="1"/>
  <c r="X3529" i="6"/>
  <c r="Y3529" i="6" s="1"/>
  <c r="X3530" i="6"/>
  <c r="Y3530" i="6" s="1"/>
  <c r="X3531" i="6"/>
  <c r="Y3531" i="6" s="1"/>
  <c r="X3532" i="6"/>
  <c r="Y3532" i="6" s="1"/>
  <c r="X3533" i="6"/>
  <c r="Y3533" i="6" s="1"/>
  <c r="X3534" i="6"/>
  <c r="Y3534" i="6" s="1"/>
  <c r="X3535" i="6"/>
  <c r="Y3535" i="6" s="1"/>
  <c r="X3536" i="6"/>
  <c r="Y3536" i="6" s="1"/>
  <c r="X3537" i="6"/>
  <c r="Y3537" i="6" s="1"/>
  <c r="X3538" i="6"/>
  <c r="Y3538" i="6" s="1"/>
  <c r="X3539" i="6"/>
  <c r="Y3539" i="6" s="1"/>
  <c r="X3540" i="6"/>
  <c r="Y3540" i="6" s="1"/>
  <c r="X3541" i="6"/>
  <c r="Y3541" i="6" s="1"/>
  <c r="X3542" i="6"/>
  <c r="Y3542" i="6" s="1"/>
  <c r="X3543" i="6"/>
  <c r="Y3543" i="6" s="1"/>
  <c r="X3544" i="6"/>
  <c r="Y3544" i="6" s="1"/>
  <c r="X3545" i="6"/>
  <c r="Y3545" i="6" s="1"/>
  <c r="X3546" i="6"/>
  <c r="Y3546" i="6" s="1"/>
  <c r="X3547" i="6"/>
  <c r="Y3547" i="6" s="1"/>
  <c r="X3548" i="6"/>
  <c r="Y3548" i="6" s="1"/>
  <c r="X3549" i="6"/>
  <c r="Y3549" i="6" s="1"/>
  <c r="X3550" i="6"/>
  <c r="Y3550" i="6" s="1"/>
  <c r="X3551" i="6"/>
  <c r="Y3551" i="6" s="1"/>
  <c r="X3552" i="6"/>
  <c r="Y3552" i="6" s="1"/>
  <c r="X3553" i="6"/>
  <c r="Y3553" i="6" s="1"/>
  <c r="X3554" i="6"/>
  <c r="Y3554" i="6" s="1"/>
  <c r="X3555" i="6"/>
  <c r="Y3555" i="6" s="1"/>
  <c r="X3556" i="6"/>
  <c r="Y3556" i="6" s="1"/>
  <c r="X3557" i="6"/>
  <c r="Y3557" i="6" s="1"/>
  <c r="X3558" i="6"/>
  <c r="Y3558" i="6" s="1"/>
  <c r="X3559" i="6"/>
  <c r="Y3559" i="6" s="1"/>
  <c r="X3560" i="6"/>
  <c r="Y3560" i="6" s="1"/>
  <c r="X3561" i="6"/>
  <c r="Y3561" i="6" s="1"/>
  <c r="X3562" i="6"/>
  <c r="Y3562" i="6" s="1"/>
  <c r="X3563" i="6"/>
  <c r="Y3563" i="6" s="1"/>
  <c r="X3564" i="6"/>
  <c r="Y3564" i="6" s="1"/>
  <c r="X3565" i="6"/>
  <c r="Y3565" i="6" s="1"/>
  <c r="X3566" i="6"/>
  <c r="Y3566" i="6" s="1"/>
  <c r="X3567" i="6"/>
  <c r="Y3567" i="6" s="1"/>
  <c r="X3568" i="6"/>
  <c r="Y3568" i="6" s="1"/>
  <c r="X3569" i="6"/>
  <c r="Y3569" i="6" s="1"/>
  <c r="X3570" i="6"/>
  <c r="Y3570" i="6" s="1"/>
  <c r="X3571" i="6"/>
  <c r="Y3571" i="6" s="1"/>
  <c r="X3572" i="6"/>
  <c r="Y3572" i="6" s="1"/>
  <c r="X3573" i="6"/>
  <c r="Y3573" i="6" s="1"/>
  <c r="X3574" i="6"/>
  <c r="Y3574" i="6" s="1"/>
  <c r="X3575" i="6"/>
  <c r="Y3575" i="6" s="1"/>
  <c r="X3576" i="6"/>
  <c r="Y3576" i="6" s="1"/>
  <c r="X3577" i="6"/>
  <c r="Y3577" i="6" s="1"/>
  <c r="X3578" i="6"/>
  <c r="Y3578" i="6" s="1"/>
  <c r="X3579" i="6"/>
  <c r="Y3579" i="6" s="1"/>
  <c r="X3580" i="6"/>
  <c r="Y3580" i="6" s="1"/>
  <c r="X3581" i="6"/>
  <c r="Y3581" i="6" s="1"/>
  <c r="X3582" i="6"/>
  <c r="Y3582" i="6" s="1"/>
  <c r="X3583" i="6"/>
  <c r="Y3583" i="6" s="1"/>
  <c r="X3584" i="6"/>
  <c r="Y3584" i="6" s="1"/>
  <c r="X3585" i="6"/>
  <c r="Y3585" i="6" s="1"/>
  <c r="X3586" i="6"/>
  <c r="Y3586" i="6" s="1"/>
  <c r="X3587" i="6"/>
  <c r="Y3587" i="6" s="1"/>
  <c r="X3588" i="6"/>
  <c r="Y3588" i="6" s="1"/>
  <c r="X3589" i="6"/>
  <c r="Y3589" i="6" s="1"/>
  <c r="X3590" i="6"/>
  <c r="Y3590" i="6" s="1"/>
  <c r="X3591" i="6"/>
  <c r="Y3591" i="6" s="1"/>
  <c r="X3592" i="6"/>
  <c r="Y3592" i="6" s="1"/>
  <c r="X3593" i="6"/>
  <c r="Y3593" i="6" s="1"/>
  <c r="X3594" i="6"/>
  <c r="Y3594" i="6" s="1"/>
  <c r="X3595" i="6"/>
  <c r="Y3595" i="6" s="1"/>
  <c r="X3596" i="6"/>
  <c r="Y3596" i="6" s="1"/>
  <c r="X3597" i="6"/>
  <c r="Y3597" i="6" s="1"/>
  <c r="X3598" i="6"/>
  <c r="Y3598" i="6" s="1"/>
  <c r="X3599" i="6"/>
  <c r="Y3599" i="6" s="1"/>
  <c r="X3600" i="6"/>
  <c r="Y3600" i="6" s="1"/>
  <c r="X3601" i="6"/>
  <c r="Y3601" i="6" s="1"/>
  <c r="X3602" i="6"/>
  <c r="Y3602" i="6" s="1"/>
  <c r="X3603" i="6"/>
  <c r="Y3603" i="6" s="1"/>
  <c r="X3604" i="6"/>
  <c r="Y3604" i="6" s="1"/>
  <c r="X3605" i="6"/>
  <c r="Y3605" i="6" s="1"/>
  <c r="X3606" i="6"/>
  <c r="Y3606" i="6" s="1"/>
  <c r="X3607" i="6"/>
  <c r="Y3607" i="6" s="1"/>
  <c r="X3608" i="6"/>
  <c r="Y3608" i="6" s="1"/>
  <c r="X3609" i="6"/>
  <c r="Y3609" i="6" s="1"/>
  <c r="X3610" i="6"/>
  <c r="Y3610" i="6" s="1"/>
  <c r="X3611" i="6"/>
  <c r="Y3611" i="6" s="1"/>
  <c r="X3612" i="6"/>
  <c r="Y3612" i="6" s="1"/>
  <c r="X3613" i="6"/>
  <c r="Y3613" i="6" s="1"/>
  <c r="X3614" i="6"/>
  <c r="Y3614" i="6" s="1"/>
  <c r="X3615" i="6"/>
  <c r="Y3615" i="6" s="1"/>
  <c r="X3616" i="6"/>
  <c r="Y3616" i="6" s="1"/>
  <c r="X3617" i="6"/>
  <c r="Y3617" i="6" s="1"/>
  <c r="X3618" i="6"/>
  <c r="Y3618" i="6" s="1"/>
  <c r="X3619" i="6"/>
  <c r="Y3619" i="6" s="1"/>
  <c r="X3620" i="6"/>
  <c r="Y3620" i="6" s="1"/>
  <c r="X3621" i="6"/>
  <c r="Y3621" i="6" s="1"/>
  <c r="X3622" i="6"/>
  <c r="Y3622" i="6" s="1"/>
  <c r="X3623" i="6"/>
  <c r="Y3623" i="6" s="1"/>
  <c r="X3624" i="6"/>
  <c r="Y3624" i="6" s="1"/>
  <c r="X3625" i="6"/>
  <c r="Y3625" i="6" s="1"/>
  <c r="X3626" i="6"/>
  <c r="Y3626" i="6" s="1"/>
  <c r="X3627" i="6"/>
  <c r="Y3627" i="6" s="1"/>
  <c r="X3628" i="6"/>
  <c r="Y3628" i="6" s="1"/>
  <c r="X3629" i="6"/>
  <c r="Y3629" i="6" s="1"/>
  <c r="X3630" i="6"/>
  <c r="Y3630" i="6" s="1"/>
  <c r="X3631" i="6"/>
  <c r="Y3631" i="6" s="1"/>
  <c r="X3632" i="6"/>
  <c r="Y3632" i="6" s="1"/>
  <c r="X3633" i="6"/>
  <c r="Y3633" i="6" s="1"/>
  <c r="X3634" i="6"/>
  <c r="Y3634" i="6" s="1"/>
  <c r="X3635" i="6"/>
  <c r="Y3635" i="6" s="1"/>
  <c r="X3636" i="6"/>
  <c r="Y3636" i="6" s="1"/>
  <c r="X3637" i="6"/>
  <c r="Y3637" i="6" s="1"/>
  <c r="X3638" i="6"/>
  <c r="Y3638" i="6" s="1"/>
  <c r="X3639" i="6"/>
  <c r="Y3639" i="6" s="1"/>
  <c r="X3640" i="6"/>
  <c r="Y3640" i="6" s="1"/>
  <c r="X3641" i="6"/>
  <c r="Y3641" i="6" s="1"/>
  <c r="X3642" i="6"/>
  <c r="Y3642" i="6" s="1"/>
  <c r="X3643" i="6"/>
  <c r="Y3643" i="6" s="1"/>
  <c r="X3644" i="6"/>
  <c r="Y3644" i="6" s="1"/>
  <c r="X3645" i="6"/>
  <c r="Y3645" i="6" s="1"/>
  <c r="X3646" i="6"/>
  <c r="Y3646" i="6" s="1"/>
  <c r="X3647" i="6"/>
  <c r="Y3647" i="6" s="1"/>
  <c r="X3648" i="6"/>
  <c r="Y3648" i="6" s="1"/>
  <c r="X3649" i="6"/>
  <c r="Y3649" i="6" s="1"/>
  <c r="X3650" i="6"/>
  <c r="Y3650" i="6" s="1"/>
  <c r="X3651" i="6"/>
  <c r="Y3651" i="6" s="1"/>
  <c r="X3652" i="6"/>
  <c r="Y3652" i="6" s="1"/>
  <c r="X3653" i="6"/>
  <c r="Y3653" i="6" s="1"/>
  <c r="X3654" i="6"/>
  <c r="Y3654" i="6" s="1"/>
  <c r="X3655" i="6"/>
  <c r="Y3655" i="6" s="1"/>
  <c r="X3656" i="6"/>
  <c r="Y3656" i="6" s="1"/>
  <c r="X3657" i="6"/>
  <c r="Y3657" i="6" s="1"/>
  <c r="X3658" i="6"/>
  <c r="Y3658" i="6" s="1"/>
  <c r="X3659" i="6"/>
  <c r="Y3659" i="6" s="1"/>
  <c r="X3660" i="6"/>
  <c r="Y3660" i="6" s="1"/>
  <c r="X3661" i="6"/>
  <c r="Y3661" i="6" s="1"/>
  <c r="X3662" i="6"/>
  <c r="Y3662" i="6" s="1"/>
  <c r="X3663" i="6"/>
  <c r="Y3663" i="6" s="1"/>
  <c r="X3664" i="6"/>
  <c r="Y3664" i="6" s="1"/>
  <c r="X3665" i="6"/>
  <c r="Y3665" i="6" s="1"/>
  <c r="X3666" i="6"/>
  <c r="Y3666" i="6" s="1"/>
  <c r="X3667" i="6"/>
  <c r="Y3667" i="6" s="1"/>
  <c r="X3668" i="6"/>
  <c r="Y3668" i="6" s="1"/>
  <c r="X3669" i="6"/>
  <c r="Y3669" i="6" s="1"/>
  <c r="X3670" i="6"/>
  <c r="Y3670" i="6" s="1"/>
  <c r="X3671" i="6"/>
  <c r="Y3671" i="6" s="1"/>
  <c r="X3672" i="6"/>
  <c r="Y3672" i="6" s="1"/>
  <c r="X3673" i="6"/>
  <c r="Y3673" i="6" s="1"/>
  <c r="X3674" i="6"/>
  <c r="Y3674" i="6" s="1"/>
  <c r="X3675" i="6"/>
  <c r="Y3675" i="6" s="1"/>
  <c r="X3676" i="6"/>
  <c r="Y3676" i="6" s="1"/>
  <c r="X3677" i="6"/>
  <c r="Y3677" i="6" s="1"/>
  <c r="X3678" i="6"/>
  <c r="Y3678" i="6" s="1"/>
  <c r="X3679" i="6"/>
  <c r="Y3679" i="6" s="1"/>
  <c r="X3680" i="6"/>
  <c r="Y3680" i="6" s="1"/>
  <c r="X3681" i="6"/>
  <c r="Y3681" i="6" s="1"/>
  <c r="X3682" i="6"/>
  <c r="Y3682" i="6" s="1"/>
  <c r="X3683" i="6"/>
  <c r="Y3683" i="6" s="1"/>
  <c r="X3684" i="6"/>
  <c r="Y3684" i="6" s="1"/>
  <c r="X3685" i="6"/>
  <c r="Y3685" i="6" s="1"/>
  <c r="X3686" i="6"/>
  <c r="Y3686" i="6" s="1"/>
  <c r="X3687" i="6"/>
  <c r="Y3687" i="6" s="1"/>
  <c r="X3688" i="6"/>
  <c r="Y3688" i="6" s="1"/>
  <c r="X3689" i="6"/>
  <c r="Y3689" i="6" s="1"/>
  <c r="X3690" i="6"/>
  <c r="Y3690" i="6" s="1"/>
  <c r="X3691" i="6"/>
  <c r="Y3691" i="6" s="1"/>
  <c r="X3692" i="6"/>
  <c r="Y3692" i="6" s="1"/>
  <c r="X3693" i="6"/>
  <c r="Y3693" i="6" s="1"/>
  <c r="X3694" i="6"/>
  <c r="Y3694" i="6" s="1"/>
  <c r="X3695" i="6"/>
  <c r="Y3695" i="6" s="1"/>
  <c r="X3696" i="6"/>
  <c r="Y3696" i="6" s="1"/>
  <c r="X3697" i="6"/>
  <c r="Y3697" i="6" s="1"/>
  <c r="X3698" i="6"/>
  <c r="Y3698" i="6" s="1"/>
  <c r="X3699" i="6"/>
  <c r="Y3699" i="6" s="1"/>
  <c r="X3700" i="6"/>
  <c r="Y3700" i="6" s="1"/>
  <c r="X3701" i="6"/>
  <c r="Y3701" i="6" s="1"/>
  <c r="X3702" i="6"/>
  <c r="Y3702" i="6" s="1"/>
  <c r="X3703" i="6"/>
  <c r="Y3703" i="6" s="1"/>
  <c r="X3704" i="6"/>
  <c r="Y3704" i="6" s="1"/>
  <c r="X3705" i="6"/>
  <c r="Y3705" i="6" s="1"/>
  <c r="X3706" i="6"/>
  <c r="Y3706" i="6" s="1"/>
  <c r="X3707" i="6"/>
  <c r="Y3707" i="6" s="1"/>
  <c r="X3708" i="6"/>
  <c r="Y3708" i="6" s="1"/>
  <c r="X3709" i="6"/>
  <c r="Y3709" i="6" s="1"/>
  <c r="X3710" i="6"/>
  <c r="Y3710" i="6" s="1"/>
  <c r="X3711" i="6"/>
  <c r="Y3711" i="6" s="1"/>
  <c r="X3712" i="6"/>
  <c r="Y3712" i="6" s="1"/>
  <c r="X3713" i="6"/>
  <c r="Y3713" i="6" s="1"/>
  <c r="X3714" i="6"/>
  <c r="Y3714" i="6" s="1"/>
  <c r="X3715" i="6"/>
  <c r="Y3715" i="6" s="1"/>
  <c r="X3716" i="6"/>
  <c r="Y3716" i="6" s="1"/>
  <c r="X3717" i="6"/>
  <c r="Y3717" i="6" s="1"/>
  <c r="X3718" i="6"/>
  <c r="Y3718" i="6" s="1"/>
  <c r="X3719" i="6"/>
  <c r="Y3719" i="6" s="1"/>
  <c r="X3720" i="6"/>
  <c r="Y3720" i="6" s="1"/>
  <c r="X3721" i="6"/>
  <c r="Y3721" i="6" s="1"/>
  <c r="X3722" i="6"/>
  <c r="Y3722" i="6" s="1"/>
  <c r="X3723" i="6"/>
  <c r="Y3723" i="6" s="1"/>
  <c r="X3724" i="6"/>
  <c r="Y3724" i="6" s="1"/>
  <c r="X3725" i="6"/>
  <c r="Y3725" i="6" s="1"/>
  <c r="X3726" i="6"/>
  <c r="Y3726" i="6" s="1"/>
  <c r="X3727" i="6"/>
  <c r="Y3727" i="6" s="1"/>
  <c r="X3728" i="6"/>
  <c r="Y3728" i="6" s="1"/>
  <c r="X3729" i="6"/>
  <c r="Y3729" i="6" s="1"/>
  <c r="X3730" i="6"/>
  <c r="Y3730" i="6" s="1"/>
  <c r="X3731" i="6"/>
  <c r="Y3731" i="6" s="1"/>
  <c r="X3732" i="6"/>
  <c r="Y3732" i="6" s="1"/>
  <c r="X3733" i="6"/>
  <c r="Y3733" i="6" s="1"/>
  <c r="X3734" i="6"/>
  <c r="Y3734" i="6" s="1"/>
  <c r="X3735" i="6"/>
  <c r="Y3735" i="6" s="1"/>
  <c r="X3736" i="6"/>
  <c r="Y3736" i="6" s="1"/>
  <c r="X3737" i="6"/>
  <c r="Y3737" i="6" s="1"/>
  <c r="X3738" i="6"/>
  <c r="Y3738" i="6" s="1"/>
  <c r="X3739" i="6"/>
  <c r="Y3739" i="6" s="1"/>
  <c r="X3740" i="6"/>
  <c r="Y3740" i="6" s="1"/>
  <c r="X3741" i="6"/>
  <c r="Y3741" i="6" s="1"/>
  <c r="X3742" i="6"/>
  <c r="Y3742" i="6" s="1"/>
  <c r="X3743" i="6"/>
  <c r="Y3743" i="6" s="1"/>
  <c r="X3744" i="6"/>
  <c r="Y3744" i="6" s="1"/>
  <c r="X3745" i="6"/>
  <c r="Y3745" i="6" s="1"/>
  <c r="X3746" i="6"/>
  <c r="Y3746" i="6" s="1"/>
  <c r="X3747" i="6"/>
  <c r="Y3747" i="6" s="1"/>
  <c r="X3748" i="6"/>
  <c r="Y3748" i="6" s="1"/>
  <c r="X3749" i="6"/>
  <c r="Y3749" i="6" s="1"/>
  <c r="X3750" i="6"/>
  <c r="Y3750" i="6" s="1"/>
  <c r="X3751" i="6"/>
  <c r="Y3751" i="6" s="1"/>
  <c r="X3752" i="6"/>
  <c r="Y3752" i="6" s="1"/>
  <c r="X3753" i="6"/>
  <c r="Y3753" i="6" s="1"/>
  <c r="X3754" i="6"/>
  <c r="Y3754" i="6" s="1"/>
  <c r="X3755" i="6"/>
  <c r="Y3755" i="6" s="1"/>
  <c r="X3756" i="6"/>
  <c r="Y3756" i="6" s="1"/>
  <c r="X3757" i="6"/>
  <c r="Y3757" i="6" s="1"/>
  <c r="X3758" i="6"/>
  <c r="Y3758" i="6" s="1"/>
  <c r="X3759" i="6"/>
  <c r="Y3759" i="6" s="1"/>
  <c r="X3760" i="6"/>
  <c r="Y3760" i="6" s="1"/>
  <c r="X3761" i="6"/>
  <c r="Y3761" i="6" s="1"/>
  <c r="X3762" i="6"/>
  <c r="Y3762" i="6" s="1"/>
  <c r="X3763" i="6"/>
  <c r="Y3763" i="6" s="1"/>
  <c r="X3764" i="6"/>
  <c r="Y3764" i="6" s="1"/>
  <c r="X3765" i="6"/>
  <c r="Y3765" i="6" s="1"/>
  <c r="X3766" i="6"/>
  <c r="Y3766" i="6" s="1"/>
  <c r="X3767" i="6"/>
  <c r="Y3767" i="6" s="1"/>
  <c r="X3768" i="6"/>
  <c r="Y3768" i="6" s="1"/>
  <c r="X3769" i="6"/>
  <c r="Y3769" i="6" s="1"/>
  <c r="X3770" i="6"/>
  <c r="Y3770" i="6" s="1"/>
  <c r="X3771" i="6"/>
  <c r="Y3771" i="6" s="1"/>
  <c r="X3772" i="6"/>
  <c r="Y3772" i="6" s="1"/>
  <c r="X3773" i="6"/>
  <c r="Y3773" i="6" s="1"/>
  <c r="X3774" i="6"/>
  <c r="Y3774" i="6" s="1"/>
  <c r="X3775" i="6"/>
  <c r="Y3775" i="6" s="1"/>
  <c r="X3776" i="6"/>
  <c r="Y3776" i="6" s="1"/>
  <c r="X3777" i="6"/>
  <c r="Y3777" i="6" s="1"/>
  <c r="X3778" i="6"/>
  <c r="Y3778" i="6" s="1"/>
  <c r="X3779" i="6"/>
  <c r="Y3779" i="6" s="1"/>
  <c r="X3780" i="6"/>
  <c r="Y3780" i="6" s="1"/>
  <c r="X3781" i="6"/>
  <c r="Y3781" i="6" s="1"/>
  <c r="X3782" i="6"/>
  <c r="Y3782" i="6" s="1"/>
  <c r="X3783" i="6"/>
  <c r="Y3783" i="6" s="1"/>
  <c r="X3784" i="6"/>
  <c r="Y3784" i="6" s="1"/>
  <c r="X3785" i="6"/>
  <c r="Y3785" i="6" s="1"/>
  <c r="X3786" i="6"/>
  <c r="Y3786" i="6" s="1"/>
  <c r="X3787" i="6"/>
  <c r="Y3787" i="6" s="1"/>
  <c r="X3788" i="6"/>
  <c r="Y3788" i="6" s="1"/>
  <c r="X3789" i="6"/>
  <c r="Y3789" i="6" s="1"/>
  <c r="X3790" i="6"/>
  <c r="Y3790" i="6" s="1"/>
  <c r="X3791" i="6"/>
  <c r="Y3791" i="6" s="1"/>
  <c r="X3792" i="6"/>
  <c r="Y3792" i="6" s="1"/>
  <c r="X3793" i="6"/>
  <c r="Y3793" i="6" s="1"/>
  <c r="X3794" i="6"/>
  <c r="Y3794" i="6" s="1"/>
  <c r="X3795" i="6"/>
  <c r="Y3795" i="6" s="1"/>
  <c r="X3796" i="6"/>
  <c r="Y3796" i="6" s="1"/>
  <c r="X3797" i="6"/>
  <c r="Y3797" i="6" s="1"/>
  <c r="X3798" i="6"/>
  <c r="Y3798" i="6" s="1"/>
  <c r="X3799" i="6"/>
  <c r="Y3799" i="6" s="1"/>
  <c r="X3800" i="6"/>
  <c r="Y3800" i="6" s="1"/>
  <c r="X3801" i="6"/>
  <c r="Y3801" i="6" s="1"/>
  <c r="X3802" i="6"/>
  <c r="Y3802" i="6" s="1"/>
  <c r="X3803" i="6"/>
  <c r="Y3803" i="6" s="1"/>
  <c r="X3804" i="6"/>
  <c r="Y3804" i="6" s="1"/>
  <c r="X3805" i="6"/>
  <c r="Y3805" i="6" s="1"/>
  <c r="X3806" i="6"/>
  <c r="Y3806" i="6" s="1"/>
  <c r="X3807" i="6"/>
  <c r="Y3807" i="6" s="1"/>
  <c r="X3808" i="6"/>
  <c r="Y3808" i="6" s="1"/>
  <c r="X3809" i="6"/>
  <c r="Y3809" i="6" s="1"/>
  <c r="X3810" i="6"/>
  <c r="Y3810" i="6" s="1"/>
  <c r="X3811" i="6"/>
  <c r="Y3811" i="6" s="1"/>
  <c r="X3812" i="6"/>
  <c r="Y3812" i="6" s="1"/>
  <c r="X3813" i="6"/>
  <c r="Y3813" i="6" s="1"/>
  <c r="X3814" i="6"/>
  <c r="Y3814" i="6" s="1"/>
  <c r="X3815" i="6"/>
  <c r="Y3815" i="6" s="1"/>
  <c r="X3816" i="6"/>
  <c r="Y3816" i="6" s="1"/>
  <c r="X3817" i="6"/>
  <c r="Y3817" i="6" s="1"/>
  <c r="X3818" i="6"/>
  <c r="Y3818" i="6" s="1"/>
  <c r="X3819" i="6"/>
  <c r="Y3819" i="6" s="1"/>
  <c r="X3820" i="6"/>
  <c r="Y3820" i="6" s="1"/>
  <c r="X3821" i="6"/>
  <c r="Y3821" i="6" s="1"/>
  <c r="X3822" i="6"/>
  <c r="Y3822" i="6" s="1"/>
  <c r="X3823" i="6"/>
  <c r="Y3823" i="6" s="1"/>
  <c r="X3824" i="6"/>
  <c r="Y3824" i="6" s="1"/>
  <c r="X3825" i="6"/>
  <c r="Y3825" i="6" s="1"/>
  <c r="X3826" i="6"/>
  <c r="Y3826" i="6" s="1"/>
  <c r="X3827" i="6"/>
  <c r="Y3827" i="6" s="1"/>
  <c r="X3828" i="6"/>
  <c r="Y3828" i="6" s="1"/>
  <c r="X3829" i="6"/>
  <c r="Y3829" i="6" s="1"/>
  <c r="X3830" i="6"/>
  <c r="Y3830" i="6" s="1"/>
  <c r="X3831" i="6"/>
  <c r="Y3831" i="6" s="1"/>
  <c r="X3832" i="6"/>
  <c r="Y3832" i="6" s="1"/>
  <c r="X3833" i="6"/>
  <c r="Y3833" i="6" s="1"/>
  <c r="X3834" i="6"/>
  <c r="Y3834" i="6" s="1"/>
  <c r="X3835" i="6"/>
  <c r="Y3835" i="6" s="1"/>
  <c r="X3836" i="6"/>
  <c r="Y3836" i="6" s="1"/>
  <c r="X3837" i="6"/>
  <c r="Y3837" i="6" s="1"/>
  <c r="X3838" i="6"/>
  <c r="Y3838" i="6" s="1"/>
  <c r="X3839" i="6"/>
  <c r="Y3839" i="6" s="1"/>
  <c r="X3840" i="6"/>
  <c r="Y3840" i="6" s="1"/>
  <c r="X3841" i="6"/>
  <c r="Y3841" i="6" s="1"/>
  <c r="X3842" i="6"/>
  <c r="Y3842" i="6" s="1"/>
  <c r="X3843" i="6"/>
  <c r="Y3843" i="6" s="1"/>
  <c r="X3844" i="6"/>
  <c r="Y3844" i="6" s="1"/>
  <c r="X3845" i="6"/>
  <c r="Y3845" i="6" s="1"/>
  <c r="X3846" i="6"/>
  <c r="Y3846" i="6" s="1"/>
  <c r="X3847" i="6"/>
  <c r="Y3847" i="6" s="1"/>
  <c r="X3848" i="6"/>
  <c r="Y3848" i="6" s="1"/>
  <c r="X3849" i="6"/>
  <c r="Y3849" i="6" s="1"/>
  <c r="X3850" i="6"/>
  <c r="Y3850" i="6" s="1"/>
  <c r="X3851" i="6"/>
  <c r="Y3851" i="6" s="1"/>
  <c r="X3852" i="6"/>
  <c r="Y3852" i="6" s="1"/>
  <c r="X3853" i="6"/>
  <c r="Y3853" i="6" s="1"/>
  <c r="X3854" i="6"/>
  <c r="Y3854" i="6" s="1"/>
  <c r="X3855" i="6"/>
  <c r="Y3855" i="6" s="1"/>
  <c r="X3856" i="6"/>
  <c r="Y3856" i="6" s="1"/>
  <c r="X3857" i="6"/>
  <c r="Y3857" i="6" s="1"/>
  <c r="X3858" i="6"/>
  <c r="Y3858" i="6" s="1"/>
  <c r="X3859" i="6"/>
  <c r="Y3859" i="6" s="1"/>
  <c r="X3860" i="6"/>
  <c r="Y3860" i="6" s="1"/>
  <c r="X3861" i="6"/>
  <c r="Y3861" i="6" s="1"/>
  <c r="X3862" i="6"/>
  <c r="Y3862" i="6" s="1"/>
  <c r="X3863" i="6"/>
  <c r="Y3863" i="6" s="1"/>
  <c r="X3864" i="6"/>
  <c r="Y3864" i="6" s="1"/>
  <c r="X3865" i="6"/>
  <c r="Y3865" i="6" s="1"/>
  <c r="X3866" i="6"/>
  <c r="Y3866" i="6" s="1"/>
  <c r="X3867" i="6"/>
  <c r="Y3867" i="6" s="1"/>
  <c r="X3868" i="6"/>
  <c r="Y3868" i="6" s="1"/>
  <c r="X3869" i="6"/>
  <c r="Y3869" i="6" s="1"/>
  <c r="X3870" i="6"/>
  <c r="Y3870" i="6" s="1"/>
  <c r="X3871" i="6"/>
  <c r="Y3871" i="6" s="1"/>
  <c r="X3872" i="6"/>
  <c r="Y3872" i="6" s="1"/>
  <c r="X3873" i="6"/>
  <c r="Y3873" i="6" s="1"/>
  <c r="X3874" i="6"/>
  <c r="Y3874" i="6" s="1"/>
  <c r="X3875" i="6"/>
  <c r="Y3875" i="6" s="1"/>
  <c r="X3876" i="6"/>
  <c r="Y3876" i="6" s="1"/>
  <c r="X3877" i="6"/>
  <c r="Y3877" i="6" s="1"/>
  <c r="X3878" i="6"/>
  <c r="Y3878" i="6" s="1"/>
  <c r="X3879" i="6"/>
  <c r="Y3879" i="6" s="1"/>
  <c r="X3880" i="6"/>
  <c r="Y3880" i="6" s="1"/>
  <c r="X3881" i="6"/>
  <c r="Y3881" i="6" s="1"/>
  <c r="X3882" i="6"/>
  <c r="Y3882" i="6" s="1"/>
  <c r="X3883" i="6"/>
  <c r="Y3883" i="6" s="1"/>
  <c r="X3884" i="6"/>
  <c r="Y3884" i="6" s="1"/>
  <c r="X3885" i="6"/>
  <c r="Y3885" i="6" s="1"/>
  <c r="X3886" i="6"/>
  <c r="Y3886" i="6" s="1"/>
  <c r="X3887" i="6"/>
  <c r="Y3887" i="6" s="1"/>
  <c r="X3888" i="6"/>
  <c r="Y3888" i="6" s="1"/>
  <c r="X3889" i="6"/>
  <c r="Y3889" i="6" s="1"/>
  <c r="X3890" i="6"/>
  <c r="Y3890" i="6" s="1"/>
  <c r="X3891" i="6"/>
  <c r="Y3891" i="6" s="1"/>
  <c r="X3892" i="6"/>
  <c r="Y3892" i="6" s="1"/>
  <c r="X3893" i="6"/>
  <c r="Y3893" i="6" s="1"/>
  <c r="X3894" i="6"/>
  <c r="Y3894" i="6" s="1"/>
  <c r="X3895" i="6"/>
  <c r="Y3895" i="6" s="1"/>
  <c r="X3896" i="6"/>
  <c r="Y3896" i="6" s="1"/>
  <c r="X3897" i="6"/>
  <c r="Y3897" i="6" s="1"/>
  <c r="X3898" i="6"/>
  <c r="Y3898" i="6" s="1"/>
  <c r="X3899" i="6"/>
  <c r="Y3899" i="6" s="1"/>
  <c r="X3900" i="6"/>
  <c r="Y3900" i="6" s="1"/>
  <c r="X3901" i="6"/>
  <c r="Y3901" i="6" s="1"/>
  <c r="X3902" i="6"/>
  <c r="Y3902" i="6" s="1"/>
  <c r="X3903" i="6"/>
  <c r="Y3903" i="6" s="1"/>
  <c r="X3904" i="6"/>
  <c r="Y3904" i="6" s="1"/>
  <c r="X3905" i="6"/>
  <c r="Y3905" i="6" s="1"/>
  <c r="X3906" i="6"/>
  <c r="Y3906" i="6" s="1"/>
  <c r="X3907" i="6"/>
  <c r="Y3907" i="6" s="1"/>
  <c r="X3908" i="6"/>
  <c r="Y3908" i="6" s="1"/>
  <c r="X3909" i="6"/>
  <c r="Y3909" i="6" s="1"/>
  <c r="X3910" i="6"/>
  <c r="Y3910" i="6" s="1"/>
  <c r="X3911" i="6"/>
  <c r="Y3911" i="6" s="1"/>
  <c r="X3912" i="6"/>
  <c r="Y3912" i="6" s="1"/>
  <c r="X3913" i="6"/>
  <c r="Y3913" i="6" s="1"/>
  <c r="X3914" i="6"/>
  <c r="Y3914" i="6" s="1"/>
  <c r="X3915" i="6"/>
  <c r="Y3915" i="6" s="1"/>
  <c r="X3916" i="6"/>
  <c r="Y3916" i="6" s="1"/>
  <c r="X3917" i="6"/>
  <c r="Y3917" i="6" s="1"/>
  <c r="X3918" i="6"/>
  <c r="Y3918" i="6" s="1"/>
  <c r="X3919" i="6"/>
  <c r="Y3919" i="6" s="1"/>
  <c r="X3920" i="6"/>
  <c r="Y3920" i="6" s="1"/>
  <c r="X3921" i="6"/>
  <c r="Y3921" i="6" s="1"/>
  <c r="X3922" i="6"/>
  <c r="Y3922" i="6" s="1"/>
  <c r="X3923" i="6"/>
  <c r="Y3923" i="6" s="1"/>
  <c r="X3924" i="6"/>
  <c r="Y3924" i="6" s="1"/>
  <c r="X3925" i="6"/>
  <c r="Y3925" i="6" s="1"/>
  <c r="X3926" i="6"/>
  <c r="Y3926" i="6" s="1"/>
  <c r="X3927" i="6"/>
  <c r="Y3927" i="6" s="1"/>
  <c r="X3928" i="6"/>
  <c r="Y3928" i="6" s="1"/>
  <c r="X3929" i="6"/>
  <c r="Y3929" i="6" s="1"/>
  <c r="X3930" i="6"/>
  <c r="Y3930" i="6" s="1"/>
  <c r="X3931" i="6"/>
  <c r="Y3931" i="6" s="1"/>
  <c r="X3932" i="6"/>
  <c r="Y3932" i="6" s="1"/>
  <c r="X3933" i="6"/>
  <c r="Y3933" i="6" s="1"/>
  <c r="X3934" i="6"/>
  <c r="Y3934" i="6" s="1"/>
  <c r="X3935" i="6"/>
  <c r="Y3935" i="6" s="1"/>
  <c r="X3936" i="6"/>
  <c r="Y3936" i="6" s="1"/>
  <c r="X3937" i="6"/>
  <c r="Y3937" i="6" s="1"/>
  <c r="X3938" i="6"/>
  <c r="Y3938" i="6" s="1"/>
  <c r="X3939" i="6"/>
  <c r="Y3939" i="6" s="1"/>
  <c r="X3940" i="6"/>
  <c r="Y3940" i="6" s="1"/>
  <c r="X3941" i="6"/>
  <c r="Y3941" i="6" s="1"/>
  <c r="X3942" i="6"/>
  <c r="Y3942" i="6" s="1"/>
  <c r="X3943" i="6"/>
  <c r="Y3943" i="6" s="1"/>
  <c r="X3944" i="6"/>
  <c r="Y3944" i="6" s="1"/>
  <c r="X3945" i="6"/>
  <c r="Y3945" i="6" s="1"/>
  <c r="X3946" i="6"/>
  <c r="Y3946" i="6" s="1"/>
  <c r="X3947" i="6"/>
  <c r="Y3947" i="6" s="1"/>
  <c r="X3948" i="6"/>
  <c r="Y3948" i="6" s="1"/>
  <c r="X3949" i="6"/>
  <c r="Y3949" i="6" s="1"/>
  <c r="X3950" i="6"/>
  <c r="Y3950" i="6" s="1"/>
  <c r="X3951" i="6"/>
  <c r="Y3951" i="6" s="1"/>
  <c r="X3952" i="6"/>
  <c r="Y3952" i="6" s="1"/>
  <c r="X3953" i="6"/>
  <c r="Y3953" i="6" s="1"/>
  <c r="X3954" i="6"/>
  <c r="Y3954" i="6" s="1"/>
  <c r="X3955" i="6"/>
  <c r="Y3955" i="6" s="1"/>
  <c r="X3956" i="6"/>
  <c r="Y3956" i="6" s="1"/>
  <c r="X3957" i="6"/>
  <c r="Y3957" i="6" s="1"/>
  <c r="X3958" i="6"/>
  <c r="Y3958" i="6" s="1"/>
  <c r="X3959" i="6"/>
  <c r="Y3959" i="6" s="1"/>
  <c r="X3960" i="6"/>
  <c r="Y3960" i="6" s="1"/>
  <c r="X3961" i="6"/>
  <c r="Y3961" i="6" s="1"/>
  <c r="X3962" i="6"/>
  <c r="Y3962" i="6" s="1"/>
  <c r="X3963" i="6"/>
  <c r="Y3963" i="6" s="1"/>
  <c r="X3964" i="6"/>
  <c r="Y3964" i="6" s="1"/>
  <c r="X3965" i="6"/>
  <c r="Y3965" i="6" s="1"/>
  <c r="X3966" i="6"/>
  <c r="Y3966" i="6" s="1"/>
  <c r="X3967" i="6"/>
  <c r="Y3967" i="6" s="1"/>
  <c r="X3968" i="6"/>
  <c r="Y3968" i="6" s="1"/>
  <c r="X3969" i="6"/>
  <c r="Y3969" i="6" s="1"/>
  <c r="X3970" i="6"/>
  <c r="Y3970" i="6" s="1"/>
  <c r="X3971" i="6"/>
  <c r="Y3971" i="6" s="1"/>
  <c r="X3972" i="6"/>
  <c r="Y3972" i="6" s="1"/>
  <c r="X3973" i="6"/>
  <c r="Y3973" i="6" s="1"/>
  <c r="X3974" i="6"/>
  <c r="Y3974" i="6" s="1"/>
  <c r="X3975" i="6"/>
  <c r="Y3975" i="6" s="1"/>
  <c r="X3976" i="6"/>
  <c r="Y3976" i="6" s="1"/>
  <c r="X3977" i="6"/>
  <c r="Y3977" i="6" s="1"/>
  <c r="X3978" i="6"/>
  <c r="Y3978" i="6" s="1"/>
  <c r="X3979" i="6"/>
  <c r="Y3979" i="6" s="1"/>
  <c r="X3980" i="6"/>
  <c r="Y3980" i="6" s="1"/>
  <c r="X3981" i="6"/>
  <c r="Y3981" i="6" s="1"/>
  <c r="X3982" i="6"/>
  <c r="Y3982" i="6" s="1"/>
  <c r="X3983" i="6"/>
  <c r="Y3983" i="6" s="1"/>
  <c r="X3984" i="6"/>
  <c r="Y3984" i="6" s="1"/>
  <c r="X3985" i="6"/>
  <c r="Y3985" i="6" s="1"/>
  <c r="X3986" i="6"/>
  <c r="Y3986" i="6" s="1"/>
  <c r="X3987" i="6"/>
  <c r="Y3987" i="6" s="1"/>
  <c r="X3988" i="6"/>
  <c r="Y3988" i="6" s="1"/>
  <c r="X3989" i="6"/>
  <c r="Y3989" i="6" s="1"/>
  <c r="X3990" i="6"/>
  <c r="Y3990" i="6" s="1"/>
  <c r="X3991" i="6"/>
  <c r="Y3991" i="6" s="1"/>
  <c r="X3992" i="6"/>
  <c r="Y3992" i="6" s="1"/>
  <c r="X3993" i="6"/>
  <c r="Y3993" i="6" s="1"/>
  <c r="X3994" i="6"/>
  <c r="Y3994" i="6" s="1"/>
  <c r="X3995" i="6"/>
  <c r="Y3995" i="6" s="1"/>
  <c r="X3996" i="6"/>
  <c r="Y3996" i="6" s="1"/>
  <c r="X3997" i="6"/>
  <c r="Y3997" i="6" s="1"/>
  <c r="X3998" i="6"/>
  <c r="Y3998" i="6" s="1"/>
  <c r="X3999" i="6"/>
  <c r="Y3999" i="6" s="1"/>
  <c r="X4000" i="6"/>
  <c r="Y4000" i="6" s="1"/>
  <c r="X4001" i="6"/>
  <c r="Y4001" i="6" s="1"/>
  <c r="X4002" i="6"/>
  <c r="Y4002" i="6" s="1"/>
  <c r="X4003" i="6"/>
  <c r="Y4003" i="6" s="1"/>
  <c r="X4004" i="6"/>
  <c r="Y4004" i="6" s="1"/>
  <c r="X4005" i="6"/>
  <c r="Y4005" i="6" s="1"/>
  <c r="X4006" i="6"/>
  <c r="Y4006" i="6" s="1"/>
  <c r="X4007" i="6"/>
  <c r="Y4007" i="6" s="1"/>
  <c r="X4008" i="6"/>
  <c r="Y4008" i="6" s="1"/>
  <c r="X4009" i="6"/>
  <c r="Y4009" i="6" s="1"/>
  <c r="X4010" i="6"/>
  <c r="Y4010" i="6" s="1"/>
  <c r="X4011" i="6"/>
  <c r="Y4011" i="6" s="1"/>
  <c r="X4012" i="6"/>
  <c r="Y4012" i="6" s="1"/>
  <c r="X4013" i="6"/>
  <c r="Y4013" i="6" s="1"/>
  <c r="X4014" i="6"/>
  <c r="Y4014" i="6" s="1"/>
  <c r="X4015" i="6"/>
  <c r="Y4015" i="6" s="1"/>
  <c r="X4016" i="6"/>
  <c r="Y4016" i="6" s="1"/>
  <c r="X4017" i="6"/>
  <c r="Y4017" i="6" s="1"/>
  <c r="X4018" i="6"/>
  <c r="Y4018" i="6" s="1"/>
  <c r="X4019" i="6"/>
  <c r="Y4019" i="6" s="1"/>
  <c r="X4020" i="6"/>
  <c r="Y4020" i="6" s="1"/>
  <c r="X4021" i="6"/>
  <c r="Y4021" i="6" s="1"/>
  <c r="X4022" i="6"/>
  <c r="Y4022" i="6" s="1"/>
  <c r="X4023" i="6"/>
  <c r="Y4023" i="6" s="1"/>
  <c r="X4024" i="6"/>
  <c r="Y4024" i="6" s="1"/>
  <c r="X4025" i="6"/>
  <c r="Y4025" i="6" s="1"/>
  <c r="X4026" i="6"/>
  <c r="Y4026" i="6" s="1"/>
  <c r="X4027" i="6"/>
  <c r="Y4027" i="6" s="1"/>
  <c r="X4028" i="6"/>
  <c r="Y4028" i="6" s="1"/>
  <c r="X4029" i="6"/>
  <c r="Y4029" i="6" s="1"/>
  <c r="X4030" i="6"/>
  <c r="Y4030" i="6" s="1"/>
  <c r="X4031" i="6"/>
  <c r="Y4031" i="6" s="1"/>
  <c r="X4032" i="6"/>
  <c r="Y4032" i="6" s="1"/>
  <c r="X4033" i="6"/>
  <c r="Y4033" i="6" s="1"/>
  <c r="X4034" i="6"/>
  <c r="Y4034" i="6" s="1"/>
  <c r="X4035" i="6"/>
  <c r="Y4035" i="6" s="1"/>
  <c r="X4036" i="6"/>
  <c r="Y4036" i="6" s="1"/>
  <c r="X4037" i="6"/>
  <c r="Y4037" i="6" s="1"/>
  <c r="X4038" i="6"/>
  <c r="Y4038" i="6" s="1"/>
  <c r="X4039" i="6"/>
  <c r="Y4039" i="6" s="1"/>
  <c r="X4040" i="6"/>
  <c r="Y4040" i="6" s="1"/>
  <c r="X4041" i="6"/>
  <c r="Y4041" i="6" s="1"/>
  <c r="X4042" i="6"/>
  <c r="Y4042" i="6" s="1"/>
  <c r="X4043" i="6"/>
  <c r="Y4043" i="6" s="1"/>
  <c r="X4044" i="6"/>
  <c r="Y4044" i="6" s="1"/>
  <c r="X4045" i="6"/>
  <c r="Y4045" i="6" s="1"/>
  <c r="X4046" i="6"/>
  <c r="Y4046" i="6" s="1"/>
  <c r="X4047" i="6"/>
  <c r="Y4047" i="6" s="1"/>
  <c r="X4048" i="6"/>
  <c r="Y4048" i="6" s="1"/>
  <c r="X4049" i="6"/>
  <c r="Y4049" i="6" s="1"/>
  <c r="X4050" i="6"/>
  <c r="Y4050" i="6" s="1"/>
  <c r="X4051" i="6"/>
  <c r="Y4051" i="6" s="1"/>
  <c r="X4052" i="6"/>
  <c r="Y4052" i="6" s="1"/>
  <c r="X4053" i="6"/>
  <c r="Y4053" i="6" s="1"/>
  <c r="X4054" i="6"/>
  <c r="Y4054" i="6" s="1"/>
  <c r="X4055" i="6"/>
  <c r="Y4055" i="6" s="1"/>
  <c r="X4056" i="6"/>
  <c r="Y4056" i="6" s="1"/>
  <c r="X4057" i="6"/>
  <c r="Y4057" i="6" s="1"/>
  <c r="X4058" i="6"/>
  <c r="Y4058" i="6" s="1"/>
  <c r="X4059" i="6"/>
  <c r="Y4059" i="6" s="1"/>
  <c r="X4060" i="6"/>
  <c r="Y4060" i="6" s="1"/>
  <c r="X4061" i="6"/>
  <c r="Y4061" i="6" s="1"/>
  <c r="X4062" i="6"/>
  <c r="Y4062" i="6" s="1"/>
  <c r="X4063" i="6"/>
  <c r="Y4063" i="6" s="1"/>
  <c r="X4064" i="6"/>
  <c r="Y4064" i="6" s="1"/>
  <c r="X4065" i="6"/>
  <c r="Y4065" i="6" s="1"/>
  <c r="X4066" i="6"/>
  <c r="Y4066" i="6" s="1"/>
  <c r="X4067" i="6"/>
  <c r="Y4067" i="6" s="1"/>
  <c r="X4068" i="6"/>
  <c r="Y4068" i="6" s="1"/>
  <c r="X4069" i="6"/>
  <c r="Y4069" i="6" s="1"/>
  <c r="X4070" i="6"/>
  <c r="Y4070" i="6" s="1"/>
  <c r="X4071" i="6"/>
  <c r="Y4071" i="6" s="1"/>
  <c r="X4072" i="6"/>
  <c r="Y4072" i="6" s="1"/>
  <c r="X4073" i="6"/>
  <c r="Y4073" i="6" s="1"/>
  <c r="X4074" i="6"/>
  <c r="Y4074" i="6" s="1"/>
  <c r="X4075" i="6"/>
  <c r="Y4075" i="6" s="1"/>
  <c r="X4076" i="6"/>
  <c r="Y4076" i="6" s="1"/>
  <c r="X4077" i="6"/>
  <c r="Y4077" i="6" s="1"/>
  <c r="X4078" i="6"/>
  <c r="Y4078" i="6" s="1"/>
  <c r="X4079" i="6"/>
  <c r="Y4079" i="6" s="1"/>
  <c r="X4080" i="6"/>
  <c r="Y4080" i="6" s="1"/>
  <c r="X4081" i="6"/>
  <c r="Y4081" i="6" s="1"/>
  <c r="X4082" i="6"/>
  <c r="Y4082" i="6" s="1"/>
  <c r="X4083" i="6"/>
  <c r="Y4083" i="6" s="1"/>
  <c r="X4084" i="6"/>
  <c r="Y4084" i="6" s="1"/>
  <c r="X4085" i="6"/>
  <c r="Y4085" i="6" s="1"/>
  <c r="X4086" i="6"/>
  <c r="Y4086" i="6" s="1"/>
  <c r="X4087" i="6"/>
  <c r="Y4087" i="6" s="1"/>
  <c r="X4088" i="6"/>
  <c r="Y4088" i="6" s="1"/>
  <c r="X4089" i="6"/>
  <c r="Y4089" i="6" s="1"/>
  <c r="X4090" i="6"/>
  <c r="Y4090" i="6" s="1"/>
  <c r="X4091" i="6"/>
  <c r="Y4091" i="6" s="1"/>
  <c r="X4092" i="6"/>
  <c r="Y4092" i="6" s="1"/>
  <c r="X4093" i="6"/>
  <c r="Y4093" i="6" s="1"/>
  <c r="X4094" i="6"/>
  <c r="Y4094" i="6" s="1"/>
  <c r="X4095" i="6"/>
  <c r="Y4095" i="6" s="1"/>
  <c r="X4096" i="6"/>
  <c r="Y4096" i="6" s="1"/>
  <c r="X4097" i="6"/>
  <c r="Y4097" i="6" s="1"/>
  <c r="X4098" i="6"/>
  <c r="Y4098" i="6" s="1"/>
  <c r="X4099" i="6"/>
  <c r="Y4099" i="6" s="1"/>
  <c r="X4100" i="6"/>
  <c r="Y4100" i="6" s="1"/>
  <c r="X4101" i="6"/>
  <c r="Y4101" i="6" s="1"/>
  <c r="X4102" i="6"/>
  <c r="Y4102" i="6" s="1"/>
  <c r="X4103" i="6"/>
  <c r="Y4103" i="6" s="1"/>
  <c r="X4104" i="6"/>
  <c r="Y4104" i="6" s="1"/>
  <c r="X4105" i="6"/>
  <c r="Y4105" i="6" s="1"/>
  <c r="X4106" i="6"/>
  <c r="Y4106" i="6" s="1"/>
  <c r="X4107" i="6"/>
  <c r="Y4107" i="6" s="1"/>
  <c r="X4108" i="6"/>
  <c r="Y4108" i="6" s="1"/>
  <c r="X4109" i="6"/>
  <c r="Y4109" i="6" s="1"/>
  <c r="X4110" i="6"/>
  <c r="Y4110" i="6" s="1"/>
  <c r="X4111" i="6"/>
  <c r="Y4111" i="6" s="1"/>
  <c r="X4112" i="6"/>
  <c r="Y4112" i="6" s="1"/>
  <c r="X4113" i="6"/>
  <c r="Y4113" i="6" s="1"/>
  <c r="X4114" i="6"/>
  <c r="Y4114" i="6" s="1"/>
  <c r="X4115" i="6"/>
  <c r="Y4115" i="6" s="1"/>
  <c r="X4116" i="6"/>
  <c r="Y4116" i="6" s="1"/>
  <c r="X4117" i="6"/>
  <c r="Y4117" i="6" s="1"/>
  <c r="X4118" i="6"/>
  <c r="Y4118" i="6" s="1"/>
  <c r="X4119" i="6"/>
  <c r="Y4119" i="6" s="1"/>
  <c r="X4120" i="6"/>
  <c r="Y4120" i="6" s="1"/>
  <c r="X4121" i="6"/>
  <c r="Y4121" i="6" s="1"/>
  <c r="X4122" i="6"/>
  <c r="Y4122" i="6" s="1"/>
  <c r="X4123" i="6"/>
  <c r="Y4123" i="6" s="1"/>
  <c r="X4124" i="6"/>
  <c r="Y4124" i="6" s="1"/>
  <c r="X4125" i="6"/>
  <c r="Y4125" i="6" s="1"/>
  <c r="X4126" i="6"/>
  <c r="Y4126" i="6" s="1"/>
  <c r="X4127" i="6"/>
  <c r="Y4127" i="6" s="1"/>
  <c r="X4128" i="6"/>
  <c r="Y4128" i="6" s="1"/>
  <c r="X4129" i="6"/>
  <c r="Y4129" i="6" s="1"/>
  <c r="X4130" i="6"/>
  <c r="Y4130" i="6" s="1"/>
  <c r="X4131" i="6"/>
  <c r="Y4131" i="6" s="1"/>
  <c r="X4132" i="6"/>
  <c r="Y4132" i="6" s="1"/>
  <c r="X4133" i="6"/>
  <c r="Y4133" i="6" s="1"/>
  <c r="X4134" i="6"/>
  <c r="Y4134" i="6" s="1"/>
  <c r="X4135" i="6"/>
  <c r="Y4135" i="6" s="1"/>
  <c r="X4136" i="6"/>
  <c r="Y4136" i="6" s="1"/>
  <c r="X4137" i="6"/>
  <c r="Y4137" i="6" s="1"/>
  <c r="X4138" i="6"/>
  <c r="Y4138" i="6" s="1"/>
  <c r="X4139" i="6"/>
  <c r="Y4139" i="6" s="1"/>
  <c r="X4140" i="6"/>
  <c r="Y4140" i="6" s="1"/>
  <c r="X4141" i="6"/>
  <c r="Y4141" i="6" s="1"/>
  <c r="X4142" i="6"/>
  <c r="Y4142" i="6" s="1"/>
  <c r="X4143" i="6"/>
  <c r="Y4143" i="6" s="1"/>
  <c r="X4144" i="6"/>
  <c r="Y4144" i="6" s="1"/>
  <c r="X4145" i="6"/>
  <c r="Y4145" i="6" s="1"/>
  <c r="X4146" i="6"/>
  <c r="Y4146" i="6" s="1"/>
  <c r="X4147" i="6"/>
  <c r="Y4147" i="6" s="1"/>
  <c r="X4148" i="6"/>
  <c r="Y4148" i="6" s="1"/>
  <c r="X4149" i="6"/>
  <c r="Y4149" i="6" s="1"/>
  <c r="X4150" i="6"/>
  <c r="Y4150" i="6" s="1"/>
  <c r="X4151" i="6"/>
  <c r="Y4151" i="6" s="1"/>
  <c r="X4152" i="6"/>
  <c r="Y4152" i="6" s="1"/>
  <c r="X4153" i="6"/>
  <c r="Y4153" i="6" s="1"/>
  <c r="X4154" i="6"/>
  <c r="Y4154" i="6" s="1"/>
  <c r="X4155" i="6"/>
  <c r="Y4155" i="6" s="1"/>
  <c r="X4156" i="6"/>
  <c r="Y4156" i="6" s="1"/>
  <c r="X4157" i="6"/>
  <c r="Y4157" i="6" s="1"/>
  <c r="X4158" i="6"/>
  <c r="Y4158" i="6" s="1"/>
  <c r="X4159" i="6"/>
  <c r="Y4159" i="6" s="1"/>
  <c r="X4160" i="6"/>
  <c r="Y4160" i="6" s="1"/>
  <c r="X4161" i="6"/>
  <c r="Y4161" i="6" s="1"/>
  <c r="X4162" i="6"/>
  <c r="Y4162" i="6" s="1"/>
  <c r="X4163" i="6"/>
  <c r="Y4163" i="6" s="1"/>
  <c r="X4164" i="6"/>
  <c r="Y4164" i="6" s="1"/>
  <c r="X4165" i="6"/>
  <c r="Y4165" i="6" s="1"/>
  <c r="X4166" i="6"/>
  <c r="Y4166" i="6" s="1"/>
  <c r="X4167" i="6"/>
  <c r="Y4167" i="6" s="1"/>
  <c r="X4168" i="6"/>
  <c r="Y4168" i="6" s="1"/>
  <c r="X4169" i="6"/>
  <c r="Y4169" i="6" s="1"/>
  <c r="X4170" i="6"/>
  <c r="Y4170" i="6" s="1"/>
  <c r="X4171" i="6"/>
  <c r="Y4171" i="6" s="1"/>
  <c r="X4172" i="6"/>
  <c r="Y4172" i="6" s="1"/>
  <c r="X4173" i="6"/>
  <c r="Y4173" i="6" s="1"/>
  <c r="X4174" i="6"/>
  <c r="Y4174" i="6" s="1"/>
  <c r="X4175" i="6"/>
  <c r="Y4175" i="6" s="1"/>
  <c r="X4176" i="6"/>
  <c r="Y4176" i="6" s="1"/>
  <c r="X4177" i="6"/>
  <c r="Y4177" i="6" s="1"/>
  <c r="X4178" i="6"/>
  <c r="Y4178" i="6" s="1"/>
  <c r="X4179" i="6"/>
  <c r="Y4179" i="6" s="1"/>
  <c r="X4180" i="6"/>
  <c r="Y4180" i="6" s="1"/>
  <c r="X4181" i="6"/>
  <c r="Y4181" i="6" s="1"/>
  <c r="X4182" i="6"/>
  <c r="Y4182" i="6" s="1"/>
  <c r="X4183" i="6"/>
  <c r="Y4183" i="6" s="1"/>
  <c r="X4184" i="6"/>
  <c r="Y4184" i="6" s="1"/>
  <c r="X4185" i="6"/>
  <c r="Y4185" i="6" s="1"/>
  <c r="X4186" i="6"/>
  <c r="Y4186" i="6" s="1"/>
  <c r="X4187" i="6"/>
  <c r="Y4187" i="6" s="1"/>
  <c r="X4188" i="6"/>
  <c r="Y4188" i="6" s="1"/>
  <c r="X4189" i="6"/>
  <c r="Y4189" i="6" s="1"/>
  <c r="X4190" i="6"/>
  <c r="Y4190" i="6" s="1"/>
  <c r="X4191" i="6"/>
  <c r="Y4191" i="6" s="1"/>
  <c r="X4192" i="6"/>
  <c r="Y4192" i="6" s="1"/>
  <c r="X4193" i="6"/>
  <c r="Y4193" i="6" s="1"/>
  <c r="X4194" i="6"/>
  <c r="Y4194" i="6" s="1"/>
  <c r="X4195" i="6"/>
  <c r="Y4195" i="6" s="1"/>
  <c r="X4196" i="6"/>
  <c r="Y4196" i="6" s="1"/>
  <c r="X4197" i="6"/>
  <c r="Y4197" i="6" s="1"/>
  <c r="X4198" i="6"/>
  <c r="Y4198" i="6" s="1"/>
  <c r="X4199" i="6"/>
  <c r="Y4199" i="6" s="1"/>
  <c r="X4200" i="6"/>
  <c r="Y4200" i="6" s="1"/>
  <c r="X4201" i="6"/>
  <c r="Y4201" i="6" s="1"/>
  <c r="X4202" i="6"/>
  <c r="Y4202" i="6" s="1"/>
  <c r="X4203" i="6"/>
  <c r="Y4203" i="6" s="1"/>
  <c r="X4204" i="6"/>
  <c r="Y4204" i="6" s="1"/>
  <c r="X4205" i="6"/>
  <c r="Y4205" i="6" s="1"/>
  <c r="X4206" i="6"/>
  <c r="Y4206" i="6" s="1"/>
  <c r="X4207" i="6"/>
  <c r="Y4207" i="6" s="1"/>
  <c r="X4208" i="6"/>
  <c r="Y4208" i="6" s="1"/>
  <c r="X4209" i="6"/>
  <c r="Y4209" i="6" s="1"/>
  <c r="X4210" i="6"/>
  <c r="Y4210" i="6" s="1"/>
  <c r="X4211" i="6"/>
  <c r="Y4211" i="6" s="1"/>
  <c r="X4212" i="6"/>
  <c r="Y4212" i="6" s="1"/>
  <c r="X4213" i="6"/>
  <c r="Y4213" i="6" s="1"/>
  <c r="X4214" i="6"/>
  <c r="Y4214" i="6" s="1"/>
  <c r="X4215" i="6"/>
  <c r="Y4215" i="6" s="1"/>
  <c r="X4216" i="6"/>
  <c r="Y4216" i="6" s="1"/>
  <c r="X4217" i="6"/>
  <c r="Y4217" i="6" s="1"/>
  <c r="X4218" i="6"/>
  <c r="Y4218" i="6" s="1"/>
  <c r="X4219" i="6"/>
  <c r="Y4219" i="6" s="1"/>
  <c r="X4220" i="6"/>
  <c r="Y4220" i="6" s="1"/>
  <c r="X4221" i="6"/>
  <c r="Y4221" i="6" s="1"/>
  <c r="X4222" i="6"/>
  <c r="Y4222" i="6" s="1"/>
  <c r="X4223" i="6"/>
  <c r="Y4223" i="6" s="1"/>
  <c r="X4224" i="6"/>
  <c r="Y4224" i="6" s="1"/>
  <c r="X4225" i="6"/>
  <c r="Y4225" i="6" s="1"/>
  <c r="X4226" i="6"/>
  <c r="Y4226" i="6" s="1"/>
  <c r="X4227" i="6"/>
  <c r="Y4227" i="6" s="1"/>
  <c r="X4228" i="6"/>
  <c r="Y4228" i="6" s="1"/>
  <c r="X4229" i="6"/>
  <c r="Y4229" i="6" s="1"/>
  <c r="X4230" i="6"/>
  <c r="Y4230" i="6" s="1"/>
  <c r="X4231" i="6"/>
  <c r="Y4231" i="6" s="1"/>
  <c r="X4232" i="6"/>
  <c r="Y4232" i="6" s="1"/>
  <c r="X4233" i="6"/>
  <c r="Y4233" i="6" s="1"/>
  <c r="X4234" i="6"/>
  <c r="Y4234" i="6" s="1"/>
  <c r="X4235" i="6"/>
  <c r="Y4235" i="6" s="1"/>
  <c r="X4236" i="6"/>
  <c r="Y4236" i="6" s="1"/>
  <c r="X4237" i="6"/>
  <c r="Y4237" i="6" s="1"/>
  <c r="X4238" i="6"/>
  <c r="Y4238" i="6" s="1"/>
  <c r="X4239" i="6"/>
  <c r="Y4239" i="6" s="1"/>
  <c r="X4240" i="6"/>
  <c r="Y4240" i="6" s="1"/>
  <c r="X4241" i="6"/>
  <c r="Y4241" i="6" s="1"/>
  <c r="X4242" i="6"/>
  <c r="Y4242" i="6" s="1"/>
  <c r="X4243" i="6"/>
  <c r="Y4243" i="6" s="1"/>
  <c r="X4244" i="6"/>
  <c r="Y4244" i="6" s="1"/>
  <c r="X4245" i="6"/>
  <c r="Y4245" i="6" s="1"/>
  <c r="X4246" i="6"/>
  <c r="Y4246" i="6" s="1"/>
  <c r="X4247" i="6"/>
  <c r="Y4247" i="6" s="1"/>
  <c r="X4248" i="6"/>
  <c r="Y4248" i="6" s="1"/>
  <c r="X4249" i="6"/>
  <c r="Y4249" i="6" s="1"/>
  <c r="X4250" i="6"/>
  <c r="Y4250" i="6" s="1"/>
  <c r="X4251" i="6"/>
  <c r="Y4251" i="6" s="1"/>
  <c r="X4252" i="6"/>
  <c r="Y4252" i="6" s="1"/>
  <c r="X4253" i="6"/>
  <c r="Y4253" i="6" s="1"/>
  <c r="X4254" i="6"/>
  <c r="Y4254" i="6" s="1"/>
  <c r="X4255" i="6"/>
  <c r="Y4255" i="6" s="1"/>
  <c r="X4256" i="6"/>
  <c r="Y4256" i="6" s="1"/>
  <c r="X4257" i="6"/>
  <c r="Y4257" i="6" s="1"/>
  <c r="X4258" i="6"/>
  <c r="Y4258" i="6" s="1"/>
  <c r="X4259" i="6"/>
  <c r="Y4259" i="6" s="1"/>
  <c r="X4260" i="6"/>
  <c r="Y4260" i="6" s="1"/>
  <c r="X4261" i="6"/>
  <c r="Y4261" i="6" s="1"/>
  <c r="X4262" i="6"/>
  <c r="Y4262" i="6" s="1"/>
  <c r="X4263" i="6"/>
  <c r="Y4263" i="6" s="1"/>
  <c r="X4264" i="6"/>
  <c r="Y4264" i="6" s="1"/>
  <c r="X4265" i="6"/>
  <c r="Y4265" i="6" s="1"/>
  <c r="X4266" i="6"/>
  <c r="Y4266" i="6" s="1"/>
  <c r="X4267" i="6"/>
  <c r="Y4267" i="6" s="1"/>
  <c r="X4268" i="6"/>
  <c r="Y4268" i="6" s="1"/>
  <c r="X4269" i="6"/>
  <c r="Y4269" i="6" s="1"/>
  <c r="X4270" i="6"/>
  <c r="Y4270" i="6" s="1"/>
  <c r="X4271" i="6"/>
  <c r="Y4271" i="6" s="1"/>
  <c r="X4272" i="6"/>
  <c r="Y4272" i="6" s="1"/>
  <c r="X4273" i="6"/>
  <c r="Y4273" i="6" s="1"/>
  <c r="X4274" i="6"/>
  <c r="Y4274" i="6" s="1"/>
  <c r="X4275" i="6"/>
  <c r="Y4275" i="6" s="1"/>
  <c r="X4276" i="6"/>
  <c r="Y4276" i="6" s="1"/>
  <c r="X4277" i="6"/>
  <c r="Y4277" i="6" s="1"/>
  <c r="X4278" i="6"/>
  <c r="Y4278" i="6" s="1"/>
  <c r="X4279" i="6"/>
  <c r="Y4279" i="6" s="1"/>
  <c r="X4280" i="6"/>
  <c r="Y4280" i="6" s="1"/>
  <c r="X4281" i="6"/>
  <c r="Y4281" i="6" s="1"/>
  <c r="X4282" i="6"/>
  <c r="Y4282" i="6" s="1"/>
  <c r="X4283" i="6"/>
  <c r="Y4283" i="6" s="1"/>
  <c r="X4284" i="6"/>
  <c r="Y4284" i="6" s="1"/>
  <c r="X4285" i="6"/>
  <c r="Y4285" i="6" s="1"/>
  <c r="X4286" i="6"/>
  <c r="Y4286" i="6" s="1"/>
  <c r="X4287" i="6"/>
  <c r="Y4287" i="6" s="1"/>
  <c r="X4288" i="6"/>
  <c r="Y4288" i="6" s="1"/>
  <c r="X4289" i="6"/>
  <c r="Y4289" i="6" s="1"/>
  <c r="X4290" i="6"/>
  <c r="Y4290" i="6" s="1"/>
  <c r="X4291" i="6"/>
  <c r="Y4291" i="6" s="1"/>
  <c r="X4292" i="6"/>
  <c r="Y4292" i="6" s="1"/>
  <c r="X4293" i="6"/>
  <c r="Y4293" i="6" s="1"/>
  <c r="X4294" i="6"/>
  <c r="Y4294" i="6" s="1"/>
  <c r="X4295" i="6"/>
  <c r="Y4295" i="6" s="1"/>
  <c r="X4296" i="6"/>
  <c r="Y4296" i="6" s="1"/>
  <c r="X4297" i="6"/>
  <c r="Y4297" i="6" s="1"/>
  <c r="X4298" i="6"/>
  <c r="Y4298" i="6" s="1"/>
  <c r="X4299" i="6"/>
  <c r="Y4299" i="6" s="1"/>
  <c r="X4300" i="6"/>
  <c r="Y4300" i="6" s="1"/>
  <c r="X4301" i="6"/>
  <c r="Y4301" i="6" s="1"/>
  <c r="X4302" i="6"/>
  <c r="Y4302" i="6" s="1"/>
  <c r="X4303" i="6"/>
  <c r="Y4303" i="6" s="1"/>
  <c r="X4304" i="6"/>
  <c r="Y4304" i="6" s="1"/>
  <c r="X4305" i="6"/>
  <c r="Y4305" i="6" s="1"/>
  <c r="X4306" i="6"/>
  <c r="Y4306" i="6" s="1"/>
  <c r="X4307" i="6"/>
  <c r="Y4307" i="6" s="1"/>
  <c r="X4308" i="6"/>
  <c r="Y4308" i="6" s="1"/>
  <c r="X4309" i="6"/>
  <c r="Y4309" i="6" s="1"/>
  <c r="X4310" i="6"/>
  <c r="Y4310" i="6" s="1"/>
  <c r="X4311" i="6"/>
  <c r="Y4311" i="6" s="1"/>
  <c r="X4312" i="6"/>
  <c r="Y4312" i="6" s="1"/>
  <c r="X4313" i="6"/>
  <c r="Y4313" i="6" s="1"/>
  <c r="X4314" i="6"/>
  <c r="Y4314" i="6" s="1"/>
  <c r="X4315" i="6"/>
  <c r="Y4315" i="6" s="1"/>
  <c r="X4316" i="6"/>
  <c r="Y4316" i="6" s="1"/>
  <c r="X4317" i="6"/>
  <c r="Y4317" i="6" s="1"/>
  <c r="X4318" i="6"/>
  <c r="Y4318" i="6" s="1"/>
  <c r="X4319" i="6"/>
  <c r="Y4319" i="6" s="1"/>
  <c r="X4320" i="6"/>
  <c r="Y4320" i="6" s="1"/>
  <c r="X4321" i="6"/>
  <c r="Y4321" i="6" s="1"/>
  <c r="X4322" i="6"/>
  <c r="Y4322" i="6" s="1"/>
  <c r="X4323" i="6"/>
  <c r="Y4323" i="6" s="1"/>
  <c r="X4324" i="6"/>
  <c r="Y4324" i="6" s="1"/>
  <c r="X4325" i="6"/>
  <c r="Y4325" i="6" s="1"/>
  <c r="X4326" i="6"/>
  <c r="Y4326" i="6" s="1"/>
  <c r="X4327" i="6"/>
  <c r="Y4327" i="6" s="1"/>
  <c r="X4328" i="6"/>
  <c r="Y4328" i="6" s="1"/>
  <c r="X4329" i="6"/>
  <c r="Y4329" i="6" s="1"/>
  <c r="X4330" i="6"/>
  <c r="Y4330" i="6" s="1"/>
  <c r="X4331" i="6"/>
  <c r="Y4331" i="6" s="1"/>
  <c r="X4332" i="6"/>
  <c r="Y4332" i="6" s="1"/>
  <c r="X4333" i="6"/>
  <c r="Y4333" i="6" s="1"/>
  <c r="X4334" i="6"/>
  <c r="Y4334" i="6" s="1"/>
  <c r="X4335" i="6"/>
  <c r="Y4335" i="6" s="1"/>
  <c r="X4336" i="6"/>
  <c r="Y4336" i="6" s="1"/>
  <c r="X4337" i="6"/>
  <c r="Y4337" i="6" s="1"/>
  <c r="X4338" i="6"/>
  <c r="Y4338" i="6" s="1"/>
  <c r="X4339" i="6"/>
  <c r="Y4339" i="6" s="1"/>
  <c r="X4340" i="6"/>
  <c r="Y4340" i="6" s="1"/>
  <c r="X4341" i="6"/>
  <c r="Y4341" i="6" s="1"/>
  <c r="X4342" i="6"/>
  <c r="Y4342" i="6" s="1"/>
  <c r="X4343" i="6"/>
  <c r="Y4343" i="6" s="1"/>
  <c r="X4344" i="6"/>
  <c r="Y4344" i="6" s="1"/>
  <c r="X4345" i="6"/>
  <c r="Y4345" i="6" s="1"/>
  <c r="X4346" i="6"/>
  <c r="Y4346" i="6" s="1"/>
  <c r="X4347" i="6"/>
  <c r="Y4347" i="6" s="1"/>
  <c r="X4348" i="6"/>
  <c r="Y4348" i="6" s="1"/>
  <c r="X4349" i="6"/>
  <c r="Y4349" i="6" s="1"/>
  <c r="X4350" i="6"/>
  <c r="Y4350" i="6" s="1"/>
  <c r="X4351" i="6"/>
  <c r="Y4351" i="6" s="1"/>
  <c r="X4352" i="6"/>
  <c r="Y4352" i="6" s="1"/>
  <c r="X4353" i="6"/>
  <c r="Y4353" i="6" s="1"/>
  <c r="X4354" i="6"/>
  <c r="Y4354" i="6" s="1"/>
  <c r="X4355" i="6"/>
  <c r="Y4355" i="6" s="1"/>
  <c r="X4356" i="6"/>
  <c r="Y4356" i="6" s="1"/>
  <c r="X4357" i="6"/>
  <c r="Y4357" i="6" s="1"/>
  <c r="X4358" i="6"/>
  <c r="Y4358" i="6" s="1"/>
  <c r="X4359" i="6"/>
  <c r="Y4359" i="6" s="1"/>
  <c r="X4360" i="6"/>
  <c r="Y4360" i="6" s="1"/>
  <c r="X4361" i="6"/>
  <c r="Y4361" i="6" s="1"/>
  <c r="X4362" i="6"/>
  <c r="Y4362" i="6" s="1"/>
  <c r="X4363" i="6"/>
  <c r="Y4363" i="6" s="1"/>
  <c r="X4364" i="6"/>
  <c r="Y4364" i="6" s="1"/>
  <c r="X4365" i="6"/>
  <c r="Y4365" i="6" s="1"/>
  <c r="X4366" i="6"/>
  <c r="Y4366" i="6" s="1"/>
  <c r="X4367" i="6"/>
  <c r="Y4367" i="6" s="1"/>
  <c r="X4368" i="6"/>
  <c r="Y4368" i="6" s="1"/>
  <c r="X4369" i="6"/>
  <c r="Y4369" i="6" s="1"/>
  <c r="X4370" i="6"/>
  <c r="Y4370" i="6" s="1"/>
  <c r="X4371" i="6"/>
  <c r="Y4371" i="6" s="1"/>
  <c r="X4372" i="6"/>
  <c r="Y4372" i="6" s="1"/>
  <c r="X4373" i="6"/>
  <c r="Y4373" i="6" s="1"/>
  <c r="X4374" i="6"/>
  <c r="Y4374" i="6" s="1"/>
  <c r="X4375" i="6"/>
  <c r="Y4375" i="6" s="1"/>
  <c r="X4376" i="6"/>
  <c r="Y4376" i="6" s="1"/>
  <c r="X4377" i="6"/>
  <c r="Y4377" i="6" s="1"/>
  <c r="X4378" i="6"/>
  <c r="Y4378" i="6" s="1"/>
  <c r="X4379" i="6"/>
  <c r="Y4379" i="6" s="1"/>
  <c r="X4380" i="6"/>
  <c r="Y4380" i="6" s="1"/>
  <c r="X4381" i="6"/>
  <c r="Y4381" i="6" s="1"/>
  <c r="X4382" i="6"/>
  <c r="Y4382" i="6" s="1"/>
  <c r="X4383" i="6"/>
  <c r="Y4383" i="6" s="1"/>
  <c r="X4384" i="6"/>
  <c r="Y4384" i="6" s="1"/>
  <c r="X4385" i="6"/>
  <c r="Y4385" i="6" s="1"/>
  <c r="X4386" i="6"/>
  <c r="Y4386" i="6" s="1"/>
  <c r="X4387" i="6"/>
  <c r="Y4387" i="6" s="1"/>
  <c r="X4388" i="6"/>
  <c r="Y4388" i="6" s="1"/>
  <c r="X4389" i="6"/>
  <c r="Y4389" i="6" s="1"/>
  <c r="X4390" i="6"/>
  <c r="Y4390" i="6" s="1"/>
  <c r="X4391" i="6"/>
  <c r="Y4391" i="6" s="1"/>
  <c r="X4392" i="6"/>
  <c r="Y4392" i="6" s="1"/>
  <c r="X4393" i="6"/>
  <c r="Y4393" i="6" s="1"/>
  <c r="X4394" i="6"/>
  <c r="Y4394" i="6" s="1"/>
  <c r="X4395" i="6"/>
  <c r="Y4395" i="6" s="1"/>
  <c r="X4396" i="6"/>
  <c r="Y4396" i="6" s="1"/>
  <c r="X4397" i="6"/>
  <c r="Y4397" i="6" s="1"/>
  <c r="X4398" i="6"/>
  <c r="Y4398" i="6" s="1"/>
  <c r="X4399" i="6"/>
  <c r="Y4399" i="6" s="1"/>
  <c r="X4400" i="6"/>
  <c r="Y4400" i="6" s="1"/>
  <c r="X4401" i="6"/>
  <c r="Y4401" i="6" s="1"/>
  <c r="X4402" i="6"/>
  <c r="Y4402" i="6" s="1"/>
  <c r="X4403" i="6"/>
  <c r="Y4403" i="6" s="1"/>
  <c r="X4404" i="6"/>
  <c r="Y4404" i="6" s="1"/>
  <c r="X4405" i="6"/>
  <c r="Y4405" i="6" s="1"/>
  <c r="X4406" i="6"/>
  <c r="Y4406" i="6" s="1"/>
  <c r="X4407" i="6"/>
  <c r="Y4407" i="6" s="1"/>
  <c r="X4408" i="6"/>
  <c r="Y4408" i="6" s="1"/>
  <c r="X4409" i="6"/>
  <c r="Y4409" i="6" s="1"/>
  <c r="X4410" i="6"/>
  <c r="Y4410" i="6" s="1"/>
  <c r="X4411" i="6"/>
  <c r="Y4411" i="6" s="1"/>
  <c r="X4412" i="6"/>
  <c r="Y4412" i="6" s="1"/>
  <c r="X4413" i="6"/>
  <c r="Y4413" i="6" s="1"/>
  <c r="X4414" i="6"/>
  <c r="Y4414" i="6" s="1"/>
  <c r="X4415" i="6"/>
  <c r="Y4415" i="6" s="1"/>
  <c r="X4416" i="6"/>
  <c r="Y4416" i="6" s="1"/>
  <c r="X4417" i="6"/>
  <c r="Y4417" i="6" s="1"/>
  <c r="X4418" i="6"/>
  <c r="Y4418" i="6" s="1"/>
  <c r="X4419" i="6"/>
  <c r="Y4419" i="6" s="1"/>
  <c r="X4420" i="6"/>
  <c r="Y4420" i="6" s="1"/>
  <c r="X4421" i="6"/>
  <c r="Y4421" i="6" s="1"/>
  <c r="X4422" i="6"/>
  <c r="Y4422" i="6" s="1"/>
  <c r="X4423" i="6"/>
  <c r="Y4423" i="6" s="1"/>
  <c r="X4424" i="6"/>
  <c r="Y4424" i="6" s="1"/>
  <c r="X4425" i="6"/>
  <c r="Y4425" i="6" s="1"/>
  <c r="X4426" i="6"/>
  <c r="Y4426" i="6" s="1"/>
  <c r="X4427" i="6"/>
  <c r="Y4427" i="6" s="1"/>
  <c r="X4428" i="6"/>
  <c r="Y4428" i="6" s="1"/>
  <c r="X4429" i="6"/>
  <c r="Y4429" i="6" s="1"/>
  <c r="X4430" i="6"/>
  <c r="Y4430" i="6" s="1"/>
  <c r="X4431" i="6"/>
  <c r="Y4431" i="6" s="1"/>
  <c r="X4432" i="6"/>
  <c r="Y4432" i="6" s="1"/>
  <c r="X4433" i="6"/>
  <c r="Y4433" i="6" s="1"/>
  <c r="X4434" i="6"/>
  <c r="Y4434" i="6" s="1"/>
  <c r="X4435" i="6"/>
  <c r="Y4435" i="6" s="1"/>
  <c r="X4436" i="6"/>
  <c r="Y4436" i="6" s="1"/>
  <c r="X4437" i="6"/>
  <c r="Y4437" i="6" s="1"/>
  <c r="X4438" i="6"/>
  <c r="Y4438" i="6" s="1"/>
  <c r="X4439" i="6"/>
  <c r="Y4439" i="6" s="1"/>
  <c r="X4440" i="6"/>
  <c r="Y4440" i="6" s="1"/>
  <c r="X4441" i="6"/>
  <c r="Y4441" i="6" s="1"/>
  <c r="X4442" i="6"/>
  <c r="Y4442" i="6" s="1"/>
  <c r="X4443" i="6"/>
  <c r="Y4443" i="6" s="1"/>
  <c r="X4444" i="6"/>
  <c r="Y4444" i="6" s="1"/>
  <c r="X4445" i="6"/>
  <c r="Y4445" i="6" s="1"/>
  <c r="X4446" i="6"/>
  <c r="Y4446" i="6" s="1"/>
  <c r="X4447" i="6"/>
  <c r="Y4447" i="6" s="1"/>
  <c r="X4448" i="6"/>
  <c r="Y4448" i="6" s="1"/>
  <c r="X4449" i="6"/>
  <c r="Y4449" i="6" s="1"/>
  <c r="X4450" i="6"/>
  <c r="Y4450" i="6" s="1"/>
  <c r="X4451" i="6"/>
  <c r="Y4451" i="6" s="1"/>
  <c r="X4452" i="6"/>
  <c r="Y4452" i="6" s="1"/>
  <c r="X4453" i="6"/>
  <c r="Y4453" i="6" s="1"/>
  <c r="X4454" i="6"/>
  <c r="Y4454" i="6" s="1"/>
  <c r="X4455" i="6"/>
  <c r="Y4455" i="6" s="1"/>
  <c r="X4456" i="6"/>
  <c r="Y4456" i="6" s="1"/>
  <c r="X4457" i="6"/>
  <c r="Y4457" i="6" s="1"/>
  <c r="X4458" i="6"/>
  <c r="Y4458" i="6" s="1"/>
  <c r="X4459" i="6"/>
  <c r="Y4459" i="6" s="1"/>
  <c r="X4460" i="6"/>
  <c r="Y4460" i="6" s="1"/>
  <c r="X4461" i="6"/>
  <c r="Y4461" i="6" s="1"/>
  <c r="X4462" i="6"/>
  <c r="Y4462" i="6" s="1"/>
  <c r="X4463" i="6"/>
  <c r="Y4463" i="6" s="1"/>
  <c r="X4464" i="6"/>
  <c r="Y4464" i="6" s="1"/>
  <c r="X4465" i="6"/>
  <c r="Y4465" i="6" s="1"/>
  <c r="X4466" i="6"/>
  <c r="Y4466" i="6" s="1"/>
  <c r="X4467" i="6"/>
  <c r="Y4467" i="6" s="1"/>
  <c r="X4468" i="6"/>
  <c r="Y4468" i="6" s="1"/>
  <c r="X4469" i="6"/>
  <c r="Y4469" i="6" s="1"/>
  <c r="X4470" i="6"/>
  <c r="Y4470" i="6" s="1"/>
  <c r="X4471" i="6"/>
  <c r="Y4471" i="6" s="1"/>
  <c r="X4472" i="6"/>
  <c r="Y4472" i="6" s="1"/>
  <c r="X4473" i="6"/>
  <c r="Y4473" i="6" s="1"/>
  <c r="X4474" i="6"/>
  <c r="Y4474" i="6" s="1"/>
  <c r="X4475" i="6"/>
  <c r="Y4475" i="6" s="1"/>
  <c r="X4476" i="6"/>
  <c r="Y4476" i="6" s="1"/>
  <c r="X4477" i="6"/>
  <c r="Y4477" i="6" s="1"/>
  <c r="X4478" i="6"/>
  <c r="Y4478" i="6" s="1"/>
  <c r="X4479" i="6"/>
  <c r="Y4479" i="6" s="1"/>
  <c r="X4480" i="6"/>
  <c r="Y4480" i="6" s="1"/>
  <c r="X4481" i="6"/>
  <c r="Y4481" i="6" s="1"/>
  <c r="X4482" i="6"/>
  <c r="Y4482" i="6" s="1"/>
  <c r="X4483" i="6"/>
  <c r="Y4483" i="6" s="1"/>
  <c r="X4484" i="6"/>
  <c r="Y4484" i="6" s="1"/>
  <c r="X4485" i="6"/>
  <c r="Y4485" i="6" s="1"/>
  <c r="X4486" i="6"/>
  <c r="Y4486" i="6" s="1"/>
  <c r="X4487" i="6"/>
  <c r="Y4487" i="6" s="1"/>
  <c r="X4488" i="6"/>
  <c r="Y4488" i="6" s="1"/>
  <c r="X4489" i="6"/>
  <c r="Y4489" i="6" s="1"/>
  <c r="X4490" i="6"/>
  <c r="Y4490" i="6" s="1"/>
  <c r="X4491" i="6"/>
  <c r="Y4491" i="6" s="1"/>
  <c r="X4492" i="6"/>
  <c r="Y4492" i="6" s="1"/>
  <c r="X4493" i="6"/>
  <c r="Y4493" i="6" s="1"/>
  <c r="X4494" i="6"/>
  <c r="Y4494" i="6" s="1"/>
  <c r="X4495" i="6"/>
  <c r="Y4495" i="6" s="1"/>
  <c r="X4496" i="6"/>
  <c r="Y4496" i="6" s="1"/>
  <c r="X4497" i="6"/>
  <c r="Y4497" i="6" s="1"/>
  <c r="X4498" i="6"/>
  <c r="Y4498" i="6" s="1"/>
  <c r="X4499" i="6"/>
  <c r="Y4499" i="6" s="1"/>
  <c r="X4500" i="6"/>
  <c r="Y4500" i="6" s="1"/>
  <c r="X4501" i="6"/>
  <c r="Y4501" i="6" s="1"/>
  <c r="X4502" i="6"/>
  <c r="Y4502" i="6" s="1"/>
  <c r="X4503" i="6"/>
  <c r="Y4503" i="6" s="1"/>
  <c r="X4504" i="6"/>
  <c r="Y4504" i="6" s="1"/>
  <c r="X4505" i="6"/>
  <c r="Y4505" i="6" s="1"/>
  <c r="X4506" i="6"/>
  <c r="Y4506" i="6" s="1"/>
  <c r="X4507" i="6"/>
  <c r="Y4507" i="6" s="1"/>
  <c r="X4508" i="6"/>
  <c r="Y4508" i="6" s="1"/>
  <c r="X4509" i="6"/>
  <c r="Y4509" i="6" s="1"/>
  <c r="X4510" i="6"/>
  <c r="Y4510" i="6" s="1"/>
  <c r="X4511" i="6"/>
  <c r="Y4511" i="6" s="1"/>
  <c r="X4512" i="6"/>
  <c r="Y4512" i="6" s="1"/>
  <c r="X4513" i="6"/>
  <c r="Y4513" i="6" s="1"/>
  <c r="X4514" i="6"/>
  <c r="Y4514" i="6" s="1"/>
  <c r="X4515" i="6"/>
  <c r="Y4515" i="6" s="1"/>
  <c r="X4516" i="6"/>
  <c r="Y4516" i="6" s="1"/>
  <c r="X4517" i="6"/>
  <c r="Y4517" i="6" s="1"/>
  <c r="X4518" i="6"/>
  <c r="Y4518" i="6" s="1"/>
  <c r="X4519" i="6"/>
  <c r="Y4519" i="6" s="1"/>
  <c r="X4520" i="6"/>
  <c r="Y4520" i="6" s="1"/>
  <c r="X4521" i="6"/>
  <c r="Y4521" i="6" s="1"/>
  <c r="X4522" i="6"/>
  <c r="Y4522" i="6" s="1"/>
  <c r="X4523" i="6"/>
  <c r="Y4523" i="6" s="1"/>
  <c r="X4524" i="6"/>
  <c r="Y4524" i="6" s="1"/>
  <c r="X4525" i="6"/>
  <c r="Y4525" i="6" s="1"/>
  <c r="X4526" i="6"/>
  <c r="Y4526" i="6" s="1"/>
  <c r="X4527" i="6"/>
  <c r="Y4527" i="6" s="1"/>
  <c r="X4528" i="6"/>
  <c r="Y4528" i="6" s="1"/>
  <c r="X4529" i="6"/>
  <c r="Y4529" i="6" s="1"/>
  <c r="X4530" i="6"/>
  <c r="Y4530" i="6" s="1"/>
  <c r="X4531" i="6"/>
  <c r="Y4531" i="6" s="1"/>
  <c r="X4532" i="6"/>
  <c r="Y4532" i="6" s="1"/>
  <c r="X4533" i="6"/>
  <c r="Y4533" i="6" s="1"/>
  <c r="X4534" i="6"/>
  <c r="Y4534" i="6" s="1"/>
  <c r="X4535" i="6"/>
  <c r="Y4535" i="6" s="1"/>
  <c r="X4536" i="6"/>
  <c r="Y4536" i="6" s="1"/>
  <c r="X4537" i="6"/>
  <c r="Y4537" i="6" s="1"/>
  <c r="X4538" i="6"/>
  <c r="Y4538" i="6" s="1"/>
  <c r="X4539" i="6"/>
  <c r="Y4539" i="6" s="1"/>
  <c r="X4540" i="6"/>
  <c r="Y4540" i="6" s="1"/>
  <c r="X4541" i="6"/>
  <c r="Y4541" i="6" s="1"/>
  <c r="X4542" i="6"/>
  <c r="Y4542" i="6" s="1"/>
  <c r="X4543" i="6"/>
  <c r="Y4543" i="6" s="1"/>
  <c r="X4544" i="6"/>
  <c r="Y4544" i="6" s="1"/>
  <c r="X4545" i="6"/>
  <c r="Y4545" i="6" s="1"/>
  <c r="X4546" i="6"/>
  <c r="Y4546" i="6" s="1"/>
  <c r="X4547" i="6"/>
  <c r="Y4547" i="6" s="1"/>
  <c r="X4548" i="6"/>
  <c r="Y4548" i="6" s="1"/>
  <c r="X4549" i="6"/>
  <c r="Y4549" i="6" s="1"/>
  <c r="X4550" i="6"/>
  <c r="Y4550" i="6" s="1"/>
  <c r="X4551" i="6"/>
  <c r="Y4551" i="6" s="1"/>
  <c r="X4552" i="6"/>
  <c r="Y4552" i="6" s="1"/>
  <c r="X4553" i="6"/>
  <c r="Y4553" i="6" s="1"/>
  <c r="X4554" i="6"/>
  <c r="Y4554" i="6" s="1"/>
  <c r="X4555" i="6"/>
  <c r="Y4555" i="6" s="1"/>
  <c r="X4556" i="6"/>
  <c r="Y4556" i="6" s="1"/>
  <c r="X4557" i="6"/>
  <c r="Y4557" i="6" s="1"/>
  <c r="X4558" i="6"/>
  <c r="Y4558" i="6" s="1"/>
  <c r="X4559" i="6"/>
  <c r="Y4559" i="6" s="1"/>
  <c r="X4560" i="6"/>
  <c r="Y4560" i="6" s="1"/>
  <c r="X4561" i="6"/>
  <c r="Y4561" i="6" s="1"/>
  <c r="X4562" i="6"/>
  <c r="Y4562" i="6" s="1"/>
  <c r="X4563" i="6"/>
  <c r="Y4563" i="6" s="1"/>
  <c r="X4564" i="6"/>
  <c r="Y4564" i="6" s="1"/>
  <c r="X4565" i="6"/>
  <c r="Y4565" i="6" s="1"/>
  <c r="X4566" i="6"/>
  <c r="Y4566" i="6" s="1"/>
  <c r="X4567" i="6"/>
  <c r="Y4567" i="6" s="1"/>
  <c r="X4568" i="6"/>
  <c r="Y4568" i="6" s="1"/>
  <c r="X4569" i="6"/>
  <c r="Y4569" i="6" s="1"/>
  <c r="X4570" i="6"/>
  <c r="Y4570" i="6" s="1"/>
  <c r="X4571" i="6"/>
  <c r="Y4571" i="6" s="1"/>
  <c r="X4572" i="6"/>
  <c r="Y4572" i="6" s="1"/>
  <c r="X4573" i="6"/>
  <c r="Y4573" i="6" s="1"/>
  <c r="X4574" i="6"/>
  <c r="Y4574" i="6" s="1"/>
  <c r="X4575" i="6"/>
  <c r="Y4575" i="6" s="1"/>
  <c r="X4576" i="6"/>
  <c r="Y4576" i="6" s="1"/>
  <c r="X4577" i="6"/>
  <c r="Y4577" i="6" s="1"/>
  <c r="X4578" i="6"/>
  <c r="Y4578" i="6" s="1"/>
  <c r="X4579" i="6"/>
  <c r="Y4579" i="6" s="1"/>
  <c r="X4580" i="6"/>
  <c r="Y4580" i="6" s="1"/>
  <c r="X4581" i="6"/>
  <c r="Y4581" i="6" s="1"/>
  <c r="X4582" i="6"/>
  <c r="Y4582" i="6" s="1"/>
  <c r="X4583" i="6"/>
  <c r="Y4583" i="6" s="1"/>
  <c r="X4584" i="6"/>
  <c r="Y4584" i="6" s="1"/>
  <c r="X4585" i="6"/>
  <c r="Y4585" i="6" s="1"/>
  <c r="X4586" i="6"/>
  <c r="Y4586" i="6" s="1"/>
  <c r="X4587" i="6"/>
  <c r="Y4587" i="6" s="1"/>
  <c r="X4588" i="6"/>
  <c r="Y4588" i="6" s="1"/>
  <c r="X4589" i="6"/>
  <c r="Y4589" i="6" s="1"/>
  <c r="X4590" i="6"/>
  <c r="Y4590" i="6" s="1"/>
  <c r="X4591" i="6"/>
  <c r="Y4591" i="6" s="1"/>
  <c r="X4592" i="6"/>
  <c r="Y4592" i="6" s="1"/>
  <c r="X4593" i="6"/>
  <c r="Y4593" i="6" s="1"/>
  <c r="X4594" i="6"/>
  <c r="Y4594" i="6" s="1"/>
  <c r="X4595" i="6"/>
  <c r="Y4595" i="6" s="1"/>
  <c r="X4596" i="6"/>
  <c r="Y4596" i="6" s="1"/>
  <c r="X4597" i="6"/>
  <c r="Y4597" i="6" s="1"/>
  <c r="X4598" i="6"/>
  <c r="Y4598" i="6" s="1"/>
  <c r="X4599" i="6"/>
  <c r="Y4599" i="6" s="1"/>
  <c r="X4600" i="6"/>
  <c r="Y4600" i="6" s="1"/>
  <c r="X4601" i="6"/>
  <c r="Y4601" i="6" s="1"/>
  <c r="X4602" i="6"/>
  <c r="Y4602" i="6" s="1"/>
  <c r="X4603" i="6"/>
  <c r="Y4603" i="6" s="1"/>
  <c r="X4604" i="6"/>
  <c r="Y4604" i="6" s="1"/>
  <c r="X4605" i="6"/>
  <c r="Y4605" i="6" s="1"/>
  <c r="X4606" i="6"/>
  <c r="Y4606" i="6" s="1"/>
  <c r="X4607" i="6"/>
  <c r="Y4607" i="6" s="1"/>
  <c r="X4608" i="6"/>
  <c r="Y4608" i="6" s="1"/>
  <c r="X4609" i="6"/>
  <c r="Y4609" i="6" s="1"/>
  <c r="X4610" i="6"/>
  <c r="Y4610" i="6" s="1"/>
  <c r="X4611" i="6"/>
  <c r="Y4611" i="6" s="1"/>
  <c r="X4612" i="6"/>
  <c r="Y4612" i="6" s="1"/>
  <c r="X4613" i="6"/>
  <c r="Y4613" i="6" s="1"/>
  <c r="X4614" i="6"/>
  <c r="Y4614" i="6" s="1"/>
  <c r="X4615" i="6"/>
  <c r="Y4615" i="6" s="1"/>
  <c r="X4616" i="6"/>
  <c r="Y4616" i="6" s="1"/>
  <c r="X4617" i="6"/>
  <c r="Y4617" i="6" s="1"/>
  <c r="X4618" i="6"/>
  <c r="Y4618" i="6" s="1"/>
  <c r="X4619" i="6"/>
  <c r="Y4619" i="6" s="1"/>
  <c r="X4620" i="6"/>
  <c r="Y4620" i="6" s="1"/>
  <c r="X4621" i="6"/>
  <c r="Y4621" i="6" s="1"/>
  <c r="X4622" i="6"/>
  <c r="Y4622" i="6" s="1"/>
  <c r="X4623" i="6"/>
  <c r="Y4623" i="6" s="1"/>
  <c r="X4624" i="6"/>
  <c r="Y4624" i="6" s="1"/>
  <c r="X4625" i="6"/>
  <c r="Y4625" i="6" s="1"/>
  <c r="X4626" i="6"/>
  <c r="Y4626" i="6" s="1"/>
  <c r="X4627" i="6"/>
  <c r="Y4627" i="6" s="1"/>
  <c r="X4628" i="6"/>
  <c r="Y4628" i="6" s="1"/>
  <c r="X4629" i="6"/>
  <c r="Y4629" i="6" s="1"/>
  <c r="X4630" i="6"/>
  <c r="Y4630" i="6" s="1"/>
  <c r="X4631" i="6"/>
  <c r="Y4631" i="6" s="1"/>
  <c r="X4632" i="6"/>
  <c r="Y4632" i="6" s="1"/>
  <c r="X4633" i="6"/>
  <c r="Y4633" i="6" s="1"/>
  <c r="X4634" i="6"/>
  <c r="Y4634" i="6" s="1"/>
  <c r="X4635" i="6"/>
  <c r="Y4635" i="6" s="1"/>
  <c r="X4636" i="6"/>
  <c r="Y4636" i="6" s="1"/>
  <c r="X4637" i="6"/>
  <c r="Y4637" i="6" s="1"/>
  <c r="X4638" i="6"/>
  <c r="Y4638" i="6" s="1"/>
  <c r="X4639" i="6"/>
  <c r="Y4639" i="6" s="1"/>
  <c r="X4640" i="6"/>
  <c r="Y4640" i="6" s="1"/>
  <c r="X4641" i="6"/>
  <c r="Y4641" i="6" s="1"/>
  <c r="X4642" i="6"/>
  <c r="Y4642" i="6" s="1"/>
  <c r="X4643" i="6"/>
  <c r="Y4643" i="6" s="1"/>
  <c r="X4644" i="6"/>
  <c r="Y4644" i="6" s="1"/>
  <c r="X4645" i="6"/>
  <c r="Y4645" i="6" s="1"/>
  <c r="X4646" i="6"/>
  <c r="Y4646" i="6" s="1"/>
  <c r="X4647" i="6"/>
  <c r="Y4647" i="6" s="1"/>
  <c r="X4648" i="6"/>
  <c r="Y4648" i="6" s="1"/>
  <c r="X4649" i="6"/>
  <c r="Y4649" i="6" s="1"/>
  <c r="X4650" i="6"/>
  <c r="Y4650" i="6" s="1"/>
  <c r="X4651" i="6"/>
  <c r="Y4651" i="6" s="1"/>
  <c r="X4652" i="6"/>
  <c r="Y4652" i="6" s="1"/>
  <c r="X4653" i="6"/>
  <c r="Y4653" i="6" s="1"/>
  <c r="X4654" i="6"/>
  <c r="Y4654" i="6" s="1"/>
  <c r="X4655" i="6"/>
  <c r="Y4655" i="6" s="1"/>
  <c r="X4656" i="6"/>
  <c r="Y4656" i="6" s="1"/>
  <c r="X4657" i="6"/>
  <c r="Y4657" i="6" s="1"/>
  <c r="X4658" i="6"/>
  <c r="Y4658" i="6" s="1"/>
  <c r="X4659" i="6"/>
  <c r="Y4659" i="6" s="1"/>
  <c r="X4660" i="6"/>
  <c r="Y4660" i="6" s="1"/>
  <c r="X4661" i="6"/>
  <c r="Y4661" i="6" s="1"/>
  <c r="X4662" i="6"/>
  <c r="Y4662" i="6" s="1"/>
  <c r="X4663" i="6"/>
  <c r="Y4663" i="6" s="1"/>
  <c r="X4664" i="6"/>
  <c r="Y4664" i="6" s="1"/>
  <c r="X4665" i="6"/>
  <c r="Y4665" i="6" s="1"/>
  <c r="X4666" i="6"/>
  <c r="Y4666" i="6" s="1"/>
  <c r="X4667" i="6"/>
  <c r="Y4667" i="6" s="1"/>
  <c r="X4668" i="6"/>
  <c r="Y4668" i="6" s="1"/>
  <c r="X4669" i="6"/>
  <c r="Y4669" i="6" s="1"/>
  <c r="X4670" i="6"/>
  <c r="Y4670" i="6" s="1"/>
  <c r="X4671" i="6"/>
  <c r="Y4671" i="6" s="1"/>
  <c r="X4672" i="6"/>
  <c r="Y4672" i="6" s="1"/>
  <c r="X4673" i="6"/>
  <c r="Y4673" i="6" s="1"/>
  <c r="X4674" i="6"/>
  <c r="Y4674" i="6" s="1"/>
  <c r="X4675" i="6"/>
  <c r="Y4675" i="6" s="1"/>
  <c r="X4676" i="6"/>
  <c r="Y4676" i="6" s="1"/>
  <c r="X4677" i="6"/>
  <c r="Y4677" i="6" s="1"/>
  <c r="X4678" i="6"/>
  <c r="Y4678" i="6" s="1"/>
  <c r="X4679" i="6"/>
  <c r="Y4679" i="6" s="1"/>
  <c r="X4680" i="6"/>
  <c r="Y4680" i="6" s="1"/>
  <c r="X4681" i="6"/>
  <c r="Y4681" i="6" s="1"/>
  <c r="X4682" i="6"/>
  <c r="Y4682" i="6" s="1"/>
  <c r="X4683" i="6"/>
  <c r="Y4683" i="6" s="1"/>
  <c r="X4684" i="6"/>
  <c r="Y4684" i="6" s="1"/>
  <c r="X4685" i="6"/>
  <c r="Y4685" i="6" s="1"/>
  <c r="X4686" i="6"/>
  <c r="Y4686" i="6" s="1"/>
  <c r="X4687" i="6"/>
  <c r="Y4687" i="6" s="1"/>
  <c r="X4688" i="6"/>
  <c r="Y4688" i="6" s="1"/>
  <c r="X4689" i="6"/>
  <c r="Y4689" i="6" s="1"/>
  <c r="X4690" i="6"/>
  <c r="Y4690" i="6" s="1"/>
  <c r="X4691" i="6"/>
  <c r="Y4691" i="6" s="1"/>
  <c r="X4692" i="6"/>
  <c r="Y4692" i="6" s="1"/>
  <c r="X4693" i="6"/>
  <c r="Y4693" i="6" s="1"/>
  <c r="X4694" i="6"/>
  <c r="Y4694" i="6" s="1"/>
  <c r="X4695" i="6"/>
  <c r="Y4695" i="6" s="1"/>
  <c r="X4696" i="6"/>
  <c r="Y4696" i="6" s="1"/>
  <c r="X4697" i="6"/>
  <c r="Y4697" i="6" s="1"/>
  <c r="X4698" i="6"/>
  <c r="Y4698" i="6" s="1"/>
  <c r="X4699" i="6"/>
  <c r="Y4699" i="6" s="1"/>
  <c r="X4700" i="6"/>
  <c r="Y4700" i="6" s="1"/>
  <c r="X4701" i="6"/>
  <c r="Y4701" i="6" s="1"/>
  <c r="X4702" i="6"/>
  <c r="Y4702" i="6" s="1"/>
  <c r="X4703" i="6"/>
  <c r="Y4703" i="6" s="1"/>
  <c r="X4704" i="6"/>
  <c r="Y4704" i="6" s="1"/>
  <c r="X4705" i="6"/>
  <c r="Y4705" i="6" s="1"/>
  <c r="X4706" i="6"/>
  <c r="Y4706" i="6" s="1"/>
  <c r="X4707" i="6"/>
  <c r="Y4707" i="6" s="1"/>
  <c r="X4708" i="6"/>
  <c r="Y4708" i="6" s="1"/>
  <c r="X4709" i="6"/>
  <c r="Y4709" i="6" s="1"/>
  <c r="X4710" i="6"/>
  <c r="Y4710" i="6" s="1"/>
  <c r="X4711" i="6"/>
  <c r="Y4711" i="6" s="1"/>
  <c r="X4712" i="6"/>
  <c r="Y4712" i="6" s="1"/>
  <c r="X4713" i="6"/>
  <c r="Y4713" i="6" s="1"/>
  <c r="X4714" i="6"/>
  <c r="Y4714" i="6" s="1"/>
  <c r="X4715" i="6"/>
  <c r="Y4715" i="6" s="1"/>
  <c r="X4716" i="6"/>
  <c r="Y4716" i="6" s="1"/>
  <c r="X4717" i="6"/>
  <c r="Y4717" i="6" s="1"/>
  <c r="X4718" i="6"/>
  <c r="Y4718" i="6" s="1"/>
  <c r="X4719" i="6"/>
  <c r="Y4719" i="6" s="1"/>
  <c r="X4720" i="6"/>
  <c r="Y4720" i="6" s="1"/>
  <c r="X4721" i="6"/>
  <c r="Y4721" i="6" s="1"/>
  <c r="X4722" i="6"/>
  <c r="Y4722" i="6" s="1"/>
  <c r="X4723" i="6"/>
  <c r="Y4723" i="6" s="1"/>
  <c r="X4724" i="6"/>
  <c r="Y4724" i="6" s="1"/>
  <c r="X4725" i="6"/>
  <c r="Y4725" i="6" s="1"/>
  <c r="X4726" i="6"/>
  <c r="Y4726" i="6" s="1"/>
  <c r="X4727" i="6"/>
  <c r="Y4727" i="6" s="1"/>
  <c r="X4728" i="6"/>
  <c r="Y4728" i="6" s="1"/>
  <c r="X4729" i="6"/>
  <c r="Y4729" i="6" s="1"/>
  <c r="X4730" i="6"/>
  <c r="Y4730" i="6" s="1"/>
  <c r="X4731" i="6"/>
  <c r="Y4731" i="6" s="1"/>
  <c r="X4732" i="6"/>
  <c r="Y4732" i="6" s="1"/>
  <c r="X4733" i="6"/>
  <c r="Y4733" i="6" s="1"/>
  <c r="X4734" i="6"/>
  <c r="Y4734" i="6" s="1"/>
  <c r="X4735" i="6"/>
  <c r="Y4735" i="6" s="1"/>
  <c r="X4736" i="6"/>
  <c r="Y4736" i="6" s="1"/>
  <c r="X4737" i="6"/>
  <c r="Y4737" i="6" s="1"/>
  <c r="X4738" i="6"/>
  <c r="Y4738" i="6" s="1"/>
  <c r="X4739" i="6"/>
  <c r="Y4739" i="6" s="1"/>
  <c r="X4740" i="6"/>
  <c r="Y4740" i="6" s="1"/>
  <c r="X4741" i="6"/>
  <c r="Y4741" i="6" s="1"/>
  <c r="X4742" i="6"/>
  <c r="Y4742" i="6" s="1"/>
  <c r="X4743" i="6"/>
  <c r="Y4743" i="6" s="1"/>
  <c r="X4744" i="6"/>
  <c r="Y4744" i="6" s="1"/>
  <c r="X4745" i="6"/>
  <c r="Y4745" i="6" s="1"/>
  <c r="X4746" i="6"/>
  <c r="Y4746" i="6" s="1"/>
  <c r="X4747" i="6"/>
  <c r="Y4747" i="6" s="1"/>
  <c r="X4748" i="6"/>
  <c r="Y4748" i="6" s="1"/>
  <c r="X4749" i="6"/>
  <c r="Y4749" i="6" s="1"/>
  <c r="X4750" i="6"/>
  <c r="Y4750" i="6" s="1"/>
  <c r="X4751" i="6"/>
  <c r="Y4751" i="6" s="1"/>
  <c r="X4752" i="6"/>
  <c r="Y4752" i="6" s="1"/>
  <c r="X4753" i="6"/>
  <c r="Y4753" i="6" s="1"/>
  <c r="X4754" i="6"/>
  <c r="Y4754" i="6" s="1"/>
  <c r="X4755" i="6"/>
  <c r="Y4755" i="6" s="1"/>
  <c r="X4756" i="6"/>
  <c r="Y4756" i="6" s="1"/>
  <c r="X4757" i="6"/>
  <c r="Y4757" i="6" s="1"/>
  <c r="X4758" i="6"/>
  <c r="Y4758" i="6" s="1"/>
  <c r="X4759" i="6"/>
  <c r="Y4759" i="6" s="1"/>
  <c r="X4760" i="6"/>
  <c r="Y4760" i="6" s="1"/>
  <c r="X4761" i="6"/>
  <c r="Y4761" i="6" s="1"/>
  <c r="X4762" i="6"/>
  <c r="Y4762" i="6" s="1"/>
  <c r="X4763" i="6"/>
  <c r="Y4763" i="6" s="1"/>
  <c r="X4764" i="6"/>
  <c r="Y4764" i="6" s="1"/>
  <c r="X4765" i="6"/>
  <c r="Y4765" i="6" s="1"/>
  <c r="X4766" i="6"/>
  <c r="Y4766" i="6" s="1"/>
  <c r="X4767" i="6"/>
  <c r="Y4767" i="6" s="1"/>
  <c r="X4768" i="6"/>
  <c r="Y4768" i="6" s="1"/>
  <c r="X4769" i="6"/>
  <c r="Y4769" i="6" s="1"/>
  <c r="X4770" i="6"/>
  <c r="Y4770" i="6" s="1"/>
  <c r="X4771" i="6"/>
  <c r="Y4771" i="6" s="1"/>
  <c r="X4772" i="6"/>
  <c r="Y4772" i="6" s="1"/>
  <c r="X4773" i="6"/>
  <c r="Y4773" i="6" s="1"/>
  <c r="X4774" i="6"/>
  <c r="Y4774" i="6" s="1"/>
  <c r="X4775" i="6"/>
  <c r="Y4775" i="6" s="1"/>
  <c r="X4776" i="6"/>
  <c r="Y4776" i="6" s="1"/>
  <c r="X4777" i="6"/>
  <c r="Y4777" i="6" s="1"/>
  <c r="X4778" i="6"/>
  <c r="Y4778" i="6" s="1"/>
  <c r="X4779" i="6"/>
  <c r="Y4779" i="6" s="1"/>
  <c r="X4780" i="6"/>
  <c r="Y4780" i="6" s="1"/>
  <c r="X4781" i="6"/>
  <c r="Y4781" i="6" s="1"/>
  <c r="X4782" i="6"/>
  <c r="Y4782" i="6" s="1"/>
  <c r="X4783" i="6"/>
  <c r="Y4783" i="6" s="1"/>
  <c r="X4784" i="6"/>
  <c r="Y4784" i="6" s="1"/>
  <c r="X4785" i="6"/>
  <c r="Y4785" i="6" s="1"/>
  <c r="X4786" i="6"/>
  <c r="Y4786" i="6" s="1"/>
  <c r="X4787" i="6"/>
  <c r="Y4787" i="6" s="1"/>
  <c r="X4788" i="6"/>
  <c r="Y4788" i="6" s="1"/>
  <c r="X4789" i="6"/>
  <c r="Y4789" i="6" s="1"/>
  <c r="X4790" i="6"/>
  <c r="Y4790" i="6" s="1"/>
  <c r="X4791" i="6"/>
  <c r="Y4791" i="6" s="1"/>
  <c r="X4792" i="6"/>
  <c r="Y4792" i="6" s="1"/>
  <c r="X4793" i="6"/>
  <c r="Y4793" i="6" s="1"/>
  <c r="X4794" i="6"/>
  <c r="Y4794" i="6" s="1"/>
  <c r="X4795" i="6"/>
  <c r="Y4795" i="6" s="1"/>
  <c r="X4796" i="6"/>
  <c r="Y4796" i="6" s="1"/>
  <c r="X4797" i="6"/>
  <c r="Y4797" i="6" s="1"/>
  <c r="X4798" i="6"/>
  <c r="Y4798" i="6" s="1"/>
  <c r="X4799" i="6"/>
  <c r="Y4799" i="6" s="1"/>
  <c r="X4800" i="6"/>
  <c r="Y4800" i="6" s="1"/>
  <c r="X4801" i="6"/>
  <c r="Y4801" i="6" s="1"/>
  <c r="X4802" i="6"/>
  <c r="Y4802" i="6" s="1"/>
  <c r="X4803" i="6"/>
  <c r="Y4803" i="6" s="1"/>
  <c r="X4804" i="6"/>
  <c r="Y4804" i="6" s="1"/>
  <c r="X4805" i="6"/>
  <c r="Y4805" i="6" s="1"/>
  <c r="X4806" i="6"/>
  <c r="Y4806" i="6" s="1"/>
  <c r="X4807" i="6"/>
  <c r="Y4807" i="6" s="1"/>
  <c r="X4808" i="6"/>
  <c r="Y4808" i="6" s="1"/>
  <c r="X4809" i="6"/>
  <c r="Y4809" i="6" s="1"/>
  <c r="X4810" i="6"/>
  <c r="Y4810" i="6" s="1"/>
  <c r="X4811" i="6"/>
  <c r="Y4811" i="6" s="1"/>
  <c r="X4812" i="6"/>
  <c r="Y4812" i="6" s="1"/>
  <c r="X4813" i="6"/>
  <c r="Y4813" i="6" s="1"/>
  <c r="X4814" i="6"/>
  <c r="Y4814" i="6" s="1"/>
  <c r="X4815" i="6"/>
  <c r="Y4815" i="6" s="1"/>
  <c r="X4816" i="6"/>
  <c r="Y4816" i="6" s="1"/>
  <c r="X4817" i="6"/>
  <c r="Y4817" i="6" s="1"/>
  <c r="X4818" i="6"/>
  <c r="Y4818" i="6" s="1"/>
  <c r="X4819" i="6"/>
  <c r="Y4819" i="6" s="1"/>
  <c r="X4820" i="6"/>
  <c r="Y4820" i="6" s="1"/>
  <c r="X4821" i="6"/>
  <c r="Y4821" i="6" s="1"/>
  <c r="X4822" i="6"/>
  <c r="Y4822" i="6" s="1"/>
  <c r="X4823" i="6"/>
  <c r="Y4823" i="6" s="1"/>
  <c r="X4824" i="6"/>
  <c r="Y4824" i="6" s="1"/>
  <c r="X4825" i="6"/>
  <c r="Y4825" i="6" s="1"/>
  <c r="X4826" i="6"/>
  <c r="Y4826" i="6" s="1"/>
  <c r="X4827" i="6"/>
  <c r="Y4827" i="6" s="1"/>
  <c r="X4828" i="6"/>
  <c r="Y4828" i="6" s="1"/>
  <c r="X4829" i="6"/>
  <c r="Y4829" i="6" s="1"/>
  <c r="X4830" i="6"/>
  <c r="Y4830" i="6" s="1"/>
  <c r="X4831" i="6"/>
  <c r="Y4831" i="6" s="1"/>
  <c r="X4832" i="6"/>
  <c r="Y4832" i="6" s="1"/>
  <c r="X4833" i="6"/>
  <c r="Y4833" i="6" s="1"/>
  <c r="X4834" i="6"/>
  <c r="Y4834" i="6" s="1"/>
  <c r="X4835" i="6"/>
  <c r="Y4835" i="6" s="1"/>
  <c r="X4836" i="6"/>
  <c r="Y4836" i="6" s="1"/>
  <c r="X4837" i="6"/>
  <c r="Y4837" i="6" s="1"/>
  <c r="X4838" i="6"/>
  <c r="Y4838" i="6" s="1"/>
  <c r="X4839" i="6"/>
  <c r="Y4839" i="6" s="1"/>
  <c r="X4840" i="6"/>
  <c r="Y4840" i="6" s="1"/>
  <c r="X4841" i="6"/>
  <c r="Y4841" i="6" s="1"/>
  <c r="X4842" i="6"/>
  <c r="Y4842" i="6" s="1"/>
  <c r="X4843" i="6"/>
  <c r="Y4843" i="6" s="1"/>
  <c r="X4844" i="6"/>
  <c r="Y4844" i="6" s="1"/>
  <c r="X4845" i="6"/>
  <c r="Y4845" i="6" s="1"/>
  <c r="X4846" i="6"/>
  <c r="Y4846" i="6" s="1"/>
  <c r="X4847" i="6"/>
  <c r="Y4847" i="6" s="1"/>
  <c r="X4848" i="6"/>
  <c r="Y4848" i="6" s="1"/>
  <c r="X4849" i="6"/>
  <c r="Y4849" i="6" s="1"/>
  <c r="X4850" i="6"/>
  <c r="Y4850" i="6" s="1"/>
  <c r="X4851" i="6"/>
  <c r="Y4851" i="6" s="1"/>
  <c r="X4852" i="6"/>
  <c r="Y4852" i="6" s="1"/>
  <c r="X4853" i="6"/>
  <c r="Y4853" i="6" s="1"/>
  <c r="X4854" i="6"/>
  <c r="Y4854" i="6" s="1"/>
  <c r="X4855" i="6"/>
  <c r="Y4855" i="6" s="1"/>
  <c r="X4856" i="6"/>
  <c r="Y4856" i="6" s="1"/>
  <c r="X4857" i="6"/>
  <c r="Y4857" i="6" s="1"/>
  <c r="X4858" i="6"/>
  <c r="Y4858" i="6" s="1"/>
  <c r="X4859" i="6"/>
  <c r="Y4859" i="6" s="1"/>
  <c r="X4860" i="6"/>
  <c r="Y4860" i="6" s="1"/>
  <c r="X4861" i="6"/>
  <c r="Y4861" i="6" s="1"/>
  <c r="X4862" i="6"/>
  <c r="Y4862" i="6" s="1"/>
  <c r="X4863" i="6"/>
  <c r="Y4863" i="6" s="1"/>
  <c r="X4864" i="6"/>
  <c r="Y4864" i="6" s="1"/>
  <c r="X4865" i="6"/>
  <c r="Y4865" i="6" s="1"/>
  <c r="X4866" i="6"/>
  <c r="Y4866" i="6" s="1"/>
  <c r="X4867" i="6"/>
  <c r="Y4867" i="6" s="1"/>
  <c r="X4868" i="6"/>
  <c r="Y4868" i="6" s="1"/>
  <c r="X4869" i="6"/>
  <c r="Y4869" i="6" s="1"/>
  <c r="X4870" i="6"/>
  <c r="Y4870" i="6" s="1"/>
  <c r="X4871" i="6"/>
  <c r="Y4871" i="6" s="1"/>
  <c r="X4872" i="6"/>
  <c r="Y4872" i="6" s="1"/>
  <c r="X4873" i="6"/>
  <c r="Y4873" i="6" s="1"/>
  <c r="X4874" i="6"/>
  <c r="Y4874" i="6" s="1"/>
  <c r="X4875" i="6"/>
  <c r="Y4875" i="6" s="1"/>
  <c r="X4876" i="6"/>
  <c r="Y4876" i="6" s="1"/>
  <c r="X4877" i="6"/>
  <c r="Y4877" i="6" s="1"/>
  <c r="X4878" i="6"/>
  <c r="Y4878" i="6" s="1"/>
  <c r="X4879" i="6"/>
  <c r="Y4879" i="6" s="1"/>
  <c r="X4880" i="6"/>
  <c r="Y4880" i="6" s="1"/>
  <c r="X4881" i="6"/>
  <c r="Y4881" i="6" s="1"/>
  <c r="X4882" i="6"/>
  <c r="Y4882" i="6" s="1"/>
  <c r="X4883" i="6"/>
  <c r="Y4883" i="6" s="1"/>
  <c r="X4884" i="6"/>
  <c r="Y4884" i="6" s="1"/>
  <c r="X4885" i="6"/>
  <c r="Y4885" i="6" s="1"/>
  <c r="X4886" i="6"/>
  <c r="Y4886" i="6" s="1"/>
  <c r="X4887" i="6"/>
  <c r="Y4887" i="6" s="1"/>
  <c r="X4888" i="6"/>
  <c r="Y4888" i="6" s="1"/>
  <c r="X4889" i="6"/>
  <c r="Y4889" i="6" s="1"/>
  <c r="X4890" i="6"/>
  <c r="Y4890" i="6" s="1"/>
  <c r="X4891" i="6"/>
  <c r="Y4891" i="6" s="1"/>
  <c r="X4892" i="6"/>
  <c r="Y4892" i="6" s="1"/>
  <c r="X4893" i="6"/>
  <c r="Y4893" i="6" s="1"/>
  <c r="X4894" i="6"/>
  <c r="Y4894" i="6" s="1"/>
  <c r="X4895" i="6"/>
  <c r="Y4895" i="6" s="1"/>
  <c r="X4896" i="6"/>
  <c r="Y4896" i="6" s="1"/>
  <c r="X4897" i="6"/>
  <c r="Y4897" i="6" s="1"/>
  <c r="X4898" i="6"/>
  <c r="Y4898" i="6" s="1"/>
  <c r="X4899" i="6"/>
  <c r="Y4899" i="6" s="1"/>
  <c r="X4900" i="6"/>
  <c r="Y4900" i="6" s="1"/>
  <c r="X4901" i="6"/>
  <c r="Y4901" i="6" s="1"/>
  <c r="X4902" i="6"/>
  <c r="Y4902" i="6" s="1"/>
  <c r="X4903" i="6"/>
  <c r="Y4903" i="6" s="1"/>
  <c r="X4904" i="6"/>
  <c r="Y4904" i="6" s="1"/>
  <c r="X4905" i="6"/>
  <c r="Y4905" i="6" s="1"/>
  <c r="X4906" i="6"/>
  <c r="Y4906" i="6" s="1"/>
  <c r="X4907" i="6"/>
  <c r="Y4907" i="6" s="1"/>
  <c r="X4908" i="6"/>
  <c r="Y4908" i="6" s="1"/>
  <c r="X4909" i="6"/>
  <c r="Y4909" i="6" s="1"/>
  <c r="X4910" i="6"/>
  <c r="Y4910" i="6" s="1"/>
  <c r="X4911" i="6"/>
  <c r="Y4911" i="6" s="1"/>
  <c r="X4912" i="6"/>
  <c r="Y4912" i="6" s="1"/>
  <c r="X4913" i="6"/>
  <c r="Y4913" i="6" s="1"/>
  <c r="X4914" i="6"/>
  <c r="Y4914" i="6" s="1"/>
  <c r="X4915" i="6"/>
  <c r="Y4915" i="6" s="1"/>
  <c r="X4916" i="6"/>
  <c r="Y4916" i="6" s="1"/>
  <c r="X4917" i="6"/>
  <c r="Y4917" i="6" s="1"/>
  <c r="X4918" i="6"/>
  <c r="Y4918" i="6" s="1"/>
  <c r="X4919" i="6"/>
  <c r="Y4919" i="6" s="1"/>
  <c r="X4920" i="6"/>
  <c r="Y4920" i="6" s="1"/>
  <c r="X4921" i="6"/>
  <c r="Y4921" i="6" s="1"/>
  <c r="X4922" i="6"/>
  <c r="Y4922" i="6" s="1"/>
  <c r="X4923" i="6"/>
  <c r="Y4923" i="6" s="1"/>
  <c r="X4924" i="6"/>
  <c r="Y4924" i="6" s="1"/>
  <c r="X4925" i="6"/>
  <c r="Y4925" i="6" s="1"/>
  <c r="X4926" i="6"/>
  <c r="Y4926" i="6" s="1"/>
  <c r="X4927" i="6"/>
  <c r="Y4927" i="6" s="1"/>
  <c r="X4928" i="6"/>
  <c r="Y4928" i="6" s="1"/>
  <c r="X4929" i="6"/>
  <c r="Y4929" i="6" s="1"/>
  <c r="X4930" i="6"/>
  <c r="Y4930" i="6" s="1"/>
  <c r="X4931" i="6"/>
  <c r="Y4931" i="6" s="1"/>
  <c r="X4932" i="6"/>
  <c r="Y4932" i="6" s="1"/>
  <c r="X4933" i="6"/>
  <c r="Y4933" i="6" s="1"/>
  <c r="X4934" i="6"/>
  <c r="Y4934" i="6" s="1"/>
  <c r="X4935" i="6"/>
  <c r="Y4935" i="6" s="1"/>
  <c r="X4936" i="6"/>
  <c r="Y4936" i="6" s="1"/>
  <c r="X4937" i="6"/>
  <c r="Y4937" i="6" s="1"/>
  <c r="X4938" i="6"/>
  <c r="Y4938" i="6" s="1"/>
  <c r="X4939" i="6"/>
  <c r="Y4939" i="6" s="1"/>
  <c r="X4940" i="6"/>
  <c r="Y4940" i="6" s="1"/>
  <c r="X4941" i="6"/>
  <c r="Y4941" i="6" s="1"/>
  <c r="X4942" i="6"/>
  <c r="Y4942" i="6" s="1"/>
  <c r="X4943" i="6"/>
  <c r="Y4943" i="6" s="1"/>
  <c r="X4944" i="6"/>
  <c r="Y4944" i="6" s="1"/>
  <c r="X4945" i="6"/>
  <c r="Y4945" i="6" s="1"/>
  <c r="X4946" i="6"/>
  <c r="Y4946" i="6" s="1"/>
  <c r="X4947" i="6"/>
  <c r="Y4947" i="6" s="1"/>
  <c r="X4948" i="6"/>
  <c r="Y4948" i="6" s="1"/>
  <c r="X4949" i="6"/>
  <c r="Y4949" i="6" s="1"/>
  <c r="X4950" i="6"/>
  <c r="Y4950" i="6" s="1"/>
  <c r="X4951" i="6"/>
  <c r="Y4951" i="6" s="1"/>
  <c r="X4952" i="6"/>
  <c r="Y4952" i="6" s="1"/>
  <c r="X4953" i="6"/>
  <c r="Y4953" i="6" s="1"/>
  <c r="X4954" i="6"/>
  <c r="Y4954" i="6" s="1"/>
  <c r="X4955" i="6"/>
  <c r="Y4955" i="6" s="1"/>
  <c r="X4956" i="6"/>
  <c r="Y4956" i="6" s="1"/>
  <c r="X4957" i="6"/>
  <c r="Y4957" i="6" s="1"/>
  <c r="X4958" i="6"/>
  <c r="Y4958" i="6" s="1"/>
  <c r="X4959" i="6"/>
  <c r="Y4959" i="6" s="1"/>
  <c r="X4960" i="6"/>
  <c r="Y4960" i="6" s="1"/>
  <c r="X4961" i="6"/>
  <c r="Y4961" i="6" s="1"/>
  <c r="X4962" i="6"/>
  <c r="Y4962" i="6" s="1"/>
  <c r="X4963" i="6"/>
  <c r="Y4963" i="6" s="1"/>
  <c r="X4964" i="6"/>
  <c r="Y4964" i="6" s="1"/>
  <c r="X4965" i="6"/>
  <c r="Y4965" i="6" s="1"/>
  <c r="X4966" i="6"/>
  <c r="Y4966" i="6" s="1"/>
  <c r="X4967" i="6"/>
  <c r="Y4967" i="6" s="1"/>
  <c r="X4968" i="6"/>
  <c r="Y4968" i="6" s="1"/>
  <c r="X4969" i="6"/>
  <c r="Y4969" i="6" s="1"/>
  <c r="X4970" i="6"/>
  <c r="Y4970" i="6" s="1"/>
  <c r="X4971" i="6"/>
  <c r="Y4971" i="6" s="1"/>
  <c r="X4972" i="6"/>
  <c r="Y4972" i="6" s="1"/>
  <c r="X4973" i="6"/>
  <c r="Y4973" i="6" s="1"/>
  <c r="X4974" i="6"/>
  <c r="Y4974" i="6" s="1"/>
  <c r="X4975" i="6"/>
  <c r="Y4975" i="6" s="1"/>
  <c r="X4976" i="6"/>
  <c r="Y4976" i="6" s="1"/>
  <c r="X4977" i="6"/>
  <c r="Y4977" i="6" s="1"/>
  <c r="X4978" i="6"/>
  <c r="Y4978" i="6" s="1"/>
  <c r="X4979" i="6"/>
  <c r="Y4979" i="6" s="1"/>
  <c r="X4980" i="6"/>
  <c r="Y4980" i="6" s="1"/>
  <c r="X4981" i="6"/>
  <c r="Y4981" i="6" s="1"/>
  <c r="X4982" i="6"/>
  <c r="Y4982" i="6" s="1"/>
  <c r="X4983" i="6"/>
  <c r="Y4983" i="6" s="1"/>
  <c r="X4984" i="6"/>
  <c r="Y4984" i="6" s="1"/>
  <c r="X4985" i="6"/>
  <c r="Y4985" i="6" s="1"/>
  <c r="X4986" i="6"/>
  <c r="Y4986" i="6" s="1"/>
  <c r="X4987" i="6"/>
  <c r="Y4987" i="6" s="1"/>
  <c r="X4988" i="6"/>
  <c r="Y4988" i="6" s="1"/>
  <c r="X4989" i="6"/>
  <c r="Y4989" i="6" s="1"/>
  <c r="X4990" i="6"/>
  <c r="Y4990" i="6" s="1"/>
  <c r="X4991" i="6"/>
  <c r="Y4991" i="6" s="1"/>
  <c r="X4992" i="6"/>
  <c r="Y4992" i="6" s="1"/>
  <c r="X4993" i="6"/>
  <c r="Y4993" i="6" s="1"/>
  <c r="X4994" i="6"/>
  <c r="Y4994" i="6" s="1"/>
  <c r="X4995" i="6"/>
  <c r="Y4995" i="6" s="1"/>
  <c r="X4996" i="6"/>
  <c r="Y4996" i="6" s="1"/>
  <c r="X4997" i="6"/>
  <c r="Y4997" i="6" s="1"/>
  <c r="X4998" i="6"/>
  <c r="Y4998" i="6" s="1"/>
  <c r="X4999" i="6"/>
  <c r="Y4999" i="6" s="1"/>
  <c r="X5000" i="6"/>
  <c r="Y5000" i="6" s="1"/>
  <c r="X5001" i="6"/>
  <c r="Y5001" i="6" s="1"/>
  <c r="X2" i="6"/>
  <c r="Y2" i="6" s="1"/>
  <c r="K2" i="6"/>
  <c r="L2" i="6"/>
  <c r="J2" i="6"/>
  <c r="I2" i="6"/>
  <c r="M2836" i="6"/>
  <c r="N2582" i="6"/>
  <c r="N2589" i="6"/>
  <c r="N2593" i="6"/>
  <c r="N2597" i="6"/>
  <c r="N2599" i="6"/>
  <c r="N2603" i="6"/>
  <c r="N2607" i="6"/>
  <c r="N2611" i="6"/>
  <c r="N2615" i="6"/>
  <c r="N2617" i="6"/>
  <c r="N2620" i="6"/>
  <c r="N2623" i="6"/>
  <c r="N2625" i="6"/>
  <c r="N2628" i="6"/>
  <c r="N2632" i="6"/>
  <c r="N2634" i="6"/>
  <c r="N2637" i="6"/>
  <c r="N2639" i="6"/>
  <c r="N2642" i="6"/>
  <c r="N2644" i="6"/>
  <c r="N2647" i="6"/>
  <c r="N2650" i="6"/>
  <c r="N2654" i="6"/>
  <c r="N2659" i="6"/>
  <c r="N2662" i="6"/>
  <c r="N2665" i="6"/>
  <c r="N2668" i="6"/>
  <c r="N2671" i="6"/>
  <c r="N2673" i="6"/>
  <c r="N2676" i="6"/>
  <c r="N2678" i="6"/>
  <c r="N2680" i="6"/>
  <c r="N2683" i="6"/>
  <c r="N2685" i="6"/>
  <c r="N2688" i="6"/>
  <c r="N2691" i="6"/>
  <c r="N2695" i="6"/>
  <c r="N2697" i="6"/>
  <c r="N2701" i="6"/>
  <c r="N2706" i="6"/>
  <c r="N2708" i="6"/>
  <c r="N2712" i="6"/>
  <c r="N2714" i="6"/>
  <c r="N2717" i="6"/>
  <c r="N2720" i="6"/>
  <c r="N2723" i="6"/>
  <c r="N2726" i="6"/>
  <c r="N2729" i="6"/>
  <c r="N2732" i="6"/>
  <c r="N2735" i="6"/>
  <c r="N2738" i="6"/>
  <c r="N2741" i="6"/>
  <c r="N2744" i="6"/>
  <c r="N2747" i="6"/>
  <c r="N2751" i="6"/>
  <c r="N2753" i="6"/>
  <c r="N2756" i="6"/>
  <c r="N2758" i="6"/>
  <c r="N2761" i="6"/>
  <c r="N2764" i="6"/>
  <c r="N2767" i="6"/>
  <c r="N2769" i="6"/>
  <c r="N2772" i="6"/>
  <c r="N2775" i="6"/>
  <c r="N2778" i="6"/>
  <c r="N2781" i="6"/>
  <c r="N2787" i="6"/>
  <c r="N2790" i="6"/>
  <c r="N2793" i="6"/>
  <c r="N2795" i="6"/>
  <c r="N2798" i="6"/>
  <c r="N2801" i="6"/>
  <c r="N2804" i="6"/>
  <c r="N2807" i="6"/>
  <c r="N2810" i="6"/>
  <c r="N2812" i="6"/>
  <c r="N2815" i="6"/>
  <c r="N2818" i="6"/>
  <c r="N2820" i="6"/>
  <c r="N2822" i="6"/>
  <c r="N2825" i="6"/>
  <c r="N2828" i="6"/>
  <c r="N2830" i="6"/>
  <c r="N2834" i="6"/>
  <c r="N2837" i="6"/>
  <c r="N2840" i="6"/>
  <c r="N2843" i="6"/>
  <c r="N2847" i="6"/>
  <c r="N2851" i="6"/>
  <c r="N2855" i="6"/>
  <c r="N2857" i="6"/>
  <c r="N2859" i="6"/>
  <c r="N2862" i="6"/>
  <c r="N2865" i="6"/>
  <c r="N2869" i="6"/>
  <c r="N2871" i="6"/>
  <c r="N2874" i="6"/>
  <c r="N2876" i="6"/>
  <c r="N2880" i="6"/>
  <c r="N2883" i="6"/>
  <c r="N2886" i="6"/>
  <c r="N2888" i="6"/>
  <c r="N2891" i="6"/>
  <c r="N2895" i="6"/>
  <c r="N2899" i="6"/>
  <c r="N2903" i="6"/>
  <c r="N2906" i="6"/>
  <c r="N2909" i="6"/>
  <c r="N2912" i="6"/>
  <c r="N2915" i="6"/>
  <c r="N2917" i="6"/>
  <c r="N2920" i="6"/>
  <c r="N2925" i="6"/>
  <c r="N2930" i="6"/>
  <c r="N2933" i="6"/>
  <c r="N2937" i="6"/>
  <c r="N2944" i="6"/>
  <c r="N2947" i="6"/>
  <c r="N2951" i="6"/>
  <c r="N2955" i="6"/>
  <c r="N2959" i="6"/>
  <c r="N2962" i="6"/>
  <c r="N2965" i="6"/>
  <c r="N2968" i="6"/>
  <c r="N2971" i="6"/>
  <c r="N2973" i="6"/>
  <c r="N2977" i="6"/>
  <c r="N2980" i="6"/>
  <c r="N2983" i="6"/>
  <c r="N2986" i="6"/>
  <c r="N2989" i="6"/>
  <c r="N2992" i="6"/>
  <c r="N2995" i="6"/>
  <c r="N2997" i="6"/>
  <c r="N2999" i="6"/>
  <c r="N3002" i="6"/>
  <c r="N3005" i="6"/>
  <c r="N3007" i="6"/>
  <c r="N3011" i="6"/>
  <c r="N3014" i="6"/>
  <c r="N3016" i="6"/>
  <c r="N3020" i="6"/>
  <c r="N3023" i="6"/>
  <c r="N3027" i="6"/>
  <c r="N3031" i="6"/>
  <c r="N3034" i="6"/>
  <c r="N3036" i="6"/>
  <c r="N3039" i="6"/>
  <c r="N3042" i="6"/>
  <c r="N3044" i="6"/>
  <c r="N3048" i="6"/>
  <c r="N3051" i="6"/>
  <c r="N3054" i="6"/>
  <c r="N3057" i="6"/>
  <c r="N3060" i="6"/>
  <c r="N3062" i="6"/>
  <c r="N3065" i="6"/>
  <c r="N3067" i="6"/>
  <c r="N3071" i="6"/>
  <c r="N3075" i="6"/>
  <c r="N3078" i="6"/>
  <c r="N3081" i="6"/>
  <c r="N3083" i="6"/>
  <c r="N3087" i="6"/>
  <c r="N3089" i="6"/>
  <c r="N3092" i="6"/>
  <c r="N3094" i="6"/>
  <c r="N3096" i="6"/>
  <c r="N3100" i="6"/>
  <c r="N3104" i="6"/>
  <c r="N3109" i="6"/>
  <c r="N3111" i="6"/>
  <c r="N3114" i="6"/>
  <c r="N3117" i="6"/>
  <c r="N3119" i="6"/>
  <c r="N3122" i="6"/>
  <c r="N3125" i="6"/>
  <c r="N3128" i="6"/>
  <c r="N3131" i="6"/>
  <c r="N3133" i="6"/>
  <c r="N3136" i="6"/>
  <c r="N3139" i="6"/>
  <c r="N3142" i="6"/>
  <c r="N3145" i="6"/>
  <c r="N3149" i="6"/>
  <c r="N3152" i="6"/>
  <c r="N3155" i="6"/>
  <c r="N3158" i="6"/>
  <c r="N3160" i="6"/>
  <c r="N3164" i="6"/>
  <c r="N3167" i="6"/>
  <c r="N3170" i="6"/>
  <c r="N3172" i="6"/>
  <c r="N3176" i="6"/>
  <c r="N3179" i="6"/>
  <c r="N3181" i="6"/>
  <c r="N3184" i="6"/>
  <c r="N3187" i="6"/>
  <c r="N3190" i="6"/>
  <c r="N3193" i="6"/>
  <c r="N3196" i="6"/>
  <c r="N3199" i="6"/>
  <c r="N3201" i="6"/>
  <c r="N3203" i="6"/>
  <c r="N3206" i="6"/>
  <c r="N3209" i="6"/>
  <c r="N3213" i="6"/>
  <c r="N3217" i="6"/>
  <c r="N3221" i="6"/>
  <c r="N3226" i="6"/>
  <c r="N3230" i="6"/>
  <c r="N3233" i="6"/>
  <c r="N3236" i="6"/>
  <c r="N3239" i="6"/>
  <c r="N3242" i="6"/>
  <c r="N3244" i="6"/>
  <c r="N3247" i="6"/>
  <c r="N3250" i="6"/>
  <c r="N3253" i="6"/>
  <c r="N3256" i="6"/>
  <c r="N3259" i="6"/>
  <c r="N3262" i="6"/>
  <c r="N3264" i="6"/>
  <c r="N3268" i="6"/>
  <c r="N3272" i="6"/>
  <c r="N3275" i="6"/>
  <c r="N3279" i="6"/>
  <c r="N3282" i="6"/>
  <c r="N3285" i="6"/>
  <c r="N3287" i="6"/>
  <c r="N3290" i="6"/>
  <c r="N3294" i="6"/>
  <c r="N3297" i="6"/>
  <c r="N3298" i="6"/>
  <c r="N3301" i="6"/>
  <c r="N3305" i="6"/>
  <c r="N3309" i="6"/>
  <c r="N3313" i="6"/>
  <c r="N3318" i="6"/>
  <c r="N3321" i="6"/>
  <c r="N3325" i="6"/>
  <c r="N3329" i="6"/>
  <c r="N3332" i="6"/>
  <c r="N3334" i="6"/>
  <c r="N3337" i="6"/>
  <c r="N3340" i="6"/>
  <c r="N3343" i="6"/>
  <c r="N3346" i="6"/>
  <c r="N3349" i="6"/>
  <c r="N3351" i="6"/>
  <c r="N3355" i="6"/>
  <c r="N3358" i="6"/>
  <c r="N3362" i="6"/>
  <c r="N3365" i="6"/>
  <c r="N3368" i="6"/>
  <c r="N3371" i="6"/>
  <c r="N3373" i="6"/>
  <c r="N3375" i="6"/>
  <c r="N3378" i="6"/>
  <c r="N3381" i="6"/>
  <c r="N3385" i="6"/>
  <c r="N3391" i="6"/>
  <c r="N3395" i="6"/>
  <c r="N3398" i="6"/>
  <c r="N3403" i="6"/>
  <c r="N3407" i="6"/>
  <c r="N3411" i="6"/>
  <c r="N3414" i="6"/>
  <c r="N3417" i="6"/>
  <c r="N3424" i="6"/>
  <c r="N3426" i="6"/>
  <c r="N3429" i="6"/>
  <c r="N3431" i="6"/>
  <c r="N3434" i="6"/>
  <c r="N3437" i="6"/>
  <c r="N3441" i="6"/>
  <c r="N3443" i="6"/>
  <c r="N3447" i="6"/>
  <c r="N3451" i="6"/>
  <c r="N3453" i="6"/>
  <c r="N3456" i="6"/>
  <c r="N3459" i="6"/>
  <c r="N3463" i="6"/>
  <c r="N3465" i="6"/>
  <c r="N3468" i="6"/>
  <c r="N3471" i="6"/>
  <c r="N3474" i="6"/>
  <c r="N3477" i="6"/>
  <c r="N3481" i="6"/>
  <c r="N3487" i="6"/>
  <c r="N3489" i="6"/>
  <c r="N3491" i="6"/>
  <c r="N3494" i="6"/>
  <c r="N3497" i="6"/>
  <c r="N3499" i="6"/>
  <c r="N3503" i="6"/>
  <c r="N3506" i="6"/>
  <c r="N3509" i="6"/>
  <c r="N3511" i="6"/>
  <c r="N3514" i="6"/>
  <c r="N3517" i="6"/>
  <c r="N3518" i="6"/>
  <c r="N3521" i="6"/>
  <c r="N3524" i="6"/>
  <c r="N3527" i="6"/>
  <c r="N3529" i="6"/>
  <c r="N3531" i="6"/>
  <c r="N3534" i="6"/>
  <c r="N3537" i="6"/>
  <c r="N3540" i="6"/>
  <c r="N3542" i="6"/>
  <c r="N3546" i="6"/>
  <c r="N3551" i="6"/>
  <c r="N3554" i="6"/>
  <c r="N3556" i="6"/>
  <c r="N3561" i="6"/>
  <c r="N3565" i="6"/>
  <c r="N3569" i="6"/>
  <c r="N3571" i="6"/>
  <c r="N3574" i="6"/>
  <c r="N3576" i="6"/>
  <c r="N3579" i="6"/>
  <c r="N3581" i="6"/>
  <c r="N3584" i="6"/>
  <c r="N3587" i="6"/>
  <c r="N3591" i="6"/>
  <c r="N3593" i="6"/>
  <c r="N3597" i="6"/>
  <c r="N3600" i="6"/>
  <c r="N3603" i="6"/>
  <c r="N3605" i="6"/>
  <c r="N3608" i="6"/>
  <c r="N3610" i="6"/>
  <c r="N3612" i="6"/>
  <c r="N3615" i="6"/>
  <c r="N3617" i="6"/>
  <c r="N3620" i="6"/>
  <c r="N3623" i="6"/>
  <c r="N3625" i="6"/>
  <c r="N3628" i="6"/>
  <c r="N3631" i="6"/>
  <c r="N3635" i="6"/>
  <c r="N3639" i="6"/>
  <c r="N3642" i="6"/>
  <c r="N3644" i="6"/>
  <c r="N3647" i="6"/>
  <c r="N3650" i="6"/>
  <c r="N3652" i="6"/>
  <c r="N3656" i="6"/>
  <c r="N3660" i="6"/>
  <c r="N3664" i="6"/>
  <c r="N3668" i="6"/>
  <c r="N3671" i="6"/>
  <c r="N3673" i="6"/>
  <c r="N3676" i="6"/>
  <c r="N3679" i="6"/>
  <c r="N3681" i="6"/>
  <c r="N3683" i="6"/>
  <c r="N3684" i="6"/>
  <c r="N3685" i="6"/>
  <c r="N3687" i="6"/>
  <c r="N3689" i="6"/>
  <c r="N3691" i="6"/>
  <c r="N3693" i="6"/>
  <c r="N3696" i="6"/>
  <c r="N3698" i="6"/>
  <c r="N3700" i="6"/>
  <c r="N3702" i="6"/>
  <c r="N3705" i="6"/>
  <c r="N3707" i="6"/>
  <c r="N3711" i="6"/>
  <c r="N3713" i="6"/>
  <c r="N3715" i="6"/>
  <c r="N3718" i="6"/>
  <c r="N3720" i="6"/>
  <c r="N3722" i="6"/>
  <c r="N3724" i="6"/>
  <c r="N3727" i="6"/>
  <c r="N3729" i="6"/>
  <c r="N3733" i="6"/>
  <c r="N3737" i="6"/>
  <c r="N3740" i="6"/>
  <c r="N3742" i="6"/>
  <c r="N3745" i="6"/>
  <c r="N3747" i="6"/>
  <c r="N3750" i="6"/>
  <c r="N3753" i="6"/>
  <c r="N3758" i="6"/>
  <c r="N3760" i="6"/>
  <c r="N3762" i="6"/>
  <c r="N3764" i="6"/>
  <c r="N3767" i="6"/>
  <c r="N3769" i="6"/>
  <c r="N3771" i="6"/>
  <c r="N3773" i="6"/>
  <c r="N3775" i="6"/>
  <c r="N3777" i="6"/>
  <c r="N3780" i="6"/>
  <c r="N3782" i="6"/>
  <c r="N3785" i="6"/>
  <c r="N3787" i="6"/>
  <c r="N3789" i="6"/>
  <c r="N3791" i="6"/>
  <c r="N3794" i="6"/>
  <c r="N3796" i="6"/>
  <c r="N3798" i="6"/>
  <c r="N3801" i="6"/>
  <c r="N3803" i="6"/>
  <c r="N3805" i="6"/>
  <c r="N3810" i="6"/>
  <c r="N3812" i="6"/>
  <c r="N3815" i="6"/>
  <c r="N3818" i="6"/>
  <c r="N3820" i="6"/>
  <c r="N3823" i="6"/>
  <c r="N3825" i="6"/>
  <c r="N3828" i="6"/>
  <c r="N3830" i="6"/>
  <c r="N3832" i="6"/>
  <c r="N3835" i="6"/>
  <c r="N3837" i="6"/>
  <c r="N3839" i="6"/>
  <c r="N3842" i="6"/>
  <c r="N3844" i="6"/>
  <c r="N3846" i="6"/>
  <c r="N3848" i="6"/>
  <c r="N3851" i="6"/>
  <c r="N3853" i="6"/>
  <c r="N3855" i="6"/>
  <c r="N3857" i="6"/>
  <c r="N3860" i="6"/>
  <c r="N3863" i="6"/>
  <c r="N3865" i="6"/>
  <c r="N3867" i="6"/>
  <c r="N3870" i="6"/>
  <c r="N3872" i="6"/>
  <c r="N3873" i="6"/>
  <c r="N3875" i="6"/>
  <c r="N3877" i="6"/>
  <c r="N3879" i="6"/>
  <c r="N3882" i="6"/>
  <c r="N3884" i="6"/>
  <c r="N3886" i="6"/>
  <c r="N3889" i="6"/>
  <c r="N3893" i="6"/>
  <c r="N3895" i="6"/>
  <c r="N3897" i="6"/>
  <c r="N3899" i="6"/>
  <c r="N3901" i="6"/>
  <c r="N3903" i="6"/>
  <c r="N3905" i="6"/>
  <c r="N3908" i="6"/>
  <c r="N3911" i="6"/>
  <c r="N3913" i="6"/>
  <c r="N3916" i="6"/>
  <c r="N3918" i="6"/>
  <c r="N3921" i="6"/>
  <c r="N3924" i="6"/>
  <c r="N3926" i="6"/>
  <c r="N3928" i="6"/>
  <c r="N3931" i="6"/>
  <c r="N3933" i="6"/>
  <c r="N3935" i="6"/>
  <c r="N3937" i="6"/>
  <c r="N3939" i="6"/>
  <c r="N3941" i="6"/>
  <c r="N3944" i="6"/>
  <c r="N3946" i="6"/>
  <c r="N3948" i="6"/>
  <c r="N3951" i="6"/>
  <c r="N3953" i="6"/>
  <c r="N3955" i="6"/>
  <c r="N3958" i="6"/>
  <c r="N3961" i="6"/>
  <c r="N3964" i="6"/>
  <c r="N3966" i="6"/>
  <c r="N3969" i="6"/>
  <c r="N3971" i="6"/>
  <c r="N3973" i="6"/>
  <c r="N3976" i="6"/>
  <c r="N3979" i="6"/>
  <c r="N3981" i="6"/>
  <c r="N3984" i="6"/>
  <c r="N3987" i="6"/>
  <c r="N3989" i="6"/>
  <c r="N3991" i="6"/>
  <c r="N3994" i="6"/>
  <c r="N3997" i="6"/>
  <c r="N3999" i="6"/>
  <c r="N4001" i="6"/>
  <c r="N4003" i="6"/>
  <c r="N4005" i="6"/>
  <c r="N4008" i="6"/>
  <c r="M406" i="6"/>
  <c r="M449" i="6"/>
  <c r="M454" i="6"/>
  <c r="M459" i="6"/>
  <c r="M463" i="6"/>
  <c r="M467" i="6"/>
  <c r="M471" i="6"/>
  <c r="M474" i="6"/>
  <c r="M477" i="6"/>
  <c r="M481" i="6"/>
  <c r="M485" i="6"/>
  <c r="M489" i="6"/>
  <c r="M493" i="6"/>
  <c r="M496" i="6"/>
  <c r="M501" i="6"/>
  <c r="M507" i="6"/>
  <c r="M511" i="6"/>
  <c r="M515" i="6"/>
  <c r="M520" i="6"/>
  <c r="M523" i="6"/>
  <c r="M528" i="6"/>
  <c r="M531" i="6"/>
  <c r="M535" i="6"/>
  <c r="M539" i="6"/>
  <c r="M542" i="6"/>
  <c r="M546" i="6"/>
  <c r="M549" i="6"/>
  <c r="M553" i="6"/>
  <c r="M556" i="6"/>
  <c r="M559" i="6"/>
  <c r="M562" i="6"/>
  <c r="M565" i="6"/>
  <c r="M570" i="6"/>
  <c r="M575" i="6"/>
  <c r="M579" i="6"/>
  <c r="M583" i="6"/>
  <c r="M586" i="6"/>
  <c r="M589" i="6"/>
  <c r="M593" i="6"/>
  <c r="M598" i="6"/>
  <c r="M604" i="6"/>
  <c r="M610" i="6"/>
  <c r="M614" i="6"/>
  <c r="M616" i="6"/>
  <c r="M619" i="6"/>
  <c r="M623" i="6"/>
  <c r="M627" i="6"/>
  <c r="M631" i="6"/>
  <c r="M635" i="6"/>
  <c r="M638" i="6"/>
  <c r="M642" i="6"/>
  <c r="M645" i="6"/>
  <c r="M649" i="6"/>
  <c r="M652" i="6"/>
  <c r="M655" i="6"/>
  <c r="M658" i="6"/>
  <c r="M661" i="6"/>
  <c r="M663" i="6"/>
  <c r="M667" i="6"/>
  <c r="M671" i="6"/>
  <c r="M674" i="6"/>
  <c r="M680" i="6"/>
  <c r="M685" i="6"/>
  <c r="M689" i="6"/>
  <c r="M692" i="6"/>
  <c r="M694" i="6"/>
  <c r="M696" i="6"/>
  <c r="M698" i="6"/>
  <c r="M700" i="6"/>
  <c r="M702" i="6"/>
  <c r="M704" i="6"/>
  <c r="M706" i="6"/>
  <c r="M708" i="6"/>
  <c r="M710" i="6"/>
  <c r="M712" i="6"/>
  <c r="M714" i="6"/>
  <c r="M716" i="6"/>
  <c r="M718" i="6"/>
  <c r="M720" i="6"/>
  <c r="M722" i="6"/>
  <c r="M724" i="6"/>
  <c r="M726" i="6"/>
  <c r="M728" i="6"/>
  <c r="M730" i="6"/>
  <c r="M732" i="6"/>
  <c r="M735" i="6"/>
  <c r="M740" i="6"/>
  <c r="M744" i="6"/>
  <c r="M747" i="6"/>
  <c r="M750" i="6"/>
  <c r="M754" i="6"/>
  <c r="M759" i="6"/>
  <c r="M763" i="6"/>
  <c r="M767" i="6"/>
  <c r="M772" i="6"/>
  <c r="M776" i="6"/>
  <c r="M779" i="6"/>
  <c r="M783" i="6"/>
  <c r="M786" i="6"/>
  <c r="M790" i="6"/>
  <c r="M794" i="6"/>
  <c r="M798" i="6"/>
  <c r="M803" i="6"/>
  <c r="M807" i="6"/>
  <c r="M810" i="6"/>
  <c r="M813" i="6"/>
  <c r="M816" i="6"/>
  <c r="M819" i="6"/>
  <c r="M824" i="6"/>
  <c r="M827" i="6"/>
  <c r="M830" i="6"/>
  <c r="M833" i="6"/>
  <c r="M836" i="6"/>
  <c r="M840" i="6"/>
  <c r="M844" i="6"/>
  <c r="M847" i="6"/>
  <c r="M851" i="6"/>
  <c r="M855" i="6"/>
  <c r="M861" i="6"/>
  <c r="M865" i="6"/>
  <c r="M870" i="6"/>
  <c r="M873" i="6"/>
  <c r="M876" i="6"/>
  <c r="M879" i="6"/>
  <c r="M882" i="6"/>
  <c r="M885" i="6"/>
  <c r="M889" i="6"/>
  <c r="M892" i="6"/>
  <c r="M895" i="6"/>
  <c r="M899" i="6"/>
  <c r="M904" i="6"/>
  <c r="M907" i="6"/>
  <c r="M911" i="6"/>
  <c r="M915" i="6"/>
  <c r="M919" i="6"/>
  <c r="M923" i="6"/>
  <c r="M929" i="6"/>
  <c r="M935" i="6"/>
  <c r="M939" i="6"/>
  <c r="M942" i="6"/>
  <c r="M949" i="6"/>
  <c r="M952" i="6"/>
  <c r="M955" i="6"/>
  <c r="M958" i="6"/>
  <c r="M962" i="6"/>
  <c r="M966" i="6"/>
  <c r="M970" i="6"/>
  <c r="M974" i="6"/>
  <c r="M978" i="6"/>
  <c r="M981" i="6"/>
  <c r="M986" i="6"/>
  <c r="M990" i="6"/>
  <c r="M993" i="6"/>
  <c r="M996" i="6"/>
  <c r="M999" i="6"/>
  <c r="M1002" i="6"/>
  <c r="M1007" i="6"/>
  <c r="M1011" i="6"/>
  <c r="M1015" i="6"/>
  <c r="M1019" i="6"/>
  <c r="M1022" i="6"/>
  <c r="M1028" i="6"/>
  <c r="M1031" i="6"/>
  <c r="M1034" i="6"/>
  <c r="M1038" i="6"/>
  <c r="M1043" i="6"/>
  <c r="M1046" i="6"/>
  <c r="M1050" i="6"/>
  <c r="M1054" i="6"/>
  <c r="M1057" i="6"/>
  <c r="M1061" i="6"/>
  <c r="M1064" i="6"/>
  <c r="M1067" i="6"/>
  <c r="M1071" i="6"/>
  <c r="M1075" i="6"/>
  <c r="M1078" i="6"/>
  <c r="M1082" i="6"/>
  <c r="M1086" i="6"/>
  <c r="M1088" i="6"/>
  <c r="M1091" i="6"/>
  <c r="M1095" i="6"/>
  <c r="M1099" i="6"/>
  <c r="M1103" i="6"/>
  <c r="M1106" i="6"/>
  <c r="M1109" i="6"/>
  <c r="M1113" i="6"/>
  <c r="M1117" i="6"/>
  <c r="M1120" i="6"/>
  <c r="M1125" i="6"/>
  <c r="M1128" i="6"/>
  <c r="M1131" i="6"/>
  <c r="M1134" i="6"/>
  <c r="M1137" i="6"/>
  <c r="M1141" i="6"/>
  <c r="M1145" i="6"/>
  <c r="M1149" i="6"/>
  <c r="M1153" i="6"/>
  <c r="M1156" i="6"/>
  <c r="M1160" i="6"/>
  <c r="M1165" i="6"/>
  <c r="M1168" i="6"/>
  <c r="M1171" i="6"/>
  <c r="M1175" i="6"/>
  <c r="M1178" i="6"/>
  <c r="M1181" i="6"/>
  <c r="M1184" i="6"/>
  <c r="M1189" i="6"/>
  <c r="M1193" i="6"/>
  <c r="M1196" i="6"/>
  <c r="M1199" i="6"/>
  <c r="M1202" i="6"/>
  <c r="M1205" i="6"/>
  <c r="M1208" i="6"/>
  <c r="M1211" i="6"/>
  <c r="M1215" i="6"/>
  <c r="M1218" i="6"/>
  <c r="M1221" i="6"/>
  <c r="M1224" i="6"/>
  <c r="M1228" i="6"/>
  <c r="M1231" i="6"/>
  <c r="M1234" i="6"/>
  <c r="M1237" i="6"/>
  <c r="M1244" i="6"/>
  <c r="M1247" i="6"/>
  <c r="M1249" i="6"/>
  <c r="M1253" i="6"/>
  <c r="M1257" i="6"/>
  <c r="M1260" i="6"/>
  <c r="M1263" i="6"/>
  <c r="M1268" i="6"/>
  <c r="M1271" i="6"/>
  <c r="M1275" i="6"/>
  <c r="M1278" i="6"/>
  <c r="M1280" i="6"/>
  <c r="M1284" i="6"/>
  <c r="M1288" i="6"/>
  <c r="M1292" i="6"/>
  <c r="M1296" i="6"/>
  <c r="M1300" i="6"/>
  <c r="M1304" i="6"/>
  <c r="M1308" i="6"/>
  <c r="M1312" i="6"/>
  <c r="M1315" i="6"/>
  <c r="M1319" i="6"/>
  <c r="M1322" i="6"/>
  <c r="M1326" i="6"/>
  <c r="M1332" i="6"/>
  <c r="M1337" i="6"/>
  <c r="M1340" i="6"/>
  <c r="M1344" i="6"/>
  <c r="M1347" i="6"/>
  <c r="M1351" i="6"/>
  <c r="M1355" i="6"/>
  <c r="M1359" i="6"/>
  <c r="M1362" i="6"/>
  <c r="M1366" i="6"/>
  <c r="M1369" i="6"/>
  <c r="M1373" i="6"/>
  <c r="M1377" i="6"/>
  <c r="M1381" i="6"/>
  <c r="M1385" i="6"/>
  <c r="M1389" i="6"/>
  <c r="M1392" i="6"/>
  <c r="M1395" i="6"/>
  <c r="M1398" i="6"/>
  <c r="M1402" i="6"/>
  <c r="M1406" i="6"/>
  <c r="M1409" i="6"/>
  <c r="M1412" i="6"/>
  <c r="M1416" i="6"/>
  <c r="M1422" i="6"/>
  <c r="M1424" i="6"/>
  <c r="M1428" i="6"/>
  <c r="M1432" i="6"/>
  <c r="M1436" i="6"/>
  <c r="M1439" i="6"/>
  <c r="M1442" i="6"/>
  <c r="M1446" i="6"/>
  <c r="M1448" i="6"/>
  <c r="M1451" i="6"/>
  <c r="M1455" i="6"/>
  <c r="M1459" i="6"/>
  <c r="M1463" i="6"/>
  <c r="M1467" i="6"/>
  <c r="M1470" i="6"/>
  <c r="M1473" i="6"/>
  <c r="M1477" i="6"/>
  <c r="M1481" i="6"/>
  <c r="M1485" i="6"/>
  <c r="M1491" i="6"/>
  <c r="M1494" i="6"/>
  <c r="M1498" i="6"/>
  <c r="M1501" i="6"/>
  <c r="M1506" i="6"/>
  <c r="M1510" i="6"/>
  <c r="M1514" i="6"/>
  <c r="M1519" i="6"/>
  <c r="M1523" i="6"/>
  <c r="M1526" i="6"/>
  <c r="M1530" i="6"/>
  <c r="M1534" i="6"/>
  <c r="M1537" i="6"/>
  <c r="M1540" i="6"/>
  <c r="M1543" i="6"/>
  <c r="M1546" i="6"/>
  <c r="M1549" i="6"/>
  <c r="M1552" i="6"/>
  <c r="M1555" i="6"/>
  <c r="M1558" i="6"/>
  <c r="M1561" i="6"/>
  <c r="M1565" i="6"/>
  <c r="M1570" i="6"/>
  <c r="M1573" i="6"/>
  <c r="M1575" i="6"/>
  <c r="M1580" i="6"/>
  <c r="M1582" i="6"/>
  <c r="M1585" i="6"/>
  <c r="M1589" i="6"/>
  <c r="M1592" i="6"/>
  <c r="M1599" i="6"/>
  <c r="M1602" i="6"/>
  <c r="M1604" i="6"/>
  <c r="M1608" i="6"/>
  <c r="M1611" i="6"/>
  <c r="M1614" i="6"/>
  <c r="M1617" i="6"/>
  <c r="M1620" i="6"/>
  <c r="M1623" i="6"/>
  <c r="M1626" i="6"/>
  <c r="M1630" i="6"/>
  <c r="M1633" i="6"/>
  <c r="M1636" i="6"/>
  <c r="M1639" i="6"/>
  <c r="M1642" i="6"/>
  <c r="M1644" i="6"/>
  <c r="M1647" i="6"/>
  <c r="M1653" i="6"/>
  <c r="M1657" i="6"/>
  <c r="M1659" i="6"/>
  <c r="M1663" i="6"/>
  <c r="M1667" i="6"/>
  <c r="M1673" i="6"/>
  <c r="M1677" i="6"/>
  <c r="M1679" i="6"/>
  <c r="M1683" i="6"/>
  <c r="M1687" i="6"/>
  <c r="M1691" i="6"/>
  <c r="M1694" i="6"/>
  <c r="M1699" i="6"/>
  <c r="M1704" i="6"/>
  <c r="M1707" i="6"/>
  <c r="M1711" i="6"/>
  <c r="M1714" i="6"/>
  <c r="M1721" i="6"/>
  <c r="M1724" i="6"/>
  <c r="M1727" i="6"/>
  <c r="M1731" i="6"/>
  <c r="M1735" i="6"/>
  <c r="M1738" i="6"/>
  <c r="M1742" i="6"/>
  <c r="M1748" i="6"/>
  <c r="M1752" i="6"/>
  <c r="M1756" i="6"/>
  <c r="M1761" i="6"/>
  <c r="M1764" i="6"/>
  <c r="M1766" i="6"/>
  <c r="M1770" i="6"/>
  <c r="M1774" i="6"/>
  <c r="M1777" i="6"/>
  <c r="M1780" i="6"/>
  <c r="M1784" i="6"/>
  <c r="M1787" i="6"/>
  <c r="M1791" i="6"/>
  <c r="M1794" i="6"/>
  <c r="M1798" i="6"/>
  <c r="M1803" i="6"/>
  <c r="M1805" i="6"/>
  <c r="M1809" i="6"/>
  <c r="M1812" i="6"/>
  <c r="M1816" i="6"/>
  <c r="M1820" i="6"/>
  <c r="M1824" i="6"/>
  <c r="M1827" i="6"/>
  <c r="M1832" i="6"/>
  <c r="M1835" i="6"/>
  <c r="M1839" i="6"/>
  <c r="M1844" i="6"/>
  <c r="M1847" i="6"/>
  <c r="M1851" i="6"/>
  <c r="M1854" i="6"/>
  <c r="M1858" i="6"/>
  <c r="M1861" i="6"/>
  <c r="M1865" i="6"/>
  <c r="M1868" i="6"/>
  <c r="M1871" i="6"/>
  <c r="M1875" i="6"/>
  <c r="M1879" i="6"/>
  <c r="M1883" i="6"/>
  <c r="M1887" i="6"/>
  <c r="M1891" i="6"/>
  <c r="M1895" i="6"/>
  <c r="M1901" i="6"/>
  <c r="M1905" i="6"/>
  <c r="M1908" i="6"/>
  <c r="M1914" i="6"/>
  <c r="M1917" i="6"/>
  <c r="M1920" i="6"/>
  <c r="M1923" i="6"/>
  <c r="M1926" i="6"/>
  <c r="M1929" i="6"/>
  <c r="M1931" i="6"/>
  <c r="M1934" i="6"/>
  <c r="M1936" i="6"/>
  <c r="M1939" i="6"/>
  <c r="M1942" i="6"/>
  <c r="M1945" i="6"/>
  <c r="M1949" i="6"/>
  <c r="M1953" i="6"/>
  <c r="M1957" i="6"/>
  <c r="M1961" i="6"/>
  <c r="M1964" i="6"/>
  <c r="M1967" i="6"/>
  <c r="M1971" i="6"/>
  <c r="M1975" i="6"/>
  <c r="M1978" i="6"/>
  <c r="M1981" i="6"/>
  <c r="M1984" i="6"/>
  <c r="M1987" i="6"/>
  <c r="M1991" i="6"/>
  <c r="M1994" i="6"/>
  <c r="M1998" i="6"/>
  <c r="M2002" i="6"/>
  <c r="M2006" i="6"/>
  <c r="M2009" i="6"/>
  <c r="M2013" i="6"/>
  <c r="M2016" i="6"/>
  <c r="M2021" i="6"/>
  <c r="M2024" i="6"/>
  <c r="M2029" i="6"/>
  <c r="M2032" i="6"/>
  <c r="M2035" i="6"/>
  <c r="M2039" i="6"/>
  <c r="M2042" i="6"/>
  <c r="M2044" i="6"/>
  <c r="M2048" i="6"/>
  <c r="M2051" i="6"/>
  <c r="M2055" i="6"/>
  <c r="M2058" i="6"/>
  <c r="M2062" i="6"/>
  <c r="M2065" i="6"/>
  <c r="M2069" i="6"/>
  <c r="M2072" i="6"/>
  <c r="M2075" i="6"/>
  <c r="M2079" i="6"/>
  <c r="M2083" i="6"/>
  <c r="M2087" i="6"/>
  <c r="M2091" i="6"/>
  <c r="M2094" i="6"/>
  <c r="M2097" i="6"/>
  <c r="M2101" i="6"/>
  <c r="M2104" i="6"/>
  <c r="M2107" i="6"/>
  <c r="M2110" i="6"/>
  <c r="M2114" i="6"/>
  <c r="M2120" i="6"/>
  <c r="M2124" i="6"/>
  <c r="M2128" i="6"/>
  <c r="M2131" i="6"/>
  <c r="M2135" i="6"/>
  <c r="M2141" i="6"/>
  <c r="M2145" i="6"/>
  <c r="M2148" i="6"/>
  <c r="M2152" i="6"/>
  <c r="M2156" i="6"/>
  <c r="M2159" i="6"/>
  <c r="M2163" i="6"/>
  <c r="M2167" i="6"/>
  <c r="M2171" i="6"/>
  <c r="M2174" i="6"/>
  <c r="M2177" i="6"/>
  <c r="M2180" i="6"/>
  <c r="M2183" i="6"/>
  <c r="M2187" i="6"/>
  <c r="M2190" i="6"/>
  <c r="M2193" i="6"/>
  <c r="M2196" i="6"/>
  <c r="M2198" i="6"/>
  <c r="M2203" i="6"/>
  <c r="M2210" i="6"/>
  <c r="M2213" i="6"/>
  <c r="M2218" i="6"/>
  <c r="M2221" i="6"/>
  <c r="M2223" i="6"/>
  <c r="M2228" i="6"/>
  <c r="M2232" i="6"/>
  <c r="M2237" i="6"/>
  <c r="M2240" i="6"/>
  <c r="M2244" i="6"/>
  <c r="M2249" i="6"/>
  <c r="M2253" i="6"/>
  <c r="M2256" i="6"/>
  <c r="M2260" i="6"/>
  <c r="M2263" i="6"/>
  <c r="M2267" i="6"/>
  <c r="M2270" i="6"/>
  <c r="M2273" i="6"/>
  <c r="M2276" i="6"/>
  <c r="M2279" i="6"/>
  <c r="M2282" i="6"/>
  <c r="M2286" i="6"/>
  <c r="M2289" i="6"/>
  <c r="M2295" i="6"/>
  <c r="M2298" i="6"/>
  <c r="M2300" i="6"/>
  <c r="M2304" i="6"/>
  <c r="M2307" i="6"/>
  <c r="M2313" i="6"/>
  <c r="M2317" i="6"/>
  <c r="M2320" i="6"/>
  <c r="M2323" i="6"/>
  <c r="M2327" i="6"/>
  <c r="M2331" i="6"/>
  <c r="M2334" i="6"/>
  <c r="M2336" i="6"/>
  <c r="M2339" i="6"/>
  <c r="M2343" i="6"/>
  <c r="M2346" i="6"/>
  <c r="M2350" i="6"/>
  <c r="M2356" i="6"/>
  <c r="M2360" i="6"/>
  <c r="M2363" i="6"/>
  <c r="M2366" i="6"/>
  <c r="M2371" i="6"/>
  <c r="M2375" i="6"/>
  <c r="M2380" i="6"/>
  <c r="M2383" i="6"/>
  <c r="M2386" i="6"/>
  <c r="M2390" i="6"/>
  <c r="M2393" i="6"/>
  <c r="M2397" i="6"/>
  <c r="M2401" i="6"/>
  <c r="M2403" i="6"/>
  <c r="M2406" i="6"/>
  <c r="M2409" i="6"/>
  <c r="M2412" i="6"/>
  <c r="M2415" i="6"/>
  <c r="M2418" i="6"/>
  <c r="M2421" i="6"/>
  <c r="M2425" i="6"/>
  <c r="M2429" i="6"/>
  <c r="M2433" i="6"/>
  <c r="M2439" i="6"/>
  <c r="M2443" i="6"/>
  <c r="M2448" i="6"/>
  <c r="M2450" i="6"/>
  <c r="M2454" i="6"/>
  <c r="M2461" i="6"/>
  <c r="M2465" i="6"/>
  <c r="M2468" i="6"/>
  <c r="M2472" i="6"/>
  <c r="M2476" i="6"/>
  <c r="M2480" i="6"/>
  <c r="M2483" i="6"/>
  <c r="M2487" i="6"/>
  <c r="M2492" i="6"/>
  <c r="M2495" i="6"/>
  <c r="M2499" i="6"/>
  <c r="M2504" i="6"/>
  <c r="M2511" i="6"/>
  <c r="M2515" i="6"/>
  <c r="M2519" i="6"/>
  <c r="M2522" i="6"/>
  <c r="M2526" i="6"/>
  <c r="M2531" i="6"/>
  <c r="M2535" i="6"/>
  <c r="M2538" i="6"/>
  <c r="M2541" i="6"/>
  <c r="M2544" i="6"/>
  <c r="M2547" i="6"/>
  <c r="M2552" i="6"/>
  <c r="M2557" i="6"/>
  <c r="M2560" i="6"/>
  <c r="M2563" i="6"/>
  <c r="M2568" i="6"/>
  <c r="M2571" i="6"/>
  <c r="M2575" i="6"/>
  <c r="M2578" i="6"/>
  <c r="M2581" i="6"/>
  <c r="M2585" i="6"/>
  <c r="M2591" i="6"/>
  <c r="M2594" i="6"/>
  <c r="M2598" i="6"/>
  <c r="M2601" i="6"/>
  <c r="M2605" i="6"/>
  <c r="M2608" i="6"/>
  <c r="M2611" i="6"/>
  <c r="M2614" i="6"/>
  <c r="M2617" i="6"/>
  <c r="M2623" i="6"/>
  <c r="M2627" i="6"/>
  <c r="M2632" i="6"/>
  <c r="M2636" i="6"/>
  <c r="M2641" i="6"/>
  <c r="M2645" i="6"/>
  <c r="M2648" i="6"/>
  <c r="M2653" i="6"/>
  <c r="M2657" i="6"/>
  <c r="M2662" i="6"/>
  <c r="M2665" i="6"/>
  <c r="M2669" i="6"/>
  <c r="M2675" i="6"/>
  <c r="M2679" i="6"/>
  <c r="M2681" i="6"/>
  <c r="M2684" i="6"/>
  <c r="M2687" i="6"/>
  <c r="M2692" i="6"/>
  <c r="M2697" i="6"/>
  <c r="M2701" i="6"/>
  <c r="M2706" i="6"/>
  <c r="M2710" i="6"/>
  <c r="M2713" i="6"/>
  <c r="M2717" i="6"/>
  <c r="M2721" i="6"/>
  <c r="M2725" i="6"/>
  <c r="M2729" i="6"/>
  <c r="M2734" i="6"/>
  <c r="M2737" i="6"/>
  <c r="M2741" i="6"/>
  <c r="M2745" i="6"/>
  <c r="M2749" i="6"/>
  <c r="M2755" i="6"/>
  <c r="M2759" i="6"/>
  <c r="M2763" i="6"/>
  <c r="M2767" i="6"/>
  <c r="M2772" i="6"/>
  <c r="M2775" i="6"/>
  <c r="M2778" i="6"/>
  <c r="M2782" i="6"/>
  <c r="M2785" i="6"/>
  <c r="M2789" i="6"/>
  <c r="M2794" i="6"/>
  <c r="M2798" i="6"/>
  <c r="M2801" i="6"/>
  <c r="M2804" i="6"/>
  <c r="M2808" i="6"/>
  <c r="M2815" i="6"/>
  <c r="M2819" i="6"/>
  <c r="M2824" i="6"/>
  <c r="M2828" i="6"/>
  <c r="M2832" i="6"/>
  <c r="M2835" i="6"/>
  <c r="M2837" i="6"/>
  <c r="M2838" i="6"/>
  <c r="M2839" i="6"/>
  <c r="M2840" i="6"/>
  <c r="M2841" i="6"/>
  <c r="M2842" i="6"/>
  <c r="M2843" i="6"/>
  <c r="M2844" i="6"/>
  <c r="M2845" i="6"/>
  <c r="M2846" i="6"/>
  <c r="M2847" i="6"/>
  <c r="M2848" i="6"/>
  <c r="M2849" i="6"/>
  <c r="M2850" i="6"/>
  <c r="M2851" i="6"/>
  <c r="M2852" i="6"/>
  <c r="M2853" i="6"/>
  <c r="M2854" i="6"/>
  <c r="M2855" i="6"/>
  <c r="M2856" i="6"/>
  <c r="M2857" i="6"/>
  <c r="M2858" i="6"/>
  <c r="M2859" i="6"/>
  <c r="M2860" i="6"/>
  <c r="M2861" i="6"/>
  <c r="M2862" i="6"/>
  <c r="M2863" i="6"/>
  <c r="M2864" i="6"/>
  <c r="M2865" i="6"/>
  <c r="M2866" i="6"/>
  <c r="M2867" i="6"/>
  <c r="M2868" i="6"/>
  <c r="M2869" i="6"/>
  <c r="M2870" i="6"/>
  <c r="M2871" i="6"/>
  <c r="M2872" i="6"/>
  <c r="M2873" i="6"/>
  <c r="M2874" i="6"/>
  <c r="M2875" i="6"/>
  <c r="M2876" i="6"/>
  <c r="M2877" i="6"/>
  <c r="M2878" i="6"/>
  <c r="M2879" i="6"/>
  <c r="M2880" i="6"/>
  <c r="M2881" i="6"/>
  <c r="M2882" i="6"/>
  <c r="M2883" i="6"/>
  <c r="M2884" i="6"/>
  <c r="M2885" i="6"/>
  <c r="M2886" i="6"/>
  <c r="M2887" i="6"/>
  <c r="M2888" i="6"/>
  <c r="M2889" i="6"/>
  <c r="M2890" i="6"/>
  <c r="M2891" i="6"/>
  <c r="M2892" i="6"/>
  <c r="M2893" i="6"/>
  <c r="M2894" i="6"/>
  <c r="M2895" i="6"/>
  <c r="M2896" i="6"/>
  <c r="M2897" i="6"/>
  <c r="M2898" i="6"/>
  <c r="M2899" i="6"/>
  <c r="M2900" i="6"/>
  <c r="M2901" i="6"/>
  <c r="M2902" i="6"/>
  <c r="M2903" i="6"/>
  <c r="M2904" i="6"/>
  <c r="M2905" i="6"/>
  <c r="M2906" i="6"/>
  <c r="M2907" i="6"/>
  <c r="M2908" i="6"/>
  <c r="M2909" i="6"/>
  <c r="M2910" i="6"/>
  <c r="M2911" i="6"/>
  <c r="M2912" i="6"/>
  <c r="M2913" i="6"/>
  <c r="M2914" i="6"/>
  <c r="M2915" i="6"/>
  <c r="M2916" i="6"/>
  <c r="M2917" i="6"/>
  <c r="M2918" i="6"/>
  <c r="M2919" i="6"/>
  <c r="M2920" i="6"/>
  <c r="M2921" i="6"/>
  <c r="M2922" i="6"/>
  <c r="M2923" i="6"/>
  <c r="M2924" i="6"/>
  <c r="M2925" i="6"/>
  <c r="M2926" i="6"/>
  <c r="M2927" i="6"/>
  <c r="M2928" i="6"/>
  <c r="M2929" i="6"/>
  <c r="M2930" i="6"/>
  <c r="M2931" i="6"/>
  <c r="M2932" i="6"/>
  <c r="M2933" i="6"/>
  <c r="M2934" i="6"/>
  <c r="M2935" i="6"/>
  <c r="M2936" i="6"/>
  <c r="M2937" i="6"/>
  <c r="M2938" i="6"/>
  <c r="M2939" i="6"/>
  <c r="M2940" i="6"/>
  <c r="M2941" i="6"/>
  <c r="M2942" i="6"/>
  <c r="M2943" i="6"/>
  <c r="M2944" i="6"/>
  <c r="M2945" i="6"/>
  <c r="M2946" i="6"/>
  <c r="M2947" i="6"/>
  <c r="M2948" i="6"/>
  <c r="M2949" i="6"/>
  <c r="M2950" i="6"/>
  <c r="M2951" i="6"/>
  <c r="M2952" i="6"/>
  <c r="M2953" i="6"/>
  <c r="M2954" i="6"/>
  <c r="M2955" i="6"/>
  <c r="M2956" i="6"/>
  <c r="M2957" i="6"/>
  <c r="M2958" i="6"/>
  <c r="M2959" i="6"/>
  <c r="M2961" i="6"/>
  <c r="M2962" i="6"/>
  <c r="M2963" i="6"/>
  <c r="M2964" i="6"/>
  <c r="M2965" i="6"/>
  <c r="M2966" i="6"/>
  <c r="M2967" i="6"/>
  <c r="M2968" i="6"/>
  <c r="M2970" i="6"/>
  <c r="M2972" i="6"/>
  <c r="M2973" i="6"/>
  <c r="M2975" i="6"/>
  <c r="M2977" i="6"/>
  <c r="M2979" i="6"/>
  <c r="M2981" i="6"/>
  <c r="M2983" i="6"/>
  <c r="M2985" i="6"/>
  <c r="M2987" i="6"/>
  <c r="M2989" i="6"/>
  <c r="M2991" i="6"/>
  <c r="M2992" i="6"/>
  <c r="M2994" i="6"/>
  <c r="M2996" i="6"/>
  <c r="M2998" i="6"/>
  <c r="M3000" i="6"/>
  <c r="M3002" i="6"/>
  <c r="M3004" i="6"/>
  <c r="M3006" i="6"/>
  <c r="M3008" i="6"/>
  <c r="M3010" i="6"/>
  <c r="M3012" i="6"/>
  <c r="M3014" i="6"/>
  <c r="M3016" i="6"/>
  <c r="M3018" i="6"/>
  <c r="M3020" i="6"/>
  <c r="M3022" i="6"/>
  <c r="M3024" i="6"/>
  <c r="M3026" i="6"/>
  <c r="M3028" i="6"/>
  <c r="M3030" i="6"/>
  <c r="M3032" i="6"/>
  <c r="M3034" i="6"/>
  <c r="M3036" i="6"/>
  <c r="M3039" i="6"/>
  <c r="M3041" i="6"/>
  <c r="M3043" i="6"/>
  <c r="M3045" i="6"/>
  <c r="M3048" i="6"/>
  <c r="M3050" i="6"/>
  <c r="M3052" i="6"/>
  <c r="M3054" i="6"/>
  <c r="M3056" i="6"/>
  <c r="M3058" i="6"/>
  <c r="M3060" i="6"/>
  <c r="M3063" i="6"/>
  <c r="M3065" i="6"/>
  <c r="M3067" i="6"/>
  <c r="M3069" i="6"/>
  <c r="M3071" i="6"/>
  <c r="M3073" i="6"/>
  <c r="M3075" i="6"/>
  <c r="M3078" i="6"/>
  <c r="M3080" i="6"/>
  <c r="M3083" i="6"/>
  <c r="M3085" i="6"/>
  <c r="M3087" i="6"/>
  <c r="M3089" i="6"/>
  <c r="M3091" i="6"/>
  <c r="M3093" i="6"/>
  <c r="M3095" i="6"/>
  <c r="M3097" i="6"/>
  <c r="M3099" i="6"/>
  <c r="M3101" i="6"/>
  <c r="M3103" i="6"/>
  <c r="M3105" i="6"/>
  <c r="M3107" i="6"/>
  <c r="M3109" i="6"/>
  <c r="M3111" i="6"/>
  <c r="M3113" i="6"/>
  <c r="M3115" i="6"/>
  <c r="M3117" i="6"/>
  <c r="M3119" i="6"/>
  <c r="M3121" i="6"/>
  <c r="M3123" i="6"/>
  <c r="M3125" i="6"/>
  <c r="M3127" i="6"/>
  <c r="M3129" i="6"/>
  <c r="M3131" i="6"/>
  <c r="M3133" i="6"/>
  <c r="M3135" i="6"/>
  <c r="M3136" i="6"/>
  <c r="M3137" i="6"/>
  <c r="M3138" i="6"/>
  <c r="M3139" i="6"/>
  <c r="M3140" i="6"/>
  <c r="M3141" i="6"/>
  <c r="M3142" i="6"/>
  <c r="M3143" i="6"/>
  <c r="M3144" i="6"/>
  <c r="M3146" i="6"/>
  <c r="M3148" i="6"/>
  <c r="M3150" i="6"/>
  <c r="M3152" i="6"/>
  <c r="M3154" i="6"/>
  <c r="M3157" i="6"/>
  <c r="M3159" i="6"/>
  <c r="M3161" i="6"/>
  <c r="M3163" i="6"/>
  <c r="M3165" i="6"/>
  <c r="M3167" i="6"/>
  <c r="M3169" i="6"/>
  <c r="M3171" i="6"/>
  <c r="M3173" i="6"/>
  <c r="M3174" i="6"/>
  <c r="M3176" i="6"/>
  <c r="M3179" i="6"/>
  <c r="M3181" i="6"/>
  <c r="M3183" i="6"/>
  <c r="M3185" i="6"/>
  <c r="M3187" i="6"/>
  <c r="M3189" i="6"/>
  <c r="M3191" i="6"/>
  <c r="M3193" i="6"/>
  <c r="M3195" i="6"/>
  <c r="M3197" i="6"/>
  <c r="M3199" i="6"/>
  <c r="M3201" i="6"/>
  <c r="M3203" i="6"/>
  <c r="M3205" i="6"/>
  <c r="M3207" i="6"/>
  <c r="M3209" i="6"/>
  <c r="M3211" i="6"/>
  <c r="M3213" i="6"/>
  <c r="M3215" i="6"/>
  <c r="M3217" i="6"/>
  <c r="M3219" i="6"/>
  <c r="M3221" i="6"/>
  <c r="M3223" i="6"/>
  <c r="M3225" i="6"/>
  <c r="M3227" i="6"/>
  <c r="M3229" i="6"/>
  <c r="M3230" i="6"/>
  <c r="M3232" i="6"/>
  <c r="M3234" i="6"/>
  <c r="M3237" i="6"/>
  <c r="M3239" i="6"/>
  <c r="M3241" i="6"/>
  <c r="M3243" i="6"/>
  <c r="M3245" i="6"/>
  <c r="M3247" i="6"/>
  <c r="M3249" i="6"/>
  <c r="M3250" i="6"/>
  <c r="M3253" i="6"/>
  <c r="M3255" i="6"/>
  <c r="M3257" i="6"/>
  <c r="M3259" i="6"/>
  <c r="M3261" i="6"/>
  <c r="M3263" i="6"/>
  <c r="M3265" i="6"/>
  <c r="M3267" i="6"/>
  <c r="M3269" i="6"/>
  <c r="M3271" i="6"/>
  <c r="M3273" i="6"/>
  <c r="M3275" i="6"/>
  <c r="M3277" i="6"/>
  <c r="M3279" i="6"/>
  <c r="M3281" i="6"/>
  <c r="M3283" i="6"/>
  <c r="M3285" i="6"/>
  <c r="M3287" i="6"/>
  <c r="M3289" i="6"/>
  <c r="M3290" i="6"/>
  <c r="M3293" i="6"/>
  <c r="M3295" i="6"/>
  <c r="M3297" i="6"/>
  <c r="M3299" i="6"/>
  <c r="M3301" i="6"/>
  <c r="M3303" i="6"/>
  <c r="M3305" i="6"/>
  <c r="M3307" i="6"/>
  <c r="M3309" i="6"/>
  <c r="M3311" i="6"/>
  <c r="M3313" i="6"/>
  <c r="M3314" i="6"/>
  <c r="M3315" i="6"/>
  <c r="M3316" i="6"/>
  <c r="M3317" i="6"/>
  <c r="M3318" i="6"/>
  <c r="M3319" i="6"/>
  <c r="M3320" i="6"/>
  <c r="M3321" i="6"/>
  <c r="M3323" i="6"/>
  <c r="M3324" i="6"/>
  <c r="M3327" i="6"/>
  <c r="M3329" i="6"/>
  <c r="M3331" i="6"/>
  <c r="M3333" i="6"/>
  <c r="M3335" i="6"/>
  <c r="M3337" i="6"/>
  <c r="M3339" i="6"/>
  <c r="M3341" i="6"/>
  <c r="M3343" i="6"/>
  <c r="M3345" i="6"/>
  <c r="M3347" i="6"/>
  <c r="M3349" i="6"/>
  <c r="M3351" i="6"/>
  <c r="M3353" i="6"/>
  <c r="M3355" i="6"/>
  <c r="M3357" i="6"/>
  <c r="M3358" i="6"/>
  <c r="M3360" i="6"/>
  <c r="M3362" i="6"/>
  <c r="M3364" i="6"/>
  <c r="M3367" i="6"/>
  <c r="M3369" i="6"/>
  <c r="M3371" i="6"/>
  <c r="M3373" i="6"/>
  <c r="M3375" i="6"/>
  <c r="M3377" i="6"/>
  <c r="M3379" i="6"/>
  <c r="M3381" i="6"/>
  <c r="M3383" i="6"/>
  <c r="M3385" i="6"/>
  <c r="M3386" i="6"/>
  <c r="M3388" i="6"/>
  <c r="M3390" i="6"/>
  <c r="M3392" i="6"/>
  <c r="M3394" i="6"/>
  <c r="M3396" i="6"/>
  <c r="M3398" i="6"/>
  <c r="M3399" i="6"/>
  <c r="M3401" i="6"/>
  <c r="M3403" i="6"/>
  <c r="M3405" i="6"/>
  <c r="M3407" i="6"/>
  <c r="M3409" i="6"/>
  <c r="M3411" i="6"/>
  <c r="M3413" i="6"/>
  <c r="M3415" i="6"/>
  <c r="M3417" i="6"/>
  <c r="M3419" i="6"/>
  <c r="M3421" i="6"/>
  <c r="M3422" i="6"/>
  <c r="M3424" i="6"/>
  <c r="M3426" i="6"/>
  <c r="M3428" i="6"/>
  <c r="M3430" i="6"/>
  <c r="M3432" i="6"/>
  <c r="M3434" i="6"/>
  <c r="M3436" i="6"/>
  <c r="M3438" i="6"/>
  <c r="M3440" i="6"/>
  <c r="M3442" i="6"/>
  <c r="M3444" i="6"/>
  <c r="M3447" i="6"/>
  <c r="M3449" i="6"/>
  <c r="M3451" i="6"/>
  <c r="M3453" i="6"/>
  <c r="M3455" i="6"/>
  <c r="M3457" i="6"/>
  <c r="M3459" i="6"/>
  <c r="M3461" i="6"/>
  <c r="M3463" i="6"/>
  <c r="M3465" i="6"/>
  <c r="M3466" i="6"/>
  <c r="M3468" i="6"/>
  <c r="M3470" i="6"/>
  <c r="M3473" i="6"/>
  <c r="M3475" i="6"/>
  <c r="M3477" i="6"/>
  <c r="M3479" i="6"/>
  <c r="M3481" i="6"/>
  <c r="M3483" i="6"/>
  <c r="M3485" i="6"/>
  <c r="M3487" i="6"/>
  <c r="M3489" i="6"/>
  <c r="M3491" i="6"/>
  <c r="M3493" i="6"/>
  <c r="M3495" i="6"/>
  <c r="M3497" i="6"/>
  <c r="M3499" i="6"/>
  <c r="M3501" i="6"/>
  <c r="M3503" i="6"/>
  <c r="M3505" i="6"/>
  <c r="M3507" i="6"/>
  <c r="M3509" i="6"/>
  <c r="M3511" i="6"/>
  <c r="M3513" i="6"/>
  <c r="M3515" i="6"/>
  <c r="M3517" i="6"/>
  <c r="M3519" i="6"/>
  <c r="M3521" i="6"/>
  <c r="M3523" i="6"/>
  <c r="M3525" i="6"/>
  <c r="M3527" i="6"/>
  <c r="M3529" i="6"/>
  <c r="M3531" i="6"/>
  <c r="M3533" i="6"/>
  <c r="M3535" i="6"/>
  <c r="M3537" i="6"/>
  <c r="M3539" i="6"/>
  <c r="M3541" i="6"/>
  <c r="M3542" i="6"/>
  <c r="M3544" i="6"/>
  <c r="M3546" i="6"/>
  <c r="M3548" i="6"/>
  <c r="M3550" i="6"/>
  <c r="M3551" i="6"/>
  <c r="M3553" i="6"/>
  <c r="M3555" i="6"/>
  <c r="M3557" i="6"/>
  <c r="M3559" i="6"/>
  <c r="M3561" i="6"/>
  <c r="M3562" i="6"/>
  <c r="M3564" i="6"/>
  <c r="M3566" i="6"/>
  <c r="M3568" i="6"/>
  <c r="M3570" i="6"/>
  <c r="M3572" i="6"/>
  <c r="M3574" i="6"/>
  <c r="M3577" i="6"/>
  <c r="M3579" i="6"/>
  <c r="M3581" i="6"/>
  <c r="M3583" i="6"/>
  <c r="M3585" i="6"/>
  <c r="M3587" i="6"/>
  <c r="M3590" i="6"/>
  <c r="M3592" i="6"/>
  <c r="M3594" i="6"/>
  <c r="M3596" i="6"/>
  <c r="M3599" i="6"/>
  <c r="M3601" i="6"/>
  <c r="M3603" i="6"/>
  <c r="M3605" i="6"/>
  <c r="M3607" i="6"/>
  <c r="M3609" i="6"/>
  <c r="M3612" i="6"/>
  <c r="M3614" i="6"/>
  <c r="M3616" i="6"/>
  <c r="M3618" i="6"/>
  <c r="M3620" i="6"/>
  <c r="M3622" i="6"/>
  <c r="M3624" i="6"/>
  <c r="M3626" i="6"/>
  <c r="M3628" i="6"/>
  <c r="M3630" i="6"/>
  <c r="M3632" i="6"/>
  <c r="M3634" i="6"/>
  <c r="M3636" i="6"/>
  <c r="M3638" i="6"/>
  <c r="M3640" i="6"/>
  <c r="M3642" i="6"/>
  <c r="M3644" i="6"/>
  <c r="M3646" i="6"/>
  <c r="M3648" i="6"/>
  <c r="M3650" i="6"/>
  <c r="M3652" i="6"/>
  <c r="M3654" i="6"/>
  <c r="M3655" i="6"/>
  <c r="M3657" i="6"/>
  <c r="M3659" i="6"/>
  <c r="M3661" i="6"/>
  <c r="M3663" i="6"/>
  <c r="M3665" i="6"/>
  <c r="M3666" i="6"/>
  <c r="M3667" i="6"/>
  <c r="M3668" i="6"/>
  <c r="M3669" i="6"/>
  <c r="M3670" i="6"/>
  <c r="M3671" i="6"/>
  <c r="M3672" i="6"/>
  <c r="M3673" i="6"/>
  <c r="M3674" i="6"/>
  <c r="M3675" i="6"/>
  <c r="M3676" i="6"/>
  <c r="M3677" i="6"/>
  <c r="M3678" i="6"/>
  <c r="M3679" i="6"/>
  <c r="M3680" i="6"/>
  <c r="M3681" i="6"/>
  <c r="M3682" i="6"/>
  <c r="M3684" i="6"/>
  <c r="M3831" i="6"/>
  <c r="M3840" i="6"/>
  <c r="M3844" i="6"/>
  <c r="M3850" i="6"/>
  <c r="M3856" i="6"/>
  <c r="M3860" i="6"/>
  <c r="M3866" i="6"/>
  <c r="M3872" i="6"/>
  <c r="M3875" i="6"/>
  <c r="M3879" i="6"/>
  <c r="M3882" i="6"/>
  <c r="M3886" i="6"/>
  <c r="M3893" i="6"/>
  <c r="M3896" i="6"/>
  <c r="M3900" i="6"/>
  <c r="M3903" i="6"/>
  <c r="M3907" i="6"/>
  <c r="M3913" i="6"/>
  <c r="M3917" i="6"/>
  <c r="M3921" i="6"/>
  <c r="M3925" i="6"/>
  <c r="M3929" i="6"/>
  <c r="M3933" i="6"/>
  <c r="M3935" i="6"/>
  <c r="M3941" i="6"/>
  <c r="M3944" i="6"/>
  <c r="M3947" i="6"/>
  <c r="M3950" i="6"/>
  <c r="M3954" i="6"/>
  <c r="M3959" i="6"/>
  <c r="M3962" i="6"/>
  <c r="M3964" i="6"/>
  <c r="M3967" i="6"/>
  <c r="M3970" i="6"/>
  <c r="M3974" i="6"/>
  <c r="M3979" i="6"/>
  <c r="M3982" i="6"/>
  <c r="M3986" i="6"/>
  <c r="M3990" i="6"/>
  <c r="M3993" i="6"/>
  <c r="M3997" i="6"/>
  <c r="M4001" i="6"/>
  <c r="M4005" i="6"/>
  <c r="M4010" i="6"/>
  <c r="M4016" i="6"/>
  <c r="M4019" i="6"/>
  <c r="M4023" i="6"/>
  <c r="M4025" i="6"/>
  <c r="M4029" i="6"/>
  <c r="M4032" i="6"/>
  <c r="M4038" i="6"/>
  <c r="M4042" i="6"/>
  <c r="M4046" i="6"/>
  <c r="M4049" i="6"/>
  <c r="M4055" i="6"/>
  <c r="M4058" i="6"/>
  <c r="M4062" i="6"/>
  <c r="M4065" i="6"/>
  <c r="M4070" i="6"/>
  <c r="M4074" i="6"/>
  <c r="M4078" i="6"/>
  <c r="M4080" i="6"/>
  <c r="M4083" i="6"/>
  <c r="M4087" i="6"/>
  <c r="M4090" i="6"/>
  <c r="M4093" i="6"/>
  <c r="M4095" i="6"/>
  <c r="M4097" i="6"/>
  <c r="M4099" i="6"/>
  <c r="M4101" i="6"/>
  <c r="M4103" i="6"/>
  <c r="M4105" i="6"/>
  <c r="M4107" i="6"/>
  <c r="M4109" i="6"/>
  <c r="M4111" i="6"/>
  <c r="M4113" i="6"/>
  <c r="M4115" i="6"/>
  <c r="M4117" i="6"/>
  <c r="M4120" i="6"/>
  <c r="M4122" i="6"/>
  <c r="M4127" i="6"/>
  <c r="M4130" i="6"/>
  <c r="M4134" i="6"/>
  <c r="M4136" i="6"/>
  <c r="M4139" i="6"/>
  <c r="M4141" i="6"/>
  <c r="M4145" i="6"/>
  <c r="M4149" i="6"/>
  <c r="M4152" i="6"/>
  <c r="M4155" i="6"/>
  <c r="M4160" i="6"/>
  <c r="M4163" i="6"/>
  <c r="M4167" i="6"/>
  <c r="M4171" i="6"/>
  <c r="M4174" i="6"/>
  <c r="M4178" i="6"/>
  <c r="M4181" i="6"/>
  <c r="M4184" i="6"/>
  <c r="M4188" i="6"/>
  <c r="M4193" i="6"/>
  <c r="M4197" i="6"/>
  <c r="M4200" i="6"/>
  <c r="M4205" i="6"/>
  <c r="M4208" i="6"/>
  <c r="M4211" i="6"/>
  <c r="M4214" i="6"/>
  <c r="M4218" i="6"/>
  <c r="M4222" i="6"/>
  <c r="M4225" i="6"/>
  <c r="M4803" i="6"/>
  <c r="M4812" i="6"/>
  <c r="M4816" i="6"/>
  <c r="M4819" i="6"/>
  <c r="M4823" i="6"/>
  <c r="M4826" i="6"/>
  <c r="M4829" i="6"/>
  <c r="M4833" i="6"/>
  <c r="M4840" i="6"/>
  <c r="M4842" i="6"/>
  <c r="M4845" i="6"/>
  <c r="M4849" i="6"/>
  <c r="M4853" i="6"/>
  <c r="M4856" i="6"/>
  <c r="M4861" i="6"/>
  <c r="M4864" i="6"/>
  <c r="M4867" i="6"/>
  <c r="M4871" i="6"/>
  <c r="M4874" i="6"/>
  <c r="M4878" i="6"/>
  <c r="M4882" i="6"/>
  <c r="M4885" i="6"/>
  <c r="M4890" i="6"/>
  <c r="M4893" i="6"/>
  <c r="M4897" i="6"/>
  <c r="M4904" i="6"/>
  <c r="M4908" i="6"/>
  <c r="M4911" i="6"/>
  <c r="M4915" i="6"/>
  <c r="M4919" i="6"/>
  <c r="M4922" i="6"/>
  <c r="M4926" i="6"/>
  <c r="M4931" i="6"/>
  <c r="M4936" i="6"/>
  <c r="M4939" i="6"/>
  <c r="M4942" i="6"/>
  <c r="M4946" i="6"/>
  <c r="M4949" i="6"/>
  <c r="M4954" i="6"/>
  <c r="M4957" i="6"/>
  <c r="M4959" i="6"/>
  <c r="M4962" i="6"/>
  <c r="M4967" i="6"/>
  <c r="M4972" i="6"/>
  <c r="M4976" i="6"/>
  <c r="M4980" i="6"/>
  <c r="M4984" i="6"/>
  <c r="M4987" i="6"/>
  <c r="M4994" i="6"/>
  <c r="M4998" i="6"/>
  <c r="M5001" i="6"/>
  <c r="N4164" i="6"/>
  <c r="N4180" i="6"/>
  <c r="N4186" i="6"/>
  <c r="N4190" i="6"/>
  <c r="N4194" i="6"/>
  <c r="N4198" i="6"/>
  <c r="N4201" i="6"/>
  <c r="N4204" i="6"/>
  <c r="N4207" i="6"/>
  <c r="N4209" i="6"/>
  <c r="N4211" i="6"/>
  <c r="N4214" i="6"/>
  <c r="N4216" i="6"/>
  <c r="N4219" i="6"/>
  <c r="N4221" i="6"/>
  <c r="N4224" i="6"/>
  <c r="N4228" i="6"/>
  <c r="N4231" i="6"/>
  <c r="N4233" i="6"/>
  <c r="N4235" i="6"/>
  <c r="N4237" i="6"/>
  <c r="N4240" i="6"/>
  <c r="N4243" i="6"/>
  <c r="N4245" i="6"/>
  <c r="N4247" i="6"/>
  <c r="N4251" i="6"/>
  <c r="N4253" i="6"/>
  <c r="N4256" i="6"/>
  <c r="N4258" i="6"/>
  <c r="N4260" i="6"/>
  <c r="N4263" i="6"/>
  <c r="N4267" i="6"/>
  <c r="N4269" i="6"/>
  <c r="N4271" i="6"/>
  <c r="N4273" i="6"/>
  <c r="N4276" i="6"/>
  <c r="N4279" i="6"/>
  <c r="N4282" i="6"/>
  <c r="N4285" i="6"/>
  <c r="N4287" i="6"/>
  <c r="N4290" i="6"/>
  <c r="N4292" i="6"/>
  <c r="N4295" i="6"/>
  <c r="N4297" i="6"/>
  <c r="N4298" i="6"/>
  <c r="N4299" i="6"/>
  <c r="N4300" i="6"/>
  <c r="N4301" i="6"/>
  <c r="N4302" i="6"/>
  <c r="N4303" i="6"/>
  <c r="N4304" i="6"/>
  <c r="N4305" i="6"/>
  <c r="M393" i="6"/>
  <c r="M404" i="6"/>
  <c r="M409" i="6"/>
  <c r="M413" i="6"/>
  <c r="M417" i="6"/>
  <c r="M420" i="6"/>
  <c r="M424" i="6"/>
  <c r="M427" i="6"/>
  <c r="M430" i="6"/>
  <c r="M433" i="6"/>
  <c r="M436" i="6"/>
  <c r="M439" i="6"/>
  <c r="M442" i="6"/>
  <c r="M445" i="6"/>
  <c r="M448" i="6"/>
  <c r="M451" i="6"/>
  <c r="M456" i="6"/>
  <c r="M461" i="6"/>
  <c r="M465" i="6"/>
  <c r="M469" i="6"/>
  <c r="M472" i="6"/>
  <c r="M476" i="6"/>
  <c r="M479" i="6"/>
  <c r="M483" i="6"/>
  <c r="M487" i="6"/>
  <c r="M491" i="6"/>
  <c r="M495" i="6"/>
  <c r="M498" i="6"/>
  <c r="M504" i="6"/>
  <c r="M510" i="6"/>
  <c r="M514" i="6"/>
  <c r="M517" i="6"/>
  <c r="M522" i="6"/>
  <c r="M525" i="6"/>
  <c r="M568" i="6"/>
  <c r="M573" i="6"/>
  <c r="M577" i="6"/>
  <c r="M581" i="6"/>
  <c r="M588" i="6"/>
  <c r="M591" i="6"/>
  <c r="M595" i="6"/>
  <c r="M600" i="6"/>
  <c r="M603" i="6"/>
  <c r="M606" i="6"/>
  <c r="M608" i="6"/>
  <c r="M612" i="6"/>
  <c r="M621" i="6"/>
  <c r="M629" i="6"/>
  <c r="M633" i="6"/>
  <c r="M640" i="6"/>
  <c r="M643" i="6"/>
  <c r="M647" i="6"/>
  <c r="M650" i="6"/>
  <c r="M654" i="6"/>
  <c r="M657" i="6"/>
  <c r="M660" i="6"/>
  <c r="M665" i="6"/>
  <c r="M669" i="6"/>
  <c r="M673" i="6"/>
  <c r="M676" i="6"/>
  <c r="M678" i="6"/>
  <c r="M683" i="6"/>
  <c r="M687" i="6"/>
  <c r="M690" i="6"/>
  <c r="M693" i="6"/>
  <c r="M695" i="6"/>
  <c r="M697" i="6"/>
  <c r="M699" i="6"/>
  <c r="M701" i="6"/>
  <c r="M703" i="6"/>
  <c r="M705" i="6"/>
  <c r="M707" i="6"/>
  <c r="M709" i="6"/>
  <c r="M711" i="6"/>
  <c r="M713" i="6"/>
  <c r="M715" i="6"/>
  <c r="M717" i="6"/>
  <c r="M719" i="6"/>
  <c r="M721" i="6"/>
  <c r="M723" i="6"/>
  <c r="M725" i="6"/>
  <c r="M727" i="6"/>
  <c r="M729" i="6"/>
  <c r="M731" i="6"/>
  <c r="M733" i="6"/>
  <c r="M734" i="6"/>
  <c r="M737" i="6"/>
  <c r="M739" i="6"/>
  <c r="M742" i="6"/>
  <c r="M746" i="6"/>
  <c r="M749" i="6"/>
  <c r="M752" i="6"/>
  <c r="M755" i="6"/>
  <c r="M761" i="6"/>
  <c r="M765" i="6"/>
  <c r="M770" i="6"/>
  <c r="M774" i="6"/>
  <c r="M781" i="6"/>
  <c r="M784" i="6"/>
  <c r="M788" i="6"/>
  <c r="M796" i="6"/>
  <c r="M801" i="6"/>
  <c r="M805" i="6"/>
  <c r="M808" i="6"/>
  <c r="M811" i="6"/>
  <c r="M815" i="6"/>
  <c r="M817" i="6"/>
  <c r="M822" i="6"/>
  <c r="M828" i="6"/>
  <c r="M831" i="6"/>
  <c r="M834" i="6"/>
  <c r="M837" i="6"/>
  <c r="M842" i="6"/>
  <c r="M845" i="6"/>
  <c r="M848" i="6"/>
  <c r="M853" i="6"/>
  <c r="M856" i="6"/>
  <c r="M859" i="6"/>
  <c r="M863" i="6"/>
  <c r="M888" i="6"/>
  <c r="M893" i="6"/>
  <c r="M897" i="6"/>
  <c r="M901" i="6"/>
  <c r="M906" i="6"/>
  <c r="M910" i="6"/>
  <c r="M913" i="6"/>
  <c r="M917" i="6"/>
  <c r="M921" i="6"/>
  <c r="M924" i="6"/>
  <c r="M927" i="6"/>
  <c r="M931" i="6"/>
  <c r="M934" i="6"/>
  <c r="M938" i="6"/>
  <c r="M941" i="6"/>
  <c r="M944" i="6"/>
  <c r="M947" i="6"/>
  <c r="M950" i="6"/>
  <c r="M954" i="6"/>
  <c r="M960" i="6"/>
  <c r="M964" i="6"/>
  <c r="M968" i="6"/>
  <c r="M971" i="6"/>
  <c r="M976" i="6"/>
  <c r="M979" i="6"/>
  <c r="M983" i="6"/>
  <c r="M988" i="6"/>
  <c r="M991" i="6"/>
  <c r="M995" i="6"/>
  <c r="M998" i="6"/>
  <c r="M1000" i="6"/>
  <c r="M1005" i="6"/>
  <c r="M1009" i="6"/>
  <c r="M1013" i="6"/>
  <c r="M1018" i="6"/>
  <c r="M1021" i="6"/>
  <c r="M1025" i="6"/>
  <c r="M1029" i="6"/>
  <c r="M1036" i="6"/>
  <c r="M1039" i="6"/>
  <c r="M1042" i="6"/>
  <c r="M1044" i="6"/>
  <c r="M1048" i="6"/>
  <c r="M1052" i="6"/>
  <c r="M1055" i="6"/>
  <c r="M1059" i="6"/>
  <c r="M1062" i="6"/>
  <c r="M1066" i="6"/>
  <c r="M1069" i="6"/>
  <c r="M1073" i="6"/>
  <c r="M1076" i="6"/>
  <c r="M1080" i="6"/>
  <c r="M1084" i="6"/>
  <c r="M1089" i="6"/>
  <c r="M1092" i="6"/>
  <c r="M1097" i="6"/>
  <c r="M1100" i="6"/>
  <c r="M1105" i="6"/>
  <c r="M1108" i="6"/>
  <c r="M1112" i="6"/>
  <c r="M1115" i="6"/>
  <c r="M1119" i="6"/>
  <c r="M1122" i="6"/>
  <c r="M1126" i="6"/>
  <c r="M1129" i="6"/>
  <c r="M1133" i="6"/>
  <c r="M1136" i="6"/>
  <c r="M1139" i="6"/>
  <c r="M1143" i="6"/>
  <c r="M1147" i="6"/>
  <c r="M1151" i="6"/>
  <c r="M1155" i="6"/>
  <c r="M1158" i="6"/>
  <c r="M1161" i="6"/>
  <c r="M1166" i="6"/>
  <c r="M1169" i="6"/>
  <c r="M1173" i="6"/>
  <c r="M1177" i="6"/>
  <c r="M1180" i="6"/>
  <c r="M1183" i="6"/>
  <c r="M1187" i="6"/>
  <c r="M1190" i="6"/>
  <c r="M1194" i="6"/>
  <c r="M1198" i="6"/>
  <c r="M1201" i="6"/>
  <c r="M1204" i="6"/>
  <c r="M1206" i="6"/>
  <c r="M1209" i="6"/>
  <c r="M1213" i="6"/>
  <c r="M1217" i="6"/>
  <c r="M1220" i="6"/>
  <c r="M1223" i="6"/>
  <c r="M1226" i="6"/>
  <c r="M1229" i="6"/>
  <c r="M1232" i="6"/>
  <c r="M1235" i="6"/>
  <c r="M1239" i="6"/>
  <c r="M1241" i="6"/>
  <c r="M1246" i="6"/>
  <c r="M1251" i="6"/>
  <c r="M1255" i="6"/>
  <c r="M1259" i="6"/>
  <c r="M1262" i="6"/>
  <c r="M1265" i="6"/>
  <c r="M1270" i="6"/>
  <c r="M1273" i="6"/>
  <c r="M1277" i="6"/>
  <c r="M1281" i="6"/>
  <c r="M1285" i="6"/>
  <c r="M1290" i="6"/>
  <c r="M1294" i="6"/>
  <c r="M1298" i="6"/>
  <c r="M1302" i="6"/>
  <c r="M1306" i="6"/>
  <c r="M1309" i="6"/>
  <c r="M1317" i="6"/>
  <c r="M1321" i="6"/>
  <c r="M1324" i="6"/>
  <c r="M1327" i="6"/>
  <c r="M1330" i="6"/>
  <c r="M1335" i="6"/>
  <c r="M1338" i="6"/>
  <c r="M1342" i="6"/>
  <c r="M1345" i="6"/>
  <c r="M1349" i="6"/>
  <c r="M1353" i="6"/>
  <c r="M1357" i="6"/>
  <c r="M1364" i="6"/>
  <c r="M1367" i="6"/>
  <c r="M1371" i="6"/>
  <c r="M1375" i="6"/>
  <c r="M1379" i="6"/>
  <c r="M1383" i="6"/>
  <c r="M1386" i="6"/>
  <c r="M1390" i="6"/>
  <c r="M1393" i="6"/>
  <c r="M1396" i="6"/>
  <c r="M1400" i="6"/>
  <c r="M1404" i="6"/>
  <c r="M1407" i="6"/>
  <c r="M1410" i="6"/>
  <c r="M1413" i="6"/>
  <c r="M1418" i="6"/>
  <c r="M1421" i="6"/>
  <c r="M1426" i="6"/>
  <c r="M1434" i="6"/>
  <c r="M1438" i="6"/>
  <c r="M1440" i="6"/>
  <c r="M1444" i="6"/>
  <c r="M1450" i="6"/>
  <c r="M1454" i="6"/>
  <c r="M1457" i="6"/>
  <c r="M1461" i="6"/>
  <c r="M1465" i="6"/>
  <c r="M1468" i="6"/>
  <c r="M1472" i="6"/>
  <c r="M1475" i="6"/>
  <c r="M1479" i="6"/>
  <c r="M1483" i="6"/>
  <c r="M1488" i="6"/>
  <c r="M1493" i="6"/>
  <c r="M1496" i="6"/>
  <c r="M1499" i="6"/>
  <c r="M1504" i="6"/>
  <c r="M1507" i="6"/>
  <c r="M1512" i="6"/>
  <c r="M1516" i="6"/>
  <c r="M1521" i="6"/>
  <c r="M1524" i="6"/>
  <c r="M1528" i="6"/>
  <c r="M1531" i="6"/>
  <c r="M1563" i="6"/>
  <c r="M1568" i="6"/>
  <c r="M1572" i="6"/>
  <c r="M1576" i="6"/>
  <c r="M1579" i="6"/>
  <c r="M1584" i="6"/>
  <c r="M1587" i="6"/>
  <c r="M1591" i="6"/>
  <c r="M1594" i="6"/>
  <c r="M1597" i="6"/>
  <c r="M1601" i="6"/>
  <c r="M1605" i="6"/>
  <c r="M1609" i="6"/>
  <c r="M1612" i="6"/>
  <c r="M1615" i="6"/>
  <c r="M1618" i="6"/>
  <c r="M1622" i="6"/>
  <c r="M1625" i="6"/>
  <c r="M1628" i="6"/>
  <c r="M1631" i="6"/>
  <c r="M1635" i="6"/>
  <c r="M1638" i="6"/>
  <c r="M1640" i="6"/>
  <c r="M1646" i="6"/>
  <c r="M1649" i="6"/>
  <c r="M1655" i="6"/>
  <c r="M1658" i="6"/>
  <c r="M1661" i="6"/>
  <c r="M1665" i="6"/>
  <c r="M1669" i="6"/>
  <c r="M1675" i="6"/>
  <c r="M1681" i="6"/>
  <c r="M1685" i="6"/>
  <c r="M1688" i="6"/>
  <c r="M1692" i="6"/>
  <c r="M1697" i="6"/>
  <c r="M1702" i="6"/>
  <c r="M1705" i="6"/>
  <c r="M1709" i="6"/>
  <c r="M1715" i="6"/>
  <c r="M1719" i="6"/>
  <c r="M1722" i="6"/>
  <c r="M1725" i="6"/>
  <c r="M1730" i="6"/>
  <c r="M1733" i="6"/>
  <c r="M1737" i="6"/>
  <c r="M1740" i="6"/>
  <c r="M1743" i="6"/>
  <c r="M1746" i="6"/>
  <c r="M1749" i="6"/>
  <c r="M1754" i="6"/>
  <c r="M1757" i="6"/>
  <c r="M1760" i="6"/>
  <c r="M1762" i="6"/>
  <c r="M1768" i="6"/>
  <c r="M1772" i="6"/>
  <c r="M1775" i="6"/>
  <c r="M1778" i="6"/>
  <c r="M1782" i="6"/>
  <c r="M1786" i="6"/>
  <c r="M1789" i="6"/>
  <c r="M1792" i="6"/>
  <c r="M1796" i="6"/>
  <c r="M1802" i="6"/>
  <c r="M1807" i="6"/>
  <c r="M1811" i="6"/>
  <c r="M1814" i="6"/>
  <c r="M1818" i="6"/>
  <c r="M1822" i="6"/>
  <c r="M1825" i="6"/>
  <c r="M1830" i="6"/>
  <c r="M1834" i="6"/>
  <c r="M1837" i="6"/>
  <c r="M1841" i="6"/>
  <c r="M1846" i="6"/>
  <c r="M1849" i="6"/>
  <c r="M1852" i="6"/>
  <c r="M1856" i="6"/>
  <c r="M1859" i="6"/>
  <c r="M1863" i="6"/>
  <c r="M1867" i="6"/>
  <c r="M1870" i="6"/>
  <c r="M1873" i="6"/>
  <c r="M1877" i="6"/>
  <c r="M1881" i="6"/>
  <c r="M1885" i="6"/>
  <c r="M1889" i="6"/>
  <c r="M1893" i="6"/>
  <c r="M1896" i="6"/>
  <c r="M1899" i="6"/>
  <c r="M1903" i="6"/>
  <c r="M1906" i="6"/>
  <c r="M1909" i="6"/>
  <c r="M1912" i="6"/>
  <c r="M1915" i="6"/>
  <c r="M1918" i="6"/>
  <c r="M1922" i="6"/>
  <c r="M1924" i="6"/>
  <c r="M1928" i="6"/>
  <c r="M1930" i="6"/>
  <c r="M1933" i="6"/>
  <c r="M1937" i="6"/>
  <c r="M1940" i="6"/>
  <c r="M1944" i="6"/>
  <c r="M1947" i="6"/>
  <c r="M1952" i="6"/>
  <c r="M1955" i="6"/>
  <c r="M1959" i="6"/>
  <c r="M1963" i="6"/>
  <c r="M1966" i="6"/>
  <c r="M1969" i="6"/>
  <c r="M1973" i="6"/>
  <c r="M1976" i="6"/>
  <c r="M1979" i="6"/>
  <c r="M1983" i="6"/>
  <c r="M1986" i="6"/>
  <c r="M1989" i="6"/>
  <c r="M1993" i="6"/>
  <c r="M1997" i="6"/>
  <c r="M2000" i="6"/>
  <c r="M2004" i="6"/>
  <c r="M2007" i="6"/>
  <c r="M2011" i="6"/>
  <c r="M2015" i="6"/>
  <c r="M2019" i="6"/>
  <c r="M2023" i="6"/>
  <c r="M2026" i="6"/>
  <c r="M2030" i="6"/>
  <c r="M2033" i="6"/>
  <c r="M2037" i="6"/>
  <c r="M2040" i="6"/>
  <c r="M2043" i="6"/>
  <c r="M2046" i="6"/>
  <c r="M2049" i="6"/>
  <c r="M2053" i="6"/>
  <c r="M2056" i="6"/>
  <c r="M2060" i="6"/>
  <c r="M2063" i="6"/>
  <c r="M2067" i="6"/>
  <c r="M2070" i="6"/>
  <c r="M2073" i="6"/>
  <c r="M2077" i="6"/>
  <c r="M2081" i="6"/>
  <c r="M2085" i="6"/>
  <c r="M2088" i="6"/>
  <c r="M2092" i="6"/>
  <c r="M2095" i="6"/>
  <c r="M2098" i="6"/>
  <c r="M2102" i="6"/>
  <c r="M2105" i="6"/>
  <c r="M2109" i="6"/>
  <c r="M2112" i="6"/>
  <c r="M2115" i="6"/>
  <c r="M2119" i="6"/>
  <c r="M2122" i="6"/>
  <c r="M2126" i="6"/>
  <c r="M2130" i="6"/>
  <c r="M2133" i="6"/>
  <c r="M2138" i="6"/>
  <c r="M2143" i="6"/>
  <c r="M2146" i="6"/>
  <c r="M2149" i="6"/>
  <c r="M2154" i="6"/>
  <c r="M2158" i="6"/>
  <c r="M2161" i="6"/>
  <c r="M2165" i="6"/>
  <c r="M2169" i="6"/>
  <c r="M2172" i="6"/>
  <c r="M2176" i="6"/>
  <c r="M2179" i="6"/>
  <c r="M2184" i="6"/>
  <c r="M2188" i="6"/>
  <c r="M2191" i="6"/>
  <c r="M2194" i="6"/>
  <c r="M2200" i="6"/>
  <c r="M2205" i="6"/>
  <c r="M2208" i="6"/>
  <c r="M2212" i="6"/>
  <c r="M2216" i="6"/>
  <c r="M2219" i="6"/>
  <c r="M2222" i="6"/>
  <c r="M2225" i="6"/>
  <c r="M2230" i="6"/>
  <c r="M2235" i="6"/>
  <c r="M2239" i="6"/>
  <c r="M2242" i="6"/>
  <c r="M2247" i="6"/>
  <c r="M2251" i="6"/>
  <c r="M2254" i="6"/>
  <c r="M2258" i="6"/>
  <c r="M2262" i="6"/>
  <c r="M2265" i="6"/>
  <c r="M2268" i="6"/>
  <c r="M2271" i="6"/>
  <c r="M2275" i="6"/>
  <c r="M2278" i="6"/>
  <c r="M2284" i="6"/>
  <c r="M2288" i="6"/>
  <c r="M2293" i="6"/>
  <c r="M2297" i="6"/>
  <c r="M2301" i="6"/>
  <c r="M2306" i="6"/>
  <c r="M2311" i="6"/>
  <c r="M2315" i="6"/>
  <c r="M2319" i="6"/>
  <c r="M2322" i="6"/>
  <c r="M2326" i="6"/>
  <c r="M2329" i="6"/>
  <c r="M2332" i="6"/>
  <c r="M2335" i="6"/>
  <c r="M2338" i="6"/>
  <c r="M2341" i="6"/>
  <c r="M2344" i="6"/>
  <c r="M2348" i="6"/>
  <c r="M2351" i="6"/>
  <c r="M2357" i="6"/>
  <c r="M2362" i="6"/>
  <c r="M2365" i="6"/>
  <c r="M2368" i="6"/>
  <c r="M2372" i="6"/>
  <c r="M2376" i="6"/>
  <c r="M2379" i="6"/>
  <c r="M2382" i="6"/>
  <c r="M2385" i="6"/>
  <c r="M2388" i="6"/>
  <c r="M2395" i="6"/>
  <c r="M2399" i="6"/>
  <c r="M2404" i="6"/>
  <c r="M2414" i="6"/>
  <c r="M2417" i="6"/>
  <c r="M2419" i="6"/>
  <c r="M2423" i="6"/>
  <c r="M2427" i="6"/>
  <c r="M2430" i="6"/>
  <c r="M2432" i="6"/>
  <c r="M2436" i="6"/>
  <c r="M2441" i="6"/>
  <c r="M2446" i="6"/>
  <c r="M2449" i="6"/>
  <c r="M2452" i="6"/>
  <c r="M2455" i="6"/>
  <c r="M2459" i="6"/>
  <c r="M2463" i="6"/>
  <c r="M2467" i="6"/>
  <c r="M2469" i="6"/>
  <c r="M2474" i="6"/>
  <c r="M2478" i="6"/>
  <c r="M2481" i="6"/>
  <c r="M2485" i="6"/>
  <c r="M2489" i="6"/>
  <c r="M2494" i="6"/>
  <c r="M2498" i="6"/>
  <c r="M2502" i="6"/>
  <c r="M2506" i="6"/>
  <c r="M2509" i="6"/>
  <c r="M2513" i="6"/>
  <c r="M2517" i="6"/>
  <c r="M2524" i="6"/>
  <c r="M2527" i="6"/>
  <c r="M2529" i="6"/>
  <c r="M2534" i="6"/>
  <c r="M2539" i="6"/>
  <c r="M2542" i="6"/>
  <c r="M2545" i="6"/>
  <c r="M2550" i="6"/>
  <c r="M2554" i="6"/>
  <c r="M2559" i="6"/>
  <c r="M2562" i="6"/>
  <c r="M2566" i="6"/>
  <c r="M2570" i="6"/>
  <c r="M2573" i="6"/>
  <c r="M2576" i="6"/>
  <c r="M2579" i="6"/>
  <c r="M2583" i="6"/>
  <c r="M2587" i="6"/>
  <c r="M2589" i="6"/>
  <c r="M2593" i="6"/>
  <c r="M2596" i="6"/>
  <c r="M2599" i="6"/>
  <c r="M2602" i="6"/>
  <c r="M2606" i="6"/>
  <c r="M2609" i="6"/>
  <c r="M2612" i="6"/>
  <c r="M2615" i="6"/>
  <c r="M2619" i="6"/>
  <c r="M2621" i="6"/>
  <c r="M2625" i="6"/>
  <c r="M2629" i="6"/>
  <c r="M2634" i="6"/>
  <c r="M2639" i="6"/>
  <c r="M2643" i="6"/>
  <c r="M2646" i="6"/>
  <c r="M2651" i="6"/>
  <c r="M2655" i="6"/>
  <c r="M2659" i="6"/>
  <c r="M2663" i="6"/>
  <c r="M2667" i="6"/>
  <c r="M2670" i="6"/>
  <c r="M2673" i="6"/>
  <c r="M2677" i="6"/>
  <c r="M2682" i="6"/>
  <c r="M2686" i="6"/>
  <c r="M2689" i="6"/>
  <c r="M2694" i="6"/>
  <c r="M2699" i="6"/>
  <c r="M2703" i="6"/>
  <c r="M2708" i="6"/>
  <c r="M2711" i="6"/>
  <c r="M2715" i="6"/>
  <c r="M2719" i="6"/>
  <c r="M2723" i="6"/>
  <c r="M2727" i="6"/>
  <c r="M2731" i="6"/>
  <c r="M2736" i="6"/>
  <c r="M2739" i="6"/>
  <c r="M2743" i="6"/>
  <c r="M2747" i="6"/>
  <c r="M2750" i="6"/>
  <c r="M2753" i="6"/>
  <c r="M2757" i="6"/>
  <c r="M2761" i="6"/>
  <c r="M2765" i="6"/>
  <c r="M2770" i="6"/>
  <c r="M2773" i="6"/>
  <c r="M2776" i="6"/>
  <c r="M2781" i="6"/>
  <c r="M2784" i="6"/>
  <c r="M2787" i="6"/>
  <c r="M2792" i="6"/>
  <c r="M2796" i="6"/>
  <c r="M2799" i="6"/>
  <c r="M2803" i="6"/>
  <c r="M2806" i="6"/>
  <c r="M2809" i="6"/>
  <c r="M2813" i="6"/>
  <c r="M2817" i="6"/>
  <c r="M2821" i="6"/>
  <c r="M2826" i="6"/>
  <c r="M2830" i="6"/>
  <c r="M2834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485" i="6"/>
  <c r="N486" i="6"/>
  <c r="N487" i="6"/>
  <c r="N488" i="6"/>
  <c r="N489" i="6"/>
  <c r="N490" i="6"/>
  <c r="N491" i="6"/>
  <c r="N492" i="6"/>
  <c r="N493" i="6"/>
  <c r="N494" i="6"/>
  <c r="N495" i="6"/>
  <c r="N496" i="6"/>
  <c r="N497" i="6"/>
  <c r="N498" i="6"/>
  <c r="N499" i="6"/>
  <c r="N500" i="6"/>
  <c r="N501" i="6"/>
  <c r="N502" i="6"/>
  <c r="N503" i="6"/>
  <c r="N504" i="6"/>
  <c r="N505" i="6"/>
  <c r="N506" i="6"/>
  <c r="N507" i="6"/>
  <c r="N508" i="6"/>
  <c r="N509" i="6"/>
  <c r="N510" i="6"/>
  <c r="N511" i="6"/>
  <c r="N512" i="6"/>
  <c r="N513" i="6"/>
  <c r="N514" i="6"/>
  <c r="N515" i="6"/>
  <c r="N516" i="6"/>
  <c r="N517" i="6"/>
  <c r="N518" i="6"/>
  <c r="N519" i="6"/>
  <c r="N520" i="6"/>
  <c r="N521" i="6"/>
  <c r="N522" i="6"/>
  <c r="N523" i="6"/>
  <c r="N524" i="6"/>
  <c r="N525" i="6"/>
  <c r="N526" i="6"/>
  <c r="N527" i="6"/>
  <c r="N528" i="6"/>
  <c r="N529" i="6"/>
  <c r="N530" i="6"/>
  <c r="N531" i="6"/>
  <c r="N532" i="6"/>
  <c r="N533" i="6"/>
  <c r="N534" i="6"/>
  <c r="N535" i="6"/>
  <c r="N536" i="6"/>
  <c r="N537" i="6"/>
  <c r="N538" i="6"/>
  <c r="N539" i="6"/>
  <c r="N540" i="6"/>
  <c r="N541" i="6"/>
  <c r="N542" i="6"/>
  <c r="N543" i="6"/>
  <c r="N544" i="6"/>
  <c r="N545" i="6"/>
  <c r="N546" i="6"/>
  <c r="N547" i="6"/>
  <c r="N548" i="6"/>
  <c r="N549" i="6"/>
  <c r="N550" i="6"/>
  <c r="N551" i="6"/>
  <c r="N552" i="6"/>
  <c r="N553" i="6"/>
  <c r="N554" i="6"/>
  <c r="N555" i="6"/>
  <c r="N556" i="6"/>
  <c r="N557" i="6"/>
  <c r="N558" i="6"/>
  <c r="N559" i="6"/>
  <c r="N560" i="6"/>
  <c r="N561" i="6"/>
  <c r="N562" i="6"/>
  <c r="N563" i="6"/>
  <c r="N564" i="6"/>
  <c r="N565" i="6"/>
  <c r="N566" i="6"/>
  <c r="N567" i="6"/>
  <c r="N568" i="6"/>
  <c r="N569" i="6"/>
  <c r="N570" i="6"/>
  <c r="N571" i="6"/>
  <c r="N572" i="6"/>
  <c r="N573" i="6"/>
  <c r="N574" i="6"/>
  <c r="N575" i="6"/>
  <c r="N576" i="6"/>
  <c r="N577" i="6"/>
  <c r="N578" i="6"/>
  <c r="N579" i="6"/>
  <c r="N580" i="6"/>
  <c r="N581" i="6"/>
  <c r="N582" i="6"/>
  <c r="N583" i="6"/>
  <c r="N584" i="6"/>
  <c r="N585" i="6"/>
  <c r="N586" i="6"/>
  <c r="N587" i="6"/>
  <c r="N588" i="6"/>
  <c r="N589" i="6"/>
  <c r="N590" i="6"/>
  <c r="N591" i="6"/>
  <c r="N592" i="6"/>
  <c r="N593" i="6"/>
  <c r="N594" i="6"/>
  <c r="N595" i="6"/>
  <c r="N596" i="6"/>
  <c r="N597" i="6"/>
  <c r="N598" i="6"/>
  <c r="N599" i="6"/>
  <c r="N600" i="6"/>
  <c r="N601" i="6"/>
  <c r="N602" i="6"/>
  <c r="N603" i="6"/>
  <c r="N604" i="6"/>
  <c r="N605" i="6"/>
  <c r="N606" i="6"/>
  <c r="N607" i="6"/>
  <c r="N608" i="6"/>
  <c r="N609" i="6"/>
  <c r="N610" i="6"/>
  <c r="N611" i="6"/>
  <c r="N612" i="6"/>
  <c r="N613" i="6"/>
  <c r="N614" i="6"/>
  <c r="N615" i="6"/>
  <c r="N616" i="6"/>
  <c r="N617" i="6"/>
  <c r="N618" i="6"/>
  <c r="N619" i="6"/>
  <c r="N620" i="6"/>
  <c r="N621" i="6"/>
  <c r="N622" i="6"/>
  <c r="N623" i="6"/>
  <c r="N624" i="6"/>
  <c r="N625" i="6"/>
  <c r="N626" i="6"/>
  <c r="N627" i="6"/>
  <c r="N628" i="6"/>
  <c r="N629" i="6"/>
  <c r="N630" i="6"/>
  <c r="N631" i="6"/>
  <c r="N632" i="6"/>
  <c r="N633" i="6"/>
  <c r="N634" i="6"/>
  <c r="N635" i="6"/>
  <c r="N636" i="6"/>
  <c r="N637" i="6"/>
  <c r="N638" i="6"/>
  <c r="N639" i="6"/>
  <c r="N640" i="6"/>
  <c r="N641" i="6"/>
  <c r="N642" i="6"/>
  <c r="N643" i="6"/>
  <c r="N644" i="6"/>
  <c r="N645" i="6"/>
  <c r="N646" i="6"/>
  <c r="N647" i="6"/>
  <c r="N648" i="6"/>
  <c r="N649" i="6"/>
  <c r="N650" i="6"/>
  <c r="N651" i="6"/>
  <c r="N652" i="6"/>
  <c r="N653" i="6"/>
  <c r="N654" i="6"/>
  <c r="N655" i="6"/>
  <c r="N656" i="6"/>
  <c r="N657" i="6"/>
  <c r="N658" i="6"/>
  <c r="N659" i="6"/>
  <c r="N660" i="6"/>
  <c r="N661" i="6"/>
  <c r="N662" i="6"/>
  <c r="N663" i="6"/>
  <c r="N664" i="6"/>
  <c r="N665" i="6"/>
  <c r="N666" i="6"/>
  <c r="N667" i="6"/>
  <c r="N668" i="6"/>
  <c r="N669" i="6"/>
  <c r="N670" i="6"/>
  <c r="N671" i="6"/>
  <c r="N672" i="6"/>
  <c r="N673" i="6"/>
  <c r="N674" i="6"/>
  <c r="N675" i="6"/>
  <c r="N676" i="6"/>
  <c r="N677" i="6"/>
  <c r="N678" i="6"/>
  <c r="N679" i="6"/>
  <c r="N680" i="6"/>
  <c r="N681" i="6"/>
  <c r="N682" i="6"/>
  <c r="N683" i="6"/>
  <c r="N684" i="6"/>
  <c r="N685" i="6"/>
  <c r="N686" i="6"/>
  <c r="N687" i="6"/>
  <c r="N688" i="6"/>
  <c r="N689" i="6"/>
  <c r="N690" i="6"/>
  <c r="N691" i="6"/>
  <c r="N692" i="6"/>
  <c r="N693" i="6"/>
  <c r="N694" i="6"/>
  <c r="N695" i="6"/>
  <c r="N696" i="6"/>
  <c r="N697" i="6"/>
  <c r="N698" i="6"/>
  <c r="N699" i="6"/>
  <c r="N700" i="6"/>
  <c r="N701" i="6"/>
  <c r="N702" i="6"/>
  <c r="N703" i="6"/>
  <c r="N704" i="6"/>
  <c r="N705" i="6"/>
  <c r="N706" i="6"/>
  <c r="N707" i="6"/>
  <c r="N708" i="6"/>
  <c r="N709" i="6"/>
  <c r="N710" i="6"/>
  <c r="N711" i="6"/>
  <c r="N712" i="6"/>
  <c r="N713" i="6"/>
  <c r="N714" i="6"/>
  <c r="N715" i="6"/>
  <c r="N716" i="6"/>
  <c r="N717" i="6"/>
  <c r="N718" i="6"/>
  <c r="N719" i="6"/>
  <c r="N720" i="6"/>
  <c r="N721" i="6"/>
  <c r="N722" i="6"/>
  <c r="N723" i="6"/>
  <c r="N724" i="6"/>
  <c r="N725" i="6"/>
  <c r="N726" i="6"/>
  <c r="N727" i="6"/>
  <c r="N728" i="6"/>
  <c r="N729" i="6"/>
  <c r="N730" i="6"/>
  <c r="N731" i="6"/>
  <c r="N732" i="6"/>
  <c r="N733" i="6"/>
  <c r="N734" i="6"/>
  <c r="N735" i="6"/>
  <c r="N736" i="6"/>
  <c r="N737" i="6"/>
  <c r="N738" i="6"/>
  <c r="N739" i="6"/>
  <c r="N740" i="6"/>
  <c r="N741" i="6"/>
  <c r="N742" i="6"/>
  <c r="N743" i="6"/>
  <c r="N744" i="6"/>
  <c r="N745" i="6"/>
  <c r="N746" i="6"/>
  <c r="N747" i="6"/>
  <c r="N748" i="6"/>
  <c r="N749" i="6"/>
  <c r="N750" i="6"/>
  <c r="N751" i="6"/>
  <c r="N752" i="6"/>
  <c r="N753" i="6"/>
  <c r="N754" i="6"/>
  <c r="N755" i="6"/>
  <c r="N756" i="6"/>
  <c r="N757" i="6"/>
  <c r="N758" i="6"/>
  <c r="N759" i="6"/>
  <c r="N760" i="6"/>
  <c r="N761" i="6"/>
  <c r="N762" i="6"/>
  <c r="N763" i="6"/>
  <c r="N764" i="6"/>
  <c r="N765" i="6"/>
  <c r="N766" i="6"/>
  <c r="N767" i="6"/>
  <c r="N768" i="6"/>
  <c r="N769" i="6"/>
  <c r="N770" i="6"/>
  <c r="N771" i="6"/>
  <c r="N772" i="6"/>
  <c r="N773" i="6"/>
  <c r="N774" i="6"/>
  <c r="N775" i="6"/>
  <c r="N776" i="6"/>
  <c r="N777" i="6"/>
  <c r="N778" i="6"/>
  <c r="N779" i="6"/>
  <c r="N780" i="6"/>
  <c r="N781" i="6"/>
  <c r="N782" i="6"/>
  <c r="N783" i="6"/>
  <c r="N784" i="6"/>
  <c r="N785" i="6"/>
  <c r="N786" i="6"/>
  <c r="N787" i="6"/>
  <c r="N788" i="6"/>
  <c r="N789" i="6"/>
  <c r="N790" i="6"/>
  <c r="N791" i="6"/>
  <c r="N792" i="6"/>
  <c r="N793" i="6"/>
  <c r="N794" i="6"/>
  <c r="N795" i="6"/>
  <c r="N796" i="6"/>
  <c r="N797" i="6"/>
  <c r="N798" i="6"/>
  <c r="N799" i="6"/>
  <c r="N800" i="6"/>
  <c r="N801" i="6"/>
  <c r="N802" i="6"/>
  <c r="N803" i="6"/>
  <c r="N804" i="6"/>
  <c r="N805" i="6"/>
  <c r="N806" i="6"/>
  <c r="N807" i="6"/>
  <c r="N808" i="6"/>
  <c r="N809" i="6"/>
  <c r="N810" i="6"/>
  <c r="N811" i="6"/>
  <c r="N812" i="6"/>
  <c r="N813" i="6"/>
  <c r="N814" i="6"/>
  <c r="N815" i="6"/>
  <c r="N816" i="6"/>
  <c r="N817" i="6"/>
  <c r="N818" i="6"/>
  <c r="N819" i="6"/>
  <c r="N820" i="6"/>
  <c r="N821" i="6"/>
  <c r="N822" i="6"/>
  <c r="N823" i="6"/>
  <c r="N824" i="6"/>
  <c r="N825" i="6"/>
  <c r="N826" i="6"/>
  <c r="N827" i="6"/>
  <c r="N828" i="6"/>
  <c r="N829" i="6"/>
  <c r="N830" i="6"/>
  <c r="N831" i="6"/>
  <c r="N832" i="6"/>
  <c r="N833" i="6"/>
  <c r="N834" i="6"/>
  <c r="N835" i="6"/>
  <c r="N836" i="6"/>
  <c r="N837" i="6"/>
  <c r="N838" i="6"/>
  <c r="N839" i="6"/>
  <c r="N840" i="6"/>
  <c r="N841" i="6"/>
  <c r="N842" i="6"/>
  <c r="N843" i="6"/>
  <c r="N844" i="6"/>
  <c r="N845" i="6"/>
  <c r="N846" i="6"/>
  <c r="N847" i="6"/>
  <c r="N848" i="6"/>
  <c r="N849" i="6"/>
  <c r="N850" i="6"/>
  <c r="N851" i="6"/>
  <c r="N852" i="6"/>
  <c r="N853" i="6"/>
  <c r="N854" i="6"/>
  <c r="N855" i="6"/>
  <c r="N856" i="6"/>
  <c r="N857" i="6"/>
  <c r="N858" i="6"/>
  <c r="N859" i="6"/>
  <c r="N860" i="6"/>
  <c r="N861" i="6"/>
  <c r="N862" i="6"/>
  <c r="N863" i="6"/>
  <c r="N864" i="6"/>
  <c r="N865" i="6"/>
  <c r="N866" i="6"/>
  <c r="N867" i="6"/>
  <c r="N868" i="6"/>
  <c r="N869" i="6"/>
  <c r="N870" i="6"/>
  <c r="N871" i="6"/>
  <c r="N872" i="6"/>
  <c r="N873" i="6"/>
  <c r="N874" i="6"/>
  <c r="N875" i="6"/>
  <c r="N876" i="6"/>
  <c r="N877" i="6"/>
  <c r="N878" i="6"/>
  <c r="N879" i="6"/>
  <c r="N880" i="6"/>
  <c r="N881" i="6"/>
  <c r="N882" i="6"/>
  <c r="N883" i="6"/>
  <c r="N884" i="6"/>
  <c r="N885" i="6"/>
  <c r="N886" i="6"/>
  <c r="N887" i="6"/>
  <c r="N888" i="6"/>
  <c r="N889" i="6"/>
  <c r="N890" i="6"/>
  <c r="N891" i="6"/>
  <c r="N892" i="6"/>
  <c r="N893" i="6"/>
  <c r="N894" i="6"/>
  <c r="N895" i="6"/>
  <c r="N896" i="6"/>
  <c r="N897" i="6"/>
  <c r="N898" i="6"/>
  <c r="N899" i="6"/>
  <c r="N900" i="6"/>
  <c r="N901" i="6"/>
  <c r="N902" i="6"/>
  <c r="N903" i="6"/>
  <c r="N904" i="6"/>
  <c r="N905" i="6"/>
  <c r="N906" i="6"/>
  <c r="N907" i="6"/>
  <c r="N908" i="6"/>
  <c r="N909" i="6"/>
  <c r="N910" i="6"/>
  <c r="N911" i="6"/>
  <c r="N912" i="6"/>
  <c r="N913" i="6"/>
  <c r="N914" i="6"/>
  <c r="N915" i="6"/>
  <c r="N916" i="6"/>
  <c r="N917" i="6"/>
  <c r="N918" i="6"/>
  <c r="N919" i="6"/>
  <c r="N920" i="6"/>
  <c r="N921" i="6"/>
  <c r="N922" i="6"/>
  <c r="N923" i="6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N1001" i="6"/>
  <c r="N1002" i="6"/>
  <c r="N1003" i="6"/>
  <c r="N1004" i="6"/>
  <c r="N1005" i="6"/>
  <c r="N1006" i="6"/>
  <c r="N1007" i="6"/>
  <c r="N1008" i="6"/>
  <c r="N1009" i="6"/>
  <c r="N1010" i="6"/>
  <c r="N1011" i="6"/>
  <c r="N1012" i="6"/>
  <c r="N1013" i="6"/>
  <c r="N1014" i="6"/>
  <c r="N1015" i="6"/>
  <c r="N1016" i="6"/>
  <c r="N1017" i="6"/>
  <c r="N1018" i="6"/>
  <c r="N1019" i="6"/>
  <c r="N1020" i="6"/>
  <c r="N1021" i="6"/>
  <c r="N1022" i="6"/>
  <c r="N1023" i="6"/>
  <c r="N1024" i="6"/>
  <c r="N1025" i="6"/>
  <c r="N1026" i="6"/>
  <c r="N1027" i="6"/>
  <c r="N1028" i="6"/>
  <c r="N1029" i="6"/>
  <c r="N1030" i="6"/>
  <c r="N1031" i="6"/>
  <c r="N1032" i="6"/>
  <c r="N1033" i="6"/>
  <c r="N1034" i="6"/>
  <c r="N1035" i="6"/>
  <c r="N1036" i="6"/>
  <c r="N1037" i="6"/>
  <c r="N1038" i="6"/>
  <c r="N1039" i="6"/>
  <c r="N1040" i="6"/>
  <c r="N1041" i="6"/>
  <c r="N1042" i="6"/>
  <c r="N1043" i="6"/>
  <c r="N1044" i="6"/>
  <c r="N1045" i="6"/>
  <c r="N1046" i="6"/>
  <c r="N1047" i="6"/>
  <c r="N1048" i="6"/>
  <c r="N1049" i="6"/>
  <c r="N1050" i="6"/>
  <c r="N1051" i="6"/>
  <c r="N1052" i="6"/>
  <c r="N1053" i="6"/>
  <c r="N1054" i="6"/>
  <c r="N1055" i="6"/>
  <c r="N1056" i="6"/>
  <c r="N1057" i="6"/>
  <c r="N1058" i="6"/>
  <c r="N1059" i="6"/>
  <c r="N1060" i="6"/>
  <c r="N1061" i="6"/>
  <c r="N1062" i="6"/>
  <c r="N1063" i="6"/>
  <c r="N1064" i="6"/>
  <c r="N1065" i="6"/>
  <c r="N1066" i="6"/>
  <c r="N1067" i="6"/>
  <c r="N1068" i="6"/>
  <c r="N1069" i="6"/>
  <c r="N1070" i="6"/>
  <c r="N1071" i="6"/>
  <c r="N1072" i="6"/>
  <c r="N1073" i="6"/>
  <c r="N1074" i="6"/>
  <c r="N1075" i="6"/>
  <c r="N1076" i="6"/>
  <c r="N1077" i="6"/>
  <c r="N1078" i="6"/>
  <c r="N1079" i="6"/>
  <c r="N1080" i="6"/>
  <c r="N1081" i="6"/>
  <c r="N1082" i="6"/>
  <c r="N1083" i="6"/>
  <c r="N1084" i="6"/>
  <c r="N1085" i="6"/>
  <c r="N1086" i="6"/>
  <c r="N1087" i="6"/>
  <c r="N1088" i="6"/>
  <c r="N1089" i="6"/>
  <c r="N1090" i="6"/>
  <c r="N1091" i="6"/>
  <c r="N1092" i="6"/>
  <c r="N1093" i="6"/>
  <c r="N1094" i="6"/>
  <c r="N1095" i="6"/>
  <c r="N1096" i="6"/>
  <c r="N1097" i="6"/>
  <c r="N1098" i="6"/>
  <c r="N1099" i="6"/>
  <c r="N1100" i="6"/>
  <c r="N1101" i="6"/>
  <c r="N1102" i="6"/>
  <c r="N1103" i="6"/>
  <c r="N1104" i="6"/>
  <c r="N1105" i="6"/>
  <c r="N1106" i="6"/>
  <c r="N1107" i="6"/>
  <c r="N1108" i="6"/>
  <c r="N1109" i="6"/>
  <c r="N1110" i="6"/>
  <c r="N1111" i="6"/>
  <c r="N1112" i="6"/>
  <c r="N1113" i="6"/>
  <c r="N1114" i="6"/>
  <c r="N1115" i="6"/>
  <c r="N1116" i="6"/>
  <c r="N1117" i="6"/>
  <c r="N1118" i="6"/>
  <c r="N1119" i="6"/>
  <c r="N1120" i="6"/>
  <c r="N1121" i="6"/>
  <c r="N1122" i="6"/>
  <c r="N1123" i="6"/>
  <c r="N1124" i="6"/>
  <c r="N1125" i="6"/>
  <c r="N1126" i="6"/>
  <c r="N1127" i="6"/>
  <c r="N1128" i="6"/>
  <c r="N1129" i="6"/>
  <c r="N1130" i="6"/>
  <c r="N1131" i="6"/>
  <c r="N1132" i="6"/>
  <c r="N1133" i="6"/>
  <c r="N1134" i="6"/>
  <c r="N1135" i="6"/>
  <c r="N1136" i="6"/>
  <c r="N1137" i="6"/>
  <c r="N1138" i="6"/>
  <c r="N1139" i="6"/>
  <c r="N1140" i="6"/>
  <c r="N1141" i="6"/>
  <c r="N1142" i="6"/>
  <c r="N1143" i="6"/>
  <c r="N1144" i="6"/>
  <c r="N1145" i="6"/>
  <c r="N1146" i="6"/>
  <c r="N1147" i="6"/>
  <c r="N1148" i="6"/>
  <c r="N1149" i="6"/>
  <c r="N1150" i="6"/>
  <c r="N1151" i="6"/>
  <c r="N1152" i="6"/>
  <c r="N1153" i="6"/>
  <c r="N1154" i="6"/>
  <c r="N1155" i="6"/>
  <c r="N1156" i="6"/>
  <c r="N1157" i="6"/>
  <c r="N1158" i="6"/>
  <c r="N1159" i="6"/>
  <c r="N1160" i="6"/>
  <c r="N1161" i="6"/>
  <c r="N1162" i="6"/>
  <c r="N1163" i="6"/>
  <c r="N1164" i="6"/>
  <c r="N1165" i="6"/>
  <c r="N1166" i="6"/>
  <c r="N1167" i="6"/>
  <c r="N1168" i="6"/>
  <c r="N1169" i="6"/>
  <c r="N1170" i="6"/>
  <c r="N1171" i="6"/>
  <c r="N1172" i="6"/>
  <c r="N1173" i="6"/>
  <c r="N1174" i="6"/>
  <c r="N1175" i="6"/>
  <c r="N1176" i="6"/>
  <c r="N1177" i="6"/>
  <c r="N1178" i="6"/>
  <c r="N1179" i="6"/>
  <c r="N1180" i="6"/>
  <c r="N1181" i="6"/>
  <c r="N1182" i="6"/>
  <c r="N1183" i="6"/>
  <c r="N1184" i="6"/>
  <c r="N1185" i="6"/>
  <c r="N1186" i="6"/>
  <c r="N1187" i="6"/>
  <c r="N1188" i="6"/>
  <c r="N1189" i="6"/>
  <c r="N1190" i="6"/>
  <c r="N1191" i="6"/>
  <c r="N1192" i="6"/>
  <c r="N1193" i="6"/>
  <c r="N1194" i="6"/>
  <c r="N1195" i="6"/>
  <c r="N1196" i="6"/>
  <c r="N1197" i="6"/>
  <c r="N1198" i="6"/>
  <c r="N1199" i="6"/>
  <c r="N1200" i="6"/>
  <c r="N1201" i="6"/>
  <c r="N1202" i="6"/>
  <c r="N1203" i="6"/>
  <c r="N1204" i="6"/>
  <c r="N1205" i="6"/>
  <c r="N1206" i="6"/>
  <c r="N1207" i="6"/>
  <c r="N1208" i="6"/>
  <c r="N1209" i="6"/>
  <c r="N1210" i="6"/>
  <c r="N1211" i="6"/>
  <c r="N1212" i="6"/>
  <c r="N1213" i="6"/>
  <c r="N1214" i="6"/>
  <c r="N1215" i="6"/>
  <c r="N1216" i="6"/>
  <c r="N1217" i="6"/>
  <c r="N1218" i="6"/>
  <c r="N1219" i="6"/>
  <c r="N1220" i="6"/>
  <c r="N1221" i="6"/>
  <c r="N1222" i="6"/>
  <c r="N1223" i="6"/>
  <c r="N1224" i="6"/>
  <c r="N1225" i="6"/>
  <c r="N1226" i="6"/>
  <c r="N1227" i="6"/>
  <c r="N1228" i="6"/>
  <c r="N1229" i="6"/>
  <c r="N1230" i="6"/>
  <c r="N1231" i="6"/>
  <c r="N1232" i="6"/>
  <c r="N1233" i="6"/>
  <c r="N1234" i="6"/>
  <c r="N1235" i="6"/>
  <c r="N1236" i="6"/>
  <c r="N1237" i="6"/>
  <c r="N1238" i="6"/>
  <c r="N1239" i="6"/>
  <c r="N1240" i="6"/>
  <c r="N1241" i="6"/>
  <c r="N1242" i="6"/>
  <c r="N1243" i="6"/>
  <c r="N1244" i="6"/>
  <c r="N1245" i="6"/>
  <c r="N1246" i="6"/>
  <c r="N1247" i="6"/>
  <c r="N1248" i="6"/>
  <c r="N1249" i="6"/>
  <c r="N1250" i="6"/>
  <c r="N1251" i="6"/>
  <c r="N1252" i="6"/>
  <c r="N1253" i="6"/>
  <c r="N1254" i="6"/>
  <c r="N1255" i="6"/>
  <c r="N1256" i="6"/>
  <c r="N1257" i="6"/>
  <c r="N1258" i="6"/>
  <c r="N1259" i="6"/>
  <c r="N1260" i="6"/>
  <c r="N1261" i="6"/>
  <c r="N1262" i="6"/>
  <c r="N1263" i="6"/>
  <c r="N1264" i="6"/>
  <c r="N1265" i="6"/>
  <c r="N1266" i="6"/>
  <c r="N1267" i="6"/>
  <c r="N1268" i="6"/>
  <c r="N1269" i="6"/>
  <c r="N1270" i="6"/>
  <c r="N1271" i="6"/>
  <c r="N1272" i="6"/>
  <c r="N1273" i="6"/>
  <c r="N1274" i="6"/>
  <c r="N1275" i="6"/>
  <c r="N1276" i="6"/>
  <c r="N1277" i="6"/>
  <c r="N1278" i="6"/>
  <c r="N1279" i="6"/>
  <c r="N1280" i="6"/>
  <c r="N1281" i="6"/>
  <c r="N1282" i="6"/>
  <c r="N1283" i="6"/>
  <c r="N1284" i="6"/>
  <c r="N1285" i="6"/>
  <c r="N1286" i="6"/>
  <c r="N1287" i="6"/>
  <c r="N1288" i="6"/>
  <c r="N1289" i="6"/>
  <c r="N1290" i="6"/>
  <c r="N1291" i="6"/>
  <c r="N1292" i="6"/>
  <c r="N1293" i="6"/>
  <c r="N1294" i="6"/>
  <c r="N1295" i="6"/>
  <c r="N1296" i="6"/>
  <c r="N1297" i="6"/>
  <c r="N1298" i="6"/>
  <c r="N1299" i="6"/>
  <c r="N1300" i="6"/>
  <c r="N1301" i="6"/>
  <c r="N1302" i="6"/>
  <c r="N1303" i="6"/>
  <c r="N1304" i="6"/>
  <c r="N1305" i="6"/>
  <c r="N1306" i="6"/>
  <c r="N1307" i="6"/>
  <c r="N1308" i="6"/>
  <c r="N1309" i="6"/>
  <c r="N1310" i="6"/>
  <c r="N1311" i="6"/>
  <c r="N1312" i="6"/>
  <c r="N1313" i="6"/>
  <c r="N1314" i="6"/>
  <c r="N1315" i="6"/>
  <c r="N1316" i="6"/>
  <c r="N1317" i="6"/>
  <c r="N1318" i="6"/>
  <c r="N1319" i="6"/>
  <c r="N1320" i="6"/>
  <c r="N1321" i="6"/>
  <c r="N1322" i="6"/>
  <c r="N1323" i="6"/>
  <c r="N1324" i="6"/>
  <c r="N1325" i="6"/>
  <c r="N1326" i="6"/>
  <c r="N1327" i="6"/>
  <c r="N1328" i="6"/>
  <c r="N1329" i="6"/>
  <c r="N1330" i="6"/>
  <c r="N1331" i="6"/>
  <c r="N1332" i="6"/>
  <c r="N1333" i="6"/>
  <c r="N1334" i="6"/>
  <c r="N1335" i="6"/>
  <c r="N1336" i="6"/>
  <c r="N1337" i="6"/>
  <c r="N1338" i="6"/>
  <c r="N1339" i="6"/>
  <c r="N1340" i="6"/>
  <c r="N1341" i="6"/>
  <c r="N1342" i="6"/>
  <c r="N1343" i="6"/>
  <c r="N1344" i="6"/>
  <c r="N1345" i="6"/>
  <c r="N1346" i="6"/>
  <c r="N1347" i="6"/>
  <c r="N1348" i="6"/>
  <c r="N1349" i="6"/>
  <c r="N1350" i="6"/>
  <c r="N1351" i="6"/>
  <c r="N1352" i="6"/>
  <c r="N1353" i="6"/>
  <c r="N1354" i="6"/>
  <c r="N1355" i="6"/>
  <c r="N1356" i="6"/>
  <c r="N1357" i="6"/>
  <c r="N1358" i="6"/>
  <c r="N1359" i="6"/>
  <c r="N1360" i="6"/>
  <c r="N1361" i="6"/>
  <c r="N1362" i="6"/>
  <c r="N1363" i="6"/>
  <c r="N1364" i="6"/>
  <c r="N1365" i="6"/>
  <c r="N1366" i="6"/>
  <c r="N1367" i="6"/>
  <c r="N1368" i="6"/>
  <c r="N1369" i="6"/>
  <c r="N1370" i="6"/>
  <c r="N1371" i="6"/>
  <c r="N1372" i="6"/>
  <c r="N1373" i="6"/>
  <c r="N1374" i="6"/>
  <c r="N1375" i="6"/>
  <c r="N1376" i="6"/>
  <c r="N1377" i="6"/>
  <c r="N1378" i="6"/>
  <c r="N1379" i="6"/>
  <c r="N1380" i="6"/>
  <c r="N1381" i="6"/>
  <c r="N1382" i="6"/>
  <c r="N1383" i="6"/>
  <c r="N1384" i="6"/>
  <c r="N1385" i="6"/>
  <c r="N1386" i="6"/>
  <c r="N1387" i="6"/>
  <c r="N1388" i="6"/>
  <c r="N1389" i="6"/>
  <c r="N1390" i="6"/>
  <c r="N1391" i="6"/>
  <c r="N1392" i="6"/>
  <c r="N1393" i="6"/>
  <c r="N1394" i="6"/>
  <c r="N1395" i="6"/>
  <c r="N1396" i="6"/>
  <c r="N1397" i="6"/>
  <c r="N1398" i="6"/>
  <c r="N1399" i="6"/>
  <c r="N1400" i="6"/>
  <c r="N1401" i="6"/>
  <c r="N1402" i="6"/>
  <c r="N1403" i="6"/>
  <c r="N1404" i="6"/>
  <c r="N1405" i="6"/>
  <c r="N1406" i="6"/>
  <c r="N1407" i="6"/>
  <c r="N1408" i="6"/>
  <c r="N1409" i="6"/>
  <c r="N1410" i="6"/>
  <c r="N1411" i="6"/>
  <c r="N1412" i="6"/>
  <c r="N1413" i="6"/>
  <c r="N1414" i="6"/>
  <c r="N1415" i="6"/>
  <c r="N1416" i="6"/>
  <c r="N1417" i="6"/>
  <c r="N1418" i="6"/>
  <c r="N1419" i="6"/>
  <c r="N1420" i="6"/>
  <c r="N1421" i="6"/>
  <c r="N1422" i="6"/>
  <c r="N1423" i="6"/>
  <c r="N1424" i="6"/>
  <c r="N1425" i="6"/>
  <c r="N1426" i="6"/>
  <c r="N1427" i="6"/>
  <c r="N1428" i="6"/>
  <c r="N1429" i="6"/>
  <c r="N1430" i="6"/>
  <c r="N1431" i="6"/>
  <c r="N1432" i="6"/>
  <c r="N1433" i="6"/>
  <c r="N1434" i="6"/>
  <c r="N1435" i="6"/>
  <c r="N1436" i="6"/>
  <c r="N1437" i="6"/>
  <c r="N1438" i="6"/>
  <c r="N1439" i="6"/>
  <c r="N1440" i="6"/>
  <c r="N1441" i="6"/>
  <c r="N1442" i="6"/>
  <c r="N1443" i="6"/>
  <c r="N1444" i="6"/>
  <c r="N1445" i="6"/>
  <c r="N1446" i="6"/>
  <c r="N1447" i="6"/>
  <c r="N1448" i="6"/>
  <c r="N1449" i="6"/>
  <c r="N1450" i="6"/>
  <c r="N1451" i="6"/>
  <c r="N1452" i="6"/>
  <c r="N1453" i="6"/>
  <c r="N1454" i="6"/>
  <c r="N1455" i="6"/>
  <c r="N1456" i="6"/>
  <c r="N1457" i="6"/>
  <c r="N1458" i="6"/>
  <c r="N1459" i="6"/>
  <c r="N1460" i="6"/>
  <c r="N1461" i="6"/>
  <c r="N1462" i="6"/>
  <c r="N1463" i="6"/>
  <c r="N1464" i="6"/>
  <c r="N1465" i="6"/>
  <c r="N1466" i="6"/>
  <c r="N1467" i="6"/>
  <c r="N1468" i="6"/>
  <c r="N1469" i="6"/>
  <c r="N1470" i="6"/>
  <c r="N1471" i="6"/>
  <c r="N1472" i="6"/>
  <c r="N1473" i="6"/>
  <c r="N1474" i="6"/>
  <c r="N1475" i="6"/>
  <c r="N1476" i="6"/>
  <c r="N1477" i="6"/>
  <c r="N1478" i="6"/>
  <c r="N1479" i="6"/>
  <c r="N1480" i="6"/>
  <c r="N1481" i="6"/>
  <c r="N1482" i="6"/>
  <c r="N1483" i="6"/>
  <c r="N1484" i="6"/>
  <c r="N1485" i="6"/>
  <c r="N1486" i="6"/>
  <c r="N1487" i="6"/>
  <c r="N1488" i="6"/>
  <c r="N1489" i="6"/>
  <c r="N1490" i="6"/>
  <c r="N1491" i="6"/>
  <c r="N1492" i="6"/>
  <c r="N1493" i="6"/>
  <c r="N1494" i="6"/>
  <c r="N1495" i="6"/>
  <c r="N1496" i="6"/>
  <c r="N1497" i="6"/>
  <c r="N1498" i="6"/>
  <c r="N1499" i="6"/>
  <c r="N1500" i="6"/>
  <c r="N1501" i="6"/>
  <c r="N1502" i="6"/>
  <c r="N1503" i="6"/>
  <c r="N1504" i="6"/>
  <c r="N1505" i="6"/>
  <c r="N1506" i="6"/>
  <c r="N1507" i="6"/>
  <c r="N1508" i="6"/>
  <c r="N1509" i="6"/>
  <c r="N1510" i="6"/>
  <c r="N1511" i="6"/>
  <c r="N1512" i="6"/>
  <c r="N1513" i="6"/>
  <c r="N1514" i="6"/>
  <c r="N1515" i="6"/>
  <c r="N1516" i="6"/>
  <c r="N1517" i="6"/>
  <c r="N1518" i="6"/>
  <c r="N1519" i="6"/>
  <c r="N1520" i="6"/>
  <c r="N1521" i="6"/>
  <c r="N1522" i="6"/>
  <c r="N1523" i="6"/>
  <c r="N1524" i="6"/>
  <c r="N1525" i="6"/>
  <c r="N1526" i="6"/>
  <c r="N1527" i="6"/>
  <c r="N1528" i="6"/>
  <c r="N1529" i="6"/>
  <c r="N1530" i="6"/>
  <c r="N1531" i="6"/>
  <c r="N1532" i="6"/>
  <c r="N1533" i="6"/>
  <c r="N1534" i="6"/>
  <c r="N1535" i="6"/>
  <c r="N1536" i="6"/>
  <c r="N1537" i="6"/>
  <c r="N1538" i="6"/>
  <c r="N1539" i="6"/>
  <c r="N1540" i="6"/>
  <c r="N1541" i="6"/>
  <c r="N1542" i="6"/>
  <c r="N1543" i="6"/>
  <c r="N1544" i="6"/>
  <c r="N1545" i="6"/>
  <c r="N1546" i="6"/>
  <c r="N1547" i="6"/>
  <c r="N1548" i="6"/>
  <c r="N1549" i="6"/>
  <c r="N1550" i="6"/>
  <c r="N1551" i="6"/>
  <c r="N1552" i="6"/>
  <c r="N1553" i="6"/>
  <c r="N1554" i="6"/>
  <c r="N1555" i="6"/>
  <c r="N1556" i="6"/>
  <c r="N1557" i="6"/>
  <c r="N1558" i="6"/>
  <c r="N1559" i="6"/>
  <c r="N1560" i="6"/>
  <c r="N1561" i="6"/>
  <c r="N1562" i="6"/>
  <c r="N1563" i="6"/>
  <c r="N1564" i="6"/>
  <c r="N1565" i="6"/>
  <c r="N1566" i="6"/>
  <c r="N1567" i="6"/>
  <c r="N1568" i="6"/>
  <c r="N1569" i="6"/>
  <c r="N1570" i="6"/>
  <c r="N1571" i="6"/>
  <c r="N1572" i="6"/>
  <c r="N1573" i="6"/>
  <c r="N1574" i="6"/>
  <c r="N1575" i="6"/>
  <c r="N1576" i="6"/>
  <c r="N1577" i="6"/>
  <c r="N1578" i="6"/>
  <c r="N1579" i="6"/>
  <c r="N1580" i="6"/>
  <c r="N1581" i="6"/>
  <c r="N1582" i="6"/>
  <c r="N1583" i="6"/>
  <c r="N1584" i="6"/>
  <c r="N1585" i="6"/>
  <c r="N1586" i="6"/>
  <c r="N1587" i="6"/>
  <c r="N1588" i="6"/>
  <c r="N1589" i="6"/>
  <c r="N1590" i="6"/>
  <c r="N1591" i="6"/>
  <c r="N1592" i="6"/>
  <c r="N1593" i="6"/>
  <c r="N1594" i="6"/>
  <c r="N1595" i="6"/>
  <c r="N1596" i="6"/>
  <c r="N1597" i="6"/>
  <c r="N1598" i="6"/>
  <c r="N1599" i="6"/>
  <c r="N1600" i="6"/>
  <c r="N1601" i="6"/>
  <c r="N1602" i="6"/>
  <c r="N1603" i="6"/>
  <c r="N1604" i="6"/>
  <c r="N1605" i="6"/>
  <c r="N1606" i="6"/>
  <c r="N1607" i="6"/>
  <c r="N1608" i="6"/>
  <c r="N1609" i="6"/>
  <c r="N1610" i="6"/>
  <c r="N1611" i="6"/>
  <c r="N1612" i="6"/>
  <c r="N1613" i="6"/>
  <c r="N1614" i="6"/>
  <c r="N1615" i="6"/>
  <c r="N1616" i="6"/>
  <c r="N1617" i="6"/>
  <c r="N1618" i="6"/>
  <c r="N1619" i="6"/>
  <c r="N1620" i="6"/>
  <c r="N1621" i="6"/>
  <c r="N1622" i="6"/>
  <c r="N1623" i="6"/>
  <c r="N1624" i="6"/>
  <c r="N1625" i="6"/>
  <c r="N1626" i="6"/>
  <c r="N1627" i="6"/>
  <c r="N1628" i="6"/>
  <c r="N1629" i="6"/>
  <c r="N1630" i="6"/>
  <c r="N1631" i="6"/>
  <c r="N1632" i="6"/>
  <c r="N1633" i="6"/>
  <c r="N1634" i="6"/>
  <c r="N1635" i="6"/>
  <c r="N1636" i="6"/>
  <c r="N1637" i="6"/>
  <c r="N1638" i="6"/>
  <c r="N1639" i="6"/>
  <c r="N1640" i="6"/>
  <c r="N1641" i="6"/>
  <c r="N1642" i="6"/>
  <c r="N1643" i="6"/>
  <c r="N1644" i="6"/>
  <c r="N1645" i="6"/>
  <c r="N1646" i="6"/>
  <c r="N1647" i="6"/>
  <c r="N1648" i="6"/>
  <c r="N1649" i="6"/>
  <c r="N1650" i="6"/>
  <c r="N1651" i="6"/>
  <c r="N1652" i="6"/>
  <c r="N1653" i="6"/>
  <c r="N1654" i="6"/>
  <c r="N1655" i="6"/>
  <c r="N1656" i="6"/>
  <c r="N1657" i="6"/>
  <c r="N1658" i="6"/>
  <c r="N1659" i="6"/>
  <c r="N1660" i="6"/>
  <c r="N1661" i="6"/>
  <c r="N1662" i="6"/>
  <c r="N1663" i="6"/>
  <c r="N1664" i="6"/>
  <c r="N1665" i="6"/>
  <c r="N1666" i="6"/>
  <c r="N1667" i="6"/>
  <c r="N1668" i="6"/>
  <c r="N1669" i="6"/>
  <c r="N1670" i="6"/>
  <c r="N1671" i="6"/>
  <c r="N1672" i="6"/>
  <c r="N1673" i="6"/>
  <c r="N1674" i="6"/>
  <c r="N1675" i="6"/>
  <c r="N1676" i="6"/>
  <c r="N1677" i="6"/>
  <c r="N1678" i="6"/>
  <c r="N1679" i="6"/>
  <c r="N1680" i="6"/>
  <c r="N1681" i="6"/>
  <c r="N1682" i="6"/>
  <c r="N1683" i="6"/>
  <c r="N1684" i="6"/>
  <c r="N1685" i="6"/>
  <c r="N1686" i="6"/>
  <c r="N1687" i="6"/>
  <c r="N1688" i="6"/>
  <c r="N1689" i="6"/>
  <c r="N1690" i="6"/>
  <c r="N1691" i="6"/>
  <c r="N1692" i="6"/>
  <c r="N1693" i="6"/>
  <c r="N1694" i="6"/>
  <c r="N1695" i="6"/>
  <c r="N1696" i="6"/>
  <c r="N1697" i="6"/>
  <c r="N1698" i="6"/>
  <c r="N1699" i="6"/>
  <c r="N1700" i="6"/>
  <c r="N1701" i="6"/>
  <c r="N1702" i="6"/>
  <c r="N1703" i="6"/>
  <c r="N1704" i="6"/>
  <c r="N1705" i="6"/>
  <c r="N1706" i="6"/>
  <c r="N1707" i="6"/>
  <c r="N1708" i="6"/>
  <c r="N1709" i="6"/>
  <c r="N1710" i="6"/>
  <c r="N1711" i="6"/>
  <c r="N1712" i="6"/>
  <c r="N1713" i="6"/>
  <c r="N1714" i="6"/>
  <c r="N1715" i="6"/>
  <c r="N1716" i="6"/>
  <c r="N1717" i="6"/>
  <c r="N1718" i="6"/>
  <c r="N1719" i="6"/>
  <c r="N1720" i="6"/>
  <c r="N1721" i="6"/>
  <c r="N1722" i="6"/>
  <c r="N1723" i="6"/>
  <c r="N1724" i="6"/>
  <c r="N1725" i="6"/>
  <c r="N1726" i="6"/>
  <c r="N1727" i="6"/>
  <c r="N1728" i="6"/>
  <c r="N1729" i="6"/>
  <c r="N1730" i="6"/>
  <c r="N1731" i="6"/>
  <c r="N1732" i="6"/>
  <c r="N1733" i="6"/>
  <c r="N1734" i="6"/>
  <c r="N1735" i="6"/>
  <c r="N1736" i="6"/>
  <c r="N1737" i="6"/>
  <c r="N1738" i="6"/>
  <c r="N1739" i="6"/>
  <c r="N1740" i="6"/>
  <c r="N1741" i="6"/>
  <c r="N1742" i="6"/>
  <c r="N1743" i="6"/>
  <c r="N1744" i="6"/>
  <c r="N1745" i="6"/>
  <c r="N1746" i="6"/>
  <c r="N1747" i="6"/>
  <c r="N1748" i="6"/>
  <c r="N1749" i="6"/>
  <c r="N1750" i="6"/>
  <c r="N1751" i="6"/>
  <c r="N1752" i="6"/>
  <c r="N1753" i="6"/>
  <c r="N1754" i="6"/>
  <c r="N1755" i="6"/>
  <c r="N1756" i="6"/>
  <c r="N1757" i="6"/>
  <c r="N1758" i="6"/>
  <c r="N1759" i="6"/>
  <c r="N1760" i="6"/>
  <c r="N1761" i="6"/>
  <c r="N1762" i="6"/>
  <c r="N1763" i="6"/>
  <c r="N1764" i="6"/>
  <c r="N1765" i="6"/>
  <c r="N1766" i="6"/>
  <c r="N1767" i="6"/>
  <c r="N1768" i="6"/>
  <c r="N1769" i="6"/>
  <c r="N1770" i="6"/>
  <c r="N1771" i="6"/>
  <c r="N1772" i="6"/>
  <c r="N1773" i="6"/>
  <c r="N1774" i="6"/>
  <c r="N1775" i="6"/>
  <c r="N1776" i="6"/>
  <c r="N1777" i="6"/>
  <c r="N1778" i="6"/>
  <c r="N1779" i="6"/>
  <c r="N1780" i="6"/>
  <c r="N1781" i="6"/>
  <c r="N1782" i="6"/>
  <c r="N1783" i="6"/>
  <c r="N1784" i="6"/>
  <c r="N1785" i="6"/>
  <c r="N1786" i="6"/>
  <c r="N1787" i="6"/>
  <c r="N1788" i="6"/>
  <c r="N1789" i="6"/>
  <c r="N1790" i="6"/>
  <c r="N1791" i="6"/>
  <c r="N1792" i="6"/>
  <c r="N1793" i="6"/>
  <c r="N1794" i="6"/>
  <c r="N1795" i="6"/>
  <c r="N1796" i="6"/>
  <c r="N1797" i="6"/>
  <c r="N1798" i="6"/>
  <c r="N1799" i="6"/>
  <c r="N1800" i="6"/>
  <c r="N1801" i="6"/>
  <c r="N1802" i="6"/>
  <c r="N1803" i="6"/>
  <c r="N1804" i="6"/>
  <c r="N1805" i="6"/>
  <c r="N1806" i="6"/>
  <c r="N1807" i="6"/>
  <c r="N1808" i="6"/>
  <c r="N1809" i="6"/>
  <c r="N1810" i="6"/>
  <c r="N1811" i="6"/>
  <c r="N1812" i="6"/>
  <c r="N1813" i="6"/>
  <c r="N1814" i="6"/>
  <c r="N1815" i="6"/>
  <c r="N1816" i="6"/>
  <c r="N1817" i="6"/>
  <c r="N1818" i="6"/>
  <c r="N1819" i="6"/>
  <c r="N1820" i="6"/>
  <c r="N1821" i="6"/>
  <c r="N1822" i="6"/>
  <c r="N1823" i="6"/>
  <c r="N1824" i="6"/>
  <c r="N1825" i="6"/>
  <c r="N1826" i="6"/>
  <c r="N1827" i="6"/>
  <c r="N1828" i="6"/>
  <c r="N1829" i="6"/>
  <c r="N1830" i="6"/>
  <c r="N1831" i="6"/>
  <c r="N1832" i="6"/>
  <c r="N1833" i="6"/>
  <c r="N1834" i="6"/>
  <c r="N1835" i="6"/>
  <c r="N1836" i="6"/>
  <c r="N1837" i="6"/>
  <c r="N1838" i="6"/>
  <c r="N1839" i="6"/>
  <c r="N1840" i="6"/>
  <c r="N1841" i="6"/>
  <c r="N1842" i="6"/>
  <c r="N1843" i="6"/>
  <c r="N1844" i="6"/>
  <c r="N1845" i="6"/>
  <c r="N1846" i="6"/>
  <c r="N1847" i="6"/>
  <c r="N1848" i="6"/>
  <c r="N1849" i="6"/>
  <c r="N1850" i="6"/>
  <c r="N1851" i="6"/>
  <c r="N1852" i="6"/>
  <c r="N1853" i="6"/>
  <c r="N1854" i="6"/>
  <c r="N1855" i="6"/>
  <c r="N1856" i="6"/>
  <c r="N1857" i="6"/>
  <c r="N1858" i="6"/>
  <c r="N1859" i="6"/>
  <c r="N1860" i="6"/>
  <c r="N1861" i="6"/>
  <c r="N1862" i="6"/>
  <c r="N1863" i="6"/>
  <c r="N1864" i="6"/>
  <c r="N1865" i="6"/>
  <c r="N1866" i="6"/>
  <c r="N1867" i="6"/>
  <c r="N1868" i="6"/>
  <c r="N1869" i="6"/>
  <c r="N1870" i="6"/>
  <c r="N1871" i="6"/>
  <c r="N1872" i="6"/>
  <c r="N1873" i="6"/>
  <c r="N1874" i="6"/>
  <c r="N1875" i="6"/>
  <c r="N1876" i="6"/>
  <c r="N1877" i="6"/>
  <c r="N1878" i="6"/>
  <c r="N1879" i="6"/>
  <c r="N1880" i="6"/>
  <c r="N1881" i="6"/>
  <c r="N1882" i="6"/>
  <c r="N1883" i="6"/>
  <c r="N1884" i="6"/>
  <c r="N1885" i="6"/>
  <c r="N1886" i="6"/>
  <c r="N1887" i="6"/>
  <c r="N1888" i="6"/>
  <c r="N1889" i="6"/>
  <c r="N1890" i="6"/>
  <c r="N1891" i="6"/>
  <c r="N1892" i="6"/>
  <c r="N1893" i="6"/>
  <c r="N1894" i="6"/>
  <c r="N1895" i="6"/>
  <c r="N1896" i="6"/>
  <c r="N1897" i="6"/>
  <c r="N1898" i="6"/>
  <c r="N1899" i="6"/>
  <c r="N1900" i="6"/>
  <c r="N1901" i="6"/>
  <c r="N1902" i="6"/>
  <c r="N1903" i="6"/>
  <c r="N1904" i="6"/>
  <c r="N1905" i="6"/>
  <c r="N1906" i="6"/>
  <c r="N1907" i="6"/>
  <c r="N1908" i="6"/>
  <c r="N1909" i="6"/>
  <c r="N1910" i="6"/>
  <c r="N1911" i="6"/>
  <c r="N1912" i="6"/>
  <c r="N1913" i="6"/>
  <c r="N1914" i="6"/>
  <c r="N1915" i="6"/>
  <c r="N1916" i="6"/>
  <c r="N1917" i="6"/>
  <c r="N1918" i="6"/>
  <c r="N1919" i="6"/>
  <c r="N1920" i="6"/>
  <c r="N1921" i="6"/>
  <c r="N1922" i="6"/>
  <c r="N1923" i="6"/>
  <c r="N1924" i="6"/>
  <c r="N1925" i="6"/>
  <c r="N1926" i="6"/>
  <c r="N1927" i="6"/>
  <c r="N1928" i="6"/>
  <c r="N1929" i="6"/>
  <c r="N1930" i="6"/>
  <c r="N1931" i="6"/>
  <c r="N1932" i="6"/>
  <c r="N1933" i="6"/>
  <c r="N1934" i="6"/>
  <c r="N1935" i="6"/>
  <c r="N1936" i="6"/>
  <c r="N1937" i="6"/>
  <c r="N1938" i="6"/>
  <c r="N1939" i="6"/>
  <c r="N1940" i="6"/>
  <c r="N1941" i="6"/>
  <c r="N1942" i="6"/>
  <c r="N1943" i="6"/>
  <c r="N1944" i="6"/>
  <c r="N1945" i="6"/>
  <c r="N1946" i="6"/>
  <c r="N1947" i="6"/>
  <c r="N1948" i="6"/>
  <c r="N1949" i="6"/>
  <c r="N1950" i="6"/>
  <c r="N1951" i="6"/>
  <c r="N1952" i="6"/>
  <c r="N1953" i="6"/>
  <c r="N1954" i="6"/>
  <c r="N1955" i="6"/>
  <c r="N1956" i="6"/>
  <c r="N1957" i="6"/>
  <c r="N1958" i="6"/>
  <c r="N1959" i="6"/>
  <c r="N1960" i="6"/>
  <c r="N1961" i="6"/>
  <c r="N1962" i="6"/>
  <c r="N1963" i="6"/>
  <c r="N1964" i="6"/>
  <c r="N1965" i="6"/>
  <c r="N1966" i="6"/>
  <c r="N1967" i="6"/>
  <c r="N1968" i="6"/>
  <c r="N1969" i="6"/>
  <c r="N1970" i="6"/>
  <c r="N1971" i="6"/>
  <c r="N1972" i="6"/>
  <c r="N1973" i="6"/>
  <c r="N1974" i="6"/>
  <c r="N1975" i="6"/>
  <c r="N1976" i="6"/>
  <c r="N1977" i="6"/>
  <c r="N1978" i="6"/>
  <c r="N1979" i="6"/>
  <c r="N1980" i="6"/>
  <c r="N1981" i="6"/>
  <c r="N1982" i="6"/>
  <c r="N1983" i="6"/>
  <c r="N1984" i="6"/>
  <c r="N1985" i="6"/>
  <c r="N1986" i="6"/>
  <c r="N1987" i="6"/>
  <c r="N1988" i="6"/>
  <c r="N1989" i="6"/>
  <c r="N1990" i="6"/>
  <c r="N1991" i="6"/>
  <c r="N1992" i="6"/>
  <c r="N1993" i="6"/>
  <c r="N1994" i="6"/>
  <c r="N1995" i="6"/>
  <c r="N1996" i="6"/>
  <c r="N1997" i="6"/>
  <c r="N1998" i="6"/>
  <c r="N1999" i="6"/>
  <c r="N2000" i="6"/>
  <c r="N2001" i="6"/>
  <c r="N2002" i="6"/>
  <c r="N2003" i="6"/>
  <c r="N2004" i="6"/>
  <c r="N2005" i="6"/>
  <c r="N2006" i="6"/>
  <c r="N2007" i="6"/>
  <c r="N2008" i="6"/>
  <c r="N2009" i="6"/>
  <c r="N2010" i="6"/>
  <c r="N2011" i="6"/>
  <c r="N2012" i="6"/>
  <c r="N2013" i="6"/>
  <c r="N2014" i="6"/>
  <c r="N2015" i="6"/>
  <c r="N2016" i="6"/>
  <c r="N2017" i="6"/>
  <c r="N2018" i="6"/>
  <c r="N2019" i="6"/>
  <c r="N2020" i="6"/>
  <c r="N2021" i="6"/>
  <c r="N2022" i="6"/>
  <c r="N2023" i="6"/>
  <c r="N2024" i="6"/>
  <c r="N2025" i="6"/>
  <c r="N2026" i="6"/>
  <c r="N2027" i="6"/>
  <c r="N2028" i="6"/>
  <c r="N2029" i="6"/>
  <c r="N2030" i="6"/>
  <c r="N2031" i="6"/>
  <c r="N2032" i="6"/>
  <c r="N2033" i="6"/>
  <c r="N2034" i="6"/>
  <c r="N2035" i="6"/>
  <c r="N2036" i="6"/>
  <c r="N2037" i="6"/>
  <c r="N2038" i="6"/>
  <c r="N2039" i="6"/>
  <c r="N2040" i="6"/>
  <c r="N2041" i="6"/>
  <c r="N2042" i="6"/>
  <c r="N2043" i="6"/>
  <c r="N2044" i="6"/>
  <c r="N2045" i="6"/>
  <c r="N2046" i="6"/>
  <c r="N2047" i="6"/>
  <c r="N2048" i="6"/>
  <c r="N2049" i="6"/>
  <c r="N2050" i="6"/>
  <c r="N2051" i="6"/>
  <c r="N2052" i="6"/>
  <c r="N2053" i="6"/>
  <c r="N2054" i="6"/>
  <c r="N2055" i="6"/>
  <c r="N2056" i="6"/>
  <c r="N2057" i="6"/>
  <c r="N2058" i="6"/>
  <c r="N2059" i="6"/>
  <c r="N2060" i="6"/>
  <c r="N2061" i="6"/>
  <c r="N2062" i="6"/>
  <c r="N2063" i="6"/>
  <c r="N2064" i="6"/>
  <c r="N2065" i="6"/>
  <c r="N2066" i="6"/>
  <c r="N2067" i="6"/>
  <c r="N2068" i="6"/>
  <c r="N2069" i="6"/>
  <c r="N2070" i="6"/>
  <c r="N2071" i="6"/>
  <c r="N2072" i="6"/>
  <c r="N2073" i="6"/>
  <c r="N2074" i="6"/>
  <c r="N2075" i="6"/>
  <c r="N2076" i="6"/>
  <c r="N2077" i="6"/>
  <c r="N2078" i="6"/>
  <c r="N2079" i="6"/>
  <c r="N2080" i="6"/>
  <c r="N2081" i="6"/>
  <c r="N2082" i="6"/>
  <c r="N2083" i="6"/>
  <c r="N2084" i="6"/>
  <c r="N2085" i="6"/>
  <c r="N2086" i="6"/>
  <c r="N2087" i="6"/>
  <c r="N2088" i="6"/>
  <c r="N2089" i="6"/>
  <c r="N2090" i="6"/>
  <c r="N2091" i="6"/>
  <c r="N2092" i="6"/>
  <c r="N2093" i="6"/>
  <c r="N2094" i="6"/>
  <c r="N2095" i="6"/>
  <c r="N2096" i="6"/>
  <c r="N2097" i="6"/>
  <c r="N2098" i="6"/>
  <c r="N2099" i="6"/>
  <c r="N2100" i="6"/>
  <c r="N2101" i="6"/>
  <c r="N2102" i="6"/>
  <c r="N2103" i="6"/>
  <c r="N2104" i="6"/>
  <c r="N2105" i="6"/>
  <c r="N2106" i="6"/>
  <c r="N2107" i="6"/>
  <c r="N2108" i="6"/>
  <c r="N2109" i="6"/>
  <c r="N2110" i="6"/>
  <c r="N2111" i="6"/>
  <c r="N2112" i="6"/>
  <c r="N2113" i="6"/>
  <c r="N2114" i="6"/>
  <c r="N2115" i="6"/>
  <c r="N2116" i="6"/>
  <c r="N2117" i="6"/>
  <c r="N2118" i="6"/>
  <c r="N2119" i="6"/>
  <c r="N2120" i="6"/>
  <c r="N2121" i="6"/>
  <c r="N2122" i="6"/>
  <c r="N2123" i="6"/>
  <c r="N2124" i="6"/>
  <c r="N2125" i="6"/>
  <c r="N2126" i="6"/>
  <c r="N2127" i="6"/>
  <c r="N2128" i="6"/>
  <c r="N2129" i="6"/>
  <c r="N2130" i="6"/>
  <c r="N2131" i="6"/>
  <c r="N2132" i="6"/>
  <c r="N2133" i="6"/>
  <c r="N2134" i="6"/>
  <c r="N2135" i="6"/>
  <c r="N2136" i="6"/>
  <c r="N2137" i="6"/>
  <c r="N2138" i="6"/>
  <c r="N2139" i="6"/>
  <c r="N2140" i="6"/>
  <c r="N2141" i="6"/>
  <c r="N2142" i="6"/>
  <c r="N2143" i="6"/>
  <c r="N2144" i="6"/>
  <c r="N2145" i="6"/>
  <c r="N2146" i="6"/>
  <c r="N2147" i="6"/>
  <c r="N2148" i="6"/>
  <c r="N2149" i="6"/>
  <c r="N2150" i="6"/>
  <c r="N2151" i="6"/>
  <c r="N2152" i="6"/>
  <c r="N2153" i="6"/>
  <c r="N2154" i="6"/>
  <c r="N2155" i="6"/>
  <c r="N2156" i="6"/>
  <c r="N2157" i="6"/>
  <c r="N2158" i="6"/>
  <c r="N2159" i="6"/>
  <c r="N2160" i="6"/>
  <c r="N2161" i="6"/>
  <c r="N2162" i="6"/>
  <c r="N2163" i="6"/>
  <c r="N2164" i="6"/>
  <c r="N2165" i="6"/>
  <c r="N2166" i="6"/>
  <c r="N2167" i="6"/>
  <c r="N2168" i="6"/>
  <c r="N2169" i="6"/>
  <c r="N2170" i="6"/>
  <c r="N2171" i="6"/>
  <c r="N2172" i="6"/>
  <c r="N2173" i="6"/>
  <c r="N2174" i="6"/>
  <c r="N2175" i="6"/>
  <c r="N2176" i="6"/>
  <c r="N2177" i="6"/>
  <c r="N2178" i="6"/>
  <c r="N2179" i="6"/>
  <c r="N2180" i="6"/>
  <c r="N2181" i="6"/>
  <c r="N2182" i="6"/>
  <c r="N2183" i="6"/>
  <c r="N2184" i="6"/>
  <c r="N2185" i="6"/>
  <c r="N2186" i="6"/>
  <c r="N2187" i="6"/>
  <c r="N2188" i="6"/>
  <c r="N2189" i="6"/>
  <c r="N2190" i="6"/>
  <c r="N2191" i="6"/>
  <c r="N2192" i="6"/>
  <c r="N2193" i="6"/>
  <c r="N2194" i="6"/>
  <c r="N2195" i="6"/>
  <c r="N2196" i="6"/>
  <c r="N2197" i="6"/>
  <c r="N2198" i="6"/>
  <c r="N2199" i="6"/>
  <c r="N2200" i="6"/>
  <c r="N2201" i="6"/>
  <c r="N2202" i="6"/>
  <c r="N2203" i="6"/>
  <c r="N2204" i="6"/>
  <c r="N2205" i="6"/>
  <c r="N2206" i="6"/>
  <c r="N2207" i="6"/>
  <c r="N2208" i="6"/>
  <c r="N2209" i="6"/>
  <c r="N2210" i="6"/>
  <c r="N2211" i="6"/>
  <c r="N2212" i="6"/>
  <c r="N2213" i="6"/>
  <c r="N2214" i="6"/>
  <c r="N2215" i="6"/>
  <c r="N2216" i="6"/>
  <c r="N2217" i="6"/>
  <c r="N2218" i="6"/>
  <c r="N2219" i="6"/>
  <c r="N2220" i="6"/>
  <c r="N2221" i="6"/>
  <c r="N2222" i="6"/>
  <c r="N2223" i="6"/>
  <c r="N2224" i="6"/>
  <c r="N2225" i="6"/>
  <c r="N2226" i="6"/>
  <c r="N2227" i="6"/>
  <c r="N2228" i="6"/>
  <c r="N2229" i="6"/>
  <c r="N2230" i="6"/>
  <c r="N2231" i="6"/>
  <c r="N2232" i="6"/>
  <c r="N2233" i="6"/>
  <c r="N2234" i="6"/>
  <c r="N2235" i="6"/>
  <c r="N2236" i="6"/>
  <c r="N2237" i="6"/>
  <c r="N2238" i="6"/>
  <c r="N2239" i="6"/>
  <c r="N2240" i="6"/>
  <c r="N2241" i="6"/>
  <c r="N2242" i="6"/>
  <c r="N2243" i="6"/>
  <c r="N2244" i="6"/>
  <c r="N2245" i="6"/>
  <c r="N2246" i="6"/>
  <c r="N2247" i="6"/>
  <c r="N2248" i="6"/>
  <c r="N2249" i="6"/>
  <c r="N2250" i="6"/>
  <c r="N2251" i="6"/>
  <c r="N2252" i="6"/>
  <c r="N2253" i="6"/>
  <c r="N2254" i="6"/>
  <c r="N2255" i="6"/>
  <c r="N2256" i="6"/>
  <c r="N2257" i="6"/>
  <c r="N2258" i="6"/>
  <c r="N2259" i="6"/>
  <c r="N2260" i="6"/>
  <c r="N2261" i="6"/>
  <c r="N2262" i="6"/>
  <c r="N2263" i="6"/>
  <c r="N2264" i="6"/>
  <c r="N2265" i="6"/>
  <c r="N2266" i="6"/>
  <c r="N2267" i="6"/>
  <c r="N2268" i="6"/>
  <c r="N2269" i="6"/>
  <c r="N2270" i="6"/>
  <c r="N2271" i="6"/>
  <c r="N2272" i="6"/>
  <c r="N2273" i="6"/>
  <c r="N2274" i="6"/>
  <c r="N2275" i="6"/>
  <c r="N2276" i="6"/>
  <c r="N2277" i="6"/>
  <c r="N2278" i="6"/>
  <c r="N2279" i="6"/>
  <c r="N2280" i="6"/>
  <c r="N2281" i="6"/>
  <c r="N2282" i="6"/>
  <c r="N2283" i="6"/>
  <c r="N2284" i="6"/>
  <c r="N2285" i="6"/>
  <c r="N2286" i="6"/>
  <c r="N2287" i="6"/>
  <c r="N2288" i="6"/>
  <c r="N2289" i="6"/>
  <c r="N2290" i="6"/>
  <c r="N2291" i="6"/>
  <c r="N2292" i="6"/>
  <c r="N2293" i="6"/>
  <c r="N2294" i="6"/>
  <c r="N2295" i="6"/>
  <c r="N2296" i="6"/>
  <c r="N2297" i="6"/>
  <c r="N2298" i="6"/>
  <c r="N2299" i="6"/>
  <c r="N2300" i="6"/>
  <c r="N2301" i="6"/>
  <c r="N2302" i="6"/>
  <c r="N2303" i="6"/>
  <c r="N2304" i="6"/>
  <c r="N2305" i="6"/>
  <c r="N2306" i="6"/>
  <c r="N2307" i="6"/>
  <c r="N2308" i="6"/>
  <c r="N2309" i="6"/>
  <c r="N2310" i="6"/>
  <c r="N2311" i="6"/>
  <c r="N2312" i="6"/>
  <c r="N2313" i="6"/>
  <c r="N2314" i="6"/>
  <c r="N2315" i="6"/>
  <c r="N2316" i="6"/>
  <c r="N2317" i="6"/>
  <c r="N2318" i="6"/>
  <c r="N2319" i="6"/>
  <c r="N2320" i="6"/>
  <c r="N2321" i="6"/>
  <c r="N2322" i="6"/>
  <c r="N2323" i="6"/>
  <c r="N2324" i="6"/>
  <c r="N2325" i="6"/>
  <c r="N2326" i="6"/>
  <c r="N2327" i="6"/>
  <c r="N2328" i="6"/>
  <c r="N2329" i="6"/>
  <c r="N2330" i="6"/>
  <c r="N2331" i="6"/>
  <c r="N2332" i="6"/>
  <c r="N2333" i="6"/>
  <c r="N2334" i="6"/>
  <c r="N2335" i="6"/>
  <c r="N2336" i="6"/>
  <c r="N2337" i="6"/>
  <c r="N2338" i="6"/>
  <c r="N2339" i="6"/>
  <c r="N2340" i="6"/>
  <c r="N2341" i="6"/>
  <c r="N2342" i="6"/>
  <c r="N2343" i="6"/>
  <c r="N2344" i="6"/>
  <c r="N2345" i="6"/>
  <c r="N2346" i="6"/>
  <c r="N2347" i="6"/>
  <c r="N2348" i="6"/>
  <c r="N2349" i="6"/>
  <c r="N2350" i="6"/>
  <c r="N2351" i="6"/>
  <c r="N2352" i="6"/>
  <c r="N2353" i="6"/>
  <c r="N2354" i="6"/>
  <c r="N2355" i="6"/>
  <c r="N2356" i="6"/>
  <c r="N2357" i="6"/>
  <c r="N2358" i="6"/>
  <c r="N2359" i="6"/>
  <c r="N2360" i="6"/>
  <c r="N2361" i="6"/>
  <c r="N2362" i="6"/>
  <c r="N2363" i="6"/>
  <c r="N2364" i="6"/>
  <c r="N2365" i="6"/>
  <c r="N2366" i="6"/>
  <c r="N2367" i="6"/>
  <c r="N2368" i="6"/>
  <c r="N2369" i="6"/>
  <c r="N2370" i="6"/>
  <c r="N2371" i="6"/>
  <c r="N2372" i="6"/>
  <c r="N2373" i="6"/>
  <c r="N2374" i="6"/>
  <c r="N2375" i="6"/>
  <c r="N2376" i="6"/>
  <c r="N2377" i="6"/>
  <c r="N2378" i="6"/>
  <c r="N2379" i="6"/>
  <c r="N2380" i="6"/>
  <c r="N2381" i="6"/>
  <c r="N2382" i="6"/>
  <c r="N2383" i="6"/>
  <c r="N2384" i="6"/>
  <c r="N2385" i="6"/>
  <c r="N2386" i="6"/>
  <c r="N2387" i="6"/>
  <c r="N2388" i="6"/>
  <c r="N2389" i="6"/>
  <c r="N2390" i="6"/>
  <c r="N2391" i="6"/>
  <c r="N2392" i="6"/>
  <c r="N2393" i="6"/>
  <c r="N2394" i="6"/>
  <c r="N2395" i="6"/>
  <c r="N2396" i="6"/>
  <c r="N2397" i="6"/>
  <c r="N2398" i="6"/>
  <c r="N2399" i="6"/>
  <c r="N2400" i="6"/>
  <c r="N2401" i="6"/>
  <c r="N2402" i="6"/>
  <c r="N2403" i="6"/>
  <c r="N2404" i="6"/>
  <c r="N2405" i="6"/>
  <c r="N2406" i="6"/>
  <c r="N2407" i="6"/>
  <c r="N2408" i="6"/>
  <c r="N2409" i="6"/>
  <c r="N2410" i="6"/>
  <c r="N2411" i="6"/>
  <c r="N2412" i="6"/>
  <c r="N2413" i="6"/>
  <c r="N2414" i="6"/>
  <c r="N2415" i="6"/>
  <c r="N2416" i="6"/>
  <c r="N2417" i="6"/>
  <c r="N2418" i="6"/>
  <c r="N2419" i="6"/>
  <c r="N2420" i="6"/>
  <c r="N2421" i="6"/>
  <c r="N2422" i="6"/>
  <c r="N2423" i="6"/>
  <c r="N2424" i="6"/>
  <c r="N2425" i="6"/>
  <c r="N2426" i="6"/>
  <c r="N2427" i="6"/>
  <c r="N2428" i="6"/>
  <c r="N2429" i="6"/>
  <c r="N2430" i="6"/>
  <c r="N2431" i="6"/>
  <c r="N2432" i="6"/>
  <c r="N2433" i="6"/>
  <c r="N2434" i="6"/>
  <c r="N2435" i="6"/>
  <c r="N2436" i="6"/>
  <c r="N2437" i="6"/>
  <c r="N2438" i="6"/>
  <c r="N2439" i="6"/>
  <c r="N2440" i="6"/>
  <c r="N2441" i="6"/>
  <c r="N2442" i="6"/>
  <c r="N2443" i="6"/>
  <c r="N2444" i="6"/>
  <c r="N2445" i="6"/>
  <c r="N2446" i="6"/>
  <c r="N2447" i="6"/>
  <c r="N2448" i="6"/>
  <c r="N2449" i="6"/>
  <c r="N2450" i="6"/>
  <c r="N2451" i="6"/>
  <c r="N2452" i="6"/>
  <c r="N2453" i="6"/>
  <c r="N2454" i="6"/>
  <c r="N2455" i="6"/>
  <c r="N2456" i="6"/>
  <c r="N2457" i="6"/>
  <c r="N2458" i="6"/>
  <c r="N2459" i="6"/>
  <c r="N2460" i="6"/>
  <c r="N2461" i="6"/>
  <c r="N2462" i="6"/>
  <c r="N2463" i="6"/>
  <c r="N2464" i="6"/>
  <c r="N2465" i="6"/>
  <c r="N2466" i="6"/>
  <c r="N2467" i="6"/>
  <c r="N2468" i="6"/>
  <c r="N2469" i="6"/>
  <c r="N2470" i="6"/>
  <c r="N2471" i="6"/>
  <c r="N2472" i="6"/>
  <c r="N2473" i="6"/>
  <c r="N2474" i="6"/>
  <c r="N2475" i="6"/>
  <c r="N2476" i="6"/>
  <c r="N2477" i="6"/>
  <c r="N2478" i="6"/>
  <c r="N2479" i="6"/>
  <c r="N2480" i="6"/>
  <c r="N2481" i="6"/>
  <c r="N2482" i="6"/>
  <c r="N2483" i="6"/>
  <c r="N2484" i="6"/>
  <c r="N2485" i="6"/>
  <c r="N2486" i="6"/>
  <c r="N2487" i="6"/>
  <c r="N2488" i="6"/>
  <c r="N2489" i="6"/>
  <c r="N2490" i="6"/>
  <c r="N2491" i="6"/>
  <c r="N2492" i="6"/>
  <c r="N2493" i="6"/>
  <c r="N2494" i="6"/>
  <c r="N2495" i="6"/>
  <c r="N2496" i="6"/>
  <c r="N2497" i="6"/>
  <c r="N2498" i="6"/>
  <c r="N2499" i="6"/>
  <c r="N2500" i="6"/>
  <c r="N2501" i="6"/>
  <c r="N2502" i="6"/>
  <c r="N2503" i="6"/>
  <c r="N2504" i="6"/>
  <c r="N2505" i="6"/>
  <c r="N2506" i="6"/>
  <c r="N2507" i="6"/>
  <c r="N2508" i="6"/>
  <c r="N2509" i="6"/>
  <c r="N2510" i="6"/>
  <c r="N2511" i="6"/>
  <c r="N2512" i="6"/>
  <c r="N2513" i="6"/>
  <c r="N2514" i="6"/>
  <c r="N2515" i="6"/>
  <c r="N2516" i="6"/>
  <c r="N2517" i="6"/>
  <c r="N2518" i="6"/>
  <c r="N2519" i="6"/>
  <c r="N2520" i="6"/>
  <c r="N2521" i="6"/>
  <c r="N2522" i="6"/>
  <c r="N2523" i="6"/>
  <c r="N2524" i="6"/>
  <c r="N2525" i="6"/>
  <c r="N2526" i="6"/>
  <c r="N2527" i="6"/>
  <c r="N2528" i="6"/>
  <c r="N2529" i="6"/>
  <c r="N2530" i="6"/>
  <c r="N2531" i="6"/>
  <c r="N2532" i="6"/>
  <c r="N2533" i="6"/>
  <c r="N2534" i="6"/>
  <c r="N2535" i="6"/>
  <c r="N2536" i="6"/>
  <c r="N2537" i="6"/>
  <c r="N2538" i="6"/>
  <c r="N2539" i="6"/>
  <c r="N2540" i="6"/>
  <c r="N2541" i="6"/>
  <c r="N2542" i="6"/>
  <c r="N2543" i="6"/>
  <c r="N2544" i="6"/>
  <c r="N2545" i="6"/>
  <c r="N2546" i="6"/>
  <c r="N2547" i="6"/>
  <c r="N2548" i="6"/>
  <c r="N2549" i="6"/>
  <c r="N2550" i="6"/>
  <c r="N2551" i="6"/>
  <c r="N2552" i="6"/>
  <c r="N2553" i="6"/>
  <c r="N2554" i="6"/>
  <c r="N2555" i="6"/>
  <c r="N2556" i="6"/>
  <c r="N2557" i="6"/>
  <c r="N2558" i="6"/>
  <c r="N2559" i="6"/>
  <c r="N2560" i="6"/>
  <c r="N2561" i="6"/>
  <c r="N2562" i="6"/>
  <c r="N2563" i="6"/>
  <c r="N2564" i="6"/>
  <c r="N2565" i="6"/>
  <c r="N2566" i="6"/>
  <c r="N2567" i="6"/>
  <c r="N2568" i="6"/>
  <c r="N2569" i="6"/>
  <c r="N2570" i="6"/>
  <c r="N2571" i="6"/>
  <c r="N2572" i="6"/>
  <c r="N2573" i="6"/>
  <c r="N2574" i="6"/>
  <c r="N2575" i="6"/>
  <c r="N2576" i="6"/>
  <c r="N2577" i="6"/>
  <c r="N2578" i="6"/>
  <c r="N2579" i="6"/>
  <c r="N2580" i="6"/>
  <c r="N2581" i="6"/>
  <c r="N2583" i="6"/>
  <c r="N2584" i="6"/>
  <c r="N2585" i="6"/>
  <c r="N2586" i="6"/>
  <c r="N2587" i="6"/>
  <c r="N2588" i="6"/>
  <c r="N2590" i="6"/>
  <c r="N2591" i="6"/>
  <c r="N2592" i="6"/>
  <c r="N2594" i="6"/>
  <c r="N2595" i="6"/>
  <c r="N2596" i="6"/>
  <c r="N2598" i="6"/>
  <c r="N2600" i="6"/>
  <c r="N2601" i="6"/>
  <c r="N2602" i="6"/>
  <c r="N2604" i="6"/>
  <c r="N2605" i="6"/>
  <c r="N2606" i="6"/>
  <c r="N2608" i="6"/>
  <c r="N2609" i="6"/>
  <c r="N2610" i="6"/>
  <c r="N2612" i="6"/>
  <c r="N2613" i="6"/>
  <c r="N2614" i="6"/>
  <c r="N2616" i="6"/>
  <c r="N2618" i="6"/>
  <c r="N2619" i="6"/>
  <c r="N2621" i="6"/>
  <c r="N2622" i="6"/>
  <c r="N2624" i="6"/>
  <c r="N2626" i="6"/>
  <c r="N2627" i="6"/>
  <c r="N2629" i="6"/>
  <c r="N2630" i="6"/>
  <c r="N2631" i="6"/>
  <c r="N2633" i="6"/>
  <c r="N2635" i="6"/>
  <c r="N2636" i="6"/>
  <c r="N2638" i="6"/>
  <c r="N2640" i="6"/>
  <c r="N2641" i="6"/>
  <c r="N2643" i="6"/>
  <c r="N2645" i="6"/>
  <c r="N2646" i="6"/>
  <c r="N2648" i="6"/>
  <c r="N2649" i="6"/>
  <c r="N2651" i="6"/>
  <c r="N2652" i="6"/>
  <c r="N2653" i="6"/>
  <c r="N2655" i="6"/>
  <c r="N2656" i="6"/>
  <c r="N2657" i="6"/>
  <c r="N2658" i="6"/>
  <c r="N2660" i="6"/>
  <c r="N2661" i="6"/>
  <c r="N2663" i="6"/>
  <c r="N2664" i="6"/>
  <c r="N2666" i="6"/>
  <c r="N2667" i="6"/>
  <c r="N2669" i="6"/>
  <c r="N2670" i="6"/>
  <c r="N2672" i="6"/>
  <c r="N2674" i="6"/>
  <c r="N2675" i="6"/>
  <c r="N2677" i="6"/>
  <c r="N2679" i="6"/>
  <c r="N2681" i="6"/>
  <c r="N2682" i="6"/>
  <c r="N2684" i="6"/>
  <c r="N2686" i="6"/>
  <c r="N2687" i="6"/>
  <c r="N2689" i="6"/>
  <c r="N2690" i="6"/>
  <c r="N2692" i="6"/>
  <c r="N2693" i="6"/>
  <c r="N2694" i="6"/>
  <c r="N2696" i="6"/>
  <c r="N2698" i="6"/>
  <c r="N2699" i="6"/>
  <c r="N2700" i="6"/>
  <c r="N2702" i="6"/>
  <c r="N2703" i="6"/>
  <c r="N2704" i="6"/>
  <c r="N2705" i="6"/>
  <c r="N2707" i="6"/>
  <c r="N2709" i="6"/>
  <c r="N2710" i="6"/>
  <c r="N2711" i="6"/>
  <c r="N2713" i="6"/>
  <c r="N2715" i="6"/>
  <c r="N2716" i="6"/>
  <c r="N2718" i="6"/>
  <c r="N2719" i="6"/>
  <c r="N2721" i="6"/>
  <c r="N2722" i="6"/>
  <c r="N2724" i="6"/>
  <c r="N2725" i="6"/>
  <c r="N2727" i="6"/>
  <c r="N2728" i="6"/>
  <c r="N2730" i="6"/>
  <c r="N2731" i="6"/>
  <c r="N2733" i="6"/>
  <c r="N2734" i="6"/>
  <c r="N2736" i="6"/>
  <c r="N2737" i="6"/>
  <c r="N2739" i="6"/>
  <c r="N2740" i="6"/>
  <c r="N2742" i="6"/>
  <c r="N2743" i="6"/>
  <c r="N2745" i="6"/>
  <c r="N2746" i="6"/>
  <c r="N2748" i="6"/>
  <c r="N2749" i="6"/>
  <c r="N2750" i="6"/>
  <c r="N2752" i="6"/>
  <c r="N2754" i="6"/>
  <c r="N2755" i="6"/>
  <c r="N2757" i="6"/>
  <c r="N2759" i="6"/>
  <c r="N2760" i="6"/>
  <c r="N2762" i="6"/>
  <c r="N2763" i="6"/>
  <c r="N2765" i="6"/>
  <c r="N2766" i="6"/>
  <c r="N2768" i="6"/>
  <c r="N2770" i="6"/>
  <c r="N2771" i="6"/>
  <c r="N2773" i="6"/>
  <c r="N2774" i="6"/>
  <c r="N2776" i="6"/>
  <c r="N2777" i="6"/>
  <c r="N2779" i="6"/>
  <c r="N2780" i="6"/>
  <c r="N2782" i="6"/>
  <c r="N2783" i="6"/>
  <c r="N2784" i="6"/>
  <c r="N2785" i="6"/>
  <c r="N2786" i="6"/>
  <c r="N2788" i="6"/>
  <c r="N2789" i="6"/>
  <c r="N2791" i="6"/>
  <c r="N2792" i="6"/>
  <c r="N2794" i="6"/>
  <c r="N2796" i="6"/>
  <c r="N2797" i="6"/>
  <c r="N2799" i="6"/>
  <c r="N2800" i="6"/>
  <c r="N2802" i="6"/>
  <c r="N2803" i="6"/>
  <c r="N2805" i="6"/>
  <c r="N2806" i="6"/>
  <c r="N2808" i="6"/>
  <c r="N2809" i="6"/>
  <c r="N2811" i="6"/>
  <c r="N2813" i="6"/>
  <c r="N2814" i="6"/>
  <c r="N2816" i="6"/>
  <c r="N2817" i="6"/>
  <c r="N2819" i="6"/>
  <c r="N2821" i="6"/>
  <c r="N2823" i="6"/>
  <c r="N2824" i="6"/>
  <c r="N2826" i="6"/>
  <c r="N2827" i="6"/>
  <c r="N2829" i="6"/>
  <c r="N2831" i="6"/>
  <c r="N2832" i="6"/>
  <c r="N2833" i="6"/>
  <c r="N2835" i="6"/>
  <c r="N2836" i="6"/>
  <c r="N2838" i="6"/>
  <c r="N2839" i="6"/>
  <c r="N2841" i="6"/>
  <c r="N2842" i="6"/>
  <c r="N2844" i="6"/>
  <c r="N2845" i="6"/>
  <c r="N2846" i="6"/>
  <c r="N2848" i="6"/>
  <c r="N2849" i="6"/>
  <c r="N2850" i="6"/>
  <c r="N2852" i="6"/>
  <c r="N2853" i="6"/>
  <c r="N2854" i="6"/>
  <c r="N2856" i="6"/>
  <c r="N2858" i="6"/>
  <c r="N2860" i="6"/>
  <c r="N2861" i="6"/>
  <c r="N2863" i="6"/>
  <c r="N2864" i="6"/>
  <c r="N2866" i="6"/>
  <c r="N2867" i="6"/>
  <c r="N2868" i="6"/>
  <c r="N2870" i="6"/>
  <c r="N2872" i="6"/>
  <c r="N2873" i="6"/>
  <c r="N2875" i="6"/>
  <c r="N2877" i="6"/>
  <c r="N2878" i="6"/>
  <c r="N2879" i="6"/>
  <c r="N2881" i="6"/>
  <c r="N2882" i="6"/>
  <c r="N2884" i="6"/>
  <c r="N2885" i="6"/>
  <c r="N2887" i="6"/>
  <c r="N2889" i="6"/>
  <c r="N2890" i="6"/>
  <c r="N2892" i="6"/>
  <c r="N2893" i="6"/>
  <c r="N2894" i="6"/>
  <c r="N2896" i="6"/>
  <c r="N2897" i="6"/>
  <c r="N2898" i="6"/>
  <c r="N2900" i="6"/>
  <c r="N2901" i="6"/>
  <c r="N2902" i="6"/>
  <c r="N2904" i="6"/>
  <c r="N2905" i="6"/>
  <c r="N2907" i="6"/>
  <c r="N2908" i="6"/>
  <c r="N2910" i="6"/>
  <c r="N2911" i="6"/>
  <c r="N2913" i="6"/>
  <c r="N2914" i="6"/>
  <c r="N2916" i="6"/>
  <c r="N2918" i="6"/>
  <c r="N2919" i="6"/>
  <c r="N2921" i="6"/>
  <c r="N2922" i="6"/>
  <c r="N2923" i="6"/>
  <c r="N2924" i="6"/>
  <c r="N2926" i="6"/>
  <c r="N2927" i="6"/>
  <c r="N2928" i="6"/>
  <c r="N2929" i="6"/>
  <c r="N2931" i="6"/>
  <c r="N2932" i="6"/>
  <c r="N2934" i="6"/>
  <c r="N2935" i="6"/>
  <c r="N2936" i="6"/>
  <c r="N2938" i="6"/>
  <c r="N2939" i="6"/>
  <c r="N2940" i="6"/>
  <c r="N2941" i="6"/>
  <c r="N2942" i="6"/>
  <c r="N2943" i="6"/>
  <c r="N2945" i="6"/>
  <c r="N2946" i="6"/>
  <c r="N2948" i="6"/>
  <c r="N2949" i="6"/>
  <c r="N2950" i="6"/>
  <c r="N2952" i="6"/>
  <c r="N2953" i="6"/>
  <c r="N2954" i="6"/>
  <c r="N2956" i="6"/>
  <c r="N2957" i="6"/>
  <c r="N2958" i="6"/>
  <c r="N2960" i="6"/>
  <c r="N2961" i="6"/>
  <c r="N2963" i="6"/>
  <c r="N2964" i="6"/>
  <c r="N2966" i="6"/>
  <c r="N2967" i="6"/>
  <c r="N2969" i="6"/>
  <c r="N2970" i="6"/>
  <c r="N2972" i="6"/>
  <c r="N2974" i="6"/>
  <c r="N2975" i="6"/>
  <c r="N2976" i="6"/>
  <c r="N2978" i="6"/>
  <c r="N2979" i="6"/>
  <c r="N2981" i="6"/>
  <c r="N2982" i="6"/>
  <c r="N2984" i="6"/>
  <c r="N2985" i="6"/>
  <c r="N2987" i="6"/>
  <c r="N2988" i="6"/>
  <c r="N2990" i="6"/>
  <c r="N2991" i="6"/>
  <c r="N2993" i="6"/>
  <c r="N2994" i="6"/>
  <c r="N2996" i="6"/>
  <c r="N2998" i="6"/>
  <c r="N3000" i="6"/>
  <c r="N3001" i="6"/>
  <c r="N3003" i="6"/>
  <c r="N3004" i="6"/>
  <c r="N3006" i="6"/>
  <c r="N3008" i="6"/>
  <c r="N3009" i="6"/>
  <c r="N3010" i="6"/>
  <c r="N3012" i="6"/>
  <c r="N3013" i="6"/>
  <c r="N3015" i="6"/>
  <c r="N3017" i="6"/>
  <c r="N3018" i="6"/>
  <c r="N3019" i="6"/>
  <c r="N3021" i="6"/>
  <c r="N3022" i="6"/>
  <c r="N3024" i="6"/>
  <c r="N3025" i="6"/>
  <c r="N3026" i="6"/>
  <c r="N3028" i="6"/>
  <c r="N3029" i="6"/>
  <c r="N3030" i="6"/>
  <c r="N3032" i="6"/>
  <c r="N3033" i="6"/>
  <c r="N3035" i="6"/>
  <c r="N3037" i="6"/>
  <c r="N3038" i="6"/>
  <c r="N3040" i="6"/>
  <c r="N3041" i="6"/>
  <c r="N3043" i="6"/>
  <c r="N3045" i="6"/>
  <c r="N3046" i="6"/>
  <c r="N3047" i="6"/>
  <c r="N3049" i="6"/>
  <c r="N3050" i="6"/>
  <c r="N3052" i="6"/>
  <c r="N3053" i="6"/>
  <c r="N3055" i="6"/>
  <c r="N3056" i="6"/>
  <c r="N3058" i="6"/>
  <c r="N3059" i="6"/>
  <c r="N3061" i="6"/>
  <c r="N3063" i="6"/>
  <c r="N3064" i="6"/>
  <c r="N3066" i="6"/>
  <c r="N3068" i="6"/>
  <c r="N3069" i="6"/>
  <c r="N3070" i="6"/>
  <c r="N3072" i="6"/>
  <c r="N3073" i="6"/>
  <c r="N3074" i="6"/>
  <c r="N3076" i="6"/>
  <c r="N3077" i="6"/>
  <c r="N3079" i="6"/>
  <c r="N3080" i="6"/>
  <c r="N3082" i="6"/>
  <c r="N3084" i="6"/>
  <c r="N3085" i="6"/>
  <c r="N3086" i="6"/>
  <c r="N3088" i="6"/>
  <c r="N3090" i="6"/>
  <c r="N3091" i="6"/>
  <c r="N3093" i="6"/>
  <c r="N3095" i="6"/>
  <c r="N3097" i="6"/>
  <c r="N3098" i="6"/>
  <c r="N3099" i="6"/>
  <c r="N3101" i="6"/>
  <c r="N3102" i="6"/>
  <c r="N3103" i="6"/>
  <c r="N3105" i="6"/>
  <c r="N3106" i="6"/>
  <c r="N3107" i="6"/>
  <c r="N3108" i="6"/>
  <c r="N3110" i="6"/>
  <c r="N3112" i="6"/>
  <c r="N3113" i="6"/>
  <c r="N3115" i="6"/>
  <c r="N3116" i="6"/>
  <c r="N3118" i="6"/>
  <c r="N3120" i="6"/>
  <c r="N3121" i="6"/>
  <c r="N3123" i="6"/>
  <c r="N3124" i="6"/>
  <c r="N3126" i="6"/>
  <c r="N3127" i="6"/>
  <c r="N3129" i="6"/>
  <c r="N3130" i="6"/>
  <c r="N3132" i="6"/>
  <c r="N3134" i="6"/>
  <c r="N3135" i="6"/>
  <c r="N3137" i="6"/>
  <c r="N3138" i="6"/>
  <c r="N3140" i="6"/>
  <c r="N3141" i="6"/>
  <c r="N3143" i="6"/>
  <c r="N3144" i="6"/>
  <c r="N3146" i="6"/>
  <c r="N3147" i="6"/>
  <c r="N3148" i="6"/>
  <c r="N3150" i="6"/>
  <c r="N3151" i="6"/>
  <c r="N3153" i="6"/>
  <c r="N3154" i="6"/>
  <c r="N3156" i="6"/>
  <c r="N3157" i="6"/>
  <c r="N3159" i="6"/>
  <c r="N3161" i="6"/>
  <c r="N3162" i="6"/>
  <c r="N3163" i="6"/>
  <c r="N3165" i="6"/>
  <c r="N3166" i="6"/>
  <c r="N3168" i="6"/>
  <c r="N3169" i="6"/>
  <c r="N3171" i="6"/>
  <c r="N3173" i="6"/>
  <c r="N3174" i="6"/>
  <c r="N3175" i="6"/>
  <c r="N3177" i="6"/>
  <c r="N3178" i="6"/>
  <c r="N3180" i="6"/>
  <c r="N3182" i="6"/>
  <c r="N3183" i="6"/>
  <c r="N3185" i="6"/>
  <c r="N3186" i="6"/>
  <c r="N3188" i="6"/>
  <c r="N3189" i="6"/>
  <c r="N3191" i="6"/>
  <c r="N3192" i="6"/>
  <c r="N3194" i="6"/>
  <c r="N3195" i="6"/>
  <c r="N3197" i="6"/>
  <c r="N3198" i="6"/>
  <c r="N3200" i="6"/>
  <c r="N3202" i="6"/>
  <c r="N3204" i="6"/>
  <c r="N3205" i="6"/>
  <c r="N3207" i="6"/>
  <c r="N3208" i="6"/>
  <c r="N3210" i="6"/>
  <c r="N3211" i="6"/>
  <c r="N3212" i="6"/>
  <c r="N3214" i="6"/>
  <c r="N3215" i="6"/>
  <c r="N3216" i="6"/>
  <c r="N3218" i="6"/>
  <c r="N3219" i="6"/>
  <c r="N3220" i="6"/>
  <c r="N3222" i="6"/>
  <c r="N3223" i="6"/>
  <c r="N3224" i="6"/>
  <c r="N3225" i="6"/>
  <c r="N3227" i="6"/>
  <c r="N3228" i="6"/>
  <c r="N3229" i="6"/>
  <c r="N3231" i="6"/>
  <c r="N3232" i="6"/>
  <c r="N3234" i="6"/>
  <c r="N3235" i="6"/>
  <c r="N3237" i="6"/>
  <c r="N3238" i="6"/>
  <c r="N3240" i="6"/>
  <c r="N3241" i="6"/>
  <c r="N3243" i="6"/>
  <c r="N3245" i="6"/>
  <c r="N3246" i="6"/>
  <c r="N3248" i="6"/>
  <c r="N3249" i="6"/>
  <c r="N3251" i="6"/>
  <c r="N3252" i="6"/>
  <c r="N3254" i="6"/>
  <c r="N3255" i="6"/>
  <c r="N3257" i="6"/>
  <c r="N3258" i="6"/>
  <c r="N3260" i="6"/>
  <c r="N3261" i="6"/>
  <c r="N3263" i="6"/>
  <c r="N3265" i="6"/>
  <c r="N3266" i="6"/>
  <c r="N3267" i="6"/>
  <c r="N3269" i="6"/>
  <c r="N3270" i="6"/>
  <c r="N3271" i="6"/>
  <c r="N3273" i="6"/>
  <c r="N3274" i="6"/>
  <c r="N3276" i="6"/>
  <c r="N3277" i="6"/>
  <c r="N3278" i="6"/>
  <c r="N3280" i="6"/>
  <c r="N3281" i="6"/>
  <c r="N3283" i="6"/>
  <c r="N3284" i="6"/>
  <c r="N3286" i="6"/>
  <c r="N3288" i="6"/>
  <c r="N3289" i="6"/>
  <c r="N3291" i="6"/>
  <c r="N3292" i="6"/>
  <c r="N3293" i="6"/>
  <c r="N3295" i="6"/>
  <c r="N3296" i="6"/>
  <c r="N3299" i="6"/>
  <c r="N3300" i="6"/>
  <c r="N3302" i="6"/>
  <c r="N3303" i="6"/>
  <c r="N3304" i="6"/>
  <c r="N3306" i="6"/>
  <c r="N3307" i="6"/>
  <c r="N3308" i="6"/>
  <c r="N3310" i="6"/>
  <c r="N3311" i="6"/>
  <c r="N3312" i="6"/>
  <c r="N3314" i="6"/>
  <c r="N3315" i="6"/>
  <c r="N3316" i="6"/>
  <c r="N3317" i="6"/>
  <c r="N3319" i="6"/>
  <c r="N3320" i="6"/>
  <c r="N3322" i="6"/>
  <c r="N3323" i="6"/>
  <c r="N3324" i="6"/>
  <c r="N3326" i="6"/>
  <c r="N3327" i="6"/>
  <c r="N3328" i="6"/>
  <c r="N3330" i="6"/>
  <c r="N3331" i="6"/>
  <c r="N3333" i="6"/>
  <c r="N3335" i="6"/>
  <c r="N3336" i="6"/>
  <c r="N3338" i="6"/>
  <c r="N3339" i="6"/>
  <c r="N3341" i="6"/>
  <c r="N3342" i="6"/>
  <c r="N3344" i="6"/>
  <c r="N3345" i="6"/>
  <c r="N3347" i="6"/>
  <c r="N3348" i="6"/>
  <c r="N3350" i="6"/>
  <c r="N3352" i="6"/>
  <c r="N3353" i="6"/>
  <c r="N3354" i="6"/>
  <c r="N3356" i="6"/>
  <c r="N3357" i="6"/>
  <c r="N3359" i="6"/>
  <c r="N3360" i="6"/>
  <c r="N3361" i="6"/>
  <c r="N3363" i="6"/>
  <c r="N3364" i="6"/>
  <c r="N3366" i="6"/>
  <c r="N3367" i="6"/>
  <c r="N3369" i="6"/>
  <c r="N3370" i="6"/>
  <c r="N3372" i="6"/>
  <c r="N3374" i="6"/>
  <c r="N3376" i="6"/>
  <c r="N3377" i="6"/>
  <c r="N3379" i="6"/>
  <c r="N3380" i="6"/>
  <c r="N3382" i="6"/>
  <c r="N3383" i="6"/>
  <c r="N3384" i="6"/>
  <c r="N3386" i="6"/>
  <c r="N3387" i="6"/>
  <c r="N3388" i="6"/>
  <c r="N3389" i="6"/>
  <c r="N3390" i="6"/>
  <c r="N3392" i="6"/>
  <c r="N3393" i="6"/>
  <c r="N3394" i="6"/>
  <c r="N3396" i="6"/>
  <c r="N3397" i="6"/>
  <c r="N3399" i="6"/>
  <c r="N3400" i="6"/>
  <c r="N3401" i="6"/>
  <c r="N3402" i="6"/>
  <c r="N3404" i="6"/>
  <c r="N3405" i="6"/>
  <c r="N3406" i="6"/>
  <c r="N3408" i="6"/>
  <c r="N3409" i="6"/>
  <c r="N3410" i="6"/>
  <c r="N3412" i="6"/>
  <c r="N3413" i="6"/>
  <c r="N3415" i="6"/>
  <c r="N3416" i="6"/>
  <c r="N3418" i="6"/>
  <c r="N3419" i="6"/>
  <c r="N3420" i="6"/>
  <c r="N3421" i="6"/>
  <c r="N3422" i="6"/>
  <c r="N3423" i="6"/>
  <c r="N3425" i="6"/>
  <c r="N3427" i="6"/>
  <c r="N3428" i="6"/>
  <c r="N3430" i="6"/>
  <c r="N3432" i="6"/>
  <c r="N3433" i="6"/>
  <c r="N3435" i="6"/>
  <c r="N3436" i="6"/>
  <c r="N3438" i="6"/>
  <c r="N3439" i="6"/>
  <c r="N3440" i="6"/>
  <c r="N3442" i="6"/>
  <c r="N3444" i="6"/>
  <c r="N3445" i="6"/>
  <c r="N3446" i="6"/>
  <c r="N3448" i="6"/>
  <c r="N3449" i="6"/>
  <c r="N3450" i="6"/>
  <c r="N3452" i="6"/>
  <c r="N3454" i="6"/>
  <c r="N3455" i="6"/>
  <c r="N3457" i="6"/>
  <c r="N3458" i="6"/>
  <c r="N3460" i="6"/>
  <c r="N3461" i="6"/>
  <c r="N3462" i="6"/>
  <c r="N3464" i="6"/>
  <c r="N3466" i="6"/>
  <c r="N3467" i="6"/>
  <c r="N3469" i="6"/>
  <c r="N3470" i="6"/>
  <c r="N3472" i="6"/>
  <c r="N3473" i="6"/>
  <c r="N3475" i="6"/>
  <c r="N3476" i="6"/>
  <c r="N3478" i="6"/>
  <c r="N3479" i="6"/>
  <c r="N3480" i="6"/>
  <c r="N3482" i="6"/>
  <c r="N3483" i="6"/>
  <c r="N3484" i="6"/>
  <c r="N3485" i="6"/>
  <c r="N3486" i="6"/>
  <c r="N3488" i="6"/>
  <c r="N3490" i="6"/>
  <c r="N3492" i="6"/>
  <c r="N3493" i="6"/>
  <c r="N3495" i="6"/>
  <c r="N3496" i="6"/>
  <c r="N3498" i="6"/>
  <c r="N3500" i="6"/>
  <c r="N3501" i="6"/>
  <c r="N3502" i="6"/>
  <c r="N3504" i="6"/>
  <c r="N3505" i="6"/>
  <c r="N3507" i="6"/>
  <c r="N3508" i="6"/>
  <c r="N3510" i="6"/>
  <c r="N3512" i="6"/>
  <c r="N3513" i="6"/>
  <c r="N3515" i="6"/>
  <c r="N3516" i="6"/>
  <c r="N3519" i="6"/>
  <c r="N3520" i="6"/>
  <c r="N3522" i="6"/>
  <c r="N3523" i="6"/>
  <c r="N3525" i="6"/>
  <c r="N3526" i="6"/>
  <c r="N3528" i="6"/>
  <c r="N3530" i="6"/>
  <c r="N3532" i="6"/>
  <c r="N3533" i="6"/>
  <c r="N3535" i="6"/>
  <c r="N3536" i="6"/>
  <c r="N3538" i="6"/>
  <c r="N3539" i="6"/>
  <c r="N3541" i="6"/>
  <c r="N3543" i="6"/>
  <c r="N3544" i="6"/>
  <c r="N3545" i="6"/>
  <c r="N3547" i="6"/>
  <c r="N3548" i="6"/>
  <c r="N3549" i="6"/>
  <c r="N3550" i="6"/>
  <c r="N3552" i="6"/>
  <c r="N3553" i="6"/>
  <c r="N3555" i="6"/>
  <c r="N3557" i="6"/>
  <c r="N3558" i="6"/>
  <c r="N3559" i="6"/>
  <c r="N3560" i="6"/>
  <c r="N3562" i="6"/>
  <c r="N3563" i="6"/>
  <c r="N3564" i="6"/>
  <c r="N3566" i="6"/>
  <c r="N3567" i="6"/>
  <c r="N3568" i="6"/>
  <c r="N3570" i="6"/>
  <c r="N3572" i="6"/>
  <c r="N3573" i="6"/>
  <c r="N3575" i="6"/>
  <c r="N3577" i="6"/>
  <c r="N3578" i="6"/>
  <c r="N3580" i="6"/>
  <c r="N3582" i="6"/>
  <c r="N3583" i="6"/>
  <c r="N3585" i="6"/>
  <c r="N3586" i="6"/>
  <c r="N3588" i="6"/>
  <c r="N3589" i="6"/>
  <c r="N3590" i="6"/>
  <c r="N3592" i="6"/>
  <c r="N3594" i="6"/>
  <c r="N3595" i="6"/>
  <c r="N3596" i="6"/>
  <c r="N3598" i="6"/>
  <c r="N3599" i="6"/>
  <c r="N3601" i="6"/>
  <c r="N3602" i="6"/>
  <c r="N3604" i="6"/>
  <c r="N3606" i="6"/>
  <c r="N3607" i="6"/>
  <c r="N3609" i="6"/>
  <c r="N3611" i="6"/>
  <c r="N3613" i="6"/>
  <c r="N3614" i="6"/>
  <c r="N3616" i="6"/>
  <c r="N3618" i="6"/>
  <c r="N3619" i="6"/>
  <c r="N3621" i="6"/>
  <c r="N3622" i="6"/>
  <c r="N3624" i="6"/>
  <c r="N3626" i="6"/>
  <c r="N3627" i="6"/>
  <c r="N3629" i="6"/>
  <c r="N3630" i="6"/>
  <c r="N3632" i="6"/>
  <c r="N3633" i="6"/>
  <c r="N3634" i="6"/>
  <c r="N3636" i="6"/>
  <c r="N3637" i="6"/>
  <c r="N3638" i="6"/>
  <c r="N3640" i="6"/>
  <c r="N3641" i="6"/>
  <c r="N3643" i="6"/>
  <c r="N3645" i="6"/>
  <c r="N3646" i="6"/>
  <c r="N3648" i="6"/>
  <c r="N3649" i="6"/>
  <c r="N3651" i="6"/>
  <c r="N3653" i="6"/>
  <c r="N3654" i="6"/>
  <c r="N3655" i="6"/>
  <c r="N3657" i="6"/>
  <c r="N3658" i="6"/>
  <c r="N3659" i="6"/>
  <c r="N3661" i="6"/>
  <c r="N3662" i="6"/>
  <c r="N3663" i="6"/>
  <c r="N3665" i="6"/>
  <c r="N3666" i="6"/>
  <c r="N3667" i="6"/>
  <c r="N3669" i="6"/>
  <c r="N3670" i="6"/>
  <c r="N3672" i="6"/>
  <c r="N3674" i="6"/>
  <c r="N3675" i="6"/>
  <c r="N3677" i="6"/>
  <c r="N3678" i="6"/>
  <c r="N3680" i="6"/>
  <c r="N3682" i="6"/>
  <c r="N3686" i="6"/>
  <c r="N3688" i="6"/>
  <c r="N3690" i="6"/>
  <c r="N3692" i="6"/>
  <c r="N3694" i="6"/>
  <c r="N3695" i="6"/>
  <c r="N3697" i="6"/>
  <c r="N3699" i="6"/>
  <c r="N3701" i="6"/>
  <c r="N3703" i="6"/>
  <c r="N3704" i="6"/>
  <c r="N3706" i="6"/>
  <c r="N3708" i="6"/>
  <c r="N3709" i="6"/>
  <c r="N3710" i="6"/>
  <c r="N3712" i="6"/>
  <c r="N3714" i="6"/>
  <c r="N3716" i="6"/>
  <c r="N3717" i="6"/>
  <c r="N3719" i="6"/>
  <c r="N3721" i="6"/>
  <c r="N3723" i="6"/>
  <c r="N3725" i="6"/>
  <c r="N3726" i="6"/>
  <c r="N3728" i="6"/>
  <c r="N3730" i="6"/>
  <c r="N3731" i="6"/>
  <c r="N3732" i="6"/>
  <c r="N3734" i="6"/>
  <c r="N3735" i="6"/>
  <c r="N3736" i="6"/>
  <c r="N3738" i="6"/>
  <c r="N3739" i="6"/>
  <c r="N3741" i="6"/>
  <c r="N3743" i="6"/>
  <c r="N3744" i="6"/>
  <c r="N3746" i="6"/>
  <c r="N3748" i="6"/>
  <c r="N3749" i="6"/>
  <c r="N3751" i="6"/>
  <c r="N3752" i="6"/>
  <c r="N3754" i="6"/>
  <c r="N3755" i="6"/>
  <c r="N3756" i="6"/>
  <c r="N3757" i="6"/>
  <c r="N3759" i="6"/>
  <c r="N3761" i="6"/>
  <c r="N3763" i="6"/>
  <c r="N3765" i="6"/>
  <c r="N3766" i="6"/>
  <c r="N3768" i="6"/>
  <c r="N3770" i="6"/>
  <c r="N3772" i="6"/>
  <c r="N3774" i="6"/>
  <c r="N3776" i="6"/>
  <c r="N3778" i="6"/>
  <c r="N3779" i="6"/>
  <c r="N3781" i="6"/>
  <c r="N3783" i="6"/>
  <c r="N3784" i="6"/>
  <c r="N3786" i="6"/>
  <c r="N3788" i="6"/>
  <c r="N3790" i="6"/>
  <c r="N3792" i="6"/>
  <c r="N3793" i="6"/>
  <c r="N3795" i="6"/>
  <c r="N3797" i="6"/>
  <c r="N3799" i="6"/>
  <c r="N3800" i="6"/>
  <c r="N3802" i="6"/>
  <c r="N3804" i="6"/>
  <c r="N3806" i="6"/>
  <c r="N3807" i="6"/>
  <c r="N3808" i="6"/>
  <c r="N3809" i="6"/>
  <c r="N3811" i="6"/>
  <c r="N3813" i="6"/>
  <c r="N3814" i="6"/>
  <c r="N3816" i="6"/>
  <c r="N3817" i="6"/>
  <c r="N3819" i="6"/>
  <c r="N3821" i="6"/>
  <c r="N3822" i="6"/>
  <c r="N3824" i="6"/>
  <c r="N3826" i="6"/>
  <c r="N3827" i="6"/>
  <c r="N3829" i="6"/>
  <c r="N3831" i="6"/>
  <c r="N3833" i="6"/>
  <c r="N3834" i="6"/>
  <c r="N3836" i="6"/>
  <c r="N3838" i="6"/>
  <c r="N3840" i="6"/>
  <c r="N3841" i="6"/>
  <c r="N3843" i="6"/>
  <c r="N3845" i="6"/>
  <c r="N3847" i="6"/>
  <c r="N3849" i="6"/>
  <c r="N3850" i="6"/>
  <c r="N3852" i="6"/>
  <c r="N3854" i="6"/>
  <c r="N3856" i="6"/>
  <c r="N3858" i="6"/>
  <c r="N3859" i="6"/>
  <c r="N3861" i="6"/>
  <c r="N3862" i="6"/>
  <c r="N3864" i="6"/>
  <c r="N3866" i="6"/>
  <c r="N3868" i="6"/>
  <c r="N3869" i="6"/>
  <c r="N3871" i="6"/>
  <c r="N3874" i="6"/>
  <c r="N3876" i="6"/>
  <c r="N3878" i="6"/>
  <c r="N3880" i="6"/>
  <c r="N3881" i="6"/>
  <c r="N3883" i="6"/>
  <c r="N3885" i="6"/>
  <c r="N3887" i="6"/>
  <c r="N3888" i="6"/>
  <c r="N3890" i="6"/>
  <c r="N3891" i="6"/>
  <c r="N3892" i="6"/>
  <c r="N3894" i="6"/>
  <c r="N3896" i="6"/>
  <c r="N3898" i="6"/>
  <c r="N3900" i="6"/>
  <c r="N3902" i="6"/>
  <c r="N3904" i="6"/>
  <c r="N3906" i="6"/>
  <c r="N3907" i="6"/>
  <c r="N3909" i="6"/>
  <c r="N3910" i="6"/>
  <c r="N3912" i="6"/>
  <c r="N3914" i="6"/>
  <c r="N3915" i="6"/>
  <c r="N3917" i="6"/>
  <c r="N3919" i="6"/>
  <c r="N3920" i="6"/>
  <c r="N3922" i="6"/>
  <c r="N3923" i="6"/>
  <c r="N3925" i="6"/>
  <c r="N3927" i="6"/>
  <c r="N3929" i="6"/>
  <c r="N3930" i="6"/>
  <c r="N3932" i="6"/>
  <c r="N3934" i="6"/>
  <c r="N3936" i="6"/>
  <c r="N3938" i="6"/>
  <c r="N3940" i="6"/>
  <c r="N3942" i="6"/>
  <c r="N3943" i="6"/>
  <c r="N3945" i="6"/>
  <c r="N3947" i="6"/>
  <c r="N3949" i="6"/>
  <c r="N3950" i="6"/>
  <c r="N3952" i="6"/>
  <c r="N3954" i="6"/>
  <c r="N3956" i="6"/>
  <c r="N3957" i="6"/>
  <c r="N3959" i="6"/>
  <c r="N3960" i="6"/>
  <c r="N3962" i="6"/>
  <c r="N3963" i="6"/>
  <c r="N3965" i="6"/>
  <c r="N3967" i="6"/>
  <c r="N3968" i="6"/>
  <c r="N3970" i="6"/>
  <c r="N3972" i="6"/>
  <c r="N3974" i="6"/>
  <c r="N3975" i="6"/>
  <c r="N3977" i="6"/>
  <c r="N3978" i="6"/>
  <c r="N3980" i="6"/>
  <c r="N3982" i="6"/>
  <c r="N3983" i="6"/>
  <c r="N3985" i="6"/>
  <c r="N3986" i="6"/>
  <c r="N3988" i="6"/>
  <c r="N3990" i="6"/>
  <c r="N3992" i="6"/>
  <c r="N3993" i="6"/>
  <c r="N3995" i="6"/>
  <c r="N3996" i="6"/>
  <c r="N3998" i="6"/>
  <c r="N4000" i="6"/>
  <c r="N4002" i="6"/>
  <c r="N4004" i="6"/>
  <c r="N4006" i="6"/>
  <c r="N4007" i="6"/>
  <c r="N4009" i="6"/>
  <c r="N4010" i="6"/>
  <c r="N4011" i="6"/>
  <c r="N4012" i="6"/>
  <c r="N4013" i="6"/>
  <c r="N4014" i="6"/>
  <c r="N4015" i="6"/>
  <c r="N4016" i="6"/>
  <c r="N4017" i="6"/>
  <c r="N4018" i="6"/>
  <c r="N4019" i="6"/>
  <c r="N4020" i="6"/>
  <c r="N4021" i="6"/>
  <c r="N4022" i="6"/>
  <c r="N4023" i="6"/>
  <c r="N4024" i="6"/>
  <c r="N4025" i="6"/>
  <c r="N4026" i="6"/>
  <c r="N4027" i="6"/>
  <c r="N4028" i="6"/>
  <c r="N4029" i="6"/>
  <c r="N4030" i="6"/>
  <c r="N4031" i="6"/>
  <c r="N4032" i="6"/>
  <c r="N4033" i="6"/>
  <c r="N4034" i="6"/>
  <c r="N4035" i="6"/>
  <c r="N4036" i="6"/>
  <c r="N4037" i="6"/>
  <c r="N4038" i="6"/>
  <c r="N4039" i="6"/>
  <c r="N4040" i="6"/>
  <c r="N4041" i="6"/>
  <c r="N4042" i="6"/>
  <c r="N4043" i="6"/>
  <c r="N4044" i="6"/>
  <c r="N4045" i="6"/>
  <c r="N4046" i="6"/>
  <c r="N4047" i="6"/>
  <c r="N4048" i="6"/>
  <c r="N4049" i="6"/>
  <c r="N4050" i="6"/>
  <c r="N4051" i="6"/>
  <c r="N4052" i="6"/>
  <c r="N4053" i="6"/>
  <c r="N4054" i="6"/>
  <c r="N4055" i="6"/>
  <c r="N4056" i="6"/>
  <c r="N4057" i="6"/>
  <c r="N4058" i="6"/>
  <c r="N4059" i="6"/>
  <c r="N4060" i="6"/>
  <c r="N4061" i="6"/>
  <c r="N4062" i="6"/>
  <c r="N4063" i="6"/>
  <c r="N4064" i="6"/>
  <c r="N4065" i="6"/>
  <c r="N4066" i="6"/>
  <c r="N4067" i="6"/>
  <c r="N4068" i="6"/>
  <c r="N4069" i="6"/>
  <c r="N4070" i="6"/>
  <c r="N4071" i="6"/>
  <c r="N4072" i="6"/>
  <c r="N4073" i="6"/>
  <c r="N4074" i="6"/>
  <c r="N4075" i="6"/>
  <c r="N4076" i="6"/>
  <c r="N4077" i="6"/>
  <c r="N4078" i="6"/>
  <c r="N4079" i="6"/>
  <c r="N4080" i="6"/>
  <c r="N4081" i="6"/>
  <c r="N4082" i="6"/>
  <c r="N4083" i="6"/>
  <c r="N4084" i="6"/>
  <c r="N4085" i="6"/>
  <c r="N4086" i="6"/>
  <c r="N4087" i="6"/>
  <c r="N4088" i="6"/>
  <c r="N4089" i="6"/>
  <c r="N4090" i="6"/>
  <c r="N4091" i="6"/>
  <c r="N4092" i="6"/>
  <c r="N4093" i="6"/>
  <c r="N4094" i="6"/>
  <c r="N4095" i="6"/>
  <c r="N4096" i="6"/>
  <c r="N4097" i="6"/>
  <c r="N4098" i="6"/>
  <c r="N4099" i="6"/>
  <c r="N4100" i="6"/>
  <c r="N4101" i="6"/>
  <c r="N4102" i="6"/>
  <c r="N4103" i="6"/>
  <c r="N4104" i="6"/>
  <c r="N4105" i="6"/>
  <c r="N4106" i="6"/>
  <c r="N4107" i="6"/>
  <c r="N4108" i="6"/>
  <c r="N4109" i="6"/>
  <c r="N4110" i="6"/>
  <c r="N4111" i="6"/>
  <c r="N4112" i="6"/>
  <c r="N4113" i="6"/>
  <c r="N4114" i="6"/>
  <c r="N4115" i="6"/>
  <c r="N4116" i="6"/>
  <c r="N4117" i="6"/>
  <c r="N4118" i="6"/>
  <c r="N4119" i="6"/>
  <c r="N4120" i="6"/>
  <c r="N4121" i="6"/>
  <c r="N4122" i="6"/>
  <c r="N4123" i="6"/>
  <c r="N4124" i="6"/>
  <c r="N4125" i="6"/>
  <c r="N4126" i="6"/>
  <c r="N4127" i="6"/>
  <c r="N4128" i="6"/>
  <c r="N4129" i="6"/>
  <c r="N4130" i="6"/>
  <c r="N4131" i="6"/>
  <c r="N4132" i="6"/>
  <c r="N4133" i="6"/>
  <c r="N4134" i="6"/>
  <c r="N4135" i="6"/>
  <c r="N4136" i="6"/>
  <c r="N4137" i="6"/>
  <c r="N4138" i="6"/>
  <c r="N4139" i="6"/>
  <c r="N4140" i="6"/>
  <c r="N4141" i="6"/>
  <c r="N4142" i="6"/>
  <c r="N4143" i="6"/>
  <c r="N4144" i="6"/>
  <c r="N4145" i="6"/>
  <c r="N4146" i="6"/>
  <c r="N4147" i="6"/>
  <c r="N4148" i="6"/>
  <c r="N4149" i="6"/>
  <c r="N4150" i="6"/>
  <c r="N4151" i="6"/>
  <c r="N4152" i="6"/>
  <c r="N4153" i="6"/>
  <c r="N4154" i="6"/>
  <c r="N4155" i="6"/>
  <c r="N4156" i="6"/>
  <c r="N4157" i="6"/>
  <c r="N4158" i="6"/>
  <c r="N4159" i="6"/>
  <c r="N4160" i="6"/>
  <c r="N4161" i="6"/>
  <c r="N4162" i="6"/>
  <c r="N4163" i="6"/>
  <c r="N4165" i="6"/>
  <c r="N4166" i="6"/>
  <c r="N4167" i="6"/>
  <c r="N4168" i="6"/>
  <c r="N4169" i="6"/>
  <c r="N4170" i="6"/>
  <c r="N4171" i="6"/>
  <c r="N4172" i="6"/>
  <c r="N4173" i="6"/>
  <c r="N4174" i="6"/>
  <c r="N4175" i="6"/>
  <c r="N4176" i="6"/>
  <c r="N4177" i="6"/>
  <c r="N4178" i="6"/>
  <c r="N4179" i="6"/>
  <c r="N4181" i="6"/>
  <c r="N4182" i="6"/>
  <c r="N4183" i="6"/>
  <c r="N4184" i="6"/>
  <c r="N4185" i="6"/>
  <c r="N4187" i="6"/>
  <c r="N4188" i="6"/>
  <c r="N4189" i="6"/>
  <c r="N4191" i="6"/>
  <c r="N4192" i="6"/>
  <c r="N4193" i="6"/>
  <c r="N4195" i="6"/>
  <c r="N4196" i="6"/>
  <c r="N4197" i="6"/>
  <c r="N4199" i="6"/>
  <c r="N4200" i="6"/>
  <c r="N4202" i="6"/>
  <c r="N4203" i="6"/>
  <c r="N4205" i="6"/>
  <c r="N4206" i="6"/>
  <c r="N4208" i="6"/>
  <c r="N4210" i="6"/>
  <c r="N4212" i="6"/>
  <c r="N4213" i="6"/>
  <c r="N4215" i="6"/>
  <c r="N4217" i="6"/>
  <c r="N4218" i="6"/>
  <c r="N4220" i="6"/>
  <c r="N4222" i="6"/>
  <c r="N4223" i="6"/>
  <c r="N4225" i="6"/>
  <c r="N4226" i="6"/>
  <c r="N4227" i="6"/>
  <c r="N4229" i="6"/>
  <c r="N4230" i="6"/>
  <c r="N4232" i="6"/>
  <c r="N4234" i="6"/>
  <c r="N4236" i="6"/>
  <c r="N4238" i="6"/>
  <c r="N4239" i="6"/>
  <c r="N4241" i="6"/>
  <c r="N4242" i="6"/>
  <c r="N4244" i="6"/>
  <c r="N4246" i="6"/>
  <c r="N4248" i="6"/>
  <c r="N4249" i="6"/>
  <c r="N4250" i="6"/>
  <c r="N4252" i="6"/>
  <c r="N4254" i="6"/>
  <c r="N4255" i="6"/>
  <c r="N4257" i="6"/>
  <c r="N4259" i="6"/>
  <c r="N4261" i="6"/>
  <c r="N4262" i="6"/>
  <c r="N4264" i="6"/>
  <c r="N4265" i="6"/>
  <c r="N4266" i="6"/>
  <c r="N4268" i="6"/>
  <c r="N4270" i="6"/>
  <c r="N4272" i="6"/>
  <c r="N4274" i="6"/>
  <c r="N4275" i="6"/>
  <c r="N4277" i="6"/>
  <c r="N4278" i="6"/>
  <c r="N4280" i="6"/>
  <c r="N4281" i="6"/>
  <c r="N4283" i="6"/>
  <c r="N4284" i="6"/>
  <c r="N4286" i="6"/>
  <c r="N4288" i="6"/>
  <c r="N4289" i="6"/>
  <c r="N4291" i="6"/>
  <c r="N4293" i="6"/>
  <c r="N4294" i="6"/>
  <c r="N4296" i="6"/>
  <c r="N4306" i="6"/>
  <c r="N4307" i="6"/>
  <c r="N4308" i="6"/>
  <c r="N4309" i="6"/>
  <c r="N4310" i="6"/>
  <c r="N4311" i="6"/>
  <c r="N4312" i="6"/>
  <c r="N4313" i="6"/>
  <c r="N4314" i="6"/>
  <c r="N4315" i="6"/>
  <c r="N4316" i="6"/>
  <c r="N4317" i="6"/>
  <c r="N4318" i="6"/>
  <c r="N4319" i="6"/>
  <c r="N4320" i="6"/>
  <c r="N4321" i="6"/>
  <c r="N4322" i="6"/>
  <c r="N4323" i="6"/>
  <c r="N4324" i="6"/>
  <c r="N4325" i="6"/>
  <c r="N4326" i="6"/>
  <c r="N4327" i="6"/>
  <c r="N4328" i="6"/>
  <c r="N4329" i="6"/>
  <c r="N4330" i="6"/>
  <c r="N4331" i="6"/>
  <c r="N4332" i="6"/>
  <c r="N4333" i="6"/>
  <c r="N4334" i="6"/>
  <c r="N4335" i="6"/>
  <c r="N4336" i="6"/>
  <c r="N4337" i="6"/>
  <c r="N4338" i="6"/>
  <c r="N4339" i="6"/>
  <c r="N4340" i="6"/>
  <c r="N4341" i="6"/>
  <c r="N4342" i="6"/>
  <c r="N4343" i="6"/>
  <c r="N4344" i="6"/>
  <c r="N4345" i="6"/>
  <c r="N4346" i="6"/>
  <c r="N4347" i="6"/>
  <c r="N4348" i="6"/>
  <c r="N4349" i="6"/>
  <c r="N4350" i="6"/>
  <c r="N4351" i="6"/>
  <c r="N4352" i="6"/>
  <c r="N4353" i="6"/>
  <c r="N4354" i="6"/>
  <c r="N4355" i="6"/>
  <c r="N4356" i="6"/>
  <c r="N4357" i="6"/>
  <c r="N4358" i="6"/>
  <c r="N4359" i="6"/>
  <c r="N4360" i="6"/>
  <c r="N4361" i="6"/>
  <c r="N4362" i="6"/>
  <c r="N4363" i="6"/>
  <c r="N4364" i="6"/>
  <c r="N4365" i="6"/>
  <c r="N4366" i="6"/>
  <c r="N4367" i="6"/>
  <c r="N4368" i="6"/>
  <c r="N4369" i="6"/>
  <c r="N4370" i="6"/>
  <c r="N4371" i="6"/>
  <c r="N4372" i="6"/>
  <c r="N4373" i="6"/>
  <c r="N4374" i="6"/>
  <c r="N4375" i="6"/>
  <c r="N4376" i="6"/>
  <c r="N4377" i="6"/>
  <c r="N4378" i="6"/>
  <c r="N4379" i="6"/>
  <c r="N4380" i="6"/>
  <c r="N4381" i="6"/>
  <c r="N4382" i="6"/>
  <c r="N4383" i="6"/>
  <c r="N4384" i="6"/>
  <c r="N4385" i="6"/>
  <c r="N4386" i="6"/>
  <c r="N4387" i="6"/>
  <c r="N4388" i="6"/>
  <c r="N4389" i="6"/>
  <c r="N4390" i="6"/>
  <c r="N4391" i="6"/>
  <c r="N4392" i="6"/>
  <c r="N4393" i="6"/>
  <c r="N4394" i="6"/>
  <c r="N4395" i="6"/>
  <c r="N4396" i="6"/>
  <c r="N4397" i="6"/>
  <c r="N4398" i="6"/>
  <c r="N4399" i="6"/>
  <c r="N4400" i="6"/>
  <c r="N4401" i="6"/>
  <c r="N4402" i="6"/>
  <c r="N4403" i="6"/>
  <c r="N4404" i="6"/>
  <c r="N4405" i="6"/>
  <c r="N4406" i="6"/>
  <c r="N4407" i="6"/>
  <c r="N4408" i="6"/>
  <c r="N4409" i="6"/>
  <c r="N4410" i="6"/>
  <c r="N4411" i="6"/>
  <c r="N4412" i="6"/>
  <c r="N4413" i="6"/>
  <c r="N4414" i="6"/>
  <c r="N4415" i="6"/>
  <c r="N4416" i="6"/>
  <c r="N4417" i="6"/>
  <c r="N4418" i="6"/>
  <c r="N4419" i="6"/>
  <c r="N4420" i="6"/>
  <c r="N4421" i="6"/>
  <c r="N4422" i="6"/>
  <c r="N4423" i="6"/>
  <c r="N4424" i="6"/>
  <c r="N4425" i="6"/>
  <c r="N4426" i="6"/>
  <c r="N4427" i="6"/>
  <c r="N4428" i="6"/>
  <c r="N4429" i="6"/>
  <c r="N4430" i="6"/>
  <c r="N4431" i="6"/>
  <c r="N4432" i="6"/>
  <c r="N4433" i="6"/>
  <c r="N4434" i="6"/>
  <c r="N4435" i="6"/>
  <c r="N4436" i="6"/>
  <c r="N4437" i="6"/>
  <c r="N4438" i="6"/>
  <c r="N4439" i="6"/>
  <c r="N4440" i="6"/>
  <c r="N4441" i="6"/>
  <c r="N4442" i="6"/>
  <c r="N4443" i="6"/>
  <c r="N4444" i="6"/>
  <c r="N4445" i="6"/>
  <c r="N4446" i="6"/>
  <c r="N4447" i="6"/>
  <c r="N4448" i="6"/>
  <c r="N4449" i="6"/>
  <c r="N4450" i="6"/>
  <c r="N4451" i="6"/>
  <c r="N4452" i="6"/>
  <c r="N4453" i="6"/>
  <c r="N4454" i="6"/>
  <c r="N4455" i="6"/>
  <c r="N4456" i="6"/>
  <c r="N4457" i="6"/>
  <c r="N4458" i="6"/>
  <c r="N4459" i="6"/>
  <c r="N4460" i="6"/>
  <c r="N4461" i="6"/>
  <c r="N4462" i="6"/>
  <c r="N4463" i="6"/>
  <c r="N4464" i="6"/>
  <c r="N4465" i="6"/>
  <c r="N4466" i="6"/>
  <c r="N4467" i="6"/>
  <c r="N4468" i="6"/>
  <c r="N4469" i="6"/>
  <c r="N4470" i="6"/>
  <c r="N4471" i="6"/>
  <c r="N4472" i="6"/>
  <c r="N4473" i="6"/>
  <c r="N4474" i="6"/>
  <c r="N4475" i="6"/>
  <c r="N4476" i="6"/>
  <c r="N4477" i="6"/>
  <c r="N4478" i="6"/>
  <c r="N4479" i="6"/>
  <c r="N4480" i="6"/>
  <c r="N4481" i="6"/>
  <c r="N4482" i="6"/>
  <c r="N4483" i="6"/>
  <c r="N4484" i="6"/>
  <c r="N4485" i="6"/>
  <c r="N4486" i="6"/>
  <c r="N4487" i="6"/>
  <c r="N4488" i="6"/>
  <c r="N4489" i="6"/>
  <c r="N4490" i="6"/>
  <c r="N4491" i="6"/>
  <c r="N4492" i="6"/>
  <c r="N4493" i="6"/>
  <c r="N4494" i="6"/>
  <c r="N4495" i="6"/>
  <c r="N4496" i="6"/>
  <c r="N4497" i="6"/>
  <c r="N4498" i="6"/>
  <c r="N4499" i="6"/>
  <c r="N4500" i="6"/>
  <c r="N4501" i="6"/>
  <c r="N4502" i="6"/>
  <c r="N4503" i="6"/>
  <c r="N4504" i="6"/>
  <c r="N4505" i="6"/>
  <c r="N4506" i="6"/>
  <c r="N4507" i="6"/>
  <c r="N4508" i="6"/>
  <c r="N4509" i="6"/>
  <c r="N4510" i="6"/>
  <c r="N4511" i="6"/>
  <c r="N4512" i="6"/>
  <c r="N4513" i="6"/>
  <c r="N4514" i="6"/>
  <c r="N4515" i="6"/>
  <c r="N4516" i="6"/>
  <c r="N4517" i="6"/>
  <c r="N4518" i="6"/>
  <c r="N4519" i="6"/>
  <c r="N4520" i="6"/>
  <c r="N4521" i="6"/>
  <c r="N4522" i="6"/>
  <c r="N4523" i="6"/>
  <c r="N4524" i="6"/>
  <c r="N4525" i="6"/>
  <c r="N4526" i="6"/>
  <c r="N4527" i="6"/>
  <c r="N4528" i="6"/>
  <c r="N4529" i="6"/>
  <c r="N4530" i="6"/>
  <c r="N4531" i="6"/>
  <c r="N4532" i="6"/>
  <c r="N4533" i="6"/>
  <c r="N4534" i="6"/>
  <c r="N4535" i="6"/>
  <c r="N4536" i="6"/>
  <c r="N4537" i="6"/>
  <c r="N4538" i="6"/>
  <c r="N4539" i="6"/>
  <c r="N4540" i="6"/>
  <c r="N4541" i="6"/>
  <c r="N4542" i="6"/>
  <c r="N4543" i="6"/>
  <c r="N4544" i="6"/>
  <c r="N4545" i="6"/>
  <c r="N4546" i="6"/>
  <c r="N4547" i="6"/>
  <c r="N4548" i="6"/>
  <c r="N4549" i="6"/>
  <c r="N4550" i="6"/>
  <c r="N4551" i="6"/>
  <c r="N4552" i="6"/>
  <c r="N4553" i="6"/>
  <c r="N4554" i="6"/>
  <c r="N4555" i="6"/>
  <c r="N4556" i="6"/>
  <c r="N4557" i="6"/>
  <c r="N4558" i="6"/>
  <c r="N4559" i="6"/>
  <c r="N4560" i="6"/>
  <c r="N4561" i="6"/>
  <c r="N4562" i="6"/>
  <c r="N4563" i="6"/>
  <c r="N4564" i="6"/>
  <c r="N4565" i="6"/>
  <c r="N4566" i="6"/>
  <c r="N4567" i="6"/>
  <c r="N4568" i="6"/>
  <c r="N4569" i="6"/>
  <c r="N4570" i="6"/>
  <c r="N4571" i="6"/>
  <c r="N4572" i="6"/>
  <c r="N4573" i="6"/>
  <c r="N4574" i="6"/>
  <c r="N4575" i="6"/>
  <c r="N4576" i="6"/>
  <c r="N4577" i="6"/>
  <c r="N4578" i="6"/>
  <c r="N4579" i="6"/>
  <c r="N4580" i="6"/>
  <c r="N4581" i="6"/>
  <c r="N4582" i="6"/>
  <c r="N4583" i="6"/>
  <c r="N4584" i="6"/>
  <c r="N4585" i="6"/>
  <c r="N4586" i="6"/>
  <c r="N4587" i="6"/>
  <c r="N4588" i="6"/>
  <c r="N4589" i="6"/>
  <c r="N4590" i="6"/>
  <c r="N4591" i="6"/>
  <c r="N4592" i="6"/>
  <c r="N4593" i="6"/>
  <c r="N4594" i="6"/>
  <c r="N4595" i="6"/>
  <c r="N4596" i="6"/>
  <c r="N4597" i="6"/>
  <c r="N4598" i="6"/>
  <c r="N4599" i="6"/>
  <c r="N4600" i="6"/>
  <c r="N4601" i="6"/>
  <c r="N4602" i="6"/>
  <c r="N4603" i="6"/>
  <c r="N4604" i="6"/>
  <c r="N4605" i="6"/>
  <c r="N4606" i="6"/>
  <c r="N4607" i="6"/>
  <c r="N4608" i="6"/>
  <c r="N4609" i="6"/>
  <c r="N4610" i="6"/>
  <c r="N4611" i="6"/>
  <c r="N4612" i="6"/>
  <c r="N4613" i="6"/>
  <c r="N4614" i="6"/>
  <c r="N4615" i="6"/>
  <c r="N4616" i="6"/>
  <c r="N4617" i="6"/>
  <c r="N4618" i="6"/>
  <c r="N4619" i="6"/>
  <c r="N4620" i="6"/>
  <c r="N4621" i="6"/>
  <c r="N4622" i="6"/>
  <c r="N4623" i="6"/>
  <c r="N4624" i="6"/>
  <c r="N4625" i="6"/>
  <c r="N4626" i="6"/>
  <c r="N4627" i="6"/>
  <c r="N4628" i="6"/>
  <c r="N4629" i="6"/>
  <c r="N4630" i="6"/>
  <c r="N4631" i="6"/>
  <c r="N4632" i="6"/>
  <c r="N4633" i="6"/>
  <c r="N4634" i="6"/>
  <c r="N4635" i="6"/>
  <c r="N4636" i="6"/>
  <c r="N4637" i="6"/>
  <c r="N4638" i="6"/>
  <c r="N4639" i="6"/>
  <c r="N4640" i="6"/>
  <c r="N4641" i="6"/>
  <c r="N4642" i="6"/>
  <c r="N4643" i="6"/>
  <c r="N4644" i="6"/>
  <c r="N4645" i="6"/>
  <c r="N4646" i="6"/>
  <c r="N4647" i="6"/>
  <c r="N4648" i="6"/>
  <c r="N4649" i="6"/>
  <c r="N4650" i="6"/>
  <c r="N4651" i="6"/>
  <c r="N4652" i="6"/>
  <c r="N4653" i="6"/>
  <c r="N4654" i="6"/>
  <c r="N4655" i="6"/>
  <c r="N4656" i="6"/>
  <c r="N4657" i="6"/>
  <c r="N4658" i="6"/>
  <c r="N4659" i="6"/>
  <c r="N4660" i="6"/>
  <c r="N4661" i="6"/>
  <c r="N4662" i="6"/>
  <c r="N4663" i="6"/>
  <c r="N4664" i="6"/>
  <c r="N4665" i="6"/>
  <c r="N4666" i="6"/>
  <c r="N4667" i="6"/>
  <c r="N4668" i="6"/>
  <c r="N4669" i="6"/>
  <c r="N4670" i="6"/>
  <c r="N4671" i="6"/>
  <c r="N4672" i="6"/>
  <c r="N4673" i="6"/>
  <c r="N4674" i="6"/>
  <c r="N4675" i="6"/>
  <c r="N4676" i="6"/>
  <c r="N4677" i="6"/>
  <c r="N4678" i="6"/>
  <c r="N4679" i="6"/>
  <c r="N4680" i="6"/>
  <c r="N4681" i="6"/>
  <c r="N4682" i="6"/>
  <c r="N4683" i="6"/>
  <c r="N4684" i="6"/>
  <c r="N4685" i="6"/>
  <c r="N4686" i="6"/>
  <c r="N4687" i="6"/>
  <c r="N4688" i="6"/>
  <c r="N4689" i="6"/>
  <c r="N4690" i="6"/>
  <c r="N4691" i="6"/>
  <c r="N4692" i="6"/>
  <c r="N4693" i="6"/>
  <c r="N4694" i="6"/>
  <c r="N4695" i="6"/>
  <c r="N4696" i="6"/>
  <c r="N4697" i="6"/>
  <c r="N4698" i="6"/>
  <c r="N4699" i="6"/>
  <c r="N4700" i="6"/>
  <c r="N4701" i="6"/>
  <c r="N4702" i="6"/>
  <c r="N4703" i="6"/>
  <c r="N4704" i="6"/>
  <c r="N4705" i="6"/>
  <c r="N4706" i="6"/>
  <c r="N4707" i="6"/>
  <c r="N4708" i="6"/>
  <c r="N4709" i="6"/>
  <c r="N4710" i="6"/>
  <c r="N4711" i="6"/>
  <c r="N4712" i="6"/>
  <c r="N4713" i="6"/>
  <c r="N4714" i="6"/>
  <c r="N4715" i="6"/>
  <c r="N4716" i="6"/>
  <c r="N4717" i="6"/>
  <c r="N4718" i="6"/>
  <c r="N4719" i="6"/>
  <c r="N4720" i="6"/>
  <c r="N4721" i="6"/>
  <c r="N4722" i="6"/>
  <c r="N4723" i="6"/>
  <c r="N4724" i="6"/>
  <c r="N4725" i="6"/>
  <c r="N4726" i="6"/>
  <c r="N4727" i="6"/>
  <c r="N4728" i="6"/>
  <c r="N4729" i="6"/>
  <c r="N4730" i="6"/>
  <c r="N4731" i="6"/>
  <c r="N4732" i="6"/>
  <c r="N4733" i="6"/>
  <c r="N4734" i="6"/>
  <c r="N4735" i="6"/>
  <c r="N4736" i="6"/>
  <c r="N4737" i="6"/>
  <c r="N4738" i="6"/>
  <c r="N4739" i="6"/>
  <c r="N4740" i="6"/>
  <c r="N4741" i="6"/>
  <c r="N4742" i="6"/>
  <c r="N4743" i="6"/>
  <c r="N4744" i="6"/>
  <c r="N4745" i="6"/>
  <c r="N4746" i="6"/>
  <c r="N4747" i="6"/>
  <c r="N4748" i="6"/>
  <c r="N4749" i="6"/>
  <c r="N4750" i="6"/>
  <c r="N4751" i="6"/>
  <c r="N4752" i="6"/>
  <c r="N4753" i="6"/>
  <c r="N4754" i="6"/>
  <c r="N4755" i="6"/>
  <c r="N4756" i="6"/>
  <c r="N4757" i="6"/>
  <c r="N4758" i="6"/>
  <c r="N4759" i="6"/>
  <c r="N4760" i="6"/>
  <c r="N4761" i="6"/>
  <c r="N4762" i="6"/>
  <c r="N4763" i="6"/>
  <c r="N4764" i="6"/>
  <c r="N4765" i="6"/>
  <c r="N4766" i="6"/>
  <c r="N4767" i="6"/>
  <c r="N4768" i="6"/>
  <c r="N4769" i="6"/>
  <c r="N4770" i="6"/>
  <c r="N4771" i="6"/>
  <c r="N4772" i="6"/>
  <c r="N4773" i="6"/>
  <c r="N4774" i="6"/>
  <c r="N4775" i="6"/>
  <c r="N4776" i="6"/>
  <c r="N4777" i="6"/>
  <c r="N4778" i="6"/>
  <c r="N4779" i="6"/>
  <c r="N4780" i="6"/>
  <c r="N4781" i="6"/>
  <c r="N4782" i="6"/>
  <c r="N4783" i="6"/>
  <c r="N4784" i="6"/>
  <c r="N4785" i="6"/>
  <c r="N4786" i="6"/>
  <c r="N4787" i="6"/>
  <c r="N4788" i="6"/>
  <c r="N4789" i="6"/>
  <c r="N4790" i="6"/>
  <c r="N4791" i="6"/>
  <c r="N4792" i="6"/>
  <c r="N4793" i="6"/>
  <c r="N4794" i="6"/>
  <c r="N4795" i="6"/>
  <c r="N4796" i="6"/>
  <c r="N4797" i="6"/>
  <c r="N4798" i="6"/>
  <c r="N4799" i="6"/>
  <c r="N4800" i="6"/>
  <c r="N4801" i="6"/>
  <c r="N4802" i="6"/>
  <c r="N4803" i="6"/>
  <c r="N4804" i="6"/>
  <c r="N4805" i="6"/>
  <c r="N4806" i="6"/>
  <c r="N4807" i="6"/>
  <c r="N4808" i="6"/>
  <c r="N4809" i="6"/>
  <c r="N4810" i="6"/>
  <c r="N4811" i="6"/>
  <c r="N4812" i="6"/>
  <c r="N4813" i="6"/>
  <c r="N4814" i="6"/>
  <c r="N4815" i="6"/>
  <c r="N4816" i="6"/>
  <c r="N4817" i="6"/>
  <c r="N4818" i="6"/>
  <c r="N4819" i="6"/>
  <c r="N4820" i="6"/>
  <c r="N4821" i="6"/>
  <c r="N4822" i="6"/>
  <c r="N4823" i="6"/>
  <c r="N4824" i="6"/>
  <c r="N4825" i="6"/>
  <c r="N4826" i="6"/>
  <c r="N4827" i="6"/>
  <c r="N4828" i="6"/>
  <c r="N4829" i="6"/>
  <c r="N4830" i="6"/>
  <c r="N4831" i="6"/>
  <c r="N4832" i="6"/>
  <c r="N4833" i="6"/>
  <c r="N4834" i="6"/>
  <c r="N4835" i="6"/>
  <c r="N4836" i="6"/>
  <c r="N4837" i="6"/>
  <c r="N4838" i="6"/>
  <c r="N4839" i="6"/>
  <c r="N4840" i="6"/>
  <c r="N4841" i="6"/>
  <c r="N4842" i="6"/>
  <c r="N4843" i="6"/>
  <c r="N4844" i="6"/>
  <c r="N4845" i="6"/>
  <c r="N4846" i="6"/>
  <c r="N4847" i="6"/>
  <c r="N4848" i="6"/>
  <c r="N4849" i="6"/>
  <c r="N4850" i="6"/>
  <c r="N4851" i="6"/>
  <c r="N4852" i="6"/>
  <c r="N4853" i="6"/>
  <c r="N4854" i="6"/>
  <c r="N4855" i="6"/>
  <c r="N4856" i="6"/>
  <c r="N4857" i="6"/>
  <c r="N4858" i="6"/>
  <c r="N4859" i="6"/>
  <c r="N4860" i="6"/>
  <c r="N4861" i="6"/>
  <c r="N4862" i="6"/>
  <c r="N4863" i="6"/>
  <c r="N4864" i="6"/>
  <c r="N4865" i="6"/>
  <c r="N4866" i="6"/>
  <c r="N4867" i="6"/>
  <c r="N4868" i="6"/>
  <c r="N4869" i="6"/>
  <c r="N4870" i="6"/>
  <c r="N4871" i="6"/>
  <c r="N4872" i="6"/>
  <c r="N4873" i="6"/>
  <c r="N4874" i="6"/>
  <c r="N4875" i="6"/>
  <c r="N4876" i="6"/>
  <c r="N4877" i="6"/>
  <c r="N4878" i="6"/>
  <c r="N4879" i="6"/>
  <c r="N4880" i="6"/>
  <c r="N4881" i="6"/>
  <c r="N4882" i="6"/>
  <c r="N4883" i="6"/>
  <c r="N4884" i="6"/>
  <c r="N4885" i="6"/>
  <c r="N4886" i="6"/>
  <c r="N4887" i="6"/>
  <c r="N4888" i="6"/>
  <c r="N4889" i="6"/>
  <c r="N4890" i="6"/>
  <c r="N4891" i="6"/>
  <c r="N4892" i="6"/>
  <c r="N4893" i="6"/>
  <c r="N4894" i="6"/>
  <c r="N4895" i="6"/>
  <c r="N4896" i="6"/>
  <c r="N4897" i="6"/>
  <c r="N4898" i="6"/>
  <c r="N4899" i="6"/>
  <c r="N4900" i="6"/>
  <c r="N4901" i="6"/>
  <c r="N4902" i="6"/>
  <c r="N4903" i="6"/>
  <c r="N4904" i="6"/>
  <c r="N4905" i="6"/>
  <c r="N4906" i="6"/>
  <c r="N4907" i="6"/>
  <c r="N4908" i="6"/>
  <c r="N4909" i="6"/>
  <c r="N4910" i="6"/>
  <c r="N4911" i="6"/>
  <c r="N4912" i="6"/>
  <c r="N4913" i="6"/>
  <c r="N4914" i="6"/>
  <c r="N4915" i="6"/>
  <c r="N4916" i="6"/>
  <c r="N4917" i="6"/>
  <c r="N4918" i="6"/>
  <c r="N4919" i="6"/>
  <c r="N4920" i="6"/>
  <c r="N4921" i="6"/>
  <c r="N4922" i="6"/>
  <c r="N4923" i="6"/>
  <c r="N4924" i="6"/>
  <c r="N4925" i="6"/>
  <c r="N4926" i="6"/>
  <c r="N4927" i="6"/>
  <c r="N4928" i="6"/>
  <c r="N4929" i="6"/>
  <c r="N4930" i="6"/>
  <c r="N4931" i="6"/>
  <c r="N4932" i="6"/>
  <c r="N4933" i="6"/>
  <c r="N4934" i="6"/>
  <c r="N4935" i="6"/>
  <c r="N4936" i="6"/>
  <c r="N4937" i="6"/>
  <c r="N4938" i="6"/>
  <c r="N4939" i="6"/>
  <c r="N4940" i="6"/>
  <c r="N4941" i="6"/>
  <c r="N4942" i="6"/>
  <c r="N4943" i="6"/>
  <c r="N4944" i="6"/>
  <c r="N4945" i="6"/>
  <c r="N4946" i="6"/>
  <c r="N4947" i="6"/>
  <c r="N4948" i="6"/>
  <c r="N4949" i="6"/>
  <c r="N4950" i="6"/>
  <c r="N4951" i="6"/>
  <c r="N4952" i="6"/>
  <c r="N4953" i="6"/>
  <c r="N4954" i="6"/>
  <c r="N4955" i="6"/>
  <c r="N4956" i="6"/>
  <c r="N4957" i="6"/>
  <c r="N4958" i="6"/>
  <c r="N4959" i="6"/>
  <c r="N4960" i="6"/>
  <c r="N4961" i="6"/>
  <c r="N4962" i="6"/>
  <c r="N4963" i="6"/>
  <c r="N4964" i="6"/>
  <c r="N4965" i="6"/>
  <c r="N4966" i="6"/>
  <c r="N4967" i="6"/>
  <c r="N4968" i="6"/>
  <c r="N4969" i="6"/>
  <c r="N4970" i="6"/>
  <c r="N4971" i="6"/>
  <c r="N4972" i="6"/>
  <c r="N4973" i="6"/>
  <c r="N4974" i="6"/>
  <c r="N4975" i="6"/>
  <c r="N4976" i="6"/>
  <c r="N4977" i="6"/>
  <c r="N4978" i="6"/>
  <c r="N4979" i="6"/>
  <c r="N4980" i="6"/>
  <c r="N4981" i="6"/>
  <c r="N4982" i="6"/>
  <c r="N4983" i="6"/>
  <c r="N4984" i="6"/>
  <c r="N4985" i="6"/>
  <c r="N4986" i="6"/>
  <c r="N4987" i="6"/>
  <c r="N4988" i="6"/>
  <c r="N4989" i="6"/>
  <c r="N4990" i="6"/>
  <c r="N4991" i="6"/>
  <c r="N4992" i="6"/>
  <c r="N4993" i="6"/>
  <c r="N4994" i="6"/>
  <c r="N4995" i="6"/>
  <c r="N4996" i="6"/>
  <c r="N4997" i="6"/>
  <c r="N4998" i="6"/>
  <c r="N4999" i="6"/>
  <c r="N5000" i="6"/>
  <c r="N5001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4" i="6"/>
  <c r="M395" i="6"/>
  <c r="M396" i="6"/>
  <c r="M397" i="6"/>
  <c r="M398" i="6"/>
  <c r="M399" i="6"/>
  <c r="M400" i="6"/>
  <c r="M401" i="6"/>
  <c r="M402" i="6"/>
  <c r="M403" i="6"/>
  <c r="M405" i="6"/>
  <c r="M407" i="6"/>
  <c r="M408" i="6"/>
  <c r="M410" i="6"/>
  <c r="M411" i="6"/>
  <c r="M412" i="6"/>
  <c r="M414" i="6"/>
  <c r="M415" i="6"/>
  <c r="M416" i="6"/>
  <c r="M418" i="6"/>
  <c r="M419" i="6"/>
  <c r="M421" i="6"/>
  <c r="M422" i="6"/>
  <c r="M423" i="6"/>
  <c r="M425" i="6"/>
  <c r="M426" i="6"/>
  <c r="M428" i="6"/>
  <c r="M429" i="6"/>
  <c r="M431" i="6"/>
  <c r="M432" i="6"/>
  <c r="M434" i="6"/>
  <c r="M435" i="6"/>
  <c r="M437" i="6"/>
  <c r="M438" i="6"/>
  <c r="M440" i="6"/>
  <c r="M441" i="6"/>
  <c r="M443" i="6"/>
  <c r="M444" i="6"/>
  <c r="M446" i="6"/>
  <c r="M447" i="6"/>
  <c r="M450" i="6"/>
  <c r="M452" i="6"/>
  <c r="M453" i="6"/>
  <c r="M455" i="6"/>
  <c r="M457" i="6"/>
  <c r="M458" i="6"/>
  <c r="M460" i="6"/>
  <c r="M462" i="6"/>
  <c r="M464" i="6"/>
  <c r="M466" i="6"/>
  <c r="M468" i="6"/>
  <c r="M470" i="6"/>
  <c r="M473" i="6"/>
  <c r="M475" i="6"/>
  <c r="M478" i="6"/>
  <c r="M480" i="6"/>
  <c r="M482" i="6"/>
  <c r="M484" i="6"/>
  <c r="M486" i="6"/>
  <c r="M488" i="6"/>
  <c r="M490" i="6"/>
  <c r="M492" i="6"/>
  <c r="M494" i="6"/>
  <c r="M497" i="6"/>
  <c r="M499" i="6"/>
  <c r="M500" i="6"/>
  <c r="M502" i="6"/>
  <c r="M503" i="6"/>
  <c r="M505" i="6"/>
  <c r="M506" i="6"/>
  <c r="M508" i="6"/>
  <c r="M509" i="6"/>
  <c r="M512" i="6"/>
  <c r="M513" i="6"/>
  <c r="M516" i="6"/>
  <c r="M518" i="6"/>
  <c r="M519" i="6"/>
  <c r="M521" i="6"/>
  <c r="M524" i="6"/>
  <c r="M526" i="6"/>
  <c r="M527" i="6"/>
  <c r="M529" i="6"/>
  <c r="M530" i="6"/>
  <c r="M532" i="6"/>
  <c r="M533" i="6"/>
  <c r="M534" i="6"/>
  <c r="M536" i="6"/>
  <c r="M537" i="6"/>
  <c r="M538" i="6"/>
  <c r="M540" i="6"/>
  <c r="M541" i="6"/>
  <c r="M543" i="6"/>
  <c r="M544" i="6"/>
  <c r="M545" i="6"/>
  <c r="M547" i="6"/>
  <c r="M548" i="6"/>
  <c r="M550" i="6"/>
  <c r="M551" i="6"/>
  <c r="M552" i="6"/>
  <c r="M554" i="6"/>
  <c r="M555" i="6"/>
  <c r="M557" i="6"/>
  <c r="M558" i="6"/>
  <c r="M560" i="6"/>
  <c r="M561" i="6"/>
  <c r="M563" i="6"/>
  <c r="M564" i="6"/>
  <c r="M566" i="6"/>
  <c r="M567" i="6"/>
  <c r="M569" i="6"/>
  <c r="M571" i="6"/>
  <c r="M572" i="6"/>
  <c r="M574" i="6"/>
  <c r="M576" i="6"/>
  <c r="M578" i="6"/>
  <c r="M580" i="6"/>
  <c r="M582" i="6"/>
  <c r="M584" i="6"/>
  <c r="M585" i="6"/>
  <c r="M587" i="6"/>
  <c r="M590" i="6"/>
  <c r="M592" i="6"/>
  <c r="M594" i="6"/>
  <c r="M596" i="6"/>
  <c r="M597" i="6"/>
  <c r="M599" i="6"/>
  <c r="M601" i="6"/>
  <c r="M602" i="6"/>
  <c r="M605" i="6"/>
  <c r="M607" i="6"/>
  <c r="M609" i="6"/>
  <c r="M611" i="6"/>
  <c r="M613" i="6"/>
  <c r="M615" i="6"/>
  <c r="M617" i="6"/>
  <c r="M618" i="6"/>
  <c r="M620" i="6"/>
  <c r="M622" i="6"/>
  <c r="M624" i="6"/>
  <c r="M625" i="6"/>
  <c r="M626" i="6"/>
  <c r="M628" i="6"/>
  <c r="M630" i="6"/>
  <c r="M632" i="6"/>
  <c r="M634" i="6"/>
  <c r="M636" i="6"/>
  <c r="M637" i="6"/>
  <c r="M639" i="6"/>
  <c r="M641" i="6"/>
  <c r="M644" i="6"/>
  <c r="M646" i="6"/>
  <c r="M648" i="6"/>
  <c r="M651" i="6"/>
  <c r="M653" i="6"/>
  <c r="M656" i="6"/>
  <c r="M659" i="6"/>
  <c r="M662" i="6"/>
  <c r="M664" i="6"/>
  <c r="M666" i="6"/>
  <c r="M668" i="6"/>
  <c r="M670" i="6"/>
  <c r="M672" i="6"/>
  <c r="M675" i="6"/>
  <c r="M677" i="6"/>
  <c r="M679" i="6"/>
  <c r="M681" i="6"/>
  <c r="M682" i="6"/>
  <c r="M684" i="6"/>
  <c r="M686" i="6"/>
  <c r="M688" i="6"/>
  <c r="M691" i="6"/>
  <c r="M736" i="6"/>
  <c r="M738" i="6"/>
  <c r="M741" i="6"/>
  <c r="M743" i="6"/>
  <c r="M745" i="6"/>
  <c r="M748" i="6"/>
  <c r="M751" i="6"/>
  <c r="M753" i="6"/>
  <c r="M756" i="6"/>
  <c r="M757" i="6"/>
  <c r="M758" i="6"/>
  <c r="M760" i="6"/>
  <c r="M762" i="6"/>
  <c r="M764" i="6"/>
  <c r="M766" i="6"/>
  <c r="M768" i="6"/>
  <c r="M769" i="6"/>
  <c r="M771" i="6"/>
  <c r="M773" i="6"/>
  <c r="M775" i="6"/>
  <c r="M777" i="6"/>
  <c r="M778" i="6"/>
  <c r="M780" i="6"/>
  <c r="M782" i="6"/>
  <c r="M785" i="6"/>
  <c r="M787" i="6"/>
  <c r="M789" i="6"/>
  <c r="M791" i="6"/>
  <c r="M792" i="6"/>
  <c r="M793" i="6"/>
  <c r="M795" i="6"/>
  <c r="M797" i="6"/>
  <c r="M799" i="6"/>
  <c r="M800" i="6"/>
  <c r="M802" i="6"/>
  <c r="M804" i="6"/>
  <c r="M806" i="6"/>
  <c r="M809" i="6"/>
  <c r="M812" i="6"/>
  <c r="M814" i="6"/>
  <c r="M818" i="6"/>
  <c r="M820" i="6"/>
  <c r="M821" i="6"/>
  <c r="M823" i="6"/>
  <c r="M825" i="6"/>
  <c r="M826" i="6"/>
  <c r="M829" i="6"/>
  <c r="M832" i="6"/>
  <c r="M835" i="6"/>
  <c r="M838" i="6"/>
  <c r="M839" i="6"/>
  <c r="M841" i="6"/>
  <c r="M843" i="6"/>
  <c r="M846" i="6"/>
  <c r="M849" i="6"/>
  <c r="M850" i="6"/>
  <c r="M852" i="6"/>
  <c r="M854" i="6"/>
  <c r="M857" i="6"/>
  <c r="M858" i="6"/>
  <c r="M860" i="6"/>
  <c r="M862" i="6"/>
  <c r="M864" i="6"/>
  <c r="M866" i="6"/>
  <c r="M867" i="6"/>
  <c r="M868" i="6"/>
  <c r="M869" i="6"/>
  <c r="M871" i="6"/>
  <c r="M872" i="6"/>
  <c r="M874" i="6"/>
  <c r="M875" i="6"/>
  <c r="M877" i="6"/>
  <c r="M878" i="6"/>
  <c r="M880" i="6"/>
  <c r="M881" i="6"/>
  <c r="M883" i="6"/>
  <c r="M884" i="6"/>
  <c r="M886" i="6"/>
  <c r="M887" i="6"/>
  <c r="M890" i="6"/>
  <c r="M891" i="6"/>
  <c r="M894" i="6"/>
  <c r="M896" i="6"/>
  <c r="M898" i="6"/>
  <c r="M900" i="6"/>
  <c r="M902" i="6"/>
  <c r="M903" i="6"/>
  <c r="M905" i="6"/>
  <c r="M908" i="6"/>
  <c r="M909" i="6"/>
  <c r="M912" i="6"/>
  <c r="M914" i="6"/>
  <c r="M916" i="6"/>
  <c r="M918" i="6"/>
  <c r="M920" i="6"/>
  <c r="M922" i="6"/>
  <c r="M925" i="6"/>
  <c r="M926" i="6"/>
  <c r="M928" i="6"/>
  <c r="M930" i="6"/>
  <c r="M932" i="6"/>
  <c r="M933" i="6"/>
  <c r="M936" i="6"/>
  <c r="M937" i="6"/>
  <c r="M940" i="6"/>
  <c r="M943" i="6"/>
  <c r="M945" i="6"/>
  <c r="M946" i="6"/>
  <c r="M948" i="6"/>
  <c r="M951" i="6"/>
  <c r="M953" i="6"/>
  <c r="M956" i="6"/>
  <c r="M957" i="6"/>
  <c r="M959" i="6"/>
  <c r="M961" i="6"/>
  <c r="M963" i="6"/>
  <c r="M965" i="6"/>
  <c r="M967" i="6"/>
  <c r="M969" i="6"/>
  <c r="M972" i="6"/>
  <c r="M973" i="6"/>
  <c r="M975" i="6"/>
  <c r="M977" i="6"/>
  <c r="M980" i="6"/>
  <c r="M982" i="6"/>
  <c r="M984" i="6"/>
  <c r="M985" i="6"/>
  <c r="M987" i="6"/>
  <c r="M989" i="6"/>
  <c r="M992" i="6"/>
  <c r="M994" i="6"/>
  <c r="M997" i="6"/>
  <c r="M1001" i="6"/>
  <c r="M1003" i="6"/>
  <c r="M1004" i="6"/>
  <c r="M1006" i="6"/>
  <c r="M1008" i="6"/>
  <c r="M1010" i="6"/>
  <c r="M1012" i="6"/>
  <c r="M1014" i="6"/>
  <c r="M1016" i="6"/>
  <c r="M1017" i="6"/>
  <c r="M1020" i="6"/>
  <c r="M1023" i="6"/>
  <c r="M1024" i="6"/>
  <c r="M1026" i="6"/>
  <c r="M1027" i="6"/>
  <c r="M1030" i="6"/>
  <c r="M1032" i="6"/>
  <c r="M1033" i="6"/>
  <c r="M1035" i="6"/>
  <c r="M1037" i="6"/>
  <c r="M1040" i="6"/>
  <c r="M1041" i="6"/>
  <c r="M1045" i="6"/>
  <c r="M1047" i="6"/>
  <c r="M1049" i="6"/>
  <c r="M1051" i="6"/>
  <c r="M1053" i="6"/>
  <c r="M1056" i="6"/>
  <c r="M1058" i="6"/>
  <c r="M1060" i="6"/>
  <c r="M1063" i="6"/>
  <c r="M1065" i="6"/>
  <c r="M1068" i="6"/>
  <c r="M1070" i="6"/>
  <c r="M1072" i="6"/>
  <c r="M1074" i="6"/>
  <c r="M1077" i="6"/>
  <c r="M1079" i="6"/>
  <c r="M1081" i="6"/>
  <c r="M1083" i="6"/>
  <c r="M1085" i="6"/>
  <c r="M1087" i="6"/>
  <c r="M1090" i="6"/>
  <c r="M1093" i="6"/>
  <c r="M1094" i="6"/>
  <c r="M1096" i="6"/>
  <c r="M1098" i="6"/>
  <c r="M1101" i="6"/>
  <c r="M1102" i="6"/>
  <c r="M1104" i="6"/>
  <c r="M1107" i="6"/>
  <c r="M1110" i="6"/>
  <c r="M1111" i="6"/>
  <c r="M1114" i="6"/>
  <c r="M1116" i="6"/>
  <c r="M1118" i="6"/>
  <c r="M1121" i="6"/>
  <c r="M1123" i="6"/>
  <c r="M1124" i="6"/>
  <c r="M1127" i="6"/>
  <c r="M1130" i="6"/>
  <c r="M1132" i="6"/>
  <c r="M1135" i="6"/>
  <c r="M1138" i="6"/>
  <c r="M1140" i="6"/>
  <c r="M1142" i="6"/>
  <c r="M1144" i="6"/>
  <c r="M1146" i="6"/>
  <c r="M1148" i="6"/>
  <c r="M1150" i="6"/>
  <c r="M1152" i="6"/>
  <c r="M1154" i="6"/>
  <c r="M1157" i="6"/>
  <c r="M1159" i="6"/>
  <c r="M1162" i="6"/>
  <c r="M1163" i="6"/>
  <c r="M1164" i="6"/>
  <c r="M1167" i="6"/>
  <c r="M1170" i="6"/>
  <c r="M1172" i="6"/>
  <c r="M1174" i="6"/>
  <c r="M1176" i="6"/>
  <c r="M1179" i="6"/>
  <c r="M1182" i="6"/>
  <c r="M1185" i="6"/>
  <c r="M1186" i="6"/>
  <c r="M1188" i="6"/>
  <c r="M1191" i="6"/>
  <c r="M1192" i="6"/>
  <c r="M1195" i="6"/>
  <c r="M1197" i="6"/>
  <c r="M1200" i="6"/>
  <c r="M1203" i="6"/>
  <c r="M1207" i="6"/>
  <c r="M1210" i="6"/>
  <c r="M1212" i="6"/>
  <c r="M1214" i="6"/>
  <c r="M1216" i="6"/>
  <c r="M1219" i="6"/>
  <c r="M1222" i="6"/>
  <c r="M1225" i="6"/>
  <c r="M1227" i="6"/>
  <c r="M1230" i="6"/>
  <c r="M1233" i="6"/>
  <c r="M1236" i="6"/>
  <c r="M1238" i="6"/>
  <c r="M1240" i="6"/>
  <c r="M1242" i="6"/>
  <c r="M1243" i="6"/>
  <c r="M1245" i="6"/>
  <c r="M1248" i="6"/>
  <c r="M1250" i="6"/>
  <c r="M1252" i="6"/>
  <c r="M1254" i="6"/>
  <c r="M1256" i="6"/>
  <c r="M1258" i="6"/>
  <c r="M1261" i="6"/>
  <c r="M1264" i="6"/>
  <c r="M1266" i="6"/>
  <c r="M1267" i="6"/>
  <c r="M1269" i="6"/>
  <c r="M1272" i="6"/>
  <c r="M1274" i="6"/>
  <c r="M1276" i="6"/>
  <c r="M1279" i="6"/>
  <c r="M1282" i="6"/>
  <c r="M1283" i="6"/>
  <c r="M1286" i="6"/>
  <c r="M1287" i="6"/>
  <c r="M1289" i="6"/>
  <c r="M1291" i="6"/>
  <c r="M1293" i="6"/>
  <c r="M1295" i="6"/>
  <c r="M1297" i="6"/>
  <c r="M1299" i="6"/>
  <c r="M1301" i="6"/>
  <c r="M1303" i="6"/>
  <c r="M1305" i="6"/>
  <c r="M1307" i="6"/>
  <c r="M1310" i="6"/>
  <c r="M1311" i="6"/>
  <c r="M1313" i="6"/>
  <c r="M1314" i="6"/>
  <c r="M1316" i="6"/>
  <c r="M1318" i="6"/>
  <c r="M1320" i="6"/>
  <c r="M1323" i="6"/>
  <c r="M1325" i="6"/>
  <c r="M1328" i="6"/>
  <c r="M1329" i="6"/>
  <c r="M1331" i="6"/>
  <c r="M1333" i="6"/>
  <c r="M1334" i="6"/>
  <c r="M1336" i="6"/>
  <c r="M1339" i="6"/>
  <c r="M1341" i="6"/>
  <c r="M1343" i="6"/>
  <c r="M1346" i="6"/>
  <c r="M1348" i="6"/>
  <c r="M1350" i="6"/>
  <c r="M1352" i="6"/>
  <c r="M1354" i="6"/>
  <c r="M1356" i="6"/>
  <c r="M1358" i="6"/>
  <c r="M1360" i="6"/>
  <c r="M1361" i="6"/>
  <c r="M1363" i="6"/>
  <c r="M1365" i="6"/>
  <c r="M1368" i="6"/>
  <c r="M1370" i="6"/>
  <c r="M1372" i="6"/>
  <c r="M1374" i="6"/>
  <c r="M1376" i="6"/>
  <c r="M1378" i="6"/>
  <c r="M1380" i="6"/>
  <c r="M1382" i="6"/>
  <c r="M1384" i="6"/>
  <c r="M1387" i="6"/>
  <c r="M1388" i="6"/>
  <c r="M1391" i="6"/>
  <c r="M1394" i="6"/>
  <c r="M1397" i="6"/>
  <c r="M1399" i="6"/>
  <c r="M1401" i="6"/>
  <c r="M1403" i="6"/>
  <c r="M1405" i="6"/>
  <c r="M1408" i="6"/>
  <c r="M1411" i="6"/>
  <c r="M1414" i="6"/>
  <c r="M1415" i="6"/>
  <c r="M1417" i="6"/>
  <c r="M1419" i="6"/>
  <c r="M1420" i="6"/>
  <c r="M1423" i="6"/>
  <c r="M1425" i="6"/>
  <c r="M1427" i="6"/>
  <c r="M1429" i="6"/>
  <c r="M1430" i="6"/>
  <c r="M1431" i="6"/>
  <c r="M1433" i="6"/>
  <c r="M1435" i="6"/>
  <c r="M1437" i="6"/>
  <c r="M1441" i="6"/>
  <c r="M1443" i="6"/>
  <c r="M1445" i="6"/>
  <c r="M1447" i="6"/>
  <c r="M1449" i="6"/>
  <c r="M1452" i="6"/>
  <c r="M1453" i="6"/>
  <c r="M1456" i="6"/>
  <c r="M1458" i="6"/>
  <c r="M1460" i="6"/>
  <c r="M1462" i="6"/>
  <c r="M1464" i="6"/>
  <c r="M1466" i="6"/>
  <c r="M1469" i="6"/>
  <c r="M1471" i="6"/>
  <c r="M1474" i="6"/>
  <c r="M1476" i="6"/>
  <c r="M1478" i="6"/>
  <c r="M1480" i="6"/>
  <c r="M1482" i="6"/>
  <c r="M1484" i="6"/>
  <c r="M1486" i="6"/>
  <c r="M1487" i="6"/>
  <c r="M1489" i="6"/>
  <c r="M1490" i="6"/>
  <c r="M1492" i="6"/>
  <c r="M1495" i="6"/>
  <c r="M1497" i="6"/>
  <c r="M1500" i="6"/>
  <c r="M1502" i="6"/>
  <c r="M1503" i="6"/>
  <c r="M1505" i="6"/>
  <c r="M1508" i="6"/>
  <c r="M1509" i="6"/>
  <c r="M1511" i="6"/>
  <c r="M1513" i="6"/>
  <c r="M1515" i="6"/>
  <c r="M1517" i="6"/>
  <c r="M1518" i="6"/>
  <c r="M1520" i="6"/>
  <c r="M1522" i="6"/>
  <c r="M1525" i="6"/>
  <c r="M1527" i="6"/>
  <c r="M1529" i="6"/>
  <c r="M1532" i="6"/>
  <c r="M1533" i="6"/>
  <c r="M1535" i="6"/>
  <c r="M1536" i="6"/>
  <c r="M1538" i="6"/>
  <c r="M1539" i="6"/>
  <c r="M1541" i="6"/>
  <c r="M1542" i="6"/>
  <c r="M1544" i="6"/>
  <c r="M1545" i="6"/>
  <c r="M1547" i="6"/>
  <c r="M1548" i="6"/>
  <c r="M1550" i="6"/>
  <c r="M1551" i="6"/>
  <c r="M1553" i="6"/>
  <c r="M1554" i="6"/>
  <c r="M1556" i="6"/>
  <c r="M1557" i="6"/>
  <c r="M1559" i="6"/>
  <c r="M1560" i="6"/>
  <c r="M1562" i="6"/>
  <c r="M1564" i="6"/>
  <c r="M1566" i="6"/>
  <c r="M1567" i="6"/>
  <c r="M1569" i="6"/>
  <c r="M1571" i="6"/>
  <c r="M1574" i="6"/>
  <c r="M1577" i="6"/>
  <c r="M1578" i="6"/>
  <c r="M1581" i="6"/>
  <c r="M1583" i="6"/>
  <c r="M1586" i="6"/>
  <c r="M1588" i="6"/>
  <c r="M1590" i="6"/>
  <c r="M1593" i="6"/>
  <c r="M1595" i="6"/>
  <c r="M1596" i="6"/>
  <c r="M1598" i="6"/>
  <c r="M1600" i="6"/>
  <c r="M1603" i="6"/>
  <c r="M1606" i="6"/>
  <c r="M1607" i="6"/>
  <c r="M1610" i="6"/>
  <c r="M1613" i="6"/>
  <c r="M1616" i="6"/>
  <c r="M1619" i="6"/>
  <c r="M1621" i="6"/>
  <c r="M1624" i="6"/>
  <c r="M1627" i="6"/>
  <c r="M1629" i="6"/>
  <c r="M1632" i="6"/>
  <c r="M1634" i="6"/>
  <c r="M1637" i="6"/>
  <c r="M1641" i="6"/>
  <c r="M1643" i="6"/>
  <c r="M1645" i="6"/>
  <c r="M1648" i="6"/>
  <c r="M1650" i="6"/>
  <c r="M1651" i="6"/>
  <c r="M1652" i="6"/>
  <c r="M1654" i="6"/>
  <c r="M1656" i="6"/>
  <c r="M1660" i="6"/>
  <c r="M1662" i="6"/>
  <c r="M1664" i="6"/>
  <c r="M1666" i="6"/>
  <c r="M1668" i="6"/>
  <c r="M1670" i="6"/>
  <c r="M1671" i="6"/>
  <c r="M1672" i="6"/>
  <c r="M1674" i="6"/>
  <c r="M1676" i="6"/>
  <c r="M1678" i="6"/>
  <c r="M1680" i="6"/>
  <c r="M1682" i="6"/>
  <c r="M1684" i="6"/>
  <c r="M1686" i="6"/>
  <c r="M1689" i="6"/>
  <c r="M1690" i="6"/>
  <c r="M1693" i="6"/>
  <c r="M1695" i="6"/>
  <c r="M1696" i="6"/>
  <c r="M1698" i="6"/>
  <c r="M1700" i="6"/>
  <c r="M1701" i="6"/>
  <c r="M1703" i="6"/>
  <c r="M1706" i="6"/>
  <c r="M1708" i="6"/>
  <c r="M1710" i="6"/>
  <c r="M1712" i="6"/>
  <c r="M1713" i="6"/>
  <c r="M1716" i="6"/>
  <c r="M1717" i="6"/>
  <c r="M1718" i="6"/>
  <c r="M1720" i="6"/>
  <c r="M1723" i="6"/>
  <c r="M1726" i="6"/>
  <c r="M1728" i="6"/>
  <c r="M1729" i="6"/>
  <c r="M1732" i="6"/>
  <c r="M1734" i="6"/>
  <c r="M1736" i="6"/>
  <c r="M1739" i="6"/>
  <c r="M1741" i="6"/>
  <c r="M1744" i="6"/>
  <c r="M1745" i="6"/>
  <c r="M1747" i="6"/>
  <c r="M1750" i="6"/>
  <c r="M1751" i="6"/>
  <c r="M1753" i="6"/>
  <c r="M1755" i="6"/>
  <c r="M1758" i="6"/>
  <c r="M1759" i="6"/>
  <c r="M1763" i="6"/>
  <c r="M1765" i="6"/>
  <c r="M1767" i="6"/>
  <c r="M1769" i="6"/>
  <c r="M1771" i="6"/>
  <c r="M1773" i="6"/>
  <c r="M1776" i="6"/>
  <c r="M1779" i="6"/>
  <c r="M1781" i="6"/>
  <c r="M1783" i="6"/>
  <c r="M1785" i="6"/>
  <c r="M1788" i="6"/>
  <c r="M1790" i="6"/>
  <c r="M1793" i="6"/>
  <c r="M1795" i="6"/>
  <c r="M1797" i="6"/>
  <c r="M1799" i="6"/>
  <c r="M1800" i="6"/>
  <c r="M1801" i="6"/>
  <c r="M1804" i="6"/>
  <c r="M1806" i="6"/>
  <c r="M1808" i="6"/>
  <c r="M1810" i="6"/>
  <c r="M1813" i="6"/>
  <c r="M1815" i="6"/>
  <c r="M1817" i="6"/>
  <c r="M1819" i="6"/>
  <c r="M1821" i="6"/>
  <c r="M1823" i="6"/>
  <c r="M1826" i="6"/>
  <c r="M1828" i="6"/>
  <c r="M1829" i="6"/>
  <c r="M1831" i="6"/>
  <c r="M1833" i="6"/>
  <c r="M1836" i="6"/>
  <c r="M1838" i="6"/>
  <c r="M1840" i="6"/>
  <c r="M1842" i="6"/>
  <c r="M1843" i="6"/>
  <c r="M1845" i="6"/>
  <c r="M1848" i="6"/>
  <c r="M1850" i="6"/>
  <c r="M1853" i="6"/>
  <c r="M1855" i="6"/>
  <c r="M1857" i="6"/>
  <c r="M1860" i="6"/>
  <c r="M1862" i="6"/>
  <c r="M1864" i="6"/>
  <c r="M1866" i="6"/>
  <c r="M1869" i="6"/>
  <c r="M1872" i="6"/>
  <c r="M1874" i="6"/>
  <c r="M1876" i="6"/>
  <c r="M1878" i="6"/>
  <c r="M1880" i="6"/>
  <c r="M1882" i="6"/>
  <c r="M1884" i="6"/>
  <c r="M1886" i="6"/>
  <c r="M1888" i="6"/>
  <c r="M1890" i="6"/>
  <c r="M1892" i="6"/>
  <c r="M1894" i="6"/>
  <c r="M1897" i="6"/>
  <c r="M1898" i="6"/>
  <c r="M1900" i="6"/>
  <c r="M1902" i="6"/>
  <c r="M1904" i="6"/>
  <c r="M1907" i="6"/>
  <c r="M1910" i="6"/>
  <c r="M1911" i="6"/>
  <c r="M1913" i="6"/>
  <c r="M1916" i="6"/>
  <c r="M1919" i="6"/>
  <c r="M1921" i="6"/>
  <c r="M1925" i="6"/>
  <c r="M1927" i="6"/>
  <c r="M1932" i="6"/>
  <c r="M1935" i="6"/>
  <c r="M1938" i="6"/>
  <c r="M1941" i="6"/>
  <c r="M1943" i="6"/>
  <c r="M1946" i="6"/>
  <c r="M1948" i="6"/>
  <c r="M1950" i="6"/>
  <c r="M1951" i="6"/>
  <c r="M1954" i="6"/>
  <c r="M1956" i="6"/>
  <c r="M1958" i="6"/>
  <c r="M1960" i="6"/>
  <c r="M1962" i="6"/>
  <c r="M1965" i="6"/>
  <c r="M1968" i="6"/>
  <c r="M1970" i="6"/>
  <c r="M1972" i="6"/>
  <c r="M1974" i="6"/>
  <c r="M1977" i="6"/>
  <c r="M1980" i="6"/>
  <c r="M1982" i="6"/>
  <c r="M1985" i="6"/>
  <c r="M1988" i="6"/>
  <c r="M1990" i="6"/>
  <c r="M1992" i="6"/>
  <c r="M1995" i="6"/>
  <c r="M1996" i="6"/>
  <c r="M1999" i="6"/>
  <c r="M2001" i="6"/>
  <c r="M2003" i="6"/>
  <c r="M2005" i="6"/>
  <c r="M2008" i="6"/>
  <c r="M2010" i="6"/>
  <c r="M2012" i="6"/>
  <c r="M2014" i="6"/>
  <c r="M2017" i="6"/>
  <c r="M2018" i="6"/>
  <c r="M2020" i="6"/>
  <c r="M2022" i="6"/>
  <c r="M2025" i="6"/>
  <c r="M2027" i="6"/>
  <c r="M2028" i="6"/>
  <c r="M2031" i="6"/>
  <c r="M2034" i="6"/>
  <c r="M2036" i="6"/>
  <c r="M2038" i="6"/>
  <c r="M2041" i="6"/>
  <c r="M2045" i="6"/>
  <c r="M2047" i="6"/>
  <c r="M2050" i="6"/>
  <c r="M2052" i="6"/>
  <c r="M2054" i="6"/>
  <c r="M2057" i="6"/>
  <c r="M2059" i="6"/>
  <c r="M2061" i="6"/>
  <c r="M2064" i="6"/>
  <c r="M2066" i="6"/>
  <c r="M2068" i="6"/>
  <c r="M2071" i="6"/>
  <c r="M2074" i="6"/>
  <c r="M2076" i="6"/>
  <c r="M2078" i="6"/>
  <c r="M2080" i="6"/>
  <c r="M2082" i="6"/>
  <c r="M2084" i="6"/>
  <c r="M2086" i="6"/>
  <c r="M2089" i="6"/>
  <c r="M2090" i="6"/>
  <c r="M2093" i="6"/>
  <c r="M2096" i="6"/>
  <c r="M2099" i="6"/>
  <c r="M2100" i="6"/>
  <c r="M2103" i="6"/>
  <c r="M2106" i="6"/>
  <c r="M2108" i="6"/>
  <c r="M2111" i="6"/>
  <c r="M2113" i="6"/>
  <c r="M2116" i="6"/>
  <c r="M2117" i="6"/>
  <c r="M2118" i="6"/>
  <c r="M2121" i="6"/>
  <c r="M2123" i="6"/>
  <c r="M2125" i="6"/>
  <c r="M2127" i="6"/>
  <c r="M2129" i="6"/>
  <c r="M2132" i="6"/>
  <c r="M2134" i="6"/>
  <c r="M2136" i="6"/>
  <c r="M2137" i="6"/>
  <c r="M2139" i="6"/>
  <c r="M2140" i="6"/>
  <c r="M2142" i="6"/>
  <c r="M2144" i="6"/>
  <c r="M2147" i="6"/>
  <c r="M2150" i="6"/>
  <c r="M2151" i="6"/>
  <c r="M2153" i="6"/>
  <c r="M2155" i="6"/>
  <c r="M2157" i="6"/>
  <c r="M2160" i="6"/>
  <c r="M2162" i="6"/>
  <c r="M2164" i="6"/>
  <c r="M2166" i="6"/>
  <c r="M2168" i="6"/>
  <c r="M2170" i="6"/>
  <c r="M2173" i="6"/>
  <c r="M2175" i="6"/>
  <c r="M2178" i="6"/>
  <c r="M2181" i="6"/>
  <c r="M2182" i="6"/>
  <c r="M2185" i="6"/>
  <c r="M2186" i="6"/>
  <c r="M2189" i="6"/>
  <c r="M2192" i="6"/>
  <c r="M2195" i="6"/>
  <c r="M2197" i="6"/>
  <c r="M2199" i="6"/>
  <c r="M2201" i="6"/>
  <c r="M2202" i="6"/>
  <c r="M2204" i="6"/>
  <c r="M2206" i="6"/>
  <c r="M2207" i="6"/>
  <c r="M2209" i="6"/>
  <c r="M2211" i="6"/>
  <c r="M2214" i="6"/>
  <c r="M2215" i="6"/>
  <c r="M2217" i="6"/>
  <c r="M2220" i="6"/>
  <c r="M2224" i="6"/>
  <c r="M2226" i="6"/>
  <c r="M2227" i="6"/>
  <c r="M2229" i="6"/>
  <c r="M2231" i="6"/>
  <c r="M2233" i="6"/>
  <c r="M2234" i="6"/>
  <c r="M2236" i="6"/>
  <c r="M2238" i="6"/>
  <c r="M2241" i="6"/>
  <c r="M2243" i="6"/>
  <c r="M2245" i="6"/>
  <c r="M2246" i="6"/>
  <c r="M2248" i="6"/>
  <c r="M2250" i="6"/>
  <c r="M2252" i="6"/>
  <c r="M2255" i="6"/>
  <c r="M2257" i="6"/>
  <c r="M2259" i="6"/>
  <c r="M2261" i="6"/>
  <c r="M2264" i="6"/>
  <c r="M2266" i="6"/>
  <c r="M2269" i="6"/>
  <c r="M2272" i="6"/>
  <c r="M2274" i="6"/>
  <c r="M2277" i="6"/>
  <c r="M2280" i="6"/>
  <c r="M2281" i="6"/>
  <c r="M2283" i="6"/>
  <c r="M2285" i="6"/>
  <c r="M2287" i="6"/>
  <c r="M2290" i="6"/>
  <c r="M2291" i="6"/>
  <c r="M2292" i="6"/>
  <c r="M2294" i="6"/>
  <c r="M2296" i="6"/>
  <c r="M2299" i="6"/>
  <c r="M2302" i="6"/>
  <c r="M2303" i="6"/>
  <c r="M2305" i="6"/>
  <c r="M2308" i="6"/>
  <c r="M2309" i="6"/>
  <c r="M2310" i="6"/>
  <c r="M2312" i="6"/>
  <c r="M2314" i="6"/>
  <c r="M2316" i="6"/>
  <c r="M2318" i="6"/>
  <c r="M2321" i="6"/>
  <c r="M2324" i="6"/>
  <c r="M2325" i="6"/>
  <c r="M2328" i="6"/>
  <c r="M2330" i="6"/>
  <c r="M2333" i="6"/>
  <c r="M2337" i="6"/>
  <c r="M2340" i="6"/>
  <c r="M2342" i="6"/>
  <c r="M2345" i="6"/>
  <c r="M2347" i="6"/>
  <c r="M2349" i="6"/>
  <c r="M2352" i="6"/>
  <c r="M2353" i="6"/>
  <c r="M2354" i="6"/>
  <c r="M2355" i="6"/>
  <c r="M2358" i="6"/>
  <c r="M2359" i="6"/>
  <c r="M2361" i="6"/>
  <c r="M2364" i="6"/>
  <c r="M2367" i="6"/>
  <c r="M2369" i="6"/>
  <c r="M2370" i="6"/>
  <c r="M2373" i="6"/>
  <c r="M2374" i="6"/>
  <c r="M2377" i="6"/>
  <c r="M2378" i="6"/>
  <c r="M2381" i="6"/>
  <c r="M2384" i="6"/>
  <c r="M2387" i="6"/>
  <c r="M2389" i="6"/>
  <c r="M2391" i="6"/>
  <c r="M2392" i="6"/>
  <c r="M2394" i="6"/>
  <c r="M2396" i="6"/>
  <c r="M2398" i="6"/>
  <c r="M2400" i="6"/>
  <c r="M2402" i="6"/>
  <c r="M2405" i="6"/>
  <c r="M2407" i="6"/>
  <c r="M2408" i="6"/>
  <c r="M2410" i="6"/>
  <c r="M2411" i="6"/>
  <c r="M2413" i="6"/>
  <c r="M2416" i="6"/>
  <c r="M2420" i="6"/>
  <c r="M2422" i="6"/>
  <c r="M2424" i="6"/>
  <c r="M2426" i="6"/>
  <c r="M2428" i="6"/>
  <c r="M2431" i="6"/>
  <c r="M2434" i="6"/>
  <c r="M2435" i="6"/>
  <c r="M2437" i="6"/>
  <c r="M2438" i="6"/>
  <c r="M2440" i="6"/>
  <c r="M2442" i="6"/>
  <c r="M2444" i="6"/>
  <c r="M2445" i="6"/>
  <c r="M2447" i="6"/>
  <c r="M2451" i="6"/>
  <c r="M2453" i="6"/>
  <c r="M2456" i="6"/>
  <c r="M2457" i="6"/>
  <c r="M2458" i="6"/>
  <c r="M2460" i="6"/>
  <c r="M2462" i="6"/>
  <c r="M2464" i="6"/>
  <c r="M2466" i="6"/>
  <c r="M2470" i="6"/>
  <c r="M2471" i="6"/>
  <c r="M2473" i="6"/>
  <c r="M2475" i="6"/>
  <c r="M2477" i="6"/>
  <c r="M2479" i="6"/>
  <c r="M2482" i="6"/>
  <c r="M2484" i="6"/>
  <c r="M2486" i="6"/>
  <c r="M2488" i="6"/>
  <c r="M2490" i="6"/>
  <c r="M2491" i="6"/>
  <c r="M2493" i="6"/>
  <c r="M2496" i="6"/>
  <c r="M2497" i="6"/>
  <c r="M2500" i="6"/>
  <c r="M2501" i="6"/>
  <c r="M2503" i="6"/>
  <c r="M2505" i="6"/>
  <c r="M2507" i="6"/>
  <c r="M2508" i="6"/>
  <c r="M2510" i="6"/>
  <c r="M2512" i="6"/>
  <c r="M2514" i="6"/>
  <c r="M2516" i="6"/>
  <c r="M2518" i="6"/>
  <c r="M2520" i="6"/>
  <c r="M2521" i="6"/>
  <c r="M2523" i="6"/>
  <c r="M2525" i="6"/>
  <c r="M2528" i="6"/>
  <c r="M2530" i="6"/>
  <c r="M2532" i="6"/>
  <c r="M2533" i="6"/>
  <c r="M2536" i="6"/>
  <c r="M2537" i="6"/>
  <c r="M2540" i="6"/>
  <c r="M2543" i="6"/>
  <c r="M2546" i="6"/>
  <c r="M2548" i="6"/>
  <c r="M2549" i="6"/>
  <c r="M2551" i="6"/>
  <c r="M2553" i="6"/>
  <c r="M2555" i="6"/>
  <c r="M2556" i="6"/>
  <c r="M2558" i="6"/>
  <c r="M2561" i="6"/>
  <c r="M2564" i="6"/>
  <c r="M2565" i="6"/>
  <c r="M2567" i="6"/>
  <c r="M2569" i="6"/>
  <c r="M2572" i="6"/>
  <c r="M2574" i="6"/>
  <c r="M2577" i="6"/>
  <c r="M2580" i="6"/>
  <c r="M2582" i="6"/>
  <c r="M2584" i="6"/>
  <c r="M2586" i="6"/>
  <c r="M2588" i="6"/>
  <c r="M2590" i="6"/>
  <c r="M2592" i="6"/>
  <c r="M2595" i="6"/>
  <c r="M2597" i="6"/>
  <c r="M2600" i="6"/>
  <c r="M2603" i="6"/>
  <c r="M2604" i="6"/>
  <c r="M2607" i="6"/>
  <c r="M2610" i="6"/>
  <c r="M2613" i="6"/>
  <c r="M2616" i="6"/>
  <c r="M2618" i="6"/>
  <c r="M2620" i="6"/>
  <c r="M2622" i="6"/>
  <c r="M2624" i="6"/>
  <c r="M2626" i="6"/>
  <c r="M2628" i="6"/>
  <c r="M2630" i="6"/>
  <c r="M2631" i="6"/>
  <c r="M2633" i="6"/>
  <c r="M2635" i="6"/>
  <c r="M2637" i="6"/>
  <c r="M2638" i="6"/>
  <c r="M2640" i="6"/>
  <c r="M2642" i="6"/>
  <c r="M2644" i="6"/>
  <c r="M2647" i="6"/>
  <c r="M2649" i="6"/>
  <c r="M2650" i="6"/>
  <c r="M2652" i="6"/>
  <c r="M2654" i="6"/>
  <c r="M2656" i="6"/>
  <c r="M2658" i="6"/>
  <c r="M2660" i="6"/>
  <c r="M2661" i="6"/>
  <c r="M2664" i="6"/>
  <c r="M2666" i="6"/>
  <c r="M2668" i="6"/>
  <c r="M2671" i="6"/>
  <c r="M2672" i="6"/>
  <c r="M2674" i="6"/>
  <c r="M2676" i="6"/>
  <c r="M2678" i="6"/>
  <c r="M2680" i="6"/>
  <c r="M2683" i="6"/>
  <c r="M2685" i="6"/>
  <c r="M2688" i="6"/>
  <c r="M2690" i="6"/>
  <c r="M2691" i="6"/>
  <c r="M2693" i="6"/>
  <c r="M2695" i="6"/>
  <c r="M2696" i="6"/>
  <c r="M2698" i="6"/>
  <c r="M2700" i="6"/>
  <c r="M2702" i="6"/>
  <c r="M2704" i="6"/>
  <c r="M2705" i="6"/>
  <c r="M2707" i="6"/>
  <c r="M2709" i="6"/>
  <c r="M2712" i="6"/>
  <c r="M2714" i="6"/>
  <c r="M2716" i="6"/>
  <c r="M2718" i="6"/>
  <c r="M2720" i="6"/>
  <c r="M2722" i="6"/>
  <c r="M2724" i="6"/>
  <c r="M2726" i="6"/>
  <c r="M2728" i="6"/>
  <c r="M2730" i="6"/>
  <c r="M2732" i="6"/>
  <c r="M2733" i="6"/>
  <c r="M2735" i="6"/>
  <c r="M2738" i="6"/>
  <c r="M2740" i="6"/>
  <c r="M2742" i="6"/>
  <c r="M2744" i="6"/>
  <c r="M2746" i="6"/>
  <c r="M2748" i="6"/>
  <c r="M2751" i="6"/>
  <c r="M2752" i="6"/>
  <c r="M2754" i="6"/>
  <c r="M2756" i="6"/>
  <c r="M2758" i="6"/>
  <c r="M2760" i="6"/>
  <c r="M2762" i="6"/>
  <c r="M2764" i="6"/>
  <c r="M2766" i="6"/>
  <c r="M2768" i="6"/>
  <c r="M2769" i="6"/>
  <c r="M2771" i="6"/>
  <c r="M2774" i="6"/>
  <c r="M2777" i="6"/>
  <c r="M2779" i="6"/>
  <c r="M2780" i="6"/>
  <c r="M2783" i="6"/>
  <c r="M2786" i="6"/>
  <c r="M2788" i="6"/>
  <c r="M2790" i="6"/>
  <c r="M2791" i="6"/>
  <c r="M2793" i="6"/>
  <c r="M2795" i="6"/>
  <c r="M2797" i="6"/>
  <c r="M2800" i="6"/>
  <c r="M2802" i="6"/>
  <c r="M2805" i="6"/>
  <c r="M2807" i="6"/>
  <c r="M2810" i="6"/>
  <c r="M2811" i="6"/>
  <c r="M2812" i="6"/>
  <c r="M2814" i="6"/>
  <c r="M2816" i="6"/>
  <c r="M2818" i="6"/>
  <c r="M2820" i="6"/>
  <c r="M2822" i="6"/>
  <c r="M2823" i="6"/>
  <c r="M2825" i="6"/>
  <c r="M2827" i="6"/>
  <c r="M2829" i="6"/>
  <c r="M2831" i="6"/>
  <c r="M2833" i="6"/>
  <c r="M3767" i="6"/>
  <c r="M3770" i="6"/>
  <c r="M3771" i="6"/>
  <c r="M3773" i="6"/>
  <c r="M3774" i="6"/>
  <c r="M3776" i="6"/>
  <c r="M3777" i="6"/>
  <c r="M3779" i="6"/>
  <c r="M3781" i="6"/>
  <c r="M3782" i="6"/>
  <c r="M3783" i="6"/>
  <c r="M3785" i="6"/>
  <c r="M3787" i="6"/>
  <c r="M3788" i="6"/>
  <c r="M3790" i="6"/>
  <c r="M3791" i="6"/>
  <c r="M3792" i="6"/>
  <c r="M3794" i="6"/>
  <c r="M3795" i="6"/>
  <c r="M3796" i="6"/>
  <c r="M3798" i="6"/>
  <c r="M3799" i="6"/>
  <c r="M3800" i="6"/>
  <c r="M3802" i="6"/>
  <c r="M3803" i="6"/>
  <c r="M3805" i="6"/>
  <c r="M3806" i="6"/>
  <c r="M3808" i="6"/>
  <c r="M3810" i="6"/>
  <c r="M3812" i="6"/>
  <c r="M3813" i="6"/>
  <c r="M3815" i="6"/>
  <c r="M3816" i="6"/>
  <c r="M3818" i="6"/>
  <c r="M3820" i="6"/>
  <c r="M3821" i="6"/>
  <c r="M3823" i="6"/>
  <c r="M3824" i="6"/>
  <c r="M3826" i="6"/>
  <c r="M3828" i="6"/>
  <c r="M3829" i="6"/>
  <c r="M3832" i="6"/>
  <c r="M3834" i="6"/>
  <c r="M3835" i="6"/>
  <c r="M3836" i="6"/>
  <c r="M3837" i="6"/>
  <c r="M3839" i="6"/>
  <c r="M3841" i="6"/>
  <c r="M3843" i="6"/>
  <c r="M3846" i="6"/>
  <c r="M3847" i="6"/>
  <c r="M3849" i="6"/>
  <c r="M3852" i="6"/>
  <c r="M3853" i="6"/>
  <c r="M3855" i="6"/>
  <c r="M3858" i="6"/>
  <c r="M3859" i="6"/>
  <c r="M3862" i="6"/>
  <c r="M3863" i="6"/>
  <c r="M3865" i="6"/>
  <c r="M3868" i="6"/>
  <c r="M3869" i="6"/>
  <c r="M3871" i="6"/>
  <c r="M3874" i="6"/>
  <c r="M3876" i="6"/>
  <c r="M3877" i="6"/>
  <c r="M3880" i="6"/>
  <c r="M3881" i="6"/>
  <c r="M3883" i="6"/>
  <c r="M3885" i="6"/>
  <c r="M3887" i="6"/>
  <c r="M3889" i="6"/>
  <c r="M3890" i="6"/>
  <c r="M3892" i="6"/>
  <c r="M3895" i="6"/>
  <c r="M3897" i="6"/>
  <c r="M3899" i="6"/>
  <c r="M3901" i="6"/>
  <c r="M3904" i="6"/>
  <c r="M3906" i="6"/>
  <c r="M3908" i="6"/>
  <c r="M3910" i="6"/>
  <c r="M3911" i="6"/>
  <c r="M3914" i="6"/>
  <c r="M3916" i="6"/>
  <c r="M3918" i="6"/>
  <c r="M3920" i="6"/>
  <c r="M3923" i="6"/>
  <c r="M3924" i="6"/>
  <c r="M3926" i="6"/>
  <c r="M3928" i="6"/>
  <c r="M3930" i="6"/>
  <c r="M3932" i="6"/>
  <c r="M3936" i="6"/>
  <c r="M3938" i="6"/>
  <c r="M3940" i="6"/>
  <c r="M3943" i="6"/>
  <c r="M3946" i="6"/>
  <c r="M3949" i="6"/>
  <c r="M3951" i="6"/>
  <c r="M3953" i="6"/>
  <c r="M3956" i="6"/>
  <c r="M3957" i="6"/>
  <c r="M3958" i="6"/>
  <c r="M3961" i="6"/>
  <c r="M3963" i="6"/>
  <c r="M3966" i="6"/>
  <c r="M3969" i="6"/>
  <c r="M3971" i="6"/>
  <c r="M3973" i="6"/>
  <c r="M3976" i="6"/>
  <c r="M3977" i="6"/>
  <c r="M3980" i="6"/>
  <c r="M3981" i="6"/>
  <c r="M3983" i="6"/>
  <c r="M3985" i="6"/>
  <c r="M3987" i="6"/>
  <c r="M3989" i="6"/>
  <c r="M3992" i="6"/>
  <c r="M3994" i="6"/>
  <c r="M3996" i="6"/>
  <c r="M3998" i="6"/>
  <c r="M4000" i="6"/>
  <c r="M4002" i="6"/>
  <c r="M4004" i="6"/>
  <c r="M4006" i="6"/>
  <c r="M4008" i="6"/>
  <c r="M4009" i="6"/>
  <c r="M4012" i="6"/>
  <c r="M4013" i="6"/>
  <c r="M4015" i="6"/>
  <c r="M4018" i="6"/>
  <c r="M4020" i="6"/>
  <c r="M4022" i="6"/>
  <c r="M4024" i="6"/>
  <c r="M4026" i="6"/>
  <c r="M4028" i="6"/>
  <c r="M4030" i="6"/>
  <c r="M4033" i="6"/>
  <c r="M4035" i="6"/>
  <c r="M4037" i="6"/>
  <c r="M4039" i="6"/>
  <c r="M4041" i="6"/>
  <c r="M4043" i="6"/>
  <c r="M4045" i="6"/>
  <c r="M4048" i="6"/>
  <c r="M4050" i="6"/>
  <c r="M4052" i="6"/>
  <c r="M4053" i="6"/>
  <c r="M4054" i="6"/>
  <c r="M4056" i="6"/>
  <c r="M4059" i="6"/>
  <c r="M4061" i="6"/>
  <c r="M4063" i="6"/>
  <c r="M4066" i="6"/>
  <c r="M4068" i="6"/>
  <c r="M4069" i="6"/>
  <c r="M4071" i="6"/>
  <c r="M4073" i="6"/>
  <c r="M4075" i="6"/>
  <c r="M4077" i="6"/>
  <c r="M4079" i="6"/>
  <c r="M4081" i="6"/>
  <c r="M4084" i="6"/>
  <c r="M4085" i="6"/>
  <c r="M4088" i="6"/>
  <c r="M4091" i="6"/>
  <c r="M4118" i="6"/>
  <c r="M4121" i="6"/>
  <c r="M4123" i="6"/>
  <c r="M4124" i="6"/>
  <c r="M4126" i="6"/>
  <c r="M4129" i="6"/>
  <c r="M4131" i="6"/>
  <c r="M4133" i="6"/>
  <c r="M4135" i="6"/>
  <c r="M4137" i="6"/>
  <c r="M4140" i="6"/>
  <c r="M4142" i="6"/>
  <c r="M4144" i="6"/>
  <c r="M4146" i="6"/>
  <c r="M4148" i="6"/>
  <c r="M4150" i="6"/>
  <c r="M4153" i="6"/>
  <c r="M4157" i="6"/>
  <c r="M4158" i="6"/>
  <c r="M4161" i="6"/>
  <c r="M4164" i="6"/>
  <c r="M4166" i="6"/>
  <c r="M4168" i="6"/>
  <c r="M4170" i="6"/>
  <c r="M4172" i="6"/>
  <c r="M4173" i="6"/>
  <c r="M4175" i="6"/>
  <c r="M4177" i="6"/>
  <c r="M4179" i="6"/>
  <c r="M4182" i="6"/>
  <c r="M4185" i="6"/>
  <c r="M4187" i="6"/>
  <c r="M4189" i="6"/>
  <c r="M4190" i="6"/>
  <c r="M4192" i="6"/>
  <c r="M4194" i="6"/>
  <c r="M4196" i="6"/>
  <c r="M4198" i="6"/>
  <c r="M4201" i="6"/>
  <c r="M4202" i="6"/>
  <c r="M4204" i="6"/>
  <c r="M4207" i="6"/>
  <c r="M4209" i="6"/>
  <c r="M4212" i="6"/>
  <c r="M4213" i="6"/>
  <c r="M4215" i="6"/>
  <c r="M4217" i="6"/>
  <c r="M4219" i="6"/>
  <c r="M4221" i="6"/>
  <c r="M4223" i="6"/>
  <c r="M4226" i="6"/>
  <c r="M4228" i="6"/>
  <c r="M4229" i="6"/>
  <c r="M4231" i="6"/>
  <c r="M4232" i="6"/>
  <c r="M4233" i="6"/>
  <c r="M4235" i="6"/>
  <c r="M4236" i="6"/>
  <c r="M4238" i="6"/>
  <c r="M4239" i="6"/>
  <c r="M4241" i="6"/>
  <c r="M4242" i="6"/>
  <c r="M4244" i="6"/>
  <c r="M4246" i="6"/>
  <c r="M4247" i="6"/>
  <c r="M4249" i="6"/>
  <c r="M4250" i="6"/>
  <c r="M4252" i="6"/>
  <c r="M4253" i="6"/>
  <c r="M4255" i="6"/>
  <c r="M4256" i="6"/>
  <c r="M4258" i="6"/>
  <c r="M4259" i="6"/>
  <c r="M4261" i="6"/>
  <c r="M4262" i="6"/>
  <c r="M4264" i="6"/>
  <c r="M4265" i="6"/>
  <c r="M4267" i="6"/>
  <c r="M4268" i="6"/>
  <c r="M4270" i="6"/>
  <c r="M4272" i="6"/>
  <c r="M4273" i="6"/>
  <c r="M4275" i="6"/>
  <c r="M4276" i="6"/>
  <c r="M4277" i="6"/>
  <c r="M4278" i="6"/>
  <c r="M4280" i="6"/>
  <c r="M4281" i="6"/>
  <c r="M4282" i="6"/>
  <c r="M4284" i="6"/>
  <c r="M4285" i="6"/>
  <c r="M4286" i="6"/>
  <c r="M4288" i="6"/>
  <c r="M4289" i="6"/>
  <c r="M4290" i="6"/>
  <c r="M4292" i="6"/>
  <c r="M4293" i="6"/>
  <c r="M4294" i="6"/>
  <c r="M4296" i="6"/>
  <c r="M4297" i="6"/>
  <c r="M4299" i="6"/>
  <c r="M4301" i="6"/>
  <c r="M4302" i="6"/>
  <c r="M4303" i="6"/>
  <c r="M4305" i="6"/>
  <c r="M4307" i="6"/>
  <c r="M4308" i="6"/>
  <c r="M4310" i="6"/>
  <c r="M4311" i="6"/>
  <c r="M4312" i="6"/>
  <c r="M4313" i="6"/>
  <c r="M4314" i="6"/>
  <c r="M4316" i="6"/>
  <c r="M4317" i="6"/>
  <c r="M4318" i="6"/>
  <c r="M4320" i="6"/>
  <c r="M4321" i="6"/>
  <c r="M4322" i="6"/>
  <c r="M4324" i="6"/>
  <c r="M4325" i="6"/>
  <c r="M4326" i="6"/>
  <c r="M4328" i="6"/>
  <c r="M4329" i="6"/>
  <c r="M4331" i="6"/>
  <c r="M4332" i="6"/>
  <c r="M4334" i="6"/>
  <c r="M4335" i="6"/>
  <c r="M4336" i="6"/>
  <c r="M4337" i="6"/>
  <c r="M4338" i="6"/>
  <c r="M4339" i="6"/>
  <c r="M4340" i="6"/>
  <c r="M4342" i="6"/>
  <c r="M4343" i="6"/>
  <c r="M4345" i="6"/>
  <c r="M4346" i="6"/>
  <c r="M4348" i="6"/>
  <c r="M4349" i="6"/>
  <c r="M4350" i="6"/>
  <c r="M4351" i="6"/>
  <c r="M4352" i="6"/>
  <c r="M4353" i="6"/>
  <c r="M4355" i="6"/>
  <c r="M4356" i="6"/>
  <c r="M4358" i="6"/>
  <c r="M4359" i="6"/>
  <c r="M4360" i="6"/>
  <c r="M4361" i="6"/>
  <c r="M4362" i="6"/>
  <c r="M4363" i="6"/>
  <c r="M4365" i="6"/>
  <c r="M4366" i="6"/>
  <c r="M4368" i="6"/>
  <c r="M4369" i="6"/>
  <c r="M4370" i="6"/>
  <c r="M4372" i="6"/>
  <c r="M4373" i="6"/>
  <c r="M4374" i="6"/>
  <c r="M4376" i="6"/>
  <c r="M4377" i="6"/>
  <c r="M4379" i="6"/>
  <c r="M4380" i="6"/>
  <c r="M4382" i="6"/>
  <c r="M4383" i="6"/>
  <c r="M4384" i="6"/>
  <c r="M4386" i="6"/>
  <c r="M4387" i="6"/>
  <c r="M4388" i="6"/>
  <c r="M4389" i="6"/>
  <c r="M4390" i="6"/>
  <c r="M4392" i="6"/>
  <c r="M4394" i="6"/>
  <c r="M4396" i="6"/>
  <c r="M4397" i="6"/>
  <c r="M4398" i="6"/>
  <c r="M4400" i="6"/>
  <c r="M4401" i="6"/>
  <c r="M4402" i="6"/>
  <c r="M4403" i="6"/>
  <c r="M4405" i="6"/>
  <c r="M4406" i="6"/>
  <c r="M4407" i="6"/>
  <c r="M4408" i="6"/>
  <c r="M4410" i="6"/>
  <c r="M4411" i="6"/>
  <c r="M4412" i="6"/>
  <c r="M4413" i="6"/>
  <c r="M4414" i="6"/>
  <c r="M4416" i="6"/>
  <c r="M4417" i="6"/>
  <c r="M4418" i="6"/>
  <c r="M4420" i="6"/>
  <c r="M4421" i="6"/>
  <c r="M4422" i="6"/>
  <c r="M4423" i="6"/>
  <c r="M4425" i="6"/>
  <c r="M4426" i="6"/>
  <c r="M4428" i="6"/>
  <c r="M4429" i="6"/>
  <c r="M4430" i="6"/>
  <c r="M4432" i="6"/>
  <c r="M4433" i="6"/>
  <c r="M4435" i="6"/>
  <c r="M4437" i="6"/>
  <c r="M4438" i="6"/>
  <c r="M4439" i="6"/>
  <c r="M4440" i="6"/>
  <c r="M4442" i="6"/>
  <c r="M4443" i="6"/>
  <c r="M4444" i="6"/>
  <c r="M4445" i="6"/>
  <c r="M4447" i="6"/>
  <c r="M4448" i="6"/>
  <c r="M4450" i="6"/>
  <c r="M4451" i="6"/>
  <c r="M4452" i="6"/>
  <c r="M4454" i="6"/>
  <c r="M4455" i="6"/>
  <c r="M4456" i="6"/>
  <c r="M4458" i="6"/>
  <c r="M4459" i="6"/>
  <c r="M4461" i="6"/>
  <c r="M4462" i="6"/>
  <c r="M4463" i="6"/>
  <c r="M4465" i="6"/>
  <c r="M4466" i="6"/>
  <c r="M4467" i="6"/>
  <c r="M4468" i="6"/>
  <c r="M4470" i="6"/>
  <c r="M4471" i="6"/>
  <c r="M4472" i="6"/>
  <c r="M4474" i="6"/>
  <c r="M4475" i="6"/>
  <c r="M4476" i="6"/>
  <c r="M4477" i="6"/>
  <c r="M4479" i="6"/>
  <c r="M4480" i="6"/>
  <c r="M4481" i="6"/>
  <c r="M4483" i="6"/>
  <c r="M4484" i="6"/>
  <c r="M4485" i="6"/>
  <c r="M4486" i="6"/>
  <c r="M4488" i="6"/>
  <c r="M4489" i="6"/>
  <c r="M4490" i="6"/>
  <c r="M4492" i="6"/>
  <c r="M4493" i="6"/>
  <c r="M4495" i="6"/>
  <c r="M4496" i="6"/>
  <c r="M4497" i="6"/>
  <c r="M4499" i="6"/>
  <c r="M4500" i="6"/>
  <c r="M4501" i="6"/>
  <c r="M4502" i="6"/>
  <c r="M4504" i="6"/>
  <c r="M4505" i="6"/>
  <c r="M4506" i="6"/>
  <c r="M4508" i="6"/>
  <c r="M4509" i="6"/>
  <c r="M4510" i="6"/>
  <c r="M4511" i="6"/>
  <c r="M4512" i="6"/>
  <c r="M4513" i="6"/>
  <c r="M4515" i="6"/>
  <c r="M4516" i="6"/>
  <c r="M4517" i="6"/>
  <c r="M4518" i="6"/>
  <c r="M4520" i="6"/>
  <c r="M4521" i="6"/>
  <c r="M4522" i="6"/>
  <c r="M4524" i="6"/>
  <c r="M4525" i="6"/>
  <c r="M4526" i="6"/>
  <c r="M4528" i="6"/>
  <c r="M4529" i="6"/>
  <c r="M4531" i="6"/>
  <c r="M4532" i="6"/>
  <c r="M4533" i="6"/>
  <c r="M4534" i="6"/>
  <c r="M4536" i="6"/>
  <c r="M4537" i="6"/>
  <c r="M4539" i="6"/>
  <c r="M4540" i="6"/>
  <c r="M4542" i="6"/>
  <c r="M4543" i="6"/>
  <c r="M4544" i="6"/>
  <c r="M4546" i="6"/>
  <c r="M4547" i="6"/>
  <c r="M4549" i="6"/>
  <c r="M4550" i="6"/>
  <c r="M4552" i="6"/>
  <c r="M4554" i="6"/>
  <c r="M4556" i="6"/>
  <c r="M4557" i="6"/>
  <c r="M4558" i="6"/>
  <c r="M4560" i="6"/>
  <c r="M4562" i="6"/>
  <c r="M4563" i="6"/>
  <c r="M4565" i="6"/>
  <c r="M4566" i="6"/>
  <c r="M4568" i="6"/>
  <c r="M4569" i="6"/>
  <c r="M4570" i="6"/>
  <c r="M4572" i="6"/>
  <c r="M4573" i="6"/>
  <c r="M4574" i="6"/>
  <c r="M4576" i="6"/>
  <c r="M4577" i="6"/>
  <c r="M4578" i="6"/>
  <c r="M4579" i="6"/>
  <c r="M4581" i="6"/>
  <c r="M4582" i="6"/>
  <c r="M4584" i="6"/>
  <c r="M4585" i="6"/>
  <c r="M4587" i="6"/>
  <c r="M4588" i="6"/>
  <c r="M4589" i="6"/>
  <c r="M4591" i="6"/>
  <c r="M4592" i="6"/>
  <c r="M4594" i="6"/>
  <c r="M4595" i="6"/>
  <c r="M4597" i="6"/>
  <c r="M4598" i="6"/>
  <c r="M4600" i="6"/>
  <c r="M4601" i="6"/>
  <c r="M4602" i="6"/>
  <c r="M4604" i="6"/>
  <c r="M4605" i="6"/>
  <c r="M4607" i="6"/>
  <c r="M4608" i="6"/>
  <c r="M4610" i="6"/>
  <c r="M4611" i="6"/>
  <c r="M4613" i="6"/>
  <c r="M4614" i="6"/>
  <c r="M4615" i="6"/>
  <c r="M4616" i="6"/>
  <c r="M4617" i="6"/>
  <c r="M4618" i="6"/>
  <c r="M4620" i="6"/>
  <c r="M4621" i="6"/>
  <c r="M4623" i="6"/>
  <c r="M4624" i="6"/>
  <c r="M4626" i="6"/>
  <c r="M4628" i="6"/>
  <c r="M4629" i="6"/>
  <c r="M4631" i="6"/>
  <c r="M4632" i="6"/>
  <c r="M4634" i="6"/>
  <c r="M4635" i="6"/>
  <c r="M4636" i="6"/>
  <c r="M4637" i="6"/>
  <c r="M4638" i="6"/>
  <c r="M4640" i="6"/>
  <c r="M4641" i="6"/>
  <c r="M4642" i="6"/>
  <c r="M4643" i="6"/>
  <c r="M4644" i="6"/>
  <c r="M4646" i="6"/>
  <c r="M4647" i="6"/>
  <c r="M4648" i="6"/>
  <c r="M4649" i="6"/>
  <c r="M4650" i="6"/>
  <c r="M4652" i="6"/>
  <c r="M4653" i="6"/>
  <c r="M4654" i="6"/>
  <c r="M4656" i="6"/>
  <c r="M4657" i="6"/>
  <c r="M4658" i="6"/>
  <c r="M4660" i="6"/>
  <c r="M4661" i="6"/>
  <c r="M4663" i="6"/>
  <c r="M4664" i="6"/>
  <c r="M4666" i="6"/>
  <c r="M4667" i="6"/>
  <c r="M4668" i="6"/>
  <c r="M4669" i="6"/>
  <c r="M4670" i="6"/>
  <c r="M4671" i="6"/>
  <c r="M4673" i="6"/>
  <c r="M4674" i="6"/>
  <c r="M4676" i="6"/>
  <c r="M4677" i="6"/>
  <c r="M4678" i="6"/>
  <c r="M4680" i="6"/>
  <c r="M4681" i="6"/>
  <c r="M4682" i="6"/>
  <c r="M4684" i="6"/>
  <c r="M4685" i="6"/>
  <c r="M4686" i="6"/>
  <c r="M4688" i="6"/>
  <c r="M4689" i="6"/>
  <c r="M4690" i="6"/>
  <c r="M4692" i="6"/>
  <c r="M4693" i="6"/>
  <c r="M4694" i="6"/>
  <c r="M4696" i="6"/>
  <c r="M4697" i="6"/>
  <c r="M4698" i="6"/>
  <c r="M4699" i="6"/>
  <c r="M4700" i="6"/>
  <c r="M4701" i="6"/>
  <c r="M4702" i="6"/>
  <c r="M4703" i="6"/>
  <c r="M4704" i="6"/>
  <c r="M4705" i="6"/>
  <c r="M4706" i="6"/>
  <c r="M4707" i="6"/>
  <c r="M4708" i="6"/>
  <c r="M4709" i="6"/>
  <c r="M4710" i="6"/>
  <c r="M4711" i="6"/>
  <c r="M4712" i="6"/>
  <c r="M4713" i="6"/>
  <c r="M4714" i="6"/>
  <c r="M4715" i="6"/>
  <c r="M4716" i="6"/>
  <c r="M4717" i="6"/>
  <c r="M4718" i="6"/>
  <c r="M4719" i="6"/>
  <c r="M4720" i="6"/>
  <c r="M4721" i="6"/>
  <c r="M4722" i="6"/>
  <c r="M4723" i="6"/>
  <c r="M4724" i="6"/>
  <c r="M4725" i="6"/>
  <c r="M4726" i="6"/>
  <c r="M4727" i="6"/>
  <c r="M4728" i="6"/>
  <c r="M4729" i="6"/>
  <c r="M4730" i="6"/>
  <c r="M4731" i="6"/>
  <c r="M4732" i="6"/>
  <c r="M4733" i="6"/>
  <c r="M4734" i="6"/>
  <c r="M4735" i="6"/>
  <c r="M4736" i="6"/>
  <c r="M4737" i="6"/>
  <c r="M4738" i="6"/>
  <c r="M4739" i="6"/>
  <c r="M4740" i="6"/>
  <c r="M4741" i="6"/>
  <c r="M4742" i="6"/>
  <c r="M4743" i="6"/>
  <c r="M4744" i="6"/>
  <c r="M4745" i="6"/>
  <c r="M4746" i="6"/>
  <c r="M4747" i="6"/>
  <c r="M4748" i="6"/>
  <c r="M4749" i="6"/>
  <c r="M4750" i="6"/>
  <c r="M4751" i="6"/>
  <c r="M4752" i="6"/>
  <c r="M4753" i="6"/>
  <c r="M4754" i="6"/>
  <c r="M4755" i="6"/>
  <c r="M4756" i="6"/>
  <c r="M4757" i="6"/>
  <c r="M4758" i="6"/>
  <c r="M4759" i="6"/>
  <c r="M4760" i="6"/>
  <c r="M4761" i="6"/>
  <c r="M4762" i="6"/>
  <c r="M4763" i="6"/>
  <c r="M4764" i="6"/>
  <c r="M4765" i="6"/>
  <c r="M4766" i="6"/>
  <c r="M4767" i="6"/>
  <c r="M4768" i="6"/>
  <c r="M4769" i="6"/>
  <c r="M4770" i="6"/>
  <c r="M4771" i="6"/>
  <c r="M4772" i="6"/>
  <c r="M4773" i="6"/>
  <c r="M4774" i="6"/>
  <c r="M4775" i="6"/>
  <c r="M4776" i="6"/>
  <c r="M4777" i="6"/>
  <c r="M4778" i="6"/>
  <c r="M4779" i="6"/>
  <c r="M4780" i="6"/>
  <c r="M4781" i="6"/>
  <c r="M4782" i="6"/>
  <c r="M4783" i="6"/>
  <c r="M4784" i="6"/>
  <c r="M4785" i="6"/>
  <c r="M4786" i="6"/>
  <c r="M4787" i="6"/>
  <c r="M4788" i="6"/>
  <c r="M4789" i="6"/>
  <c r="M4790" i="6"/>
  <c r="M4791" i="6"/>
  <c r="M4792" i="6"/>
  <c r="M4793" i="6"/>
  <c r="M4794" i="6"/>
  <c r="M4796" i="6"/>
  <c r="M4797" i="6"/>
  <c r="M4798" i="6"/>
  <c r="M4799" i="6"/>
  <c r="M4800" i="6"/>
  <c r="M4801" i="6"/>
  <c r="M4802" i="6"/>
  <c r="M4804" i="6"/>
  <c r="M4805" i="6"/>
  <c r="M4807" i="6"/>
  <c r="M4808" i="6"/>
  <c r="M4809" i="6"/>
  <c r="M4811" i="6"/>
  <c r="M4813" i="6"/>
  <c r="M4815" i="6"/>
  <c r="M4818" i="6"/>
  <c r="M4820" i="6"/>
  <c r="M4822" i="6"/>
  <c r="M4825" i="6"/>
  <c r="M4828" i="6"/>
  <c r="M4831" i="6"/>
  <c r="M4832" i="6"/>
  <c r="M4834" i="6"/>
  <c r="M4836" i="6"/>
  <c r="M4837" i="6"/>
  <c r="M4839" i="6"/>
  <c r="M4841" i="6"/>
  <c r="M4844" i="6"/>
  <c r="M4846" i="6"/>
  <c r="M4848" i="6"/>
  <c r="M4850" i="6"/>
  <c r="M4852" i="6"/>
  <c r="M4854" i="6"/>
  <c r="M4857" i="6"/>
  <c r="M4858" i="6"/>
  <c r="M4860" i="6"/>
  <c r="M4863" i="6"/>
  <c r="M4866" i="6"/>
  <c r="M4868" i="6"/>
  <c r="M4870" i="6"/>
  <c r="M4872" i="6"/>
  <c r="M4875" i="6"/>
  <c r="M4876" i="6"/>
  <c r="M4879" i="6"/>
  <c r="M4880" i="6"/>
  <c r="M4883" i="6"/>
  <c r="M4886" i="6"/>
  <c r="M4887" i="6"/>
  <c r="M4889" i="6"/>
  <c r="M4892" i="6"/>
  <c r="M4895" i="6"/>
  <c r="M4896" i="6"/>
  <c r="M4898" i="6"/>
  <c r="M4900" i="6"/>
  <c r="M4901" i="6"/>
  <c r="M4902" i="6"/>
  <c r="M4903" i="6"/>
  <c r="M4905" i="6"/>
  <c r="M4907" i="6"/>
  <c r="M4909" i="6"/>
  <c r="M4910" i="6"/>
  <c r="M4913" i="6"/>
  <c r="M4914" i="6"/>
  <c r="M4916" i="6"/>
  <c r="M4918" i="6"/>
  <c r="M4920" i="6"/>
  <c r="M4921" i="6"/>
  <c r="M4923" i="6"/>
  <c r="M4925" i="6"/>
  <c r="M4927" i="6"/>
  <c r="M4928" i="6"/>
  <c r="M4930" i="6"/>
  <c r="M4932" i="6"/>
  <c r="M4934" i="6"/>
  <c r="M4935" i="6"/>
  <c r="M4938" i="6"/>
  <c r="M4941" i="6"/>
  <c r="M4943" i="6"/>
  <c r="M4945" i="6"/>
  <c r="M4947" i="6"/>
  <c r="M4950" i="6"/>
  <c r="M4951" i="6"/>
  <c r="M4953" i="6"/>
  <c r="M4956" i="6"/>
  <c r="M4960" i="6"/>
  <c r="M4963" i="6"/>
  <c r="M4964" i="6"/>
  <c r="M4966" i="6"/>
  <c r="M4969" i="6"/>
  <c r="M4970" i="6"/>
  <c r="M4973" i="6"/>
  <c r="M4975" i="6"/>
  <c r="M4977" i="6"/>
  <c r="M4978" i="6"/>
  <c r="M4979" i="6"/>
  <c r="M4981" i="6"/>
  <c r="M4982" i="6"/>
  <c r="M4985" i="6"/>
  <c r="M4988" i="6"/>
  <c r="M4989" i="6"/>
  <c r="M4990" i="6"/>
  <c r="M4992" i="6"/>
  <c r="M4993" i="6"/>
  <c r="M4996" i="6"/>
  <c r="M4997" i="6"/>
  <c r="M5000" i="6"/>
  <c r="M2960" i="6"/>
  <c r="M2969" i="6"/>
  <c r="M2971" i="6"/>
  <c r="M2974" i="6"/>
  <c r="M2976" i="6"/>
  <c r="M2978" i="6"/>
  <c r="M2980" i="6"/>
  <c r="M2982" i="6"/>
  <c r="M2984" i="6"/>
  <c r="M2986" i="6"/>
  <c r="M2988" i="6"/>
  <c r="M2990" i="6"/>
  <c r="M2993" i="6"/>
  <c r="M2995" i="6"/>
  <c r="M2997" i="6"/>
  <c r="M2999" i="6"/>
  <c r="M3001" i="6"/>
  <c r="M3003" i="6"/>
  <c r="M3005" i="6"/>
  <c r="M3007" i="6"/>
  <c r="M3009" i="6"/>
  <c r="M3011" i="6"/>
  <c r="M3013" i="6"/>
  <c r="M3015" i="6"/>
  <c r="M3017" i="6"/>
  <c r="M3019" i="6"/>
  <c r="M3021" i="6"/>
  <c r="M3023" i="6"/>
  <c r="M3025" i="6"/>
  <c r="M3027" i="6"/>
  <c r="M3029" i="6"/>
  <c r="M3031" i="6"/>
  <c r="M3033" i="6"/>
  <c r="M3035" i="6"/>
  <c r="M3037" i="6"/>
  <c r="M3038" i="6"/>
  <c r="M3040" i="6"/>
  <c r="M3042" i="6"/>
  <c r="M3044" i="6"/>
  <c r="M3046" i="6"/>
  <c r="M3047" i="6"/>
  <c r="M3049" i="6"/>
  <c r="M3051" i="6"/>
  <c r="M3053" i="6"/>
  <c r="M3055" i="6"/>
  <c r="M3057" i="6"/>
  <c r="M3059" i="6"/>
  <c r="M3061" i="6"/>
  <c r="M3062" i="6"/>
  <c r="M3064" i="6"/>
  <c r="M3066" i="6"/>
  <c r="M3068" i="6"/>
  <c r="M3070" i="6"/>
  <c r="M3072" i="6"/>
  <c r="M3074" i="6"/>
  <c r="M3076" i="6"/>
  <c r="M3077" i="6"/>
  <c r="M3079" i="6"/>
  <c r="M3081" i="6"/>
  <c r="M3082" i="6"/>
  <c r="M3084" i="6"/>
  <c r="M3086" i="6"/>
  <c r="M3088" i="6"/>
  <c r="M3090" i="6"/>
  <c r="M3092" i="6"/>
  <c r="M3094" i="6"/>
  <c r="M3096" i="6"/>
  <c r="M3098" i="6"/>
  <c r="M3100" i="6"/>
  <c r="M3102" i="6"/>
  <c r="M3104" i="6"/>
  <c r="M3106" i="6"/>
  <c r="M3108" i="6"/>
  <c r="M3110" i="6"/>
  <c r="M3112" i="6"/>
  <c r="M3114" i="6"/>
  <c r="M3116" i="6"/>
  <c r="M3118" i="6"/>
  <c r="M3120" i="6"/>
  <c r="M3122" i="6"/>
  <c r="M3124" i="6"/>
  <c r="M3126" i="6"/>
  <c r="M3128" i="6"/>
  <c r="M3130" i="6"/>
  <c r="M3132" i="6"/>
  <c r="M3134" i="6"/>
  <c r="M3145" i="6"/>
  <c r="M3147" i="6"/>
  <c r="M3149" i="6"/>
  <c r="M3151" i="6"/>
  <c r="M3153" i="6"/>
  <c r="M3155" i="6"/>
  <c r="M3156" i="6"/>
  <c r="M3158" i="6"/>
  <c r="M3160" i="6"/>
  <c r="M3162" i="6"/>
  <c r="M3164" i="6"/>
  <c r="M3166" i="6"/>
  <c r="M3168" i="6"/>
  <c r="M3170" i="6"/>
  <c r="M3172" i="6"/>
  <c r="M3175" i="6"/>
  <c r="M3177" i="6"/>
  <c r="M3178" i="6"/>
  <c r="M3180" i="6"/>
  <c r="M3182" i="6"/>
  <c r="M3184" i="6"/>
  <c r="M3186" i="6"/>
  <c r="M3188" i="6"/>
  <c r="M3190" i="6"/>
  <c r="M3192" i="6"/>
  <c r="M3194" i="6"/>
  <c r="M3196" i="6"/>
  <c r="M3198" i="6"/>
  <c r="M3200" i="6"/>
  <c r="M3202" i="6"/>
  <c r="M3204" i="6"/>
  <c r="M3206" i="6"/>
  <c r="M3208" i="6"/>
  <c r="M3210" i="6"/>
  <c r="M3212" i="6"/>
  <c r="M3214" i="6"/>
  <c r="M3216" i="6"/>
  <c r="M3218" i="6"/>
  <c r="M3220" i="6"/>
  <c r="M3222" i="6"/>
  <c r="M3224" i="6"/>
  <c r="M3226" i="6"/>
  <c r="M3228" i="6"/>
  <c r="M3231" i="6"/>
  <c r="M3233" i="6"/>
  <c r="M3235" i="6"/>
  <c r="M3236" i="6"/>
  <c r="M3238" i="6"/>
  <c r="M3240" i="6"/>
  <c r="M3242" i="6"/>
  <c r="M3244" i="6"/>
  <c r="M3246" i="6"/>
  <c r="M3248" i="6"/>
  <c r="M3251" i="6"/>
  <c r="M3252" i="6"/>
  <c r="M3254" i="6"/>
  <c r="M3256" i="6"/>
  <c r="M3258" i="6"/>
  <c r="M3260" i="6"/>
  <c r="M3262" i="6"/>
  <c r="M3264" i="6"/>
  <c r="M3266" i="6"/>
  <c r="M3268" i="6"/>
  <c r="M3270" i="6"/>
  <c r="M3272" i="6"/>
  <c r="M3274" i="6"/>
  <c r="M3276" i="6"/>
  <c r="M3278" i="6"/>
  <c r="M3280" i="6"/>
  <c r="M3282" i="6"/>
  <c r="M3284" i="6"/>
  <c r="M3286" i="6"/>
  <c r="M3288" i="6"/>
  <c r="M3291" i="6"/>
  <c r="M3292" i="6"/>
  <c r="M3294" i="6"/>
  <c r="M3296" i="6"/>
  <c r="M3298" i="6"/>
  <c r="M3300" i="6"/>
  <c r="M3302" i="6"/>
  <c r="M3304" i="6"/>
  <c r="M3306" i="6"/>
  <c r="M3308" i="6"/>
  <c r="M3310" i="6"/>
  <c r="M3312" i="6"/>
  <c r="M3322" i="6"/>
  <c r="M3325" i="6"/>
  <c r="M3326" i="6"/>
  <c r="M3328" i="6"/>
  <c r="M3330" i="6"/>
  <c r="M3332" i="6"/>
  <c r="M3334" i="6"/>
  <c r="M3336" i="6"/>
  <c r="M3338" i="6"/>
  <c r="M3340" i="6"/>
  <c r="M3342" i="6"/>
  <c r="M3344" i="6"/>
  <c r="M3346" i="6"/>
  <c r="M3348" i="6"/>
  <c r="M3350" i="6"/>
  <c r="M3352" i="6"/>
  <c r="M3354" i="6"/>
  <c r="M3356" i="6"/>
  <c r="M3359" i="6"/>
  <c r="M3361" i="6"/>
  <c r="M3363" i="6"/>
  <c r="M3365" i="6"/>
  <c r="M3366" i="6"/>
  <c r="M3368" i="6"/>
  <c r="M3370" i="6"/>
  <c r="M3372" i="6"/>
  <c r="M3374" i="6"/>
  <c r="M3376" i="6"/>
  <c r="M3378" i="6"/>
  <c r="M3380" i="6"/>
  <c r="M3382" i="6"/>
  <c r="M3384" i="6"/>
  <c r="M3387" i="6"/>
  <c r="M3389" i="6"/>
  <c r="M3391" i="6"/>
  <c r="M3393" i="6"/>
  <c r="M3395" i="6"/>
  <c r="M3397" i="6"/>
  <c r="M3400" i="6"/>
  <c r="M3402" i="6"/>
  <c r="M3404" i="6"/>
  <c r="M3406" i="6"/>
  <c r="M3408" i="6"/>
  <c r="M3410" i="6"/>
  <c r="M3412" i="6"/>
  <c r="M3414" i="6"/>
  <c r="M3416" i="6"/>
  <c r="M3418" i="6"/>
  <c r="M3420" i="6"/>
  <c r="M3423" i="6"/>
  <c r="M3425" i="6"/>
  <c r="M3427" i="6"/>
  <c r="M3429" i="6"/>
  <c r="M3431" i="6"/>
  <c r="M3433" i="6"/>
  <c r="M3435" i="6"/>
  <c r="M3437" i="6"/>
  <c r="M3439" i="6"/>
  <c r="M3441" i="6"/>
  <c r="M3443" i="6"/>
  <c r="M3445" i="6"/>
  <c r="M3446" i="6"/>
  <c r="M3448" i="6"/>
  <c r="M3450" i="6"/>
  <c r="M3452" i="6"/>
  <c r="M3454" i="6"/>
  <c r="M3456" i="6"/>
  <c r="M3458" i="6"/>
  <c r="M3460" i="6"/>
  <c r="M3462" i="6"/>
  <c r="M3464" i="6"/>
  <c r="M3467" i="6"/>
  <c r="M3469" i="6"/>
  <c r="M3471" i="6"/>
  <c r="M3472" i="6"/>
  <c r="M3474" i="6"/>
  <c r="M3476" i="6"/>
  <c r="M3478" i="6"/>
  <c r="M3480" i="6"/>
  <c r="M3482" i="6"/>
  <c r="M3484" i="6"/>
  <c r="M3486" i="6"/>
  <c r="M3488" i="6"/>
  <c r="M3490" i="6"/>
  <c r="M3492" i="6"/>
  <c r="M3494" i="6"/>
  <c r="M3496" i="6"/>
  <c r="M3498" i="6"/>
  <c r="M3500" i="6"/>
  <c r="M3502" i="6"/>
  <c r="M3504" i="6"/>
  <c r="M3506" i="6"/>
  <c r="M3508" i="6"/>
  <c r="M3510" i="6"/>
  <c r="M3512" i="6"/>
  <c r="M3514" i="6"/>
  <c r="M3516" i="6"/>
  <c r="M3518" i="6"/>
  <c r="M3520" i="6"/>
  <c r="M3522" i="6"/>
  <c r="M3524" i="6"/>
  <c r="M3526" i="6"/>
  <c r="M3528" i="6"/>
  <c r="M3530" i="6"/>
  <c r="M3532" i="6"/>
  <c r="M3534" i="6"/>
  <c r="M3536" i="6"/>
  <c r="M3538" i="6"/>
  <c r="M3540" i="6"/>
  <c r="M3543" i="6"/>
  <c r="M3545" i="6"/>
  <c r="M3547" i="6"/>
  <c r="M3549" i="6"/>
  <c r="M3552" i="6"/>
  <c r="M3554" i="6"/>
  <c r="M3556" i="6"/>
  <c r="M3558" i="6"/>
  <c r="M3560" i="6"/>
  <c r="M3563" i="6"/>
  <c r="M3565" i="6"/>
  <c r="M3567" i="6"/>
  <c r="M3569" i="6"/>
  <c r="M3571" i="6"/>
  <c r="M3573" i="6"/>
  <c r="M3575" i="6"/>
  <c r="M3576" i="6"/>
  <c r="M3578" i="6"/>
  <c r="M3580" i="6"/>
  <c r="M3582" i="6"/>
  <c r="M3584" i="6"/>
  <c r="M3586" i="6"/>
  <c r="M3588" i="6"/>
  <c r="M3589" i="6"/>
  <c r="M3591" i="6"/>
  <c r="M3593" i="6"/>
  <c r="M3595" i="6"/>
  <c r="M3597" i="6"/>
  <c r="M3598" i="6"/>
  <c r="M3600" i="6"/>
  <c r="M3602" i="6"/>
  <c r="M3604" i="6"/>
  <c r="M3606" i="6"/>
  <c r="M3608" i="6"/>
  <c r="M3610" i="6"/>
  <c r="M3611" i="6"/>
  <c r="M3613" i="6"/>
  <c r="M3615" i="6"/>
  <c r="M3617" i="6"/>
  <c r="M3619" i="6"/>
  <c r="M3621" i="6"/>
  <c r="M3623" i="6"/>
  <c r="M3625" i="6"/>
  <c r="M3627" i="6"/>
  <c r="M3629" i="6"/>
  <c r="M3631" i="6"/>
  <c r="M3633" i="6"/>
  <c r="M3635" i="6"/>
  <c r="M3637" i="6"/>
  <c r="M3639" i="6"/>
  <c r="M3641" i="6"/>
  <c r="M3643" i="6"/>
  <c r="M3645" i="6"/>
  <c r="M3647" i="6"/>
  <c r="M3649" i="6"/>
  <c r="M3651" i="6"/>
  <c r="M3653" i="6"/>
  <c r="M3656" i="6"/>
  <c r="M3658" i="6"/>
  <c r="M3660" i="6"/>
  <c r="M3662" i="6"/>
  <c r="M3664" i="6"/>
  <c r="M3683" i="6"/>
  <c r="M3685" i="6"/>
  <c r="M3686" i="6"/>
  <c r="M3687" i="6"/>
  <c r="M3688" i="6"/>
  <c r="M3689" i="6"/>
  <c r="M3690" i="6"/>
  <c r="M3691" i="6"/>
  <c r="M3692" i="6"/>
  <c r="M3693" i="6"/>
  <c r="M3694" i="6"/>
  <c r="M3695" i="6"/>
  <c r="M3696" i="6"/>
  <c r="M3697" i="6"/>
  <c r="M3698" i="6"/>
  <c r="M3699" i="6"/>
  <c r="M3700" i="6"/>
  <c r="M3701" i="6"/>
  <c r="M3702" i="6"/>
  <c r="M3703" i="6"/>
  <c r="M3704" i="6"/>
  <c r="M3705" i="6"/>
  <c r="M3706" i="6"/>
  <c r="M3707" i="6"/>
  <c r="M3708" i="6"/>
  <c r="M3709" i="6"/>
  <c r="M3710" i="6"/>
  <c r="M3711" i="6"/>
  <c r="M3712" i="6"/>
  <c r="M3713" i="6"/>
  <c r="M3714" i="6"/>
  <c r="M3715" i="6"/>
  <c r="M3716" i="6"/>
  <c r="M3717" i="6"/>
  <c r="M3718" i="6"/>
  <c r="M3719" i="6"/>
  <c r="M3720" i="6"/>
  <c r="M3721" i="6"/>
  <c r="M3722" i="6"/>
  <c r="M3723" i="6"/>
  <c r="M3724" i="6"/>
  <c r="M3725" i="6"/>
  <c r="M3726" i="6"/>
  <c r="M3727" i="6"/>
  <c r="M3728" i="6"/>
  <c r="M3729" i="6"/>
  <c r="M3730" i="6"/>
  <c r="M3731" i="6"/>
  <c r="M3732" i="6"/>
  <c r="M3733" i="6"/>
  <c r="M3734" i="6"/>
  <c r="M3735" i="6"/>
  <c r="M3736" i="6"/>
  <c r="M3737" i="6"/>
  <c r="M3738" i="6"/>
  <c r="M3739" i="6"/>
  <c r="M3740" i="6"/>
  <c r="M3741" i="6"/>
  <c r="M3742" i="6"/>
  <c r="M3743" i="6"/>
  <c r="M3744" i="6"/>
  <c r="M3745" i="6"/>
  <c r="M3746" i="6"/>
  <c r="M3747" i="6"/>
  <c r="M3748" i="6"/>
  <c r="M3749" i="6"/>
  <c r="M3750" i="6"/>
  <c r="M3751" i="6"/>
  <c r="M3752" i="6"/>
  <c r="M3753" i="6"/>
  <c r="M3754" i="6"/>
  <c r="M3755" i="6"/>
  <c r="M3756" i="6"/>
  <c r="M3757" i="6"/>
  <c r="M3758" i="6"/>
  <c r="M3759" i="6"/>
  <c r="M3760" i="6"/>
  <c r="M3761" i="6"/>
  <c r="M3762" i="6"/>
  <c r="M3763" i="6"/>
  <c r="M3764" i="6"/>
  <c r="M3765" i="6"/>
  <c r="M3766" i="6"/>
  <c r="M3768" i="6"/>
  <c r="M3769" i="6"/>
  <c r="M3772" i="6"/>
  <c r="M3775" i="6"/>
  <c r="M3778" i="6"/>
  <c r="M3780" i="6"/>
  <c r="M3784" i="6"/>
  <c r="M3786" i="6"/>
  <c r="M3789" i="6"/>
  <c r="M3793" i="6"/>
  <c r="M3797" i="6"/>
  <c r="M3801" i="6"/>
  <c r="M3804" i="6"/>
  <c r="M3807" i="6"/>
  <c r="M3809" i="6"/>
  <c r="M3811" i="6"/>
  <c r="M3814" i="6"/>
  <c r="M3817" i="6"/>
  <c r="M3819" i="6"/>
  <c r="M3822" i="6"/>
  <c r="M3825" i="6"/>
  <c r="M3827" i="6"/>
  <c r="M3830" i="6"/>
  <c r="M3833" i="6"/>
  <c r="M3838" i="6"/>
  <c r="M3842" i="6"/>
  <c r="M3845" i="6"/>
  <c r="M3848" i="6"/>
  <c r="M3851" i="6"/>
  <c r="M3854" i="6"/>
  <c r="M3857" i="6"/>
  <c r="M3861" i="6"/>
  <c r="M3864" i="6"/>
  <c r="M3867" i="6"/>
  <c r="M3870" i="6"/>
  <c r="M3873" i="6"/>
  <c r="M3878" i="6"/>
  <c r="M3884" i="6"/>
  <c r="M3888" i="6"/>
  <c r="M3891" i="6"/>
  <c r="M3894" i="6"/>
  <c r="M3898" i="6"/>
  <c r="M3902" i="6"/>
  <c r="M3905" i="6"/>
  <c r="M3909" i="6"/>
  <c r="M3912" i="6"/>
  <c r="M3915" i="6"/>
  <c r="M3919" i="6"/>
  <c r="M3922" i="6"/>
  <c r="M3927" i="6"/>
  <c r="M3931" i="6"/>
  <c r="M3934" i="6"/>
  <c r="M3937" i="6"/>
  <c r="M3939" i="6"/>
  <c r="M3942" i="6"/>
  <c r="M3945" i="6"/>
  <c r="M3948" i="6"/>
  <c r="M3952" i="6"/>
  <c r="M3955" i="6"/>
  <c r="M3960" i="6"/>
  <c r="M3965" i="6"/>
  <c r="M3968" i="6"/>
  <c r="M3972" i="6"/>
  <c r="M3975" i="6"/>
  <c r="M3978" i="6"/>
  <c r="M3984" i="6"/>
  <c r="M3988" i="6"/>
  <c r="M3991" i="6"/>
  <c r="M3995" i="6"/>
  <c r="M3999" i="6"/>
  <c r="M4003" i="6"/>
  <c r="M4007" i="6"/>
  <c r="M4011" i="6"/>
  <c r="M4014" i="6"/>
  <c r="M4017" i="6"/>
  <c r="M4021" i="6"/>
  <c r="M4027" i="6"/>
  <c r="M4031" i="6"/>
  <c r="M4034" i="6"/>
  <c r="M4036" i="6"/>
  <c r="M4040" i="6"/>
  <c r="M4044" i="6"/>
  <c r="M4047" i="6"/>
  <c r="M4051" i="6"/>
  <c r="M4057" i="6"/>
  <c r="M4060" i="6"/>
  <c r="M4064" i="6"/>
  <c r="M4067" i="6"/>
  <c r="M4072" i="6"/>
  <c r="M4076" i="6"/>
  <c r="M4082" i="6"/>
  <c r="M4086" i="6"/>
  <c r="M4089" i="6"/>
  <c r="M4092" i="6"/>
  <c r="M4094" i="6"/>
  <c r="M4096" i="6"/>
  <c r="M4098" i="6"/>
  <c r="M4100" i="6"/>
  <c r="M4102" i="6"/>
  <c r="M4104" i="6"/>
  <c r="M4106" i="6"/>
  <c r="M4108" i="6"/>
  <c r="M4110" i="6"/>
  <c r="M4112" i="6"/>
  <c r="M4114" i="6"/>
  <c r="M4116" i="6"/>
  <c r="M4119" i="6"/>
  <c r="M4125" i="6"/>
  <c r="M4128" i="6"/>
  <c r="M4132" i="6"/>
  <c r="M4138" i="6"/>
  <c r="M4143" i="6"/>
  <c r="M4147" i="6"/>
  <c r="M4151" i="6"/>
  <c r="M4154" i="6"/>
  <c r="M4156" i="6"/>
  <c r="M4159" i="6"/>
  <c r="M4162" i="6"/>
  <c r="M4165" i="6"/>
  <c r="M4169" i="6"/>
  <c r="M4176" i="6"/>
  <c r="M4180" i="6"/>
  <c r="M4183" i="6"/>
  <c r="M4186" i="6"/>
  <c r="M4191" i="6"/>
  <c r="M4195" i="6"/>
  <c r="M4199" i="6"/>
  <c r="M4203" i="6"/>
  <c r="M4206" i="6"/>
  <c r="M4210" i="6"/>
  <c r="M4216" i="6"/>
  <c r="M4220" i="6"/>
  <c r="M4224" i="6"/>
  <c r="M4227" i="6"/>
  <c r="M4230" i="6"/>
  <c r="M4234" i="6"/>
  <c r="M4237" i="6"/>
  <c r="M4240" i="6"/>
  <c r="M4243" i="6"/>
  <c r="M4245" i="6"/>
  <c r="M4248" i="6"/>
  <c r="M4251" i="6"/>
  <c r="M4254" i="6"/>
  <c r="M4257" i="6"/>
  <c r="M4260" i="6"/>
  <c r="M4263" i="6"/>
  <c r="M4266" i="6"/>
  <c r="M4269" i="6"/>
  <c r="M4271" i="6"/>
  <c r="M4274" i="6"/>
  <c r="M4279" i="6"/>
  <c r="M4283" i="6"/>
  <c r="M4287" i="6"/>
  <c r="M4291" i="6"/>
  <c r="M4295" i="6"/>
  <c r="M4298" i="6"/>
  <c r="M4300" i="6"/>
  <c r="M4304" i="6"/>
  <c r="M4306" i="6"/>
  <c r="M4309" i="6"/>
  <c r="M4315" i="6"/>
  <c r="M4319" i="6"/>
  <c r="M4323" i="6"/>
  <c r="M4327" i="6"/>
  <c r="M4330" i="6"/>
  <c r="M4333" i="6"/>
  <c r="M4341" i="6"/>
  <c r="M4344" i="6"/>
  <c r="M4347" i="6"/>
  <c r="M4354" i="6"/>
  <c r="M4357" i="6"/>
  <c r="M4364" i="6"/>
  <c r="M4367" i="6"/>
  <c r="M4371" i="6"/>
  <c r="M4375" i="6"/>
  <c r="M4378" i="6"/>
  <c r="M4381" i="6"/>
  <c r="M4385" i="6"/>
  <c r="M4391" i="6"/>
  <c r="M4393" i="6"/>
  <c r="M4395" i="6"/>
  <c r="M4399" i="6"/>
  <c r="M4404" i="6"/>
  <c r="M4409" i="6"/>
  <c r="M4415" i="6"/>
  <c r="M4419" i="6"/>
  <c r="M4424" i="6"/>
  <c r="M4427" i="6"/>
  <c r="M4431" i="6"/>
  <c r="M4434" i="6"/>
  <c r="M4436" i="6"/>
  <c r="M4441" i="6"/>
  <c r="M4446" i="6"/>
  <c r="M4449" i="6"/>
  <c r="M4453" i="6"/>
  <c r="M4457" i="6"/>
  <c r="M4460" i="6"/>
  <c r="M4464" i="6"/>
  <c r="M4469" i="6"/>
  <c r="M4473" i="6"/>
  <c r="M4478" i="6"/>
  <c r="M4482" i="6"/>
  <c r="M4487" i="6"/>
  <c r="M4491" i="6"/>
  <c r="M4494" i="6"/>
  <c r="M4498" i="6"/>
  <c r="M4503" i="6"/>
  <c r="M4507" i="6"/>
  <c r="M4514" i="6"/>
  <c r="M4519" i="6"/>
  <c r="M4523" i="6"/>
  <c r="M4527" i="6"/>
  <c r="M4530" i="6"/>
  <c r="M4535" i="6"/>
  <c r="M4538" i="6"/>
  <c r="M4541" i="6"/>
  <c r="M4545" i="6"/>
  <c r="M4548" i="6"/>
  <c r="M4551" i="6"/>
  <c r="M4553" i="6"/>
  <c r="M4555" i="6"/>
  <c r="M4559" i="6"/>
  <c r="M4561" i="6"/>
  <c r="M4564" i="6"/>
  <c r="M4567" i="6"/>
  <c r="M4571" i="6"/>
  <c r="M4575" i="6"/>
  <c r="M4580" i="6"/>
  <c r="M4583" i="6"/>
  <c r="M4586" i="6"/>
  <c r="M4590" i="6"/>
  <c r="M4593" i="6"/>
  <c r="M4596" i="6"/>
  <c r="M4599" i="6"/>
  <c r="M4603" i="6"/>
  <c r="M4606" i="6"/>
  <c r="M4609" i="6"/>
  <c r="M4612" i="6"/>
  <c r="M4619" i="6"/>
  <c r="M4622" i="6"/>
  <c r="M4625" i="6"/>
  <c r="M4627" i="6"/>
  <c r="M4630" i="6"/>
  <c r="M4633" i="6"/>
  <c r="M4639" i="6"/>
  <c r="M4645" i="6"/>
  <c r="M4651" i="6"/>
  <c r="M4655" i="6"/>
  <c r="M4659" i="6"/>
  <c r="M4662" i="6"/>
  <c r="M4665" i="6"/>
  <c r="M4672" i="6"/>
  <c r="M4675" i="6"/>
  <c r="M4679" i="6"/>
  <c r="M4683" i="6"/>
  <c r="M4687" i="6"/>
  <c r="M4691" i="6"/>
  <c r="M4695" i="6"/>
  <c r="M4795" i="6"/>
  <c r="M4806" i="6"/>
  <c r="M4810" i="6"/>
  <c r="M4814" i="6"/>
  <c r="M4817" i="6"/>
  <c r="M4821" i="6"/>
  <c r="M4824" i="6"/>
  <c r="M4827" i="6"/>
  <c r="M4830" i="6"/>
  <c r="M4835" i="6"/>
  <c r="M4838" i="6"/>
  <c r="M4843" i="6"/>
  <c r="M4847" i="6"/>
  <c r="M4851" i="6"/>
  <c r="M4855" i="6"/>
  <c r="M4859" i="6"/>
  <c r="M4862" i="6"/>
  <c r="M4865" i="6"/>
  <c r="M4869" i="6"/>
  <c r="M4873" i="6"/>
  <c r="M4877" i="6"/>
  <c r="M4881" i="6"/>
  <c r="M4884" i="6"/>
  <c r="M4888" i="6"/>
  <c r="M4891" i="6"/>
  <c r="M4894" i="6"/>
  <c r="M4899" i="6"/>
  <c r="M4906" i="6"/>
  <c r="M4912" i="6"/>
  <c r="M4917" i="6"/>
  <c r="M4924" i="6"/>
  <c r="M4929" i="6"/>
  <c r="M4933" i="6"/>
  <c r="M4937" i="6"/>
  <c r="M4940" i="6"/>
  <c r="M4944" i="6"/>
  <c r="M4948" i="6"/>
  <c r="M4952" i="6"/>
  <c r="M4955" i="6"/>
  <c r="M4958" i="6"/>
  <c r="M4961" i="6"/>
  <c r="M4965" i="6"/>
  <c r="M4968" i="6"/>
  <c r="M4971" i="6"/>
  <c r="M4974" i="6"/>
  <c r="M4983" i="6"/>
  <c r="M4986" i="6"/>
  <c r="M4991" i="6"/>
  <c r="M4995" i="6"/>
  <c r="M4999" i="6"/>
  <c r="M2" i="6" l="1"/>
  <c r="N2" i="6"/>
  <c r="Q2836" i="6"/>
  <c r="O2836" i="6"/>
  <c r="P2836" i="6" s="1"/>
  <c r="O406" i="6"/>
  <c r="P406" i="6" s="1"/>
  <c r="Q406" i="6"/>
  <c r="O449" i="6"/>
  <c r="P449" i="6" s="1"/>
  <c r="Q449" i="6"/>
  <c r="O454" i="6"/>
  <c r="P454" i="6" s="1"/>
  <c r="Q454" i="6"/>
  <c r="O459" i="6"/>
  <c r="P459" i="6" s="1"/>
  <c r="Q459" i="6"/>
  <c r="O463" i="6"/>
  <c r="P463" i="6" s="1"/>
  <c r="Q463" i="6"/>
  <c r="O467" i="6"/>
  <c r="P467" i="6" s="1"/>
  <c r="Q467" i="6"/>
  <c r="O471" i="6"/>
  <c r="P471" i="6" s="1"/>
  <c r="Q471" i="6"/>
  <c r="O474" i="6"/>
  <c r="P474" i="6" s="1"/>
  <c r="Q474" i="6"/>
  <c r="O477" i="6"/>
  <c r="P477" i="6" s="1"/>
  <c r="Q477" i="6"/>
  <c r="O481" i="6"/>
  <c r="P481" i="6" s="1"/>
  <c r="Q481" i="6"/>
  <c r="O485" i="6"/>
  <c r="P485" i="6" s="1"/>
  <c r="Q485" i="6"/>
  <c r="O489" i="6"/>
  <c r="P489" i="6" s="1"/>
  <c r="Q489" i="6"/>
  <c r="O493" i="6"/>
  <c r="P493" i="6" s="1"/>
  <c r="Q493" i="6"/>
  <c r="O496" i="6"/>
  <c r="P496" i="6" s="1"/>
  <c r="Q496" i="6"/>
  <c r="O501" i="6"/>
  <c r="P501" i="6" s="1"/>
  <c r="Q501" i="6"/>
  <c r="O507" i="6"/>
  <c r="P507" i="6" s="1"/>
  <c r="Q507" i="6"/>
  <c r="O511" i="6"/>
  <c r="P511" i="6" s="1"/>
  <c r="Q511" i="6"/>
  <c r="O515" i="6"/>
  <c r="P515" i="6" s="1"/>
  <c r="Q515" i="6"/>
  <c r="O520" i="6"/>
  <c r="P520" i="6" s="1"/>
  <c r="Q520" i="6"/>
  <c r="O523" i="6"/>
  <c r="P523" i="6" s="1"/>
  <c r="Q523" i="6"/>
  <c r="O528" i="6"/>
  <c r="P528" i="6" s="1"/>
  <c r="Q528" i="6"/>
  <c r="O531" i="6"/>
  <c r="P531" i="6" s="1"/>
  <c r="Q531" i="6"/>
  <c r="O535" i="6"/>
  <c r="P535" i="6" s="1"/>
  <c r="Q535" i="6"/>
  <c r="O539" i="6"/>
  <c r="P539" i="6" s="1"/>
  <c r="Q539" i="6"/>
  <c r="O542" i="6"/>
  <c r="P542" i="6" s="1"/>
  <c r="Q542" i="6"/>
  <c r="O546" i="6"/>
  <c r="P546" i="6" s="1"/>
  <c r="Q546" i="6"/>
  <c r="O549" i="6"/>
  <c r="P549" i="6" s="1"/>
  <c r="Q549" i="6"/>
  <c r="O553" i="6"/>
  <c r="P553" i="6" s="1"/>
  <c r="Q553" i="6"/>
  <c r="O556" i="6"/>
  <c r="P556" i="6" s="1"/>
  <c r="Q556" i="6"/>
  <c r="O559" i="6"/>
  <c r="P559" i="6" s="1"/>
  <c r="Q559" i="6"/>
  <c r="O562" i="6"/>
  <c r="P562" i="6" s="1"/>
  <c r="Q562" i="6"/>
  <c r="O565" i="6"/>
  <c r="P565" i="6" s="1"/>
  <c r="Q565" i="6"/>
  <c r="O570" i="6"/>
  <c r="P570" i="6" s="1"/>
  <c r="Q570" i="6"/>
  <c r="O575" i="6"/>
  <c r="P575" i="6" s="1"/>
  <c r="Q575" i="6"/>
  <c r="O579" i="6"/>
  <c r="P579" i="6" s="1"/>
  <c r="Q579" i="6"/>
  <c r="O583" i="6"/>
  <c r="P583" i="6" s="1"/>
  <c r="Q583" i="6"/>
  <c r="O586" i="6"/>
  <c r="P586" i="6" s="1"/>
  <c r="Q586" i="6"/>
  <c r="O589" i="6"/>
  <c r="P589" i="6" s="1"/>
  <c r="Q589" i="6"/>
  <c r="O593" i="6"/>
  <c r="P593" i="6" s="1"/>
  <c r="Q593" i="6"/>
  <c r="O598" i="6"/>
  <c r="P598" i="6" s="1"/>
  <c r="Q598" i="6"/>
  <c r="O604" i="6"/>
  <c r="P604" i="6" s="1"/>
  <c r="Q604" i="6"/>
  <c r="O610" i="6"/>
  <c r="P610" i="6" s="1"/>
  <c r="Q610" i="6"/>
  <c r="O614" i="6"/>
  <c r="P614" i="6" s="1"/>
  <c r="Q614" i="6"/>
  <c r="O616" i="6"/>
  <c r="P616" i="6" s="1"/>
  <c r="Q616" i="6"/>
  <c r="O619" i="6"/>
  <c r="P619" i="6" s="1"/>
  <c r="Q619" i="6"/>
  <c r="O623" i="6"/>
  <c r="P623" i="6" s="1"/>
  <c r="Q623" i="6"/>
  <c r="O627" i="6"/>
  <c r="P627" i="6" s="1"/>
  <c r="Q627" i="6"/>
  <c r="O631" i="6"/>
  <c r="P631" i="6" s="1"/>
  <c r="Q631" i="6"/>
  <c r="O635" i="6"/>
  <c r="P635" i="6" s="1"/>
  <c r="Q635" i="6"/>
  <c r="O638" i="6"/>
  <c r="P638" i="6" s="1"/>
  <c r="Q638" i="6"/>
  <c r="O642" i="6"/>
  <c r="P642" i="6" s="1"/>
  <c r="Q642" i="6"/>
  <c r="O645" i="6"/>
  <c r="P645" i="6" s="1"/>
  <c r="Q645" i="6"/>
  <c r="O649" i="6"/>
  <c r="P649" i="6" s="1"/>
  <c r="Q649" i="6"/>
  <c r="O652" i="6"/>
  <c r="P652" i="6" s="1"/>
  <c r="Q652" i="6"/>
  <c r="O655" i="6"/>
  <c r="P655" i="6" s="1"/>
  <c r="Q655" i="6"/>
  <c r="O658" i="6"/>
  <c r="P658" i="6" s="1"/>
  <c r="Q658" i="6"/>
  <c r="O661" i="6"/>
  <c r="P661" i="6" s="1"/>
  <c r="Q661" i="6"/>
  <c r="O663" i="6"/>
  <c r="P663" i="6" s="1"/>
  <c r="Q663" i="6"/>
  <c r="O667" i="6"/>
  <c r="P667" i="6" s="1"/>
  <c r="Q667" i="6"/>
  <c r="O671" i="6"/>
  <c r="P671" i="6" s="1"/>
  <c r="Q671" i="6"/>
  <c r="O674" i="6"/>
  <c r="P674" i="6" s="1"/>
  <c r="Q674" i="6"/>
  <c r="O680" i="6"/>
  <c r="P680" i="6" s="1"/>
  <c r="Q680" i="6"/>
  <c r="O685" i="6"/>
  <c r="P685" i="6" s="1"/>
  <c r="Q685" i="6"/>
  <c r="O689" i="6"/>
  <c r="P689" i="6" s="1"/>
  <c r="Q689" i="6"/>
  <c r="O692" i="6"/>
  <c r="P692" i="6" s="1"/>
  <c r="Q692" i="6"/>
  <c r="O694" i="6"/>
  <c r="P694" i="6" s="1"/>
  <c r="Q694" i="6"/>
  <c r="O696" i="6"/>
  <c r="P696" i="6" s="1"/>
  <c r="Q696" i="6"/>
  <c r="O698" i="6"/>
  <c r="P698" i="6" s="1"/>
  <c r="Q698" i="6"/>
  <c r="O700" i="6"/>
  <c r="P700" i="6" s="1"/>
  <c r="Q700" i="6"/>
  <c r="O702" i="6"/>
  <c r="P702" i="6" s="1"/>
  <c r="Q702" i="6"/>
  <c r="O704" i="6"/>
  <c r="P704" i="6" s="1"/>
  <c r="Q704" i="6"/>
  <c r="O706" i="6"/>
  <c r="P706" i="6" s="1"/>
  <c r="Q706" i="6"/>
  <c r="O708" i="6"/>
  <c r="P708" i="6" s="1"/>
  <c r="Q708" i="6"/>
  <c r="O710" i="6"/>
  <c r="P710" i="6" s="1"/>
  <c r="Q710" i="6"/>
  <c r="O712" i="6"/>
  <c r="P712" i="6" s="1"/>
  <c r="Q712" i="6"/>
  <c r="O714" i="6"/>
  <c r="P714" i="6" s="1"/>
  <c r="Q714" i="6"/>
  <c r="O716" i="6"/>
  <c r="P716" i="6" s="1"/>
  <c r="Q716" i="6"/>
  <c r="O718" i="6"/>
  <c r="P718" i="6" s="1"/>
  <c r="Q718" i="6"/>
  <c r="O720" i="6"/>
  <c r="P720" i="6" s="1"/>
  <c r="Q720" i="6"/>
  <c r="O722" i="6"/>
  <c r="P722" i="6" s="1"/>
  <c r="Q722" i="6"/>
  <c r="O724" i="6"/>
  <c r="P724" i="6" s="1"/>
  <c r="Q724" i="6"/>
  <c r="O726" i="6"/>
  <c r="P726" i="6" s="1"/>
  <c r="Q726" i="6"/>
  <c r="O728" i="6"/>
  <c r="P728" i="6" s="1"/>
  <c r="Q728" i="6"/>
  <c r="O730" i="6"/>
  <c r="P730" i="6" s="1"/>
  <c r="Q730" i="6"/>
  <c r="O732" i="6"/>
  <c r="P732" i="6" s="1"/>
  <c r="Q732" i="6"/>
  <c r="O735" i="6"/>
  <c r="P735" i="6" s="1"/>
  <c r="Q735" i="6"/>
  <c r="O740" i="6"/>
  <c r="P740" i="6" s="1"/>
  <c r="Q740" i="6"/>
  <c r="O744" i="6"/>
  <c r="P744" i="6" s="1"/>
  <c r="Q744" i="6"/>
  <c r="O747" i="6"/>
  <c r="P747" i="6" s="1"/>
  <c r="Q747" i="6"/>
  <c r="O750" i="6"/>
  <c r="P750" i="6" s="1"/>
  <c r="Q750" i="6"/>
  <c r="O754" i="6"/>
  <c r="P754" i="6" s="1"/>
  <c r="Q754" i="6"/>
  <c r="O759" i="6"/>
  <c r="P759" i="6" s="1"/>
  <c r="Q759" i="6"/>
  <c r="O763" i="6"/>
  <c r="P763" i="6" s="1"/>
  <c r="Q763" i="6"/>
  <c r="O767" i="6"/>
  <c r="P767" i="6" s="1"/>
  <c r="Q767" i="6"/>
  <c r="O772" i="6"/>
  <c r="P772" i="6" s="1"/>
  <c r="Q772" i="6"/>
  <c r="O776" i="6"/>
  <c r="P776" i="6" s="1"/>
  <c r="Q776" i="6"/>
  <c r="O779" i="6"/>
  <c r="P779" i="6" s="1"/>
  <c r="Q779" i="6"/>
  <c r="O783" i="6"/>
  <c r="P783" i="6" s="1"/>
  <c r="Q783" i="6"/>
  <c r="O786" i="6"/>
  <c r="P786" i="6" s="1"/>
  <c r="Q786" i="6"/>
  <c r="O790" i="6"/>
  <c r="P790" i="6" s="1"/>
  <c r="Q790" i="6"/>
  <c r="O794" i="6"/>
  <c r="P794" i="6" s="1"/>
  <c r="Q794" i="6"/>
  <c r="O798" i="6"/>
  <c r="P798" i="6" s="1"/>
  <c r="Q798" i="6"/>
  <c r="O803" i="6"/>
  <c r="P803" i="6" s="1"/>
  <c r="Q803" i="6"/>
  <c r="O807" i="6"/>
  <c r="P807" i="6" s="1"/>
  <c r="Q807" i="6"/>
  <c r="O810" i="6"/>
  <c r="P810" i="6" s="1"/>
  <c r="Q810" i="6"/>
  <c r="O813" i="6"/>
  <c r="P813" i="6" s="1"/>
  <c r="Q813" i="6"/>
  <c r="O816" i="6"/>
  <c r="P816" i="6" s="1"/>
  <c r="Q816" i="6"/>
  <c r="O819" i="6"/>
  <c r="P819" i="6" s="1"/>
  <c r="Q819" i="6"/>
  <c r="O824" i="6"/>
  <c r="P824" i="6" s="1"/>
  <c r="Q824" i="6"/>
  <c r="O827" i="6"/>
  <c r="P827" i="6" s="1"/>
  <c r="Q827" i="6"/>
  <c r="O830" i="6"/>
  <c r="P830" i="6" s="1"/>
  <c r="Q830" i="6"/>
  <c r="O833" i="6"/>
  <c r="P833" i="6" s="1"/>
  <c r="Q833" i="6"/>
  <c r="O836" i="6"/>
  <c r="P836" i="6" s="1"/>
  <c r="Q836" i="6"/>
  <c r="O840" i="6"/>
  <c r="P840" i="6" s="1"/>
  <c r="Q840" i="6"/>
  <c r="O844" i="6"/>
  <c r="P844" i="6" s="1"/>
  <c r="Q844" i="6"/>
  <c r="O847" i="6"/>
  <c r="P847" i="6" s="1"/>
  <c r="Q847" i="6"/>
  <c r="O851" i="6"/>
  <c r="P851" i="6" s="1"/>
  <c r="Q851" i="6"/>
  <c r="O855" i="6"/>
  <c r="P855" i="6" s="1"/>
  <c r="Q855" i="6"/>
  <c r="O861" i="6"/>
  <c r="P861" i="6" s="1"/>
  <c r="Q861" i="6"/>
  <c r="O865" i="6"/>
  <c r="P865" i="6" s="1"/>
  <c r="Q865" i="6"/>
  <c r="O870" i="6"/>
  <c r="P870" i="6" s="1"/>
  <c r="Q870" i="6"/>
  <c r="O873" i="6"/>
  <c r="P873" i="6" s="1"/>
  <c r="Q873" i="6"/>
  <c r="O876" i="6"/>
  <c r="P876" i="6" s="1"/>
  <c r="Q876" i="6"/>
  <c r="O879" i="6"/>
  <c r="P879" i="6" s="1"/>
  <c r="Q879" i="6"/>
  <c r="O882" i="6"/>
  <c r="P882" i="6" s="1"/>
  <c r="Q882" i="6"/>
  <c r="O885" i="6"/>
  <c r="P885" i="6" s="1"/>
  <c r="Q885" i="6"/>
  <c r="O889" i="6"/>
  <c r="P889" i="6" s="1"/>
  <c r="Q889" i="6"/>
  <c r="O892" i="6"/>
  <c r="P892" i="6" s="1"/>
  <c r="Q892" i="6"/>
  <c r="O895" i="6"/>
  <c r="P895" i="6" s="1"/>
  <c r="Q895" i="6"/>
  <c r="O899" i="6"/>
  <c r="P899" i="6" s="1"/>
  <c r="Q899" i="6"/>
  <c r="O904" i="6"/>
  <c r="P904" i="6" s="1"/>
  <c r="Q904" i="6"/>
  <c r="O907" i="6"/>
  <c r="P907" i="6" s="1"/>
  <c r="Q907" i="6"/>
  <c r="O911" i="6"/>
  <c r="P911" i="6" s="1"/>
  <c r="Q911" i="6"/>
  <c r="O915" i="6"/>
  <c r="P915" i="6" s="1"/>
  <c r="Q915" i="6"/>
  <c r="O919" i="6"/>
  <c r="P919" i="6" s="1"/>
  <c r="Q919" i="6"/>
  <c r="O923" i="6"/>
  <c r="P923" i="6" s="1"/>
  <c r="Q923" i="6"/>
  <c r="O929" i="6"/>
  <c r="P929" i="6" s="1"/>
  <c r="Q929" i="6"/>
  <c r="O935" i="6"/>
  <c r="P935" i="6" s="1"/>
  <c r="Q935" i="6"/>
  <c r="O939" i="6"/>
  <c r="P939" i="6" s="1"/>
  <c r="Q939" i="6"/>
  <c r="O942" i="6"/>
  <c r="P942" i="6" s="1"/>
  <c r="Q942" i="6"/>
  <c r="O949" i="6"/>
  <c r="P949" i="6" s="1"/>
  <c r="Q949" i="6"/>
  <c r="O952" i="6"/>
  <c r="P952" i="6" s="1"/>
  <c r="Q952" i="6"/>
  <c r="O955" i="6"/>
  <c r="P955" i="6" s="1"/>
  <c r="Q955" i="6"/>
  <c r="O958" i="6"/>
  <c r="P958" i="6" s="1"/>
  <c r="Q958" i="6"/>
  <c r="O962" i="6"/>
  <c r="P962" i="6" s="1"/>
  <c r="Q962" i="6"/>
  <c r="O966" i="6"/>
  <c r="P966" i="6" s="1"/>
  <c r="Q966" i="6"/>
  <c r="O970" i="6"/>
  <c r="P970" i="6" s="1"/>
  <c r="Q970" i="6"/>
  <c r="O974" i="6"/>
  <c r="P974" i="6" s="1"/>
  <c r="Q974" i="6"/>
  <c r="O978" i="6"/>
  <c r="P978" i="6" s="1"/>
  <c r="Q978" i="6"/>
  <c r="O981" i="6"/>
  <c r="P981" i="6" s="1"/>
  <c r="Q981" i="6"/>
  <c r="O986" i="6"/>
  <c r="P986" i="6" s="1"/>
  <c r="Q986" i="6"/>
  <c r="O990" i="6"/>
  <c r="P990" i="6" s="1"/>
  <c r="Q990" i="6"/>
  <c r="O993" i="6"/>
  <c r="P993" i="6" s="1"/>
  <c r="Q993" i="6"/>
  <c r="O996" i="6"/>
  <c r="P996" i="6" s="1"/>
  <c r="Q996" i="6"/>
  <c r="O999" i="6"/>
  <c r="P999" i="6" s="1"/>
  <c r="Q999" i="6"/>
  <c r="O1002" i="6"/>
  <c r="P1002" i="6" s="1"/>
  <c r="Q1002" i="6"/>
  <c r="O1007" i="6"/>
  <c r="P1007" i="6" s="1"/>
  <c r="Q1007" i="6"/>
  <c r="O1011" i="6"/>
  <c r="P1011" i="6" s="1"/>
  <c r="Q1011" i="6"/>
  <c r="O1015" i="6"/>
  <c r="P1015" i="6" s="1"/>
  <c r="Q1015" i="6"/>
  <c r="O1019" i="6"/>
  <c r="P1019" i="6" s="1"/>
  <c r="Q1019" i="6"/>
  <c r="O1022" i="6"/>
  <c r="P1022" i="6" s="1"/>
  <c r="Q1022" i="6"/>
  <c r="O1028" i="6"/>
  <c r="P1028" i="6" s="1"/>
  <c r="Q1028" i="6"/>
  <c r="O1031" i="6"/>
  <c r="P1031" i="6" s="1"/>
  <c r="Q1031" i="6"/>
  <c r="O1034" i="6"/>
  <c r="P1034" i="6" s="1"/>
  <c r="Q1034" i="6"/>
  <c r="O1038" i="6"/>
  <c r="P1038" i="6" s="1"/>
  <c r="Q1038" i="6"/>
  <c r="O1043" i="6"/>
  <c r="P1043" i="6" s="1"/>
  <c r="Q1043" i="6"/>
  <c r="O1046" i="6"/>
  <c r="P1046" i="6" s="1"/>
  <c r="Q1046" i="6"/>
  <c r="O1050" i="6"/>
  <c r="P1050" i="6" s="1"/>
  <c r="Q1050" i="6"/>
  <c r="O1054" i="6"/>
  <c r="P1054" i="6" s="1"/>
  <c r="Q1054" i="6"/>
  <c r="O1057" i="6"/>
  <c r="P1057" i="6" s="1"/>
  <c r="Q1057" i="6"/>
  <c r="O1061" i="6"/>
  <c r="P1061" i="6" s="1"/>
  <c r="Q1061" i="6"/>
  <c r="O1064" i="6"/>
  <c r="P1064" i="6" s="1"/>
  <c r="Q1064" i="6"/>
  <c r="O1067" i="6"/>
  <c r="P1067" i="6" s="1"/>
  <c r="Q1067" i="6"/>
  <c r="O1071" i="6"/>
  <c r="P1071" i="6" s="1"/>
  <c r="Q1071" i="6"/>
  <c r="O1075" i="6"/>
  <c r="P1075" i="6" s="1"/>
  <c r="Q1075" i="6"/>
  <c r="O1078" i="6"/>
  <c r="P1078" i="6" s="1"/>
  <c r="Q1078" i="6"/>
  <c r="O1082" i="6"/>
  <c r="P1082" i="6" s="1"/>
  <c r="Q1082" i="6"/>
  <c r="O1086" i="6"/>
  <c r="P1086" i="6" s="1"/>
  <c r="Q1086" i="6"/>
  <c r="O1088" i="6"/>
  <c r="P1088" i="6" s="1"/>
  <c r="Q1088" i="6"/>
  <c r="O1091" i="6"/>
  <c r="P1091" i="6" s="1"/>
  <c r="Q1091" i="6"/>
  <c r="O1095" i="6"/>
  <c r="P1095" i="6" s="1"/>
  <c r="Q1095" i="6"/>
  <c r="O1099" i="6"/>
  <c r="P1099" i="6" s="1"/>
  <c r="Q1099" i="6"/>
  <c r="O1103" i="6"/>
  <c r="P1103" i="6" s="1"/>
  <c r="Q1103" i="6"/>
  <c r="O1106" i="6"/>
  <c r="P1106" i="6" s="1"/>
  <c r="Q1106" i="6"/>
  <c r="O1109" i="6"/>
  <c r="P1109" i="6" s="1"/>
  <c r="Q1109" i="6"/>
  <c r="O1113" i="6"/>
  <c r="P1113" i="6" s="1"/>
  <c r="Q1113" i="6"/>
  <c r="O1117" i="6"/>
  <c r="P1117" i="6" s="1"/>
  <c r="Q1117" i="6"/>
  <c r="O1120" i="6"/>
  <c r="P1120" i="6" s="1"/>
  <c r="Q1120" i="6"/>
  <c r="O1125" i="6"/>
  <c r="P1125" i="6" s="1"/>
  <c r="Q1125" i="6"/>
  <c r="O1128" i="6"/>
  <c r="P1128" i="6" s="1"/>
  <c r="Q1128" i="6"/>
  <c r="O1131" i="6"/>
  <c r="P1131" i="6" s="1"/>
  <c r="Q1131" i="6"/>
  <c r="O1134" i="6"/>
  <c r="P1134" i="6" s="1"/>
  <c r="Q1134" i="6"/>
  <c r="O1137" i="6"/>
  <c r="P1137" i="6" s="1"/>
  <c r="Q1137" i="6"/>
  <c r="O1141" i="6"/>
  <c r="P1141" i="6" s="1"/>
  <c r="Q1141" i="6"/>
  <c r="O1145" i="6"/>
  <c r="P1145" i="6" s="1"/>
  <c r="Q1145" i="6"/>
  <c r="O1149" i="6"/>
  <c r="P1149" i="6" s="1"/>
  <c r="Q1149" i="6"/>
  <c r="O1153" i="6"/>
  <c r="P1153" i="6" s="1"/>
  <c r="Q1153" i="6"/>
  <c r="O1156" i="6"/>
  <c r="P1156" i="6" s="1"/>
  <c r="Q1156" i="6"/>
  <c r="O1160" i="6"/>
  <c r="P1160" i="6" s="1"/>
  <c r="Q1160" i="6"/>
  <c r="O1165" i="6"/>
  <c r="P1165" i="6" s="1"/>
  <c r="Q1165" i="6"/>
  <c r="O1168" i="6"/>
  <c r="P1168" i="6" s="1"/>
  <c r="Q1168" i="6"/>
  <c r="O1171" i="6"/>
  <c r="P1171" i="6" s="1"/>
  <c r="Q1171" i="6"/>
  <c r="O1175" i="6"/>
  <c r="P1175" i="6" s="1"/>
  <c r="Q1175" i="6"/>
  <c r="O1178" i="6"/>
  <c r="P1178" i="6" s="1"/>
  <c r="Q1178" i="6"/>
  <c r="O1181" i="6"/>
  <c r="P1181" i="6" s="1"/>
  <c r="Q1181" i="6"/>
  <c r="O1184" i="6"/>
  <c r="P1184" i="6" s="1"/>
  <c r="Q1184" i="6"/>
  <c r="O1189" i="6"/>
  <c r="P1189" i="6" s="1"/>
  <c r="Q1189" i="6"/>
  <c r="O1193" i="6"/>
  <c r="P1193" i="6" s="1"/>
  <c r="Q1193" i="6"/>
  <c r="O1196" i="6"/>
  <c r="P1196" i="6" s="1"/>
  <c r="Q1196" i="6"/>
  <c r="O1199" i="6"/>
  <c r="P1199" i="6" s="1"/>
  <c r="Q1199" i="6"/>
  <c r="O1202" i="6"/>
  <c r="P1202" i="6" s="1"/>
  <c r="Q1202" i="6"/>
  <c r="O1205" i="6"/>
  <c r="P1205" i="6" s="1"/>
  <c r="Q1205" i="6"/>
  <c r="O1208" i="6"/>
  <c r="P1208" i="6" s="1"/>
  <c r="Q1208" i="6"/>
  <c r="O1211" i="6"/>
  <c r="P1211" i="6" s="1"/>
  <c r="Q1211" i="6"/>
  <c r="O1215" i="6"/>
  <c r="P1215" i="6" s="1"/>
  <c r="Q1215" i="6"/>
  <c r="O1218" i="6"/>
  <c r="P1218" i="6" s="1"/>
  <c r="Q1218" i="6"/>
  <c r="O1221" i="6"/>
  <c r="P1221" i="6" s="1"/>
  <c r="Q1221" i="6"/>
  <c r="O1224" i="6"/>
  <c r="P1224" i="6" s="1"/>
  <c r="Q1224" i="6"/>
  <c r="O1228" i="6"/>
  <c r="P1228" i="6" s="1"/>
  <c r="Q1228" i="6"/>
  <c r="O1231" i="6"/>
  <c r="P1231" i="6" s="1"/>
  <c r="Q1231" i="6"/>
  <c r="O1234" i="6"/>
  <c r="P1234" i="6" s="1"/>
  <c r="Q1234" i="6"/>
  <c r="O1237" i="6"/>
  <c r="P1237" i="6" s="1"/>
  <c r="Q1237" i="6"/>
  <c r="O1244" i="6"/>
  <c r="P1244" i="6" s="1"/>
  <c r="Q1244" i="6"/>
  <c r="O1247" i="6"/>
  <c r="P1247" i="6" s="1"/>
  <c r="Q1247" i="6"/>
  <c r="O1249" i="6"/>
  <c r="P1249" i="6" s="1"/>
  <c r="Q1249" i="6"/>
  <c r="O1253" i="6"/>
  <c r="P1253" i="6" s="1"/>
  <c r="Q1253" i="6"/>
  <c r="O1257" i="6"/>
  <c r="P1257" i="6" s="1"/>
  <c r="Q1257" i="6"/>
  <c r="O1260" i="6"/>
  <c r="P1260" i="6" s="1"/>
  <c r="Q1260" i="6"/>
  <c r="O1263" i="6"/>
  <c r="P1263" i="6" s="1"/>
  <c r="Q1263" i="6"/>
  <c r="O1268" i="6"/>
  <c r="P1268" i="6" s="1"/>
  <c r="Q1268" i="6"/>
  <c r="O1271" i="6"/>
  <c r="P1271" i="6" s="1"/>
  <c r="Q1271" i="6"/>
  <c r="O1275" i="6"/>
  <c r="P1275" i="6" s="1"/>
  <c r="Q1275" i="6"/>
  <c r="O1278" i="6"/>
  <c r="P1278" i="6" s="1"/>
  <c r="Q1278" i="6"/>
  <c r="O1280" i="6"/>
  <c r="P1280" i="6" s="1"/>
  <c r="Q1280" i="6"/>
  <c r="O1284" i="6"/>
  <c r="P1284" i="6" s="1"/>
  <c r="Q1284" i="6"/>
  <c r="O1288" i="6"/>
  <c r="P1288" i="6" s="1"/>
  <c r="Q1288" i="6"/>
  <c r="O1292" i="6"/>
  <c r="P1292" i="6" s="1"/>
  <c r="Q1292" i="6"/>
  <c r="O1296" i="6"/>
  <c r="P1296" i="6" s="1"/>
  <c r="Q1296" i="6"/>
  <c r="O1300" i="6"/>
  <c r="P1300" i="6" s="1"/>
  <c r="Q1300" i="6"/>
  <c r="O1304" i="6"/>
  <c r="P1304" i="6" s="1"/>
  <c r="Q1304" i="6"/>
  <c r="O1308" i="6"/>
  <c r="P1308" i="6" s="1"/>
  <c r="Q1308" i="6"/>
  <c r="O1312" i="6"/>
  <c r="P1312" i="6" s="1"/>
  <c r="Q1312" i="6"/>
  <c r="O1315" i="6"/>
  <c r="P1315" i="6" s="1"/>
  <c r="Q1315" i="6"/>
  <c r="O1319" i="6"/>
  <c r="P1319" i="6" s="1"/>
  <c r="Q1319" i="6"/>
  <c r="O1322" i="6"/>
  <c r="P1322" i="6" s="1"/>
  <c r="Q1322" i="6"/>
  <c r="O1326" i="6"/>
  <c r="P1326" i="6" s="1"/>
  <c r="Q1326" i="6"/>
  <c r="O1332" i="6"/>
  <c r="P1332" i="6" s="1"/>
  <c r="Q1332" i="6"/>
  <c r="O1337" i="6"/>
  <c r="P1337" i="6" s="1"/>
  <c r="Q1337" i="6"/>
  <c r="O1340" i="6"/>
  <c r="P1340" i="6" s="1"/>
  <c r="Q1340" i="6"/>
  <c r="O1344" i="6"/>
  <c r="P1344" i="6" s="1"/>
  <c r="Q1344" i="6"/>
  <c r="O1347" i="6"/>
  <c r="P1347" i="6" s="1"/>
  <c r="Q1347" i="6"/>
  <c r="O1351" i="6"/>
  <c r="P1351" i="6" s="1"/>
  <c r="Q1351" i="6"/>
  <c r="O1355" i="6"/>
  <c r="P1355" i="6" s="1"/>
  <c r="Q1355" i="6"/>
  <c r="O1359" i="6"/>
  <c r="P1359" i="6" s="1"/>
  <c r="Q1359" i="6"/>
  <c r="O1362" i="6"/>
  <c r="P1362" i="6" s="1"/>
  <c r="Q1362" i="6"/>
  <c r="O1366" i="6"/>
  <c r="P1366" i="6" s="1"/>
  <c r="Q1366" i="6"/>
  <c r="O1369" i="6"/>
  <c r="P1369" i="6" s="1"/>
  <c r="Q1369" i="6"/>
  <c r="O1373" i="6"/>
  <c r="P1373" i="6" s="1"/>
  <c r="Q1373" i="6"/>
  <c r="O1377" i="6"/>
  <c r="P1377" i="6" s="1"/>
  <c r="Q1377" i="6"/>
  <c r="O1381" i="6"/>
  <c r="P1381" i="6" s="1"/>
  <c r="Q1381" i="6"/>
  <c r="O1385" i="6"/>
  <c r="P1385" i="6" s="1"/>
  <c r="Q1385" i="6"/>
  <c r="O1389" i="6"/>
  <c r="P1389" i="6" s="1"/>
  <c r="Q1389" i="6"/>
  <c r="O1392" i="6"/>
  <c r="P1392" i="6" s="1"/>
  <c r="Q1392" i="6"/>
  <c r="O1395" i="6"/>
  <c r="P1395" i="6" s="1"/>
  <c r="Q1395" i="6"/>
  <c r="O1398" i="6"/>
  <c r="P1398" i="6" s="1"/>
  <c r="Q1398" i="6"/>
  <c r="O1402" i="6"/>
  <c r="P1402" i="6" s="1"/>
  <c r="Q1402" i="6"/>
  <c r="O1406" i="6"/>
  <c r="P1406" i="6" s="1"/>
  <c r="Q1406" i="6"/>
  <c r="O1409" i="6"/>
  <c r="P1409" i="6" s="1"/>
  <c r="Q1409" i="6"/>
  <c r="O1412" i="6"/>
  <c r="P1412" i="6" s="1"/>
  <c r="Q1412" i="6"/>
  <c r="O1416" i="6"/>
  <c r="P1416" i="6" s="1"/>
  <c r="Q1416" i="6"/>
  <c r="O1422" i="6"/>
  <c r="P1422" i="6" s="1"/>
  <c r="Q1422" i="6"/>
  <c r="O1424" i="6"/>
  <c r="P1424" i="6" s="1"/>
  <c r="Q1424" i="6"/>
  <c r="O1428" i="6"/>
  <c r="P1428" i="6" s="1"/>
  <c r="Q1428" i="6"/>
  <c r="O1432" i="6"/>
  <c r="P1432" i="6" s="1"/>
  <c r="Q1432" i="6"/>
  <c r="O1436" i="6"/>
  <c r="P1436" i="6" s="1"/>
  <c r="Q1436" i="6"/>
  <c r="O1439" i="6"/>
  <c r="P1439" i="6" s="1"/>
  <c r="Q1439" i="6"/>
  <c r="O1442" i="6"/>
  <c r="P1442" i="6" s="1"/>
  <c r="Q1442" i="6"/>
  <c r="O1446" i="6"/>
  <c r="P1446" i="6" s="1"/>
  <c r="Q1446" i="6"/>
  <c r="O1448" i="6"/>
  <c r="P1448" i="6" s="1"/>
  <c r="Q1448" i="6"/>
  <c r="O1451" i="6"/>
  <c r="P1451" i="6" s="1"/>
  <c r="Q1451" i="6"/>
  <c r="O1455" i="6"/>
  <c r="P1455" i="6" s="1"/>
  <c r="Q1455" i="6"/>
  <c r="O1459" i="6"/>
  <c r="P1459" i="6" s="1"/>
  <c r="Q1459" i="6"/>
  <c r="O1463" i="6"/>
  <c r="P1463" i="6" s="1"/>
  <c r="Q1463" i="6"/>
  <c r="O1467" i="6"/>
  <c r="P1467" i="6" s="1"/>
  <c r="Q1467" i="6"/>
  <c r="O1470" i="6"/>
  <c r="P1470" i="6" s="1"/>
  <c r="Q1470" i="6"/>
  <c r="O1473" i="6"/>
  <c r="P1473" i="6" s="1"/>
  <c r="Q1473" i="6"/>
  <c r="O1477" i="6"/>
  <c r="P1477" i="6" s="1"/>
  <c r="Q1477" i="6"/>
  <c r="O1481" i="6"/>
  <c r="P1481" i="6" s="1"/>
  <c r="Q1481" i="6"/>
  <c r="O1485" i="6"/>
  <c r="P1485" i="6" s="1"/>
  <c r="Q1485" i="6"/>
  <c r="O1491" i="6"/>
  <c r="P1491" i="6" s="1"/>
  <c r="Q1491" i="6"/>
  <c r="O1494" i="6"/>
  <c r="P1494" i="6" s="1"/>
  <c r="Q1494" i="6"/>
  <c r="O1498" i="6"/>
  <c r="P1498" i="6" s="1"/>
  <c r="Q1498" i="6"/>
  <c r="O1501" i="6"/>
  <c r="P1501" i="6" s="1"/>
  <c r="Q1501" i="6"/>
  <c r="O1506" i="6"/>
  <c r="P1506" i="6" s="1"/>
  <c r="Q1506" i="6"/>
  <c r="O1510" i="6"/>
  <c r="P1510" i="6" s="1"/>
  <c r="Q1510" i="6"/>
  <c r="O1514" i="6"/>
  <c r="P1514" i="6" s="1"/>
  <c r="Q1514" i="6"/>
  <c r="O1519" i="6"/>
  <c r="P1519" i="6" s="1"/>
  <c r="Q1519" i="6"/>
  <c r="O1523" i="6"/>
  <c r="P1523" i="6" s="1"/>
  <c r="Q1523" i="6"/>
  <c r="O1526" i="6"/>
  <c r="P1526" i="6" s="1"/>
  <c r="Q1526" i="6"/>
  <c r="O1530" i="6"/>
  <c r="P1530" i="6" s="1"/>
  <c r="Q1530" i="6"/>
  <c r="O1534" i="6"/>
  <c r="P1534" i="6" s="1"/>
  <c r="Q1534" i="6"/>
  <c r="O1537" i="6"/>
  <c r="P1537" i="6" s="1"/>
  <c r="Q1537" i="6"/>
  <c r="O1540" i="6"/>
  <c r="P1540" i="6" s="1"/>
  <c r="Q1540" i="6"/>
  <c r="O1543" i="6"/>
  <c r="P1543" i="6" s="1"/>
  <c r="Q1543" i="6"/>
  <c r="O1546" i="6"/>
  <c r="P1546" i="6" s="1"/>
  <c r="Q1546" i="6"/>
  <c r="O1549" i="6"/>
  <c r="P1549" i="6" s="1"/>
  <c r="Q1549" i="6"/>
  <c r="O1552" i="6"/>
  <c r="P1552" i="6" s="1"/>
  <c r="Q1552" i="6"/>
  <c r="O1555" i="6"/>
  <c r="P1555" i="6" s="1"/>
  <c r="Q1555" i="6"/>
  <c r="O1558" i="6"/>
  <c r="P1558" i="6" s="1"/>
  <c r="Q1558" i="6"/>
  <c r="O1561" i="6"/>
  <c r="P1561" i="6" s="1"/>
  <c r="Q1561" i="6"/>
  <c r="O1565" i="6"/>
  <c r="P1565" i="6" s="1"/>
  <c r="Q1565" i="6"/>
  <c r="O1570" i="6"/>
  <c r="P1570" i="6" s="1"/>
  <c r="Q1570" i="6"/>
  <c r="O1573" i="6"/>
  <c r="P1573" i="6" s="1"/>
  <c r="Q1573" i="6"/>
  <c r="O1575" i="6"/>
  <c r="P1575" i="6" s="1"/>
  <c r="Q1575" i="6"/>
  <c r="O1580" i="6"/>
  <c r="P1580" i="6" s="1"/>
  <c r="Q1580" i="6"/>
  <c r="O1582" i="6"/>
  <c r="P1582" i="6" s="1"/>
  <c r="Q1582" i="6"/>
  <c r="O1585" i="6"/>
  <c r="P1585" i="6" s="1"/>
  <c r="Q1585" i="6"/>
  <c r="O1589" i="6"/>
  <c r="P1589" i="6" s="1"/>
  <c r="Q1589" i="6"/>
  <c r="O1592" i="6"/>
  <c r="P1592" i="6" s="1"/>
  <c r="Q1592" i="6"/>
  <c r="O1599" i="6"/>
  <c r="P1599" i="6" s="1"/>
  <c r="Q1599" i="6"/>
  <c r="O1602" i="6"/>
  <c r="P1602" i="6" s="1"/>
  <c r="Q1602" i="6"/>
  <c r="O1604" i="6"/>
  <c r="P1604" i="6" s="1"/>
  <c r="Q1604" i="6"/>
  <c r="O1608" i="6"/>
  <c r="P1608" i="6" s="1"/>
  <c r="Q1608" i="6"/>
  <c r="O1611" i="6"/>
  <c r="P1611" i="6" s="1"/>
  <c r="Q1611" i="6"/>
  <c r="O1614" i="6"/>
  <c r="P1614" i="6" s="1"/>
  <c r="Q1614" i="6"/>
  <c r="O1617" i="6"/>
  <c r="P1617" i="6" s="1"/>
  <c r="Q1617" i="6"/>
  <c r="O1620" i="6"/>
  <c r="P1620" i="6" s="1"/>
  <c r="Q1620" i="6"/>
  <c r="O1623" i="6"/>
  <c r="P1623" i="6" s="1"/>
  <c r="Q1623" i="6"/>
  <c r="O1626" i="6"/>
  <c r="P1626" i="6" s="1"/>
  <c r="Q1626" i="6"/>
  <c r="O1630" i="6"/>
  <c r="P1630" i="6" s="1"/>
  <c r="Q1630" i="6"/>
  <c r="O1633" i="6"/>
  <c r="P1633" i="6" s="1"/>
  <c r="Q1633" i="6"/>
  <c r="O1636" i="6"/>
  <c r="P1636" i="6" s="1"/>
  <c r="Q1636" i="6"/>
  <c r="O1639" i="6"/>
  <c r="P1639" i="6" s="1"/>
  <c r="Q1639" i="6"/>
  <c r="O1642" i="6"/>
  <c r="P1642" i="6" s="1"/>
  <c r="Q1642" i="6"/>
  <c r="O1644" i="6"/>
  <c r="P1644" i="6" s="1"/>
  <c r="Q1644" i="6"/>
  <c r="O1647" i="6"/>
  <c r="P1647" i="6" s="1"/>
  <c r="Q1647" i="6"/>
  <c r="O1653" i="6"/>
  <c r="P1653" i="6" s="1"/>
  <c r="Q1653" i="6"/>
  <c r="O1657" i="6"/>
  <c r="P1657" i="6" s="1"/>
  <c r="Q1657" i="6"/>
  <c r="O1659" i="6"/>
  <c r="P1659" i="6" s="1"/>
  <c r="Q1659" i="6"/>
  <c r="O1663" i="6"/>
  <c r="P1663" i="6" s="1"/>
  <c r="Q1663" i="6"/>
  <c r="O1667" i="6"/>
  <c r="P1667" i="6" s="1"/>
  <c r="Q1667" i="6"/>
  <c r="O1673" i="6"/>
  <c r="P1673" i="6" s="1"/>
  <c r="Q1673" i="6"/>
  <c r="O1677" i="6"/>
  <c r="P1677" i="6" s="1"/>
  <c r="Q1677" i="6"/>
  <c r="O1679" i="6"/>
  <c r="P1679" i="6" s="1"/>
  <c r="Q1679" i="6"/>
  <c r="O1683" i="6"/>
  <c r="P1683" i="6" s="1"/>
  <c r="Q1683" i="6"/>
  <c r="O1687" i="6"/>
  <c r="P1687" i="6" s="1"/>
  <c r="Q1687" i="6"/>
  <c r="O1691" i="6"/>
  <c r="P1691" i="6" s="1"/>
  <c r="Q1691" i="6"/>
  <c r="O1694" i="6"/>
  <c r="P1694" i="6" s="1"/>
  <c r="Q1694" i="6"/>
  <c r="O1699" i="6"/>
  <c r="P1699" i="6" s="1"/>
  <c r="Q1699" i="6"/>
  <c r="O1704" i="6"/>
  <c r="P1704" i="6" s="1"/>
  <c r="Q1704" i="6"/>
  <c r="O1707" i="6"/>
  <c r="P1707" i="6" s="1"/>
  <c r="Q1707" i="6"/>
  <c r="O1711" i="6"/>
  <c r="P1711" i="6" s="1"/>
  <c r="Q1711" i="6"/>
  <c r="O1714" i="6"/>
  <c r="P1714" i="6" s="1"/>
  <c r="Q1714" i="6"/>
  <c r="O1721" i="6"/>
  <c r="P1721" i="6" s="1"/>
  <c r="Q1721" i="6"/>
  <c r="O1724" i="6"/>
  <c r="P1724" i="6" s="1"/>
  <c r="Q1724" i="6"/>
  <c r="O1727" i="6"/>
  <c r="P1727" i="6" s="1"/>
  <c r="Q1727" i="6"/>
  <c r="O1731" i="6"/>
  <c r="P1731" i="6" s="1"/>
  <c r="Q1731" i="6"/>
  <c r="O1735" i="6"/>
  <c r="P1735" i="6" s="1"/>
  <c r="Q1735" i="6"/>
  <c r="O1738" i="6"/>
  <c r="P1738" i="6" s="1"/>
  <c r="Q1738" i="6"/>
  <c r="O1742" i="6"/>
  <c r="P1742" i="6" s="1"/>
  <c r="Q1742" i="6"/>
  <c r="O1748" i="6"/>
  <c r="P1748" i="6" s="1"/>
  <c r="Q1748" i="6"/>
  <c r="O1752" i="6"/>
  <c r="P1752" i="6" s="1"/>
  <c r="Q1752" i="6"/>
  <c r="O1756" i="6"/>
  <c r="P1756" i="6" s="1"/>
  <c r="Q1756" i="6"/>
  <c r="O1761" i="6"/>
  <c r="P1761" i="6" s="1"/>
  <c r="Q1761" i="6"/>
  <c r="O1764" i="6"/>
  <c r="P1764" i="6" s="1"/>
  <c r="Q1764" i="6"/>
  <c r="O1766" i="6"/>
  <c r="P1766" i="6" s="1"/>
  <c r="Q1766" i="6"/>
  <c r="O1770" i="6"/>
  <c r="P1770" i="6" s="1"/>
  <c r="Q1770" i="6"/>
  <c r="O1774" i="6"/>
  <c r="P1774" i="6" s="1"/>
  <c r="Q1774" i="6"/>
  <c r="O1777" i="6"/>
  <c r="P1777" i="6" s="1"/>
  <c r="Q1777" i="6"/>
  <c r="O1780" i="6"/>
  <c r="P1780" i="6" s="1"/>
  <c r="Q1780" i="6"/>
  <c r="O1784" i="6"/>
  <c r="P1784" i="6" s="1"/>
  <c r="Q1784" i="6"/>
  <c r="O1787" i="6"/>
  <c r="P1787" i="6" s="1"/>
  <c r="Q1787" i="6"/>
  <c r="O1791" i="6"/>
  <c r="P1791" i="6" s="1"/>
  <c r="Q1791" i="6"/>
  <c r="O1794" i="6"/>
  <c r="P1794" i="6" s="1"/>
  <c r="Q1794" i="6"/>
  <c r="O1798" i="6"/>
  <c r="P1798" i="6" s="1"/>
  <c r="Q1798" i="6"/>
  <c r="O1803" i="6"/>
  <c r="P1803" i="6" s="1"/>
  <c r="Q1803" i="6"/>
  <c r="O1805" i="6"/>
  <c r="P1805" i="6" s="1"/>
  <c r="Q1805" i="6"/>
  <c r="O1809" i="6"/>
  <c r="P1809" i="6" s="1"/>
  <c r="Q1809" i="6"/>
  <c r="O1812" i="6"/>
  <c r="P1812" i="6" s="1"/>
  <c r="Q1812" i="6"/>
  <c r="O1816" i="6"/>
  <c r="P1816" i="6" s="1"/>
  <c r="Q1816" i="6"/>
  <c r="O1820" i="6"/>
  <c r="P1820" i="6" s="1"/>
  <c r="Q1820" i="6"/>
  <c r="O1824" i="6"/>
  <c r="P1824" i="6" s="1"/>
  <c r="Q1824" i="6"/>
  <c r="O1827" i="6"/>
  <c r="P1827" i="6" s="1"/>
  <c r="Q1827" i="6"/>
  <c r="O1832" i="6"/>
  <c r="P1832" i="6" s="1"/>
  <c r="Q1832" i="6"/>
  <c r="O1835" i="6"/>
  <c r="P1835" i="6" s="1"/>
  <c r="Q1835" i="6"/>
  <c r="O1839" i="6"/>
  <c r="P1839" i="6" s="1"/>
  <c r="Q1839" i="6"/>
  <c r="O1844" i="6"/>
  <c r="P1844" i="6" s="1"/>
  <c r="Q1844" i="6"/>
  <c r="O1847" i="6"/>
  <c r="P1847" i="6" s="1"/>
  <c r="Q1847" i="6"/>
  <c r="O1851" i="6"/>
  <c r="P1851" i="6" s="1"/>
  <c r="Q1851" i="6"/>
  <c r="O1854" i="6"/>
  <c r="P1854" i="6" s="1"/>
  <c r="Q1854" i="6"/>
  <c r="O1858" i="6"/>
  <c r="P1858" i="6" s="1"/>
  <c r="Q1858" i="6"/>
  <c r="O1861" i="6"/>
  <c r="P1861" i="6" s="1"/>
  <c r="Q1861" i="6"/>
  <c r="O1865" i="6"/>
  <c r="P1865" i="6" s="1"/>
  <c r="Q1865" i="6"/>
  <c r="O1868" i="6"/>
  <c r="P1868" i="6" s="1"/>
  <c r="Q1868" i="6"/>
  <c r="O1871" i="6"/>
  <c r="P1871" i="6" s="1"/>
  <c r="Q1871" i="6"/>
  <c r="O1875" i="6"/>
  <c r="P1875" i="6" s="1"/>
  <c r="Q1875" i="6"/>
  <c r="O1879" i="6"/>
  <c r="P1879" i="6" s="1"/>
  <c r="Q1879" i="6"/>
  <c r="O1883" i="6"/>
  <c r="P1883" i="6" s="1"/>
  <c r="Q1883" i="6"/>
  <c r="O1887" i="6"/>
  <c r="P1887" i="6" s="1"/>
  <c r="Q1887" i="6"/>
  <c r="O1891" i="6"/>
  <c r="P1891" i="6" s="1"/>
  <c r="Q1891" i="6"/>
  <c r="O1895" i="6"/>
  <c r="P1895" i="6" s="1"/>
  <c r="Q1895" i="6"/>
  <c r="O1901" i="6"/>
  <c r="P1901" i="6" s="1"/>
  <c r="Q1901" i="6"/>
  <c r="O1905" i="6"/>
  <c r="P1905" i="6" s="1"/>
  <c r="Q1905" i="6"/>
  <c r="O1908" i="6"/>
  <c r="P1908" i="6" s="1"/>
  <c r="Q1908" i="6"/>
  <c r="O1914" i="6"/>
  <c r="P1914" i="6" s="1"/>
  <c r="Q1914" i="6"/>
  <c r="O1917" i="6"/>
  <c r="P1917" i="6" s="1"/>
  <c r="Q1917" i="6"/>
  <c r="O1920" i="6"/>
  <c r="P1920" i="6" s="1"/>
  <c r="Q1920" i="6"/>
  <c r="O1923" i="6"/>
  <c r="P1923" i="6" s="1"/>
  <c r="Q1923" i="6"/>
  <c r="O1926" i="6"/>
  <c r="P1926" i="6" s="1"/>
  <c r="Q1926" i="6"/>
  <c r="O1929" i="6"/>
  <c r="P1929" i="6" s="1"/>
  <c r="Q1929" i="6"/>
  <c r="O1931" i="6"/>
  <c r="P1931" i="6" s="1"/>
  <c r="Q1931" i="6"/>
  <c r="O1934" i="6"/>
  <c r="P1934" i="6" s="1"/>
  <c r="Q1934" i="6"/>
  <c r="O1936" i="6"/>
  <c r="P1936" i="6" s="1"/>
  <c r="Q1936" i="6"/>
  <c r="O1939" i="6"/>
  <c r="P1939" i="6" s="1"/>
  <c r="Q1939" i="6"/>
  <c r="O1942" i="6"/>
  <c r="P1942" i="6" s="1"/>
  <c r="Q1942" i="6"/>
  <c r="O1945" i="6"/>
  <c r="P1945" i="6" s="1"/>
  <c r="Q1945" i="6"/>
  <c r="O1949" i="6"/>
  <c r="P1949" i="6" s="1"/>
  <c r="Q1949" i="6"/>
  <c r="O1953" i="6"/>
  <c r="P1953" i="6" s="1"/>
  <c r="Q1953" i="6"/>
  <c r="O1957" i="6"/>
  <c r="P1957" i="6" s="1"/>
  <c r="Q1957" i="6"/>
  <c r="O1961" i="6"/>
  <c r="P1961" i="6" s="1"/>
  <c r="Q1961" i="6"/>
  <c r="O1964" i="6"/>
  <c r="P1964" i="6" s="1"/>
  <c r="Q1964" i="6"/>
  <c r="O1967" i="6"/>
  <c r="P1967" i="6" s="1"/>
  <c r="Q1967" i="6"/>
  <c r="O1971" i="6"/>
  <c r="P1971" i="6" s="1"/>
  <c r="Q1971" i="6"/>
  <c r="O1975" i="6"/>
  <c r="P1975" i="6" s="1"/>
  <c r="Q1975" i="6"/>
  <c r="O1978" i="6"/>
  <c r="P1978" i="6" s="1"/>
  <c r="Q1978" i="6"/>
  <c r="O1981" i="6"/>
  <c r="P1981" i="6" s="1"/>
  <c r="Q1981" i="6"/>
  <c r="O1984" i="6"/>
  <c r="P1984" i="6" s="1"/>
  <c r="Q1984" i="6"/>
  <c r="O1987" i="6"/>
  <c r="P1987" i="6" s="1"/>
  <c r="Q1987" i="6"/>
  <c r="O1991" i="6"/>
  <c r="P1991" i="6" s="1"/>
  <c r="Q1991" i="6"/>
  <c r="O1994" i="6"/>
  <c r="P1994" i="6" s="1"/>
  <c r="Q1994" i="6"/>
  <c r="O1998" i="6"/>
  <c r="P1998" i="6" s="1"/>
  <c r="Q1998" i="6"/>
  <c r="O2002" i="6"/>
  <c r="P2002" i="6" s="1"/>
  <c r="Q2002" i="6"/>
  <c r="O2006" i="6"/>
  <c r="P2006" i="6" s="1"/>
  <c r="Q2006" i="6"/>
  <c r="O2009" i="6"/>
  <c r="P2009" i="6" s="1"/>
  <c r="Q2009" i="6"/>
  <c r="O2013" i="6"/>
  <c r="P2013" i="6" s="1"/>
  <c r="Q2013" i="6"/>
  <c r="O2016" i="6"/>
  <c r="P2016" i="6" s="1"/>
  <c r="Q2016" i="6"/>
  <c r="O2021" i="6"/>
  <c r="P2021" i="6" s="1"/>
  <c r="Q2021" i="6"/>
  <c r="O2024" i="6"/>
  <c r="P2024" i="6" s="1"/>
  <c r="Q2024" i="6"/>
  <c r="O2029" i="6"/>
  <c r="P2029" i="6" s="1"/>
  <c r="Q2029" i="6"/>
  <c r="O2032" i="6"/>
  <c r="P2032" i="6" s="1"/>
  <c r="Q2032" i="6"/>
  <c r="O2035" i="6"/>
  <c r="P2035" i="6" s="1"/>
  <c r="Q2035" i="6"/>
  <c r="O2039" i="6"/>
  <c r="P2039" i="6" s="1"/>
  <c r="Q2039" i="6"/>
  <c r="O2042" i="6"/>
  <c r="P2042" i="6" s="1"/>
  <c r="Q2042" i="6"/>
  <c r="O2044" i="6"/>
  <c r="P2044" i="6" s="1"/>
  <c r="Q2044" i="6"/>
  <c r="O2048" i="6"/>
  <c r="P2048" i="6" s="1"/>
  <c r="Q2048" i="6"/>
  <c r="O2051" i="6"/>
  <c r="P2051" i="6" s="1"/>
  <c r="Q2051" i="6"/>
  <c r="O2055" i="6"/>
  <c r="P2055" i="6" s="1"/>
  <c r="Q2055" i="6"/>
  <c r="O2058" i="6"/>
  <c r="P2058" i="6" s="1"/>
  <c r="Q2058" i="6"/>
  <c r="O2062" i="6"/>
  <c r="P2062" i="6" s="1"/>
  <c r="Q2062" i="6"/>
  <c r="O2065" i="6"/>
  <c r="P2065" i="6" s="1"/>
  <c r="Q2065" i="6"/>
  <c r="O2069" i="6"/>
  <c r="P2069" i="6" s="1"/>
  <c r="Q2069" i="6"/>
  <c r="O2072" i="6"/>
  <c r="P2072" i="6" s="1"/>
  <c r="Q2072" i="6"/>
  <c r="O2075" i="6"/>
  <c r="P2075" i="6" s="1"/>
  <c r="Q2075" i="6"/>
  <c r="O2079" i="6"/>
  <c r="P2079" i="6" s="1"/>
  <c r="Q2079" i="6"/>
  <c r="O2083" i="6"/>
  <c r="P2083" i="6" s="1"/>
  <c r="Q2083" i="6"/>
  <c r="O2087" i="6"/>
  <c r="P2087" i="6" s="1"/>
  <c r="Q2087" i="6"/>
  <c r="O2091" i="6"/>
  <c r="P2091" i="6" s="1"/>
  <c r="Q2091" i="6"/>
  <c r="O2094" i="6"/>
  <c r="P2094" i="6" s="1"/>
  <c r="Q2094" i="6"/>
  <c r="O2097" i="6"/>
  <c r="P2097" i="6" s="1"/>
  <c r="Q2097" i="6"/>
  <c r="O2101" i="6"/>
  <c r="P2101" i="6" s="1"/>
  <c r="Q2101" i="6"/>
  <c r="O2104" i="6"/>
  <c r="P2104" i="6" s="1"/>
  <c r="Q2104" i="6"/>
  <c r="O2107" i="6"/>
  <c r="P2107" i="6" s="1"/>
  <c r="Q2107" i="6"/>
  <c r="O2110" i="6"/>
  <c r="P2110" i="6" s="1"/>
  <c r="Q2110" i="6"/>
  <c r="O2114" i="6"/>
  <c r="P2114" i="6" s="1"/>
  <c r="Q2114" i="6"/>
  <c r="O2120" i="6"/>
  <c r="P2120" i="6" s="1"/>
  <c r="Q2120" i="6"/>
  <c r="O2124" i="6"/>
  <c r="P2124" i="6" s="1"/>
  <c r="Q2124" i="6"/>
  <c r="O2128" i="6"/>
  <c r="P2128" i="6" s="1"/>
  <c r="Q2128" i="6"/>
  <c r="O2131" i="6"/>
  <c r="P2131" i="6" s="1"/>
  <c r="Q2131" i="6"/>
  <c r="O2135" i="6"/>
  <c r="P2135" i="6" s="1"/>
  <c r="Q2135" i="6"/>
  <c r="O2141" i="6"/>
  <c r="P2141" i="6" s="1"/>
  <c r="Q2141" i="6"/>
  <c r="O2145" i="6"/>
  <c r="P2145" i="6" s="1"/>
  <c r="Q2145" i="6"/>
  <c r="O2148" i="6"/>
  <c r="P2148" i="6" s="1"/>
  <c r="Q2148" i="6"/>
  <c r="O2152" i="6"/>
  <c r="P2152" i="6" s="1"/>
  <c r="Q2152" i="6"/>
  <c r="O2156" i="6"/>
  <c r="P2156" i="6" s="1"/>
  <c r="Q2156" i="6"/>
  <c r="O2159" i="6"/>
  <c r="P2159" i="6" s="1"/>
  <c r="Q2159" i="6"/>
  <c r="O2163" i="6"/>
  <c r="P2163" i="6" s="1"/>
  <c r="Q2163" i="6"/>
  <c r="O2167" i="6"/>
  <c r="P2167" i="6" s="1"/>
  <c r="Q2167" i="6"/>
  <c r="O2171" i="6"/>
  <c r="P2171" i="6" s="1"/>
  <c r="Q2171" i="6"/>
  <c r="O2174" i="6"/>
  <c r="P2174" i="6" s="1"/>
  <c r="Q2174" i="6"/>
  <c r="O2177" i="6"/>
  <c r="P2177" i="6" s="1"/>
  <c r="Q2177" i="6"/>
  <c r="O2180" i="6"/>
  <c r="P2180" i="6" s="1"/>
  <c r="Q2180" i="6"/>
  <c r="O2183" i="6"/>
  <c r="P2183" i="6" s="1"/>
  <c r="Q2183" i="6"/>
  <c r="O2187" i="6"/>
  <c r="P2187" i="6" s="1"/>
  <c r="Q2187" i="6"/>
  <c r="O2190" i="6"/>
  <c r="P2190" i="6" s="1"/>
  <c r="Q2190" i="6"/>
  <c r="O2193" i="6"/>
  <c r="P2193" i="6" s="1"/>
  <c r="Q2193" i="6"/>
  <c r="O2196" i="6"/>
  <c r="P2196" i="6" s="1"/>
  <c r="Q2196" i="6"/>
  <c r="O2198" i="6"/>
  <c r="P2198" i="6" s="1"/>
  <c r="Q2198" i="6"/>
  <c r="O2203" i="6"/>
  <c r="P2203" i="6" s="1"/>
  <c r="Q2203" i="6"/>
  <c r="O2210" i="6"/>
  <c r="P2210" i="6" s="1"/>
  <c r="Q2210" i="6"/>
  <c r="O2213" i="6"/>
  <c r="P2213" i="6" s="1"/>
  <c r="Q2213" i="6"/>
  <c r="O2218" i="6"/>
  <c r="P2218" i="6" s="1"/>
  <c r="Q2218" i="6"/>
  <c r="O2221" i="6"/>
  <c r="P2221" i="6" s="1"/>
  <c r="Q2221" i="6"/>
  <c r="O2223" i="6"/>
  <c r="P2223" i="6" s="1"/>
  <c r="Q2223" i="6"/>
  <c r="O2228" i="6"/>
  <c r="P2228" i="6" s="1"/>
  <c r="Q2228" i="6"/>
  <c r="O2232" i="6"/>
  <c r="P2232" i="6" s="1"/>
  <c r="Q2232" i="6"/>
  <c r="O2237" i="6"/>
  <c r="P2237" i="6" s="1"/>
  <c r="Q2237" i="6"/>
  <c r="O2240" i="6"/>
  <c r="P2240" i="6" s="1"/>
  <c r="Q2240" i="6"/>
  <c r="O2244" i="6"/>
  <c r="P2244" i="6" s="1"/>
  <c r="Q2244" i="6"/>
  <c r="O2249" i="6"/>
  <c r="P2249" i="6" s="1"/>
  <c r="Q2249" i="6"/>
  <c r="O2253" i="6"/>
  <c r="P2253" i="6" s="1"/>
  <c r="Q2253" i="6"/>
  <c r="O2256" i="6"/>
  <c r="P2256" i="6" s="1"/>
  <c r="Q2256" i="6"/>
  <c r="O2260" i="6"/>
  <c r="P2260" i="6" s="1"/>
  <c r="Q2260" i="6"/>
  <c r="O2263" i="6"/>
  <c r="P2263" i="6" s="1"/>
  <c r="Q2263" i="6"/>
  <c r="O2267" i="6"/>
  <c r="P2267" i="6" s="1"/>
  <c r="Q2267" i="6"/>
  <c r="O2270" i="6"/>
  <c r="P2270" i="6" s="1"/>
  <c r="Q2270" i="6"/>
  <c r="O2273" i="6"/>
  <c r="P2273" i="6" s="1"/>
  <c r="Q2273" i="6"/>
  <c r="O2276" i="6"/>
  <c r="P2276" i="6" s="1"/>
  <c r="Q2276" i="6"/>
  <c r="O2279" i="6"/>
  <c r="P2279" i="6" s="1"/>
  <c r="Q2279" i="6"/>
  <c r="O2282" i="6"/>
  <c r="P2282" i="6" s="1"/>
  <c r="Q2282" i="6"/>
  <c r="O2286" i="6"/>
  <c r="P2286" i="6" s="1"/>
  <c r="Q2286" i="6"/>
  <c r="O2289" i="6"/>
  <c r="P2289" i="6" s="1"/>
  <c r="Q2289" i="6"/>
  <c r="O2295" i="6"/>
  <c r="P2295" i="6" s="1"/>
  <c r="Q2295" i="6"/>
  <c r="O2298" i="6"/>
  <c r="P2298" i="6" s="1"/>
  <c r="Q2298" i="6"/>
  <c r="O2300" i="6"/>
  <c r="P2300" i="6" s="1"/>
  <c r="Q2300" i="6"/>
  <c r="O2304" i="6"/>
  <c r="P2304" i="6" s="1"/>
  <c r="Q2304" i="6"/>
  <c r="O2307" i="6"/>
  <c r="P2307" i="6" s="1"/>
  <c r="Q2307" i="6"/>
  <c r="O2313" i="6"/>
  <c r="P2313" i="6" s="1"/>
  <c r="Q2313" i="6"/>
  <c r="O2317" i="6"/>
  <c r="P2317" i="6" s="1"/>
  <c r="Q2317" i="6"/>
  <c r="O2320" i="6"/>
  <c r="P2320" i="6" s="1"/>
  <c r="Q2320" i="6"/>
  <c r="O2323" i="6"/>
  <c r="P2323" i="6" s="1"/>
  <c r="Q2323" i="6"/>
  <c r="O2327" i="6"/>
  <c r="P2327" i="6" s="1"/>
  <c r="Q2327" i="6"/>
  <c r="O2331" i="6"/>
  <c r="P2331" i="6" s="1"/>
  <c r="Q2331" i="6"/>
  <c r="O2334" i="6"/>
  <c r="P2334" i="6" s="1"/>
  <c r="Q2334" i="6"/>
  <c r="O2336" i="6"/>
  <c r="P2336" i="6" s="1"/>
  <c r="Q2336" i="6"/>
  <c r="O2339" i="6"/>
  <c r="P2339" i="6" s="1"/>
  <c r="Q2339" i="6"/>
  <c r="O2343" i="6"/>
  <c r="P2343" i="6" s="1"/>
  <c r="Q2343" i="6"/>
  <c r="O2346" i="6"/>
  <c r="P2346" i="6" s="1"/>
  <c r="Q2346" i="6"/>
  <c r="O2350" i="6"/>
  <c r="P2350" i="6" s="1"/>
  <c r="Q2350" i="6"/>
  <c r="O2356" i="6"/>
  <c r="P2356" i="6" s="1"/>
  <c r="Q2356" i="6"/>
  <c r="O2360" i="6"/>
  <c r="P2360" i="6" s="1"/>
  <c r="Q2360" i="6"/>
  <c r="O2363" i="6"/>
  <c r="P2363" i="6" s="1"/>
  <c r="Q2363" i="6"/>
  <c r="O2366" i="6"/>
  <c r="P2366" i="6" s="1"/>
  <c r="Q2366" i="6"/>
  <c r="O2371" i="6"/>
  <c r="P2371" i="6" s="1"/>
  <c r="Q2371" i="6"/>
  <c r="O2375" i="6"/>
  <c r="P2375" i="6" s="1"/>
  <c r="Q2375" i="6"/>
  <c r="O2380" i="6"/>
  <c r="P2380" i="6" s="1"/>
  <c r="Q2380" i="6"/>
  <c r="O2383" i="6"/>
  <c r="P2383" i="6" s="1"/>
  <c r="Q2383" i="6"/>
  <c r="O2386" i="6"/>
  <c r="P2386" i="6" s="1"/>
  <c r="Q2386" i="6"/>
  <c r="O2390" i="6"/>
  <c r="P2390" i="6" s="1"/>
  <c r="Q2390" i="6"/>
  <c r="O2393" i="6"/>
  <c r="P2393" i="6" s="1"/>
  <c r="Q2393" i="6"/>
  <c r="O2397" i="6"/>
  <c r="P2397" i="6" s="1"/>
  <c r="Q2397" i="6"/>
  <c r="O2401" i="6"/>
  <c r="P2401" i="6" s="1"/>
  <c r="Q2401" i="6"/>
  <c r="O2403" i="6"/>
  <c r="P2403" i="6" s="1"/>
  <c r="Q2403" i="6"/>
  <c r="O2406" i="6"/>
  <c r="P2406" i="6" s="1"/>
  <c r="Q2406" i="6"/>
  <c r="O2409" i="6"/>
  <c r="P2409" i="6" s="1"/>
  <c r="Q2409" i="6"/>
  <c r="O2412" i="6"/>
  <c r="P2412" i="6" s="1"/>
  <c r="Q2412" i="6"/>
  <c r="O2415" i="6"/>
  <c r="P2415" i="6" s="1"/>
  <c r="Q2415" i="6"/>
  <c r="O2418" i="6"/>
  <c r="P2418" i="6" s="1"/>
  <c r="Q2418" i="6"/>
  <c r="O2421" i="6"/>
  <c r="P2421" i="6" s="1"/>
  <c r="Q2421" i="6"/>
  <c r="O2425" i="6"/>
  <c r="P2425" i="6" s="1"/>
  <c r="Q2425" i="6"/>
  <c r="O2429" i="6"/>
  <c r="P2429" i="6" s="1"/>
  <c r="Q2429" i="6"/>
  <c r="O2433" i="6"/>
  <c r="P2433" i="6" s="1"/>
  <c r="Q2433" i="6"/>
  <c r="O2439" i="6"/>
  <c r="P2439" i="6" s="1"/>
  <c r="Q2439" i="6"/>
  <c r="O2443" i="6"/>
  <c r="P2443" i="6" s="1"/>
  <c r="Q2443" i="6"/>
  <c r="O2448" i="6"/>
  <c r="P2448" i="6" s="1"/>
  <c r="Q2448" i="6"/>
  <c r="O2450" i="6"/>
  <c r="P2450" i="6" s="1"/>
  <c r="Q2450" i="6"/>
  <c r="O2454" i="6"/>
  <c r="P2454" i="6" s="1"/>
  <c r="Q2454" i="6"/>
  <c r="O2461" i="6"/>
  <c r="P2461" i="6" s="1"/>
  <c r="Q2461" i="6"/>
  <c r="O2465" i="6"/>
  <c r="P2465" i="6" s="1"/>
  <c r="Q2465" i="6"/>
  <c r="O2468" i="6"/>
  <c r="P2468" i="6" s="1"/>
  <c r="Q2468" i="6"/>
  <c r="O2472" i="6"/>
  <c r="P2472" i="6" s="1"/>
  <c r="Q2472" i="6"/>
  <c r="O2476" i="6"/>
  <c r="P2476" i="6" s="1"/>
  <c r="Q2476" i="6"/>
  <c r="O2480" i="6"/>
  <c r="P2480" i="6" s="1"/>
  <c r="Q2480" i="6"/>
  <c r="O2483" i="6"/>
  <c r="P2483" i="6" s="1"/>
  <c r="Q2483" i="6"/>
  <c r="O2487" i="6"/>
  <c r="P2487" i="6" s="1"/>
  <c r="Q2487" i="6"/>
  <c r="O2492" i="6"/>
  <c r="P2492" i="6" s="1"/>
  <c r="Q2492" i="6"/>
  <c r="O2495" i="6"/>
  <c r="P2495" i="6" s="1"/>
  <c r="Q2495" i="6"/>
  <c r="O2499" i="6"/>
  <c r="P2499" i="6" s="1"/>
  <c r="Q2499" i="6"/>
  <c r="O2504" i="6"/>
  <c r="P2504" i="6" s="1"/>
  <c r="Q2504" i="6"/>
  <c r="O2511" i="6"/>
  <c r="P2511" i="6" s="1"/>
  <c r="Q2511" i="6"/>
  <c r="O2515" i="6"/>
  <c r="P2515" i="6" s="1"/>
  <c r="Q2515" i="6"/>
  <c r="O2519" i="6"/>
  <c r="P2519" i="6" s="1"/>
  <c r="Q2519" i="6"/>
  <c r="O2522" i="6"/>
  <c r="P2522" i="6" s="1"/>
  <c r="Q2522" i="6"/>
  <c r="O2526" i="6"/>
  <c r="P2526" i="6" s="1"/>
  <c r="Q2526" i="6"/>
  <c r="O2531" i="6"/>
  <c r="P2531" i="6" s="1"/>
  <c r="Q2531" i="6"/>
  <c r="O2535" i="6"/>
  <c r="P2535" i="6" s="1"/>
  <c r="Q2535" i="6"/>
  <c r="O2538" i="6"/>
  <c r="P2538" i="6" s="1"/>
  <c r="Q2538" i="6"/>
  <c r="O2541" i="6"/>
  <c r="P2541" i="6" s="1"/>
  <c r="Q2541" i="6"/>
  <c r="O2544" i="6"/>
  <c r="P2544" i="6" s="1"/>
  <c r="Q2544" i="6"/>
  <c r="O2547" i="6"/>
  <c r="P2547" i="6" s="1"/>
  <c r="Q2547" i="6"/>
  <c r="O2552" i="6"/>
  <c r="P2552" i="6" s="1"/>
  <c r="Q2552" i="6"/>
  <c r="O2557" i="6"/>
  <c r="P2557" i="6" s="1"/>
  <c r="Q2557" i="6"/>
  <c r="O2560" i="6"/>
  <c r="P2560" i="6" s="1"/>
  <c r="Q2560" i="6"/>
  <c r="O2563" i="6"/>
  <c r="P2563" i="6" s="1"/>
  <c r="Q2563" i="6"/>
  <c r="O2568" i="6"/>
  <c r="P2568" i="6" s="1"/>
  <c r="Q2568" i="6"/>
  <c r="O2571" i="6"/>
  <c r="P2571" i="6" s="1"/>
  <c r="Q2571" i="6"/>
  <c r="O2575" i="6"/>
  <c r="P2575" i="6" s="1"/>
  <c r="Q2575" i="6"/>
  <c r="O2578" i="6"/>
  <c r="P2578" i="6" s="1"/>
  <c r="Q2578" i="6"/>
  <c r="O2581" i="6"/>
  <c r="P2581" i="6" s="1"/>
  <c r="Q2581" i="6"/>
  <c r="O2585" i="6"/>
  <c r="P2585" i="6" s="1"/>
  <c r="Q2585" i="6"/>
  <c r="O2591" i="6"/>
  <c r="P2591" i="6" s="1"/>
  <c r="Q2591" i="6"/>
  <c r="O2594" i="6"/>
  <c r="P2594" i="6" s="1"/>
  <c r="Q2594" i="6"/>
  <c r="O2598" i="6"/>
  <c r="P2598" i="6" s="1"/>
  <c r="Q2598" i="6"/>
  <c r="O2601" i="6"/>
  <c r="P2601" i="6" s="1"/>
  <c r="Q2601" i="6"/>
  <c r="O2605" i="6"/>
  <c r="P2605" i="6" s="1"/>
  <c r="Q2605" i="6"/>
  <c r="O2608" i="6"/>
  <c r="P2608" i="6" s="1"/>
  <c r="Q2608" i="6"/>
  <c r="O2611" i="6"/>
  <c r="P2611" i="6" s="1"/>
  <c r="Q2611" i="6"/>
  <c r="O2614" i="6"/>
  <c r="P2614" i="6" s="1"/>
  <c r="Q2614" i="6"/>
  <c r="O2617" i="6"/>
  <c r="P2617" i="6" s="1"/>
  <c r="Q2617" i="6"/>
  <c r="O2623" i="6"/>
  <c r="P2623" i="6" s="1"/>
  <c r="Q2623" i="6"/>
  <c r="O2627" i="6"/>
  <c r="P2627" i="6" s="1"/>
  <c r="Q2627" i="6"/>
  <c r="O2632" i="6"/>
  <c r="P2632" i="6" s="1"/>
  <c r="Q2632" i="6"/>
  <c r="O2636" i="6"/>
  <c r="P2636" i="6" s="1"/>
  <c r="Q2636" i="6"/>
  <c r="O2641" i="6"/>
  <c r="P2641" i="6" s="1"/>
  <c r="Q2641" i="6"/>
  <c r="O2645" i="6"/>
  <c r="P2645" i="6" s="1"/>
  <c r="Q2645" i="6"/>
  <c r="O2648" i="6"/>
  <c r="P2648" i="6" s="1"/>
  <c r="Q2648" i="6"/>
  <c r="O2653" i="6"/>
  <c r="P2653" i="6" s="1"/>
  <c r="Q2653" i="6"/>
  <c r="O2657" i="6"/>
  <c r="P2657" i="6" s="1"/>
  <c r="Q2657" i="6"/>
  <c r="O2662" i="6"/>
  <c r="P2662" i="6" s="1"/>
  <c r="Q2662" i="6"/>
  <c r="O2665" i="6"/>
  <c r="P2665" i="6" s="1"/>
  <c r="Q2665" i="6"/>
  <c r="O2669" i="6"/>
  <c r="P2669" i="6" s="1"/>
  <c r="Q2669" i="6"/>
  <c r="O2675" i="6"/>
  <c r="P2675" i="6" s="1"/>
  <c r="Q2675" i="6"/>
  <c r="O2679" i="6"/>
  <c r="P2679" i="6" s="1"/>
  <c r="Q2679" i="6"/>
  <c r="O2681" i="6"/>
  <c r="P2681" i="6" s="1"/>
  <c r="Q2681" i="6"/>
  <c r="O2684" i="6"/>
  <c r="P2684" i="6" s="1"/>
  <c r="Q2684" i="6"/>
  <c r="O2687" i="6"/>
  <c r="P2687" i="6" s="1"/>
  <c r="Q2687" i="6"/>
  <c r="O2692" i="6"/>
  <c r="P2692" i="6" s="1"/>
  <c r="Q2692" i="6"/>
  <c r="O2697" i="6"/>
  <c r="P2697" i="6" s="1"/>
  <c r="Q2697" i="6"/>
  <c r="O2701" i="6"/>
  <c r="P2701" i="6" s="1"/>
  <c r="Q2701" i="6"/>
  <c r="O2706" i="6"/>
  <c r="P2706" i="6" s="1"/>
  <c r="Q2706" i="6"/>
  <c r="O2710" i="6"/>
  <c r="P2710" i="6" s="1"/>
  <c r="Q2710" i="6"/>
  <c r="O2713" i="6"/>
  <c r="P2713" i="6" s="1"/>
  <c r="Q2713" i="6"/>
  <c r="O2717" i="6"/>
  <c r="P2717" i="6" s="1"/>
  <c r="Q2717" i="6"/>
  <c r="O2721" i="6"/>
  <c r="P2721" i="6" s="1"/>
  <c r="Q2721" i="6"/>
  <c r="O2725" i="6"/>
  <c r="P2725" i="6" s="1"/>
  <c r="Q2725" i="6"/>
  <c r="O2729" i="6"/>
  <c r="P2729" i="6" s="1"/>
  <c r="Q2729" i="6"/>
  <c r="O2734" i="6"/>
  <c r="P2734" i="6" s="1"/>
  <c r="Q2734" i="6"/>
  <c r="O2737" i="6"/>
  <c r="P2737" i="6" s="1"/>
  <c r="Q2737" i="6"/>
  <c r="O2741" i="6"/>
  <c r="P2741" i="6" s="1"/>
  <c r="Q2741" i="6"/>
  <c r="O2745" i="6"/>
  <c r="P2745" i="6" s="1"/>
  <c r="Q2745" i="6"/>
  <c r="O2749" i="6"/>
  <c r="P2749" i="6" s="1"/>
  <c r="Q2749" i="6"/>
  <c r="O2755" i="6"/>
  <c r="P2755" i="6" s="1"/>
  <c r="Q2755" i="6"/>
  <c r="O2759" i="6"/>
  <c r="P2759" i="6" s="1"/>
  <c r="Q2759" i="6"/>
  <c r="O2763" i="6"/>
  <c r="P2763" i="6" s="1"/>
  <c r="Q2763" i="6"/>
  <c r="O2767" i="6"/>
  <c r="P2767" i="6" s="1"/>
  <c r="Q2767" i="6"/>
  <c r="O2772" i="6"/>
  <c r="P2772" i="6" s="1"/>
  <c r="Q2772" i="6"/>
  <c r="O2775" i="6"/>
  <c r="P2775" i="6" s="1"/>
  <c r="Q2775" i="6"/>
  <c r="O2778" i="6"/>
  <c r="P2778" i="6" s="1"/>
  <c r="Q2778" i="6"/>
  <c r="O2782" i="6"/>
  <c r="P2782" i="6" s="1"/>
  <c r="Q2782" i="6"/>
  <c r="O2785" i="6"/>
  <c r="P2785" i="6" s="1"/>
  <c r="Q2785" i="6"/>
  <c r="O2789" i="6"/>
  <c r="P2789" i="6" s="1"/>
  <c r="Q2789" i="6"/>
  <c r="O2794" i="6"/>
  <c r="P2794" i="6" s="1"/>
  <c r="Q2794" i="6"/>
  <c r="O2798" i="6"/>
  <c r="P2798" i="6" s="1"/>
  <c r="Q2798" i="6"/>
  <c r="O2801" i="6"/>
  <c r="P2801" i="6" s="1"/>
  <c r="Q2801" i="6"/>
  <c r="O2804" i="6"/>
  <c r="P2804" i="6" s="1"/>
  <c r="Q2804" i="6"/>
  <c r="O2808" i="6"/>
  <c r="P2808" i="6" s="1"/>
  <c r="Q2808" i="6"/>
  <c r="O2815" i="6"/>
  <c r="P2815" i="6" s="1"/>
  <c r="Q2815" i="6"/>
  <c r="O2819" i="6"/>
  <c r="P2819" i="6" s="1"/>
  <c r="Q2819" i="6"/>
  <c r="O2824" i="6"/>
  <c r="P2824" i="6" s="1"/>
  <c r="Q2824" i="6"/>
  <c r="O2828" i="6"/>
  <c r="P2828" i="6" s="1"/>
  <c r="Q2828" i="6"/>
  <c r="O2832" i="6"/>
  <c r="P2832" i="6" s="1"/>
  <c r="Q2832" i="6"/>
  <c r="O2835" i="6"/>
  <c r="P2835" i="6" s="1"/>
  <c r="Q2835" i="6"/>
  <c r="O2837" i="6"/>
  <c r="P2837" i="6" s="1"/>
  <c r="Q2837" i="6"/>
  <c r="O2838" i="6"/>
  <c r="P2838" i="6" s="1"/>
  <c r="Q2838" i="6"/>
  <c r="O2839" i="6"/>
  <c r="P2839" i="6" s="1"/>
  <c r="Q2839" i="6"/>
  <c r="O2840" i="6"/>
  <c r="P2840" i="6" s="1"/>
  <c r="Q2840" i="6"/>
  <c r="O2841" i="6"/>
  <c r="P2841" i="6" s="1"/>
  <c r="Q2841" i="6"/>
  <c r="O2842" i="6"/>
  <c r="P2842" i="6" s="1"/>
  <c r="Q2842" i="6"/>
  <c r="O2843" i="6"/>
  <c r="P2843" i="6" s="1"/>
  <c r="Q2843" i="6"/>
  <c r="O2844" i="6"/>
  <c r="P2844" i="6" s="1"/>
  <c r="Q2844" i="6"/>
  <c r="O2845" i="6"/>
  <c r="P2845" i="6" s="1"/>
  <c r="Q2845" i="6"/>
  <c r="O2846" i="6"/>
  <c r="P2846" i="6" s="1"/>
  <c r="Q2846" i="6"/>
  <c r="O2847" i="6"/>
  <c r="P2847" i="6" s="1"/>
  <c r="Q2847" i="6"/>
  <c r="O2848" i="6"/>
  <c r="P2848" i="6" s="1"/>
  <c r="Q2848" i="6"/>
  <c r="O2849" i="6"/>
  <c r="P2849" i="6" s="1"/>
  <c r="Q2849" i="6"/>
  <c r="O2850" i="6"/>
  <c r="P2850" i="6" s="1"/>
  <c r="Q2850" i="6"/>
  <c r="O2851" i="6"/>
  <c r="P2851" i="6" s="1"/>
  <c r="Q2851" i="6"/>
  <c r="O2852" i="6"/>
  <c r="P2852" i="6" s="1"/>
  <c r="Q2852" i="6"/>
  <c r="O2853" i="6"/>
  <c r="P2853" i="6" s="1"/>
  <c r="Q2853" i="6"/>
  <c r="O2854" i="6"/>
  <c r="P2854" i="6" s="1"/>
  <c r="Q2854" i="6"/>
  <c r="O2855" i="6"/>
  <c r="P2855" i="6" s="1"/>
  <c r="Q2855" i="6"/>
  <c r="O2856" i="6"/>
  <c r="P2856" i="6" s="1"/>
  <c r="Q2856" i="6"/>
  <c r="O2857" i="6"/>
  <c r="P2857" i="6" s="1"/>
  <c r="Q2857" i="6"/>
  <c r="O2858" i="6"/>
  <c r="P2858" i="6" s="1"/>
  <c r="Q2858" i="6"/>
  <c r="O2859" i="6"/>
  <c r="P2859" i="6" s="1"/>
  <c r="Q2859" i="6"/>
  <c r="O2860" i="6"/>
  <c r="P2860" i="6" s="1"/>
  <c r="Q2860" i="6"/>
  <c r="O2861" i="6"/>
  <c r="P2861" i="6" s="1"/>
  <c r="Q2861" i="6"/>
  <c r="O2862" i="6"/>
  <c r="P2862" i="6" s="1"/>
  <c r="Q2862" i="6"/>
  <c r="O2863" i="6"/>
  <c r="P2863" i="6" s="1"/>
  <c r="Q2863" i="6"/>
  <c r="O2864" i="6"/>
  <c r="P2864" i="6" s="1"/>
  <c r="Q2864" i="6"/>
  <c r="O2865" i="6"/>
  <c r="P2865" i="6" s="1"/>
  <c r="Q2865" i="6"/>
  <c r="O2866" i="6"/>
  <c r="P2866" i="6" s="1"/>
  <c r="Q2866" i="6"/>
  <c r="O2867" i="6"/>
  <c r="P2867" i="6" s="1"/>
  <c r="Q2867" i="6"/>
  <c r="O2868" i="6"/>
  <c r="P2868" i="6" s="1"/>
  <c r="Q2868" i="6"/>
  <c r="O2869" i="6"/>
  <c r="P2869" i="6" s="1"/>
  <c r="Q2869" i="6"/>
  <c r="O2870" i="6"/>
  <c r="P2870" i="6" s="1"/>
  <c r="Q2870" i="6"/>
  <c r="O2871" i="6"/>
  <c r="P2871" i="6" s="1"/>
  <c r="Q2871" i="6"/>
  <c r="O2872" i="6"/>
  <c r="P2872" i="6" s="1"/>
  <c r="Q2872" i="6"/>
  <c r="O2873" i="6"/>
  <c r="P2873" i="6" s="1"/>
  <c r="Q2873" i="6"/>
  <c r="O2874" i="6"/>
  <c r="P2874" i="6" s="1"/>
  <c r="Q2874" i="6"/>
  <c r="O2875" i="6"/>
  <c r="P2875" i="6" s="1"/>
  <c r="Q2875" i="6"/>
  <c r="O2876" i="6"/>
  <c r="P2876" i="6" s="1"/>
  <c r="Q2876" i="6"/>
  <c r="O2877" i="6"/>
  <c r="P2877" i="6" s="1"/>
  <c r="Q2877" i="6"/>
  <c r="O2878" i="6"/>
  <c r="P2878" i="6" s="1"/>
  <c r="Q2878" i="6"/>
  <c r="O2879" i="6"/>
  <c r="P2879" i="6" s="1"/>
  <c r="Q2879" i="6"/>
  <c r="O2880" i="6"/>
  <c r="P2880" i="6" s="1"/>
  <c r="Q2880" i="6"/>
  <c r="O2881" i="6"/>
  <c r="P2881" i="6" s="1"/>
  <c r="Q2881" i="6"/>
  <c r="O2882" i="6"/>
  <c r="P2882" i="6" s="1"/>
  <c r="Q2882" i="6"/>
  <c r="O2883" i="6"/>
  <c r="P2883" i="6" s="1"/>
  <c r="Q2883" i="6"/>
  <c r="O2884" i="6"/>
  <c r="P2884" i="6" s="1"/>
  <c r="Q2884" i="6"/>
  <c r="O2885" i="6"/>
  <c r="P2885" i="6" s="1"/>
  <c r="Q2885" i="6"/>
  <c r="O2886" i="6"/>
  <c r="P2886" i="6" s="1"/>
  <c r="Q2886" i="6"/>
  <c r="O2887" i="6"/>
  <c r="P2887" i="6" s="1"/>
  <c r="Q2887" i="6"/>
  <c r="O2888" i="6"/>
  <c r="P2888" i="6" s="1"/>
  <c r="Q2888" i="6"/>
  <c r="O2889" i="6"/>
  <c r="P2889" i="6" s="1"/>
  <c r="Q2889" i="6"/>
  <c r="O2890" i="6"/>
  <c r="P2890" i="6" s="1"/>
  <c r="Q2890" i="6"/>
  <c r="O2891" i="6"/>
  <c r="P2891" i="6" s="1"/>
  <c r="Q2891" i="6"/>
  <c r="O2892" i="6"/>
  <c r="P2892" i="6" s="1"/>
  <c r="Q2892" i="6"/>
  <c r="O2893" i="6"/>
  <c r="P2893" i="6" s="1"/>
  <c r="Q2893" i="6"/>
  <c r="O2894" i="6"/>
  <c r="P2894" i="6" s="1"/>
  <c r="Q2894" i="6"/>
  <c r="O2895" i="6"/>
  <c r="P2895" i="6" s="1"/>
  <c r="Q2895" i="6"/>
  <c r="O2896" i="6"/>
  <c r="P2896" i="6" s="1"/>
  <c r="Q2896" i="6"/>
  <c r="O2897" i="6"/>
  <c r="P2897" i="6" s="1"/>
  <c r="Q2897" i="6"/>
  <c r="O2898" i="6"/>
  <c r="P2898" i="6" s="1"/>
  <c r="Q2898" i="6"/>
  <c r="O2899" i="6"/>
  <c r="P2899" i="6" s="1"/>
  <c r="Q2899" i="6"/>
  <c r="O2900" i="6"/>
  <c r="P2900" i="6" s="1"/>
  <c r="Q2900" i="6"/>
  <c r="O2901" i="6"/>
  <c r="P2901" i="6" s="1"/>
  <c r="Q2901" i="6"/>
  <c r="O2902" i="6"/>
  <c r="P2902" i="6" s="1"/>
  <c r="Q2902" i="6"/>
  <c r="O2903" i="6"/>
  <c r="P2903" i="6" s="1"/>
  <c r="Q2903" i="6"/>
  <c r="O2904" i="6"/>
  <c r="P2904" i="6" s="1"/>
  <c r="Q2904" i="6"/>
  <c r="O2905" i="6"/>
  <c r="P2905" i="6" s="1"/>
  <c r="Q2905" i="6"/>
  <c r="O2906" i="6"/>
  <c r="P2906" i="6" s="1"/>
  <c r="Q2906" i="6"/>
  <c r="O2907" i="6"/>
  <c r="P2907" i="6" s="1"/>
  <c r="Q2907" i="6"/>
  <c r="O2908" i="6"/>
  <c r="P2908" i="6" s="1"/>
  <c r="Q2908" i="6"/>
  <c r="O2909" i="6"/>
  <c r="P2909" i="6" s="1"/>
  <c r="Q2909" i="6"/>
  <c r="O2910" i="6"/>
  <c r="P2910" i="6" s="1"/>
  <c r="Q2910" i="6"/>
  <c r="O2911" i="6"/>
  <c r="P2911" i="6" s="1"/>
  <c r="Q2911" i="6"/>
  <c r="O2912" i="6"/>
  <c r="P2912" i="6" s="1"/>
  <c r="Q2912" i="6"/>
  <c r="O2913" i="6"/>
  <c r="P2913" i="6" s="1"/>
  <c r="Q2913" i="6"/>
  <c r="O2914" i="6"/>
  <c r="P2914" i="6" s="1"/>
  <c r="Q2914" i="6"/>
  <c r="O2915" i="6"/>
  <c r="P2915" i="6" s="1"/>
  <c r="Q2915" i="6"/>
  <c r="O2916" i="6"/>
  <c r="P2916" i="6" s="1"/>
  <c r="Q2916" i="6"/>
  <c r="O2917" i="6"/>
  <c r="P2917" i="6" s="1"/>
  <c r="Q2917" i="6"/>
  <c r="O2918" i="6"/>
  <c r="P2918" i="6" s="1"/>
  <c r="Q2918" i="6"/>
  <c r="O2919" i="6"/>
  <c r="P2919" i="6" s="1"/>
  <c r="Q2919" i="6"/>
  <c r="O2920" i="6"/>
  <c r="P2920" i="6" s="1"/>
  <c r="Q2920" i="6"/>
  <c r="O2921" i="6"/>
  <c r="P2921" i="6" s="1"/>
  <c r="Q2921" i="6"/>
  <c r="O2922" i="6"/>
  <c r="P2922" i="6" s="1"/>
  <c r="Q2922" i="6"/>
  <c r="O2923" i="6"/>
  <c r="P2923" i="6" s="1"/>
  <c r="Q2923" i="6"/>
  <c r="O2924" i="6"/>
  <c r="P2924" i="6" s="1"/>
  <c r="Q2924" i="6"/>
  <c r="O2925" i="6"/>
  <c r="P2925" i="6" s="1"/>
  <c r="Q2925" i="6"/>
  <c r="O2926" i="6"/>
  <c r="P2926" i="6" s="1"/>
  <c r="Q2926" i="6"/>
  <c r="O2927" i="6"/>
  <c r="P2927" i="6" s="1"/>
  <c r="Q2927" i="6"/>
  <c r="O2928" i="6"/>
  <c r="P2928" i="6" s="1"/>
  <c r="Q2928" i="6"/>
  <c r="O2929" i="6"/>
  <c r="P2929" i="6" s="1"/>
  <c r="Q2929" i="6"/>
  <c r="O2930" i="6"/>
  <c r="P2930" i="6" s="1"/>
  <c r="Q2930" i="6"/>
  <c r="O2931" i="6"/>
  <c r="P2931" i="6" s="1"/>
  <c r="Q2931" i="6"/>
  <c r="O2932" i="6"/>
  <c r="P2932" i="6" s="1"/>
  <c r="Q2932" i="6"/>
  <c r="O2933" i="6"/>
  <c r="P2933" i="6" s="1"/>
  <c r="Q2933" i="6"/>
  <c r="O2934" i="6"/>
  <c r="P2934" i="6" s="1"/>
  <c r="Q2934" i="6"/>
  <c r="O2935" i="6"/>
  <c r="P2935" i="6" s="1"/>
  <c r="Q2935" i="6"/>
  <c r="O2936" i="6"/>
  <c r="P2936" i="6" s="1"/>
  <c r="Q2936" i="6"/>
  <c r="O2937" i="6"/>
  <c r="P2937" i="6" s="1"/>
  <c r="Q2937" i="6"/>
  <c r="O2938" i="6"/>
  <c r="P2938" i="6" s="1"/>
  <c r="Q2938" i="6"/>
  <c r="O2939" i="6"/>
  <c r="P2939" i="6" s="1"/>
  <c r="Q2939" i="6"/>
  <c r="O2940" i="6"/>
  <c r="P2940" i="6" s="1"/>
  <c r="Q2940" i="6"/>
  <c r="O2941" i="6"/>
  <c r="P2941" i="6" s="1"/>
  <c r="Q2941" i="6"/>
  <c r="O2942" i="6"/>
  <c r="P2942" i="6" s="1"/>
  <c r="Q2942" i="6"/>
  <c r="O2943" i="6"/>
  <c r="P2943" i="6" s="1"/>
  <c r="Q2943" i="6"/>
  <c r="O2944" i="6"/>
  <c r="P2944" i="6" s="1"/>
  <c r="Q2944" i="6"/>
  <c r="O2945" i="6"/>
  <c r="P2945" i="6" s="1"/>
  <c r="Q2945" i="6"/>
  <c r="O2946" i="6"/>
  <c r="P2946" i="6" s="1"/>
  <c r="Q2946" i="6"/>
  <c r="O2947" i="6"/>
  <c r="P2947" i="6" s="1"/>
  <c r="Q2947" i="6"/>
  <c r="O2948" i="6"/>
  <c r="P2948" i="6" s="1"/>
  <c r="Q2948" i="6"/>
  <c r="O2949" i="6"/>
  <c r="P2949" i="6" s="1"/>
  <c r="Q2949" i="6"/>
  <c r="O2950" i="6"/>
  <c r="P2950" i="6" s="1"/>
  <c r="Q2950" i="6"/>
  <c r="O2951" i="6"/>
  <c r="P2951" i="6" s="1"/>
  <c r="Q2951" i="6"/>
  <c r="O2952" i="6"/>
  <c r="P2952" i="6" s="1"/>
  <c r="Q2952" i="6"/>
  <c r="O2953" i="6"/>
  <c r="P2953" i="6" s="1"/>
  <c r="Q2953" i="6"/>
  <c r="O2954" i="6"/>
  <c r="P2954" i="6" s="1"/>
  <c r="Q2954" i="6"/>
  <c r="O2955" i="6"/>
  <c r="P2955" i="6" s="1"/>
  <c r="Q2955" i="6"/>
  <c r="O2956" i="6"/>
  <c r="P2956" i="6" s="1"/>
  <c r="Q2956" i="6"/>
  <c r="O2957" i="6"/>
  <c r="P2957" i="6" s="1"/>
  <c r="Q2957" i="6"/>
  <c r="O2958" i="6"/>
  <c r="P2958" i="6" s="1"/>
  <c r="Q2958" i="6"/>
  <c r="O2959" i="6"/>
  <c r="P2959" i="6" s="1"/>
  <c r="Q2959" i="6"/>
  <c r="O2961" i="6"/>
  <c r="P2961" i="6" s="1"/>
  <c r="Q2961" i="6"/>
  <c r="O2962" i="6"/>
  <c r="P2962" i="6" s="1"/>
  <c r="Q2962" i="6"/>
  <c r="O2963" i="6"/>
  <c r="P2963" i="6" s="1"/>
  <c r="Q2963" i="6"/>
  <c r="O2964" i="6"/>
  <c r="P2964" i="6" s="1"/>
  <c r="Q2964" i="6"/>
  <c r="O2965" i="6"/>
  <c r="P2965" i="6" s="1"/>
  <c r="Q2965" i="6"/>
  <c r="O2966" i="6"/>
  <c r="P2966" i="6" s="1"/>
  <c r="Q2966" i="6"/>
  <c r="O2967" i="6"/>
  <c r="P2967" i="6" s="1"/>
  <c r="Q2967" i="6"/>
  <c r="O2968" i="6"/>
  <c r="P2968" i="6" s="1"/>
  <c r="Q2968" i="6"/>
  <c r="O2970" i="6"/>
  <c r="P2970" i="6" s="1"/>
  <c r="Q2970" i="6"/>
  <c r="O2972" i="6"/>
  <c r="P2972" i="6" s="1"/>
  <c r="Q2972" i="6"/>
  <c r="O2973" i="6"/>
  <c r="P2973" i="6" s="1"/>
  <c r="Q2973" i="6"/>
  <c r="O2975" i="6"/>
  <c r="P2975" i="6" s="1"/>
  <c r="Q2975" i="6"/>
  <c r="O2977" i="6"/>
  <c r="P2977" i="6" s="1"/>
  <c r="Q2977" i="6"/>
  <c r="O2979" i="6"/>
  <c r="P2979" i="6" s="1"/>
  <c r="Q2979" i="6"/>
  <c r="O2981" i="6"/>
  <c r="P2981" i="6" s="1"/>
  <c r="Q2981" i="6"/>
  <c r="O2983" i="6"/>
  <c r="P2983" i="6" s="1"/>
  <c r="Q2983" i="6"/>
  <c r="O2985" i="6"/>
  <c r="P2985" i="6" s="1"/>
  <c r="Q2985" i="6"/>
  <c r="O2987" i="6"/>
  <c r="P2987" i="6" s="1"/>
  <c r="Q2987" i="6"/>
  <c r="O2989" i="6"/>
  <c r="P2989" i="6" s="1"/>
  <c r="Q2989" i="6"/>
  <c r="O2991" i="6"/>
  <c r="P2991" i="6" s="1"/>
  <c r="Q2991" i="6"/>
  <c r="O2992" i="6"/>
  <c r="P2992" i="6" s="1"/>
  <c r="Q2992" i="6"/>
  <c r="O2994" i="6"/>
  <c r="P2994" i="6" s="1"/>
  <c r="Q2994" i="6"/>
  <c r="O2996" i="6"/>
  <c r="P2996" i="6" s="1"/>
  <c r="Q2996" i="6"/>
  <c r="O2998" i="6"/>
  <c r="P2998" i="6" s="1"/>
  <c r="Q2998" i="6"/>
  <c r="O3000" i="6"/>
  <c r="P3000" i="6" s="1"/>
  <c r="Q3000" i="6"/>
  <c r="O3002" i="6"/>
  <c r="P3002" i="6" s="1"/>
  <c r="Q3002" i="6"/>
  <c r="O3004" i="6"/>
  <c r="P3004" i="6" s="1"/>
  <c r="Q3004" i="6"/>
  <c r="O3006" i="6"/>
  <c r="P3006" i="6" s="1"/>
  <c r="Q3006" i="6"/>
  <c r="O3008" i="6"/>
  <c r="P3008" i="6" s="1"/>
  <c r="Q3008" i="6"/>
  <c r="O3010" i="6"/>
  <c r="P3010" i="6" s="1"/>
  <c r="Q3010" i="6"/>
  <c r="O3012" i="6"/>
  <c r="P3012" i="6" s="1"/>
  <c r="Q3012" i="6"/>
  <c r="O3014" i="6"/>
  <c r="P3014" i="6" s="1"/>
  <c r="Q3014" i="6"/>
  <c r="O3016" i="6"/>
  <c r="P3016" i="6" s="1"/>
  <c r="Q3016" i="6"/>
  <c r="O3018" i="6"/>
  <c r="P3018" i="6" s="1"/>
  <c r="Q3018" i="6"/>
  <c r="O3020" i="6"/>
  <c r="P3020" i="6" s="1"/>
  <c r="Q3020" i="6"/>
  <c r="O3022" i="6"/>
  <c r="P3022" i="6" s="1"/>
  <c r="Q3022" i="6"/>
  <c r="O3024" i="6"/>
  <c r="P3024" i="6" s="1"/>
  <c r="Q3024" i="6"/>
  <c r="O3026" i="6"/>
  <c r="P3026" i="6" s="1"/>
  <c r="Q3026" i="6"/>
  <c r="O3028" i="6"/>
  <c r="P3028" i="6" s="1"/>
  <c r="Q3028" i="6"/>
  <c r="O3030" i="6"/>
  <c r="P3030" i="6" s="1"/>
  <c r="Q3030" i="6"/>
  <c r="O3032" i="6"/>
  <c r="P3032" i="6" s="1"/>
  <c r="Q3032" i="6"/>
  <c r="O3034" i="6"/>
  <c r="P3034" i="6" s="1"/>
  <c r="Q3034" i="6"/>
  <c r="O3036" i="6"/>
  <c r="P3036" i="6" s="1"/>
  <c r="Q3036" i="6"/>
  <c r="O3039" i="6"/>
  <c r="P3039" i="6" s="1"/>
  <c r="Q3039" i="6"/>
  <c r="O3041" i="6"/>
  <c r="P3041" i="6" s="1"/>
  <c r="Q3041" i="6"/>
  <c r="O3043" i="6"/>
  <c r="P3043" i="6" s="1"/>
  <c r="Q3043" i="6"/>
  <c r="O3045" i="6"/>
  <c r="P3045" i="6" s="1"/>
  <c r="Q3045" i="6"/>
  <c r="O3048" i="6"/>
  <c r="P3048" i="6" s="1"/>
  <c r="Q3048" i="6"/>
  <c r="O3050" i="6"/>
  <c r="P3050" i="6" s="1"/>
  <c r="Q3050" i="6"/>
  <c r="O3052" i="6"/>
  <c r="P3052" i="6" s="1"/>
  <c r="Q3052" i="6"/>
  <c r="O3054" i="6"/>
  <c r="P3054" i="6" s="1"/>
  <c r="Q3054" i="6"/>
  <c r="O3056" i="6"/>
  <c r="P3056" i="6" s="1"/>
  <c r="Q3056" i="6"/>
  <c r="O3058" i="6"/>
  <c r="P3058" i="6" s="1"/>
  <c r="Q3058" i="6"/>
  <c r="O3060" i="6"/>
  <c r="P3060" i="6" s="1"/>
  <c r="Q3060" i="6"/>
  <c r="O3063" i="6"/>
  <c r="P3063" i="6" s="1"/>
  <c r="Q3063" i="6"/>
  <c r="O3065" i="6"/>
  <c r="P3065" i="6" s="1"/>
  <c r="Q3065" i="6"/>
  <c r="O3067" i="6"/>
  <c r="P3067" i="6" s="1"/>
  <c r="Q3067" i="6"/>
  <c r="O3069" i="6"/>
  <c r="P3069" i="6" s="1"/>
  <c r="Q3069" i="6"/>
  <c r="O3071" i="6"/>
  <c r="P3071" i="6" s="1"/>
  <c r="Q3071" i="6"/>
  <c r="O3073" i="6"/>
  <c r="P3073" i="6" s="1"/>
  <c r="Q3073" i="6"/>
  <c r="O3075" i="6"/>
  <c r="P3075" i="6" s="1"/>
  <c r="Q3075" i="6"/>
  <c r="O3078" i="6"/>
  <c r="P3078" i="6" s="1"/>
  <c r="Q3078" i="6"/>
  <c r="O3080" i="6"/>
  <c r="P3080" i="6" s="1"/>
  <c r="Q3080" i="6"/>
  <c r="O3083" i="6"/>
  <c r="P3083" i="6" s="1"/>
  <c r="Q3083" i="6"/>
  <c r="O3085" i="6"/>
  <c r="P3085" i="6" s="1"/>
  <c r="Q3085" i="6"/>
  <c r="O3087" i="6"/>
  <c r="P3087" i="6" s="1"/>
  <c r="Q3087" i="6"/>
  <c r="O3089" i="6"/>
  <c r="P3089" i="6" s="1"/>
  <c r="Q3089" i="6"/>
  <c r="O3091" i="6"/>
  <c r="P3091" i="6" s="1"/>
  <c r="Q3091" i="6"/>
  <c r="O3093" i="6"/>
  <c r="P3093" i="6" s="1"/>
  <c r="Q3093" i="6"/>
  <c r="O3095" i="6"/>
  <c r="P3095" i="6" s="1"/>
  <c r="Q3095" i="6"/>
  <c r="O3097" i="6"/>
  <c r="P3097" i="6" s="1"/>
  <c r="Q3097" i="6"/>
  <c r="O3099" i="6"/>
  <c r="P3099" i="6" s="1"/>
  <c r="Q3099" i="6"/>
  <c r="O3101" i="6"/>
  <c r="P3101" i="6" s="1"/>
  <c r="Q3101" i="6"/>
  <c r="O3103" i="6"/>
  <c r="P3103" i="6" s="1"/>
  <c r="Q3103" i="6"/>
  <c r="O3105" i="6"/>
  <c r="P3105" i="6" s="1"/>
  <c r="Q3105" i="6"/>
  <c r="O3107" i="6"/>
  <c r="P3107" i="6" s="1"/>
  <c r="Q3107" i="6"/>
  <c r="O3109" i="6"/>
  <c r="P3109" i="6" s="1"/>
  <c r="Q3109" i="6"/>
  <c r="O3111" i="6"/>
  <c r="P3111" i="6" s="1"/>
  <c r="Q3111" i="6"/>
  <c r="O3113" i="6"/>
  <c r="P3113" i="6" s="1"/>
  <c r="Q3113" i="6"/>
  <c r="O3115" i="6"/>
  <c r="P3115" i="6" s="1"/>
  <c r="Q3115" i="6"/>
  <c r="O3117" i="6"/>
  <c r="P3117" i="6" s="1"/>
  <c r="Q3117" i="6"/>
  <c r="O3119" i="6"/>
  <c r="P3119" i="6" s="1"/>
  <c r="Q3119" i="6"/>
  <c r="O3121" i="6"/>
  <c r="P3121" i="6" s="1"/>
  <c r="Q3121" i="6"/>
  <c r="O3123" i="6"/>
  <c r="P3123" i="6" s="1"/>
  <c r="Q3123" i="6"/>
  <c r="O3125" i="6"/>
  <c r="P3125" i="6" s="1"/>
  <c r="Q3125" i="6"/>
  <c r="O3127" i="6"/>
  <c r="P3127" i="6" s="1"/>
  <c r="Q3127" i="6"/>
  <c r="O3129" i="6"/>
  <c r="P3129" i="6" s="1"/>
  <c r="Q3129" i="6"/>
  <c r="O3131" i="6"/>
  <c r="P3131" i="6" s="1"/>
  <c r="Q3131" i="6"/>
  <c r="O3133" i="6"/>
  <c r="P3133" i="6" s="1"/>
  <c r="Q3133" i="6"/>
  <c r="O3135" i="6"/>
  <c r="P3135" i="6" s="1"/>
  <c r="Q3135" i="6"/>
  <c r="O3136" i="6"/>
  <c r="P3136" i="6" s="1"/>
  <c r="Q3136" i="6"/>
  <c r="O3137" i="6"/>
  <c r="P3137" i="6" s="1"/>
  <c r="Q3137" i="6"/>
  <c r="O3138" i="6"/>
  <c r="P3138" i="6" s="1"/>
  <c r="Q3138" i="6"/>
  <c r="O3139" i="6"/>
  <c r="P3139" i="6" s="1"/>
  <c r="Q3139" i="6"/>
  <c r="O3140" i="6"/>
  <c r="P3140" i="6" s="1"/>
  <c r="Q3140" i="6"/>
  <c r="O3141" i="6"/>
  <c r="P3141" i="6" s="1"/>
  <c r="Q3141" i="6"/>
  <c r="O3142" i="6"/>
  <c r="P3142" i="6" s="1"/>
  <c r="Q3142" i="6"/>
  <c r="O3143" i="6"/>
  <c r="P3143" i="6" s="1"/>
  <c r="Q3143" i="6"/>
  <c r="O3144" i="6"/>
  <c r="P3144" i="6" s="1"/>
  <c r="Q3144" i="6"/>
  <c r="O3146" i="6"/>
  <c r="P3146" i="6" s="1"/>
  <c r="Q3146" i="6"/>
  <c r="O3148" i="6"/>
  <c r="P3148" i="6" s="1"/>
  <c r="Q3148" i="6"/>
  <c r="O3150" i="6"/>
  <c r="P3150" i="6" s="1"/>
  <c r="Q3150" i="6"/>
  <c r="O3152" i="6"/>
  <c r="P3152" i="6" s="1"/>
  <c r="Q3152" i="6"/>
  <c r="O3154" i="6"/>
  <c r="P3154" i="6" s="1"/>
  <c r="Q3154" i="6"/>
  <c r="O3157" i="6"/>
  <c r="P3157" i="6" s="1"/>
  <c r="Q3157" i="6"/>
  <c r="O3159" i="6"/>
  <c r="P3159" i="6" s="1"/>
  <c r="Q3159" i="6"/>
  <c r="O3161" i="6"/>
  <c r="P3161" i="6" s="1"/>
  <c r="Q3161" i="6"/>
  <c r="O3163" i="6"/>
  <c r="P3163" i="6" s="1"/>
  <c r="Q3163" i="6"/>
  <c r="O3165" i="6"/>
  <c r="P3165" i="6" s="1"/>
  <c r="Q3165" i="6"/>
  <c r="O3167" i="6"/>
  <c r="P3167" i="6" s="1"/>
  <c r="Q3167" i="6"/>
  <c r="O3169" i="6"/>
  <c r="P3169" i="6" s="1"/>
  <c r="Q3169" i="6"/>
  <c r="O3171" i="6"/>
  <c r="P3171" i="6" s="1"/>
  <c r="Q3171" i="6"/>
  <c r="O3173" i="6"/>
  <c r="P3173" i="6" s="1"/>
  <c r="Q3173" i="6"/>
  <c r="O3174" i="6"/>
  <c r="P3174" i="6" s="1"/>
  <c r="Q3174" i="6"/>
  <c r="O3176" i="6"/>
  <c r="P3176" i="6" s="1"/>
  <c r="Q3176" i="6"/>
  <c r="O3179" i="6"/>
  <c r="P3179" i="6" s="1"/>
  <c r="Q3179" i="6"/>
  <c r="O3181" i="6"/>
  <c r="P3181" i="6" s="1"/>
  <c r="Q3181" i="6"/>
  <c r="O3183" i="6"/>
  <c r="P3183" i="6" s="1"/>
  <c r="Q3183" i="6"/>
  <c r="O3185" i="6"/>
  <c r="P3185" i="6" s="1"/>
  <c r="Q3185" i="6"/>
  <c r="O3187" i="6"/>
  <c r="P3187" i="6" s="1"/>
  <c r="Q3187" i="6"/>
  <c r="O3189" i="6"/>
  <c r="P3189" i="6" s="1"/>
  <c r="Q3189" i="6"/>
  <c r="O3191" i="6"/>
  <c r="P3191" i="6" s="1"/>
  <c r="Q3191" i="6"/>
  <c r="O3193" i="6"/>
  <c r="P3193" i="6" s="1"/>
  <c r="Q3193" i="6"/>
  <c r="O3195" i="6"/>
  <c r="P3195" i="6" s="1"/>
  <c r="Q3195" i="6"/>
  <c r="O3197" i="6"/>
  <c r="P3197" i="6" s="1"/>
  <c r="Q3197" i="6"/>
  <c r="O3199" i="6"/>
  <c r="P3199" i="6" s="1"/>
  <c r="Q3199" i="6"/>
  <c r="O3201" i="6"/>
  <c r="P3201" i="6" s="1"/>
  <c r="Q3201" i="6"/>
  <c r="O3203" i="6"/>
  <c r="P3203" i="6" s="1"/>
  <c r="Q3203" i="6"/>
  <c r="O3205" i="6"/>
  <c r="P3205" i="6" s="1"/>
  <c r="Q3205" i="6"/>
  <c r="O3207" i="6"/>
  <c r="P3207" i="6" s="1"/>
  <c r="Q3207" i="6"/>
  <c r="O3209" i="6"/>
  <c r="P3209" i="6" s="1"/>
  <c r="Q3209" i="6"/>
  <c r="O3211" i="6"/>
  <c r="P3211" i="6" s="1"/>
  <c r="Q3211" i="6"/>
  <c r="O3213" i="6"/>
  <c r="P3213" i="6" s="1"/>
  <c r="Q3213" i="6"/>
  <c r="O3215" i="6"/>
  <c r="P3215" i="6" s="1"/>
  <c r="Q3215" i="6"/>
  <c r="O3217" i="6"/>
  <c r="P3217" i="6" s="1"/>
  <c r="Q3217" i="6"/>
  <c r="O3219" i="6"/>
  <c r="P3219" i="6" s="1"/>
  <c r="Q3219" i="6"/>
  <c r="O3221" i="6"/>
  <c r="P3221" i="6" s="1"/>
  <c r="Q3221" i="6"/>
  <c r="O3223" i="6"/>
  <c r="P3223" i="6" s="1"/>
  <c r="Q3223" i="6"/>
  <c r="O3225" i="6"/>
  <c r="P3225" i="6" s="1"/>
  <c r="Q3225" i="6"/>
  <c r="O3227" i="6"/>
  <c r="P3227" i="6" s="1"/>
  <c r="Q3227" i="6"/>
  <c r="O3229" i="6"/>
  <c r="P3229" i="6" s="1"/>
  <c r="Q3229" i="6"/>
  <c r="O3230" i="6"/>
  <c r="P3230" i="6" s="1"/>
  <c r="Q3230" i="6"/>
  <c r="O3232" i="6"/>
  <c r="P3232" i="6" s="1"/>
  <c r="Q3232" i="6"/>
  <c r="O3234" i="6"/>
  <c r="P3234" i="6" s="1"/>
  <c r="Q3234" i="6"/>
  <c r="O3237" i="6"/>
  <c r="P3237" i="6" s="1"/>
  <c r="Q3237" i="6"/>
  <c r="O3239" i="6"/>
  <c r="P3239" i="6" s="1"/>
  <c r="Q3239" i="6"/>
  <c r="O3241" i="6"/>
  <c r="P3241" i="6" s="1"/>
  <c r="Q3241" i="6"/>
  <c r="O3243" i="6"/>
  <c r="P3243" i="6" s="1"/>
  <c r="Q3243" i="6"/>
  <c r="O3245" i="6"/>
  <c r="P3245" i="6" s="1"/>
  <c r="Q3245" i="6"/>
  <c r="O3247" i="6"/>
  <c r="P3247" i="6" s="1"/>
  <c r="Q3247" i="6"/>
  <c r="O3249" i="6"/>
  <c r="P3249" i="6" s="1"/>
  <c r="Q3249" i="6"/>
  <c r="O3250" i="6"/>
  <c r="P3250" i="6" s="1"/>
  <c r="Q3250" i="6"/>
  <c r="O3253" i="6"/>
  <c r="P3253" i="6" s="1"/>
  <c r="Q3253" i="6"/>
  <c r="O3255" i="6"/>
  <c r="P3255" i="6" s="1"/>
  <c r="Q3255" i="6"/>
  <c r="O3257" i="6"/>
  <c r="P3257" i="6" s="1"/>
  <c r="Q3257" i="6"/>
  <c r="O3259" i="6"/>
  <c r="P3259" i="6" s="1"/>
  <c r="Q3259" i="6"/>
  <c r="O3261" i="6"/>
  <c r="P3261" i="6" s="1"/>
  <c r="Q3261" i="6"/>
  <c r="O3263" i="6"/>
  <c r="P3263" i="6" s="1"/>
  <c r="Q3263" i="6"/>
  <c r="O3265" i="6"/>
  <c r="P3265" i="6" s="1"/>
  <c r="Q3265" i="6"/>
  <c r="O3267" i="6"/>
  <c r="P3267" i="6" s="1"/>
  <c r="Q3267" i="6"/>
  <c r="O3269" i="6"/>
  <c r="P3269" i="6" s="1"/>
  <c r="Q3269" i="6"/>
  <c r="O3271" i="6"/>
  <c r="P3271" i="6" s="1"/>
  <c r="Q3271" i="6"/>
  <c r="O3273" i="6"/>
  <c r="P3273" i="6" s="1"/>
  <c r="Q3273" i="6"/>
  <c r="O3275" i="6"/>
  <c r="P3275" i="6" s="1"/>
  <c r="Q3275" i="6"/>
  <c r="O3277" i="6"/>
  <c r="P3277" i="6" s="1"/>
  <c r="Q3277" i="6"/>
  <c r="O3279" i="6"/>
  <c r="P3279" i="6" s="1"/>
  <c r="Q3279" i="6"/>
  <c r="O3281" i="6"/>
  <c r="P3281" i="6" s="1"/>
  <c r="Q3281" i="6"/>
  <c r="O3283" i="6"/>
  <c r="P3283" i="6" s="1"/>
  <c r="Q3283" i="6"/>
  <c r="O3285" i="6"/>
  <c r="P3285" i="6" s="1"/>
  <c r="Q3285" i="6"/>
  <c r="O3287" i="6"/>
  <c r="P3287" i="6" s="1"/>
  <c r="Q3287" i="6"/>
  <c r="O3289" i="6"/>
  <c r="P3289" i="6" s="1"/>
  <c r="Q3289" i="6"/>
  <c r="O3290" i="6"/>
  <c r="P3290" i="6" s="1"/>
  <c r="Q3290" i="6"/>
  <c r="O3293" i="6"/>
  <c r="P3293" i="6" s="1"/>
  <c r="Q3293" i="6"/>
  <c r="O3295" i="6"/>
  <c r="P3295" i="6" s="1"/>
  <c r="Q3295" i="6"/>
  <c r="O3297" i="6"/>
  <c r="P3297" i="6" s="1"/>
  <c r="Q3297" i="6"/>
  <c r="O3299" i="6"/>
  <c r="P3299" i="6" s="1"/>
  <c r="Q3299" i="6"/>
  <c r="O3301" i="6"/>
  <c r="P3301" i="6" s="1"/>
  <c r="Q3301" i="6"/>
  <c r="O3303" i="6"/>
  <c r="P3303" i="6" s="1"/>
  <c r="Q3303" i="6"/>
  <c r="O3305" i="6"/>
  <c r="P3305" i="6" s="1"/>
  <c r="Q3305" i="6"/>
  <c r="O3307" i="6"/>
  <c r="P3307" i="6" s="1"/>
  <c r="Q3307" i="6"/>
  <c r="O3309" i="6"/>
  <c r="P3309" i="6" s="1"/>
  <c r="Q3309" i="6"/>
  <c r="O3311" i="6"/>
  <c r="P3311" i="6" s="1"/>
  <c r="Q3311" i="6"/>
  <c r="O3313" i="6"/>
  <c r="P3313" i="6" s="1"/>
  <c r="Q3313" i="6"/>
  <c r="O3314" i="6"/>
  <c r="P3314" i="6" s="1"/>
  <c r="Q3314" i="6"/>
  <c r="O3315" i="6"/>
  <c r="P3315" i="6" s="1"/>
  <c r="Q3315" i="6"/>
  <c r="O3316" i="6"/>
  <c r="P3316" i="6" s="1"/>
  <c r="Q3316" i="6"/>
  <c r="O3317" i="6"/>
  <c r="P3317" i="6" s="1"/>
  <c r="Q3317" i="6"/>
  <c r="O3318" i="6"/>
  <c r="P3318" i="6" s="1"/>
  <c r="Q3318" i="6"/>
  <c r="O3319" i="6"/>
  <c r="P3319" i="6" s="1"/>
  <c r="Q3319" i="6"/>
  <c r="O3320" i="6"/>
  <c r="P3320" i="6" s="1"/>
  <c r="Q3320" i="6"/>
  <c r="O3321" i="6"/>
  <c r="P3321" i="6" s="1"/>
  <c r="Q3321" i="6"/>
  <c r="O3323" i="6"/>
  <c r="P3323" i="6" s="1"/>
  <c r="Q3323" i="6"/>
  <c r="O3324" i="6"/>
  <c r="P3324" i="6" s="1"/>
  <c r="Q3324" i="6"/>
  <c r="O3327" i="6"/>
  <c r="P3327" i="6" s="1"/>
  <c r="Q3327" i="6"/>
  <c r="O3329" i="6"/>
  <c r="P3329" i="6" s="1"/>
  <c r="Q3329" i="6"/>
  <c r="O3331" i="6"/>
  <c r="P3331" i="6" s="1"/>
  <c r="Q3331" i="6"/>
  <c r="O3333" i="6"/>
  <c r="P3333" i="6" s="1"/>
  <c r="Q3333" i="6"/>
  <c r="O3335" i="6"/>
  <c r="P3335" i="6" s="1"/>
  <c r="Q3335" i="6"/>
  <c r="O3337" i="6"/>
  <c r="P3337" i="6" s="1"/>
  <c r="Q3337" i="6"/>
  <c r="O3339" i="6"/>
  <c r="P3339" i="6" s="1"/>
  <c r="Q3339" i="6"/>
  <c r="O3341" i="6"/>
  <c r="P3341" i="6" s="1"/>
  <c r="Q3341" i="6"/>
  <c r="O3343" i="6"/>
  <c r="P3343" i="6" s="1"/>
  <c r="Q3343" i="6"/>
  <c r="O3345" i="6"/>
  <c r="P3345" i="6" s="1"/>
  <c r="Q3345" i="6"/>
  <c r="O3347" i="6"/>
  <c r="P3347" i="6" s="1"/>
  <c r="Q3347" i="6"/>
  <c r="O3349" i="6"/>
  <c r="P3349" i="6" s="1"/>
  <c r="Q3349" i="6"/>
  <c r="O3351" i="6"/>
  <c r="P3351" i="6" s="1"/>
  <c r="Q3351" i="6"/>
  <c r="O3353" i="6"/>
  <c r="P3353" i="6" s="1"/>
  <c r="Q3353" i="6"/>
  <c r="O3355" i="6"/>
  <c r="P3355" i="6" s="1"/>
  <c r="Q3355" i="6"/>
  <c r="O3357" i="6"/>
  <c r="P3357" i="6" s="1"/>
  <c r="Q3357" i="6"/>
  <c r="O3358" i="6"/>
  <c r="P3358" i="6" s="1"/>
  <c r="Q3358" i="6"/>
  <c r="O3360" i="6"/>
  <c r="P3360" i="6" s="1"/>
  <c r="Q3360" i="6"/>
  <c r="O3362" i="6"/>
  <c r="P3362" i="6" s="1"/>
  <c r="Q3362" i="6"/>
  <c r="O3364" i="6"/>
  <c r="P3364" i="6" s="1"/>
  <c r="Q3364" i="6"/>
  <c r="O3367" i="6"/>
  <c r="P3367" i="6" s="1"/>
  <c r="Q3367" i="6"/>
  <c r="O3369" i="6"/>
  <c r="P3369" i="6" s="1"/>
  <c r="Q3369" i="6"/>
  <c r="O3371" i="6"/>
  <c r="P3371" i="6" s="1"/>
  <c r="Q3371" i="6"/>
  <c r="O3373" i="6"/>
  <c r="P3373" i="6" s="1"/>
  <c r="Q3373" i="6"/>
  <c r="O3375" i="6"/>
  <c r="P3375" i="6" s="1"/>
  <c r="Q3375" i="6"/>
  <c r="O3377" i="6"/>
  <c r="P3377" i="6" s="1"/>
  <c r="Q3377" i="6"/>
  <c r="O3379" i="6"/>
  <c r="P3379" i="6" s="1"/>
  <c r="Q3379" i="6"/>
  <c r="O3381" i="6"/>
  <c r="P3381" i="6" s="1"/>
  <c r="Q3381" i="6"/>
  <c r="O3383" i="6"/>
  <c r="P3383" i="6" s="1"/>
  <c r="Q3383" i="6"/>
  <c r="O3385" i="6"/>
  <c r="P3385" i="6" s="1"/>
  <c r="Q3385" i="6"/>
  <c r="O3386" i="6"/>
  <c r="P3386" i="6" s="1"/>
  <c r="Q3386" i="6"/>
  <c r="O3388" i="6"/>
  <c r="P3388" i="6" s="1"/>
  <c r="Q3388" i="6"/>
  <c r="O3390" i="6"/>
  <c r="P3390" i="6" s="1"/>
  <c r="Q3390" i="6"/>
  <c r="O3392" i="6"/>
  <c r="P3392" i="6" s="1"/>
  <c r="Q3392" i="6"/>
  <c r="O3394" i="6"/>
  <c r="P3394" i="6" s="1"/>
  <c r="Q3394" i="6"/>
  <c r="O3396" i="6"/>
  <c r="P3396" i="6" s="1"/>
  <c r="Q3396" i="6"/>
  <c r="O3398" i="6"/>
  <c r="P3398" i="6" s="1"/>
  <c r="Q3398" i="6"/>
  <c r="O3399" i="6"/>
  <c r="P3399" i="6" s="1"/>
  <c r="Q3399" i="6"/>
  <c r="O3401" i="6"/>
  <c r="P3401" i="6" s="1"/>
  <c r="Q3401" i="6"/>
  <c r="O3403" i="6"/>
  <c r="P3403" i="6" s="1"/>
  <c r="Q3403" i="6"/>
  <c r="O3405" i="6"/>
  <c r="P3405" i="6" s="1"/>
  <c r="Q3405" i="6"/>
  <c r="O3407" i="6"/>
  <c r="P3407" i="6" s="1"/>
  <c r="Q3407" i="6"/>
  <c r="O3409" i="6"/>
  <c r="P3409" i="6" s="1"/>
  <c r="Q3409" i="6"/>
  <c r="O3411" i="6"/>
  <c r="P3411" i="6" s="1"/>
  <c r="Q3411" i="6"/>
  <c r="O3413" i="6"/>
  <c r="P3413" i="6" s="1"/>
  <c r="Q3413" i="6"/>
  <c r="O3415" i="6"/>
  <c r="P3415" i="6" s="1"/>
  <c r="Q3415" i="6"/>
  <c r="O3417" i="6"/>
  <c r="P3417" i="6" s="1"/>
  <c r="Q3417" i="6"/>
  <c r="O3419" i="6"/>
  <c r="P3419" i="6" s="1"/>
  <c r="Q3419" i="6"/>
  <c r="O3421" i="6"/>
  <c r="P3421" i="6" s="1"/>
  <c r="Q3421" i="6"/>
  <c r="O3422" i="6"/>
  <c r="P3422" i="6" s="1"/>
  <c r="Q3422" i="6"/>
  <c r="O3424" i="6"/>
  <c r="P3424" i="6" s="1"/>
  <c r="Q3424" i="6"/>
  <c r="O3426" i="6"/>
  <c r="P3426" i="6" s="1"/>
  <c r="Q3426" i="6"/>
  <c r="O3428" i="6"/>
  <c r="P3428" i="6" s="1"/>
  <c r="Q3428" i="6"/>
  <c r="O3430" i="6"/>
  <c r="P3430" i="6" s="1"/>
  <c r="Q3430" i="6"/>
  <c r="O3432" i="6"/>
  <c r="P3432" i="6" s="1"/>
  <c r="Q3432" i="6"/>
  <c r="O3434" i="6"/>
  <c r="P3434" i="6" s="1"/>
  <c r="Q3434" i="6"/>
  <c r="O3436" i="6"/>
  <c r="P3436" i="6" s="1"/>
  <c r="Q3436" i="6"/>
  <c r="O3438" i="6"/>
  <c r="P3438" i="6" s="1"/>
  <c r="Q3438" i="6"/>
  <c r="O3440" i="6"/>
  <c r="P3440" i="6" s="1"/>
  <c r="Q3440" i="6"/>
  <c r="O3442" i="6"/>
  <c r="P3442" i="6" s="1"/>
  <c r="Q3442" i="6"/>
  <c r="O3444" i="6"/>
  <c r="P3444" i="6" s="1"/>
  <c r="Q3444" i="6"/>
  <c r="O3447" i="6"/>
  <c r="P3447" i="6" s="1"/>
  <c r="Q3447" i="6"/>
  <c r="O3449" i="6"/>
  <c r="P3449" i="6" s="1"/>
  <c r="Q3449" i="6"/>
  <c r="O3451" i="6"/>
  <c r="P3451" i="6" s="1"/>
  <c r="Q3451" i="6"/>
  <c r="O3453" i="6"/>
  <c r="P3453" i="6" s="1"/>
  <c r="Q3453" i="6"/>
  <c r="O3455" i="6"/>
  <c r="P3455" i="6" s="1"/>
  <c r="Q3455" i="6"/>
  <c r="O3457" i="6"/>
  <c r="P3457" i="6" s="1"/>
  <c r="Q3457" i="6"/>
  <c r="O3459" i="6"/>
  <c r="P3459" i="6" s="1"/>
  <c r="Q3459" i="6"/>
  <c r="O3461" i="6"/>
  <c r="P3461" i="6" s="1"/>
  <c r="Q3461" i="6"/>
  <c r="O3463" i="6"/>
  <c r="P3463" i="6" s="1"/>
  <c r="Q3463" i="6"/>
  <c r="O3465" i="6"/>
  <c r="P3465" i="6" s="1"/>
  <c r="Q3465" i="6"/>
  <c r="O3466" i="6"/>
  <c r="P3466" i="6" s="1"/>
  <c r="Q3466" i="6"/>
  <c r="O3468" i="6"/>
  <c r="P3468" i="6" s="1"/>
  <c r="Q3468" i="6"/>
  <c r="O3470" i="6"/>
  <c r="P3470" i="6" s="1"/>
  <c r="Q3470" i="6"/>
  <c r="O3473" i="6"/>
  <c r="P3473" i="6" s="1"/>
  <c r="Q3473" i="6"/>
  <c r="O3475" i="6"/>
  <c r="P3475" i="6" s="1"/>
  <c r="Q3475" i="6"/>
  <c r="O3477" i="6"/>
  <c r="P3477" i="6" s="1"/>
  <c r="Q3477" i="6"/>
  <c r="O3479" i="6"/>
  <c r="P3479" i="6" s="1"/>
  <c r="Q3479" i="6"/>
  <c r="O3481" i="6"/>
  <c r="P3481" i="6" s="1"/>
  <c r="Q3481" i="6"/>
  <c r="O3483" i="6"/>
  <c r="P3483" i="6" s="1"/>
  <c r="Q3483" i="6"/>
  <c r="O3485" i="6"/>
  <c r="P3485" i="6" s="1"/>
  <c r="Q3485" i="6"/>
  <c r="O3487" i="6"/>
  <c r="P3487" i="6" s="1"/>
  <c r="Q3487" i="6"/>
  <c r="O3489" i="6"/>
  <c r="P3489" i="6" s="1"/>
  <c r="Q3489" i="6"/>
  <c r="O3491" i="6"/>
  <c r="P3491" i="6" s="1"/>
  <c r="Q3491" i="6"/>
  <c r="O3493" i="6"/>
  <c r="P3493" i="6" s="1"/>
  <c r="Q3493" i="6"/>
  <c r="O3495" i="6"/>
  <c r="P3495" i="6" s="1"/>
  <c r="Q3495" i="6"/>
  <c r="O3497" i="6"/>
  <c r="P3497" i="6" s="1"/>
  <c r="Q3497" i="6"/>
  <c r="O3499" i="6"/>
  <c r="P3499" i="6" s="1"/>
  <c r="Q3499" i="6"/>
  <c r="O3501" i="6"/>
  <c r="P3501" i="6" s="1"/>
  <c r="Q3501" i="6"/>
  <c r="O3503" i="6"/>
  <c r="P3503" i="6" s="1"/>
  <c r="Q3503" i="6"/>
  <c r="O3505" i="6"/>
  <c r="P3505" i="6" s="1"/>
  <c r="Q3505" i="6"/>
  <c r="O3507" i="6"/>
  <c r="P3507" i="6" s="1"/>
  <c r="Q3507" i="6"/>
  <c r="O3509" i="6"/>
  <c r="P3509" i="6" s="1"/>
  <c r="Q3509" i="6"/>
  <c r="O3511" i="6"/>
  <c r="P3511" i="6" s="1"/>
  <c r="Q3511" i="6"/>
  <c r="O3513" i="6"/>
  <c r="P3513" i="6" s="1"/>
  <c r="Q3513" i="6"/>
  <c r="O3515" i="6"/>
  <c r="P3515" i="6" s="1"/>
  <c r="Q3515" i="6"/>
  <c r="O3517" i="6"/>
  <c r="P3517" i="6" s="1"/>
  <c r="Q3517" i="6"/>
  <c r="O3519" i="6"/>
  <c r="P3519" i="6" s="1"/>
  <c r="Q3519" i="6"/>
  <c r="O3521" i="6"/>
  <c r="P3521" i="6" s="1"/>
  <c r="Q3521" i="6"/>
  <c r="O3523" i="6"/>
  <c r="P3523" i="6" s="1"/>
  <c r="Q3523" i="6"/>
  <c r="O3525" i="6"/>
  <c r="P3525" i="6" s="1"/>
  <c r="Q3525" i="6"/>
  <c r="O3527" i="6"/>
  <c r="P3527" i="6" s="1"/>
  <c r="Q3527" i="6"/>
  <c r="O3529" i="6"/>
  <c r="P3529" i="6" s="1"/>
  <c r="Q3529" i="6"/>
  <c r="O3531" i="6"/>
  <c r="P3531" i="6" s="1"/>
  <c r="Q3531" i="6"/>
  <c r="O3533" i="6"/>
  <c r="P3533" i="6" s="1"/>
  <c r="Q3533" i="6"/>
  <c r="O3535" i="6"/>
  <c r="P3535" i="6" s="1"/>
  <c r="Q3535" i="6"/>
  <c r="O3537" i="6"/>
  <c r="P3537" i="6" s="1"/>
  <c r="Q3537" i="6"/>
  <c r="O3539" i="6"/>
  <c r="P3539" i="6" s="1"/>
  <c r="Q3539" i="6"/>
  <c r="O3541" i="6"/>
  <c r="P3541" i="6" s="1"/>
  <c r="Q3541" i="6"/>
  <c r="O3542" i="6"/>
  <c r="P3542" i="6" s="1"/>
  <c r="Q3542" i="6"/>
  <c r="O3544" i="6"/>
  <c r="P3544" i="6" s="1"/>
  <c r="Q3544" i="6"/>
  <c r="O3546" i="6"/>
  <c r="P3546" i="6" s="1"/>
  <c r="Q3546" i="6"/>
  <c r="O3548" i="6"/>
  <c r="P3548" i="6" s="1"/>
  <c r="Q3548" i="6"/>
  <c r="O3550" i="6"/>
  <c r="P3550" i="6" s="1"/>
  <c r="Q3550" i="6"/>
  <c r="O3551" i="6"/>
  <c r="P3551" i="6" s="1"/>
  <c r="Q3551" i="6"/>
  <c r="O3553" i="6"/>
  <c r="P3553" i="6" s="1"/>
  <c r="Q3553" i="6"/>
  <c r="O3555" i="6"/>
  <c r="P3555" i="6" s="1"/>
  <c r="Q3555" i="6"/>
  <c r="O3557" i="6"/>
  <c r="P3557" i="6" s="1"/>
  <c r="Q3557" i="6"/>
  <c r="O3559" i="6"/>
  <c r="P3559" i="6" s="1"/>
  <c r="Q3559" i="6"/>
  <c r="O3561" i="6"/>
  <c r="P3561" i="6" s="1"/>
  <c r="Q3561" i="6"/>
  <c r="O3562" i="6"/>
  <c r="P3562" i="6" s="1"/>
  <c r="Q3562" i="6"/>
  <c r="O3564" i="6"/>
  <c r="P3564" i="6" s="1"/>
  <c r="Q3564" i="6"/>
  <c r="O3566" i="6"/>
  <c r="P3566" i="6" s="1"/>
  <c r="Q3566" i="6"/>
  <c r="O3568" i="6"/>
  <c r="P3568" i="6" s="1"/>
  <c r="Q3568" i="6"/>
  <c r="O3570" i="6"/>
  <c r="P3570" i="6" s="1"/>
  <c r="Q3570" i="6"/>
  <c r="O3572" i="6"/>
  <c r="P3572" i="6" s="1"/>
  <c r="Q3572" i="6"/>
  <c r="O3574" i="6"/>
  <c r="P3574" i="6" s="1"/>
  <c r="Q3574" i="6"/>
  <c r="O3577" i="6"/>
  <c r="P3577" i="6" s="1"/>
  <c r="Q3577" i="6"/>
  <c r="O3579" i="6"/>
  <c r="P3579" i="6" s="1"/>
  <c r="Q3579" i="6"/>
  <c r="O3581" i="6"/>
  <c r="P3581" i="6" s="1"/>
  <c r="Q3581" i="6"/>
  <c r="O3583" i="6"/>
  <c r="P3583" i="6" s="1"/>
  <c r="Q3583" i="6"/>
  <c r="O3585" i="6"/>
  <c r="P3585" i="6" s="1"/>
  <c r="Q3585" i="6"/>
  <c r="O3587" i="6"/>
  <c r="P3587" i="6" s="1"/>
  <c r="Q3587" i="6"/>
  <c r="O3590" i="6"/>
  <c r="P3590" i="6" s="1"/>
  <c r="Q3590" i="6"/>
  <c r="O3592" i="6"/>
  <c r="P3592" i="6" s="1"/>
  <c r="Q3592" i="6"/>
  <c r="O3594" i="6"/>
  <c r="P3594" i="6" s="1"/>
  <c r="Q3594" i="6"/>
  <c r="O3596" i="6"/>
  <c r="P3596" i="6" s="1"/>
  <c r="Q3596" i="6"/>
  <c r="O3599" i="6"/>
  <c r="P3599" i="6" s="1"/>
  <c r="Q3599" i="6"/>
  <c r="O3601" i="6"/>
  <c r="P3601" i="6" s="1"/>
  <c r="Q3601" i="6"/>
  <c r="O3603" i="6"/>
  <c r="P3603" i="6" s="1"/>
  <c r="Q3603" i="6"/>
  <c r="O3605" i="6"/>
  <c r="P3605" i="6" s="1"/>
  <c r="Q3605" i="6"/>
  <c r="O3607" i="6"/>
  <c r="P3607" i="6" s="1"/>
  <c r="Q3607" i="6"/>
  <c r="O3609" i="6"/>
  <c r="P3609" i="6" s="1"/>
  <c r="Q3609" i="6"/>
  <c r="O3612" i="6"/>
  <c r="P3612" i="6" s="1"/>
  <c r="Q3612" i="6"/>
  <c r="O3614" i="6"/>
  <c r="P3614" i="6" s="1"/>
  <c r="Q3614" i="6"/>
  <c r="O3616" i="6"/>
  <c r="P3616" i="6" s="1"/>
  <c r="Q3616" i="6"/>
  <c r="O3618" i="6"/>
  <c r="P3618" i="6" s="1"/>
  <c r="Q3618" i="6"/>
  <c r="O3620" i="6"/>
  <c r="P3620" i="6" s="1"/>
  <c r="Q3620" i="6"/>
  <c r="O3622" i="6"/>
  <c r="P3622" i="6" s="1"/>
  <c r="Q3622" i="6"/>
  <c r="O3624" i="6"/>
  <c r="P3624" i="6" s="1"/>
  <c r="Q3624" i="6"/>
  <c r="O3626" i="6"/>
  <c r="P3626" i="6" s="1"/>
  <c r="Q3626" i="6"/>
  <c r="O3628" i="6"/>
  <c r="P3628" i="6" s="1"/>
  <c r="Q3628" i="6"/>
  <c r="O3630" i="6"/>
  <c r="P3630" i="6" s="1"/>
  <c r="Q3630" i="6"/>
  <c r="O3632" i="6"/>
  <c r="P3632" i="6" s="1"/>
  <c r="Q3632" i="6"/>
  <c r="O3634" i="6"/>
  <c r="P3634" i="6" s="1"/>
  <c r="Q3634" i="6"/>
  <c r="O3636" i="6"/>
  <c r="P3636" i="6" s="1"/>
  <c r="Q3636" i="6"/>
  <c r="O3638" i="6"/>
  <c r="P3638" i="6" s="1"/>
  <c r="Q3638" i="6"/>
  <c r="O3640" i="6"/>
  <c r="P3640" i="6" s="1"/>
  <c r="Q3640" i="6"/>
  <c r="O3642" i="6"/>
  <c r="P3642" i="6" s="1"/>
  <c r="Q3642" i="6"/>
  <c r="O3644" i="6"/>
  <c r="P3644" i="6" s="1"/>
  <c r="Q3644" i="6"/>
  <c r="O3646" i="6"/>
  <c r="P3646" i="6" s="1"/>
  <c r="Q3646" i="6"/>
  <c r="O3648" i="6"/>
  <c r="P3648" i="6" s="1"/>
  <c r="Q3648" i="6"/>
  <c r="O3650" i="6"/>
  <c r="P3650" i="6" s="1"/>
  <c r="Q3650" i="6"/>
  <c r="O3652" i="6"/>
  <c r="P3652" i="6" s="1"/>
  <c r="Q3652" i="6"/>
  <c r="O3654" i="6"/>
  <c r="P3654" i="6" s="1"/>
  <c r="Q3654" i="6"/>
  <c r="O3655" i="6"/>
  <c r="P3655" i="6" s="1"/>
  <c r="Q3655" i="6"/>
  <c r="O3657" i="6"/>
  <c r="P3657" i="6" s="1"/>
  <c r="Q3657" i="6"/>
  <c r="O3659" i="6"/>
  <c r="P3659" i="6" s="1"/>
  <c r="Q3659" i="6"/>
  <c r="O3661" i="6"/>
  <c r="P3661" i="6" s="1"/>
  <c r="Q3661" i="6"/>
  <c r="O3663" i="6"/>
  <c r="P3663" i="6" s="1"/>
  <c r="Q3663" i="6"/>
  <c r="O3665" i="6"/>
  <c r="P3665" i="6" s="1"/>
  <c r="Q3665" i="6"/>
  <c r="O3666" i="6"/>
  <c r="P3666" i="6" s="1"/>
  <c r="Q3666" i="6"/>
  <c r="O3667" i="6"/>
  <c r="P3667" i="6" s="1"/>
  <c r="Q3667" i="6"/>
  <c r="O3668" i="6"/>
  <c r="P3668" i="6" s="1"/>
  <c r="Q3668" i="6"/>
  <c r="O3669" i="6"/>
  <c r="P3669" i="6" s="1"/>
  <c r="Q3669" i="6"/>
  <c r="O3670" i="6"/>
  <c r="P3670" i="6" s="1"/>
  <c r="Q3670" i="6"/>
  <c r="O3671" i="6"/>
  <c r="P3671" i="6" s="1"/>
  <c r="Q3671" i="6"/>
  <c r="O3672" i="6"/>
  <c r="P3672" i="6" s="1"/>
  <c r="Q3672" i="6"/>
  <c r="O3673" i="6"/>
  <c r="P3673" i="6" s="1"/>
  <c r="Q3673" i="6"/>
  <c r="O3674" i="6"/>
  <c r="P3674" i="6" s="1"/>
  <c r="Q3674" i="6"/>
  <c r="O3675" i="6"/>
  <c r="P3675" i="6" s="1"/>
  <c r="Q3675" i="6"/>
  <c r="O3676" i="6"/>
  <c r="P3676" i="6" s="1"/>
  <c r="Q3676" i="6"/>
  <c r="O3677" i="6"/>
  <c r="P3677" i="6" s="1"/>
  <c r="Q3677" i="6"/>
  <c r="O3678" i="6"/>
  <c r="P3678" i="6" s="1"/>
  <c r="Q3678" i="6"/>
  <c r="O3679" i="6"/>
  <c r="P3679" i="6" s="1"/>
  <c r="Q3679" i="6"/>
  <c r="O3680" i="6"/>
  <c r="P3680" i="6" s="1"/>
  <c r="Q3680" i="6"/>
  <c r="O3681" i="6"/>
  <c r="P3681" i="6" s="1"/>
  <c r="Q3681" i="6"/>
  <c r="O3682" i="6"/>
  <c r="P3682" i="6" s="1"/>
  <c r="Q3682" i="6"/>
  <c r="O3684" i="6"/>
  <c r="P3684" i="6" s="1"/>
  <c r="Q3684" i="6"/>
  <c r="O3831" i="6"/>
  <c r="P3831" i="6" s="1"/>
  <c r="Q3831" i="6"/>
  <c r="O3840" i="6"/>
  <c r="P3840" i="6" s="1"/>
  <c r="Q3840" i="6"/>
  <c r="O3844" i="6"/>
  <c r="P3844" i="6" s="1"/>
  <c r="Q3844" i="6"/>
  <c r="O3850" i="6"/>
  <c r="P3850" i="6" s="1"/>
  <c r="Q3850" i="6"/>
  <c r="O3856" i="6"/>
  <c r="P3856" i="6" s="1"/>
  <c r="Q3856" i="6"/>
  <c r="O3860" i="6"/>
  <c r="P3860" i="6" s="1"/>
  <c r="Q3860" i="6"/>
  <c r="O3866" i="6"/>
  <c r="P3866" i="6" s="1"/>
  <c r="Q3866" i="6"/>
  <c r="O3872" i="6"/>
  <c r="P3872" i="6" s="1"/>
  <c r="Q3872" i="6"/>
  <c r="O3875" i="6"/>
  <c r="P3875" i="6" s="1"/>
  <c r="Q3875" i="6"/>
  <c r="O3879" i="6"/>
  <c r="P3879" i="6" s="1"/>
  <c r="Q3879" i="6"/>
  <c r="O3882" i="6"/>
  <c r="P3882" i="6" s="1"/>
  <c r="Q3882" i="6"/>
  <c r="O3886" i="6"/>
  <c r="P3886" i="6" s="1"/>
  <c r="Q3886" i="6"/>
  <c r="O3893" i="6"/>
  <c r="P3893" i="6" s="1"/>
  <c r="Q3893" i="6"/>
  <c r="O3896" i="6"/>
  <c r="P3896" i="6" s="1"/>
  <c r="Q3896" i="6"/>
  <c r="O3900" i="6"/>
  <c r="P3900" i="6" s="1"/>
  <c r="Q3900" i="6"/>
  <c r="O3903" i="6"/>
  <c r="P3903" i="6" s="1"/>
  <c r="Q3903" i="6"/>
  <c r="O3907" i="6"/>
  <c r="P3907" i="6" s="1"/>
  <c r="Q3907" i="6"/>
  <c r="O3913" i="6"/>
  <c r="P3913" i="6" s="1"/>
  <c r="Q3913" i="6"/>
  <c r="O3917" i="6"/>
  <c r="P3917" i="6" s="1"/>
  <c r="Q3917" i="6"/>
  <c r="O3921" i="6"/>
  <c r="P3921" i="6" s="1"/>
  <c r="Q3921" i="6"/>
  <c r="O3925" i="6"/>
  <c r="P3925" i="6" s="1"/>
  <c r="Q3925" i="6"/>
  <c r="O3929" i="6"/>
  <c r="P3929" i="6" s="1"/>
  <c r="Q3929" i="6"/>
  <c r="O3933" i="6"/>
  <c r="P3933" i="6" s="1"/>
  <c r="Q3933" i="6"/>
  <c r="O3935" i="6"/>
  <c r="P3935" i="6" s="1"/>
  <c r="Q3935" i="6"/>
  <c r="O3941" i="6"/>
  <c r="P3941" i="6" s="1"/>
  <c r="Q3941" i="6"/>
  <c r="O3944" i="6"/>
  <c r="P3944" i="6" s="1"/>
  <c r="Q3944" i="6"/>
  <c r="O3947" i="6"/>
  <c r="P3947" i="6" s="1"/>
  <c r="Q3947" i="6"/>
  <c r="O3950" i="6"/>
  <c r="P3950" i="6" s="1"/>
  <c r="Q3950" i="6"/>
  <c r="O3954" i="6"/>
  <c r="P3954" i="6" s="1"/>
  <c r="Q3954" i="6"/>
  <c r="O3959" i="6"/>
  <c r="P3959" i="6" s="1"/>
  <c r="Q3959" i="6"/>
  <c r="O3962" i="6"/>
  <c r="P3962" i="6" s="1"/>
  <c r="Q3962" i="6"/>
  <c r="O3964" i="6"/>
  <c r="P3964" i="6" s="1"/>
  <c r="Q3964" i="6"/>
  <c r="O3967" i="6"/>
  <c r="P3967" i="6" s="1"/>
  <c r="Q3967" i="6"/>
  <c r="O3970" i="6"/>
  <c r="P3970" i="6" s="1"/>
  <c r="Q3970" i="6"/>
  <c r="O3974" i="6"/>
  <c r="P3974" i="6" s="1"/>
  <c r="Q3974" i="6"/>
  <c r="O3979" i="6"/>
  <c r="P3979" i="6" s="1"/>
  <c r="Q3979" i="6"/>
  <c r="O3982" i="6"/>
  <c r="P3982" i="6" s="1"/>
  <c r="Q3982" i="6"/>
  <c r="O3986" i="6"/>
  <c r="P3986" i="6" s="1"/>
  <c r="Q3986" i="6"/>
  <c r="O3990" i="6"/>
  <c r="P3990" i="6" s="1"/>
  <c r="Q3990" i="6"/>
  <c r="O3993" i="6"/>
  <c r="P3993" i="6" s="1"/>
  <c r="Q3993" i="6"/>
  <c r="O3997" i="6"/>
  <c r="P3997" i="6" s="1"/>
  <c r="Q3997" i="6"/>
  <c r="O4001" i="6"/>
  <c r="P4001" i="6" s="1"/>
  <c r="Q4001" i="6"/>
  <c r="O4005" i="6"/>
  <c r="P4005" i="6" s="1"/>
  <c r="Q4005" i="6"/>
  <c r="O4010" i="6"/>
  <c r="P4010" i="6" s="1"/>
  <c r="Q4010" i="6"/>
  <c r="O4016" i="6"/>
  <c r="P4016" i="6" s="1"/>
  <c r="Q4016" i="6"/>
  <c r="O4019" i="6"/>
  <c r="P4019" i="6" s="1"/>
  <c r="Q4019" i="6"/>
  <c r="O4023" i="6"/>
  <c r="P4023" i="6" s="1"/>
  <c r="Q4023" i="6"/>
  <c r="O4025" i="6"/>
  <c r="P4025" i="6" s="1"/>
  <c r="Q4025" i="6"/>
  <c r="O4029" i="6"/>
  <c r="P4029" i="6" s="1"/>
  <c r="Q4029" i="6"/>
  <c r="O4032" i="6"/>
  <c r="P4032" i="6" s="1"/>
  <c r="Q4032" i="6"/>
  <c r="O4038" i="6"/>
  <c r="P4038" i="6" s="1"/>
  <c r="Q4038" i="6"/>
  <c r="O4042" i="6"/>
  <c r="P4042" i="6" s="1"/>
  <c r="Q4042" i="6"/>
  <c r="O4046" i="6"/>
  <c r="P4046" i="6" s="1"/>
  <c r="Q4046" i="6"/>
  <c r="O4049" i="6"/>
  <c r="P4049" i="6" s="1"/>
  <c r="Q4049" i="6"/>
  <c r="O4055" i="6"/>
  <c r="P4055" i="6" s="1"/>
  <c r="Q4055" i="6"/>
  <c r="O4058" i="6"/>
  <c r="P4058" i="6" s="1"/>
  <c r="Q4058" i="6"/>
  <c r="O4062" i="6"/>
  <c r="P4062" i="6" s="1"/>
  <c r="Q4062" i="6"/>
  <c r="O4065" i="6"/>
  <c r="P4065" i="6" s="1"/>
  <c r="Q4065" i="6"/>
  <c r="O4070" i="6"/>
  <c r="P4070" i="6" s="1"/>
  <c r="Q4070" i="6"/>
  <c r="O4074" i="6"/>
  <c r="P4074" i="6" s="1"/>
  <c r="Q4074" i="6"/>
  <c r="O4078" i="6"/>
  <c r="P4078" i="6" s="1"/>
  <c r="Q4078" i="6"/>
  <c r="O4080" i="6"/>
  <c r="P4080" i="6" s="1"/>
  <c r="Q4080" i="6"/>
  <c r="O4083" i="6"/>
  <c r="P4083" i="6" s="1"/>
  <c r="Q4083" i="6"/>
  <c r="O4087" i="6"/>
  <c r="P4087" i="6" s="1"/>
  <c r="Q4087" i="6"/>
  <c r="O4090" i="6"/>
  <c r="P4090" i="6" s="1"/>
  <c r="Q4090" i="6"/>
  <c r="O4093" i="6"/>
  <c r="P4093" i="6" s="1"/>
  <c r="Q4093" i="6"/>
  <c r="O4095" i="6"/>
  <c r="P4095" i="6" s="1"/>
  <c r="Q4095" i="6"/>
  <c r="O4097" i="6"/>
  <c r="P4097" i="6" s="1"/>
  <c r="Q4097" i="6"/>
  <c r="O4099" i="6"/>
  <c r="P4099" i="6" s="1"/>
  <c r="Q4099" i="6"/>
  <c r="O4101" i="6"/>
  <c r="P4101" i="6" s="1"/>
  <c r="Q4101" i="6"/>
  <c r="O4103" i="6"/>
  <c r="P4103" i="6" s="1"/>
  <c r="Q4103" i="6"/>
  <c r="O4105" i="6"/>
  <c r="P4105" i="6" s="1"/>
  <c r="Q4105" i="6"/>
  <c r="O4107" i="6"/>
  <c r="P4107" i="6" s="1"/>
  <c r="Q4107" i="6"/>
  <c r="O4109" i="6"/>
  <c r="P4109" i="6" s="1"/>
  <c r="Q4109" i="6"/>
  <c r="O4111" i="6"/>
  <c r="P4111" i="6" s="1"/>
  <c r="Q4111" i="6"/>
  <c r="O4113" i="6"/>
  <c r="P4113" i="6" s="1"/>
  <c r="Q4113" i="6"/>
  <c r="O4115" i="6"/>
  <c r="P4115" i="6" s="1"/>
  <c r="Q4115" i="6"/>
  <c r="O4117" i="6"/>
  <c r="P4117" i="6" s="1"/>
  <c r="Q4117" i="6"/>
  <c r="O4120" i="6"/>
  <c r="P4120" i="6" s="1"/>
  <c r="Q4120" i="6"/>
  <c r="O4122" i="6"/>
  <c r="P4122" i="6" s="1"/>
  <c r="Q4122" i="6"/>
  <c r="O4127" i="6"/>
  <c r="P4127" i="6" s="1"/>
  <c r="Q4127" i="6"/>
  <c r="O4130" i="6"/>
  <c r="P4130" i="6" s="1"/>
  <c r="Q4130" i="6"/>
  <c r="O4134" i="6"/>
  <c r="P4134" i="6" s="1"/>
  <c r="Q4134" i="6"/>
  <c r="O4136" i="6"/>
  <c r="P4136" i="6" s="1"/>
  <c r="Q4136" i="6"/>
  <c r="O4139" i="6"/>
  <c r="P4139" i="6" s="1"/>
  <c r="Q4139" i="6"/>
  <c r="O4141" i="6"/>
  <c r="P4141" i="6" s="1"/>
  <c r="Q4141" i="6"/>
  <c r="O4145" i="6"/>
  <c r="P4145" i="6" s="1"/>
  <c r="Q4145" i="6"/>
  <c r="O4149" i="6"/>
  <c r="P4149" i="6" s="1"/>
  <c r="Q4149" i="6"/>
  <c r="O4152" i="6"/>
  <c r="P4152" i="6" s="1"/>
  <c r="Q4152" i="6"/>
  <c r="O4155" i="6"/>
  <c r="P4155" i="6" s="1"/>
  <c r="Q4155" i="6"/>
  <c r="O4160" i="6"/>
  <c r="P4160" i="6" s="1"/>
  <c r="Q4160" i="6"/>
  <c r="O4163" i="6"/>
  <c r="P4163" i="6" s="1"/>
  <c r="Q4163" i="6"/>
  <c r="O4167" i="6"/>
  <c r="P4167" i="6" s="1"/>
  <c r="Q4167" i="6"/>
  <c r="O4171" i="6"/>
  <c r="P4171" i="6" s="1"/>
  <c r="Q4171" i="6"/>
  <c r="O4174" i="6"/>
  <c r="P4174" i="6" s="1"/>
  <c r="Q4174" i="6"/>
  <c r="O4178" i="6"/>
  <c r="P4178" i="6" s="1"/>
  <c r="Q4178" i="6"/>
  <c r="O4181" i="6"/>
  <c r="P4181" i="6" s="1"/>
  <c r="Q4181" i="6"/>
  <c r="O4184" i="6"/>
  <c r="P4184" i="6" s="1"/>
  <c r="Q4184" i="6"/>
  <c r="O4188" i="6"/>
  <c r="P4188" i="6" s="1"/>
  <c r="Q4188" i="6"/>
  <c r="O4193" i="6"/>
  <c r="P4193" i="6" s="1"/>
  <c r="Q4193" i="6"/>
  <c r="O4197" i="6"/>
  <c r="P4197" i="6" s="1"/>
  <c r="Q4197" i="6"/>
  <c r="O4200" i="6"/>
  <c r="P4200" i="6" s="1"/>
  <c r="Q4200" i="6"/>
  <c r="O4205" i="6"/>
  <c r="P4205" i="6" s="1"/>
  <c r="Q4205" i="6"/>
  <c r="O4208" i="6"/>
  <c r="P4208" i="6" s="1"/>
  <c r="Q4208" i="6"/>
  <c r="O4211" i="6"/>
  <c r="P4211" i="6" s="1"/>
  <c r="Q4211" i="6"/>
  <c r="O4214" i="6"/>
  <c r="P4214" i="6" s="1"/>
  <c r="Q4214" i="6"/>
  <c r="O4218" i="6"/>
  <c r="P4218" i="6" s="1"/>
  <c r="Q4218" i="6"/>
  <c r="O4222" i="6"/>
  <c r="P4222" i="6" s="1"/>
  <c r="Q4222" i="6"/>
  <c r="O4225" i="6"/>
  <c r="P4225" i="6" s="1"/>
  <c r="Q4225" i="6"/>
  <c r="O4803" i="6"/>
  <c r="P4803" i="6" s="1"/>
  <c r="Q4803" i="6"/>
  <c r="O4812" i="6"/>
  <c r="P4812" i="6" s="1"/>
  <c r="Q4812" i="6"/>
  <c r="O4816" i="6"/>
  <c r="P4816" i="6" s="1"/>
  <c r="Q4816" i="6"/>
  <c r="O4819" i="6"/>
  <c r="P4819" i="6" s="1"/>
  <c r="Q4819" i="6"/>
  <c r="O4823" i="6"/>
  <c r="P4823" i="6" s="1"/>
  <c r="Q4823" i="6"/>
  <c r="O4826" i="6"/>
  <c r="P4826" i="6" s="1"/>
  <c r="Q4826" i="6"/>
  <c r="O4829" i="6"/>
  <c r="P4829" i="6" s="1"/>
  <c r="Q4829" i="6"/>
  <c r="O4833" i="6"/>
  <c r="P4833" i="6" s="1"/>
  <c r="Q4833" i="6"/>
  <c r="O4840" i="6"/>
  <c r="P4840" i="6" s="1"/>
  <c r="Q4840" i="6"/>
  <c r="O4842" i="6"/>
  <c r="P4842" i="6" s="1"/>
  <c r="Q4842" i="6"/>
  <c r="O4845" i="6"/>
  <c r="P4845" i="6" s="1"/>
  <c r="Q4845" i="6"/>
  <c r="O4849" i="6"/>
  <c r="P4849" i="6" s="1"/>
  <c r="Q4849" i="6"/>
  <c r="O4853" i="6"/>
  <c r="P4853" i="6" s="1"/>
  <c r="Q4853" i="6"/>
  <c r="O4856" i="6"/>
  <c r="P4856" i="6" s="1"/>
  <c r="Q4856" i="6"/>
  <c r="O4861" i="6"/>
  <c r="P4861" i="6" s="1"/>
  <c r="Q4861" i="6"/>
  <c r="O4864" i="6"/>
  <c r="P4864" i="6" s="1"/>
  <c r="Q4864" i="6"/>
  <c r="O4867" i="6"/>
  <c r="P4867" i="6" s="1"/>
  <c r="Q4867" i="6"/>
  <c r="O4871" i="6"/>
  <c r="P4871" i="6" s="1"/>
  <c r="Q4871" i="6"/>
  <c r="R4871" i="6"/>
  <c r="S4871" i="6" s="1"/>
  <c r="O4874" i="6"/>
  <c r="P4874" i="6" s="1"/>
  <c r="Q4874" i="6"/>
  <c r="O4878" i="6"/>
  <c r="P4878" i="6" s="1"/>
  <c r="Q4878" i="6"/>
  <c r="O4882" i="6"/>
  <c r="P4882" i="6" s="1"/>
  <c r="Q4882" i="6"/>
  <c r="O4885" i="6"/>
  <c r="P4885" i="6" s="1"/>
  <c r="Q4885" i="6"/>
  <c r="O4890" i="6"/>
  <c r="P4890" i="6" s="1"/>
  <c r="Q4890" i="6"/>
  <c r="O4893" i="6"/>
  <c r="P4893" i="6" s="1"/>
  <c r="Q4893" i="6"/>
  <c r="O4897" i="6"/>
  <c r="P4897" i="6" s="1"/>
  <c r="Q4897" i="6"/>
  <c r="O4904" i="6"/>
  <c r="P4904" i="6" s="1"/>
  <c r="Q4904" i="6"/>
  <c r="O4908" i="6"/>
  <c r="P4908" i="6" s="1"/>
  <c r="Q4908" i="6"/>
  <c r="O4911" i="6"/>
  <c r="P4911" i="6" s="1"/>
  <c r="Q4911" i="6"/>
  <c r="O4915" i="6"/>
  <c r="P4915" i="6" s="1"/>
  <c r="Q4915" i="6"/>
  <c r="O4919" i="6"/>
  <c r="P4919" i="6" s="1"/>
  <c r="Q4919" i="6"/>
  <c r="O4922" i="6"/>
  <c r="P4922" i="6" s="1"/>
  <c r="Q4922" i="6"/>
  <c r="O4926" i="6"/>
  <c r="P4926" i="6" s="1"/>
  <c r="Q4926" i="6"/>
  <c r="O4931" i="6"/>
  <c r="P4931" i="6" s="1"/>
  <c r="Q4931" i="6"/>
  <c r="O4936" i="6"/>
  <c r="P4936" i="6" s="1"/>
  <c r="Q4936" i="6"/>
  <c r="O4939" i="6"/>
  <c r="P4939" i="6" s="1"/>
  <c r="Q4939" i="6"/>
  <c r="O4942" i="6"/>
  <c r="P4942" i="6" s="1"/>
  <c r="Q4942" i="6"/>
  <c r="O4946" i="6"/>
  <c r="P4946" i="6" s="1"/>
  <c r="Q4946" i="6"/>
  <c r="O4949" i="6"/>
  <c r="P4949" i="6" s="1"/>
  <c r="Q4949" i="6"/>
  <c r="O4954" i="6"/>
  <c r="P4954" i="6" s="1"/>
  <c r="Q4954" i="6"/>
  <c r="O4957" i="6"/>
  <c r="P4957" i="6" s="1"/>
  <c r="Q4957" i="6"/>
  <c r="O4959" i="6"/>
  <c r="P4959" i="6" s="1"/>
  <c r="Q4959" i="6"/>
  <c r="O4962" i="6"/>
  <c r="P4962" i="6" s="1"/>
  <c r="Q4962" i="6"/>
  <c r="O4967" i="6"/>
  <c r="P4967" i="6" s="1"/>
  <c r="Q4967" i="6"/>
  <c r="O4972" i="6"/>
  <c r="P4972" i="6" s="1"/>
  <c r="Q4972" i="6"/>
  <c r="O4976" i="6"/>
  <c r="P4976" i="6" s="1"/>
  <c r="Q4976" i="6"/>
  <c r="O4980" i="6"/>
  <c r="P4980" i="6" s="1"/>
  <c r="Q4980" i="6"/>
  <c r="O4984" i="6"/>
  <c r="P4984" i="6" s="1"/>
  <c r="Q4984" i="6"/>
  <c r="O4987" i="6"/>
  <c r="P4987" i="6" s="1"/>
  <c r="Q4987" i="6"/>
  <c r="O4994" i="6"/>
  <c r="P4994" i="6" s="1"/>
  <c r="Q4994" i="6"/>
  <c r="O4998" i="6"/>
  <c r="P4998" i="6" s="1"/>
  <c r="Q4998" i="6"/>
  <c r="O5001" i="6"/>
  <c r="P5001" i="6" s="1"/>
  <c r="Q5001" i="6"/>
  <c r="O393" i="6"/>
  <c r="P393" i="6" s="1"/>
  <c r="Q393" i="6"/>
  <c r="O404" i="6"/>
  <c r="P404" i="6" s="1"/>
  <c r="Q404" i="6"/>
  <c r="O409" i="6"/>
  <c r="P409" i="6" s="1"/>
  <c r="Q409" i="6"/>
  <c r="O413" i="6"/>
  <c r="P413" i="6" s="1"/>
  <c r="Q413" i="6"/>
  <c r="O417" i="6"/>
  <c r="P417" i="6" s="1"/>
  <c r="Q417" i="6"/>
  <c r="O420" i="6"/>
  <c r="P420" i="6" s="1"/>
  <c r="Q420" i="6"/>
  <c r="O424" i="6"/>
  <c r="P424" i="6" s="1"/>
  <c r="Q424" i="6"/>
  <c r="O427" i="6"/>
  <c r="P427" i="6" s="1"/>
  <c r="Q427" i="6"/>
  <c r="O430" i="6"/>
  <c r="P430" i="6" s="1"/>
  <c r="Q430" i="6"/>
  <c r="O433" i="6"/>
  <c r="P433" i="6" s="1"/>
  <c r="Q433" i="6"/>
  <c r="O436" i="6"/>
  <c r="P436" i="6" s="1"/>
  <c r="Q436" i="6"/>
  <c r="O439" i="6"/>
  <c r="P439" i="6" s="1"/>
  <c r="Q439" i="6"/>
  <c r="O442" i="6"/>
  <c r="P442" i="6" s="1"/>
  <c r="Q442" i="6"/>
  <c r="O445" i="6"/>
  <c r="P445" i="6" s="1"/>
  <c r="Q445" i="6"/>
  <c r="O448" i="6"/>
  <c r="P448" i="6" s="1"/>
  <c r="Q448" i="6"/>
  <c r="O451" i="6"/>
  <c r="P451" i="6" s="1"/>
  <c r="Q451" i="6"/>
  <c r="O456" i="6"/>
  <c r="P456" i="6" s="1"/>
  <c r="Q456" i="6"/>
  <c r="O461" i="6"/>
  <c r="P461" i="6" s="1"/>
  <c r="Q461" i="6"/>
  <c r="O465" i="6"/>
  <c r="P465" i="6" s="1"/>
  <c r="Q465" i="6"/>
  <c r="O469" i="6"/>
  <c r="P469" i="6" s="1"/>
  <c r="Q469" i="6"/>
  <c r="O472" i="6"/>
  <c r="P472" i="6" s="1"/>
  <c r="Q472" i="6"/>
  <c r="O476" i="6"/>
  <c r="P476" i="6" s="1"/>
  <c r="Q476" i="6"/>
  <c r="O479" i="6"/>
  <c r="P479" i="6" s="1"/>
  <c r="Q479" i="6"/>
  <c r="O483" i="6"/>
  <c r="P483" i="6" s="1"/>
  <c r="Q483" i="6"/>
  <c r="O487" i="6"/>
  <c r="P487" i="6" s="1"/>
  <c r="Q487" i="6"/>
  <c r="O491" i="6"/>
  <c r="P491" i="6" s="1"/>
  <c r="Q491" i="6"/>
  <c r="O495" i="6"/>
  <c r="P495" i="6" s="1"/>
  <c r="Q495" i="6"/>
  <c r="O498" i="6"/>
  <c r="P498" i="6" s="1"/>
  <c r="Q498" i="6"/>
  <c r="O504" i="6"/>
  <c r="P504" i="6" s="1"/>
  <c r="Q504" i="6"/>
  <c r="O510" i="6"/>
  <c r="P510" i="6" s="1"/>
  <c r="Q510" i="6"/>
  <c r="O514" i="6"/>
  <c r="P514" i="6" s="1"/>
  <c r="Q514" i="6"/>
  <c r="O517" i="6"/>
  <c r="P517" i="6" s="1"/>
  <c r="Q517" i="6"/>
  <c r="O522" i="6"/>
  <c r="P522" i="6" s="1"/>
  <c r="Q522" i="6"/>
  <c r="O525" i="6"/>
  <c r="P525" i="6" s="1"/>
  <c r="Q525" i="6"/>
  <c r="O568" i="6"/>
  <c r="P568" i="6" s="1"/>
  <c r="Q568" i="6"/>
  <c r="O573" i="6"/>
  <c r="P573" i="6" s="1"/>
  <c r="Q573" i="6"/>
  <c r="O577" i="6"/>
  <c r="P577" i="6" s="1"/>
  <c r="Q577" i="6"/>
  <c r="O581" i="6"/>
  <c r="P581" i="6" s="1"/>
  <c r="Q581" i="6"/>
  <c r="O588" i="6"/>
  <c r="P588" i="6" s="1"/>
  <c r="Q588" i="6"/>
  <c r="O591" i="6"/>
  <c r="P591" i="6" s="1"/>
  <c r="Q591" i="6"/>
  <c r="O595" i="6"/>
  <c r="P595" i="6" s="1"/>
  <c r="Q595" i="6"/>
  <c r="O600" i="6"/>
  <c r="P600" i="6" s="1"/>
  <c r="Q600" i="6"/>
  <c r="O603" i="6"/>
  <c r="P603" i="6" s="1"/>
  <c r="Q603" i="6"/>
  <c r="O606" i="6"/>
  <c r="P606" i="6" s="1"/>
  <c r="Q606" i="6"/>
  <c r="O608" i="6"/>
  <c r="P608" i="6" s="1"/>
  <c r="Q608" i="6"/>
  <c r="O612" i="6"/>
  <c r="P612" i="6" s="1"/>
  <c r="Q612" i="6"/>
  <c r="O621" i="6"/>
  <c r="P621" i="6" s="1"/>
  <c r="Q621" i="6"/>
  <c r="O629" i="6"/>
  <c r="P629" i="6" s="1"/>
  <c r="Q629" i="6"/>
  <c r="O633" i="6"/>
  <c r="P633" i="6" s="1"/>
  <c r="Q633" i="6"/>
  <c r="O640" i="6"/>
  <c r="P640" i="6" s="1"/>
  <c r="Q640" i="6"/>
  <c r="O643" i="6"/>
  <c r="P643" i="6" s="1"/>
  <c r="Q643" i="6"/>
  <c r="O647" i="6"/>
  <c r="P647" i="6" s="1"/>
  <c r="Q647" i="6"/>
  <c r="O650" i="6"/>
  <c r="P650" i="6" s="1"/>
  <c r="Q650" i="6"/>
  <c r="O654" i="6"/>
  <c r="P654" i="6" s="1"/>
  <c r="Q654" i="6"/>
  <c r="O657" i="6"/>
  <c r="P657" i="6" s="1"/>
  <c r="Q657" i="6"/>
  <c r="O660" i="6"/>
  <c r="P660" i="6" s="1"/>
  <c r="Q660" i="6"/>
  <c r="O665" i="6"/>
  <c r="P665" i="6" s="1"/>
  <c r="Q665" i="6"/>
  <c r="O669" i="6"/>
  <c r="P669" i="6" s="1"/>
  <c r="Q669" i="6"/>
  <c r="O673" i="6"/>
  <c r="P673" i="6" s="1"/>
  <c r="Q673" i="6"/>
  <c r="O676" i="6"/>
  <c r="P676" i="6" s="1"/>
  <c r="Q676" i="6"/>
  <c r="O678" i="6"/>
  <c r="P678" i="6" s="1"/>
  <c r="Q678" i="6"/>
  <c r="O683" i="6"/>
  <c r="P683" i="6" s="1"/>
  <c r="Q683" i="6"/>
  <c r="O687" i="6"/>
  <c r="P687" i="6" s="1"/>
  <c r="Q687" i="6"/>
  <c r="O690" i="6"/>
  <c r="P690" i="6" s="1"/>
  <c r="Q690" i="6"/>
  <c r="O693" i="6"/>
  <c r="P693" i="6" s="1"/>
  <c r="Q693" i="6"/>
  <c r="O695" i="6"/>
  <c r="P695" i="6" s="1"/>
  <c r="Q695" i="6"/>
  <c r="O697" i="6"/>
  <c r="P697" i="6" s="1"/>
  <c r="Q697" i="6"/>
  <c r="O699" i="6"/>
  <c r="P699" i="6" s="1"/>
  <c r="Q699" i="6"/>
  <c r="O701" i="6"/>
  <c r="P701" i="6" s="1"/>
  <c r="Q701" i="6"/>
  <c r="O703" i="6"/>
  <c r="P703" i="6" s="1"/>
  <c r="Q703" i="6"/>
  <c r="O705" i="6"/>
  <c r="P705" i="6" s="1"/>
  <c r="Q705" i="6"/>
  <c r="O707" i="6"/>
  <c r="P707" i="6" s="1"/>
  <c r="Q707" i="6"/>
  <c r="O709" i="6"/>
  <c r="P709" i="6" s="1"/>
  <c r="Q709" i="6"/>
  <c r="O711" i="6"/>
  <c r="P711" i="6" s="1"/>
  <c r="Q711" i="6"/>
  <c r="O713" i="6"/>
  <c r="P713" i="6" s="1"/>
  <c r="Q713" i="6"/>
  <c r="O715" i="6"/>
  <c r="P715" i="6" s="1"/>
  <c r="Q715" i="6"/>
  <c r="O717" i="6"/>
  <c r="P717" i="6" s="1"/>
  <c r="Q717" i="6"/>
  <c r="O719" i="6"/>
  <c r="P719" i="6" s="1"/>
  <c r="Q719" i="6"/>
  <c r="O721" i="6"/>
  <c r="P721" i="6" s="1"/>
  <c r="Q721" i="6"/>
  <c r="O723" i="6"/>
  <c r="P723" i="6" s="1"/>
  <c r="Q723" i="6"/>
  <c r="O725" i="6"/>
  <c r="P725" i="6" s="1"/>
  <c r="Q725" i="6"/>
  <c r="O727" i="6"/>
  <c r="P727" i="6" s="1"/>
  <c r="Q727" i="6"/>
  <c r="O729" i="6"/>
  <c r="P729" i="6" s="1"/>
  <c r="Q729" i="6"/>
  <c r="O731" i="6"/>
  <c r="P731" i="6" s="1"/>
  <c r="Q731" i="6"/>
  <c r="O733" i="6"/>
  <c r="P733" i="6" s="1"/>
  <c r="Q733" i="6"/>
  <c r="O734" i="6"/>
  <c r="P734" i="6" s="1"/>
  <c r="Q734" i="6"/>
  <c r="O737" i="6"/>
  <c r="P737" i="6" s="1"/>
  <c r="Q737" i="6"/>
  <c r="O739" i="6"/>
  <c r="P739" i="6" s="1"/>
  <c r="Q739" i="6"/>
  <c r="O742" i="6"/>
  <c r="P742" i="6" s="1"/>
  <c r="Q742" i="6"/>
  <c r="O746" i="6"/>
  <c r="P746" i="6" s="1"/>
  <c r="Q746" i="6"/>
  <c r="O749" i="6"/>
  <c r="P749" i="6" s="1"/>
  <c r="Q749" i="6"/>
  <c r="O752" i="6"/>
  <c r="P752" i="6" s="1"/>
  <c r="Q752" i="6"/>
  <c r="O755" i="6"/>
  <c r="P755" i="6" s="1"/>
  <c r="Q755" i="6"/>
  <c r="O761" i="6"/>
  <c r="P761" i="6" s="1"/>
  <c r="Q761" i="6"/>
  <c r="O765" i="6"/>
  <c r="P765" i="6" s="1"/>
  <c r="Q765" i="6"/>
  <c r="O770" i="6"/>
  <c r="P770" i="6" s="1"/>
  <c r="Q770" i="6"/>
  <c r="O774" i="6"/>
  <c r="P774" i="6" s="1"/>
  <c r="Q774" i="6"/>
  <c r="O781" i="6"/>
  <c r="P781" i="6" s="1"/>
  <c r="Q781" i="6"/>
  <c r="O784" i="6"/>
  <c r="P784" i="6" s="1"/>
  <c r="Q784" i="6"/>
  <c r="O788" i="6"/>
  <c r="P788" i="6" s="1"/>
  <c r="Q788" i="6"/>
  <c r="O796" i="6"/>
  <c r="P796" i="6" s="1"/>
  <c r="Q796" i="6"/>
  <c r="O801" i="6"/>
  <c r="P801" i="6" s="1"/>
  <c r="Q801" i="6"/>
  <c r="O805" i="6"/>
  <c r="P805" i="6" s="1"/>
  <c r="Q805" i="6"/>
  <c r="O808" i="6"/>
  <c r="P808" i="6" s="1"/>
  <c r="Q808" i="6"/>
  <c r="O811" i="6"/>
  <c r="P811" i="6" s="1"/>
  <c r="Q811" i="6"/>
  <c r="O815" i="6"/>
  <c r="P815" i="6" s="1"/>
  <c r="Q815" i="6"/>
  <c r="O817" i="6"/>
  <c r="P817" i="6" s="1"/>
  <c r="Q817" i="6"/>
  <c r="O822" i="6"/>
  <c r="P822" i="6" s="1"/>
  <c r="Q822" i="6"/>
  <c r="O828" i="6"/>
  <c r="P828" i="6" s="1"/>
  <c r="Q828" i="6"/>
  <c r="O831" i="6"/>
  <c r="P831" i="6" s="1"/>
  <c r="Q831" i="6"/>
  <c r="O834" i="6"/>
  <c r="P834" i="6" s="1"/>
  <c r="Q834" i="6"/>
  <c r="O837" i="6"/>
  <c r="P837" i="6" s="1"/>
  <c r="Q837" i="6"/>
  <c r="O842" i="6"/>
  <c r="P842" i="6" s="1"/>
  <c r="Q842" i="6"/>
  <c r="O845" i="6"/>
  <c r="P845" i="6" s="1"/>
  <c r="Q845" i="6"/>
  <c r="O848" i="6"/>
  <c r="P848" i="6" s="1"/>
  <c r="Q848" i="6"/>
  <c r="O853" i="6"/>
  <c r="P853" i="6" s="1"/>
  <c r="Q853" i="6"/>
  <c r="O856" i="6"/>
  <c r="P856" i="6" s="1"/>
  <c r="Q856" i="6"/>
  <c r="O859" i="6"/>
  <c r="P859" i="6" s="1"/>
  <c r="Q859" i="6"/>
  <c r="O863" i="6"/>
  <c r="P863" i="6" s="1"/>
  <c r="Q863" i="6"/>
  <c r="O888" i="6"/>
  <c r="P888" i="6" s="1"/>
  <c r="Q888" i="6"/>
  <c r="O893" i="6"/>
  <c r="P893" i="6" s="1"/>
  <c r="Q893" i="6"/>
  <c r="O897" i="6"/>
  <c r="P897" i="6" s="1"/>
  <c r="Q897" i="6"/>
  <c r="O901" i="6"/>
  <c r="P901" i="6" s="1"/>
  <c r="Q901" i="6"/>
  <c r="O906" i="6"/>
  <c r="P906" i="6" s="1"/>
  <c r="Q906" i="6"/>
  <c r="O910" i="6"/>
  <c r="P910" i="6" s="1"/>
  <c r="Q910" i="6"/>
  <c r="O913" i="6"/>
  <c r="P913" i="6" s="1"/>
  <c r="Q913" i="6"/>
  <c r="O917" i="6"/>
  <c r="P917" i="6" s="1"/>
  <c r="Q917" i="6"/>
  <c r="O921" i="6"/>
  <c r="P921" i="6" s="1"/>
  <c r="Q921" i="6"/>
  <c r="O924" i="6"/>
  <c r="P924" i="6" s="1"/>
  <c r="Q924" i="6"/>
  <c r="O927" i="6"/>
  <c r="P927" i="6" s="1"/>
  <c r="Q927" i="6"/>
  <c r="O931" i="6"/>
  <c r="P931" i="6" s="1"/>
  <c r="Q931" i="6"/>
  <c r="O934" i="6"/>
  <c r="P934" i="6" s="1"/>
  <c r="Q934" i="6"/>
  <c r="O938" i="6"/>
  <c r="P938" i="6" s="1"/>
  <c r="Q938" i="6"/>
  <c r="O941" i="6"/>
  <c r="P941" i="6" s="1"/>
  <c r="Q941" i="6"/>
  <c r="O944" i="6"/>
  <c r="P944" i="6" s="1"/>
  <c r="Q944" i="6"/>
  <c r="O947" i="6"/>
  <c r="P947" i="6" s="1"/>
  <c r="Q947" i="6"/>
  <c r="O950" i="6"/>
  <c r="P950" i="6" s="1"/>
  <c r="Q950" i="6"/>
  <c r="O954" i="6"/>
  <c r="P954" i="6" s="1"/>
  <c r="Q954" i="6"/>
  <c r="O960" i="6"/>
  <c r="P960" i="6" s="1"/>
  <c r="Q960" i="6"/>
  <c r="O964" i="6"/>
  <c r="P964" i="6" s="1"/>
  <c r="Q964" i="6"/>
  <c r="O968" i="6"/>
  <c r="P968" i="6" s="1"/>
  <c r="Q968" i="6"/>
  <c r="O971" i="6"/>
  <c r="P971" i="6" s="1"/>
  <c r="Q971" i="6"/>
  <c r="O976" i="6"/>
  <c r="P976" i="6" s="1"/>
  <c r="Q976" i="6"/>
  <c r="O979" i="6"/>
  <c r="P979" i="6" s="1"/>
  <c r="Q979" i="6"/>
  <c r="O983" i="6"/>
  <c r="P983" i="6" s="1"/>
  <c r="Q983" i="6"/>
  <c r="O988" i="6"/>
  <c r="P988" i="6" s="1"/>
  <c r="Q988" i="6"/>
  <c r="O991" i="6"/>
  <c r="P991" i="6" s="1"/>
  <c r="Q991" i="6"/>
  <c r="O995" i="6"/>
  <c r="P995" i="6" s="1"/>
  <c r="Q995" i="6"/>
  <c r="O998" i="6"/>
  <c r="P998" i="6" s="1"/>
  <c r="Q998" i="6"/>
  <c r="O1000" i="6"/>
  <c r="P1000" i="6" s="1"/>
  <c r="Q1000" i="6"/>
  <c r="O1005" i="6"/>
  <c r="P1005" i="6" s="1"/>
  <c r="Q1005" i="6"/>
  <c r="O1009" i="6"/>
  <c r="P1009" i="6" s="1"/>
  <c r="Q1009" i="6"/>
  <c r="O1013" i="6"/>
  <c r="P1013" i="6" s="1"/>
  <c r="Q1013" i="6"/>
  <c r="O1018" i="6"/>
  <c r="P1018" i="6" s="1"/>
  <c r="Q1018" i="6"/>
  <c r="O1021" i="6"/>
  <c r="P1021" i="6" s="1"/>
  <c r="Q1021" i="6"/>
  <c r="O1025" i="6"/>
  <c r="P1025" i="6" s="1"/>
  <c r="Q1025" i="6"/>
  <c r="O1029" i="6"/>
  <c r="P1029" i="6" s="1"/>
  <c r="Q1029" i="6"/>
  <c r="O1036" i="6"/>
  <c r="P1036" i="6" s="1"/>
  <c r="Q1036" i="6"/>
  <c r="O1039" i="6"/>
  <c r="P1039" i="6" s="1"/>
  <c r="Q1039" i="6"/>
  <c r="O1042" i="6"/>
  <c r="P1042" i="6" s="1"/>
  <c r="Q1042" i="6"/>
  <c r="O1044" i="6"/>
  <c r="P1044" i="6" s="1"/>
  <c r="Q1044" i="6"/>
  <c r="O1048" i="6"/>
  <c r="P1048" i="6" s="1"/>
  <c r="Q1048" i="6"/>
  <c r="O1052" i="6"/>
  <c r="P1052" i="6" s="1"/>
  <c r="Q1052" i="6"/>
  <c r="O1055" i="6"/>
  <c r="P1055" i="6" s="1"/>
  <c r="Q1055" i="6"/>
  <c r="O1059" i="6"/>
  <c r="P1059" i="6" s="1"/>
  <c r="Q1059" i="6"/>
  <c r="O1062" i="6"/>
  <c r="P1062" i="6" s="1"/>
  <c r="Q1062" i="6"/>
  <c r="O1066" i="6"/>
  <c r="P1066" i="6" s="1"/>
  <c r="Q1066" i="6"/>
  <c r="O1069" i="6"/>
  <c r="P1069" i="6" s="1"/>
  <c r="Q1069" i="6"/>
  <c r="O1073" i="6"/>
  <c r="P1073" i="6" s="1"/>
  <c r="Q1073" i="6"/>
  <c r="O1076" i="6"/>
  <c r="P1076" i="6" s="1"/>
  <c r="Q1076" i="6"/>
  <c r="O1080" i="6"/>
  <c r="P1080" i="6" s="1"/>
  <c r="Q1080" i="6"/>
  <c r="O1084" i="6"/>
  <c r="P1084" i="6" s="1"/>
  <c r="Q1084" i="6"/>
  <c r="O1089" i="6"/>
  <c r="P1089" i="6" s="1"/>
  <c r="Q1089" i="6"/>
  <c r="O1092" i="6"/>
  <c r="P1092" i="6" s="1"/>
  <c r="Q1092" i="6"/>
  <c r="O1097" i="6"/>
  <c r="P1097" i="6" s="1"/>
  <c r="Q1097" i="6"/>
  <c r="O1100" i="6"/>
  <c r="P1100" i="6" s="1"/>
  <c r="Q1100" i="6"/>
  <c r="O1105" i="6"/>
  <c r="P1105" i="6" s="1"/>
  <c r="Q1105" i="6"/>
  <c r="O1108" i="6"/>
  <c r="P1108" i="6" s="1"/>
  <c r="Q1108" i="6"/>
  <c r="O1112" i="6"/>
  <c r="P1112" i="6" s="1"/>
  <c r="Q1112" i="6"/>
  <c r="O1115" i="6"/>
  <c r="P1115" i="6" s="1"/>
  <c r="Q1115" i="6"/>
  <c r="O1119" i="6"/>
  <c r="P1119" i="6" s="1"/>
  <c r="Q1119" i="6"/>
  <c r="O1122" i="6"/>
  <c r="P1122" i="6" s="1"/>
  <c r="Q1122" i="6"/>
  <c r="O1126" i="6"/>
  <c r="P1126" i="6" s="1"/>
  <c r="Q1126" i="6"/>
  <c r="O1129" i="6"/>
  <c r="P1129" i="6" s="1"/>
  <c r="Q1129" i="6"/>
  <c r="O1133" i="6"/>
  <c r="P1133" i="6" s="1"/>
  <c r="Q1133" i="6"/>
  <c r="O1136" i="6"/>
  <c r="P1136" i="6" s="1"/>
  <c r="Q1136" i="6"/>
  <c r="O1139" i="6"/>
  <c r="P1139" i="6" s="1"/>
  <c r="Q1139" i="6"/>
  <c r="O1143" i="6"/>
  <c r="P1143" i="6" s="1"/>
  <c r="Q1143" i="6"/>
  <c r="O1147" i="6"/>
  <c r="P1147" i="6" s="1"/>
  <c r="Q1147" i="6"/>
  <c r="O1151" i="6"/>
  <c r="P1151" i="6" s="1"/>
  <c r="Q1151" i="6"/>
  <c r="O1155" i="6"/>
  <c r="P1155" i="6" s="1"/>
  <c r="Q1155" i="6"/>
  <c r="O1158" i="6"/>
  <c r="P1158" i="6" s="1"/>
  <c r="Q1158" i="6"/>
  <c r="O1161" i="6"/>
  <c r="P1161" i="6" s="1"/>
  <c r="Q1161" i="6"/>
  <c r="O1166" i="6"/>
  <c r="P1166" i="6" s="1"/>
  <c r="Q1166" i="6"/>
  <c r="O1169" i="6"/>
  <c r="P1169" i="6" s="1"/>
  <c r="Q1169" i="6"/>
  <c r="O1173" i="6"/>
  <c r="P1173" i="6" s="1"/>
  <c r="Q1173" i="6"/>
  <c r="O1177" i="6"/>
  <c r="P1177" i="6" s="1"/>
  <c r="Q1177" i="6"/>
  <c r="O1180" i="6"/>
  <c r="P1180" i="6" s="1"/>
  <c r="Q1180" i="6"/>
  <c r="O1183" i="6"/>
  <c r="P1183" i="6" s="1"/>
  <c r="Q1183" i="6"/>
  <c r="O1187" i="6"/>
  <c r="P1187" i="6" s="1"/>
  <c r="Q1187" i="6"/>
  <c r="O1190" i="6"/>
  <c r="P1190" i="6" s="1"/>
  <c r="Q1190" i="6"/>
  <c r="O1194" i="6"/>
  <c r="P1194" i="6" s="1"/>
  <c r="Q1194" i="6"/>
  <c r="O1198" i="6"/>
  <c r="P1198" i="6" s="1"/>
  <c r="Q1198" i="6"/>
  <c r="O1201" i="6"/>
  <c r="P1201" i="6" s="1"/>
  <c r="Q1201" i="6"/>
  <c r="O1204" i="6"/>
  <c r="P1204" i="6" s="1"/>
  <c r="Q1204" i="6"/>
  <c r="O1206" i="6"/>
  <c r="P1206" i="6" s="1"/>
  <c r="Q1206" i="6"/>
  <c r="O1209" i="6"/>
  <c r="P1209" i="6" s="1"/>
  <c r="Q1209" i="6"/>
  <c r="O1213" i="6"/>
  <c r="P1213" i="6" s="1"/>
  <c r="Q1213" i="6"/>
  <c r="O1217" i="6"/>
  <c r="P1217" i="6" s="1"/>
  <c r="Q1217" i="6"/>
  <c r="O1220" i="6"/>
  <c r="P1220" i="6" s="1"/>
  <c r="Q1220" i="6"/>
  <c r="O1223" i="6"/>
  <c r="P1223" i="6" s="1"/>
  <c r="Q1223" i="6"/>
  <c r="O1226" i="6"/>
  <c r="P1226" i="6" s="1"/>
  <c r="Q1226" i="6"/>
  <c r="O1229" i="6"/>
  <c r="P1229" i="6" s="1"/>
  <c r="Q1229" i="6"/>
  <c r="O1232" i="6"/>
  <c r="P1232" i="6" s="1"/>
  <c r="Q1232" i="6"/>
  <c r="O1235" i="6"/>
  <c r="P1235" i="6" s="1"/>
  <c r="Q1235" i="6"/>
  <c r="O1239" i="6"/>
  <c r="P1239" i="6" s="1"/>
  <c r="Q1239" i="6"/>
  <c r="O1241" i="6"/>
  <c r="P1241" i="6" s="1"/>
  <c r="Q1241" i="6"/>
  <c r="O1246" i="6"/>
  <c r="P1246" i="6" s="1"/>
  <c r="Q1246" i="6"/>
  <c r="O1251" i="6"/>
  <c r="P1251" i="6" s="1"/>
  <c r="Q1251" i="6"/>
  <c r="O1255" i="6"/>
  <c r="P1255" i="6" s="1"/>
  <c r="Q1255" i="6"/>
  <c r="O1259" i="6"/>
  <c r="P1259" i="6" s="1"/>
  <c r="Q1259" i="6"/>
  <c r="O1262" i="6"/>
  <c r="P1262" i="6" s="1"/>
  <c r="Q1262" i="6"/>
  <c r="O1265" i="6"/>
  <c r="P1265" i="6" s="1"/>
  <c r="Q1265" i="6"/>
  <c r="O1270" i="6"/>
  <c r="P1270" i="6" s="1"/>
  <c r="Q1270" i="6"/>
  <c r="O1273" i="6"/>
  <c r="P1273" i="6" s="1"/>
  <c r="Q1273" i="6"/>
  <c r="O1277" i="6"/>
  <c r="P1277" i="6" s="1"/>
  <c r="Q1277" i="6"/>
  <c r="O1281" i="6"/>
  <c r="P1281" i="6" s="1"/>
  <c r="Q1281" i="6"/>
  <c r="O1285" i="6"/>
  <c r="P1285" i="6" s="1"/>
  <c r="Q1285" i="6"/>
  <c r="O1290" i="6"/>
  <c r="P1290" i="6" s="1"/>
  <c r="Q1290" i="6"/>
  <c r="O1294" i="6"/>
  <c r="P1294" i="6" s="1"/>
  <c r="Q1294" i="6"/>
  <c r="O1298" i="6"/>
  <c r="P1298" i="6" s="1"/>
  <c r="Q1298" i="6"/>
  <c r="O1302" i="6"/>
  <c r="P1302" i="6" s="1"/>
  <c r="Q1302" i="6"/>
  <c r="O1306" i="6"/>
  <c r="P1306" i="6" s="1"/>
  <c r="Q1306" i="6"/>
  <c r="O1309" i="6"/>
  <c r="P1309" i="6" s="1"/>
  <c r="Q1309" i="6"/>
  <c r="O1317" i="6"/>
  <c r="P1317" i="6" s="1"/>
  <c r="Q1317" i="6"/>
  <c r="O1321" i="6"/>
  <c r="P1321" i="6" s="1"/>
  <c r="Q1321" i="6"/>
  <c r="O1324" i="6"/>
  <c r="P1324" i="6" s="1"/>
  <c r="Q1324" i="6"/>
  <c r="O1327" i="6"/>
  <c r="P1327" i="6" s="1"/>
  <c r="Q1327" i="6"/>
  <c r="O1330" i="6"/>
  <c r="P1330" i="6" s="1"/>
  <c r="Q1330" i="6"/>
  <c r="O1335" i="6"/>
  <c r="P1335" i="6" s="1"/>
  <c r="Q1335" i="6"/>
  <c r="O1338" i="6"/>
  <c r="P1338" i="6" s="1"/>
  <c r="Q1338" i="6"/>
  <c r="O1342" i="6"/>
  <c r="P1342" i="6" s="1"/>
  <c r="Q1342" i="6"/>
  <c r="O1345" i="6"/>
  <c r="P1345" i="6" s="1"/>
  <c r="Q1345" i="6"/>
  <c r="O1349" i="6"/>
  <c r="P1349" i="6" s="1"/>
  <c r="Q1349" i="6"/>
  <c r="O1353" i="6"/>
  <c r="P1353" i="6" s="1"/>
  <c r="Q1353" i="6"/>
  <c r="O1357" i="6"/>
  <c r="P1357" i="6" s="1"/>
  <c r="Q1357" i="6"/>
  <c r="O1364" i="6"/>
  <c r="P1364" i="6" s="1"/>
  <c r="Q1364" i="6"/>
  <c r="O1367" i="6"/>
  <c r="P1367" i="6" s="1"/>
  <c r="Q1367" i="6"/>
  <c r="O1371" i="6"/>
  <c r="P1371" i="6" s="1"/>
  <c r="Q1371" i="6"/>
  <c r="O1375" i="6"/>
  <c r="P1375" i="6" s="1"/>
  <c r="Q1375" i="6"/>
  <c r="O1379" i="6"/>
  <c r="P1379" i="6" s="1"/>
  <c r="Q1379" i="6"/>
  <c r="O1383" i="6"/>
  <c r="P1383" i="6" s="1"/>
  <c r="Q1383" i="6"/>
  <c r="O1386" i="6"/>
  <c r="P1386" i="6" s="1"/>
  <c r="Q1386" i="6"/>
  <c r="O1390" i="6"/>
  <c r="P1390" i="6" s="1"/>
  <c r="Q1390" i="6"/>
  <c r="O1393" i="6"/>
  <c r="P1393" i="6" s="1"/>
  <c r="Q1393" i="6"/>
  <c r="O1396" i="6"/>
  <c r="P1396" i="6" s="1"/>
  <c r="Q1396" i="6"/>
  <c r="O1400" i="6"/>
  <c r="P1400" i="6" s="1"/>
  <c r="Q1400" i="6"/>
  <c r="O1404" i="6"/>
  <c r="P1404" i="6" s="1"/>
  <c r="Q1404" i="6"/>
  <c r="O1407" i="6"/>
  <c r="P1407" i="6" s="1"/>
  <c r="Q1407" i="6"/>
  <c r="O1410" i="6"/>
  <c r="P1410" i="6" s="1"/>
  <c r="Q1410" i="6"/>
  <c r="O1413" i="6"/>
  <c r="P1413" i="6" s="1"/>
  <c r="Q1413" i="6"/>
  <c r="O1418" i="6"/>
  <c r="P1418" i="6" s="1"/>
  <c r="Q1418" i="6"/>
  <c r="O1421" i="6"/>
  <c r="P1421" i="6" s="1"/>
  <c r="Q1421" i="6"/>
  <c r="O1426" i="6"/>
  <c r="P1426" i="6" s="1"/>
  <c r="Q1426" i="6"/>
  <c r="O1434" i="6"/>
  <c r="P1434" i="6" s="1"/>
  <c r="Q1434" i="6"/>
  <c r="O1438" i="6"/>
  <c r="P1438" i="6" s="1"/>
  <c r="Q1438" i="6"/>
  <c r="O1440" i="6"/>
  <c r="P1440" i="6" s="1"/>
  <c r="Q1440" i="6"/>
  <c r="O1444" i="6"/>
  <c r="P1444" i="6" s="1"/>
  <c r="Q1444" i="6"/>
  <c r="O1450" i="6"/>
  <c r="P1450" i="6" s="1"/>
  <c r="Q1450" i="6"/>
  <c r="O1454" i="6"/>
  <c r="P1454" i="6" s="1"/>
  <c r="Q1454" i="6"/>
  <c r="O1457" i="6"/>
  <c r="P1457" i="6" s="1"/>
  <c r="Q1457" i="6"/>
  <c r="O1461" i="6"/>
  <c r="P1461" i="6" s="1"/>
  <c r="Q1461" i="6"/>
  <c r="O1465" i="6"/>
  <c r="P1465" i="6" s="1"/>
  <c r="Q1465" i="6"/>
  <c r="O1468" i="6"/>
  <c r="P1468" i="6" s="1"/>
  <c r="Q1468" i="6"/>
  <c r="O1472" i="6"/>
  <c r="P1472" i="6" s="1"/>
  <c r="Q1472" i="6"/>
  <c r="O1475" i="6"/>
  <c r="P1475" i="6" s="1"/>
  <c r="Q1475" i="6"/>
  <c r="O1479" i="6"/>
  <c r="P1479" i="6" s="1"/>
  <c r="Q1479" i="6"/>
  <c r="O1483" i="6"/>
  <c r="P1483" i="6" s="1"/>
  <c r="Q1483" i="6"/>
  <c r="O1488" i="6"/>
  <c r="P1488" i="6" s="1"/>
  <c r="Q1488" i="6"/>
  <c r="O1493" i="6"/>
  <c r="P1493" i="6" s="1"/>
  <c r="Q1493" i="6"/>
  <c r="O1496" i="6"/>
  <c r="P1496" i="6" s="1"/>
  <c r="Q1496" i="6"/>
  <c r="O1499" i="6"/>
  <c r="P1499" i="6" s="1"/>
  <c r="Q1499" i="6"/>
  <c r="O1504" i="6"/>
  <c r="P1504" i="6" s="1"/>
  <c r="Q1504" i="6"/>
  <c r="O1507" i="6"/>
  <c r="P1507" i="6" s="1"/>
  <c r="Q1507" i="6"/>
  <c r="O1512" i="6"/>
  <c r="P1512" i="6" s="1"/>
  <c r="Q1512" i="6"/>
  <c r="O1516" i="6"/>
  <c r="P1516" i="6" s="1"/>
  <c r="Q1516" i="6"/>
  <c r="O1521" i="6"/>
  <c r="P1521" i="6" s="1"/>
  <c r="Q1521" i="6"/>
  <c r="O1524" i="6"/>
  <c r="P1524" i="6" s="1"/>
  <c r="Q1524" i="6"/>
  <c r="O1528" i="6"/>
  <c r="P1528" i="6" s="1"/>
  <c r="Q1528" i="6"/>
  <c r="O1531" i="6"/>
  <c r="P1531" i="6" s="1"/>
  <c r="Q1531" i="6"/>
  <c r="O1563" i="6"/>
  <c r="P1563" i="6" s="1"/>
  <c r="Q1563" i="6"/>
  <c r="O1568" i="6"/>
  <c r="P1568" i="6" s="1"/>
  <c r="Q1568" i="6"/>
  <c r="O1572" i="6"/>
  <c r="P1572" i="6" s="1"/>
  <c r="Q1572" i="6"/>
  <c r="O1576" i="6"/>
  <c r="P1576" i="6" s="1"/>
  <c r="Q1576" i="6"/>
  <c r="O1579" i="6"/>
  <c r="P1579" i="6" s="1"/>
  <c r="Q1579" i="6"/>
  <c r="O1584" i="6"/>
  <c r="P1584" i="6" s="1"/>
  <c r="Q1584" i="6"/>
  <c r="O1587" i="6"/>
  <c r="P1587" i="6" s="1"/>
  <c r="Q1587" i="6"/>
  <c r="O1591" i="6"/>
  <c r="P1591" i="6" s="1"/>
  <c r="Q1591" i="6"/>
  <c r="O1594" i="6"/>
  <c r="P1594" i="6" s="1"/>
  <c r="Q1594" i="6"/>
  <c r="O1597" i="6"/>
  <c r="P1597" i="6" s="1"/>
  <c r="Q1597" i="6"/>
  <c r="O1601" i="6"/>
  <c r="P1601" i="6" s="1"/>
  <c r="Q1601" i="6"/>
  <c r="O1605" i="6"/>
  <c r="P1605" i="6" s="1"/>
  <c r="Q1605" i="6"/>
  <c r="O1609" i="6"/>
  <c r="P1609" i="6" s="1"/>
  <c r="Q1609" i="6"/>
  <c r="O1612" i="6"/>
  <c r="P1612" i="6" s="1"/>
  <c r="Q1612" i="6"/>
  <c r="O1615" i="6"/>
  <c r="P1615" i="6" s="1"/>
  <c r="Q1615" i="6"/>
  <c r="O1618" i="6"/>
  <c r="P1618" i="6" s="1"/>
  <c r="Q1618" i="6"/>
  <c r="O1622" i="6"/>
  <c r="P1622" i="6" s="1"/>
  <c r="Q1622" i="6"/>
  <c r="O1625" i="6"/>
  <c r="P1625" i="6" s="1"/>
  <c r="Q1625" i="6"/>
  <c r="O1628" i="6"/>
  <c r="P1628" i="6" s="1"/>
  <c r="Q1628" i="6"/>
  <c r="O1631" i="6"/>
  <c r="P1631" i="6" s="1"/>
  <c r="Q1631" i="6"/>
  <c r="O1635" i="6"/>
  <c r="P1635" i="6" s="1"/>
  <c r="Q1635" i="6"/>
  <c r="O1638" i="6"/>
  <c r="P1638" i="6" s="1"/>
  <c r="Q1638" i="6"/>
  <c r="O1640" i="6"/>
  <c r="P1640" i="6" s="1"/>
  <c r="Q1640" i="6"/>
  <c r="O1646" i="6"/>
  <c r="P1646" i="6" s="1"/>
  <c r="Q1646" i="6"/>
  <c r="O1649" i="6"/>
  <c r="P1649" i="6" s="1"/>
  <c r="Q1649" i="6"/>
  <c r="O1655" i="6"/>
  <c r="P1655" i="6" s="1"/>
  <c r="Q1655" i="6"/>
  <c r="O1658" i="6"/>
  <c r="P1658" i="6" s="1"/>
  <c r="Q1658" i="6"/>
  <c r="O1661" i="6"/>
  <c r="P1661" i="6" s="1"/>
  <c r="Q1661" i="6"/>
  <c r="O1665" i="6"/>
  <c r="P1665" i="6" s="1"/>
  <c r="Q1665" i="6"/>
  <c r="O1669" i="6"/>
  <c r="P1669" i="6" s="1"/>
  <c r="Q1669" i="6"/>
  <c r="O1675" i="6"/>
  <c r="P1675" i="6" s="1"/>
  <c r="Q1675" i="6"/>
  <c r="O1681" i="6"/>
  <c r="P1681" i="6" s="1"/>
  <c r="Q1681" i="6"/>
  <c r="O1685" i="6"/>
  <c r="P1685" i="6" s="1"/>
  <c r="Q1685" i="6"/>
  <c r="O1688" i="6"/>
  <c r="P1688" i="6" s="1"/>
  <c r="Q1688" i="6"/>
  <c r="O1692" i="6"/>
  <c r="P1692" i="6" s="1"/>
  <c r="Q1692" i="6"/>
  <c r="O1697" i="6"/>
  <c r="P1697" i="6" s="1"/>
  <c r="Q1697" i="6"/>
  <c r="O1702" i="6"/>
  <c r="P1702" i="6" s="1"/>
  <c r="Q1702" i="6"/>
  <c r="O1705" i="6"/>
  <c r="P1705" i="6" s="1"/>
  <c r="Q1705" i="6"/>
  <c r="O1709" i="6"/>
  <c r="P1709" i="6" s="1"/>
  <c r="Q1709" i="6"/>
  <c r="O1715" i="6"/>
  <c r="P1715" i="6" s="1"/>
  <c r="Q1715" i="6"/>
  <c r="O1719" i="6"/>
  <c r="P1719" i="6" s="1"/>
  <c r="Q1719" i="6"/>
  <c r="O1722" i="6"/>
  <c r="P1722" i="6" s="1"/>
  <c r="Q1722" i="6"/>
  <c r="O1725" i="6"/>
  <c r="P1725" i="6" s="1"/>
  <c r="Q1725" i="6"/>
  <c r="O1730" i="6"/>
  <c r="P1730" i="6" s="1"/>
  <c r="Q1730" i="6"/>
  <c r="O1733" i="6"/>
  <c r="P1733" i="6" s="1"/>
  <c r="Q1733" i="6"/>
  <c r="O1737" i="6"/>
  <c r="P1737" i="6" s="1"/>
  <c r="Q1737" i="6"/>
  <c r="O1740" i="6"/>
  <c r="P1740" i="6" s="1"/>
  <c r="Q1740" i="6"/>
  <c r="O1743" i="6"/>
  <c r="P1743" i="6" s="1"/>
  <c r="Q1743" i="6"/>
  <c r="O1746" i="6"/>
  <c r="P1746" i="6" s="1"/>
  <c r="Q1746" i="6"/>
  <c r="O1749" i="6"/>
  <c r="P1749" i="6" s="1"/>
  <c r="Q1749" i="6"/>
  <c r="O1754" i="6"/>
  <c r="P1754" i="6" s="1"/>
  <c r="Q1754" i="6"/>
  <c r="O1757" i="6"/>
  <c r="P1757" i="6" s="1"/>
  <c r="Q1757" i="6"/>
  <c r="O1760" i="6"/>
  <c r="P1760" i="6" s="1"/>
  <c r="Q1760" i="6"/>
  <c r="O1762" i="6"/>
  <c r="P1762" i="6" s="1"/>
  <c r="Q1762" i="6"/>
  <c r="O1768" i="6"/>
  <c r="P1768" i="6" s="1"/>
  <c r="Q1768" i="6"/>
  <c r="O1772" i="6"/>
  <c r="P1772" i="6" s="1"/>
  <c r="Q1772" i="6"/>
  <c r="O1775" i="6"/>
  <c r="P1775" i="6" s="1"/>
  <c r="Q1775" i="6"/>
  <c r="O1778" i="6"/>
  <c r="P1778" i="6" s="1"/>
  <c r="Q1778" i="6"/>
  <c r="O1782" i="6"/>
  <c r="P1782" i="6" s="1"/>
  <c r="Q1782" i="6"/>
  <c r="O1786" i="6"/>
  <c r="P1786" i="6" s="1"/>
  <c r="Q1786" i="6"/>
  <c r="O1789" i="6"/>
  <c r="P1789" i="6" s="1"/>
  <c r="Q1789" i="6"/>
  <c r="O1792" i="6"/>
  <c r="P1792" i="6" s="1"/>
  <c r="Q1792" i="6"/>
  <c r="O1796" i="6"/>
  <c r="P1796" i="6" s="1"/>
  <c r="Q1796" i="6"/>
  <c r="O1802" i="6"/>
  <c r="P1802" i="6" s="1"/>
  <c r="Q1802" i="6"/>
  <c r="O1807" i="6"/>
  <c r="P1807" i="6" s="1"/>
  <c r="Q1807" i="6"/>
  <c r="O1811" i="6"/>
  <c r="P1811" i="6" s="1"/>
  <c r="Q1811" i="6"/>
  <c r="O1814" i="6"/>
  <c r="P1814" i="6" s="1"/>
  <c r="Q1814" i="6"/>
  <c r="O1818" i="6"/>
  <c r="P1818" i="6" s="1"/>
  <c r="Q1818" i="6"/>
  <c r="O1822" i="6"/>
  <c r="P1822" i="6" s="1"/>
  <c r="Q1822" i="6"/>
  <c r="O1825" i="6"/>
  <c r="P1825" i="6" s="1"/>
  <c r="Q1825" i="6"/>
  <c r="O1830" i="6"/>
  <c r="P1830" i="6" s="1"/>
  <c r="Q1830" i="6"/>
  <c r="O1834" i="6"/>
  <c r="P1834" i="6" s="1"/>
  <c r="Q1834" i="6"/>
  <c r="O1837" i="6"/>
  <c r="P1837" i="6" s="1"/>
  <c r="Q1837" i="6"/>
  <c r="O1841" i="6"/>
  <c r="P1841" i="6" s="1"/>
  <c r="Q1841" i="6"/>
  <c r="O1846" i="6"/>
  <c r="P1846" i="6" s="1"/>
  <c r="Q1846" i="6"/>
  <c r="O1849" i="6"/>
  <c r="P1849" i="6" s="1"/>
  <c r="Q1849" i="6"/>
  <c r="O1852" i="6"/>
  <c r="P1852" i="6" s="1"/>
  <c r="Q1852" i="6"/>
  <c r="O1856" i="6"/>
  <c r="P1856" i="6" s="1"/>
  <c r="Q1856" i="6"/>
  <c r="O1859" i="6"/>
  <c r="P1859" i="6" s="1"/>
  <c r="Q1859" i="6"/>
  <c r="O1863" i="6"/>
  <c r="P1863" i="6" s="1"/>
  <c r="Q1863" i="6"/>
  <c r="O1867" i="6"/>
  <c r="P1867" i="6" s="1"/>
  <c r="Q1867" i="6"/>
  <c r="O1870" i="6"/>
  <c r="P1870" i="6" s="1"/>
  <c r="Q1870" i="6"/>
  <c r="O1873" i="6"/>
  <c r="P1873" i="6" s="1"/>
  <c r="Q1873" i="6"/>
  <c r="O1877" i="6"/>
  <c r="P1877" i="6" s="1"/>
  <c r="Q1877" i="6"/>
  <c r="O1881" i="6"/>
  <c r="P1881" i="6" s="1"/>
  <c r="Q1881" i="6"/>
  <c r="O1885" i="6"/>
  <c r="P1885" i="6" s="1"/>
  <c r="Q1885" i="6"/>
  <c r="O1889" i="6"/>
  <c r="P1889" i="6" s="1"/>
  <c r="Q1889" i="6"/>
  <c r="O1893" i="6"/>
  <c r="P1893" i="6" s="1"/>
  <c r="Q1893" i="6"/>
  <c r="O1896" i="6"/>
  <c r="P1896" i="6" s="1"/>
  <c r="Q1896" i="6"/>
  <c r="O1899" i="6"/>
  <c r="P1899" i="6" s="1"/>
  <c r="Q1899" i="6"/>
  <c r="O1903" i="6"/>
  <c r="P1903" i="6" s="1"/>
  <c r="Q1903" i="6"/>
  <c r="O1906" i="6"/>
  <c r="P1906" i="6" s="1"/>
  <c r="Q1906" i="6"/>
  <c r="O1909" i="6"/>
  <c r="P1909" i="6" s="1"/>
  <c r="Q1909" i="6"/>
  <c r="O1912" i="6"/>
  <c r="P1912" i="6" s="1"/>
  <c r="Q1912" i="6"/>
  <c r="O1915" i="6"/>
  <c r="P1915" i="6" s="1"/>
  <c r="Q1915" i="6"/>
  <c r="O1918" i="6"/>
  <c r="P1918" i="6" s="1"/>
  <c r="Q1918" i="6"/>
  <c r="O1922" i="6"/>
  <c r="P1922" i="6" s="1"/>
  <c r="Q1922" i="6"/>
  <c r="O1924" i="6"/>
  <c r="P1924" i="6" s="1"/>
  <c r="Q1924" i="6"/>
  <c r="O1928" i="6"/>
  <c r="P1928" i="6" s="1"/>
  <c r="Q1928" i="6"/>
  <c r="O1930" i="6"/>
  <c r="P1930" i="6" s="1"/>
  <c r="Q1930" i="6"/>
  <c r="O1933" i="6"/>
  <c r="P1933" i="6" s="1"/>
  <c r="Q1933" i="6"/>
  <c r="O1937" i="6"/>
  <c r="P1937" i="6" s="1"/>
  <c r="Q1937" i="6"/>
  <c r="O1940" i="6"/>
  <c r="P1940" i="6" s="1"/>
  <c r="Q1940" i="6"/>
  <c r="O1944" i="6"/>
  <c r="P1944" i="6" s="1"/>
  <c r="Q1944" i="6"/>
  <c r="O1947" i="6"/>
  <c r="P1947" i="6" s="1"/>
  <c r="Q1947" i="6"/>
  <c r="O1952" i="6"/>
  <c r="P1952" i="6" s="1"/>
  <c r="Q1952" i="6"/>
  <c r="O1955" i="6"/>
  <c r="P1955" i="6" s="1"/>
  <c r="Q1955" i="6"/>
  <c r="O1959" i="6"/>
  <c r="P1959" i="6" s="1"/>
  <c r="Q1959" i="6"/>
  <c r="O1963" i="6"/>
  <c r="P1963" i="6" s="1"/>
  <c r="Q1963" i="6"/>
  <c r="O1966" i="6"/>
  <c r="P1966" i="6" s="1"/>
  <c r="Q1966" i="6"/>
  <c r="O1969" i="6"/>
  <c r="P1969" i="6" s="1"/>
  <c r="Q1969" i="6"/>
  <c r="O1973" i="6"/>
  <c r="P1973" i="6" s="1"/>
  <c r="Q1973" i="6"/>
  <c r="O1976" i="6"/>
  <c r="P1976" i="6" s="1"/>
  <c r="Q1976" i="6"/>
  <c r="O1979" i="6"/>
  <c r="P1979" i="6" s="1"/>
  <c r="Q1979" i="6"/>
  <c r="O1983" i="6"/>
  <c r="P1983" i="6" s="1"/>
  <c r="Q1983" i="6"/>
  <c r="O1986" i="6"/>
  <c r="P1986" i="6" s="1"/>
  <c r="Q1986" i="6"/>
  <c r="O1989" i="6"/>
  <c r="P1989" i="6" s="1"/>
  <c r="Q1989" i="6"/>
  <c r="O1993" i="6"/>
  <c r="P1993" i="6" s="1"/>
  <c r="Q1993" i="6"/>
  <c r="O1997" i="6"/>
  <c r="P1997" i="6" s="1"/>
  <c r="Q1997" i="6"/>
  <c r="O2000" i="6"/>
  <c r="P2000" i="6" s="1"/>
  <c r="Q2000" i="6"/>
  <c r="O2004" i="6"/>
  <c r="P2004" i="6" s="1"/>
  <c r="Q2004" i="6"/>
  <c r="O2007" i="6"/>
  <c r="P2007" i="6" s="1"/>
  <c r="Q2007" i="6"/>
  <c r="O2011" i="6"/>
  <c r="P2011" i="6" s="1"/>
  <c r="Q2011" i="6"/>
  <c r="O2015" i="6"/>
  <c r="P2015" i="6" s="1"/>
  <c r="Q2015" i="6"/>
  <c r="O2019" i="6"/>
  <c r="P2019" i="6" s="1"/>
  <c r="Q2019" i="6"/>
  <c r="O2023" i="6"/>
  <c r="P2023" i="6" s="1"/>
  <c r="Q2023" i="6"/>
  <c r="O2026" i="6"/>
  <c r="P2026" i="6" s="1"/>
  <c r="Q2026" i="6"/>
  <c r="O2030" i="6"/>
  <c r="P2030" i="6" s="1"/>
  <c r="Q2030" i="6"/>
  <c r="O2033" i="6"/>
  <c r="P2033" i="6" s="1"/>
  <c r="Q2033" i="6"/>
  <c r="O2037" i="6"/>
  <c r="P2037" i="6" s="1"/>
  <c r="Q2037" i="6"/>
  <c r="O2040" i="6"/>
  <c r="P2040" i="6" s="1"/>
  <c r="Q2040" i="6"/>
  <c r="O2043" i="6"/>
  <c r="P2043" i="6" s="1"/>
  <c r="Q2043" i="6"/>
  <c r="O2046" i="6"/>
  <c r="P2046" i="6" s="1"/>
  <c r="Q2046" i="6"/>
  <c r="O2049" i="6"/>
  <c r="P2049" i="6" s="1"/>
  <c r="Q2049" i="6"/>
  <c r="O2053" i="6"/>
  <c r="P2053" i="6" s="1"/>
  <c r="Q2053" i="6"/>
  <c r="O2056" i="6"/>
  <c r="P2056" i="6" s="1"/>
  <c r="Q2056" i="6"/>
  <c r="O2060" i="6"/>
  <c r="P2060" i="6" s="1"/>
  <c r="Q2060" i="6"/>
  <c r="O2063" i="6"/>
  <c r="P2063" i="6" s="1"/>
  <c r="Q2063" i="6"/>
  <c r="O2067" i="6"/>
  <c r="P2067" i="6" s="1"/>
  <c r="Q2067" i="6"/>
  <c r="O2070" i="6"/>
  <c r="P2070" i="6" s="1"/>
  <c r="Q2070" i="6"/>
  <c r="O2073" i="6"/>
  <c r="P2073" i="6" s="1"/>
  <c r="Q2073" i="6"/>
  <c r="O2077" i="6"/>
  <c r="P2077" i="6" s="1"/>
  <c r="Q2077" i="6"/>
  <c r="O2081" i="6"/>
  <c r="P2081" i="6" s="1"/>
  <c r="Q2081" i="6"/>
  <c r="O2085" i="6"/>
  <c r="P2085" i="6" s="1"/>
  <c r="Q2085" i="6"/>
  <c r="O2088" i="6"/>
  <c r="P2088" i="6" s="1"/>
  <c r="Q2088" i="6"/>
  <c r="O2092" i="6"/>
  <c r="P2092" i="6" s="1"/>
  <c r="Q2092" i="6"/>
  <c r="O2095" i="6"/>
  <c r="P2095" i="6" s="1"/>
  <c r="Q2095" i="6"/>
  <c r="O2098" i="6"/>
  <c r="P2098" i="6" s="1"/>
  <c r="Q2098" i="6"/>
  <c r="O2102" i="6"/>
  <c r="P2102" i="6" s="1"/>
  <c r="Q2102" i="6"/>
  <c r="O2105" i="6"/>
  <c r="P2105" i="6" s="1"/>
  <c r="Q2105" i="6"/>
  <c r="O2109" i="6"/>
  <c r="P2109" i="6" s="1"/>
  <c r="Q2109" i="6"/>
  <c r="O2112" i="6"/>
  <c r="P2112" i="6" s="1"/>
  <c r="Q2112" i="6"/>
  <c r="O2115" i="6"/>
  <c r="P2115" i="6" s="1"/>
  <c r="Q2115" i="6"/>
  <c r="O2119" i="6"/>
  <c r="P2119" i="6" s="1"/>
  <c r="Q2119" i="6"/>
  <c r="O2122" i="6"/>
  <c r="P2122" i="6" s="1"/>
  <c r="Q2122" i="6"/>
  <c r="O2126" i="6"/>
  <c r="P2126" i="6" s="1"/>
  <c r="Q2126" i="6"/>
  <c r="O2130" i="6"/>
  <c r="P2130" i="6" s="1"/>
  <c r="Q2130" i="6"/>
  <c r="O2133" i="6"/>
  <c r="P2133" i="6" s="1"/>
  <c r="Q2133" i="6"/>
  <c r="O2138" i="6"/>
  <c r="P2138" i="6" s="1"/>
  <c r="Q2138" i="6"/>
  <c r="O2143" i="6"/>
  <c r="P2143" i="6" s="1"/>
  <c r="Q2143" i="6"/>
  <c r="O2146" i="6"/>
  <c r="P2146" i="6" s="1"/>
  <c r="Q2146" i="6"/>
  <c r="O2149" i="6"/>
  <c r="P2149" i="6" s="1"/>
  <c r="Q2149" i="6"/>
  <c r="O2154" i="6"/>
  <c r="P2154" i="6" s="1"/>
  <c r="Q2154" i="6"/>
  <c r="O2158" i="6"/>
  <c r="P2158" i="6" s="1"/>
  <c r="Q2158" i="6"/>
  <c r="O2161" i="6"/>
  <c r="P2161" i="6" s="1"/>
  <c r="Q2161" i="6"/>
  <c r="O2165" i="6"/>
  <c r="P2165" i="6" s="1"/>
  <c r="Q2165" i="6"/>
  <c r="O2169" i="6"/>
  <c r="P2169" i="6" s="1"/>
  <c r="Q2169" i="6"/>
  <c r="O2172" i="6"/>
  <c r="P2172" i="6" s="1"/>
  <c r="Q2172" i="6"/>
  <c r="O2176" i="6"/>
  <c r="P2176" i="6" s="1"/>
  <c r="Q2176" i="6"/>
  <c r="O2179" i="6"/>
  <c r="P2179" i="6" s="1"/>
  <c r="Q2179" i="6"/>
  <c r="O2184" i="6"/>
  <c r="P2184" i="6" s="1"/>
  <c r="Q2184" i="6"/>
  <c r="O2188" i="6"/>
  <c r="P2188" i="6" s="1"/>
  <c r="Q2188" i="6"/>
  <c r="O2191" i="6"/>
  <c r="P2191" i="6" s="1"/>
  <c r="Q2191" i="6"/>
  <c r="O2194" i="6"/>
  <c r="P2194" i="6" s="1"/>
  <c r="Q2194" i="6"/>
  <c r="O2200" i="6"/>
  <c r="P2200" i="6" s="1"/>
  <c r="Q2200" i="6"/>
  <c r="O2205" i="6"/>
  <c r="P2205" i="6" s="1"/>
  <c r="Q2205" i="6"/>
  <c r="O2208" i="6"/>
  <c r="P2208" i="6" s="1"/>
  <c r="Q2208" i="6"/>
  <c r="O2212" i="6"/>
  <c r="P2212" i="6" s="1"/>
  <c r="Q2212" i="6"/>
  <c r="O2216" i="6"/>
  <c r="P2216" i="6" s="1"/>
  <c r="Q2216" i="6"/>
  <c r="O2219" i="6"/>
  <c r="P2219" i="6" s="1"/>
  <c r="Q2219" i="6"/>
  <c r="O2222" i="6"/>
  <c r="P2222" i="6" s="1"/>
  <c r="Q2222" i="6"/>
  <c r="O2225" i="6"/>
  <c r="P2225" i="6" s="1"/>
  <c r="Q2225" i="6"/>
  <c r="O2230" i="6"/>
  <c r="P2230" i="6" s="1"/>
  <c r="Q2230" i="6"/>
  <c r="O2235" i="6"/>
  <c r="P2235" i="6" s="1"/>
  <c r="Q2235" i="6"/>
  <c r="O2239" i="6"/>
  <c r="P2239" i="6" s="1"/>
  <c r="Q2239" i="6"/>
  <c r="O2242" i="6"/>
  <c r="P2242" i="6" s="1"/>
  <c r="Q2242" i="6"/>
  <c r="O2247" i="6"/>
  <c r="P2247" i="6" s="1"/>
  <c r="Q2247" i="6"/>
  <c r="O2251" i="6"/>
  <c r="P2251" i="6" s="1"/>
  <c r="Q2251" i="6"/>
  <c r="O2254" i="6"/>
  <c r="P2254" i="6" s="1"/>
  <c r="Q2254" i="6"/>
  <c r="O2258" i="6"/>
  <c r="P2258" i="6" s="1"/>
  <c r="Q2258" i="6"/>
  <c r="O2262" i="6"/>
  <c r="P2262" i="6" s="1"/>
  <c r="Q2262" i="6"/>
  <c r="O2265" i="6"/>
  <c r="P2265" i="6" s="1"/>
  <c r="Q2265" i="6"/>
  <c r="O2268" i="6"/>
  <c r="P2268" i="6" s="1"/>
  <c r="Q2268" i="6"/>
  <c r="O2271" i="6"/>
  <c r="P2271" i="6" s="1"/>
  <c r="Q2271" i="6"/>
  <c r="O2275" i="6"/>
  <c r="P2275" i="6" s="1"/>
  <c r="Q2275" i="6"/>
  <c r="O2278" i="6"/>
  <c r="P2278" i="6" s="1"/>
  <c r="Q2278" i="6"/>
  <c r="O2284" i="6"/>
  <c r="P2284" i="6" s="1"/>
  <c r="Q2284" i="6"/>
  <c r="O2288" i="6"/>
  <c r="P2288" i="6" s="1"/>
  <c r="Q2288" i="6"/>
  <c r="O2293" i="6"/>
  <c r="P2293" i="6" s="1"/>
  <c r="Q2293" i="6"/>
  <c r="O2297" i="6"/>
  <c r="P2297" i="6" s="1"/>
  <c r="Q2297" i="6"/>
  <c r="O2301" i="6"/>
  <c r="P2301" i="6" s="1"/>
  <c r="Q2301" i="6"/>
  <c r="O2306" i="6"/>
  <c r="P2306" i="6" s="1"/>
  <c r="Q2306" i="6"/>
  <c r="O2311" i="6"/>
  <c r="P2311" i="6" s="1"/>
  <c r="Q2311" i="6"/>
  <c r="O2315" i="6"/>
  <c r="P2315" i="6" s="1"/>
  <c r="Q2315" i="6"/>
  <c r="O2319" i="6"/>
  <c r="P2319" i="6" s="1"/>
  <c r="Q2319" i="6"/>
  <c r="O2322" i="6"/>
  <c r="P2322" i="6" s="1"/>
  <c r="Q2322" i="6"/>
  <c r="O2326" i="6"/>
  <c r="P2326" i="6" s="1"/>
  <c r="Q2326" i="6"/>
  <c r="O2329" i="6"/>
  <c r="P2329" i="6" s="1"/>
  <c r="Q2329" i="6"/>
  <c r="O2332" i="6"/>
  <c r="P2332" i="6" s="1"/>
  <c r="Q2332" i="6"/>
  <c r="O2335" i="6"/>
  <c r="P2335" i="6" s="1"/>
  <c r="Q2335" i="6"/>
  <c r="O2338" i="6"/>
  <c r="P2338" i="6" s="1"/>
  <c r="Q2338" i="6"/>
  <c r="O2341" i="6"/>
  <c r="P2341" i="6" s="1"/>
  <c r="Q2341" i="6"/>
  <c r="O2344" i="6"/>
  <c r="P2344" i="6" s="1"/>
  <c r="Q2344" i="6"/>
  <c r="O2348" i="6"/>
  <c r="P2348" i="6" s="1"/>
  <c r="Q2348" i="6"/>
  <c r="O2351" i="6"/>
  <c r="P2351" i="6" s="1"/>
  <c r="Q2351" i="6"/>
  <c r="O2357" i="6"/>
  <c r="P2357" i="6" s="1"/>
  <c r="Q2357" i="6"/>
  <c r="O2362" i="6"/>
  <c r="P2362" i="6" s="1"/>
  <c r="Q2362" i="6"/>
  <c r="O2365" i="6"/>
  <c r="P2365" i="6" s="1"/>
  <c r="Q2365" i="6"/>
  <c r="O2368" i="6"/>
  <c r="P2368" i="6" s="1"/>
  <c r="Q2368" i="6"/>
  <c r="O2372" i="6"/>
  <c r="P2372" i="6" s="1"/>
  <c r="Q2372" i="6"/>
  <c r="O2376" i="6"/>
  <c r="P2376" i="6" s="1"/>
  <c r="Q2376" i="6"/>
  <c r="O2379" i="6"/>
  <c r="P2379" i="6" s="1"/>
  <c r="Q2379" i="6"/>
  <c r="O2382" i="6"/>
  <c r="P2382" i="6" s="1"/>
  <c r="Q2382" i="6"/>
  <c r="O2385" i="6"/>
  <c r="P2385" i="6" s="1"/>
  <c r="Q2385" i="6"/>
  <c r="O2388" i="6"/>
  <c r="P2388" i="6" s="1"/>
  <c r="Q2388" i="6"/>
  <c r="O2395" i="6"/>
  <c r="P2395" i="6" s="1"/>
  <c r="Q2395" i="6"/>
  <c r="O2399" i="6"/>
  <c r="P2399" i="6" s="1"/>
  <c r="Q2399" i="6"/>
  <c r="O2404" i="6"/>
  <c r="P2404" i="6" s="1"/>
  <c r="Q2404" i="6"/>
  <c r="O2414" i="6"/>
  <c r="P2414" i="6" s="1"/>
  <c r="Q2414" i="6"/>
  <c r="O2417" i="6"/>
  <c r="P2417" i="6" s="1"/>
  <c r="Q2417" i="6"/>
  <c r="O2419" i="6"/>
  <c r="P2419" i="6" s="1"/>
  <c r="Q2419" i="6"/>
  <c r="O2423" i="6"/>
  <c r="P2423" i="6" s="1"/>
  <c r="Q2423" i="6"/>
  <c r="O2427" i="6"/>
  <c r="P2427" i="6" s="1"/>
  <c r="Q2427" i="6"/>
  <c r="O2430" i="6"/>
  <c r="P2430" i="6" s="1"/>
  <c r="Q2430" i="6"/>
  <c r="O2432" i="6"/>
  <c r="P2432" i="6" s="1"/>
  <c r="Q2432" i="6"/>
  <c r="O2436" i="6"/>
  <c r="P2436" i="6" s="1"/>
  <c r="Q2436" i="6"/>
  <c r="O2441" i="6"/>
  <c r="P2441" i="6" s="1"/>
  <c r="Q2441" i="6"/>
  <c r="O2446" i="6"/>
  <c r="P2446" i="6" s="1"/>
  <c r="Q2446" i="6"/>
  <c r="O2449" i="6"/>
  <c r="P2449" i="6" s="1"/>
  <c r="Q2449" i="6"/>
  <c r="O2452" i="6"/>
  <c r="P2452" i="6" s="1"/>
  <c r="Q2452" i="6"/>
  <c r="O2455" i="6"/>
  <c r="P2455" i="6" s="1"/>
  <c r="Q2455" i="6"/>
  <c r="O2459" i="6"/>
  <c r="P2459" i="6" s="1"/>
  <c r="Q2459" i="6"/>
  <c r="O2463" i="6"/>
  <c r="P2463" i="6" s="1"/>
  <c r="Q2463" i="6"/>
  <c r="O2467" i="6"/>
  <c r="P2467" i="6" s="1"/>
  <c r="Q2467" i="6"/>
  <c r="O2469" i="6"/>
  <c r="P2469" i="6" s="1"/>
  <c r="Q2469" i="6"/>
  <c r="O2474" i="6"/>
  <c r="P2474" i="6" s="1"/>
  <c r="Q2474" i="6"/>
  <c r="O2478" i="6"/>
  <c r="P2478" i="6" s="1"/>
  <c r="Q2478" i="6"/>
  <c r="O2481" i="6"/>
  <c r="P2481" i="6" s="1"/>
  <c r="Q2481" i="6"/>
  <c r="O2485" i="6"/>
  <c r="P2485" i="6" s="1"/>
  <c r="Q2485" i="6"/>
  <c r="O2489" i="6"/>
  <c r="P2489" i="6" s="1"/>
  <c r="Q2489" i="6"/>
  <c r="O2494" i="6"/>
  <c r="P2494" i="6" s="1"/>
  <c r="Q2494" i="6"/>
  <c r="O2498" i="6"/>
  <c r="P2498" i="6" s="1"/>
  <c r="Q2498" i="6"/>
  <c r="O2502" i="6"/>
  <c r="P2502" i="6" s="1"/>
  <c r="Q2502" i="6"/>
  <c r="O2506" i="6"/>
  <c r="P2506" i="6" s="1"/>
  <c r="Q2506" i="6"/>
  <c r="O2509" i="6"/>
  <c r="P2509" i="6" s="1"/>
  <c r="Q2509" i="6"/>
  <c r="O2513" i="6"/>
  <c r="P2513" i="6" s="1"/>
  <c r="Q2513" i="6"/>
  <c r="O2517" i="6"/>
  <c r="P2517" i="6" s="1"/>
  <c r="Q2517" i="6"/>
  <c r="O2524" i="6"/>
  <c r="P2524" i="6" s="1"/>
  <c r="Q2524" i="6"/>
  <c r="O2527" i="6"/>
  <c r="P2527" i="6" s="1"/>
  <c r="Q2527" i="6"/>
  <c r="O2529" i="6"/>
  <c r="P2529" i="6" s="1"/>
  <c r="Q2529" i="6"/>
  <c r="O2534" i="6"/>
  <c r="P2534" i="6" s="1"/>
  <c r="Q2534" i="6"/>
  <c r="O2539" i="6"/>
  <c r="P2539" i="6" s="1"/>
  <c r="Q2539" i="6"/>
  <c r="O2542" i="6"/>
  <c r="P2542" i="6" s="1"/>
  <c r="Q2542" i="6"/>
  <c r="O2545" i="6"/>
  <c r="P2545" i="6" s="1"/>
  <c r="Q2545" i="6"/>
  <c r="O2550" i="6"/>
  <c r="P2550" i="6" s="1"/>
  <c r="Q2550" i="6"/>
  <c r="O2554" i="6"/>
  <c r="P2554" i="6" s="1"/>
  <c r="Q2554" i="6"/>
  <c r="O2559" i="6"/>
  <c r="P2559" i="6" s="1"/>
  <c r="Q2559" i="6"/>
  <c r="O2562" i="6"/>
  <c r="P2562" i="6" s="1"/>
  <c r="Q2562" i="6"/>
  <c r="O2566" i="6"/>
  <c r="P2566" i="6" s="1"/>
  <c r="Q2566" i="6"/>
  <c r="O2570" i="6"/>
  <c r="P2570" i="6" s="1"/>
  <c r="Q2570" i="6"/>
  <c r="O2573" i="6"/>
  <c r="P2573" i="6" s="1"/>
  <c r="Q2573" i="6"/>
  <c r="O2576" i="6"/>
  <c r="P2576" i="6" s="1"/>
  <c r="Q2576" i="6"/>
  <c r="O2579" i="6"/>
  <c r="P2579" i="6" s="1"/>
  <c r="Q2579" i="6"/>
  <c r="O2583" i="6"/>
  <c r="P2583" i="6" s="1"/>
  <c r="Q2583" i="6"/>
  <c r="O2587" i="6"/>
  <c r="P2587" i="6" s="1"/>
  <c r="Q2587" i="6"/>
  <c r="O2589" i="6"/>
  <c r="P2589" i="6" s="1"/>
  <c r="Q2589" i="6"/>
  <c r="O2593" i="6"/>
  <c r="P2593" i="6" s="1"/>
  <c r="Q2593" i="6"/>
  <c r="O2596" i="6"/>
  <c r="P2596" i="6" s="1"/>
  <c r="Q2596" i="6"/>
  <c r="O2599" i="6"/>
  <c r="P2599" i="6" s="1"/>
  <c r="Q2599" i="6"/>
  <c r="O2602" i="6"/>
  <c r="P2602" i="6" s="1"/>
  <c r="Q2602" i="6"/>
  <c r="O2606" i="6"/>
  <c r="P2606" i="6" s="1"/>
  <c r="Q2606" i="6"/>
  <c r="O2609" i="6"/>
  <c r="P2609" i="6" s="1"/>
  <c r="Q2609" i="6"/>
  <c r="O2612" i="6"/>
  <c r="P2612" i="6" s="1"/>
  <c r="Q2612" i="6"/>
  <c r="O2615" i="6"/>
  <c r="P2615" i="6" s="1"/>
  <c r="Q2615" i="6"/>
  <c r="O2619" i="6"/>
  <c r="P2619" i="6" s="1"/>
  <c r="Q2619" i="6"/>
  <c r="O2621" i="6"/>
  <c r="P2621" i="6" s="1"/>
  <c r="Q2621" i="6"/>
  <c r="O2625" i="6"/>
  <c r="P2625" i="6" s="1"/>
  <c r="Q2625" i="6"/>
  <c r="O2629" i="6"/>
  <c r="P2629" i="6" s="1"/>
  <c r="Q2629" i="6"/>
  <c r="O2634" i="6"/>
  <c r="P2634" i="6" s="1"/>
  <c r="Q2634" i="6"/>
  <c r="O2639" i="6"/>
  <c r="P2639" i="6" s="1"/>
  <c r="Q2639" i="6"/>
  <c r="O2643" i="6"/>
  <c r="P2643" i="6" s="1"/>
  <c r="Q2643" i="6"/>
  <c r="O2646" i="6"/>
  <c r="P2646" i="6" s="1"/>
  <c r="Q2646" i="6"/>
  <c r="O2651" i="6"/>
  <c r="P2651" i="6" s="1"/>
  <c r="Q2651" i="6"/>
  <c r="O2655" i="6"/>
  <c r="P2655" i="6" s="1"/>
  <c r="Q2655" i="6"/>
  <c r="O2659" i="6"/>
  <c r="P2659" i="6" s="1"/>
  <c r="Q2659" i="6"/>
  <c r="O2663" i="6"/>
  <c r="P2663" i="6" s="1"/>
  <c r="Q2663" i="6"/>
  <c r="O2667" i="6"/>
  <c r="P2667" i="6" s="1"/>
  <c r="Q2667" i="6"/>
  <c r="O2670" i="6"/>
  <c r="P2670" i="6" s="1"/>
  <c r="Q2670" i="6"/>
  <c r="O2673" i="6"/>
  <c r="P2673" i="6" s="1"/>
  <c r="Q2673" i="6"/>
  <c r="O2677" i="6"/>
  <c r="P2677" i="6" s="1"/>
  <c r="Q2677" i="6"/>
  <c r="O2682" i="6"/>
  <c r="P2682" i="6" s="1"/>
  <c r="Q2682" i="6"/>
  <c r="O2686" i="6"/>
  <c r="P2686" i="6" s="1"/>
  <c r="Q2686" i="6"/>
  <c r="O2689" i="6"/>
  <c r="P2689" i="6" s="1"/>
  <c r="Q2689" i="6"/>
  <c r="O2694" i="6"/>
  <c r="P2694" i="6" s="1"/>
  <c r="Q2694" i="6"/>
  <c r="O2699" i="6"/>
  <c r="P2699" i="6" s="1"/>
  <c r="Q2699" i="6"/>
  <c r="O2703" i="6"/>
  <c r="P2703" i="6" s="1"/>
  <c r="Q2703" i="6"/>
  <c r="O2708" i="6"/>
  <c r="P2708" i="6" s="1"/>
  <c r="Q2708" i="6"/>
  <c r="O2711" i="6"/>
  <c r="P2711" i="6" s="1"/>
  <c r="Q2711" i="6"/>
  <c r="O2715" i="6"/>
  <c r="P2715" i="6" s="1"/>
  <c r="Q2715" i="6"/>
  <c r="O2719" i="6"/>
  <c r="P2719" i="6" s="1"/>
  <c r="Q2719" i="6"/>
  <c r="O2723" i="6"/>
  <c r="P2723" i="6" s="1"/>
  <c r="Q2723" i="6"/>
  <c r="O2727" i="6"/>
  <c r="P2727" i="6" s="1"/>
  <c r="Q2727" i="6"/>
  <c r="O2731" i="6"/>
  <c r="P2731" i="6" s="1"/>
  <c r="Q2731" i="6"/>
  <c r="O2736" i="6"/>
  <c r="P2736" i="6" s="1"/>
  <c r="Q2736" i="6"/>
  <c r="O2739" i="6"/>
  <c r="P2739" i="6" s="1"/>
  <c r="Q2739" i="6"/>
  <c r="O2743" i="6"/>
  <c r="P2743" i="6" s="1"/>
  <c r="Q2743" i="6"/>
  <c r="O2747" i="6"/>
  <c r="P2747" i="6" s="1"/>
  <c r="Q2747" i="6"/>
  <c r="O2750" i="6"/>
  <c r="P2750" i="6" s="1"/>
  <c r="Q2750" i="6"/>
  <c r="O2753" i="6"/>
  <c r="P2753" i="6" s="1"/>
  <c r="Q2753" i="6"/>
  <c r="O2757" i="6"/>
  <c r="P2757" i="6" s="1"/>
  <c r="Q2757" i="6"/>
  <c r="O2761" i="6"/>
  <c r="P2761" i="6" s="1"/>
  <c r="Q2761" i="6"/>
  <c r="O2765" i="6"/>
  <c r="P2765" i="6" s="1"/>
  <c r="Q2765" i="6"/>
  <c r="O2770" i="6"/>
  <c r="P2770" i="6" s="1"/>
  <c r="Q2770" i="6"/>
  <c r="O2773" i="6"/>
  <c r="P2773" i="6" s="1"/>
  <c r="Q2773" i="6"/>
  <c r="O2776" i="6"/>
  <c r="P2776" i="6" s="1"/>
  <c r="Q2776" i="6"/>
  <c r="O2781" i="6"/>
  <c r="P2781" i="6" s="1"/>
  <c r="Q2781" i="6"/>
  <c r="O2784" i="6"/>
  <c r="P2784" i="6" s="1"/>
  <c r="Q2784" i="6"/>
  <c r="O2787" i="6"/>
  <c r="P2787" i="6" s="1"/>
  <c r="Q2787" i="6"/>
  <c r="O2792" i="6"/>
  <c r="P2792" i="6" s="1"/>
  <c r="Q2792" i="6"/>
  <c r="O2796" i="6"/>
  <c r="P2796" i="6" s="1"/>
  <c r="Q2796" i="6"/>
  <c r="O2799" i="6"/>
  <c r="P2799" i="6" s="1"/>
  <c r="Q2799" i="6"/>
  <c r="O2803" i="6"/>
  <c r="P2803" i="6" s="1"/>
  <c r="Q2803" i="6"/>
  <c r="O2806" i="6"/>
  <c r="P2806" i="6" s="1"/>
  <c r="Q2806" i="6"/>
  <c r="O2809" i="6"/>
  <c r="P2809" i="6" s="1"/>
  <c r="Q2809" i="6"/>
  <c r="O2813" i="6"/>
  <c r="P2813" i="6" s="1"/>
  <c r="Q2813" i="6"/>
  <c r="O2817" i="6"/>
  <c r="P2817" i="6" s="1"/>
  <c r="Q2817" i="6"/>
  <c r="O2821" i="6"/>
  <c r="P2821" i="6" s="1"/>
  <c r="Q2821" i="6"/>
  <c r="O2826" i="6"/>
  <c r="P2826" i="6" s="1"/>
  <c r="Q2826" i="6"/>
  <c r="O2830" i="6"/>
  <c r="P2830" i="6" s="1"/>
  <c r="Q2830" i="6"/>
  <c r="O2834" i="6"/>
  <c r="P2834" i="6" s="1"/>
  <c r="Q2834" i="6"/>
  <c r="O3" i="6"/>
  <c r="P3" i="6" s="1"/>
  <c r="Q3" i="6"/>
  <c r="O4" i="6"/>
  <c r="P4" i="6" s="1"/>
  <c r="Q4" i="6"/>
  <c r="O5" i="6"/>
  <c r="P5" i="6" s="1"/>
  <c r="Q5" i="6"/>
  <c r="O6" i="6"/>
  <c r="P6" i="6" s="1"/>
  <c r="Q6" i="6"/>
  <c r="R6" i="6"/>
  <c r="S6" i="6" s="1"/>
  <c r="O7" i="6"/>
  <c r="P7" i="6" s="1"/>
  <c r="Q7" i="6"/>
  <c r="O8" i="6"/>
  <c r="P8" i="6" s="1"/>
  <c r="Q8" i="6"/>
  <c r="O9" i="6"/>
  <c r="P9" i="6" s="1"/>
  <c r="Q9" i="6"/>
  <c r="O10" i="6"/>
  <c r="P10" i="6" s="1"/>
  <c r="Q10" i="6"/>
  <c r="O11" i="6"/>
  <c r="P11" i="6" s="1"/>
  <c r="Q11" i="6"/>
  <c r="O12" i="6"/>
  <c r="P12" i="6" s="1"/>
  <c r="Q12" i="6"/>
  <c r="O13" i="6"/>
  <c r="P13" i="6" s="1"/>
  <c r="Q13" i="6"/>
  <c r="O14" i="6"/>
  <c r="P14" i="6" s="1"/>
  <c r="Q14" i="6"/>
  <c r="O15" i="6"/>
  <c r="P15" i="6" s="1"/>
  <c r="Q15" i="6"/>
  <c r="O16" i="6"/>
  <c r="P16" i="6" s="1"/>
  <c r="Q16" i="6"/>
  <c r="O17" i="6"/>
  <c r="P17" i="6" s="1"/>
  <c r="Q17" i="6"/>
  <c r="O18" i="6"/>
  <c r="P18" i="6" s="1"/>
  <c r="Q18" i="6"/>
  <c r="O19" i="6"/>
  <c r="P19" i="6" s="1"/>
  <c r="Q19" i="6"/>
  <c r="O20" i="6"/>
  <c r="P20" i="6" s="1"/>
  <c r="Q20" i="6"/>
  <c r="O21" i="6"/>
  <c r="P21" i="6" s="1"/>
  <c r="Q21" i="6"/>
  <c r="O22" i="6"/>
  <c r="P22" i="6" s="1"/>
  <c r="Q22" i="6"/>
  <c r="O23" i="6"/>
  <c r="P23" i="6" s="1"/>
  <c r="Q23" i="6"/>
  <c r="O24" i="6"/>
  <c r="P24" i="6" s="1"/>
  <c r="Q24" i="6"/>
  <c r="R24" i="6"/>
  <c r="S24" i="6" s="1"/>
  <c r="O25" i="6"/>
  <c r="P25" i="6" s="1"/>
  <c r="Q25" i="6"/>
  <c r="O26" i="6"/>
  <c r="P26" i="6" s="1"/>
  <c r="Q26" i="6"/>
  <c r="O27" i="6"/>
  <c r="P27" i="6" s="1"/>
  <c r="Q27" i="6"/>
  <c r="O28" i="6"/>
  <c r="P28" i="6" s="1"/>
  <c r="Q28" i="6"/>
  <c r="O29" i="6"/>
  <c r="P29" i="6" s="1"/>
  <c r="Q29" i="6"/>
  <c r="O30" i="6"/>
  <c r="P30" i="6" s="1"/>
  <c r="Q30" i="6"/>
  <c r="O31" i="6"/>
  <c r="P31" i="6" s="1"/>
  <c r="Q31" i="6"/>
  <c r="O32" i="6"/>
  <c r="P32" i="6" s="1"/>
  <c r="Q32" i="6"/>
  <c r="O33" i="6"/>
  <c r="P33" i="6" s="1"/>
  <c r="Q33" i="6"/>
  <c r="O34" i="6"/>
  <c r="P34" i="6" s="1"/>
  <c r="Q34" i="6"/>
  <c r="O35" i="6"/>
  <c r="P35" i="6" s="1"/>
  <c r="Q35" i="6"/>
  <c r="O36" i="6"/>
  <c r="P36" i="6" s="1"/>
  <c r="Q36" i="6"/>
  <c r="O37" i="6"/>
  <c r="P37" i="6" s="1"/>
  <c r="Q37" i="6"/>
  <c r="O38" i="6"/>
  <c r="P38" i="6" s="1"/>
  <c r="Q38" i="6"/>
  <c r="O39" i="6"/>
  <c r="P39" i="6" s="1"/>
  <c r="Q39" i="6"/>
  <c r="O40" i="6"/>
  <c r="P40" i="6" s="1"/>
  <c r="Q40" i="6"/>
  <c r="O41" i="6"/>
  <c r="P41" i="6" s="1"/>
  <c r="Q41" i="6"/>
  <c r="O42" i="6"/>
  <c r="P42" i="6" s="1"/>
  <c r="Q42" i="6"/>
  <c r="O43" i="6"/>
  <c r="P43" i="6" s="1"/>
  <c r="Q43" i="6"/>
  <c r="O44" i="6"/>
  <c r="P44" i="6" s="1"/>
  <c r="Q44" i="6"/>
  <c r="O45" i="6"/>
  <c r="P45" i="6" s="1"/>
  <c r="Q45" i="6"/>
  <c r="O46" i="6"/>
  <c r="P46" i="6" s="1"/>
  <c r="Q46" i="6"/>
  <c r="O47" i="6"/>
  <c r="P47" i="6" s="1"/>
  <c r="Q47" i="6"/>
  <c r="O48" i="6"/>
  <c r="P48" i="6" s="1"/>
  <c r="Q48" i="6"/>
  <c r="O49" i="6"/>
  <c r="P49" i="6" s="1"/>
  <c r="Q49" i="6"/>
  <c r="O50" i="6"/>
  <c r="P50" i="6" s="1"/>
  <c r="Q50" i="6"/>
  <c r="O51" i="6"/>
  <c r="P51" i="6" s="1"/>
  <c r="Q51" i="6"/>
  <c r="O52" i="6"/>
  <c r="P52" i="6" s="1"/>
  <c r="Q52" i="6"/>
  <c r="O53" i="6"/>
  <c r="P53" i="6" s="1"/>
  <c r="Q53" i="6"/>
  <c r="O54" i="6"/>
  <c r="P54" i="6" s="1"/>
  <c r="Q54" i="6"/>
  <c r="O55" i="6"/>
  <c r="P55" i="6" s="1"/>
  <c r="Q55" i="6"/>
  <c r="O56" i="6"/>
  <c r="P56" i="6" s="1"/>
  <c r="Q56" i="6"/>
  <c r="O57" i="6"/>
  <c r="P57" i="6" s="1"/>
  <c r="Q57" i="6"/>
  <c r="O58" i="6"/>
  <c r="P58" i="6" s="1"/>
  <c r="Q58" i="6"/>
  <c r="O59" i="6"/>
  <c r="P59" i="6" s="1"/>
  <c r="Q59" i="6"/>
  <c r="O60" i="6"/>
  <c r="P60" i="6" s="1"/>
  <c r="Q60" i="6"/>
  <c r="O61" i="6"/>
  <c r="P61" i="6" s="1"/>
  <c r="Q61" i="6"/>
  <c r="O62" i="6"/>
  <c r="P62" i="6" s="1"/>
  <c r="Q62" i="6"/>
  <c r="O63" i="6"/>
  <c r="P63" i="6" s="1"/>
  <c r="Q63" i="6"/>
  <c r="O64" i="6"/>
  <c r="P64" i="6" s="1"/>
  <c r="Q64" i="6"/>
  <c r="O65" i="6"/>
  <c r="P65" i="6" s="1"/>
  <c r="Q65" i="6"/>
  <c r="O66" i="6"/>
  <c r="P66" i="6" s="1"/>
  <c r="Q66" i="6"/>
  <c r="O67" i="6"/>
  <c r="P67" i="6" s="1"/>
  <c r="Q67" i="6"/>
  <c r="O68" i="6"/>
  <c r="P68" i="6" s="1"/>
  <c r="Q68" i="6"/>
  <c r="O69" i="6"/>
  <c r="P69" i="6" s="1"/>
  <c r="Q69" i="6"/>
  <c r="O70" i="6"/>
  <c r="P70" i="6" s="1"/>
  <c r="Q70" i="6"/>
  <c r="O71" i="6"/>
  <c r="P71" i="6" s="1"/>
  <c r="Q71" i="6"/>
  <c r="O72" i="6"/>
  <c r="P72" i="6" s="1"/>
  <c r="Q72" i="6"/>
  <c r="O73" i="6"/>
  <c r="P73" i="6" s="1"/>
  <c r="Q73" i="6"/>
  <c r="O74" i="6"/>
  <c r="P74" i="6" s="1"/>
  <c r="Q74" i="6"/>
  <c r="O75" i="6"/>
  <c r="P75" i="6" s="1"/>
  <c r="Q75" i="6"/>
  <c r="O76" i="6"/>
  <c r="P76" i="6" s="1"/>
  <c r="Q76" i="6"/>
  <c r="O77" i="6"/>
  <c r="P77" i="6" s="1"/>
  <c r="Q77" i="6"/>
  <c r="O78" i="6"/>
  <c r="P78" i="6" s="1"/>
  <c r="Q78" i="6"/>
  <c r="O79" i="6"/>
  <c r="P79" i="6" s="1"/>
  <c r="Q79" i="6"/>
  <c r="R79" i="6"/>
  <c r="S79" i="6" s="1"/>
  <c r="O80" i="6"/>
  <c r="P80" i="6" s="1"/>
  <c r="Q80" i="6"/>
  <c r="O81" i="6"/>
  <c r="P81" i="6" s="1"/>
  <c r="Q81" i="6"/>
  <c r="O82" i="6"/>
  <c r="P82" i="6" s="1"/>
  <c r="Q82" i="6"/>
  <c r="O83" i="6"/>
  <c r="P83" i="6" s="1"/>
  <c r="Q83" i="6"/>
  <c r="O84" i="6"/>
  <c r="P84" i="6" s="1"/>
  <c r="Q84" i="6"/>
  <c r="O85" i="6"/>
  <c r="P85" i="6" s="1"/>
  <c r="Q85" i="6"/>
  <c r="O86" i="6"/>
  <c r="P86" i="6" s="1"/>
  <c r="Q86" i="6"/>
  <c r="O87" i="6"/>
  <c r="P87" i="6" s="1"/>
  <c r="Q87" i="6"/>
  <c r="O88" i="6"/>
  <c r="P88" i="6" s="1"/>
  <c r="Q88" i="6"/>
  <c r="O89" i="6"/>
  <c r="P89" i="6" s="1"/>
  <c r="Q89" i="6"/>
  <c r="O90" i="6"/>
  <c r="P90" i="6" s="1"/>
  <c r="Q90" i="6"/>
  <c r="O91" i="6"/>
  <c r="P91" i="6" s="1"/>
  <c r="Q91" i="6"/>
  <c r="O92" i="6"/>
  <c r="P92" i="6" s="1"/>
  <c r="Q92" i="6"/>
  <c r="O93" i="6"/>
  <c r="P93" i="6" s="1"/>
  <c r="Q93" i="6"/>
  <c r="O94" i="6"/>
  <c r="P94" i="6" s="1"/>
  <c r="Q94" i="6"/>
  <c r="O95" i="6"/>
  <c r="P95" i="6" s="1"/>
  <c r="Q95" i="6"/>
  <c r="O96" i="6"/>
  <c r="P96" i="6" s="1"/>
  <c r="Q96" i="6"/>
  <c r="O97" i="6"/>
  <c r="P97" i="6" s="1"/>
  <c r="Q97" i="6"/>
  <c r="O98" i="6"/>
  <c r="P98" i="6" s="1"/>
  <c r="Q98" i="6"/>
  <c r="O99" i="6"/>
  <c r="P99" i="6" s="1"/>
  <c r="Q99" i="6"/>
  <c r="O100" i="6"/>
  <c r="P100" i="6" s="1"/>
  <c r="Q100" i="6"/>
  <c r="O101" i="6"/>
  <c r="P101" i="6" s="1"/>
  <c r="Q101" i="6"/>
  <c r="O102" i="6"/>
  <c r="P102" i="6" s="1"/>
  <c r="Q102" i="6"/>
  <c r="O103" i="6"/>
  <c r="P103" i="6" s="1"/>
  <c r="Q103" i="6"/>
  <c r="O104" i="6"/>
  <c r="P104" i="6" s="1"/>
  <c r="Q104" i="6"/>
  <c r="O105" i="6"/>
  <c r="P105" i="6" s="1"/>
  <c r="Q105" i="6"/>
  <c r="O106" i="6"/>
  <c r="P106" i="6" s="1"/>
  <c r="Q106" i="6"/>
  <c r="O107" i="6"/>
  <c r="P107" i="6" s="1"/>
  <c r="Q107" i="6"/>
  <c r="O108" i="6"/>
  <c r="P108" i="6" s="1"/>
  <c r="Q108" i="6"/>
  <c r="O109" i="6"/>
  <c r="P109" i="6" s="1"/>
  <c r="Q109" i="6"/>
  <c r="O110" i="6"/>
  <c r="P110" i="6" s="1"/>
  <c r="Q110" i="6"/>
  <c r="O111" i="6"/>
  <c r="P111" i="6" s="1"/>
  <c r="Q111" i="6"/>
  <c r="O112" i="6"/>
  <c r="P112" i="6" s="1"/>
  <c r="Q112" i="6"/>
  <c r="O113" i="6"/>
  <c r="P113" i="6" s="1"/>
  <c r="Q113" i="6"/>
  <c r="O114" i="6"/>
  <c r="P114" i="6" s="1"/>
  <c r="Q114" i="6"/>
  <c r="O115" i="6"/>
  <c r="P115" i="6" s="1"/>
  <c r="Q115" i="6"/>
  <c r="O116" i="6"/>
  <c r="P116" i="6" s="1"/>
  <c r="Q116" i="6"/>
  <c r="O117" i="6"/>
  <c r="P117" i="6" s="1"/>
  <c r="Q117" i="6"/>
  <c r="O118" i="6"/>
  <c r="P118" i="6" s="1"/>
  <c r="Q118" i="6"/>
  <c r="O119" i="6"/>
  <c r="P119" i="6" s="1"/>
  <c r="Q119" i="6"/>
  <c r="O120" i="6"/>
  <c r="P120" i="6" s="1"/>
  <c r="Q120" i="6"/>
  <c r="O121" i="6"/>
  <c r="P121" i="6" s="1"/>
  <c r="Q121" i="6"/>
  <c r="O122" i="6"/>
  <c r="P122" i="6" s="1"/>
  <c r="Q122" i="6"/>
  <c r="O123" i="6"/>
  <c r="P123" i="6" s="1"/>
  <c r="Q123" i="6"/>
  <c r="O124" i="6"/>
  <c r="P124" i="6" s="1"/>
  <c r="Q124" i="6"/>
  <c r="O125" i="6"/>
  <c r="P125" i="6" s="1"/>
  <c r="Q125" i="6"/>
  <c r="O126" i="6"/>
  <c r="P126" i="6" s="1"/>
  <c r="Q126" i="6"/>
  <c r="O127" i="6"/>
  <c r="P127" i="6" s="1"/>
  <c r="Q127" i="6"/>
  <c r="O128" i="6"/>
  <c r="P128" i="6" s="1"/>
  <c r="Q128" i="6"/>
  <c r="O129" i="6"/>
  <c r="P129" i="6" s="1"/>
  <c r="Q129" i="6"/>
  <c r="O130" i="6"/>
  <c r="P130" i="6" s="1"/>
  <c r="Q130" i="6"/>
  <c r="O131" i="6"/>
  <c r="P131" i="6" s="1"/>
  <c r="Q131" i="6"/>
  <c r="O132" i="6"/>
  <c r="P132" i="6" s="1"/>
  <c r="Q132" i="6"/>
  <c r="O133" i="6"/>
  <c r="P133" i="6" s="1"/>
  <c r="Q133" i="6"/>
  <c r="O134" i="6"/>
  <c r="P134" i="6" s="1"/>
  <c r="Q134" i="6"/>
  <c r="O135" i="6"/>
  <c r="P135" i="6" s="1"/>
  <c r="Q135" i="6"/>
  <c r="O136" i="6"/>
  <c r="P136" i="6" s="1"/>
  <c r="Q136" i="6"/>
  <c r="O137" i="6"/>
  <c r="P137" i="6" s="1"/>
  <c r="Q137" i="6"/>
  <c r="O138" i="6"/>
  <c r="P138" i="6" s="1"/>
  <c r="Q138" i="6"/>
  <c r="R138" i="6"/>
  <c r="S138" i="6" s="1"/>
  <c r="O139" i="6"/>
  <c r="P139" i="6" s="1"/>
  <c r="Q139" i="6"/>
  <c r="O140" i="6"/>
  <c r="P140" i="6" s="1"/>
  <c r="Q140" i="6"/>
  <c r="O141" i="6"/>
  <c r="P141" i="6" s="1"/>
  <c r="Q141" i="6"/>
  <c r="O142" i="6"/>
  <c r="P142" i="6" s="1"/>
  <c r="Q142" i="6"/>
  <c r="O143" i="6"/>
  <c r="P143" i="6" s="1"/>
  <c r="Q143" i="6"/>
  <c r="O144" i="6"/>
  <c r="P144" i="6" s="1"/>
  <c r="Q144" i="6"/>
  <c r="O145" i="6"/>
  <c r="P145" i="6" s="1"/>
  <c r="Q145" i="6"/>
  <c r="O146" i="6"/>
  <c r="P146" i="6" s="1"/>
  <c r="Q146" i="6"/>
  <c r="O147" i="6"/>
  <c r="P147" i="6" s="1"/>
  <c r="Q147" i="6"/>
  <c r="R147" i="6"/>
  <c r="S147" i="6" s="1"/>
  <c r="O148" i="6"/>
  <c r="P148" i="6" s="1"/>
  <c r="Q148" i="6"/>
  <c r="O149" i="6"/>
  <c r="P149" i="6" s="1"/>
  <c r="Q149" i="6"/>
  <c r="O150" i="6"/>
  <c r="P150" i="6" s="1"/>
  <c r="Q150" i="6"/>
  <c r="O151" i="6"/>
  <c r="P151" i="6" s="1"/>
  <c r="Q151" i="6"/>
  <c r="O152" i="6"/>
  <c r="P152" i="6" s="1"/>
  <c r="Q152" i="6"/>
  <c r="O153" i="6"/>
  <c r="P153" i="6" s="1"/>
  <c r="Q153" i="6"/>
  <c r="O154" i="6"/>
  <c r="P154" i="6" s="1"/>
  <c r="Q154" i="6"/>
  <c r="O155" i="6"/>
  <c r="P155" i="6" s="1"/>
  <c r="Q155" i="6"/>
  <c r="O156" i="6"/>
  <c r="P156" i="6" s="1"/>
  <c r="Q156" i="6"/>
  <c r="O157" i="6"/>
  <c r="P157" i="6" s="1"/>
  <c r="Q157" i="6"/>
  <c r="O158" i="6"/>
  <c r="P158" i="6" s="1"/>
  <c r="Q158" i="6"/>
  <c r="O159" i="6"/>
  <c r="P159" i="6" s="1"/>
  <c r="Q159" i="6"/>
  <c r="O160" i="6"/>
  <c r="P160" i="6" s="1"/>
  <c r="Q160" i="6"/>
  <c r="O161" i="6"/>
  <c r="P161" i="6" s="1"/>
  <c r="Q161" i="6"/>
  <c r="O162" i="6"/>
  <c r="P162" i="6" s="1"/>
  <c r="Q162" i="6"/>
  <c r="O163" i="6"/>
  <c r="P163" i="6" s="1"/>
  <c r="Q163" i="6"/>
  <c r="O164" i="6"/>
  <c r="P164" i="6" s="1"/>
  <c r="Q164" i="6"/>
  <c r="O165" i="6"/>
  <c r="P165" i="6" s="1"/>
  <c r="Q165" i="6"/>
  <c r="O166" i="6"/>
  <c r="P166" i="6" s="1"/>
  <c r="Q166" i="6"/>
  <c r="O167" i="6"/>
  <c r="P167" i="6" s="1"/>
  <c r="Q167" i="6"/>
  <c r="O168" i="6"/>
  <c r="P168" i="6" s="1"/>
  <c r="Q168" i="6"/>
  <c r="O169" i="6"/>
  <c r="P169" i="6" s="1"/>
  <c r="Q169" i="6"/>
  <c r="O170" i="6"/>
  <c r="P170" i="6" s="1"/>
  <c r="Q170" i="6"/>
  <c r="O171" i="6"/>
  <c r="P171" i="6" s="1"/>
  <c r="Q171" i="6"/>
  <c r="O172" i="6"/>
  <c r="P172" i="6" s="1"/>
  <c r="Q172" i="6"/>
  <c r="O173" i="6"/>
  <c r="P173" i="6" s="1"/>
  <c r="Q173" i="6"/>
  <c r="O174" i="6"/>
  <c r="P174" i="6" s="1"/>
  <c r="Q174" i="6"/>
  <c r="O175" i="6"/>
  <c r="P175" i="6" s="1"/>
  <c r="Q175" i="6"/>
  <c r="O176" i="6"/>
  <c r="P176" i="6" s="1"/>
  <c r="Q176" i="6"/>
  <c r="O177" i="6"/>
  <c r="P177" i="6" s="1"/>
  <c r="Q177" i="6"/>
  <c r="O178" i="6"/>
  <c r="P178" i="6" s="1"/>
  <c r="Q178" i="6"/>
  <c r="O179" i="6"/>
  <c r="P179" i="6" s="1"/>
  <c r="Q179" i="6"/>
  <c r="O180" i="6"/>
  <c r="P180" i="6" s="1"/>
  <c r="Q180" i="6"/>
  <c r="O181" i="6"/>
  <c r="P181" i="6" s="1"/>
  <c r="Q181" i="6"/>
  <c r="O182" i="6"/>
  <c r="P182" i="6" s="1"/>
  <c r="Q182" i="6"/>
  <c r="O183" i="6"/>
  <c r="P183" i="6" s="1"/>
  <c r="Q183" i="6"/>
  <c r="O184" i="6"/>
  <c r="P184" i="6" s="1"/>
  <c r="Q184" i="6"/>
  <c r="O185" i="6"/>
  <c r="P185" i="6" s="1"/>
  <c r="Q185" i="6"/>
  <c r="O186" i="6"/>
  <c r="P186" i="6" s="1"/>
  <c r="Q186" i="6"/>
  <c r="O187" i="6"/>
  <c r="P187" i="6" s="1"/>
  <c r="Q187" i="6"/>
  <c r="O188" i="6"/>
  <c r="P188" i="6" s="1"/>
  <c r="Q188" i="6"/>
  <c r="O189" i="6"/>
  <c r="P189" i="6" s="1"/>
  <c r="Q189" i="6"/>
  <c r="O190" i="6"/>
  <c r="P190" i="6" s="1"/>
  <c r="Q190" i="6"/>
  <c r="O191" i="6"/>
  <c r="P191" i="6" s="1"/>
  <c r="Q191" i="6"/>
  <c r="O192" i="6"/>
  <c r="P192" i="6" s="1"/>
  <c r="Q192" i="6"/>
  <c r="O193" i="6"/>
  <c r="P193" i="6" s="1"/>
  <c r="Q193" i="6"/>
  <c r="O194" i="6"/>
  <c r="P194" i="6" s="1"/>
  <c r="Q194" i="6"/>
  <c r="O195" i="6"/>
  <c r="P195" i="6" s="1"/>
  <c r="Q195" i="6"/>
  <c r="O196" i="6"/>
  <c r="P196" i="6" s="1"/>
  <c r="Q196" i="6"/>
  <c r="R196" i="6"/>
  <c r="S196" i="6" s="1"/>
  <c r="O197" i="6"/>
  <c r="P197" i="6" s="1"/>
  <c r="Q197" i="6"/>
  <c r="O198" i="6"/>
  <c r="P198" i="6" s="1"/>
  <c r="Q198" i="6"/>
  <c r="O199" i="6"/>
  <c r="P199" i="6" s="1"/>
  <c r="Q199" i="6"/>
  <c r="O200" i="6"/>
  <c r="P200" i="6" s="1"/>
  <c r="Q200" i="6"/>
  <c r="O201" i="6"/>
  <c r="P201" i="6" s="1"/>
  <c r="Q201" i="6"/>
  <c r="O202" i="6"/>
  <c r="P202" i="6" s="1"/>
  <c r="Q202" i="6"/>
  <c r="O203" i="6"/>
  <c r="P203" i="6" s="1"/>
  <c r="Q203" i="6"/>
  <c r="O204" i="6"/>
  <c r="P204" i="6" s="1"/>
  <c r="Q204" i="6"/>
  <c r="R204" i="6"/>
  <c r="S204" i="6" s="1"/>
  <c r="O205" i="6"/>
  <c r="P205" i="6" s="1"/>
  <c r="Q205" i="6"/>
  <c r="O206" i="6"/>
  <c r="P206" i="6" s="1"/>
  <c r="Q206" i="6"/>
  <c r="O207" i="6"/>
  <c r="P207" i="6" s="1"/>
  <c r="Q207" i="6"/>
  <c r="O208" i="6"/>
  <c r="P208" i="6" s="1"/>
  <c r="Q208" i="6"/>
  <c r="R208" i="6"/>
  <c r="S208" i="6" s="1"/>
  <c r="O209" i="6"/>
  <c r="P209" i="6" s="1"/>
  <c r="Q209" i="6"/>
  <c r="O210" i="6"/>
  <c r="P210" i="6" s="1"/>
  <c r="Q210" i="6"/>
  <c r="R210" i="6"/>
  <c r="S210" i="6" s="1"/>
  <c r="O211" i="6"/>
  <c r="P211" i="6" s="1"/>
  <c r="Q211" i="6"/>
  <c r="O212" i="6"/>
  <c r="P212" i="6" s="1"/>
  <c r="Q212" i="6"/>
  <c r="O213" i="6"/>
  <c r="P213" i="6" s="1"/>
  <c r="Q213" i="6"/>
  <c r="O214" i="6"/>
  <c r="P214" i="6" s="1"/>
  <c r="Q214" i="6"/>
  <c r="O215" i="6"/>
  <c r="P215" i="6" s="1"/>
  <c r="Q215" i="6"/>
  <c r="O216" i="6"/>
  <c r="P216" i="6" s="1"/>
  <c r="Q216" i="6"/>
  <c r="O217" i="6"/>
  <c r="P217" i="6" s="1"/>
  <c r="Q217" i="6"/>
  <c r="O218" i="6"/>
  <c r="P218" i="6" s="1"/>
  <c r="Q218" i="6"/>
  <c r="R218" i="6"/>
  <c r="S218" i="6" s="1"/>
  <c r="O219" i="6"/>
  <c r="P219" i="6" s="1"/>
  <c r="Q219" i="6"/>
  <c r="O220" i="6"/>
  <c r="P220" i="6" s="1"/>
  <c r="Q220" i="6"/>
  <c r="O221" i="6"/>
  <c r="P221" i="6" s="1"/>
  <c r="Q221" i="6"/>
  <c r="O222" i="6"/>
  <c r="P222" i="6" s="1"/>
  <c r="Q222" i="6"/>
  <c r="O223" i="6"/>
  <c r="P223" i="6" s="1"/>
  <c r="Q223" i="6"/>
  <c r="R223" i="6"/>
  <c r="S223" i="6" s="1"/>
  <c r="O224" i="6"/>
  <c r="P224" i="6" s="1"/>
  <c r="Q224" i="6"/>
  <c r="O225" i="6"/>
  <c r="P225" i="6" s="1"/>
  <c r="Q225" i="6"/>
  <c r="O226" i="6"/>
  <c r="P226" i="6" s="1"/>
  <c r="Q226" i="6"/>
  <c r="O227" i="6"/>
  <c r="P227" i="6" s="1"/>
  <c r="Q227" i="6"/>
  <c r="O228" i="6"/>
  <c r="P228" i="6" s="1"/>
  <c r="Q228" i="6"/>
  <c r="O229" i="6"/>
  <c r="P229" i="6" s="1"/>
  <c r="Q229" i="6"/>
  <c r="O230" i="6"/>
  <c r="P230" i="6" s="1"/>
  <c r="Q230" i="6"/>
  <c r="O231" i="6"/>
  <c r="P231" i="6" s="1"/>
  <c r="Q231" i="6"/>
  <c r="R231" i="6"/>
  <c r="S231" i="6" s="1"/>
  <c r="O232" i="6"/>
  <c r="P232" i="6" s="1"/>
  <c r="Q232" i="6"/>
  <c r="O233" i="6"/>
  <c r="P233" i="6" s="1"/>
  <c r="Q233" i="6"/>
  <c r="R233" i="6"/>
  <c r="S233" i="6" s="1"/>
  <c r="O234" i="6"/>
  <c r="P234" i="6" s="1"/>
  <c r="Q234" i="6"/>
  <c r="O235" i="6"/>
  <c r="P235" i="6" s="1"/>
  <c r="Q235" i="6"/>
  <c r="O236" i="6"/>
  <c r="P236" i="6" s="1"/>
  <c r="Q236" i="6"/>
  <c r="O237" i="6"/>
  <c r="P237" i="6" s="1"/>
  <c r="Q237" i="6"/>
  <c r="R237" i="6"/>
  <c r="S237" i="6" s="1"/>
  <c r="O238" i="6"/>
  <c r="P238" i="6" s="1"/>
  <c r="Q238" i="6"/>
  <c r="O239" i="6"/>
  <c r="P239" i="6" s="1"/>
  <c r="Q239" i="6"/>
  <c r="O240" i="6"/>
  <c r="P240" i="6" s="1"/>
  <c r="Q240" i="6"/>
  <c r="R240" i="6"/>
  <c r="S240" i="6" s="1"/>
  <c r="O241" i="6"/>
  <c r="P241" i="6" s="1"/>
  <c r="Q241" i="6"/>
  <c r="O242" i="6"/>
  <c r="P242" i="6" s="1"/>
  <c r="Q242" i="6"/>
  <c r="O243" i="6"/>
  <c r="P243" i="6" s="1"/>
  <c r="Q243" i="6"/>
  <c r="O244" i="6"/>
  <c r="P244" i="6" s="1"/>
  <c r="Q244" i="6"/>
  <c r="O245" i="6"/>
  <c r="P245" i="6" s="1"/>
  <c r="Q245" i="6"/>
  <c r="O246" i="6"/>
  <c r="P246" i="6" s="1"/>
  <c r="Q246" i="6"/>
  <c r="O247" i="6"/>
  <c r="P247" i="6" s="1"/>
  <c r="Q247" i="6"/>
  <c r="O248" i="6"/>
  <c r="P248" i="6" s="1"/>
  <c r="Q248" i="6"/>
  <c r="O249" i="6"/>
  <c r="P249" i="6" s="1"/>
  <c r="Q249" i="6"/>
  <c r="O250" i="6"/>
  <c r="P250" i="6" s="1"/>
  <c r="Q250" i="6"/>
  <c r="O251" i="6"/>
  <c r="P251" i="6" s="1"/>
  <c r="Q251" i="6"/>
  <c r="O252" i="6"/>
  <c r="P252" i="6" s="1"/>
  <c r="Q252" i="6"/>
  <c r="O253" i="6"/>
  <c r="P253" i="6" s="1"/>
  <c r="Q253" i="6"/>
  <c r="O254" i="6"/>
  <c r="P254" i="6" s="1"/>
  <c r="Q254" i="6"/>
  <c r="R254" i="6"/>
  <c r="S254" i="6" s="1"/>
  <c r="O255" i="6"/>
  <c r="P255" i="6" s="1"/>
  <c r="Q255" i="6"/>
  <c r="O256" i="6"/>
  <c r="P256" i="6" s="1"/>
  <c r="Q256" i="6"/>
  <c r="O257" i="6"/>
  <c r="P257" i="6" s="1"/>
  <c r="Q257" i="6"/>
  <c r="O258" i="6"/>
  <c r="P258" i="6" s="1"/>
  <c r="Q258" i="6"/>
  <c r="O259" i="6"/>
  <c r="P259" i="6" s="1"/>
  <c r="Q259" i="6"/>
  <c r="O260" i="6"/>
  <c r="P260" i="6" s="1"/>
  <c r="Q260" i="6"/>
  <c r="O261" i="6"/>
  <c r="P261" i="6" s="1"/>
  <c r="Q261" i="6"/>
  <c r="O262" i="6"/>
  <c r="P262" i="6" s="1"/>
  <c r="Q262" i="6"/>
  <c r="O263" i="6"/>
  <c r="P263" i="6" s="1"/>
  <c r="Q263" i="6"/>
  <c r="R263" i="6"/>
  <c r="S263" i="6" s="1"/>
  <c r="O264" i="6"/>
  <c r="P264" i="6" s="1"/>
  <c r="Q264" i="6"/>
  <c r="O265" i="6"/>
  <c r="P265" i="6" s="1"/>
  <c r="Q265" i="6"/>
  <c r="O266" i="6"/>
  <c r="P266" i="6" s="1"/>
  <c r="Q266" i="6"/>
  <c r="O267" i="6"/>
  <c r="P267" i="6" s="1"/>
  <c r="Q267" i="6"/>
  <c r="O268" i="6"/>
  <c r="P268" i="6" s="1"/>
  <c r="Q268" i="6"/>
  <c r="R268" i="6"/>
  <c r="S268" i="6" s="1"/>
  <c r="O269" i="6"/>
  <c r="P269" i="6" s="1"/>
  <c r="Q269" i="6"/>
  <c r="O270" i="6"/>
  <c r="P270" i="6" s="1"/>
  <c r="Q270" i="6"/>
  <c r="O271" i="6"/>
  <c r="P271" i="6" s="1"/>
  <c r="Q271" i="6"/>
  <c r="O272" i="6"/>
  <c r="P272" i="6" s="1"/>
  <c r="Q272" i="6"/>
  <c r="O273" i="6"/>
  <c r="P273" i="6" s="1"/>
  <c r="Q273" i="6"/>
  <c r="O274" i="6"/>
  <c r="P274" i="6" s="1"/>
  <c r="Q274" i="6"/>
  <c r="O275" i="6"/>
  <c r="P275" i="6" s="1"/>
  <c r="Q275" i="6"/>
  <c r="O276" i="6"/>
  <c r="P276" i="6" s="1"/>
  <c r="Q276" i="6"/>
  <c r="O277" i="6"/>
  <c r="P277" i="6" s="1"/>
  <c r="Q277" i="6"/>
  <c r="O278" i="6"/>
  <c r="P278" i="6" s="1"/>
  <c r="Q278" i="6"/>
  <c r="O279" i="6"/>
  <c r="P279" i="6" s="1"/>
  <c r="Q279" i="6"/>
  <c r="O280" i="6"/>
  <c r="P280" i="6" s="1"/>
  <c r="Q280" i="6"/>
  <c r="R280" i="6"/>
  <c r="S280" i="6" s="1"/>
  <c r="O281" i="6"/>
  <c r="P281" i="6" s="1"/>
  <c r="Q281" i="6"/>
  <c r="O282" i="6"/>
  <c r="P282" i="6" s="1"/>
  <c r="Q282" i="6"/>
  <c r="O283" i="6"/>
  <c r="P283" i="6" s="1"/>
  <c r="Q283" i="6"/>
  <c r="O284" i="6"/>
  <c r="P284" i="6" s="1"/>
  <c r="Q284" i="6"/>
  <c r="O285" i="6"/>
  <c r="P285" i="6" s="1"/>
  <c r="Q285" i="6"/>
  <c r="O286" i="6"/>
  <c r="P286" i="6" s="1"/>
  <c r="Q286" i="6"/>
  <c r="O287" i="6"/>
  <c r="P287" i="6" s="1"/>
  <c r="Q287" i="6"/>
  <c r="O288" i="6"/>
  <c r="P288" i="6" s="1"/>
  <c r="Q288" i="6"/>
  <c r="O289" i="6"/>
  <c r="P289" i="6" s="1"/>
  <c r="Q289" i="6"/>
  <c r="O290" i="6"/>
  <c r="P290" i="6" s="1"/>
  <c r="Q290" i="6"/>
  <c r="O291" i="6"/>
  <c r="P291" i="6" s="1"/>
  <c r="Q291" i="6"/>
  <c r="O292" i="6"/>
  <c r="P292" i="6" s="1"/>
  <c r="Q292" i="6"/>
  <c r="O293" i="6"/>
  <c r="P293" i="6" s="1"/>
  <c r="Q293" i="6"/>
  <c r="O294" i="6"/>
  <c r="P294" i="6" s="1"/>
  <c r="Q294" i="6"/>
  <c r="O295" i="6"/>
  <c r="P295" i="6" s="1"/>
  <c r="Q295" i="6"/>
  <c r="O296" i="6"/>
  <c r="P296" i="6" s="1"/>
  <c r="Q296" i="6"/>
  <c r="O297" i="6"/>
  <c r="P297" i="6" s="1"/>
  <c r="Q297" i="6"/>
  <c r="O298" i="6"/>
  <c r="P298" i="6" s="1"/>
  <c r="Q298" i="6"/>
  <c r="O299" i="6"/>
  <c r="P299" i="6" s="1"/>
  <c r="Q299" i="6"/>
  <c r="O300" i="6"/>
  <c r="P300" i="6" s="1"/>
  <c r="Q300" i="6"/>
  <c r="O301" i="6"/>
  <c r="P301" i="6" s="1"/>
  <c r="Q301" i="6"/>
  <c r="O302" i="6"/>
  <c r="P302" i="6" s="1"/>
  <c r="Q302" i="6"/>
  <c r="O303" i="6"/>
  <c r="P303" i="6" s="1"/>
  <c r="Q303" i="6"/>
  <c r="O304" i="6"/>
  <c r="P304" i="6" s="1"/>
  <c r="Q304" i="6"/>
  <c r="O305" i="6"/>
  <c r="P305" i="6" s="1"/>
  <c r="Q305" i="6"/>
  <c r="O306" i="6"/>
  <c r="P306" i="6" s="1"/>
  <c r="Q306" i="6"/>
  <c r="O307" i="6"/>
  <c r="P307" i="6" s="1"/>
  <c r="Q307" i="6"/>
  <c r="O308" i="6"/>
  <c r="P308" i="6" s="1"/>
  <c r="Q308" i="6"/>
  <c r="O309" i="6"/>
  <c r="P309" i="6" s="1"/>
  <c r="Q309" i="6"/>
  <c r="O310" i="6"/>
  <c r="P310" i="6" s="1"/>
  <c r="Q310" i="6"/>
  <c r="O311" i="6"/>
  <c r="P311" i="6" s="1"/>
  <c r="Q311" i="6"/>
  <c r="O312" i="6"/>
  <c r="P312" i="6" s="1"/>
  <c r="Q312" i="6"/>
  <c r="O313" i="6"/>
  <c r="P313" i="6" s="1"/>
  <c r="Q313" i="6"/>
  <c r="O314" i="6"/>
  <c r="P314" i="6" s="1"/>
  <c r="Q314" i="6"/>
  <c r="O315" i="6"/>
  <c r="P315" i="6" s="1"/>
  <c r="Q315" i="6"/>
  <c r="O316" i="6"/>
  <c r="P316" i="6" s="1"/>
  <c r="Q316" i="6"/>
  <c r="O317" i="6"/>
  <c r="P317" i="6" s="1"/>
  <c r="Q317" i="6"/>
  <c r="O318" i="6"/>
  <c r="P318" i="6" s="1"/>
  <c r="Q318" i="6"/>
  <c r="O319" i="6"/>
  <c r="P319" i="6" s="1"/>
  <c r="Q319" i="6"/>
  <c r="O320" i="6"/>
  <c r="P320" i="6" s="1"/>
  <c r="Q320" i="6"/>
  <c r="O321" i="6"/>
  <c r="P321" i="6" s="1"/>
  <c r="Q321" i="6"/>
  <c r="O322" i="6"/>
  <c r="P322" i="6" s="1"/>
  <c r="Q322" i="6"/>
  <c r="O323" i="6"/>
  <c r="P323" i="6" s="1"/>
  <c r="Q323" i="6"/>
  <c r="O324" i="6"/>
  <c r="P324" i="6" s="1"/>
  <c r="Q324" i="6"/>
  <c r="R324" i="6"/>
  <c r="S324" i="6" s="1"/>
  <c r="O325" i="6"/>
  <c r="P325" i="6" s="1"/>
  <c r="Q325" i="6"/>
  <c r="O326" i="6"/>
  <c r="P326" i="6" s="1"/>
  <c r="Q326" i="6"/>
  <c r="R326" i="6"/>
  <c r="S326" i="6" s="1"/>
  <c r="O327" i="6"/>
  <c r="P327" i="6" s="1"/>
  <c r="Q327" i="6"/>
  <c r="O328" i="6"/>
  <c r="P328" i="6" s="1"/>
  <c r="Q328" i="6"/>
  <c r="O329" i="6"/>
  <c r="P329" i="6" s="1"/>
  <c r="Q329" i="6"/>
  <c r="O330" i="6"/>
  <c r="P330" i="6" s="1"/>
  <c r="Q330" i="6"/>
  <c r="O331" i="6"/>
  <c r="P331" i="6" s="1"/>
  <c r="Q331" i="6"/>
  <c r="O332" i="6"/>
  <c r="P332" i="6" s="1"/>
  <c r="Q332" i="6"/>
  <c r="O333" i="6"/>
  <c r="P333" i="6" s="1"/>
  <c r="Q333" i="6"/>
  <c r="R333" i="6"/>
  <c r="S333" i="6" s="1"/>
  <c r="O334" i="6"/>
  <c r="P334" i="6" s="1"/>
  <c r="Q334" i="6"/>
  <c r="R334" i="6"/>
  <c r="S334" i="6" s="1"/>
  <c r="O335" i="6"/>
  <c r="P335" i="6" s="1"/>
  <c r="Q335" i="6"/>
  <c r="O336" i="6"/>
  <c r="P336" i="6" s="1"/>
  <c r="Q336" i="6"/>
  <c r="O337" i="6"/>
  <c r="P337" i="6" s="1"/>
  <c r="Q337" i="6"/>
  <c r="O338" i="6"/>
  <c r="P338" i="6" s="1"/>
  <c r="Q338" i="6"/>
  <c r="O339" i="6"/>
  <c r="P339" i="6" s="1"/>
  <c r="Q339" i="6"/>
  <c r="O340" i="6"/>
  <c r="P340" i="6" s="1"/>
  <c r="Q340" i="6"/>
  <c r="R340" i="6"/>
  <c r="S340" i="6" s="1"/>
  <c r="O341" i="6"/>
  <c r="P341" i="6" s="1"/>
  <c r="Q341" i="6"/>
  <c r="O342" i="6"/>
  <c r="P342" i="6" s="1"/>
  <c r="Q342" i="6"/>
  <c r="O343" i="6"/>
  <c r="P343" i="6" s="1"/>
  <c r="Q343" i="6"/>
  <c r="O344" i="6"/>
  <c r="P344" i="6" s="1"/>
  <c r="Q344" i="6"/>
  <c r="O345" i="6"/>
  <c r="P345" i="6" s="1"/>
  <c r="Q345" i="6"/>
  <c r="O346" i="6"/>
  <c r="P346" i="6" s="1"/>
  <c r="Q346" i="6"/>
  <c r="R346" i="6"/>
  <c r="S346" i="6" s="1"/>
  <c r="O347" i="6"/>
  <c r="P347" i="6" s="1"/>
  <c r="Q347" i="6"/>
  <c r="O348" i="6"/>
  <c r="P348" i="6" s="1"/>
  <c r="Q348" i="6"/>
  <c r="O349" i="6"/>
  <c r="P349" i="6" s="1"/>
  <c r="Q349" i="6"/>
  <c r="O350" i="6"/>
  <c r="P350" i="6" s="1"/>
  <c r="Q350" i="6"/>
  <c r="R350" i="6"/>
  <c r="S350" i="6" s="1"/>
  <c r="O351" i="6"/>
  <c r="P351" i="6" s="1"/>
  <c r="Q351" i="6"/>
  <c r="O352" i="6"/>
  <c r="P352" i="6" s="1"/>
  <c r="Q352" i="6"/>
  <c r="O353" i="6"/>
  <c r="P353" i="6" s="1"/>
  <c r="Q353" i="6"/>
  <c r="O354" i="6"/>
  <c r="P354" i="6" s="1"/>
  <c r="Q354" i="6"/>
  <c r="O355" i="6"/>
  <c r="P355" i="6" s="1"/>
  <c r="Q355" i="6"/>
  <c r="O356" i="6"/>
  <c r="P356" i="6" s="1"/>
  <c r="Q356" i="6"/>
  <c r="O357" i="6"/>
  <c r="P357" i="6" s="1"/>
  <c r="Q357" i="6"/>
  <c r="R357" i="6"/>
  <c r="S357" i="6" s="1"/>
  <c r="O358" i="6"/>
  <c r="P358" i="6" s="1"/>
  <c r="Q358" i="6"/>
  <c r="R358" i="6"/>
  <c r="S358" i="6" s="1"/>
  <c r="O359" i="6"/>
  <c r="P359" i="6" s="1"/>
  <c r="Q359" i="6"/>
  <c r="O360" i="6"/>
  <c r="P360" i="6" s="1"/>
  <c r="Q360" i="6"/>
  <c r="O361" i="6"/>
  <c r="P361" i="6" s="1"/>
  <c r="Q361" i="6"/>
  <c r="O362" i="6"/>
  <c r="P362" i="6" s="1"/>
  <c r="Q362" i="6"/>
  <c r="O363" i="6"/>
  <c r="P363" i="6" s="1"/>
  <c r="Q363" i="6"/>
  <c r="O364" i="6"/>
  <c r="P364" i="6" s="1"/>
  <c r="Q364" i="6"/>
  <c r="O365" i="6"/>
  <c r="P365" i="6" s="1"/>
  <c r="Q365" i="6"/>
  <c r="O366" i="6"/>
  <c r="P366" i="6" s="1"/>
  <c r="Q366" i="6"/>
  <c r="O367" i="6"/>
  <c r="P367" i="6" s="1"/>
  <c r="Q367" i="6"/>
  <c r="O368" i="6"/>
  <c r="P368" i="6" s="1"/>
  <c r="Q368" i="6"/>
  <c r="O369" i="6"/>
  <c r="P369" i="6" s="1"/>
  <c r="Q369" i="6"/>
  <c r="O370" i="6"/>
  <c r="P370" i="6" s="1"/>
  <c r="Q370" i="6"/>
  <c r="O371" i="6"/>
  <c r="P371" i="6" s="1"/>
  <c r="Q371" i="6"/>
  <c r="O372" i="6"/>
  <c r="P372" i="6" s="1"/>
  <c r="Q372" i="6"/>
  <c r="R372" i="6"/>
  <c r="S372" i="6" s="1"/>
  <c r="O373" i="6"/>
  <c r="P373" i="6" s="1"/>
  <c r="Q373" i="6"/>
  <c r="O374" i="6"/>
  <c r="P374" i="6" s="1"/>
  <c r="Q374" i="6"/>
  <c r="O375" i="6"/>
  <c r="P375" i="6" s="1"/>
  <c r="Q375" i="6"/>
  <c r="O376" i="6"/>
  <c r="P376" i="6" s="1"/>
  <c r="Q376" i="6"/>
  <c r="O377" i="6"/>
  <c r="P377" i="6" s="1"/>
  <c r="Q377" i="6"/>
  <c r="O378" i="6"/>
  <c r="P378" i="6" s="1"/>
  <c r="Q378" i="6"/>
  <c r="O379" i="6"/>
  <c r="P379" i="6" s="1"/>
  <c r="Q379" i="6"/>
  <c r="O380" i="6"/>
  <c r="P380" i="6" s="1"/>
  <c r="Q380" i="6"/>
  <c r="R380" i="6"/>
  <c r="S380" i="6" s="1"/>
  <c r="O381" i="6"/>
  <c r="P381" i="6" s="1"/>
  <c r="Q381" i="6"/>
  <c r="O382" i="6"/>
  <c r="P382" i="6" s="1"/>
  <c r="Q382" i="6"/>
  <c r="O383" i="6"/>
  <c r="P383" i="6" s="1"/>
  <c r="Q383" i="6"/>
  <c r="R383" i="6"/>
  <c r="S383" i="6" s="1"/>
  <c r="O384" i="6"/>
  <c r="P384" i="6" s="1"/>
  <c r="Q384" i="6"/>
  <c r="O385" i="6"/>
  <c r="P385" i="6" s="1"/>
  <c r="Q385" i="6"/>
  <c r="O386" i="6"/>
  <c r="P386" i="6" s="1"/>
  <c r="Q386" i="6"/>
  <c r="O387" i="6"/>
  <c r="P387" i="6" s="1"/>
  <c r="Q387" i="6"/>
  <c r="O388" i="6"/>
  <c r="P388" i="6" s="1"/>
  <c r="Q388" i="6"/>
  <c r="O389" i="6"/>
  <c r="P389" i="6" s="1"/>
  <c r="Q389" i="6"/>
  <c r="O390" i="6"/>
  <c r="P390" i="6" s="1"/>
  <c r="Q390" i="6"/>
  <c r="O391" i="6"/>
  <c r="P391" i="6" s="1"/>
  <c r="Q391" i="6"/>
  <c r="R391" i="6"/>
  <c r="S391" i="6" s="1"/>
  <c r="O392" i="6"/>
  <c r="P392" i="6" s="1"/>
  <c r="Q392" i="6"/>
  <c r="O394" i="6"/>
  <c r="P394" i="6" s="1"/>
  <c r="Q394" i="6"/>
  <c r="O395" i="6"/>
  <c r="P395" i="6" s="1"/>
  <c r="Q395" i="6"/>
  <c r="O396" i="6"/>
  <c r="P396" i="6" s="1"/>
  <c r="Q396" i="6"/>
  <c r="O397" i="6"/>
  <c r="P397" i="6" s="1"/>
  <c r="Q397" i="6"/>
  <c r="O398" i="6"/>
  <c r="P398" i="6" s="1"/>
  <c r="Q398" i="6"/>
  <c r="O399" i="6"/>
  <c r="P399" i="6" s="1"/>
  <c r="Q399" i="6"/>
  <c r="O400" i="6"/>
  <c r="P400" i="6" s="1"/>
  <c r="Q400" i="6"/>
  <c r="O401" i="6"/>
  <c r="P401" i="6" s="1"/>
  <c r="Q401" i="6"/>
  <c r="O402" i="6"/>
  <c r="P402" i="6" s="1"/>
  <c r="Q402" i="6"/>
  <c r="O403" i="6"/>
  <c r="P403" i="6" s="1"/>
  <c r="Q403" i="6"/>
  <c r="O405" i="6"/>
  <c r="P405" i="6" s="1"/>
  <c r="Q405" i="6"/>
  <c r="O407" i="6"/>
  <c r="P407" i="6" s="1"/>
  <c r="Q407" i="6"/>
  <c r="O408" i="6"/>
  <c r="P408" i="6" s="1"/>
  <c r="Q408" i="6"/>
  <c r="O410" i="6"/>
  <c r="P410" i="6" s="1"/>
  <c r="Q410" i="6"/>
  <c r="O411" i="6"/>
  <c r="P411" i="6" s="1"/>
  <c r="Q411" i="6"/>
  <c r="O412" i="6"/>
  <c r="P412" i="6" s="1"/>
  <c r="Q412" i="6"/>
  <c r="O414" i="6"/>
  <c r="P414" i="6" s="1"/>
  <c r="Q414" i="6"/>
  <c r="O415" i="6"/>
  <c r="P415" i="6" s="1"/>
  <c r="Q415" i="6"/>
  <c r="O416" i="6"/>
  <c r="P416" i="6" s="1"/>
  <c r="Q416" i="6"/>
  <c r="O418" i="6"/>
  <c r="P418" i="6" s="1"/>
  <c r="Q418" i="6"/>
  <c r="O419" i="6"/>
  <c r="P419" i="6" s="1"/>
  <c r="Q419" i="6"/>
  <c r="O421" i="6"/>
  <c r="P421" i="6" s="1"/>
  <c r="Q421" i="6"/>
  <c r="O422" i="6"/>
  <c r="P422" i="6" s="1"/>
  <c r="Q422" i="6"/>
  <c r="O423" i="6"/>
  <c r="P423" i="6" s="1"/>
  <c r="Q423" i="6"/>
  <c r="O425" i="6"/>
  <c r="P425" i="6" s="1"/>
  <c r="Q425" i="6"/>
  <c r="O426" i="6"/>
  <c r="P426" i="6" s="1"/>
  <c r="Q426" i="6"/>
  <c r="O428" i="6"/>
  <c r="P428" i="6" s="1"/>
  <c r="Q428" i="6"/>
  <c r="O429" i="6"/>
  <c r="P429" i="6" s="1"/>
  <c r="Q429" i="6"/>
  <c r="O431" i="6"/>
  <c r="P431" i="6" s="1"/>
  <c r="Q431" i="6"/>
  <c r="O432" i="6"/>
  <c r="P432" i="6" s="1"/>
  <c r="Q432" i="6"/>
  <c r="O434" i="6"/>
  <c r="P434" i="6" s="1"/>
  <c r="Q434" i="6"/>
  <c r="O435" i="6"/>
  <c r="P435" i="6" s="1"/>
  <c r="Q435" i="6"/>
  <c r="R435" i="6"/>
  <c r="S435" i="6" s="1"/>
  <c r="O437" i="6"/>
  <c r="P437" i="6" s="1"/>
  <c r="Q437" i="6"/>
  <c r="O438" i="6"/>
  <c r="P438" i="6" s="1"/>
  <c r="Q438" i="6"/>
  <c r="O440" i="6"/>
  <c r="P440" i="6" s="1"/>
  <c r="Q440" i="6"/>
  <c r="O441" i="6"/>
  <c r="P441" i="6" s="1"/>
  <c r="Q441" i="6"/>
  <c r="O443" i="6"/>
  <c r="P443" i="6" s="1"/>
  <c r="Q443" i="6"/>
  <c r="O444" i="6"/>
  <c r="P444" i="6" s="1"/>
  <c r="Q444" i="6"/>
  <c r="O446" i="6"/>
  <c r="P446" i="6" s="1"/>
  <c r="Q446" i="6"/>
  <c r="O447" i="6"/>
  <c r="P447" i="6" s="1"/>
  <c r="Q447" i="6"/>
  <c r="O450" i="6"/>
  <c r="P450" i="6" s="1"/>
  <c r="Q450" i="6"/>
  <c r="O452" i="6"/>
  <c r="P452" i="6" s="1"/>
  <c r="Q452" i="6"/>
  <c r="O453" i="6"/>
  <c r="P453" i="6" s="1"/>
  <c r="Q453" i="6"/>
  <c r="O455" i="6"/>
  <c r="P455" i="6" s="1"/>
  <c r="Q455" i="6"/>
  <c r="R455" i="6"/>
  <c r="S455" i="6" s="1"/>
  <c r="O457" i="6"/>
  <c r="P457" i="6" s="1"/>
  <c r="Q457" i="6"/>
  <c r="O458" i="6"/>
  <c r="P458" i="6" s="1"/>
  <c r="Q458" i="6"/>
  <c r="O460" i="6"/>
  <c r="P460" i="6" s="1"/>
  <c r="Q460" i="6"/>
  <c r="O462" i="6"/>
  <c r="P462" i="6" s="1"/>
  <c r="Q462" i="6"/>
  <c r="O464" i="6"/>
  <c r="P464" i="6" s="1"/>
  <c r="Q464" i="6"/>
  <c r="O466" i="6"/>
  <c r="P466" i="6" s="1"/>
  <c r="Q466" i="6"/>
  <c r="O468" i="6"/>
  <c r="P468" i="6" s="1"/>
  <c r="Q468" i="6"/>
  <c r="O470" i="6"/>
  <c r="P470" i="6" s="1"/>
  <c r="Q470" i="6"/>
  <c r="O473" i="6"/>
  <c r="P473" i="6" s="1"/>
  <c r="Q473" i="6"/>
  <c r="O475" i="6"/>
  <c r="P475" i="6" s="1"/>
  <c r="Q475" i="6"/>
  <c r="O478" i="6"/>
  <c r="P478" i="6" s="1"/>
  <c r="Q478" i="6"/>
  <c r="O480" i="6"/>
  <c r="P480" i="6" s="1"/>
  <c r="Q480" i="6"/>
  <c r="O482" i="6"/>
  <c r="P482" i="6" s="1"/>
  <c r="Q482" i="6"/>
  <c r="O484" i="6"/>
  <c r="P484" i="6" s="1"/>
  <c r="Q484" i="6"/>
  <c r="O486" i="6"/>
  <c r="P486" i="6" s="1"/>
  <c r="Q486" i="6"/>
  <c r="O488" i="6"/>
  <c r="P488" i="6" s="1"/>
  <c r="Q488" i="6"/>
  <c r="O490" i="6"/>
  <c r="P490" i="6" s="1"/>
  <c r="Q490" i="6"/>
  <c r="O492" i="6"/>
  <c r="P492" i="6" s="1"/>
  <c r="Q492" i="6"/>
  <c r="O494" i="6"/>
  <c r="P494" i="6" s="1"/>
  <c r="Q494" i="6"/>
  <c r="O497" i="6"/>
  <c r="P497" i="6" s="1"/>
  <c r="Q497" i="6"/>
  <c r="O499" i="6"/>
  <c r="P499" i="6" s="1"/>
  <c r="Q499" i="6"/>
  <c r="O500" i="6"/>
  <c r="P500" i="6" s="1"/>
  <c r="Q500" i="6"/>
  <c r="O502" i="6"/>
  <c r="P502" i="6" s="1"/>
  <c r="Q502" i="6"/>
  <c r="O503" i="6"/>
  <c r="P503" i="6" s="1"/>
  <c r="Q503" i="6"/>
  <c r="O505" i="6"/>
  <c r="P505" i="6" s="1"/>
  <c r="Q505" i="6"/>
  <c r="O506" i="6"/>
  <c r="P506" i="6" s="1"/>
  <c r="Q506" i="6"/>
  <c r="O508" i="6"/>
  <c r="P508" i="6" s="1"/>
  <c r="Q508" i="6"/>
  <c r="O509" i="6"/>
  <c r="P509" i="6" s="1"/>
  <c r="Q509" i="6"/>
  <c r="O512" i="6"/>
  <c r="P512" i="6" s="1"/>
  <c r="Q512" i="6"/>
  <c r="O513" i="6"/>
  <c r="P513" i="6" s="1"/>
  <c r="Q513" i="6"/>
  <c r="O516" i="6"/>
  <c r="P516" i="6" s="1"/>
  <c r="Q516" i="6"/>
  <c r="O518" i="6"/>
  <c r="P518" i="6" s="1"/>
  <c r="Q518" i="6"/>
  <c r="O519" i="6"/>
  <c r="P519" i="6" s="1"/>
  <c r="Q519" i="6"/>
  <c r="O521" i="6"/>
  <c r="P521" i="6" s="1"/>
  <c r="Q521" i="6"/>
  <c r="O524" i="6"/>
  <c r="P524" i="6" s="1"/>
  <c r="Q524" i="6"/>
  <c r="O526" i="6"/>
  <c r="P526" i="6" s="1"/>
  <c r="Q526" i="6"/>
  <c r="O527" i="6"/>
  <c r="P527" i="6" s="1"/>
  <c r="Q527" i="6"/>
  <c r="O529" i="6"/>
  <c r="P529" i="6" s="1"/>
  <c r="Q529" i="6"/>
  <c r="O530" i="6"/>
  <c r="P530" i="6" s="1"/>
  <c r="Q530" i="6"/>
  <c r="O532" i="6"/>
  <c r="P532" i="6" s="1"/>
  <c r="Q532" i="6"/>
  <c r="O533" i="6"/>
  <c r="P533" i="6" s="1"/>
  <c r="Q533" i="6"/>
  <c r="O534" i="6"/>
  <c r="P534" i="6" s="1"/>
  <c r="Q534" i="6"/>
  <c r="O536" i="6"/>
  <c r="P536" i="6" s="1"/>
  <c r="Q536" i="6"/>
  <c r="O537" i="6"/>
  <c r="P537" i="6" s="1"/>
  <c r="Q537" i="6"/>
  <c r="O538" i="6"/>
  <c r="P538" i="6" s="1"/>
  <c r="Q538" i="6"/>
  <c r="O540" i="6"/>
  <c r="P540" i="6" s="1"/>
  <c r="Q540" i="6"/>
  <c r="O541" i="6"/>
  <c r="P541" i="6" s="1"/>
  <c r="Q541" i="6"/>
  <c r="O543" i="6"/>
  <c r="P543" i="6" s="1"/>
  <c r="Q543" i="6"/>
  <c r="O544" i="6"/>
  <c r="P544" i="6" s="1"/>
  <c r="Q544" i="6"/>
  <c r="O545" i="6"/>
  <c r="P545" i="6" s="1"/>
  <c r="Q545" i="6"/>
  <c r="O547" i="6"/>
  <c r="P547" i="6" s="1"/>
  <c r="Q547" i="6"/>
  <c r="O548" i="6"/>
  <c r="P548" i="6" s="1"/>
  <c r="Q548" i="6"/>
  <c r="O550" i="6"/>
  <c r="P550" i="6" s="1"/>
  <c r="Q550" i="6"/>
  <c r="O551" i="6"/>
  <c r="P551" i="6" s="1"/>
  <c r="Q551" i="6"/>
  <c r="O552" i="6"/>
  <c r="P552" i="6" s="1"/>
  <c r="Q552" i="6"/>
  <c r="O554" i="6"/>
  <c r="P554" i="6" s="1"/>
  <c r="Q554" i="6"/>
  <c r="O555" i="6"/>
  <c r="P555" i="6" s="1"/>
  <c r="Q555" i="6"/>
  <c r="O557" i="6"/>
  <c r="P557" i="6" s="1"/>
  <c r="Q557" i="6"/>
  <c r="O558" i="6"/>
  <c r="P558" i="6" s="1"/>
  <c r="Q558" i="6"/>
  <c r="O560" i="6"/>
  <c r="P560" i="6" s="1"/>
  <c r="Q560" i="6"/>
  <c r="O561" i="6"/>
  <c r="P561" i="6" s="1"/>
  <c r="Q561" i="6"/>
  <c r="O563" i="6"/>
  <c r="P563" i="6" s="1"/>
  <c r="Q563" i="6"/>
  <c r="O564" i="6"/>
  <c r="P564" i="6" s="1"/>
  <c r="Q564" i="6"/>
  <c r="O566" i="6"/>
  <c r="P566" i="6" s="1"/>
  <c r="Q566" i="6"/>
  <c r="O567" i="6"/>
  <c r="P567" i="6" s="1"/>
  <c r="Q567" i="6"/>
  <c r="O569" i="6"/>
  <c r="P569" i="6" s="1"/>
  <c r="Q569" i="6"/>
  <c r="O571" i="6"/>
  <c r="P571" i="6" s="1"/>
  <c r="Q571" i="6"/>
  <c r="O572" i="6"/>
  <c r="P572" i="6" s="1"/>
  <c r="Q572" i="6"/>
  <c r="O574" i="6"/>
  <c r="P574" i="6" s="1"/>
  <c r="Q574" i="6"/>
  <c r="O576" i="6"/>
  <c r="P576" i="6" s="1"/>
  <c r="Q576" i="6"/>
  <c r="O578" i="6"/>
  <c r="P578" i="6" s="1"/>
  <c r="Q578" i="6"/>
  <c r="O580" i="6"/>
  <c r="P580" i="6" s="1"/>
  <c r="Q580" i="6"/>
  <c r="O582" i="6"/>
  <c r="P582" i="6" s="1"/>
  <c r="Q582" i="6"/>
  <c r="R582" i="6"/>
  <c r="S582" i="6" s="1"/>
  <c r="O584" i="6"/>
  <c r="P584" i="6" s="1"/>
  <c r="Q584" i="6"/>
  <c r="R584" i="6"/>
  <c r="S584" i="6" s="1"/>
  <c r="O585" i="6"/>
  <c r="P585" i="6" s="1"/>
  <c r="Q585" i="6"/>
  <c r="O587" i="6"/>
  <c r="P587" i="6" s="1"/>
  <c r="Q587" i="6"/>
  <c r="O590" i="6"/>
  <c r="P590" i="6" s="1"/>
  <c r="Q590" i="6"/>
  <c r="O592" i="6"/>
  <c r="P592" i="6" s="1"/>
  <c r="Q592" i="6"/>
  <c r="O594" i="6"/>
  <c r="P594" i="6" s="1"/>
  <c r="Q594" i="6"/>
  <c r="O596" i="6"/>
  <c r="P596" i="6" s="1"/>
  <c r="Q596" i="6"/>
  <c r="O597" i="6"/>
  <c r="P597" i="6" s="1"/>
  <c r="Q597" i="6"/>
  <c r="O599" i="6"/>
  <c r="P599" i="6" s="1"/>
  <c r="Q599" i="6"/>
  <c r="O601" i="6"/>
  <c r="P601" i="6" s="1"/>
  <c r="Q601" i="6"/>
  <c r="O602" i="6"/>
  <c r="P602" i="6" s="1"/>
  <c r="Q602" i="6"/>
  <c r="O605" i="6"/>
  <c r="P605" i="6" s="1"/>
  <c r="Q605" i="6"/>
  <c r="O607" i="6"/>
  <c r="P607" i="6" s="1"/>
  <c r="Q607" i="6"/>
  <c r="O609" i="6"/>
  <c r="P609" i="6" s="1"/>
  <c r="Q609" i="6"/>
  <c r="O611" i="6"/>
  <c r="P611" i="6" s="1"/>
  <c r="Q611" i="6"/>
  <c r="O613" i="6"/>
  <c r="P613" i="6" s="1"/>
  <c r="Q613" i="6"/>
  <c r="O615" i="6"/>
  <c r="P615" i="6" s="1"/>
  <c r="Q615" i="6"/>
  <c r="O617" i="6"/>
  <c r="P617" i="6" s="1"/>
  <c r="Q617" i="6"/>
  <c r="O618" i="6"/>
  <c r="P618" i="6" s="1"/>
  <c r="Q618" i="6"/>
  <c r="O620" i="6"/>
  <c r="P620" i="6" s="1"/>
  <c r="Q620" i="6"/>
  <c r="O622" i="6"/>
  <c r="P622" i="6" s="1"/>
  <c r="Q622" i="6"/>
  <c r="O624" i="6"/>
  <c r="P624" i="6" s="1"/>
  <c r="Q624" i="6"/>
  <c r="O625" i="6"/>
  <c r="P625" i="6" s="1"/>
  <c r="Q625" i="6"/>
  <c r="O626" i="6"/>
  <c r="P626" i="6" s="1"/>
  <c r="Q626" i="6"/>
  <c r="O628" i="6"/>
  <c r="P628" i="6" s="1"/>
  <c r="Q628" i="6"/>
  <c r="O630" i="6"/>
  <c r="P630" i="6" s="1"/>
  <c r="Q630" i="6"/>
  <c r="O632" i="6"/>
  <c r="P632" i="6" s="1"/>
  <c r="Q632" i="6"/>
  <c r="R632" i="6"/>
  <c r="S632" i="6" s="1"/>
  <c r="O634" i="6"/>
  <c r="P634" i="6" s="1"/>
  <c r="Q634" i="6"/>
  <c r="O636" i="6"/>
  <c r="P636" i="6" s="1"/>
  <c r="Q636" i="6"/>
  <c r="O637" i="6"/>
  <c r="P637" i="6" s="1"/>
  <c r="Q637" i="6"/>
  <c r="O639" i="6"/>
  <c r="P639" i="6" s="1"/>
  <c r="Q639" i="6"/>
  <c r="O641" i="6"/>
  <c r="P641" i="6" s="1"/>
  <c r="Q641" i="6"/>
  <c r="O644" i="6"/>
  <c r="P644" i="6" s="1"/>
  <c r="Q644" i="6"/>
  <c r="O646" i="6"/>
  <c r="P646" i="6" s="1"/>
  <c r="Q646" i="6"/>
  <c r="O648" i="6"/>
  <c r="P648" i="6" s="1"/>
  <c r="Q648" i="6"/>
  <c r="O651" i="6"/>
  <c r="P651" i="6" s="1"/>
  <c r="Q651" i="6"/>
  <c r="O653" i="6"/>
  <c r="P653" i="6" s="1"/>
  <c r="Q653" i="6"/>
  <c r="O656" i="6"/>
  <c r="P656" i="6" s="1"/>
  <c r="Q656" i="6"/>
  <c r="O659" i="6"/>
  <c r="P659" i="6" s="1"/>
  <c r="Q659" i="6"/>
  <c r="O662" i="6"/>
  <c r="P662" i="6" s="1"/>
  <c r="Q662" i="6"/>
  <c r="O664" i="6"/>
  <c r="P664" i="6" s="1"/>
  <c r="Q664" i="6"/>
  <c r="O666" i="6"/>
  <c r="P666" i="6" s="1"/>
  <c r="Q666" i="6"/>
  <c r="O668" i="6"/>
  <c r="P668" i="6" s="1"/>
  <c r="Q668" i="6"/>
  <c r="O670" i="6"/>
  <c r="P670" i="6" s="1"/>
  <c r="Q670" i="6"/>
  <c r="O672" i="6"/>
  <c r="P672" i="6" s="1"/>
  <c r="Q672" i="6"/>
  <c r="O675" i="6"/>
  <c r="P675" i="6" s="1"/>
  <c r="Q675" i="6"/>
  <c r="O677" i="6"/>
  <c r="P677" i="6" s="1"/>
  <c r="Q677" i="6"/>
  <c r="O679" i="6"/>
  <c r="P679" i="6" s="1"/>
  <c r="Q679" i="6"/>
  <c r="O681" i="6"/>
  <c r="P681" i="6" s="1"/>
  <c r="Q681" i="6"/>
  <c r="O682" i="6"/>
  <c r="P682" i="6" s="1"/>
  <c r="Q682" i="6"/>
  <c r="O684" i="6"/>
  <c r="P684" i="6" s="1"/>
  <c r="Q684" i="6"/>
  <c r="O686" i="6"/>
  <c r="P686" i="6" s="1"/>
  <c r="Q686" i="6"/>
  <c r="O688" i="6"/>
  <c r="P688" i="6" s="1"/>
  <c r="Q688" i="6"/>
  <c r="O691" i="6"/>
  <c r="P691" i="6" s="1"/>
  <c r="Q691" i="6"/>
  <c r="O736" i="6"/>
  <c r="P736" i="6" s="1"/>
  <c r="Q736" i="6"/>
  <c r="O738" i="6"/>
  <c r="P738" i="6" s="1"/>
  <c r="Q738" i="6"/>
  <c r="O741" i="6"/>
  <c r="P741" i="6" s="1"/>
  <c r="Q741" i="6"/>
  <c r="O743" i="6"/>
  <c r="P743" i="6" s="1"/>
  <c r="Q743" i="6"/>
  <c r="R743" i="6"/>
  <c r="S743" i="6" s="1"/>
  <c r="O745" i="6"/>
  <c r="P745" i="6" s="1"/>
  <c r="Q745" i="6"/>
  <c r="O748" i="6"/>
  <c r="P748" i="6" s="1"/>
  <c r="Q748" i="6"/>
  <c r="O751" i="6"/>
  <c r="P751" i="6" s="1"/>
  <c r="Q751" i="6"/>
  <c r="O753" i="6"/>
  <c r="P753" i="6" s="1"/>
  <c r="Q753" i="6"/>
  <c r="O756" i="6"/>
  <c r="P756" i="6" s="1"/>
  <c r="Q756" i="6"/>
  <c r="O757" i="6"/>
  <c r="P757" i="6" s="1"/>
  <c r="Q757" i="6"/>
  <c r="O758" i="6"/>
  <c r="P758" i="6" s="1"/>
  <c r="Q758" i="6"/>
  <c r="O760" i="6"/>
  <c r="P760" i="6" s="1"/>
  <c r="Q760" i="6"/>
  <c r="O762" i="6"/>
  <c r="P762" i="6" s="1"/>
  <c r="Q762" i="6"/>
  <c r="O764" i="6"/>
  <c r="P764" i="6" s="1"/>
  <c r="Q764" i="6"/>
  <c r="O766" i="6"/>
  <c r="P766" i="6" s="1"/>
  <c r="Q766" i="6"/>
  <c r="O768" i="6"/>
  <c r="P768" i="6" s="1"/>
  <c r="Q768" i="6"/>
  <c r="O769" i="6"/>
  <c r="P769" i="6" s="1"/>
  <c r="Q769" i="6"/>
  <c r="O771" i="6"/>
  <c r="P771" i="6" s="1"/>
  <c r="Q771" i="6"/>
  <c r="O773" i="6"/>
  <c r="P773" i="6" s="1"/>
  <c r="Q773" i="6"/>
  <c r="O775" i="6"/>
  <c r="P775" i="6" s="1"/>
  <c r="Q775" i="6"/>
  <c r="O777" i="6"/>
  <c r="P777" i="6" s="1"/>
  <c r="Q777" i="6"/>
  <c r="O778" i="6"/>
  <c r="P778" i="6" s="1"/>
  <c r="Q778" i="6"/>
  <c r="O780" i="6"/>
  <c r="P780" i="6" s="1"/>
  <c r="Q780" i="6"/>
  <c r="O782" i="6"/>
  <c r="P782" i="6" s="1"/>
  <c r="Q782" i="6"/>
  <c r="O785" i="6"/>
  <c r="P785" i="6" s="1"/>
  <c r="Q785" i="6"/>
  <c r="O787" i="6"/>
  <c r="P787" i="6" s="1"/>
  <c r="Q787" i="6"/>
  <c r="O789" i="6"/>
  <c r="P789" i="6" s="1"/>
  <c r="Q789" i="6"/>
  <c r="O791" i="6"/>
  <c r="P791" i="6" s="1"/>
  <c r="Q791" i="6"/>
  <c r="O792" i="6"/>
  <c r="P792" i="6" s="1"/>
  <c r="Q792" i="6"/>
  <c r="O793" i="6"/>
  <c r="P793" i="6" s="1"/>
  <c r="Q793" i="6"/>
  <c r="O795" i="6"/>
  <c r="P795" i="6" s="1"/>
  <c r="Q795" i="6"/>
  <c r="O797" i="6"/>
  <c r="P797" i="6" s="1"/>
  <c r="Q797" i="6"/>
  <c r="O799" i="6"/>
  <c r="P799" i="6" s="1"/>
  <c r="Q799" i="6"/>
  <c r="O800" i="6"/>
  <c r="P800" i="6" s="1"/>
  <c r="Q800" i="6"/>
  <c r="O802" i="6"/>
  <c r="P802" i="6" s="1"/>
  <c r="Q802" i="6"/>
  <c r="O804" i="6"/>
  <c r="P804" i="6" s="1"/>
  <c r="Q804" i="6"/>
  <c r="O806" i="6"/>
  <c r="P806" i="6" s="1"/>
  <c r="Q806" i="6"/>
  <c r="R806" i="6"/>
  <c r="S806" i="6" s="1"/>
  <c r="O809" i="6"/>
  <c r="P809" i="6" s="1"/>
  <c r="Q809" i="6"/>
  <c r="O812" i="6"/>
  <c r="P812" i="6" s="1"/>
  <c r="Q812" i="6"/>
  <c r="O814" i="6"/>
  <c r="P814" i="6" s="1"/>
  <c r="Q814" i="6"/>
  <c r="O818" i="6"/>
  <c r="P818" i="6" s="1"/>
  <c r="Q818" i="6"/>
  <c r="O820" i="6"/>
  <c r="P820" i="6" s="1"/>
  <c r="Q820" i="6"/>
  <c r="O821" i="6"/>
  <c r="P821" i="6" s="1"/>
  <c r="Q821" i="6"/>
  <c r="O823" i="6"/>
  <c r="P823" i="6" s="1"/>
  <c r="Q823" i="6"/>
  <c r="O825" i="6"/>
  <c r="P825" i="6" s="1"/>
  <c r="Q825" i="6"/>
  <c r="O826" i="6"/>
  <c r="P826" i="6" s="1"/>
  <c r="Q826" i="6"/>
  <c r="O829" i="6"/>
  <c r="P829" i="6" s="1"/>
  <c r="Q829" i="6"/>
  <c r="O832" i="6"/>
  <c r="P832" i="6" s="1"/>
  <c r="Q832" i="6"/>
  <c r="O835" i="6"/>
  <c r="P835" i="6" s="1"/>
  <c r="Q835" i="6"/>
  <c r="O838" i="6"/>
  <c r="P838" i="6" s="1"/>
  <c r="Q838" i="6"/>
  <c r="O839" i="6"/>
  <c r="P839" i="6" s="1"/>
  <c r="Q839" i="6"/>
  <c r="O841" i="6"/>
  <c r="P841" i="6" s="1"/>
  <c r="Q841" i="6"/>
  <c r="O843" i="6"/>
  <c r="P843" i="6" s="1"/>
  <c r="Q843" i="6"/>
  <c r="O846" i="6"/>
  <c r="P846" i="6" s="1"/>
  <c r="Q846" i="6"/>
  <c r="O849" i="6"/>
  <c r="P849" i="6" s="1"/>
  <c r="Q849" i="6"/>
  <c r="O850" i="6"/>
  <c r="P850" i="6" s="1"/>
  <c r="Q850" i="6"/>
  <c r="O852" i="6"/>
  <c r="P852" i="6" s="1"/>
  <c r="Q852" i="6"/>
  <c r="O854" i="6"/>
  <c r="P854" i="6" s="1"/>
  <c r="Q854" i="6"/>
  <c r="O857" i="6"/>
  <c r="P857" i="6" s="1"/>
  <c r="Q857" i="6"/>
  <c r="O858" i="6"/>
  <c r="P858" i="6" s="1"/>
  <c r="Q858" i="6"/>
  <c r="O860" i="6"/>
  <c r="P860" i="6" s="1"/>
  <c r="Q860" i="6"/>
  <c r="O862" i="6"/>
  <c r="P862" i="6" s="1"/>
  <c r="Q862" i="6"/>
  <c r="O864" i="6"/>
  <c r="P864" i="6" s="1"/>
  <c r="Q864" i="6"/>
  <c r="O866" i="6"/>
  <c r="P866" i="6" s="1"/>
  <c r="Q866" i="6"/>
  <c r="O867" i="6"/>
  <c r="P867" i="6" s="1"/>
  <c r="Q867" i="6"/>
  <c r="O868" i="6"/>
  <c r="P868" i="6" s="1"/>
  <c r="Q868" i="6"/>
  <c r="O869" i="6"/>
  <c r="P869" i="6" s="1"/>
  <c r="Q869" i="6"/>
  <c r="O871" i="6"/>
  <c r="P871" i="6" s="1"/>
  <c r="Q871" i="6"/>
  <c r="O872" i="6"/>
  <c r="P872" i="6" s="1"/>
  <c r="Q872" i="6"/>
  <c r="R872" i="6"/>
  <c r="S872" i="6" s="1"/>
  <c r="O874" i="6"/>
  <c r="P874" i="6" s="1"/>
  <c r="Q874" i="6"/>
  <c r="O875" i="6"/>
  <c r="P875" i="6" s="1"/>
  <c r="Q875" i="6"/>
  <c r="O877" i="6"/>
  <c r="P877" i="6" s="1"/>
  <c r="Q877" i="6"/>
  <c r="O878" i="6"/>
  <c r="P878" i="6" s="1"/>
  <c r="Q878" i="6"/>
  <c r="O880" i="6"/>
  <c r="P880" i="6" s="1"/>
  <c r="Q880" i="6"/>
  <c r="O881" i="6"/>
  <c r="P881" i="6" s="1"/>
  <c r="Q881" i="6"/>
  <c r="O883" i="6"/>
  <c r="P883" i="6" s="1"/>
  <c r="Q883" i="6"/>
  <c r="O884" i="6"/>
  <c r="P884" i="6" s="1"/>
  <c r="Q884" i="6"/>
  <c r="O886" i="6"/>
  <c r="P886" i="6" s="1"/>
  <c r="Q886" i="6"/>
  <c r="O887" i="6"/>
  <c r="P887" i="6" s="1"/>
  <c r="Q887" i="6"/>
  <c r="O890" i="6"/>
  <c r="P890" i="6" s="1"/>
  <c r="Q890" i="6"/>
  <c r="O891" i="6"/>
  <c r="P891" i="6" s="1"/>
  <c r="Q891" i="6"/>
  <c r="O894" i="6"/>
  <c r="P894" i="6" s="1"/>
  <c r="Q894" i="6"/>
  <c r="O896" i="6"/>
  <c r="P896" i="6" s="1"/>
  <c r="Q896" i="6"/>
  <c r="R896" i="6"/>
  <c r="S896" i="6" s="1"/>
  <c r="O898" i="6"/>
  <c r="P898" i="6" s="1"/>
  <c r="Q898" i="6"/>
  <c r="O900" i="6"/>
  <c r="P900" i="6" s="1"/>
  <c r="Q900" i="6"/>
  <c r="O902" i="6"/>
  <c r="P902" i="6" s="1"/>
  <c r="Q902" i="6"/>
  <c r="O903" i="6"/>
  <c r="P903" i="6" s="1"/>
  <c r="Q903" i="6"/>
  <c r="O905" i="6"/>
  <c r="P905" i="6" s="1"/>
  <c r="Q905" i="6"/>
  <c r="O908" i="6"/>
  <c r="P908" i="6" s="1"/>
  <c r="Q908" i="6"/>
  <c r="O909" i="6"/>
  <c r="P909" i="6" s="1"/>
  <c r="Q909" i="6"/>
  <c r="O912" i="6"/>
  <c r="P912" i="6" s="1"/>
  <c r="Q912" i="6"/>
  <c r="O914" i="6"/>
  <c r="P914" i="6" s="1"/>
  <c r="Q914" i="6"/>
  <c r="O916" i="6"/>
  <c r="P916" i="6" s="1"/>
  <c r="Q916" i="6"/>
  <c r="O918" i="6"/>
  <c r="P918" i="6" s="1"/>
  <c r="Q918" i="6"/>
  <c r="O920" i="6"/>
  <c r="P920" i="6" s="1"/>
  <c r="Q920" i="6"/>
  <c r="O922" i="6"/>
  <c r="P922" i="6" s="1"/>
  <c r="Q922" i="6"/>
  <c r="O925" i="6"/>
  <c r="P925" i="6" s="1"/>
  <c r="Q925" i="6"/>
  <c r="O926" i="6"/>
  <c r="P926" i="6" s="1"/>
  <c r="Q926" i="6"/>
  <c r="R926" i="6"/>
  <c r="S926" i="6" s="1"/>
  <c r="O928" i="6"/>
  <c r="P928" i="6" s="1"/>
  <c r="Q928" i="6"/>
  <c r="O930" i="6"/>
  <c r="P930" i="6" s="1"/>
  <c r="Q930" i="6"/>
  <c r="O932" i="6"/>
  <c r="P932" i="6" s="1"/>
  <c r="Q932" i="6"/>
  <c r="O933" i="6"/>
  <c r="P933" i="6" s="1"/>
  <c r="Q933" i="6"/>
  <c r="O936" i="6"/>
  <c r="P936" i="6" s="1"/>
  <c r="Q936" i="6"/>
  <c r="O937" i="6"/>
  <c r="P937" i="6" s="1"/>
  <c r="Q937" i="6"/>
  <c r="O940" i="6"/>
  <c r="P940" i="6" s="1"/>
  <c r="Q940" i="6"/>
  <c r="O943" i="6"/>
  <c r="P943" i="6" s="1"/>
  <c r="Q943" i="6"/>
  <c r="O945" i="6"/>
  <c r="P945" i="6" s="1"/>
  <c r="Q945" i="6"/>
  <c r="O946" i="6"/>
  <c r="P946" i="6" s="1"/>
  <c r="Q946" i="6"/>
  <c r="O948" i="6"/>
  <c r="P948" i="6" s="1"/>
  <c r="Q948" i="6"/>
  <c r="O951" i="6"/>
  <c r="P951" i="6" s="1"/>
  <c r="Q951" i="6"/>
  <c r="O953" i="6"/>
  <c r="P953" i="6" s="1"/>
  <c r="Q953" i="6"/>
  <c r="O956" i="6"/>
  <c r="P956" i="6" s="1"/>
  <c r="Q956" i="6"/>
  <c r="O957" i="6"/>
  <c r="P957" i="6" s="1"/>
  <c r="Q957" i="6"/>
  <c r="O959" i="6"/>
  <c r="P959" i="6" s="1"/>
  <c r="Q959" i="6"/>
  <c r="O961" i="6"/>
  <c r="P961" i="6" s="1"/>
  <c r="Q961" i="6"/>
  <c r="O963" i="6"/>
  <c r="P963" i="6" s="1"/>
  <c r="Q963" i="6"/>
  <c r="O965" i="6"/>
  <c r="P965" i="6" s="1"/>
  <c r="Q965" i="6"/>
  <c r="O967" i="6"/>
  <c r="P967" i="6" s="1"/>
  <c r="Q967" i="6"/>
  <c r="O969" i="6"/>
  <c r="P969" i="6" s="1"/>
  <c r="Q969" i="6"/>
  <c r="O972" i="6"/>
  <c r="P972" i="6" s="1"/>
  <c r="Q972" i="6"/>
  <c r="O973" i="6"/>
  <c r="P973" i="6" s="1"/>
  <c r="Q973" i="6"/>
  <c r="O975" i="6"/>
  <c r="P975" i="6" s="1"/>
  <c r="Q975" i="6"/>
  <c r="O977" i="6"/>
  <c r="P977" i="6" s="1"/>
  <c r="Q977" i="6"/>
  <c r="O980" i="6"/>
  <c r="P980" i="6" s="1"/>
  <c r="Q980" i="6"/>
  <c r="O982" i="6"/>
  <c r="P982" i="6" s="1"/>
  <c r="Q982" i="6"/>
  <c r="O984" i="6"/>
  <c r="P984" i="6" s="1"/>
  <c r="Q984" i="6"/>
  <c r="O985" i="6"/>
  <c r="P985" i="6" s="1"/>
  <c r="Q985" i="6"/>
  <c r="O987" i="6"/>
  <c r="P987" i="6" s="1"/>
  <c r="Q987" i="6"/>
  <c r="O989" i="6"/>
  <c r="P989" i="6" s="1"/>
  <c r="Q989" i="6"/>
  <c r="O992" i="6"/>
  <c r="P992" i="6" s="1"/>
  <c r="Q992" i="6"/>
  <c r="O994" i="6"/>
  <c r="P994" i="6" s="1"/>
  <c r="Q994" i="6"/>
  <c r="O997" i="6"/>
  <c r="P997" i="6" s="1"/>
  <c r="Q997" i="6"/>
  <c r="O1001" i="6"/>
  <c r="P1001" i="6" s="1"/>
  <c r="Q1001" i="6"/>
  <c r="O1003" i="6"/>
  <c r="P1003" i="6" s="1"/>
  <c r="Q1003" i="6"/>
  <c r="O1004" i="6"/>
  <c r="P1004" i="6" s="1"/>
  <c r="Q1004" i="6"/>
  <c r="O1006" i="6"/>
  <c r="P1006" i="6" s="1"/>
  <c r="Q1006" i="6"/>
  <c r="O1008" i="6"/>
  <c r="P1008" i="6" s="1"/>
  <c r="Q1008" i="6"/>
  <c r="O1010" i="6"/>
  <c r="P1010" i="6" s="1"/>
  <c r="Q1010" i="6"/>
  <c r="O1012" i="6"/>
  <c r="P1012" i="6" s="1"/>
  <c r="Q1012" i="6"/>
  <c r="O1014" i="6"/>
  <c r="P1014" i="6" s="1"/>
  <c r="Q1014" i="6"/>
  <c r="O1016" i="6"/>
  <c r="P1016" i="6" s="1"/>
  <c r="Q1016" i="6"/>
  <c r="O1017" i="6"/>
  <c r="P1017" i="6" s="1"/>
  <c r="Q1017" i="6"/>
  <c r="O1020" i="6"/>
  <c r="P1020" i="6" s="1"/>
  <c r="Q1020" i="6"/>
  <c r="O1023" i="6"/>
  <c r="P1023" i="6" s="1"/>
  <c r="Q1023" i="6"/>
  <c r="O1024" i="6"/>
  <c r="P1024" i="6" s="1"/>
  <c r="Q1024" i="6"/>
  <c r="O1026" i="6"/>
  <c r="P1026" i="6" s="1"/>
  <c r="Q1026" i="6"/>
  <c r="O1027" i="6"/>
  <c r="P1027" i="6" s="1"/>
  <c r="Q1027" i="6"/>
  <c r="O1030" i="6"/>
  <c r="P1030" i="6" s="1"/>
  <c r="Q1030" i="6"/>
  <c r="O1032" i="6"/>
  <c r="P1032" i="6" s="1"/>
  <c r="Q1032" i="6"/>
  <c r="O1033" i="6"/>
  <c r="P1033" i="6" s="1"/>
  <c r="Q1033" i="6"/>
  <c r="O1035" i="6"/>
  <c r="P1035" i="6" s="1"/>
  <c r="Q1035" i="6"/>
  <c r="O1037" i="6"/>
  <c r="P1037" i="6" s="1"/>
  <c r="Q1037" i="6"/>
  <c r="O1040" i="6"/>
  <c r="P1040" i="6" s="1"/>
  <c r="Q1040" i="6"/>
  <c r="O1041" i="6"/>
  <c r="P1041" i="6" s="1"/>
  <c r="Q1041" i="6"/>
  <c r="O1045" i="6"/>
  <c r="P1045" i="6" s="1"/>
  <c r="Q1045" i="6"/>
  <c r="O1047" i="6"/>
  <c r="P1047" i="6" s="1"/>
  <c r="Q1047" i="6"/>
  <c r="O1049" i="6"/>
  <c r="P1049" i="6" s="1"/>
  <c r="Q1049" i="6"/>
  <c r="O1051" i="6"/>
  <c r="P1051" i="6" s="1"/>
  <c r="Q1051" i="6"/>
  <c r="O1053" i="6"/>
  <c r="P1053" i="6" s="1"/>
  <c r="Q1053" i="6"/>
  <c r="O1056" i="6"/>
  <c r="P1056" i="6" s="1"/>
  <c r="Q1056" i="6"/>
  <c r="O1058" i="6"/>
  <c r="P1058" i="6" s="1"/>
  <c r="Q1058" i="6"/>
  <c r="O1060" i="6"/>
  <c r="P1060" i="6" s="1"/>
  <c r="Q1060" i="6"/>
  <c r="O1063" i="6"/>
  <c r="P1063" i="6" s="1"/>
  <c r="Q1063" i="6"/>
  <c r="O1065" i="6"/>
  <c r="P1065" i="6" s="1"/>
  <c r="Q1065" i="6"/>
  <c r="O1068" i="6"/>
  <c r="P1068" i="6" s="1"/>
  <c r="Q1068" i="6"/>
  <c r="O1070" i="6"/>
  <c r="P1070" i="6" s="1"/>
  <c r="Q1070" i="6"/>
  <c r="O1072" i="6"/>
  <c r="P1072" i="6" s="1"/>
  <c r="Q1072" i="6"/>
  <c r="O1074" i="6"/>
  <c r="P1074" i="6" s="1"/>
  <c r="Q1074" i="6"/>
  <c r="O1077" i="6"/>
  <c r="P1077" i="6" s="1"/>
  <c r="Q1077" i="6"/>
  <c r="O1079" i="6"/>
  <c r="P1079" i="6" s="1"/>
  <c r="Q1079" i="6"/>
  <c r="O1081" i="6"/>
  <c r="P1081" i="6" s="1"/>
  <c r="Q1081" i="6"/>
  <c r="O1083" i="6"/>
  <c r="P1083" i="6" s="1"/>
  <c r="Q1083" i="6"/>
  <c r="O1085" i="6"/>
  <c r="P1085" i="6" s="1"/>
  <c r="Q1085" i="6"/>
  <c r="O1087" i="6"/>
  <c r="P1087" i="6" s="1"/>
  <c r="Q1087" i="6"/>
  <c r="O1090" i="6"/>
  <c r="P1090" i="6" s="1"/>
  <c r="Q1090" i="6"/>
  <c r="O1093" i="6"/>
  <c r="P1093" i="6" s="1"/>
  <c r="Q1093" i="6"/>
  <c r="O1094" i="6"/>
  <c r="P1094" i="6" s="1"/>
  <c r="Q1094" i="6"/>
  <c r="O1096" i="6"/>
  <c r="P1096" i="6" s="1"/>
  <c r="Q1096" i="6"/>
  <c r="O1098" i="6"/>
  <c r="P1098" i="6" s="1"/>
  <c r="Q1098" i="6"/>
  <c r="O1101" i="6"/>
  <c r="P1101" i="6" s="1"/>
  <c r="Q1101" i="6"/>
  <c r="O1102" i="6"/>
  <c r="P1102" i="6" s="1"/>
  <c r="Q1102" i="6"/>
  <c r="O1104" i="6"/>
  <c r="P1104" i="6" s="1"/>
  <c r="Q1104" i="6"/>
  <c r="O1107" i="6"/>
  <c r="P1107" i="6" s="1"/>
  <c r="Q1107" i="6"/>
  <c r="O1110" i="6"/>
  <c r="P1110" i="6" s="1"/>
  <c r="Q1110" i="6"/>
  <c r="O1111" i="6"/>
  <c r="P1111" i="6" s="1"/>
  <c r="Q1111" i="6"/>
  <c r="O1114" i="6"/>
  <c r="P1114" i="6" s="1"/>
  <c r="Q1114" i="6"/>
  <c r="O1116" i="6"/>
  <c r="P1116" i="6" s="1"/>
  <c r="Q1116" i="6"/>
  <c r="O1118" i="6"/>
  <c r="P1118" i="6" s="1"/>
  <c r="Q1118" i="6"/>
  <c r="O1121" i="6"/>
  <c r="P1121" i="6" s="1"/>
  <c r="Q1121" i="6"/>
  <c r="O1123" i="6"/>
  <c r="P1123" i="6" s="1"/>
  <c r="Q1123" i="6"/>
  <c r="O1124" i="6"/>
  <c r="P1124" i="6" s="1"/>
  <c r="Q1124" i="6"/>
  <c r="O1127" i="6"/>
  <c r="P1127" i="6" s="1"/>
  <c r="Q1127" i="6"/>
  <c r="O1130" i="6"/>
  <c r="P1130" i="6" s="1"/>
  <c r="Q1130" i="6"/>
  <c r="O1132" i="6"/>
  <c r="P1132" i="6" s="1"/>
  <c r="Q1132" i="6"/>
  <c r="O1135" i="6"/>
  <c r="P1135" i="6" s="1"/>
  <c r="Q1135" i="6"/>
  <c r="O1138" i="6"/>
  <c r="P1138" i="6" s="1"/>
  <c r="Q1138" i="6"/>
  <c r="O1140" i="6"/>
  <c r="P1140" i="6" s="1"/>
  <c r="Q1140" i="6"/>
  <c r="O1142" i="6"/>
  <c r="P1142" i="6" s="1"/>
  <c r="Q1142" i="6"/>
  <c r="O1144" i="6"/>
  <c r="P1144" i="6" s="1"/>
  <c r="Q1144" i="6"/>
  <c r="O1146" i="6"/>
  <c r="P1146" i="6" s="1"/>
  <c r="Q1146" i="6"/>
  <c r="O1148" i="6"/>
  <c r="P1148" i="6" s="1"/>
  <c r="Q1148" i="6"/>
  <c r="O1150" i="6"/>
  <c r="P1150" i="6" s="1"/>
  <c r="Q1150" i="6"/>
  <c r="O1152" i="6"/>
  <c r="P1152" i="6" s="1"/>
  <c r="Q1152" i="6"/>
  <c r="O1154" i="6"/>
  <c r="P1154" i="6" s="1"/>
  <c r="Q1154" i="6"/>
  <c r="O1157" i="6"/>
  <c r="P1157" i="6" s="1"/>
  <c r="Q1157" i="6"/>
  <c r="O1159" i="6"/>
  <c r="P1159" i="6" s="1"/>
  <c r="Q1159" i="6"/>
  <c r="O1162" i="6"/>
  <c r="P1162" i="6" s="1"/>
  <c r="Q1162" i="6"/>
  <c r="O1163" i="6"/>
  <c r="P1163" i="6" s="1"/>
  <c r="Q1163" i="6"/>
  <c r="O1164" i="6"/>
  <c r="P1164" i="6" s="1"/>
  <c r="Q1164" i="6"/>
  <c r="O1167" i="6"/>
  <c r="P1167" i="6" s="1"/>
  <c r="Q1167" i="6"/>
  <c r="O1170" i="6"/>
  <c r="P1170" i="6" s="1"/>
  <c r="Q1170" i="6"/>
  <c r="O1172" i="6"/>
  <c r="P1172" i="6" s="1"/>
  <c r="Q1172" i="6"/>
  <c r="O1174" i="6"/>
  <c r="P1174" i="6" s="1"/>
  <c r="Q1174" i="6"/>
  <c r="O1176" i="6"/>
  <c r="P1176" i="6" s="1"/>
  <c r="Q1176" i="6"/>
  <c r="O1179" i="6"/>
  <c r="P1179" i="6" s="1"/>
  <c r="Q1179" i="6"/>
  <c r="O1182" i="6"/>
  <c r="P1182" i="6" s="1"/>
  <c r="Q1182" i="6"/>
  <c r="O1185" i="6"/>
  <c r="P1185" i="6" s="1"/>
  <c r="Q1185" i="6"/>
  <c r="O1186" i="6"/>
  <c r="P1186" i="6" s="1"/>
  <c r="Q1186" i="6"/>
  <c r="O1188" i="6"/>
  <c r="P1188" i="6" s="1"/>
  <c r="Q1188" i="6"/>
  <c r="O1191" i="6"/>
  <c r="P1191" i="6" s="1"/>
  <c r="Q1191" i="6"/>
  <c r="O1192" i="6"/>
  <c r="P1192" i="6" s="1"/>
  <c r="Q1192" i="6"/>
  <c r="O1195" i="6"/>
  <c r="P1195" i="6" s="1"/>
  <c r="Q1195" i="6"/>
  <c r="O1197" i="6"/>
  <c r="P1197" i="6" s="1"/>
  <c r="Q1197" i="6"/>
  <c r="O1200" i="6"/>
  <c r="P1200" i="6" s="1"/>
  <c r="Q1200" i="6"/>
  <c r="O1203" i="6"/>
  <c r="P1203" i="6" s="1"/>
  <c r="Q1203" i="6"/>
  <c r="O1207" i="6"/>
  <c r="P1207" i="6" s="1"/>
  <c r="Q1207" i="6"/>
  <c r="O1210" i="6"/>
  <c r="P1210" i="6" s="1"/>
  <c r="Q1210" i="6"/>
  <c r="O1212" i="6"/>
  <c r="P1212" i="6" s="1"/>
  <c r="Q1212" i="6"/>
  <c r="O1214" i="6"/>
  <c r="P1214" i="6" s="1"/>
  <c r="Q1214" i="6"/>
  <c r="O1216" i="6"/>
  <c r="P1216" i="6" s="1"/>
  <c r="Q1216" i="6"/>
  <c r="O1219" i="6"/>
  <c r="P1219" i="6" s="1"/>
  <c r="Q1219" i="6"/>
  <c r="O1222" i="6"/>
  <c r="P1222" i="6" s="1"/>
  <c r="Q1222" i="6"/>
  <c r="O1225" i="6"/>
  <c r="P1225" i="6" s="1"/>
  <c r="Q1225" i="6"/>
  <c r="O1227" i="6"/>
  <c r="P1227" i="6" s="1"/>
  <c r="Q1227" i="6"/>
  <c r="O1230" i="6"/>
  <c r="P1230" i="6" s="1"/>
  <c r="Q1230" i="6"/>
  <c r="O1233" i="6"/>
  <c r="P1233" i="6" s="1"/>
  <c r="Q1233" i="6"/>
  <c r="O1236" i="6"/>
  <c r="P1236" i="6" s="1"/>
  <c r="Q1236" i="6"/>
  <c r="O1238" i="6"/>
  <c r="P1238" i="6" s="1"/>
  <c r="Q1238" i="6"/>
  <c r="O1240" i="6"/>
  <c r="P1240" i="6" s="1"/>
  <c r="Q1240" i="6"/>
  <c r="O1242" i="6"/>
  <c r="P1242" i="6" s="1"/>
  <c r="Q1242" i="6"/>
  <c r="O1243" i="6"/>
  <c r="P1243" i="6" s="1"/>
  <c r="Q1243" i="6"/>
  <c r="O1245" i="6"/>
  <c r="P1245" i="6" s="1"/>
  <c r="Q1245" i="6"/>
  <c r="O1248" i="6"/>
  <c r="P1248" i="6" s="1"/>
  <c r="Q1248" i="6"/>
  <c r="O1250" i="6"/>
  <c r="P1250" i="6" s="1"/>
  <c r="Q1250" i="6"/>
  <c r="O1252" i="6"/>
  <c r="P1252" i="6" s="1"/>
  <c r="Q1252" i="6"/>
  <c r="O1254" i="6"/>
  <c r="P1254" i="6" s="1"/>
  <c r="Q1254" i="6"/>
  <c r="O1256" i="6"/>
  <c r="P1256" i="6" s="1"/>
  <c r="Q1256" i="6"/>
  <c r="O1258" i="6"/>
  <c r="P1258" i="6" s="1"/>
  <c r="Q1258" i="6"/>
  <c r="O1261" i="6"/>
  <c r="P1261" i="6" s="1"/>
  <c r="Q1261" i="6"/>
  <c r="O1264" i="6"/>
  <c r="P1264" i="6" s="1"/>
  <c r="Q1264" i="6"/>
  <c r="O1266" i="6"/>
  <c r="P1266" i="6" s="1"/>
  <c r="Q1266" i="6"/>
  <c r="O1267" i="6"/>
  <c r="P1267" i="6" s="1"/>
  <c r="Q1267" i="6"/>
  <c r="O1269" i="6"/>
  <c r="P1269" i="6" s="1"/>
  <c r="Q1269" i="6"/>
  <c r="O1272" i="6"/>
  <c r="P1272" i="6" s="1"/>
  <c r="Q1272" i="6"/>
  <c r="O1274" i="6"/>
  <c r="P1274" i="6" s="1"/>
  <c r="Q1274" i="6"/>
  <c r="O1276" i="6"/>
  <c r="P1276" i="6" s="1"/>
  <c r="Q1276" i="6"/>
  <c r="O1279" i="6"/>
  <c r="P1279" i="6" s="1"/>
  <c r="Q1279" i="6"/>
  <c r="O1282" i="6"/>
  <c r="P1282" i="6" s="1"/>
  <c r="Q1282" i="6"/>
  <c r="O1283" i="6"/>
  <c r="P1283" i="6" s="1"/>
  <c r="Q1283" i="6"/>
  <c r="O1286" i="6"/>
  <c r="P1286" i="6" s="1"/>
  <c r="Q1286" i="6"/>
  <c r="O1287" i="6"/>
  <c r="P1287" i="6" s="1"/>
  <c r="Q1287" i="6"/>
  <c r="O1289" i="6"/>
  <c r="P1289" i="6" s="1"/>
  <c r="Q1289" i="6"/>
  <c r="O1291" i="6"/>
  <c r="P1291" i="6" s="1"/>
  <c r="Q1291" i="6"/>
  <c r="O1293" i="6"/>
  <c r="P1293" i="6" s="1"/>
  <c r="Q1293" i="6"/>
  <c r="O1295" i="6"/>
  <c r="P1295" i="6" s="1"/>
  <c r="Q1295" i="6"/>
  <c r="O1297" i="6"/>
  <c r="P1297" i="6" s="1"/>
  <c r="Q1297" i="6"/>
  <c r="O1299" i="6"/>
  <c r="P1299" i="6" s="1"/>
  <c r="Q1299" i="6"/>
  <c r="O1301" i="6"/>
  <c r="P1301" i="6" s="1"/>
  <c r="Q1301" i="6"/>
  <c r="O1303" i="6"/>
  <c r="P1303" i="6" s="1"/>
  <c r="Q1303" i="6"/>
  <c r="O1305" i="6"/>
  <c r="P1305" i="6" s="1"/>
  <c r="Q1305" i="6"/>
  <c r="O1307" i="6"/>
  <c r="P1307" i="6" s="1"/>
  <c r="Q1307" i="6"/>
  <c r="O1310" i="6"/>
  <c r="P1310" i="6" s="1"/>
  <c r="Q1310" i="6"/>
  <c r="O1311" i="6"/>
  <c r="P1311" i="6" s="1"/>
  <c r="Q1311" i="6"/>
  <c r="O1313" i="6"/>
  <c r="P1313" i="6" s="1"/>
  <c r="Q1313" i="6"/>
  <c r="O1314" i="6"/>
  <c r="P1314" i="6" s="1"/>
  <c r="Q1314" i="6"/>
  <c r="O1316" i="6"/>
  <c r="P1316" i="6" s="1"/>
  <c r="Q1316" i="6"/>
  <c r="O1318" i="6"/>
  <c r="P1318" i="6" s="1"/>
  <c r="Q1318" i="6"/>
  <c r="O1320" i="6"/>
  <c r="P1320" i="6" s="1"/>
  <c r="Q1320" i="6"/>
  <c r="O1323" i="6"/>
  <c r="P1323" i="6" s="1"/>
  <c r="Q1323" i="6"/>
  <c r="O1325" i="6"/>
  <c r="P1325" i="6" s="1"/>
  <c r="Q1325" i="6"/>
  <c r="O1328" i="6"/>
  <c r="P1328" i="6" s="1"/>
  <c r="Q1328" i="6"/>
  <c r="O1329" i="6"/>
  <c r="P1329" i="6" s="1"/>
  <c r="Q1329" i="6"/>
  <c r="O1331" i="6"/>
  <c r="P1331" i="6" s="1"/>
  <c r="Q1331" i="6"/>
  <c r="O1333" i="6"/>
  <c r="P1333" i="6" s="1"/>
  <c r="Q1333" i="6"/>
  <c r="O1334" i="6"/>
  <c r="P1334" i="6" s="1"/>
  <c r="Q1334" i="6"/>
  <c r="O1336" i="6"/>
  <c r="P1336" i="6" s="1"/>
  <c r="Q1336" i="6"/>
  <c r="O1339" i="6"/>
  <c r="P1339" i="6" s="1"/>
  <c r="Q1339" i="6"/>
  <c r="O1341" i="6"/>
  <c r="P1341" i="6" s="1"/>
  <c r="Q1341" i="6"/>
  <c r="O1343" i="6"/>
  <c r="P1343" i="6" s="1"/>
  <c r="Q1343" i="6"/>
  <c r="O1346" i="6"/>
  <c r="P1346" i="6" s="1"/>
  <c r="Q1346" i="6"/>
  <c r="O1348" i="6"/>
  <c r="P1348" i="6" s="1"/>
  <c r="Q1348" i="6"/>
  <c r="O1350" i="6"/>
  <c r="P1350" i="6" s="1"/>
  <c r="Q1350" i="6"/>
  <c r="O1352" i="6"/>
  <c r="P1352" i="6" s="1"/>
  <c r="Q1352" i="6"/>
  <c r="O1354" i="6"/>
  <c r="P1354" i="6" s="1"/>
  <c r="Q1354" i="6"/>
  <c r="O1356" i="6"/>
  <c r="P1356" i="6" s="1"/>
  <c r="Q1356" i="6"/>
  <c r="O1358" i="6"/>
  <c r="P1358" i="6" s="1"/>
  <c r="Q1358" i="6"/>
  <c r="O1360" i="6"/>
  <c r="P1360" i="6" s="1"/>
  <c r="Q1360" i="6"/>
  <c r="O1361" i="6"/>
  <c r="P1361" i="6" s="1"/>
  <c r="Q1361" i="6"/>
  <c r="O1363" i="6"/>
  <c r="P1363" i="6" s="1"/>
  <c r="Q1363" i="6"/>
  <c r="O1365" i="6"/>
  <c r="P1365" i="6" s="1"/>
  <c r="Q1365" i="6"/>
  <c r="O1368" i="6"/>
  <c r="P1368" i="6" s="1"/>
  <c r="Q1368" i="6"/>
  <c r="O1370" i="6"/>
  <c r="P1370" i="6" s="1"/>
  <c r="Q1370" i="6"/>
  <c r="O1372" i="6"/>
  <c r="P1372" i="6" s="1"/>
  <c r="Q1372" i="6"/>
  <c r="R1372" i="6"/>
  <c r="S1372" i="6" s="1"/>
  <c r="O1374" i="6"/>
  <c r="P1374" i="6" s="1"/>
  <c r="Q1374" i="6"/>
  <c r="O1376" i="6"/>
  <c r="P1376" i="6" s="1"/>
  <c r="Q1376" i="6"/>
  <c r="O1378" i="6"/>
  <c r="P1378" i="6" s="1"/>
  <c r="Q1378" i="6"/>
  <c r="O1380" i="6"/>
  <c r="P1380" i="6" s="1"/>
  <c r="Q1380" i="6"/>
  <c r="O1382" i="6"/>
  <c r="P1382" i="6" s="1"/>
  <c r="Q1382" i="6"/>
  <c r="O1384" i="6"/>
  <c r="P1384" i="6" s="1"/>
  <c r="Q1384" i="6"/>
  <c r="O1387" i="6"/>
  <c r="P1387" i="6" s="1"/>
  <c r="Q1387" i="6"/>
  <c r="O1388" i="6"/>
  <c r="P1388" i="6" s="1"/>
  <c r="Q1388" i="6"/>
  <c r="O1391" i="6"/>
  <c r="P1391" i="6" s="1"/>
  <c r="Q1391" i="6"/>
  <c r="O1394" i="6"/>
  <c r="P1394" i="6" s="1"/>
  <c r="Q1394" i="6"/>
  <c r="O1397" i="6"/>
  <c r="P1397" i="6" s="1"/>
  <c r="Q1397" i="6"/>
  <c r="O1399" i="6"/>
  <c r="P1399" i="6" s="1"/>
  <c r="Q1399" i="6"/>
  <c r="O1401" i="6"/>
  <c r="P1401" i="6" s="1"/>
  <c r="Q1401" i="6"/>
  <c r="O1403" i="6"/>
  <c r="P1403" i="6" s="1"/>
  <c r="Q1403" i="6"/>
  <c r="O1405" i="6"/>
  <c r="P1405" i="6" s="1"/>
  <c r="Q1405" i="6"/>
  <c r="O1408" i="6"/>
  <c r="P1408" i="6" s="1"/>
  <c r="Q1408" i="6"/>
  <c r="O1411" i="6"/>
  <c r="P1411" i="6" s="1"/>
  <c r="Q1411" i="6"/>
  <c r="O1414" i="6"/>
  <c r="P1414" i="6" s="1"/>
  <c r="Q1414" i="6"/>
  <c r="O1415" i="6"/>
  <c r="P1415" i="6" s="1"/>
  <c r="Q1415" i="6"/>
  <c r="O1417" i="6"/>
  <c r="P1417" i="6" s="1"/>
  <c r="Q1417" i="6"/>
  <c r="O1419" i="6"/>
  <c r="P1419" i="6" s="1"/>
  <c r="Q1419" i="6"/>
  <c r="O1420" i="6"/>
  <c r="P1420" i="6" s="1"/>
  <c r="Q1420" i="6"/>
  <c r="O1423" i="6"/>
  <c r="P1423" i="6" s="1"/>
  <c r="Q1423" i="6"/>
  <c r="O1425" i="6"/>
  <c r="P1425" i="6" s="1"/>
  <c r="Q1425" i="6"/>
  <c r="O1427" i="6"/>
  <c r="P1427" i="6" s="1"/>
  <c r="Q1427" i="6"/>
  <c r="O1429" i="6"/>
  <c r="P1429" i="6" s="1"/>
  <c r="Q1429" i="6"/>
  <c r="O1430" i="6"/>
  <c r="P1430" i="6" s="1"/>
  <c r="Q1430" i="6"/>
  <c r="O1431" i="6"/>
  <c r="P1431" i="6" s="1"/>
  <c r="Q1431" i="6"/>
  <c r="O1433" i="6"/>
  <c r="P1433" i="6" s="1"/>
  <c r="Q1433" i="6"/>
  <c r="O1435" i="6"/>
  <c r="P1435" i="6" s="1"/>
  <c r="Q1435" i="6"/>
  <c r="O1437" i="6"/>
  <c r="P1437" i="6" s="1"/>
  <c r="Q1437" i="6"/>
  <c r="O1441" i="6"/>
  <c r="P1441" i="6" s="1"/>
  <c r="Q1441" i="6"/>
  <c r="O1443" i="6"/>
  <c r="P1443" i="6" s="1"/>
  <c r="Q1443" i="6"/>
  <c r="O1445" i="6"/>
  <c r="P1445" i="6" s="1"/>
  <c r="Q1445" i="6"/>
  <c r="O1447" i="6"/>
  <c r="P1447" i="6" s="1"/>
  <c r="Q1447" i="6"/>
  <c r="O1449" i="6"/>
  <c r="P1449" i="6" s="1"/>
  <c r="Q1449" i="6"/>
  <c r="O1452" i="6"/>
  <c r="P1452" i="6" s="1"/>
  <c r="Q1452" i="6"/>
  <c r="O1453" i="6"/>
  <c r="P1453" i="6" s="1"/>
  <c r="Q1453" i="6"/>
  <c r="O1456" i="6"/>
  <c r="P1456" i="6" s="1"/>
  <c r="Q1456" i="6"/>
  <c r="O1458" i="6"/>
  <c r="P1458" i="6" s="1"/>
  <c r="Q1458" i="6"/>
  <c r="O1460" i="6"/>
  <c r="P1460" i="6" s="1"/>
  <c r="Q1460" i="6"/>
  <c r="O1462" i="6"/>
  <c r="P1462" i="6" s="1"/>
  <c r="Q1462" i="6"/>
  <c r="O1464" i="6"/>
  <c r="P1464" i="6" s="1"/>
  <c r="Q1464" i="6"/>
  <c r="O1466" i="6"/>
  <c r="P1466" i="6" s="1"/>
  <c r="Q1466" i="6"/>
  <c r="O1469" i="6"/>
  <c r="P1469" i="6" s="1"/>
  <c r="Q1469" i="6"/>
  <c r="O1471" i="6"/>
  <c r="P1471" i="6" s="1"/>
  <c r="Q1471" i="6"/>
  <c r="O1474" i="6"/>
  <c r="P1474" i="6" s="1"/>
  <c r="Q1474" i="6"/>
  <c r="O1476" i="6"/>
  <c r="P1476" i="6" s="1"/>
  <c r="Q1476" i="6"/>
  <c r="O1478" i="6"/>
  <c r="P1478" i="6" s="1"/>
  <c r="Q1478" i="6"/>
  <c r="O1480" i="6"/>
  <c r="P1480" i="6" s="1"/>
  <c r="Q1480" i="6"/>
  <c r="O1482" i="6"/>
  <c r="P1482" i="6" s="1"/>
  <c r="Q1482" i="6"/>
  <c r="O1484" i="6"/>
  <c r="P1484" i="6" s="1"/>
  <c r="Q1484" i="6"/>
  <c r="O1486" i="6"/>
  <c r="P1486" i="6" s="1"/>
  <c r="Q1486" i="6"/>
  <c r="O1487" i="6"/>
  <c r="P1487" i="6" s="1"/>
  <c r="Q1487" i="6"/>
  <c r="O1489" i="6"/>
  <c r="P1489" i="6" s="1"/>
  <c r="Q1489" i="6"/>
  <c r="O1490" i="6"/>
  <c r="P1490" i="6" s="1"/>
  <c r="Q1490" i="6"/>
  <c r="O1492" i="6"/>
  <c r="P1492" i="6" s="1"/>
  <c r="Q1492" i="6"/>
  <c r="O1495" i="6"/>
  <c r="P1495" i="6" s="1"/>
  <c r="Q1495" i="6"/>
  <c r="O1497" i="6"/>
  <c r="P1497" i="6" s="1"/>
  <c r="Q1497" i="6"/>
  <c r="O1500" i="6"/>
  <c r="P1500" i="6" s="1"/>
  <c r="Q1500" i="6"/>
  <c r="O1502" i="6"/>
  <c r="P1502" i="6" s="1"/>
  <c r="Q1502" i="6"/>
  <c r="O1503" i="6"/>
  <c r="P1503" i="6" s="1"/>
  <c r="Q1503" i="6"/>
  <c r="O1505" i="6"/>
  <c r="P1505" i="6" s="1"/>
  <c r="Q1505" i="6"/>
  <c r="O1508" i="6"/>
  <c r="P1508" i="6" s="1"/>
  <c r="Q1508" i="6"/>
  <c r="O1509" i="6"/>
  <c r="P1509" i="6" s="1"/>
  <c r="Q1509" i="6"/>
  <c r="O1511" i="6"/>
  <c r="P1511" i="6" s="1"/>
  <c r="Q1511" i="6"/>
  <c r="O1513" i="6"/>
  <c r="P1513" i="6" s="1"/>
  <c r="Q1513" i="6"/>
  <c r="O1515" i="6"/>
  <c r="P1515" i="6" s="1"/>
  <c r="Q1515" i="6"/>
  <c r="O1517" i="6"/>
  <c r="P1517" i="6" s="1"/>
  <c r="Q1517" i="6"/>
  <c r="O1518" i="6"/>
  <c r="P1518" i="6" s="1"/>
  <c r="Q1518" i="6"/>
  <c r="O1520" i="6"/>
  <c r="P1520" i="6" s="1"/>
  <c r="Q1520" i="6"/>
  <c r="O1522" i="6"/>
  <c r="P1522" i="6" s="1"/>
  <c r="Q1522" i="6"/>
  <c r="O1525" i="6"/>
  <c r="P1525" i="6" s="1"/>
  <c r="Q1525" i="6"/>
  <c r="O1527" i="6"/>
  <c r="P1527" i="6" s="1"/>
  <c r="Q1527" i="6"/>
  <c r="O1529" i="6"/>
  <c r="P1529" i="6" s="1"/>
  <c r="Q1529" i="6"/>
  <c r="O1532" i="6"/>
  <c r="P1532" i="6" s="1"/>
  <c r="Q1532" i="6"/>
  <c r="O1533" i="6"/>
  <c r="P1533" i="6" s="1"/>
  <c r="Q1533" i="6"/>
  <c r="O1535" i="6"/>
  <c r="P1535" i="6" s="1"/>
  <c r="Q1535" i="6"/>
  <c r="O1536" i="6"/>
  <c r="P1536" i="6" s="1"/>
  <c r="Q1536" i="6"/>
  <c r="O1538" i="6"/>
  <c r="P1538" i="6" s="1"/>
  <c r="Q1538" i="6"/>
  <c r="O1539" i="6"/>
  <c r="P1539" i="6" s="1"/>
  <c r="Q1539" i="6"/>
  <c r="O1541" i="6"/>
  <c r="P1541" i="6" s="1"/>
  <c r="Q1541" i="6"/>
  <c r="O1542" i="6"/>
  <c r="P1542" i="6" s="1"/>
  <c r="Q1542" i="6"/>
  <c r="O1544" i="6"/>
  <c r="P1544" i="6" s="1"/>
  <c r="Q1544" i="6"/>
  <c r="O1545" i="6"/>
  <c r="P1545" i="6" s="1"/>
  <c r="Q1545" i="6"/>
  <c r="O1547" i="6"/>
  <c r="P1547" i="6" s="1"/>
  <c r="Q1547" i="6"/>
  <c r="O1548" i="6"/>
  <c r="P1548" i="6" s="1"/>
  <c r="Q1548" i="6"/>
  <c r="O1550" i="6"/>
  <c r="P1550" i="6" s="1"/>
  <c r="Q1550" i="6"/>
  <c r="O1551" i="6"/>
  <c r="P1551" i="6" s="1"/>
  <c r="Q1551" i="6"/>
  <c r="O1553" i="6"/>
  <c r="P1553" i="6" s="1"/>
  <c r="Q1553" i="6"/>
  <c r="O1554" i="6"/>
  <c r="P1554" i="6" s="1"/>
  <c r="Q1554" i="6"/>
  <c r="O1556" i="6"/>
  <c r="P1556" i="6" s="1"/>
  <c r="Q1556" i="6"/>
  <c r="O1557" i="6"/>
  <c r="P1557" i="6" s="1"/>
  <c r="Q1557" i="6"/>
  <c r="O1559" i="6"/>
  <c r="P1559" i="6" s="1"/>
  <c r="Q1559" i="6"/>
  <c r="O1560" i="6"/>
  <c r="P1560" i="6" s="1"/>
  <c r="Q1560" i="6"/>
  <c r="O1562" i="6"/>
  <c r="P1562" i="6" s="1"/>
  <c r="Q1562" i="6"/>
  <c r="O1564" i="6"/>
  <c r="P1564" i="6" s="1"/>
  <c r="Q1564" i="6"/>
  <c r="O1566" i="6"/>
  <c r="P1566" i="6" s="1"/>
  <c r="Q1566" i="6"/>
  <c r="O1567" i="6"/>
  <c r="P1567" i="6" s="1"/>
  <c r="Q1567" i="6"/>
  <c r="O1569" i="6"/>
  <c r="P1569" i="6" s="1"/>
  <c r="Q1569" i="6"/>
  <c r="O1571" i="6"/>
  <c r="P1571" i="6" s="1"/>
  <c r="Q1571" i="6"/>
  <c r="O1574" i="6"/>
  <c r="P1574" i="6" s="1"/>
  <c r="Q1574" i="6"/>
  <c r="O1577" i="6"/>
  <c r="P1577" i="6" s="1"/>
  <c r="Q1577" i="6"/>
  <c r="O1578" i="6"/>
  <c r="P1578" i="6" s="1"/>
  <c r="Q1578" i="6"/>
  <c r="O1581" i="6"/>
  <c r="P1581" i="6" s="1"/>
  <c r="Q1581" i="6"/>
  <c r="O1583" i="6"/>
  <c r="P1583" i="6" s="1"/>
  <c r="Q1583" i="6"/>
  <c r="O1586" i="6"/>
  <c r="P1586" i="6" s="1"/>
  <c r="Q1586" i="6"/>
  <c r="O1588" i="6"/>
  <c r="P1588" i="6" s="1"/>
  <c r="Q1588" i="6"/>
  <c r="O1590" i="6"/>
  <c r="P1590" i="6" s="1"/>
  <c r="Q1590" i="6"/>
  <c r="O1593" i="6"/>
  <c r="P1593" i="6" s="1"/>
  <c r="Q1593" i="6"/>
  <c r="O1595" i="6"/>
  <c r="P1595" i="6" s="1"/>
  <c r="Q1595" i="6"/>
  <c r="O1596" i="6"/>
  <c r="P1596" i="6" s="1"/>
  <c r="Q1596" i="6"/>
  <c r="O1598" i="6"/>
  <c r="P1598" i="6" s="1"/>
  <c r="Q1598" i="6"/>
  <c r="O1600" i="6"/>
  <c r="P1600" i="6" s="1"/>
  <c r="Q1600" i="6"/>
  <c r="O1603" i="6"/>
  <c r="P1603" i="6" s="1"/>
  <c r="Q1603" i="6"/>
  <c r="O1606" i="6"/>
  <c r="P1606" i="6" s="1"/>
  <c r="Q1606" i="6"/>
  <c r="O1607" i="6"/>
  <c r="P1607" i="6" s="1"/>
  <c r="Q1607" i="6"/>
  <c r="O1610" i="6"/>
  <c r="P1610" i="6" s="1"/>
  <c r="Q1610" i="6"/>
  <c r="O1613" i="6"/>
  <c r="P1613" i="6" s="1"/>
  <c r="Q1613" i="6"/>
  <c r="O1616" i="6"/>
  <c r="P1616" i="6" s="1"/>
  <c r="Q1616" i="6"/>
  <c r="O1619" i="6"/>
  <c r="P1619" i="6" s="1"/>
  <c r="Q1619" i="6"/>
  <c r="O1621" i="6"/>
  <c r="P1621" i="6" s="1"/>
  <c r="Q1621" i="6"/>
  <c r="O1624" i="6"/>
  <c r="P1624" i="6" s="1"/>
  <c r="Q1624" i="6"/>
  <c r="O1627" i="6"/>
  <c r="P1627" i="6" s="1"/>
  <c r="Q1627" i="6"/>
  <c r="O1629" i="6"/>
  <c r="P1629" i="6" s="1"/>
  <c r="Q1629" i="6"/>
  <c r="O1632" i="6"/>
  <c r="P1632" i="6" s="1"/>
  <c r="Q1632" i="6"/>
  <c r="O1634" i="6"/>
  <c r="P1634" i="6" s="1"/>
  <c r="Q1634" i="6"/>
  <c r="O1637" i="6"/>
  <c r="P1637" i="6" s="1"/>
  <c r="Q1637" i="6"/>
  <c r="O1641" i="6"/>
  <c r="P1641" i="6" s="1"/>
  <c r="Q1641" i="6"/>
  <c r="O1643" i="6"/>
  <c r="P1643" i="6" s="1"/>
  <c r="Q1643" i="6"/>
  <c r="O1645" i="6"/>
  <c r="P1645" i="6" s="1"/>
  <c r="Q1645" i="6"/>
  <c r="O1648" i="6"/>
  <c r="P1648" i="6" s="1"/>
  <c r="Q1648" i="6"/>
  <c r="O1650" i="6"/>
  <c r="P1650" i="6" s="1"/>
  <c r="Q1650" i="6"/>
  <c r="O1651" i="6"/>
  <c r="P1651" i="6" s="1"/>
  <c r="Q1651" i="6"/>
  <c r="O1652" i="6"/>
  <c r="P1652" i="6" s="1"/>
  <c r="Q1652" i="6"/>
  <c r="O1654" i="6"/>
  <c r="P1654" i="6" s="1"/>
  <c r="Q1654" i="6"/>
  <c r="O1656" i="6"/>
  <c r="P1656" i="6" s="1"/>
  <c r="Q1656" i="6"/>
  <c r="O1660" i="6"/>
  <c r="P1660" i="6" s="1"/>
  <c r="Q1660" i="6"/>
  <c r="O1662" i="6"/>
  <c r="P1662" i="6" s="1"/>
  <c r="Q1662" i="6"/>
  <c r="O1664" i="6"/>
  <c r="P1664" i="6" s="1"/>
  <c r="Q1664" i="6"/>
  <c r="O1666" i="6"/>
  <c r="P1666" i="6" s="1"/>
  <c r="Q1666" i="6"/>
  <c r="O1668" i="6"/>
  <c r="P1668" i="6" s="1"/>
  <c r="Q1668" i="6"/>
  <c r="O1670" i="6"/>
  <c r="P1670" i="6" s="1"/>
  <c r="Q1670" i="6"/>
  <c r="O1671" i="6"/>
  <c r="P1671" i="6" s="1"/>
  <c r="Q1671" i="6"/>
  <c r="O1672" i="6"/>
  <c r="P1672" i="6" s="1"/>
  <c r="Q1672" i="6"/>
  <c r="O1674" i="6"/>
  <c r="P1674" i="6" s="1"/>
  <c r="Q1674" i="6"/>
  <c r="O1676" i="6"/>
  <c r="P1676" i="6" s="1"/>
  <c r="Q1676" i="6"/>
  <c r="O1678" i="6"/>
  <c r="P1678" i="6" s="1"/>
  <c r="Q1678" i="6"/>
  <c r="O1680" i="6"/>
  <c r="P1680" i="6" s="1"/>
  <c r="Q1680" i="6"/>
  <c r="O1682" i="6"/>
  <c r="P1682" i="6" s="1"/>
  <c r="Q1682" i="6"/>
  <c r="O1684" i="6"/>
  <c r="P1684" i="6" s="1"/>
  <c r="Q1684" i="6"/>
  <c r="O1686" i="6"/>
  <c r="P1686" i="6" s="1"/>
  <c r="Q1686" i="6"/>
  <c r="O1689" i="6"/>
  <c r="P1689" i="6" s="1"/>
  <c r="Q1689" i="6"/>
  <c r="O1690" i="6"/>
  <c r="P1690" i="6" s="1"/>
  <c r="Q1690" i="6"/>
  <c r="O1693" i="6"/>
  <c r="P1693" i="6" s="1"/>
  <c r="Q1693" i="6"/>
  <c r="O1695" i="6"/>
  <c r="P1695" i="6" s="1"/>
  <c r="Q1695" i="6"/>
  <c r="O1696" i="6"/>
  <c r="P1696" i="6" s="1"/>
  <c r="Q1696" i="6"/>
  <c r="O1698" i="6"/>
  <c r="P1698" i="6" s="1"/>
  <c r="Q1698" i="6"/>
  <c r="O1700" i="6"/>
  <c r="P1700" i="6" s="1"/>
  <c r="Q1700" i="6"/>
  <c r="O1701" i="6"/>
  <c r="P1701" i="6" s="1"/>
  <c r="Q1701" i="6"/>
  <c r="O1703" i="6"/>
  <c r="P1703" i="6" s="1"/>
  <c r="Q1703" i="6"/>
  <c r="O1706" i="6"/>
  <c r="P1706" i="6" s="1"/>
  <c r="Q1706" i="6"/>
  <c r="O1708" i="6"/>
  <c r="P1708" i="6" s="1"/>
  <c r="Q1708" i="6"/>
  <c r="O1710" i="6"/>
  <c r="P1710" i="6" s="1"/>
  <c r="Q1710" i="6"/>
  <c r="O1712" i="6"/>
  <c r="P1712" i="6" s="1"/>
  <c r="Q1712" i="6"/>
  <c r="O1713" i="6"/>
  <c r="P1713" i="6" s="1"/>
  <c r="Q1713" i="6"/>
  <c r="O1716" i="6"/>
  <c r="P1716" i="6" s="1"/>
  <c r="Q1716" i="6"/>
  <c r="O1717" i="6"/>
  <c r="P1717" i="6" s="1"/>
  <c r="Q1717" i="6"/>
  <c r="O1718" i="6"/>
  <c r="P1718" i="6" s="1"/>
  <c r="Q1718" i="6"/>
  <c r="O1720" i="6"/>
  <c r="P1720" i="6" s="1"/>
  <c r="Q1720" i="6"/>
  <c r="O1723" i="6"/>
  <c r="P1723" i="6" s="1"/>
  <c r="Q1723" i="6"/>
  <c r="O1726" i="6"/>
  <c r="P1726" i="6" s="1"/>
  <c r="Q1726" i="6"/>
  <c r="O1728" i="6"/>
  <c r="P1728" i="6" s="1"/>
  <c r="Q1728" i="6"/>
  <c r="O1729" i="6"/>
  <c r="P1729" i="6" s="1"/>
  <c r="Q1729" i="6"/>
  <c r="O1732" i="6"/>
  <c r="P1732" i="6" s="1"/>
  <c r="Q1732" i="6"/>
  <c r="O1734" i="6"/>
  <c r="P1734" i="6" s="1"/>
  <c r="Q1734" i="6"/>
  <c r="O1736" i="6"/>
  <c r="P1736" i="6" s="1"/>
  <c r="Q1736" i="6"/>
  <c r="O1739" i="6"/>
  <c r="P1739" i="6" s="1"/>
  <c r="Q1739" i="6"/>
  <c r="O1741" i="6"/>
  <c r="P1741" i="6" s="1"/>
  <c r="Q1741" i="6"/>
  <c r="O1744" i="6"/>
  <c r="P1744" i="6" s="1"/>
  <c r="Q1744" i="6"/>
  <c r="O1745" i="6"/>
  <c r="P1745" i="6" s="1"/>
  <c r="Q1745" i="6"/>
  <c r="O1747" i="6"/>
  <c r="P1747" i="6" s="1"/>
  <c r="Q1747" i="6"/>
  <c r="O1750" i="6"/>
  <c r="P1750" i="6" s="1"/>
  <c r="Q1750" i="6"/>
  <c r="O1751" i="6"/>
  <c r="P1751" i="6" s="1"/>
  <c r="Q1751" i="6"/>
  <c r="O1753" i="6"/>
  <c r="P1753" i="6" s="1"/>
  <c r="Q1753" i="6"/>
  <c r="O1755" i="6"/>
  <c r="P1755" i="6" s="1"/>
  <c r="Q1755" i="6"/>
  <c r="O1758" i="6"/>
  <c r="P1758" i="6" s="1"/>
  <c r="Q1758" i="6"/>
  <c r="O1759" i="6"/>
  <c r="P1759" i="6" s="1"/>
  <c r="Q1759" i="6"/>
  <c r="O1763" i="6"/>
  <c r="P1763" i="6" s="1"/>
  <c r="Q1763" i="6"/>
  <c r="O1765" i="6"/>
  <c r="P1765" i="6" s="1"/>
  <c r="Q1765" i="6"/>
  <c r="O1767" i="6"/>
  <c r="P1767" i="6" s="1"/>
  <c r="Q1767" i="6"/>
  <c r="O1769" i="6"/>
  <c r="P1769" i="6" s="1"/>
  <c r="Q1769" i="6"/>
  <c r="O1771" i="6"/>
  <c r="P1771" i="6" s="1"/>
  <c r="Q1771" i="6"/>
  <c r="O1773" i="6"/>
  <c r="P1773" i="6" s="1"/>
  <c r="Q1773" i="6"/>
  <c r="O1776" i="6"/>
  <c r="P1776" i="6" s="1"/>
  <c r="Q1776" i="6"/>
  <c r="O1779" i="6"/>
  <c r="P1779" i="6" s="1"/>
  <c r="Q1779" i="6"/>
  <c r="O1781" i="6"/>
  <c r="P1781" i="6" s="1"/>
  <c r="Q1781" i="6"/>
  <c r="O1783" i="6"/>
  <c r="P1783" i="6" s="1"/>
  <c r="Q1783" i="6"/>
  <c r="O1785" i="6"/>
  <c r="P1785" i="6" s="1"/>
  <c r="Q1785" i="6"/>
  <c r="O1788" i="6"/>
  <c r="P1788" i="6" s="1"/>
  <c r="Q1788" i="6"/>
  <c r="O1790" i="6"/>
  <c r="P1790" i="6" s="1"/>
  <c r="Q1790" i="6"/>
  <c r="O1793" i="6"/>
  <c r="P1793" i="6" s="1"/>
  <c r="Q1793" i="6"/>
  <c r="O1795" i="6"/>
  <c r="P1795" i="6" s="1"/>
  <c r="Q1795" i="6"/>
  <c r="O1797" i="6"/>
  <c r="P1797" i="6" s="1"/>
  <c r="Q1797" i="6"/>
  <c r="O1799" i="6"/>
  <c r="P1799" i="6" s="1"/>
  <c r="Q1799" i="6"/>
  <c r="O1800" i="6"/>
  <c r="P1800" i="6" s="1"/>
  <c r="Q1800" i="6"/>
  <c r="O1801" i="6"/>
  <c r="P1801" i="6" s="1"/>
  <c r="Q1801" i="6"/>
  <c r="O1804" i="6"/>
  <c r="P1804" i="6" s="1"/>
  <c r="Q1804" i="6"/>
  <c r="O1806" i="6"/>
  <c r="P1806" i="6" s="1"/>
  <c r="Q1806" i="6"/>
  <c r="O1808" i="6"/>
  <c r="P1808" i="6" s="1"/>
  <c r="Q1808" i="6"/>
  <c r="O1810" i="6"/>
  <c r="P1810" i="6" s="1"/>
  <c r="Q1810" i="6"/>
  <c r="O1813" i="6"/>
  <c r="P1813" i="6" s="1"/>
  <c r="Q1813" i="6"/>
  <c r="O1815" i="6"/>
  <c r="P1815" i="6" s="1"/>
  <c r="Q1815" i="6"/>
  <c r="O1817" i="6"/>
  <c r="P1817" i="6" s="1"/>
  <c r="Q1817" i="6"/>
  <c r="O1819" i="6"/>
  <c r="P1819" i="6" s="1"/>
  <c r="Q1819" i="6"/>
  <c r="O1821" i="6"/>
  <c r="P1821" i="6" s="1"/>
  <c r="Q1821" i="6"/>
  <c r="O1823" i="6"/>
  <c r="P1823" i="6" s="1"/>
  <c r="Q1823" i="6"/>
  <c r="O1826" i="6"/>
  <c r="P1826" i="6" s="1"/>
  <c r="Q1826" i="6"/>
  <c r="O1828" i="6"/>
  <c r="P1828" i="6" s="1"/>
  <c r="Q1828" i="6"/>
  <c r="O1829" i="6"/>
  <c r="P1829" i="6" s="1"/>
  <c r="Q1829" i="6"/>
  <c r="O1831" i="6"/>
  <c r="P1831" i="6" s="1"/>
  <c r="Q1831" i="6"/>
  <c r="O1833" i="6"/>
  <c r="P1833" i="6" s="1"/>
  <c r="Q1833" i="6"/>
  <c r="O1836" i="6"/>
  <c r="P1836" i="6" s="1"/>
  <c r="Q1836" i="6"/>
  <c r="O1838" i="6"/>
  <c r="P1838" i="6" s="1"/>
  <c r="Q1838" i="6"/>
  <c r="O1840" i="6"/>
  <c r="P1840" i="6" s="1"/>
  <c r="Q1840" i="6"/>
  <c r="O1842" i="6"/>
  <c r="P1842" i="6" s="1"/>
  <c r="Q1842" i="6"/>
  <c r="O1843" i="6"/>
  <c r="P1843" i="6" s="1"/>
  <c r="Q1843" i="6"/>
  <c r="O1845" i="6"/>
  <c r="P1845" i="6" s="1"/>
  <c r="Q1845" i="6"/>
  <c r="O1848" i="6"/>
  <c r="P1848" i="6" s="1"/>
  <c r="Q1848" i="6"/>
  <c r="O1850" i="6"/>
  <c r="P1850" i="6" s="1"/>
  <c r="Q1850" i="6"/>
  <c r="O1853" i="6"/>
  <c r="P1853" i="6" s="1"/>
  <c r="Q1853" i="6"/>
  <c r="O1855" i="6"/>
  <c r="P1855" i="6" s="1"/>
  <c r="Q1855" i="6"/>
  <c r="O1857" i="6"/>
  <c r="P1857" i="6" s="1"/>
  <c r="Q1857" i="6"/>
  <c r="O1860" i="6"/>
  <c r="P1860" i="6" s="1"/>
  <c r="Q1860" i="6"/>
  <c r="O1862" i="6"/>
  <c r="P1862" i="6" s="1"/>
  <c r="Q1862" i="6"/>
  <c r="O1864" i="6"/>
  <c r="P1864" i="6" s="1"/>
  <c r="Q1864" i="6"/>
  <c r="O1866" i="6"/>
  <c r="P1866" i="6" s="1"/>
  <c r="Q1866" i="6"/>
  <c r="O1869" i="6"/>
  <c r="P1869" i="6" s="1"/>
  <c r="Q1869" i="6"/>
  <c r="O1872" i="6"/>
  <c r="P1872" i="6" s="1"/>
  <c r="Q1872" i="6"/>
  <c r="O1874" i="6"/>
  <c r="P1874" i="6" s="1"/>
  <c r="Q1874" i="6"/>
  <c r="O1876" i="6"/>
  <c r="P1876" i="6" s="1"/>
  <c r="Q1876" i="6"/>
  <c r="O1878" i="6"/>
  <c r="P1878" i="6" s="1"/>
  <c r="Q1878" i="6"/>
  <c r="O1880" i="6"/>
  <c r="P1880" i="6" s="1"/>
  <c r="Q1880" i="6"/>
  <c r="O1882" i="6"/>
  <c r="P1882" i="6" s="1"/>
  <c r="Q1882" i="6"/>
  <c r="O1884" i="6"/>
  <c r="P1884" i="6" s="1"/>
  <c r="Q1884" i="6"/>
  <c r="O1886" i="6"/>
  <c r="P1886" i="6" s="1"/>
  <c r="Q1886" i="6"/>
  <c r="O1888" i="6"/>
  <c r="P1888" i="6" s="1"/>
  <c r="Q1888" i="6"/>
  <c r="O1890" i="6"/>
  <c r="P1890" i="6" s="1"/>
  <c r="Q1890" i="6"/>
  <c r="O1892" i="6"/>
  <c r="P1892" i="6" s="1"/>
  <c r="Q1892" i="6"/>
  <c r="O1894" i="6"/>
  <c r="P1894" i="6" s="1"/>
  <c r="Q1894" i="6"/>
  <c r="R1894" i="6"/>
  <c r="S1894" i="6" s="1"/>
  <c r="O1897" i="6"/>
  <c r="P1897" i="6" s="1"/>
  <c r="Q1897" i="6"/>
  <c r="O1898" i="6"/>
  <c r="P1898" i="6" s="1"/>
  <c r="Q1898" i="6"/>
  <c r="O1900" i="6"/>
  <c r="P1900" i="6" s="1"/>
  <c r="Q1900" i="6"/>
  <c r="O1902" i="6"/>
  <c r="P1902" i="6" s="1"/>
  <c r="Q1902" i="6"/>
  <c r="R1902" i="6"/>
  <c r="S1902" i="6" s="1"/>
  <c r="O1904" i="6"/>
  <c r="P1904" i="6" s="1"/>
  <c r="Q1904" i="6"/>
  <c r="O1907" i="6"/>
  <c r="P1907" i="6" s="1"/>
  <c r="Q1907" i="6"/>
  <c r="O1910" i="6"/>
  <c r="P1910" i="6" s="1"/>
  <c r="Q1910" i="6"/>
  <c r="O1911" i="6"/>
  <c r="P1911" i="6" s="1"/>
  <c r="Q1911" i="6"/>
  <c r="O1913" i="6"/>
  <c r="P1913" i="6" s="1"/>
  <c r="Q1913" i="6"/>
  <c r="O1916" i="6"/>
  <c r="P1916" i="6" s="1"/>
  <c r="Q1916" i="6"/>
  <c r="O1919" i="6"/>
  <c r="P1919" i="6" s="1"/>
  <c r="Q1919" i="6"/>
  <c r="O1921" i="6"/>
  <c r="P1921" i="6" s="1"/>
  <c r="Q1921" i="6"/>
  <c r="O1925" i="6"/>
  <c r="P1925" i="6" s="1"/>
  <c r="Q1925" i="6"/>
  <c r="O1927" i="6"/>
  <c r="P1927" i="6" s="1"/>
  <c r="Q1927" i="6"/>
  <c r="O1932" i="6"/>
  <c r="P1932" i="6" s="1"/>
  <c r="Q1932" i="6"/>
  <c r="O1935" i="6"/>
  <c r="P1935" i="6" s="1"/>
  <c r="Q1935" i="6"/>
  <c r="O1938" i="6"/>
  <c r="P1938" i="6" s="1"/>
  <c r="Q1938" i="6"/>
  <c r="O1941" i="6"/>
  <c r="P1941" i="6" s="1"/>
  <c r="Q1941" i="6"/>
  <c r="O1943" i="6"/>
  <c r="P1943" i="6" s="1"/>
  <c r="Q1943" i="6"/>
  <c r="O1946" i="6"/>
  <c r="P1946" i="6" s="1"/>
  <c r="Q1946" i="6"/>
  <c r="O1948" i="6"/>
  <c r="P1948" i="6" s="1"/>
  <c r="Q1948" i="6"/>
  <c r="O1950" i="6"/>
  <c r="P1950" i="6" s="1"/>
  <c r="Q1950" i="6"/>
  <c r="O1951" i="6"/>
  <c r="P1951" i="6" s="1"/>
  <c r="Q1951" i="6"/>
  <c r="O1954" i="6"/>
  <c r="P1954" i="6" s="1"/>
  <c r="Q1954" i="6"/>
  <c r="O1956" i="6"/>
  <c r="P1956" i="6" s="1"/>
  <c r="Q1956" i="6"/>
  <c r="O1958" i="6"/>
  <c r="P1958" i="6" s="1"/>
  <c r="Q1958" i="6"/>
  <c r="O1960" i="6"/>
  <c r="P1960" i="6" s="1"/>
  <c r="Q1960" i="6"/>
  <c r="O1962" i="6"/>
  <c r="P1962" i="6" s="1"/>
  <c r="Q1962" i="6"/>
  <c r="O1965" i="6"/>
  <c r="P1965" i="6" s="1"/>
  <c r="Q1965" i="6"/>
  <c r="O1968" i="6"/>
  <c r="P1968" i="6" s="1"/>
  <c r="Q1968" i="6"/>
  <c r="R1968" i="6"/>
  <c r="S1968" i="6" s="1"/>
  <c r="O1970" i="6"/>
  <c r="P1970" i="6" s="1"/>
  <c r="Q1970" i="6"/>
  <c r="O1972" i="6"/>
  <c r="P1972" i="6" s="1"/>
  <c r="Q1972" i="6"/>
  <c r="O1974" i="6"/>
  <c r="P1974" i="6" s="1"/>
  <c r="Q1974" i="6"/>
  <c r="R1974" i="6"/>
  <c r="S1974" i="6" s="1"/>
  <c r="O1977" i="6"/>
  <c r="P1977" i="6" s="1"/>
  <c r="Q1977" i="6"/>
  <c r="O1980" i="6"/>
  <c r="P1980" i="6" s="1"/>
  <c r="Q1980" i="6"/>
  <c r="O1982" i="6"/>
  <c r="P1982" i="6" s="1"/>
  <c r="Q1982" i="6"/>
  <c r="O1985" i="6"/>
  <c r="P1985" i="6" s="1"/>
  <c r="Q1985" i="6"/>
  <c r="O1988" i="6"/>
  <c r="P1988" i="6" s="1"/>
  <c r="Q1988" i="6"/>
  <c r="O1990" i="6"/>
  <c r="P1990" i="6" s="1"/>
  <c r="Q1990" i="6"/>
  <c r="O1992" i="6"/>
  <c r="P1992" i="6" s="1"/>
  <c r="Q1992" i="6"/>
  <c r="O1995" i="6"/>
  <c r="P1995" i="6" s="1"/>
  <c r="Q1995" i="6"/>
  <c r="O1996" i="6"/>
  <c r="P1996" i="6" s="1"/>
  <c r="Q1996" i="6"/>
  <c r="O1999" i="6"/>
  <c r="P1999" i="6" s="1"/>
  <c r="Q1999" i="6"/>
  <c r="O2001" i="6"/>
  <c r="P2001" i="6" s="1"/>
  <c r="Q2001" i="6"/>
  <c r="O2003" i="6"/>
  <c r="P2003" i="6" s="1"/>
  <c r="Q2003" i="6"/>
  <c r="O2005" i="6"/>
  <c r="P2005" i="6" s="1"/>
  <c r="Q2005" i="6"/>
  <c r="O2008" i="6"/>
  <c r="P2008" i="6" s="1"/>
  <c r="Q2008" i="6"/>
  <c r="O2010" i="6"/>
  <c r="P2010" i="6" s="1"/>
  <c r="Q2010" i="6"/>
  <c r="O2012" i="6"/>
  <c r="P2012" i="6" s="1"/>
  <c r="Q2012" i="6"/>
  <c r="R2012" i="6"/>
  <c r="S2012" i="6" s="1"/>
  <c r="O2014" i="6"/>
  <c r="P2014" i="6" s="1"/>
  <c r="Q2014" i="6"/>
  <c r="O2017" i="6"/>
  <c r="P2017" i="6" s="1"/>
  <c r="Q2017" i="6"/>
  <c r="O2018" i="6"/>
  <c r="P2018" i="6" s="1"/>
  <c r="Q2018" i="6"/>
  <c r="O2020" i="6"/>
  <c r="P2020" i="6" s="1"/>
  <c r="Q2020" i="6"/>
  <c r="O2022" i="6"/>
  <c r="P2022" i="6" s="1"/>
  <c r="Q2022" i="6"/>
  <c r="O2025" i="6"/>
  <c r="P2025" i="6" s="1"/>
  <c r="Q2025" i="6"/>
  <c r="O2027" i="6"/>
  <c r="P2027" i="6" s="1"/>
  <c r="Q2027" i="6"/>
  <c r="O2028" i="6"/>
  <c r="P2028" i="6" s="1"/>
  <c r="Q2028" i="6"/>
  <c r="O2031" i="6"/>
  <c r="P2031" i="6" s="1"/>
  <c r="Q2031" i="6"/>
  <c r="O2034" i="6"/>
  <c r="P2034" i="6" s="1"/>
  <c r="Q2034" i="6"/>
  <c r="O2036" i="6"/>
  <c r="P2036" i="6" s="1"/>
  <c r="Q2036" i="6"/>
  <c r="O2038" i="6"/>
  <c r="P2038" i="6" s="1"/>
  <c r="Q2038" i="6"/>
  <c r="O2041" i="6"/>
  <c r="P2041" i="6" s="1"/>
  <c r="Q2041" i="6"/>
  <c r="O2045" i="6"/>
  <c r="P2045" i="6" s="1"/>
  <c r="Q2045" i="6"/>
  <c r="O2047" i="6"/>
  <c r="P2047" i="6" s="1"/>
  <c r="Q2047" i="6"/>
  <c r="O2050" i="6"/>
  <c r="P2050" i="6" s="1"/>
  <c r="Q2050" i="6"/>
  <c r="O2052" i="6"/>
  <c r="P2052" i="6" s="1"/>
  <c r="Q2052" i="6"/>
  <c r="O2054" i="6"/>
  <c r="P2054" i="6" s="1"/>
  <c r="Q2054" i="6"/>
  <c r="O2057" i="6"/>
  <c r="P2057" i="6" s="1"/>
  <c r="Q2057" i="6"/>
  <c r="O2059" i="6"/>
  <c r="P2059" i="6" s="1"/>
  <c r="Q2059" i="6"/>
  <c r="O2061" i="6"/>
  <c r="P2061" i="6" s="1"/>
  <c r="Q2061" i="6"/>
  <c r="O2064" i="6"/>
  <c r="P2064" i="6" s="1"/>
  <c r="Q2064" i="6"/>
  <c r="O2066" i="6"/>
  <c r="P2066" i="6" s="1"/>
  <c r="Q2066" i="6"/>
  <c r="O2068" i="6"/>
  <c r="P2068" i="6" s="1"/>
  <c r="Q2068" i="6"/>
  <c r="O2071" i="6"/>
  <c r="P2071" i="6" s="1"/>
  <c r="Q2071" i="6"/>
  <c r="O2074" i="6"/>
  <c r="P2074" i="6" s="1"/>
  <c r="Q2074" i="6"/>
  <c r="O2076" i="6"/>
  <c r="P2076" i="6" s="1"/>
  <c r="Q2076" i="6"/>
  <c r="O2078" i="6"/>
  <c r="P2078" i="6" s="1"/>
  <c r="Q2078" i="6"/>
  <c r="O2080" i="6"/>
  <c r="P2080" i="6" s="1"/>
  <c r="Q2080" i="6"/>
  <c r="O2082" i="6"/>
  <c r="P2082" i="6" s="1"/>
  <c r="Q2082" i="6"/>
  <c r="O2084" i="6"/>
  <c r="P2084" i="6" s="1"/>
  <c r="Q2084" i="6"/>
  <c r="O2086" i="6"/>
  <c r="P2086" i="6" s="1"/>
  <c r="Q2086" i="6"/>
  <c r="O2089" i="6"/>
  <c r="P2089" i="6" s="1"/>
  <c r="Q2089" i="6"/>
  <c r="O2090" i="6"/>
  <c r="P2090" i="6" s="1"/>
  <c r="Q2090" i="6"/>
  <c r="O2093" i="6"/>
  <c r="P2093" i="6" s="1"/>
  <c r="Q2093" i="6"/>
  <c r="O2096" i="6"/>
  <c r="P2096" i="6" s="1"/>
  <c r="Q2096" i="6"/>
  <c r="O2099" i="6"/>
  <c r="P2099" i="6" s="1"/>
  <c r="Q2099" i="6"/>
  <c r="O2100" i="6"/>
  <c r="P2100" i="6" s="1"/>
  <c r="Q2100" i="6"/>
  <c r="O2103" i="6"/>
  <c r="P2103" i="6" s="1"/>
  <c r="Q2103" i="6"/>
  <c r="O2106" i="6"/>
  <c r="P2106" i="6" s="1"/>
  <c r="Q2106" i="6"/>
  <c r="R2106" i="6"/>
  <c r="S2106" i="6" s="1"/>
  <c r="O2108" i="6"/>
  <c r="P2108" i="6" s="1"/>
  <c r="Q2108" i="6"/>
  <c r="O2111" i="6"/>
  <c r="P2111" i="6" s="1"/>
  <c r="Q2111" i="6"/>
  <c r="O2113" i="6"/>
  <c r="P2113" i="6" s="1"/>
  <c r="Q2113" i="6"/>
  <c r="O2116" i="6"/>
  <c r="P2116" i="6" s="1"/>
  <c r="Q2116" i="6"/>
  <c r="O2117" i="6"/>
  <c r="P2117" i="6" s="1"/>
  <c r="Q2117" i="6"/>
  <c r="R2117" i="6"/>
  <c r="S2117" i="6" s="1"/>
  <c r="O2118" i="6"/>
  <c r="P2118" i="6" s="1"/>
  <c r="Q2118" i="6"/>
  <c r="O2121" i="6"/>
  <c r="P2121" i="6" s="1"/>
  <c r="Q2121" i="6"/>
  <c r="O2123" i="6"/>
  <c r="P2123" i="6" s="1"/>
  <c r="Q2123" i="6"/>
  <c r="O2125" i="6"/>
  <c r="P2125" i="6" s="1"/>
  <c r="Q2125" i="6"/>
  <c r="R2125" i="6"/>
  <c r="S2125" i="6" s="1"/>
  <c r="O2127" i="6"/>
  <c r="P2127" i="6" s="1"/>
  <c r="Q2127" i="6"/>
  <c r="O2129" i="6"/>
  <c r="P2129" i="6" s="1"/>
  <c r="Q2129" i="6"/>
  <c r="O2132" i="6"/>
  <c r="P2132" i="6" s="1"/>
  <c r="Q2132" i="6"/>
  <c r="O2134" i="6"/>
  <c r="P2134" i="6" s="1"/>
  <c r="Q2134" i="6"/>
  <c r="O2136" i="6"/>
  <c r="P2136" i="6" s="1"/>
  <c r="Q2136" i="6"/>
  <c r="O2137" i="6"/>
  <c r="P2137" i="6" s="1"/>
  <c r="Q2137" i="6"/>
  <c r="O2139" i="6"/>
  <c r="P2139" i="6" s="1"/>
  <c r="Q2139" i="6"/>
  <c r="O2140" i="6"/>
  <c r="P2140" i="6" s="1"/>
  <c r="Q2140" i="6"/>
  <c r="O2142" i="6"/>
  <c r="P2142" i="6" s="1"/>
  <c r="Q2142" i="6"/>
  <c r="O2144" i="6"/>
  <c r="P2144" i="6" s="1"/>
  <c r="Q2144" i="6"/>
  <c r="O2147" i="6"/>
  <c r="P2147" i="6" s="1"/>
  <c r="Q2147" i="6"/>
  <c r="O2150" i="6"/>
  <c r="P2150" i="6" s="1"/>
  <c r="Q2150" i="6"/>
  <c r="O2151" i="6"/>
  <c r="P2151" i="6" s="1"/>
  <c r="Q2151" i="6"/>
  <c r="O2153" i="6"/>
  <c r="P2153" i="6" s="1"/>
  <c r="Q2153" i="6"/>
  <c r="O2155" i="6"/>
  <c r="P2155" i="6" s="1"/>
  <c r="Q2155" i="6"/>
  <c r="O2157" i="6"/>
  <c r="P2157" i="6" s="1"/>
  <c r="Q2157" i="6"/>
  <c r="O2160" i="6"/>
  <c r="P2160" i="6" s="1"/>
  <c r="Q2160" i="6"/>
  <c r="O2162" i="6"/>
  <c r="P2162" i="6" s="1"/>
  <c r="Q2162" i="6"/>
  <c r="O2164" i="6"/>
  <c r="P2164" i="6" s="1"/>
  <c r="Q2164" i="6"/>
  <c r="O2166" i="6"/>
  <c r="P2166" i="6" s="1"/>
  <c r="Q2166" i="6"/>
  <c r="O2168" i="6"/>
  <c r="P2168" i="6" s="1"/>
  <c r="Q2168" i="6"/>
  <c r="O2170" i="6"/>
  <c r="P2170" i="6" s="1"/>
  <c r="Q2170" i="6"/>
  <c r="O2173" i="6"/>
  <c r="P2173" i="6" s="1"/>
  <c r="Q2173" i="6"/>
  <c r="O2175" i="6"/>
  <c r="P2175" i="6" s="1"/>
  <c r="Q2175" i="6"/>
  <c r="O2178" i="6"/>
  <c r="P2178" i="6" s="1"/>
  <c r="Q2178" i="6"/>
  <c r="O2181" i="6"/>
  <c r="P2181" i="6" s="1"/>
  <c r="Q2181" i="6"/>
  <c r="O2182" i="6"/>
  <c r="P2182" i="6" s="1"/>
  <c r="Q2182" i="6"/>
  <c r="O2185" i="6"/>
  <c r="P2185" i="6" s="1"/>
  <c r="Q2185" i="6"/>
  <c r="O2186" i="6"/>
  <c r="P2186" i="6" s="1"/>
  <c r="Q2186" i="6"/>
  <c r="O2189" i="6"/>
  <c r="P2189" i="6" s="1"/>
  <c r="Q2189" i="6"/>
  <c r="O2192" i="6"/>
  <c r="P2192" i="6" s="1"/>
  <c r="Q2192" i="6"/>
  <c r="O2195" i="6"/>
  <c r="P2195" i="6" s="1"/>
  <c r="Q2195" i="6"/>
  <c r="O2197" i="6"/>
  <c r="P2197" i="6" s="1"/>
  <c r="Q2197" i="6"/>
  <c r="O2199" i="6"/>
  <c r="P2199" i="6" s="1"/>
  <c r="Q2199" i="6"/>
  <c r="O2201" i="6"/>
  <c r="P2201" i="6" s="1"/>
  <c r="Q2201" i="6"/>
  <c r="O2202" i="6"/>
  <c r="P2202" i="6" s="1"/>
  <c r="Q2202" i="6"/>
  <c r="O2204" i="6"/>
  <c r="P2204" i="6" s="1"/>
  <c r="Q2204" i="6"/>
  <c r="O2206" i="6"/>
  <c r="P2206" i="6" s="1"/>
  <c r="Q2206" i="6"/>
  <c r="O2207" i="6"/>
  <c r="P2207" i="6" s="1"/>
  <c r="Q2207" i="6"/>
  <c r="O2209" i="6"/>
  <c r="P2209" i="6" s="1"/>
  <c r="Q2209" i="6"/>
  <c r="O2211" i="6"/>
  <c r="P2211" i="6" s="1"/>
  <c r="Q2211" i="6"/>
  <c r="O2214" i="6"/>
  <c r="P2214" i="6" s="1"/>
  <c r="Q2214" i="6"/>
  <c r="O2215" i="6"/>
  <c r="P2215" i="6" s="1"/>
  <c r="Q2215" i="6"/>
  <c r="O2217" i="6"/>
  <c r="P2217" i="6" s="1"/>
  <c r="Q2217" i="6"/>
  <c r="O2220" i="6"/>
  <c r="P2220" i="6" s="1"/>
  <c r="Q2220" i="6"/>
  <c r="O2224" i="6"/>
  <c r="P2224" i="6" s="1"/>
  <c r="Q2224" i="6"/>
  <c r="O2226" i="6"/>
  <c r="P2226" i="6" s="1"/>
  <c r="Q2226" i="6"/>
  <c r="O2227" i="6"/>
  <c r="P2227" i="6" s="1"/>
  <c r="Q2227" i="6"/>
  <c r="O2229" i="6"/>
  <c r="P2229" i="6" s="1"/>
  <c r="Q2229" i="6"/>
  <c r="O2231" i="6"/>
  <c r="P2231" i="6" s="1"/>
  <c r="Q2231" i="6"/>
  <c r="O2233" i="6"/>
  <c r="P2233" i="6" s="1"/>
  <c r="Q2233" i="6"/>
  <c r="O2234" i="6"/>
  <c r="P2234" i="6" s="1"/>
  <c r="Q2234" i="6"/>
  <c r="O2236" i="6"/>
  <c r="P2236" i="6" s="1"/>
  <c r="Q2236" i="6"/>
  <c r="O2238" i="6"/>
  <c r="P2238" i="6" s="1"/>
  <c r="Q2238" i="6"/>
  <c r="O2241" i="6"/>
  <c r="P2241" i="6" s="1"/>
  <c r="Q2241" i="6"/>
  <c r="O2243" i="6"/>
  <c r="P2243" i="6" s="1"/>
  <c r="Q2243" i="6"/>
  <c r="O2245" i="6"/>
  <c r="P2245" i="6" s="1"/>
  <c r="Q2245" i="6"/>
  <c r="O2246" i="6"/>
  <c r="P2246" i="6" s="1"/>
  <c r="Q2246" i="6"/>
  <c r="O2248" i="6"/>
  <c r="P2248" i="6" s="1"/>
  <c r="Q2248" i="6"/>
  <c r="O2250" i="6"/>
  <c r="P2250" i="6" s="1"/>
  <c r="Q2250" i="6"/>
  <c r="O2252" i="6"/>
  <c r="P2252" i="6" s="1"/>
  <c r="Q2252" i="6"/>
  <c r="O2255" i="6"/>
  <c r="P2255" i="6" s="1"/>
  <c r="Q2255" i="6"/>
  <c r="O2257" i="6"/>
  <c r="P2257" i="6" s="1"/>
  <c r="Q2257" i="6"/>
  <c r="O2259" i="6"/>
  <c r="P2259" i="6" s="1"/>
  <c r="Q2259" i="6"/>
  <c r="O2261" i="6"/>
  <c r="P2261" i="6" s="1"/>
  <c r="Q2261" i="6"/>
  <c r="O2264" i="6"/>
  <c r="P2264" i="6" s="1"/>
  <c r="Q2264" i="6"/>
  <c r="O2266" i="6"/>
  <c r="P2266" i="6" s="1"/>
  <c r="Q2266" i="6"/>
  <c r="O2269" i="6"/>
  <c r="P2269" i="6" s="1"/>
  <c r="Q2269" i="6"/>
  <c r="O2272" i="6"/>
  <c r="P2272" i="6" s="1"/>
  <c r="Q2272" i="6"/>
  <c r="O2274" i="6"/>
  <c r="P2274" i="6" s="1"/>
  <c r="Q2274" i="6"/>
  <c r="O2277" i="6"/>
  <c r="P2277" i="6" s="1"/>
  <c r="Q2277" i="6"/>
  <c r="O2280" i="6"/>
  <c r="P2280" i="6" s="1"/>
  <c r="Q2280" i="6"/>
  <c r="O2281" i="6"/>
  <c r="P2281" i="6" s="1"/>
  <c r="Q2281" i="6"/>
  <c r="O2283" i="6"/>
  <c r="P2283" i="6" s="1"/>
  <c r="Q2283" i="6"/>
  <c r="O2285" i="6"/>
  <c r="P2285" i="6" s="1"/>
  <c r="Q2285" i="6"/>
  <c r="O2287" i="6"/>
  <c r="P2287" i="6" s="1"/>
  <c r="Q2287" i="6"/>
  <c r="O2290" i="6"/>
  <c r="P2290" i="6" s="1"/>
  <c r="Q2290" i="6"/>
  <c r="O2291" i="6"/>
  <c r="P2291" i="6" s="1"/>
  <c r="Q2291" i="6"/>
  <c r="O2292" i="6"/>
  <c r="P2292" i="6" s="1"/>
  <c r="Q2292" i="6"/>
  <c r="O2294" i="6"/>
  <c r="P2294" i="6" s="1"/>
  <c r="Q2294" i="6"/>
  <c r="O2296" i="6"/>
  <c r="P2296" i="6" s="1"/>
  <c r="Q2296" i="6"/>
  <c r="O2299" i="6"/>
  <c r="P2299" i="6" s="1"/>
  <c r="Q2299" i="6"/>
  <c r="O2302" i="6"/>
  <c r="P2302" i="6" s="1"/>
  <c r="Q2302" i="6"/>
  <c r="O2303" i="6"/>
  <c r="P2303" i="6" s="1"/>
  <c r="Q2303" i="6"/>
  <c r="O2305" i="6"/>
  <c r="P2305" i="6" s="1"/>
  <c r="Q2305" i="6"/>
  <c r="O2308" i="6"/>
  <c r="P2308" i="6" s="1"/>
  <c r="Q2308" i="6"/>
  <c r="O2309" i="6"/>
  <c r="P2309" i="6" s="1"/>
  <c r="Q2309" i="6"/>
  <c r="O2310" i="6"/>
  <c r="P2310" i="6" s="1"/>
  <c r="Q2310" i="6"/>
  <c r="O2312" i="6"/>
  <c r="P2312" i="6" s="1"/>
  <c r="Q2312" i="6"/>
  <c r="O2314" i="6"/>
  <c r="P2314" i="6" s="1"/>
  <c r="Q2314" i="6"/>
  <c r="O2316" i="6"/>
  <c r="P2316" i="6" s="1"/>
  <c r="Q2316" i="6"/>
  <c r="O2318" i="6"/>
  <c r="P2318" i="6" s="1"/>
  <c r="Q2318" i="6"/>
  <c r="O2321" i="6"/>
  <c r="P2321" i="6" s="1"/>
  <c r="Q2321" i="6"/>
  <c r="O2324" i="6"/>
  <c r="P2324" i="6" s="1"/>
  <c r="Q2324" i="6"/>
  <c r="O2325" i="6"/>
  <c r="P2325" i="6" s="1"/>
  <c r="Q2325" i="6"/>
  <c r="O2328" i="6"/>
  <c r="P2328" i="6" s="1"/>
  <c r="Q2328" i="6"/>
  <c r="O2330" i="6"/>
  <c r="P2330" i="6" s="1"/>
  <c r="Q2330" i="6"/>
  <c r="O2333" i="6"/>
  <c r="P2333" i="6" s="1"/>
  <c r="Q2333" i="6"/>
  <c r="O2337" i="6"/>
  <c r="P2337" i="6" s="1"/>
  <c r="Q2337" i="6"/>
  <c r="O2340" i="6"/>
  <c r="P2340" i="6" s="1"/>
  <c r="Q2340" i="6"/>
  <c r="O2342" i="6"/>
  <c r="P2342" i="6" s="1"/>
  <c r="Q2342" i="6"/>
  <c r="O2345" i="6"/>
  <c r="P2345" i="6" s="1"/>
  <c r="Q2345" i="6"/>
  <c r="O2347" i="6"/>
  <c r="P2347" i="6" s="1"/>
  <c r="Q2347" i="6"/>
  <c r="O2349" i="6"/>
  <c r="P2349" i="6" s="1"/>
  <c r="Q2349" i="6"/>
  <c r="O2352" i="6"/>
  <c r="P2352" i="6" s="1"/>
  <c r="Q2352" i="6"/>
  <c r="O2353" i="6"/>
  <c r="P2353" i="6" s="1"/>
  <c r="Q2353" i="6"/>
  <c r="O2354" i="6"/>
  <c r="P2354" i="6" s="1"/>
  <c r="Q2354" i="6"/>
  <c r="O2355" i="6"/>
  <c r="P2355" i="6" s="1"/>
  <c r="Q2355" i="6"/>
  <c r="O2358" i="6"/>
  <c r="P2358" i="6" s="1"/>
  <c r="Q2358" i="6"/>
  <c r="O2359" i="6"/>
  <c r="P2359" i="6" s="1"/>
  <c r="Q2359" i="6"/>
  <c r="O2361" i="6"/>
  <c r="P2361" i="6" s="1"/>
  <c r="Q2361" i="6"/>
  <c r="O2364" i="6"/>
  <c r="P2364" i="6" s="1"/>
  <c r="Q2364" i="6"/>
  <c r="O2367" i="6"/>
  <c r="P2367" i="6" s="1"/>
  <c r="Q2367" i="6"/>
  <c r="O2369" i="6"/>
  <c r="P2369" i="6" s="1"/>
  <c r="Q2369" i="6"/>
  <c r="O2370" i="6"/>
  <c r="P2370" i="6" s="1"/>
  <c r="Q2370" i="6"/>
  <c r="O2373" i="6"/>
  <c r="P2373" i="6" s="1"/>
  <c r="Q2373" i="6"/>
  <c r="O2374" i="6"/>
  <c r="P2374" i="6" s="1"/>
  <c r="Q2374" i="6"/>
  <c r="O2377" i="6"/>
  <c r="P2377" i="6" s="1"/>
  <c r="Q2377" i="6"/>
  <c r="O2378" i="6"/>
  <c r="P2378" i="6" s="1"/>
  <c r="Q2378" i="6"/>
  <c r="O2381" i="6"/>
  <c r="P2381" i="6" s="1"/>
  <c r="Q2381" i="6"/>
  <c r="O2384" i="6"/>
  <c r="P2384" i="6" s="1"/>
  <c r="Q2384" i="6"/>
  <c r="O2387" i="6"/>
  <c r="P2387" i="6" s="1"/>
  <c r="Q2387" i="6"/>
  <c r="O2389" i="6"/>
  <c r="P2389" i="6" s="1"/>
  <c r="Q2389" i="6"/>
  <c r="O2391" i="6"/>
  <c r="P2391" i="6" s="1"/>
  <c r="Q2391" i="6"/>
  <c r="O2392" i="6"/>
  <c r="P2392" i="6" s="1"/>
  <c r="Q2392" i="6"/>
  <c r="O2394" i="6"/>
  <c r="P2394" i="6" s="1"/>
  <c r="Q2394" i="6"/>
  <c r="O2396" i="6"/>
  <c r="P2396" i="6" s="1"/>
  <c r="Q2396" i="6"/>
  <c r="O2398" i="6"/>
  <c r="P2398" i="6" s="1"/>
  <c r="Q2398" i="6"/>
  <c r="O2400" i="6"/>
  <c r="P2400" i="6" s="1"/>
  <c r="Q2400" i="6"/>
  <c r="O2402" i="6"/>
  <c r="P2402" i="6" s="1"/>
  <c r="Q2402" i="6"/>
  <c r="O2405" i="6"/>
  <c r="P2405" i="6" s="1"/>
  <c r="Q2405" i="6"/>
  <c r="R2405" i="6"/>
  <c r="S2405" i="6" s="1"/>
  <c r="O2407" i="6"/>
  <c r="P2407" i="6" s="1"/>
  <c r="Q2407" i="6"/>
  <c r="O2408" i="6"/>
  <c r="P2408" i="6" s="1"/>
  <c r="Q2408" i="6"/>
  <c r="O2410" i="6"/>
  <c r="P2410" i="6" s="1"/>
  <c r="Q2410" i="6"/>
  <c r="O2411" i="6"/>
  <c r="P2411" i="6" s="1"/>
  <c r="Q2411" i="6"/>
  <c r="O2413" i="6"/>
  <c r="P2413" i="6" s="1"/>
  <c r="Q2413" i="6"/>
  <c r="O2416" i="6"/>
  <c r="P2416" i="6" s="1"/>
  <c r="Q2416" i="6"/>
  <c r="O2420" i="6"/>
  <c r="P2420" i="6" s="1"/>
  <c r="Q2420" i="6"/>
  <c r="O2422" i="6"/>
  <c r="P2422" i="6" s="1"/>
  <c r="Q2422" i="6"/>
  <c r="O2424" i="6"/>
  <c r="P2424" i="6" s="1"/>
  <c r="Q2424" i="6"/>
  <c r="O2426" i="6"/>
  <c r="P2426" i="6" s="1"/>
  <c r="Q2426" i="6"/>
  <c r="O2428" i="6"/>
  <c r="P2428" i="6" s="1"/>
  <c r="Q2428" i="6"/>
  <c r="O2431" i="6"/>
  <c r="P2431" i="6" s="1"/>
  <c r="Q2431" i="6"/>
  <c r="O2434" i="6"/>
  <c r="P2434" i="6" s="1"/>
  <c r="Q2434" i="6"/>
  <c r="O2435" i="6"/>
  <c r="P2435" i="6" s="1"/>
  <c r="Q2435" i="6"/>
  <c r="O2437" i="6"/>
  <c r="P2437" i="6" s="1"/>
  <c r="Q2437" i="6"/>
  <c r="O2438" i="6"/>
  <c r="P2438" i="6" s="1"/>
  <c r="Q2438" i="6"/>
  <c r="O2440" i="6"/>
  <c r="P2440" i="6" s="1"/>
  <c r="Q2440" i="6"/>
  <c r="O2442" i="6"/>
  <c r="P2442" i="6" s="1"/>
  <c r="Q2442" i="6"/>
  <c r="O2444" i="6"/>
  <c r="P2444" i="6" s="1"/>
  <c r="Q2444" i="6"/>
  <c r="O2445" i="6"/>
  <c r="P2445" i="6" s="1"/>
  <c r="Q2445" i="6"/>
  <c r="O2447" i="6"/>
  <c r="P2447" i="6" s="1"/>
  <c r="Q2447" i="6"/>
  <c r="O2451" i="6"/>
  <c r="P2451" i="6" s="1"/>
  <c r="Q2451" i="6"/>
  <c r="O2453" i="6"/>
  <c r="P2453" i="6" s="1"/>
  <c r="Q2453" i="6"/>
  <c r="O2456" i="6"/>
  <c r="P2456" i="6" s="1"/>
  <c r="Q2456" i="6"/>
  <c r="O2457" i="6"/>
  <c r="P2457" i="6" s="1"/>
  <c r="Q2457" i="6"/>
  <c r="O2458" i="6"/>
  <c r="P2458" i="6" s="1"/>
  <c r="Q2458" i="6"/>
  <c r="O2460" i="6"/>
  <c r="P2460" i="6" s="1"/>
  <c r="Q2460" i="6"/>
  <c r="O2462" i="6"/>
  <c r="P2462" i="6" s="1"/>
  <c r="Q2462" i="6"/>
  <c r="O2464" i="6"/>
  <c r="P2464" i="6" s="1"/>
  <c r="Q2464" i="6"/>
  <c r="O2466" i="6"/>
  <c r="P2466" i="6" s="1"/>
  <c r="Q2466" i="6"/>
  <c r="O2470" i="6"/>
  <c r="P2470" i="6" s="1"/>
  <c r="Q2470" i="6"/>
  <c r="O2471" i="6"/>
  <c r="P2471" i="6" s="1"/>
  <c r="Q2471" i="6"/>
  <c r="O2473" i="6"/>
  <c r="P2473" i="6" s="1"/>
  <c r="Q2473" i="6"/>
  <c r="O2475" i="6"/>
  <c r="P2475" i="6" s="1"/>
  <c r="Q2475" i="6"/>
  <c r="O2477" i="6"/>
  <c r="P2477" i="6" s="1"/>
  <c r="Q2477" i="6"/>
  <c r="O2479" i="6"/>
  <c r="P2479" i="6" s="1"/>
  <c r="Q2479" i="6"/>
  <c r="O2482" i="6"/>
  <c r="P2482" i="6" s="1"/>
  <c r="Q2482" i="6"/>
  <c r="O2484" i="6"/>
  <c r="P2484" i="6" s="1"/>
  <c r="Q2484" i="6"/>
  <c r="O2486" i="6"/>
  <c r="P2486" i="6" s="1"/>
  <c r="Q2486" i="6"/>
  <c r="O2488" i="6"/>
  <c r="P2488" i="6" s="1"/>
  <c r="Q2488" i="6"/>
  <c r="O2490" i="6"/>
  <c r="P2490" i="6" s="1"/>
  <c r="Q2490" i="6"/>
  <c r="O2491" i="6"/>
  <c r="P2491" i="6" s="1"/>
  <c r="Q2491" i="6"/>
  <c r="O2493" i="6"/>
  <c r="P2493" i="6" s="1"/>
  <c r="Q2493" i="6"/>
  <c r="O2496" i="6"/>
  <c r="P2496" i="6" s="1"/>
  <c r="Q2496" i="6"/>
  <c r="O2497" i="6"/>
  <c r="P2497" i="6" s="1"/>
  <c r="Q2497" i="6"/>
  <c r="O2500" i="6"/>
  <c r="P2500" i="6" s="1"/>
  <c r="Q2500" i="6"/>
  <c r="O2501" i="6"/>
  <c r="P2501" i="6" s="1"/>
  <c r="Q2501" i="6"/>
  <c r="O2503" i="6"/>
  <c r="P2503" i="6" s="1"/>
  <c r="Q2503" i="6"/>
  <c r="O2505" i="6"/>
  <c r="P2505" i="6" s="1"/>
  <c r="Q2505" i="6"/>
  <c r="O2507" i="6"/>
  <c r="P2507" i="6" s="1"/>
  <c r="Q2507" i="6"/>
  <c r="O2508" i="6"/>
  <c r="P2508" i="6" s="1"/>
  <c r="Q2508" i="6"/>
  <c r="O2510" i="6"/>
  <c r="P2510" i="6" s="1"/>
  <c r="Q2510" i="6"/>
  <c r="O2512" i="6"/>
  <c r="P2512" i="6" s="1"/>
  <c r="Q2512" i="6"/>
  <c r="O2514" i="6"/>
  <c r="P2514" i="6" s="1"/>
  <c r="Q2514" i="6"/>
  <c r="O2516" i="6"/>
  <c r="P2516" i="6" s="1"/>
  <c r="Q2516" i="6"/>
  <c r="O2518" i="6"/>
  <c r="P2518" i="6" s="1"/>
  <c r="Q2518" i="6"/>
  <c r="O2520" i="6"/>
  <c r="P2520" i="6" s="1"/>
  <c r="Q2520" i="6"/>
  <c r="O2521" i="6"/>
  <c r="P2521" i="6" s="1"/>
  <c r="Q2521" i="6"/>
  <c r="O2523" i="6"/>
  <c r="P2523" i="6" s="1"/>
  <c r="Q2523" i="6"/>
  <c r="O2525" i="6"/>
  <c r="P2525" i="6" s="1"/>
  <c r="Q2525" i="6"/>
  <c r="O2528" i="6"/>
  <c r="P2528" i="6" s="1"/>
  <c r="Q2528" i="6"/>
  <c r="O2530" i="6"/>
  <c r="P2530" i="6" s="1"/>
  <c r="Q2530" i="6"/>
  <c r="O2532" i="6"/>
  <c r="P2532" i="6" s="1"/>
  <c r="Q2532" i="6"/>
  <c r="O2533" i="6"/>
  <c r="P2533" i="6" s="1"/>
  <c r="Q2533" i="6"/>
  <c r="O2536" i="6"/>
  <c r="P2536" i="6" s="1"/>
  <c r="Q2536" i="6"/>
  <c r="O2537" i="6"/>
  <c r="P2537" i="6" s="1"/>
  <c r="Q2537" i="6"/>
  <c r="O2540" i="6"/>
  <c r="P2540" i="6" s="1"/>
  <c r="Q2540" i="6"/>
  <c r="O2543" i="6"/>
  <c r="P2543" i="6" s="1"/>
  <c r="Q2543" i="6"/>
  <c r="O2546" i="6"/>
  <c r="P2546" i="6" s="1"/>
  <c r="Q2546" i="6"/>
  <c r="O2548" i="6"/>
  <c r="P2548" i="6" s="1"/>
  <c r="Q2548" i="6"/>
  <c r="O2549" i="6"/>
  <c r="P2549" i="6" s="1"/>
  <c r="Q2549" i="6"/>
  <c r="O2551" i="6"/>
  <c r="P2551" i="6" s="1"/>
  <c r="Q2551" i="6"/>
  <c r="O2553" i="6"/>
  <c r="P2553" i="6" s="1"/>
  <c r="Q2553" i="6"/>
  <c r="O2555" i="6"/>
  <c r="P2555" i="6" s="1"/>
  <c r="Q2555" i="6"/>
  <c r="O2556" i="6"/>
  <c r="P2556" i="6" s="1"/>
  <c r="Q2556" i="6"/>
  <c r="O2558" i="6"/>
  <c r="P2558" i="6" s="1"/>
  <c r="Q2558" i="6"/>
  <c r="O2561" i="6"/>
  <c r="P2561" i="6" s="1"/>
  <c r="Q2561" i="6"/>
  <c r="O2564" i="6"/>
  <c r="P2564" i="6" s="1"/>
  <c r="Q2564" i="6"/>
  <c r="O2565" i="6"/>
  <c r="P2565" i="6" s="1"/>
  <c r="Q2565" i="6"/>
  <c r="O2567" i="6"/>
  <c r="P2567" i="6" s="1"/>
  <c r="Q2567" i="6"/>
  <c r="O2569" i="6"/>
  <c r="P2569" i="6" s="1"/>
  <c r="Q2569" i="6"/>
  <c r="O2572" i="6"/>
  <c r="P2572" i="6" s="1"/>
  <c r="Q2572" i="6"/>
  <c r="O2574" i="6"/>
  <c r="P2574" i="6" s="1"/>
  <c r="Q2574" i="6"/>
  <c r="O2577" i="6"/>
  <c r="P2577" i="6" s="1"/>
  <c r="Q2577" i="6"/>
  <c r="O2580" i="6"/>
  <c r="P2580" i="6" s="1"/>
  <c r="Q2580" i="6"/>
  <c r="O2582" i="6"/>
  <c r="P2582" i="6" s="1"/>
  <c r="Q2582" i="6"/>
  <c r="O2584" i="6"/>
  <c r="P2584" i="6" s="1"/>
  <c r="Q2584" i="6"/>
  <c r="O2586" i="6"/>
  <c r="P2586" i="6" s="1"/>
  <c r="Q2586" i="6"/>
  <c r="O2588" i="6"/>
  <c r="P2588" i="6" s="1"/>
  <c r="Q2588" i="6"/>
  <c r="O2590" i="6"/>
  <c r="P2590" i="6" s="1"/>
  <c r="Q2590" i="6"/>
  <c r="O2592" i="6"/>
  <c r="P2592" i="6" s="1"/>
  <c r="Q2592" i="6"/>
  <c r="O2595" i="6"/>
  <c r="P2595" i="6" s="1"/>
  <c r="Q2595" i="6"/>
  <c r="O2597" i="6"/>
  <c r="P2597" i="6" s="1"/>
  <c r="Q2597" i="6"/>
  <c r="O2600" i="6"/>
  <c r="P2600" i="6" s="1"/>
  <c r="Q2600" i="6"/>
  <c r="O2603" i="6"/>
  <c r="P2603" i="6" s="1"/>
  <c r="Q2603" i="6"/>
  <c r="O2604" i="6"/>
  <c r="P2604" i="6" s="1"/>
  <c r="Q2604" i="6"/>
  <c r="O2607" i="6"/>
  <c r="P2607" i="6" s="1"/>
  <c r="Q2607" i="6"/>
  <c r="O2610" i="6"/>
  <c r="P2610" i="6" s="1"/>
  <c r="Q2610" i="6"/>
  <c r="O2613" i="6"/>
  <c r="P2613" i="6" s="1"/>
  <c r="Q2613" i="6"/>
  <c r="O2616" i="6"/>
  <c r="P2616" i="6" s="1"/>
  <c r="Q2616" i="6"/>
  <c r="O2618" i="6"/>
  <c r="P2618" i="6" s="1"/>
  <c r="Q2618" i="6"/>
  <c r="O2620" i="6"/>
  <c r="P2620" i="6" s="1"/>
  <c r="Q2620" i="6"/>
  <c r="O2622" i="6"/>
  <c r="P2622" i="6" s="1"/>
  <c r="Q2622" i="6"/>
  <c r="O2624" i="6"/>
  <c r="P2624" i="6" s="1"/>
  <c r="Q2624" i="6"/>
  <c r="O2626" i="6"/>
  <c r="P2626" i="6" s="1"/>
  <c r="Q2626" i="6"/>
  <c r="O2628" i="6"/>
  <c r="P2628" i="6" s="1"/>
  <c r="Q2628" i="6"/>
  <c r="O2630" i="6"/>
  <c r="P2630" i="6" s="1"/>
  <c r="Q2630" i="6"/>
  <c r="R2630" i="6"/>
  <c r="S2630" i="6" s="1"/>
  <c r="O2631" i="6"/>
  <c r="P2631" i="6" s="1"/>
  <c r="Q2631" i="6"/>
  <c r="O2633" i="6"/>
  <c r="P2633" i="6" s="1"/>
  <c r="Q2633" i="6"/>
  <c r="O2635" i="6"/>
  <c r="P2635" i="6" s="1"/>
  <c r="Q2635" i="6"/>
  <c r="O2637" i="6"/>
  <c r="P2637" i="6" s="1"/>
  <c r="Q2637" i="6"/>
  <c r="O2638" i="6"/>
  <c r="P2638" i="6" s="1"/>
  <c r="Q2638" i="6"/>
  <c r="O2640" i="6"/>
  <c r="P2640" i="6" s="1"/>
  <c r="Q2640" i="6"/>
  <c r="O2642" i="6"/>
  <c r="P2642" i="6" s="1"/>
  <c r="Q2642" i="6"/>
  <c r="O2644" i="6"/>
  <c r="P2644" i="6" s="1"/>
  <c r="Q2644" i="6"/>
  <c r="O2647" i="6"/>
  <c r="P2647" i="6" s="1"/>
  <c r="Q2647" i="6"/>
  <c r="O2649" i="6"/>
  <c r="P2649" i="6" s="1"/>
  <c r="Q2649" i="6"/>
  <c r="O2650" i="6"/>
  <c r="P2650" i="6" s="1"/>
  <c r="Q2650" i="6"/>
  <c r="O2652" i="6"/>
  <c r="P2652" i="6" s="1"/>
  <c r="Q2652" i="6"/>
  <c r="O2654" i="6"/>
  <c r="P2654" i="6" s="1"/>
  <c r="Q2654" i="6"/>
  <c r="O2656" i="6"/>
  <c r="P2656" i="6" s="1"/>
  <c r="Q2656" i="6"/>
  <c r="O2658" i="6"/>
  <c r="P2658" i="6" s="1"/>
  <c r="Q2658" i="6"/>
  <c r="O2660" i="6"/>
  <c r="P2660" i="6" s="1"/>
  <c r="Q2660" i="6"/>
  <c r="O2661" i="6"/>
  <c r="P2661" i="6" s="1"/>
  <c r="Q2661" i="6"/>
  <c r="O2664" i="6"/>
  <c r="P2664" i="6" s="1"/>
  <c r="Q2664" i="6"/>
  <c r="O2666" i="6"/>
  <c r="P2666" i="6" s="1"/>
  <c r="Q2666" i="6"/>
  <c r="O2668" i="6"/>
  <c r="P2668" i="6" s="1"/>
  <c r="Q2668" i="6"/>
  <c r="O2671" i="6"/>
  <c r="P2671" i="6" s="1"/>
  <c r="Q2671" i="6"/>
  <c r="O2672" i="6"/>
  <c r="P2672" i="6" s="1"/>
  <c r="Q2672" i="6"/>
  <c r="O2674" i="6"/>
  <c r="P2674" i="6" s="1"/>
  <c r="Q2674" i="6"/>
  <c r="O2676" i="6"/>
  <c r="P2676" i="6" s="1"/>
  <c r="Q2676" i="6"/>
  <c r="O2678" i="6"/>
  <c r="P2678" i="6" s="1"/>
  <c r="Q2678" i="6"/>
  <c r="O2680" i="6"/>
  <c r="P2680" i="6" s="1"/>
  <c r="Q2680" i="6"/>
  <c r="O2683" i="6"/>
  <c r="P2683" i="6" s="1"/>
  <c r="Q2683" i="6"/>
  <c r="O2685" i="6"/>
  <c r="P2685" i="6" s="1"/>
  <c r="Q2685" i="6"/>
  <c r="O2688" i="6"/>
  <c r="P2688" i="6" s="1"/>
  <c r="Q2688" i="6"/>
  <c r="O2690" i="6"/>
  <c r="P2690" i="6" s="1"/>
  <c r="Q2690" i="6"/>
  <c r="O2691" i="6"/>
  <c r="P2691" i="6" s="1"/>
  <c r="Q2691" i="6"/>
  <c r="O2693" i="6"/>
  <c r="P2693" i="6" s="1"/>
  <c r="Q2693" i="6"/>
  <c r="O2695" i="6"/>
  <c r="P2695" i="6" s="1"/>
  <c r="Q2695" i="6"/>
  <c r="O2696" i="6"/>
  <c r="P2696" i="6" s="1"/>
  <c r="Q2696" i="6"/>
  <c r="O2698" i="6"/>
  <c r="P2698" i="6" s="1"/>
  <c r="Q2698" i="6"/>
  <c r="O2700" i="6"/>
  <c r="P2700" i="6" s="1"/>
  <c r="Q2700" i="6"/>
  <c r="O2702" i="6"/>
  <c r="P2702" i="6" s="1"/>
  <c r="Q2702" i="6"/>
  <c r="O2704" i="6"/>
  <c r="P2704" i="6" s="1"/>
  <c r="Q2704" i="6"/>
  <c r="O2705" i="6"/>
  <c r="P2705" i="6" s="1"/>
  <c r="Q2705" i="6"/>
  <c r="O2707" i="6"/>
  <c r="P2707" i="6" s="1"/>
  <c r="Q2707" i="6"/>
  <c r="O2709" i="6"/>
  <c r="P2709" i="6" s="1"/>
  <c r="Q2709" i="6"/>
  <c r="O2712" i="6"/>
  <c r="P2712" i="6" s="1"/>
  <c r="Q2712" i="6"/>
  <c r="O2714" i="6"/>
  <c r="P2714" i="6" s="1"/>
  <c r="Q2714" i="6"/>
  <c r="O2716" i="6"/>
  <c r="P2716" i="6" s="1"/>
  <c r="Q2716" i="6"/>
  <c r="O2718" i="6"/>
  <c r="P2718" i="6" s="1"/>
  <c r="Q2718" i="6"/>
  <c r="O2720" i="6"/>
  <c r="P2720" i="6" s="1"/>
  <c r="Q2720" i="6"/>
  <c r="O2722" i="6"/>
  <c r="P2722" i="6" s="1"/>
  <c r="Q2722" i="6"/>
  <c r="O2724" i="6"/>
  <c r="P2724" i="6" s="1"/>
  <c r="Q2724" i="6"/>
  <c r="O2726" i="6"/>
  <c r="P2726" i="6" s="1"/>
  <c r="Q2726" i="6"/>
  <c r="O2728" i="6"/>
  <c r="P2728" i="6" s="1"/>
  <c r="Q2728" i="6"/>
  <c r="O2730" i="6"/>
  <c r="P2730" i="6" s="1"/>
  <c r="Q2730" i="6"/>
  <c r="O2732" i="6"/>
  <c r="P2732" i="6" s="1"/>
  <c r="Q2732" i="6"/>
  <c r="O2733" i="6"/>
  <c r="P2733" i="6" s="1"/>
  <c r="Q2733" i="6"/>
  <c r="O2735" i="6"/>
  <c r="P2735" i="6" s="1"/>
  <c r="Q2735" i="6"/>
  <c r="O2738" i="6"/>
  <c r="P2738" i="6" s="1"/>
  <c r="Q2738" i="6"/>
  <c r="O2740" i="6"/>
  <c r="P2740" i="6" s="1"/>
  <c r="Q2740" i="6"/>
  <c r="O2742" i="6"/>
  <c r="P2742" i="6" s="1"/>
  <c r="Q2742" i="6"/>
  <c r="O2744" i="6"/>
  <c r="P2744" i="6" s="1"/>
  <c r="Q2744" i="6"/>
  <c r="O2746" i="6"/>
  <c r="P2746" i="6" s="1"/>
  <c r="Q2746" i="6"/>
  <c r="O2748" i="6"/>
  <c r="P2748" i="6" s="1"/>
  <c r="Q2748" i="6"/>
  <c r="O2751" i="6"/>
  <c r="P2751" i="6" s="1"/>
  <c r="Q2751" i="6"/>
  <c r="O2752" i="6"/>
  <c r="P2752" i="6" s="1"/>
  <c r="Q2752" i="6"/>
  <c r="O2754" i="6"/>
  <c r="P2754" i="6" s="1"/>
  <c r="Q2754" i="6"/>
  <c r="O2756" i="6"/>
  <c r="P2756" i="6" s="1"/>
  <c r="Q2756" i="6"/>
  <c r="O2758" i="6"/>
  <c r="P2758" i="6" s="1"/>
  <c r="Q2758" i="6"/>
  <c r="O2760" i="6"/>
  <c r="P2760" i="6" s="1"/>
  <c r="Q2760" i="6"/>
  <c r="O2762" i="6"/>
  <c r="P2762" i="6" s="1"/>
  <c r="Q2762" i="6"/>
  <c r="O2764" i="6"/>
  <c r="P2764" i="6" s="1"/>
  <c r="Q2764" i="6"/>
  <c r="O2766" i="6"/>
  <c r="P2766" i="6" s="1"/>
  <c r="Q2766" i="6"/>
  <c r="O2768" i="6"/>
  <c r="P2768" i="6" s="1"/>
  <c r="Q2768" i="6"/>
  <c r="O2769" i="6"/>
  <c r="P2769" i="6" s="1"/>
  <c r="Q2769" i="6"/>
  <c r="O2771" i="6"/>
  <c r="P2771" i="6" s="1"/>
  <c r="Q2771" i="6"/>
  <c r="O2774" i="6"/>
  <c r="P2774" i="6" s="1"/>
  <c r="Q2774" i="6"/>
  <c r="O2777" i="6"/>
  <c r="P2777" i="6" s="1"/>
  <c r="Q2777" i="6"/>
  <c r="O2779" i="6"/>
  <c r="P2779" i="6" s="1"/>
  <c r="Q2779" i="6"/>
  <c r="O2780" i="6"/>
  <c r="P2780" i="6" s="1"/>
  <c r="Q2780" i="6"/>
  <c r="O2783" i="6"/>
  <c r="P2783" i="6" s="1"/>
  <c r="Q2783" i="6"/>
  <c r="O2786" i="6"/>
  <c r="P2786" i="6" s="1"/>
  <c r="Q2786" i="6"/>
  <c r="O2788" i="6"/>
  <c r="P2788" i="6" s="1"/>
  <c r="Q2788" i="6"/>
  <c r="O2790" i="6"/>
  <c r="P2790" i="6" s="1"/>
  <c r="Q2790" i="6"/>
  <c r="O2791" i="6"/>
  <c r="P2791" i="6" s="1"/>
  <c r="Q2791" i="6"/>
  <c r="O2793" i="6"/>
  <c r="P2793" i="6" s="1"/>
  <c r="Q2793" i="6"/>
  <c r="O2795" i="6"/>
  <c r="P2795" i="6" s="1"/>
  <c r="Q2795" i="6"/>
  <c r="O2797" i="6"/>
  <c r="P2797" i="6" s="1"/>
  <c r="Q2797" i="6"/>
  <c r="O2800" i="6"/>
  <c r="P2800" i="6" s="1"/>
  <c r="Q2800" i="6"/>
  <c r="O2802" i="6"/>
  <c r="P2802" i="6" s="1"/>
  <c r="Q2802" i="6"/>
  <c r="O2805" i="6"/>
  <c r="P2805" i="6" s="1"/>
  <c r="Q2805" i="6"/>
  <c r="O2807" i="6"/>
  <c r="P2807" i="6" s="1"/>
  <c r="Q2807" i="6"/>
  <c r="O2810" i="6"/>
  <c r="P2810" i="6" s="1"/>
  <c r="Q2810" i="6"/>
  <c r="O2811" i="6"/>
  <c r="P2811" i="6" s="1"/>
  <c r="Q2811" i="6"/>
  <c r="O2812" i="6"/>
  <c r="P2812" i="6" s="1"/>
  <c r="Q2812" i="6"/>
  <c r="O2814" i="6"/>
  <c r="P2814" i="6" s="1"/>
  <c r="Q2814" i="6"/>
  <c r="O2816" i="6"/>
  <c r="P2816" i="6" s="1"/>
  <c r="Q2816" i="6"/>
  <c r="O2818" i="6"/>
  <c r="P2818" i="6" s="1"/>
  <c r="Q2818" i="6"/>
  <c r="O2820" i="6"/>
  <c r="P2820" i="6" s="1"/>
  <c r="Q2820" i="6"/>
  <c r="O2822" i="6"/>
  <c r="P2822" i="6" s="1"/>
  <c r="Q2822" i="6"/>
  <c r="O2823" i="6"/>
  <c r="P2823" i="6" s="1"/>
  <c r="Q2823" i="6"/>
  <c r="O2825" i="6"/>
  <c r="P2825" i="6" s="1"/>
  <c r="Q2825" i="6"/>
  <c r="R2825" i="6"/>
  <c r="S2825" i="6" s="1"/>
  <c r="O2827" i="6"/>
  <c r="P2827" i="6" s="1"/>
  <c r="Q2827" i="6"/>
  <c r="O2829" i="6"/>
  <c r="P2829" i="6" s="1"/>
  <c r="Q2829" i="6"/>
  <c r="O2831" i="6"/>
  <c r="P2831" i="6" s="1"/>
  <c r="Q2831" i="6"/>
  <c r="O2833" i="6"/>
  <c r="P2833" i="6" s="1"/>
  <c r="Q2833" i="6"/>
  <c r="O3767" i="6"/>
  <c r="P3767" i="6" s="1"/>
  <c r="Q3767" i="6"/>
  <c r="O3770" i="6"/>
  <c r="P3770" i="6" s="1"/>
  <c r="Q3770" i="6"/>
  <c r="O3771" i="6"/>
  <c r="P3771" i="6" s="1"/>
  <c r="Q3771" i="6"/>
  <c r="O3773" i="6"/>
  <c r="P3773" i="6" s="1"/>
  <c r="Q3773" i="6"/>
  <c r="O3774" i="6"/>
  <c r="P3774" i="6" s="1"/>
  <c r="Q3774" i="6"/>
  <c r="O3776" i="6"/>
  <c r="P3776" i="6" s="1"/>
  <c r="Q3776" i="6"/>
  <c r="O3777" i="6"/>
  <c r="P3777" i="6" s="1"/>
  <c r="Q3777" i="6"/>
  <c r="O3779" i="6"/>
  <c r="P3779" i="6" s="1"/>
  <c r="Q3779" i="6"/>
  <c r="O3781" i="6"/>
  <c r="P3781" i="6" s="1"/>
  <c r="Q3781" i="6"/>
  <c r="O3782" i="6"/>
  <c r="P3782" i="6" s="1"/>
  <c r="Q3782" i="6"/>
  <c r="O3783" i="6"/>
  <c r="P3783" i="6" s="1"/>
  <c r="Q3783" i="6"/>
  <c r="O3785" i="6"/>
  <c r="P3785" i="6" s="1"/>
  <c r="Q3785" i="6"/>
  <c r="O3787" i="6"/>
  <c r="P3787" i="6" s="1"/>
  <c r="Q3787" i="6"/>
  <c r="O3788" i="6"/>
  <c r="P3788" i="6" s="1"/>
  <c r="Q3788" i="6"/>
  <c r="O3790" i="6"/>
  <c r="P3790" i="6" s="1"/>
  <c r="Q3790" i="6"/>
  <c r="O3791" i="6"/>
  <c r="P3791" i="6" s="1"/>
  <c r="Q3791" i="6"/>
  <c r="O3792" i="6"/>
  <c r="P3792" i="6" s="1"/>
  <c r="Q3792" i="6"/>
  <c r="O3794" i="6"/>
  <c r="P3794" i="6" s="1"/>
  <c r="Q3794" i="6"/>
  <c r="O3795" i="6"/>
  <c r="P3795" i="6" s="1"/>
  <c r="Q3795" i="6"/>
  <c r="O3796" i="6"/>
  <c r="P3796" i="6" s="1"/>
  <c r="Q3796" i="6"/>
  <c r="O3798" i="6"/>
  <c r="P3798" i="6" s="1"/>
  <c r="Q3798" i="6"/>
  <c r="O3799" i="6"/>
  <c r="P3799" i="6" s="1"/>
  <c r="Q3799" i="6"/>
  <c r="O3800" i="6"/>
  <c r="P3800" i="6" s="1"/>
  <c r="Q3800" i="6"/>
  <c r="O3802" i="6"/>
  <c r="P3802" i="6" s="1"/>
  <c r="Q3802" i="6"/>
  <c r="O3803" i="6"/>
  <c r="P3803" i="6" s="1"/>
  <c r="Q3803" i="6"/>
  <c r="O3805" i="6"/>
  <c r="P3805" i="6" s="1"/>
  <c r="Q3805" i="6"/>
  <c r="O3806" i="6"/>
  <c r="P3806" i="6" s="1"/>
  <c r="Q3806" i="6"/>
  <c r="O3808" i="6"/>
  <c r="P3808" i="6" s="1"/>
  <c r="Q3808" i="6"/>
  <c r="O3810" i="6"/>
  <c r="P3810" i="6" s="1"/>
  <c r="Q3810" i="6"/>
  <c r="O3812" i="6"/>
  <c r="P3812" i="6" s="1"/>
  <c r="Q3812" i="6"/>
  <c r="O3813" i="6"/>
  <c r="P3813" i="6" s="1"/>
  <c r="Q3813" i="6"/>
  <c r="O3815" i="6"/>
  <c r="P3815" i="6" s="1"/>
  <c r="Q3815" i="6"/>
  <c r="O3816" i="6"/>
  <c r="P3816" i="6" s="1"/>
  <c r="Q3816" i="6"/>
  <c r="O3818" i="6"/>
  <c r="P3818" i="6" s="1"/>
  <c r="Q3818" i="6"/>
  <c r="O3820" i="6"/>
  <c r="P3820" i="6" s="1"/>
  <c r="Q3820" i="6"/>
  <c r="O3821" i="6"/>
  <c r="P3821" i="6" s="1"/>
  <c r="Q3821" i="6"/>
  <c r="O3823" i="6"/>
  <c r="P3823" i="6" s="1"/>
  <c r="Q3823" i="6"/>
  <c r="O3824" i="6"/>
  <c r="P3824" i="6" s="1"/>
  <c r="Q3824" i="6"/>
  <c r="O3826" i="6"/>
  <c r="P3826" i="6" s="1"/>
  <c r="Q3826" i="6"/>
  <c r="O3828" i="6"/>
  <c r="P3828" i="6" s="1"/>
  <c r="Q3828" i="6"/>
  <c r="O3829" i="6"/>
  <c r="P3829" i="6" s="1"/>
  <c r="Q3829" i="6"/>
  <c r="O3832" i="6"/>
  <c r="P3832" i="6" s="1"/>
  <c r="Q3832" i="6"/>
  <c r="O3834" i="6"/>
  <c r="P3834" i="6" s="1"/>
  <c r="Q3834" i="6"/>
  <c r="O3835" i="6"/>
  <c r="P3835" i="6" s="1"/>
  <c r="Q3835" i="6"/>
  <c r="O3836" i="6"/>
  <c r="P3836" i="6" s="1"/>
  <c r="Q3836" i="6"/>
  <c r="O3837" i="6"/>
  <c r="P3837" i="6" s="1"/>
  <c r="Q3837" i="6"/>
  <c r="O3839" i="6"/>
  <c r="P3839" i="6" s="1"/>
  <c r="Q3839" i="6"/>
  <c r="O3841" i="6"/>
  <c r="P3841" i="6" s="1"/>
  <c r="Q3841" i="6"/>
  <c r="O3843" i="6"/>
  <c r="P3843" i="6" s="1"/>
  <c r="Q3843" i="6"/>
  <c r="O3846" i="6"/>
  <c r="P3846" i="6" s="1"/>
  <c r="Q3846" i="6"/>
  <c r="O3847" i="6"/>
  <c r="P3847" i="6" s="1"/>
  <c r="Q3847" i="6"/>
  <c r="O3849" i="6"/>
  <c r="P3849" i="6" s="1"/>
  <c r="Q3849" i="6"/>
  <c r="O3852" i="6"/>
  <c r="P3852" i="6" s="1"/>
  <c r="Q3852" i="6"/>
  <c r="O3853" i="6"/>
  <c r="P3853" i="6" s="1"/>
  <c r="Q3853" i="6"/>
  <c r="O3855" i="6"/>
  <c r="P3855" i="6" s="1"/>
  <c r="Q3855" i="6"/>
  <c r="O3858" i="6"/>
  <c r="P3858" i="6" s="1"/>
  <c r="Q3858" i="6"/>
  <c r="O3859" i="6"/>
  <c r="P3859" i="6" s="1"/>
  <c r="Q3859" i="6"/>
  <c r="O3862" i="6"/>
  <c r="P3862" i="6" s="1"/>
  <c r="Q3862" i="6"/>
  <c r="O3863" i="6"/>
  <c r="P3863" i="6" s="1"/>
  <c r="Q3863" i="6"/>
  <c r="O3865" i="6"/>
  <c r="P3865" i="6" s="1"/>
  <c r="Q3865" i="6"/>
  <c r="O3868" i="6"/>
  <c r="P3868" i="6" s="1"/>
  <c r="Q3868" i="6"/>
  <c r="O3869" i="6"/>
  <c r="P3869" i="6" s="1"/>
  <c r="Q3869" i="6"/>
  <c r="O3871" i="6"/>
  <c r="P3871" i="6" s="1"/>
  <c r="Q3871" i="6"/>
  <c r="O3874" i="6"/>
  <c r="P3874" i="6" s="1"/>
  <c r="Q3874" i="6"/>
  <c r="O3876" i="6"/>
  <c r="P3876" i="6" s="1"/>
  <c r="Q3876" i="6"/>
  <c r="O3877" i="6"/>
  <c r="P3877" i="6" s="1"/>
  <c r="Q3877" i="6"/>
  <c r="O3880" i="6"/>
  <c r="P3880" i="6" s="1"/>
  <c r="Q3880" i="6"/>
  <c r="O3881" i="6"/>
  <c r="P3881" i="6" s="1"/>
  <c r="Q3881" i="6"/>
  <c r="O3883" i="6"/>
  <c r="P3883" i="6" s="1"/>
  <c r="Q3883" i="6"/>
  <c r="O3885" i="6"/>
  <c r="P3885" i="6" s="1"/>
  <c r="Q3885" i="6"/>
  <c r="O3887" i="6"/>
  <c r="P3887" i="6" s="1"/>
  <c r="Q3887" i="6"/>
  <c r="O3889" i="6"/>
  <c r="P3889" i="6" s="1"/>
  <c r="Q3889" i="6"/>
  <c r="O3890" i="6"/>
  <c r="P3890" i="6" s="1"/>
  <c r="Q3890" i="6"/>
  <c r="O3892" i="6"/>
  <c r="P3892" i="6" s="1"/>
  <c r="Q3892" i="6"/>
  <c r="O3895" i="6"/>
  <c r="P3895" i="6" s="1"/>
  <c r="Q3895" i="6"/>
  <c r="O3897" i="6"/>
  <c r="P3897" i="6" s="1"/>
  <c r="Q3897" i="6"/>
  <c r="O3899" i="6"/>
  <c r="P3899" i="6" s="1"/>
  <c r="Q3899" i="6"/>
  <c r="O3901" i="6"/>
  <c r="P3901" i="6" s="1"/>
  <c r="Q3901" i="6"/>
  <c r="R3901" i="6"/>
  <c r="S3901" i="6" s="1"/>
  <c r="O3904" i="6"/>
  <c r="P3904" i="6" s="1"/>
  <c r="Q3904" i="6"/>
  <c r="O3906" i="6"/>
  <c r="P3906" i="6" s="1"/>
  <c r="Q3906" i="6"/>
  <c r="O3908" i="6"/>
  <c r="P3908" i="6" s="1"/>
  <c r="Q3908" i="6"/>
  <c r="O3910" i="6"/>
  <c r="P3910" i="6" s="1"/>
  <c r="Q3910" i="6"/>
  <c r="R3910" i="6"/>
  <c r="S3910" i="6" s="1"/>
  <c r="O3911" i="6"/>
  <c r="P3911" i="6" s="1"/>
  <c r="Q3911" i="6"/>
  <c r="O3914" i="6"/>
  <c r="P3914" i="6" s="1"/>
  <c r="Q3914" i="6"/>
  <c r="O3916" i="6"/>
  <c r="P3916" i="6" s="1"/>
  <c r="Q3916" i="6"/>
  <c r="O3918" i="6"/>
  <c r="P3918" i="6" s="1"/>
  <c r="Q3918" i="6"/>
  <c r="O3920" i="6"/>
  <c r="P3920" i="6" s="1"/>
  <c r="Q3920" i="6"/>
  <c r="O3923" i="6"/>
  <c r="P3923" i="6" s="1"/>
  <c r="Q3923" i="6"/>
  <c r="O3924" i="6"/>
  <c r="P3924" i="6" s="1"/>
  <c r="Q3924" i="6"/>
  <c r="O3926" i="6"/>
  <c r="P3926" i="6" s="1"/>
  <c r="Q3926" i="6"/>
  <c r="O3928" i="6"/>
  <c r="P3928" i="6" s="1"/>
  <c r="Q3928" i="6"/>
  <c r="O3930" i="6"/>
  <c r="P3930" i="6" s="1"/>
  <c r="Q3930" i="6"/>
  <c r="O3932" i="6"/>
  <c r="P3932" i="6" s="1"/>
  <c r="Q3932" i="6"/>
  <c r="O3936" i="6"/>
  <c r="P3936" i="6" s="1"/>
  <c r="Q3936" i="6"/>
  <c r="O3938" i="6"/>
  <c r="P3938" i="6" s="1"/>
  <c r="Q3938" i="6"/>
  <c r="O3940" i="6"/>
  <c r="P3940" i="6" s="1"/>
  <c r="Q3940" i="6"/>
  <c r="O3943" i="6"/>
  <c r="P3943" i="6" s="1"/>
  <c r="Q3943" i="6"/>
  <c r="O3946" i="6"/>
  <c r="P3946" i="6" s="1"/>
  <c r="Q3946" i="6"/>
  <c r="O3949" i="6"/>
  <c r="P3949" i="6" s="1"/>
  <c r="Q3949" i="6"/>
  <c r="O3951" i="6"/>
  <c r="P3951" i="6" s="1"/>
  <c r="Q3951" i="6"/>
  <c r="O3953" i="6"/>
  <c r="P3953" i="6" s="1"/>
  <c r="Q3953" i="6"/>
  <c r="O3956" i="6"/>
  <c r="P3956" i="6" s="1"/>
  <c r="Q3956" i="6"/>
  <c r="O3957" i="6"/>
  <c r="P3957" i="6" s="1"/>
  <c r="Q3957" i="6"/>
  <c r="O3958" i="6"/>
  <c r="P3958" i="6" s="1"/>
  <c r="Q3958" i="6"/>
  <c r="O3961" i="6"/>
  <c r="P3961" i="6" s="1"/>
  <c r="Q3961" i="6"/>
  <c r="O3963" i="6"/>
  <c r="P3963" i="6" s="1"/>
  <c r="Q3963" i="6"/>
  <c r="O3966" i="6"/>
  <c r="P3966" i="6" s="1"/>
  <c r="Q3966" i="6"/>
  <c r="O3969" i="6"/>
  <c r="P3969" i="6" s="1"/>
  <c r="Q3969" i="6"/>
  <c r="O3971" i="6"/>
  <c r="P3971" i="6" s="1"/>
  <c r="Q3971" i="6"/>
  <c r="O3973" i="6"/>
  <c r="P3973" i="6" s="1"/>
  <c r="Q3973" i="6"/>
  <c r="O3976" i="6"/>
  <c r="P3976" i="6" s="1"/>
  <c r="Q3976" i="6"/>
  <c r="O3977" i="6"/>
  <c r="P3977" i="6" s="1"/>
  <c r="Q3977" i="6"/>
  <c r="O3980" i="6"/>
  <c r="P3980" i="6" s="1"/>
  <c r="Q3980" i="6"/>
  <c r="O3981" i="6"/>
  <c r="P3981" i="6" s="1"/>
  <c r="Q3981" i="6"/>
  <c r="R3981" i="6"/>
  <c r="S3981" i="6" s="1"/>
  <c r="O3983" i="6"/>
  <c r="P3983" i="6" s="1"/>
  <c r="Q3983" i="6"/>
  <c r="O3985" i="6"/>
  <c r="P3985" i="6" s="1"/>
  <c r="Q3985" i="6"/>
  <c r="O3987" i="6"/>
  <c r="P3987" i="6" s="1"/>
  <c r="Q3987" i="6"/>
  <c r="O3989" i="6"/>
  <c r="P3989" i="6" s="1"/>
  <c r="Q3989" i="6"/>
  <c r="O3992" i="6"/>
  <c r="P3992" i="6" s="1"/>
  <c r="Q3992" i="6"/>
  <c r="O3994" i="6"/>
  <c r="P3994" i="6" s="1"/>
  <c r="Q3994" i="6"/>
  <c r="O3996" i="6"/>
  <c r="P3996" i="6" s="1"/>
  <c r="Q3996" i="6"/>
  <c r="O3998" i="6"/>
  <c r="P3998" i="6" s="1"/>
  <c r="Q3998" i="6"/>
  <c r="O4000" i="6"/>
  <c r="P4000" i="6" s="1"/>
  <c r="Q4000" i="6"/>
  <c r="O4002" i="6"/>
  <c r="P4002" i="6" s="1"/>
  <c r="Q4002" i="6"/>
  <c r="O4004" i="6"/>
  <c r="P4004" i="6" s="1"/>
  <c r="Q4004" i="6"/>
  <c r="O4006" i="6"/>
  <c r="P4006" i="6" s="1"/>
  <c r="Q4006" i="6"/>
  <c r="O4008" i="6"/>
  <c r="P4008" i="6" s="1"/>
  <c r="Q4008" i="6"/>
  <c r="R4008" i="6"/>
  <c r="S4008" i="6" s="1"/>
  <c r="O4009" i="6"/>
  <c r="P4009" i="6" s="1"/>
  <c r="Q4009" i="6"/>
  <c r="O4012" i="6"/>
  <c r="P4012" i="6" s="1"/>
  <c r="Q4012" i="6"/>
  <c r="O4013" i="6"/>
  <c r="P4013" i="6" s="1"/>
  <c r="Q4013" i="6"/>
  <c r="O4015" i="6"/>
  <c r="P4015" i="6" s="1"/>
  <c r="Q4015" i="6"/>
  <c r="O4018" i="6"/>
  <c r="P4018" i="6" s="1"/>
  <c r="Q4018" i="6"/>
  <c r="O4020" i="6"/>
  <c r="P4020" i="6" s="1"/>
  <c r="Q4020" i="6"/>
  <c r="O4022" i="6"/>
  <c r="P4022" i="6" s="1"/>
  <c r="Q4022" i="6"/>
  <c r="O4024" i="6"/>
  <c r="P4024" i="6" s="1"/>
  <c r="Q4024" i="6"/>
  <c r="O4026" i="6"/>
  <c r="P4026" i="6" s="1"/>
  <c r="Q4026" i="6"/>
  <c r="O4028" i="6"/>
  <c r="P4028" i="6" s="1"/>
  <c r="Q4028" i="6"/>
  <c r="O4030" i="6"/>
  <c r="P4030" i="6" s="1"/>
  <c r="Q4030" i="6"/>
  <c r="O4033" i="6"/>
  <c r="P4033" i="6" s="1"/>
  <c r="Q4033" i="6"/>
  <c r="O4035" i="6"/>
  <c r="P4035" i="6" s="1"/>
  <c r="Q4035" i="6"/>
  <c r="O4037" i="6"/>
  <c r="P4037" i="6" s="1"/>
  <c r="Q4037" i="6"/>
  <c r="O4039" i="6"/>
  <c r="P4039" i="6" s="1"/>
  <c r="Q4039" i="6"/>
  <c r="O4041" i="6"/>
  <c r="P4041" i="6" s="1"/>
  <c r="Q4041" i="6"/>
  <c r="O4043" i="6"/>
  <c r="P4043" i="6" s="1"/>
  <c r="Q4043" i="6"/>
  <c r="O4045" i="6"/>
  <c r="P4045" i="6" s="1"/>
  <c r="Q4045" i="6"/>
  <c r="O4048" i="6"/>
  <c r="P4048" i="6" s="1"/>
  <c r="Q4048" i="6"/>
  <c r="O4050" i="6"/>
  <c r="P4050" i="6" s="1"/>
  <c r="Q4050" i="6"/>
  <c r="O4052" i="6"/>
  <c r="P4052" i="6" s="1"/>
  <c r="Q4052" i="6"/>
  <c r="O4053" i="6"/>
  <c r="P4053" i="6" s="1"/>
  <c r="Q4053" i="6"/>
  <c r="O4054" i="6"/>
  <c r="P4054" i="6" s="1"/>
  <c r="Q4054" i="6"/>
  <c r="O4056" i="6"/>
  <c r="P4056" i="6" s="1"/>
  <c r="Q4056" i="6"/>
  <c r="O4059" i="6"/>
  <c r="P4059" i="6" s="1"/>
  <c r="Q4059" i="6"/>
  <c r="O4061" i="6"/>
  <c r="P4061" i="6" s="1"/>
  <c r="Q4061" i="6"/>
  <c r="O4063" i="6"/>
  <c r="P4063" i="6" s="1"/>
  <c r="Q4063" i="6"/>
  <c r="O4066" i="6"/>
  <c r="P4066" i="6" s="1"/>
  <c r="Q4066" i="6"/>
  <c r="O4068" i="6"/>
  <c r="P4068" i="6" s="1"/>
  <c r="Q4068" i="6"/>
  <c r="O4069" i="6"/>
  <c r="P4069" i="6" s="1"/>
  <c r="Q4069" i="6"/>
  <c r="O4071" i="6"/>
  <c r="P4071" i="6" s="1"/>
  <c r="Q4071" i="6"/>
  <c r="O4073" i="6"/>
  <c r="P4073" i="6" s="1"/>
  <c r="Q4073" i="6"/>
  <c r="O4075" i="6"/>
  <c r="P4075" i="6" s="1"/>
  <c r="Q4075" i="6"/>
  <c r="O4077" i="6"/>
  <c r="P4077" i="6" s="1"/>
  <c r="Q4077" i="6"/>
  <c r="O4079" i="6"/>
  <c r="P4079" i="6" s="1"/>
  <c r="Q4079" i="6"/>
  <c r="O4081" i="6"/>
  <c r="P4081" i="6" s="1"/>
  <c r="Q4081" i="6"/>
  <c r="O4084" i="6"/>
  <c r="P4084" i="6" s="1"/>
  <c r="Q4084" i="6"/>
  <c r="O4085" i="6"/>
  <c r="P4085" i="6" s="1"/>
  <c r="Q4085" i="6"/>
  <c r="O4088" i="6"/>
  <c r="P4088" i="6" s="1"/>
  <c r="Q4088" i="6"/>
  <c r="O4091" i="6"/>
  <c r="P4091" i="6" s="1"/>
  <c r="Q4091" i="6"/>
  <c r="O4118" i="6"/>
  <c r="P4118" i="6" s="1"/>
  <c r="Q4118" i="6"/>
  <c r="O4121" i="6"/>
  <c r="P4121" i="6" s="1"/>
  <c r="Q4121" i="6"/>
  <c r="O4123" i="6"/>
  <c r="P4123" i="6" s="1"/>
  <c r="Q4123" i="6"/>
  <c r="O4124" i="6"/>
  <c r="P4124" i="6" s="1"/>
  <c r="Q4124" i="6"/>
  <c r="O4126" i="6"/>
  <c r="P4126" i="6" s="1"/>
  <c r="Q4126" i="6"/>
  <c r="O4129" i="6"/>
  <c r="P4129" i="6" s="1"/>
  <c r="Q4129" i="6"/>
  <c r="O4131" i="6"/>
  <c r="P4131" i="6" s="1"/>
  <c r="Q4131" i="6"/>
  <c r="O4133" i="6"/>
  <c r="P4133" i="6" s="1"/>
  <c r="Q4133" i="6"/>
  <c r="O4135" i="6"/>
  <c r="P4135" i="6" s="1"/>
  <c r="Q4135" i="6"/>
  <c r="O4137" i="6"/>
  <c r="P4137" i="6" s="1"/>
  <c r="Q4137" i="6"/>
  <c r="O4140" i="6"/>
  <c r="P4140" i="6" s="1"/>
  <c r="Q4140" i="6"/>
  <c r="O4142" i="6"/>
  <c r="P4142" i="6" s="1"/>
  <c r="Q4142" i="6"/>
  <c r="O4144" i="6"/>
  <c r="P4144" i="6" s="1"/>
  <c r="Q4144" i="6"/>
  <c r="O4146" i="6"/>
  <c r="P4146" i="6" s="1"/>
  <c r="Q4146" i="6"/>
  <c r="O4148" i="6"/>
  <c r="P4148" i="6" s="1"/>
  <c r="Q4148" i="6"/>
  <c r="O4150" i="6"/>
  <c r="P4150" i="6" s="1"/>
  <c r="Q4150" i="6"/>
  <c r="O4153" i="6"/>
  <c r="P4153" i="6" s="1"/>
  <c r="Q4153" i="6"/>
  <c r="O4157" i="6"/>
  <c r="P4157" i="6" s="1"/>
  <c r="Q4157" i="6"/>
  <c r="O4158" i="6"/>
  <c r="P4158" i="6" s="1"/>
  <c r="Q4158" i="6"/>
  <c r="O4161" i="6"/>
  <c r="P4161" i="6" s="1"/>
  <c r="Q4161" i="6"/>
  <c r="O4164" i="6"/>
  <c r="P4164" i="6" s="1"/>
  <c r="Q4164" i="6"/>
  <c r="O4166" i="6"/>
  <c r="P4166" i="6" s="1"/>
  <c r="Q4166" i="6"/>
  <c r="O4168" i="6"/>
  <c r="P4168" i="6" s="1"/>
  <c r="Q4168" i="6"/>
  <c r="O4170" i="6"/>
  <c r="P4170" i="6" s="1"/>
  <c r="Q4170" i="6"/>
  <c r="O4172" i="6"/>
  <c r="P4172" i="6" s="1"/>
  <c r="Q4172" i="6"/>
  <c r="O4173" i="6"/>
  <c r="P4173" i="6" s="1"/>
  <c r="Q4173" i="6"/>
  <c r="O4175" i="6"/>
  <c r="P4175" i="6" s="1"/>
  <c r="Q4175" i="6"/>
  <c r="O4177" i="6"/>
  <c r="P4177" i="6" s="1"/>
  <c r="Q4177" i="6"/>
  <c r="O4179" i="6"/>
  <c r="P4179" i="6" s="1"/>
  <c r="Q4179" i="6"/>
  <c r="O4182" i="6"/>
  <c r="P4182" i="6" s="1"/>
  <c r="Q4182" i="6"/>
  <c r="O4185" i="6"/>
  <c r="P4185" i="6" s="1"/>
  <c r="Q4185" i="6"/>
  <c r="O4187" i="6"/>
  <c r="P4187" i="6" s="1"/>
  <c r="Q4187" i="6"/>
  <c r="O4189" i="6"/>
  <c r="P4189" i="6" s="1"/>
  <c r="Q4189" i="6"/>
  <c r="O4190" i="6"/>
  <c r="P4190" i="6" s="1"/>
  <c r="Q4190" i="6"/>
  <c r="O4192" i="6"/>
  <c r="P4192" i="6" s="1"/>
  <c r="Q4192" i="6"/>
  <c r="O4194" i="6"/>
  <c r="P4194" i="6" s="1"/>
  <c r="Q4194" i="6"/>
  <c r="O4196" i="6"/>
  <c r="P4196" i="6" s="1"/>
  <c r="Q4196" i="6"/>
  <c r="O4198" i="6"/>
  <c r="P4198" i="6" s="1"/>
  <c r="Q4198" i="6"/>
  <c r="O4201" i="6"/>
  <c r="P4201" i="6" s="1"/>
  <c r="Q4201" i="6"/>
  <c r="O4202" i="6"/>
  <c r="P4202" i="6" s="1"/>
  <c r="Q4202" i="6"/>
  <c r="O4204" i="6"/>
  <c r="P4204" i="6" s="1"/>
  <c r="Q4204" i="6"/>
  <c r="O4207" i="6"/>
  <c r="P4207" i="6" s="1"/>
  <c r="Q4207" i="6"/>
  <c r="O4209" i="6"/>
  <c r="P4209" i="6" s="1"/>
  <c r="Q4209" i="6"/>
  <c r="O4212" i="6"/>
  <c r="P4212" i="6" s="1"/>
  <c r="Q4212" i="6"/>
  <c r="O4213" i="6"/>
  <c r="P4213" i="6" s="1"/>
  <c r="Q4213" i="6"/>
  <c r="O4215" i="6"/>
  <c r="P4215" i="6" s="1"/>
  <c r="Q4215" i="6"/>
  <c r="O4217" i="6"/>
  <c r="P4217" i="6" s="1"/>
  <c r="Q4217" i="6"/>
  <c r="O4219" i="6"/>
  <c r="P4219" i="6" s="1"/>
  <c r="Q4219" i="6"/>
  <c r="O4221" i="6"/>
  <c r="P4221" i="6" s="1"/>
  <c r="Q4221" i="6"/>
  <c r="O4223" i="6"/>
  <c r="P4223" i="6" s="1"/>
  <c r="Q4223" i="6"/>
  <c r="O4226" i="6"/>
  <c r="P4226" i="6" s="1"/>
  <c r="Q4226" i="6"/>
  <c r="O4228" i="6"/>
  <c r="P4228" i="6" s="1"/>
  <c r="Q4228" i="6"/>
  <c r="O4229" i="6"/>
  <c r="P4229" i="6" s="1"/>
  <c r="Q4229" i="6"/>
  <c r="O4231" i="6"/>
  <c r="P4231" i="6" s="1"/>
  <c r="Q4231" i="6"/>
  <c r="O4232" i="6"/>
  <c r="P4232" i="6" s="1"/>
  <c r="Q4232" i="6"/>
  <c r="O4233" i="6"/>
  <c r="P4233" i="6" s="1"/>
  <c r="Q4233" i="6"/>
  <c r="O4235" i="6"/>
  <c r="P4235" i="6" s="1"/>
  <c r="Q4235" i="6"/>
  <c r="O4236" i="6"/>
  <c r="P4236" i="6" s="1"/>
  <c r="Q4236" i="6"/>
  <c r="O4238" i="6"/>
  <c r="P4238" i="6" s="1"/>
  <c r="Q4238" i="6"/>
  <c r="O4239" i="6"/>
  <c r="P4239" i="6" s="1"/>
  <c r="Q4239" i="6"/>
  <c r="O4241" i="6"/>
  <c r="P4241" i="6" s="1"/>
  <c r="Q4241" i="6"/>
  <c r="O4242" i="6"/>
  <c r="P4242" i="6" s="1"/>
  <c r="Q4242" i="6"/>
  <c r="O4244" i="6"/>
  <c r="P4244" i="6" s="1"/>
  <c r="Q4244" i="6"/>
  <c r="O4246" i="6"/>
  <c r="P4246" i="6" s="1"/>
  <c r="Q4246" i="6"/>
  <c r="O4247" i="6"/>
  <c r="P4247" i="6" s="1"/>
  <c r="Q4247" i="6"/>
  <c r="O4249" i="6"/>
  <c r="P4249" i="6" s="1"/>
  <c r="Q4249" i="6"/>
  <c r="O4250" i="6"/>
  <c r="P4250" i="6" s="1"/>
  <c r="Q4250" i="6"/>
  <c r="O4252" i="6"/>
  <c r="P4252" i="6" s="1"/>
  <c r="Q4252" i="6"/>
  <c r="O4253" i="6"/>
  <c r="P4253" i="6" s="1"/>
  <c r="Q4253" i="6"/>
  <c r="O4255" i="6"/>
  <c r="P4255" i="6" s="1"/>
  <c r="Q4255" i="6"/>
  <c r="O4256" i="6"/>
  <c r="P4256" i="6" s="1"/>
  <c r="Q4256" i="6"/>
  <c r="O4258" i="6"/>
  <c r="P4258" i="6" s="1"/>
  <c r="Q4258" i="6"/>
  <c r="O4259" i="6"/>
  <c r="P4259" i="6" s="1"/>
  <c r="Q4259" i="6"/>
  <c r="O4261" i="6"/>
  <c r="P4261" i="6" s="1"/>
  <c r="Q4261" i="6"/>
  <c r="O4262" i="6"/>
  <c r="P4262" i="6" s="1"/>
  <c r="Q4262" i="6"/>
  <c r="O4264" i="6"/>
  <c r="P4264" i="6" s="1"/>
  <c r="Q4264" i="6"/>
  <c r="O4265" i="6"/>
  <c r="P4265" i="6" s="1"/>
  <c r="Q4265" i="6"/>
  <c r="O4267" i="6"/>
  <c r="P4267" i="6" s="1"/>
  <c r="Q4267" i="6"/>
  <c r="O4268" i="6"/>
  <c r="P4268" i="6" s="1"/>
  <c r="Q4268" i="6"/>
  <c r="O4270" i="6"/>
  <c r="P4270" i="6" s="1"/>
  <c r="Q4270" i="6"/>
  <c r="O4272" i="6"/>
  <c r="P4272" i="6" s="1"/>
  <c r="Q4272" i="6"/>
  <c r="O4273" i="6"/>
  <c r="P4273" i="6" s="1"/>
  <c r="Q4273" i="6"/>
  <c r="O4275" i="6"/>
  <c r="P4275" i="6" s="1"/>
  <c r="Q4275" i="6"/>
  <c r="O4276" i="6"/>
  <c r="P4276" i="6" s="1"/>
  <c r="Q4276" i="6"/>
  <c r="O4277" i="6"/>
  <c r="P4277" i="6" s="1"/>
  <c r="Q4277" i="6"/>
  <c r="O4278" i="6"/>
  <c r="P4278" i="6" s="1"/>
  <c r="Q4278" i="6"/>
  <c r="O4280" i="6"/>
  <c r="P4280" i="6" s="1"/>
  <c r="Q4280" i="6"/>
  <c r="O4281" i="6"/>
  <c r="P4281" i="6" s="1"/>
  <c r="Q4281" i="6"/>
  <c r="O4282" i="6"/>
  <c r="P4282" i="6" s="1"/>
  <c r="Q4282" i="6"/>
  <c r="O4284" i="6"/>
  <c r="P4284" i="6" s="1"/>
  <c r="Q4284" i="6"/>
  <c r="O4285" i="6"/>
  <c r="P4285" i="6" s="1"/>
  <c r="Q4285" i="6"/>
  <c r="O4286" i="6"/>
  <c r="P4286" i="6" s="1"/>
  <c r="Q4286" i="6"/>
  <c r="O4288" i="6"/>
  <c r="P4288" i="6" s="1"/>
  <c r="Q4288" i="6"/>
  <c r="O4289" i="6"/>
  <c r="P4289" i="6" s="1"/>
  <c r="Q4289" i="6"/>
  <c r="O4290" i="6"/>
  <c r="P4290" i="6" s="1"/>
  <c r="Q4290" i="6"/>
  <c r="O4292" i="6"/>
  <c r="P4292" i="6" s="1"/>
  <c r="Q4292" i="6"/>
  <c r="O4293" i="6"/>
  <c r="P4293" i="6" s="1"/>
  <c r="Q4293" i="6"/>
  <c r="O4294" i="6"/>
  <c r="P4294" i="6" s="1"/>
  <c r="Q4294" i="6"/>
  <c r="O4296" i="6"/>
  <c r="P4296" i="6" s="1"/>
  <c r="Q4296" i="6"/>
  <c r="O4297" i="6"/>
  <c r="P4297" i="6" s="1"/>
  <c r="Q4297" i="6"/>
  <c r="O4299" i="6"/>
  <c r="P4299" i="6" s="1"/>
  <c r="Q4299" i="6"/>
  <c r="O4301" i="6"/>
  <c r="P4301" i="6" s="1"/>
  <c r="Q4301" i="6"/>
  <c r="O4302" i="6"/>
  <c r="P4302" i="6" s="1"/>
  <c r="Q4302" i="6"/>
  <c r="O4303" i="6"/>
  <c r="P4303" i="6" s="1"/>
  <c r="Q4303" i="6"/>
  <c r="O4305" i="6"/>
  <c r="P4305" i="6" s="1"/>
  <c r="Q4305" i="6"/>
  <c r="O4307" i="6"/>
  <c r="P4307" i="6" s="1"/>
  <c r="Q4307" i="6"/>
  <c r="O4308" i="6"/>
  <c r="P4308" i="6" s="1"/>
  <c r="Q4308" i="6"/>
  <c r="O4310" i="6"/>
  <c r="P4310" i="6" s="1"/>
  <c r="Q4310" i="6"/>
  <c r="O4311" i="6"/>
  <c r="P4311" i="6" s="1"/>
  <c r="Q4311" i="6"/>
  <c r="O4312" i="6"/>
  <c r="P4312" i="6" s="1"/>
  <c r="Q4312" i="6"/>
  <c r="O4313" i="6"/>
  <c r="P4313" i="6" s="1"/>
  <c r="Q4313" i="6"/>
  <c r="O4314" i="6"/>
  <c r="P4314" i="6" s="1"/>
  <c r="Q4314" i="6"/>
  <c r="O4316" i="6"/>
  <c r="P4316" i="6" s="1"/>
  <c r="Q4316" i="6"/>
  <c r="O4317" i="6"/>
  <c r="P4317" i="6" s="1"/>
  <c r="Q4317" i="6"/>
  <c r="O4318" i="6"/>
  <c r="P4318" i="6" s="1"/>
  <c r="Q4318" i="6"/>
  <c r="O4320" i="6"/>
  <c r="P4320" i="6" s="1"/>
  <c r="Q4320" i="6"/>
  <c r="O4321" i="6"/>
  <c r="P4321" i="6" s="1"/>
  <c r="Q4321" i="6"/>
  <c r="O4322" i="6"/>
  <c r="P4322" i="6" s="1"/>
  <c r="Q4322" i="6"/>
  <c r="O4324" i="6"/>
  <c r="P4324" i="6" s="1"/>
  <c r="Q4324" i="6"/>
  <c r="O4325" i="6"/>
  <c r="P4325" i="6" s="1"/>
  <c r="Q4325" i="6"/>
  <c r="O4326" i="6"/>
  <c r="P4326" i="6" s="1"/>
  <c r="Q4326" i="6"/>
  <c r="O4328" i="6"/>
  <c r="P4328" i="6" s="1"/>
  <c r="Q4328" i="6"/>
  <c r="O4329" i="6"/>
  <c r="P4329" i="6" s="1"/>
  <c r="Q4329" i="6"/>
  <c r="O4331" i="6"/>
  <c r="P4331" i="6" s="1"/>
  <c r="Q4331" i="6"/>
  <c r="O4332" i="6"/>
  <c r="P4332" i="6" s="1"/>
  <c r="Q4332" i="6"/>
  <c r="O4334" i="6"/>
  <c r="P4334" i="6" s="1"/>
  <c r="Q4334" i="6"/>
  <c r="O4335" i="6"/>
  <c r="P4335" i="6" s="1"/>
  <c r="Q4335" i="6"/>
  <c r="O4336" i="6"/>
  <c r="P4336" i="6" s="1"/>
  <c r="Q4336" i="6"/>
  <c r="O4337" i="6"/>
  <c r="P4337" i="6" s="1"/>
  <c r="Q4337" i="6"/>
  <c r="O4338" i="6"/>
  <c r="P4338" i="6" s="1"/>
  <c r="Q4338" i="6"/>
  <c r="O4339" i="6"/>
  <c r="P4339" i="6" s="1"/>
  <c r="Q4339" i="6"/>
  <c r="O4340" i="6"/>
  <c r="P4340" i="6" s="1"/>
  <c r="Q4340" i="6"/>
  <c r="O4342" i="6"/>
  <c r="P4342" i="6" s="1"/>
  <c r="Q4342" i="6"/>
  <c r="O4343" i="6"/>
  <c r="P4343" i="6" s="1"/>
  <c r="Q4343" i="6"/>
  <c r="O4345" i="6"/>
  <c r="P4345" i="6" s="1"/>
  <c r="Q4345" i="6"/>
  <c r="O4346" i="6"/>
  <c r="P4346" i="6" s="1"/>
  <c r="Q4346" i="6"/>
  <c r="O4348" i="6"/>
  <c r="P4348" i="6" s="1"/>
  <c r="Q4348" i="6"/>
  <c r="O4349" i="6"/>
  <c r="P4349" i="6" s="1"/>
  <c r="Q4349" i="6"/>
  <c r="O4350" i="6"/>
  <c r="P4350" i="6" s="1"/>
  <c r="Q4350" i="6"/>
  <c r="O4351" i="6"/>
  <c r="P4351" i="6" s="1"/>
  <c r="Q4351" i="6"/>
  <c r="O4352" i="6"/>
  <c r="P4352" i="6" s="1"/>
  <c r="Q4352" i="6"/>
  <c r="O4353" i="6"/>
  <c r="P4353" i="6" s="1"/>
  <c r="Q4353" i="6"/>
  <c r="O4355" i="6"/>
  <c r="P4355" i="6" s="1"/>
  <c r="Q4355" i="6"/>
  <c r="O4356" i="6"/>
  <c r="P4356" i="6" s="1"/>
  <c r="Q4356" i="6"/>
  <c r="O4358" i="6"/>
  <c r="P4358" i="6" s="1"/>
  <c r="Q4358" i="6"/>
  <c r="O4359" i="6"/>
  <c r="P4359" i="6" s="1"/>
  <c r="Q4359" i="6"/>
  <c r="O4360" i="6"/>
  <c r="P4360" i="6" s="1"/>
  <c r="Q4360" i="6"/>
  <c r="R4360" i="6"/>
  <c r="S4360" i="6" s="1"/>
  <c r="O4361" i="6"/>
  <c r="P4361" i="6" s="1"/>
  <c r="Q4361" i="6"/>
  <c r="O4362" i="6"/>
  <c r="P4362" i="6" s="1"/>
  <c r="Q4362" i="6"/>
  <c r="O4363" i="6"/>
  <c r="P4363" i="6" s="1"/>
  <c r="Q4363" i="6"/>
  <c r="O4365" i="6"/>
  <c r="P4365" i="6" s="1"/>
  <c r="Q4365" i="6"/>
  <c r="O4366" i="6"/>
  <c r="P4366" i="6" s="1"/>
  <c r="Q4366" i="6"/>
  <c r="O4368" i="6"/>
  <c r="P4368" i="6" s="1"/>
  <c r="Q4368" i="6"/>
  <c r="O4369" i="6"/>
  <c r="P4369" i="6" s="1"/>
  <c r="Q4369" i="6"/>
  <c r="O4370" i="6"/>
  <c r="P4370" i="6" s="1"/>
  <c r="Q4370" i="6"/>
  <c r="O4372" i="6"/>
  <c r="P4372" i="6" s="1"/>
  <c r="Q4372" i="6"/>
  <c r="O4373" i="6"/>
  <c r="P4373" i="6" s="1"/>
  <c r="Q4373" i="6"/>
  <c r="O4374" i="6"/>
  <c r="P4374" i="6" s="1"/>
  <c r="Q4374" i="6"/>
  <c r="O4376" i="6"/>
  <c r="P4376" i="6" s="1"/>
  <c r="Q4376" i="6"/>
  <c r="O4377" i="6"/>
  <c r="P4377" i="6" s="1"/>
  <c r="Q4377" i="6"/>
  <c r="O4379" i="6"/>
  <c r="P4379" i="6" s="1"/>
  <c r="Q4379" i="6"/>
  <c r="O4380" i="6"/>
  <c r="P4380" i="6" s="1"/>
  <c r="Q4380" i="6"/>
  <c r="O4382" i="6"/>
  <c r="P4382" i="6" s="1"/>
  <c r="Q4382" i="6"/>
  <c r="O4383" i="6"/>
  <c r="P4383" i="6" s="1"/>
  <c r="Q4383" i="6"/>
  <c r="O4384" i="6"/>
  <c r="P4384" i="6" s="1"/>
  <c r="Q4384" i="6"/>
  <c r="O4386" i="6"/>
  <c r="P4386" i="6" s="1"/>
  <c r="Q4386" i="6"/>
  <c r="O4387" i="6"/>
  <c r="P4387" i="6" s="1"/>
  <c r="Q4387" i="6"/>
  <c r="O4388" i="6"/>
  <c r="P4388" i="6" s="1"/>
  <c r="Q4388" i="6"/>
  <c r="O4389" i="6"/>
  <c r="P4389" i="6" s="1"/>
  <c r="Q4389" i="6"/>
  <c r="O4390" i="6"/>
  <c r="P4390" i="6" s="1"/>
  <c r="Q4390" i="6"/>
  <c r="O4392" i="6"/>
  <c r="P4392" i="6" s="1"/>
  <c r="Q4392" i="6"/>
  <c r="O4394" i="6"/>
  <c r="P4394" i="6" s="1"/>
  <c r="Q4394" i="6"/>
  <c r="O4396" i="6"/>
  <c r="P4396" i="6" s="1"/>
  <c r="Q4396" i="6"/>
  <c r="O4397" i="6"/>
  <c r="P4397" i="6" s="1"/>
  <c r="Q4397" i="6"/>
  <c r="O4398" i="6"/>
  <c r="P4398" i="6" s="1"/>
  <c r="Q4398" i="6"/>
  <c r="O4400" i="6"/>
  <c r="P4400" i="6" s="1"/>
  <c r="Q4400" i="6"/>
  <c r="O4401" i="6"/>
  <c r="P4401" i="6" s="1"/>
  <c r="Q4401" i="6"/>
  <c r="O4402" i="6"/>
  <c r="P4402" i="6" s="1"/>
  <c r="Q4402" i="6"/>
  <c r="O4403" i="6"/>
  <c r="P4403" i="6" s="1"/>
  <c r="Q4403" i="6"/>
  <c r="O4405" i="6"/>
  <c r="P4405" i="6" s="1"/>
  <c r="Q4405" i="6"/>
  <c r="O4406" i="6"/>
  <c r="P4406" i="6" s="1"/>
  <c r="Q4406" i="6"/>
  <c r="O4407" i="6"/>
  <c r="P4407" i="6" s="1"/>
  <c r="Q4407" i="6"/>
  <c r="O4408" i="6"/>
  <c r="P4408" i="6" s="1"/>
  <c r="Q4408" i="6"/>
  <c r="O4410" i="6"/>
  <c r="P4410" i="6" s="1"/>
  <c r="Q4410" i="6"/>
  <c r="O4411" i="6"/>
  <c r="P4411" i="6" s="1"/>
  <c r="Q4411" i="6"/>
  <c r="O4412" i="6"/>
  <c r="P4412" i="6" s="1"/>
  <c r="Q4412" i="6"/>
  <c r="O4413" i="6"/>
  <c r="P4413" i="6" s="1"/>
  <c r="Q4413" i="6"/>
  <c r="O4414" i="6"/>
  <c r="P4414" i="6" s="1"/>
  <c r="Q4414" i="6"/>
  <c r="O4416" i="6"/>
  <c r="P4416" i="6" s="1"/>
  <c r="Q4416" i="6"/>
  <c r="R4416" i="6"/>
  <c r="S4416" i="6" s="1"/>
  <c r="O4417" i="6"/>
  <c r="P4417" i="6" s="1"/>
  <c r="Q4417" i="6"/>
  <c r="O4418" i="6"/>
  <c r="P4418" i="6" s="1"/>
  <c r="Q4418" i="6"/>
  <c r="O4420" i="6"/>
  <c r="P4420" i="6" s="1"/>
  <c r="Q4420" i="6"/>
  <c r="O4421" i="6"/>
  <c r="P4421" i="6" s="1"/>
  <c r="Q4421" i="6"/>
  <c r="O4422" i="6"/>
  <c r="P4422" i="6" s="1"/>
  <c r="Q4422" i="6"/>
  <c r="O4423" i="6"/>
  <c r="P4423" i="6" s="1"/>
  <c r="Q4423" i="6"/>
  <c r="O4425" i="6"/>
  <c r="P4425" i="6" s="1"/>
  <c r="Q4425" i="6"/>
  <c r="O4426" i="6"/>
  <c r="P4426" i="6" s="1"/>
  <c r="Q4426" i="6"/>
  <c r="O4428" i="6"/>
  <c r="P4428" i="6" s="1"/>
  <c r="Q4428" i="6"/>
  <c r="O4429" i="6"/>
  <c r="P4429" i="6" s="1"/>
  <c r="Q4429" i="6"/>
  <c r="O4430" i="6"/>
  <c r="P4430" i="6" s="1"/>
  <c r="Q4430" i="6"/>
  <c r="O4432" i="6"/>
  <c r="P4432" i="6" s="1"/>
  <c r="Q4432" i="6"/>
  <c r="O4433" i="6"/>
  <c r="P4433" i="6" s="1"/>
  <c r="Q4433" i="6"/>
  <c r="O4435" i="6"/>
  <c r="P4435" i="6" s="1"/>
  <c r="Q4435" i="6"/>
  <c r="O4437" i="6"/>
  <c r="P4437" i="6" s="1"/>
  <c r="Q4437" i="6"/>
  <c r="O4438" i="6"/>
  <c r="P4438" i="6" s="1"/>
  <c r="Q4438" i="6"/>
  <c r="O4439" i="6"/>
  <c r="P4439" i="6" s="1"/>
  <c r="Q4439" i="6"/>
  <c r="O4440" i="6"/>
  <c r="P4440" i="6" s="1"/>
  <c r="Q4440" i="6"/>
  <c r="O4442" i="6"/>
  <c r="P4442" i="6" s="1"/>
  <c r="Q4442" i="6"/>
  <c r="O4443" i="6"/>
  <c r="P4443" i="6" s="1"/>
  <c r="Q4443" i="6"/>
  <c r="O4444" i="6"/>
  <c r="P4444" i="6" s="1"/>
  <c r="Q4444" i="6"/>
  <c r="O4445" i="6"/>
  <c r="P4445" i="6" s="1"/>
  <c r="Q4445" i="6"/>
  <c r="O4447" i="6"/>
  <c r="P4447" i="6" s="1"/>
  <c r="Q4447" i="6"/>
  <c r="O4448" i="6"/>
  <c r="P4448" i="6" s="1"/>
  <c r="Q4448" i="6"/>
  <c r="O4450" i="6"/>
  <c r="P4450" i="6" s="1"/>
  <c r="Q4450" i="6"/>
  <c r="O4451" i="6"/>
  <c r="P4451" i="6" s="1"/>
  <c r="Q4451" i="6"/>
  <c r="O4452" i="6"/>
  <c r="P4452" i="6" s="1"/>
  <c r="Q4452" i="6"/>
  <c r="O4454" i="6"/>
  <c r="P4454" i="6" s="1"/>
  <c r="Q4454" i="6"/>
  <c r="O4455" i="6"/>
  <c r="P4455" i="6" s="1"/>
  <c r="Q4455" i="6"/>
  <c r="O4456" i="6"/>
  <c r="P4456" i="6" s="1"/>
  <c r="Q4456" i="6"/>
  <c r="O4458" i="6"/>
  <c r="P4458" i="6" s="1"/>
  <c r="Q4458" i="6"/>
  <c r="O4459" i="6"/>
  <c r="P4459" i="6" s="1"/>
  <c r="Q4459" i="6"/>
  <c r="O4461" i="6"/>
  <c r="P4461" i="6" s="1"/>
  <c r="Q4461" i="6"/>
  <c r="O4462" i="6"/>
  <c r="P4462" i="6" s="1"/>
  <c r="Q4462" i="6"/>
  <c r="O4463" i="6"/>
  <c r="P4463" i="6" s="1"/>
  <c r="Q4463" i="6"/>
  <c r="O4465" i="6"/>
  <c r="P4465" i="6" s="1"/>
  <c r="Q4465" i="6"/>
  <c r="O4466" i="6"/>
  <c r="P4466" i="6" s="1"/>
  <c r="Q4466" i="6"/>
  <c r="O4467" i="6"/>
  <c r="P4467" i="6" s="1"/>
  <c r="Q4467" i="6"/>
  <c r="O4468" i="6"/>
  <c r="P4468" i="6" s="1"/>
  <c r="Q4468" i="6"/>
  <c r="O4470" i="6"/>
  <c r="P4470" i="6" s="1"/>
  <c r="Q4470" i="6"/>
  <c r="O4471" i="6"/>
  <c r="P4471" i="6" s="1"/>
  <c r="Q4471" i="6"/>
  <c r="O4472" i="6"/>
  <c r="P4472" i="6" s="1"/>
  <c r="Q4472" i="6"/>
  <c r="R4472" i="6"/>
  <c r="S4472" i="6" s="1"/>
  <c r="O4474" i="6"/>
  <c r="P4474" i="6" s="1"/>
  <c r="Q4474" i="6"/>
  <c r="O4475" i="6"/>
  <c r="P4475" i="6" s="1"/>
  <c r="Q4475" i="6"/>
  <c r="O4476" i="6"/>
  <c r="P4476" i="6" s="1"/>
  <c r="Q4476" i="6"/>
  <c r="O4477" i="6"/>
  <c r="P4477" i="6" s="1"/>
  <c r="Q4477" i="6"/>
  <c r="O4479" i="6"/>
  <c r="P4479" i="6" s="1"/>
  <c r="Q4479" i="6"/>
  <c r="O4480" i="6"/>
  <c r="P4480" i="6" s="1"/>
  <c r="Q4480" i="6"/>
  <c r="O4481" i="6"/>
  <c r="P4481" i="6" s="1"/>
  <c r="Q4481" i="6"/>
  <c r="O4483" i="6"/>
  <c r="P4483" i="6" s="1"/>
  <c r="Q4483" i="6"/>
  <c r="O4484" i="6"/>
  <c r="P4484" i="6" s="1"/>
  <c r="Q4484" i="6"/>
  <c r="O4485" i="6"/>
  <c r="P4485" i="6" s="1"/>
  <c r="Q4485" i="6"/>
  <c r="O4486" i="6"/>
  <c r="P4486" i="6" s="1"/>
  <c r="Q4486" i="6"/>
  <c r="O4488" i="6"/>
  <c r="P4488" i="6" s="1"/>
  <c r="Q4488" i="6"/>
  <c r="O4489" i="6"/>
  <c r="P4489" i="6" s="1"/>
  <c r="Q4489" i="6"/>
  <c r="O4490" i="6"/>
  <c r="P4490" i="6" s="1"/>
  <c r="Q4490" i="6"/>
  <c r="O4492" i="6"/>
  <c r="P4492" i="6" s="1"/>
  <c r="Q4492" i="6"/>
  <c r="O4493" i="6"/>
  <c r="P4493" i="6" s="1"/>
  <c r="Q4493" i="6"/>
  <c r="O4495" i="6"/>
  <c r="P4495" i="6" s="1"/>
  <c r="Q4495" i="6"/>
  <c r="O4496" i="6"/>
  <c r="P4496" i="6" s="1"/>
  <c r="Q4496" i="6"/>
  <c r="O4497" i="6"/>
  <c r="P4497" i="6" s="1"/>
  <c r="Q4497" i="6"/>
  <c r="O4499" i="6"/>
  <c r="P4499" i="6" s="1"/>
  <c r="Q4499" i="6"/>
  <c r="O4500" i="6"/>
  <c r="P4500" i="6" s="1"/>
  <c r="Q4500" i="6"/>
  <c r="O4501" i="6"/>
  <c r="P4501" i="6" s="1"/>
  <c r="Q4501" i="6"/>
  <c r="O4502" i="6"/>
  <c r="P4502" i="6" s="1"/>
  <c r="Q4502" i="6"/>
  <c r="O4504" i="6"/>
  <c r="P4504" i="6" s="1"/>
  <c r="Q4504" i="6"/>
  <c r="O4505" i="6"/>
  <c r="P4505" i="6" s="1"/>
  <c r="Q4505" i="6"/>
  <c r="O4506" i="6"/>
  <c r="P4506" i="6" s="1"/>
  <c r="Q4506" i="6"/>
  <c r="O4508" i="6"/>
  <c r="P4508" i="6" s="1"/>
  <c r="Q4508" i="6"/>
  <c r="O4509" i="6"/>
  <c r="P4509" i="6" s="1"/>
  <c r="Q4509" i="6"/>
  <c r="O4510" i="6"/>
  <c r="P4510" i="6" s="1"/>
  <c r="Q4510" i="6"/>
  <c r="O4511" i="6"/>
  <c r="P4511" i="6" s="1"/>
  <c r="Q4511" i="6"/>
  <c r="O4512" i="6"/>
  <c r="P4512" i="6" s="1"/>
  <c r="Q4512" i="6"/>
  <c r="O4513" i="6"/>
  <c r="P4513" i="6" s="1"/>
  <c r="Q4513" i="6"/>
  <c r="O4515" i="6"/>
  <c r="P4515" i="6" s="1"/>
  <c r="Q4515" i="6"/>
  <c r="O4516" i="6"/>
  <c r="P4516" i="6" s="1"/>
  <c r="Q4516" i="6"/>
  <c r="O4517" i="6"/>
  <c r="P4517" i="6" s="1"/>
  <c r="Q4517" i="6"/>
  <c r="O4518" i="6"/>
  <c r="P4518" i="6" s="1"/>
  <c r="Q4518" i="6"/>
  <c r="O4520" i="6"/>
  <c r="P4520" i="6" s="1"/>
  <c r="Q4520" i="6"/>
  <c r="O4521" i="6"/>
  <c r="P4521" i="6" s="1"/>
  <c r="Q4521" i="6"/>
  <c r="O4522" i="6"/>
  <c r="P4522" i="6" s="1"/>
  <c r="Q4522" i="6"/>
  <c r="O4524" i="6"/>
  <c r="P4524" i="6" s="1"/>
  <c r="Q4524" i="6"/>
  <c r="O4525" i="6"/>
  <c r="P4525" i="6" s="1"/>
  <c r="Q4525" i="6"/>
  <c r="O4526" i="6"/>
  <c r="P4526" i="6" s="1"/>
  <c r="Q4526" i="6"/>
  <c r="O4528" i="6"/>
  <c r="P4528" i="6" s="1"/>
  <c r="Q4528" i="6"/>
  <c r="O4529" i="6"/>
  <c r="P4529" i="6" s="1"/>
  <c r="Q4529" i="6"/>
  <c r="O4531" i="6"/>
  <c r="P4531" i="6" s="1"/>
  <c r="Q4531" i="6"/>
  <c r="O4532" i="6"/>
  <c r="P4532" i="6" s="1"/>
  <c r="Q4532" i="6"/>
  <c r="O4533" i="6"/>
  <c r="P4533" i="6" s="1"/>
  <c r="Q4533" i="6"/>
  <c r="O4534" i="6"/>
  <c r="P4534" i="6" s="1"/>
  <c r="Q4534" i="6"/>
  <c r="O4536" i="6"/>
  <c r="P4536" i="6" s="1"/>
  <c r="Q4536" i="6"/>
  <c r="O4537" i="6"/>
  <c r="P4537" i="6" s="1"/>
  <c r="Q4537" i="6"/>
  <c r="O4539" i="6"/>
  <c r="P4539" i="6" s="1"/>
  <c r="Q4539" i="6"/>
  <c r="O4540" i="6"/>
  <c r="P4540" i="6" s="1"/>
  <c r="Q4540" i="6"/>
  <c r="O4542" i="6"/>
  <c r="P4542" i="6" s="1"/>
  <c r="Q4542" i="6"/>
  <c r="O4543" i="6"/>
  <c r="P4543" i="6" s="1"/>
  <c r="Q4543" i="6"/>
  <c r="O4544" i="6"/>
  <c r="P4544" i="6" s="1"/>
  <c r="Q4544" i="6"/>
  <c r="O4546" i="6"/>
  <c r="P4546" i="6" s="1"/>
  <c r="Q4546" i="6"/>
  <c r="O4547" i="6"/>
  <c r="P4547" i="6" s="1"/>
  <c r="Q4547" i="6"/>
  <c r="O4549" i="6"/>
  <c r="P4549" i="6" s="1"/>
  <c r="Q4549" i="6"/>
  <c r="O4550" i="6"/>
  <c r="P4550" i="6" s="1"/>
  <c r="Q4550" i="6"/>
  <c r="O4552" i="6"/>
  <c r="P4552" i="6" s="1"/>
  <c r="Q4552" i="6"/>
  <c r="O4554" i="6"/>
  <c r="P4554" i="6" s="1"/>
  <c r="Q4554" i="6"/>
  <c r="O4556" i="6"/>
  <c r="P4556" i="6" s="1"/>
  <c r="Q4556" i="6"/>
  <c r="O4557" i="6"/>
  <c r="P4557" i="6" s="1"/>
  <c r="Q4557" i="6"/>
  <c r="O4558" i="6"/>
  <c r="P4558" i="6" s="1"/>
  <c r="Q4558" i="6"/>
  <c r="O4560" i="6"/>
  <c r="P4560" i="6" s="1"/>
  <c r="Q4560" i="6"/>
  <c r="O4562" i="6"/>
  <c r="P4562" i="6" s="1"/>
  <c r="Q4562" i="6"/>
  <c r="O4563" i="6"/>
  <c r="P4563" i="6" s="1"/>
  <c r="Q4563" i="6"/>
  <c r="O4565" i="6"/>
  <c r="P4565" i="6" s="1"/>
  <c r="Q4565" i="6"/>
  <c r="O4566" i="6"/>
  <c r="P4566" i="6" s="1"/>
  <c r="Q4566" i="6"/>
  <c r="O4568" i="6"/>
  <c r="P4568" i="6" s="1"/>
  <c r="Q4568" i="6"/>
  <c r="O4569" i="6"/>
  <c r="P4569" i="6" s="1"/>
  <c r="Q4569" i="6"/>
  <c r="O4570" i="6"/>
  <c r="P4570" i="6" s="1"/>
  <c r="Q4570" i="6"/>
  <c r="O4572" i="6"/>
  <c r="P4572" i="6" s="1"/>
  <c r="Q4572" i="6"/>
  <c r="O4573" i="6"/>
  <c r="P4573" i="6" s="1"/>
  <c r="Q4573" i="6"/>
  <c r="O4574" i="6"/>
  <c r="P4574" i="6" s="1"/>
  <c r="Q4574" i="6"/>
  <c r="O4576" i="6"/>
  <c r="P4576" i="6" s="1"/>
  <c r="Q4576" i="6"/>
  <c r="O4577" i="6"/>
  <c r="P4577" i="6" s="1"/>
  <c r="Q4577" i="6"/>
  <c r="O4578" i="6"/>
  <c r="P4578" i="6" s="1"/>
  <c r="Q4578" i="6"/>
  <c r="O4579" i="6"/>
  <c r="P4579" i="6" s="1"/>
  <c r="Q4579" i="6"/>
  <c r="O4581" i="6"/>
  <c r="P4581" i="6" s="1"/>
  <c r="Q4581" i="6"/>
  <c r="O4582" i="6"/>
  <c r="P4582" i="6" s="1"/>
  <c r="Q4582" i="6"/>
  <c r="O4584" i="6"/>
  <c r="P4584" i="6" s="1"/>
  <c r="Q4584" i="6"/>
  <c r="O4585" i="6"/>
  <c r="P4585" i="6" s="1"/>
  <c r="Q4585" i="6"/>
  <c r="O4587" i="6"/>
  <c r="P4587" i="6" s="1"/>
  <c r="Q4587" i="6"/>
  <c r="O4588" i="6"/>
  <c r="P4588" i="6" s="1"/>
  <c r="Q4588" i="6"/>
  <c r="O4589" i="6"/>
  <c r="P4589" i="6" s="1"/>
  <c r="Q4589" i="6"/>
  <c r="O4591" i="6"/>
  <c r="P4591" i="6" s="1"/>
  <c r="Q4591" i="6"/>
  <c r="O4592" i="6"/>
  <c r="P4592" i="6" s="1"/>
  <c r="Q4592" i="6"/>
  <c r="O4594" i="6"/>
  <c r="P4594" i="6" s="1"/>
  <c r="Q4594" i="6"/>
  <c r="O4595" i="6"/>
  <c r="P4595" i="6" s="1"/>
  <c r="Q4595" i="6"/>
  <c r="O4597" i="6"/>
  <c r="P4597" i="6" s="1"/>
  <c r="Q4597" i="6"/>
  <c r="O4598" i="6"/>
  <c r="P4598" i="6" s="1"/>
  <c r="Q4598" i="6"/>
  <c r="O4600" i="6"/>
  <c r="P4600" i="6" s="1"/>
  <c r="Q4600" i="6"/>
  <c r="O4601" i="6"/>
  <c r="P4601" i="6" s="1"/>
  <c r="Q4601" i="6"/>
  <c r="O4602" i="6"/>
  <c r="P4602" i="6" s="1"/>
  <c r="Q4602" i="6"/>
  <c r="O4604" i="6"/>
  <c r="P4604" i="6" s="1"/>
  <c r="Q4604" i="6"/>
  <c r="O4605" i="6"/>
  <c r="P4605" i="6" s="1"/>
  <c r="Q4605" i="6"/>
  <c r="O4607" i="6"/>
  <c r="P4607" i="6" s="1"/>
  <c r="Q4607" i="6"/>
  <c r="O4608" i="6"/>
  <c r="P4608" i="6" s="1"/>
  <c r="Q4608" i="6"/>
  <c r="O4610" i="6"/>
  <c r="P4610" i="6" s="1"/>
  <c r="Q4610" i="6"/>
  <c r="O4611" i="6"/>
  <c r="P4611" i="6" s="1"/>
  <c r="Q4611" i="6"/>
  <c r="O4613" i="6"/>
  <c r="P4613" i="6" s="1"/>
  <c r="Q4613" i="6"/>
  <c r="O4614" i="6"/>
  <c r="P4614" i="6" s="1"/>
  <c r="Q4614" i="6"/>
  <c r="O4615" i="6"/>
  <c r="P4615" i="6" s="1"/>
  <c r="Q4615" i="6"/>
  <c r="O4616" i="6"/>
  <c r="P4616" i="6" s="1"/>
  <c r="Q4616" i="6"/>
  <c r="O4617" i="6"/>
  <c r="P4617" i="6" s="1"/>
  <c r="Q4617" i="6"/>
  <c r="O4618" i="6"/>
  <c r="P4618" i="6" s="1"/>
  <c r="Q4618" i="6"/>
  <c r="R4618" i="6"/>
  <c r="S4618" i="6" s="1"/>
  <c r="O4620" i="6"/>
  <c r="P4620" i="6" s="1"/>
  <c r="Q4620" i="6"/>
  <c r="O4621" i="6"/>
  <c r="P4621" i="6" s="1"/>
  <c r="Q4621" i="6"/>
  <c r="O4623" i="6"/>
  <c r="P4623" i="6" s="1"/>
  <c r="Q4623" i="6"/>
  <c r="O4624" i="6"/>
  <c r="P4624" i="6" s="1"/>
  <c r="Q4624" i="6"/>
  <c r="O4626" i="6"/>
  <c r="P4626" i="6" s="1"/>
  <c r="Q4626" i="6"/>
  <c r="O4628" i="6"/>
  <c r="P4628" i="6" s="1"/>
  <c r="Q4628" i="6"/>
  <c r="O4629" i="6"/>
  <c r="P4629" i="6" s="1"/>
  <c r="Q4629" i="6"/>
  <c r="O4631" i="6"/>
  <c r="P4631" i="6" s="1"/>
  <c r="Q4631" i="6"/>
  <c r="O4632" i="6"/>
  <c r="P4632" i="6" s="1"/>
  <c r="Q4632" i="6"/>
  <c r="O4634" i="6"/>
  <c r="P4634" i="6" s="1"/>
  <c r="Q4634" i="6"/>
  <c r="O4635" i="6"/>
  <c r="P4635" i="6" s="1"/>
  <c r="Q4635" i="6"/>
  <c r="O4636" i="6"/>
  <c r="P4636" i="6" s="1"/>
  <c r="Q4636" i="6"/>
  <c r="O4637" i="6"/>
  <c r="P4637" i="6" s="1"/>
  <c r="Q4637" i="6"/>
  <c r="O4638" i="6"/>
  <c r="P4638" i="6" s="1"/>
  <c r="Q4638" i="6"/>
  <c r="O4640" i="6"/>
  <c r="P4640" i="6" s="1"/>
  <c r="Q4640" i="6"/>
  <c r="R4640" i="6"/>
  <c r="S4640" i="6" s="1"/>
  <c r="O4641" i="6"/>
  <c r="P4641" i="6" s="1"/>
  <c r="Q4641" i="6"/>
  <c r="O4642" i="6"/>
  <c r="P4642" i="6" s="1"/>
  <c r="Q4642" i="6"/>
  <c r="R4642" i="6"/>
  <c r="S4642" i="6" s="1"/>
  <c r="O4643" i="6"/>
  <c r="P4643" i="6" s="1"/>
  <c r="Q4643" i="6"/>
  <c r="O4644" i="6"/>
  <c r="P4644" i="6" s="1"/>
  <c r="Q4644" i="6"/>
  <c r="O4646" i="6"/>
  <c r="P4646" i="6" s="1"/>
  <c r="Q4646" i="6"/>
  <c r="O4647" i="6"/>
  <c r="P4647" i="6" s="1"/>
  <c r="Q4647" i="6"/>
  <c r="O4648" i="6"/>
  <c r="P4648" i="6" s="1"/>
  <c r="Q4648" i="6"/>
  <c r="O4649" i="6"/>
  <c r="P4649" i="6" s="1"/>
  <c r="Q4649" i="6"/>
  <c r="O4650" i="6"/>
  <c r="P4650" i="6" s="1"/>
  <c r="Q4650" i="6"/>
  <c r="O4652" i="6"/>
  <c r="P4652" i="6" s="1"/>
  <c r="Q4652" i="6"/>
  <c r="O4653" i="6"/>
  <c r="P4653" i="6" s="1"/>
  <c r="Q4653" i="6"/>
  <c r="O4654" i="6"/>
  <c r="P4654" i="6" s="1"/>
  <c r="Q4654" i="6"/>
  <c r="O4656" i="6"/>
  <c r="P4656" i="6" s="1"/>
  <c r="Q4656" i="6"/>
  <c r="O4657" i="6"/>
  <c r="P4657" i="6" s="1"/>
  <c r="Q4657" i="6"/>
  <c r="O4658" i="6"/>
  <c r="P4658" i="6" s="1"/>
  <c r="Q4658" i="6"/>
  <c r="O4660" i="6"/>
  <c r="P4660" i="6" s="1"/>
  <c r="Q4660" i="6"/>
  <c r="O4661" i="6"/>
  <c r="P4661" i="6" s="1"/>
  <c r="Q4661" i="6"/>
  <c r="O4663" i="6"/>
  <c r="P4663" i="6" s="1"/>
  <c r="Q4663" i="6"/>
  <c r="O4664" i="6"/>
  <c r="P4664" i="6" s="1"/>
  <c r="Q4664" i="6"/>
  <c r="O4666" i="6"/>
  <c r="P4666" i="6" s="1"/>
  <c r="Q4666" i="6"/>
  <c r="O4667" i="6"/>
  <c r="P4667" i="6" s="1"/>
  <c r="Q4667" i="6"/>
  <c r="O4668" i="6"/>
  <c r="P4668" i="6" s="1"/>
  <c r="Q4668" i="6"/>
  <c r="O4669" i="6"/>
  <c r="P4669" i="6" s="1"/>
  <c r="Q4669" i="6"/>
  <c r="O4670" i="6"/>
  <c r="P4670" i="6" s="1"/>
  <c r="Q4670" i="6"/>
  <c r="O4671" i="6"/>
  <c r="P4671" i="6" s="1"/>
  <c r="Q4671" i="6"/>
  <c r="O4673" i="6"/>
  <c r="P4673" i="6" s="1"/>
  <c r="Q4673" i="6"/>
  <c r="O4674" i="6"/>
  <c r="P4674" i="6" s="1"/>
  <c r="Q4674" i="6"/>
  <c r="O4676" i="6"/>
  <c r="P4676" i="6" s="1"/>
  <c r="Q4676" i="6"/>
  <c r="O4677" i="6"/>
  <c r="P4677" i="6" s="1"/>
  <c r="Q4677" i="6"/>
  <c r="O4678" i="6"/>
  <c r="P4678" i="6" s="1"/>
  <c r="Q4678" i="6"/>
  <c r="O4680" i="6"/>
  <c r="P4680" i="6" s="1"/>
  <c r="Q4680" i="6"/>
  <c r="O4681" i="6"/>
  <c r="P4681" i="6" s="1"/>
  <c r="Q4681" i="6"/>
  <c r="O4682" i="6"/>
  <c r="P4682" i="6" s="1"/>
  <c r="Q4682" i="6"/>
  <c r="O4684" i="6"/>
  <c r="P4684" i="6" s="1"/>
  <c r="Q4684" i="6"/>
  <c r="O4685" i="6"/>
  <c r="P4685" i="6" s="1"/>
  <c r="Q4685" i="6"/>
  <c r="O4686" i="6"/>
  <c r="P4686" i="6" s="1"/>
  <c r="Q4686" i="6"/>
  <c r="O4688" i="6"/>
  <c r="P4688" i="6" s="1"/>
  <c r="Q4688" i="6"/>
  <c r="O4689" i="6"/>
  <c r="P4689" i="6" s="1"/>
  <c r="Q4689" i="6"/>
  <c r="O4690" i="6"/>
  <c r="P4690" i="6" s="1"/>
  <c r="Q4690" i="6"/>
  <c r="O4692" i="6"/>
  <c r="P4692" i="6" s="1"/>
  <c r="Q4692" i="6"/>
  <c r="O4693" i="6"/>
  <c r="P4693" i="6" s="1"/>
  <c r="Q4693" i="6"/>
  <c r="O4694" i="6"/>
  <c r="P4694" i="6" s="1"/>
  <c r="Q4694" i="6"/>
  <c r="O4696" i="6"/>
  <c r="P4696" i="6" s="1"/>
  <c r="Q4696" i="6"/>
  <c r="O4697" i="6"/>
  <c r="P4697" i="6" s="1"/>
  <c r="Q4697" i="6"/>
  <c r="O4698" i="6"/>
  <c r="P4698" i="6" s="1"/>
  <c r="Q4698" i="6"/>
  <c r="O4699" i="6"/>
  <c r="P4699" i="6" s="1"/>
  <c r="Q4699" i="6"/>
  <c r="O4700" i="6"/>
  <c r="P4700" i="6" s="1"/>
  <c r="Q4700" i="6"/>
  <c r="O4701" i="6"/>
  <c r="P4701" i="6" s="1"/>
  <c r="Q4701" i="6"/>
  <c r="O4702" i="6"/>
  <c r="P4702" i="6" s="1"/>
  <c r="Q4702" i="6"/>
  <c r="O4703" i="6"/>
  <c r="P4703" i="6" s="1"/>
  <c r="Q4703" i="6"/>
  <c r="O4704" i="6"/>
  <c r="P4704" i="6" s="1"/>
  <c r="Q4704" i="6"/>
  <c r="O4705" i="6"/>
  <c r="P4705" i="6" s="1"/>
  <c r="Q4705" i="6"/>
  <c r="O4706" i="6"/>
  <c r="P4706" i="6" s="1"/>
  <c r="Q4706" i="6"/>
  <c r="O4707" i="6"/>
  <c r="P4707" i="6" s="1"/>
  <c r="Q4707" i="6"/>
  <c r="O4708" i="6"/>
  <c r="P4708" i="6" s="1"/>
  <c r="Q4708" i="6"/>
  <c r="O4709" i="6"/>
  <c r="P4709" i="6" s="1"/>
  <c r="Q4709" i="6"/>
  <c r="O4710" i="6"/>
  <c r="P4710" i="6" s="1"/>
  <c r="Q4710" i="6"/>
  <c r="O4711" i="6"/>
  <c r="P4711" i="6" s="1"/>
  <c r="Q4711" i="6"/>
  <c r="O4712" i="6"/>
  <c r="P4712" i="6" s="1"/>
  <c r="Q4712" i="6"/>
  <c r="O4713" i="6"/>
  <c r="P4713" i="6" s="1"/>
  <c r="Q4713" i="6"/>
  <c r="O4714" i="6"/>
  <c r="P4714" i="6" s="1"/>
  <c r="Q4714" i="6"/>
  <c r="O4715" i="6"/>
  <c r="P4715" i="6" s="1"/>
  <c r="Q4715" i="6"/>
  <c r="O4716" i="6"/>
  <c r="P4716" i="6" s="1"/>
  <c r="Q4716" i="6"/>
  <c r="O4717" i="6"/>
  <c r="P4717" i="6" s="1"/>
  <c r="Q4717" i="6"/>
  <c r="O4718" i="6"/>
  <c r="P4718" i="6" s="1"/>
  <c r="Q4718" i="6"/>
  <c r="O4719" i="6"/>
  <c r="P4719" i="6" s="1"/>
  <c r="Q4719" i="6"/>
  <c r="O4720" i="6"/>
  <c r="P4720" i="6" s="1"/>
  <c r="Q4720" i="6"/>
  <c r="O4721" i="6"/>
  <c r="P4721" i="6" s="1"/>
  <c r="Q4721" i="6"/>
  <c r="O4722" i="6"/>
  <c r="P4722" i="6" s="1"/>
  <c r="Q4722" i="6"/>
  <c r="O4723" i="6"/>
  <c r="P4723" i="6" s="1"/>
  <c r="Q4723" i="6"/>
  <c r="O4724" i="6"/>
  <c r="P4724" i="6" s="1"/>
  <c r="Q4724" i="6"/>
  <c r="O4725" i="6"/>
  <c r="P4725" i="6" s="1"/>
  <c r="Q4725" i="6"/>
  <c r="O4726" i="6"/>
  <c r="P4726" i="6" s="1"/>
  <c r="Q4726" i="6"/>
  <c r="O4727" i="6"/>
  <c r="P4727" i="6" s="1"/>
  <c r="Q4727" i="6"/>
  <c r="O4728" i="6"/>
  <c r="P4728" i="6" s="1"/>
  <c r="Q4728" i="6"/>
  <c r="O4729" i="6"/>
  <c r="P4729" i="6" s="1"/>
  <c r="Q4729" i="6"/>
  <c r="O4730" i="6"/>
  <c r="P4730" i="6" s="1"/>
  <c r="Q4730" i="6"/>
  <c r="O4731" i="6"/>
  <c r="P4731" i="6" s="1"/>
  <c r="Q4731" i="6"/>
  <c r="O4732" i="6"/>
  <c r="P4732" i="6" s="1"/>
  <c r="Q4732" i="6"/>
  <c r="O4733" i="6"/>
  <c r="P4733" i="6" s="1"/>
  <c r="Q4733" i="6"/>
  <c r="O4734" i="6"/>
  <c r="P4734" i="6" s="1"/>
  <c r="Q4734" i="6"/>
  <c r="O4735" i="6"/>
  <c r="P4735" i="6" s="1"/>
  <c r="Q4735" i="6"/>
  <c r="O4736" i="6"/>
  <c r="P4736" i="6" s="1"/>
  <c r="Q4736" i="6"/>
  <c r="O4737" i="6"/>
  <c r="P4737" i="6" s="1"/>
  <c r="Q4737" i="6"/>
  <c r="O4738" i="6"/>
  <c r="P4738" i="6" s="1"/>
  <c r="Q4738" i="6"/>
  <c r="O4739" i="6"/>
  <c r="P4739" i="6" s="1"/>
  <c r="Q4739" i="6"/>
  <c r="O4740" i="6"/>
  <c r="P4740" i="6" s="1"/>
  <c r="Q4740" i="6"/>
  <c r="O4741" i="6"/>
  <c r="P4741" i="6" s="1"/>
  <c r="Q4741" i="6"/>
  <c r="O4742" i="6"/>
  <c r="P4742" i="6" s="1"/>
  <c r="Q4742" i="6"/>
  <c r="O4743" i="6"/>
  <c r="P4743" i="6" s="1"/>
  <c r="Q4743" i="6"/>
  <c r="O4744" i="6"/>
  <c r="P4744" i="6" s="1"/>
  <c r="Q4744" i="6"/>
  <c r="O4745" i="6"/>
  <c r="P4745" i="6" s="1"/>
  <c r="Q4745" i="6"/>
  <c r="O4746" i="6"/>
  <c r="P4746" i="6" s="1"/>
  <c r="Q4746" i="6"/>
  <c r="O4747" i="6"/>
  <c r="P4747" i="6" s="1"/>
  <c r="Q4747" i="6"/>
  <c r="O4748" i="6"/>
  <c r="P4748" i="6" s="1"/>
  <c r="Q4748" i="6"/>
  <c r="O4749" i="6"/>
  <c r="P4749" i="6" s="1"/>
  <c r="Q4749" i="6"/>
  <c r="O4750" i="6"/>
  <c r="P4750" i="6" s="1"/>
  <c r="Q4750" i="6"/>
  <c r="O4751" i="6"/>
  <c r="P4751" i="6" s="1"/>
  <c r="Q4751" i="6"/>
  <c r="O4752" i="6"/>
  <c r="P4752" i="6" s="1"/>
  <c r="Q4752" i="6"/>
  <c r="O4753" i="6"/>
  <c r="P4753" i="6" s="1"/>
  <c r="Q4753" i="6"/>
  <c r="O4754" i="6"/>
  <c r="P4754" i="6" s="1"/>
  <c r="Q4754" i="6"/>
  <c r="O4755" i="6"/>
  <c r="P4755" i="6" s="1"/>
  <c r="Q4755" i="6"/>
  <c r="O4756" i="6"/>
  <c r="P4756" i="6" s="1"/>
  <c r="Q4756" i="6"/>
  <c r="O4757" i="6"/>
  <c r="P4757" i="6" s="1"/>
  <c r="Q4757" i="6"/>
  <c r="O4758" i="6"/>
  <c r="P4758" i="6" s="1"/>
  <c r="Q4758" i="6"/>
  <c r="O4759" i="6"/>
  <c r="P4759" i="6" s="1"/>
  <c r="Q4759" i="6"/>
  <c r="O4760" i="6"/>
  <c r="P4760" i="6" s="1"/>
  <c r="Q4760" i="6"/>
  <c r="O4761" i="6"/>
  <c r="P4761" i="6" s="1"/>
  <c r="Q4761" i="6"/>
  <c r="O4762" i="6"/>
  <c r="P4762" i="6" s="1"/>
  <c r="Q4762" i="6"/>
  <c r="O4763" i="6"/>
  <c r="P4763" i="6" s="1"/>
  <c r="Q4763" i="6"/>
  <c r="O4764" i="6"/>
  <c r="P4764" i="6" s="1"/>
  <c r="Q4764" i="6"/>
  <c r="O4765" i="6"/>
  <c r="P4765" i="6" s="1"/>
  <c r="Q4765" i="6"/>
  <c r="O4766" i="6"/>
  <c r="P4766" i="6" s="1"/>
  <c r="Q4766" i="6"/>
  <c r="O4767" i="6"/>
  <c r="P4767" i="6" s="1"/>
  <c r="Q4767" i="6"/>
  <c r="O4768" i="6"/>
  <c r="P4768" i="6" s="1"/>
  <c r="Q4768" i="6"/>
  <c r="O4769" i="6"/>
  <c r="P4769" i="6" s="1"/>
  <c r="Q4769" i="6"/>
  <c r="O4770" i="6"/>
  <c r="P4770" i="6" s="1"/>
  <c r="Q4770" i="6"/>
  <c r="O4771" i="6"/>
  <c r="P4771" i="6" s="1"/>
  <c r="Q4771" i="6"/>
  <c r="O4772" i="6"/>
  <c r="P4772" i="6" s="1"/>
  <c r="Q4772" i="6"/>
  <c r="O4773" i="6"/>
  <c r="P4773" i="6" s="1"/>
  <c r="Q4773" i="6"/>
  <c r="O4774" i="6"/>
  <c r="P4774" i="6" s="1"/>
  <c r="Q4774" i="6"/>
  <c r="O4775" i="6"/>
  <c r="P4775" i="6" s="1"/>
  <c r="Q4775" i="6"/>
  <c r="O4776" i="6"/>
  <c r="P4776" i="6" s="1"/>
  <c r="Q4776" i="6"/>
  <c r="R4776" i="6"/>
  <c r="S4776" i="6" s="1"/>
  <c r="O4777" i="6"/>
  <c r="P4777" i="6" s="1"/>
  <c r="Q4777" i="6"/>
  <c r="O4778" i="6"/>
  <c r="P4778" i="6" s="1"/>
  <c r="Q4778" i="6"/>
  <c r="O4779" i="6"/>
  <c r="P4779" i="6" s="1"/>
  <c r="Q4779" i="6"/>
  <c r="O4780" i="6"/>
  <c r="P4780" i="6" s="1"/>
  <c r="Q4780" i="6"/>
  <c r="O4781" i="6"/>
  <c r="P4781" i="6" s="1"/>
  <c r="Q4781" i="6"/>
  <c r="O4782" i="6"/>
  <c r="P4782" i="6" s="1"/>
  <c r="Q4782" i="6"/>
  <c r="O4783" i="6"/>
  <c r="P4783" i="6" s="1"/>
  <c r="Q4783" i="6"/>
  <c r="O4784" i="6"/>
  <c r="P4784" i="6" s="1"/>
  <c r="Q4784" i="6"/>
  <c r="O4785" i="6"/>
  <c r="P4785" i="6" s="1"/>
  <c r="Q4785" i="6"/>
  <c r="O4786" i="6"/>
  <c r="P4786" i="6" s="1"/>
  <c r="Q4786" i="6"/>
  <c r="O4787" i="6"/>
  <c r="P4787" i="6" s="1"/>
  <c r="Q4787" i="6"/>
  <c r="O4788" i="6"/>
  <c r="P4788" i="6" s="1"/>
  <c r="Q4788" i="6"/>
  <c r="O4789" i="6"/>
  <c r="P4789" i="6" s="1"/>
  <c r="Q4789" i="6"/>
  <c r="O4790" i="6"/>
  <c r="P4790" i="6" s="1"/>
  <c r="Q4790" i="6"/>
  <c r="O4791" i="6"/>
  <c r="P4791" i="6" s="1"/>
  <c r="Q4791" i="6"/>
  <c r="O4792" i="6"/>
  <c r="P4792" i="6" s="1"/>
  <c r="Q4792" i="6"/>
  <c r="O4793" i="6"/>
  <c r="P4793" i="6" s="1"/>
  <c r="Q4793" i="6"/>
  <c r="O4794" i="6"/>
  <c r="P4794" i="6" s="1"/>
  <c r="Q4794" i="6"/>
  <c r="O4796" i="6"/>
  <c r="P4796" i="6" s="1"/>
  <c r="Q4796" i="6"/>
  <c r="O4797" i="6"/>
  <c r="P4797" i="6" s="1"/>
  <c r="Q4797" i="6"/>
  <c r="O4798" i="6"/>
  <c r="P4798" i="6" s="1"/>
  <c r="Q4798" i="6"/>
  <c r="O4799" i="6"/>
  <c r="P4799" i="6" s="1"/>
  <c r="Q4799" i="6"/>
  <c r="O4800" i="6"/>
  <c r="P4800" i="6" s="1"/>
  <c r="Q4800" i="6"/>
  <c r="O4801" i="6"/>
  <c r="P4801" i="6" s="1"/>
  <c r="Q4801" i="6"/>
  <c r="O4802" i="6"/>
  <c r="P4802" i="6" s="1"/>
  <c r="Q4802" i="6"/>
  <c r="O4804" i="6"/>
  <c r="P4804" i="6" s="1"/>
  <c r="Q4804" i="6"/>
  <c r="O4805" i="6"/>
  <c r="P4805" i="6" s="1"/>
  <c r="Q4805" i="6"/>
  <c r="O4807" i="6"/>
  <c r="P4807" i="6" s="1"/>
  <c r="Q4807" i="6"/>
  <c r="O4808" i="6"/>
  <c r="P4808" i="6" s="1"/>
  <c r="Q4808" i="6"/>
  <c r="O4809" i="6"/>
  <c r="P4809" i="6" s="1"/>
  <c r="Q4809" i="6"/>
  <c r="O4811" i="6"/>
  <c r="P4811" i="6" s="1"/>
  <c r="Q4811" i="6"/>
  <c r="O4813" i="6"/>
  <c r="P4813" i="6" s="1"/>
  <c r="Q4813" i="6"/>
  <c r="O4815" i="6"/>
  <c r="P4815" i="6" s="1"/>
  <c r="Q4815" i="6"/>
  <c r="O4818" i="6"/>
  <c r="P4818" i="6" s="1"/>
  <c r="Q4818" i="6"/>
  <c r="O4820" i="6"/>
  <c r="P4820" i="6" s="1"/>
  <c r="Q4820" i="6"/>
  <c r="O4822" i="6"/>
  <c r="P4822" i="6" s="1"/>
  <c r="Q4822" i="6"/>
  <c r="O4825" i="6"/>
  <c r="P4825" i="6" s="1"/>
  <c r="Q4825" i="6"/>
  <c r="O4828" i="6"/>
  <c r="P4828" i="6" s="1"/>
  <c r="Q4828" i="6"/>
  <c r="O4831" i="6"/>
  <c r="P4831" i="6" s="1"/>
  <c r="Q4831" i="6"/>
  <c r="O4832" i="6"/>
  <c r="P4832" i="6" s="1"/>
  <c r="Q4832" i="6"/>
  <c r="O4834" i="6"/>
  <c r="P4834" i="6" s="1"/>
  <c r="Q4834" i="6"/>
  <c r="O4836" i="6"/>
  <c r="P4836" i="6" s="1"/>
  <c r="Q4836" i="6"/>
  <c r="O4837" i="6"/>
  <c r="P4837" i="6" s="1"/>
  <c r="Q4837" i="6"/>
  <c r="O4839" i="6"/>
  <c r="P4839" i="6" s="1"/>
  <c r="Q4839" i="6"/>
  <c r="O4841" i="6"/>
  <c r="P4841" i="6" s="1"/>
  <c r="Q4841" i="6"/>
  <c r="O4844" i="6"/>
  <c r="P4844" i="6" s="1"/>
  <c r="Q4844" i="6"/>
  <c r="O4846" i="6"/>
  <c r="P4846" i="6" s="1"/>
  <c r="Q4846" i="6"/>
  <c r="O4848" i="6"/>
  <c r="P4848" i="6" s="1"/>
  <c r="Q4848" i="6"/>
  <c r="O4850" i="6"/>
  <c r="P4850" i="6" s="1"/>
  <c r="Q4850" i="6"/>
  <c r="O4852" i="6"/>
  <c r="P4852" i="6" s="1"/>
  <c r="Q4852" i="6"/>
  <c r="O4854" i="6"/>
  <c r="P4854" i="6" s="1"/>
  <c r="Q4854" i="6"/>
  <c r="O4857" i="6"/>
  <c r="P4857" i="6" s="1"/>
  <c r="Q4857" i="6"/>
  <c r="O4858" i="6"/>
  <c r="P4858" i="6" s="1"/>
  <c r="Q4858" i="6"/>
  <c r="O4860" i="6"/>
  <c r="P4860" i="6" s="1"/>
  <c r="Q4860" i="6"/>
  <c r="O4863" i="6"/>
  <c r="P4863" i="6" s="1"/>
  <c r="Q4863" i="6"/>
  <c r="O4866" i="6"/>
  <c r="P4866" i="6" s="1"/>
  <c r="Q4866" i="6"/>
  <c r="O4868" i="6"/>
  <c r="P4868" i="6" s="1"/>
  <c r="Q4868" i="6"/>
  <c r="O4870" i="6"/>
  <c r="P4870" i="6" s="1"/>
  <c r="Q4870" i="6"/>
  <c r="O4872" i="6"/>
  <c r="P4872" i="6" s="1"/>
  <c r="Q4872" i="6"/>
  <c r="O4875" i="6"/>
  <c r="P4875" i="6" s="1"/>
  <c r="Q4875" i="6"/>
  <c r="O4876" i="6"/>
  <c r="P4876" i="6" s="1"/>
  <c r="Q4876" i="6"/>
  <c r="O4879" i="6"/>
  <c r="P4879" i="6" s="1"/>
  <c r="Q4879" i="6"/>
  <c r="O4880" i="6"/>
  <c r="P4880" i="6" s="1"/>
  <c r="Q4880" i="6"/>
  <c r="O4883" i="6"/>
  <c r="P4883" i="6" s="1"/>
  <c r="Q4883" i="6"/>
  <c r="O4886" i="6"/>
  <c r="P4886" i="6" s="1"/>
  <c r="Q4886" i="6"/>
  <c r="O4887" i="6"/>
  <c r="P4887" i="6" s="1"/>
  <c r="Q4887" i="6"/>
  <c r="O4889" i="6"/>
  <c r="P4889" i="6" s="1"/>
  <c r="Q4889" i="6"/>
  <c r="O4892" i="6"/>
  <c r="P4892" i="6" s="1"/>
  <c r="Q4892" i="6"/>
  <c r="O4895" i="6"/>
  <c r="P4895" i="6" s="1"/>
  <c r="Q4895" i="6"/>
  <c r="O4896" i="6"/>
  <c r="P4896" i="6" s="1"/>
  <c r="Q4896" i="6"/>
  <c r="O4898" i="6"/>
  <c r="P4898" i="6" s="1"/>
  <c r="Q4898" i="6"/>
  <c r="O4900" i="6"/>
  <c r="P4900" i="6" s="1"/>
  <c r="Q4900" i="6"/>
  <c r="O4901" i="6"/>
  <c r="P4901" i="6" s="1"/>
  <c r="Q4901" i="6"/>
  <c r="O4902" i="6"/>
  <c r="P4902" i="6" s="1"/>
  <c r="Q4902" i="6"/>
  <c r="O4903" i="6"/>
  <c r="P4903" i="6" s="1"/>
  <c r="Q4903" i="6"/>
  <c r="O4905" i="6"/>
  <c r="P4905" i="6" s="1"/>
  <c r="Q4905" i="6"/>
  <c r="O4907" i="6"/>
  <c r="P4907" i="6" s="1"/>
  <c r="Q4907" i="6"/>
  <c r="O4909" i="6"/>
  <c r="P4909" i="6" s="1"/>
  <c r="Q4909" i="6"/>
  <c r="O4910" i="6"/>
  <c r="P4910" i="6" s="1"/>
  <c r="Q4910" i="6"/>
  <c r="O4913" i="6"/>
  <c r="P4913" i="6" s="1"/>
  <c r="Q4913" i="6"/>
  <c r="O4914" i="6"/>
  <c r="P4914" i="6" s="1"/>
  <c r="Q4914" i="6"/>
  <c r="O4916" i="6"/>
  <c r="P4916" i="6" s="1"/>
  <c r="Q4916" i="6"/>
  <c r="O4918" i="6"/>
  <c r="P4918" i="6" s="1"/>
  <c r="Q4918" i="6"/>
  <c r="O4920" i="6"/>
  <c r="P4920" i="6" s="1"/>
  <c r="Q4920" i="6"/>
  <c r="O4921" i="6"/>
  <c r="P4921" i="6" s="1"/>
  <c r="Q4921" i="6"/>
  <c r="O4923" i="6"/>
  <c r="P4923" i="6" s="1"/>
  <c r="Q4923" i="6"/>
  <c r="O4925" i="6"/>
  <c r="P4925" i="6" s="1"/>
  <c r="Q4925" i="6"/>
  <c r="O4927" i="6"/>
  <c r="P4927" i="6" s="1"/>
  <c r="Q4927" i="6"/>
  <c r="O4928" i="6"/>
  <c r="P4928" i="6" s="1"/>
  <c r="Q4928" i="6"/>
  <c r="O4930" i="6"/>
  <c r="P4930" i="6" s="1"/>
  <c r="Q4930" i="6"/>
  <c r="O4932" i="6"/>
  <c r="P4932" i="6" s="1"/>
  <c r="Q4932" i="6"/>
  <c r="O4934" i="6"/>
  <c r="P4934" i="6" s="1"/>
  <c r="Q4934" i="6"/>
  <c r="O4935" i="6"/>
  <c r="P4935" i="6" s="1"/>
  <c r="Q4935" i="6"/>
  <c r="O4938" i="6"/>
  <c r="P4938" i="6" s="1"/>
  <c r="Q4938" i="6"/>
  <c r="O4941" i="6"/>
  <c r="P4941" i="6" s="1"/>
  <c r="Q4941" i="6"/>
  <c r="O4943" i="6"/>
  <c r="P4943" i="6" s="1"/>
  <c r="Q4943" i="6"/>
  <c r="O4945" i="6"/>
  <c r="P4945" i="6" s="1"/>
  <c r="Q4945" i="6"/>
  <c r="O4947" i="6"/>
  <c r="P4947" i="6" s="1"/>
  <c r="Q4947" i="6"/>
  <c r="O4950" i="6"/>
  <c r="P4950" i="6" s="1"/>
  <c r="Q4950" i="6"/>
  <c r="O4951" i="6"/>
  <c r="P4951" i="6" s="1"/>
  <c r="Q4951" i="6"/>
  <c r="O4953" i="6"/>
  <c r="P4953" i="6" s="1"/>
  <c r="Q4953" i="6"/>
  <c r="O4956" i="6"/>
  <c r="P4956" i="6" s="1"/>
  <c r="Q4956" i="6"/>
  <c r="O4960" i="6"/>
  <c r="P4960" i="6" s="1"/>
  <c r="Q4960" i="6"/>
  <c r="O4963" i="6"/>
  <c r="P4963" i="6" s="1"/>
  <c r="Q4963" i="6"/>
  <c r="O4964" i="6"/>
  <c r="P4964" i="6" s="1"/>
  <c r="Q4964" i="6"/>
  <c r="O4966" i="6"/>
  <c r="P4966" i="6" s="1"/>
  <c r="Q4966" i="6"/>
  <c r="O4969" i="6"/>
  <c r="P4969" i="6" s="1"/>
  <c r="Q4969" i="6"/>
  <c r="O4970" i="6"/>
  <c r="P4970" i="6" s="1"/>
  <c r="Q4970" i="6"/>
  <c r="O4973" i="6"/>
  <c r="P4973" i="6" s="1"/>
  <c r="Q4973" i="6"/>
  <c r="O4975" i="6"/>
  <c r="P4975" i="6" s="1"/>
  <c r="Q4975" i="6"/>
  <c r="O4977" i="6"/>
  <c r="P4977" i="6" s="1"/>
  <c r="Q4977" i="6"/>
  <c r="O4978" i="6"/>
  <c r="P4978" i="6" s="1"/>
  <c r="Q4978" i="6"/>
  <c r="O4979" i="6"/>
  <c r="P4979" i="6" s="1"/>
  <c r="Q4979" i="6"/>
  <c r="O4981" i="6"/>
  <c r="P4981" i="6" s="1"/>
  <c r="Q4981" i="6"/>
  <c r="R4981" i="6"/>
  <c r="S4981" i="6" s="1"/>
  <c r="O4982" i="6"/>
  <c r="P4982" i="6" s="1"/>
  <c r="Q4982" i="6"/>
  <c r="O4985" i="6"/>
  <c r="P4985" i="6" s="1"/>
  <c r="Q4985" i="6"/>
  <c r="O4988" i="6"/>
  <c r="P4988" i="6" s="1"/>
  <c r="Q4988" i="6"/>
  <c r="O4989" i="6"/>
  <c r="P4989" i="6" s="1"/>
  <c r="Q4989" i="6"/>
  <c r="O4990" i="6"/>
  <c r="P4990" i="6" s="1"/>
  <c r="Q4990" i="6"/>
  <c r="O4992" i="6"/>
  <c r="P4992" i="6" s="1"/>
  <c r="Q4992" i="6"/>
  <c r="O4993" i="6"/>
  <c r="P4993" i="6" s="1"/>
  <c r="Q4993" i="6"/>
  <c r="O4996" i="6"/>
  <c r="P4996" i="6" s="1"/>
  <c r="Q4996" i="6"/>
  <c r="O4997" i="6"/>
  <c r="P4997" i="6" s="1"/>
  <c r="Q4997" i="6"/>
  <c r="O5000" i="6"/>
  <c r="P5000" i="6" s="1"/>
  <c r="Q5000" i="6"/>
  <c r="O2960" i="6"/>
  <c r="P2960" i="6" s="1"/>
  <c r="Q2960" i="6"/>
  <c r="O2969" i="6"/>
  <c r="P2969" i="6" s="1"/>
  <c r="Q2969" i="6"/>
  <c r="O2971" i="6"/>
  <c r="P2971" i="6" s="1"/>
  <c r="Q2971" i="6"/>
  <c r="O2974" i="6"/>
  <c r="P2974" i="6" s="1"/>
  <c r="Q2974" i="6"/>
  <c r="O2976" i="6"/>
  <c r="P2976" i="6" s="1"/>
  <c r="Q2976" i="6"/>
  <c r="O2978" i="6"/>
  <c r="P2978" i="6" s="1"/>
  <c r="Q2978" i="6"/>
  <c r="O2980" i="6"/>
  <c r="P2980" i="6" s="1"/>
  <c r="Q2980" i="6"/>
  <c r="O2982" i="6"/>
  <c r="P2982" i="6" s="1"/>
  <c r="Q2982" i="6"/>
  <c r="O2984" i="6"/>
  <c r="P2984" i="6" s="1"/>
  <c r="Q2984" i="6"/>
  <c r="O2986" i="6"/>
  <c r="P2986" i="6" s="1"/>
  <c r="Q2986" i="6"/>
  <c r="O2988" i="6"/>
  <c r="P2988" i="6" s="1"/>
  <c r="Q2988" i="6"/>
  <c r="O2990" i="6"/>
  <c r="P2990" i="6" s="1"/>
  <c r="Q2990" i="6"/>
  <c r="O2993" i="6"/>
  <c r="P2993" i="6" s="1"/>
  <c r="Q2993" i="6"/>
  <c r="O2995" i="6"/>
  <c r="P2995" i="6" s="1"/>
  <c r="Q2995" i="6"/>
  <c r="O2997" i="6"/>
  <c r="P2997" i="6" s="1"/>
  <c r="Q2997" i="6"/>
  <c r="O2999" i="6"/>
  <c r="P2999" i="6" s="1"/>
  <c r="Q2999" i="6"/>
  <c r="O3001" i="6"/>
  <c r="P3001" i="6" s="1"/>
  <c r="Q3001" i="6"/>
  <c r="O3003" i="6"/>
  <c r="P3003" i="6" s="1"/>
  <c r="Q3003" i="6"/>
  <c r="O3005" i="6"/>
  <c r="P3005" i="6" s="1"/>
  <c r="Q3005" i="6"/>
  <c r="O3007" i="6"/>
  <c r="P3007" i="6" s="1"/>
  <c r="Q3007" i="6"/>
  <c r="O3009" i="6"/>
  <c r="P3009" i="6" s="1"/>
  <c r="Q3009" i="6"/>
  <c r="O3011" i="6"/>
  <c r="P3011" i="6" s="1"/>
  <c r="Q3011" i="6"/>
  <c r="O3013" i="6"/>
  <c r="P3013" i="6" s="1"/>
  <c r="Q3013" i="6"/>
  <c r="O3015" i="6"/>
  <c r="P3015" i="6" s="1"/>
  <c r="Q3015" i="6"/>
  <c r="O3017" i="6"/>
  <c r="P3017" i="6" s="1"/>
  <c r="Q3017" i="6"/>
  <c r="O3019" i="6"/>
  <c r="P3019" i="6" s="1"/>
  <c r="Q3019" i="6"/>
  <c r="O3021" i="6"/>
  <c r="P3021" i="6" s="1"/>
  <c r="Q3021" i="6"/>
  <c r="O3023" i="6"/>
  <c r="P3023" i="6" s="1"/>
  <c r="Q3023" i="6"/>
  <c r="O3025" i="6"/>
  <c r="P3025" i="6" s="1"/>
  <c r="Q3025" i="6"/>
  <c r="O3027" i="6"/>
  <c r="P3027" i="6" s="1"/>
  <c r="Q3027" i="6"/>
  <c r="O3029" i="6"/>
  <c r="P3029" i="6" s="1"/>
  <c r="Q3029" i="6"/>
  <c r="O3031" i="6"/>
  <c r="P3031" i="6" s="1"/>
  <c r="Q3031" i="6"/>
  <c r="O3033" i="6"/>
  <c r="P3033" i="6" s="1"/>
  <c r="Q3033" i="6"/>
  <c r="O3035" i="6"/>
  <c r="P3035" i="6" s="1"/>
  <c r="Q3035" i="6"/>
  <c r="O3037" i="6"/>
  <c r="P3037" i="6" s="1"/>
  <c r="Q3037" i="6"/>
  <c r="O3038" i="6"/>
  <c r="P3038" i="6" s="1"/>
  <c r="Q3038" i="6"/>
  <c r="O3040" i="6"/>
  <c r="P3040" i="6" s="1"/>
  <c r="Q3040" i="6"/>
  <c r="O3042" i="6"/>
  <c r="P3042" i="6" s="1"/>
  <c r="Q3042" i="6"/>
  <c r="O3044" i="6"/>
  <c r="P3044" i="6" s="1"/>
  <c r="Q3044" i="6"/>
  <c r="O3046" i="6"/>
  <c r="P3046" i="6" s="1"/>
  <c r="Q3046" i="6"/>
  <c r="O3047" i="6"/>
  <c r="P3047" i="6" s="1"/>
  <c r="Q3047" i="6"/>
  <c r="O3049" i="6"/>
  <c r="P3049" i="6" s="1"/>
  <c r="Q3049" i="6"/>
  <c r="O3051" i="6"/>
  <c r="P3051" i="6" s="1"/>
  <c r="Q3051" i="6"/>
  <c r="O3053" i="6"/>
  <c r="P3053" i="6" s="1"/>
  <c r="Q3053" i="6"/>
  <c r="O3055" i="6"/>
  <c r="P3055" i="6" s="1"/>
  <c r="Q3055" i="6"/>
  <c r="O3057" i="6"/>
  <c r="P3057" i="6" s="1"/>
  <c r="Q3057" i="6"/>
  <c r="O3059" i="6"/>
  <c r="P3059" i="6" s="1"/>
  <c r="Q3059" i="6"/>
  <c r="O3061" i="6"/>
  <c r="P3061" i="6" s="1"/>
  <c r="Q3061" i="6"/>
  <c r="O3062" i="6"/>
  <c r="P3062" i="6" s="1"/>
  <c r="Q3062" i="6"/>
  <c r="O3064" i="6"/>
  <c r="P3064" i="6" s="1"/>
  <c r="Q3064" i="6"/>
  <c r="O3066" i="6"/>
  <c r="P3066" i="6" s="1"/>
  <c r="Q3066" i="6"/>
  <c r="O3068" i="6"/>
  <c r="P3068" i="6" s="1"/>
  <c r="Q3068" i="6"/>
  <c r="O3070" i="6"/>
  <c r="P3070" i="6" s="1"/>
  <c r="Q3070" i="6"/>
  <c r="O3072" i="6"/>
  <c r="P3072" i="6" s="1"/>
  <c r="Q3072" i="6"/>
  <c r="O3074" i="6"/>
  <c r="P3074" i="6" s="1"/>
  <c r="Q3074" i="6"/>
  <c r="O3076" i="6"/>
  <c r="P3076" i="6" s="1"/>
  <c r="Q3076" i="6"/>
  <c r="O3077" i="6"/>
  <c r="P3077" i="6" s="1"/>
  <c r="Q3077" i="6"/>
  <c r="O3079" i="6"/>
  <c r="P3079" i="6" s="1"/>
  <c r="Q3079" i="6"/>
  <c r="O3081" i="6"/>
  <c r="P3081" i="6" s="1"/>
  <c r="Q3081" i="6"/>
  <c r="O3082" i="6"/>
  <c r="P3082" i="6" s="1"/>
  <c r="Q3082" i="6"/>
  <c r="O3084" i="6"/>
  <c r="P3084" i="6" s="1"/>
  <c r="Q3084" i="6"/>
  <c r="O3086" i="6"/>
  <c r="P3086" i="6" s="1"/>
  <c r="Q3086" i="6"/>
  <c r="O3088" i="6"/>
  <c r="P3088" i="6" s="1"/>
  <c r="Q3088" i="6"/>
  <c r="O3090" i="6"/>
  <c r="P3090" i="6" s="1"/>
  <c r="Q3090" i="6"/>
  <c r="O3092" i="6"/>
  <c r="P3092" i="6" s="1"/>
  <c r="Q3092" i="6"/>
  <c r="O3094" i="6"/>
  <c r="P3094" i="6" s="1"/>
  <c r="Q3094" i="6"/>
  <c r="O3096" i="6"/>
  <c r="P3096" i="6" s="1"/>
  <c r="Q3096" i="6"/>
  <c r="O3098" i="6"/>
  <c r="P3098" i="6" s="1"/>
  <c r="Q3098" i="6"/>
  <c r="O3100" i="6"/>
  <c r="P3100" i="6" s="1"/>
  <c r="Q3100" i="6"/>
  <c r="O3102" i="6"/>
  <c r="P3102" i="6" s="1"/>
  <c r="Q3102" i="6"/>
  <c r="O3104" i="6"/>
  <c r="P3104" i="6" s="1"/>
  <c r="Q3104" i="6"/>
  <c r="O3106" i="6"/>
  <c r="P3106" i="6" s="1"/>
  <c r="Q3106" i="6"/>
  <c r="O3108" i="6"/>
  <c r="P3108" i="6" s="1"/>
  <c r="Q3108" i="6"/>
  <c r="O3110" i="6"/>
  <c r="P3110" i="6" s="1"/>
  <c r="Q3110" i="6"/>
  <c r="O3112" i="6"/>
  <c r="P3112" i="6" s="1"/>
  <c r="Q3112" i="6"/>
  <c r="O3114" i="6"/>
  <c r="P3114" i="6" s="1"/>
  <c r="Q3114" i="6"/>
  <c r="O3116" i="6"/>
  <c r="P3116" i="6" s="1"/>
  <c r="Q3116" i="6"/>
  <c r="O3118" i="6"/>
  <c r="P3118" i="6" s="1"/>
  <c r="Q3118" i="6"/>
  <c r="O3120" i="6"/>
  <c r="P3120" i="6" s="1"/>
  <c r="Q3120" i="6"/>
  <c r="O3122" i="6"/>
  <c r="P3122" i="6" s="1"/>
  <c r="Q3122" i="6"/>
  <c r="O3124" i="6"/>
  <c r="P3124" i="6" s="1"/>
  <c r="Q3124" i="6"/>
  <c r="O3126" i="6"/>
  <c r="P3126" i="6" s="1"/>
  <c r="Q3126" i="6"/>
  <c r="O3128" i="6"/>
  <c r="P3128" i="6" s="1"/>
  <c r="Q3128" i="6"/>
  <c r="O3130" i="6"/>
  <c r="P3130" i="6" s="1"/>
  <c r="Q3130" i="6"/>
  <c r="O3132" i="6"/>
  <c r="P3132" i="6" s="1"/>
  <c r="Q3132" i="6"/>
  <c r="O3134" i="6"/>
  <c r="P3134" i="6" s="1"/>
  <c r="Q3134" i="6"/>
  <c r="O3145" i="6"/>
  <c r="P3145" i="6" s="1"/>
  <c r="Q3145" i="6"/>
  <c r="O3147" i="6"/>
  <c r="P3147" i="6" s="1"/>
  <c r="Q3147" i="6"/>
  <c r="O3149" i="6"/>
  <c r="P3149" i="6" s="1"/>
  <c r="Q3149" i="6"/>
  <c r="O3151" i="6"/>
  <c r="P3151" i="6" s="1"/>
  <c r="Q3151" i="6"/>
  <c r="O3153" i="6"/>
  <c r="P3153" i="6" s="1"/>
  <c r="Q3153" i="6"/>
  <c r="O3155" i="6"/>
  <c r="P3155" i="6" s="1"/>
  <c r="Q3155" i="6"/>
  <c r="O3156" i="6"/>
  <c r="P3156" i="6" s="1"/>
  <c r="Q3156" i="6"/>
  <c r="O3158" i="6"/>
  <c r="P3158" i="6" s="1"/>
  <c r="Q3158" i="6"/>
  <c r="O3160" i="6"/>
  <c r="P3160" i="6" s="1"/>
  <c r="Q3160" i="6"/>
  <c r="O3162" i="6"/>
  <c r="P3162" i="6" s="1"/>
  <c r="Q3162" i="6"/>
  <c r="O3164" i="6"/>
  <c r="P3164" i="6" s="1"/>
  <c r="Q3164" i="6"/>
  <c r="O3166" i="6"/>
  <c r="P3166" i="6" s="1"/>
  <c r="Q3166" i="6"/>
  <c r="O3168" i="6"/>
  <c r="P3168" i="6" s="1"/>
  <c r="Q3168" i="6"/>
  <c r="O3170" i="6"/>
  <c r="P3170" i="6" s="1"/>
  <c r="Q3170" i="6"/>
  <c r="O3172" i="6"/>
  <c r="P3172" i="6" s="1"/>
  <c r="Q3172" i="6"/>
  <c r="O3175" i="6"/>
  <c r="P3175" i="6" s="1"/>
  <c r="Q3175" i="6"/>
  <c r="O3177" i="6"/>
  <c r="P3177" i="6" s="1"/>
  <c r="Q3177" i="6"/>
  <c r="O3178" i="6"/>
  <c r="P3178" i="6" s="1"/>
  <c r="Q3178" i="6"/>
  <c r="O3180" i="6"/>
  <c r="P3180" i="6" s="1"/>
  <c r="Q3180" i="6"/>
  <c r="O3182" i="6"/>
  <c r="P3182" i="6" s="1"/>
  <c r="Q3182" i="6"/>
  <c r="O3184" i="6"/>
  <c r="P3184" i="6" s="1"/>
  <c r="Q3184" i="6"/>
  <c r="O3186" i="6"/>
  <c r="P3186" i="6" s="1"/>
  <c r="Q3186" i="6"/>
  <c r="O3188" i="6"/>
  <c r="P3188" i="6" s="1"/>
  <c r="Q3188" i="6"/>
  <c r="O3190" i="6"/>
  <c r="P3190" i="6" s="1"/>
  <c r="Q3190" i="6"/>
  <c r="O3192" i="6"/>
  <c r="P3192" i="6" s="1"/>
  <c r="Q3192" i="6"/>
  <c r="O3194" i="6"/>
  <c r="P3194" i="6" s="1"/>
  <c r="Q3194" i="6"/>
  <c r="O3196" i="6"/>
  <c r="P3196" i="6" s="1"/>
  <c r="Q3196" i="6"/>
  <c r="O3198" i="6"/>
  <c r="P3198" i="6" s="1"/>
  <c r="Q3198" i="6"/>
  <c r="O3200" i="6"/>
  <c r="P3200" i="6" s="1"/>
  <c r="Q3200" i="6"/>
  <c r="O3202" i="6"/>
  <c r="P3202" i="6" s="1"/>
  <c r="Q3202" i="6"/>
  <c r="O3204" i="6"/>
  <c r="P3204" i="6" s="1"/>
  <c r="Q3204" i="6"/>
  <c r="O3206" i="6"/>
  <c r="P3206" i="6" s="1"/>
  <c r="Q3206" i="6"/>
  <c r="O3208" i="6"/>
  <c r="P3208" i="6" s="1"/>
  <c r="Q3208" i="6"/>
  <c r="O3210" i="6"/>
  <c r="P3210" i="6" s="1"/>
  <c r="Q3210" i="6"/>
  <c r="O3212" i="6"/>
  <c r="P3212" i="6" s="1"/>
  <c r="Q3212" i="6"/>
  <c r="O3214" i="6"/>
  <c r="P3214" i="6" s="1"/>
  <c r="Q3214" i="6"/>
  <c r="O3216" i="6"/>
  <c r="P3216" i="6" s="1"/>
  <c r="Q3216" i="6"/>
  <c r="O3218" i="6"/>
  <c r="P3218" i="6" s="1"/>
  <c r="Q3218" i="6"/>
  <c r="O3220" i="6"/>
  <c r="P3220" i="6" s="1"/>
  <c r="Q3220" i="6"/>
  <c r="R3220" i="6"/>
  <c r="S3220" i="6" s="1"/>
  <c r="O3222" i="6"/>
  <c r="P3222" i="6" s="1"/>
  <c r="Q3222" i="6"/>
  <c r="O3224" i="6"/>
  <c r="P3224" i="6" s="1"/>
  <c r="Q3224" i="6"/>
  <c r="O3226" i="6"/>
  <c r="P3226" i="6" s="1"/>
  <c r="Q3226" i="6"/>
  <c r="O3228" i="6"/>
  <c r="P3228" i="6" s="1"/>
  <c r="Q3228" i="6"/>
  <c r="O3231" i="6"/>
  <c r="P3231" i="6" s="1"/>
  <c r="Q3231" i="6"/>
  <c r="O3233" i="6"/>
  <c r="P3233" i="6" s="1"/>
  <c r="Q3233" i="6"/>
  <c r="O3235" i="6"/>
  <c r="P3235" i="6" s="1"/>
  <c r="Q3235" i="6"/>
  <c r="O3236" i="6"/>
  <c r="P3236" i="6" s="1"/>
  <c r="Q3236" i="6"/>
  <c r="O3238" i="6"/>
  <c r="P3238" i="6" s="1"/>
  <c r="Q3238" i="6"/>
  <c r="O3240" i="6"/>
  <c r="P3240" i="6" s="1"/>
  <c r="Q3240" i="6"/>
  <c r="O3242" i="6"/>
  <c r="P3242" i="6" s="1"/>
  <c r="Q3242" i="6"/>
  <c r="O3244" i="6"/>
  <c r="P3244" i="6" s="1"/>
  <c r="Q3244" i="6"/>
  <c r="O3246" i="6"/>
  <c r="P3246" i="6" s="1"/>
  <c r="Q3246" i="6"/>
  <c r="O3248" i="6"/>
  <c r="P3248" i="6" s="1"/>
  <c r="Q3248" i="6"/>
  <c r="O3251" i="6"/>
  <c r="P3251" i="6" s="1"/>
  <c r="Q3251" i="6"/>
  <c r="O3252" i="6"/>
  <c r="P3252" i="6" s="1"/>
  <c r="Q3252" i="6"/>
  <c r="O3254" i="6"/>
  <c r="P3254" i="6" s="1"/>
  <c r="Q3254" i="6"/>
  <c r="O3256" i="6"/>
  <c r="P3256" i="6" s="1"/>
  <c r="Q3256" i="6"/>
  <c r="O3258" i="6"/>
  <c r="P3258" i="6" s="1"/>
  <c r="Q3258" i="6"/>
  <c r="O3260" i="6"/>
  <c r="P3260" i="6" s="1"/>
  <c r="Q3260" i="6"/>
  <c r="O3262" i="6"/>
  <c r="P3262" i="6" s="1"/>
  <c r="Q3262" i="6"/>
  <c r="O3264" i="6"/>
  <c r="P3264" i="6" s="1"/>
  <c r="Q3264" i="6"/>
  <c r="O3266" i="6"/>
  <c r="P3266" i="6" s="1"/>
  <c r="Q3266" i="6"/>
  <c r="O3268" i="6"/>
  <c r="P3268" i="6" s="1"/>
  <c r="Q3268" i="6"/>
  <c r="O3270" i="6"/>
  <c r="P3270" i="6" s="1"/>
  <c r="Q3270" i="6"/>
  <c r="O3272" i="6"/>
  <c r="P3272" i="6" s="1"/>
  <c r="Q3272" i="6"/>
  <c r="O3274" i="6"/>
  <c r="P3274" i="6" s="1"/>
  <c r="Q3274" i="6"/>
  <c r="O3276" i="6"/>
  <c r="P3276" i="6" s="1"/>
  <c r="Q3276" i="6"/>
  <c r="O3278" i="6"/>
  <c r="P3278" i="6" s="1"/>
  <c r="Q3278" i="6"/>
  <c r="O3280" i="6"/>
  <c r="P3280" i="6" s="1"/>
  <c r="Q3280" i="6"/>
  <c r="O3282" i="6"/>
  <c r="P3282" i="6" s="1"/>
  <c r="Q3282" i="6"/>
  <c r="O3284" i="6"/>
  <c r="P3284" i="6" s="1"/>
  <c r="Q3284" i="6"/>
  <c r="O3286" i="6"/>
  <c r="P3286" i="6" s="1"/>
  <c r="Q3286" i="6"/>
  <c r="O3288" i="6"/>
  <c r="P3288" i="6" s="1"/>
  <c r="Q3288" i="6"/>
  <c r="O3291" i="6"/>
  <c r="P3291" i="6" s="1"/>
  <c r="Q3291" i="6"/>
  <c r="O3292" i="6"/>
  <c r="P3292" i="6" s="1"/>
  <c r="Q3292" i="6"/>
  <c r="O3294" i="6"/>
  <c r="P3294" i="6" s="1"/>
  <c r="Q3294" i="6"/>
  <c r="O3296" i="6"/>
  <c r="P3296" i="6" s="1"/>
  <c r="Q3296" i="6"/>
  <c r="O3298" i="6"/>
  <c r="P3298" i="6" s="1"/>
  <c r="Q3298" i="6"/>
  <c r="O3300" i="6"/>
  <c r="P3300" i="6" s="1"/>
  <c r="Q3300" i="6"/>
  <c r="O3302" i="6"/>
  <c r="P3302" i="6" s="1"/>
  <c r="Q3302" i="6"/>
  <c r="O3304" i="6"/>
  <c r="P3304" i="6" s="1"/>
  <c r="Q3304" i="6"/>
  <c r="O3306" i="6"/>
  <c r="P3306" i="6" s="1"/>
  <c r="Q3306" i="6"/>
  <c r="O3308" i="6"/>
  <c r="P3308" i="6" s="1"/>
  <c r="Q3308" i="6"/>
  <c r="O3310" i="6"/>
  <c r="P3310" i="6" s="1"/>
  <c r="Q3310" i="6"/>
  <c r="O3312" i="6"/>
  <c r="P3312" i="6" s="1"/>
  <c r="Q3312" i="6"/>
  <c r="O3322" i="6"/>
  <c r="P3322" i="6" s="1"/>
  <c r="Q3322" i="6"/>
  <c r="O3325" i="6"/>
  <c r="P3325" i="6" s="1"/>
  <c r="Q3325" i="6"/>
  <c r="O3326" i="6"/>
  <c r="P3326" i="6" s="1"/>
  <c r="Q3326" i="6"/>
  <c r="R3326" i="6"/>
  <c r="S3326" i="6" s="1"/>
  <c r="O3328" i="6"/>
  <c r="P3328" i="6" s="1"/>
  <c r="Q3328" i="6"/>
  <c r="O3330" i="6"/>
  <c r="P3330" i="6" s="1"/>
  <c r="Q3330" i="6"/>
  <c r="O3332" i="6"/>
  <c r="P3332" i="6" s="1"/>
  <c r="Q3332" i="6"/>
  <c r="O3334" i="6"/>
  <c r="P3334" i="6" s="1"/>
  <c r="Q3334" i="6"/>
  <c r="O3336" i="6"/>
  <c r="P3336" i="6" s="1"/>
  <c r="Q3336" i="6"/>
  <c r="O3338" i="6"/>
  <c r="P3338" i="6" s="1"/>
  <c r="Q3338" i="6"/>
  <c r="O3340" i="6"/>
  <c r="P3340" i="6" s="1"/>
  <c r="Q3340" i="6"/>
  <c r="O3342" i="6"/>
  <c r="P3342" i="6" s="1"/>
  <c r="Q3342" i="6"/>
  <c r="O3344" i="6"/>
  <c r="P3344" i="6" s="1"/>
  <c r="Q3344" i="6"/>
  <c r="O3346" i="6"/>
  <c r="P3346" i="6" s="1"/>
  <c r="Q3346" i="6"/>
  <c r="O3348" i="6"/>
  <c r="P3348" i="6" s="1"/>
  <c r="Q3348" i="6"/>
  <c r="O3350" i="6"/>
  <c r="P3350" i="6" s="1"/>
  <c r="Q3350" i="6"/>
  <c r="O3352" i="6"/>
  <c r="P3352" i="6" s="1"/>
  <c r="Q3352" i="6"/>
  <c r="O3354" i="6"/>
  <c r="P3354" i="6" s="1"/>
  <c r="Q3354" i="6"/>
  <c r="O3356" i="6"/>
  <c r="P3356" i="6" s="1"/>
  <c r="Q3356" i="6"/>
  <c r="O3359" i="6"/>
  <c r="P3359" i="6" s="1"/>
  <c r="Q3359" i="6"/>
  <c r="O3361" i="6"/>
  <c r="P3361" i="6" s="1"/>
  <c r="Q3361" i="6"/>
  <c r="O3363" i="6"/>
  <c r="P3363" i="6" s="1"/>
  <c r="Q3363" i="6"/>
  <c r="O3365" i="6"/>
  <c r="P3365" i="6" s="1"/>
  <c r="Q3365" i="6"/>
  <c r="O3366" i="6"/>
  <c r="P3366" i="6" s="1"/>
  <c r="Q3366" i="6"/>
  <c r="O3368" i="6"/>
  <c r="P3368" i="6" s="1"/>
  <c r="Q3368" i="6"/>
  <c r="O3370" i="6"/>
  <c r="P3370" i="6" s="1"/>
  <c r="Q3370" i="6"/>
  <c r="O3372" i="6"/>
  <c r="P3372" i="6" s="1"/>
  <c r="Q3372" i="6"/>
  <c r="O3374" i="6"/>
  <c r="P3374" i="6" s="1"/>
  <c r="Q3374" i="6"/>
  <c r="O3376" i="6"/>
  <c r="P3376" i="6" s="1"/>
  <c r="Q3376" i="6"/>
  <c r="O3378" i="6"/>
  <c r="P3378" i="6" s="1"/>
  <c r="Q3378" i="6"/>
  <c r="O3380" i="6"/>
  <c r="P3380" i="6" s="1"/>
  <c r="Q3380" i="6"/>
  <c r="O3382" i="6"/>
  <c r="P3382" i="6" s="1"/>
  <c r="Q3382" i="6"/>
  <c r="O3384" i="6"/>
  <c r="P3384" i="6" s="1"/>
  <c r="Q3384" i="6"/>
  <c r="O3387" i="6"/>
  <c r="P3387" i="6" s="1"/>
  <c r="Q3387" i="6"/>
  <c r="O3389" i="6"/>
  <c r="P3389" i="6" s="1"/>
  <c r="Q3389" i="6"/>
  <c r="O3391" i="6"/>
  <c r="P3391" i="6" s="1"/>
  <c r="Q3391" i="6"/>
  <c r="O3393" i="6"/>
  <c r="P3393" i="6" s="1"/>
  <c r="Q3393" i="6"/>
  <c r="O3395" i="6"/>
  <c r="P3395" i="6" s="1"/>
  <c r="Q3395" i="6"/>
  <c r="O3397" i="6"/>
  <c r="P3397" i="6" s="1"/>
  <c r="Q3397" i="6"/>
  <c r="O3400" i="6"/>
  <c r="P3400" i="6" s="1"/>
  <c r="Q3400" i="6"/>
  <c r="O3402" i="6"/>
  <c r="P3402" i="6" s="1"/>
  <c r="Q3402" i="6"/>
  <c r="O3404" i="6"/>
  <c r="P3404" i="6" s="1"/>
  <c r="Q3404" i="6"/>
  <c r="O3406" i="6"/>
  <c r="P3406" i="6" s="1"/>
  <c r="Q3406" i="6"/>
  <c r="O3408" i="6"/>
  <c r="P3408" i="6" s="1"/>
  <c r="Q3408" i="6"/>
  <c r="O3410" i="6"/>
  <c r="P3410" i="6" s="1"/>
  <c r="Q3410" i="6"/>
  <c r="O3412" i="6"/>
  <c r="P3412" i="6" s="1"/>
  <c r="Q3412" i="6"/>
  <c r="O3414" i="6"/>
  <c r="P3414" i="6" s="1"/>
  <c r="Q3414" i="6"/>
  <c r="O3416" i="6"/>
  <c r="P3416" i="6" s="1"/>
  <c r="Q3416" i="6"/>
  <c r="O3418" i="6"/>
  <c r="P3418" i="6" s="1"/>
  <c r="Q3418" i="6"/>
  <c r="O3420" i="6"/>
  <c r="P3420" i="6" s="1"/>
  <c r="Q3420" i="6"/>
  <c r="O3423" i="6"/>
  <c r="P3423" i="6" s="1"/>
  <c r="Q3423" i="6"/>
  <c r="O3425" i="6"/>
  <c r="P3425" i="6" s="1"/>
  <c r="Q3425" i="6"/>
  <c r="O3427" i="6"/>
  <c r="P3427" i="6" s="1"/>
  <c r="Q3427" i="6"/>
  <c r="O3429" i="6"/>
  <c r="P3429" i="6" s="1"/>
  <c r="Q3429" i="6"/>
  <c r="O3431" i="6"/>
  <c r="P3431" i="6" s="1"/>
  <c r="Q3431" i="6"/>
  <c r="O3433" i="6"/>
  <c r="P3433" i="6" s="1"/>
  <c r="Q3433" i="6"/>
  <c r="O3435" i="6"/>
  <c r="P3435" i="6" s="1"/>
  <c r="Q3435" i="6"/>
  <c r="O3437" i="6"/>
  <c r="P3437" i="6" s="1"/>
  <c r="Q3437" i="6"/>
  <c r="O3439" i="6"/>
  <c r="P3439" i="6" s="1"/>
  <c r="Q3439" i="6"/>
  <c r="O3441" i="6"/>
  <c r="P3441" i="6" s="1"/>
  <c r="Q3441" i="6"/>
  <c r="O3443" i="6"/>
  <c r="P3443" i="6" s="1"/>
  <c r="Q3443" i="6"/>
  <c r="O3445" i="6"/>
  <c r="P3445" i="6" s="1"/>
  <c r="Q3445" i="6"/>
  <c r="O3446" i="6"/>
  <c r="P3446" i="6" s="1"/>
  <c r="Q3446" i="6"/>
  <c r="O3448" i="6"/>
  <c r="P3448" i="6" s="1"/>
  <c r="Q3448" i="6"/>
  <c r="O3450" i="6"/>
  <c r="P3450" i="6" s="1"/>
  <c r="Q3450" i="6"/>
  <c r="O3452" i="6"/>
  <c r="P3452" i="6" s="1"/>
  <c r="Q3452" i="6"/>
  <c r="O3454" i="6"/>
  <c r="P3454" i="6" s="1"/>
  <c r="Q3454" i="6"/>
  <c r="O3456" i="6"/>
  <c r="P3456" i="6" s="1"/>
  <c r="Q3456" i="6"/>
  <c r="O3458" i="6"/>
  <c r="P3458" i="6" s="1"/>
  <c r="Q3458" i="6"/>
  <c r="O3460" i="6"/>
  <c r="P3460" i="6" s="1"/>
  <c r="Q3460" i="6"/>
  <c r="O3462" i="6"/>
  <c r="P3462" i="6" s="1"/>
  <c r="Q3462" i="6"/>
  <c r="O3464" i="6"/>
  <c r="P3464" i="6" s="1"/>
  <c r="Q3464" i="6"/>
  <c r="O3467" i="6"/>
  <c r="P3467" i="6" s="1"/>
  <c r="Q3467" i="6"/>
  <c r="O3469" i="6"/>
  <c r="P3469" i="6" s="1"/>
  <c r="Q3469" i="6"/>
  <c r="O3471" i="6"/>
  <c r="P3471" i="6" s="1"/>
  <c r="Q3471" i="6"/>
  <c r="O3472" i="6"/>
  <c r="P3472" i="6" s="1"/>
  <c r="Q3472" i="6"/>
  <c r="O3474" i="6"/>
  <c r="P3474" i="6" s="1"/>
  <c r="Q3474" i="6"/>
  <c r="O3476" i="6"/>
  <c r="P3476" i="6" s="1"/>
  <c r="Q3476" i="6"/>
  <c r="O3478" i="6"/>
  <c r="P3478" i="6" s="1"/>
  <c r="Q3478" i="6"/>
  <c r="O3480" i="6"/>
  <c r="P3480" i="6" s="1"/>
  <c r="Q3480" i="6"/>
  <c r="O3482" i="6"/>
  <c r="P3482" i="6" s="1"/>
  <c r="Q3482" i="6"/>
  <c r="O3484" i="6"/>
  <c r="P3484" i="6" s="1"/>
  <c r="Q3484" i="6"/>
  <c r="O3486" i="6"/>
  <c r="P3486" i="6" s="1"/>
  <c r="Q3486" i="6"/>
  <c r="O3488" i="6"/>
  <c r="P3488" i="6" s="1"/>
  <c r="Q3488" i="6"/>
  <c r="O3490" i="6"/>
  <c r="P3490" i="6" s="1"/>
  <c r="Q3490" i="6"/>
  <c r="O3492" i="6"/>
  <c r="P3492" i="6" s="1"/>
  <c r="Q3492" i="6"/>
  <c r="O3494" i="6"/>
  <c r="P3494" i="6" s="1"/>
  <c r="Q3494" i="6"/>
  <c r="O3496" i="6"/>
  <c r="P3496" i="6" s="1"/>
  <c r="Q3496" i="6"/>
  <c r="O3498" i="6"/>
  <c r="P3498" i="6" s="1"/>
  <c r="Q3498" i="6"/>
  <c r="O3500" i="6"/>
  <c r="P3500" i="6" s="1"/>
  <c r="Q3500" i="6"/>
  <c r="O3502" i="6"/>
  <c r="P3502" i="6" s="1"/>
  <c r="Q3502" i="6"/>
  <c r="O3504" i="6"/>
  <c r="P3504" i="6" s="1"/>
  <c r="Q3504" i="6"/>
  <c r="O3506" i="6"/>
  <c r="P3506" i="6" s="1"/>
  <c r="Q3506" i="6"/>
  <c r="O3508" i="6"/>
  <c r="P3508" i="6" s="1"/>
  <c r="Q3508" i="6"/>
  <c r="O3510" i="6"/>
  <c r="P3510" i="6" s="1"/>
  <c r="Q3510" i="6"/>
  <c r="O3512" i="6"/>
  <c r="P3512" i="6" s="1"/>
  <c r="Q3512" i="6"/>
  <c r="O3514" i="6"/>
  <c r="P3514" i="6" s="1"/>
  <c r="Q3514" i="6"/>
  <c r="O3516" i="6"/>
  <c r="P3516" i="6" s="1"/>
  <c r="Q3516" i="6"/>
  <c r="O3518" i="6"/>
  <c r="P3518" i="6" s="1"/>
  <c r="Q3518" i="6"/>
  <c r="O3520" i="6"/>
  <c r="P3520" i="6" s="1"/>
  <c r="Q3520" i="6"/>
  <c r="O3522" i="6"/>
  <c r="P3522" i="6" s="1"/>
  <c r="Q3522" i="6"/>
  <c r="O3524" i="6"/>
  <c r="P3524" i="6" s="1"/>
  <c r="Q3524" i="6"/>
  <c r="O3526" i="6"/>
  <c r="P3526" i="6" s="1"/>
  <c r="Q3526" i="6"/>
  <c r="O3528" i="6"/>
  <c r="P3528" i="6" s="1"/>
  <c r="Q3528" i="6"/>
  <c r="O3530" i="6"/>
  <c r="P3530" i="6" s="1"/>
  <c r="Q3530" i="6"/>
  <c r="O3532" i="6"/>
  <c r="P3532" i="6" s="1"/>
  <c r="Q3532" i="6"/>
  <c r="O3534" i="6"/>
  <c r="P3534" i="6" s="1"/>
  <c r="Q3534" i="6"/>
  <c r="O3536" i="6"/>
  <c r="P3536" i="6" s="1"/>
  <c r="Q3536" i="6"/>
  <c r="O3538" i="6"/>
  <c r="P3538" i="6" s="1"/>
  <c r="Q3538" i="6"/>
  <c r="O3540" i="6"/>
  <c r="P3540" i="6" s="1"/>
  <c r="Q3540" i="6"/>
  <c r="O3543" i="6"/>
  <c r="P3543" i="6" s="1"/>
  <c r="Q3543" i="6"/>
  <c r="O3545" i="6"/>
  <c r="P3545" i="6" s="1"/>
  <c r="Q3545" i="6"/>
  <c r="O3547" i="6"/>
  <c r="P3547" i="6" s="1"/>
  <c r="Q3547" i="6"/>
  <c r="O3549" i="6"/>
  <c r="P3549" i="6" s="1"/>
  <c r="Q3549" i="6"/>
  <c r="O3552" i="6"/>
  <c r="P3552" i="6" s="1"/>
  <c r="Q3552" i="6"/>
  <c r="O3554" i="6"/>
  <c r="P3554" i="6" s="1"/>
  <c r="Q3554" i="6"/>
  <c r="O3556" i="6"/>
  <c r="P3556" i="6" s="1"/>
  <c r="Q3556" i="6"/>
  <c r="O3558" i="6"/>
  <c r="P3558" i="6" s="1"/>
  <c r="Q3558" i="6"/>
  <c r="O3560" i="6"/>
  <c r="P3560" i="6" s="1"/>
  <c r="Q3560" i="6"/>
  <c r="O3563" i="6"/>
  <c r="P3563" i="6" s="1"/>
  <c r="Q3563" i="6"/>
  <c r="O3565" i="6"/>
  <c r="P3565" i="6" s="1"/>
  <c r="Q3565" i="6"/>
  <c r="O3567" i="6"/>
  <c r="P3567" i="6" s="1"/>
  <c r="Q3567" i="6"/>
  <c r="O3569" i="6"/>
  <c r="P3569" i="6" s="1"/>
  <c r="Q3569" i="6"/>
  <c r="O3571" i="6"/>
  <c r="P3571" i="6" s="1"/>
  <c r="Q3571" i="6"/>
  <c r="O3573" i="6"/>
  <c r="P3573" i="6" s="1"/>
  <c r="Q3573" i="6"/>
  <c r="O3575" i="6"/>
  <c r="P3575" i="6" s="1"/>
  <c r="Q3575" i="6"/>
  <c r="O3576" i="6"/>
  <c r="P3576" i="6" s="1"/>
  <c r="Q3576" i="6"/>
  <c r="O3578" i="6"/>
  <c r="P3578" i="6" s="1"/>
  <c r="Q3578" i="6"/>
  <c r="O3580" i="6"/>
  <c r="P3580" i="6" s="1"/>
  <c r="Q3580" i="6"/>
  <c r="O3582" i="6"/>
  <c r="P3582" i="6" s="1"/>
  <c r="Q3582" i="6"/>
  <c r="O3584" i="6"/>
  <c r="P3584" i="6" s="1"/>
  <c r="Q3584" i="6"/>
  <c r="O3586" i="6"/>
  <c r="P3586" i="6" s="1"/>
  <c r="Q3586" i="6"/>
  <c r="O3588" i="6"/>
  <c r="P3588" i="6" s="1"/>
  <c r="Q3588" i="6"/>
  <c r="O3589" i="6"/>
  <c r="P3589" i="6" s="1"/>
  <c r="Q3589" i="6"/>
  <c r="O3591" i="6"/>
  <c r="P3591" i="6" s="1"/>
  <c r="Q3591" i="6"/>
  <c r="O3593" i="6"/>
  <c r="P3593" i="6" s="1"/>
  <c r="Q3593" i="6"/>
  <c r="O3595" i="6"/>
  <c r="P3595" i="6" s="1"/>
  <c r="Q3595" i="6"/>
  <c r="O3597" i="6"/>
  <c r="P3597" i="6" s="1"/>
  <c r="Q3597" i="6"/>
  <c r="O3598" i="6"/>
  <c r="P3598" i="6" s="1"/>
  <c r="Q3598" i="6"/>
  <c r="O3600" i="6"/>
  <c r="P3600" i="6" s="1"/>
  <c r="Q3600" i="6"/>
  <c r="O3602" i="6"/>
  <c r="P3602" i="6" s="1"/>
  <c r="Q3602" i="6"/>
  <c r="O3604" i="6"/>
  <c r="P3604" i="6" s="1"/>
  <c r="Q3604" i="6"/>
  <c r="O3606" i="6"/>
  <c r="P3606" i="6" s="1"/>
  <c r="Q3606" i="6"/>
  <c r="O3608" i="6"/>
  <c r="P3608" i="6" s="1"/>
  <c r="Q3608" i="6"/>
  <c r="O3610" i="6"/>
  <c r="P3610" i="6" s="1"/>
  <c r="Q3610" i="6"/>
  <c r="O3611" i="6"/>
  <c r="P3611" i="6" s="1"/>
  <c r="Q3611" i="6"/>
  <c r="O3613" i="6"/>
  <c r="P3613" i="6" s="1"/>
  <c r="Q3613" i="6"/>
  <c r="O3615" i="6"/>
  <c r="P3615" i="6" s="1"/>
  <c r="Q3615" i="6"/>
  <c r="O3617" i="6"/>
  <c r="P3617" i="6" s="1"/>
  <c r="Q3617" i="6"/>
  <c r="O3619" i="6"/>
  <c r="P3619" i="6" s="1"/>
  <c r="Q3619" i="6"/>
  <c r="O3621" i="6"/>
  <c r="P3621" i="6" s="1"/>
  <c r="Q3621" i="6"/>
  <c r="O3623" i="6"/>
  <c r="P3623" i="6" s="1"/>
  <c r="Q3623" i="6"/>
  <c r="O3625" i="6"/>
  <c r="P3625" i="6" s="1"/>
  <c r="Q3625" i="6"/>
  <c r="O3627" i="6"/>
  <c r="P3627" i="6" s="1"/>
  <c r="Q3627" i="6"/>
  <c r="O3629" i="6"/>
  <c r="P3629" i="6" s="1"/>
  <c r="Q3629" i="6"/>
  <c r="O3631" i="6"/>
  <c r="P3631" i="6" s="1"/>
  <c r="Q3631" i="6"/>
  <c r="O3633" i="6"/>
  <c r="P3633" i="6" s="1"/>
  <c r="Q3633" i="6"/>
  <c r="O3635" i="6"/>
  <c r="P3635" i="6" s="1"/>
  <c r="Q3635" i="6"/>
  <c r="O3637" i="6"/>
  <c r="P3637" i="6" s="1"/>
  <c r="Q3637" i="6"/>
  <c r="O3639" i="6"/>
  <c r="P3639" i="6" s="1"/>
  <c r="Q3639" i="6"/>
  <c r="O3641" i="6"/>
  <c r="P3641" i="6" s="1"/>
  <c r="Q3641" i="6"/>
  <c r="O3643" i="6"/>
  <c r="P3643" i="6" s="1"/>
  <c r="Q3643" i="6"/>
  <c r="O3645" i="6"/>
  <c r="P3645" i="6" s="1"/>
  <c r="Q3645" i="6"/>
  <c r="O3647" i="6"/>
  <c r="P3647" i="6" s="1"/>
  <c r="Q3647" i="6"/>
  <c r="O3649" i="6"/>
  <c r="P3649" i="6" s="1"/>
  <c r="Q3649" i="6"/>
  <c r="O3651" i="6"/>
  <c r="P3651" i="6" s="1"/>
  <c r="Q3651" i="6"/>
  <c r="O3653" i="6"/>
  <c r="P3653" i="6" s="1"/>
  <c r="Q3653" i="6"/>
  <c r="O3656" i="6"/>
  <c r="P3656" i="6" s="1"/>
  <c r="Q3656" i="6"/>
  <c r="O3658" i="6"/>
  <c r="P3658" i="6" s="1"/>
  <c r="Q3658" i="6"/>
  <c r="O3660" i="6"/>
  <c r="P3660" i="6" s="1"/>
  <c r="Q3660" i="6"/>
  <c r="O3662" i="6"/>
  <c r="P3662" i="6" s="1"/>
  <c r="Q3662" i="6"/>
  <c r="O3664" i="6"/>
  <c r="P3664" i="6" s="1"/>
  <c r="Q3664" i="6"/>
  <c r="O3683" i="6"/>
  <c r="P3683" i="6" s="1"/>
  <c r="Q3683" i="6"/>
  <c r="O3685" i="6"/>
  <c r="P3685" i="6" s="1"/>
  <c r="Q3685" i="6"/>
  <c r="O3686" i="6"/>
  <c r="P3686" i="6" s="1"/>
  <c r="Q3686" i="6"/>
  <c r="O3687" i="6"/>
  <c r="P3687" i="6" s="1"/>
  <c r="Q3687" i="6"/>
  <c r="O3688" i="6"/>
  <c r="P3688" i="6" s="1"/>
  <c r="Q3688" i="6"/>
  <c r="O3689" i="6"/>
  <c r="P3689" i="6" s="1"/>
  <c r="Q3689" i="6"/>
  <c r="O3690" i="6"/>
  <c r="P3690" i="6" s="1"/>
  <c r="Q3690" i="6"/>
  <c r="O3691" i="6"/>
  <c r="P3691" i="6" s="1"/>
  <c r="Q3691" i="6"/>
  <c r="O3692" i="6"/>
  <c r="P3692" i="6" s="1"/>
  <c r="Q3692" i="6"/>
  <c r="O3693" i="6"/>
  <c r="P3693" i="6" s="1"/>
  <c r="Q3693" i="6"/>
  <c r="O3694" i="6"/>
  <c r="P3694" i="6" s="1"/>
  <c r="Q3694" i="6"/>
  <c r="O3695" i="6"/>
  <c r="P3695" i="6" s="1"/>
  <c r="Q3695" i="6"/>
  <c r="O3696" i="6"/>
  <c r="P3696" i="6" s="1"/>
  <c r="Q3696" i="6"/>
  <c r="O3697" i="6"/>
  <c r="P3697" i="6" s="1"/>
  <c r="Q3697" i="6"/>
  <c r="O3698" i="6"/>
  <c r="P3698" i="6" s="1"/>
  <c r="Q3698" i="6"/>
  <c r="O3699" i="6"/>
  <c r="P3699" i="6" s="1"/>
  <c r="Q3699" i="6"/>
  <c r="O3700" i="6"/>
  <c r="P3700" i="6" s="1"/>
  <c r="Q3700" i="6"/>
  <c r="O3701" i="6"/>
  <c r="P3701" i="6" s="1"/>
  <c r="Q3701" i="6"/>
  <c r="O3702" i="6"/>
  <c r="P3702" i="6" s="1"/>
  <c r="Q3702" i="6"/>
  <c r="O3703" i="6"/>
  <c r="P3703" i="6" s="1"/>
  <c r="Q3703" i="6"/>
  <c r="O3704" i="6"/>
  <c r="P3704" i="6" s="1"/>
  <c r="Q3704" i="6"/>
  <c r="O3705" i="6"/>
  <c r="P3705" i="6" s="1"/>
  <c r="Q3705" i="6"/>
  <c r="O3706" i="6"/>
  <c r="P3706" i="6" s="1"/>
  <c r="Q3706" i="6"/>
  <c r="O3707" i="6"/>
  <c r="P3707" i="6" s="1"/>
  <c r="Q3707" i="6"/>
  <c r="O3708" i="6"/>
  <c r="P3708" i="6" s="1"/>
  <c r="Q3708" i="6"/>
  <c r="O3709" i="6"/>
  <c r="P3709" i="6" s="1"/>
  <c r="Q3709" i="6"/>
  <c r="O3710" i="6"/>
  <c r="P3710" i="6" s="1"/>
  <c r="Q3710" i="6"/>
  <c r="O3711" i="6"/>
  <c r="P3711" i="6" s="1"/>
  <c r="Q3711" i="6"/>
  <c r="O3712" i="6"/>
  <c r="P3712" i="6" s="1"/>
  <c r="Q3712" i="6"/>
  <c r="O3713" i="6"/>
  <c r="P3713" i="6" s="1"/>
  <c r="Q3713" i="6"/>
  <c r="O3714" i="6"/>
  <c r="P3714" i="6" s="1"/>
  <c r="Q3714" i="6"/>
  <c r="O3715" i="6"/>
  <c r="P3715" i="6" s="1"/>
  <c r="Q3715" i="6"/>
  <c r="O3716" i="6"/>
  <c r="P3716" i="6" s="1"/>
  <c r="Q3716" i="6"/>
  <c r="O3717" i="6"/>
  <c r="P3717" i="6" s="1"/>
  <c r="Q3717" i="6"/>
  <c r="O3718" i="6"/>
  <c r="P3718" i="6" s="1"/>
  <c r="Q3718" i="6"/>
  <c r="O3719" i="6"/>
  <c r="P3719" i="6" s="1"/>
  <c r="Q3719" i="6"/>
  <c r="O3720" i="6"/>
  <c r="P3720" i="6" s="1"/>
  <c r="Q3720" i="6"/>
  <c r="O3721" i="6"/>
  <c r="P3721" i="6" s="1"/>
  <c r="Q3721" i="6"/>
  <c r="O3722" i="6"/>
  <c r="P3722" i="6" s="1"/>
  <c r="Q3722" i="6"/>
  <c r="O3723" i="6"/>
  <c r="P3723" i="6" s="1"/>
  <c r="Q3723" i="6"/>
  <c r="O3724" i="6"/>
  <c r="P3724" i="6" s="1"/>
  <c r="Q3724" i="6"/>
  <c r="O3725" i="6"/>
  <c r="P3725" i="6" s="1"/>
  <c r="Q3725" i="6"/>
  <c r="O3726" i="6"/>
  <c r="P3726" i="6" s="1"/>
  <c r="Q3726" i="6"/>
  <c r="O3727" i="6"/>
  <c r="P3727" i="6" s="1"/>
  <c r="Q3727" i="6"/>
  <c r="O3728" i="6"/>
  <c r="P3728" i="6" s="1"/>
  <c r="Q3728" i="6"/>
  <c r="O3729" i="6"/>
  <c r="P3729" i="6" s="1"/>
  <c r="Q3729" i="6"/>
  <c r="O3730" i="6"/>
  <c r="P3730" i="6" s="1"/>
  <c r="Q3730" i="6"/>
  <c r="O3731" i="6"/>
  <c r="P3731" i="6" s="1"/>
  <c r="Q3731" i="6"/>
  <c r="O3732" i="6"/>
  <c r="P3732" i="6" s="1"/>
  <c r="Q3732" i="6"/>
  <c r="O3733" i="6"/>
  <c r="P3733" i="6" s="1"/>
  <c r="Q3733" i="6"/>
  <c r="O3734" i="6"/>
  <c r="P3734" i="6" s="1"/>
  <c r="Q3734" i="6"/>
  <c r="O3735" i="6"/>
  <c r="P3735" i="6" s="1"/>
  <c r="Q3735" i="6"/>
  <c r="O3736" i="6"/>
  <c r="P3736" i="6" s="1"/>
  <c r="Q3736" i="6"/>
  <c r="O3737" i="6"/>
  <c r="P3737" i="6" s="1"/>
  <c r="Q3737" i="6"/>
  <c r="O3738" i="6"/>
  <c r="P3738" i="6" s="1"/>
  <c r="Q3738" i="6"/>
  <c r="O3739" i="6"/>
  <c r="P3739" i="6" s="1"/>
  <c r="Q3739" i="6"/>
  <c r="O3740" i="6"/>
  <c r="P3740" i="6" s="1"/>
  <c r="Q3740" i="6"/>
  <c r="O3741" i="6"/>
  <c r="P3741" i="6" s="1"/>
  <c r="Q3741" i="6"/>
  <c r="O3742" i="6"/>
  <c r="P3742" i="6" s="1"/>
  <c r="Q3742" i="6"/>
  <c r="O3743" i="6"/>
  <c r="P3743" i="6" s="1"/>
  <c r="Q3743" i="6"/>
  <c r="O3744" i="6"/>
  <c r="P3744" i="6" s="1"/>
  <c r="Q3744" i="6"/>
  <c r="O3745" i="6"/>
  <c r="P3745" i="6" s="1"/>
  <c r="Q3745" i="6"/>
  <c r="O3746" i="6"/>
  <c r="P3746" i="6" s="1"/>
  <c r="Q3746" i="6"/>
  <c r="O3747" i="6"/>
  <c r="P3747" i="6" s="1"/>
  <c r="Q3747" i="6"/>
  <c r="O3748" i="6"/>
  <c r="P3748" i="6" s="1"/>
  <c r="Q3748" i="6"/>
  <c r="O3749" i="6"/>
  <c r="P3749" i="6" s="1"/>
  <c r="Q3749" i="6"/>
  <c r="O3750" i="6"/>
  <c r="P3750" i="6" s="1"/>
  <c r="Q3750" i="6"/>
  <c r="O3751" i="6"/>
  <c r="P3751" i="6" s="1"/>
  <c r="Q3751" i="6"/>
  <c r="O3752" i="6"/>
  <c r="P3752" i="6" s="1"/>
  <c r="Q3752" i="6"/>
  <c r="O3753" i="6"/>
  <c r="P3753" i="6" s="1"/>
  <c r="Q3753" i="6"/>
  <c r="O3754" i="6"/>
  <c r="P3754" i="6" s="1"/>
  <c r="Q3754" i="6"/>
  <c r="O3755" i="6"/>
  <c r="P3755" i="6" s="1"/>
  <c r="Q3755" i="6"/>
  <c r="O3756" i="6"/>
  <c r="P3756" i="6" s="1"/>
  <c r="Q3756" i="6"/>
  <c r="O3757" i="6"/>
  <c r="P3757" i="6" s="1"/>
  <c r="Q3757" i="6"/>
  <c r="O3758" i="6"/>
  <c r="P3758" i="6" s="1"/>
  <c r="Q3758" i="6"/>
  <c r="O3759" i="6"/>
  <c r="P3759" i="6" s="1"/>
  <c r="Q3759" i="6"/>
  <c r="O3760" i="6"/>
  <c r="P3760" i="6" s="1"/>
  <c r="Q3760" i="6"/>
  <c r="O3761" i="6"/>
  <c r="P3761" i="6" s="1"/>
  <c r="Q3761" i="6"/>
  <c r="O3762" i="6"/>
  <c r="P3762" i="6" s="1"/>
  <c r="Q3762" i="6"/>
  <c r="O3763" i="6"/>
  <c r="P3763" i="6" s="1"/>
  <c r="Q3763" i="6"/>
  <c r="O3764" i="6"/>
  <c r="P3764" i="6" s="1"/>
  <c r="Q3764" i="6"/>
  <c r="O3765" i="6"/>
  <c r="P3765" i="6" s="1"/>
  <c r="Q3765" i="6"/>
  <c r="O3766" i="6"/>
  <c r="P3766" i="6" s="1"/>
  <c r="Q3766" i="6"/>
  <c r="O3768" i="6"/>
  <c r="P3768" i="6" s="1"/>
  <c r="Q3768" i="6"/>
  <c r="O3769" i="6"/>
  <c r="P3769" i="6" s="1"/>
  <c r="Q3769" i="6"/>
  <c r="O3772" i="6"/>
  <c r="P3772" i="6" s="1"/>
  <c r="Q3772" i="6"/>
  <c r="O3775" i="6"/>
  <c r="P3775" i="6" s="1"/>
  <c r="Q3775" i="6"/>
  <c r="O3778" i="6"/>
  <c r="P3778" i="6" s="1"/>
  <c r="Q3778" i="6"/>
  <c r="O3780" i="6"/>
  <c r="P3780" i="6" s="1"/>
  <c r="Q3780" i="6"/>
  <c r="O3784" i="6"/>
  <c r="P3784" i="6" s="1"/>
  <c r="Q3784" i="6"/>
  <c r="O3786" i="6"/>
  <c r="P3786" i="6" s="1"/>
  <c r="Q3786" i="6"/>
  <c r="O3789" i="6"/>
  <c r="P3789" i="6" s="1"/>
  <c r="Q3789" i="6"/>
  <c r="O3793" i="6"/>
  <c r="P3793" i="6" s="1"/>
  <c r="Q3793" i="6"/>
  <c r="O3797" i="6"/>
  <c r="P3797" i="6" s="1"/>
  <c r="Q3797" i="6"/>
  <c r="O3801" i="6"/>
  <c r="P3801" i="6" s="1"/>
  <c r="Q3801" i="6"/>
  <c r="O3804" i="6"/>
  <c r="P3804" i="6" s="1"/>
  <c r="Q3804" i="6"/>
  <c r="O3807" i="6"/>
  <c r="P3807" i="6" s="1"/>
  <c r="Q3807" i="6"/>
  <c r="O3809" i="6"/>
  <c r="P3809" i="6" s="1"/>
  <c r="Q3809" i="6"/>
  <c r="O3811" i="6"/>
  <c r="P3811" i="6" s="1"/>
  <c r="Q3811" i="6"/>
  <c r="O3814" i="6"/>
  <c r="P3814" i="6" s="1"/>
  <c r="Q3814" i="6"/>
  <c r="O3817" i="6"/>
  <c r="P3817" i="6" s="1"/>
  <c r="Q3817" i="6"/>
  <c r="O3819" i="6"/>
  <c r="P3819" i="6" s="1"/>
  <c r="Q3819" i="6"/>
  <c r="O3822" i="6"/>
  <c r="P3822" i="6" s="1"/>
  <c r="Q3822" i="6"/>
  <c r="O3825" i="6"/>
  <c r="P3825" i="6" s="1"/>
  <c r="Q3825" i="6"/>
  <c r="O3827" i="6"/>
  <c r="P3827" i="6" s="1"/>
  <c r="Q3827" i="6"/>
  <c r="O3830" i="6"/>
  <c r="P3830" i="6" s="1"/>
  <c r="Q3830" i="6"/>
  <c r="O3833" i="6"/>
  <c r="P3833" i="6" s="1"/>
  <c r="Q3833" i="6"/>
  <c r="O3838" i="6"/>
  <c r="P3838" i="6" s="1"/>
  <c r="Q3838" i="6"/>
  <c r="O3842" i="6"/>
  <c r="P3842" i="6" s="1"/>
  <c r="Q3842" i="6"/>
  <c r="O3845" i="6"/>
  <c r="P3845" i="6" s="1"/>
  <c r="Q3845" i="6"/>
  <c r="O3848" i="6"/>
  <c r="P3848" i="6" s="1"/>
  <c r="Q3848" i="6"/>
  <c r="O3851" i="6"/>
  <c r="P3851" i="6" s="1"/>
  <c r="Q3851" i="6"/>
  <c r="O3854" i="6"/>
  <c r="P3854" i="6" s="1"/>
  <c r="Q3854" i="6"/>
  <c r="O3857" i="6"/>
  <c r="P3857" i="6" s="1"/>
  <c r="Q3857" i="6"/>
  <c r="O3861" i="6"/>
  <c r="P3861" i="6" s="1"/>
  <c r="Q3861" i="6"/>
  <c r="O3864" i="6"/>
  <c r="P3864" i="6" s="1"/>
  <c r="Q3864" i="6"/>
  <c r="O3867" i="6"/>
  <c r="P3867" i="6" s="1"/>
  <c r="Q3867" i="6"/>
  <c r="O3870" i="6"/>
  <c r="P3870" i="6" s="1"/>
  <c r="Q3870" i="6"/>
  <c r="O3873" i="6"/>
  <c r="P3873" i="6" s="1"/>
  <c r="Q3873" i="6"/>
  <c r="O3878" i="6"/>
  <c r="P3878" i="6" s="1"/>
  <c r="Q3878" i="6"/>
  <c r="O3884" i="6"/>
  <c r="P3884" i="6" s="1"/>
  <c r="Q3884" i="6"/>
  <c r="O3888" i="6"/>
  <c r="P3888" i="6" s="1"/>
  <c r="Q3888" i="6"/>
  <c r="O3891" i="6"/>
  <c r="P3891" i="6" s="1"/>
  <c r="Q3891" i="6"/>
  <c r="O3894" i="6"/>
  <c r="P3894" i="6" s="1"/>
  <c r="Q3894" i="6"/>
  <c r="O3898" i="6"/>
  <c r="P3898" i="6" s="1"/>
  <c r="Q3898" i="6"/>
  <c r="O3902" i="6"/>
  <c r="P3902" i="6" s="1"/>
  <c r="Q3902" i="6"/>
  <c r="O3905" i="6"/>
  <c r="P3905" i="6" s="1"/>
  <c r="Q3905" i="6"/>
  <c r="O3909" i="6"/>
  <c r="P3909" i="6" s="1"/>
  <c r="Q3909" i="6"/>
  <c r="O3912" i="6"/>
  <c r="P3912" i="6" s="1"/>
  <c r="Q3912" i="6"/>
  <c r="O3915" i="6"/>
  <c r="P3915" i="6" s="1"/>
  <c r="Q3915" i="6"/>
  <c r="O3919" i="6"/>
  <c r="P3919" i="6" s="1"/>
  <c r="Q3919" i="6"/>
  <c r="O3922" i="6"/>
  <c r="P3922" i="6" s="1"/>
  <c r="Q3922" i="6"/>
  <c r="O3927" i="6"/>
  <c r="P3927" i="6" s="1"/>
  <c r="Q3927" i="6"/>
  <c r="O3931" i="6"/>
  <c r="P3931" i="6" s="1"/>
  <c r="Q3931" i="6"/>
  <c r="O3934" i="6"/>
  <c r="P3934" i="6" s="1"/>
  <c r="Q3934" i="6"/>
  <c r="O3937" i="6"/>
  <c r="P3937" i="6" s="1"/>
  <c r="Q3937" i="6"/>
  <c r="O3939" i="6"/>
  <c r="P3939" i="6" s="1"/>
  <c r="Q3939" i="6"/>
  <c r="O3942" i="6"/>
  <c r="P3942" i="6" s="1"/>
  <c r="Q3942" i="6"/>
  <c r="O3945" i="6"/>
  <c r="P3945" i="6" s="1"/>
  <c r="Q3945" i="6"/>
  <c r="O3948" i="6"/>
  <c r="P3948" i="6" s="1"/>
  <c r="Q3948" i="6"/>
  <c r="O3952" i="6"/>
  <c r="P3952" i="6" s="1"/>
  <c r="Q3952" i="6"/>
  <c r="O3955" i="6"/>
  <c r="P3955" i="6" s="1"/>
  <c r="Q3955" i="6"/>
  <c r="O3960" i="6"/>
  <c r="P3960" i="6" s="1"/>
  <c r="Q3960" i="6"/>
  <c r="O3965" i="6"/>
  <c r="P3965" i="6" s="1"/>
  <c r="Q3965" i="6"/>
  <c r="O3968" i="6"/>
  <c r="P3968" i="6" s="1"/>
  <c r="Q3968" i="6"/>
  <c r="O3972" i="6"/>
  <c r="P3972" i="6" s="1"/>
  <c r="Q3972" i="6"/>
  <c r="O3975" i="6"/>
  <c r="P3975" i="6" s="1"/>
  <c r="Q3975" i="6"/>
  <c r="O3978" i="6"/>
  <c r="P3978" i="6" s="1"/>
  <c r="Q3978" i="6"/>
  <c r="O3984" i="6"/>
  <c r="P3984" i="6" s="1"/>
  <c r="Q3984" i="6"/>
  <c r="O3988" i="6"/>
  <c r="P3988" i="6" s="1"/>
  <c r="Q3988" i="6"/>
  <c r="O3991" i="6"/>
  <c r="P3991" i="6" s="1"/>
  <c r="Q3991" i="6"/>
  <c r="O3995" i="6"/>
  <c r="P3995" i="6" s="1"/>
  <c r="Q3995" i="6"/>
  <c r="O3999" i="6"/>
  <c r="P3999" i="6" s="1"/>
  <c r="Q3999" i="6"/>
  <c r="O4003" i="6"/>
  <c r="P4003" i="6" s="1"/>
  <c r="Q4003" i="6"/>
  <c r="O4007" i="6"/>
  <c r="P4007" i="6" s="1"/>
  <c r="Q4007" i="6"/>
  <c r="O4011" i="6"/>
  <c r="P4011" i="6" s="1"/>
  <c r="Q4011" i="6"/>
  <c r="O4014" i="6"/>
  <c r="P4014" i="6" s="1"/>
  <c r="Q4014" i="6"/>
  <c r="O4017" i="6"/>
  <c r="P4017" i="6" s="1"/>
  <c r="Q4017" i="6"/>
  <c r="O4021" i="6"/>
  <c r="P4021" i="6" s="1"/>
  <c r="Q4021" i="6"/>
  <c r="O4027" i="6"/>
  <c r="P4027" i="6" s="1"/>
  <c r="Q4027" i="6"/>
  <c r="O4031" i="6"/>
  <c r="P4031" i="6" s="1"/>
  <c r="Q4031" i="6"/>
  <c r="O4034" i="6"/>
  <c r="P4034" i="6" s="1"/>
  <c r="Q4034" i="6"/>
  <c r="O4036" i="6"/>
  <c r="P4036" i="6" s="1"/>
  <c r="Q4036" i="6"/>
  <c r="O4040" i="6"/>
  <c r="P4040" i="6" s="1"/>
  <c r="Q4040" i="6"/>
  <c r="O4044" i="6"/>
  <c r="P4044" i="6" s="1"/>
  <c r="Q4044" i="6"/>
  <c r="O4047" i="6"/>
  <c r="P4047" i="6" s="1"/>
  <c r="Q4047" i="6"/>
  <c r="O4051" i="6"/>
  <c r="P4051" i="6" s="1"/>
  <c r="Q4051" i="6"/>
  <c r="O4057" i="6"/>
  <c r="P4057" i="6" s="1"/>
  <c r="Q4057" i="6"/>
  <c r="O4060" i="6"/>
  <c r="P4060" i="6" s="1"/>
  <c r="Q4060" i="6"/>
  <c r="O4064" i="6"/>
  <c r="P4064" i="6" s="1"/>
  <c r="Q4064" i="6"/>
  <c r="O4067" i="6"/>
  <c r="P4067" i="6" s="1"/>
  <c r="Q4067" i="6"/>
  <c r="O4072" i="6"/>
  <c r="P4072" i="6" s="1"/>
  <c r="Q4072" i="6"/>
  <c r="O4076" i="6"/>
  <c r="P4076" i="6" s="1"/>
  <c r="Q4076" i="6"/>
  <c r="O4082" i="6"/>
  <c r="P4082" i="6" s="1"/>
  <c r="Q4082" i="6"/>
  <c r="O4086" i="6"/>
  <c r="P4086" i="6" s="1"/>
  <c r="Q4086" i="6"/>
  <c r="O4089" i="6"/>
  <c r="P4089" i="6" s="1"/>
  <c r="Q4089" i="6"/>
  <c r="O4092" i="6"/>
  <c r="P4092" i="6" s="1"/>
  <c r="Q4092" i="6"/>
  <c r="O4094" i="6"/>
  <c r="P4094" i="6" s="1"/>
  <c r="Q4094" i="6"/>
  <c r="O4096" i="6"/>
  <c r="P4096" i="6" s="1"/>
  <c r="Q4096" i="6"/>
  <c r="O4098" i="6"/>
  <c r="P4098" i="6" s="1"/>
  <c r="Q4098" i="6"/>
  <c r="O4100" i="6"/>
  <c r="P4100" i="6" s="1"/>
  <c r="Q4100" i="6"/>
  <c r="O4102" i="6"/>
  <c r="P4102" i="6" s="1"/>
  <c r="Q4102" i="6"/>
  <c r="O4104" i="6"/>
  <c r="P4104" i="6" s="1"/>
  <c r="Q4104" i="6"/>
  <c r="O4106" i="6"/>
  <c r="P4106" i="6" s="1"/>
  <c r="Q4106" i="6"/>
  <c r="O4108" i="6"/>
  <c r="P4108" i="6" s="1"/>
  <c r="Q4108" i="6"/>
  <c r="O4110" i="6"/>
  <c r="P4110" i="6" s="1"/>
  <c r="Q4110" i="6"/>
  <c r="O4112" i="6"/>
  <c r="P4112" i="6" s="1"/>
  <c r="Q4112" i="6"/>
  <c r="O4114" i="6"/>
  <c r="P4114" i="6" s="1"/>
  <c r="Q4114" i="6"/>
  <c r="O4116" i="6"/>
  <c r="P4116" i="6" s="1"/>
  <c r="Q4116" i="6"/>
  <c r="O4119" i="6"/>
  <c r="P4119" i="6" s="1"/>
  <c r="Q4119" i="6"/>
  <c r="O4125" i="6"/>
  <c r="P4125" i="6" s="1"/>
  <c r="Q4125" i="6"/>
  <c r="O4128" i="6"/>
  <c r="P4128" i="6" s="1"/>
  <c r="Q4128" i="6"/>
  <c r="O4132" i="6"/>
  <c r="P4132" i="6" s="1"/>
  <c r="Q4132" i="6"/>
  <c r="O4138" i="6"/>
  <c r="P4138" i="6" s="1"/>
  <c r="Q4138" i="6"/>
  <c r="O4143" i="6"/>
  <c r="P4143" i="6" s="1"/>
  <c r="Q4143" i="6"/>
  <c r="O4147" i="6"/>
  <c r="P4147" i="6" s="1"/>
  <c r="Q4147" i="6"/>
  <c r="O4151" i="6"/>
  <c r="P4151" i="6" s="1"/>
  <c r="Q4151" i="6"/>
  <c r="O4154" i="6"/>
  <c r="P4154" i="6" s="1"/>
  <c r="Q4154" i="6"/>
  <c r="O4156" i="6"/>
  <c r="P4156" i="6" s="1"/>
  <c r="Q4156" i="6"/>
  <c r="O4159" i="6"/>
  <c r="P4159" i="6" s="1"/>
  <c r="Q4159" i="6"/>
  <c r="O4162" i="6"/>
  <c r="P4162" i="6" s="1"/>
  <c r="Q4162" i="6"/>
  <c r="O4165" i="6"/>
  <c r="P4165" i="6" s="1"/>
  <c r="Q4165" i="6"/>
  <c r="O4169" i="6"/>
  <c r="P4169" i="6" s="1"/>
  <c r="Q4169" i="6"/>
  <c r="O4176" i="6"/>
  <c r="P4176" i="6" s="1"/>
  <c r="Q4176" i="6"/>
  <c r="O4180" i="6"/>
  <c r="P4180" i="6" s="1"/>
  <c r="Q4180" i="6"/>
  <c r="O4183" i="6"/>
  <c r="P4183" i="6" s="1"/>
  <c r="Q4183" i="6"/>
  <c r="O4186" i="6"/>
  <c r="P4186" i="6" s="1"/>
  <c r="Q4186" i="6"/>
  <c r="O4191" i="6"/>
  <c r="P4191" i="6" s="1"/>
  <c r="Q4191" i="6"/>
  <c r="O4195" i="6"/>
  <c r="P4195" i="6" s="1"/>
  <c r="Q4195" i="6"/>
  <c r="O4199" i="6"/>
  <c r="P4199" i="6" s="1"/>
  <c r="Q4199" i="6"/>
  <c r="O4203" i="6"/>
  <c r="P4203" i="6" s="1"/>
  <c r="Q4203" i="6"/>
  <c r="O4206" i="6"/>
  <c r="P4206" i="6" s="1"/>
  <c r="Q4206" i="6"/>
  <c r="O4210" i="6"/>
  <c r="P4210" i="6" s="1"/>
  <c r="Q4210" i="6"/>
  <c r="O4216" i="6"/>
  <c r="P4216" i="6" s="1"/>
  <c r="Q4216" i="6"/>
  <c r="O4220" i="6"/>
  <c r="P4220" i="6" s="1"/>
  <c r="Q4220" i="6"/>
  <c r="O4224" i="6"/>
  <c r="P4224" i="6" s="1"/>
  <c r="Q4224" i="6"/>
  <c r="O4227" i="6"/>
  <c r="P4227" i="6" s="1"/>
  <c r="Q4227" i="6"/>
  <c r="O4230" i="6"/>
  <c r="P4230" i="6" s="1"/>
  <c r="Q4230" i="6"/>
  <c r="O4234" i="6"/>
  <c r="P4234" i="6" s="1"/>
  <c r="Q4234" i="6"/>
  <c r="O4237" i="6"/>
  <c r="P4237" i="6" s="1"/>
  <c r="Q4237" i="6"/>
  <c r="O4240" i="6"/>
  <c r="P4240" i="6" s="1"/>
  <c r="Q4240" i="6"/>
  <c r="O4243" i="6"/>
  <c r="P4243" i="6" s="1"/>
  <c r="Q4243" i="6"/>
  <c r="O4245" i="6"/>
  <c r="P4245" i="6" s="1"/>
  <c r="Q4245" i="6"/>
  <c r="O4248" i="6"/>
  <c r="P4248" i="6" s="1"/>
  <c r="Q4248" i="6"/>
  <c r="O4251" i="6"/>
  <c r="P4251" i="6" s="1"/>
  <c r="Q4251" i="6"/>
  <c r="O4254" i="6"/>
  <c r="P4254" i="6" s="1"/>
  <c r="Q4254" i="6"/>
  <c r="O4257" i="6"/>
  <c r="P4257" i="6" s="1"/>
  <c r="Q4257" i="6"/>
  <c r="O4260" i="6"/>
  <c r="P4260" i="6" s="1"/>
  <c r="Q4260" i="6"/>
  <c r="O4263" i="6"/>
  <c r="P4263" i="6" s="1"/>
  <c r="Q4263" i="6"/>
  <c r="O4266" i="6"/>
  <c r="P4266" i="6" s="1"/>
  <c r="Q4266" i="6"/>
  <c r="O4269" i="6"/>
  <c r="P4269" i="6" s="1"/>
  <c r="Q4269" i="6"/>
  <c r="O4271" i="6"/>
  <c r="P4271" i="6" s="1"/>
  <c r="Q4271" i="6"/>
  <c r="O4274" i="6"/>
  <c r="P4274" i="6" s="1"/>
  <c r="Q4274" i="6"/>
  <c r="O4279" i="6"/>
  <c r="P4279" i="6" s="1"/>
  <c r="Q4279" i="6"/>
  <c r="O4283" i="6"/>
  <c r="P4283" i="6" s="1"/>
  <c r="Q4283" i="6"/>
  <c r="O4287" i="6"/>
  <c r="P4287" i="6" s="1"/>
  <c r="Q4287" i="6"/>
  <c r="O4291" i="6"/>
  <c r="P4291" i="6" s="1"/>
  <c r="Q4291" i="6"/>
  <c r="O4295" i="6"/>
  <c r="P4295" i="6" s="1"/>
  <c r="Q4295" i="6"/>
  <c r="O4298" i="6"/>
  <c r="P4298" i="6" s="1"/>
  <c r="Q4298" i="6"/>
  <c r="O4300" i="6"/>
  <c r="P4300" i="6" s="1"/>
  <c r="Q4300" i="6"/>
  <c r="O4304" i="6"/>
  <c r="P4304" i="6" s="1"/>
  <c r="Q4304" i="6"/>
  <c r="O4306" i="6"/>
  <c r="P4306" i="6" s="1"/>
  <c r="Q4306" i="6"/>
  <c r="O4309" i="6"/>
  <c r="P4309" i="6" s="1"/>
  <c r="Q4309" i="6"/>
  <c r="O4315" i="6"/>
  <c r="P4315" i="6" s="1"/>
  <c r="Q4315" i="6"/>
  <c r="O4319" i="6"/>
  <c r="P4319" i="6" s="1"/>
  <c r="Q4319" i="6"/>
  <c r="O4323" i="6"/>
  <c r="P4323" i="6" s="1"/>
  <c r="Q4323" i="6"/>
  <c r="O4327" i="6"/>
  <c r="P4327" i="6" s="1"/>
  <c r="Q4327" i="6"/>
  <c r="O4330" i="6"/>
  <c r="P4330" i="6" s="1"/>
  <c r="Q4330" i="6"/>
  <c r="O4333" i="6"/>
  <c r="P4333" i="6" s="1"/>
  <c r="Q4333" i="6"/>
  <c r="O4341" i="6"/>
  <c r="P4341" i="6" s="1"/>
  <c r="Q4341" i="6"/>
  <c r="O4344" i="6"/>
  <c r="P4344" i="6" s="1"/>
  <c r="Q4344" i="6"/>
  <c r="O4347" i="6"/>
  <c r="P4347" i="6" s="1"/>
  <c r="Q4347" i="6"/>
  <c r="O4354" i="6"/>
  <c r="P4354" i="6" s="1"/>
  <c r="Q4354" i="6"/>
  <c r="O4357" i="6"/>
  <c r="P4357" i="6" s="1"/>
  <c r="Q4357" i="6"/>
  <c r="O4364" i="6"/>
  <c r="P4364" i="6" s="1"/>
  <c r="Q4364" i="6"/>
  <c r="O4367" i="6"/>
  <c r="P4367" i="6" s="1"/>
  <c r="Q4367" i="6"/>
  <c r="O4371" i="6"/>
  <c r="P4371" i="6" s="1"/>
  <c r="Q4371" i="6"/>
  <c r="O4375" i="6"/>
  <c r="P4375" i="6" s="1"/>
  <c r="Q4375" i="6"/>
  <c r="O4378" i="6"/>
  <c r="P4378" i="6" s="1"/>
  <c r="Q4378" i="6"/>
  <c r="O4381" i="6"/>
  <c r="P4381" i="6" s="1"/>
  <c r="Q4381" i="6"/>
  <c r="O4385" i="6"/>
  <c r="P4385" i="6" s="1"/>
  <c r="Q4385" i="6"/>
  <c r="O4391" i="6"/>
  <c r="P4391" i="6" s="1"/>
  <c r="Q4391" i="6"/>
  <c r="O4393" i="6"/>
  <c r="P4393" i="6" s="1"/>
  <c r="Q4393" i="6"/>
  <c r="O4395" i="6"/>
  <c r="P4395" i="6" s="1"/>
  <c r="Q4395" i="6"/>
  <c r="O4399" i="6"/>
  <c r="P4399" i="6" s="1"/>
  <c r="Q4399" i="6"/>
  <c r="O4404" i="6"/>
  <c r="P4404" i="6" s="1"/>
  <c r="Q4404" i="6"/>
  <c r="O4409" i="6"/>
  <c r="P4409" i="6" s="1"/>
  <c r="Q4409" i="6"/>
  <c r="O4415" i="6"/>
  <c r="P4415" i="6" s="1"/>
  <c r="Q4415" i="6"/>
  <c r="O4419" i="6"/>
  <c r="P4419" i="6" s="1"/>
  <c r="Q4419" i="6"/>
  <c r="O4424" i="6"/>
  <c r="P4424" i="6" s="1"/>
  <c r="Q4424" i="6"/>
  <c r="O4427" i="6"/>
  <c r="P4427" i="6" s="1"/>
  <c r="Q4427" i="6"/>
  <c r="O4431" i="6"/>
  <c r="P4431" i="6" s="1"/>
  <c r="Q4431" i="6"/>
  <c r="O4434" i="6"/>
  <c r="P4434" i="6" s="1"/>
  <c r="Q4434" i="6"/>
  <c r="O4436" i="6"/>
  <c r="P4436" i="6" s="1"/>
  <c r="Q4436" i="6"/>
  <c r="O4441" i="6"/>
  <c r="P4441" i="6" s="1"/>
  <c r="Q4441" i="6"/>
  <c r="O4446" i="6"/>
  <c r="P4446" i="6" s="1"/>
  <c r="Q4446" i="6"/>
  <c r="O4449" i="6"/>
  <c r="P4449" i="6" s="1"/>
  <c r="Q4449" i="6"/>
  <c r="O4453" i="6"/>
  <c r="P4453" i="6" s="1"/>
  <c r="Q4453" i="6"/>
  <c r="O4457" i="6"/>
  <c r="P4457" i="6" s="1"/>
  <c r="Q4457" i="6"/>
  <c r="O4460" i="6"/>
  <c r="P4460" i="6" s="1"/>
  <c r="Q4460" i="6"/>
  <c r="O4464" i="6"/>
  <c r="P4464" i="6" s="1"/>
  <c r="Q4464" i="6"/>
  <c r="O4469" i="6"/>
  <c r="P4469" i="6" s="1"/>
  <c r="Q4469" i="6"/>
  <c r="O4473" i="6"/>
  <c r="P4473" i="6" s="1"/>
  <c r="Q4473" i="6"/>
  <c r="O4478" i="6"/>
  <c r="P4478" i="6" s="1"/>
  <c r="Q4478" i="6"/>
  <c r="O4482" i="6"/>
  <c r="P4482" i="6" s="1"/>
  <c r="Q4482" i="6"/>
  <c r="O4487" i="6"/>
  <c r="P4487" i="6" s="1"/>
  <c r="Q4487" i="6"/>
  <c r="O4491" i="6"/>
  <c r="P4491" i="6" s="1"/>
  <c r="Q4491" i="6"/>
  <c r="O4494" i="6"/>
  <c r="P4494" i="6" s="1"/>
  <c r="Q4494" i="6"/>
  <c r="O4498" i="6"/>
  <c r="P4498" i="6" s="1"/>
  <c r="Q4498" i="6"/>
  <c r="O4503" i="6"/>
  <c r="P4503" i="6" s="1"/>
  <c r="Q4503" i="6"/>
  <c r="O4507" i="6"/>
  <c r="P4507" i="6" s="1"/>
  <c r="Q4507" i="6"/>
  <c r="O4514" i="6"/>
  <c r="P4514" i="6" s="1"/>
  <c r="Q4514" i="6"/>
  <c r="O4519" i="6"/>
  <c r="P4519" i="6" s="1"/>
  <c r="Q4519" i="6"/>
  <c r="O4523" i="6"/>
  <c r="P4523" i="6" s="1"/>
  <c r="Q4523" i="6"/>
  <c r="O4527" i="6"/>
  <c r="P4527" i="6" s="1"/>
  <c r="Q4527" i="6"/>
  <c r="O4530" i="6"/>
  <c r="P4530" i="6" s="1"/>
  <c r="Q4530" i="6"/>
  <c r="O4535" i="6"/>
  <c r="P4535" i="6" s="1"/>
  <c r="Q4535" i="6"/>
  <c r="O4538" i="6"/>
  <c r="P4538" i="6" s="1"/>
  <c r="Q4538" i="6"/>
  <c r="O4541" i="6"/>
  <c r="P4541" i="6" s="1"/>
  <c r="Q4541" i="6"/>
  <c r="O4545" i="6"/>
  <c r="P4545" i="6" s="1"/>
  <c r="Q4545" i="6"/>
  <c r="O4548" i="6"/>
  <c r="P4548" i="6" s="1"/>
  <c r="Q4548" i="6"/>
  <c r="O4551" i="6"/>
  <c r="P4551" i="6" s="1"/>
  <c r="Q4551" i="6"/>
  <c r="O4553" i="6"/>
  <c r="P4553" i="6" s="1"/>
  <c r="Q4553" i="6"/>
  <c r="O4555" i="6"/>
  <c r="P4555" i="6" s="1"/>
  <c r="Q4555" i="6"/>
  <c r="O4559" i="6"/>
  <c r="P4559" i="6" s="1"/>
  <c r="Q4559" i="6"/>
  <c r="O4561" i="6"/>
  <c r="P4561" i="6" s="1"/>
  <c r="Q4561" i="6"/>
  <c r="O4564" i="6"/>
  <c r="P4564" i="6" s="1"/>
  <c r="Q4564" i="6"/>
  <c r="O4567" i="6"/>
  <c r="P4567" i="6" s="1"/>
  <c r="Q4567" i="6"/>
  <c r="O4571" i="6"/>
  <c r="P4571" i="6" s="1"/>
  <c r="Q4571" i="6"/>
  <c r="O4575" i="6"/>
  <c r="P4575" i="6" s="1"/>
  <c r="Q4575" i="6"/>
  <c r="O4580" i="6"/>
  <c r="P4580" i="6" s="1"/>
  <c r="Q4580" i="6"/>
  <c r="O4583" i="6"/>
  <c r="P4583" i="6" s="1"/>
  <c r="Q4583" i="6"/>
  <c r="O4586" i="6"/>
  <c r="P4586" i="6" s="1"/>
  <c r="Q4586" i="6"/>
  <c r="O4590" i="6"/>
  <c r="P4590" i="6" s="1"/>
  <c r="Q4590" i="6"/>
  <c r="O4593" i="6"/>
  <c r="P4593" i="6" s="1"/>
  <c r="Q4593" i="6"/>
  <c r="O4596" i="6"/>
  <c r="P4596" i="6" s="1"/>
  <c r="Q4596" i="6"/>
  <c r="O4599" i="6"/>
  <c r="P4599" i="6" s="1"/>
  <c r="Q4599" i="6"/>
  <c r="O4603" i="6"/>
  <c r="P4603" i="6" s="1"/>
  <c r="Q4603" i="6"/>
  <c r="O4606" i="6"/>
  <c r="P4606" i="6" s="1"/>
  <c r="Q4606" i="6"/>
  <c r="O4609" i="6"/>
  <c r="P4609" i="6" s="1"/>
  <c r="Q4609" i="6"/>
  <c r="O4612" i="6"/>
  <c r="P4612" i="6" s="1"/>
  <c r="Q4612" i="6"/>
  <c r="O4619" i="6"/>
  <c r="P4619" i="6" s="1"/>
  <c r="Q4619" i="6"/>
  <c r="O4622" i="6"/>
  <c r="P4622" i="6" s="1"/>
  <c r="Q4622" i="6"/>
  <c r="O4625" i="6"/>
  <c r="P4625" i="6" s="1"/>
  <c r="Q4625" i="6"/>
  <c r="O4627" i="6"/>
  <c r="P4627" i="6" s="1"/>
  <c r="Q4627" i="6"/>
  <c r="O4630" i="6"/>
  <c r="P4630" i="6" s="1"/>
  <c r="Q4630" i="6"/>
  <c r="O4633" i="6"/>
  <c r="P4633" i="6" s="1"/>
  <c r="Q4633" i="6"/>
  <c r="O4639" i="6"/>
  <c r="P4639" i="6" s="1"/>
  <c r="Q4639" i="6"/>
  <c r="O4645" i="6"/>
  <c r="P4645" i="6" s="1"/>
  <c r="Q4645" i="6"/>
  <c r="O4651" i="6"/>
  <c r="P4651" i="6" s="1"/>
  <c r="Q4651" i="6"/>
  <c r="O4655" i="6"/>
  <c r="P4655" i="6" s="1"/>
  <c r="Q4655" i="6"/>
  <c r="O4659" i="6"/>
  <c r="P4659" i="6" s="1"/>
  <c r="Q4659" i="6"/>
  <c r="O4662" i="6"/>
  <c r="P4662" i="6" s="1"/>
  <c r="Q4662" i="6"/>
  <c r="O4665" i="6"/>
  <c r="P4665" i="6" s="1"/>
  <c r="Q4665" i="6"/>
  <c r="O4672" i="6"/>
  <c r="P4672" i="6" s="1"/>
  <c r="Q4672" i="6"/>
  <c r="O4675" i="6"/>
  <c r="P4675" i="6" s="1"/>
  <c r="Q4675" i="6"/>
  <c r="O4679" i="6"/>
  <c r="P4679" i="6" s="1"/>
  <c r="Q4679" i="6"/>
  <c r="O4683" i="6"/>
  <c r="P4683" i="6" s="1"/>
  <c r="Q4683" i="6"/>
  <c r="O4687" i="6"/>
  <c r="P4687" i="6" s="1"/>
  <c r="Q4687" i="6"/>
  <c r="O4691" i="6"/>
  <c r="P4691" i="6" s="1"/>
  <c r="Q4691" i="6"/>
  <c r="O4695" i="6"/>
  <c r="P4695" i="6" s="1"/>
  <c r="Q4695" i="6"/>
  <c r="O4795" i="6"/>
  <c r="P4795" i="6" s="1"/>
  <c r="Q4795" i="6"/>
  <c r="O4806" i="6"/>
  <c r="P4806" i="6" s="1"/>
  <c r="Q4806" i="6"/>
  <c r="O4810" i="6"/>
  <c r="P4810" i="6" s="1"/>
  <c r="Q4810" i="6"/>
  <c r="O4814" i="6"/>
  <c r="P4814" i="6" s="1"/>
  <c r="Q4814" i="6"/>
  <c r="O4817" i="6"/>
  <c r="P4817" i="6" s="1"/>
  <c r="Q4817" i="6"/>
  <c r="O4821" i="6"/>
  <c r="P4821" i="6" s="1"/>
  <c r="Q4821" i="6"/>
  <c r="O4824" i="6"/>
  <c r="P4824" i="6" s="1"/>
  <c r="Q4824" i="6"/>
  <c r="O4827" i="6"/>
  <c r="P4827" i="6" s="1"/>
  <c r="Q4827" i="6"/>
  <c r="O4830" i="6"/>
  <c r="P4830" i="6" s="1"/>
  <c r="Q4830" i="6"/>
  <c r="O4835" i="6"/>
  <c r="P4835" i="6" s="1"/>
  <c r="Q4835" i="6"/>
  <c r="O4838" i="6"/>
  <c r="P4838" i="6" s="1"/>
  <c r="Q4838" i="6"/>
  <c r="O4843" i="6"/>
  <c r="P4843" i="6" s="1"/>
  <c r="Q4843" i="6"/>
  <c r="O4847" i="6"/>
  <c r="P4847" i="6" s="1"/>
  <c r="Q4847" i="6"/>
  <c r="O4851" i="6"/>
  <c r="P4851" i="6" s="1"/>
  <c r="Q4851" i="6"/>
  <c r="O4855" i="6"/>
  <c r="P4855" i="6" s="1"/>
  <c r="Q4855" i="6"/>
  <c r="O4859" i="6"/>
  <c r="P4859" i="6" s="1"/>
  <c r="Q4859" i="6"/>
  <c r="O4862" i="6"/>
  <c r="P4862" i="6" s="1"/>
  <c r="Q4862" i="6"/>
  <c r="O4865" i="6"/>
  <c r="P4865" i="6" s="1"/>
  <c r="Q4865" i="6"/>
  <c r="O4869" i="6"/>
  <c r="P4869" i="6" s="1"/>
  <c r="Q4869" i="6"/>
  <c r="O4873" i="6"/>
  <c r="P4873" i="6" s="1"/>
  <c r="Q4873" i="6"/>
  <c r="O4877" i="6"/>
  <c r="P4877" i="6" s="1"/>
  <c r="Q4877" i="6"/>
  <c r="O4881" i="6"/>
  <c r="P4881" i="6" s="1"/>
  <c r="Q4881" i="6"/>
  <c r="O4884" i="6"/>
  <c r="P4884" i="6" s="1"/>
  <c r="Q4884" i="6"/>
  <c r="O4888" i="6"/>
  <c r="P4888" i="6" s="1"/>
  <c r="Q4888" i="6"/>
  <c r="O4891" i="6"/>
  <c r="P4891" i="6" s="1"/>
  <c r="Q4891" i="6"/>
  <c r="O4894" i="6"/>
  <c r="P4894" i="6" s="1"/>
  <c r="Q4894" i="6"/>
  <c r="O4899" i="6"/>
  <c r="P4899" i="6" s="1"/>
  <c r="Q4899" i="6"/>
  <c r="O4906" i="6"/>
  <c r="P4906" i="6" s="1"/>
  <c r="Q4906" i="6"/>
  <c r="O4912" i="6"/>
  <c r="P4912" i="6" s="1"/>
  <c r="Q4912" i="6"/>
  <c r="O4917" i="6"/>
  <c r="P4917" i="6" s="1"/>
  <c r="Q4917" i="6"/>
  <c r="O4924" i="6"/>
  <c r="P4924" i="6" s="1"/>
  <c r="Q4924" i="6"/>
  <c r="O4929" i="6"/>
  <c r="P4929" i="6" s="1"/>
  <c r="Q4929" i="6"/>
  <c r="O4933" i="6"/>
  <c r="P4933" i="6" s="1"/>
  <c r="Q4933" i="6"/>
  <c r="O4937" i="6"/>
  <c r="P4937" i="6" s="1"/>
  <c r="Q4937" i="6"/>
  <c r="O4940" i="6"/>
  <c r="P4940" i="6" s="1"/>
  <c r="Q4940" i="6"/>
  <c r="O4944" i="6"/>
  <c r="P4944" i="6" s="1"/>
  <c r="Q4944" i="6"/>
  <c r="O4948" i="6"/>
  <c r="P4948" i="6" s="1"/>
  <c r="Q4948" i="6"/>
  <c r="O4952" i="6"/>
  <c r="P4952" i="6" s="1"/>
  <c r="Q4952" i="6"/>
  <c r="O4955" i="6"/>
  <c r="P4955" i="6" s="1"/>
  <c r="Q4955" i="6"/>
  <c r="O4958" i="6"/>
  <c r="P4958" i="6" s="1"/>
  <c r="Q4958" i="6"/>
  <c r="O4961" i="6"/>
  <c r="P4961" i="6" s="1"/>
  <c r="Q4961" i="6"/>
  <c r="O4965" i="6"/>
  <c r="P4965" i="6" s="1"/>
  <c r="Q4965" i="6"/>
  <c r="O4968" i="6"/>
  <c r="P4968" i="6" s="1"/>
  <c r="Q4968" i="6"/>
  <c r="O4971" i="6"/>
  <c r="P4971" i="6" s="1"/>
  <c r="Q4971" i="6"/>
  <c r="O4974" i="6"/>
  <c r="P4974" i="6" s="1"/>
  <c r="Q4974" i="6"/>
  <c r="O4983" i="6"/>
  <c r="P4983" i="6" s="1"/>
  <c r="Q4983" i="6"/>
  <c r="O4986" i="6"/>
  <c r="P4986" i="6" s="1"/>
  <c r="Q4986" i="6"/>
  <c r="O4991" i="6"/>
  <c r="P4991" i="6" s="1"/>
  <c r="Q4991" i="6"/>
  <c r="O4995" i="6"/>
  <c r="P4995" i="6" s="1"/>
  <c r="Q4995" i="6"/>
  <c r="O4999" i="6"/>
  <c r="P4999" i="6" s="1"/>
  <c r="Q4999" i="6"/>
  <c r="R283" i="6" l="1"/>
  <c r="S283" i="6" s="1"/>
  <c r="R125" i="6"/>
  <c r="S125" i="6" s="1"/>
  <c r="R364" i="6"/>
  <c r="S364" i="6" s="1"/>
  <c r="R4650" i="6"/>
  <c r="S4650" i="6" s="1"/>
  <c r="R332" i="6"/>
  <c r="S332" i="6" s="1"/>
  <c r="R421" i="6"/>
  <c r="S421" i="6" s="1"/>
  <c r="R12" i="6"/>
  <c r="S12" i="6" s="1"/>
  <c r="R21" i="6"/>
  <c r="S21" i="6" s="1"/>
  <c r="R4221" i="6"/>
  <c r="S4221" i="6" s="1"/>
  <c r="R4370" i="6"/>
  <c r="S4370" i="6" s="1"/>
  <c r="R2170" i="6"/>
  <c r="S2170" i="6" s="1"/>
  <c r="R2333" i="6"/>
  <c r="S2333" i="6" s="1"/>
  <c r="R3796" i="6"/>
  <c r="S3796" i="6" s="1"/>
  <c r="R4085" i="6"/>
  <c r="S4085" i="6" s="1"/>
  <c r="R4754" i="6"/>
  <c r="S4754" i="6" s="1"/>
  <c r="R317" i="6"/>
  <c r="S317" i="6" s="1"/>
  <c r="R351" i="6"/>
  <c r="S351" i="6" s="1"/>
  <c r="R428" i="6"/>
  <c r="S428" i="6" s="1"/>
  <c r="R1489" i="6"/>
  <c r="S1489" i="6" s="1"/>
  <c r="R2748" i="6"/>
  <c r="S2748" i="6" s="1"/>
  <c r="R2823" i="6"/>
  <c r="S2823" i="6" s="1"/>
  <c r="R4661" i="6"/>
  <c r="S4661" i="6" s="1"/>
  <c r="R3700" i="6"/>
  <c r="S3700" i="6" s="1"/>
  <c r="R392" i="6"/>
  <c r="S392" i="6" s="1"/>
  <c r="R412" i="6"/>
  <c r="S412" i="6" s="1"/>
  <c r="R497" i="6"/>
  <c r="S497" i="6" s="1"/>
  <c r="R864" i="6"/>
  <c r="S864" i="6" s="1"/>
  <c r="R4009" i="6"/>
  <c r="S4009" i="6" s="1"/>
  <c r="R4975" i="6"/>
  <c r="S4975" i="6" s="1"/>
  <c r="R4992" i="6"/>
  <c r="S4992" i="6" s="1"/>
  <c r="R3044" i="6"/>
  <c r="S3044" i="6" s="1"/>
  <c r="R3472" i="6"/>
  <c r="S3472" i="6" s="1"/>
  <c r="R4717" i="6"/>
  <c r="S4717" i="6" s="1"/>
  <c r="R4758" i="6"/>
  <c r="S4758" i="6" s="1"/>
  <c r="R4901" i="6"/>
  <c r="S4901" i="6" s="1"/>
  <c r="R3717" i="6"/>
  <c r="S3717" i="6" s="1"/>
  <c r="R4880" i="6"/>
  <c r="S4880" i="6" s="1"/>
  <c r="R4801" i="6"/>
  <c r="S4801" i="6" s="1"/>
  <c r="R4886" i="6"/>
  <c r="S4886" i="6" s="1"/>
  <c r="R4918" i="6"/>
  <c r="S4918" i="6" s="1"/>
  <c r="R4921" i="6"/>
  <c r="S4921" i="6" s="1"/>
  <c r="R4950" i="6"/>
  <c r="S4950" i="6" s="1"/>
  <c r="R3724" i="6"/>
  <c r="S3724" i="6" s="1"/>
  <c r="R247" i="6"/>
  <c r="S247" i="6" s="1"/>
  <c r="R255" i="6"/>
  <c r="S255" i="6" s="1"/>
  <c r="R286" i="6"/>
  <c r="S286" i="6" s="1"/>
  <c r="R353" i="6"/>
  <c r="S353" i="6" s="1"/>
  <c r="R369" i="6"/>
  <c r="S369" i="6" s="1"/>
  <c r="R374" i="6"/>
  <c r="S374" i="6" s="1"/>
  <c r="R377" i="6"/>
  <c r="S377" i="6" s="1"/>
  <c r="R401" i="6"/>
  <c r="S401" i="6" s="1"/>
  <c r="R434" i="6"/>
  <c r="S434" i="6" s="1"/>
  <c r="R512" i="6"/>
  <c r="S512" i="6" s="1"/>
  <c r="R664" i="6"/>
  <c r="S664" i="6" s="1"/>
  <c r="R684" i="6"/>
  <c r="S684" i="6" s="1"/>
  <c r="R686" i="6"/>
  <c r="S686" i="6" s="1"/>
  <c r="R887" i="6"/>
  <c r="S887" i="6" s="1"/>
  <c r="R957" i="6"/>
  <c r="S957" i="6" s="1"/>
  <c r="R1266" i="6"/>
  <c r="S1266" i="6" s="1"/>
  <c r="R1320" i="6"/>
  <c r="S1320" i="6" s="1"/>
  <c r="R1325" i="6"/>
  <c r="S1325" i="6" s="1"/>
  <c r="R1860" i="6"/>
  <c r="S1860" i="6" s="1"/>
  <c r="R4166" i="6"/>
  <c r="S4166" i="6" s="1"/>
  <c r="R4445" i="6"/>
  <c r="S4445" i="6" s="1"/>
  <c r="R4532" i="6"/>
  <c r="S4532" i="6" s="1"/>
  <c r="R4301" i="6"/>
  <c r="S4301" i="6" s="1"/>
  <c r="R4307" i="6"/>
  <c r="S4307" i="6" s="1"/>
  <c r="R4629" i="6"/>
  <c r="S4629" i="6" s="1"/>
  <c r="R4727" i="6"/>
  <c r="S4727" i="6" s="1"/>
  <c r="R4818" i="6"/>
  <c r="S4818" i="6" s="1"/>
  <c r="R4832" i="6"/>
  <c r="S4832" i="6" s="1"/>
  <c r="R3631" i="6"/>
  <c r="S3631" i="6" s="1"/>
  <c r="R57" i="6"/>
  <c r="S57" i="6" s="1"/>
  <c r="R109" i="6"/>
  <c r="S109" i="6" s="1"/>
  <c r="R1236" i="6"/>
  <c r="S1236" i="6" s="1"/>
  <c r="R4086" i="6"/>
  <c r="S4086" i="6" s="1"/>
  <c r="R969" i="6"/>
  <c r="S969" i="6" s="1"/>
  <c r="R1047" i="6"/>
  <c r="S1047" i="6" s="1"/>
  <c r="R2052" i="6"/>
  <c r="S2052" i="6" s="1"/>
  <c r="R2261" i="6"/>
  <c r="S2261" i="6" s="1"/>
  <c r="R3946" i="6"/>
  <c r="S3946" i="6" s="1"/>
  <c r="R4337" i="6"/>
  <c r="S4337" i="6" s="1"/>
  <c r="R4805" i="6"/>
  <c r="S4805" i="6" s="1"/>
  <c r="R3759" i="6"/>
  <c r="S3759" i="6" s="1"/>
  <c r="R135" i="6"/>
  <c r="S135" i="6" s="1"/>
  <c r="R164" i="6"/>
  <c r="S164" i="6" s="1"/>
  <c r="R756" i="6"/>
  <c r="S756" i="6" s="1"/>
  <c r="R902" i="6"/>
  <c r="S902" i="6" s="1"/>
  <c r="R1781" i="6"/>
  <c r="S1781" i="6" s="1"/>
  <c r="R1946" i="6"/>
  <c r="S1946" i="6" s="1"/>
  <c r="R2202" i="6"/>
  <c r="S2202" i="6" s="1"/>
  <c r="R2352" i="6"/>
  <c r="S2352" i="6" s="1"/>
  <c r="R3940" i="6"/>
  <c r="S3940" i="6" s="1"/>
  <c r="R4318" i="6"/>
  <c r="S4318" i="6" s="1"/>
  <c r="R4324" i="6"/>
  <c r="S4324" i="6" s="1"/>
  <c r="R4392" i="6"/>
  <c r="S4392" i="6" s="1"/>
  <c r="R4444" i="6"/>
  <c r="S4444" i="6" s="1"/>
  <c r="R4517" i="6"/>
  <c r="S4517" i="6" s="1"/>
  <c r="R4588" i="6"/>
  <c r="S4588" i="6" s="1"/>
  <c r="R4792" i="6"/>
  <c r="S4792" i="6" s="1"/>
  <c r="R3031" i="6"/>
  <c r="S3031" i="6" s="1"/>
  <c r="R3049" i="6"/>
  <c r="S3049" i="6" s="1"/>
  <c r="R3231" i="6"/>
  <c r="S3231" i="6" s="1"/>
  <c r="R4525" i="6"/>
  <c r="S4525" i="6" s="1"/>
  <c r="R1014" i="6"/>
  <c r="S1014" i="6" s="1"/>
  <c r="R1533" i="6"/>
  <c r="S1533" i="6" s="1"/>
  <c r="R2123" i="6"/>
  <c r="S2123" i="6" s="1"/>
  <c r="R2233" i="6"/>
  <c r="S2233" i="6" s="1"/>
  <c r="R4739" i="6"/>
  <c r="S4739" i="6" s="1"/>
  <c r="R4825" i="6"/>
  <c r="S4825" i="6" s="1"/>
  <c r="R3046" i="6"/>
  <c r="S3046" i="6" s="1"/>
  <c r="R3153" i="6"/>
  <c r="S3153" i="6" s="1"/>
  <c r="R3218" i="6"/>
  <c r="S3218" i="6" s="1"/>
  <c r="R3720" i="6"/>
  <c r="S3720" i="6" s="1"/>
  <c r="R2510" i="6"/>
  <c r="S2510" i="6" s="1"/>
  <c r="R36" i="6"/>
  <c r="S36" i="6" s="1"/>
  <c r="R77" i="6"/>
  <c r="S77" i="6" s="1"/>
  <c r="R93" i="6"/>
  <c r="S93" i="6" s="1"/>
  <c r="R173" i="6"/>
  <c r="S173" i="6" s="1"/>
  <c r="R175" i="6"/>
  <c r="S175" i="6" s="1"/>
  <c r="R1676" i="6"/>
  <c r="S1676" i="6" s="1"/>
  <c r="R3709" i="6"/>
  <c r="S3709" i="6" s="1"/>
  <c r="R3721" i="6"/>
  <c r="S3721" i="6" s="1"/>
  <c r="R3851" i="6"/>
  <c r="S3851" i="6" s="1"/>
  <c r="R3978" i="6"/>
  <c r="S3978" i="6" s="1"/>
  <c r="R103" i="6"/>
  <c r="S103" i="6" s="1"/>
  <c r="R2833" i="6"/>
  <c r="S2833" i="6" s="1"/>
  <c r="R3880" i="6"/>
  <c r="S3880" i="6" s="1"/>
  <c r="R4735" i="6"/>
  <c r="S4735" i="6" s="1"/>
  <c r="R4770" i="6"/>
  <c r="S4770" i="6" s="1"/>
  <c r="R4057" i="6"/>
  <c r="S4057" i="6" s="1"/>
  <c r="R4181" i="6"/>
  <c r="S4181" i="6" s="1"/>
  <c r="R4222" i="6"/>
  <c r="S4222" i="6" s="1"/>
  <c r="R4897" i="6"/>
  <c r="S4897" i="6" s="1"/>
  <c r="R4931" i="6"/>
  <c r="S4931" i="6" s="1"/>
  <c r="R3943" i="6"/>
  <c r="S3943" i="6" s="1"/>
  <c r="R4185" i="6"/>
  <c r="S4185" i="6" s="1"/>
  <c r="R557" i="6"/>
  <c r="S557" i="6" s="1"/>
  <c r="R571" i="6"/>
  <c r="S571" i="6" s="1"/>
  <c r="R574" i="6"/>
  <c r="S574" i="6" s="1"/>
  <c r="R653" i="6"/>
  <c r="S653" i="6" s="1"/>
  <c r="R1023" i="6"/>
  <c r="S1023" i="6" s="1"/>
  <c r="R1035" i="6"/>
  <c r="S1035" i="6" s="1"/>
  <c r="R1370" i="6"/>
  <c r="S1370" i="6" s="1"/>
  <c r="R1411" i="6"/>
  <c r="S1411" i="6" s="1"/>
  <c r="R1532" i="6"/>
  <c r="S1532" i="6" s="1"/>
  <c r="R2364" i="6"/>
  <c r="S2364" i="6" s="1"/>
  <c r="R4123" i="6"/>
  <c r="S4123" i="6" s="1"/>
  <c r="R3799" i="6"/>
  <c r="S3799" i="6" s="1"/>
  <c r="R4320" i="6"/>
  <c r="S4320" i="6" s="1"/>
  <c r="R4848" i="6"/>
  <c r="S4848" i="6" s="1"/>
  <c r="R1408" i="6"/>
  <c r="S1408" i="6" s="1"/>
  <c r="R1545" i="6"/>
  <c r="S1545" i="6" s="1"/>
  <c r="R2014" i="6"/>
  <c r="S2014" i="6" s="1"/>
  <c r="R2182" i="6"/>
  <c r="S2182" i="6" s="1"/>
  <c r="R2435" i="6"/>
  <c r="S2435" i="6" s="1"/>
  <c r="R3918" i="6"/>
  <c r="S3918" i="6" s="1"/>
  <c r="R4002" i="6"/>
  <c r="S4002" i="6" s="1"/>
  <c r="R4075" i="6"/>
  <c r="S4075" i="6" s="1"/>
  <c r="R4288" i="6"/>
  <c r="S4288" i="6" s="1"/>
  <c r="R4440" i="6"/>
  <c r="S4440" i="6" s="1"/>
  <c r="R4617" i="6"/>
  <c r="S4617" i="6" s="1"/>
  <c r="R2971" i="6"/>
  <c r="S2971" i="6" s="1"/>
  <c r="R3051" i="6"/>
  <c r="S3051" i="6" s="1"/>
  <c r="R3100" i="6"/>
  <c r="S3100" i="6" s="1"/>
  <c r="R3126" i="6"/>
  <c r="S3126" i="6" s="1"/>
  <c r="R3186" i="6"/>
  <c r="S3186" i="6" s="1"/>
  <c r="R3196" i="6"/>
  <c r="S3196" i="6" s="1"/>
  <c r="R3756" i="6"/>
  <c r="S3756" i="6" s="1"/>
  <c r="R4309" i="6"/>
  <c r="S4309" i="6" s="1"/>
  <c r="R4330" i="6"/>
  <c r="S4330" i="6" s="1"/>
  <c r="R1140" i="6"/>
  <c r="S1140" i="6" s="1"/>
  <c r="R1515" i="6"/>
  <c r="S1515" i="6" s="1"/>
  <c r="R1739" i="6"/>
  <c r="S1739" i="6" s="1"/>
  <c r="R1872" i="6"/>
  <c r="S1872" i="6" s="1"/>
  <c r="R4874" i="6"/>
  <c r="S4874" i="6" s="1"/>
  <c r="R920" i="6"/>
  <c r="S920" i="6" s="1"/>
  <c r="R928" i="6"/>
  <c r="S928" i="6" s="1"/>
  <c r="R930" i="6"/>
  <c r="S930" i="6" s="1"/>
  <c r="R1662" i="6"/>
  <c r="S1662" i="6" s="1"/>
  <c r="R2185" i="6"/>
  <c r="S2185" i="6" s="1"/>
  <c r="R2204" i="6"/>
  <c r="S2204" i="6" s="1"/>
  <c r="R2644" i="6"/>
  <c r="S2644" i="6" s="1"/>
  <c r="R2704" i="6"/>
  <c r="S2704" i="6" s="1"/>
  <c r="R3806" i="6"/>
  <c r="S3806" i="6" s="1"/>
  <c r="R3829" i="6"/>
  <c r="S3829" i="6" s="1"/>
  <c r="R4226" i="6"/>
  <c r="S4226" i="6" s="1"/>
  <c r="R4389" i="6"/>
  <c r="S4389" i="6" s="1"/>
  <c r="R4438" i="6"/>
  <c r="S4438" i="6" s="1"/>
  <c r="R4573" i="6"/>
  <c r="S4573" i="6" s="1"/>
  <c r="R4607" i="6"/>
  <c r="S4607" i="6" s="1"/>
  <c r="R4746" i="6"/>
  <c r="S4746" i="6" s="1"/>
  <c r="R4846" i="6"/>
  <c r="S4846" i="6" s="1"/>
  <c r="R3260" i="6"/>
  <c r="S3260" i="6" s="1"/>
  <c r="R826" i="6"/>
  <c r="S826" i="6" s="1"/>
  <c r="R1480" i="6"/>
  <c r="S1480" i="6" s="1"/>
  <c r="R1541" i="6"/>
  <c r="S1541" i="6" s="1"/>
  <c r="R1652" i="6"/>
  <c r="S1652" i="6" s="1"/>
  <c r="R4024" i="6"/>
  <c r="S4024" i="6" s="1"/>
  <c r="R4311" i="6"/>
  <c r="S4311" i="6" s="1"/>
  <c r="R4495" i="6"/>
  <c r="S4495" i="6" s="1"/>
  <c r="R4537" i="6"/>
  <c r="S4537" i="6" s="1"/>
  <c r="R4963" i="6"/>
  <c r="S4963" i="6" s="1"/>
  <c r="R2974" i="6"/>
  <c r="S2974" i="6" s="1"/>
  <c r="R3082" i="6"/>
  <c r="S3082" i="6" s="1"/>
  <c r="R3380" i="6"/>
  <c r="S3380" i="6" s="1"/>
  <c r="R886" i="6"/>
  <c r="S886" i="6" s="1"/>
  <c r="R1289" i="6"/>
  <c r="S1289" i="6" s="1"/>
  <c r="R3920" i="6"/>
  <c r="S3920" i="6" s="1"/>
  <c r="R371" i="6"/>
  <c r="S371" i="6" s="1"/>
  <c r="R37" i="6"/>
  <c r="S37" i="6" s="1"/>
  <c r="R80" i="6"/>
  <c r="S80" i="6" s="1"/>
  <c r="R226" i="6"/>
  <c r="S226" i="6" s="1"/>
  <c r="R262" i="6"/>
  <c r="S262" i="6" s="1"/>
  <c r="R360" i="6"/>
  <c r="S360" i="6" s="1"/>
  <c r="R368" i="6"/>
  <c r="S368" i="6" s="1"/>
  <c r="R382" i="6"/>
  <c r="S382" i="6" s="1"/>
  <c r="R395" i="6"/>
  <c r="S395" i="6" s="1"/>
  <c r="R518" i="6"/>
  <c r="S518" i="6" s="1"/>
  <c r="R530" i="6"/>
  <c r="S530" i="6" s="1"/>
  <c r="R585" i="6"/>
  <c r="S585" i="6" s="1"/>
  <c r="R662" i="6"/>
  <c r="S662" i="6" s="1"/>
  <c r="R668" i="6"/>
  <c r="S668" i="6" s="1"/>
  <c r="R875" i="6"/>
  <c r="S875" i="6" s="1"/>
  <c r="R959" i="6"/>
  <c r="S959" i="6" s="1"/>
  <c r="R967" i="6"/>
  <c r="S967" i="6" s="1"/>
  <c r="R1098" i="6"/>
  <c r="S1098" i="6" s="1"/>
  <c r="R1188" i="6"/>
  <c r="S1188" i="6" s="1"/>
  <c r="R1248" i="6"/>
  <c r="S1248" i="6" s="1"/>
  <c r="R1293" i="6"/>
  <c r="S1293" i="6" s="1"/>
  <c r="R4569" i="6"/>
  <c r="S4569" i="6" s="1"/>
  <c r="R4582" i="6"/>
  <c r="S4582" i="6" s="1"/>
  <c r="R4589" i="6"/>
  <c r="S4589" i="6" s="1"/>
  <c r="R4591" i="6"/>
  <c r="S4591" i="6" s="1"/>
  <c r="R4718" i="6"/>
  <c r="S4718" i="6" s="1"/>
  <c r="R98" i="6"/>
  <c r="S98" i="6" s="1"/>
  <c r="R127" i="6"/>
  <c r="S127" i="6" s="1"/>
  <c r="R225" i="6"/>
  <c r="S225" i="6" s="1"/>
  <c r="R250" i="6"/>
  <c r="S250" i="6" s="1"/>
  <c r="R252" i="6"/>
  <c r="S252" i="6" s="1"/>
  <c r="R271" i="6"/>
  <c r="S271" i="6" s="1"/>
  <c r="R313" i="6"/>
  <c r="S313" i="6" s="1"/>
  <c r="R347" i="6"/>
  <c r="S347" i="6" s="1"/>
  <c r="R438" i="6"/>
  <c r="S438" i="6" s="1"/>
  <c r="R622" i="6"/>
  <c r="S622" i="6" s="1"/>
  <c r="R648" i="6"/>
  <c r="S648" i="6" s="1"/>
  <c r="R925" i="6"/>
  <c r="S925" i="6" s="1"/>
  <c r="R1010" i="6"/>
  <c r="S1010" i="6" s="1"/>
  <c r="R1282" i="6"/>
  <c r="S1282" i="6" s="1"/>
  <c r="R1299" i="6"/>
  <c r="S1299" i="6" s="1"/>
  <c r="R1334" i="6"/>
  <c r="S1334" i="6" s="1"/>
  <c r="R1417" i="6"/>
  <c r="S1417" i="6" s="1"/>
  <c r="R1456" i="6"/>
  <c r="S1456" i="6" s="1"/>
  <c r="R1606" i="6"/>
  <c r="S1606" i="6" s="1"/>
  <c r="R1621" i="6"/>
  <c r="S1621" i="6" s="1"/>
  <c r="R1723" i="6"/>
  <c r="S1723" i="6" s="1"/>
  <c r="R1732" i="6"/>
  <c r="S1732" i="6" s="1"/>
  <c r="R1790" i="6"/>
  <c r="S1790" i="6" s="1"/>
  <c r="R1819" i="6"/>
  <c r="S1819" i="6" s="1"/>
  <c r="R1876" i="6"/>
  <c r="S1876" i="6" s="1"/>
  <c r="R1907" i="6"/>
  <c r="S1907" i="6" s="1"/>
  <c r="R1921" i="6"/>
  <c r="S1921" i="6" s="1"/>
  <c r="R1950" i="6"/>
  <c r="S1950" i="6" s="1"/>
  <c r="R2076" i="6"/>
  <c r="S2076" i="6" s="1"/>
  <c r="R2162" i="6"/>
  <c r="S2162" i="6" s="1"/>
  <c r="R2236" i="6"/>
  <c r="S2236" i="6" s="1"/>
  <c r="R2438" i="6"/>
  <c r="S2438" i="6" s="1"/>
  <c r="R2488" i="6"/>
  <c r="S2488" i="6" s="1"/>
  <c r="R2493" i="6"/>
  <c r="S2493" i="6" s="1"/>
  <c r="R2726" i="6"/>
  <c r="S2726" i="6" s="1"/>
  <c r="R3815" i="6"/>
  <c r="S3815" i="6" s="1"/>
  <c r="R3924" i="6"/>
  <c r="S3924" i="6" s="1"/>
  <c r="R3928" i="6"/>
  <c r="S3928" i="6" s="1"/>
  <c r="R3930" i="6"/>
  <c r="S3930" i="6" s="1"/>
  <c r="R3938" i="6"/>
  <c r="S3938" i="6" s="1"/>
  <c r="R3963" i="6"/>
  <c r="S3963" i="6" s="1"/>
  <c r="R4028" i="6"/>
  <c r="S4028" i="6" s="1"/>
  <c r="R4030" i="6"/>
  <c r="S4030" i="6" s="1"/>
  <c r="R4229" i="6"/>
  <c r="S4229" i="6" s="1"/>
  <c r="R4231" i="6"/>
  <c r="S4231" i="6" s="1"/>
  <c r="R4334" i="6"/>
  <c r="S4334" i="6" s="1"/>
  <c r="R4339" i="6"/>
  <c r="S4339" i="6" s="1"/>
  <c r="R4359" i="6"/>
  <c r="S4359" i="6" s="1"/>
  <c r="R4388" i="6"/>
  <c r="S4388" i="6" s="1"/>
  <c r="R4528" i="6"/>
  <c r="S4528" i="6" s="1"/>
  <c r="R4540" i="6"/>
  <c r="S4540" i="6" s="1"/>
  <c r="R4560" i="6"/>
  <c r="S4560" i="6" s="1"/>
  <c r="R4565" i="6"/>
  <c r="S4565" i="6" s="1"/>
  <c r="R4579" i="6"/>
  <c r="S4579" i="6" s="1"/>
  <c r="R4506" i="6"/>
  <c r="S4506" i="6" s="1"/>
  <c r="R4778" i="6"/>
  <c r="S4778" i="6" s="1"/>
  <c r="R4919" i="6"/>
  <c r="S4919" i="6" s="1"/>
  <c r="R23" i="6"/>
  <c r="S23" i="6" s="1"/>
  <c r="R88" i="6"/>
  <c r="S88" i="6" s="1"/>
  <c r="R139" i="6"/>
  <c r="S139" i="6" s="1"/>
  <c r="R146" i="6"/>
  <c r="S146" i="6" s="1"/>
  <c r="R188" i="6"/>
  <c r="S188" i="6" s="1"/>
  <c r="R1810" i="6"/>
  <c r="S1810" i="6" s="1"/>
  <c r="R2038" i="6"/>
  <c r="S2038" i="6" s="1"/>
  <c r="R2277" i="6"/>
  <c r="S2277" i="6" s="1"/>
  <c r="R2451" i="6"/>
  <c r="S2451" i="6" s="1"/>
  <c r="R2652" i="6"/>
  <c r="S2652" i="6" s="1"/>
  <c r="R2654" i="6"/>
  <c r="S2654" i="6" s="1"/>
  <c r="R2779" i="6"/>
  <c r="S2779" i="6" s="1"/>
  <c r="R3832" i="6"/>
  <c r="S3832" i="6" s="1"/>
  <c r="R3869" i="6"/>
  <c r="S3869" i="6" s="1"/>
  <c r="R3889" i="6"/>
  <c r="S3889" i="6" s="1"/>
  <c r="R3926" i="6"/>
  <c r="S3926" i="6" s="1"/>
  <c r="R4282" i="6"/>
  <c r="S4282" i="6" s="1"/>
  <c r="R4355" i="6"/>
  <c r="S4355" i="6" s="1"/>
  <c r="R4401" i="6"/>
  <c r="S4401" i="6" s="1"/>
  <c r="R4408" i="6"/>
  <c r="S4408" i="6" s="1"/>
  <c r="R4490" i="6"/>
  <c r="S4490" i="6" s="1"/>
  <c r="R4549" i="6"/>
  <c r="S4549" i="6" s="1"/>
  <c r="R4572" i="6"/>
  <c r="S4572" i="6" s="1"/>
  <c r="R4652" i="6"/>
  <c r="S4652" i="6" s="1"/>
  <c r="R4744" i="6"/>
  <c r="S4744" i="6" s="1"/>
  <c r="R4757" i="6"/>
  <c r="S4757" i="6" s="1"/>
  <c r="R4850" i="6"/>
  <c r="S4850" i="6" s="1"/>
  <c r="R4941" i="6"/>
  <c r="S4941" i="6" s="1"/>
  <c r="R3007" i="6"/>
  <c r="S3007" i="6" s="1"/>
  <c r="R3132" i="6"/>
  <c r="S3132" i="6" s="1"/>
  <c r="R3543" i="6"/>
  <c r="S3543" i="6" s="1"/>
  <c r="R4205" i="6"/>
  <c r="S4205" i="6" s="1"/>
  <c r="R87" i="6"/>
  <c r="S87" i="6" s="1"/>
  <c r="R119" i="6"/>
  <c r="S119" i="6" s="1"/>
  <c r="R159" i="6"/>
  <c r="S159" i="6" s="1"/>
  <c r="R1890" i="6"/>
  <c r="S1890" i="6" s="1"/>
  <c r="R1965" i="6"/>
  <c r="S1965" i="6" s="1"/>
  <c r="R1982" i="6"/>
  <c r="S1982" i="6" s="1"/>
  <c r="R2411" i="6"/>
  <c r="S2411" i="6" s="1"/>
  <c r="R2714" i="6"/>
  <c r="S2714" i="6" s="1"/>
  <c r="R2771" i="6"/>
  <c r="S2771" i="6" s="1"/>
  <c r="R2790" i="6"/>
  <c r="S2790" i="6" s="1"/>
  <c r="R3847" i="6"/>
  <c r="S3847" i="6" s="1"/>
  <c r="R4015" i="6"/>
  <c r="S4015" i="6" s="1"/>
  <c r="R4026" i="6"/>
  <c r="S4026" i="6" s="1"/>
  <c r="R4059" i="6"/>
  <c r="S4059" i="6" s="1"/>
  <c r="R4069" i="6"/>
  <c r="S4069" i="6" s="1"/>
  <c r="R4362" i="6"/>
  <c r="S4362" i="6" s="1"/>
  <c r="R4467" i="6"/>
  <c r="S4467" i="6" s="1"/>
  <c r="R4476" i="6"/>
  <c r="S4476" i="6" s="1"/>
  <c r="R4481" i="6"/>
  <c r="S4481" i="6" s="1"/>
  <c r="R4484" i="6"/>
  <c r="S4484" i="6" s="1"/>
  <c r="R4496" i="6"/>
  <c r="S4496" i="6" s="1"/>
  <c r="R4513" i="6"/>
  <c r="S4513" i="6" s="1"/>
  <c r="R4546" i="6"/>
  <c r="S4546" i="6" s="1"/>
  <c r="R4676" i="6"/>
  <c r="S4676" i="6" s="1"/>
  <c r="R4684" i="6"/>
  <c r="S4684" i="6" s="1"/>
  <c r="R4709" i="6"/>
  <c r="S4709" i="6" s="1"/>
  <c r="R4723" i="6"/>
  <c r="S4723" i="6" s="1"/>
  <c r="R4728" i="6"/>
  <c r="S4728" i="6" s="1"/>
  <c r="R4794" i="6"/>
  <c r="S4794" i="6" s="1"/>
  <c r="R4813" i="6"/>
  <c r="S4813" i="6" s="1"/>
  <c r="R4970" i="6"/>
  <c r="S4970" i="6" s="1"/>
  <c r="R3019" i="6"/>
  <c r="S3019" i="6" s="1"/>
  <c r="R3128" i="6"/>
  <c r="S3128" i="6" s="1"/>
  <c r="R3884" i="6"/>
  <c r="S3884" i="6" s="1"/>
  <c r="R4664" i="6"/>
  <c r="S4664" i="6" s="1"/>
  <c r="R4453" i="6"/>
  <c r="S4453" i="6" s="1"/>
  <c r="R3826" i="6"/>
  <c r="S3826" i="6" s="1"/>
  <c r="R3841" i="6"/>
  <c r="S3841" i="6" s="1"/>
  <c r="R3897" i="6"/>
  <c r="S3897" i="6" s="1"/>
  <c r="R3936" i="6"/>
  <c r="S3936" i="6" s="1"/>
  <c r="R3969" i="6"/>
  <c r="S3969" i="6" s="1"/>
  <c r="R3992" i="6"/>
  <c r="S3992" i="6" s="1"/>
  <c r="R4004" i="6"/>
  <c r="S4004" i="6" s="1"/>
  <c r="R4022" i="6"/>
  <c r="S4022" i="6" s="1"/>
  <c r="R4140" i="6"/>
  <c r="S4140" i="6" s="1"/>
  <c r="R4238" i="6"/>
  <c r="S4238" i="6" s="1"/>
  <c r="R3" i="6"/>
  <c r="S3" i="6" s="1"/>
  <c r="R10" i="6"/>
  <c r="S10" i="6" s="1"/>
  <c r="R14" i="6"/>
  <c r="S14" i="6" s="1"/>
  <c r="R20" i="6"/>
  <c r="S20" i="6" s="1"/>
  <c r="R28" i="6"/>
  <c r="S28" i="6" s="1"/>
  <c r="R62" i="6"/>
  <c r="S62" i="6" s="1"/>
  <c r="R68" i="6"/>
  <c r="S68" i="6" s="1"/>
  <c r="R90" i="6"/>
  <c r="S90" i="6" s="1"/>
  <c r="R96" i="6"/>
  <c r="S96" i="6" s="1"/>
  <c r="R111" i="6"/>
  <c r="S111" i="6" s="1"/>
  <c r="R112" i="6"/>
  <c r="S112" i="6" s="1"/>
  <c r="R124" i="6"/>
  <c r="S124" i="6" s="1"/>
  <c r="R132" i="6"/>
  <c r="S132" i="6" s="1"/>
  <c r="R142" i="6"/>
  <c r="S142" i="6" s="1"/>
  <c r="R144" i="6"/>
  <c r="S144" i="6" s="1"/>
  <c r="R158" i="6"/>
  <c r="S158" i="6" s="1"/>
  <c r="R174" i="6"/>
  <c r="S174" i="6" s="1"/>
  <c r="R187" i="6"/>
  <c r="S187" i="6" s="1"/>
  <c r="R206" i="6"/>
  <c r="S206" i="6" s="1"/>
  <c r="R211" i="6"/>
  <c r="S211" i="6" s="1"/>
  <c r="R217" i="6"/>
  <c r="S217" i="6" s="1"/>
  <c r="R4790" i="6"/>
  <c r="S4790" i="6" s="1"/>
  <c r="R825" i="6"/>
  <c r="S825" i="6" s="1"/>
  <c r="R997" i="6"/>
  <c r="S997" i="6" s="1"/>
  <c r="R1142" i="6"/>
  <c r="S1142" i="6" s="1"/>
  <c r="R1144" i="6"/>
  <c r="S1144" i="6" s="1"/>
  <c r="R1159" i="6"/>
  <c r="S1159" i="6" s="1"/>
  <c r="R1230" i="6"/>
  <c r="S1230" i="6" s="1"/>
  <c r="R1313" i="6"/>
  <c r="S1313" i="6" s="1"/>
  <c r="R1314" i="6"/>
  <c r="S1314" i="6" s="1"/>
  <c r="R1316" i="6"/>
  <c r="S1316" i="6" s="1"/>
  <c r="R1378" i="6"/>
  <c r="S1378" i="6" s="1"/>
  <c r="R1380" i="6"/>
  <c r="S1380" i="6" s="1"/>
  <c r="R1419" i="6"/>
  <c r="S1419" i="6" s="1"/>
  <c r="R1427" i="6"/>
  <c r="S1427" i="6" s="1"/>
  <c r="R1430" i="6"/>
  <c r="S1430" i="6" s="1"/>
  <c r="R1492" i="6"/>
  <c r="S1492" i="6" s="1"/>
  <c r="R1495" i="6"/>
  <c r="S1495" i="6" s="1"/>
  <c r="R1517" i="6"/>
  <c r="S1517" i="6" s="1"/>
  <c r="R1535" i="6"/>
  <c r="S1535" i="6" s="1"/>
  <c r="R1538" i="6"/>
  <c r="S1538" i="6" s="1"/>
  <c r="R1616" i="6"/>
  <c r="S1616" i="6" s="1"/>
  <c r="R4923" i="6"/>
  <c r="S4923" i="6" s="1"/>
  <c r="R3106" i="6"/>
  <c r="S3106" i="6" s="1"/>
  <c r="R4027" i="6"/>
  <c r="S4027" i="6" s="1"/>
  <c r="R3214" i="6"/>
  <c r="S3214" i="6" s="1"/>
  <c r="R3573" i="6"/>
  <c r="S3573" i="6" s="1"/>
  <c r="R3739" i="6"/>
  <c r="S3739" i="6" s="1"/>
  <c r="R3915" i="6"/>
  <c r="S3915" i="6" s="1"/>
  <c r="R4924" i="6"/>
  <c r="S4924" i="6" s="1"/>
  <c r="R681" i="6"/>
  <c r="S681" i="6" s="1"/>
  <c r="R766" i="6"/>
  <c r="S766" i="6" s="1"/>
  <c r="R802" i="6"/>
  <c r="S802" i="6" s="1"/>
  <c r="R841" i="6"/>
  <c r="S841" i="6" s="1"/>
  <c r="R975" i="6"/>
  <c r="S975" i="6" s="1"/>
  <c r="R1093" i="6"/>
  <c r="S1093" i="6" s="1"/>
  <c r="R1146" i="6"/>
  <c r="S1146" i="6" s="1"/>
  <c r="R1242" i="6"/>
  <c r="S1242" i="6" s="1"/>
  <c r="R1245" i="6"/>
  <c r="S1245" i="6" s="1"/>
  <c r="R1267" i="6"/>
  <c r="S1267" i="6" s="1"/>
  <c r="R1361" i="6"/>
  <c r="S1361" i="6" s="1"/>
  <c r="R1365" i="6"/>
  <c r="S1365" i="6" s="1"/>
  <c r="R1405" i="6"/>
  <c r="S1405" i="6" s="1"/>
  <c r="R1717" i="6"/>
  <c r="S1717" i="6" s="1"/>
  <c r="R1813" i="6"/>
  <c r="S1813" i="6" s="1"/>
  <c r="R1888" i="6"/>
  <c r="S1888" i="6" s="1"/>
  <c r="R1911" i="6"/>
  <c r="S1911" i="6" s="1"/>
  <c r="R1932" i="6"/>
  <c r="S1932" i="6" s="1"/>
  <c r="R4174" i="6"/>
  <c r="S4174" i="6" s="1"/>
  <c r="R4188" i="6"/>
  <c r="S4188" i="6" s="1"/>
  <c r="R4939" i="6"/>
  <c r="S4939" i="6" s="1"/>
  <c r="R443" i="6"/>
  <c r="S443" i="6" s="1"/>
  <c r="R475" i="6"/>
  <c r="S475" i="6" s="1"/>
  <c r="R503" i="6"/>
  <c r="S503" i="6" s="1"/>
  <c r="R736" i="6"/>
  <c r="S736" i="6" s="1"/>
  <c r="R775" i="6"/>
  <c r="S775" i="6" s="1"/>
  <c r="R965" i="6"/>
  <c r="S965" i="6" s="1"/>
  <c r="R1162" i="6"/>
  <c r="S1162" i="6" s="1"/>
  <c r="R1279" i="6"/>
  <c r="S1279" i="6" s="1"/>
  <c r="R1750" i="6"/>
  <c r="S1750" i="6" s="1"/>
  <c r="R1771" i="6"/>
  <c r="S1771" i="6" s="1"/>
  <c r="R1848" i="6"/>
  <c r="S1848" i="6" s="1"/>
  <c r="R1898" i="6"/>
  <c r="S1898" i="6" s="1"/>
  <c r="R2047" i="6"/>
  <c r="S2047" i="6" s="1"/>
  <c r="R2099" i="6"/>
  <c r="S2099" i="6" s="1"/>
  <c r="R2147" i="6"/>
  <c r="S2147" i="6" s="1"/>
  <c r="R2199" i="6"/>
  <c r="S2199" i="6" s="1"/>
  <c r="R2296" i="6"/>
  <c r="S2296" i="6" s="1"/>
  <c r="R4171" i="6"/>
  <c r="S4171" i="6" s="1"/>
  <c r="R4819" i="6"/>
  <c r="S4819" i="6" s="1"/>
  <c r="R3873" i="6"/>
  <c r="S3873" i="6" s="1"/>
  <c r="R3744" i="6"/>
  <c r="S3744" i="6" s="1"/>
  <c r="R4167" i="6"/>
  <c r="S4167" i="6" s="1"/>
  <c r="R4840" i="6"/>
  <c r="S4840" i="6" s="1"/>
  <c r="R4856" i="6"/>
  <c r="S4856" i="6" s="1"/>
  <c r="R4893" i="6"/>
  <c r="S4893" i="6" s="1"/>
  <c r="R4954" i="6"/>
  <c r="S4954" i="6" s="1"/>
  <c r="R4959" i="6"/>
  <c r="S4959" i="6" s="1"/>
  <c r="R4994" i="6"/>
  <c r="S4994" i="6" s="1"/>
  <c r="R238" i="6"/>
  <c r="S238" i="6" s="1"/>
  <c r="R245" i="6"/>
  <c r="S245" i="6" s="1"/>
  <c r="R258" i="6"/>
  <c r="S258" i="6" s="1"/>
  <c r="R482" i="6"/>
  <c r="S482" i="6" s="1"/>
  <c r="R484" i="6"/>
  <c r="S484" i="6" s="1"/>
  <c r="R552" i="6"/>
  <c r="S552" i="6" s="1"/>
  <c r="R630" i="6"/>
  <c r="S630" i="6" s="1"/>
  <c r="R764" i="6"/>
  <c r="S764" i="6" s="1"/>
  <c r="R768" i="6"/>
  <c r="S768" i="6" s="1"/>
  <c r="R800" i="6"/>
  <c r="S800" i="6" s="1"/>
  <c r="R835" i="6"/>
  <c r="S835" i="6" s="1"/>
  <c r="R874" i="6"/>
  <c r="S874" i="6" s="1"/>
  <c r="R1024" i="6"/>
  <c r="S1024" i="6" s="1"/>
  <c r="R1130" i="6"/>
  <c r="S1130" i="6" s="1"/>
  <c r="R1132" i="6"/>
  <c r="S1132" i="6" s="1"/>
  <c r="R1227" i="6"/>
  <c r="S1227" i="6" s="1"/>
  <c r="R1274" i="6"/>
  <c r="S1274" i="6" s="1"/>
  <c r="R1318" i="6"/>
  <c r="S1318" i="6" s="1"/>
  <c r="R1339" i="6"/>
  <c r="S1339" i="6" s="1"/>
  <c r="R1376" i="6"/>
  <c r="S1376" i="6" s="1"/>
  <c r="R1490" i="6"/>
  <c r="S1490" i="6" s="1"/>
  <c r="R1503" i="6"/>
  <c r="S1503" i="6" s="1"/>
  <c r="R1703" i="6"/>
  <c r="S1703" i="6" s="1"/>
  <c r="R1713" i="6"/>
  <c r="S1713" i="6" s="1"/>
  <c r="R1759" i="6"/>
  <c r="S1759" i="6" s="1"/>
  <c r="R1831" i="6"/>
  <c r="S1831" i="6" s="1"/>
  <c r="R1941" i="6"/>
  <c r="S1941" i="6" s="1"/>
  <c r="R2173" i="6"/>
  <c r="S2173" i="6" s="1"/>
  <c r="R2227" i="6"/>
  <c r="S2227" i="6" s="1"/>
  <c r="R2314" i="6"/>
  <c r="S2314" i="6" s="1"/>
  <c r="R2347" i="6"/>
  <c r="S2347" i="6" s="1"/>
  <c r="R2361" i="6"/>
  <c r="S2361" i="6" s="1"/>
  <c r="R2490" i="6"/>
  <c r="S2490" i="6" s="1"/>
  <c r="R2523" i="6"/>
  <c r="S2523" i="6" s="1"/>
  <c r="R2633" i="6"/>
  <c r="S2633" i="6" s="1"/>
  <c r="R2728" i="6"/>
  <c r="S2728" i="6" s="1"/>
  <c r="R3777" i="6"/>
  <c r="S3777" i="6" s="1"/>
  <c r="R3853" i="6"/>
  <c r="S3853" i="6" s="1"/>
  <c r="R3971" i="6"/>
  <c r="S3971" i="6" s="1"/>
  <c r="R4018" i="6"/>
  <c r="S4018" i="6" s="1"/>
  <c r="R4189" i="6"/>
  <c r="S4189" i="6" s="1"/>
  <c r="R4377" i="6"/>
  <c r="S4377" i="6" s="1"/>
  <c r="R4406" i="6"/>
  <c r="S4406" i="6" s="1"/>
  <c r="R4458" i="6"/>
  <c r="S4458" i="6" s="1"/>
  <c r="R4520" i="6"/>
  <c r="S4520" i="6" s="1"/>
  <c r="R4522" i="6"/>
  <c r="S4522" i="6" s="1"/>
  <c r="R4595" i="6"/>
  <c r="S4595" i="6" s="1"/>
  <c r="R4698" i="6"/>
  <c r="S4698" i="6" s="1"/>
  <c r="R4928" i="6"/>
  <c r="S4928" i="6" s="1"/>
  <c r="R4943" i="6"/>
  <c r="S4943" i="6" s="1"/>
  <c r="R3222" i="6"/>
  <c r="S3222" i="6" s="1"/>
  <c r="R3272" i="6"/>
  <c r="S3272" i="6" s="1"/>
  <c r="R3325" i="6"/>
  <c r="S3325" i="6" s="1"/>
  <c r="R3686" i="6"/>
  <c r="S3686" i="6" s="1"/>
  <c r="R519" i="6"/>
  <c r="S519" i="6" s="1"/>
  <c r="R85" i="6"/>
  <c r="S85" i="6" s="1"/>
  <c r="R92" i="6"/>
  <c r="S92" i="6" s="1"/>
  <c r="R114" i="6"/>
  <c r="S114" i="6" s="1"/>
  <c r="R117" i="6"/>
  <c r="S117" i="6" s="1"/>
  <c r="R134" i="6"/>
  <c r="S134" i="6" s="1"/>
  <c r="R137" i="6"/>
  <c r="S137" i="6" s="1"/>
  <c r="R149" i="6"/>
  <c r="S149" i="6" s="1"/>
  <c r="R179" i="6"/>
  <c r="S179" i="6" s="1"/>
  <c r="R181" i="6"/>
  <c r="S181" i="6" s="1"/>
  <c r="R277" i="6"/>
  <c r="S277" i="6" s="1"/>
  <c r="R278" i="6"/>
  <c r="S278" i="6" s="1"/>
  <c r="R287" i="6"/>
  <c r="S287" i="6" s="1"/>
  <c r="R289" i="6"/>
  <c r="S289" i="6" s="1"/>
  <c r="R297" i="6"/>
  <c r="S297" i="6" s="1"/>
  <c r="R298" i="6"/>
  <c r="S298" i="6" s="1"/>
  <c r="R309" i="6"/>
  <c r="S309" i="6" s="1"/>
  <c r="R316" i="6"/>
  <c r="S316" i="6" s="1"/>
  <c r="R341" i="6"/>
  <c r="S341" i="6" s="1"/>
  <c r="R416" i="6"/>
  <c r="S416" i="6" s="1"/>
  <c r="R506" i="6"/>
  <c r="S506" i="6" s="1"/>
  <c r="R527" i="6"/>
  <c r="S527" i="6" s="1"/>
  <c r="R532" i="6"/>
  <c r="S532" i="6" s="1"/>
  <c r="R620" i="6"/>
  <c r="S620" i="6" s="1"/>
  <c r="R626" i="6"/>
  <c r="S626" i="6" s="1"/>
  <c r="R651" i="6"/>
  <c r="S651" i="6" s="1"/>
  <c r="R688" i="6"/>
  <c r="S688" i="6" s="1"/>
  <c r="R738" i="6"/>
  <c r="S738" i="6" s="1"/>
  <c r="R760" i="6"/>
  <c r="S760" i="6" s="1"/>
  <c r="R857" i="6"/>
  <c r="S857" i="6" s="1"/>
  <c r="R900" i="6"/>
  <c r="S900" i="6" s="1"/>
  <c r="R977" i="6"/>
  <c r="S977" i="6" s="1"/>
  <c r="R1016" i="6"/>
  <c r="S1016" i="6" s="1"/>
  <c r="R1269" i="6"/>
  <c r="S1269" i="6" s="1"/>
  <c r="R1341" i="6"/>
  <c r="S1341" i="6" s="1"/>
  <c r="R1348" i="6"/>
  <c r="S1348" i="6" s="1"/>
  <c r="R1511" i="6"/>
  <c r="S1511" i="6" s="1"/>
  <c r="R1808" i="6"/>
  <c r="S1808" i="6" s="1"/>
  <c r="R1935" i="6"/>
  <c r="S1935" i="6" s="1"/>
  <c r="R1938" i="6"/>
  <c r="S1938" i="6" s="1"/>
  <c r="R1985" i="6"/>
  <c r="S1985" i="6" s="1"/>
  <c r="R2791" i="6"/>
  <c r="S2791" i="6" s="1"/>
  <c r="R3855" i="6"/>
  <c r="S3855" i="6" s="1"/>
  <c r="R3871" i="6"/>
  <c r="S3871" i="6" s="1"/>
  <c r="R3899" i="6"/>
  <c r="S3899" i="6" s="1"/>
  <c r="R3985" i="6"/>
  <c r="S3985" i="6" s="1"/>
  <c r="R4133" i="6"/>
  <c r="S4133" i="6" s="1"/>
  <c r="R4207" i="6"/>
  <c r="S4207" i="6" s="1"/>
  <c r="R4302" i="6"/>
  <c r="S4302" i="6" s="1"/>
  <c r="R4329" i="6"/>
  <c r="S4329" i="6" s="1"/>
  <c r="R4346" i="6"/>
  <c r="S4346" i="6" s="1"/>
  <c r="R4382" i="6"/>
  <c r="S4382" i="6" s="1"/>
  <c r="R4462" i="6"/>
  <c r="S4462" i="6" s="1"/>
  <c r="R4620" i="6"/>
  <c r="S4620" i="6" s="1"/>
  <c r="R4713" i="6"/>
  <c r="S4713" i="6" s="1"/>
  <c r="R4789" i="6"/>
  <c r="S4789" i="6" s="1"/>
  <c r="R4858" i="6"/>
  <c r="S4858" i="6" s="1"/>
  <c r="R4989" i="6"/>
  <c r="S4989" i="6" s="1"/>
  <c r="R3114" i="6"/>
  <c r="S3114" i="6" s="1"/>
  <c r="R3235" i="6"/>
  <c r="S3235" i="6" s="1"/>
  <c r="R3370" i="6"/>
  <c r="S3370" i="6" s="1"/>
  <c r="R3733" i="6"/>
  <c r="S3733" i="6" s="1"/>
  <c r="R3741" i="6"/>
  <c r="S3741" i="6" s="1"/>
  <c r="R3984" i="6"/>
  <c r="S3984" i="6" s="1"/>
  <c r="R3166" i="6"/>
  <c r="S3166" i="6" s="1"/>
  <c r="R3402" i="6"/>
  <c r="S3402" i="6" s="1"/>
  <c r="R1008" i="6"/>
  <c r="S1008" i="6" s="1"/>
  <c r="R1041" i="6"/>
  <c r="S1041" i="6" s="1"/>
  <c r="R1049" i="6"/>
  <c r="S1049" i="6" s="1"/>
  <c r="R1070" i="6"/>
  <c r="S1070" i="6" s="1"/>
  <c r="R1123" i="6"/>
  <c r="S1123" i="6" s="1"/>
  <c r="R1124" i="6"/>
  <c r="S1124" i="6" s="1"/>
  <c r="R1150" i="6"/>
  <c r="S1150" i="6" s="1"/>
  <c r="R1163" i="6"/>
  <c r="S1163" i="6" s="1"/>
  <c r="R1167" i="6"/>
  <c r="S1167" i="6" s="1"/>
  <c r="R1172" i="6"/>
  <c r="S1172" i="6" s="1"/>
  <c r="R1179" i="6"/>
  <c r="S1179" i="6" s="1"/>
  <c r="R1182" i="6"/>
  <c r="S1182" i="6" s="1"/>
  <c r="R1186" i="6"/>
  <c r="S1186" i="6" s="1"/>
  <c r="R1195" i="6"/>
  <c r="S1195" i="6" s="1"/>
  <c r="R1197" i="6"/>
  <c r="S1197" i="6" s="1"/>
  <c r="R1200" i="6"/>
  <c r="S1200" i="6" s="1"/>
  <c r="R1207" i="6"/>
  <c r="S1207" i="6" s="1"/>
  <c r="R1219" i="6"/>
  <c r="S1219" i="6" s="1"/>
  <c r="R1252" i="6"/>
  <c r="S1252" i="6" s="1"/>
  <c r="R1286" i="6"/>
  <c r="S1286" i="6" s="1"/>
  <c r="R1297" i="6"/>
  <c r="S1297" i="6" s="1"/>
  <c r="R1303" i="6"/>
  <c r="S1303" i="6" s="1"/>
  <c r="R1305" i="6"/>
  <c r="S1305" i="6" s="1"/>
  <c r="R1310" i="6"/>
  <c r="S1310" i="6" s="1"/>
  <c r="R1311" i="6"/>
  <c r="S1311" i="6" s="1"/>
  <c r="R1323" i="6"/>
  <c r="S1323" i="6" s="1"/>
  <c r="R1329" i="6"/>
  <c r="S1329" i="6" s="1"/>
  <c r="R1354" i="6"/>
  <c r="S1354" i="6" s="1"/>
  <c r="R1360" i="6"/>
  <c r="S1360" i="6" s="1"/>
  <c r="R1363" i="6"/>
  <c r="S1363" i="6" s="1"/>
  <c r="R1382" i="6"/>
  <c r="S1382" i="6" s="1"/>
  <c r="R1415" i="6"/>
  <c r="S1415" i="6" s="1"/>
  <c r="R1423" i="6"/>
  <c r="S1423" i="6" s="1"/>
  <c r="R1435" i="6"/>
  <c r="S1435" i="6" s="1"/>
  <c r="R1443" i="6"/>
  <c r="S1443" i="6" s="1"/>
  <c r="R1447" i="6"/>
  <c r="S1447" i="6" s="1"/>
  <c r="R1452" i="6"/>
  <c r="S1452" i="6" s="1"/>
  <c r="R1460" i="6"/>
  <c r="S1460" i="6" s="1"/>
  <c r="R1487" i="6"/>
  <c r="S1487" i="6" s="1"/>
  <c r="R1542" i="6"/>
  <c r="S1542" i="6" s="1"/>
  <c r="R1613" i="6"/>
  <c r="S1613" i="6" s="1"/>
  <c r="R1682" i="6"/>
  <c r="S1682" i="6" s="1"/>
  <c r="R1698" i="6"/>
  <c r="S1698" i="6" s="1"/>
  <c r="R4822" i="6"/>
  <c r="S4822" i="6" s="1"/>
  <c r="R4841" i="6"/>
  <c r="S4841" i="6" s="1"/>
  <c r="R4905" i="6"/>
  <c r="S4905" i="6" s="1"/>
  <c r="R4913" i="6"/>
  <c r="S4913" i="6" s="1"/>
  <c r="R4979" i="6"/>
  <c r="S4979" i="6" s="1"/>
  <c r="R4990" i="6"/>
  <c r="S4990" i="6" s="1"/>
  <c r="R3003" i="6"/>
  <c r="S3003" i="6" s="1"/>
  <c r="R3005" i="6"/>
  <c r="S3005" i="6" s="1"/>
  <c r="R3061" i="6"/>
  <c r="S3061" i="6" s="1"/>
  <c r="R3116" i="6"/>
  <c r="S3116" i="6" s="1"/>
  <c r="R3192" i="6"/>
  <c r="S3192" i="6" s="1"/>
  <c r="R3418" i="6"/>
  <c r="S3418" i="6" s="1"/>
  <c r="R3690" i="6"/>
  <c r="S3690" i="6" s="1"/>
  <c r="R3728" i="6"/>
  <c r="S3728" i="6" s="1"/>
  <c r="R3734" i="6"/>
  <c r="S3734" i="6" s="1"/>
  <c r="R3809" i="6"/>
  <c r="S3809" i="6" s="1"/>
  <c r="R3878" i="6"/>
  <c r="S3878" i="6" s="1"/>
  <c r="R4108" i="6"/>
  <c r="S4108" i="6" s="1"/>
  <c r="R4216" i="6"/>
  <c r="S4216" i="6" s="1"/>
  <c r="R4220" i="6"/>
  <c r="S4220" i="6" s="1"/>
  <c r="R4371" i="6"/>
  <c r="S4371" i="6" s="1"/>
  <c r="R4662" i="6"/>
  <c r="S4662" i="6" s="1"/>
  <c r="R4812" i="6"/>
  <c r="S4812" i="6" s="1"/>
  <c r="R4829" i="6"/>
  <c r="S4829" i="6" s="1"/>
  <c r="R4861" i="6"/>
  <c r="S4861" i="6" s="1"/>
  <c r="R4878" i="6"/>
  <c r="S4878" i="6" s="1"/>
  <c r="R4688" i="6"/>
  <c r="S4688" i="6" s="1"/>
  <c r="R4701" i="6"/>
  <c r="S4701" i="6" s="1"/>
  <c r="R4719" i="6"/>
  <c r="S4719" i="6" s="1"/>
  <c r="R4741" i="6"/>
  <c r="S4741" i="6" s="1"/>
  <c r="R4767" i="6"/>
  <c r="S4767" i="6" s="1"/>
  <c r="R4785" i="6"/>
  <c r="S4785" i="6" s="1"/>
  <c r="R4788" i="6"/>
  <c r="S4788" i="6" s="1"/>
  <c r="R4815" i="6"/>
  <c r="S4815" i="6" s="1"/>
  <c r="R4839" i="6"/>
  <c r="S4839" i="6" s="1"/>
  <c r="R4947" i="6"/>
  <c r="S4947" i="6" s="1"/>
  <c r="R4951" i="6"/>
  <c r="S4951" i="6" s="1"/>
  <c r="R4956" i="6"/>
  <c r="S4956" i="6" s="1"/>
  <c r="R4964" i="6"/>
  <c r="S4964" i="6" s="1"/>
  <c r="R4973" i="6"/>
  <c r="S4973" i="6" s="1"/>
  <c r="R5000" i="6"/>
  <c r="S5000" i="6" s="1"/>
  <c r="R3074" i="6"/>
  <c r="S3074" i="6" s="1"/>
  <c r="R3246" i="6"/>
  <c r="S3246" i="6" s="1"/>
  <c r="R3352" i="6"/>
  <c r="S3352" i="6" s="1"/>
  <c r="R3130" i="6"/>
  <c r="S3130" i="6" s="1"/>
  <c r="R3500" i="6"/>
  <c r="S3500" i="6" s="1"/>
  <c r="R3743" i="6"/>
  <c r="S3743" i="6" s="1"/>
  <c r="R422" i="6"/>
  <c r="S422" i="6" s="1"/>
  <c r="R466" i="6"/>
  <c r="S466" i="6" s="1"/>
  <c r="R771" i="6"/>
  <c r="S771" i="6" s="1"/>
  <c r="R4480" i="6"/>
  <c r="S4480" i="6" s="1"/>
  <c r="R4501" i="6"/>
  <c r="S4501" i="6" s="1"/>
  <c r="R4505" i="6"/>
  <c r="S4505" i="6" s="1"/>
  <c r="R4511" i="6"/>
  <c r="S4511" i="6" s="1"/>
  <c r="R4577" i="6"/>
  <c r="S4577" i="6" s="1"/>
  <c r="R4578" i="6"/>
  <c r="S4578" i="6" s="1"/>
  <c r="R4585" i="6"/>
  <c r="S4585" i="6" s="1"/>
  <c r="R4628" i="6"/>
  <c r="S4628" i="6" s="1"/>
  <c r="R4638" i="6"/>
  <c r="S4638" i="6" s="1"/>
  <c r="R4644" i="6"/>
  <c r="S4644" i="6" s="1"/>
  <c r="R4649" i="6"/>
  <c r="S4649" i="6" s="1"/>
  <c r="R4658" i="6"/>
  <c r="S4658" i="6" s="1"/>
  <c r="R4682" i="6"/>
  <c r="S4682" i="6" s="1"/>
  <c r="R4702" i="6"/>
  <c r="S4702" i="6" s="1"/>
  <c r="R4705" i="6"/>
  <c r="S4705" i="6" s="1"/>
  <c r="R4725" i="6"/>
  <c r="S4725" i="6" s="1"/>
  <c r="R4749" i="6"/>
  <c r="S4749" i="6" s="1"/>
  <c r="R4750" i="6"/>
  <c r="S4750" i="6" s="1"/>
  <c r="R4752" i="6"/>
  <c r="S4752" i="6" s="1"/>
  <c r="R4753" i="6"/>
  <c r="S4753" i="6" s="1"/>
  <c r="R4763" i="6"/>
  <c r="S4763" i="6" s="1"/>
  <c r="R4787" i="6"/>
  <c r="S4787" i="6" s="1"/>
  <c r="R4799" i="6"/>
  <c r="S4799" i="6" s="1"/>
  <c r="R533" i="6"/>
  <c r="S533" i="6" s="1"/>
  <c r="R602" i="6"/>
  <c r="S602" i="6" s="1"/>
  <c r="R659" i="6"/>
  <c r="S659" i="6" s="1"/>
  <c r="R666" i="6"/>
  <c r="S666" i="6" s="1"/>
  <c r="R762" i="6"/>
  <c r="S762" i="6" s="1"/>
  <c r="R787" i="6"/>
  <c r="S787" i="6" s="1"/>
  <c r="R866" i="6"/>
  <c r="S866" i="6" s="1"/>
  <c r="R867" i="6"/>
  <c r="S867" i="6" s="1"/>
  <c r="R868" i="6"/>
  <c r="S868" i="6" s="1"/>
  <c r="R922" i="6"/>
  <c r="S922" i="6" s="1"/>
  <c r="R4518" i="6"/>
  <c r="S4518" i="6" s="1"/>
  <c r="R4600" i="6"/>
  <c r="S4600" i="6" s="1"/>
  <c r="R4722" i="6"/>
  <c r="S4722" i="6" s="1"/>
  <c r="R3747" i="6"/>
  <c r="S3747" i="6" s="1"/>
  <c r="R3751" i="6"/>
  <c r="S3751" i="6" s="1"/>
  <c r="R3769" i="6"/>
  <c r="S3769" i="6" s="1"/>
  <c r="R3845" i="6"/>
  <c r="S3845" i="6" s="1"/>
  <c r="R3848" i="6"/>
  <c r="S3848" i="6" s="1"/>
  <c r="R3867" i="6"/>
  <c r="S3867" i="6" s="1"/>
  <c r="R4044" i="6"/>
  <c r="S4044" i="6" s="1"/>
  <c r="R4089" i="6"/>
  <c r="S4089" i="6" s="1"/>
  <c r="R4240" i="6"/>
  <c r="S4240" i="6" s="1"/>
  <c r="R4279" i="6"/>
  <c r="S4279" i="6" s="1"/>
  <c r="R4295" i="6"/>
  <c r="S4295" i="6" s="1"/>
  <c r="R4548" i="6"/>
  <c r="S4548" i="6" s="1"/>
  <c r="R4551" i="6"/>
  <c r="S4551" i="6" s="1"/>
  <c r="R4606" i="6"/>
  <c r="S4606" i="6" s="1"/>
  <c r="R554" i="6"/>
  <c r="S554" i="6" s="1"/>
  <c r="R572" i="6"/>
  <c r="S572" i="6" s="1"/>
  <c r="R618" i="6"/>
  <c r="S618" i="6" s="1"/>
  <c r="R637" i="6"/>
  <c r="S637" i="6" s="1"/>
  <c r="R785" i="6"/>
  <c r="S785" i="6" s="1"/>
  <c r="R829" i="6"/>
  <c r="S829" i="6" s="1"/>
  <c r="R446" i="6"/>
  <c r="S446" i="6" s="1"/>
  <c r="R458" i="6"/>
  <c r="S458" i="6" s="1"/>
  <c r="R462" i="6"/>
  <c r="S462" i="6" s="1"/>
  <c r="R480" i="6"/>
  <c r="S480" i="6" s="1"/>
  <c r="R486" i="6"/>
  <c r="S486" i="6" s="1"/>
  <c r="R499" i="6"/>
  <c r="S499" i="6" s="1"/>
  <c r="R502" i="6"/>
  <c r="S502" i="6" s="1"/>
  <c r="R524" i="6"/>
  <c r="S524" i="6" s="1"/>
  <c r="R529" i="6"/>
  <c r="S529" i="6" s="1"/>
  <c r="R536" i="6"/>
  <c r="S536" i="6" s="1"/>
  <c r="R561" i="6"/>
  <c r="S561" i="6" s="1"/>
  <c r="R563" i="6"/>
  <c r="S563" i="6" s="1"/>
  <c r="R564" i="6"/>
  <c r="S564" i="6" s="1"/>
  <c r="R567" i="6"/>
  <c r="S567" i="6" s="1"/>
  <c r="R590" i="6"/>
  <c r="S590" i="6" s="1"/>
  <c r="R594" i="6"/>
  <c r="S594" i="6" s="1"/>
  <c r="R597" i="6"/>
  <c r="S597" i="6" s="1"/>
  <c r="R599" i="6"/>
  <c r="S599" i="6" s="1"/>
  <c r="R607" i="6"/>
  <c r="S607" i="6" s="1"/>
  <c r="R611" i="6"/>
  <c r="S611" i="6" s="1"/>
  <c r="R615" i="6"/>
  <c r="S615" i="6" s="1"/>
  <c r="R634" i="6"/>
  <c r="S634" i="6" s="1"/>
  <c r="R639" i="6"/>
  <c r="S639" i="6" s="1"/>
  <c r="R644" i="6"/>
  <c r="S644" i="6" s="1"/>
  <c r="R670" i="6"/>
  <c r="S670" i="6" s="1"/>
  <c r="R672" i="6"/>
  <c r="S672" i="6" s="1"/>
  <c r="R675" i="6"/>
  <c r="S675" i="6" s="1"/>
  <c r="R677" i="6"/>
  <c r="S677" i="6" s="1"/>
  <c r="R679" i="6"/>
  <c r="S679" i="6" s="1"/>
  <c r="R682" i="6"/>
  <c r="S682" i="6" s="1"/>
  <c r="R745" i="6"/>
  <c r="S745" i="6" s="1"/>
  <c r="R753" i="6"/>
  <c r="S753" i="6" s="1"/>
  <c r="R777" i="6"/>
  <c r="S777" i="6" s="1"/>
  <c r="R795" i="6"/>
  <c r="S795" i="6" s="1"/>
  <c r="R797" i="6"/>
  <c r="S797" i="6" s="1"/>
  <c r="R814" i="6"/>
  <c r="S814" i="6" s="1"/>
  <c r="R832" i="6"/>
  <c r="S832" i="6" s="1"/>
  <c r="R839" i="6"/>
  <c r="S839" i="6" s="1"/>
  <c r="R854" i="6"/>
  <c r="S854" i="6" s="1"/>
  <c r="R862" i="6"/>
  <c r="S862" i="6" s="1"/>
  <c r="R871" i="6"/>
  <c r="S871" i="6" s="1"/>
  <c r="R877" i="6"/>
  <c r="S877" i="6" s="1"/>
  <c r="R881" i="6"/>
  <c r="S881" i="6" s="1"/>
  <c r="R883" i="6"/>
  <c r="S883" i="6" s="1"/>
  <c r="R1581" i="6"/>
  <c r="S1581" i="6" s="1"/>
  <c r="R1607" i="6"/>
  <c r="S1607" i="6" s="1"/>
  <c r="R4118" i="6"/>
  <c r="S4118" i="6" s="1"/>
  <c r="R4146" i="6"/>
  <c r="S4146" i="6" s="1"/>
  <c r="R4170" i="6"/>
  <c r="S4170" i="6" s="1"/>
  <c r="R4172" i="6"/>
  <c r="S4172" i="6" s="1"/>
  <c r="R4262" i="6"/>
  <c r="S4262" i="6" s="1"/>
  <c r="R4310" i="6"/>
  <c r="S4310" i="6" s="1"/>
  <c r="R4317" i="6"/>
  <c r="S4317" i="6" s="1"/>
  <c r="R4211" i="6"/>
  <c r="S4211" i="6" s="1"/>
  <c r="R4816" i="6"/>
  <c r="S4816" i="6" s="1"/>
  <c r="R1619" i="6"/>
  <c r="S1619" i="6" s="1"/>
  <c r="R4194" i="6"/>
  <c r="S4194" i="6" s="1"/>
  <c r="R4276" i="6"/>
  <c r="S4276" i="6" s="1"/>
  <c r="R3745" i="6"/>
  <c r="S3745" i="6" s="1"/>
  <c r="R3778" i="6"/>
  <c r="S3778" i="6" s="1"/>
  <c r="R3991" i="6"/>
  <c r="S3991" i="6" s="1"/>
  <c r="R4014" i="6"/>
  <c r="S4014" i="6" s="1"/>
  <c r="R4021" i="6"/>
  <c r="S4021" i="6" s="1"/>
  <c r="R4125" i="6"/>
  <c r="S4125" i="6" s="1"/>
  <c r="R4159" i="6"/>
  <c r="S4159" i="6" s="1"/>
  <c r="R4180" i="6"/>
  <c r="S4180" i="6" s="1"/>
  <c r="R4263" i="6"/>
  <c r="S4263" i="6" s="1"/>
  <c r="R4306" i="6"/>
  <c r="S4306" i="6" s="1"/>
  <c r="R4333" i="6"/>
  <c r="S4333" i="6" s="1"/>
  <c r="R4424" i="6"/>
  <c r="S4424" i="6" s="1"/>
  <c r="R4507" i="6"/>
  <c r="S4507" i="6" s="1"/>
  <c r="R4561" i="6"/>
  <c r="S4561" i="6" s="1"/>
  <c r="R4855" i="6"/>
  <c r="S4855" i="6" s="1"/>
  <c r="R4888" i="6"/>
  <c r="S4888" i="6" s="1"/>
  <c r="R4193" i="6"/>
  <c r="S4193" i="6" s="1"/>
  <c r="R4200" i="6"/>
  <c r="S4200" i="6" s="1"/>
  <c r="R4218" i="6"/>
  <c r="S4218" i="6" s="1"/>
  <c r="R4890" i="6"/>
  <c r="S4890" i="6" s="1"/>
  <c r="R4949" i="6"/>
  <c r="S4949" i="6" s="1"/>
  <c r="R4976" i="6"/>
  <c r="S4976" i="6" s="1"/>
  <c r="R4987" i="6"/>
  <c r="S4987" i="6" s="1"/>
  <c r="R4885" i="6"/>
  <c r="S4885" i="6" s="1"/>
  <c r="R4864" i="6"/>
  <c r="S4864" i="6" s="1"/>
  <c r="R4942" i="6"/>
  <c r="S4942" i="6" s="1"/>
  <c r="R4972" i="6"/>
  <c r="S4972" i="6" s="1"/>
  <c r="R4984" i="6"/>
  <c r="S4984" i="6" s="1"/>
  <c r="R2447" i="6"/>
  <c r="S2447" i="6" s="1"/>
  <c r="R4041" i="6"/>
  <c r="S4041" i="6" s="1"/>
  <c r="R4079" i="6"/>
  <c r="S4079" i="6" s="1"/>
  <c r="R4088" i="6"/>
  <c r="S4088" i="6" s="1"/>
  <c r="R4121" i="6"/>
  <c r="S4121" i="6" s="1"/>
  <c r="R4137" i="6"/>
  <c r="S4137" i="6" s="1"/>
  <c r="R4153" i="6"/>
  <c r="S4153" i="6" s="1"/>
  <c r="R4157" i="6"/>
  <c r="S4157" i="6" s="1"/>
  <c r="R4158" i="6"/>
  <c r="S4158" i="6" s="1"/>
  <c r="R4179" i="6"/>
  <c r="S4179" i="6" s="1"/>
  <c r="R4259" i="6"/>
  <c r="S4259" i="6" s="1"/>
  <c r="R4322" i="6"/>
  <c r="S4322" i="6" s="1"/>
  <c r="R4270" i="6"/>
  <c r="S4270" i="6" s="1"/>
  <c r="R306" i="6"/>
  <c r="S306" i="6" s="1"/>
  <c r="R2151" i="6"/>
  <c r="S2151" i="6" s="1"/>
  <c r="R2195" i="6"/>
  <c r="S2195" i="6" s="1"/>
  <c r="R2217" i="6"/>
  <c r="S2217" i="6" s="1"/>
  <c r="R2442" i="6"/>
  <c r="S2442" i="6" s="1"/>
  <c r="R2553" i="6"/>
  <c r="S2553" i="6" s="1"/>
  <c r="R2624" i="6"/>
  <c r="S2624" i="6" s="1"/>
  <c r="R4515" i="6"/>
  <c r="S4515" i="6" s="1"/>
  <c r="R4531" i="6"/>
  <c r="S4531" i="6" s="1"/>
  <c r="R4646" i="6"/>
  <c r="S4646" i="6" s="1"/>
  <c r="R4673" i="6"/>
  <c r="S4673" i="6" s="1"/>
  <c r="R4707" i="6"/>
  <c r="S4707" i="6" s="1"/>
  <c r="R4733" i="6"/>
  <c r="S4733" i="6" s="1"/>
  <c r="R4781" i="6"/>
  <c r="S4781" i="6" s="1"/>
  <c r="R4786" i="6"/>
  <c r="S4786" i="6" s="1"/>
  <c r="R3602" i="6"/>
  <c r="S3602" i="6" s="1"/>
  <c r="R757" i="6"/>
  <c r="S757" i="6" s="1"/>
  <c r="R376" i="6"/>
  <c r="S376" i="6" s="1"/>
  <c r="R389" i="6"/>
  <c r="S389" i="6" s="1"/>
  <c r="R478" i="6"/>
  <c r="S478" i="6" s="1"/>
  <c r="R490" i="6"/>
  <c r="S490" i="6" s="1"/>
  <c r="R534" i="6"/>
  <c r="S534" i="6" s="1"/>
  <c r="R537" i="6"/>
  <c r="S537" i="6" s="1"/>
  <c r="R555" i="6"/>
  <c r="S555" i="6" s="1"/>
  <c r="R601" i="6"/>
  <c r="S601" i="6" s="1"/>
  <c r="R628" i="6"/>
  <c r="S628" i="6" s="1"/>
  <c r="R641" i="6"/>
  <c r="S641" i="6" s="1"/>
  <c r="R656" i="6"/>
  <c r="S656" i="6" s="1"/>
  <c r="R691" i="6"/>
  <c r="S691" i="6" s="1"/>
  <c r="R741" i="6"/>
  <c r="S741" i="6" s="1"/>
  <c r="R748" i="6"/>
  <c r="S748" i="6" s="1"/>
  <c r="R782" i="6"/>
  <c r="S782" i="6" s="1"/>
  <c r="R804" i="6"/>
  <c r="S804" i="6" s="1"/>
  <c r="R980" i="6"/>
  <c r="S980" i="6" s="1"/>
  <c r="R1037" i="6"/>
  <c r="S1037" i="6" s="1"/>
  <c r="R1053" i="6"/>
  <c r="S1053" i="6" s="1"/>
  <c r="R1101" i="6"/>
  <c r="S1101" i="6" s="1"/>
  <c r="R1148" i="6"/>
  <c r="S1148" i="6" s="1"/>
  <c r="R1307" i="6"/>
  <c r="S1307" i="6" s="1"/>
  <c r="R1394" i="6"/>
  <c r="S1394" i="6" s="1"/>
  <c r="R1445" i="6"/>
  <c r="S1445" i="6" s="1"/>
  <c r="R1478" i="6"/>
  <c r="S1478" i="6" s="1"/>
  <c r="R1505" i="6"/>
  <c r="S1505" i="6" s="1"/>
  <c r="R3975" i="6"/>
  <c r="S3975" i="6" s="1"/>
  <c r="R3995" i="6"/>
  <c r="S3995" i="6" s="1"/>
  <c r="R3999" i="6"/>
  <c r="S3999" i="6" s="1"/>
  <c r="R4051" i="6"/>
  <c r="S4051" i="6" s="1"/>
  <c r="R4067" i="6"/>
  <c r="S4067" i="6" s="1"/>
  <c r="R4072" i="6"/>
  <c r="S4072" i="6" s="1"/>
  <c r="R4092" i="6"/>
  <c r="S4092" i="6" s="1"/>
  <c r="R4100" i="6"/>
  <c r="S4100" i="6" s="1"/>
  <c r="R4106" i="6"/>
  <c r="S4106" i="6" s="1"/>
  <c r="R4112" i="6"/>
  <c r="S4112" i="6" s="1"/>
  <c r="R4114" i="6"/>
  <c r="S4114" i="6" s="1"/>
  <c r="R4119" i="6"/>
  <c r="S4119" i="6" s="1"/>
  <c r="R4138" i="6"/>
  <c r="S4138" i="6" s="1"/>
  <c r="R4165" i="6"/>
  <c r="S4165" i="6" s="1"/>
  <c r="R4186" i="6"/>
  <c r="S4186" i="6" s="1"/>
  <c r="R4248" i="6"/>
  <c r="S4248" i="6" s="1"/>
  <c r="R4251" i="6"/>
  <c r="S4251" i="6" s="1"/>
  <c r="R4291" i="6"/>
  <c r="S4291" i="6" s="1"/>
  <c r="R4298" i="6"/>
  <c r="S4298" i="6" s="1"/>
  <c r="R4341" i="6"/>
  <c r="S4341" i="6" s="1"/>
  <c r="R4344" i="6"/>
  <c r="S4344" i="6" s="1"/>
  <c r="R4347" i="6"/>
  <c r="S4347" i="6" s="1"/>
  <c r="R4385" i="6"/>
  <c r="S4385" i="6" s="1"/>
  <c r="R4473" i="6"/>
  <c r="S4473" i="6" s="1"/>
  <c r="R4503" i="6"/>
  <c r="S4503" i="6" s="1"/>
  <c r="R4564" i="6"/>
  <c r="S4564" i="6" s="1"/>
  <c r="R4580" i="6"/>
  <c r="S4580" i="6" s="1"/>
  <c r="R4583" i="6"/>
  <c r="S4583" i="6" s="1"/>
  <c r="R4625" i="6"/>
  <c r="S4625" i="6" s="1"/>
  <c r="R4659" i="6"/>
  <c r="S4659" i="6" s="1"/>
  <c r="R4830" i="6"/>
  <c r="S4830" i="6" s="1"/>
  <c r="R4906" i="6"/>
  <c r="S4906" i="6" s="1"/>
  <c r="R432" i="6"/>
  <c r="S432" i="6" s="1"/>
  <c r="R452" i="6"/>
  <c r="S452" i="6" s="1"/>
  <c r="R453" i="6"/>
  <c r="S453" i="6" s="1"/>
  <c r="R473" i="6"/>
  <c r="S473" i="6" s="1"/>
  <c r="R505" i="6"/>
  <c r="S505" i="6" s="1"/>
  <c r="R508" i="6"/>
  <c r="S508" i="6" s="1"/>
  <c r="R526" i="6"/>
  <c r="S526" i="6" s="1"/>
  <c r="R578" i="6"/>
  <c r="S578" i="6" s="1"/>
  <c r="R617" i="6"/>
  <c r="S617" i="6" s="1"/>
  <c r="R636" i="6"/>
  <c r="S636" i="6" s="1"/>
  <c r="R646" i="6"/>
  <c r="S646" i="6" s="1"/>
  <c r="R751" i="6"/>
  <c r="S751" i="6" s="1"/>
  <c r="R799" i="6"/>
  <c r="S799" i="6" s="1"/>
  <c r="R821" i="6"/>
  <c r="S821" i="6" s="1"/>
  <c r="R849" i="6"/>
  <c r="S849" i="6" s="1"/>
  <c r="R858" i="6"/>
  <c r="S858" i="6" s="1"/>
  <c r="R869" i="6"/>
  <c r="S869" i="6" s="1"/>
  <c r="R898" i="6"/>
  <c r="S898" i="6" s="1"/>
  <c r="R1020" i="6"/>
  <c r="S1020" i="6" s="1"/>
  <c r="R1027" i="6"/>
  <c r="S1027" i="6" s="1"/>
  <c r="R1068" i="6"/>
  <c r="S1068" i="6" s="1"/>
  <c r="R1079" i="6"/>
  <c r="S1079" i="6" s="1"/>
  <c r="R1210" i="6"/>
  <c r="S1210" i="6" s="1"/>
  <c r="R1212" i="6"/>
  <c r="S1212" i="6" s="1"/>
  <c r="R1240" i="6"/>
  <c r="S1240" i="6" s="1"/>
  <c r="R1250" i="6"/>
  <c r="S1250" i="6" s="1"/>
  <c r="R1272" i="6"/>
  <c r="S1272" i="6" s="1"/>
  <c r="R1328" i="6"/>
  <c r="S1328" i="6" s="1"/>
  <c r="R1336" i="6"/>
  <c r="S1336" i="6" s="1"/>
  <c r="R1352" i="6"/>
  <c r="S1352" i="6" s="1"/>
  <c r="R1387" i="6"/>
  <c r="S1387" i="6" s="1"/>
  <c r="R1397" i="6"/>
  <c r="S1397" i="6" s="1"/>
  <c r="R1484" i="6"/>
  <c r="S1484" i="6" s="1"/>
  <c r="R1508" i="6"/>
  <c r="S1508" i="6" s="1"/>
  <c r="R1693" i="6"/>
  <c r="S1693" i="6" s="1"/>
  <c r="R83" i="6"/>
  <c r="S83" i="6" s="1"/>
  <c r="R4875" i="6"/>
  <c r="S4875" i="6" s="1"/>
  <c r="R4900" i="6"/>
  <c r="S4900" i="6" s="1"/>
  <c r="R4966" i="6"/>
  <c r="S4966" i="6" s="1"/>
  <c r="R4969" i="6"/>
  <c r="S4969" i="6" s="1"/>
  <c r="R4993" i="6"/>
  <c r="S4993" i="6" s="1"/>
  <c r="R2990" i="6"/>
  <c r="S2990" i="6" s="1"/>
  <c r="R3011" i="6"/>
  <c r="S3011" i="6" s="1"/>
  <c r="R3025" i="6"/>
  <c r="S3025" i="6" s="1"/>
  <c r="R3040" i="6"/>
  <c r="S3040" i="6" s="1"/>
  <c r="R3053" i="6"/>
  <c r="S3053" i="6" s="1"/>
  <c r="R3104" i="6"/>
  <c r="S3104" i="6" s="1"/>
  <c r="R3145" i="6"/>
  <c r="S3145" i="6" s="1"/>
  <c r="R3180" i="6"/>
  <c r="S3180" i="6" s="1"/>
  <c r="R3226" i="6"/>
  <c r="S3226" i="6" s="1"/>
  <c r="R4300" i="6"/>
  <c r="S4300" i="6" s="1"/>
  <c r="R4491" i="6"/>
  <c r="S4491" i="6" s="1"/>
  <c r="R4612" i="6"/>
  <c r="S4612" i="6" s="1"/>
  <c r="R11" i="6"/>
  <c r="S11" i="6" s="1"/>
  <c r="R60" i="6"/>
  <c r="S60" i="6" s="1"/>
  <c r="R95" i="6"/>
  <c r="S95" i="6" s="1"/>
  <c r="R105" i="6"/>
  <c r="S105" i="6" s="1"/>
  <c r="R121" i="6"/>
  <c r="S121" i="6" s="1"/>
  <c r="R153" i="6"/>
  <c r="S153" i="6" s="1"/>
  <c r="R162" i="6"/>
  <c r="S162" i="6" s="1"/>
  <c r="R168" i="6"/>
  <c r="S168" i="6" s="1"/>
  <c r="R176" i="6"/>
  <c r="S176" i="6" s="1"/>
  <c r="R177" i="6"/>
  <c r="S177" i="6" s="1"/>
  <c r="R186" i="6"/>
  <c r="S186" i="6" s="1"/>
  <c r="R193" i="6"/>
  <c r="S193" i="6" s="1"/>
  <c r="R200" i="6"/>
  <c r="S200" i="6" s="1"/>
  <c r="R219" i="6"/>
  <c r="S219" i="6" s="1"/>
  <c r="R239" i="6"/>
  <c r="S239" i="6" s="1"/>
  <c r="R265" i="6"/>
  <c r="S265" i="6" s="1"/>
  <c r="R304" i="6"/>
  <c r="S304" i="6" s="1"/>
  <c r="R307" i="6"/>
  <c r="S307" i="6" s="1"/>
  <c r="R315" i="6"/>
  <c r="S315" i="6" s="1"/>
  <c r="R2186" i="6"/>
  <c r="S2186" i="6" s="1"/>
  <c r="R2507" i="6"/>
  <c r="S2507" i="6" s="1"/>
  <c r="R4866" i="6"/>
  <c r="S4866" i="6" s="1"/>
  <c r="R4945" i="6"/>
  <c r="S4945" i="6" s="1"/>
  <c r="R3170" i="6"/>
  <c r="S3170" i="6" s="1"/>
  <c r="R4431" i="6"/>
  <c r="S4431" i="6" s="1"/>
  <c r="R4478" i="6"/>
  <c r="S4478" i="6" s="1"/>
  <c r="R4494" i="6"/>
  <c r="S4494" i="6" s="1"/>
  <c r="R4553" i="6"/>
  <c r="S4553" i="6" s="1"/>
  <c r="R4559" i="6"/>
  <c r="S4559" i="6" s="1"/>
  <c r="R4810" i="6"/>
  <c r="S4810" i="6" s="1"/>
  <c r="R7" i="6"/>
  <c r="S7" i="6" s="1"/>
  <c r="R8" i="6"/>
  <c r="S8" i="6" s="1"/>
  <c r="R16" i="6"/>
  <c r="S16" i="6" s="1"/>
  <c r="R27" i="6"/>
  <c r="S27" i="6" s="1"/>
  <c r="R32" i="6"/>
  <c r="S32" i="6" s="1"/>
  <c r="R42" i="6"/>
  <c r="S42" i="6" s="1"/>
  <c r="R58" i="6"/>
  <c r="S58" i="6" s="1"/>
  <c r="R66" i="6"/>
  <c r="S66" i="6" s="1"/>
  <c r="R100" i="6"/>
  <c r="S100" i="6" s="1"/>
  <c r="R115" i="6"/>
  <c r="S115" i="6" s="1"/>
  <c r="R118" i="6"/>
  <c r="S118" i="6" s="1"/>
  <c r="R131" i="6"/>
  <c r="S131" i="6" s="1"/>
  <c r="R143" i="6"/>
  <c r="S143" i="6" s="1"/>
  <c r="R178" i="6"/>
  <c r="S178" i="6" s="1"/>
  <c r="R215" i="6"/>
  <c r="S215" i="6" s="1"/>
  <c r="R232" i="6"/>
  <c r="S232" i="6" s="1"/>
  <c r="R285" i="6"/>
  <c r="S285" i="6" s="1"/>
  <c r="R301" i="6"/>
  <c r="S301" i="6" s="1"/>
  <c r="R2192" i="6"/>
  <c r="S2192" i="6" s="1"/>
  <c r="R2354" i="6"/>
  <c r="S2354" i="6" s="1"/>
  <c r="R4868" i="6"/>
  <c r="S4868" i="6" s="1"/>
  <c r="R3122" i="6"/>
  <c r="S3122" i="6" s="1"/>
  <c r="R3298" i="6"/>
  <c r="S3298" i="6" s="1"/>
  <c r="R4545" i="6"/>
  <c r="S4545" i="6" s="1"/>
  <c r="R151" i="6"/>
  <c r="S151" i="6" s="1"/>
  <c r="R160" i="6"/>
  <c r="S160" i="6" s="1"/>
  <c r="R169" i="6"/>
  <c r="S169" i="6" s="1"/>
  <c r="R170" i="6"/>
  <c r="S170" i="6" s="1"/>
  <c r="R195" i="6"/>
  <c r="S195" i="6" s="1"/>
  <c r="R241" i="6"/>
  <c r="S241" i="6" s="1"/>
  <c r="R1577" i="6"/>
  <c r="S1577" i="6" s="1"/>
  <c r="R1701" i="6"/>
  <c r="S1701" i="6" s="1"/>
  <c r="R156" i="6"/>
  <c r="S156" i="6" s="1"/>
  <c r="R171" i="6"/>
  <c r="S171" i="6" s="1"/>
  <c r="R191" i="6"/>
  <c r="S191" i="6" s="1"/>
  <c r="R209" i="6"/>
  <c r="S209" i="6" s="1"/>
  <c r="R221" i="6"/>
  <c r="S221" i="6" s="1"/>
  <c r="R1650" i="6"/>
  <c r="S1650" i="6" s="1"/>
  <c r="R305" i="6"/>
  <c r="S305" i="6" s="1"/>
  <c r="R1666" i="6"/>
  <c r="S1666" i="6" s="1"/>
  <c r="R4637" i="6"/>
  <c r="S4637" i="6" s="1"/>
  <c r="R4669" i="6"/>
  <c r="S4669" i="6" s="1"/>
  <c r="R4706" i="6"/>
  <c r="S4706" i="6" s="1"/>
  <c r="R4710" i="6"/>
  <c r="S4710" i="6" s="1"/>
  <c r="R4726" i="6"/>
  <c r="S4726" i="6" s="1"/>
  <c r="R4738" i="6"/>
  <c r="S4738" i="6" s="1"/>
  <c r="R4748" i="6"/>
  <c r="S4748" i="6" s="1"/>
  <c r="R4769" i="6"/>
  <c r="S4769" i="6" s="1"/>
  <c r="R4798" i="6"/>
  <c r="S4798" i="6" s="1"/>
  <c r="R4811" i="6"/>
  <c r="S4811" i="6" s="1"/>
  <c r="R1716" i="6"/>
  <c r="S1716" i="6" s="1"/>
  <c r="R3354" i="6"/>
  <c r="S3354" i="6" s="1"/>
  <c r="R3072" i="6"/>
  <c r="S3072" i="6" s="1"/>
  <c r="R2460" i="6"/>
  <c r="S2460" i="6" s="1"/>
  <c r="R3834" i="6"/>
  <c r="S3834" i="6" s="1"/>
  <c r="R3863" i="6"/>
  <c r="S3863" i="6" s="1"/>
  <c r="R3895" i="6"/>
  <c r="S3895" i="6" s="1"/>
  <c r="R3923" i="6"/>
  <c r="S3923" i="6" s="1"/>
  <c r="R3989" i="6"/>
  <c r="S3989" i="6" s="1"/>
  <c r="R4013" i="6"/>
  <c r="S4013" i="6" s="1"/>
  <c r="R4033" i="6"/>
  <c r="S4033" i="6" s="1"/>
  <c r="R4045" i="6"/>
  <c r="S4045" i="6" s="1"/>
  <c r="R4190" i="6"/>
  <c r="S4190" i="6" s="1"/>
  <c r="R4286" i="6"/>
  <c r="S4286" i="6" s="1"/>
  <c r="R4398" i="6"/>
  <c r="S4398" i="6" s="1"/>
  <c r="R4459" i="6"/>
  <c r="S4459" i="6" s="1"/>
  <c r="R4536" i="6"/>
  <c r="S4536" i="6" s="1"/>
  <c r="R4605" i="6"/>
  <c r="S4605" i="6" s="1"/>
  <c r="R4608" i="6"/>
  <c r="S4608" i="6" s="1"/>
  <c r="R4641" i="6"/>
  <c r="S4641" i="6" s="1"/>
  <c r="R4670" i="6"/>
  <c r="S4670" i="6" s="1"/>
  <c r="R4694" i="6"/>
  <c r="S4694" i="6" s="1"/>
  <c r="R4704" i="6"/>
  <c r="S4704" i="6" s="1"/>
  <c r="R4730" i="6"/>
  <c r="S4730" i="6" s="1"/>
  <c r="R4759" i="6"/>
  <c r="S4759" i="6" s="1"/>
  <c r="R4791" i="6"/>
  <c r="S4791" i="6" s="1"/>
  <c r="R4854" i="6"/>
  <c r="S4854" i="6" s="1"/>
  <c r="R4857" i="6"/>
  <c r="S4857" i="6" s="1"/>
  <c r="R4903" i="6"/>
  <c r="S4903" i="6" s="1"/>
  <c r="R4907" i="6"/>
  <c r="S4907" i="6" s="1"/>
  <c r="R4978" i="6"/>
  <c r="S4978" i="6" s="1"/>
  <c r="R4985" i="6"/>
  <c r="S4985" i="6" s="1"/>
  <c r="R3033" i="6"/>
  <c r="S3033" i="6" s="1"/>
  <c r="R3038" i="6"/>
  <c r="S3038" i="6" s="1"/>
  <c r="R3147" i="6"/>
  <c r="S3147" i="6" s="1"/>
  <c r="R3168" i="6"/>
  <c r="S3168" i="6" s="1"/>
  <c r="R3177" i="6"/>
  <c r="S3177" i="6" s="1"/>
  <c r="R3233" i="6"/>
  <c r="S3233" i="6" s="1"/>
  <c r="R3262" i="6"/>
  <c r="S3262" i="6" s="1"/>
  <c r="R3384" i="6"/>
  <c r="S3384" i="6" s="1"/>
  <c r="R3427" i="6"/>
  <c r="S3427" i="6" s="1"/>
  <c r="R3516" i="6"/>
  <c r="S3516" i="6" s="1"/>
  <c r="R3619" i="6"/>
  <c r="S3619" i="6" s="1"/>
  <c r="R4161" i="6"/>
  <c r="S4161" i="6" s="1"/>
  <c r="R4284" i="6"/>
  <c r="S4284" i="6" s="1"/>
  <c r="R4363" i="6"/>
  <c r="S4363" i="6" s="1"/>
  <c r="R4452" i="6"/>
  <c r="S4452" i="6" s="1"/>
  <c r="R4550" i="6"/>
  <c r="S4550" i="6" s="1"/>
  <c r="R4621" i="6"/>
  <c r="S4621" i="6" s="1"/>
  <c r="R4699" i="6"/>
  <c r="S4699" i="6" s="1"/>
  <c r="R4731" i="6"/>
  <c r="S4731" i="6" s="1"/>
  <c r="R4742" i="6"/>
  <c r="S4742" i="6" s="1"/>
  <c r="R4780" i="6"/>
  <c r="S4780" i="6" s="1"/>
  <c r="R4782" i="6"/>
  <c r="S4782" i="6" s="1"/>
  <c r="R2960" i="6"/>
  <c r="S2960" i="6" s="1"/>
  <c r="R2978" i="6"/>
  <c r="S2978" i="6" s="1"/>
  <c r="R3055" i="6"/>
  <c r="S3055" i="6" s="1"/>
  <c r="R3062" i="6"/>
  <c r="S3062" i="6" s="1"/>
  <c r="R3094" i="6"/>
  <c r="S3094" i="6" s="1"/>
  <c r="R3124" i="6"/>
  <c r="S3124" i="6" s="1"/>
  <c r="R3254" i="6"/>
  <c r="S3254" i="6" s="1"/>
  <c r="R3306" i="6"/>
  <c r="S3306" i="6" s="1"/>
  <c r="R3312" i="6"/>
  <c r="S3312" i="6" s="1"/>
  <c r="R3330" i="6"/>
  <c r="S3330" i="6" s="1"/>
  <c r="R4935" i="6"/>
  <c r="S4935" i="6" s="1"/>
  <c r="R4988" i="6"/>
  <c r="S4988" i="6" s="1"/>
  <c r="R3009" i="6"/>
  <c r="S3009" i="6" s="1"/>
  <c r="R3188" i="6"/>
  <c r="S3188" i="6" s="1"/>
  <c r="R9" i="6"/>
  <c r="S9" i="6" s="1"/>
  <c r="R4804" i="6"/>
  <c r="S4804" i="6" s="1"/>
  <c r="R18" i="6"/>
  <c r="S18" i="6" s="1"/>
  <c r="R884" i="6"/>
  <c r="S884" i="6" s="1"/>
  <c r="R903" i="6"/>
  <c r="S903" i="6" s="1"/>
  <c r="R914" i="6"/>
  <c r="S914" i="6" s="1"/>
  <c r="R916" i="6"/>
  <c r="S916" i="6" s="1"/>
  <c r="R918" i="6"/>
  <c r="S918" i="6" s="1"/>
  <c r="R937" i="6"/>
  <c r="S937" i="6" s="1"/>
  <c r="R940" i="6"/>
  <c r="S940" i="6" s="1"/>
  <c r="R943" i="6"/>
  <c r="S943" i="6" s="1"/>
  <c r="R945" i="6"/>
  <c r="S945" i="6" s="1"/>
  <c r="R982" i="6"/>
  <c r="S982" i="6" s="1"/>
  <c r="R984" i="6"/>
  <c r="S984" i="6" s="1"/>
  <c r="R985" i="6"/>
  <c r="S985" i="6" s="1"/>
  <c r="R1017" i="6"/>
  <c r="S1017" i="6" s="1"/>
  <c r="R1026" i="6"/>
  <c r="S1026" i="6" s="1"/>
  <c r="R1032" i="6"/>
  <c r="S1032" i="6" s="1"/>
  <c r="R1045" i="6"/>
  <c r="S1045" i="6" s="1"/>
  <c r="R1072" i="6"/>
  <c r="S1072" i="6" s="1"/>
  <c r="R1074" i="6"/>
  <c r="S1074" i="6" s="1"/>
  <c r="R1083" i="6"/>
  <c r="S1083" i="6" s="1"/>
  <c r="R1087" i="6"/>
  <c r="S1087" i="6" s="1"/>
  <c r="R1090" i="6"/>
  <c r="S1090" i="6" s="1"/>
  <c r="R1107" i="6"/>
  <c r="S1107" i="6" s="1"/>
  <c r="R1256" i="6"/>
  <c r="S1256" i="6" s="1"/>
  <c r="R1258" i="6"/>
  <c r="S1258" i="6" s="1"/>
  <c r="R1261" i="6"/>
  <c r="S1261" i="6" s="1"/>
  <c r="R1291" i="6"/>
  <c r="S1291" i="6" s="1"/>
  <c r="R1295" i="6"/>
  <c r="S1295" i="6" s="1"/>
  <c r="R1301" i="6"/>
  <c r="S1301" i="6" s="1"/>
  <c r="R1331" i="6"/>
  <c r="S1331" i="6" s="1"/>
  <c r="R1333" i="6"/>
  <c r="S1333" i="6" s="1"/>
  <c r="R1343" i="6"/>
  <c r="S1343" i="6" s="1"/>
  <c r="R1350" i="6"/>
  <c r="S1350" i="6" s="1"/>
  <c r="R1356" i="6"/>
  <c r="S1356" i="6" s="1"/>
  <c r="R1358" i="6"/>
  <c r="S1358" i="6" s="1"/>
  <c r="R1368" i="6"/>
  <c r="S1368" i="6" s="1"/>
  <c r="R1401" i="6"/>
  <c r="S1401" i="6" s="1"/>
  <c r="R1403" i="6"/>
  <c r="S1403" i="6" s="1"/>
  <c r="R1414" i="6"/>
  <c r="S1414" i="6" s="1"/>
  <c r="R1420" i="6"/>
  <c r="S1420" i="6" s="1"/>
  <c r="R1433" i="6"/>
  <c r="S1433" i="6" s="1"/>
  <c r="R1441" i="6"/>
  <c r="S1441" i="6" s="1"/>
  <c r="R1464" i="6"/>
  <c r="S1464" i="6" s="1"/>
  <c r="R1466" i="6"/>
  <c r="S1466" i="6" s="1"/>
  <c r="R1471" i="6"/>
  <c r="S1471" i="6" s="1"/>
  <c r="R1474" i="6"/>
  <c r="S1474" i="6" s="1"/>
  <c r="R1482" i="6"/>
  <c r="S1482" i="6" s="1"/>
  <c r="R1486" i="6"/>
  <c r="S1486" i="6" s="1"/>
  <c r="R1502" i="6"/>
  <c r="S1502" i="6" s="1"/>
  <c r="R1509" i="6"/>
  <c r="S1509" i="6" s="1"/>
  <c r="R1525" i="6"/>
  <c r="S1525" i="6" s="1"/>
  <c r="R1529" i="6"/>
  <c r="S1529" i="6" s="1"/>
  <c r="R1548" i="6"/>
  <c r="S1548" i="6" s="1"/>
  <c r="R1551" i="6"/>
  <c r="S1551" i="6" s="1"/>
  <c r="R1557" i="6"/>
  <c r="S1557" i="6" s="1"/>
  <c r="R1583" i="6"/>
  <c r="S1583" i="6" s="1"/>
  <c r="R1595" i="6"/>
  <c r="S1595" i="6" s="1"/>
  <c r="R1596" i="6"/>
  <c r="S1596" i="6" s="1"/>
  <c r="R1651" i="6"/>
  <c r="S1651" i="6" s="1"/>
  <c r="R1656" i="6"/>
  <c r="S1656" i="6" s="1"/>
  <c r="R1680" i="6"/>
  <c r="S1680" i="6" s="1"/>
  <c r="R1689" i="6"/>
  <c r="S1689" i="6" s="1"/>
  <c r="R1695" i="6"/>
  <c r="S1695" i="6" s="1"/>
  <c r="R1696" i="6"/>
  <c r="S1696" i="6" s="1"/>
  <c r="R1710" i="6"/>
  <c r="S1710" i="6" s="1"/>
  <c r="R1718" i="6"/>
  <c r="S1718" i="6" s="1"/>
  <c r="R1747" i="6"/>
  <c r="S1747" i="6" s="1"/>
  <c r="R1758" i="6"/>
  <c r="S1758" i="6" s="1"/>
  <c r="R1773" i="6"/>
  <c r="S1773" i="6" s="1"/>
  <c r="R1800" i="6"/>
  <c r="S1800" i="6" s="1"/>
  <c r="R1804" i="6"/>
  <c r="S1804" i="6" s="1"/>
  <c r="R1817" i="6"/>
  <c r="S1817" i="6" s="1"/>
  <c r="R1821" i="6"/>
  <c r="S1821" i="6" s="1"/>
  <c r="R1843" i="6"/>
  <c r="S1843" i="6" s="1"/>
  <c r="R1845" i="6"/>
  <c r="S1845" i="6" s="1"/>
  <c r="R1855" i="6"/>
  <c r="S1855" i="6" s="1"/>
  <c r="R1862" i="6"/>
  <c r="S1862" i="6" s="1"/>
  <c r="R1878" i="6"/>
  <c r="S1878" i="6" s="1"/>
  <c r="R2793" i="6"/>
  <c r="S2793" i="6" s="1"/>
  <c r="R3800" i="6"/>
  <c r="S3800" i="6" s="1"/>
  <c r="R3824" i="6"/>
  <c r="S3824" i="6" s="1"/>
  <c r="R3839" i="6"/>
  <c r="S3839" i="6" s="1"/>
  <c r="R3881" i="6"/>
  <c r="S3881" i="6" s="1"/>
  <c r="R3890" i="6"/>
  <c r="S3890" i="6" s="1"/>
  <c r="R3904" i="6"/>
  <c r="S3904" i="6" s="1"/>
  <c r="R3977" i="6"/>
  <c r="S3977" i="6" s="1"/>
  <c r="R3994" i="6"/>
  <c r="S3994" i="6" s="1"/>
  <c r="R3996" i="6"/>
  <c r="S3996" i="6" s="1"/>
  <c r="R4006" i="6"/>
  <c r="S4006" i="6" s="1"/>
  <c r="R4012" i="6"/>
  <c r="S4012" i="6" s="1"/>
  <c r="R4020" i="6"/>
  <c r="S4020" i="6" s="1"/>
  <c r="R4063" i="6"/>
  <c r="S4063" i="6" s="1"/>
  <c r="R4129" i="6"/>
  <c r="S4129" i="6" s="1"/>
  <c r="R4144" i="6"/>
  <c r="S4144" i="6" s="1"/>
  <c r="R4223" i="6"/>
  <c r="S4223" i="6" s="1"/>
  <c r="R4235" i="6"/>
  <c r="S4235" i="6" s="1"/>
  <c r="R4261" i="6"/>
  <c r="S4261" i="6" s="1"/>
  <c r="R4272" i="6"/>
  <c r="S4272" i="6" s="1"/>
  <c r="R4285" i="6"/>
  <c r="S4285" i="6" s="1"/>
  <c r="R4308" i="6"/>
  <c r="S4308" i="6" s="1"/>
  <c r="R4314" i="6"/>
  <c r="S4314" i="6" s="1"/>
  <c r="R4328" i="6"/>
  <c r="S4328" i="6" s="1"/>
  <c r="R4342" i="6"/>
  <c r="S4342" i="6" s="1"/>
  <c r="R4343" i="6"/>
  <c r="S4343" i="6" s="1"/>
  <c r="R4379" i="6"/>
  <c r="S4379" i="6" s="1"/>
  <c r="R4394" i="6"/>
  <c r="S4394" i="6" s="1"/>
  <c r="R4417" i="6"/>
  <c r="S4417" i="6" s="1"/>
  <c r="R4418" i="6"/>
  <c r="S4418" i="6" s="1"/>
  <c r="R4439" i="6"/>
  <c r="S4439" i="6" s="1"/>
  <c r="R4450" i="6"/>
  <c r="S4450" i="6" s="1"/>
  <c r="R4463" i="6"/>
  <c r="S4463" i="6" s="1"/>
  <c r="R4468" i="6"/>
  <c r="S4468" i="6" s="1"/>
  <c r="R4471" i="6"/>
  <c r="S4471" i="6" s="1"/>
  <c r="R4474" i="6"/>
  <c r="S4474" i="6" s="1"/>
  <c r="R4477" i="6"/>
  <c r="S4477" i="6" s="1"/>
  <c r="R4497" i="6"/>
  <c r="S4497" i="6" s="1"/>
  <c r="R4508" i="6"/>
  <c r="S4508" i="6" s="1"/>
  <c r="R4509" i="6"/>
  <c r="S4509" i="6" s="1"/>
  <c r="R4543" i="6"/>
  <c r="S4543" i="6" s="1"/>
  <c r="R4552" i="6"/>
  <c r="S4552" i="6" s="1"/>
  <c r="R4562" i="6"/>
  <c r="S4562" i="6" s="1"/>
  <c r="R4568" i="6"/>
  <c r="S4568" i="6" s="1"/>
  <c r="R4576" i="6"/>
  <c r="S4576" i="6" s="1"/>
  <c r="R4581" i="6"/>
  <c r="S4581" i="6" s="1"/>
  <c r="R4587" i="6"/>
  <c r="S4587" i="6" s="1"/>
  <c r="R4601" i="6"/>
  <c r="S4601" i="6" s="1"/>
  <c r="R4602" i="6"/>
  <c r="S4602" i="6" s="1"/>
  <c r="R4610" i="6"/>
  <c r="S4610" i="6" s="1"/>
  <c r="R4614" i="6"/>
  <c r="S4614" i="6" s="1"/>
  <c r="R4616" i="6"/>
  <c r="S4616" i="6" s="1"/>
  <c r="R4626" i="6"/>
  <c r="S4626" i="6" s="1"/>
  <c r="R4631" i="6"/>
  <c r="S4631" i="6" s="1"/>
  <c r="R4632" i="6"/>
  <c r="S4632" i="6" s="1"/>
  <c r="R4635" i="6"/>
  <c r="S4635" i="6" s="1"/>
  <c r="R4636" i="6"/>
  <c r="S4636" i="6" s="1"/>
  <c r="R4643" i="6"/>
  <c r="S4643" i="6" s="1"/>
  <c r="R4653" i="6"/>
  <c r="S4653" i="6" s="1"/>
  <c r="R4654" i="6"/>
  <c r="S4654" i="6" s="1"/>
  <c r="R4663" i="6"/>
  <c r="S4663" i="6" s="1"/>
  <c r="R4666" i="6"/>
  <c r="S4666" i="6" s="1"/>
  <c r="R4680" i="6"/>
  <c r="S4680" i="6" s="1"/>
  <c r="R4681" i="6"/>
  <c r="S4681" i="6" s="1"/>
  <c r="R4685" i="6"/>
  <c r="S4685" i="6" s="1"/>
  <c r="R4690" i="6"/>
  <c r="S4690" i="6" s="1"/>
  <c r="R4693" i="6"/>
  <c r="S4693" i="6" s="1"/>
  <c r="R4696" i="6"/>
  <c r="S4696" i="6" s="1"/>
  <c r="R4697" i="6"/>
  <c r="S4697" i="6" s="1"/>
  <c r="R4711" i="6"/>
  <c r="S4711" i="6" s="1"/>
  <c r="R4712" i="6"/>
  <c r="S4712" i="6" s="1"/>
  <c r="R4714" i="6"/>
  <c r="S4714" i="6" s="1"/>
  <c r="R4720" i="6"/>
  <c r="S4720" i="6" s="1"/>
  <c r="R4721" i="6"/>
  <c r="S4721" i="6" s="1"/>
  <c r="R4737" i="6"/>
  <c r="S4737" i="6" s="1"/>
  <c r="R4743" i="6"/>
  <c r="S4743" i="6" s="1"/>
  <c r="R4745" i="6"/>
  <c r="S4745" i="6" s="1"/>
  <c r="R4747" i="6"/>
  <c r="S4747" i="6" s="1"/>
  <c r="R4760" i="6"/>
  <c r="S4760" i="6" s="1"/>
  <c r="R4762" i="6"/>
  <c r="S4762" i="6" s="1"/>
  <c r="R4764" i="6"/>
  <c r="S4764" i="6" s="1"/>
  <c r="R4775" i="6"/>
  <c r="S4775" i="6" s="1"/>
  <c r="R4797" i="6"/>
  <c r="S4797" i="6" s="1"/>
  <c r="R4808" i="6"/>
  <c r="S4808" i="6" s="1"/>
  <c r="R4820" i="6"/>
  <c r="S4820" i="6" s="1"/>
  <c r="R4831" i="6"/>
  <c r="S4831" i="6" s="1"/>
  <c r="R4836" i="6"/>
  <c r="S4836" i="6" s="1"/>
  <c r="R4837" i="6"/>
  <c r="S4837" i="6" s="1"/>
  <c r="R4852" i="6"/>
  <c r="S4852" i="6" s="1"/>
  <c r="R4879" i="6"/>
  <c r="S4879" i="6" s="1"/>
  <c r="R4889" i="6"/>
  <c r="S4889" i="6" s="1"/>
  <c r="R4892" i="6"/>
  <c r="S4892" i="6" s="1"/>
  <c r="R4916" i="6"/>
  <c r="S4916" i="6" s="1"/>
  <c r="R4920" i="6"/>
  <c r="S4920" i="6" s="1"/>
  <c r="R4925" i="6"/>
  <c r="S4925" i="6" s="1"/>
  <c r="R4930" i="6"/>
  <c r="S4930" i="6" s="1"/>
  <c r="R4934" i="6"/>
  <c r="S4934" i="6" s="1"/>
  <c r="R4953" i="6"/>
  <c r="S4953" i="6" s="1"/>
  <c r="R4960" i="6"/>
  <c r="S4960" i="6" s="1"/>
  <c r="R4982" i="6"/>
  <c r="S4982" i="6" s="1"/>
  <c r="R3037" i="6"/>
  <c r="S3037" i="6" s="1"/>
  <c r="R3047" i="6"/>
  <c r="S3047" i="6" s="1"/>
  <c r="R3064" i="6"/>
  <c r="S3064" i="6" s="1"/>
  <c r="R3079" i="6"/>
  <c r="S3079" i="6" s="1"/>
  <c r="R3088" i="6"/>
  <c r="S3088" i="6" s="1"/>
  <c r="R3108" i="6"/>
  <c r="S3108" i="6" s="1"/>
  <c r="R3112" i="6"/>
  <c r="S3112" i="6" s="1"/>
  <c r="R3118" i="6"/>
  <c r="S3118" i="6" s="1"/>
  <c r="R3120" i="6"/>
  <c r="S3120" i="6" s="1"/>
  <c r="R3155" i="6"/>
  <c r="S3155" i="6" s="1"/>
  <c r="R3160" i="6"/>
  <c r="S3160" i="6" s="1"/>
  <c r="R3164" i="6"/>
  <c r="S3164" i="6" s="1"/>
  <c r="R3175" i="6"/>
  <c r="S3175" i="6" s="1"/>
  <c r="R3198" i="6"/>
  <c r="S3198" i="6" s="1"/>
  <c r="R3204" i="6"/>
  <c r="S3204" i="6" s="1"/>
  <c r="R3208" i="6"/>
  <c r="S3208" i="6" s="1"/>
  <c r="R3212" i="6"/>
  <c r="S3212" i="6" s="1"/>
  <c r="R3224" i="6"/>
  <c r="S3224" i="6" s="1"/>
  <c r="R3238" i="6"/>
  <c r="S3238" i="6" s="1"/>
  <c r="R3240" i="6"/>
  <c r="S3240" i="6" s="1"/>
  <c r="R3248" i="6"/>
  <c r="S3248" i="6" s="1"/>
  <c r="R3258" i="6"/>
  <c r="S3258" i="6" s="1"/>
  <c r="R3291" i="6"/>
  <c r="S3291" i="6" s="1"/>
  <c r="R3308" i="6"/>
  <c r="S3308" i="6" s="1"/>
  <c r="R3334" i="6"/>
  <c r="S3334" i="6" s="1"/>
  <c r="R3342" i="6"/>
  <c r="S3342" i="6" s="1"/>
  <c r="R3365" i="6"/>
  <c r="S3365" i="6" s="1"/>
  <c r="R3372" i="6"/>
  <c r="S3372" i="6" s="1"/>
  <c r="R3406" i="6"/>
  <c r="S3406" i="6" s="1"/>
  <c r="R3556" i="6"/>
  <c r="S3556" i="6" s="1"/>
  <c r="R3598" i="6"/>
  <c r="S3598" i="6" s="1"/>
  <c r="R3623" i="6"/>
  <c r="S3623" i="6" s="1"/>
  <c r="R3645" i="6"/>
  <c r="S3645" i="6" s="1"/>
  <c r="R3715" i="6"/>
  <c r="S3715" i="6" s="1"/>
  <c r="R3725" i="6"/>
  <c r="S3725" i="6" s="1"/>
  <c r="R3727" i="6"/>
  <c r="S3727" i="6" s="1"/>
  <c r="R3735" i="6"/>
  <c r="S3735" i="6" s="1"/>
  <c r="R3736" i="6"/>
  <c r="S3736" i="6" s="1"/>
  <c r="R3753" i="6"/>
  <c r="S3753" i="6" s="1"/>
  <c r="R3758" i="6"/>
  <c r="S3758" i="6" s="1"/>
  <c r="R3763" i="6"/>
  <c r="S3763" i="6" s="1"/>
  <c r="R3768" i="6"/>
  <c r="S3768" i="6" s="1"/>
  <c r="R3786" i="6"/>
  <c r="S3786" i="6" s="1"/>
  <c r="R3793" i="6"/>
  <c r="S3793" i="6" s="1"/>
  <c r="R3817" i="6"/>
  <c r="S3817" i="6" s="1"/>
  <c r="R3822" i="6"/>
  <c r="S3822" i="6" s="1"/>
  <c r="R3842" i="6"/>
  <c r="S3842" i="6" s="1"/>
  <c r="R3861" i="6"/>
  <c r="S3861" i="6" s="1"/>
  <c r="R3902" i="6"/>
  <c r="S3902" i="6" s="1"/>
  <c r="R3922" i="6"/>
  <c r="S3922" i="6" s="1"/>
  <c r="R3945" i="6"/>
  <c r="S3945" i="6" s="1"/>
  <c r="R3952" i="6"/>
  <c r="S3952" i="6" s="1"/>
  <c r="R3988" i="6"/>
  <c r="S3988" i="6" s="1"/>
  <c r="R4104" i="6"/>
  <c r="S4104" i="6" s="1"/>
  <c r="R4116" i="6"/>
  <c r="S4116" i="6" s="1"/>
  <c r="R4143" i="6"/>
  <c r="S4143" i="6" s="1"/>
  <c r="R4156" i="6"/>
  <c r="S4156" i="6" s="1"/>
  <c r="R4191" i="6"/>
  <c r="S4191" i="6" s="1"/>
  <c r="R4199" i="6"/>
  <c r="S4199" i="6" s="1"/>
  <c r="R4224" i="6"/>
  <c r="S4224" i="6" s="1"/>
  <c r="R4234" i="6"/>
  <c r="S4234" i="6" s="1"/>
  <c r="R4237" i="6"/>
  <c r="S4237" i="6" s="1"/>
  <c r="R4245" i="6"/>
  <c r="S4245" i="6" s="1"/>
  <c r="R4266" i="6"/>
  <c r="S4266" i="6" s="1"/>
  <c r="R4269" i="6"/>
  <c r="S4269" i="6" s="1"/>
  <c r="R4304" i="6"/>
  <c r="S4304" i="6" s="1"/>
  <c r="R4319" i="6"/>
  <c r="S4319" i="6" s="1"/>
  <c r="R4323" i="6"/>
  <c r="S4323" i="6" s="1"/>
  <c r="R4378" i="6"/>
  <c r="S4378" i="6" s="1"/>
  <c r="R4391" i="6"/>
  <c r="S4391" i="6" s="1"/>
  <c r="R4393" i="6"/>
  <c r="S4393" i="6" s="1"/>
  <c r="R4541" i="6"/>
  <c r="S4541" i="6" s="1"/>
  <c r="R4571" i="6"/>
  <c r="S4571" i="6" s="1"/>
  <c r="R4586" i="6"/>
  <c r="S4586" i="6" s="1"/>
  <c r="R4603" i="6"/>
  <c r="S4603" i="6" s="1"/>
  <c r="R4619" i="6"/>
  <c r="S4619" i="6" s="1"/>
  <c r="R4695" i="6"/>
  <c r="S4695" i="6" s="1"/>
  <c r="R4814" i="6"/>
  <c r="S4814" i="6" s="1"/>
  <c r="R4827" i="6"/>
  <c r="S4827" i="6" s="1"/>
  <c r="R4835" i="6"/>
  <c r="S4835" i="6" s="1"/>
  <c r="R4961" i="6"/>
  <c r="S4961" i="6" s="1"/>
  <c r="R1522" i="6"/>
  <c r="S1522" i="6" s="1"/>
  <c r="R3887" i="6"/>
  <c r="S3887" i="6" s="1"/>
  <c r="R3911" i="6"/>
  <c r="S3911" i="6" s="1"/>
  <c r="R4142" i="6"/>
  <c r="S4142" i="6" s="1"/>
  <c r="R4430" i="6"/>
  <c r="S4430" i="6" s="1"/>
  <c r="R4574" i="6"/>
  <c r="S4574" i="6" s="1"/>
  <c r="R4689" i="6"/>
  <c r="S4689" i="6" s="1"/>
  <c r="R4895" i="6"/>
  <c r="S4895" i="6" s="1"/>
  <c r="R3699" i="6"/>
  <c r="S3699" i="6" s="1"/>
  <c r="R4530" i="6"/>
  <c r="S4530" i="6" s="1"/>
  <c r="R1283" i="6"/>
  <c r="S1283" i="6" s="1"/>
  <c r="R1346" i="6"/>
  <c r="S1346" i="6" s="1"/>
  <c r="R1391" i="6"/>
  <c r="S1391" i="6" s="1"/>
  <c r="R3914" i="6"/>
  <c r="S3914" i="6" s="1"/>
  <c r="R4258" i="6"/>
  <c r="S4258" i="6" s="1"/>
  <c r="R4772" i="6"/>
  <c r="S4772" i="6" s="1"/>
  <c r="R3942" i="6"/>
  <c r="S3942" i="6" s="1"/>
  <c r="R4955" i="6"/>
  <c r="S4955" i="6" s="1"/>
  <c r="R1882" i="6"/>
  <c r="S1882" i="6" s="1"/>
  <c r="R3821" i="6"/>
  <c r="S3821" i="6" s="1"/>
  <c r="R3876" i="6"/>
  <c r="S3876" i="6" s="1"/>
  <c r="R3906" i="6"/>
  <c r="S3906" i="6" s="1"/>
  <c r="R4164" i="6"/>
  <c r="S4164" i="6" s="1"/>
  <c r="R4212" i="6"/>
  <c r="S4212" i="6" s="1"/>
  <c r="R4290" i="6"/>
  <c r="S4290" i="6" s="1"/>
  <c r="R4448" i="6"/>
  <c r="S4448" i="6" s="1"/>
  <c r="R4465" i="6"/>
  <c r="S4465" i="6" s="1"/>
  <c r="R4615" i="6"/>
  <c r="S4615" i="6" s="1"/>
  <c r="R4668" i="6"/>
  <c r="S4668" i="6" s="1"/>
  <c r="R4914" i="6"/>
  <c r="S4914" i="6" s="1"/>
  <c r="R2993" i="6"/>
  <c r="S2993" i="6" s="1"/>
  <c r="R3068" i="6"/>
  <c r="S3068" i="6" s="1"/>
  <c r="R3151" i="6"/>
  <c r="S3151" i="6" s="1"/>
  <c r="R3236" i="6"/>
  <c r="S3236" i="6" s="1"/>
  <c r="R3571" i="6"/>
  <c r="S3571" i="6" s="1"/>
  <c r="R4098" i="6"/>
  <c r="S4098" i="6" s="1"/>
  <c r="R4287" i="6"/>
  <c r="S4287" i="6" s="1"/>
  <c r="R4523" i="6"/>
  <c r="S4523" i="6" s="1"/>
  <c r="R4405" i="6"/>
  <c r="S4405" i="6" s="1"/>
  <c r="R4679" i="6"/>
  <c r="S4679" i="6" s="1"/>
  <c r="R4881" i="6"/>
  <c r="S4881" i="6" s="1"/>
  <c r="R4983" i="6"/>
  <c r="S4983" i="6" s="1"/>
  <c r="R4842" i="6"/>
  <c r="S4842" i="6" s="1"/>
  <c r="R4853" i="6"/>
  <c r="S4853" i="6" s="1"/>
  <c r="R4980" i="6"/>
  <c r="S4980" i="6" s="1"/>
  <c r="R425" i="6"/>
  <c r="S425" i="6" s="1"/>
  <c r="R2003" i="6"/>
  <c r="S2003" i="6" s="1"/>
  <c r="R2005" i="6"/>
  <c r="S2005" i="6" s="1"/>
  <c r="R2031" i="6"/>
  <c r="S2031" i="6" s="1"/>
  <c r="R2036" i="6"/>
  <c r="S2036" i="6" s="1"/>
  <c r="R2059" i="6"/>
  <c r="S2059" i="6" s="1"/>
  <c r="R2061" i="6"/>
  <c r="S2061" i="6" s="1"/>
  <c r="R2084" i="6"/>
  <c r="S2084" i="6" s="1"/>
  <c r="R2113" i="6"/>
  <c r="S2113" i="6" s="1"/>
  <c r="R2127" i="6"/>
  <c r="S2127" i="6" s="1"/>
  <c r="R2129" i="6"/>
  <c r="S2129" i="6" s="1"/>
  <c r="R2144" i="6"/>
  <c r="S2144" i="6" s="1"/>
  <c r="R2153" i="6"/>
  <c r="S2153" i="6" s="1"/>
  <c r="R2206" i="6"/>
  <c r="S2206" i="6" s="1"/>
  <c r="R2215" i="6"/>
  <c r="S2215" i="6" s="1"/>
  <c r="R2248" i="6"/>
  <c r="S2248" i="6" s="1"/>
  <c r="R2287" i="6"/>
  <c r="S2287" i="6" s="1"/>
  <c r="R2302" i="6"/>
  <c r="S2302" i="6" s="1"/>
  <c r="R2342" i="6"/>
  <c r="S2342" i="6" s="1"/>
  <c r="R2381" i="6"/>
  <c r="S2381" i="6" s="1"/>
  <c r="R2384" i="6"/>
  <c r="S2384" i="6" s="1"/>
  <c r="R2422" i="6"/>
  <c r="S2422" i="6" s="1"/>
  <c r="R2431" i="6"/>
  <c r="S2431" i="6" s="1"/>
  <c r="R2434" i="6"/>
  <c r="S2434" i="6" s="1"/>
  <c r="R2466" i="6"/>
  <c r="S2466" i="6" s="1"/>
  <c r="R2482" i="6"/>
  <c r="S2482" i="6" s="1"/>
  <c r="R2497" i="6"/>
  <c r="S2497" i="6" s="1"/>
  <c r="R2520" i="6"/>
  <c r="S2520" i="6" s="1"/>
  <c r="R2536" i="6"/>
  <c r="S2536" i="6" s="1"/>
  <c r="R2543" i="6"/>
  <c r="S2543" i="6" s="1"/>
  <c r="R2551" i="6"/>
  <c r="S2551" i="6" s="1"/>
  <c r="R2555" i="6"/>
  <c r="S2555" i="6" s="1"/>
  <c r="R2561" i="6"/>
  <c r="S2561" i="6" s="1"/>
  <c r="R2577" i="6"/>
  <c r="S2577" i="6" s="1"/>
  <c r="R2607" i="6"/>
  <c r="S2607" i="6" s="1"/>
  <c r="R2613" i="6"/>
  <c r="S2613" i="6" s="1"/>
  <c r="R2631" i="6"/>
  <c r="S2631" i="6" s="1"/>
  <c r="R2656" i="6"/>
  <c r="S2656" i="6" s="1"/>
  <c r="R2671" i="6"/>
  <c r="S2671" i="6" s="1"/>
  <c r="R2683" i="6"/>
  <c r="S2683" i="6" s="1"/>
  <c r="R2712" i="6"/>
  <c r="S2712" i="6" s="1"/>
  <c r="R2720" i="6"/>
  <c r="S2720" i="6" s="1"/>
  <c r="R2722" i="6"/>
  <c r="S2722" i="6" s="1"/>
  <c r="R2758" i="6"/>
  <c r="S2758" i="6" s="1"/>
  <c r="R2818" i="6"/>
  <c r="S2818" i="6" s="1"/>
  <c r="R4294" i="6"/>
  <c r="S4294" i="6" s="1"/>
  <c r="R4312" i="6"/>
  <c r="S4312" i="6" s="1"/>
  <c r="R4313" i="6"/>
  <c r="S4313" i="6" s="1"/>
  <c r="R4325" i="6"/>
  <c r="S4325" i="6" s="1"/>
  <c r="R4345" i="6"/>
  <c r="S4345" i="6" s="1"/>
  <c r="R4348" i="6"/>
  <c r="S4348" i="6" s="1"/>
  <c r="R4350" i="6"/>
  <c r="S4350" i="6" s="1"/>
  <c r="R4351" i="6"/>
  <c r="S4351" i="6" s="1"/>
  <c r="R4361" i="6"/>
  <c r="S4361" i="6" s="1"/>
  <c r="R4365" i="6"/>
  <c r="S4365" i="6" s="1"/>
  <c r="R4366" i="6"/>
  <c r="S4366" i="6" s="1"/>
  <c r="R4369" i="6"/>
  <c r="S4369" i="6" s="1"/>
  <c r="R4372" i="6"/>
  <c r="S4372" i="6" s="1"/>
  <c r="R4373" i="6"/>
  <c r="S4373" i="6" s="1"/>
  <c r="R4390" i="6"/>
  <c r="S4390" i="6" s="1"/>
  <c r="R4402" i="6"/>
  <c r="S4402" i="6" s="1"/>
  <c r="R4410" i="6"/>
  <c r="S4410" i="6" s="1"/>
  <c r="R4420" i="6"/>
  <c r="S4420" i="6" s="1"/>
  <c r="R4423" i="6"/>
  <c r="S4423" i="6" s="1"/>
  <c r="R4432" i="6"/>
  <c r="S4432" i="6" s="1"/>
  <c r="R4433" i="6"/>
  <c r="S4433" i="6" s="1"/>
  <c r="R4596" i="6"/>
  <c r="S4596" i="6" s="1"/>
  <c r="R4952" i="6"/>
  <c r="S4952" i="6" s="1"/>
  <c r="R4991" i="6"/>
  <c r="S4991" i="6" s="1"/>
  <c r="R4184" i="6"/>
  <c r="S4184" i="6" s="1"/>
  <c r="R4803" i="6"/>
  <c r="S4803" i="6" s="1"/>
  <c r="R4849" i="6"/>
  <c r="S4849" i="6" s="1"/>
  <c r="R4908" i="6"/>
  <c r="S4908" i="6" s="1"/>
  <c r="R4911" i="6"/>
  <c r="S4911" i="6" s="1"/>
  <c r="R4922" i="6"/>
  <c r="S4922" i="6" s="1"/>
  <c r="R4865" i="6"/>
  <c r="S4865" i="6" s="1"/>
  <c r="Q2" i="6"/>
  <c r="B2" i="7"/>
  <c r="B7" i="7" s="1"/>
  <c r="O2" i="6"/>
  <c r="P2" i="6" s="1"/>
  <c r="R84" i="6"/>
  <c r="S84" i="6" s="1"/>
  <c r="R130" i="6"/>
  <c r="S130" i="6" s="1"/>
  <c r="R163" i="6"/>
  <c r="S163" i="6" s="1"/>
  <c r="R29" i="6"/>
  <c r="S29" i="6" s="1"/>
  <c r="R34" i="6"/>
  <c r="S34" i="6" s="1"/>
  <c r="R39" i="6"/>
  <c r="S39" i="6" s="1"/>
  <c r="R40" i="6"/>
  <c r="S40" i="6" s="1"/>
  <c r="R45" i="6"/>
  <c r="S45" i="6" s="1"/>
  <c r="R61" i="6"/>
  <c r="S61" i="6" s="1"/>
  <c r="R63" i="6"/>
  <c r="S63" i="6" s="1"/>
  <c r="R67" i="6"/>
  <c r="S67" i="6" s="1"/>
  <c r="R71" i="6"/>
  <c r="S71" i="6" s="1"/>
  <c r="R76" i="6"/>
  <c r="S76" i="6" s="1"/>
  <c r="R89" i="6"/>
  <c r="S89" i="6" s="1"/>
  <c r="R101" i="6"/>
  <c r="S101" i="6" s="1"/>
  <c r="R107" i="6"/>
  <c r="S107" i="6" s="1"/>
  <c r="R122" i="6"/>
  <c r="S122" i="6" s="1"/>
  <c r="R133" i="6"/>
  <c r="S133" i="6" s="1"/>
  <c r="R141" i="6"/>
  <c r="S141" i="6" s="1"/>
  <c r="R150" i="6"/>
  <c r="S150" i="6" s="1"/>
  <c r="R167" i="6"/>
  <c r="S167" i="6" s="1"/>
  <c r="R172" i="6"/>
  <c r="S172" i="6" s="1"/>
  <c r="R183" i="6"/>
  <c r="S183" i="6" s="1"/>
  <c r="R185" i="6"/>
  <c r="S185" i="6" s="1"/>
  <c r="R197" i="6"/>
  <c r="S197" i="6" s="1"/>
  <c r="R201" i="6"/>
  <c r="S201" i="6" s="1"/>
  <c r="R207" i="6"/>
  <c r="S207" i="6" s="1"/>
  <c r="R213" i="6"/>
  <c r="S213" i="6" s="1"/>
  <c r="R214" i="6"/>
  <c r="S214" i="6" s="1"/>
  <c r="R227" i="6"/>
  <c r="S227" i="6" s="1"/>
  <c r="R229" i="6"/>
  <c r="S229" i="6" s="1"/>
  <c r="R249" i="6"/>
  <c r="S249" i="6" s="1"/>
  <c r="R269" i="6"/>
  <c r="S269" i="6" s="1"/>
  <c r="R282" i="6"/>
  <c r="S282" i="6" s="1"/>
  <c r="R299" i="6"/>
  <c r="S299" i="6" s="1"/>
  <c r="R321" i="6"/>
  <c r="S321" i="6" s="1"/>
  <c r="R398" i="6"/>
  <c r="S398" i="6" s="1"/>
  <c r="R399" i="6"/>
  <c r="S399" i="6" s="1"/>
  <c r="R120" i="6"/>
  <c r="S120" i="6" s="1"/>
  <c r="R161" i="6"/>
  <c r="S161" i="6" s="1"/>
  <c r="R4204" i="6"/>
  <c r="S4204" i="6" s="1"/>
  <c r="R4217" i="6"/>
  <c r="S4217" i="6" s="1"/>
  <c r="R4228" i="6"/>
  <c r="S4228" i="6" s="1"/>
  <c r="R4247" i="6"/>
  <c r="S4247" i="6" s="1"/>
  <c r="R4253" i="6"/>
  <c r="S4253" i="6" s="1"/>
  <c r="R4256" i="6"/>
  <c r="S4256" i="6" s="1"/>
  <c r="R4264" i="6"/>
  <c r="S4264" i="6" s="1"/>
  <c r="R4265" i="6"/>
  <c r="S4265" i="6" s="1"/>
  <c r="R4273" i="6"/>
  <c r="S4273" i="6" s="1"/>
  <c r="R4278" i="6"/>
  <c r="S4278" i="6" s="1"/>
  <c r="R4289" i="6"/>
  <c r="S4289" i="6" s="1"/>
  <c r="R4299" i="6"/>
  <c r="S4299" i="6" s="1"/>
  <c r="R4305" i="6"/>
  <c r="S4305" i="6" s="1"/>
  <c r="R4332" i="6"/>
  <c r="S4332" i="6" s="1"/>
  <c r="R4414" i="6"/>
  <c r="S4414" i="6" s="1"/>
  <c r="R4422" i="6"/>
  <c r="S4422" i="6" s="1"/>
  <c r="R4426" i="6"/>
  <c r="S4426" i="6" s="1"/>
  <c r="R3276" i="6"/>
  <c r="S3276" i="6" s="1"/>
  <c r="R3284" i="6"/>
  <c r="S3284" i="6" s="1"/>
  <c r="R3300" i="6"/>
  <c r="S3300" i="6" s="1"/>
  <c r="R3340" i="6"/>
  <c r="S3340" i="6" s="1"/>
  <c r="R3414" i="6"/>
  <c r="S3414" i="6" s="1"/>
  <c r="R3420" i="6"/>
  <c r="S3420" i="6" s="1"/>
  <c r="R3431" i="6"/>
  <c r="S3431" i="6" s="1"/>
  <c r="R3458" i="6"/>
  <c r="S3458" i="6" s="1"/>
  <c r="R3471" i="6"/>
  <c r="S3471" i="6" s="1"/>
  <c r="R3510" i="6"/>
  <c r="S3510" i="6" s="1"/>
  <c r="R3580" i="6"/>
  <c r="S3580" i="6" s="1"/>
  <c r="R3586" i="6"/>
  <c r="S3586" i="6" s="1"/>
  <c r="R3589" i="6"/>
  <c r="S3589" i="6" s="1"/>
  <c r="R3625" i="6"/>
  <c r="S3625" i="6" s="1"/>
  <c r="R3651" i="6"/>
  <c r="S3651" i="6" s="1"/>
  <c r="R3653" i="6"/>
  <c r="S3653" i="6" s="1"/>
  <c r="R182" i="6"/>
  <c r="S182" i="6" s="1"/>
  <c r="R189" i="6"/>
  <c r="S189" i="6" s="1"/>
  <c r="R190" i="6"/>
  <c r="S190" i="6" s="1"/>
  <c r="R194" i="6"/>
  <c r="S194" i="6" s="1"/>
  <c r="R212" i="6"/>
  <c r="S212" i="6" s="1"/>
  <c r="R222" i="6"/>
  <c r="S222" i="6" s="1"/>
  <c r="R228" i="6"/>
  <c r="S228" i="6" s="1"/>
  <c r="R234" i="6"/>
  <c r="S234" i="6" s="1"/>
  <c r="R246" i="6"/>
  <c r="S246" i="6" s="1"/>
  <c r="R302" i="6"/>
  <c r="S302" i="6" s="1"/>
  <c r="R328" i="6"/>
  <c r="S328" i="6" s="1"/>
  <c r="R355" i="6"/>
  <c r="S355" i="6" s="1"/>
  <c r="R361" i="6"/>
  <c r="S361" i="6" s="1"/>
  <c r="R375" i="6"/>
  <c r="S375" i="6" s="1"/>
  <c r="R388" i="6"/>
  <c r="S388" i="6" s="1"/>
  <c r="R396" i="6"/>
  <c r="S396" i="6" s="1"/>
  <c r="R402" i="6"/>
  <c r="S402" i="6" s="1"/>
  <c r="R3621" i="6"/>
  <c r="S3621" i="6" s="1"/>
  <c r="R166" i="6"/>
  <c r="S166" i="6" s="1"/>
  <c r="R203" i="6"/>
  <c r="S203" i="6" s="1"/>
  <c r="R385" i="6"/>
  <c r="S385" i="6" s="1"/>
  <c r="R403" i="6"/>
  <c r="S403" i="6" s="1"/>
  <c r="R2201" i="6"/>
  <c r="S2201" i="6" s="1"/>
  <c r="R1684" i="6"/>
  <c r="S1684" i="6" s="1"/>
  <c r="R2096" i="6"/>
  <c r="S2096" i="6" s="1"/>
  <c r="R26" i="6"/>
  <c r="S26" i="6" s="1"/>
  <c r="R70" i="6"/>
  <c r="S70" i="6" s="1"/>
  <c r="R86" i="6"/>
  <c r="S86" i="6" s="1"/>
  <c r="R99" i="6"/>
  <c r="S99" i="6" s="1"/>
  <c r="R102" i="6"/>
  <c r="S102" i="6" s="1"/>
  <c r="R104" i="6"/>
  <c r="S104" i="6" s="1"/>
  <c r="R126" i="6"/>
  <c r="S126" i="6" s="1"/>
  <c r="R148" i="6"/>
  <c r="S148" i="6" s="1"/>
  <c r="R155" i="6"/>
  <c r="S155" i="6" s="1"/>
  <c r="R198" i="6"/>
  <c r="S198" i="6" s="1"/>
  <c r="R199" i="6"/>
  <c r="S199" i="6" s="1"/>
  <c r="R216" i="6"/>
  <c r="S216" i="6" s="1"/>
  <c r="R253" i="6"/>
  <c r="S253" i="6" s="1"/>
  <c r="R256" i="6"/>
  <c r="S256" i="6" s="1"/>
  <c r="R257" i="6"/>
  <c r="S257" i="6" s="1"/>
  <c r="R261" i="6"/>
  <c r="S261" i="6" s="1"/>
  <c r="R272" i="6"/>
  <c r="S272" i="6" s="1"/>
  <c r="R290" i="6"/>
  <c r="S290" i="6" s="1"/>
  <c r="R310" i="6"/>
  <c r="S310" i="6" s="1"/>
  <c r="R322" i="6"/>
  <c r="S322" i="6" s="1"/>
  <c r="R329" i="6"/>
  <c r="S329" i="6" s="1"/>
  <c r="R331" i="6"/>
  <c r="S331" i="6" s="1"/>
  <c r="R343" i="6"/>
  <c r="S343" i="6" s="1"/>
  <c r="R356" i="6"/>
  <c r="S356" i="6" s="1"/>
  <c r="R359" i="6"/>
  <c r="S359" i="6" s="1"/>
  <c r="R384" i="6"/>
  <c r="S384" i="6" s="1"/>
  <c r="R386" i="6"/>
  <c r="S386" i="6" s="1"/>
  <c r="R387" i="6"/>
  <c r="S387" i="6" s="1"/>
  <c r="R405" i="6"/>
  <c r="S405" i="6" s="1"/>
  <c r="R419" i="6"/>
  <c r="S419" i="6" s="1"/>
  <c r="R1590" i="6"/>
  <c r="S1590" i="6" s="1"/>
  <c r="R1629" i="6"/>
  <c r="S1629" i="6" s="1"/>
  <c r="R1706" i="6"/>
  <c r="S1706" i="6" s="1"/>
  <c r="R1736" i="6"/>
  <c r="S1736" i="6" s="1"/>
  <c r="R1829" i="6"/>
  <c r="S1829" i="6" s="1"/>
  <c r="R1913" i="6"/>
  <c r="S1913" i="6" s="1"/>
  <c r="R1960" i="6"/>
  <c r="S1960" i="6" s="1"/>
  <c r="R1977" i="6"/>
  <c r="S1977" i="6" s="1"/>
  <c r="R1980" i="6"/>
  <c r="S1980" i="6" s="1"/>
  <c r="R1995" i="6"/>
  <c r="S1995" i="6" s="1"/>
  <c r="R2017" i="6"/>
  <c r="S2017" i="6" s="1"/>
  <c r="R2034" i="6"/>
  <c r="S2034" i="6" s="1"/>
  <c r="R2178" i="6"/>
  <c r="S2178" i="6" s="1"/>
  <c r="R2181" i="6"/>
  <c r="S2181" i="6" s="1"/>
  <c r="R2234" i="6"/>
  <c r="S2234" i="6" s="1"/>
  <c r="R2243" i="6"/>
  <c r="S2243" i="6" s="1"/>
  <c r="R2269" i="6"/>
  <c r="S2269" i="6" s="1"/>
  <c r="R2308" i="6"/>
  <c r="S2308" i="6" s="1"/>
  <c r="R2316" i="6"/>
  <c r="S2316" i="6" s="1"/>
  <c r="R2330" i="6"/>
  <c r="S2330" i="6" s="1"/>
  <c r="R2340" i="6"/>
  <c r="S2340" i="6" s="1"/>
  <c r="R2349" i="6"/>
  <c r="S2349" i="6" s="1"/>
  <c r="R2355" i="6"/>
  <c r="S2355" i="6" s="1"/>
  <c r="R2373" i="6"/>
  <c r="S2373" i="6" s="1"/>
  <c r="R2377" i="6"/>
  <c r="S2377" i="6" s="1"/>
  <c r="R2518" i="6"/>
  <c r="S2518" i="6" s="1"/>
  <c r="R2567" i="6"/>
  <c r="S2567" i="6" s="1"/>
  <c r="R2618" i="6"/>
  <c r="S2618" i="6" s="1"/>
  <c r="R2718" i="6"/>
  <c r="S2718" i="6" s="1"/>
  <c r="R2760" i="6"/>
  <c r="S2760" i="6" s="1"/>
  <c r="R2800" i="6"/>
  <c r="S2800" i="6" s="1"/>
  <c r="R3783" i="6"/>
  <c r="S3783" i="6" s="1"/>
  <c r="R3292" i="6"/>
  <c r="S3292" i="6" s="1"/>
  <c r="R3448" i="6"/>
  <c r="S3448" i="6" s="1"/>
  <c r="R3460" i="6"/>
  <c r="S3460" i="6" s="1"/>
  <c r="R3528" i="6"/>
  <c r="S3528" i="6" s="1"/>
  <c r="R3549" i="6"/>
  <c r="S3549" i="6" s="1"/>
  <c r="R3635" i="6"/>
  <c r="S3635" i="6" s="1"/>
  <c r="R3693" i="6"/>
  <c r="S3693" i="6" s="1"/>
  <c r="R3716" i="6"/>
  <c r="S3716" i="6" s="1"/>
  <c r="R3726" i="6"/>
  <c r="S3726" i="6" s="1"/>
  <c r="R3732" i="6"/>
  <c r="S3732" i="6" s="1"/>
  <c r="R3746" i="6"/>
  <c r="S3746" i="6" s="1"/>
  <c r="R3749" i="6"/>
  <c r="S3749" i="6" s="1"/>
  <c r="R3752" i="6"/>
  <c r="S3752" i="6" s="1"/>
  <c r="R3760" i="6"/>
  <c r="S3760" i="6" s="1"/>
  <c r="R3761" i="6"/>
  <c r="S3761" i="6" s="1"/>
  <c r="R3765" i="6"/>
  <c r="S3765" i="6" s="1"/>
  <c r="R3811" i="6"/>
  <c r="S3811" i="6" s="1"/>
  <c r="R3825" i="6"/>
  <c r="S3825" i="6" s="1"/>
  <c r="R3833" i="6"/>
  <c r="S3833" i="6" s="1"/>
  <c r="R3939" i="6"/>
  <c r="S3939" i="6" s="1"/>
  <c r="R3965" i="6"/>
  <c r="S3965" i="6" s="1"/>
  <c r="R3972" i="6"/>
  <c r="S3972" i="6" s="1"/>
  <c r="R4007" i="6"/>
  <c r="S4007" i="6" s="1"/>
  <c r="R4036" i="6"/>
  <c r="S4036" i="6" s="1"/>
  <c r="R4040" i="6"/>
  <c r="S4040" i="6" s="1"/>
  <c r="R4082" i="6"/>
  <c r="S4082" i="6" s="1"/>
  <c r="R4203" i="6"/>
  <c r="S4203" i="6" s="1"/>
  <c r="R4327" i="6"/>
  <c r="S4327" i="6" s="1"/>
  <c r="R4364" i="6"/>
  <c r="S4364" i="6" s="1"/>
  <c r="R4409" i="6"/>
  <c r="S4409" i="6" s="1"/>
  <c r="R4415" i="6"/>
  <c r="S4415" i="6" s="1"/>
  <c r="R4427" i="6"/>
  <c r="S4427" i="6" s="1"/>
  <c r="R4441" i="6"/>
  <c r="S4441" i="6" s="1"/>
  <c r="R4464" i="6"/>
  <c r="S4464" i="6" s="1"/>
  <c r="R4487" i="6"/>
  <c r="S4487" i="6" s="1"/>
  <c r="R4519" i="6"/>
  <c r="S4519" i="6" s="1"/>
  <c r="R4538" i="6"/>
  <c r="S4538" i="6" s="1"/>
  <c r="R4590" i="6"/>
  <c r="S4590" i="6" s="1"/>
  <c r="R4633" i="6"/>
  <c r="S4633" i="6" s="1"/>
  <c r="R4672" i="6"/>
  <c r="S4672" i="6" s="1"/>
  <c r="R4795" i="6"/>
  <c r="S4795" i="6" s="1"/>
  <c r="R4873" i="6"/>
  <c r="S4873" i="6" s="1"/>
  <c r="R4894" i="6"/>
  <c r="S4894" i="6" s="1"/>
  <c r="R94" i="6"/>
  <c r="S94" i="6" s="1"/>
  <c r="R145" i="6"/>
  <c r="S145" i="6" s="1"/>
  <c r="R154" i="6"/>
  <c r="S154" i="6" s="1"/>
  <c r="R220" i="6"/>
  <c r="S220" i="6" s="1"/>
  <c r="R236" i="6"/>
  <c r="S236" i="6" s="1"/>
  <c r="R264" i="6"/>
  <c r="S264" i="6" s="1"/>
  <c r="R273" i="6"/>
  <c r="S273" i="6" s="1"/>
  <c r="R281" i="6"/>
  <c r="S281" i="6" s="1"/>
  <c r="R303" i="6"/>
  <c r="S303" i="6" s="1"/>
  <c r="R319" i="6"/>
  <c r="S319" i="6" s="1"/>
  <c r="R323" i="6"/>
  <c r="S323" i="6" s="1"/>
  <c r="R338" i="6"/>
  <c r="S338" i="6" s="1"/>
  <c r="R348" i="6"/>
  <c r="S348" i="6" s="1"/>
  <c r="R363" i="6"/>
  <c r="S363" i="6" s="1"/>
  <c r="R410" i="6"/>
  <c r="S410" i="6" s="1"/>
  <c r="R1627" i="6"/>
  <c r="S1627" i="6" s="1"/>
  <c r="R1637" i="6"/>
  <c r="S1637" i="6" s="1"/>
  <c r="R1670" i="6"/>
  <c r="S1670" i="6" s="1"/>
  <c r="R1783" i="6"/>
  <c r="S1783" i="6" s="1"/>
  <c r="R1795" i="6"/>
  <c r="S1795" i="6" s="1"/>
  <c r="R1892" i="6"/>
  <c r="S1892" i="6" s="1"/>
  <c r="R2018" i="6"/>
  <c r="S2018" i="6" s="1"/>
  <c r="R2116" i="6"/>
  <c r="S2116" i="6" s="1"/>
  <c r="R2137" i="6"/>
  <c r="S2137" i="6" s="1"/>
  <c r="R2549" i="6"/>
  <c r="S2549" i="6" s="1"/>
  <c r="R2580" i="6"/>
  <c r="S2580" i="6" s="1"/>
  <c r="R2674" i="6"/>
  <c r="S2674" i="6" s="1"/>
  <c r="R2680" i="6"/>
  <c r="S2680" i="6" s="1"/>
  <c r="R3363" i="6"/>
  <c r="S3363" i="6" s="1"/>
  <c r="R3378" i="6"/>
  <c r="S3378" i="6" s="1"/>
  <c r="R3494" i="6"/>
  <c r="S3494" i="6" s="1"/>
  <c r="R3504" i="6"/>
  <c r="S3504" i="6" s="1"/>
  <c r="R3649" i="6"/>
  <c r="S3649" i="6" s="1"/>
  <c r="R3705" i="6"/>
  <c r="S3705" i="6" s="1"/>
  <c r="R3710" i="6"/>
  <c r="S3710" i="6" s="1"/>
  <c r="R3713" i="6"/>
  <c r="S3713" i="6" s="1"/>
  <c r="R3718" i="6"/>
  <c r="S3718" i="6" s="1"/>
  <c r="R3730" i="6"/>
  <c r="S3730" i="6" s="1"/>
  <c r="R3738" i="6"/>
  <c r="S3738" i="6" s="1"/>
  <c r="R3754" i="6"/>
  <c r="S3754" i="6" s="1"/>
  <c r="R3784" i="6"/>
  <c r="S3784" i="6" s="1"/>
  <c r="R3857" i="6"/>
  <c r="S3857" i="6" s="1"/>
  <c r="R3931" i="6"/>
  <c r="S3931" i="6" s="1"/>
  <c r="R4011" i="6"/>
  <c r="S4011" i="6" s="1"/>
  <c r="R4096" i="6"/>
  <c r="S4096" i="6" s="1"/>
  <c r="R4315" i="6"/>
  <c r="S4315" i="6" s="1"/>
  <c r="R4357" i="6"/>
  <c r="S4357" i="6" s="1"/>
  <c r="R4446" i="6"/>
  <c r="S4446" i="6" s="1"/>
  <c r="R4498" i="6"/>
  <c r="S4498" i="6" s="1"/>
  <c r="R4651" i="6"/>
  <c r="S4651" i="6" s="1"/>
  <c r="R4687" i="6"/>
  <c r="S4687" i="6" s="1"/>
  <c r="R4843" i="6"/>
  <c r="S4843" i="6" s="1"/>
  <c r="R4851" i="6"/>
  <c r="S4851" i="6" s="1"/>
  <c r="R4958" i="6"/>
  <c r="S4958" i="6" s="1"/>
  <c r="R4974" i="6"/>
  <c r="S4974" i="6" s="1"/>
  <c r="R3149" i="6"/>
  <c r="S3149" i="6" s="1"/>
  <c r="R3178" i="6"/>
  <c r="S3178" i="6" s="1"/>
  <c r="R3182" i="6"/>
  <c r="S3182" i="6" s="1"/>
  <c r="R3194" i="6"/>
  <c r="S3194" i="6" s="1"/>
  <c r="R3210" i="6"/>
  <c r="S3210" i="6" s="1"/>
  <c r="R3066" i="6"/>
  <c r="S3066" i="6" s="1"/>
  <c r="R3077" i="6"/>
  <c r="S3077" i="6" s="1"/>
  <c r="R3090" i="6"/>
  <c r="S3090" i="6" s="1"/>
  <c r="R3102" i="6"/>
  <c r="S3102" i="6" s="1"/>
  <c r="R3242" i="6"/>
  <c r="S3242" i="6" s="1"/>
  <c r="R3251" i="6"/>
  <c r="S3251" i="6" s="1"/>
  <c r="R3278" i="6"/>
  <c r="S3278" i="6" s="1"/>
  <c r="R3366" i="6"/>
  <c r="S3366" i="6" s="1"/>
  <c r="R3439" i="6"/>
  <c r="S3439" i="6" s="1"/>
  <c r="R3514" i="6"/>
  <c r="S3514" i="6" s="1"/>
  <c r="R4449" i="6"/>
  <c r="S4449" i="6" s="1"/>
  <c r="R758" i="6"/>
  <c r="S758" i="6" s="1"/>
  <c r="R769" i="6"/>
  <c r="S769" i="6" s="1"/>
  <c r="R773" i="6"/>
  <c r="S773" i="6" s="1"/>
  <c r="R778" i="6"/>
  <c r="S778" i="6" s="1"/>
  <c r="R780" i="6"/>
  <c r="S780" i="6" s="1"/>
  <c r="R789" i="6"/>
  <c r="S789" i="6" s="1"/>
  <c r="R791" i="6"/>
  <c r="S791" i="6" s="1"/>
  <c r="R792" i="6"/>
  <c r="S792" i="6" s="1"/>
  <c r="R793" i="6"/>
  <c r="S793" i="6" s="1"/>
  <c r="R809" i="6"/>
  <c r="S809" i="6" s="1"/>
  <c r="R812" i="6"/>
  <c r="S812" i="6" s="1"/>
  <c r="R818" i="6"/>
  <c r="S818" i="6" s="1"/>
  <c r="R820" i="6"/>
  <c r="S820" i="6" s="1"/>
  <c r="R823" i="6"/>
  <c r="S823" i="6" s="1"/>
  <c r="R838" i="6"/>
  <c r="S838" i="6" s="1"/>
  <c r="R843" i="6"/>
  <c r="S843" i="6" s="1"/>
  <c r="R846" i="6"/>
  <c r="S846" i="6" s="1"/>
  <c r="R850" i="6"/>
  <c r="S850" i="6" s="1"/>
  <c r="R852" i="6"/>
  <c r="S852" i="6" s="1"/>
  <c r="R860" i="6"/>
  <c r="S860" i="6" s="1"/>
  <c r="R878" i="6"/>
  <c r="S878" i="6" s="1"/>
  <c r="R880" i="6"/>
  <c r="S880" i="6" s="1"/>
  <c r="R890" i="6"/>
  <c r="S890" i="6" s="1"/>
  <c r="R891" i="6"/>
  <c r="S891" i="6" s="1"/>
  <c r="R894" i="6"/>
  <c r="S894" i="6" s="1"/>
  <c r="R905" i="6"/>
  <c r="S905" i="6" s="1"/>
  <c r="R908" i="6"/>
  <c r="S908" i="6" s="1"/>
  <c r="R909" i="6"/>
  <c r="S909" i="6" s="1"/>
  <c r="R912" i="6"/>
  <c r="S912" i="6" s="1"/>
  <c r="R932" i="6"/>
  <c r="S932" i="6" s="1"/>
  <c r="R933" i="6"/>
  <c r="S933" i="6" s="1"/>
  <c r="R936" i="6"/>
  <c r="S936" i="6" s="1"/>
  <c r="R946" i="6"/>
  <c r="S946" i="6" s="1"/>
  <c r="R948" i="6"/>
  <c r="S948" i="6" s="1"/>
  <c r="R951" i="6"/>
  <c r="S951" i="6" s="1"/>
  <c r="R953" i="6"/>
  <c r="S953" i="6" s="1"/>
  <c r="R956" i="6"/>
  <c r="S956" i="6" s="1"/>
  <c r="R961" i="6"/>
  <c r="S961" i="6" s="1"/>
  <c r="R963" i="6"/>
  <c r="S963" i="6" s="1"/>
  <c r="R972" i="6"/>
  <c r="S972" i="6" s="1"/>
  <c r="R973" i="6"/>
  <c r="S973" i="6" s="1"/>
  <c r="R987" i="6"/>
  <c r="S987" i="6" s="1"/>
  <c r="R989" i="6"/>
  <c r="S989" i="6" s="1"/>
  <c r="R992" i="6"/>
  <c r="S992" i="6" s="1"/>
  <c r="R994" i="6"/>
  <c r="S994" i="6" s="1"/>
  <c r="R1001" i="6"/>
  <c r="S1001" i="6" s="1"/>
  <c r="R1003" i="6"/>
  <c r="S1003" i="6" s="1"/>
  <c r="R1004" i="6"/>
  <c r="S1004" i="6" s="1"/>
  <c r="R1006" i="6"/>
  <c r="S1006" i="6" s="1"/>
  <c r="R1030" i="6"/>
  <c r="S1030" i="6" s="1"/>
  <c r="R1033" i="6"/>
  <c r="S1033" i="6" s="1"/>
  <c r="R1056" i="6"/>
  <c r="S1056" i="6" s="1"/>
  <c r="R1058" i="6"/>
  <c r="S1058" i="6" s="1"/>
  <c r="R1060" i="6"/>
  <c r="S1060" i="6" s="1"/>
  <c r="R1063" i="6"/>
  <c r="S1063" i="6" s="1"/>
  <c r="R1096" i="6"/>
  <c r="S1096" i="6" s="1"/>
  <c r="R1102" i="6"/>
  <c r="S1102" i="6" s="1"/>
  <c r="R1110" i="6"/>
  <c r="S1110" i="6" s="1"/>
  <c r="R1111" i="6"/>
  <c r="S1111" i="6" s="1"/>
  <c r="R1116" i="6"/>
  <c r="S1116" i="6" s="1"/>
  <c r="R1118" i="6"/>
  <c r="S1118" i="6" s="1"/>
  <c r="R1121" i="6"/>
  <c r="S1121" i="6" s="1"/>
  <c r="R1127" i="6"/>
  <c r="S1127" i="6" s="1"/>
  <c r="R1138" i="6"/>
  <c r="S1138" i="6" s="1"/>
  <c r="R1154" i="6"/>
  <c r="S1154" i="6" s="1"/>
  <c r="R1157" i="6"/>
  <c r="S1157" i="6" s="1"/>
  <c r="R2400" i="6"/>
  <c r="S2400" i="6" s="1"/>
  <c r="R2428" i="6"/>
  <c r="S2428" i="6" s="1"/>
  <c r="R2500" i="6"/>
  <c r="S2500" i="6" s="1"/>
  <c r="R2604" i="6"/>
  <c r="S2604" i="6" s="1"/>
  <c r="R2696" i="6"/>
  <c r="S2696" i="6" s="1"/>
  <c r="R3563" i="6"/>
  <c r="S3563" i="6" s="1"/>
  <c r="R3637" i="6"/>
  <c r="S3637" i="6" s="1"/>
  <c r="R4197" i="6"/>
  <c r="S4197" i="6" s="1"/>
  <c r="R4225" i="6"/>
  <c r="S4225" i="6" s="1"/>
  <c r="R4904" i="6"/>
  <c r="S4904" i="6" s="1"/>
  <c r="R4926" i="6"/>
  <c r="S4926" i="6" s="1"/>
  <c r="R4946" i="6"/>
  <c r="S4946" i="6" s="1"/>
  <c r="R4957" i="6"/>
  <c r="S4957" i="6" s="1"/>
  <c r="R4998" i="6"/>
  <c r="S4998" i="6" s="1"/>
  <c r="R5" i="6"/>
  <c r="S5" i="6" s="1"/>
  <c r="R17" i="6"/>
  <c r="S17" i="6" s="1"/>
  <c r="R30" i="6"/>
  <c r="S30" i="6" s="1"/>
  <c r="R46" i="6"/>
  <c r="S46" i="6" s="1"/>
  <c r="R50" i="6"/>
  <c r="S50" i="6" s="1"/>
  <c r="R65" i="6"/>
  <c r="S65" i="6" s="1"/>
  <c r="R69" i="6"/>
  <c r="S69" i="6" s="1"/>
  <c r="R74" i="6"/>
  <c r="S74" i="6" s="1"/>
  <c r="R2424" i="6"/>
  <c r="S2424" i="6" s="1"/>
  <c r="R2453" i="6"/>
  <c r="S2453" i="6" s="1"/>
  <c r="R2514" i="6"/>
  <c r="S2514" i="6" s="1"/>
  <c r="R2521" i="6"/>
  <c r="S2521" i="6" s="1"/>
  <c r="R2650" i="6"/>
  <c r="S2650" i="6" s="1"/>
  <c r="R2735" i="6"/>
  <c r="S2735" i="6" s="1"/>
  <c r="R2738" i="6"/>
  <c r="S2738" i="6" s="1"/>
  <c r="R3660" i="6"/>
  <c r="S3660" i="6" s="1"/>
  <c r="R3688" i="6"/>
  <c r="S3688" i="6" s="1"/>
  <c r="R4208" i="6"/>
  <c r="S4208" i="6" s="1"/>
  <c r="R4823" i="6"/>
  <c r="S4823" i="6" s="1"/>
  <c r="R4867" i="6"/>
  <c r="S4867" i="6" s="1"/>
  <c r="R4936" i="6"/>
  <c r="S4936" i="6" s="1"/>
  <c r="R5001" i="6"/>
  <c r="S5001" i="6" s="1"/>
  <c r="R43" i="6"/>
  <c r="S43" i="6" s="1"/>
  <c r="R48" i="6"/>
  <c r="S48" i="6" s="1"/>
  <c r="R51" i="6"/>
  <c r="S51" i="6" s="1"/>
  <c r="R53" i="6"/>
  <c r="S53" i="6" s="1"/>
  <c r="R55" i="6"/>
  <c r="S55" i="6" s="1"/>
  <c r="R78" i="6"/>
  <c r="S78" i="6" s="1"/>
  <c r="R3445" i="6"/>
  <c r="S3445" i="6" s="1"/>
  <c r="R3530" i="6"/>
  <c r="S3530" i="6" s="1"/>
  <c r="R3538" i="6"/>
  <c r="S3538" i="6" s="1"/>
  <c r="R4915" i="6"/>
  <c r="S4915" i="6" s="1"/>
  <c r="R4967" i="6"/>
  <c r="S4967" i="6" s="1"/>
  <c r="R3374" i="6"/>
  <c r="S3374" i="6" s="1"/>
  <c r="R3410" i="6"/>
  <c r="S3410" i="6" s="1"/>
  <c r="R3452" i="6"/>
  <c r="S3452" i="6" s="1"/>
  <c r="R3454" i="6"/>
  <c r="S3454" i="6" s="1"/>
  <c r="R3484" i="6"/>
  <c r="S3484" i="6" s="1"/>
  <c r="R3361" i="6"/>
  <c r="S3361" i="6" s="1"/>
  <c r="R3520" i="6"/>
  <c r="S3520" i="6" s="1"/>
  <c r="R3534" i="6"/>
  <c r="S3534" i="6" s="1"/>
  <c r="R1574" i="6"/>
  <c r="S1574" i="6" s="1"/>
  <c r="R1833" i="6"/>
  <c r="S1833" i="6" s="1"/>
  <c r="R2140" i="6"/>
  <c r="S2140" i="6" s="1"/>
  <c r="R2166" i="6"/>
  <c r="S2166" i="6" s="1"/>
  <c r="R1449" i="6"/>
  <c r="S1449" i="6" s="1"/>
  <c r="R1497" i="6"/>
  <c r="S1497" i="6" s="1"/>
  <c r="R1527" i="6"/>
  <c r="S1527" i="6" s="1"/>
  <c r="R1632" i="6"/>
  <c r="S1632" i="6" s="1"/>
  <c r="R1700" i="6"/>
  <c r="S1700" i="6" s="1"/>
  <c r="R1720" i="6"/>
  <c r="S1720" i="6" s="1"/>
  <c r="R1751" i="6"/>
  <c r="S1751" i="6" s="1"/>
  <c r="R1767" i="6"/>
  <c r="S1767" i="6" s="1"/>
  <c r="R1769" i="6"/>
  <c r="S1769" i="6" s="1"/>
  <c r="R1797" i="6"/>
  <c r="S1797" i="6" s="1"/>
  <c r="R1850" i="6"/>
  <c r="S1850" i="6" s="1"/>
  <c r="R1904" i="6"/>
  <c r="S1904" i="6" s="1"/>
  <c r="R1951" i="6"/>
  <c r="S1951" i="6" s="1"/>
  <c r="R1972" i="6"/>
  <c r="S1972" i="6" s="1"/>
  <c r="R2028" i="6"/>
  <c r="S2028" i="6" s="1"/>
  <c r="R2045" i="6"/>
  <c r="S2045" i="6" s="1"/>
  <c r="R2111" i="6"/>
  <c r="S2111" i="6" s="1"/>
  <c r="R2168" i="6"/>
  <c r="S2168" i="6" s="1"/>
  <c r="R2209" i="6"/>
  <c r="S2209" i="6" s="1"/>
  <c r="R2259" i="6"/>
  <c r="S2259" i="6" s="1"/>
  <c r="R2280" i="6"/>
  <c r="S2280" i="6" s="1"/>
  <c r="R2291" i="6"/>
  <c r="S2291" i="6" s="1"/>
  <c r="R2303" i="6"/>
  <c r="S2303" i="6" s="1"/>
  <c r="R2378" i="6"/>
  <c r="S2378" i="6" s="1"/>
  <c r="R2416" i="6"/>
  <c r="S2416" i="6" s="1"/>
  <c r="R2574" i="6"/>
  <c r="S2574" i="6" s="1"/>
  <c r="R2649" i="6"/>
  <c r="S2649" i="6" s="1"/>
  <c r="R4859" i="6"/>
  <c r="S4859" i="6" s="1"/>
  <c r="R4933" i="6"/>
  <c r="S4933" i="6" s="1"/>
  <c r="R4948" i="6"/>
  <c r="S4948" i="6" s="1"/>
  <c r="R4965" i="6"/>
  <c r="S4965" i="6" s="1"/>
  <c r="R4971" i="6"/>
  <c r="S4971" i="6" s="1"/>
  <c r="R509" i="6"/>
  <c r="S509" i="6" s="1"/>
  <c r="R1374" i="6"/>
  <c r="S1374" i="6" s="1"/>
  <c r="R1384" i="6"/>
  <c r="S1384" i="6" s="1"/>
  <c r="R1388" i="6"/>
  <c r="S1388" i="6" s="1"/>
  <c r="R1399" i="6"/>
  <c r="S1399" i="6" s="1"/>
  <c r="R1425" i="6"/>
  <c r="S1425" i="6" s="1"/>
  <c r="R1429" i="6"/>
  <c r="S1429" i="6" s="1"/>
  <c r="R1431" i="6"/>
  <c r="S1431" i="6" s="1"/>
  <c r="R1437" i="6"/>
  <c r="S1437" i="6" s="1"/>
  <c r="R1453" i="6"/>
  <c r="S1453" i="6" s="1"/>
  <c r="R1458" i="6"/>
  <c r="S1458" i="6" s="1"/>
  <c r="R1462" i="6"/>
  <c r="S1462" i="6" s="1"/>
  <c r="R1469" i="6"/>
  <c r="S1469" i="6" s="1"/>
  <c r="R1476" i="6"/>
  <c r="S1476" i="6" s="1"/>
  <c r="R1500" i="6"/>
  <c r="S1500" i="6" s="1"/>
  <c r="R1513" i="6"/>
  <c r="S1513" i="6" s="1"/>
  <c r="R1536" i="6"/>
  <c r="S1536" i="6" s="1"/>
  <c r="R1544" i="6"/>
  <c r="S1544" i="6" s="1"/>
  <c r="R1547" i="6"/>
  <c r="S1547" i="6" s="1"/>
  <c r="R1550" i="6"/>
  <c r="S1550" i="6" s="1"/>
  <c r="R1553" i="6"/>
  <c r="S1553" i="6" s="1"/>
  <c r="R1554" i="6"/>
  <c r="S1554" i="6" s="1"/>
  <c r="R1556" i="6"/>
  <c r="S1556" i="6" s="1"/>
  <c r="R1559" i="6"/>
  <c r="S1559" i="6" s="1"/>
  <c r="R1586" i="6"/>
  <c r="S1586" i="6" s="1"/>
  <c r="R1593" i="6"/>
  <c r="S1593" i="6" s="1"/>
  <c r="R1603" i="6"/>
  <c r="S1603" i="6" s="1"/>
  <c r="R1610" i="6"/>
  <c r="S1610" i="6" s="1"/>
  <c r="R1624" i="6"/>
  <c r="S1624" i="6" s="1"/>
  <c r="R1654" i="6"/>
  <c r="S1654" i="6" s="1"/>
  <c r="R1660" i="6"/>
  <c r="S1660" i="6" s="1"/>
  <c r="R1664" i="6"/>
  <c r="S1664" i="6" s="1"/>
  <c r="R1671" i="6"/>
  <c r="S1671" i="6" s="1"/>
  <c r="R1674" i="6"/>
  <c r="S1674" i="6" s="1"/>
  <c r="R1690" i="6"/>
  <c r="S1690" i="6" s="1"/>
  <c r="R1712" i="6"/>
  <c r="S1712" i="6" s="1"/>
  <c r="R1729" i="6"/>
  <c r="S1729" i="6" s="1"/>
  <c r="R1744" i="6"/>
  <c r="S1744" i="6" s="1"/>
  <c r="R1753" i="6"/>
  <c r="S1753" i="6" s="1"/>
  <c r="R1765" i="6"/>
  <c r="S1765" i="6" s="1"/>
  <c r="R1799" i="6"/>
  <c r="S1799" i="6" s="1"/>
  <c r="R1801" i="6"/>
  <c r="S1801" i="6" s="1"/>
  <c r="R1836" i="6"/>
  <c r="S1836" i="6" s="1"/>
  <c r="R1838" i="6"/>
  <c r="S1838" i="6" s="1"/>
  <c r="R1853" i="6"/>
  <c r="S1853" i="6" s="1"/>
  <c r="R1857" i="6"/>
  <c r="S1857" i="6" s="1"/>
  <c r="R1884" i="6"/>
  <c r="S1884" i="6" s="1"/>
  <c r="R1925" i="6"/>
  <c r="S1925" i="6" s="1"/>
  <c r="R1962" i="6"/>
  <c r="S1962" i="6" s="1"/>
  <c r="R1988" i="6"/>
  <c r="S1988" i="6" s="1"/>
  <c r="R1992" i="6"/>
  <c r="S1992" i="6" s="1"/>
  <c r="R1996" i="6"/>
  <c r="S1996" i="6" s="1"/>
  <c r="R2020" i="6"/>
  <c r="S2020" i="6" s="1"/>
  <c r="R2027" i="6"/>
  <c r="S2027" i="6" s="1"/>
  <c r="R2064" i="6"/>
  <c r="S2064" i="6" s="1"/>
  <c r="R2068" i="6"/>
  <c r="S2068" i="6" s="1"/>
  <c r="R2071" i="6"/>
  <c r="S2071" i="6" s="1"/>
  <c r="R2078" i="6"/>
  <c r="S2078" i="6" s="1"/>
  <c r="R2086" i="6"/>
  <c r="S2086" i="6" s="1"/>
  <c r="R2318" i="6"/>
  <c r="S2318" i="6" s="1"/>
  <c r="R2324" i="6"/>
  <c r="S2324" i="6" s="1"/>
  <c r="R2325" i="6"/>
  <c r="S2325" i="6" s="1"/>
  <c r="R2407" i="6"/>
  <c r="S2407" i="6" s="1"/>
  <c r="R2420" i="6"/>
  <c r="S2420" i="6" s="1"/>
  <c r="R2456" i="6"/>
  <c r="S2456" i="6" s="1"/>
  <c r="R2479" i="6"/>
  <c r="S2479" i="6" s="1"/>
  <c r="R2512" i="6"/>
  <c r="S2512" i="6" s="1"/>
  <c r="R2533" i="6"/>
  <c r="S2533" i="6" s="1"/>
  <c r="R2540" i="6"/>
  <c r="S2540" i="6" s="1"/>
  <c r="R2546" i="6"/>
  <c r="S2546" i="6" s="1"/>
  <c r="R2569" i="6"/>
  <c r="S2569" i="6" s="1"/>
  <c r="R2584" i="6"/>
  <c r="S2584" i="6" s="1"/>
  <c r="R2588" i="6"/>
  <c r="S2588" i="6" s="1"/>
  <c r="R2678" i="6"/>
  <c r="S2678" i="6" s="1"/>
  <c r="R2691" i="6"/>
  <c r="S2691" i="6" s="1"/>
  <c r="R2724" i="6"/>
  <c r="S2724" i="6" s="1"/>
  <c r="R2756" i="6"/>
  <c r="S2756" i="6" s="1"/>
  <c r="R2769" i="6"/>
  <c r="S2769" i="6" s="1"/>
  <c r="R2820" i="6"/>
  <c r="S2820" i="6" s="1"/>
  <c r="R3771" i="6"/>
  <c r="S3771" i="6" s="1"/>
  <c r="R4838" i="6"/>
  <c r="S4838" i="6" s="1"/>
  <c r="R4862" i="6"/>
  <c r="S4862" i="6" s="1"/>
  <c r="R4884" i="6"/>
  <c r="S4884" i="6" s="1"/>
  <c r="R4891" i="6"/>
  <c r="S4891" i="6" s="1"/>
  <c r="R4929" i="6"/>
  <c r="S4929" i="6" s="1"/>
  <c r="R4968" i="6"/>
  <c r="S4968" i="6" s="1"/>
  <c r="R1518" i="6"/>
  <c r="S1518" i="6" s="1"/>
  <c r="R2224" i="6"/>
  <c r="S2224" i="6" s="1"/>
  <c r="R2299" i="6"/>
  <c r="S2299" i="6" s="1"/>
  <c r="R2637" i="6"/>
  <c r="S2637" i="6" s="1"/>
  <c r="R4995" i="6"/>
  <c r="S4995" i="6" s="1"/>
  <c r="R3206" i="6"/>
  <c r="S3206" i="6" s="1"/>
  <c r="R3252" i="6"/>
  <c r="S3252" i="6" s="1"/>
  <c r="R3302" i="6"/>
  <c r="S3302" i="6" s="1"/>
  <c r="R3322" i="6"/>
  <c r="S3322" i="6" s="1"/>
  <c r="R3496" i="6"/>
  <c r="S3496" i="6" s="1"/>
  <c r="R3694" i="6"/>
  <c r="S3694" i="6" s="1"/>
  <c r="R3711" i="6"/>
  <c r="S3711" i="6" s="1"/>
  <c r="R3722" i="6"/>
  <c r="S3722" i="6" s="1"/>
  <c r="R3764" i="6"/>
  <c r="S3764" i="6" s="1"/>
  <c r="R3766" i="6"/>
  <c r="S3766" i="6" s="1"/>
  <c r="R3780" i="6"/>
  <c r="S3780" i="6" s="1"/>
  <c r="R3905" i="6"/>
  <c r="S3905" i="6" s="1"/>
  <c r="R3927" i="6"/>
  <c r="S3927" i="6" s="1"/>
  <c r="R3968" i="6"/>
  <c r="S3968" i="6" s="1"/>
  <c r="R4003" i="6"/>
  <c r="S4003" i="6" s="1"/>
  <c r="R4128" i="6"/>
  <c r="S4128" i="6" s="1"/>
  <c r="R4395" i="6"/>
  <c r="S4395" i="6" s="1"/>
  <c r="R4555" i="6"/>
  <c r="S4555" i="6" s="1"/>
  <c r="R4567" i="6"/>
  <c r="S4567" i="6" s="1"/>
  <c r="R4575" i="6"/>
  <c r="S4575" i="6" s="1"/>
  <c r="R4609" i="6"/>
  <c r="S4609" i="6" s="1"/>
  <c r="R3184" i="6"/>
  <c r="S3184" i="6" s="1"/>
  <c r="R3244" i="6"/>
  <c r="S3244" i="6" s="1"/>
  <c r="R3264" i="6"/>
  <c r="S3264" i="6" s="1"/>
  <c r="R3294" i="6"/>
  <c r="S3294" i="6" s="1"/>
  <c r="R3328" i="6"/>
  <c r="S3328" i="6" s="1"/>
  <c r="R3382" i="6"/>
  <c r="S3382" i="6" s="1"/>
  <c r="R3416" i="6"/>
  <c r="S3416" i="6" s="1"/>
  <c r="R3441" i="6"/>
  <c r="S3441" i="6" s="1"/>
  <c r="R3476" i="6"/>
  <c r="S3476" i="6" s="1"/>
  <c r="R3502" i="6"/>
  <c r="S3502" i="6" s="1"/>
  <c r="R3565" i="6"/>
  <c r="S3565" i="6" s="1"/>
  <c r="R3591" i="6"/>
  <c r="S3591" i="6" s="1"/>
  <c r="R3608" i="6"/>
  <c r="S3608" i="6" s="1"/>
  <c r="R3611" i="6"/>
  <c r="S3611" i="6" s="1"/>
  <c r="R3615" i="6"/>
  <c r="S3615" i="6" s="1"/>
  <c r="R3627" i="6"/>
  <c r="S3627" i="6" s="1"/>
  <c r="R3656" i="6"/>
  <c r="S3656" i="6" s="1"/>
  <c r="R3729" i="6"/>
  <c r="S3729" i="6" s="1"/>
  <c r="R3748" i="6"/>
  <c r="S3748" i="6" s="1"/>
  <c r="R3797" i="6"/>
  <c r="S3797" i="6" s="1"/>
  <c r="R3827" i="6"/>
  <c r="S3827" i="6" s="1"/>
  <c r="R3888" i="6"/>
  <c r="S3888" i="6" s="1"/>
  <c r="R3898" i="6"/>
  <c r="S3898" i="6" s="1"/>
  <c r="R3934" i="6"/>
  <c r="S3934" i="6" s="1"/>
  <c r="R4031" i="6"/>
  <c r="S4031" i="6" s="1"/>
  <c r="R4094" i="6"/>
  <c r="S4094" i="6" s="1"/>
  <c r="R4154" i="6"/>
  <c r="S4154" i="6" s="1"/>
  <c r="R4176" i="6"/>
  <c r="S4176" i="6" s="1"/>
  <c r="R4183" i="6"/>
  <c r="S4183" i="6" s="1"/>
  <c r="R4254" i="6"/>
  <c r="S4254" i="6" s="1"/>
  <c r="R4271" i="6"/>
  <c r="S4271" i="6" s="1"/>
  <c r="R4375" i="6"/>
  <c r="S4375" i="6" s="1"/>
  <c r="R4419" i="6"/>
  <c r="S4419" i="6" s="1"/>
  <c r="R4469" i="6"/>
  <c r="S4469" i="6" s="1"/>
  <c r="R4482" i="6"/>
  <c r="S4482" i="6" s="1"/>
  <c r="R4527" i="6"/>
  <c r="S4527" i="6" s="1"/>
  <c r="R4593" i="6"/>
  <c r="S4593" i="6" s="1"/>
  <c r="R4655" i="6"/>
  <c r="S4655" i="6" s="1"/>
  <c r="R4675" i="6"/>
  <c r="S4675" i="6" s="1"/>
  <c r="R4899" i="6"/>
  <c r="S4899" i="6" s="1"/>
  <c r="R4940" i="6"/>
  <c r="S4940" i="6" s="1"/>
  <c r="R1287" i="6"/>
  <c r="S1287" i="6" s="1"/>
  <c r="R3190" i="6"/>
  <c r="S3190" i="6" s="1"/>
  <c r="R3689" i="6"/>
  <c r="S3689" i="6" s="1"/>
  <c r="R3464" i="6"/>
  <c r="S3464" i="6" s="1"/>
  <c r="R3662" i="6"/>
  <c r="S3662" i="6" s="1"/>
  <c r="R3683" i="6"/>
  <c r="S3683" i="6" s="1"/>
  <c r="R128" i="6"/>
  <c r="S128" i="6" s="1"/>
  <c r="R1012" i="6"/>
  <c r="S1012" i="6" s="1"/>
  <c r="R1051" i="6"/>
  <c r="S1051" i="6" s="1"/>
  <c r="R1077" i="6"/>
  <c r="S1077" i="6" s="1"/>
  <c r="R1081" i="6"/>
  <c r="S1081" i="6" s="1"/>
  <c r="R1085" i="6"/>
  <c r="S1085" i="6" s="1"/>
  <c r="R1094" i="6"/>
  <c r="S1094" i="6" s="1"/>
  <c r="R1104" i="6"/>
  <c r="S1104" i="6" s="1"/>
  <c r="R1114" i="6"/>
  <c r="S1114" i="6" s="1"/>
  <c r="R1135" i="6"/>
  <c r="S1135" i="6" s="1"/>
  <c r="R1174" i="6"/>
  <c r="S1174" i="6" s="1"/>
  <c r="R1185" i="6"/>
  <c r="S1185" i="6" s="1"/>
  <c r="R1214" i="6"/>
  <c r="S1214" i="6" s="1"/>
  <c r="R1216" i="6"/>
  <c r="S1216" i="6" s="1"/>
  <c r="R1222" i="6"/>
  <c r="S1222" i="6" s="1"/>
  <c r="R1225" i="6"/>
  <c r="S1225" i="6" s="1"/>
  <c r="R1233" i="6"/>
  <c r="S1233" i="6" s="1"/>
  <c r="R1276" i="6"/>
  <c r="S1276" i="6" s="1"/>
  <c r="R3202" i="6"/>
  <c r="S3202" i="6" s="1"/>
  <c r="R3268" i="6"/>
  <c r="S3268" i="6" s="1"/>
  <c r="R3270" i="6"/>
  <c r="S3270" i="6" s="1"/>
  <c r="R3443" i="6"/>
  <c r="S3443" i="6" s="1"/>
  <c r="R3446" i="6"/>
  <c r="S3446" i="6" s="1"/>
  <c r="R3474" i="6"/>
  <c r="S3474" i="6" s="1"/>
  <c r="R3547" i="6"/>
  <c r="S3547" i="6" s="1"/>
  <c r="R3569" i="6"/>
  <c r="S3569" i="6" s="1"/>
  <c r="R3701" i="6"/>
  <c r="S3701" i="6" s="1"/>
  <c r="R3703" i="6"/>
  <c r="S3703" i="6" s="1"/>
  <c r="R1040" i="6"/>
  <c r="S1040" i="6" s="1"/>
  <c r="R1065" i="6"/>
  <c r="S1065" i="6" s="1"/>
  <c r="R1152" i="6"/>
  <c r="S1152" i="6" s="1"/>
  <c r="R1164" i="6"/>
  <c r="S1164" i="6" s="1"/>
  <c r="R1170" i="6"/>
  <c r="S1170" i="6" s="1"/>
  <c r="R1176" i="6"/>
  <c r="S1176" i="6" s="1"/>
  <c r="R1191" i="6"/>
  <c r="S1191" i="6" s="1"/>
  <c r="R1192" i="6"/>
  <c r="S1192" i="6" s="1"/>
  <c r="R1203" i="6"/>
  <c r="S1203" i="6" s="1"/>
  <c r="R1238" i="6"/>
  <c r="S1238" i="6" s="1"/>
  <c r="R1243" i="6"/>
  <c r="S1243" i="6" s="1"/>
  <c r="R1254" i="6"/>
  <c r="S1254" i="6" s="1"/>
  <c r="R1264" i="6"/>
  <c r="S1264" i="6" s="1"/>
  <c r="R3134" i="6"/>
  <c r="S3134" i="6" s="1"/>
  <c r="R3162" i="6"/>
  <c r="S3162" i="6" s="1"/>
  <c r="R3228" i="6"/>
  <c r="S3228" i="6" s="1"/>
  <c r="R3256" i="6"/>
  <c r="S3256" i="6" s="1"/>
  <c r="R3274" i="6"/>
  <c r="S3274" i="6" s="1"/>
  <c r="R3280" i="6"/>
  <c r="S3280" i="6" s="1"/>
  <c r="R3288" i="6"/>
  <c r="S3288" i="6" s="1"/>
  <c r="R3391" i="6"/>
  <c r="S3391" i="6" s="1"/>
  <c r="R3425" i="6"/>
  <c r="S3425" i="6" s="1"/>
  <c r="R3437" i="6"/>
  <c r="S3437" i="6" s="1"/>
  <c r="R3478" i="6"/>
  <c r="S3478" i="6" s="1"/>
  <c r="R3482" i="6"/>
  <c r="S3482" i="6" s="1"/>
  <c r="R3490" i="6"/>
  <c r="S3490" i="6" s="1"/>
  <c r="R3554" i="6"/>
  <c r="S3554" i="6" s="1"/>
  <c r="R3617" i="6"/>
  <c r="S3617" i="6" s="1"/>
  <c r="R3639" i="6"/>
  <c r="S3639" i="6" s="1"/>
  <c r="R3687" i="6"/>
  <c r="S3687" i="6" s="1"/>
  <c r="R3707" i="6"/>
  <c r="S3707" i="6" s="1"/>
  <c r="R4352" i="6"/>
  <c r="S4352" i="6" s="1"/>
  <c r="R4380" i="6"/>
  <c r="S4380" i="6" s="1"/>
  <c r="R4386" i="6"/>
  <c r="S4386" i="6" s="1"/>
  <c r="R4396" i="6"/>
  <c r="S4396" i="6" s="1"/>
  <c r="R4397" i="6"/>
  <c r="S4397" i="6" s="1"/>
  <c r="R4400" i="6"/>
  <c r="S4400" i="6" s="1"/>
  <c r="R4411" i="6"/>
  <c r="S4411" i="6" s="1"/>
  <c r="R4413" i="6"/>
  <c r="S4413" i="6" s="1"/>
  <c r="R4425" i="6"/>
  <c r="S4425" i="6" s="1"/>
  <c r="R4443" i="6"/>
  <c r="S4443" i="6" s="1"/>
  <c r="R4455" i="6"/>
  <c r="S4455" i="6" s="1"/>
  <c r="R4461" i="6"/>
  <c r="S4461" i="6" s="1"/>
  <c r="R4492" i="6"/>
  <c r="S4492" i="6" s="1"/>
  <c r="R4499" i="6"/>
  <c r="S4499" i="6" s="1"/>
  <c r="R3042" i="6"/>
  <c r="S3042" i="6" s="1"/>
  <c r="R3084" i="6"/>
  <c r="S3084" i="6" s="1"/>
  <c r="R3092" i="6"/>
  <c r="S3092" i="6" s="1"/>
  <c r="R3096" i="6"/>
  <c r="S3096" i="6" s="1"/>
  <c r="R3156" i="6"/>
  <c r="S3156" i="6" s="1"/>
  <c r="R3216" i="6"/>
  <c r="S3216" i="6" s="1"/>
  <c r="R3266" i="6"/>
  <c r="S3266" i="6" s="1"/>
  <c r="R3282" i="6"/>
  <c r="S3282" i="6" s="1"/>
  <c r="R3286" i="6"/>
  <c r="S3286" i="6" s="1"/>
  <c r="R3332" i="6"/>
  <c r="S3332" i="6" s="1"/>
  <c r="R3336" i="6"/>
  <c r="S3336" i="6" s="1"/>
  <c r="R3393" i="6"/>
  <c r="S3393" i="6" s="1"/>
  <c r="R3395" i="6"/>
  <c r="S3395" i="6" s="1"/>
  <c r="R3412" i="6"/>
  <c r="S3412" i="6" s="1"/>
  <c r="R3433" i="6"/>
  <c r="S3433" i="6" s="1"/>
  <c r="R3462" i="6"/>
  <c r="S3462" i="6" s="1"/>
  <c r="R3610" i="6"/>
  <c r="S3610" i="6" s="1"/>
  <c r="R3641" i="6"/>
  <c r="S3641" i="6" s="1"/>
  <c r="R3695" i="6"/>
  <c r="S3695" i="6" s="1"/>
  <c r="R3697" i="6"/>
  <c r="S3697" i="6" s="1"/>
  <c r="R3702" i="6"/>
  <c r="S3702" i="6" s="1"/>
  <c r="R3706" i="6"/>
  <c r="S3706" i="6" s="1"/>
  <c r="R2054" i="6"/>
  <c r="S2054" i="6" s="1"/>
  <c r="R3808" i="6"/>
  <c r="S3808" i="6" s="1"/>
  <c r="R4336" i="6"/>
  <c r="S4336" i="6" s="1"/>
  <c r="R4368" i="6"/>
  <c r="S4368" i="6" s="1"/>
  <c r="R4403" i="6"/>
  <c r="S4403" i="6" s="1"/>
  <c r="R4435" i="6"/>
  <c r="S4435" i="6" s="1"/>
  <c r="R4475" i="6"/>
  <c r="S4475" i="6" s="1"/>
  <c r="R4479" i="6"/>
  <c r="S4479" i="6" s="1"/>
  <c r="R4483" i="6"/>
  <c r="S4483" i="6" s="1"/>
  <c r="R4488" i="6"/>
  <c r="S4488" i="6" s="1"/>
  <c r="R2980" i="6"/>
  <c r="S2980" i="6" s="1"/>
  <c r="R2986" i="6"/>
  <c r="S2986" i="6" s="1"/>
  <c r="R2988" i="6"/>
  <c r="S2988" i="6" s="1"/>
  <c r="R2995" i="6"/>
  <c r="S2995" i="6" s="1"/>
  <c r="R2997" i="6"/>
  <c r="S2997" i="6" s="1"/>
  <c r="R3027" i="6"/>
  <c r="S3027" i="6" s="1"/>
  <c r="R3035" i="6"/>
  <c r="S3035" i="6" s="1"/>
  <c r="R3057" i="6"/>
  <c r="S3057" i="6" s="1"/>
  <c r="R3059" i="6"/>
  <c r="S3059" i="6" s="1"/>
  <c r="R3070" i="6"/>
  <c r="S3070" i="6" s="1"/>
  <c r="R3076" i="6"/>
  <c r="S3076" i="6" s="1"/>
  <c r="R3081" i="6"/>
  <c r="S3081" i="6" s="1"/>
  <c r="R3086" i="6"/>
  <c r="S3086" i="6" s="1"/>
  <c r="R3098" i="6"/>
  <c r="S3098" i="6" s="1"/>
  <c r="R3110" i="6"/>
  <c r="S3110" i="6" s="1"/>
  <c r="R3158" i="6"/>
  <c r="S3158" i="6" s="1"/>
  <c r="R3172" i="6"/>
  <c r="S3172" i="6" s="1"/>
  <c r="R3304" i="6"/>
  <c r="S3304" i="6" s="1"/>
  <c r="R3310" i="6"/>
  <c r="S3310" i="6" s="1"/>
  <c r="R3359" i="6"/>
  <c r="S3359" i="6" s="1"/>
  <c r="R3376" i="6"/>
  <c r="S3376" i="6" s="1"/>
  <c r="R3387" i="6"/>
  <c r="S3387" i="6" s="1"/>
  <c r="R3456" i="6"/>
  <c r="S3456" i="6" s="1"/>
  <c r="R3469" i="6"/>
  <c r="S3469" i="6" s="1"/>
  <c r="R3488" i="6"/>
  <c r="S3488" i="6" s="1"/>
  <c r="R3584" i="6"/>
  <c r="S3584" i="6" s="1"/>
  <c r="R3593" i="6"/>
  <c r="S3593" i="6" s="1"/>
  <c r="R3712" i="6"/>
  <c r="S3712" i="6" s="1"/>
  <c r="R3200" i="6"/>
  <c r="S3200" i="6" s="1"/>
  <c r="R3296" i="6"/>
  <c r="S3296" i="6" s="1"/>
  <c r="R3582" i="6"/>
  <c r="S3582" i="6" s="1"/>
  <c r="R4214" i="6"/>
  <c r="S4214" i="6" s="1"/>
  <c r="R4882" i="6"/>
  <c r="S4882" i="6" s="1"/>
  <c r="R35" i="6"/>
  <c r="S35" i="6" s="1"/>
  <c r="R52" i="6"/>
  <c r="S52" i="6" s="1"/>
  <c r="R72" i="6"/>
  <c r="S72" i="6" s="1"/>
  <c r="R73" i="6"/>
  <c r="S73" i="6" s="1"/>
  <c r="R75" i="6"/>
  <c r="S75" i="6" s="1"/>
  <c r="R110" i="6"/>
  <c r="S110" i="6" s="1"/>
  <c r="R136" i="6"/>
  <c r="S136" i="6" s="1"/>
  <c r="R140" i="6"/>
  <c r="S140" i="6" s="1"/>
  <c r="R157" i="6"/>
  <c r="S157" i="6" s="1"/>
  <c r="R205" i="6"/>
  <c r="S205" i="6" s="1"/>
  <c r="R243" i="6"/>
  <c r="S243" i="6" s="1"/>
  <c r="R248" i="6"/>
  <c r="S248" i="6" s="1"/>
  <c r="R259" i="6"/>
  <c r="S259" i="6" s="1"/>
  <c r="R276" i="6"/>
  <c r="S276" i="6" s="1"/>
  <c r="R349" i="6"/>
  <c r="S349" i="6" s="1"/>
  <c r="R352" i="6"/>
  <c r="S352" i="6" s="1"/>
  <c r="R378" i="6"/>
  <c r="S378" i="6" s="1"/>
  <c r="R418" i="6"/>
  <c r="S418" i="6" s="1"/>
  <c r="R423" i="6"/>
  <c r="S423" i="6" s="1"/>
  <c r="R513" i="6"/>
  <c r="S513" i="6" s="1"/>
  <c r="R2595" i="6"/>
  <c r="S2595" i="6" s="1"/>
  <c r="R2688" i="6"/>
  <c r="S2688" i="6" s="1"/>
  <c r="R2744" i="6"/>
  <c r="S2744" i="6" s="1"/>
  <c r="R3818" i="6"/>
  <c r="S3818" i="6" s="1"/>
  <c r="R3835" i="6"/>
  <c r="S3835" i="6" s="1"/>
  <c r="R3877" i="6"/>
  <c r="S3877" i="6" s="1"/>
  <c r="R3492" i="6"/>
  <c r="S3492" i="6" s="1"/>
  <c r="R3518" i="6"/>
  <c r="S3518" i="6" s="1"/>
  <c r="R3532" i="6"/>
  <c r="S3532" i="6" s="1"/>
  <c r="R3536" i="6"/>
  <c r="S3536" i="6" s="1"/>
  <c r="R3540" i="6"/>
  <c r="S3540" i="6" s="1"/>
  <c r="R3576" i="6"/>
  <c r="S3576" i="6" s="1"/>
  <c r="R3578" i="6"/>
  <c r="S3578" i="6" s="1"/>
  <c r="R3595" i="6"/>
  <c r="S3595" i="6" s="1"/>
  <c r="R3606" i="6"/>
  <c r="S3606" i="6" s="1"/>
  <c r="R3629" i="6"/>
  <c r="S3629" i="6" s="1"/>
  <c r="R3633" i="6"/>
  <c r="S3633" i="6" s="1"/>
  <c r="R3647" i="6"/>
  <c r="S3647" i="6" s="1"/>
  <c r="R3664" i="6"/>
  <c r="S3664" i="6" s="1"/>
  <c r="R3692" i="6"/>
  <c r="S3692" i="6" s="1"/>
  <c r="R3698" i="6"/>
  <c r="S3698" i="6" s="1"/>
  <c r="R3704" i="6"/>
  <c r="S3704" i="6" s="1"/>
  <c r="R3719" i="6"/>
  <c r="S3719" i="6" s="1"/>
  <c r="R3740" i="6"/>
  <c r="S3740" i="6" s="1"/>
  <c r="R3750" i="6"/>
  <c r="S3750" i="6" s="1"/>
  <c r="R3755" i="6"/>
  <c r="S3755" i="6" s="1"/>
  <c r="R3762" i="6"/>
  <c r="S3762" i="6" s="1"/>
  <c r="R3775" i="6"/>
  <c r="S3775" i="6" s="1"/>
  <c r="R3804" i="6"/>
  <c r="S3804" i="6" s="1"/>
  <c r="R3830" i="6"/>
  <c r="S3830" i="6" s="1"/>
  <c r="R3870" i="6"/>
  <c r="S3870" i="6" s="1"/>
  <c r="R3894" i="6"/>
  <c r="S3894" i="6" s="1"/>
  <c r="R3912" i="6"/>
  <c r="S3912" i="6" s="1"/>
  <c r="R3919" i="6"/>
  <c r="S3919" i="6" s="1"/>
  <c r="R3937" i="6"/>
  <c r="S3937" i="6" s="1"/>
  <c r="R3960" i="6"/>
  <c r="S3960" i="6" s="1"/>
  <c r="R4034" i="6"/>
  <c r="S4034" i="6" s="1"/>
  <c r="R4064" i="6"/>
  <c r="S4064" i="6" s="1"/>
  <c r="R4102" i="6"/>
  <c r="S4102" i="6" s="1"/>
  <c r="R4110" i="6"/>
  <c r="S4110" i="6" s="1"/>
  <c r="R4132" i="6"/>
  <c r="S4132" i="6" s="1"/>
  <c r="R4162" i="6"/>
  <c r="S4162" i="6" s="1"/>
  <c r="R4169" i="6"/>
  <c r="S4169" i="6" s="1"/>
  <c r="R4210" i="6"/>
  <c r="S4210" i="6" s="1"/>
  <c r="R4243" i="6"/>
  <c r="S4243" i="6" s="1"/>
  <c r="R4260" i="6"/>
  <c r="S4260" i="6" s="1"/>
  <c r="R4274" i="6"/>
  <c r="S4274" i="6" s="1"/>
  <c r="R4367" i="6"/>
  <c r="S4367" i="6" s="1"/>
  <c r="R4381" i="6"/>
  <c r="S4381" i="6" s="1"/>
  <c r="R4457" i="6"/>
  <c r="S4457" i="6" s="1"/>
  <c r="R4460" i="6"/>
  <c r="S4460" i="6" s="1"/>
  <c r="R4535" i="6"/>
  <c r="S4535" i="6" s="1"/>
  <c r="R4599" i="6"/>
  <c r="S4599" i="6" s="1"/>
  <c r="R4622" i="6"/>
  <c r="S4622" i="6" s="1"/>
  <c r="R4630" i="6"/>
  <c r="S4630" i="6" s="1"/>
  <c r="R4645" i="6"/>
  <c r="S4645" i="6" s="1"/>
  <c r="R4665" i="6"/>
  <c r="S4665" i="6" s="1"/>
  <c r="R4683" i="6"/>
  <c r="S4683" i="6" s="1"/>
  <c r="R4821" i="6"/>
  <c r="S4821" i="6" s="1"/>
  <c r="R4917" i="6"/>
  <c r="S4917" i="6" s="1"/>
  <c r="R4178" i="6"/>
  <c r="S4178" i="6" s="1"/>
  <c r="R4826" i="6"/>
  <c r="S4826" i="6" s="1"/>
  <c r="R4833" i="6"/>
  <c r="S4833" i="6" s="1"/>
  <c r="R4845" i="6"/>
  <c r="S4845" i="6" s="1"/>
  <c r="R4962" i="6"/>
  <c r="S4962" i="6" s="1"/>
  <c r="R13" i="6"/>
  <c r="S13" i="6" s="1"/>
  <c r="R15" i="6"/>
  <c r="S15" i="6" s="1"/>
  <c r="R82" i="6"/>
  <c r="S82" i="6" s="1"/>
  <c r="R116" i="6"/>
  <c r="S116" i="6" s="1"/>
  <c r="R152" i="6"/>
  <c r="S152" i="6" s="1"/>
  <c r="R165" i="6"/>
  <c r="S165" i="6" s="1"/>
  <c r="R180" i="6"/>
  <c r="S180" i="6" s="1"/>
  <c r="R184" i="6"/>
  <c r="S184" i="6" s="1"/>
  <c r="R192" i="6"/>
  <c r="S192" i="6" s="1"/>
  <c r="R202" i="6"/>
  <c r="S202" i="6" s="1"/>
  <c r="R230" i="6"/>
  <c r="S230" i="6" s="1"/>
  <c r="R235" i="6"/>
  <c r="S235" i="6" s="1"/>
  <c r="R293" i="6"/>
  <c r="S293" i="6" s="1"/>
  <c r="R296" i="6"/>
  <c r="S296" i="6" s="1"/>
  <c r="R314" i="6"/>
  <c r="S314" i="6" s="1"/>
  <c r="R325" i="6"/>
  <c r="S325" i="6" s="1"/>
  <c r="R342" i="6"/>
  <c r="S342" i="6" s="1"/>
  <c r="R365" i="6"/>
  <c r="S365" i="6" s="1"/>
  <c r="R366" i="6"/>
  <c r="S366" i="6" s="1"/>
  <c r="R373" i="6"/>
  <c r="S373" i="6" s="1"/>
  <c r="R441" i="6"/>
  <c r="S441" i="6" s="1"/>
  <c r="R450" i="6"/>
  <c r="S450" i="6" s="1"/>
  <c r="R457" i="6"/>
  <c r="S457" i="6" s="1"/>
  <c r="R551" i="6"/>
  <c r="S551" i="6" s="1"/>
  <c r="R2586" i="6"/>
  <c r="S2586" i="6" s="1"/>
  <c r="R2610" i="6"/>
  <c r="S2610" i="6" s="1"/>
  <c r="R2638" i="6"/>
  <c r="S2638" i="6" s="1"/>
  <c r="R2705" i="6"/>
  <c r="S2705" i="6" s="1"/>
  <c r="R2768" i="6"/>
  <c r="S2768" i="6" s="1"/>
  <c r="R2822" i="6"/>
  <c r="S2822" i="6" s="1"/>
  <c r="R3816" i="6"/>
  <c r="S3816" i="6" s="1"/>
  <c r="R3865" i="6"/>
  <c r="S3865" i="6" s="1"/>
  <c r="R3480" i="6"/>
  <c r="S3480" i="6" s="1"/>
  <c r="R3512" i="6"/>
  <c r="S3512" i="6" s="1"/>
  <c r="R3552" i="6"/>
  <c r="S3552" i="6" s="1"/>
  <c r="R3558" i="6"/>
  <c r="S3558" i="6" s="1"/>
  <c r="R3588" i="6"/>
  <c r="S3588" i="6" s="1"/>
  <c r="R3600" i="6"/>
  <c r="S3600" i="6" s="1"/>
  <c r="R3604" i="6"/>
  <c r="S3604" i="6" s="1"/>
  <c r="R3643" i="6"/>
  <c r="S3643" i="6" s="1"/>
  <c r="R3658" i="6"/>
  <c r="S3658" i="6" s="1"/>
  <c r="R3685" i="6"/>
  <c r="S3685" i="6" s="1"/>
  <c r="R3691" i="6"/>
  <c r="S3691" i="6" s="1"/>
  <c r="R3696" i="6"/>
  <c r="S3696" i="6" s="1"/>
  <c r="R3708" i="6"/>
  <c r="S3708" i="6" s="1"/>
  <c r="R3714" i="6"/>
  <c r="S3714" i="6" s="1"/>
  <c r="R3731" i="6"/>
  <c r="S3731" i="6" s="1"/>
  <c r="R3737" i="6"/>
  <c r="S3737" i="6" s="1"/>
  <c r="R3742" i="6"/>
  <c r="S3742" i="6" s="1"/>
  <c r="R3757" i="6"/>
  <c r="S3757" i="6" s="1"/>
  <c r="R3772" i="6"/>
  <c r="S3772" i="6" s="1"/>
  <c r="R3789" i="6"/>
  <c r="S3789" i="6" s="1"/>
  <c r="R3801" i="6"/>
  <c r="S3801" i="6" s="1"/>
  <c r="R3807" i="6"/>
  <c r="S3807" i="6" s="1"/>
  <c r="R3819" i="6"/>
  <c r="S3819" i="6" s="1"/>
  <c r="R3838" i="6"/>
  <c r="S3838" i="6" s="1"/>
  <c r="R3854" i="6"/>
  <c r="S3854" i="6" s="1"/>
  <c r="R3864" i="6"/>
  <c r="S3864" i="6" s="1"/>
  <c r="R3891" i="6"/>
  <c r="S3891" i="6" s="1"/>
  <c r="R3909" i="6"/>
  <c r="S3909" i="6" s="1"/>
  <c r="R3948" i="6"/>
  <c r="S3948" i="6" s="1"/>
  <c r="R3955" i="6"/>
  <c r="S3955" i="6" s="1"/>
  <c r="R4047" i="6"/>
  <c r="S4047" i="6" s="1"/>
  <c r="R4060" i="6"/>
  <c r="S4060" i="6" s="1"/>
  <c r="R4076" i="6"/>
  <c r="S4076" i="6" s="1"/>
  <c r="R4151" i="6"/>
  <c r="S4151" i="6" s="1"/>
  <c r="R4195" i="6"/>
  <c r="S4195" i="6" s="1"/>
  <c r="R4206" i="6"/>
  <c r="S4206" i="6" s="1"/>
  <c r="R4227" i="6"/>
  <c r="S4227" i="6" s="1"/>
  <c r="R4230" i="6"/>
  <c r="S4230" i="6" s="1"/>
  <c r="R4257" i="6"/>
  <c r="S4257" i="6" s="1"/>
  <c r="R4283" i="6"/>
  <c r="S4283" i="6" s="1"/>
  <c r="R4354" i="6"/>
  <c r="S4354" i="6" s="1"/>
  <c r="R4399" i="6"/>
  <c r="S4399" i="6" s="1"/>
  <c r="R4404" i="6"/>
  <c r="S4404" i="6" s="1"/>
  <c r="R4434" i="6"/>
  <c r="S4434" i="6" s="1"/>
  <c r="R4436" i="6"/>
  <c r="S4436" i="6" s="1"/>
  <c r="R4514" i="6"/>
  <c r="S4514" i="6" s="1"/>
  <c r="R4627" i="6"/>
  <c r="S4627" i="6" s="1"/>
  <c r="R4639" i="6"/>
  <c r="S4639" i="6" s="1"/>
  <c r="R4691" i="6"/>
  <c r="S4691" i="6" s="1"/>
  <c r="R4806" i="6"/>
  <c r="S4806" i="6" s="1"/>
  <c r="R4817" i="6"/>
  <c r="S4817" i="6" s="1"/>
  <c r="R4912" i="6"/>
  <c r="S4912" i="6" s="1"/>
  <c r="R4937" i="6"/>
  <c r="S4937" i="6" s="1"/>
  <c r="R2786" i="6"/>
  <c r="S2786" i="6" s="1"/>
  <c r="R3814" i="6"/>
  <c r="S3814" i="6" s="1"/>
  <c r="R4017" i="6"/>
  <c r="S4017" i="6" s="1"/>
  <c r="R4147" i="6"/>
  <c r="S4147" i="6" s="1"/>
  <c r="R4869" i="6"/>
  <c r="S4869" i="6" s="1"/>
  <c r="R460" i="6"/>
  <c r="S460" i="6" s="1"/>
  <c r="R543" i="6"/>
  <c r="S543" i="6" s="1"/>
  <c r="R3790" i="6"/>
  <c r="S3790" i="6" s="1"/>
  <c r="R3836" i="6"/>
  <c r="S3836" i="6" s="1"/>
  <c r="R4150" i="6"/>
  <c r="S4150" i="6" s="1"/>
  <c r="R4182" i="6"/>
  <c r="S4182" i="6" s="1"/>
  <c r="R4297" i="6"/>
  <c r="S4297" i="6" s="1"/>
  <c r="R4428" i="6"/>
  <c r="S4428" i="6" s="1"/>
  <c r="R4493" i="6"/>
  <c r="S4493" i="6" s="1"/>
  <c r="R4768" i="6"/>
  <c r="S4768" i="6" s="1"/>
  <c r="R3008" i="6"/>
  <c r="S3008" i="6" s="1"/>
  <c r="R327" i="6"/>
  <c r="S327" i="6" s="1"/>
  <c r="R2392" i="6"/>
  <c r="S2392" i="6" s="1"/>
  <c r="R4793" i="6"/>
  <c r="S4793" i="6" s="1"/>
  <c r="R4828" i="6"/>
  <c r="S4828" i="6" s="1"/>
  <c r="R4860" i="6"/>
  <c r="S4860" i="6" s="1"/>
  <c r="R4902" i="6"/>
  <c r="S4902" i="6" s="1"/>
  <c r="R224" i="6"/>
  <c r="S224" i="6" s="1"/>
  <c r="R242" i="6"/>
  <c r="S242" i="6" s="1"/>
  <c r="R244" i="6"/>
  <c r="S244" i="6" s="1"/>
  <c r="R251" i="6"/>
  <c r="S251" i="6" s="1"/>
  <c r="R260" i="6"/>
  <c r="S260" i="6" s="1"/>
  <c r="R266" i="6"/>
  <c r="S266" i="6" s="1"/>
  <c r="R267" i="6"/>
  <c r="S267" i="6" s="1"/>
  <c r="R270" i="6"/>
  <c r="S270" i="6" s="1"/>
  <c r="R274" i="6"/>
  <c r="S274" i="6" s="1"/>
  <c r="R275" i="6"/>
  <c r="S275" i="6" s="1"/>
  <c r="R279" i="6"/>
  <c r="S279" i="6" s="1"/>
  <c r="R284" i="6"/>
  <c r="S284" i="6" s="1"/>
  <c r="R288" i="6"/>
  <c r="S288" i="6" s="1"/>
  <c r="R291" i="6"/>
  <c r="S291" i="6" s="1"/>
  <c r="R292" i="6"/>
  <c r="S292" i="6" s="1"/>
  <c r="R295" i="6"/>
  <c r="S295" i="6" s="1"/>
  <c r="R300" i="6"/>
  <c r="S300" i="6" s="1"/>
  <c r="R308" i="6"/>
  <c r="S308" i="6" s="1"/>
  <c r="R311" i="6"/>
  <c r="S311" i="6" s="1"/>
  <c r="R312" i="6"/>
  <c r="S312" i="6" s="1"/>
  <c r="R318" i="6"/>
  <c r="S318" i="6" s="1"/>
  <c r="R320" i="6"/>
  <c r="S320" i="6" s="1"/>
  <c r="R330" i="6"/>
  <c r="S330" i="6" s="1"/>
  <c r="R335" i="6"/>
  <c r="S335" i="6" s="1"/>
  <c r="R336" i="6"/>
  <c r="S336" i="6" s="1"/>
  <c r="R337" i="6"/>
  <c r="S337" i="6" s="1"/>
  <c r="R339" i="6"/>
  <c r="S339" i="6" s="1"/>
  <c r="R344" i="6"/>
  <c r="S344" i="6" s="1"/>
  <c r="R345" i="6"/>
  <c r="S345" i="6" s="1"/>
  <c r="R354" i="6"/>
  <c r="S354" i="6" s="1"/>
  <c r="R362" i="6"/>
  <c r="S362" i="6" s="1"/>
  <c r="R367" i="6"/>
  <c r="S367" i="6" s="1"/>
  <c r="R370" i="6"/>
  <c r="S370" i="6" s="1"/>
  <c r="R381" i="6"/>
  <c r="S381" i="6" s="1"/>
  <c r="R390" i="6"/>
  <c r="S390" i="6" s="1"/>
  <c r="R394" i="6"/>
  <c r="S394" i="6" s="1"/>
  <c r="R397" i="6"/>
  <c r="S397" i="6" s="1"/>
  <c r="R400" i="6"/>
  <c r="S400" i="6" s="1"/>
  <c r="R407" i="6"/>
  <c r="S407" i="6" s="1"/>
  <c r="R408" i="6"/>
  <c r="S408" i="6" s="1"/>
  <c r="R411" i="6"/>
  <c r="S411" i="6" s="1"/>
  <c r="R414" i="6"/>
  <c r="S414" i="6" s="1"/>
  <c r="R415" i="6"/>
  <c r="S415" i="6" s="1"/>
  <c r="R426" i="6"/>
  <c r="S426" i="6" s="1"/>
  <c r="R431" i="6"/>
  <c r="S431" i="6" s="1"/>
  <c r="R437" i="6"/>
  <c r="S437" i="6" s="1"/>
  <c r="R440" i="6"/>
  <c r="S440" i="6" s="1"/>
  <c r="R444" i="6"/>
  <c r="S444" i="6" s="1"/>
  <c r="R447" i="6"/>
  <c r="S447" i="6" s="1"/>
  <c r="R464" i="6"/>
  <c r="S464" i="6" s="1"/>
  <c r="R468" i="6"/>
  <c r="S468" i="6" s="1"/>
  <c r="R470" i="6"/>
  <c r="S470" i="6" s="1"/>
  <c r="R488" i="6"/>
  <c r="S488" i="6" s="1"/>
  <c r="R492" i="6"/>
  <c r="S492" i="6" s="1"/>
  <c r="R494" i="6"/>
  <c r="S494" i="6" s="1"/>
  <c r="R500" i="6"/>
  <c r="S500" i="6" s="1"/>
  <c r="R516" i="6"/>
  <c r="S516" i="6" s="1"/>
  <c r="R521" i="6"/>
  <c r="S521" i="6" s="1"/>
  <c r="R538" i="6"/>
  <c r="S538" i="6" s="1"/>
  <c r="R540" i="6"/>
  <c r="S540" i="6" s="1"/>
  <c r="R544" i="6"/>
  <c r="S544" i="6" s="1"/>
  <c r="R545" i="6"/>
  <c r="S545" i="6" s="1"/>
  <c r="R547" i="6"/>
  <c r="S547" i="6" s="1"/>
  <c r="R548" i="6"/>
  <c r="S548" i="6" s="1"/>
  <c r="R550" i="6"/>
  <c r="S550" i="6" s="1"/>
  <c r="R558" i="6"/>
  <c r="S558" i="6" s="1"/>
  <c r="R560" i="6"/>
  <c r="S560" i="6" s="1"/>
  <c r="R569" i="6"/>
  <c r="S569" i="6" s="1"/>
  <c r="R576" i="6"/>
  <c r="S576" i="6" s="1"/>
  <c r="R580" i="6"/>
  <c r="S580" i="6" s="1"/>
  <c r="R587" i="6"/>
  <c r="S587" i="6" s="1"/>
  <c r="R592" i="6"/>
  <c r="S592" i="6" s="1"/>
  <c r="R605" i="6"/>
  <c r="S605" i="6" s="1"/>
  <c r="R613" i="6"/>
  <c r="S613" i="6" s="1"/>
  <c r="R624" i="6"/>
  <c r="S624" i="6" s="1"/>
  <c r="R625" i="6"/>
  <c r="S625" i="6" s="1"/>
  <c r="R2245" i="6"/>
  <c r="S2245" i="6" s="1"/>
  <c r="R2250" i="6"/>
  <c r="S2250" i="6" s="1"/>
  <c r="R2257" i="6"/>
  <c r="S2257" i="6" s="1"/>
  <c r="R2264" i="6"/>
  <c r="S2264" i="6" s="1"/>
  <c r="R2272" i="6"/>
  <c r="S2272" i="6" s="1"/>
  <c r="R2283" i="6"/>
  <c r="S2283" i="6" s="1"/>
  <c r="R2292" i="6"/>
  <c r="S2292" i="6" s="1"/>
  <c r="R2294" i="6"/>
  <c r="S2294" i="6" s="1"/>
  <c r="R2312" i="6"/>
  <c r="S2312" i="6" s="1"/>
  <c r="R2337" i="6"/>
  <c r="S2337" i="6" s="1"/>
  <c r="R2374" i="6"/>
  <c r="S2374" i="6" s="1"/>
  <c r="R2387" i="6"/>
  <c r="S2387" i="6" s="1"/>
  <c r="R2398" i="6"/>
  <c r="S2398" i="6" s="1"/>
  <c r="R2402" i="6"/>
  <c r="S2402" i="6" s="1"/>
  <c r="R2410" i="6"/>
  <c r="S2410" i="6" s="1"/>
  <c r="R2444" i="6"/>
  <c r="S2444" i="6" s="1"/>
  <c r="R2458" i="6"/>
  <c r="S2458" i="6" s="1"/>
  <c r="R2462" i="6"/>
  <c r="S2462" i="6" s="1"/>
  <c r="R2464" i="6"/>
  <c r="S2464" i="6" s="1"/>
  <c r="R2470" i="6"/>
  <c r="S2470" i="6" s="1"/>
  <c r="R2473" i="6"/>
  <c r="S2473" i="6" s="1"/>
  <c r="R2477" i="6"/>
  <c r="S2477" i="6" s="1"/>
  <c r="R2501" i="6"/>
  <c r="S2501" i="6" s="1"/>
  <c r="R2505" i="6"/>
  <c r="S2505" i="6" s="1"/>
  <c r="R2525" i="6"/>
  <c r="S2525" i="6" s="1"/>
  <c r="R2530" i="6"/>
  <c r="S2530" i="6" s="1"/>
  <c r="R2556" i="6"/>
  <c r="S2556" i="6" s="1"/>
  <c r="R2592" i="6"/>
  <c r="S2592" i="6" s="1"/>
  <c r="R2600" i="6"/>
  <c r="S2600" i="6" s="1"/>
  <c r="R2603" i="6"/>
  <c r="S2603" i="6" s="1"/>
  <c r="R2616" i="6"/>
  <c r="S2616" i="6" s="1"/>
  <c r="R2622" i="6"/>
  <c r="S2622" i="6" s="1"/>
  <c r="R2642" i="6"/>
  <c r="S2642" i="6" s="1"/>
  <c r="R2647" i="6"/>
  <c r="S2647" i="6" s="1"/>
  <c r="R2661" i="6"/>
  <c r="S2661" i="6" s="1"/>
  <c r="R2676" i="6"/>
  <c r="S2676" i="6" s="1"/>
  <c r="R2690" i="6"/>
  <c r="S2690" i="6" s="1"/>
  <c r="R2700" i="6"/>
  <c r="S2700" i="6" s="1"/>
  <c r="R2702" i="6"/>
  <c r="S2702" i="6" s="1"/>
  <c r="R2709" i="6"/>
  <c r="S2709" i="6" s="1"/>
  <c r="R2762" i="6"/>
  <c r="S2762" i="6" s="1"/>
  <c r="R2766" i="6"/>
  <c r="S2766" i="6" s="1"/>
  <c r="R2774" i="6"/>
  <c r="S2774" i="6" s="1"/>
  <c r="R2788" i="6"/>
  <c r="S2788" i="6" s="1"/>
  <c r="R2797" i="6"/>
  <c r="S2797" i="6" s="1"/>
  <c r="R2802" i="6"/>
  <c r="S2802" i="6" s="1"/>
  <c r="R2814" i="6"/>
  <c r="S2814" i="6" s="1"/>
  <c r="R2816" i="6"/>
  <c r="S2816" i="6" s="1"/>
  <c r="R2827" i="6"/>
  <c r="S2827" i="6" s="1"/>
  <c r="R2831" i="6"/>
  <c r="S2831" i="6" s="1"/>
  <c r="R3770" i="6"/>
  <c r="S3770" i="6" s="1"/>
  <c r="R3781" i="6"/>
  <c r="S3781" i="6" s="1"/>
  <c r="R3785" i="6"/>
  <c r="S3785" i="6" s="1"/>
  <c r="R3791" i="6"/>
  <c r="S3791" i="6" s="1"/>
  <c r="R3802" i="6"/>
  <c r="S3802" i="6" s="1"/>
  <c r="R3820" i="6"/>
  <c r="S3820" i="6" s="1"/>
  <c r="R3837" i="6"/>
  <c r="S3837" i="6" s="1"/>
  <c r="R3849" i="6"/>
  <c r="S3849" i="6" s="1"/>
  <c r="R3852" i="6"/>
  <c r="S3852" i="6" s="1"/>
  <c r="R3858" i="6"/>
  <c r="S3858" i="6" s="1"/>
  <c r="R3859" i="6"/>
  <c r="S3859" i="6" s="1"/>
  <c r="R3885" i="6"/>
  <c r="S3885" i="6" s="1"/>
  <c r="R3892" i="6"/>
  <c r="S3892" i="6" s="1"/>
  <c r="R3932" i="6"/>
  <c r="S3932" i="6" s="1"/>
  <c r="R3951" i="6"/>
  <c r="S3951" i="6" s="1"/>
  <c r="R3957" i="6"/>
  <c r="S3957" i="6" s="1"/>
  <c r="R3961" i="6"/>
  <c r="S3961" i="6" s="1"/>
  <c r="R3966" i="6"/>
  <c r="S3966" i="6" s="1"/>
  <c r="R3973" i="6"/>
  <c r="S3973" i="6" s="1"/>
  <c r="R3980" i="6"/>
  <c r="S3980" i="6" s="1"/>
  <c r="R3983" i="6"/>
  <c r="S3983" i="6" s="1"/>
  <c r="R3987" i="6"/>
  <c r="S3987" i="6" s="1"/>
  <c r="R3998" i="6"/>
  <c r="S3998" i="6" s="1"/>
  <c r="R4035" i="6"/>
  <c r="S4035" i="6" s="1"/>
  <c r="R4039" i="6"/>
  <c r="S4039" i="6" s="1"/>
  <c r="R4043" i="6"/>
  <c r="S4043" i="6" s="1"/>
  <c r="R4052" i="6"/>
  <c r="S4052" i="6" s="1"/>
  <c r="R4053" i="6"/>
  <c r="S4053" i="6" s="1"/>
  <c r="R4056" i="6"/>
  <c r="S4056" i="6" s="1"/>
  <c r="R4071" i="6"/>
  <c r="S4071" i="6" s="1"/>
  <c r="R4073" i="6"/>
  <c r="S4073" i="6" s="1"/>
  <c r="R4077" i="6"/>
  <c r="S4077" i="6" s="1"/>
  <c r="R4084" i="6"/>
  <c r="S4084" i="6" s="1"/>
  <c r="R4124" i="6"/>
  <c r="S4124" i="6" s="1"/>
  <c r="R4126" i="6"/>
  <c r="S4126" i="6" s="1"/>
  <c r="R4148" i="6"/>
  <c r="S4148" i="6" s="1"/>
  <c r="R4168" i="6"/>
  <c r="S4168" i="6" s="1"/>
  <c r="R4187" i="6"/>
  <c r="S4187" i="6" s="1"/>
  <c r="R4192" i="6"/>
  <c r="S4192" i="6" s="1"/>
  <c r="R4196" i="6"/>
  <c r="S4196" i="6" s="1"/>
  <c r="R4198" i="6"/>
  <c r="S4198" i="6" s="1"/>
  <c r="R4232" i="6"/>
  <c r="S4232" i="6" s="1"/>
  <c r="R4236" i="6"/>
  <c r="S4236" i="6" s="1"/>
  <c r="R4244" i="6"/>
  <c r="S4244" i="6" s="1"/>
  <c r="R4249" i="6"/>
  <c r="S4249" i="6" s="1"/>
  <c r="R4250" i="6"/>
  <c r="S4250" i="6" s="1"/>
  <c r="R4280" i="6"/>
  <c r="S4280" i="6" s="1"/>
  <c r="R4281" i="6"/>
  <c r="S4281" i="6" s="1"/>
  <c r="R4292" i="6"/>
  <c r="S4292" i="6" s="1"/>
  <c r="R4293" i="6"/>
  <c r="S4293" i="6" s="1"/>
  <c r="R4303" i="6"/>
  <c r="S4303" i="6" s="1"/>
  <c r="R4316" i="6"/>
  <c r="S4316" i="6" s="1"/>
  <c r="R4321" i="6"/>
  <c r="S4321" i="6" s="1"/>
  <c r="R4326" i="6"/>
  <c r="S4326" i="6" s="1"/>
  <c r="R4331" i="6"/>
  <c r="S4331" i="6" s="1"/>
  <c r="R4338" i="6"/>
  <c r="S4338" i="6" s="1"/>
  <c r="R4340" i="6"/>
  <c r="S4340" i="6" s="1"/>
  <c r="R4353" i="6"/>
  <c r="S4353" i="6" s="1"/>
  <c r="R4356" i="6"/>
  <c r="S4356" i="6" s="1"/>
  <c r="R4358" i="6"/>
  <c r="S4358" i="6" s="1"/>
  <c r="R4376" i="6"/>
  <c r="S4376" i="6" s="1"/>
  <c r="R4383" i="6"/>
  <c r="S4383" i="6" s="1"/>
  <c r="R4384" i="6"/>
  <c r="S4384" i="6" s="1"/>
  <c r="R4387" i="6"/>
  <c r="S4387" i="6" s="1"/>
  <c r="R4407" i="6"/>
  <c r="S4407" i="6" s="1"/>
  <c r="R4412" i="6"/>
  <c r="S4412" i="6" s="1"/>
  <c r="R4421" i="6"/>
  <c r="S4421" i="6" s="1"/>
  <c r="R4429" i="6"/>
  <c r="S4429" i="6" s="1"/>
  <c r="R4437" i="6"/>
  <c r="S4437" i="6" s="1"/>
  <c r="R4447" i="6"/>
  <c r="S4447" i="6" s="1"/>
  <c r="R4451" i="6"/>
  <c r="S4451" i="6" s="1"/>
  <c r="R4454" i="6"/>
  <c r="S4454" i="6" s="1"/>
  <c r="R4456" i="6"/>
  <c r="S4456" i="6" s="1"/>
  <c r="R4466" i="6"/>
  <c r="S4466" i="6" s="1"/>
  <c r="R4470" i="6"/>
  <c r="S4470" i="6" s="1"/>
  <c r="R4485" i="6"/>
  <c r="S4485" i="6" s="1"/>
  <c r="R4486" i="6"/>
  <c r="S4486" i="6" s="1"/>
  <c r="R4489" i="6"/>
  <c r="S4489" i="6" s="1"/>
  <c r="R4500" i="6"/>
  <c r="S4500" i="6" s="1"/>
  <c r="R4502" i="6"/>
  <c r="S4502" i="6" s="1"/>
  <c r="R4504" i="6"/>
  <c r="S4504" i="6" s="1"/>
  <c r="R4512" i="6"/>
  <c r="S4512" i="6" s="1"/>
  <c r="R4521" i="6"/>
  <c r="S4521" i="6" s="1"/>
  <c r="R4524" i="6"/>
  <c r="S4524" i="6" s="1"/>
  <c r="R4526" i="6"/>
  <c r="S4526" i="6" s="1"/>
  <c r="R4529" i="6"/>
  <c r="S4529" i="6" s="1"/>
  <c r="R4533" i="6"/>
  <c r="S4533" i="6" s="1"/>
  <c r="R4534" i="6"/>
  <c r="S4534" i="6" s="1"/>
  <c r="R4539" i="6"/>
  <c r="S4539" i="6" s="1"/>
  <c r="R4542" i="6"/>
  <c r="S4542" i="6" s="1"/>
  <c r="R4544" i="6"/>
  <c r="S4544" i="6" s="1"/>
  <c r="R4547" i="6"/>
  <c r="S4547" i="6" s="1"/>
  <c r="R4554" i="6"/>
  <c r="S4554" i="6" s="1"/>
  <c r="R4556" i="6"/>
  <c r="S4556" i="6" s="1"/>
  <c r="R4557" i="6"/>
  <c r="S4557" i="6" s="1"/>
  <c r="R4558" i="6"/>
  <c r="S4558" i="6" s="1"/>
  <c r="R4563" i="6"/>
  <c r="S4563" i="6" s="1"/>
  <c r="R4566" i="6"/>
  <c r="S4566" i="6" s="1"/>
  <c r="R4570" i="6"/>
  <c r="S4570" i="6" s="1"/>
  <c r="R4584" i="6"/>
  <c r="S4584" i="6" s="1"/>
  <c r="R4592" i="6"/>
  <c r="S4592" i="6" s="1"/>
  <c r="R4597" i="6"/>
  <c r="S4597" i="6" s="1"/>
  <c r="R4598" i="6"/>
  <c r="S4598" i="6" s="1"/>
  <c r="R4604" i="6"/>
  <c r="S4604" i="6" s="1"/>
  <c r="R4613" i="6"/>
  <c r="S4613" i="6" s="1"/>
  <c r="R4623" i="6"/>
  <c r="S4623" i="6" s="1"/>
  <c r="R4624" i="6"/>
  <c r="S4624" i="6" s="1"/>
  <c r="R4634" i="6"/>
  <c r="S4634" i="6" s="1"/>
  <c r="R4647" i="6"/>
  <c r="S4647" i="6" s="1"/>
  <c r="R4648" i="6"/>
  <c r="S4648" i="6" s="1"/>
  <c r="R4656" i="6"/>
  <c r="S4656" i="6" s="1"/>
  <c r="R4657" i="6"/>
  <c r="S4657" i="6" s="1"/>
  <c r="R4660" i="6"/>
  <c r="S4660" i="6" s="1"/>
  <c r="R4667" i="6"/>
  <c r="S4667" i="6" s="1"/>
  <c r="R4671" i="6"/>
  <c r="S4671" i="6" s="1"/>
  <c r="R4674" i="6"/>
  <c r="S4674" i="6" s="1"/>
  <c r="R4677" i="6"/>
  <c r="S4677" i="6" s="1"/>
  <c r="R4678" i="6"/>
  <c r="S4678" i="6" s="1"/>
  <c r="R4686" i="6"/>
  <c r="S4686" i="6" s="1"/>
  <c r="R4692" i="6"/>
  <c r="S4692" i="6" s="1"/>
  <c r="R4700" i="6"/>
  <c r="S4700" i="6" s="1"/>
  <c r="R4703" i="6"/>
  <c r="S4703" i="6" s="1"/>
  <c r="R4715" i="6"/>
  <c r="S4715" i="6" s="1"/>
  <c r="R4716" i="6"/>
  <c r="S4716" i="6" s="1"/>
  <c r="R4729" i="6"/>
  <c r="S4729" i="6" s="1"/>
  <c r="R4732" i="6"/>
  <c r="S4732" i="6" s="1"/>
  <c r="R4734" i="6"/>
  <c r="S4734" i="6" s="1"/>
  <c r="R4736" i="6"/>
  <c r="S4736" i="6" s="1"/>
  <c r="R4740" i="6"/>
  <c r="S4740" i="6" s="1"/>
  <c r="R4751" i="6"/>
  <c r="S4751" i="6" s="1"/>
  <c r="R4755" i="6"/>
  <c r="S4755" i="6" s="1"/>
  <c r="R4756" i="6"/>
  <c r="S4756" i="6" s="1"/>
  <c r="R4761" i="6"/>
  <c r="S4761" i="6" s="1"/>
  <c r="R4766" i="6"/>
  <c r="S4766" i="6" s="1"/>
  <c r="R4779" i="6"/>
  <c r="S4779" i="6" s="1"/>
  <c r="R4796" i="6"/>
  <c r="S4796" i="6" s="1"/>
  <c r="R4807" i="6"/>
  <c r="S4807" i="6" s="1"/>
  <c r="R4809" i="6"/>
  <c r="S4809" i="6" s="1"/>
  <c r="R4834" i="6"/>
  <c r="S4834" i="6" s="1"/>
  <c r="R4844" i="6"/>
  <c r="S4844" i="6" s="1"/>
  <c r="R4863" i="6"/>
  <c r="S4863" i="6" s="1"/>
  <c r="R4870" i="6"/>
  <c r="S4870" i="6" s="1"/>
  <c r="R4872" i="6"/>
  <c r="S4872" i="6" s="1"/>
  <c r="R4876" i="6"/>
  <c r="S4876" i="6" s="1"/>
  <c r="R4883" i="6"/>
  <c r="S4883" i="6" s="1"/>
  <c r="R4887" i="6"/>
  <c r="S4887" i="6" s="1"/>
  <c r="R4896" i="6"/>
  <c r="S4896" i="6" s="1"/>
  <c r="R4909" i="6"/>
  <c r="S4909" i="6" s="1"/>
  <c r="R4910" i="6"/>
  <c r="S4910" i="6" s="1"/>
  <c r="R4927" i="6"/>
  <c r="S4927" i="6" s="1"/>
  <c r="R4932" i="6"/>
  <c r="S4932" i="6" s="1"/>
  <c r="R4938" i="6"/>
  <c r="S4938" i="6" s="1"/>
  <c r="R4977" i="6"/>
  <c r="S4977" i="6" s="1"/>
  <c r="R4996" i="6"/>
  <c r="S4996" i="6" s="1"/>
  <c r="R4997" i="6"/>
  <c r="S4997" i="6" s="1"/>
  <c r="R2969" i="6"/>
  <c r="S2969" i="6" s="1"/>
  <c r="R2976" i="6"/>
  <c r="S2976" i="6" s="1"/>
  <c r="R2984" i="6"/>
  <c r="S2984" i="6" s="1"/>
  <c r="R2999" i="6"/>
  <c r="S2999" i="6" s="1"/>
  <c r="R3001" i="6"/>
  <c r="S3001" i="6" s="1"/>
  <c r="R3013" i="6"/>
  <c r="S3013" i="6" s="1"/>
  <c r="R3015" i="6"/>
  <c r="S3015" i="6" s="1"/>
  <c r="R3017" i="6"/>
  <c r="S3017" i="6" s="1"/>
  <c r="R3021" i="6"/>
  <c r="S3021" i="6" s="1"/>
  <c r="R3023" i="6"/>
  <c r="S3023" i="6" s="1"/>
  <c r="R3029" i="6"/>
  <c r="S3029" i="6" s="1"/>
  <c r="R2389" i="6"/>
  <c r="S2389" i="6" s="1"/>
  <c r="R4081" i="6"/>
  <c r="S4081" i="6" s="1"/>
  <c r="R4349" i="6"/>
  <c r="S4349" i="6" s="1"/>
  <c r="R4594" i="6"/>
  <c r="S4594" i="6" s="1"/>
  <c r="R4611" i="6"/>
  <c r="S4611" i="6" s="1"/>
  <c r="R4824" i="6"/>
  <c r="S4824" i="6" s="1"/>
  <c r="R4847" i="6"/>
  <c r="S4847" i="6" s="1"/>
  <c r="R4944" i="6"/>
  <c r="S4944" i="6" s="1"/>
  <c r="R4986" i="6"/>
  <c r="S4986" i="6" s="1"/>
  <c r="R4999" i="6"/>
  <c r="S4999" i="6" s="1"/>
  <c r="R294" i="6"/>
  <c r="S294" i="6" s="1"/>
  <c r="R379" i="6"/>
  <c r="S379" i="6" s="1"/>
  <c r="R429" i="6"/>
  <c r="S429" i="6" s="1"/>
  <c r="R566" i="6"/>
  <c r="S566" i="6" s="1"/>
  <c r="R609" i="6"/>
  <c r="S609" i="6" s="1"/>
  <c r="R2229" i="6"/>
  <c r="S2229" i="6" s="1"/>
  <c r="R2528" i="6"/>
  <c r="S2528" i="6" s="1"/>
  <c r="R3883" i="6"/>
  <c r="S3883" i="6" s="1"/>
  <c r="R4246" i="6"/>
  <c r="S4246" i="6" s="1"/>
  <c r="R4296" i="6"/>
  <c r="S4296" i="6" s="1"/>
  <c r="R4442" i="6"/>
  <c r="S4442" i="6" s="1"/>
  <c r="R4510" i="6"/>
  <c r="S4510" i="6" s="1"/>
  <c r="R4800" i="6"/>
  <c r="S4800" i="6" s="1"/>
  <c r="R4898" i="6"/>
  <c r="S4898" i="6" s="1"/>
  <c r="R2982" i="6"/>
  <c r="S2982" i="6" s="1"/>
  <c r="R4877" i="6"/>
  <c r="S4877" i="6" s="1"/>
  <c r="R541" i="6"/>
  <c r="S541" i="6" s="1"/>
  <c r="R596" i="6"/>
  <c r="S596" i="6" s="1"/>
  <c r="R2496" i="6"/>
  <c r="S2496" i="6" s="1"/>
  <c r="R3782" i="6"/>
  <c r="S3782" i="6" s="1"/>
  <c r="R4335" i="6"/>
  <c r="S4335" i="6" s="1"/>
  <c r="R4374" i="6"/>
  <c r="S4374" i="6" s="1"/>
  <c r="R4708" i="6"/>
  <c r="S4708" i="6" s="1"/>
  <c r="R4724" i="6"/>
  <c r="S4724" i="6" s="1"/>
  <c r="R4765" i="6"/>
  <c r="S4765" i="6" s="1"/>
  <c r="R1919" i="6"/>
  <c r="S1919" i="6" s="1"/>
  <c r="R2197" i="6"/>
  <c r="S2197" i="6" s="1"/>
  <c r="R2241" i="6"/>
  <c r="S2241" i="6" s="1"/>
  <c r="R2310" i="6"/>
  <c r="S2310" i="6" s="1"/>
  <c r="R2572" i="6"/>
  <c r="S2572" i="6" s="1"/>
  <c r="R2666" i="6"/>
  <c r="S2666" i="6" s="1"/>
  <c r="R2668" i="6"/>
  <c r="S2668" i="6" s="1"/>
  <c r="R2780" i="6"/>
  <c r="S2780" i="6" s="1"/>
  <c r="R2783" i="6"/>
  <c r="S2783" i="6" s="1"/>
  <c r="R3776" i="6"/>
  <c r="S3776" i="6" s="1"/>
  <c r="R3788" i="6"/>
  <c r="S3788" i="6" s="1"/>
  <c r="R3795" i="6"/>
  <c r="S3795" i="6" s="1"/>
  <c r="R3803" i="6"/>
  <c r="S3803" i="6" s="1"/>
  <c r="R3805" i="6"/>
  <c r="S3805" i="6" s="1"/>
  <c r="R1520" i="6"/>
  <c r="S1520" i="6" s="1"/>
  <c r="R1539" i="6"/>
  <c r="S1539" i="6" s="1"/>
  <c r="R1560" i="6"/>
  <c r="S1560" i="6" s="1"/>
  <c r="R1562" i="6"/>
  <c r="S1562" i="6" s="1"/>
  <c r="R1564" i="6"/>
  <c r="S1564" i="6" s="1"/>
  <c r="R1566" i="6"/>
  <c r="S1566" i="6" s="1"/>
  <c r="R1567" i="6"/>
  <c r="S1567" i="6" s="1"/>
  <c r="R1569" i="6"/>
  <c r="S1569" i="6" s="1"/>
  <c r="R1571" i="6"/>
  <c r="S1571" i="6" s="1"/>
  <c r="R1578" i="6"/>
  <c r="S1578" i="6" s="1"/>
  <c r="R1588" i="6"/>
  <c r="S1588" i="6" s="1"/>
  <c r="R1598" i="6"/>
  <c r="S1598" i="6" s="1"/>
  <c r="R1600" i="6"/>
  <c r="S1600" i="6" s="1"/>
  <c r="R1634" i="6"/>
  <c r="S1634" i="6" s="1"/>
  <c r="R1641" i="6"/>
  <c r="S1641" i="6" s="1"/>
  <c r="R1643" i="6"/>
  <c r="S1643" i="6" s="1"/>
  <c r="R1645" i="6"/>
  <c r="S1645" i="6" s="1"/>
  <c r="R1648" i="6"/>
  <c r="S1648" i="6" s="1"/>
  <c r="R1668" i="6"/>
  <c r="S1668" i="6" s="1"/>
  <c r="R1672" i="6"/>
  <c r="S1672" i="6" s="1"/>
  <c r="R1678" i="6"/>
  <c r="S1678" i="6" s="1"/>
  <c r="R1686" i="6"/>
  <c r="S1686" i="6" s="1"/>
  <c r="R1708" i="6"/>
  <c r="S1708" i="6" s="1"/>
  <c r="R1726" i="6"/>
  <c r="S1726" i="6" s="1"/>
  <c r="R1734" i="6"/>
  <c r="S1734" i="6" s="1"/>
  <c r="R1741" i="6"/>
  <c r="S1741" i="6" s="1"/>
  <c r="R1745" i="6"/>
  <c r="S1745" i="6" s="1"/>
  <c r="R1755" i="6"/>
  <c r="S1755" i="6" s="1"/>
  <c r="R1763" i="6"/>
  <c r="S1763" i="6" s="1"/>
  <c r="R1776" i="6"/>
  <c r="S1776" i="6" s="1"/>
  <c r="R1779" i="6"/>
  <c r="S1779" i="6" s="1"/>
  <c r="R1785" i="6"/>
  <c r="S1785" i="6" s="1"/>
  <c r="R1788" i="6"/>
  <c r="S1788" i="6" s="1"/>
  <c r="R1793" i="6"/>
  <c r="S1793" i="6" s="1"/>
  <c r="R1806" i="6"/>
  <c r="S1806" i="6" s="1"/>
  <c r="R1815" i="6"/>
  <c r="S1815" i="6" s="1"/>
  <c r="R1823" i="6"/>
  <c r="S1823" i="6" s="1"/>
  <c r="R1826" i="6"/>
  <c r="S1826" i="6" s="1"/>
  <c r="R1828" i="6"/>
  <c r="S1828" i="6" s="1"/>
  <c r="R1840" i="6"/>
  <c r="S1840" i="6" s="1"/>
  <c r="R1842" i="6"/>
  <c r="S1842" i="6" s="1"/>
  <c r="R1864" i="6"/>
  <c r="S1864" i="6" s="1"/>
  <c r="R1866" i="6"/>
  <c r="S1866" i="6" s="1"/>
  <c r="R1869" i="6"/>
  <c r="S1869" i="6" s="1"/>
  <c r="R1874" i="6"/>
  <c r="S1874" i="6" s="1"/>
  <c r="R1880" i="6"/>
  <c r="S1880" i="6" s="1"/>
  <c r="R1886" i="6"/>
  <c r="S1886" i="6" s="1"/>
  <c r="R1897" i="6"/>
  <c r="S1897" i="6" s="1"/>
  <c r="R1900" i="6"/>
  <c r="S1900" i="6" s="1"/>
  <c r="R1910" i="6"/>
  <c r="S1910" i="6" s="1"/>
  <c r="R1916" i="6"/>
  <c r="S1916" i="6" s="1"/>
  <c r="R1956" i="6"/>
  <c r="S1956" i="6" s="1"/>
  <c r="R1958" i="6"/>
  <c r="S1958" i="6" s="1"/>
  <c r="R1970" i="6"/>
  <c r="S1970" i="6" s="1"/>
  <c r="R1990" i="6"/>
  <c r="S1990" i="6" s="1"/>
  <c r="R1999" i="6"/>
  <c r="S1999" i="6" s="1"/>
  <c r="R2001" i="6"/>
  <c r="S2001" i="6" s="1"/>
  <c r="R2008" i="6"/>
  <c r="S2008" i="6" s="1"/>
  <c r="R2010" i="6"/>
  <c r="S2010" i="6" s="1"/>
  <c r="R2022" i="6"/>
  <c r="S2022" i="6" s="1"/>
  <c r="R2025" i="6"/>
  <c r="S2025" i="6" s="1"/>
  <c r="R2041" i="6"/>
  <c r="S2041" i="6" s="1"/>
  <c r="R2050" i="6"/>
  <c r="S2050" i="6" s="1"/>
  <c r="R2057" i="6"/>
  <c r="S2057" i="6" s="1"/>
  <c r="R2066" i="6"/>
  <c r="S2066" i="6" s="1"/>
  <c r="R2074" i="6"/>
  <c r="S2074" i="6" s="1"/>
  <c r="R2080" i="6"/>
  <c r="S2080" i="6" s="1"/>
  <c r="R2089" i="6"/>
  <c r="S2089" i="6" s="1"/>
  <c r="R2093" i="6"/>
  <c r="S2093" i="6" s="1"/>
  <c r="R2100" i="6"/>
  <c r="S2100" i="6" s="1"/>
  <c r="R2103" i="6"/>
  <c r="S2103" i="6" s="1"/>
  <c r="R2108" i="6"/>
  <c r="S2108" i="6" s="1"/>
  <c r="R2118" i="6"/>
  <c r="S2118" i="6" s="1"/>
  <c r="R2121" i="6"/>
  <c r="S2121" i="6" s="1"/>
  <c r="R2132" i="6"/>
  <c r="S2132" i="6" s="1"/>
  <c r="R2134" i="6"/>
  <c r="S2134" i="6" s="1"/>
  <c r="R2136" i="6"/>
  <c r="S2136" i="6" s="1"/>
  <c r="R2139" i="6"/>
  <c r="S2139" i="6" s="1"/>
  <c r="R2142" i="6"/>
  <c r="S2142" i="6" s="1"/>
  <c r="R2150" i="6"/>
  <c r="S2150" i="6" s="1"/>
  <c r="R2155" i="6"/>
  <c r="S2155" i="6" s="1"/>
  <c r="R2160" i="6"/>
  <c r="S2160" i="6" s="1"/>
  <c r="R2164" i="6"/>
  <c r="S2164" i="6" s="1"/>
  <c r="R2175" i="6"/>
  <c r="S2175" i="6" s="1"/>
  <c r="R2189" i="6"/>
  <c r="S2189" i="6" s="1"/>
  <c r="R2207" i="6"/>
  <c r="S2207" i="6" s="1"/>
  <c r="R2211" i="6"/>
  <c r="S2211" i="6" s="1"/>
  <c r="R2214" i="6"/>
  <c r="S2214" i="6" s="1"/>
  <c r="R2220" i="6"/>
  <c r="S2220" i="6" s="1"/>
  <c r="R2226" i="6"/>
  <c r="S2226" i="6" s="1"/>
  <c r="R2231" i="6"/>
  <c r="S2231" i="6" s="1"/>
  <c r="R2238" i="6"/>
  <c r="S2238" i="6" s="1"/>
  <c r="R2246" i="6"/>
  <c r="S2246" i="6" s="1"/>
  <c r="R2252" i="6"/>
  <c r="S2252" i="6" s="1"/>
  <c r="R2255" i="6"/>
  <c r="S2255" i="6" s="1"/>
  <c r="R2266" i="6"/>
  <c r="S2266" i="6" s="1"/>
  <c r="R2274" i="6"/>
  <c r="S2274" i="6" s="1"/>
  <c r="R2281" i="6"/>
  <c r="S2281" i="6" s="1"/>
  <c r="R2285" i="6"/>
  <c r="S2285" i="6" s="1"/>
  <c r="R2290" i="6"/>
  <c r="S2290" i="6" s="1"/>
  <c r="R2305" i="6"/>
  <c r="S2305" i="6" s="1"/>
  <c r="R2309" i="6"/>
  <c r="S2309" i="6" s="1"/>
  <c r="R2321" i="6"/>
  <c r="S2321" i="6" s="1"/>
  <c r="R2328" i="6"/>
  <c r="S2328" i="6" s="1"/>
  <c r="R2345" i="6"/>
  <c r="S2345" i="6" s="1"/>
  <c r="R2353" i="6"/>
  <c r="S2353" i="6" s="1"/>
  <c r="R2358" i="6"/>
  <c r="S2358" i="6" s="1"/>
  <c r="R2367" i="6"/>
  <c r="S2367" i="6" s="1"/>
  <c r="R2369" i="6"/>
  <c r="S2369" i="6" s="1"/>
  <c r="R2370" i="6"/>
  <c r="S2370" i="6" s="1"/>
  <c r="R2391" i="6"/>
  <c r="S2391" i="6" s="1"/>
  <c r="R2394" i="6"/>
  <c r="S2394" i="6" s="1"/>
  <c r="R2408" i="6"/>
  <c r="S2408" i="6" s="1"/>
  <c r="R2413" i="6"/>
  <c r="S2413" i="6" s="1"/>
  <c r="R2426" i="6"/>
  <c r="S2426" i="6" s="1"/>
  <c r="R2437" i="6"/>
  <c r="S2437" i="6" s="1"/>
  <c r="R2440" i="6"/>
  <c r="S2440" i="6" s="1"/>
  <c r="R2445" i="6"/>
  <c r="S2445" i="6" s="1"/>
  <c r="R2457" i="6"/>
  <c r="S2457" i="6" s="1"/>
  <c r="R2471" i="6"/>
  <c r="S2471" i="6" s="1"/>
  <c r="R2475" i="6"/>
  <c r="S2475" i="6" s="1"/>
  <c r="R2484" i="6"/>
  <c r="S2484" i="6" s="1"/>
  <c r="R2486" i="6"/>
  <c r="S2486" i="6" s="1"/>
  <c r="R2491" i="6"/>
  <c r="S2491" i="6" s="1"/>
  <c r="R2503" i="6"/>
  <c r="S2503" i="6" s="1"/>
  <c r="R2508" i="6"/>
  <c r="S2508" i="6" s="1"/>
  <c r="R2516" i="6"/>
  <c r="S2516" i="6" s="1"/>
  <c r="R2532" i="6"/>
  <c r="S2532" i="6" s="1"/>
  <c r="R2537" i="6"/>
  <c r="S2537" i="6" s="1"/>
  <c r="R2548" i="6"/>
  <c r="S2548" i="6" s="1"/>
  <c r="R2558" i="6"/>
  <c r="S2558" i="6" s="1"/>
  <c r="R2564" i="6"/>
  <c r="S2564" i="6" s="1"/>
  <c r="R2565" i="6"/>
  <c r="S2565" i="6" s="1"/>
  <c r="R2582" i="6"/>
  <c r="S2582" i="6" s="1"/>
  <c r="R2590" i="6"/>
  <c r="S2590" i="6" s="1"/>
  <c r="R2597" i="6"/>
  <c r="S2597" i="6" s="1"/>
  <c r="R2626" i="6"/>
  <c r="S2626" i="6" s="1"/>
  <c r="R2628" i="6"/>
  <c r="S2628" i="6" s="1"/>
  <c r="R2635" i="6"/>
  <c r="S2635" i="6" s="1"/>
  <c r="R2640" i="6"/>
  <c r="S2640" i="6" s="1"/>
  <c r="R2658" i="6"/>
  <c r="S2658" i="6" s="1"/>
  <c r="R2660" i="6"/>
  <c r="S2660" i="6" s="1"/>
  <c r="R2664" i="6"/>
  <c r="S2664" i="6" s="1"/>
  <c r="R2672" i="6"/>
  <c r="S2672" i="6" s="1"/>
  <c r="R2685" i="6"/>
  <c r="S2685" i="6" s="1"/>
  <c r="R2693" i="6"/>
  <c r="S2693" i="6" s="1"/>
  <c r="R2695" i="6"/>
  <c r="S2695" i="6" s="1"/>
  <c r="R2698" i="6"/>
  <c r="S2698" i="6" s="1"/>
  <c r="R2707" i="6"/>
  <c r="S2707" i="6" s="1"/>
  <c r="R2716" i="6"/>
  <c r="S2716" i="6" s="1"/>
  <c r="R2732" i="6"/>
  <c r="S2732" i="6" s="1"/>
  <c r="R2733" i="6"/>
  <c r="S2733" i="6" s="1"/>
  <c r="R2740" i="6"/>
  <c r="S2740" i="6" s="1"/>
  <c r="R2742" i="6"/>
  <c r="S2742" i="6" s="1"/>
  <c r="R2746" i="6"/>
  <c r="S2746" i="6" s="1"/>
  <c r="R2751" i="6"/>
  <c r="S2751" i="6" s="1"/>
  <c r="R2752" i="6"/>
  <c r="S2752" i="6" s="1"/>
  <c r="R2764" i="6"/>
  <c r="S2764" i="6" s="1"/>
  <c r="R2777" i="6"/>
  <c r="S2777" i="6" s="1"/>
  <c r="R2795" i="6"/>
  <c r="S2795" i="6" s="1"/>
  <c r="R2805" i="6"/>
  <c r="S2805" i="6" s="1"/>
  <c r="R2807" i="6"/>
  <c r="S2807" i="6" s="1"/>
  <c r="R2810" i="6"/>
  <c r="S2810" i="6" s="1"/>
  <c r="R2811" i="6"/>
  <c r="S2811" i="6" s="1"/>
  <c r="R2829" i="6"/>
  <c r="S2829" i="6" s="1"/>
  <c r="R3767" i="6"/>
  <c r="S3767" i="6" s="1"/>
  <c r="R3773" i="6"/>
  <c r="S3773" i="6" s="1"/>
  <c r="R3774" i="6"/>
  <c r="S3774" i="6" s="1"/>
  <c r="R3779" i="6"/>
  <c r="S3779" i="6" s="1"/>
  <c r="R3787" i="6"/>
  <c r="S3787" i="6" s="1"/>
  <c r="R3792" i="6"/>
  <c r="S3792" i="6" s="1"/>
  <c r="R3794" i="6"/>
  <c r="S3794" i="6" s="1"/>
  <c r="R3798" i="6"/>
  <c r="S3798" i="6" s="1"/>
  <c r="R3810" i="6"/>
  <c r="S3810" i="6" s="1"/>
  <c r="R3812" i="6"/>
  <c r="S3812" i="6" s="1"/>
  <c r="R3813" i="6"/>
  <c r="S3813" i="6" s="1"/>
  <c r="R3823" i="6"/>
  <c r="S3823" i="6" s="1"/>
  <c r="R3828" i="6"/>
  <c r="S3828" i="6" s="1"/>
  <c r="R3843" i="6"/>
  <c r="S3843" i="6" s="1"/>
  <c r="R3846" i="6"/>
  <c r="S3846" i="6" s="1"/>
  <c r="R3862" i="6"/>
  <c r="S3862" i="6" s="1"/>
  <c r="R3868" i="6"/>
  <c r="S3868" i="6" s="1"/>
  <c r="R3874" i="6"/>
  <c r="S3874" i="6" s="1"/>
  <c r="R1728" i="6"/>
  <c r="S1728" i="6" s="1"/>
  <c r="R1927" i="6"/>
  <c r="S1927" i="6" s="1"/>
  <c r="R1943" i="6"/>
  <c r="S1943" i="6" s="1"/>
  <c r="R1948" i="6"/>
  <c r="S1948" i="6" s="1"/>
  <c r="R1954" i="6"/>
  <c r="S1954" i="6" s="1"/>
  <c r="R2082" i="6"/>
  <c r="S2082" i="6" s="1"/>
  <c r="R2090" i="6"/>
  <c r="S2090" i="6" s="1"/>
  <c r="R2157" i="6"/>
  <c r="S2157" i="6" s="1"/>
  <c r="R2359" i="6"/>
  <c r="S2359" i="6" s="1"/>
  <c r="R2396" i="6"/>
  <c r="S2396" i="6" s="1"/>
  <c r="R2620" i="6"/>
  <c r="S2620" i="6" s="1"/>
  <c r="R2730" i="6"/>
  <c r="S2730" i="6" s="1"/>
  <c r="R2754" i="6"/>
  <c r="S2754" i="6" s="1"/>
  <c r="R2812" i="6"/>
  <c r="S2812" i="6" s="1"/>
  <c r="R2228" i="6"/>
  <c r="S2228" i="6" s="1"/>
  <c r="R2317" i="6"/>
  <c r="S2317" i="6" s="1"/>
  <c r="R2701" i="6"/>
  <c r="S2701" i="6" s="1"/>
  <c r="R2922" i="6"/>
  <c r="S2922" i="6" s="1"/>
  <c r="R2949" i="6"/>
  <c r="S2949" i="6" s="1"/>
  <c r="R3036" i="6"/>
  <c r="S3036" i="6" s="1"/>
  <c r="R4516" i="6"/>
  <c r="S4516" i="6" s="1"/>
  <c r="R2406" i="6"/>
  <c r="S2406" i="6" s="1"/>
  <c r="R2601" i="6"/>
  <c r="S2601" i="6" s="1"/>
  <c r="R2749" i="6"/>
  <c r="S2749" i="6" s="1"/>
  <c r="R2852" i="6"/>
  <c r="S2852" i="6" s="1"/>
  <c r="R2977" i="6"/>
  <c r="S2977" i="6" s="1"/>
  <c r="R3022" i="6"/>
  <c r="S3022" i="6" s="1"/>
  <c r="R3026" i="6"/>
  <c r="S3026" i="6" s="1"/>
  <c r="R1442" i="6"/>
  <c r="S1442" i="6" s="1"/>
  <c r="R2429" i="6"/>
  <c r="S2429" i="6" s="1"/>
  <c r="R2844" i="6"/>
  <c r="S2844" i="6" s="1"/>
  <c r="R3723" i="6"/>
  <c r="S3723" i="6" s="1"/>
  <c r="R2836" i="6"/>
  <c r="S2836" i="6" s="1"/>
  <c r="R1854" i="6"/>
  <c r="S1854" i="6" s="1"/>
  <c r="R1865" i="6"/>
  <c r="S1865" i="6" s="1"/>
  <c r="R2101" i="6"/>
  <c r="S2101" i="6" s="1"/>
  <c r="R2519" i="6"/>
  <c r="S2519" i="6" s="1"/>
  <c r="R2717" i="6"/>
  <c r="S2717" i="6" s="1"/>
  <c r="R2721" i="6"/>
  <c r="S2721" i="6" s="1"/>
  <c r="R2936" i="6"/>
  <c r="S2936" i="6" s="1"/>
  <c r="R2948" i="6"/>
  <c r="S2948" i="6" s="1"/>
  <c r="R3073" i="6"/>
  <c r="S3073" i="6" s="1"/>
  <c r="R406" i="6"/>
  <c r="S406" i="6" s="1"/>
  <c r="R449" i="6"/>
  <c r="S449" i="6" s="1"/>
  <c r="R454" i="6"/>
  <c r="S454" i="6" s="1"/>
  <c r="R459" i="6"/>
  <c r="S459" i="6" s="1"/>
  <c r="R463" i="6"/>
  <c r="S463" i="6" s="1"/>
  <c r="R467" i="6"/>
  <c r="S467" i="6" s="1"/>
  <c r="R471" i="6"/>
  <c r="S471" i="6" s="1"/>
  <c r="R474" i="6"/>
  <c r="S474" i="6" s="1"/>
  <c r="R477" i="6"/>
  <c r="S477" i="6" s="1"/>
  <c r="R481" i="6"/>
  <c r="S481" i="6" s="1"/>
  <c r="R485" i="6"/>
  <c r="S485" i="6" s="1"/>
  <c r="R489" i="6"/>
  <c r="S489" i="6" s="1"/>
  <c r="R493" i="6"/>
  <c r="S493" i="6" s="1"/>
  <c r="R496" i="6"/>
  <c r="S496" i="6" s="1"/>
  <c r="R501" i="6"/>
  <c r="S501" i="6" s="1"/>
  <c r="R507" i="6"/>
  <c r="S507" i="6" s="1"/>
  <c r="R511" i="6"/>
  <c r="S511" i="6" s="1"/>
  <c r="R515" i="6"/>
  <c r="S515" i="6" s="1"/>
  <c r="R520" i="6"/>
  <c r="S520" i="6" s="1"/>
  <c r="R523" i="6"/>
  <c r="S523" i="6" s="1"/>
  <c r="R528" i="6"/>
  <c r="S528" i="6" s="1"/>
  <c r="R531" i="6"/>
  <c r="S531" i="6" s="1"/>
  <c r="R535" i="6"/>
  <c r="S535" i="6" s="1"/>
  <c r="R539" i="6"/>
  <c r="S539" i="6" s="1"/>
  <c r="R542" i="6"/>
  <c r="S542" i="6" s="1"/>
  <c r="R546" i="6"/>
  <c r="S546" i="6" s="1"/>
  <c r="R549" i="6"/>
  <c r="S549" i="6" s="1"/>
  <c r="R553" i="6"/>
  <c r="S553" i="6" s="1"/>
  <c r="R556" i="6"/>
  <c r="S556" i="6" s="1"/>
  <c r="R559" i="6"/>
  <c r="S559" i="6" s="1"/>
  <c r="R562" i="6"/>
  <c r="S562" i="6" s="1"/>
  <c r="R565" i="6"/>
  <c r="S565" i="6" s="1"/>
  <c r="R570" i="6"/>
  <c r="S570" i="6" s="1"/>
  <c r="R575" i="6"/>
  <c r="S575" i="6" s="1"/>
  <c r="R579" i="6"/>
  <c r="S579" i="6" s="1"/>
  <c r="R583" i="6"/>
  <c r="S583" i="6" s="1"/>
  <c r="R586" i="6"/>
  <c r="S586" i="6" s="1"/>
  <c r="R589" i="6"/>
  <c r="S589" i="6" s="1"/>
  <c r="R593" i="6"/>
  <c r="S593" i="6" s="1"/>
  <c r="R598" i="6"/>
  <c r="S598" i="6" s="1"/>
  <c r="R604" i="6"/>
  <c r="S604" i="6" s="1"/>
  <c r="R610" i="6"/>
  <c r="S610" i="6" s="1"/>
  <c r="R614" i="6"/>
  <c r="S614" i="6" s="1"/>
  <c r="R616" i="6"/>
  <c r="S616" i="6" s="1"/>
  <c r="R619" i="6"/>
  <c r="S619" i="6" s="1"/>
  <c r="R623" i="6"/>
  <c r="S623" i="6" s="1"/>
  <c r="R627" i="6"/>
  <c r="S627" i="6" s="1"/>
  <c r="R631" i="6"/>
  <c r="S631" i="6" s="1"/>
  <c r="R635" i="6"/>
  <c r="S635" i="6" s="1"/>
  <c r="R638" i="6"/>
  <c r="S638" i="6" s="1"/>
  <c r="R642" i="6"/>
  <c r="S642" i="6" s="1"/>
  <c r="R645" i="6"/>
  <c r="S645" i="6" s="1"/>
  <c r="R649" i="6"/>
  <c r="S649" i="6" s="1"/>
  <c r="R652" i="6"/>
  <c r="S652" i="6" s="1"/>
  <c r="R655" i="6"/>
  <c r="S655" i="6" s="1"/>
  <c r="R658" i="6"/>
  <c r="S658" i="6" s="1"/>
  <c r="R661" i="6"/>
  <c r="S661" i="6" s="1"/>
  <c r="R663" i="6"/>
  <c r="S663" i="6" s="1"/>
  <c r="R667" i="6"/>
  <c r="S667" i="6" s="1"/>
  <c r="R671" i="6"/>
  <c r="S671" i="6" s="1"/>
  <c r="R674" i="6"/>
  <c r="S674" i="6" s="1"/>
  <c r="R680" i="6"/>
  <c r="S680" i="6" s="1"/>
  <c r="R685" i="6"/>
  <c r="S685" i="6" s="1"/>
  <c r="R689" i="6"/>
  <c r="S689" i="6" s="1"/>
  <c r="R692" i="6"/>
  <c r="S692" i="6" s="1"/>
  <c r="R694" i="6"/>
  <c r="S694" i="6" s="1"/>
  <c r="R696" i="6"/>
  <c r="S696" i="6" s="1"/>
  <c r="R698" i="6"/>
  <c r="S698" i="6" s="1"/>
  <c r="R700" i="6"/>
  <c r="S700" i="6" s="1"/>
  <c r="R702" i="6"/>
  <c r="S702" i="6" s="1"/>
  <c r="R704" i="6"/>
  <c r="S704" i="6" s="1"/>
  <c r="R706" i="6"/>
  <c r="S706" i="6" s="1"/>
  <c r="R708" i="6"/>
  <c r="S708" i="6" s="1"/>
  <c r="R710" i="6"/>
  <c r="S710" i="6" s="1"/>
  <c r="R712" i="6"/>
  <c r="S712" i="6" s="1"/>
  <c r="R714" i="6"/>
  <c r="S714" i="6" s="1"/>
  <c r="R716" i="6"/>
  <c r="S716" i="6" s="1"/>
  <c r="R718" i="6"/>
  <c r="S718" i="6" s="1"/>
  <c r="R720" i="6"/>
  <c r="S720" i="6" s="1"/>
  <c r="R722" i="6"/>
  <c r="S722" i="6" s="1"/>
  <c r="R724" i="6"/>
  <c r="S724" i="6" s="1"/>
  <c r="R726" i="6"/>
  <c r="S726" i="6" s="1"/>
  <c r="R728" i="6"/>
  <c r="S728" i="6" s="1"/>
  <c r="R730" i="6"/>
  <c r="S730" i="6" s="1"/>
  <c r="R732" i="6"/>
  <c r="S732" i="6" s="1"/>
  <c r="R735" i="6"/>
  <c r="S735" i="6" s="1"/>
  <c r="R740" i="6"/>
  <c r="S740" i="6" s="1"/>
  <c r="R744" i="6"/>
  <c r="S744" i="6" s="1"/>
  <c r="R747" i="6"/>
  <c r="S747" i="6" s="1"/>
  <c r="R750" i="6"/>
  <c r="S750" i="6" s="1"/>
  <c r="R754" i="6"/>
  <c r="S754" i="6" s="1"/>
  <c r="R759" i="6"/>
  <c r="S759" i="6" s="1"/>
  <c r="R763" i="6"/>
  <c r="S763" i="6" s="1"/>
  <c r="R767" i="6"/>
  <c r="S767" i="6" s="1"/>
  <c r="R772" i="6"/>
  <c r="S772" i="6" s="1"/>
  <c r="R776" i="6"/>
  <c r="S776" i="6" s="1"/>
  <c r="R779" i="6"/>
  <c r="S779" i="6" s="1"/>
  <c r="R783" i="6"/>
  <c r="S783" i="6" s="1"/>
  <c r="R786" i="6"/>
  <c r="S786" i="6" s="1"/>
  <c r="R790" i="6"/>
  <c r="S790" i="6" s="1"/>
  <c r="R794" i="6"/>
  <c r="S794" i="6" s="1"/>
  <c r="R798" i="6"/>
  <c r="S798" i="6" s="1"/>
  <c r="R803" i="6"/>
  <c r="S803" i="6" s="1"/>
  <c r="R807" i="6"/>
  <c r="S807" i="6" s="1"/>
  <c r="R810" i="6"/>
  <c r="S810" i="6" s="1"/>
  <c r="R813" i="6"/>
  <c r="S813" i="6" s="1"/>
  <c r="R816" i="6"/>
  <c r="S816" i="6" s="1"/>
  <c r="R819" i="6"/>
  <c r="S819" i="6" s="1"/>
  <c r="R824" i="6"/>
  <c r="S824" i="6" s="1"/>
  <c r="R827" i="6"/>
  <c r="S827" i="6" s="1"/>
  <c r="R830" i="6"/>
  <c r="S830" i="6" s="1"/>
  <c r="R833" i="6"/>
  <c r="S833" i="6" s="1"/>
  <c r="R836" i="6"/>
  <c r="S836" i="6" s="1"/>
  <c r="R840" i="6"/>
  <c r="S840" i="6" s="1"/>
  <c r="R844" i="6"/>
  <c r="S844" i="6" s="1"/>
  <c r="R847" i="6"/>
  <c r="S847" i="6" s="1"/>
  <c r="R851" i="6"/>
  <c r="S851" i="6" s="1"/>
  <c r="R855" i="6"/>
  <c r="S855" i="6" s="1"/>
  <c r="R861" i="6"/>
  <c r="S861" i="6" s="1"/>
  <c r="R865" i="6"/>
  <c r="S865" i="6" s="1"/>
  <c r="R870" i="6"/>
  <c r="S870" i="6" s="1"/>
  <c r="R873" i="6"/>
  <c r="S873" i="6" s="1"/>
  <c r="R876" i="6"/>
  <c r="S876" i="6" s="1"/>
  <c r="R879" i="6"/>
  <c r="S879" i="6" s="1"/>
  <c r="R882" i="6"/>
  <c r="S882" i="6" s="1"/>
  <c r="R885" i="6"/>
  <c r="S885" i="6" s="1"/>
  <c r="R889" i="6"/>
  <c r="S889" i="6" s="1"/>
  <c r="R892" i="6"/>
  <c r="S892" i="6" s="1"/>
  <c r="R895" i="6"/>
  <c r="S895" i="6" s="1"/>
  <c r="R899" i="6"/>
  <c r="S899" i="6" s="1"/>
  <c r="R904" i="6"/>
  <c r="S904" i="6" s="1"/>
  <c r="R907" i="6"/>
  <c r="S907" i="6" s="1"/>
  <c r="R911" i="6"/>
  <c r="S911" i="6" s="1"/>
  <c r="R915" i="6"/>
  <c r="S915" i="6" s="1"/>
  <c r="R919" i="6"/>
  <c r="S919" i="6" s="1"/>
  <c r="R923" i="6"/>
  <c r="S923" i="6" s="1"/>
  <c r="R929" i="6"/>
  <c r="S929" i="6" s="1"/>
  <c r="R935" i="6"/>
  <c r="S935" i="6" s="1"/>
  <c r="R939" i="6"/>
  <c r="S939" i="6" s="1"/>
  <c r="R942" i="6"/>
  <c r="S942" i="6" s="1"/>
  <c r="R949" i="6"/>
  <c r="S949" i="6" s="1"/>
  <c r="R952" i="6"/>
  <c r="S952" i="6" s="1"/>
  <c r="R955" i="6"/>
  <c r="S955" i="6" s="1"/>
  <c r="R958" i="6"/>
  <c r="S958" i="6" s="1"/>
  <c r="R962" i="6"/>
  <c r="S962" i="6" s="1"/>
  <c r="R966" i="6"/>
  <c r="S966" i="6" s="1"/>
  <c r="R970" i="6"/>
  <c r="S970" i="6" s="1"/>
  <c r="R974" i="6"/>
  <c r="S974" i="6" s="1"/>
  <c r="R978" i="6"/>
  <c r="S978" i="6" s="1"/>
  <c r="R981" i="6"/>
  <c r="S981" i="6" s="1"/>
  <c r="R986" i="6"/>
  <c r="S986" i="6" s="1"/>
  <c r="R990" i="6"/>
  <c r="S990" i="6" s="1"/>
  <c r="R993" i="6"/>
  <c r="S993" i="6" s="1"/>
  <c r="R996" i="6"/>
  <c r="S996" i="6" s="1"/>
  <c r="R999" i="6"/>
  <c r="S999" i="6" s="1"/>
  <c r="R1002" i="6"/>
  <c r="S1002" i="6" s="1"/>
  <c r="R1007" i="6"/>
  <c r="S1007" i="6" s="1"/>
  <c r="R1011" i="6"/>
  <c r="S1011" i="6" s="1"/>
  <c r="R1015" i="6"/>
  <c r="S1015" i="6" s="1"/>
  <c r="R1019" i="6"/>
  <c r="S1019" i="6" s="1"/>
  <c r="R1022" i="6"/>
  <c r="S1022" i="6" s="1"/>
  <c r="R1028" i="6"/>
  <c r="S1028" i="6" s="1"/>
  <c r="R1031" i="6"/>
  <c r="S1031" i="6" s="1"/>
  <c r="R1034" i="6"/>
  <c r="S1034" i="6" s="1"/>
  <c r="R1038" i="6"/>
  <c r="S1038" i="6" s="1"/>
  <c r="R1043" i="6"/>
  <c r="S1043" i="6" s="1"/>
  <c r="R1046" i="6"/>
  <c r="S1046" i="6" s="1"/>
  <c r="R1050" i="6"/>
  <c r="S1050" i="6" s="1"/>
  <c r="R1054" i="6"/>
  <c r="S1054" i="6" s="1"/>
  <c r="R1057" i="6"/>
  <c r="S1057" i="6" s="1"/>
  <c r="R1061" i="6"/>
  <c r="S1061" i="6" s="1"/>
  <c r="R1064" i="6"/>
  <c r="S1064" i="6" s="1"/>
  <c r="R1067" i="6"/>
  <c r="S1067" i="6" s="1"/>
  <c r="R1071" i="6"/>
  <c r="S1071" i="6" s="1"/>
  <c r="R1075" i="6"/>
  <c r="S1075" i="6" s="1"/>
  <c r="R1078" i="6"/>
  <c r="S1078" i="6" s="1"/>
  <c r="R1082" i="6"/>
  <c r="S1082" i="6" s="1"/>
  <c r="R1086" i="6"/>
  <c r="S1086" i="6" s="1"/>
  <c r="R1088" i="6"/>
  <c r="S1088" i="6" s="1"/>
  <c r="R1091" i="6"/>
  <c r="S1091" i="6" s="1"/>
  <c r="R1095" i="6"/>
  <c r="S1095" i="6" s="1"/>
  <c r="R1099" i="6"/>
  <c r="S1099" i="6" s="1"/>
  <c r="R1103" i="6"/>
  <c r="S1103" i="6" s="1"/>
  <c r="R1106" i="6"/>
  <c r="S1106" i="6" s="1"/>
  <c r="R1109" i="6"/>
  <c r="S1109" i="6" s="1"/>
  <c r="R1113" i="6"/>
  <c r="S1113" i="6" s="1"/>
  <c r="R1117" i="6"/>
  <c r="S1117" i="6" s="1"/>
  <c r="R1120" i="6"/>
  <c r="S1120" i="6" s="1"/>
  <c r="R1125" i="6"/>
  <c r="S1125" i="6" s="1"/>
  <c r="R1128" i="6"/>
  <c r="S1128" i="6" s="1"/>
  <c r="R1131" i="6"/>
  <c r="S1131" i="6" s="1"/>
  <c r="R1134" i="6"/>
  <c r="S1134" i="6" s="1"/>
  <c r="R1137" i="6"/>
  <c r="S1137" i="6" s="1"/>
  <c r="R1141" i="6"/>
  <c r="S1141" i="6" s="1"/>
  <c r="R1145" i="6"/>
  <c r="S1145" i="6" s="1"/>
  <c r="R1149" i="6"/>
  <c r="S1149" i="6" s="1"/>
  <c r="R1153" i="6"/>
  <c r="S1153" i="6" s="1"/>
  <c r="R1156" i="6"/>
  <c r="S1156" i="6" s="1"/>
  <c r="R1160" i="6"/>
  <c r="S1160" i="6" s="1"/>
  <c r="R1165" i="6"/>
  <c r="S1165" i="6" s="1"/>
  <c r="R1168" i="6"/>
  <c r="S1168" i="6" s="1"/>
  <c r="R1171" i="6"/>
  <c r="S1171" i="6" s="1"/>
  <c r="R1175" i="6"/>
  <c r="S1175" i="6" s="1"/>
  <c r="R1178" i="6"/>
  <c r="S1178" i="6" s="1"/>
  <c r="R1181" i="6"/>
  <c r="S1181" i="6" s="1"/>
  <c r="R1184" i="6"/>
  <c r="S1184" i="6" s="1"/>
  <c r="R1189" i="6"/>
  <c r="S1189" i="6" s="1"/>
  <c r="R1193" i="6"/>
  <c r="S1193" i="6" s="1"/>
  <c r="R1196" i="6"/>
  <c r="S1196" i="6" s="1"/>
  <c r="R1199" i="6"/>
  <c r="S1199" i="6" s="1"/>
  <c r="R1202" i="6"/>
  <c r="S1202" i="6" s="1"/>
  <c r="R1205" i="6"/>
  <c r="S1205" i="6" s="1"/>
  <c r="R1208" i="6"/>
  <c r="S1208" i="6" s="1"/>
  <c r="R1211" i="6"/>
  <c r="S1211" i="6" s="1"/>
  <c r="R1215" i="6"/>
  <c r="S1215" i="6" s="1"/>
  <c r="R1218" i="6"/>
  <c r="S1218" i="6" s="1"/>
  <c r="R1221" i="6"/>
  <c r="S1221" i="6" s="1"/>
  <c r="R1224" i="6"/>
  <c r="S1224" i="6" s="1"/>
  <c r="R1228" i="6"/>
  <c r="S1228" i="6" s="1"/>
  <c r="R1231" i="6"/>
  <c r="S1231" i="6" s="1"/>
  <c r="R1234" i="6"/>
  <c r="S1234" i="6" s="1"/>
  <c r="R1237" i="6"/>
  <c r="S1237" i="6" s="1"/>
  <c r="R1244" i="6"/>
  <c r="S1244" i="6" s="1"/>
  <c r="R1247" i="6"/>
  <c r="S1247" i="6" s="1"/>
  <c r="R1249" i="6"/>
  <c r="S1249" i="6" s="1"/>
  <c r="R1253" i="6"/>
  <c r="S1253" i="6" s="1"/>
  <c r="R1257" i="6"/>
  <c r="S1257" i="6" s="1"/>
  <c r="R1260" i="6"/>
  <c r="S1260" i="6" s="1"/>
  <c r="R1263" i="6"/>
  <c r="S1263" i="6" s="1"/>
  <c r="R1268" i="6"/>
  <c r="S1268" i="6" s="1"/>
  <c r="R1271" i="6"/>
  <c r="S1271" i="6" s="1"/>
  <c r="R1275" i="6"/>
  <c r="S1275" i="6" s="1"/>
  <c r="R1278" i="6"/>
  <c r="S1278" i="6" s="1"/>
  <c r="R1280" i="6"/>
  <c r="S1280" i="6" s="1"/>
  <c r="R1284" i="6"/>
  <c r="S1284" i="6" s="1"/>
  <c r="R1288" i="6"/>
  <c r="S1288" i="6" s="1"/>
  <c r="R1292" i="6"/>
  <c r="S1292" i="6" s="1"/>
  <c r="R1296" i="6"/>
  <c r="S1296" i="6" s="1"/>
  <c r="R1300" i="6"/>
  <c r="S1300" i="6" s="1"/>
  <c r="R1304" i="6"/>
  <c r="S1304" i="6" s="1"/>
  <c r="R1308" i="6"/>
  <c r="S1308" i="6" s="1"/>
  <c r="R1312" i="6"/>
  <c r="S1312" i="6" s="1"/>
  <c r="R1315" i="6"/>
  <c r="S1315" i="6" s="1"/>
  <c r="R1319" i="6"/>
  <c r="S1319" i="6" s="1"/>
  <c r="R1322" i="6"/>
  <c r="S1322" i="6" s="1"/>
  <c r="R1326" i="6"/>
  <c r="S1326" i="6" s="1"/>
  <c r="R1332" i="6"/>
  <c r="S1332" i="6" s="1"/>
  <c r="R1337" i="6"/>
  <c r="S1337" i="6" s="1"/>
  <c r="R1340" i="6"/>
  <c r="S1340" i="6" s="1"/>
  <c r="R1344" i="6"/>
  <c r="S1344" i="6" s="1"/>
  <c r="R1347" i="6"/>
  <c r="S1347" i="6" s="1"/>
  <c r="R1351" i="6"/>
  <c r="S1351" i="6" s="1"/>
  <c r="R1355" i="6"/>
  <c r="S1355" i="6" s="1"/>
  <c r="R1359" i="6"/>
  <c r="S1359" i="6" s="1"/>
  <c r="R1362" i="6"/>
  <c r="S1362" i="6" s="1"/>
  <c r="R1366" i="6"/>
  <c r="S1366" i="6" s="1"/>
  <c r="R1369" i="6"/>
  <c r="S1369" i="6" s="1"/>
  <c r="R1373" i="6"/>
  <c r="S1373" i="6" s="1"/>
  <c r="R1377" i="6"/>
  <c r="S1377" i="6" s="1"/>
  <c r="R1381" i="6"/>
  <c r="S1381" i="6" s="1"/>
  <c r="R1385" i="6"/>
  <c r="S1385" i="6" s="1"/>
  <c r="R1389" i="6"/>
  <c r="S1389" i="6" s="1"/>
  <c r="R1392" i="6"/>
  <c r="S1392" i="6" s="1"/>
  <c r="R1395" i="6"/>
  <c r="S1395" i="6" s="1"/>
  <c r="R1398" i="6"/>
  <c r="S1398" i="6" s="1"/>
  <c r="R1402" i="6"/>
  <c r="S1402" i="6" s="1"/>
  <c r="R1406" i="6"/>
  <c r="S1406" i="6" s="1"/>
  <c r="R1409" i="6"/>
  <c r="S1409" i="6" s="1"/>
  <c r="R1412" i="6"/>
  <c r="S1412" i="6" s="1"/>
  <c r="R1416" i="6"/>
  <c r="S1416" i="6" s="1"/>
  <c r="R1422" i="6"/>
  <c r="S1422" i="6" s="1"/>
  <c r="R1424" i="6"/>
  <c r="S1424" i="6" s="1"/>
  <c r="R1428" i="6"/>
  <c r="S1428" i="6" s="1"/>
  <c r="R1432" i="6"/>
  <c r="S1432" i="6" s="1"/>
  <c r="R1436" i="6"/>
  <c r="S1436" i="6" s="1"/>
  <c r="R1439" i="6"/>
  <c r="S1439" i="6" s="1"/>
  <c r="R3058" i="6"/>
  <c r="S3058" i="6" s="1"/>
  <c r="R2853" i="6"/>
  <c r="S2853" i="6" s="1"/>
  <c r="R2921" i="6"/>
  <c r="S2921" i="6" s="1"/>
  <c r="R2951" i="6"/>
  <c r="S2951" i="6" s="1"/>
  <c r="R2983" i="6"/>
  <c r="S2983" i="6" s="1"/>
  <c r="R2985" i="6"/>
  <c r="S2985" i="6" s="1"/>
  <c r="R3075" i="6"/>
  <c r="S3075" i="6" s="1"/>
  <c r="R3078" i="6"/>
  <c r="S3078" i="6" s="1"/>
  <c r="R3080" i="6"/>
  <c r="S3080" i="6" s="1"/>
  <c r="R3083" i="6"/>
  <c r="S3083" i="6" s="1"/>
  <c r="R3085" i="6"/>
  <c r="S3085" i="6" s="1"/>
  <c r="R3087" i="6"/>
  <c r="S3087" i="6" s="1"/>
  <c r="R3089" i="6"/>
  <c r="S3089" i="6" s="1"/>
  <c r="R3091" i="6"/>
  <c r="S3091" i="6" s="1"/>
  <c r="R3093" i="6"/>
  <c r="S3093" i="6" s="1"/>
  <c r="R3095" i="6"/>
  <c r="S3095" i="6" s="1"/>
  <c r="R3097" i="6"/>
  <c r="S3097" i="6" s="1"/>
  <c r="R3099" i="6"/>
  <c r="S3099" i="6" s="1"/>
  <c r="R3101" i="6"/>
  <c r="S3101" i="6" s="1"/>
  <c r="R3103" i="6"/>
  <c r="S3103" i="6" s="1"/>
  <c r="R3105" i="6"/>
  <c r="S3105" i="6" s="1"/>
  <c r="R3107" i="6"/>
  <c r="S3107" i="6" s="1"/>
  <c r="R3109" i="6"/>
  <c r="S3109" i="6" s="1"/>
  <c r="R3111" i="6"/>
  <c r="S3111" i="6" s="1"/>
  <c r="R3113" i="6"/>
  <c r="S3113" i="6" s="1"/>
  <c r="R3115" i="6"/>
  <c r="S3115" i="6" s="1"/>
  <c r="R3117" i="6"/>
  <c r="S3117" i="6" s="1"/>
  <c r="R3119" i="6"/>
  <c r="S3119" i="6" s="1"/>
  <c r="R3121" i="6"/>
  <c r="S3121" i="6" s="1"/>
  <c r="R3123" i="6"/>
  <c r="S3123" i="6" s="1"/>
  <c r="R3125" i="6"/>
  <c r="S3125" i="6" s="1"/>
  <c r="R3127" i="6"/>
  <c r="S3127" i="6" s="1"/>
  <c r="R3129" i="6"/>
  <c r="S3129" i="6" s="1"/>
  <c r="R3131" i="6"/>
  <c r="S3131" i="6" s="1"/>
  <c r="R3133" i="6"/>
  <c r="S3133" i="6" s="1"/>
  <c r="R3135" i="6"/>
  <c r="S3135" i="6" s="1"/>
  <c r="R3136" i="6"/>
  <c r="S3136" i="6" s="1"/>
  <c r="R3137" i="6"/>
  <c r="S3137" i="6" s="1"/>
  <c r="R3138" i="6"/>
  <c r="S3138" i="6" s="1"/>
  <c r="R3139" i="6"/>
  <c r="S3139" i="6" s="1"/>
  <c r="R3140" i="6"/>
  <c r="S3140" i="6" s="1"/>
  <c r="R3141" i="6"/>
  <c r="S3141" i="6" s="1"/>
  <c r="R3142" i="6"/>
  <c r="S3142" i="6" s="1"/>
  <c r="R3143" i="6"/>
  <c r="S3143" i="6" s="1"/>
  <c r="R3144" i="6"/>
  <c r="S3144" i="6" s="1"/>
  <c r="R3146" i="6"/>
  <c r="S3146" i="6" s="1"/>
  <c r="R3148" i="6"/>
  <c r="S3148" i="6" s="1"/>
  <c r="R3150" i="6"/>
  <c r="S3150" i="6" s="1"/>
  <c r="R3152" i="6"/>
  <c r="S3152" i="6" s="1"/>
  <c r="R3154" i="6"/>
  <c r="S3154" i="6" s="1"/>
  <c r="R3157" i="6"/>
  <c r="S3157" i="6" s="1"/>
  <c r="R3159" i="6"/>
  <c r="S3159" i="6" s="1"/>
  <c r="R3161" i="6"/>
  <c r="S3161" i="6" s="1"/>
  <c r="R3163" i="6"/>
  <c r="S3163" i="6" s="1"/>
  <c r="R3165" i="6"/>
  <c r="S3165" i="6" s="1"/>
  <c r="R3167" i="6"/>
  <c r="S3167" i="6" s="1"/>
  <c r="R3169" i="6"/>
  <c r="S3169" i="6" s="1"/>
  <c r="R3171" i="6"/>
  <c r="S3171" i="6" s="1"/>
  <c r="R3173" i="6"/>
  <c r="S3173" i="6" s="1"/>
  <c r="R3174" i="6"/>
  <c r="S3174" i="6" s="1"/>
  <c r="R3176" i="6"/>
  <c r="S3176" i="6" s="1"/>
  <c r="R3179" i="6"/>
  <c r="S3179" i="6" s="1"/>
  <c r="R3181" i="6"/>
  <c r="S3181" i="6" s="1"/>
  <c r="R3183" i="6"/>
  <c r="S3183" i="6" s="1"/>
  <c r="R3185" i="6"/>
  <c r="S3185" i="6" s="1"/>
  <c r="R3187" i="6"/>
  <c r="S3187" i="6" s="1"/>
  <c r="R3189" i="6"/>
  <c r="S3189" i="6" s="1"/>
  <c r="R3191" i="6"/>
  <c r="S3191" i="6" s="1"/>
  <c r="R3193" i="6"/>
  <c r="S3193" i="6" s="1"/>
  <c r="R3195" i="6"/>
  <c r="S3195" i="6" s="1"/>
  <c r="R3197" i="6"/>
  <c r="S3197" i="6" s="1"/>
  <c r="R3199" i="6"/>
  <c r="S3199" i="6" s="1"/>
  <c r="R3201" i="6"/>
  <c r="S3201" i="6" s="1"/>
  <c r="R3203" i="6"/>
  <c r="S3203" i="6" s="1"/>
  <c r="R3205" i="6"/>
  <c r="S3205" i="6" s="1"/>
  <c r="R3207" i="6"/>
  <c r="S3207" i="6" s="1"/>
  <c r="R3209" i="6"/>
  <c r="S3209" i="6" s="1"/>
  <c r="R3211" i="6"/>
  <c r="S3211" i="6" s="1"/>
  <c r="R3213" i="6"/>
  <c r="S3213" i="6" s="1"/>
  <c r="R3215" i="6"/>
  <c r="S3215" i="6" s="1"/>
  <c r="R3217" i="6"/>
  <c r="S3217" i="6" s="1"/>
  <c r="R3219" i="6"/>
  <c r="S3219" i="6" s="1"/>
  <c r="R3221" i="6"/>
  <c r="S3221" i="6" s="1"/>
  <c r="R3223" i="6"/>
  <c r="S3223" i="6" s="1"/>
  <c r="R3225" i="6"/>
  <c r="S3225" i="6" s="1"/>
  <c r="R3227" i="6"/>
  <c r="S3227" i="6" s="1"/>
  <c r="R3229" i="6"/>
  <c r="S3229" i="6" s="1"/>
  <c r="R3230" i="6"/>
  <c r="S3230" i="6" s="1"/>
  <c r="R3232" i="6"/>
  <c r="S3232" i="6" s="1"/>
  <c r="R3234" i="6"/>
  <c r="S3234" i="6" s="1"/>
  <c r="R3237" i="6"/>
  <c r="S3237" i="6" s="1"/>
  <c r="R3239" i="6"/>
  <c r="S3239" i="6" s="1"/>
  <c r="R3241" i="6"/>
  <c r="S3241" i="6" s="1"/>
  <c r="R3243" i="6"/>
  <c r="S3243" i="6" s="1"/>
  <c r="R3245" i="6"/>
  <c r="S3245" i="6" s="1"/>
  <c r="R3247" i="6"/>
  <c r="S3247" i="6" s="1"/>
  <c r="R3249" i="6"/>
  <c r="S3249" i="6" s="1"/>
  <c r="R3250" i="6"/>
  <c r="S3250" i="6" s="1"/>
  <c r="R3253" i="6"/>
  <c r="S3253" i="6" s="1"/>
  <c r="R3255" i="6"/>
  <c r="S3255" i="6" s="1"/>
  <c r="R3257" i="6"/>
  <c r="S3257" i="6" s="1"/>
  <c r="R3259" i="6"/>
  <c r="S3259" i="6" s="1"/>
  <c r="R3261" i="6"/>
  <c r="S3261" i="6" s="1"/>
  <c r="R3263" i="6"/>
  <c r="S3263" i="6" s="1"/>
  <c r="R3265" i="6"/>
  <c r="S3265" i="6" s="1"/>
  <c r="R3267" i="6"/>
  <c r="S3267" i="6" s="1"/>
  <c r="R3269" i="6"/>
  <c r="S3269" i="6" s="1"/>
  <c r="R3271" i="6"/>
  <c r="S3271" i="6" s="1"/>
  <c r="R3273" i="6"/>
  <c r="S3273" i="6" s="1"/>
  <c r="R3275" i="6"/>
  <c r="S3275" i="6" s="1"/>
  <c r="R3277" i="6"/>
  <c r="S3277" i="6" s="1"/>
  <c r="R3279" i="6"/>
  <c r="S3279" i="6" s="1"/>
  <c r="R3281" i="6"/>
  <c r="S3281" i="6" s="1"/>
  <c r="R3283" i="6"/>
  <c r="S3283" i="6" s="1"/>
  <c r="R3285" i="6"/>
  <c r="S3285" i="6" s="1"/>
  <c r="R3287" i="6"/>
  <c r="S3287" i="6" s="1"/>
  <c r="R3289" i="6"/>
  <c r="S3289" i="6" s="1"/>
  <c r="R3290" i="6"/>
  <c r="S3290" i="6" s="1"/>
  <c r="R3293" i="6"/>
  <c r="S3293" i="6" s="1"/>
  <c r="R3295" i="6"/>
  <c r="S3295" i="6" s="1"/>
  <c r="R3297" i="6"/>
  <c r="S3297" i="6" s="1"/>
  <c r="R3299" i="6"/>
  <c r="S3299" i="6" s="1"/>
  <c r="R3301" i="6"/>
  <c r="S3301" i="6" s="1"/>
  <c r="R3303" i="6"/>
  <c r="S3303" i="6" s="1"/>
  <c r="R3305" i="6"/>
  <c r="S3305" i="6" s="1"/>
  <c r="R3307" i="6"/>
  <c r="S3307" i="6" s="1"/>
  <c r="R3309" i="6"/>
  <c r="S3309" i="6" s="1"/>
  <c r="R3311" i="6"/>
  <c r="S3311" i="6" s="1"/>
  <c r="R3313" i="6"/>
  <c r="S3313" i="6" s="1"/>
  <c r="R3314" i="6"/>
  <c r="S3314" i="6" s="1"/>
  <c r="R3315" i="6"/>
  <c r="S3315" i="6" s="1"/>
  <c r="R3316" i="6"/>
  <c r="S3316" i="6" s="1"/>
  <c r="R3317" i="6"/>
  <c r="S3317" i="6" s="1"/>
  <c r="R3318" i="6"/>
  <c r="S3318" i="6" s="1"/>
  <c r="R3319" i="6"/>
  <c r="S3319" i="6" s="1"/>
  <c r="R3320" i="6"/>
  <c r="S3320" i="6" s="1"/>
  <c r="R3321" i="6"/>
  <c r="S3321" i="6" s="1"/>
  <c r="R3323" i="6"/>
  <c r="S3323" i="6" s="1"/>
  <c r="R3324" i="6"/>
  <c r="S3324" i="6" s="1"/>
  <c r="R3327" i="6"/>
  <c r="S3327" i="6" s="1"/>
  <c r="R3329" i="6"/>
  <c r="S3329" i="6" s="1"/>
  <c r="R3331" i="6"/>
  <c r="S3331" i="6" s="1"/>
  <c r="R3333" i="6"/>
  <c r="S3333" i="6" s="1"/>
  <c r="R3335" i="6"/>
  <c r="S3335" i="6" s="1"/>
  <c r="R3337" i="6"/>
  <c r="S3337" i="6" s="1"/>
  <c r="R3339" i="6"/>
  <c r="S3339" i="6" s="1"/>
  <c r="R3341" i="6"/>
  <c r="S3341" i="6" s="1"/>
  <c r="R3343" i="6"/>
  <c r="S3343" i="6" s="1"/>
  <c r="R3345" i="6"/>
  <c r="S3345" i="6" s="1"/>
  <c r="R3347" i="6"/>
  <c r="S3347" i="6" s="1"/>
  <c r="R3349" i="6"/>
  <c r="S3349" i="6" s="1"/>
  <c r="R3351" i="6"/>
  <c r="S3351" i="6" s="1"/>
  <c r="R3353" i="6"/>
  <c r="S3353" i="6" s="1"/>
  <c r="R3355" i="6"/>
  <c r="S3355" i="6" s="1"/>
  <c r="R3357" i="6"/>
  <c r="S3357" i="6" s="1"/>
  <c r="R3358" i="6"/>
  <c r="S3358" i="6" s="1"/>
  <c r="R3360" i="6"/>
  <c r="S3360" i="6" s="1"/>
  <c r="R3362" i="6"/>
  <c r="S3362" i="6" s="1"/>
  <c r="R3364" i="6"/>
  <c r="S3364" i="6" s="1"/>
  <c r="R3367" i="6"/>
  <c r="S3367" i="6" s="1"/>
  <c r="R3369" i="6"/>
  <c r="S3369" i="6" s="1"/>
  <c r="R3371" i="6"/>
  <c r="S3371" i="6" s="1"/>
  <c r="R3373" i="6"/>
  <c r="S3373" i="6" s="1"/>
  <c r="R3375" i="6"/>
  <c r="S3375" i="6" s="1"/>
  <c r="R3377" i="6"/>
  <c r="S3377" i="6" s="1"/>
  <c r="R3379" i="6"/>
  <c r="S3379" i="6" s="1"/>
  <c r="R3381" i="6"/>
  <c r="S3381" i="6" s="1"/>
  <c r="R3383" i="6"/>
  <c r="S3383" i="6" s="1"/>
  <c r="R3385" i="6"/>
  <c r="S3385" i="6" s="1"/>
  <c r="R3386" i="6"/>
  <c r="S3386" i="6" s="1"/>
  <c r="R3388" i="6"/>
  <c r="S3388" i="6" s="1"/>
  <c r="R3390" i="6"/>
  <c r="S3390" i="6" s="1"/>
  <c r="R3392" i="6"/>
  <c r="S3392" i="6" s="1"/>
  <c r="R3394" i="6"/>
  <c r="S3394" i="6" s="1"/>
  <c r="R3396" i="6"/>
  <c r="S3396" i="6" s="1"/>
  <c r="R3398" i="6"/>
  <c r="S3398" i="6" s="1"/>
  <c r="R3399" i="6"/>
  <c r="S3399" i="6" s="1"/>
  <c r="R3401" i="6"/>
  <c r="S3401" i="6" s="1"/>
  <c r="R3403" i="6"/>
  <c r="S3403" i="6" s="1"/>
  <c r="R3405" i="6"/>
  <c r="S3405" i="6" s="1"/>
  <c r="R3407" i="6"/>
  <c r="S3407" i="6" s="1"/>
  <c r="R3409" i="6"/>
  <c r="S3409" i="6" s="1"/>
  <c r="R3411" i="6"/>
  <c r="S3411" i="6" s="1"/>
  <c r="R3413" i="6"/>
  <c r="S3413" i="6" s="1"/>
  <c r="R3415" i="6"/>
  <c r="S3415" i="6" s="1"/>
  <c r="R3417" i="6"/>
  <c r="S3417" i="6" s="1"/>
  <c r="R3419" i="6"/>
  <c r="S3419" i="6" s="1"/>
  <c r="R3421" i="6"/>
  <c r="S3421" i="6" s="1"/>
  <c r="R3422" i="6"/>
  <c r="S3422" i="6" s="1"/>
  <c r="R3424" i="6"/>
  <c r="S3424" i="6" s="1"/>
  <c r="R3426" i="6"/>
  <c r="S3426" i="6" s="1"/>
  <c r="R3428" i="6"/>
  <c r="S3428" i="6" s="1"/>
  <c r="R3430" i="6"/>
  <c r="S3430" i="6" s="1"/>
  <c r="R3432" i="6"/>
  <c r="S3432" i="6" s="1"/>
  <c r="R3434" i="6"/>
  <c r="S3434" i="6" s="1"/>
  <c r="R3436" i="6"/>
  <c r="S3436" i="6" s="1"/>
  <c r="R3438" i="6"/>
  <c r="S3438" i="6" s="1"/>
  <c r="R3440" i="6"/>
  <c r="S3440" i="6" s="1"/>
  <c r="R3442" i="6"/>
  <c r="S3442" i="6" s="1"/>
  <c r="R3444" i="6"/>
  <c r="S3444" i="6" s="1"/>
  <c r="R3447" i="6"/>
  <c r="S3447" i="6" s="1"/>
  <c r="R3449" i="6"/>
  <c r="S3449" i="6" s="1"/>
  <c r="R3451" i="6"/>
  <c r="S3451" i="6" s="1"/>
  <c r="R3453" i="6"/>
  <c r="S3453" i="6" s="1"/>
  <c r="R3455" i="6"/>
  <c r="S3455" i="6" s="1"/>
  <c r="R3457" i="6"/>
  <c r="S3457" i="6" s="1"/>
  <c r="R3459" i="6"/>
  <c r="S3459" i="6" s="1"/>
  <c r="R3461" i="6"/>
  <c r="S3461" i="6" s="1"/>
  <c r="R3463" i="6"/>
  <c r="S3463" i="6" s="1"/>
  <c r="R3465" i="6"/>
  <c r="S3465" i="6" s="1"/>
  <c r="R3466" i="6"/>
  <c r="S3466" i="6" s="1"/>
  <c r="R3468" i="6"/>
  <c r="S3468" i="6" s="1"/>
  <c r="R3470" i="6"/>
  <c r="S3470" i="6" s="1"/>
  <c r="R3473" i="6"/>
  <c r="S3473" i="6" s="1"/>
  <c r="R3475" i="6"/>
  <c r="S3475" i="6" s="1"/>
  <c r="R3477" i="6"/>
  <c r="S3477" i="6" s="1"/>
  <c r="R3479" i="6"/>
  <c r="S3479" i="6" s="1"/>
  <c r="R3481" i="6"/>
  <c r="S3481" i="6" s="1"/>
  <c r="R3483" i="6"/>
  <c r="S3483" i="6" s="1"/>
  <c r="R3485" i="6"/>
  <c r="S3485" i="6" s="1"/>
  <c r="R3487" i="6"/>
  <c r="S3487" i="6" s="1"/>
  <c r="R3489" i="6"/>
  <c r="S3489" i="6" s="1"/>
  <c r="R3491" i="6"/>
  <c r="S3491" i="6" s="1"/>
  <c r="R3493" i="6"/>
  <c r="S3493" i="6" s="1"/>
  <c r="R3495" i="6"/>
  <c r="S3495" i="6" s="1"/>
  <c r="R3497" i="6"/>
  <c r="S3497" i="6" s="1"/>
  <c r="R3499" i="6"/>
  <c r="S3499" i="6" s="1"/>
  <c r="R3501" i="6"/>
  <c r="S3501" i="6" s="1"/>
  <c r="R3503" i="6"/>
  <c r="S3503" i="6" s="1"/>
  <c r="R3505" i="6"/>
  <c r="S3505" i="6" s="1"/>
  <c r="R3507" i="6"/>
  <c r="S3507" i="6" s="1"/>
  <c r="R3509" i="6"/>
  <c r="S3509" i="6" s="1"/>
  <c r="R3511" i="6"/>
  <c r="S3511" i="6" s="1"/>
  <c r="R3513" i="6"/>
  <c r="S3513" i="6" s="1"/>
  <c r="R3515" i="6"/>
  <c r="S3515" i="6" s="1"/>
  <c r="R3517" i="6"/>
  <c r="S3517" i="6" s="1"/>
  <c r="R3519" i="6"/>
  <c r="S3519" i="6" s="1"/>
  <c r="R3521" i="6"/>
  <c r="S3521" i="6" s="1"/>
  <c r="R3523" i="6"/>
  <c r="S3523" i="6" s="1"/>
  <c r="R3525" i="6"/>
  <c r="S3525" i="6" s="1"/>
  <c r="R3527" i="6"/>
  <c r="S3527" i="6" s="1"/>
  <c r="R3529" i="6"/>
  <c r="S3529" i="6" s="1"/>
  <c r="R3531" i="6"/>
  <c r="S3531" i="6" s="1"/>
  <c r="R3533" i="6"/>
  <c r="S3533" i="6" s="1"/>
  <c r="R3535" i="6"/>
  <c r="S3535" i="6" s="1"/>
  <c r="R3537" i="6"/>
  <c r="S3537" i="6" s="1"/>
  <c r="R3539" i="6"/>
  <c r="S3539" i="6" s="1"/>
  <c r="R3541" i="6"/>
  <c r="S3541" i="6" s="1"/>
  <c r="R3542" i="6"/>
  <c r="S3542" i="6" s="1"/>
  <c r="R3544" i="6"/>
  <c r="S3544" i="6" s="1"/>
  <c r="R3546" i="6"/>
  <c r="S3546" i="6" s="1"/>
  <c r="R3548" i="6"/>
  <c r="S3548" i="6" s="1"/>
  <c r="R3550" i="6"/>
  <c r="S3550" i="6" s="1"/>
  <c r="R3551" i="6"/>
  <c r="S3551" i="6" s="1"/>
  <c r="R3553" i="6"/>
  <c r="S3553" i="6" s="1"/>
  <c r="R3555" i="6"/>
  <c r="S3555" i="6" s="1"/>
  <c r="R3557" i="6"/>
  <c r="S3557" i="6" s="1"/>
  <c r="R3559" i="6"/>
  <c r="S3559" i="6" s="1"/>
  <c r="R3561" i="6"/>
  <c r="S3561" i="6" s="1"/>
  <c r="R3562" i="6"/>
  <c r="S3562" i="6" s="1"/>
  <c r="R3564" i="6"/>
  <c r="S3564" i="6" s="1"/>
  <c r="R3566" i="6"/>
  <c r="S3566" i="6" s="1"/>
  <c r="R3568" i="6"/>
  <c r="S3568" i="6" s="1"/>
  <c r="R3570" i="6"/>
  <c r="S3570" i="6" s="1"/>
  <c r="R3572" i="6"/>
  <c r="S3572" i="6" s="1"/>
  <c r="R3574" i="6"/>
  <c r="S3574" i="6" s="1"/>
  <c r="R3577" i="6"/>
  <c r="S3577" i="6" s="1"/>
  <c r="R3579" i="6"/>
  <c r="S3579" i="6" s="1"/>
  <c r="R3581" i="6"/>
  <c r="S3581" i="6" s="1"/>
  <c r="R3583" i="6"/>
  <c r="S3583" i="6" s="1"/>
  <c r="R3585" i="6"/>
  <c r="S3585" i="6" s="1"/>
  <c r="R3587" i="6"/>
  <c r="S3587" i="6" s="1"/>
  <c r="R3590" i="6"/>
  <c r="S3590" i="6" s="1"/>
  <c r="R3592" i="6"/>
  <c r="S3592" i="6" s="1"/>
  <c r="R3594" i="6"/>
  <c r="S3594" i="6" s="1"/>
  <c r="R3596" i="6"/>
  <c r="S3596" i="6" s="1"/>
  <c r="R3599" i="6"/>
  <c r="S3599" i="6" s="1"/>
  <c r="R3601" i="6"/>
  <c r="S3601" i="6" s="1"/>
  <c r="R3603" i="6"/>
  <c r="S3603" i="6" s="1"/>
  <c r="R3605" i="6"/>
  <c r="S3605" i="6" s="1"/>
  <c r="R3607" i="6"/>
  <c r="S3607" i="6" s="1"/>
  <c r="R3609" i="6"/>
  <c r="S3609" i="6" s="1"/>
  <c r="R3612" i="6"/>
  <c r="S3612" i="6" s="1"/>
  <c r="R3614" i="6"/>
  <c r="S3614" i="6" s="1"/>
  <c r="R3616" i="6"/>
  <c r="S3616" i="6" s="1"/>
  <c r="R3618" i="6"/>
  <c r="S3618" i="6" s="1"/>
  <c r="R3620" i="6"/>
  <c r="S3620" i="6" s="1"/>
  <c r="R3622" i="6"/>
  <c r="S3622" i="6" s="1"/>
  <c r="R3624" i="6"/>
  <c r="S3624" i="6" s="1"/>
  <c r="R3626" i="6"/>
  <c r="S3626" i="6" s="1"/>
  <c r="R3628" i="6"/>
  <c r="S3628" i="6" s="1"/>
  <c r="R3630" i="6"/>
  <c r="S3630" i="6" s="1"/>
  <c r="R3632" i="6"/>
  <c r="S3632" i="6" s="1"/>
  <c r="R3634" i="6"/>
  <c r="S3634" i="6" s="1"/>
  <c r="R3636" i="6"/>
  <c r="S3636" i="6" s="1"/>
  <c r="R3638" i="6"/>
  <c r="S3638" i="6" s="1"/>
  <c r="R3640" i="6"/>
  <c r="S3640" i="6" s="1"/>
  <c r="R3642" i="6"/>
  <c r="S3642" i="6" s="1"/>
  <c r="R3644" i="6"/>
  <c r="S3644" i="6" s="1"/>
  <c r="R3646" i="6"/>
  <c r="S3646" i="6" s="1"/>
  <c r="R3648" i="6"/>
  <c r="S3648" i="6" s="1"/>
  <c r="R3650" i="6"/>
  <c r="S3650" i="6" s="1"/>
  <c r="R3652" i="6"/>
  <c r="S3652" i="6" s="1"/>
  <c r="R3654" i="6"/>
  <c r="S3654" i="6" s="1"/>
  <c r="R3655" i="6"/>
  <c r="S3655" i="6" s="1"/>
  <c r="R3657" i="6"/>
  <c r="S3657" i="6" s="1"/>
  <c r="R3659" i="6"/>
  <c r="S3659" i="6" s="1"/>
  <c r="R3661" i="6"/>
  <c r="S3661" i="6" s="1"/>
  <c r="R3663" i="6"/>
  <c r="S3663" i="6" s="1"/>
  <c r="R3665" i="6"/>
  <c r="S3665" i="6" s="1"/>
  <c r="R3666" i="6"/>
  <c r="S3666" i="6" s="1"/>
  <c r="R3667" i="6"/>
  <c r="S3667" i="6" s="1"/>
  <c r="R3668" i="6"/>
  <c r="S3668" i="6" s="1"/>
  <c r="R3669" i="6"/>
  <c r="S3669" i="6" s="1"/>
  <c r="R3670" i="6"/>
  <c r="S3670" i="6" s="1"/>
  <c r="R3671" i="6"/>
  <c r="S3671" i="6" s="1"/>
  <c r="R3672" i="6"/>
  <c r="S3672" i="6" s="1"/>
  <c r="R3673" i="6"/>
  <c r="S3673" i="6" s="1"/>
  <c r="R3674" i="6"/>
  <c r="S3674" i="6" s="1"/>
  <c r="R3675" i="6"/>
  <c r="S3675" i="6" s="1"/>
  <c r="R3676" i="6"/>
  <c r="S3676" i="6" s="1"/>
  <c r="R3677" i="6"/>
  <c r="S3677" i="6" s="1"/>
  <c r="R3678" i="6"/>
  <c r="S3678" i="6" s="1"/>
  <c r="R3679" i="6"/>
  <c r="S3679" i="6" s="1"/>
  <c r="R3680" i="6"/>
  <c r="S3680" i="6" s="1"/>
  <c r="R3681" i="6"/>
  <c r="S3681" i="6" s="1"/>
  <c r="R3682" i="6"/>
  <c r="S3682" i="6" s="1"/>
  <c r="R3684" i="6"/>
  <c r="S3684" i="6" s="1"/>
  <c r="R3831" i="6"/>
  <c r="S3831" i="6" s="1"/>
  <c r="R3840" i="6"/>
  <c r="S3840" i="6" s="1"/>
  <c r="R3844" i="6"/>
  <c r="S3844" i="6" s="1"/>
  <c r="R3850" i="6"/>
  <c r="S3850" i="6" s="1"/>
  <c r="R3856" i="6"/>
  <c r="S3856" i="6" s="1"/>
  <c r="R3860" i="6"/>
  <c r="S3860" i="6" s="1"/>
  <c r="R3866" i="6"/>
  <c r="S3866" i="6" s="1"/>
  <c r="R3872" i="6"/>
  <c r="S3872" i="6" s="1"/>
  <c r="R3875" i="6"/>
  <c r="S3875" i="6" s="1"/>
  <c r="R3879" i="6"/>
  <c r="S3879" i="6" s="1"/>
  <c r="R3882" i="6"/>
  <c r="S3882" i="6" s="1"/>
  <c r="R3886" i="6"/>
  <c r="S3886" i="6" s="1"/>
  <c r="R3893" i="6"/>
  <c r="S3893" i="6" s="1"/>
  <c r="R3896" i="6"/>
  <c r="S3896" i="6" s="1"/>
  <c r="R3900" i="6"/>
  <c r="S3900" i="6" s="1"/>
  <c r="R3903" i="6"/>
  <c r="S3903" i="6" s="1"/>
  <c r="R3907" i="6"/>
  <c r="S3907" i="6" s="1"/>
  <c r="R3913" i="6"/>
  <c r="S3913" i="6" s="1"/>
  <c r="R3917" i="6"/>
  <c r="S3917" i="6" s="1"/>
  <c r="R3921" i="6"/>
  <c r="S3921" i="6" s="1"/>
  <c r="R3925" i="6"/>
  <c r="S3925" i="6" s="1"/>
  <c r="R3929" i="6"/>
  <c r="S3929" i="6" s="1"/>
  <c r="R3933" i="6"/>
  <c r="S3933" i="6" s="1"/>
  <c r="R3935" i="6"/>
  <c r="S3935" i="6" s="1"/>
  <c r="R3941" i="6"/>
  <c r="S3941" i="6" s="1"/>
  <c r="R3944" i="6"/>
  <c r="S3944" i="6" s="1"/>
  <c r="R3947" i="6"/>
  <c r="S3947" i="6" s="1"/>
  <c r="R3950" i="6"/>
  <c r="S3950" i="6" s="1"/>
  <c r="R3954" i="6"/>
  <c r="S3954" i="6" s="1"/>
  <c r="R3959" i="6"/>
  <c r="S3959" i="6" s="1"/>
  <c r="R3962" i="6"/>
  <c r="S3962" i="6" s="1"/>
  <c r="R3964" i="6"/>
  <c r="S3964" i="6" s="1"/>
  <c r="R3967" i="6"/>
  <c r="S3967" i="6" s="1"/>
  <c r="R3970" i="6"/>
  <c r="S3970" i="6" s="1"/>
  <c r="R3974" i="6"/>
  <c r="S3974" i="6" s="1"/>
  <c r="R3979" i="6"/>
  <c r="S3979" i="6" s="1"/>
  <c r="R3982" i="6"/>
  <c r="S3982" i="6" s="1"/>
  <c r="R3986" i="6"/>
  <c r="S3986" i="6" s="1"/>
  <c r="R3990" i="6"/>
  <c r="S3990" i="6" s="1"/>
  <c r="R3993" i="6"/>
  <c r="S3993" i="6" s="1"/>
  <c r="R3997" i="6"/>
  <c r="S3997" i="6" s="1"/>
  <c r="R4001" i="6"/>
  <c r="S4001" i="6" s="1"/>
  <c r="R4005" i="6"/>
  <c r="S4005" i="6" s="1"/>
  <c r="R4010" i="6"/>
  <c r="S4010" i="6" s="1"/>
  <c r="R4016" i="6"/>
  <c r="S4016" i="6" s="1"/>
  <c r="R4019" i="6"/>
  <c r="S4019" i="6" s="1"/>
  <c r="R4023" i="6"/>
  <c r="S4023" i="6" s="1"/>
  <c r="R4025" i="6"/>
  <c r="S4025" i="6" s="1"/>
  <c r="R4029" i="6"/>
  <c r="S4029" i="6" s="1"/>
  <c r="R4032" i="6"/>
  <c r="S4032" i="6" s="1"/>
  <c r="R4038" i="6"/>
  <c r="S4038" i="6" s="1"/>
  <c r="R4042" i="6"/>
  <c r="S4042" i="6" s="1"/>
  <c r="R4046" i="6"/>
  <c r="S4046" i="6" s="1"/>
  <c r="R4049" i="6"/>
  <c r="S4049" i="6" s="1"/>
  <c r="R4055" i="6"/>
  <c r="S4055" i="6" s="1"/>
  <c r="R4058" i="6"/>
  <c r="S4058" i="6" s="1"/>
  <c r="R4062" i="6"/>
  <c r="S4062" i="6" s="1"/>
  <c r="R4065" i="6"/>
  <c r="S4065" i="6" s="1"/>
  <c r="R4070" i="6"/>
  <c r="S4070" i="6" s="1"/>
  <c r="R4074" i="6"/>
  <c r="S4074" i="6" s="1"/>
  <c r="R4078" i="6"/>
  <c r="S4078" i="6" s="1"/>
  <c r="R4080" i="6"/>
  <c r="S4080" i="6" s="1"/>
  <c r="R4083" i="6"/>
  <c r="S4083" i="6" s="1"/>
  <c r="R4087" i="6"/>
  <c r="S4087" i="6" s="1"/>
  <c r="R4090" i="6"/>
  <c r="S4090" i="6" s="1"/>
  <c r="R4093" i="6"/>
  <c r="S4093" i="6" s="1"/>
  <c r="R4095" i="6"/>
  <c r="S4095" i="6" s="1"/>
  <c r="R4097" i="6"/>
  <c r="S4097" i="6" s="1"/>
  <c r="R4099" i="6"/>
  <c r="S4099" i="6" s="1"/>
  <c r="R4101" i="6"/>
  <c r="S4101" i="6" s="1"/>
  <c r="R4103" i="6"/>
  <c r="S4103" i="6" s="1"/>
  <c r="R4105" i="6"/>
  <c r="S4105" i="6" s="1"/>
  <c r="R4107" i="6"/>
  <c r="S4107" i="6" s="1"/>
  <c r="R4109" i="6"/>
  <c r="S4109" i="6" s="1"/>
  <c r="R4111" i="6"/>
  <c r="S4111" i="6" s="1"/>
  <c r="R4113" i="6"/>
  <c r="S4113" i="6" s="1"/>
  <c r="R4115" i="6"/>
  <c r="S4115" i="6" s="1"/>
  <c r="R4117" i="6"/>
  <c r="S4117" i="6" s="1"/>
  <c r="R4120" i="6"/>
  <c r="S4120" i="6" s="1"/>
  <c r="R4122" i="6"/>
  <c r="S4122" i="6" s="1"/>
  <c r="R4127" i="6"/>
  <c r="S4127" i="6" s="1"/>
  <c r="R4130" i="6"/>
  <c r="S4130" i="6" s="1"/>
  <c r="R4134" i="6"/>
  <c r="S4134" i="6" s="1"/>
  <c r="R4136" i="6"/>
  <c r="S4136" i="6" s="1"/>
  <c r="R4139" i="6"/>
  <c r="S4139" i="6" s="1"/>
  <c r="R4141" i="6"/>
  <c r="S4141" i="6" s="1"/>
  <c r="R4145" i="6"/>
  <c r="S4145" i="6" s="1"/>
  <c r="R4149" i="6"/>
  <c r="S4149" i="6" s="1"/>
  <c r="R4152" i="6"/>
  <c r="S4152" i="6" s="1"/>
  <c r="R4155" i="6"/>
  <c r="S4155" i="6" s="1"/>
  <c r="R4160" i="6"/>
  <c r="S4160" i="6" s="1"/>
  <c r="R4163" i="6"/>
  <c r="S4163" i="6" s="1"/>
  <c r="R2077" i="6"/>
  <c r="S2077" i="6" s="1"/>
  <c r="R2081" i="6"/>
  <c r="S2081" i="6" s="1"/>
  <c r="R2143" i="6"/>
  <c r="S2143" i="6" s="1"/>
  <c r="R2146" i="6"/>
  <c r="S2146" i="6" s="1"/>
  <c r="R2149" i="6"/>
  <c r="S2149" i="6" s="1"/>
  <c r="R2172" i="6"/>
  <c r="S2172" i="6" s="1"/>
  <c r="R2194" i="6"/>
  <c r="S2194" i="6" s="1"/>
  <c r="R2219" i="6"/>
  <c r="S2219" i="6" s="1"/>
  <c r="R2222" i="6"/>
  <c r="S2222" i="6" s="1"/>
  <c r="R2242" i="6"/>
  <c r="S2242" i="6" s="1"/>
  <c r="R2247" i="6"/>
  <c r="S2247" i="6" s="1"/>
  <c r="R2251" i="6"/>
  <c r="S2251" i="6" s="1"/>
  <c r="R2271" i="6"/>
  <c r="S2271" i="6" s="1"/>
  <c r="R2275" i="6"/>
  <c r="S2275" i="6" s="1"/>
  <c r="R2278" i="6"/>
  <c r="S2278" i="6" s="1"/>
  <c r="R2284" i="6"/>
  <c r="S2284" i="6" s="1"/>
  <c r="R2288" i="6"/>
  <c r="S2288" i="6" s="1"/>
  <c r="R2293" i="6"/>
  <c r="S2293" i="6" s="1"/>
  <c r="R2315" i="6"/>
  <c r="S2315" i="6" s="1"/>
  <c r="R2319" i="6"/>
  <c r="S2319" i="6" s="1"/>
  <c r="R2322" i="6"/>
  <c r="S2322" i="6" s="1"/>
  <c r="R2326" i="6"/>
  <c r="S2326" i="6" s="1"/>
  <c r="R2329" i="6"/>
  <c r="S2329" i="6" s="1"/>
  <c r="R2332" i="6"/>
  <c r="S2332" i="6" s="1"/>
  <c r="R2335" i="6"/>
  <c r="S2335" i="6" s="1"/>
  <c r="R2338" i="6"/>
  <c r="S2338" i="6" s="1"/>
  <c r="R2341" i="6"/>
  <c r="S2341" i="6" s="1"/>
  <c r="R2344" i="6"/>
  <c r="S2344" i="6" s="1"/>
  <c r="R2348" i="6"/>
  <c r="S2348" i="6" s="1"/>
  <c r="R2430" i="6"/>
  <c r="S2430" i="6" s="1"/>
  <c r="R2432" i="6"/>
  <c r="S2432" i="6" s="1"/>
  <c r="R2467" i="6"/>
  <c r="S2467" i="6" s="1"/>
  <c r="R2489" i="6"/>
  <c r="S2489" i="6" s="1"/>
  <c r="R2494" i="6"/>
  <c r="S2494" i="6" s="1"/>
  <c r="R2498" i="6"/>
  <c r="S2498" i="6" s="1"/>
  <c r="R2534" i="6"/>
  <c r="S2534" i="6" s="1"/>
  <c r="R2550" i="6"/>
  <c r="S2550" i="6" s="1"/>
  <c r="R2554" i="6"/>
  <c r="S2554" i="6" s="1"/>
  <c r="R2573" i="6"/>
  <c r="S2573" i="6" s="1"/>
  <c r="R2587" i="6"/>
  <c r="S2587" i="6" s="1"/>
  <c r="R2615" i="6"/>
  <c r="S2615" i="6" s="1"/>
  <c r="R2625" i="6"/>
  <c r="S2625" i="6" s="1"/>
  <c r="R2639" i="6"/>
  <c r="S2639" i="6" s="1"/>
  <c r="R2659" i="6"/>
  <c r="S2659" i="6" s="1"/>
  <c r="R2670" i="6"/>
  <c r="S2670" i="6" s="1"/>
  <c r="R2682" i="6"/>
  <c r="S2682" i="6" s="1"/>
  <c r="R2686" i="6"/>
  <c r="S2686" i="6" s="1"/>
  <c r="R2689" i="6"/>
  <c r="S2689" i="6" s="1"/>
  <c r="R2694" i="6"/>
  <c r="S2694" i="6" s="1"/>
  <c r="R2773" i="6"/>
  <c r="S2773" i="6" s="1"/>
  <c r="R2787" i="6"/>
  <c r="S2787" i="6" s="1"/>
  <c r="R2792" i="6"/>
  <c r="S2792" i="6" s="1"/>
  <c r="R2796" i="6"/>
  <c r="S2796" i="6" s="1"/>
  <c r="R22" i="6"/>
  <c r="S22" i="6" s="1"/>
  <c r="R31" i="6"/>
  <c r="S31" i="6" s="1"/>
  <c r="R44" i="6"/>
  <c r="S44" i="6" s="1"/>
  <c r="R47" i="6"/>
  <c r="S47" i="6" s="1"/>
  <c r="R54" i="6"/>
  <c r="S54" i="6" s="1"/>
  <c r="R56" i="6"/>
  <c r="S56" i="6" s="1"/>
  <c r="R59" i="6"/>
  <c r="S59" i="6" s="1"/>
  <c r="R64" i="6"/>
  <c r="S64" i="6" s="1"/>
  <c r="R97" i="6"/>
  <c r="S97" i="6" s="1"/>
  <c r="R106" i="6"/>
  <c r="S106" i="6" s="1"/>
  <c r="R108" i="6"/>
  <c r="S108" i="6" s="1"/>
  <c r="R123" i="6"/>
  <c r="S123" i="6" s="1"/>
  <c r="R2221" i="6"/>
  <c r="S2221" i="6" s="1"/>
  <c r="R2425" i="6"/>
  <c r="S2425" i="6" s="1"/>
  <c r="R2531" i="6"/>
  <c r="S2531" i="6" s="1"/>
  <c r="R2591" i="6"/>
  <c r="S2591" i="6" s="1"/>
  <c r="R2669" i="6"/>
  <c r="S2669" i="6" s="1"/>
  <c r="R2772" i="6"/>
  <c r="S2772" i="6" s="1"/>
  <c r="R2815" i="6"/>
  <c r="S2815" i="6" s="1"/>
  <c r="R2850" i="6"/>
  <c r="S2850" i="6" s="1"/>
  <c r="R3006" i="6"/>
  <c r="S3006" i="6" s="1"/>
  <c r="R3065" i="6"/>
  <c r="S3065" i="6" s="1"/>
  <c r="R393" i="6"/>
  <c r="S393" i="6" s="1"/>
  <c r="R404" i="6"/>
  <c r="S404" i="6" s="1"/>
  <c r="R409" i="6"/>
  <c r="S409" i="6" s="1"/>
  <c r="R413" i="6"/>
  <c r="S413" i="6" s="1"/>
  <c r="R417" i="6"/>
  <c r="S417" i="6" s="1"/>
  <c r="R420" i="6"/>
  <c r="S420" i="6" s="1"/>
  <c r="R424" i="6"/>
  <c r="S424" i="6" s="1"/>
  <c r="R427" i="6"/>
  <c r="S427" i="6" s="1"/>
  <c r="R430" i="6"/>
  <c r="S430" i="6" s="1"/>
  <c r="R433" i="6"/>
  <c r="S433" i="6" s="1"/>
  <c r="R436" i="6"/>
  <c r="S436" i="6" s="1"/>
  <c r="R439" i="6"/>
  <c r="S439" i="6" s="1"/>
  <c r="R442" i="6"/>
  <c r="S442" i="6" s="1"/>
  <c r="R445" i="6"/>
  <c r="S445" i="6" s="1"/>
  <c r="R448" i="6"/>
  <c r="S448" i="6" s="1"/>
  <c r="R451" i="6"/>
  <c r="S451" i="6" s="1"/>
  <c r="R456" i="6"/>
  <c r="S456" i="6" s="1"/>
  <c r="R461" i="6"/>
  <c r="S461" i="6" s="1"/>
  <c r="R465" i="6"/>
  <c r="S465" i="6" s="1"/>
  <c r="R469" i="6"/>
  <c r="S469" i="6" s="1"/>
  <c r="R472" i="6"/>
  <c r="S472" i="6" s="1"/>
  <c r="R476" i="6"/>
  <c r="S476" i="6" s="1"/>
  <c r="R479" i="6"/>
  <c r="S479" i="6" s="1"/>
  <c r="R483" i="6"/>
  <c r="S483" i="6" s="1"/>
  <c r="R487" i="6"/>
  <c r="S487" i="6" s="1"/>
  <c r="R491" i="6"/>
  <c r="S491" i="6" s="1"/>
  <c r="R495" i="6"/>
  <c r="S495" i="6" s="1"/>
  <c r="R498" i="6"/>
  <c r="S498" i="6" s="1"/>
  <c r="R504" i="6"/>
  <c r="S504" i="6" s="1"/>
  <c r="R510" i="6"/>
  <c r="S510" i="6" s="1"/>
  <c r="R514" i="6"/>
  <c r="S514" i="6" s="1"/>
  <c r="R517" i="6"/>
  <c r="S517" i="6" s="1"/>
  <c r="R522" i="6"/>
  <c r="S522" i="6" s="1"/>
  <c r="R525" i="6"/>
  <c r="S525" i="6" s="1"/>
  <c r="R568" i="6"/>
  <c r="S568" i="6" s="1"/>
  <c r="R573" i="6"/>
  <c r="S573" i="6" s="1"/>
  <c r="R577" i="6"/>
  <c r="S577" i="6" s="1"/>
  <c r="R581" i="6"/>
  <c r="S581" i="6" s="1"/>
  <c r="R588" i="6"/>
  <c r="S588" i="6" s="1"/>
  <c r="R591" i="6"/>
  <c r="S591" i="6" s="1"/>
  <c r="R595" i="6"/>
  <c r="S595" i="6" s="1"/>
  <c r="R600" i="6"/>
  <c r="S600" i="6" s="1"/>
  <c r="R603" i="6"/>
  <c r="S603" i="6" s="1"/>
  <c r="R606" i="6"/>
  <c r="S606" i="6" s="1"/>
  <c r="R608" i="6"/>
  <c r="S608" i="6" s="1"/>
  <c r="R612" i="6"/>
  <c r="S612" i="6" s="1"/>
  <c r="R621" i="6"/>
  <c r="S621" i="6" s="1"/>
  <c r="R629" i="6"/>
  <c r="S629" i="6" s="1"/>
  <c r="R633" i="6"/>
  <c r="S633" i="6" s="1"/>
  <c r="R640" i="6"/>
  <c r="S640" i="6" s="1"/>
  <c r="R643" i="6"/>
  <c r="S643" i="6" s="1"/>
  <c r="R647" i="6"/>
  <c r="S647" i="6" s="1"/>
  <c r="R650" i="6"/>
  <c r="S650" i="6" s="1"/>
  <c r="R654" i="6"/>
  <c r="S654" i="6" s="1"/>
  <c r="R657" i="6"/>
  <c r="S657" i="6" s="1"/>
  <c r="R660" i="6"/>
  <c r="S660" i="6" s="1"/>
  <c r="R665" i="6"/>
  <c r="S665" i="6" s="1"/>
  <c r="R669" i="6"/>
  <c r="S669" i="6" s="1"/>
  <c r="R673" i="6"/>
  <c r="S673" i="6" s="1"/>
  <c r="R676" i="6"/>
  <c r="S676" i="6" s="1"/>
  <c r="R678" i="6"/>
  <c r="S678" i="6" s="1"/>
  <c r="R683" i="6"/>
  <c r="S683" i="6" s="1"/>
  <c r="R687" i="6"/>
  <c r="S687" i="6" s="1"/>
  <c r="R690" i="6"/>
  <c r="S690" i="6" s="1"/>
  <c r="R693" i="6"/>
  <c r="S693" i="6" s="1"/>
  <c r="R695" i="6"/>
  <c r="S695" i="6" s="1"/>
  <c r="R697" i="6"/>
  <c r="S697" i="6" s="1"/>
  <c r="R699" i="6"/>
  <c r="S699" i="6" s="1"/>
  <c r="R701" i="6"/>
  <c r="S701" i="6" s="1"/>
  <c r="R703" i="6"/>
  <c r="S703" i="6" s="1"/>
  <c r="R705" i="6"/>
  <c r="S705" i="6" s="1"/>
  <c r="R707" i="6"/>
  <c r="S707" i="6" s="1"/>
  <c r="R709" i="6"/>
  <c r="S709" i="6" s="1"/>
  <c r="R711" i="6"/>
  <c r="S711" i="6" s="1"/>
  <c r="R713" i="6"/>
  <c r="S713" i="6" s="1"/>
  <c r="R715" i="6"/>
  <c r="S715" i="6" s="1"/>
  <c r="R717" i="6"/>
  <c r="S717" i="6" s="1"/>
  <c r="R719" i="6"/>
  <c r="S719" i="6" s="1"/>
  <c r="R721" i="6"/>
  <c r="S721" i="6" s="1"/>
  <c r="R723" i="6"/>
  <c r="S723" i="6" s="1"/>
  <c r="R725" i="6"/>
  <c r="S725" i="6" s="1"/>
  <c r="R727" i="6"/>
  <c r="S727" i="6" s="1"/>
  <c r="R729" i="6"/>
  <c r="S729" i="6" s="1"/>
  <c r="R731" i="6"/>
  <c r="S731" i="6" s="1"/>
  <c r="R733" i="6"/>
  <c r="S733" i="6" s="1"/>
  <c r="R734" i="6"/>
  <c r="S734" i="6" s="1"/>
  <c r="R737" i="6"/>
  <c r="S737" i="6" s="1"/>
  <c r="R739" i="6"/>
  <c r="S739" i="6" s="1"/>
  <c r="R742" i="6"/>
  <c r="S742" i="6" s="1"/>
  <c r="R746" i="6"/>
  <c r="S746" i="6" s="1"/>
  <c r="R749" i="6"/>
  <c r="S749" i="6" s="1"/>
  <c r="R752" i="6"/>
  <c r="S752" i="6" s="1"/>
  <c r="R755" i="6"/>
  <c r="S755" i="6" s="1"/>
  <c r="R761" i="6"/>
  <c r="S761" i="6" s="1"/>
  <c r="R765" i="6"/>
  <c r="S765" i="6" s="1"/>
  <c r="R770" i="6"/>
  <c r="S770" i="6" s="1"/>
  <c r="R774" i="6"/>
  <c r="S774" i="6" s="1"/>
  <c r="R781" i="6"/>
  <c r="S781" i="6" s="1"/>
  <c r="R784" i="6"/>
  <c r="S784" i="6" s="1"/>
  <c r="R788" i="6"/>
  <c r="S788" i="6" s="1"/>
  <c r="R796" i="6"/>
  <c r="S796" i="6" s="1"/>
  <c r="R801" i="6"/>
  <c r="S801" i="6" s="1"/>
  <c r="R805" i="6"/>
  <c r="S805" i="6" s="1"/>
  <c r="R808" i="6"/>
  <c r="S808" i="6" s="1"/>
  <c r="R811" i="6"/>
  <c r="S811" i="6" s="1"/>
  <c r="R815" i="6"/>
  <c r="S815" i="6" s="1"/>
  <c r="R817" i="6"/>
  <c r="S817" i="6" s="1"/>
  <c r="R822" i="6"/>
  <c r="S822" i="6" s="1"/>
  <c r="R828" i="6"/>
  <c r="S828" i="6" s="1"/>
  <c r="R831" i="6"/>
  <c r="S831" i="6" s="1"/>
  <c r="R834" i="6"/>
  <c r="S834" i="6" s="1"/>
  <c r="R837" i="6"/>
  <c r="S837" i="6" s="1"/>
  <c r="R842" i="6"/>
  <c r="S842" i="6" s="1"/>
  <c r="R845" i="6"/>
  <c r="S845" i="6" s="1"/>
  <c r="R848" i="6"/>
  <c r="S848" i="6" s="1"/>
  <c r="R853" i="6"/>
  <c r="S853" i="6" s="1"/>
  <c r="R856" i="6"/>
  <c r="S856" i="6" s="1"/>
  <c r="R859" i="6"/>
  <c r="S859" i="6" s="1"/>
  <c r="R863" i="6"/>
  <c r="S863" i="6" s="1"/>
  <c r="R888" i="6"/>
  <c r="S888" i="6" s="1"/>
  <c r="R893" i="6"/>
  <c r="S893" i="6" s="1"/>
  <c r="R897" i="6"/>
  <c r="S897" i="6" s="1"/>
  <c r="R901" i="6"/>
  <c r="S901" i="6" s="1"/>
  <c r="R906" i="6"/>
  <c r="S906" i="6" s="1"/>
  <c r="R910" i="6"/>
  <c r="S910" i="6" s="1"/>
  <c r="R913" i="6"/>
  <c r="S913" i="6" s="1"/>
  <c r="R917" i="6"/>
  <c r="S917" i="6" s="1"/>
  <c r="R921" i="6"/>
  <c r="S921" i="6" s="1"/>
  <c r="R924" i="6"/>
  <c r="S924" i="6" s="1"/>
  <c r="R927" i="6"/>
  <c r="S927" i="6" s="1"/>
  <c r="R931" i="6"/>
  <c r="S931" i="6" s="1"/>
  <c r="R934" i="6"/>
  <c r="S934" i="6" s="1"/>
  <c r="R938" i="6"/>
  <c r="S938" i="6" s="1"/>
  <c r="R941" i="6"/>
  <c r="S941" i="6" s="1"/>
  <c r="R944" i="6"/>
  <c r="S944" i="6" s="1"/>
  <c r="R947" i="6"/>
  <c r="S947" i="6" s="1"/>
  <c r="R950" i="6"/>
  <c r="S950" i="6" s="1"/>
  <c r="R954" i="6"/>
  <c r="S954" i="6" s="1"/>
  <c r="R960" i="6"/>
  <c r="S960" i="6" s="1"/>
  <c r="R964" i="6"/>
  <c r="S964" i="6" s="1"/>
  <c r="R968" i="6"/>
  <c r="S968" i="6" s="1"/>
  <c r="R971" i="6"/>
  <c r="S971" i="6" s="1"/>
  <c r="R976" i="6"/>
  <c r="S976" i="6" s="1"/>
  <c r="R979" i="6"/>
  <c r="S979" i="6" s="1"/>
  <c r="R983" i="6"/>
  <c r="S983" i="6" s="1"/>
  <c r="R988" i="6"/>
  <c r="S988" i="6" s="1"/>
  <c r="R991" i="6"/>
  <c r="S991" i="6" s="1"/>
  <c r="R995" i="6"/>
  <c r="S995" i="6" s="1"/>
  <c r="R998" i="6"/>
  <c r="S998" i="6" s="1"/>
  <c r="R1000" i="6"/>
  <c r="S1000" i="6" s="1"/>
  <c r="R1005" i="6"/>
  <c r="S1005" i="6" s="1"/>
  <c r="R1009" i="6"/>
  <c r="S1009" i="6" s="1"/>
  <c r="R1013" i="6"/>
  <c r="S1013" i="6" s="1"/>
  <c r="R1018" i="6"/>
  <c r="S1018" i="6" s="1"/>
  <c r="R1021" i="6"/>
  <c r="S1021" i="6" s="1"/>
  <c r="R1025" i="6"/>
  <c r="S1025" i="6" s="1"/>
  <c r="R1029" i="6"/>
  <c r="S1029" i="6" s="1"/>
  <c r="R1036" i="6"/>
  <c r="S1036" i="6" s="1"/>
  <c r="R1039" i="6"/>
  <c r="S1039" i="6" s="1"/>
  <c r="R1042" i="6"/>
  <c r="S1042" i="6" s="1"/>
  <c r="R1044" i="6"/>
  <c r="S1044" i="6" s="1"/>
  <c r="R1048" i="6"/>
  <c r="S1048" i="6" s="1"/>
  <c r="R1052" i="6"/>
  <c r="S1052" i="6" s="1"/>
  <c r="R1055" i="6"/>
  <c r="S1055" i="6" s="1"/>
  <c r="R1059" i="6"/>
  <c r="S1059" i="6" s="1"/>
  <c r="R1062" i="6"/>
  <c r="S1062" i="6" s="1"/>
  <c r="R1066" i="6"/>
  <c r="S1066" i="6" s="1"/>
  <c r="R1069" i="6"/>
  <c r="S1069" i="6" s="1"/>
  <c r="R1073" i="6"/>
  <c r="S1073" i="6" s="1"/>
  <c r="R1076" i="6"/>
  <c r="S1076" i="6" s="1"/>
  <c r="R1080" i="6"/>
  <c r="S1080" i="6" s="1"/>
  <c r="R1084" i="6"/>
  <c r="S1084" i="6" s="1"/>
  <c r="R1089" i="6"/>
  <c r="S1089" i="6" s="1"/>
  <c r="R1092" i="6"/>
  <c r="S1092" i="6" s="1"/>
  <c r="R1097" i="6"/>
  <c r="S1097" i="6" s="1"/>
  <c r="R1100" i="6"/>
  <c r="S1100" i="6" s="1"/>
  <c r="R1105" i="6"/>
  <c r="S1105" i="6" s="1"/>
  <c r="R1108" i="6"/>
  <c r="S1108" i="6" s="1"/>
  <c r="R1112" i="6"/>
  <c r="S1112" i="6" s="1"/>
  <c r="R1115" i="6"/>
  <c r="S1115" i="6" s="1"/>
  <c r="R1119" i="6"/>
  <c r="S1119" i="6" s="1"/>
  <c r="R1122" i="6"/>
  <c r="S1122" i="6" s="1"/>
  <c r="R1126" i="6"/>
  <c r="S1126" i="6" s="1"/>
  <c r="R1129" i="6"/>
  <c r="S1129" i="6" s="1"/>
  <c r="R1133" i="6"/>
  <c r="S1133" i="6" s="1"/>
  <c r="R1136" i="6"/>
  <c r="S1136" i="6" s="1"/>
  <c r="R1139" i="6"/>
  <c r="S1139" i="6" s="1"/>
  <c r="R1143" i="6"/>
  <c r="S1143" i="6" s="1"/>
  <c r="R1147" i="6"/>
  <c r="S1147" i="6" s="1"/>
  <c r="R1151" i="6"/>
  <c r="S1151" i="6" s="1"/>
  <c r="R1155" i="6"/>
  <c r="S1155" i="6" s="1"/>
  <c r="R1158" i="6"/>
  <c r="S1158" i="6" s="1"/>
  <c r="R1161" i="6"/>
  <c r="S1161" i="6" s="1"/>
  <c r="R1166" i="6"/>
  <c r="S1166" i="6" s="1"/>
  <c r="R1169" i="6"/>
  <c r="S1169" i="6" s="1"/>
  <c r="R1173" i="6"/>
  <c r="S1173" i="6" s="1"/>
  <c r="R1177" i="6"/>
  <c r="S1177" i="6" s="1"/>
  <c r="R1180" i="6"/>
  <c r="S1180" i="6" s="1"/>
  <c r="R1183" i="6"/>
  <c r="S1183" i="6" s="1"/>
  <c r="R1187" i="6"/>
  <c r="S1187" i="6" s="1"/>
  <c r="R1190" i="6"/>
  <c r="S1190" i="6" s="1"/>
  <c r="R1194" i="6"/>
  <c r="S1194" i="6" s="1"/>
  <c r="R1198" i="6"/>
  <c r="S1198" i="6" s="1"/>
  <c r="R1201" i="6"/>
  <c r="S1201" i="6" s="1"/>
  <c r="R1204" i="6"/>
  <c r="S1204" i="6" s="1"/>
  <c r="R1206" i="6"/>
  <c r="S1206" i="6" s="1"/>
  <c r="R1209" i="6"/>
  <c r="S1209" i="6" s="1"/>
  <c r="R1213" i="6"/>
  <c r="S1213" i="6" s="1"/>
  <c r="R1217" i="6"/>
  <c r="S1217" i="6" s="1"/>
  <c r="R1220" i="6"/>
  <c r="S1220" i="6" s="1"/>
  <c r="R1223" i="6"/>
  <c r="S1223" i="6" s="1"/>
  <c r="R1226" i="6"/>
  <c r="S1226" i="6" s="1"/>
  <c r="R1229" i="6"/>
  <c r="S1229" i="6" s="1"/>
  <c r="R1232" i="6"/>
  <c r="S1232" i="6" s="1"/>
  <c r="R1235" i="6"/>
  <c r="S1235" i="6" s="1"/>
  <c r="R1239" i="6"/>
  <c r="S1239" i="6" s="1"/>
  <c r="R1241" i="6"/>
  <c r="S1241" i="6" s="1"/>
  <c r="R1246" i="6"/>
  <c r="S1246" i="6" s="1"/>
  <c r="R1251" i="6"/>
  <c r="S1251" i="6" s="1"/>
  <c r="R1255" i="6"/>
  <c r="S1255" i="6" s="1"/>
  <c r="R1259" i="6"/>
  <c r="S1259" i="6" s="1"/>
  <c r="R1262" i="6"/>
  <c r="S1262" i="6" s="1"/>
  <c r="R1265" i="6"/>
  <c r="S1265" i="6" s="1"/>
  <c r="R1270" i="6"/>
  <c r="S1270" i="6" s="1"/>
  <c r="R1273" i="6"/>
  <c r="S1273" i="6" s="1"/>
  <c r="R1277" i="6"/>
  <c r="S1277" i="6" s="1"/>
  <c r="R1281" i="6"/>
  <c r="S1281" i="6" s="1"/>
  <c r="R1285" i="6"/>
  <c r="S1285" i="6" s="1"/>
  <c r="R1290" i="6"/>
  <c r="S1290" i="6" s="1"/>
  <c r="R1294" i="6"/>
  <c r="S1294" i="6" s="1"/>
  <c r="R1298" i="6"/>
  <c r="S1298" i="6" s="1"/>
  <c r="R1302" i="6"/>
  <c r="S1302" i="6" s="1"/>
  <c r="R1306" i="6"/>
  <c r="S1306" i="6" s="1"/>
  <c r="R1309" i="6"/>
  <c r="S1309" i="6" s="1"/>
  <c r="R1317" i="6"/>
  <c r="S1317" i="6" s="1"/>
  <c r="R1321" i="6"/>
  <c r="S1321" i="6" s="1"/>
  <c r="R1324" i="6"/>
  <c r="S1324" i="6" s="1"/>
  <c r="R1327" i="6"/>
  <c r="S1327" i="6" s="1"/>
  <c r="R1330" i="6"/>
  <c r="S1330" i="6" s="1"/>
  <c r="R1335" i="6"/>
  <c r="S1335" i="6" s="1"/>
  <c r="R1338" i="6"/>
  <c r="S1338" i="6" s="1"/>
  <c r="R1342" i="6"/>
  <c r="S1342" i="6" s="1"/>
  <c r="R1345" i="6"/>
  <c r="S1345" i="6" s="1"/>
  <c r="R1349" i="6"/>
  <c r="S1349" i="6" s="1"/>
  <c r="R1353" i="6"/>
  <c r="S1353" i="6" s="1"/>
  <c r="R1357" i="6"/>
  <c r="S1357" i="6" s="1"/>
  <c r="R1364" i="6"/>
  <c r="S1364" i="6" s="1"/>
  <c r="R1367" i="6"/>
  <c r="S1367" i="6" s="1"/>
  <c r="R1371" i="6"/>
  <c r="S1371" i="6" s="1"/>
  <c r="R1375" i="6"/>
  <c r="S1375" i="6" s="1"/>
  <c r="R1379" i="6"/>
  <c r="S1379" i="6" s="1"/>
  <c r="R1383" i="6"/>
  <c r="S1383" i="6" s="1"/>
  <c r="R1386" i="6"/>
  <c r="S1386" i="6" s="1"/>
  <c r="R1390" i="6"/>
  <c r="S1390" i="6" s="1"/>
  <c r="R1393" i="6"/>
  <c r="S1393" i="6" s="1"/>
  <c r="R1396" i="6"/>
  <c r="S1396" i="6" s="1"/>
  <c r="R1400" i="6"/>
  <c r="S1400" i="6" s="1"/>
  <c r="R1404" i="6"/>
  <c r="S1404" i="6" s="1"/>
  <c r="R1407" i="6"/>
  <c r="S1407" i="6" s="1"/>
  <c r="R1410" i="6"/>
  <c r="S1410" i="6" s="1"/>
  <c r="R1413" i="6"/>
  <c r="S1413" i="6" s="1"/>
  <c r="R1418" i="6"/>
  <c r="S1418" i="6" s="1"/>
  <c r="R1421" i="6"/>
  <c r="S1421" i="6" s="1"/>
  <c r="R1426" i="6"/>
  <c r="S1426" i="6" s="1"/>
  <c r="R1434" i="6"/>
  <c r="S1434" i="6" s="1"/>
  <c r="R1438" i="6"/>
  <c r="S1438" i="6" s="1"/>
  <c r="R1440" i="6"/>
  <c r="S1440" i="6" s="1"/>
  <c r="R1444" i="6"/>
  <c r="S1444" i="6" s="1"/>
  <c r="R1450" i="6"/>
  <c r="S1450" i="6" s="1"/>
  <c r="R1454" i="6"/>
  <c r="S1454" i="6" s="1"/>
  <c r="R1457" i="6"/>
  <c r="S1457" i="6" s="1"/>
  <c r="R1461" i="6"/>
  <c r="S1461" i="6" s="1"/>
  <c r="R1465" i="6"/>
  <c r="S1465" i="6" s="1"/>
  <c r="R1468" i="6"/>
  <c r="S1468" i="6" s="1"/>
  <c r="R1472" i="6"/>
  <c r="S1472" i="6" s="1"/>
  <c r="R1475" i="6"/>
  <c r="S1475" i="6" s="1"/>
  <c r="R1479" i="6"/>
  <c r="S1479" i="6" s="1"/>
  <c r="R1483" i="6"/>
  <c r="S1483" i="6" s="1"/>
  <c r="R1488" i="6"/>
  <c r="S1488" i="6" s="1"/>
  <c r="R1493" i="6"/>
  <c r="S1493" i="6" s="1"/>
  <c r="R1496" i="6"/>
  <c r="S1496" i="6" s="1"/>
  <c r="R1499" i="6"/>
  <c r="S1499" i="6" s="1"/>
  <c r="R1504" i="6"/>
  <c r="S1504" i="6" s="1"/>
  <c r="R1507" i="6"/>
  <c r="S1507" i="6" s="1"/>
  <c r="R1512" i="6"/>
  <c r="S1512" i="6" s="1"/>
  <c r="R1516" i="6"/>
  <c r="S1516" i="6" s="1"/>
  <c r="R1521" i="6"/>
  <c r="S1521" i="6" s="1"/>
  <c r="R1524" i="6"/>
  <c r="S1524" i="6" s="1"/>
  <c r="R1528" i="6"/>
  <c r="S1528" i="6" s="1"/>
  <c r="R1531" i="6"/>
  <c r="S1531" i="6" s="1"/>
  <c r="R1563" i="6"/>
  <c r="S1563" i="6" s="1"/>
  <c r="R1568" i="6"/>
  <c r="S1568" i="6" s="1"/>
  <c r="R1572" i="6"/>
  <c r="S1572" i="6" s="1"/>
  <c r="R1576" i="6"/>
  <c r="S1576" i="6" s="1"/>
  <c r="R1579" i="6"/>
  <c r="S1579" i="6" s="1"/>
  <c r="R1584" i="6"/>
  <c r="S1584" i="6" s="1"/>
  <c r="R1587" i="6"/>
  <c r="S1587" i="6" s="1"/>
  <c r="R1591" i="6"/>
  <c r="S1591" i="6" s="1"/>
  <c r="R1594" i="6"/>
  <c r="S1594" i="6" s="1"/>
  <c r="R1597" i="6"/>
  <c r="S1597" i="6" s="1"/>
  <c r="R1601" i="6"/>
  <c r="S1601" i="6" s="1"/>
  <c r="R1605" i="6"/>
  <c r="S1605" i="6" s="1"/>
  <c r="R1609" i="6"/>
  <c r="S1609" i="6" s="1"/>
  <c r="R1612" i="6"/>
  <c r="S1612" i="6" s="1"/>
  <c r="R1615" i="6"/>
  <c r="S1615" i="6" s="1"/>
  <c r="R1618" i="6"/>
  <c r="S1618" i="6" s="1"/>
  <c r="R1622" i="6"/>
  <c r="S1622" i="6" s="1"/>
  <c r="R1625" i="6"/>
  <c r="S1625" i="6" s="1"/>
  <c r="R1628" i="6"/>
  <c r="S1628" i="6" s="1"/>
  <c r="R1631" i="6"/>
  <c r="S1631" i="6" s="1"/>
  <c r="R1635" i="6"/>
  <c r="S1635" i="6" s="1"/>
  <c r="R1638" i="6"/>
  <c r="S1638" i="6" s="1"/>
  <c r="R1640" i="6"/>
  <c r="S1640" i="6" s="1"/>
  <c r="R1646" i="6"/>
  <c r="S1646" i="6" s="1"/>
  <c r="R1649" i="6"/>
  <c r="S1649" i="6" s="1"/>
  <c r="R1655" i="6"/>
  <c r="S1655" i="6" s="1"/>
  <c r="R1658" i="6"/>
  <c r="S1658" i="6" s="1"/>
  <c r="R1661" i="6"/>
  <c r="S1661" i="6" s="1"/>
  <c r="R1665" i="6"/>
  <c r="S1665" i="6" s="1"/>
  <c r="R1669" i="6"/>
  <c r="S1669" i="6" s="1"/>
  <c r="R1675" i="6"/>
  <c r="S1675" i="6" s="1"/>
  <c r="R1681" i="6"/>
  <c r="S1681" i="6" s="1"/>
  <c r="R1685" i="6"/>
  <c r="S1685" i="6" s="1"/>
  <c r="R1688" i="6"/>
  <c r="S1688" i="6" s="1"/>
  <c r="R1692" i="6"/>
  <c r="S1692" i="6" s="1"/>
  <c r="R1697" i="6"/>
  <c r="S1697" i="6" s="1"/>
  <c r="R1702" i="6"/>
  <c r="S1702" i="6" s="1"/>
  <c r="R1705" i="6"/>
  <c r="S1705" i="6" s="1"/>
  <c r="R1709" i="6"/>
  <c r="S1709" i="6" s="1"/>
  <c r="R1715" i="6"/>
  <c r="S1715" i="6" s="1"/>
  <c r="R1719" i="6"/>
  <c r="S1719" i="6" s="1"/>
  <c r="R1722" i="6"/>
  <c r="S1722" i="6" s="1"/>
  <c r="R1725" i="6"/>
  <c r="S1725" i="6" s="1"/>
  <c r="R1730" i="6"/>
  <c r="S1730" i="6" s="1"/>
  <c r="R1733" i="6"/>
  <c r="S1733" i="6" s="1"/>
  <c r="R1737" i="6"/>
  <c r="S1737" i="6" s="1"/>
  <c r="R1740" i="6"/>
  <c r="S1740" i="6" s="1"/>
  <c r="R1743" i="6"/>
  <c r="S1743" i="6" s="1"/>
  <c r="R1746" i="6"/>
  <c r="S1746" i="6" s="1"/>
  <c r="R1749" i="6"/>
  <c r="S1749" i="6" s="1"/>
  <c r="R1754" i="6"/>
  <c r="S1754" i="6" s="1"/>
  <c r="R1757" i="6"/>
  <c r="S1757" i="6" s="1"/>
  <c r="R1760" i="6"/>
  <c r="S1760" i="6" s="1"/>
  <c r="R1762" i="6"/>
  <c r="S1762" i="6" s="1"/>
  <c r="R1768" i="6"/>
  <c r="S1768" i="6" s="1"/>
  <c r="R1772" i="6"/>
  <c r="S1772" i="6" s="1"/>
  <c r="R1775" i="6"/>
  <c r="S1775" i="6" s="1"/>
  <c r="R1778" i="6"/>
  <c r="S1778" i="6" s="1"/>
  <c r="R1782" i="6"/>
  <c r="S1782" i="6" s="1"/>
  <c r="R1786" i="6"/>
  <c r="S1786" i="6" s="1"/>
  <c r="R1789" i="6"/>
  <c r="S1789" i="6" s="1"/>
  <c r="R1792" i="6"/>
  <c r="S1792" i="6" s="1"/>
  <c r="R1796" i="6"/>
  <c r="S1796" i="6" s="1"/>
  <c r="R1802" i="6"/>
  <c r="S1802" i="6" s="1"/>
  <c r="R1807" i="6"/>
  <c r="S1807" i="6" s="1"/>
  <c r="R1811" i="6"/>
  <c r="S1811" i="6" s="1"/>
  <c r="R1814" i="6"/>
  <c r="S1814" i="6" s="1"/>
  <c r="R1818" i="6"/>
  <c r="S1818" i="6" s="1"/>
  <c r="R1822" i="6"/>
  <c r="S1822" i="6" s="1"/>
  <c r="R1825" i="6"/>
  <c r="S1825" i="6" s="1"/>
  <c r="R1830" i="6"/>
  <c r="S1830" i="6" s="1"/>
  <c r="R1834" i="6"/>
  <c r="S1834" i="6" s="1"/>
  <c r="R1837" i="6"/>
  <c r="S1837" i="6" s="1"/>
  <c r="R1841" i="6"/>
  <c r="S1841" i="6" s="1"/>
  <c r="R1846" i="6"/>
  <c r="S1846" i="6" s="1"/>
  <c r="R1849" i="6"/>
  <c r="S1849" i="6" s="1"/>
  <c r="R1852" i="6"/>
  <c r="S1852" i="6" s="1"/>
  <c r="R1856" i="6"/>
  <c r="S1856" i="6" s="1"/>
  <c r="R1859" i="6"/>
  <c r="S1859" i="6" s="1"/>
  <c r="R1863" i="6"/>
  <c r="S1863" i="6" s="1"/>
  <c r="R1867" i="6"/>
  <c r="S1867" i="6" s="1"/>
  <c r="R1870" i="6"/>
  <c r="S1870" i="6" s="1"/>
  <c r="R1873" i="6"/>
  <c r="S1873" i="6" s="1"/>
  <c r="R1877" i="6"/>
  <c r="S1877" i="6" s="1"/>
  <c r="R1881" i="6"/>
  <c r="S1881" i="6" s="1"/>
  <c r="R1885" i="6"/>
  <c r="S1885" i="6" s="1"/>
  <c r="R1889" i="6"/>
  <c r="S1889" i="6" s="1"/>
  <c r="R1893" i="6"/>
  <c r="S1893" i="6" s="1"/>
  <c r="R1896" i="6"/>
  <c r="S1896" i="6" s="1"/>
  <c r="R1899" i="6"/>
  <c r="S1899" i="6" s="1"/>
  <c r="R1903" i="6"/>
  <c r="S1903" i="6" s="1"/>
  <c r="R1906" i="6"/>
  <c r="S1906" i="6" s="1"/>
  <c r="R1909" i="6"/>
  <c r="S1909" i="6" s="1"/>
  <c r="R1912" i="6"/>
  <c r="S1912" i="6" s="1"/>
  <c r="R1915" i="6"/>
  <c r="S1915" i="6" s="1"/>
  <c r="R1918" i="6"/>
  <c r="S1918" i="6" s="1"/>
  <c r="R1922" i="6"/>
  <c r="S1922" i="6" s="1"/>
  <c r="R1924" i="6"/>
  <c r="S1924" i="6" s="1"/>
  <c r="R1928" i="6"/>
  <c r="S1928" i="6" s="1"/>
  <c r="R1930" i="6"/>
  <c r="S1930" i="6" s="1"/>
  <c r="R1933" i="6"/>
  <c r="S1933" i="6" s="1"/>
  <c r="R1937" i="6"/>
  <c r="S1937" i="6" s="1"/>
  <c r="R1940" i="6"/>
  <c r="S1940" i="6" s="1"/>
  <c r="R1944" i="6"/>
  <c r="S1944" i="6" s="1"/>
  <c r="R1947" i="6"/>
  <c r="S1947" i="6" s="1"/>
  <c r="R1952" i="6"/>
  <c r="S1952" i="6" s="1"/>
  <c r="R1955" i="6"/>
  <c r="S1955" i="6" s="1"/>
  <c r="R1959" i="6"/>
  <c r="S1959" i="6" s="1"/>
  <c r="R1963" i="6"/>
  <c r="S1963" i="6" s="1"/>
  <c r="R1966" i="6"/>
  <c r="S1966" i="6" s="1"/>
  <c r="R1969" i="6"/>
  <c r="S1969" i="6" s="1"/>
  <c r="R1973" i="6"/>
  <c r="S1973" i="6" s="1"/>
  <c r="R1976" i="6"/>
  <c r="S1976" i="6" s="1"/>
  <c r="R1979" i="6"/>
  <c r="S1979" i="6" s="1"/>
  <c r="R1983" i="6"/>
  <c r="S1983" i="6" s="1"/>
  <c r="R1986" i="6"/>
  <c r="S1986" i="6" s="1"/>
  <c r="R1989" i="6"/>
  <c r="S1989" i="6" s="1"/>
  <c r="R1993" i="6"/>
  <c r="S1993" i="6" s="1"/>
  <c r="R1997" i="6"/>
  <c r="S1997" i="6" s="1"/>
  <c r="R2000" i="6"/>
  <c r="S2000" i="6" s="1"/>
  <c r="R2004" i="6"/>
  <c r="S2004" i="6" s="1"/>
  <c r="R2007" i="6"/>
  <c r="S2007" i="6" s="1"/>
  <c r="R2011" i="6"/>
  <c r="S2011" i="6" s="1"/>
  <c r="R2015" i="6"/>
  <c r="S2015" i="6" s="1"/>
  <c r="R2019" i="6"/>
  <c r="S2019" i="6" s="1"/>
  <c r="R2023" i="6"/>
  <c r="S2023" i="6" s="1"/>
  <c r="R2026" i="6"/>
  <c r="S2026" i="6" s="1"/>
  <c r="R2030" i="6"/>
  <c r="S2030" i="6" s="1"/>
  <c r="R2033" i="6"/>
  <c r="S2033" i="6" s="1"/>
  <c r="R2037" i="6"/>
  <c r="S2037" i="6" s="1"/>
  <c r="R2040" i="6"/>
  <c r="S2040" i="6" s="1"/>
  <c r="R2043" i="6"/>
  <c r="S2043" i="6" s="1"/>
  <c r="R2046" i="6"/>
  <c r="S2046" i="6" s="1"/>
  <c r="R2049" i="6"/>
  <c r="S2049" i="6" s="1"/>
  <c r="R2053" i="6"/>
  <c r="S2053" i="6" s="1"/>
  <c r="R2056" i="6"/>
  <c r="S2056" i="6" s="1"/>
  <c r="R2060" i="6"/>
  <c r="S2060" i="6" s="1"/>
  <c r="R2063" i="6"/>
  <c r="S2063" i="6" s="1"/>
  <c r="R2067" i="6"/>
  <c r="S2067" i="6" s="1"/>
  <c r="R2070" i="6"/>
  <c r="S2070" i="6" s="1"/>
  <c r="R2073" i="6"/>
  <c r="S2073" i="6" s="1"/>
  <c r="R2085" i="6"/>
  <c r="S2085" i="6" s="1"/>
  <c r="R2088" i="6"/>
  <c r="S2088" i="6" s="1"/>
  <c r="R2092" i="6"/>
  <c r="S2092" i="6" s="1"/>
  <c r="R2095" i="6"/>
  <c r="S2095" i="6" s="1"/>
  <c r="R2098" i="6"/>
  <c r="S2098" i="6" s="1"/>
  <c r="R2102" i="6"/>
  <c r="S2102" i="6" s="1"/>
  <c r="R2105" i="6"/>
  <c r="S2105" i="6" s="1"/>
  <c r="R2109" i="6"/>
  <c r="S2109" i="6" s="1"/>
  <c r="R2112" i="6"/>
  <c r="S2112" i="6" s="1"/>
  <c r="R2115" i="6"/>
  <c r="S2115" i="6" s="1"/>
  <c r="R2119" i="6"/>
  <c r="S2119" i="6" s="1"/>
  <c r="R2122" i="6"/>
  <c r="S2122" i="6" s="1"/>
  <c r="R2126" i="6"/>
  <c r="S2126" i="6" s="1"/>
  <c r="R2130" i="6"/>
  <c r="S2130" i="6" s="1"/>
  <c r="R2133" i="6"/>
  <c r="S2133" i="6" s="1"/>
  <c r="R2138" i="6"/>
  <c r="S2138" i="6" s="1"/>
  <c r="R2154" i="6"/>
  <c r="S2154" i="6" s="1"/>
  <c r="R2158" i="6"/>
  <c r="S2158" i="6" s="1"/>
  <c r="R2161" i="6"/>
  <c r="S2161" i="6" s="1"/>
  <c r="R2165" i="6"/>
  <c r="S2165" i="6" s="1"/>
  <c r="R2169" i="6"/>
  <c r="S2169" i="6" s="1"/>
  <c r="R2176" i="6"/>
  <c r="S2176" i="6" s="1"/>
  <c r="R2179" i="6"/>
  <c r="S2179" i="6" s="1"/>
  <c r="R2184" i="6"/>
  <c r="S2184" i="6" s="1"/>
  <c r="R2188" i="6"/>
  <c r="S2188" i="6" s="1"/>
  <c r="R2191" i="6"/>
  <c r="S2191" i="6" s="1"/>
  <c r="R2200" i="6"/>
  <c r="S2200" i="6" s="1"/>
  <c r="R2205" i="6"/>
  <c r="S2205" i="6" s="1"/>
  <c r="R2208" i="6"/>
  <c r="S2208" i="6" s="1"/>
  <c r="R2212" i="6"/>
  <c r="S2212" i="6" s="1"/>
  <c r="R2216" i="6"/>
  <c r="S2216" i="6" s="1"/>
  <c r="R2225" i="6"/>
  <c r="S2225" i="6" s="1"/>
  <c r="R2230" i="6"/>
  <c r="S2230" i="6" s="1"/>
  <c r="R2235" i="6"/>
  <c r="S2235" i="6" s="1"/>
  <c r="R2239" i="6"/>
  <c r="S2239" i="6" s="1"/>
  <c r="R2254" i="6"/>
  <c r="S2254" i="6" s="1"/>
  <c r="R2258" i="6"/>
  <c r="S2258" i="6" s="1"/>
  <c r="R2262" i="6"/>
  <c r="S2262" i="6" s="1"/>
  <c r="R2265" i="6"/>
  <c r="S2265" i="6" s="1"/>
  <c r="R2268" i="6"/>
  <c r="S2268" i="6" s="1"/>
  <c r="R2297" i="6"/>
  <c r="S2297" i="6" s="1"/>
  <c r="R2301" i="6"/>
  <c r="S2301" i="6" s="1"/>
  <c r="R2306" i="6"/>
  <c r="S2306" i="6" s="1"/>
  <c r="R2311" i="6"/>
  <c r="S2311" i="6" s="1"/>
  <c r="R2351" i="6"/>
  <c r="S2351" i="6" s="1"/>
  <c r="R2357" i="6"/>
  <c r="S2357" i="6" s="1"/>
  <c r="R2362" i="6"/>
  <c r="S2362" i="6" s="1"/>
  <c r="R2365" i="6"/>
  <c r="S2365" i="6" s="1"/>
  <c r="R2368" i="6"/>
  <c r="S2368" i="6" s="1"/>
  <c r="R2372" i="6"/>
  <c r="S2372" i="6" s="1"/>
  <c r="R2376" i="6"/>
  <c r="S2376" i="6" s="1"/>
  <c r="R2379" i="6"/>
  <c r="S2379" i="6" s="1"/>
  <c r="R2382" i="6"/>
  <c r="S2382" i="6" s="1"/>
  <c r="R2385" i="6"/>
  <c r="S2385" i="6" s="1"/>
  <c r="R2388" i="6"/>
  <c r="S2388" i="6" s="1"/>
  <c r="R2395" i="6"/>
  <c r="S2395" i="6" s="1"/>
  <c r="R2399" i="6"/>
  <c r="S2399" i="6" s="1"/>
  <c r="R2404" i="6"/>
  <c r="S2404" i="6" s="1"/>
  <c r="R2414" i="6"/>
  <c r="S2414" i="6" s="1"/>
  <c r="R2417" i="6"/>
  <c r="S2417" i="6" s="1"/>
  <c r="R2419" i="6"/>
  <c r="S2419" i="6" s="1"/>
  <c r="R2423" i="6"/>
  <c r="S2423" i="6" s="1"/>
  <c r="R2427" i="6"/>
  <c r="S2427" i="6" s="1"/>
  <c r="R2436" i="6"/>
  <c r="S2436" i="6" s="1"/>
  <c r="R2441" i="6"/>
  <c r="S2441" i="6" s="1"/>
  <c r="R2446" i="6"/>
  <c r="S2446" i="6" s="1"/>
  <c r="R2449" i="6"/>
  <c r="S2449" i="6" s="1"/>
  <c r="R2452" i="6"/>
  <c r="S2452" i="6" s="1"/>
  <c r="R2455" i="6"/>
  <c r="S2455" i="6" s="1"/>
  <c r="R2459" i="6"/>
  <c r="S2459" i="6" s="1"/>
  <c r="R2463" i="6"/>
  <c r="S2463" i="6" s="1"/>
  <c r="R2469" i="6"/>
  <c r="S2469" i="6" s="1"/>
  <c r="R2474" i="6"/>
  <c r="S2474" i="6" s="1"/>
  <c r="R2478" i="6"/>
  <c r="S2478" i="6" s="1"/>
  <c r="R2481" i="6"/>
  <c r="S2481" i="6" s="1"/>
  <c r="R2485" i="6"/>
  <c r="S2485" i="6" s="1"/>
  <c r="R2502" i="6"/>
  <c r="S2502" i="6" s="1"/>
  <c r="R2506" i="6"/>
  <c r="S2506" i="6" s="1"/>
  <c r="R2509" i="6"/>
  <c r="S2509" i="6" s="1"/>
  <c r="R2513" i="6"/>
  <c r="S2513" i="6" s="1"/>
  <c r="R2517" i="6"/>
  <c r="S2517" i="6" s="1"/>
  <c r="R2524" i="6"/>
  <c r="S2524" i="6" s="1"/>
  <c r="R2527" i="6"/>
  <c r="S2527" i="6" s="1"/>
  <c r="R2529" i="6"/>
  <c r="S2529" i="6" s="1"/>
  <c r="R2539" i="6"/>
  <c r="S2539" i="6" s="1"/>
  <c r="R2542" i="6"/>
  <c r="S2542" i="6" s="1"/>
  <c r="R2545" i="6"/>
  <c r="S2545" i="6" s="1"/>
  <c r="R2559" i="6"/>
  <c r="S2559" i="6" s="1"/>
  <c r="R2562" i="6"/>
  <c r="S2562" i="6" s="1"/>
  <c r="R2566" i="6"/>
  <c r="S2566" i="6" s="1"/>
  <c r="R2570" i="6"/>
  <c r="S2570" i="6" s="1"/>
  <c r="R2576" i="6"/>
  <c r="S2576" i="6" s="1"/>
  <c r="R2579" i="6"/>
  <c r="S2579" i="6" s="1"/>
  <c r="R2583" i="6"/>
  <c r="S2583" i="6" s="1"/>
  <c r="R2589" i="6"/>
  <c r="S2589" i="6" s="1"/>
  <c r="R2593" i="6"/>
  <c r="S2593" i="6" s="1"/>
  <c r="R2596" i="6"/>
  <c r="S2596" i="6" s="1"/>
  <c r="R2599" i="6"/>
  <c r="S2599" i="6" s="1"/>
  <c r="R2602" i="6"/>
  <c r="S2602" i="6" s="1"/>
  <c r="R2606" i="6"/>
  <c r="S2606" i="6" s="1"/>
  <c r="R2609" i="6"/>
  <c r="S2609" i="6" s="1"/>
  <c r="R2612" i="6"/>
  <c r="S2612" i="6" s="1"/>
  <c r="R2619" i="6"/>
  <c r="S2619" i="6" s="1"/>
  <c r="R2621" i="6"/>
  <c r="S2621" i="6" s="1"/>
  <c r="R2629" i="6"/>
  <c r="S2629" i="6" s="1"/>
  <c r="R2634" i="6"/>
  <c r="S2634" i="6" s="1"/>
  <c r="R2643" i="6"/>
  <c r="S2643" i="6" s="1"/>
  <c r="R2646" i="6"/>
  <c r="S2646" i="6" s="1"/>
  <c r="R2651" i="6"/>
  <c r="S2651" i="6" s="1"/>
  <c r="R2655" i="6"/>
  <c r="S2655" i="6" s="1"/>
  <c r="R2663" i="6"/>
  <c r="S2663" i="6" s="1"/>
  <c r="R2667" i="6"/>
  <c r="S2667" i="6" s="1"/>
  <c r="R2673" i="6"/>
  <c r="S2673" i="6" s="1"/>
  <c r="R2677" i="6"/>
  <c r="S2677" i="6" s="1"/>
  <c r="R2699" i="6"/>
  <c r="S2699" i="6" s="1"/>
  <c r="R2703" i="6"/>
  <c r="S2703" i="6" s="1"/>
  <c r="R2708" i="6"/>
  <c r="S2708" i="6" s="1"/>
  <c r="R2711" i="6"/>
  <c r="S2711" i="6" s="1"/>
  <c r="R2715" i="6"/>
  <c r="S2715" i="6" s="1"/>
  <c r="R2719" i="6"/>
  <c r="S2719" i="6" s="1"/>
  <c r="R2723" i="6"/>
  <c r="S2723" i="6" s="1"/>
  <c r="R2727" i="6"/>
  <c r="S2727" i="6" s="1"/>
  <c r="R2731" i="6"/>
  <c r="S2731" i="6" s="1"/>
  <c r="R2736" i="6"/>
  <c r="S2736" i="6" s="1"/>
  <c r="R2739" i="6"/>
  <c r="S2739" i="6" s="1"/>
  <c r="R2743" i="6"/>
  <c r="S2743" i="6" s="1"/>
  <c r="R2747" i="6"/>
  <c r="S2747" i="6" s="1"/>
  <c r="R2750" i="6"/>
  <c r="S2750" i="6" s="1"/>
  <c r="R2753" i="6"/>
  <c r="S2753" i="6" s="1"/>
  <c r="R2757" i="6"/>
  <c r="S2757" i="6" s="1"/>
  <c r="R2761" i="6"/>
  <c r="S2761" i="6" s="1"/>
  <c r="R2765" i="6"/>
  <c r="S2765" i="6" s="1"/>
  <c r="R2770" i="6"/>
  <c r="S2770" i="6" s="1"/>
  <c r="R2776" i="6"/>
  <c r="S2776" i="6" s="1"/>
  <c r="R2781" i="6"/>
  <c r="S2781" i="6" s="1"/>
  <c r="R2784" i="6"/>
  <c r="S2784" i="6" s="1"/>
  <c r="R2799" i="6"/>
  <c r="S2799" i="6" s="1"/>
  <c r="R2803" i="6"/>
  <c r="S2803" i="6" s="1"/>
  <c r="R2806" i="6"/>
  <c r="S2806" i="6" s="1"/>
  <c r="R2809" i="6"/>
  <c r="S2809" i="6" s="1"/>
  <c r="R2813" i="6"/>
  <c r="S2813" i="6" s="1"/>
  <c r="R2817" i="6"/>
  <c r="S2817" i="6" s="1"/>
  <c r="R2821" i="6"/>
  <c r="S2821" i="6" s="1"/>
  <c r="R2826" i="6"/>
  <c r="S2826" i="6" s="1"/>
  <c r="R2830" i="6"/>
  <c r="S2830" i="6" s="1"/>
  <c r="R2834" i="6"/>
  <c r="S2834" i="6" s="1"/>
  <c r="R4" i="6"/>
  <c r="S4" i="6" s="1"/>
  <c r="R19" i="6"/>
  <c r="S19" i="6" s="1"/>
  <c r="R25" i="6"/>
  <c r="S25" i="6" s="1"/>
  <c r="R33" i="6"/>
  <c r="S33" i="6" s="1"/>
  <c r="R38" i="6"/>
  <c r="S38" i="6" s="1"/>
  <c r="R41" i="6"/>
  <c r="S41" i="6" s="1"/>
  <c r="R49" i="6"/>
  <c r="S49" i="6" s="1"/>
  <c r="R81" i="6"/>
  <c r="S81" i="6" s="1"/>
  <c r="R91" i="6"/>
  <c r="S91" i="6" s="1"/>
  <c r="R113" i="6"/>
  <c r="S113" i="6" s="1"/>
  <c r="R129" i="6"/>
  <c r="S129" i="6" s="1"/>
  <c r="R2145" i="6"/>
  <c r="S2145" i="6" s="1"/>
  <c r="R2152" i="6"/>
  <c r="S2152" i="6" s="1"/>
  <c r="R2159" i="6"/>
  <c r="S2159" i="6" s="1"/>
  <c r="R2183" i="6"/>
  <c r="S2183" i="6" s="1"/>
  <c r="R2198" i="6"/>
  <c r="S2198" i="6" s="1"/>
  <c r="R2210" i="6"/>
  <c r="S2210" i="6" s="1"/>
  <c r="R2232" i="6"/>
  <c r="S2232" i="6" s="1"/>
  <c r="R2237" i="6"/>
  <c r="S2237" i="6" s="1"/>
  <c r="R2244" i="6"/>
  <c r="S2244" i="6" s="1"/>
  <c r="R2253" i="6"/>
  <c r="S2253" i="6" s="1"/>
  <c r="R2256" i="6"/>
  <c r="S2256" i="6" s="1"/>
  <c r="R2286" i="6"/>
  <c r="S2286" i="6" s="1"/>
  <c r="R2289" i="6"/>
  <c r="S2289" i="6" s="1"/>
  <c r="R2307" i="6"/>
  <c r="S2307" i="6" s="1"/>
  <c r="R2313" i="6"/>
  <c r="S2313" i="6" s="1"/>
  <c r="R2343" i="6"/>
  <c r="S2343" i="6" s="1"/>
  <c r="R2363" i="6"/>
  <c r="S2363" i="6" s="1"/>
  <c r="R2443" i="6"/>
  <c r="S2443" i="6" s="1"/>
  <c r="R2448" i="6"/>
  <c r="S2448" i="6" s="1"/>
  <c r="R2468" i="6"/>
  <c r="S2468" i="6" s="1"/>
  <c r="R2495" i="6"/>
  <c r="S2495" i="6" s="1"/>
  <c r="R2499" i="6"/>
  <c r="S2499" i="6" s="1"/>
  <c r="R2535" i="6"/>
  <c r="S2535" i="6" s="1"/>
  <c r="R2575" i="6"/>
  <c r="S2575" i="6" s="1"/>
  <c r="R2594" i="6"/>
  <c r="S2594" i="6" s="1"/>
  <c r="R2623" i="6"/>
  <c r="S2623" i="6" s="1"/>
  <c r="R2627" i="6"/>
  <c r="S2627" i="6" s="1"/>
  <c r="R2632" i="6"/>
  <c r="S2632" i="6" s="1"/>
  <c r="R2645" i="6"/>
  <c r="S2645" i="6" s="1"/>
  <c r="R2653" i="6"/>
  <c r="S2653" i="6" s="1"/>
  <c r="R2662" i="6"/>
  <c r="S2662" i="6" s="1"/>
  <c r="R2679" i="6"/>
  <c r="S2679" i="6" s="1"/>
  <c r="R2681" i="6"/>
  <c r="S2681" i="6" s="1"/>
  <c r="R2684" i="6"/>
  <c r="S2684" i="6" s="1"/>
  <c r="R2745" i="6"/>
  <c r="S2745" i="6" s="1"/>
  <c r="R2763" i="6"/>
  <c r="S2763" i="6" s="1"/>
  <c r="R2785" i="6"/>
  <c r="S2785" i="6" s="1"/>
  <c r="R2801" i="6"/>
  <c r="S2801" i="6" s="1"/>
  <c r="R2819" i="6"/>
  <c r="S2819" i="6" s="1"/>
  <c r="R2855" i="6"/>
  <c r="S2855" i="6" s="1"/>
  <c r="R2863" i="6"/>
  <c r="S2863" i="6" s="1"/>
  <c r="R2866" i="6"/>
  <c r="S2866" i="6" s="1"/>
  <c r="R2871" i="6"/>
  <c r="S2871" i="6" s="1"/>
  <c r="R2877" i="6"/>
  <c r="S2877" i="6" s="1"/>
  <c r="R2883" i="6"/>
  <c r="S2883" i="6" s="1"/>
  <c r="R2884" i="6"/>
  <c r="S2884" i="6" s="1"/>
  <c r="R2888" i="6"/>
  <c r="S2888" i="6" s="1"/>
  <c r="R2890" i="6"/>
  <c r="S2890" i="6" s="1"/>
  <c r="R2898" i="6"/>
  <c r="S2898" i="6" s="1"/>
  <c r="R2905" i="6"/>
  <c r="S2905" i="6" s="1"/>
  <c r="R2907" i="6"/>
  <c r="S2907" i="6" s="1"/>
  <c r="R2908" i="6"/>
  <c r="S2908" i="6" s="1"/>
  <c r="R2910" i="6"/>
  <c r="S2910" i="6" s="1"/>
  <c r="R2913" i="6"/>
  <c r="S2913" i="6" s="1"/>
  <c r="R2914" i="6"/>
  <c r="S2914" i="6" s="1"/>
  <c r="R2932" i="6"/>
  <c r="S2932" i="6" s="1"/>
  <c r="R2940" i="6"/>
  <c r="S2940" i="6" s="1"/>
  <c r="R2944" i="6"/>
  <c r="S2944" i="6" s="1"/>
  <c r="R2945" i="6"/>
  <c r="S2945" i="6" s="1"/>
  <c r="R2946" i="6"/>
  <c r="S2946" i="6" s="1"/>
  <c r="R2955" i="6"/>
  <c r="S2955" i="6" s="1"/>
  <c r="R2957" i="6"/>
  <c r="S2957" i="6" s="1"/>
  <c r="R2959" i="6"/>
  <c r="S2959" i="6" s="1"/>
  <c r="R2964" i="6"/>
  <c r="S2964" i="6" s="1"/>
  <c r="R2967" i="6"/>
  <c r="S2967" i="6" s="1"/>
  <c r="R2968" i="6"/>
  <c r="S2968" i="6" s="1"/>
  <c r="R2979" i="6"/>
  <c r="S2979" i="6" s="1"/>
  <c r="R2992" i="6"/>
  <c r="S2992" i="6" s="1"/>
  <c r="R3012" i="6"/>
  <c r="S3012" i="6" s="1"/>
  <c r="R3018" i="6"/>
  <c r="S3018" i="6" s="1"/>
  <c r="R3024" i="6"/>
  <c r="S3024" i="6" s="1"/>
  <c r="R3034" i="6"/>
  <c r="S3034" i="6" s="1"/>
  <c r="R3048" i="6"/>
  <c r="S3048" i="6" s="1"/>
  <c r="R4054" i="6"/>
  <c r="S4054" i="6" s="1"/>
  <c r="R4061" i="6"/>
  <c r="S4061" i="6" s="1"/>
  <c r="R4068" i="6"/>
  <c r="S4068" i="6" s="1"/>
  <c r="R4091" i="6"/>
  <c r="S4091" i="6" s="1"/>
  <c r="R4135" i="6"/>
  <c r="S4135" i="6" s="1"/>
  <c r="R4175" i="6"/>
  <c r="S4175" i="6" s="1"/>
  <c r="R4177" i="6"/>
  <c r="S4177" i="6" s="1"/>
  <c r="R4201" i="6"/>
  <c r="S4201" i="6" s="1"/>
  <c r="R4202" i="6"/>
  <c r="S4202" i="6" s="1"/>
  <c r="R4242" i="6"/>
  <c r="S4242" i="6" s="1"/>
  <c r="R4773" i="6"/>
  <c r="S4773" i="6" s="1"/>
  <c r="R4774" i="6"/>
  <c r="S4774" i="6" s="1"/>
  <c r="R3344" i="6"/>
  <c r="S3344" i="6" s="1"/>
  <c r="R3346" i="6"/>
  <c r="S3346" i="6" s="1"/>
  <c r="R3348" i="6"/>
  <c r="S3348" i="6" s="1"/>
  <c r="R3350" i="6"/>
  <c r="S3350" i="6" s="1"/>
  <c r="R3356" i="6"/>
  <c r="S3356" i="6" s="1"/>
  <c r="R3408" i="6"/>
  <c r="S3408" i="6" s="1"/>
  <c r="R3429" i="6"/>
  <c r="S3429" i="6" s="1"/>
  <c r="R3435" i="6"/>
  <c r="S3435" i="6" s="1"/>
  <c r="R3508" i="6"/>
  <c r="S3508" i="6" s="1"/>
  <c r="R3567" i="6"/>
  <c r="S3567" i="6" s="1"/>
  <c r="R3597" i="6"/>
  <c r="S3597" i="6" s="1"/>
  <c r="R1657" i="6"/>
  <c r="S1657" i="6" s="1"/>
  <c r="R1663" i="6"/>
  <c r="S1663" i="6" s="1"/>
  <c r="R1667" i="6"/>
  <c r="S1667" i="6" s="1"/>
  <c r="R1679" i="6"/>
  <c r="S1679" i="6" s="1"/>
  <c r="R1683" i="6"/>
  <c r="S1683" i="6" s="1"/>
  <c r="R1714" i="6"/>
  <c r="S1714" i="6" s="1"/>
  <c r="R1738" i="6"/>
  <c r="S1738" i="6" s="1"/>
  <c r="R1748" i="6"/>
  <c r="S1748" i="6" s="1"/>
  <c r="R1752" i="6"/>
  <c r="S1752" i="6" s="1"/>
  <c r="R1805" i="6"/>
  <c r="S1805" i="6" s="1"/>
  <c r="R1827" i="6"/>
  <c r="S1827" i="6" s="1"/>
  <c r="R1847" i="6"/>
  <c r="S1847" i="6" s="1"/>
  <c r="R1858" i="6"/>
  <c r="S1858" i="6" s="1"/>
  <c r="R1861" i="6"/>
  <c r="S1861" i="6" s="1"/>
  <c r="R1901" i="6"/>
  <c r="S1901" i="6" s="1"/>
  <c r="R1908" i="6"/>
  <c r="S1908" i="6" s="1"/>
  <c r="R1923" i="6"/>
  <c r="S1923" i="6" s="1"/>
  <c r="R1926" i="6"/>
  <c r="S1926" i="6" s="1"/>
  <c r="R1934" i="6"/>
  <c r="S1934" i="6" s="1"/>
  <c r="R1939" i="6"/>
  <c r="S1939" i="6" s="1"/>
  <c r="R1953" i="6"/>
  <c r="S1953" i="6" s="1"/>
  <c r="R1961" i="6"/>
  <c r="S1961" i="6" s="1"/>
  <c r="R1967" i="6"/>
  <c r="S1967" i="6" s="1"/>
  <c r="R1975" i="6"/>
  <c r="S1975" i="6" s="1"/>
  <c r="R1978" i="6"/>
  <c r="S1978" i="6" s="1"/>
  <c r="R1987" i="6"/>
  <c r="S1987" i="6" s="1"/>
  <c r="R2013" i="6"/>
  <c r="S2013" i="6" s="1"/>
  <c r="R2029" i="6"/>
  <c r="S2029" i="6" s="1"/>
  <c r="R2035" i="6"/>
  <c r="S2035" i="6" s="1"/>
  <c r="R2044" i="6"/>
  <c r="S2044" i="6" s="1"/>
  <c r="R2072" i="6"/>
  <c r="S2072" i="6" s="1"/>
  <c r="R2075" i="6"/>
  <c r="S2075" i="6" s="1"/>
  <c r="R2087" i="6"/>
  <c r="S2087" i="6" s="1"/>
  <c r="R2091" i="6"/>
  <c r="S2091" i="6" s="1"/>
  <c r="R2094" i="6"/>
  <c r="S2094" i="6" s="1"/>
  <c r="R2104" i="6"/>
  <c r="S2104" i="6" s="1"/>
  <c r="R2107" i="6"/>
  <c r="S2107" i="6" s="1"/>
  <c r="R2110" i="6"/>
  <c r="S2110" i="6" s="1"/>
  <c r="R2196" i="6"/>
  <c r="S2196" i="6" s="1"/>
  <c r="R2249" i="6"/>
  <c r="S2249" i="6" s="1"/>
  <c r="R2304" i="6"/>
  <c r="S2304" i="6" s="1"/>
  <c r="R2331" i="6"/>
  <c r="S2331" i="6" s="1"/>
  <c r="R2339" i="6"/>
  <c r="S2339" i="6" s="1"/>
  <c r="R2380" i="6"/>
  <c r="S2380" i="6" s="1"/>
  <c r="R2433" i="6"/>
  <c r="S2433" i="6" s="1"/>
  <c r="R2450" i="6"/>
  <c r="S2450" i="6" s="1"/>
  <c r="R2465" i="6"/>
  <c r="S2465" i="6" s="1"/>
  <c r="R2487" i="6"/>
  <c r="S2487" i="6" s="1"/>
  <c r="R2504" i="6"/>
  <c r="S2504" i="6" s="1"/>
  <c r="R2526" i="6"/>
  <c r="S2526" i="6" s="1"/>
  <c r="R2552" i="6"/>
  <c r="S2552" i="6" s="1"/>
  <c r="R2568" i="6"/>
  <c r="S2568" i="6" s="1"/>
  <c r="R2571" i="6"/>
  <c r="S2571" i="6" s="1"/>
  <c r="R2585" i="6"/>
  <c r="S2585" i="6" s="1"/>
  <c r="R2598" i="6"/>
  <c r="S2598" i="6" s="1"/>
  <c r="R2608" i="6"/>
  <c r="S2608" i="6" s="1"/>
  <c r="R2648" i="6"/>
  <c r="S2648" i="6" s="1"/>
  <c r="R2665" i="6"/>
  <c r="S2665" i="6" s="1"/>
  <c r="R2692" i="6"/>
  <c r="S2692" i="6" s="1"/>
  <c r="R2697" i="6"/>
  <c r="S2697" i="6" s="1"/>
  <c r="R2725" i="6"/>
  <c r="S2725" i="6" s="1"/>
  <c r="R2737" i="6"/>
  <c r="S2737" i="6" s="1"/>
  <c r="R2755" i="6"/>
  <c r="S2755" i="6" s="1"/>
  <c r="R2767" i="6"/>
  <c r="S2767" i="6" s="1"/>
  <c r="R2782" i="6"/>
  <c r="S2782" i="6" s="1"/>
  <c r="R2789" i="6"/>
  <c r="S2789" i="6" s="1"/>
  <c r="R2832" i="6"/>
  <c r="S2832" i="6" s="1"/>
  <c r="R2838" i="6"/>
  <c r="S2838" i="6" s="1"/>
  <c r="R2860" i="6"/>
  <c r="S2860" i="6" s="1"/>
  <c r="R2861" i="6"/>
  <c r="S2861" i="6" s="1"/>
  <c r="R2865" i="6"/>
  <c r="S2865" i="6" s="1"/>
  <c r="R2867" i="6"/>
  <c r="S2867" i="6" s="1"/>
  <c r="R2868" i="6"/>
  <c r="S2868" i="6" s="1"/>
  <c r="R2872" i="6"/>
  <c r="S2872" i="6" s="1"/>
  <c r="R2875" i="6"/>
  <c r="S2875" i="6" s="1"/>
  <c r="R2876" i="6"/>
  <c r="S2876" i="6" s="1"/>
  <c r="R2879" i="6"/>
  <c r="S2879" i="6" s="1"/>
  <c r="R2889" i="6"/>
  <c r="S2889" i="6" s="1"/>
  <c r="R2892" i="6"/>
  <c r="S2892" i="6" s="1"/>
  <c r="R2895" i="6"/>
  <c r="S2895" i="6" s="1"/>
  <c r="R2897" i="6"/>
  <c r="S2897" i="6" s="1"/>
  <c r="R2906" i="6"/>
  <c r="S2906" i="6" s="1"/>
  <c r="R2909" i="6"/>
  <c r="S2909" i="6" s="1"/>
  <c r="R2912" i="6"/>
  <c r="S2912" i="6" s="1"/>
  <c r="R2917" i="6"/>
  <c r="S2917" i="6" s="1"/>
  <c r="R2919" i="6"/>
  <c r="S2919" i="6" s="1"/>
  <c r="R2925" i="6"/>
  <c r="S2925" i="6" s="1"/>
  <c r="R2939" i="6"/>
  <c r="S2939" i="6" s="1"/>
  <c r="R2941" i="6"/>
  <c r="S2941" i="6" s="1"/>
  <c r="R2943" i="6"/>
  <c r="S2943" i="6" s="1"/>
  <c r="R2947" i="6"/>
  <c r="S2947" i="6" s="1"/>
  <c r="R2958" i="6"/>
  <c r="S2958" i="6" s="1"/>
  <c r="R2961" i="6"/>
  <c r="S2961" i="6" s="1"/>
  <c r="R2965" i="6"/>
  <c r="S2965" i="6" s="1"/>
  <c r="R2973" i="6"/>
  <c r="S2973" i="6" s="1"/>
  <c r="R2987" i="6"/>
  <c r="S2987" i="6" s="1"/>
  <c r="R2989" i="6"/>
  <c r="S2989" i="6" s="1"/>
  <c r="R2994" i="6"/>
  <c r="S2994" i="6" s="1"/>
  <c r="R3000" i="6"/>
  <c r="S3000" i="6" s="1"/>
  <c r="R3002" i="6"/>
  <c r="S3002" i="6" s="1"/>
  <c r="R3010" i="6"/>
  <c r="S3010" i="6" s="1"/>
  <c r="R3016" i="6"/>
  <c r="S3016" i="6" s="1"/>
  <c r="R3028" i="6"/>
  <c r="S3028" i="6" s="1"/>
  <c r="R3032" i="6"/>
  <c r="S3032" i="6" s="1"/>
  <c r="R3041" i="6"/>
  <c r="S3041" i="6" s="1"/>
  <c r="R3050" i="6"/>
  <c r="S3050" i="6" s="1"/>
  <c r="R3069" i="6"/>
  <c r="S3069" i="6" s="1"/>
  <c r="R4037" i="6"/>
  <c r="S4037" i="6" s="1"/>
  <c r="R4048" i="6"/>
  <c r="S4048" i="6" s="1"/>
  <c r="R4050" i="6"/>
  <c r="S4050" i="6" s="1"/>
  <c r="R4066" i="6"/>
  <c r="S4066" i="6" s="1"/>
  <c r="R4131" i="6"/>
  <c r="S4131" i="6" s="1"/>
  <c r="R4173" i="6"/>
  <c r="S4173" i="6" s="1"/>
  <c r="R4209" i="6"/>
  <c r="S4209" i="6" s="1"/>
  <c r="R4215" i="6"/>
  <c r="S4215" i="6" s="1"/>
  <c r="R4239" i="6"/>
  <c r="S4239" i="6" s="1"/>
  <c r="R4241" i="6"/>
  <c r="S4241" i="6" s="1"/>
  <c r="R4252" i="6"/>
  <c r="S4252" i="6" s="1"/>
  <c r="R4771" i="6"/>
  <c r="S4771" i="6" s="1"/>
  <c r="R4783" i="6"/>
  <c r="S4783" i="6" s="1"/>
  <c r="R3368" i="6"/>
  <c r="S3368" i="6" s="1"/>
  <c r="R3400" i="6"/>
  <c r="S3400" i="6" s="1"/>
  <c r="R3404" i="6"/>
  <c r="S3404" i="6" s="1"/>
  <c r="R3522" i="6"/>
  <c r="S3522" i="6" s="1"/>
  <c r="R3524" i="6"/>
  <c r="S3524" i="6" s="1"/>
  <c r="R3526" i="6"/>
  <c r="S3526" i="6" s="1"/>
  <c r="R3560" i="6"/>
  <c r="S3560" i="6" s="1"/>
  <c r="R1659" i="6"/>
  <c r="S1659" i="6" s="1"/>
  <c r="R1707" i="6"/>
  <c r="S1707" i="6" s="1"/>
  <c r="R1724" i="6"/>
  <c r="S1724" i="6" s="1"/>
  <c r="R1764" i="6"/>
  <c r="S1764" i="6" s="1"/>
  <c r="R1791" i="6"/>
  <c r="S1791" i="6" s="1"/>
  <c r="R1798" i="6"/>
  <c r="S1798" i="6" s="1"/>
  <c r="R1803" i="6"/>
  <c r="S1803" i="6" s="1"/>
  <c r="R1812" i="6"/>
  <c r="S1812" i="6" s="1"/>
  <c r="R1816" i="6"/>
  <c r="S1816" i="6" s="1"/>
  <c r="R1835" i="6"/>
  <c r="S1835" i="6" s="1"/>
  <c r="R1851" i="6"/>
  <c r="S1851" i="6" s="1"/>
  <c r="R1868" i="6"/>
  <c r="S1868" i="6" s="1"/>
  <c r="R1879" i="6"/>
  <c r="S1879" i="6" s="1"/>
  <c r="R1929" i="6"/>
  <c r="S1929" i="6" s="1"/>
  <c r="R1931" i="6"/>
  <c r="S1931" i="6" s="1"/>
  <c r="R1942" i="6"/>
  <c r="S1942" i="6" s="1"/>
  <c r="R1945" i="6"/>
  <c r="S1945" i="6" s="1"/>
  <c r="R1957" i="6"/>
  <c r="S1957" i="6" s="1"/>
  <c r="R1981" i="6"/>
  <c r="S1981" i="6" s="1"/>
  <c r="R2006" i="6"/>
  <c r="S2006" i="6" s="1"/>
  <c r="R2009" i="6"/>
  <c r="S2009" i="6" s="1"/>
  <c r="R2032" i="6"/>
  <c r="S2032" i="6" s="1"/>
  <c r="R2039" i="6"/>
  <c r="S2039" i="6" s="1"/>
  <c r="R2042" i="6"/>
  <c r="S2042" i="6" s="1"/>
  <c r="R2065" i="6"/>
  <c r="S2065" i="6" s="1"/>
  <c r="R2083" i="6"/>
  <c r="S2083" i="6" s="1"/>
  <c r="R2128" i="6"/>
  <c r="S2128" i="6" s="1"/>
  <c r="R2141" i="6"/>
  <c r="S2141" i="6" s="1"/>
  <c r="R2148" i="6"/>
  <c r="S2148" i="6" s="1"/>
  <c r="R2156" i="6"/>
  <c r="S2156" i="6" s="1"/>
  <c r="R2163" i="6"/>
  <c r="S2163" i="6" s="1"/>
  <c r="R2167" i="6"/>
  <c r="S2167" i="6" s="1"/>
  <c r="R2180" i="6"/>
  <c r="S2180" i="6" s="1"/>
  <c r="R2187" i="6"/>
  <c r="S2187" i="6" s="1"/>
  <c r="R2190" i="6"/>
  <c r="S2190" i="6" s="1"/>
  <c r="R2203" i="6"/>
  <c r="S2203" i="6" s="1"/>
  <c r="R2218" i="6"/>
  <c r="S2218" i="6" s="1"/>
  <c r="R2267" i="6"/>
  <c r="S2267" i="6" s="1"/>
  <c r="R2273" i="6"/>
  <c r="S2273" i="6" s="1"/>
  <c r="R2276" i="6"/>
  <c r="S2276" i="6" s="1"/>
  <c r="R2295" i="6"/>
  <c r="S2295" i="6" s="1"/>
  <c r="R2320" i="6"/>
  <c r="S2320" i="6" s="1"/>
  <c r="R2334" i="6"/>
  <c r="S2334" i="6" s="1"/>
  <c r="R2360" i="6"/>
  <c r="S2360" i="6" s="1"/>
  <c r="R2375" i="6"/>
  <c r="S2375" i="6" s="1"/>
  <c r="R2383" i="6"/>
  <c r="S2383" i="6" s="1"/>
  <c r="R2386" i="6"/>
  <c r="S2386" i="6" s="1"/>
  <c r="R2390" i="6"/>
  <c r="S2390" i="6" s="1"/>
  <c r="R2401" i="6"/>
  <c r="S2401" i="6" s="1"/>
  <c r="R2403" i="6"/>
  <c r="S2403" i="6" s="1"/>
  <c r="R2415" i="6"/>
  <c r="S2415" i="6" s="1"/>
  <c r="R2418" i="6"/>
  <c r="S2418" i="6" s="1"/>
  <c r="R2439" i="6"/>
  <c r="S2439" i="6" s="1"/>
  <c r="R2454" i="6"/>
  <c r="S2454" i="6" s="1"/>
  <c r="R2472" i="6"/>
  <c r="S2472" i="6" s="1"/>
  <c r="R2476" i="6"/>
  <c r="S2476" i="6" s="1"/>
  <c r="R2515" i="6"/>
  <c r="S2515" i="6" s="1"/>
  <c r="R2522" i="6"/>
  <c r="S2522" i="6" s="1"/>
  <c r="R2541" i="6"/>
  <c r="S2541" i="6" s="1"/>
  <c r="R2547" i="6"/>
  <c r="S2547" i="6" s="1"/>
  <c r="R2557" i="6"/>
  <c r="S2557" i="6" s="1"/>
  <c r="R2581" i="6"/>
  <c r="S2581" i="6" s="1"/>
  <c r="R2605" i="6"/>
  <c r="S2605" i="6" s="1"/>
  <c r="R2641" i="6"/>
  <c r="S2641" i="6" s="1"/>
  <c r="R2657" i="6"/>
  <c r="S2657" i="6" s="1"/>
  <c r="R2710" i="6"/>
  <c r="S2710" i="6" s="1"/>
  <c r="R2713" i="6"/>
  <c r="S2713" i="6" s="1"/>
  <c r="R2734" i="6"/>
  <c r="S2734" i="6" s="1"/>
  <c r="R2778" i="6"/>
  <c r="S2778" i="6" s="1"/>
  <c r="R2794" i="6"/>
  <c r="S2794" i="6" s="1"/>
  <c r="R2804" i="6"/>
  <c r="S2804" i="6" s="1"/>
  <c r="R2824" i="6"/>
  <c r="S2824" i="6" s="1"/>
  <c r="R2835" i="6"/>
  <c r="S2835" i="6" s="1"/>
  <c r="R2837" i="6"/>
  <c r="S2837" i="6" s="1"/>
  <c r="R2845" i="6"/>
  <c r="S2845" i="6" s="1"/>
  <c r="R2846" i="6"/>
  <c r="S2846" i="6" s="1"/>
  <c r="R2848" i="6"/>
  <c r="S2848" i="6" s="1"/>
  <c r="R2856" i="6"/>
  <c r="S2856" i="6" s="1"/>
  <c r="R2858" i="6"/>
  <c r="S2858" i="6" s="1"/>
  <c r="R2864" i="6"/>
  <c r="S2864" i="6" s="1"/>
  <c r="R2873" i="6"/>
  <c r="S2873" i="6" s="1"/>
  <c r="R2878" i="6"/>
  <c r="S2878" i="6" s="1"/>
  <c r="R2893" i="6"/>
  <c r="S2893" i="6" s="1"/>
  <c r="R2901" i="6"/>
  <c r="S2901" i="6" s="1"/>
  <c r="R2902" i="6"/>
  <c r="S2902" i="6" s="1"/>
  <c r="R2904" i="6"/>
  <c r="S2904" i="6" s="1"/>
  <c r="R2915" i="6"/>
  <c r="S2915" i="6" s="1"/>
  <c r="R2918" i="6"/>
  <c r="S2918" i="6" s="1"/>
  <c r="R2924" i="6"/>
  <c r="S2924" i="6" s="1"/>
  <c r="R2930" i="6"/>
  <c r="S2930" i="6" s="1"/>
  <c r="R2933" i="6"/>
  <c r="S2933" i="6" s="1"/>
  <c r="R2935" i="6"/>
  <c r="S2935" i="6" s="1"/>
  <c r="R2937" i="6"/>
  <c r="S2937" i="6" s="1"/>
  <c r="R2952" i="6"/>
  <c r="S2952" i="6" s="1"/>
  <c r="R2956" i="6"/>
  <c r="S2956" i="6" s="1"/>
  <c r="R2962" i="6"/>
  <c r="S2962" i="6" s="1"/>
  <c r="R2991" i="6"/>
  <c r="S2991" i="6" s="1"/>
  <c r="R2996" i="6"/>
  <c r="S2996" i="6" s="1"/>
  <c r="R2998" i="6"/>
  <c r="S2998" i="6" s="1"/>
  <c r="R3004" i="6"/>
  <c r="S3004" i="6" s="1"/>
  <c r="R3020" i="6"/>
  <c r="S3020" i="6" s="1"/>
  <c r="R3043" i="6"/>
  <c r="S3043" i="6" s="1"/>
  <c r="R3054" i="6"/>
  <c r="S3054" i="6" s="1"/>
  <c r="R3056" i="6"/>
  <c r="S3056" i="6" s="1"/>
  <c r="R3060" i="6"/>
  <c r="S3060" i="6" s="1"/>
  <c r="R3067" i="6"/>
  <c r="S3067" i="6" s="1"/>
  <c r="R3071" i="6"/>
  <c r="S3071" i="6" s="1"/>
  <c r="R3908" i="6"/>
  <c r="S3908" i="6" s="1"/>
  <c r="R3949" i="6"/>
  <c r="S3949" i="6" s="1"/>
  <c r="R3953" i="6"/>
  <c r="S3953" i="6" s="1"/>
  <c r="R3956" i="6"/>
  <c r="S3956" i="6" s="1"/>
  <c r="R3958" i="6"/>
  <c r="S3958" i="6" s="1"/>
  <c r="R3976" i="6"/>
  <c r="S3976" i="6" s="1"/>
  <c r="R4000" i="6"/>
  <c r="S4000" i="6" s="1"/>
  <c r="R4213" i="6"/>
  <c r="S4213" i="6" s="1"/>
  <c r="R4219" i="6"/>
  <c r="S4219" i="6" s="1"/>
  <c r="R4233" i="6"/>
  <c r="S4233" i="6" s="1"/>
  <c r="R4255" i="6"/>
  <c r="S4255" i="6" s="1"/>
  <c r="R4267" i="6"/>
  <c r="S4267" i="6" s="1"/>
  <c r="R4268" i="6"/>
  <c r="S4268" i="6" s="1"/>
  <c r="R4275" i="6"/>
  <c r="S4275" i="6" s="1"/>
  <c r="R4777" i="6"/>
  <c r="S4777" i="6" s="1"/>
  <c r="R4784" i="6"/>
  <c r="S4784" i="6" s="1"/>
  <c r="R4802" i="6"/>
  <c r="S4802" i="6" s="1"/>
  <c r="R3389" i="6"/>
  <c r="S3389" i="6" s="1"/>
  <c r="R3397" i="6"/>
  <c r="S3397" i="6" s="1"/>
  <c r="R3423" i="6"/>
  <c r="S3423" i="6" s="1"/>
  <c r="R3450" i="6"/>
  <c r="S3450" i="6" s="1"/>
  <c r="R3467" i="6"/>
  <c r="S3467" i="6" s="1"/>
  <c r="R3498" i="6"/>
  <c r="S3498" i="6" s="1"/>
  <c r="R3506" i="6"/>
  <c r="S3506" i="6" s="1"/>
  <c r="R3545" i="6"/>
  <c r="S3545" i="6" s="1"/>
  <c r="R3575" i="6"/>
  <c r="S3575" i="6" s="1"/>
  <c r="R1687" i="6"/>
  <c r="S1687" i="6" s="1"/>
  <c r="R1691" i="6"/>
  <c r="S1691" i="6" s="1"/>
  <c r="R1699" i="6"/>
  <c r="S1699" i="6" s="1"/>
  <c r="R1704" i="6"/>
  <c r="S1704" i="6" s="1"/>
  <c r="R1711" i="6"/>
  <c r="S1711" i="6" s="1"/>
  <c r="R1731" i="6"/>
  <c r="S1731" i="6" s="1"/>
  <c r="R1756" i="6"/>
  <c r="S1756" i="6" s="1"/>
  <c r="R1761" i="6"/>
  <c r="S1761" i="6" s="1"/>
  <c r="R1766" i="6"/>
  <c r="S1766" i="6" s="1"/>
  <c r="R1770" i="6"/>
  <c r="S1770" i="6" s="1"/>
  <c r="R1774" i="6"/>
  <c r="S1774" i="6" s="1"/>
  <c r="R1787" i="6"/>
  <c r="S1787" i="6" s="1"/>
  <c r="R1820" i="6"/>
  <c r="S1820" i="6" s="1"/>
  <c r="R1824" i="6"/>
  <c r="S1824" i="6" s="1"/>
  <c r="R1839" i="6"/>
  <c r="S1839" i="6" s="1"/>
  <c r="R1844" i="6"/>
  <c r="S1844" i="6" s="1"/>
  <c r="R1914" i="6"/>
  <c r="S1914" i="6" s="1"/>
  <c r="R1920" i="6"/>
  <c r="S1920" i="6" s="1"/>
  <c r="R1936" i="6"/>
  <c r="S1936" i="6" s="1"/>
  <c r="R1964" i="6"/>
  <c r="S1964" i="6" s="1"/>
  <c r="R1991" i="6"/>
  <c r="S1991" i="6" s="1"/>
  <c r="R2002" i="6"/>
  <c r="S2002" i="6" s="1"/>
  <c r="R2016" i="6"/>
  <c r="S2016" i="6" s="1"/>
  <c r="R2021" i="6"/>
  <c r="S2021" i="6" s="1"/>
  <c r="R2024" i="6"/>
  <c r="S2024" i="6" s="1"/>
  <c r="R2048" i="6"/>
  <c r="S2048" i="6" s="1"/>
  <c r="R2051" i="6"/>
  <c r="S2051" i="6" s="1"/>
  <c r="R2055" i="6"/>
  <c r="S2055" i="6" s="1"/>
  <c r="R2058" i="6"/>
  <c r="S2058" i="6" s="1"/>
  <c r="R2069" i="6"/>
  <c r="S2069" i="6" s="1"/>
  <c r="R2097" i="6"/>
  <c r="S2097" i="6" s="1"/>
  <c r="R2171" i="6"/>
  <c r="S2171" i="6" s="1"/>
  <c r="R2193" i="6"/>
  <c r="S2193" i="6" s="1"/>
  <c r="R2263" i="6"/>
  <c r="S2263" i="6" s="1"/>
  <c r="R2279" i="6"/>
  <c r="S2279" i="6" s="1"/>
  <c r="R2298" i="6"/>
  <c r="S2298" i="6" s="1"/>
  <c r="R2300" i="6"/>
  <c r="S2300" i="6" s="1"/>
  <c r="R2323" i="6"/>
  <c r="S2323" i="6" s="1"/>
  <c r="R2327" i="6"/>
  <c r="S2327" i="6" s="1"/>
  <c r="R2336" i="6"/>
  <c r="S2336" i="6" s="1"/>
  <c r="R2346" i="6"/>
  <c r="S2346" i="6" s="1"/>
  <c r="R2350" i="6"/>
  <c r="S2350" i="6" s="1"/>
  <c r="R2366" i="6"/>
  <c r="S2366" i="6" s="1"/>
  <c r="R2371" i="6"/>
  <c r="S2371" i="6" s="1"/>
  <c r="R2393" i="6"/>
  <c r="S2393" i="6" s="1"/>
  <c r="R2397" i="6"/>
  <c r="S2397" i="6" s="1"/>
  <c r="R2409" i="6"/>
  <c r="S2409" i="6" s="1"/>
  <c r="R2461" i="6"/>
  <c r="S2461" i="6" s="1"/>
  <c r="R2480" i="6"/>
  <c r="S2480" i="6" s="1"/>
  <c r="R2483" i="6"/>
  <c r="S2483" i="6" s="1"/>
  <c r="R2492" i="6"/>
  <c r="S2492" i="6" s="1"/>
  <c r="R2538" i="6"/>
  <c r="S2538" i="6" s="1"/>
  <c r="R2544" i="6"/>
  <c r="S2544" i="6" s="1"/>
  <c r="R2578" i="6"/>
  <c r="S2578" i="6" s="1"/>
  <c r="R2636" i="6"/>
  <c r="S2636" i="6" s="1"/>
  <c r="R2675" i="6"/>
  <c r="S2675" i="6" s="1"/>
  <c r="R2687" i="6"/>
  <c r="S2687" i="6" s="1"/>
  <c r="R2706" i="6"/>
  <c r="S2706" i="6" s="1"/>
  <c r="R2729" i="6"/>
  <c r="S2729" i="6" s="1"/>
  <c r="R2775" i="6"/>
  <c r="S2775" i="6" s="1"/>
  <c r="R2798" i="6"/>
  <c r="S2798" i="6" s="1"/>
  <c r="R2808" i="6"/>
  <c r="S2808" i="6" s="1"/>
  <c r="R2828" i="6"/>
  <c r="S2828" i="6" s="1"/>
  <c r="R2841" i="6"/>
  <c r="S2841" i="6" s="1"/>
  <c r="R2842" i="6"/>
  <c r="S2842" i="6" s="1"/>
  <c r="R2843" i="6"/>
  <c r="S2843" i="6" s="1"/>
  <c r="R2847" i="6"/>
  <c r="S2847" i="6" s="1"/>
  <c r="R2849" i="6"/>
  <c r="S2849" i="6" s="1"/>
  <c r="R2851" i="6"/>
  <c r="S2851" i="6" s="1"/>
  <c r="R2854" i="6"/>
  <c r="S2854" i="6" s="1"/>
  <c r="R2857" i="6"/>
  <c r="S2857" i="6" s="1"/>
  <c r="R2862" i="6"/>
  <c r="S2862" i="6" s="1"/>
  <c r="R2869" i="6"/>
  <c r="S2869" i="6" s="1"/>
  <c r="R2870" i="6"/>
  <c r="S2870" i="6" s="1"/>
  <c r="R2874" i="6"/>
  <c r="S2874" i="6" s="1"/>
  <c r="R2880" i="6"/>
  <c r="S2880" i="6" s="1"/>
  <c r="R2881" i="6"/>
  <c r="S2881" i="6" s="1"/>
  <c r="R2886" i="6"/>
  <c r="S2886" i="6" s="1"/>
  <c r="R2887" i="6"/>
  <c r="S2887" i="6" s="1"/>
  <c r="R2894" i="6"/>
  <c r="S2894" i="6" s="1"/>
  <c r="R2896" i="6"/>
  <c r="S2896" i="6" s="1"/>
  <c r="R2899" i="6"/>
  <c r="S2899" i="6" s="1"/>
  <c r="R2903" i="6"/>
  <c r="S2903" i="6" s="1"/>
  <c r="R2911" i="6"/>
  <c r="S2911" i="6" s="1"/>
  <c r="R2920" i="6"/>
  <c r="S2920" i="6" s="1"/>
  <c r="R2926" i="6"/>
  <c r="S2926" i="6" s="1"/>
  <c r="R2928" i="6"/>
  <c r="S2928" i="6" s="1"/>
  <c r="R2929" i="6"/>
  <c r="S2929" i="6" s="1"/>
  <c r="R2931" i="6"/>
  <c r="S2931" i="6" s="1"/>
  <c r="R2934" i="6"/>
  <c r="S2934" i="6" s="1"/>
  <c r="R2938" i="6"/>
  <c r="S2938" i="6" s="1"/>
  <c r="R2942" i="6"/>
  <c r="S2942" i="6" s="1"/>
  <c r="R2950" i="6"/>
  <c r="S2950" i="6" s="1"/>
  <c r="R2953" i="6"/>
  <c r="S2953" i="6" s="1"/>
  <c r="R2963" i="6"/>
  <c r="S2963" i="6" s="1"/>
  <c r="R2970" i="6"/>
  <c r="S2970" i="6" s="1"/>
  <c r="R2972" i="6"/>
  <c r="S2972" i="6" s="1"/>
  <c r="R2981" i="6"/>
  <c r="S2981" i="6" s="1"/>
  <c r="R3014" i="6"/>
  <c r="S3014" i="6" s="1"/>
  <c r="R3030" i="6"/>
  <c r="S3030" i="6" s="1"/>
  <c r="R3045" i="6"/>
  <c r="S3045" i="6" s="1"/>
  <c r="R3052" i="6"/>
  <c r="S3052" i="6" s="1"/>
  <c r="R3063" i="6"/>
  <c r="S3063" i="6" s="1"/>
  <c r="R3916" i="6"/>
  <c r="S3916" i="6" s="1"/>
  <c r="R3338" i="6"/>
  <c r="S3338" i="6" s="1"/>
  <c r="R2177" i="6"/>
  <c r="S2177" i="6" s="1"/>
  <c r="R2223" i="6"/>
  <c r="S2223" i="6" s="1"/>
  <c r="R2356" i="6"/>
  <c r="S2356" i="6" s="1"/>
  <c r="R2560" i="6"/>
  <c r="S2560" i="6" s="1"/>
  <c r="R2611" i="6"/>
  <c r="S2611" i="6" s="1"/>
  <c r="R2859" i="6"/>
  <c r="S2859" i="6" s="1"/>
  <c r="R4277" i="6"/>
  <c r="S4277" i="6" s="1"/>
  <c r="R1883" i="6"/>
  <c r="S1883" i="6" s="1"/>
  <c r="R2614" i="6"/>
  <c r="S2614" i="6" s="1"/>
  <c r="R2882" i="6"/>
  <c r="S2882" i="6" s="1"/>
  <c r="R2885" i="6"/>
  <c r="S2885" i="6" s="1"/>
  <c r="R2891" i="6"/>
  <c r="S2891" i="6" s="1"/>
  <c r="R2916" i="6"/>
  <c r="S2916" i="6" s="1"/>
  <c r="R2927" i="6"/>
  <c r="S2927" i="6" s="1"/>
  <c r="R3486" i="6"/>
  <c r="S3486" i="6" s="1"/>
  <c r="R1673" i="6"/>
  <c r="S1673" i="6" s="1"/>
  <c r="R2079" i="6"/>
  <c r="S2079" i="6" s="1"/>
  <c r="R2120" i="6"/>
  <c r="S2120" i="6" s="1"/>
  <c r="R2282" i="6"/>
  <c r="S2282" i="6" s="1"/>
  <c r="R2412" i="6"/>
  <c r="S2412" i="6" s="1"/>
  <c r="R2511" i="6"/>
  <c r="S2511" i="6" s="1"/>
  <c r="R2617" i="6"/>
  <c r="S2617" i="6" s="1"/>
  <c r="R2839" i="6"/>
  <c r="S2839" i="6" s="1"/>
  <c r="R2900" i="6"/>
  <c r="S2900" i="6" s="1"/>
  <c r="R2954" i="6"/>
  <c r="S2954" i="6" s="1"/>
  <c r="R2966" i="6"/>
  <c r="S2966" i="6" s="1"/>
  <c r="R2975" i="6"/>
  <c r="S2975" i="6" s="1"/>
  <c r="R3039" i="6"/>
  <c r="S3039" i="6" s="1"/>
  <c r="R3613" i="6"/>
  <c r="S3613" i="6" s="1"/>
  <c r="R1446" i="6"/>
  <c r="S1446" i="6" s="1"/>
  <c r="R1448" i="6"/>
  <c r="S1448" i="6" s="1"/>
  <c r="R1451" i="6"/>
  <c r="S1451" i="6" s="1"/>
  <c r="R1455" i="6"/>
  <c r="S1455" i="6" s="1"/>
  <c r="R1459" i="6"/>
  <c r="S1459" i="6" s="1"/>
  <c r="R1463" i="6"/>
  <c r="S1463" i="6" s="1"/>
  <c r="R1467" i="6"/>
  <c r="S1467" i="6" s="1"/>
  <c r="R1470" i="6"/>
  <c r="S1470" i="6" s="1"/>
  <c r="R1473" i="6"/>
  <c r="S1473" i="6" s="1"/>
  <c r="R1477" i="6"/>
  <c r="S1477" i="6" s="1"/>
  <c r="R1481" i="6"/>
  <c r="S1481" i="6" s="1"/>
  <c r="R1485" i="6"/>
  <c r="S1485" i="6" s="1"/>
  <c r="R1491" i="6"/>
  <c r="S1491" i="6" s="1"/>
  <c r="R1494" i="6"/>
  <c r="S1494" i="6" s="1"/>
  <c r="R1498" i="6"/>
  <c r="S1498" i="6" s="1"/>
  <c r="R1501" i="6"/>
  <c r="S1501" i="6" s="1"/>
  <c r="R1506" i="6"/>
  <c r="S1506" i="6" s="1"/>
  <c r="R1510" i="6"/>
  <c r="S1510" i="6" s="1"/>
  <c r="R1514" i="6"/>
  <c r="S1514" i="6" s="1"/>
  <c r="R1519" i="6"/>
  <c r="S1519" i="6" s="1"/>
  <c r="R1523" i="6"/>
  <c r="S1523" i="6" s="1"/>
  <c r="R1526" i="6"/>
  <c r="S1526" i="6" s="1"/>
  <c r="R1530" i="6"/>
  <c r="S1530" i="6" s="1"/>
  <c r="R1534" i="6"/>
  <c r="S1534" i="6" s="1"/>
  <c r="R1537" i="6"/>
  <c r="S1537" i="6" s="1"/>
  <c r="R1540" i="6"/>
  <c r="S1540" i="6" s="1"/>
  <c r="R1543" i="6"/>
  <c r="S1543" i="6" s="1"/>
  <c r="R1546" i="6"/>
  <c r="S1546" i="6" s="1"/>
  <c r="R1549" i="6"/>
  <c r="S1549" i="6" s="1"/>
  <c r="R1552" i="6"/>
  <c r="S1552" i="6" s="1"/>
  <c r="R1555" i="6"/>
  <c r="S1555" i="6" s="1"/>
  <c r="R1558" i="6"/>
  <c r="S1558" i="6" s="1"/>
  <c r="R1561" i="6"/>
  <c r="S1561" i="6" s="1"/>
  <c r="R1565" i="6"/>
  <c r="S1565" i="6" s="1"/>
  <c r="R1570" i="6"/>
  <c r="S1570" i="6" s="1"/>
  <c r="R1573" i="6"/>
  <c r="S1573" i="6" s="1"/>
  <c r="R1575" i="6"/>
  <c r="S1575" i="6" s="1"/>
  <c r="R1580" i="6"/>
  <c r="S1580" i="6" s="1"/>
  <c r="R1582" i="6"/>
  <c r="S1582" i="6" s="1"/>
  <c r="R1585" i="6"/>
  <c r="S1585" i="6" s="1"/>
  <c r="R1589" i="6"/>
  <c r="S1589" i="6" s="1"/>
  <c r="R1592" i="6"/>
  <c r="S1592" i="6" s="1"/>
  <c r="R1599" i="6"/>
  <c r="S1599" i="6" s="1"/>
  <c r="R1602" i="6"/>
  <c r="S1602" i="6" s="1"/>
  <c r="R1604" i="6"/>
  <c r="S1604" i="6" s="1"/>
  <c r="R1608" i="6"/>
  <c r="S1608" i="6" s="1"/>
  <c r="R1611" i="6"/>
  <c r="S1611" i="6" s="1"/>
  <c r="R1614" i="6"/>
  <c r="S1614" i="6" s="1"/>
  <c r="R1617" i="6"/>
  <c r="S1617" i="6" s="1"/>
  <c r="R1620" i="6"/>
  <c r="S1620" i="6" s="1"/>
  <c r="R1623" i="6"/>
  <c r="S1623" i="6" s="1"/>
  <c r="R1626" i="6"/>
  <c r="S1626" i="6" s="1"/>
  <c r="R1630" i="6"/>
  <c r="S1630" i="6" s="1"/>
  <c r="R1633" i="6"/>
  <c r="S1633" i="6" s="1"/>
  <c r="R1636" i="6"/>
  <c r="S1636" i="6" s="1"/>
  <c r="R1639" i="6"/>
  <c r="S1639" i="6" s="1"/>
  <c r="R1642" i="6"/>
  <c r="S1642" i="6" s="1"/>
  <c r="R1644" i="6"/>
  <c r="S1644" i="6" s="1"/>
  <c r="R1647" i="6"/>
  <c r="S1647" i="6" s="1"/>
  <c r="R1653" i="6"/>
  <c r="S1653" i="6" s="1"/>
  <c r="R1677" i="6"/>
  <c r="S1677" i="6" s="1"/>
  <c r="R1694" i="6"/>
  <c r="S1694" i="6" s="1"/>
  <c r="R1721" i="6"/>
  <c r="S1721" i="6" s="1"/>
  <c r="R1727" i="6"/>
  <c r="S1727" i="6" s="1"/>
  <c r="R1735" i="6"/>
  <c r="S1735" i="6" s="1"/>
  <c r="R1742" i="6"/>
  <c r="S1742" i="6" s="1"/>
  <c r="R1777" i="6"/>
  <c r="S1777" i="6" s="1"/>
  <c r="R1780" i="6"/>
  <c r="S1780" i="6" s="1"/>
  <c r="R1784" i="6"/>
  <c r="S1784" i="6" s="1"/>
  <c r="R1794" i="6"/>
  <c r="S1794" i="6" s="1"/>
  <c r="R1809" i="6"/>
  <c r="S1809" i="6" s="1"/>
  <c r="R1832" i="6"/>
  <c r="S1832" i="6" s="1"/>
  <c r="R1871" i="6"/>
  <c r="S1871" i="6" s="1"/>
  <c r="R1875" i="6"/>
  <c r="S1875" i="6" s="1"/>
  <c r="R1887" i="6"/>
  <c r="S1887" i="6" s="1"/>
  <c r="R1891" i="6"/>
  <c r="S1891" i="6" s="1"/>
  <c r="R1895" i="6"/>
  <c r="S1895" i="6" s="1"/>
  <c r="R1905" i="6"/>
  <c r="S1905" i="6" s="1"/>
  <c r="R1917" i="6"/>
  <c r="S1917" i="6" s="1"/>
  <c r="R1949" i="6"/>
  <c r="S1949" i="6" s="1"/>
  <c r="R1971" i="6"/>
  <c r="S1971" i="6" s="1"/>
  <c r="R1984" i="6"/>
  <c r="S1984" i="6" s="1"/>
  <c r="R1994" i="6"/>
  <c r="S1994" i="6" s="1"/>
  <c r="R1998" i="6"/>
  <c r="S1998" i="6" s="1"/>
  <c r="R2062" i="6"/>
  <c r="S2062" i="6" s="1"/>
  <c r="R2114" i="6"/>
  <c r="S2114" i="6" s="1"/>
  <c r="R2124" i="6"/>
  <c r="S2124" i="6" s="1"/>
  <c r="R2131" i="6"/>
  <c r="S2131" i="6" s="1"/>
  <c r="R2135" i="6"/>
  <c r="S2135" i="6" s="1"/>
  <c r="R2174" i="6"/>
  <c r="S2174" i="6" s="1"/>
  <c r="R2213" i="6"/>
  <c r="S2213" i="6" s="1"/>
  <c r="R2240" i="6"/>
  <c r="S2240" i="6" s="1"/>
  <c r="R2260" i="6"/>
  <c r="S2260" i="6" s="1"/>
  <c r="R2270" i="6"/>
  <c r="S2270" i="6" s="1"/>
  <c r="R2421" i="6"/>
  <c r="S2421" i="6" s="1"/>
  <c r="R2563" i="6"/>
  <c r="S2563" i="6" s="1"/>
  <c r="R2741" i="6"/>
  <c r="S2741" i="6" s="1"/>
  <c r="R2759" i="6"/>
  <c r="S2759" i="6" s="1"/>
  <c r="R2840" i="6"/>
  <c r="S2840" i="6" s="1"/>
  <c r="R2923" i="6"/>
  <c r="S2923" i="6" s="1"/>
  <c r="R2" i="6" l="1"/>
  <c r="S2" i="6" l="1"/>
  <c r="B3" i="7" s="1"/>
  <c r="B4" i="7"/>
</calcChain>
</file>

<file path=xl/sharedStrings.xml><?xml version="1.0" encoding="utf-8"?>
<sst xmlns="http://schemas.openxmlformats.org/spreadsheetml/2006/main" count="51348" uniqueCount="5907">
  <si>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</si>
  <si>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</si>
  <si>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</si>
  <si>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</si>
  <si>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</si>
  <si>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</si>
  <si>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</si>
  <si>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</si>
  <si>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</si>
  <si>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</si>
  <si>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</si>
  <si>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</si>
  <si>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</si>
  <si>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</si>
  <si>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</si>
  <si>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</si>
  <si>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</si>
  <si>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</si>
  <si>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</si>
  <si>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</si>
  <si>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</si>
  <si>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</si>
  <si>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</si>
  <si>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</si>
  <si>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</si>
  <si>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</si>
  <si>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</si>
  <si>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</si>
  <si>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</si>
  <si>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</si>
  <si>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</si>
  <si>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</si>
  <si>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</si>
  <si>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</si>
  <si>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</si>
  <si>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</si>
  <si>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</si>
  <si>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</si>
  <si>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</si>
  <si>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</si>
  <si>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</si>
  <si>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</si>
  <si>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</si>
  <si>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</si>
  <si>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</si>
  <si>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</si>
  <si>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</si>
  <si>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</si>
  <si>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</si>
  <si>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</si>
  <si>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</si>
  <si>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</si>
  <si>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</si>
  <si>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</si>
  <si>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</si>
  <si>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</si>
  <si>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</si>
  <si>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</si>
  <si>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</si>
  <si>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</si>
  <si>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</si>
  <si>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</si>
  <si>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</si>
  <si>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</si>
  <si>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</si>
  <si>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</si>
  <si>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</si>
  <si>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</si>
  <si>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</si>
  <si>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</si>
  <si>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</si>
  <si>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</si>
  <si>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</si>
  <si>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</si>
  <si>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</si>
  <si>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</si>
  <si>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</si>
  <si>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</si>
  <si>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</si>
  <si>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</si>
  <si>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</si>
  <si>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</si>
  <si>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</si>
  <si>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</si>
  <si>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</si>
  <si>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</si>
  <si>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</si>
  <si>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</si>
  <si>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</si>
  <si>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</si>
  <si>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</si>
  <si>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</si>
  <si>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</si>
  <si>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</si>
  <si>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</si>
  <si>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</si>
  <si>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</si>
  <si>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</si>
  <si>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</si>
  <si>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</si>
  <si>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</si>
  <si>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</si>
  <si>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</si>
  <si>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</si>
  <si>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</si>
  <si>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</si>
  <si>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</si>
  <si>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</si>
  <si>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</si>
  <si>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</si>
  <si>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</si>
  <si>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</si>
  <si>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</si>
  <si>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</si>
  <si>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</si>
  <si>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</si>
  <si>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</si>
  <si>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</si>
  <si>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</si>
  <si>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</si>
  <si>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</si>
  <si>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</si>
  <si>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</si>
  <si>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</si>
  <si>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</si>
  <si>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</si>
  <si>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</si>
  <si>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</si>
  <si>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</si>
  <si>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</si>
  <si>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</si>
  <si>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</si>
  <si>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</si>
  <si>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</si>
  <si>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</si>
  <si>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</si>
  <si>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</si>
  <si>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</si>
  <si>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</si>
  <si>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</si>
  <si>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</si>
  <si>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</si>
  <si>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</si>
  <si>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</si>
  <si>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</si>
  <si>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</si>
  <si>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</si>
  <si>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</si>
  <si>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</si>
  <si>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</si>
  <si>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</si>
  <si>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</si>
  <si>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</si>
  <si>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</si>
  <si>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</si>
  <si>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</si>
  <si>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</si>
  <si>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</si>
  <si>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</si>
  <si>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</si>
  <si>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</si>
  <si>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</si>
  <si>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</si>
  <si>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</si>
  <si>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</si>
  <si>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</si>
  <si>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</si>
  <si>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</si>
  <si>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</si>
  <si>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</si>
  <si>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</si>
  <si>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</si>
  <si>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</si>
  <si>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</si>
  <si>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</si>
  <si>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</si>
  <si>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</si>
  <si>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</si>
  <si>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</si>
  <si>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</si>
  <si>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</si>
  <si>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</si>
  <si>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</si>
  <si>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</si>
  <si>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</si>
  <si>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</si>
  <si>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</si>
  <si>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</si>
  <si>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</si>
  <si>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</si>
  <si>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</si>
  <si>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</si>
  <si>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</si>
  <si>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</si>
  <si>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</si>
  <si>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</si>
  <si>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</si>
  <si>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</si>
  <si>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</si>
  <si>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</si>
  <si>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</si>
  <si>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</si>
  <si>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</si>
  <si>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</si>
  <si>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</si>
  <si>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</si>
  <si>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</si>
  <si>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</si>
  <si>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</si>
  <si>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</si>
  <si>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</si>
  <si>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</si>
  <si>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</si>
  <si>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</si>
  <si>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</si>
  <si>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</si>
  <si>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</si>
  <si>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</si>
  <si>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</si>
  <si>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</si>
  <si>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</si>
  <si>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</si>
  <si>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</si>
  <si>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</si>
  <si>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</si>
  <si>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</si>
  <si>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</si>
  <si>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</si>
  <si>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</si>
  <si>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</si>
  <si>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</si>
  <si>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</si>
  <si>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</si>
  <si>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</si>
  <si>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</si>
  <si>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</si>
  <si>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</si>
  <si>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</si>
  <si>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</si>
  <si>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</si>
  <si>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</si>
  <si>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</si>
  <si>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</si>
  <si>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</si>
  <si>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</si>
  <si>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</si>
  <si>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</si>
  <si>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</si>
  <si>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</si>
  <si>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</si>
  <si>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</si>
  <si>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</si>
  <si>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</si>
  <si>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</si>
  <si>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</si>
  <si>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</si>
  <si>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</si>
  <si>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</si>
  <si>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</si>
  <si>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</si>
  <si>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</si>
  <si>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</si>
  <si>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</si>
  <si>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</si>
  <si>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</si>
  <si>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</si>
  <si>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</si>
  <si>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</si>
  <si>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</si>
  <si>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</si>
  <si>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</si>
  <si>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</si>
  <si>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</si>
  <si>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</si>
  <si>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</si>
  <si>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</si>
  <si>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</si>
  <si>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</si>
  <si>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</si>
  <si>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</si>
  <si>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</si>
  <si>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</si>
  <si>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</si>
  <si>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</si>
  <si>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</si>
  <si>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</si>
  <si>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</si>
  <si>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</si>
  <si>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</si>
  <si>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</si>
  <si>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</si>
  <si>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</si>
  <si>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</si>
  <si>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</si>
  <si>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</si>
  <si>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</si>
  <si>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</si>
  <si>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</si>
  <si>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</si>
  <si>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</si>
  <si>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</si>
  <si>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</si>
  <si>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</si>
  <si>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</si>
  <si>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</si>
  <si>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</si>
  <si>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</si>
  <si>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</si>
  <si>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</si>
  <si>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</si>
  <si>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</si>
  <si>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</si>
  <si>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</si>
  <si>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</si>
  <si>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</si>
  <si>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</si>
  <si>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</si>
  <si>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</si>
  <si>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</si>
  <si>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</si>
  <si>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</si>
  <si>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</si>
  <si>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</si>
  <si>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</si>
  <si>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</si>
  <si>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</si>
  <si>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</si>
  <si>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</si>
  <si>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</si>
  <si>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</si>
  <si>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</si>
  <si>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</si>
  <si>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</si>
  <si>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</si>
  <si>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</si>
  <si>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</si>
  <si>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</si>
  <si>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</si>
  <si>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</si>
  <si>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</si>
  <si>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</si>
  <si>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</si>
  <si>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</si>
  <si>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</si>
  <si>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</si>
  <si>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</si>
  <si>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</si>
  <si>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</si>
  <si>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</si>
  <si>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</si>
  <si>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</si>
  <si>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</si>
  <si>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</si>
  <si>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</si>
  <si>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</si>
  <si>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</si>
  <si>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</si>
  <si>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</si>
  <si>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</si>
  <si>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</si>
  <si>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</si>
  <si>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</si>
  <si>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</si>
  <si>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</si>
  <si>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</si>
  <si>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</si>
  <si>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</si>
  <si>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</si>
  <si>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</si>
  <si>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</si>
  <si>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</si>
  <si>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</si>
  <si>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</si>
  <si>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</si>
  <si>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</si>
  <si>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</si>
  <si>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</si>
  <si>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</si>
  <si>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</si>
  <si>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</si>
  <si>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</si>
  <si>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</si>
  <si>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</si>
  <si>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</si>
  <si>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</si>
  <si>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</si>
  <si>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</si>
  <si>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</si>
  <si>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</si>
  <si>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</si>
  <si>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</si>
  <si>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</si>
  <si>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</si>
  <si>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</si>
  <si>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</si>
  <si>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</si>
  <si>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</si>
  <si>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</si>
  <si>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</si>
  <si>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</si>
  <si>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</si>
  <si>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</si>
  <si>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</si>
  <si>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</si>
  <si>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</si>
  <si>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</si>
  <si>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</si>
  <si>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</si>
  <si>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</si>
  <si>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</si>
  <si>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</si>
  <si>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</si>
  <si>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</si>
  <si>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</si>
  <si>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</si>
  <si>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</si>
  <si>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</si>
  <si>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</si>
  <si>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</si>
  <si>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</si>
  <si>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</si>
  <si>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</si>
  <si>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</si>
  <si>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</si>
  <si>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</si>
  <si>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</si>
  <si>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</si>
  <si>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</si>
  <si>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</si>
  <si>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</si>
  <si>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</si>
  <si>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</si>
  <si>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</si>
  <si>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</si>
  <si>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</si>
  <si>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</si>
  <si>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</si>
  <si>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</si>
  <si>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</si>
  <si>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</si>
  <si>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</si>
  <si>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</si>
  <si>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</si>
  <si>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</si>
  <si>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</si>
  <si>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</si>
  <si>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</si>
  <si>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</si>
  <si>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</si>
  <si>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</si>
  <si>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</si>
  <si>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</si>
  <si>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</si>
  <si>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</si>
  <si>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</si>
  <si>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</si>
  <si>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</si>
  <si>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</si>
  <si>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</si>
  <si>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</si>
  <si>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</si>
  <si>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</si>
  <si>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</si>
  <si>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</si>
  <si>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</si>
  <si>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</si>
  <si>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</si>
  <si>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</si>
  <si>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</si>
  <si>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</si>
  <si>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</si>
  <si>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</si>
  <si>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</si>
  <si>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</si>
  <si>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</si>
  <si>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</si>
  <si>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</si>
  <si>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</si>
  <si>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</si>
  <si>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</si>
  <si>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</si>
  <si>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</si>
  <si>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</si>
  <si>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</si>
  <si>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</si>
  <si>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</si>
  <si>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</si>
  <si>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</si>
  <si>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</si>
  <si>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</si>
  <si>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</si>
  <si>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</si>
  <si>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</si>
  <si>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</si>
  <si>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</si>
  <si>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</si>
  <si>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</si>
  <si>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</si>
  <si>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</si>
  <si>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</si>
  <si>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</si>
  <si>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</si>
  <si>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</si>
  <si>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</si>
  <si>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</si>
  <si>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</si>
  <si>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</si>
  <si>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</si>
  <si>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</si>
  <si>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</si>
  <si>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</si>
  <si>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</si>
  <si>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</si>
  <si>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</si>
  <si>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</si>
  <si>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</si>
  <si>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</si>
  <si>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</si>
  <si>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</si>
  <si>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</si>
  <si>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</si>
  <si>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</si>
  <si>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</si>
  <si>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</si>
  <si>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</si>
  <si>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</si>
  <si>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</si>
  <si>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</si>
  <si>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</si>
  <si>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</si>
  <si>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</si>
  <si>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</si>
  <si>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</si>
  <si>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</si>
  <si>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</si>
  <si>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</si>
  <si>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</si>
  <si>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</si>
  <si>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</si>
  <si>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</si>
  <si>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</si>
  <si>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</si>
  <si>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</si>
  <si>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</si>
  <si>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</si>
  <si>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</si>
  <si>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</si>
  <si>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</si>
  <si>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</si>
  <si>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</si>
  <si>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</si>
  <si>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</si>
  <si>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</si>
  <si>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</si>
  <si>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</si>
  <si>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</si>
  <si>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</si>
  <si>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</si>
  <si>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</si>
  <si>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</si>
  <si>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</si>
  <si>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</si>
  <si>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</si>
  <si>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</si>
  <si>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</si>
  <si>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</si>
  <si>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</si>
  <si>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</si>
  <si>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</si>
  <si>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</si>
  <si>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</si>
  <si>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</si>
  <si>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</si>
  <si>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</si>
  <si>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</si>
  <si>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</si>
  <si>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</si>
  <si>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</si>
  <si>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</si>
  <si>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</si>
  <si>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</si>
  <si>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</si>
  <si>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</si>
  <si>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</si>
  <si>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</si>
  <si>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</si>
  <si>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</si>
  <si>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</si>
  <si>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</si>
  <si>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</si>
  <si>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</si>
  <si>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</si>
  <si>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</si>
  <si>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</si>
  <si>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</si>
  <si>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</si>
  <si>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</si>
  <si>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</si>
  <si>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</si>
  <si>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</si>
  <si>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</si>
  <si>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</si>
  <si>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</si>
  <si>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</si>
  <si>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</si>
  <si>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</si>
  <si>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</si>
  <si>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</si>
  <si>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</si>
  <si>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</si>
  <si>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</si>
  <si>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</si>
  <si>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</si>
  <si>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</si>
  <si>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</si>
  <si>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</si>
  <si>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</si>
  <si>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</si>
  <si>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</si>
  <si>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</si>
  <si>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</si>
  <si>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</si>
  <si>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</si>
  <si>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</si>
  <si>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</si>
  <si>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</si>
  <si>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</si>
  <si>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</si>
  <si>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</si>
  <si>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</si>
  <si>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</si>
  <si>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</si>
  <si>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</si>
  <si>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</si>
  <si>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</si>
  <si>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</si>
  <si>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</si>
  <si>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</si>
  <si>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</si>
  <si>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</si>
  <si>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</si>
  <si>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</si>
  <si>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</si>
  <si>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</si>
  <si>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</si>
  <si>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</si>
  <si>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</si>
  <si>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</si>
  <si>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</si>
  <si>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</si>
  <si>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</si>
  <si>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</si>
  <si>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</si>
  <si>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</si>
  <si>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</si>
  <si>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</si>
  <si>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</si>
  <si>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</si>
  <si>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</si>
  <si>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</si>
  <si>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</si>
  <si>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</si>
  <si>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</si>
  <si>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</si>
  <si>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</si>
  <si>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</si>
  <si>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</si>
  <si>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</si>
  <si>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</si>
  <si>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</si>
  <si>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</si>
  <si>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</si>
  <si>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</si>
  <si>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</si>
  <si>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</si>
  <si>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</si>
  <si>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</si>
  <si>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</si>
  <si>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</si>
  <si>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</si>
  <si>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</si>
  <si>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</si>
  <si>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</si>
  <si>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</si>
  <si>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</si>
  <si>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</si>
  <si>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</si>
  <si>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</si>
  <si>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</si>
  <si>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</si>
  <si>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</si>
  <si>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</si>
  <si>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</si>
  <si>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</si>
  <si>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</si>
  <si>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</si>
  <si>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</si>
  <si>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</si>
  <si>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</si>
  <si>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</si>
  <si>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</si>
  <si>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</si>
  <si>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</si>
  <si>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</si>
  <si>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</si>
  <si>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</si>
  <si>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</si>
  <si>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</si>
  <si>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</si>
  <si>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</si>
  <si>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</si>
  <si>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</si>
  <si>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</si>
  <si>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</si>
  <si>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</si>
  <si>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</si>
  <si>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</si>
  <si>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</si>
  <si>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</si>
  <si>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</si>
  <si>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</si>
  <si>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</si>
  <si>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</si>
  <si>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</si>
  <si>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</si>
  <si>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</si>
  <si>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</si>
  <si>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</si>
  <si>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</si>
  <si>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</si>
  <si>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</si>
  <si>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</si>
  <si>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</si>
  <si>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</si>
  <si>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</si>
  <si>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</si>
  <si>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</si>
  <si>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</si>
  <si>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</si>
  <si>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</si>
  <si>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</si>
  <si>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</si>
  <si>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</si>
  <si>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</si>
  <si>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</si>
  <si>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</si>
  <si>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</si>
  <si>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</si>
  <si>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</si>
  <si>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</si>
  <si>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</si>
  <si>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</si>
  <si>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</si>
  <si>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</si>
  <si>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</si>
  <si>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</si>
  <si>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</si>
  <si>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</si>
  <si>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</si>
  <si>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</si>
  <si>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</si>
  <si>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</si>
  <si>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</si>
  <si>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</si>
  <si>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</si>
  <si>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</si>
  <si>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</si>
  <si>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</si>
  <si>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</si>
  <si>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</si>
  <si>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</si>
  <si>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</si>
  <si>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</si>
  <si>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</si>
  <si>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</si>
  <si>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</si>
  <si>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</si>
  <si>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</si>
  <si>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</si>
  <si>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</si>
  <si>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</si>
  <si>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</si>
  <si>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</si>
  <si>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</si>
  <si>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</si>
  <si>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</si>
  <si>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</si>
  <si>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</si>
  <si>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</si>
  <si>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</si>
  <si>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</si>
  <si>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</si>
  <si>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</si>
  <si>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</si>
  <si>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</si>
  <si>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</si>
  <si>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</si>
  <si>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</si>
  <si>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</si>
  <si>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</si>
  <si>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</si>
  <si>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</si>
  <si>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</si>
  <si>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</si>
  <si>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</si>
  <si>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</si>
  <si>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</si>
  <si>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</si>
  <si>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</si>
  <si>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</si>
  <si>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</si>
  <si>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</si>
  <si>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</si>
  <si>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</si>
  <si>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</si>
  <si>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</si>
  <si>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</si>
  <si>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</si>
  <si>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</si>
  <si>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</si>
  <si>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</si>
  <si>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</si>
  <si>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</si>
  <si>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</si>
  <si>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</si>
  <si>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</si>
  <si>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</si>
  <si>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</si>
  <si>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</si>
  <si>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</si>
  <si>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</si>
  <si>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</si>
  <si>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</si>
  <si>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</si>
  <si>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</si>
  <si>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</si>
  <si>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</si>
  <si>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</si>
  <si>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</si>
  <si>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</si>
  <si>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</si>
  <si>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</si>
  <si>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</si>
  <si>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</si>
  <si>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</si>
  <si>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</si>
  <si>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</si>
  <si>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</si>
  <si>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</si>
  <si>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</si>
  <si>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</si>
  <si>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</si>
  <si>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</si>
  <si>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</si>
  <si>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</si>
  <si>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</si>
  <si>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</si>
  <si>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</si>
  <si>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</si>
  <si>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</si>
  <si>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</si>
  <si>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</si>
  <si>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</si>
  <si>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</si>
  <si>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</si>
  <si>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</si>
  <si>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</si>
  <si>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</si>
  <si>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</si>
  <si>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</si>
  <si>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</si>
  <si>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</si>
  <si>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</si>
  <si>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</si>
  <si>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</si>
  <si>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</si>
  <si>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</si>
  <si>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</si>
  <si>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</si>
  <si>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</si>
  <si>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</si>
  <si>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</si>
  <si>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</si>
  <si>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</si>
  <si>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</si>
  <si>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</si>
  <si>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</si>
  <si>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</si>
  <si>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</si>
  <si>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</si>
  <si>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</si>
  <si>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</si>
  <si>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</si>
  <si>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</si>
  <si>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</si>
  <si>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</si>
  <si>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</si>
  <si>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</si>
  <si>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</si>
  <si>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</si>
  <si>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</si>
  <si>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</si>
  <si>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</si>
  <si>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</si>
  <si>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</si>
  <si>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</si>
  <si>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</si>
  <si>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</si>
  <si>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</si>
  <si>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</si>
  <si>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</si>
  <si>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</si>
  <si>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</si>
  <si>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</si>
  <si>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</si>
  <si>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</si>
  <si>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</si>
  <si>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</si>
  <si>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</si>
  <si>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</si>
  <si>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</si>
  <si>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</si>
  <si>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</si>
  <si>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</si>
  <si>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</si>
  <si>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</si>
  <si>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</si>
  <si>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</si>
  <si>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</si>
  <si>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</si>
  <si>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</si>
  <si>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</si>
  <si>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</si>
  <si>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</si>
  <si>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</si>
  <si>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</si>
  <si>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</si>
  <si>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</si>
  <si>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</si>
  <si>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</si>
  <si>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</si>
  <si>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</si>
  <si>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</si>
  <si>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</si>
  <si>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</si>
  <si>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</si>
  <si>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</si>
  <si>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</si>
  <si>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</si>
  <si>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</si>
  <si>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</si>
  <si>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</si>
  <si>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</si>
  <si>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</si>
  <si>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</si>
  <si>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</si>
  <si>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</si>
  <si>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</si>
  <si>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</si>
  <si>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</si>
  <si>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</si>
  <si>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</si>
  <si>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</si>
  <si>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</si>
  <si>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</si>
  <si>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</si>
  <si>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</si>
  <si>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</si>
  <si>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</si>
  <si>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</si>
  <si>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</si>
  <si>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</si>
  <si>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</si>
  <si>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</si>
  <si>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</si>
  <si>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</si>
  <si>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</si>
  <si>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</si>
  <si>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</si>
  <si>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</si>
  <si>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</si>
  <si>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</si>
  <si>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</si>
  <si>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</si>
  <si>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</si>
  <si>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</si>
  <si>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</si>
  <si>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</si>
  <si>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</si>
  <si>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</si>
  <si>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</si>
  <si>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</si>
  <si>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</si>
  <si>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</si>
  <si>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</si>
  <si>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</si>
  <si>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</si>
  <si>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</si>
  <si>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</si>
  <si>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</si>
  <si>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</si>
  <si>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</si>
  <si>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</si>
  <si>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</si>
  <si>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</si>
  <si>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</si>
  <si>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</si>
  <si>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</si>
  <si>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</si>
  <si>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</si>
  <si>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</si>
  <si>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</si>
  <si>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</si>
  <si>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</si>
  <si>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</si>
  <si>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</si>
  <si>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</si>
  <si>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</si>
  <si>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</si>
  <si>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</si>
  <si>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</si>
  <si>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</si>
  <si>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</si>
  <si>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</si>
  <si>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</si>
  <si>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</si>
  <si>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</si>
  <si>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</si>
  <si>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</si>
  <si>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</si>
  <si>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</si>
  <si>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</si>
  <si>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</si>
  <si>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</si>
  <si>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</si>
  <si>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</si>
  <si>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</si>
  <si>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</si>
  <si>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</si>
  <si>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</si>
  <si>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</si>
  <si>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</si>
  <si>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</si>
  <si>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</si>
  <si>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</si>
  <si>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</si>
  <si>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</si>
  <si>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</si>
  <si>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</si>
  <si>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</si>
  <si>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</si>
  <si>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</si>
  <si>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</si>
  <si>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</si>
  <si>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</si>
  <si>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</si>
  <si>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</si>
  <si>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</si>
  <si>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</si>
  <si>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</si>
  <si>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</si>
  <si>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</si>
  <si>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</si>
  <si>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</si>
  <si>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</si>
  <si>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</si>
  <si>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</si>
  <si>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</si>
  <si>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</si>
  <si>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</si>
  <si>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</si>
  <si>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</si>
  <si>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</si>
  <si>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</si>
  <si>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</si>
  <si>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</si>
  <si>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</si>
  <si>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</si>
  <si>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</si>
  <si>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</si>
  <si>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</si>
  <si>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</si>
  <si>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</si>
  <si>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</si>
  <si>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</si>
  <si>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</si>
  <si>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</si>
  <si>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</si>
  <si>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</si>
  <si>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</si>
  <si>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</si>
  <si>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</si>
  <si>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</si>
  <si>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</si>
  <si>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</si>
  <si>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</si>
  <si>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</si>
  <si>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</si>
  <si>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</si>
  <si>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</si>
  <si>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</si>
  <si>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</si>
  <si>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</si>
  <si>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</si>
  <si>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</si>
  <si>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</si>
  <si>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</si>
  <si>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</si>
  <si>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</si>
  <si>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</si>
  <si>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</si>
  <si>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</si>
  <si>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</si>
  <si>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</si>
  <si>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</si>
  <si>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</si>
  <si>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</si>
  <si>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</si>
  <si>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</si>
  <si>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</si>
  <si>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</si>
  <si>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</si>
  <si>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</si>
  <si>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</si>
  <si>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</si>
  <si>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</si>
  <si>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</si>
  <si>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</si>
  <si>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</si>
  <si>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</si>
  <si>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</si>
  <si>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</si>
  <si>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</si>
  <si>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</si>
  <si>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</si>
  <si>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</si>
  <si>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</si>
  <si>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</si>
  <si>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</si>
  <si>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</si>
  <si>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</si>
  <si>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</si>
  <si>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</si>
  <si>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</si>
  <si>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</si>
  <si>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</si>
  <si>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</si>
  <si>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</si>
  <si>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</si>
  <si>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</si>
  <si>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</si>
  <si>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</si>
  <si>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</si>
  <si>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</si>
  <si>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</si>
  <si>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</si>
  <si>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</si>
  <si>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</si>
  <si>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</si>
  <si>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</si>
  <si>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</si>
  <si>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</si>
  <si>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</si>
  <si>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</si>
  <si>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</si>
  <si>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</si>
  <si>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</si>
  <si>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</si>
  <si>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</si>
  <si>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</si>
  <si>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</si>
  <si>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</si>
  <si>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</si>
  <si>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</si>
  <si>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</si>
  <si>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</si>
  <si>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</si>
  <si>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</si>
  <si>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</si>
  <si>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</si>
  <si>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</si>
  <si>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</si>
  <si>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</si>
  <si>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</si>
  <si>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</si>
  <si>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</si>
  <si>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</si>
  <si>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</si>
  <si>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</si>
  <si>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</si>
  <si>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</si>
  <si>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</si>
  <si>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</si>
  <si>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</si>
  <si>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</si>
  <si>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</si>
  <si>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</si>
  <si>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</si>
  <si>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</si>
  <si>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</si>
  <si>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</si>
  <si>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</si>
  <si>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</si>
  <si>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</si>
  <si>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</si>
  <si>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</si>
  <si>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</si>
  <si>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</si>
  <si>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</si>
  <si>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</si>
  <si>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</si>
  <si>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</si>
  <si>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</si>
  <si>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</si>
  <si>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</si>
  <si>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</si>
  <si>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</si>
  <si>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</si>
  <si>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</si>
  <si>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</si>
  <si>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</si>
  <si>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</si>
  <si>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</si>
  <si>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</si>
  <si>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</si>
  <si>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</si>
  <si>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</si>
  <si>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</si>
  <si>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</si>
  <si>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</si>
  <si>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</si>
  <si>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</si>
  <si>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</si>
  <si>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</si>
  <si>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</si>
  <si>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</si>
  <si>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</si>
  <si>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</si>
  <si>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</si>
  <si>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</si>
  <si>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</si>
  <si>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</si>
  <si>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</si>
  <si>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</si>
  <si>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</si>
  <si>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</si>
  <si>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</si>
  <si>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</si>
  <si>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</si>
  <si>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</si>
  <si>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</si>
  <si>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</si>
  <si>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</si>
  <si>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</si>
  <si>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</si>
  <si>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</si>
  <si>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</si>
  <si>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</si>
  <si>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</si>
  <si>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</si>
  <si>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</si>
  <si>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</si>
  <si>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</si>
  <si>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</si>
  <si>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</si>
  <si>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</si>
  <si>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</si>
  <si>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</si>
  <si>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</si>
  <si>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</si>
  <si>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</si>
  <si>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</si>
  <si>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</si>
  <si>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</si>
  <si>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</si>
  <si>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</si>
  <si>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</si>
  <si>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</si>
  <si>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</si>
  <si>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</si>
  <si>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</si>
  <si>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</si>
  <si>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</si>
  <si>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</si>
  <si>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</si>
  <si>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</si>
  <si>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</si>
  <si>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</si>
  <si>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</si>
  <si>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</si>
  <si>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</si>
  <si>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</si>
  <si>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</si>
  <si>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</si>
  <si>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</si>
  <si>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</si>
  <si>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</si>
  <si>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</si>
  <si>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</si>
  <si>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</si>
  <si>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</si>
  <si>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</si>
  <si>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</si>
  <si>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</si>
  <si>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</si>
  <si>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</si>
  <si>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</si>
  <si>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</si>
  <si>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</si>
  <si>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</si>
  <si>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</si>
  <si>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</si>
  <si>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</si>
  <si>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</si>
  <si>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</si>
  <si>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</si>
  <si>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</si>
  <si>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</si>
  <si>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</si>
  <si>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</si>
  <si>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</si>
  <si>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</si>
  <si>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</si>
  <si>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</si>
  <si>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</si>
  <si>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</si>
  <si>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</si>
  <si>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</si>
  <si>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</si>
  <si>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</si>
  <si>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</si>
  <si>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</si>
  <si>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</si>
  <si>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</si>
  <si>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</si>
  <si>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</si>
  <si>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</si>
  <si>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</si>
  <si>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</si>
  <si>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</si>
  <si>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</si>
  <si>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</si>
  <si>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</si>
  <si>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</si>
  <si>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</si>
  <si>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</si>
  <si>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</si>
  <si>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</si>
  <si>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</si>
  <si>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</si>
  <si>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</si>
  <si>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</si>
  <si>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</si>
  <si>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</si>
  <si>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</si>
  <si>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</si>
  <si>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</si>
  <si>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</si>
  <si>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</si>
  <si>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</si>
  <si>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</si>
  <si>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</si>
  <si>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</si>
  <si>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</si>
  <si>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</si>
  <si>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</si>
  <si>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</si>
  <si>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</si>
  <si>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</si>
  <si>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</si>
  <si>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</si>
  <si>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</si>
  <si>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</si>
  <si>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</si>
  <si>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</si>
  <si>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</si>
  <si>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</si>
  <si>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</si>
  <si>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</si>
  <si>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</si>
  <si>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</si>
  <si>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</si>
  <si>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</si>
  <si>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</si>
  <si>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</si>
  <si>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</si>
  <si>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</si>
  <si>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</si>
  <si>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</si>
  <si>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</si>
  <si>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</si>
  <si>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</si>
  <si>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</si>
  <si>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</si>
  <si>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</si>
  <si>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</si>
  <si>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</si>
  <si>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</si>
  <si>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</si>
  <si>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</si>
  <si>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</si>
  <si>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</si>
  <si>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</si>
  <si>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</si>
  <si>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</si>
  <si>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</si>
  <si>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</si>
  <si>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</si>
  <si>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</si>
  <si>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</si>
  <si>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</si>
  <si>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</si>
  <si>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</si>
  <si>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</si>
  <si>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</si>
  <si>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</si>
  <si>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</si>
  <si>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</si>
  <si>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</si>
  <si>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</si>
  <si>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</si>
  <si>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</si>
  <si>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</si>
  <si>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</si>
  <si>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</si>
  <si>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</si>
  <si>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</si>
  <si>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</si>
  <si>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</si>
  <si>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</si>
  <si>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</si>
  <si>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</si>
  <si>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</si>
  <si>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</si>
  <si>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</si>
  <si>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</si>
  <si>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</si>
  <si>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</si>
  <si>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</si>
  <si>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</si>
  <si>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</si>
  <si>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</si>
  <si>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</si>
  <si>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</si>
  <si>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</si>
  <si>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</si>
  <si>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</si>
  <si>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</si>
  <si>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</si>
  <si>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</si>
  <si>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</si>
  <si>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</si>
  <si>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</si>
  <si>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</si>
  <si>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</si>
  <si>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</si>
  <si>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</si>
  <si>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</si>
  <si>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</si>
  <si>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</si>
  <si>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</si>
  <si>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</si>
  <si>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</si>
  <si>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</si>
  <si>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</si>
  <si>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</si>
  <si>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</si>
  <si>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</si>
  <si>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</si>
  <si>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</si>
  <si>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</si>
  <si>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</si>
  <si>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</si>
  <si>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</si>
  <si>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</si>
  <si>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</si>
  <si>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</si>
  <si>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</si>
  <si>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</si>
  <si>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</si>
  <si>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</si>
  <si>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</si>
  <si>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</si>
  <si>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</si>
  <si>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</si>
  <si>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</si>
  <si>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</si>
  <si>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</si>
  <si>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</si>
  <si>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</si>
  <si>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</si>
  <si>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</si>
  <si>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</si>
  <si>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</si>
  <si>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</si>
  <si>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</si>
  <si>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</si>
  <si>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</si>
  <si>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</si>
  <si>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</si>
  <si>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</si>
  <si>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</si>
  <si>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</si>
  <si>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</si>
  <si>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</si>
  <si>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</si>
  <si>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</si>
  <si>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</si>
  <si>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</si>
  <si>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</si>
  <si>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</si>
  <si>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</si>
  <si>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</si>
  <si>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</si>
  <si>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</si>
  <si>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</si>
  <si>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</si>
  <si>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</si>
  <si>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</si>
  <si>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</si>
  <si>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</si>
  <si>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</si>
  <si>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</si>
  <si>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</si>
  <si>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</si>
  <si>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</si>
  <si>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</si>
  <si>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</si>
  <si>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</si>
  <si>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</si>
  <si>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</si>
  <si>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</si>
  <si>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</si>
  <si>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</si>
  <si>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</si>
  <si>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</si>
  <si>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</si>
  <si>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</si>
  <si>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</si>
  <si>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</si>
  <si>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</si>
  <si>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</si>
  <si>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</si>
  <si>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</si>
  <si>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</si>
  <si>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</si>
  <si>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</si>
  <si>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</si>
  <si>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</si>
  <si>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</si>
  <si>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</si>
  <si>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</si>
  <si>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</si>
  <si>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</si>
  <si>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</si>
  <si>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</si>
  <si>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</si>
  <si>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</si>
  <si>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</si>
  <si>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</si>
  <si>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</si>
  <si>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</si>
  <si>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</si>
  <si>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</si>
  <si>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</si>
  <si>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</si>
  <si>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</si>
  <si>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</si>
  <si>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</si>
  <si>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</si>
  <si>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</si>
  <si>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</si>
  <si>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</si>
  <si>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</si>
  <si>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</si>
  <si>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</si>
  <si>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</si>
  <si>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</si>
  <si>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</si>
  <si>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</si>
  <si>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</si>
  <si>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</si>
  <si>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</si>
  <si>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</si>
  <si>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</si>
  <si>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</si>
  <si>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</si>
  <si>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</si>
  <si>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</si>
  <si>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</si>
  <si>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</si>
  <si>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</si>
  <si>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</si>
  <si>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</si>
  <si>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</si>
  <si>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</si>
  <si>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</si>
  <si>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</si>
  <si>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</si>
  <si>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</si>
  <si>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</si>
  <si>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</si>
  <si>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</si>
  <si>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</si>
  <si>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</si>
  <si>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</si>
  <si>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</si>
  <si>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</si>
  <si>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</si>
  <si>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</si>
  <si>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</si>
  <si>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</si>
  <si>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</si>
  <si>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</si>
  <si>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</si>
  <si>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</si>
  <si>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</si>
  <si>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</si>
  <si>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</si>
  <si>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</si>
  <si>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</si>
  <si>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</si>
  <si>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</si>
  <si>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</si>
  <si>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</si>
  <si>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</si>
  <si>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</si>
  <si>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</si>
  <si>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</si>
  <si>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</si>
  <si>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</si>
  <si>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</si>
  <si>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</si>
  <si>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</si>
  <si>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</si>
  <si>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</si>
  <si>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</si>
  <si>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</si>
  <si>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</si>
  <si>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</si>
  <si>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</si>
  <si>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</si>
  <si>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</si>
  <si>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</si>
  <si>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</si>
  <si>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</si>
  <si>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</si>
  <si>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</si>
  <si>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</si>
  <si>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</si>
  <si>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</si>
  <si>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</si>
  <si>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</si>
  <si>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</si>
  <si>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</si>
  <si>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</si>
  <si>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</si>
  <si>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</si>
  <si>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</si>
  <si>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</si>
  <si>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</si>
  <si>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</si>
  <si>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</si>
  <si>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</si>
  <si>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</si>
  <si>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</si>
  <si>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</si>
  <si>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</si>
  <si>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</si>
  <si>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</si>
  <si>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</si>
  <si>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</si>
  <si>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</si>
  <si>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</si>
  <si>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</si>
  <si>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</si>
  <si>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</si>
  <si>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</si>
  <si>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</si>
  <si>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</si>
  <si>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</si>
  <si>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</si>
  <si>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</si>
  <si>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</si>
  <si>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</si>
  <si>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</si>
  <si>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</si>
  <si>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</si>
  <si>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</si>
  <si>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</si>
  <si>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</si>
  <si>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</si>
  <si>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</si>
  <si>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</si>
  <si>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</si>
  <si>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</si>
  <si>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</si>
  <si>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</si>
  <si>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</si>
  <si>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</si>
  <si>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</si>
  <si>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</si>
  <si>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</si>
  <si>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</si>
  <si>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</si>
  <si>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</si>
  <si>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</si>
  <si>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</si>
  <si>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</si>
  <si>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</si>
  <si>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</si>
  <si>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</si>
  <si>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</si>
  <si>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</si>
  <si>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</si>
  <si>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</si>
  <si>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</si>
  <si>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</si>
  <si>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</si>
  <si>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</si>
  <si>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</si>
  <si>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</si>
  <si>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</si>
  <si>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</si>
  <si>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</si>
  <si>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</si>
  <si>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</si>
  <si>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</si>
  <si>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</si>
  <si>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</si>
  <si>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</si>
  <si>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</si>
  <si>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</si>
  <si>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</si>
  <si>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</si>
  <si>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</si>
  <si>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</si>
  <si>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</si>
  <si>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</si>
  <si>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</si>
  <si>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</si>
  <si>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</si>
  <si>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</si>
  <si>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</si>
  <si>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</si>
  <si>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</si>
  <si>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</si>
  <si>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</si>
  <si>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</si>
  <si>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</si>
  <si>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</si>
  <si>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</si>
  <si>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</si>
  <si>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</si>
  <si>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</si>
  <si>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</si>
  <si>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</si>
  <si>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</si>
  <si>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</si>
  <si>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</si>
  <si>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</si>
  <si>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</si>
  <si>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</si>
  <si>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</si>
  <si>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</si>
  <si>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</si>
  <si>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</si>
  <si>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</si>
  <si>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</si>
  <si>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</si>
  <si>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</si>
  <si>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</si>
  <si>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</si>
  <si>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</si>
  <si>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</si>
  <si>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</si>
  <si>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</si>
  <si>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</si>
  <si>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</si>
  <si>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</si>
  <si>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</si>
  <si>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</si>
  <si>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</si>
  <si>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</si>
  <si>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</si>
  <si>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</si>
  <si>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</si>
  <si>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</si>
  <si>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</si>
  <si>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</si>
  <si>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</si>
  <si>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</si>
  <si>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</si>
  <si>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</si>
  <si>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</si>
  <si>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</si>
  <si>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</si>
  <si>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</si>
  <si>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</si>
  <si>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</si>
  <si>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</si>
  <si>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</si>
  <si>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</si>
  <si>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</si>
  <si>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</si>
  <si>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</si>
  <si>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</si>
  <si>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</si>
  <si>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</si>
  <si>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</si>
  <si>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</si>
  <si>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</si>
  <si>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</si>
  <si>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</si>
  <si>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</si>
  <si>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</si>
  <si>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</si>
  <si>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</si>
  <si>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</si>
  <si>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</si>
  <si>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</si>
  <si>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</si>
  <si>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</si>
  <si>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</si>
  <si>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</si>
  <si>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</si>
  <si>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</si>
  <si>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</si>
  <si>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</si>
  <si>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</si>
  <si>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</si>
  <si>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</si>
  <si>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</si>
  <si>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</si>
  <si>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</si>
  <si>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</si>
  <si>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</si>
  <si>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</si>
  <si>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</si>
  <si>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</si>
  <si>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</si>
  <si>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</si>
  <si>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</si>
  <si>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</si>
  <si>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</si>
  <si>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</si>
  <si>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</si>
  <si>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</si>
  <si>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</si>
  <si>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</si>
  <si>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</si>
  <si>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</si>
  <si>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</si>
  <si>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</si>
  <si>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</si>
  <si>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</si>
  <si>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</si>
  <si>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</si>
  <si>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</si>
  <si>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</si>
  <si>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</si>
  <si>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</si>
  <si>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</si>
  <si>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</si>
  <si>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</si>
  <si>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</si>
  <si>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</si>
  <si>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</si>
  <si>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</si>
  <si>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</si>
  <si>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</si>
  <si>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</si>
  <si>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</si>
  <si>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</si>
  <si>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</si>
  <si>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</si>
  <si>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</si>
  <si>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</si>
  <si>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</si>
  <si>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</si>
  <si>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</si>
  <si>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</si>
  <si>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</si>
  <si>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</si>
  <si>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</si>
  <si>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</si>
  <si>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</si>
  <si>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</si>
  <si>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</si>
  <si>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</si>
  <si>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</si>
  <si>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</si>
  <si>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</si>
  <si>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</si>
  <si>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</si>
  <si>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</si>
  <si>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</si>
  <si>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</si>
  <si>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</si>
  <si>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</si>
  <si>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</si>
  <si>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</si>
  <si>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</si>
  <si>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</si>
  <si>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</si>
  <si>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</si>
  <si>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</si>
  <si>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</si>
  <si>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</si>
  <si>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</si>
  <si>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</si>
  <si>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</si>
  <si>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</si>
  <si>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</si>
  <si>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</si>
  <si>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</si>
  <si>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</si>
  <si>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</si>
  <si>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</si>
  <si>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</si>
  <si>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</si>
  <si>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</si>
  <si>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</si>
  <si>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</si>
  <si>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</si>
  <si>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</si>
  <si>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</si>
  <si>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</si>
  <si>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</si>
  <si>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</si>
  <si>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</si>
  <si>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</si>
  <si>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</si>
  <si>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</si>
  <si>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</si>
  <si>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</si>
  <si>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</si>
  <si>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</si>
  <si>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</si>
  <si>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</si>
  <si>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</si>
  <si>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</si>
  <si>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</si>
  <si>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</si>
  <si>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</si>
  <si>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</si>
  <si>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</si>
  <si>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</si>
  <si>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</si>
  <si>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</si>
  <si>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</si>
  <si>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</si>
  <si>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</si>
  <si>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</si>
  <si>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</si>
  <si>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</si>
  <si>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</si>
  <si>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</si>
  <si>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</si>
  <si>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</si>
  <si>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</si>
  <si>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</si>
  <si>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</si>
  <si>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</si>
  <si>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</si>
  <si>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</si>
  <si>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</si>
  <si>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</si>
  <si>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</si>
  <si>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</si>
  <si>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</si>
  <si>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</si>
  <si>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</si>
  <si>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</si>
  <si>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</si>
  <si>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</si>
  <si>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</si>
  <si>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</si>
  <si>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</si>
  <si>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</si>
  <si>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</si>
  <si>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</si>
  <si>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</si>
  <si>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</si>
  <si>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</si>
  <si>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</si>
  <si>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</si>
  <si>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</si>
  <si>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</si>
  <si>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</si>
  <si>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</si>
  <si>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</si>
  <si>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</si>
  <si>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</si>
  <si>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</si>
  <si>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</si>
  <si>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</si>
  <si>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</si>
  <si>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</si>
  <si>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</si>
  <si>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</si>
  <si>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</si>
  <si>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</si>
  <si>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</si>
  <si>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</si>
  <si>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</si>
  <si>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</si>
  <si>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</si>
  <si>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</si>
  <si>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</si>
  <si>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</si>
  <si>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</si>
  <si>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</si>
  <si>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</si>
  <si>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</si>
  <si>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</si>
  <si>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</si>
  <si>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</si>
  <si>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</si>
  <si>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</si>
  <si>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</si>
  <si>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</si>
  <si>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</si>
  <si>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</si>
  <si>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</si>
  <si>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</si>
  <si>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</si>
  <si>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</si>
  <si>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</si>
  <si>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</si>
  <si>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</si>
  <si>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</si>
  <si>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</si>
  <si>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</si>
  <si>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</si>
  <si>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</si>
  <si>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</si>
  <si>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</si>
  <si>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</si>
  <si>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</si>
  <si>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</si>
  <si>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</si>
  <si>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</si>
  <si>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</si>
  <si>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</si>
  <si>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</si>
  <si>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</si>
  <si>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</si>
  <si>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</si>
  <si>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</si>
  <si>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</si>
  <si>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</si>
  <si>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</si>
  <si>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</si>
  <si>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</si>
  <si>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</si>
  <si>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</si>
  <si>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</si>
  <si>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</si>
  <si>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</si>
  <si>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</si>
  <si>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</si>
  <si>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</si>
  <si>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</si>
  <si>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</si>
  <si>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</si>
  <si>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</si>
  <si>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</si>
  <si>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</si>
  <si>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</si>
  <si>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</si>
  <si>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</si>
  <si>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</si>
  <si>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</si>
  <si>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</si>
  <si>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</si>
  <si>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</si>
  <si>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</si>
  <si>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</si>
  <si>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</si>
  <si>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</si>
  <si>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</si>
  <si>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</si>
  <si>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</si>
  <si>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</si>
  <si>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</si>
  <si>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</si>
  <si>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</si>
  <si>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</si>
  <si>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</si>
  <si>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</si>
  <si>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</si>
  <si>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</si>
  <si>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</si>
  <si>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</si>
  <si>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</si>
  <si>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</si>
  <si>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</si>
  <si>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</si>
  <si>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</si>
  <si>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</si>
  <si>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</si>
  <si>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</si>
  <si>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</si>
  <si>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</si>
  <si>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</si>
  <si>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</si>
  <si>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</si>
  <si>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</si>
  <si>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</si>
  <si>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</si>
  <si>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</si>
  <si>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</si>
  <si>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</si>
  <si>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</si>
  <si>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</si>
  <si>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</si>
  <si>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</si>
  <si>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</si>
  <si>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</si>
  <si>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</si>
  <si>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</si>
  <si>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</si>
  <si>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</si>
  <si>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</si>
  <si>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</si>
  <si>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</si>
  <si>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</si>
  <si>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</si>
  <si>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</si>
  <si>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</si>
  <si>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</si>
  <si>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</si>
  <si>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</si>
  <si>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</si>
  <si>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</si>
  <si>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</si>
  <si>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</si>
  <si>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</si>
  <si>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</si>
  <si>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</si>
  <si>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</si>
  <si>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</si>
  <si>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</si>
  <si>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</si>
  <si>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</si>
  <si>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</si>
  <si>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</si>
  <si>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</si>
  <si>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</si>
  <si>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</si>
  <si>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</si>
  <si>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</si>
  <si>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</si>
  <si>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</si>
  <si>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</si>
  <si>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</si>
  <si>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</si>
  <si>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</si>
  <si>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</si>
  <si>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</si>
  <si>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</si>
  <si>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</si>
  <si>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</si>
  <si>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</si>
  <si>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</si>
  <si>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</si>
  <si>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</si>
  <si>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</si>
  <si>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</si>
  <si>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</si>
  <si>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</si>
  <si>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</si>
  <si>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</si>
  <si>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</si>
  <si>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</si>
  <si>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</si>
  <si>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</si>
  <si>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</si>
  <si>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</si>
  <si>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</si>
  <si>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</si>
  <si>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</si>
  <si>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</si>
  <si>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</si>
  <si>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</si>
  <si>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</si>
  <si>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</si>
  <si>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</si>
  <si>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</si>
  <si>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</si>
  <si>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</si>
  <si>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</si>
  <si>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</si>
  <si>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</si>
  <si>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</si>
  <si>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</si>
  <si>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</si>
  <si>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</si>
  <si>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</si>
  <si>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</si>
  <si>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</si>
  <si>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</si>
  <si>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</si>
  <si>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</si>
  <si>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</si>
  <si>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</si>
  <si>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</si>
  <si>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</si>
  <si>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</si>
  <si>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</si>
  <si>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</si>
  <si>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</si>
  <si>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</si>
  <si>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</si>
  <si>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</si>
  <si>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</si>
  <si>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</si>
  <si>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</si>
  <si>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</si>
  <si>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</si>
  <si>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</si>
  <si>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</si>
  <si>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</si>
  <si>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</si>
  <si>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</si>
  <si>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</si>
  <si>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</si>
  <si>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</si>
  <si>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</si>
  <si>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</si>
  <si>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</si>
  <si>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</si>
  <si>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</si>
  <si>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</si>
  <si>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</si>
  <si>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</si>
  <si>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</si>
  <si>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</si>
  <si>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</si>
  <si>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</si>
  <si>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</si>
  <si>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</si>
  <si>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</si>
  <si>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</si>
  <si>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</si>
  <si>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</si>
  <si>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</si>
  <si>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</si>
  <si>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</si>
  <si>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</si>
  <si>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</si>
  <si>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</si>
  <si>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</si>
  <si>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</si>
  <si>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</si>
  <si>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</si>
  <si>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</si>
  <si>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</si>
  <si>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</si>
  <si>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</si>
  <si>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</si>
  <si>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</si>
  <si>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</si>
  <si>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</si>
  <si>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</si>
  <si>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</si>
  <si>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</si>
  <si>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</si>
  <si>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</si>
  <si>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</si>
  <si>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</si>
  <si>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</si>
  <si>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</si>
  <si>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</si>
  <si>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</si>
  <si>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</si>
  <si>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</si>
  <si>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</si>
  <si>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</si>
  <si>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</si>
  <si>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</si>
  <si>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</si>
  <si>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</si>
  <si>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</si>
  <si>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</si>
  <si>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</si>
  <si>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</si>
  <si>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</si>
  <si>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</si>
  <si>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</si>
  <si>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</si>
  <si>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</si>
  <si>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</si>
  <si>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</si>
  <si>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</si>
  <si>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</si>
  <si>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</si>
  <si>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</si>
  <si>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</si>
  <si>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</si>
  <si>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</si>
  <si>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</si>
  <si>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</si>
  <si>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</si>
  <si>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</si>
  <si>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</si>
  <si>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</si>
  <si>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</si>
  <si>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</si>
  <si>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</si>
  <si>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</si>
  <si>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</si>
  <si>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</si>
  <si>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</si>
  <si>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</si>
  <si>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</si>
  <si>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</si>
  <si>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</si>
  <si>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</si>
  <si>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</si>
  <si>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</si>
  <si>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</si>
  <si>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</si>
  <si>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</si>
  <si>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</si>
  <si>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</si>
  <si>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</si>
  <si>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</si>
  <si>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</si>
  <si>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</si>
  <si>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</si>
  <si>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</si>
  <si>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</si>
  <si>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</si>
  <si>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</si>
  <si>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</si>
  <si>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</si>
  <si>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</si>
  <si>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</si>
  <si>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</si>
  <si>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</si>
  <si>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</si>
  <si>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</si>
  <si>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</si>
  <si>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</si>
  <si>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</si>
  <si>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</si>
  <si>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</si>
  <si>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</si>
  <si>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</si>
  <si>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</si>
  <si>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</si>
  <si>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</si>
  <si>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</si>
  <si>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</si>
  <si>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</si>
  <si>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</si>
  <si>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</si>
  <si>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</si>
  <si>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</si>
  <si>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</si>
  <si>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</si>
  <si>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</si>
  <si>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</si>
  <si>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</si>
  <si>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</si>
  <si>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</si>
  <si>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</si>
  <si>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</si>
  <si>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</si>
  <si>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</si>
  <si>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</si>
  <si>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</si>
  <si>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</si>
  <si>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</si>
  <si>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</si>
  <si>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</si>
  <si>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</si>
  <si>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</si>
  <si>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</si>
  <si>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</si>
  <si>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</si>
  <si>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</si>
  <si>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</si>
  <si>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</si>
  <si>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</si>
  <si>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</si>
  <si>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</si>
  <si>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</si>
  <si>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</si>
  <si>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</si>
  <si>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</si>
  <si>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</si>
  <si>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</si>
  <si>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</si>
  <si>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</si>
  <si>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</si>
  <si>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</si>
  <si>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</si>
  <si>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</si>
  <si>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</si>
  <si>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</si>
  <si>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</si>
  <si>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</si>
  <si>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</si>
  <si>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</si>
  <si>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</si>
  <si>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</si>
  <si>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</si>
  <si>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</si>
  <si>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</si>
  <si>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</si>
  <si>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</si>
  <si>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</si>
  <si>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</si>
  <si>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</si>
  <si>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</si>
  <si>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</si>
  <si>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</si>
  <si>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</si>
  <si>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</si>
  <si>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</si>
  <si>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</si>
  <si>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</si>
  <si>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</si>
  <si>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</si>
  <si>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</si>
  <si>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</si>
  <si>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</si>
  <si>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</si>
  <si>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</si>
  <si>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</si>
  <si>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</si>
  <si>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</si>
  <si>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</si>
  <si>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</si>
  <si>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</si>
  <si>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</si>
  <si>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</si>
  <si>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</si>
  <si>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</si>
  <si>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</si>
  <si>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</si>
  <si>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</si>
  <si>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</si>
  <si>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</si>
  <si>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</si>
  <si>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</si>
  <si>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</si>
  <si>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</si>
  <si>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</si>
  <si>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</si>
  <si>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</si>
  <si>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</si>
  <si>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</si>
  <si>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</si>
  <si>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</si>
  <si>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</si>
  <si>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</si>
  <si>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</si>
  <si>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</si>
  <si>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</si>
  <si>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</si>
  <si>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</si>
  <si>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</si>
  <si>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</si>
  <si>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</si>
  <si>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</si>
  <si>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</si>
  <si>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</si>
  <si>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</si>
  <si>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</si>
  <si>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</si>
  <si>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</si>
  <si>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</si>
  <si>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</si>
  <si>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</si>
  <si>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</si>
  <si>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</si>
  <si>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</si>
  <si>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</si>
  <si>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</si>
  <si>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</si>
  <si>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</si>
  <si>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</si>
  <si>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</si>
  <si>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</si>
  <si>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</si>
  <si>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</si>
  <si>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</si>
  <si>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</si>
  <si>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</si>
  <si>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</si>
  <si>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</si>
  <si>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</si>
  <si>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</si>
  <si>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</si>
  <si>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</si>
  <si>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</si>
  <si>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</si>
  <si>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</si>
  <si>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</si>
  <si>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</si>
  <si>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</si>
  <si>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</si>
  <si>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</si>
  <si>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</si>
  <si>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</si>
  <si>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</si>
  <si>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</si>
  <si>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</si>
  <si>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</si>
  <si>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</si>
  <si>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</si>
  <si>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</si>
  <si>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</si>
  <si>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</si>
  <si>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</si>
  <si>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</si>
  <si>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</si>
  <si>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</si>
  <si>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</si>
  <si>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</si>
  <si>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</si>
  <si>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</si>
  <si>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</si>
  <si>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</si>
  <si>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</si>
  <si>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</si>
  <si>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</si>
  <si>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</si>
  <si>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</si>
  <si>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</si>
  <si>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</si>
  <si>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</si>
  <si>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</si>
  <si>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</si>
  <si>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</si>
  <si>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</si>
  <si>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</si>
  <si>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</si>
  <si>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</si>
  <si>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</si>
  <si>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</si>
  <si>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</si>
  <si>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</si>
  <si>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</si>
  <si>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</si>
  <si>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</si>
  <si>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</si>
  <si>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</si>
  <si>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</si>
  <si>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</si>
  <si>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</si>
  <si>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</si>
  <si>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</si>
  <si>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</si>
  <si>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</si>
  <si>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</si>
  <si>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</si>
  <si>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</si>
  <si>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</si>
  <si>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</si>
  <si>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</si>
  <si>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</si>
  <si>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</si>
  <si>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</si>
  <si>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</si>
  <si>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</si>
  <si>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</si>
  <si>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</si>
  <si>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</si>
  <si>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</si>
  <si>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</si>
  <si>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</si>
  <si>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</si>
  <si>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</si>
  <si>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</si>
  <si>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</si>
  <si>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</si>
  <si>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</si>
  <si>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</si>
  <si>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</si>
  <si>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</si>
  <si>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</si>
  <si>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</si>
  <si>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</si>
  <si>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</si>
  <si>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</si>
  <si>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</si>
  <si>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</si>
  <si>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</si>
  <si>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</si>
  <si>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</si>
  <si>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</si>
  <si>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</si>
  <si>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</si>
  <si>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</si>
  <si>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</si>
  <si>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</si>
  <si>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</si>
  <si>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</si>
  <si>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</si>
  <si>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</si>
  <si>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</si>
  <si>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</si>
  <si>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</si>
  <si>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</si>
  <si>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</si>
  <si>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</si>
  <si>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</si>
  <si>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</si>
  <si>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</si>
  <si>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</si>
  <si>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</si>
  <si>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</si>
  <si>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</si>
  <si>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</si>
  <si>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</si>
  <si>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</si>
  <si>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</si>
  <si>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</si>
  <si>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</si>
  <si>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</si>
  <si>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</si>
  <si>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</si>
  <si>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</si>
  <si>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</si>
  <si>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</si>
  <si>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</si>
  <si>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</si>
  <si>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</si>
  <si>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</si>
  <si>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</si>
  <si>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</si>
  <si>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</si>
  <si>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</si>
  <si>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</si>
  <si>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</si>
  <si>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</si>
  <si>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</si>
  <si>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</si>
  <si>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</si>
  <si>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</si>
  <si>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</si>
  <si>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</si>
  <si>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</si>
  <si>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</si>
  <si>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</si>
  <si>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</si>
  <si>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</si>
  <si>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</si>
  <si>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</si>
  <si>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</si>
  <si>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</si>
  <si>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</si>
  <si>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</si>
  <si>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</si>
  <si>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</si>
  <si>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</si>
  <si>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</si>
  <si>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</si>
  <si>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</si>
  <si>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</si>
  <si>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</si>
  <si>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</si>
  <si>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</si>
  <si>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</si>
  <si>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</si>
  <si>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</si>
  <si>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</si>
  <si>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</si>
  <si>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</si>
  <si>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</si>
  <si>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</si>
  <si>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</si>
  <si>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</si>
  <si>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</si>
  <si>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</si>
  <si>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</si>
  <si>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</si>
  <si>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</si>
  <si>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</si>
  <si>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</si>
  <si>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</si>
  <si>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</si>
  <si>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</si>
  <si>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</si>
  <si>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</si>
  <si>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</si>
  <si>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</si>
  <si>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</si>
  <si>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</si>
  <si>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</si>
  <si>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</si>
  <si>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</si>
  <si>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</si>
  <si>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</si>
  <si>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</si>
  <si>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</si>
  <si>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</si>
  <si>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</si>
  <si>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</si>
  <si>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</si>
  <si>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</si>
  <si>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</si>
  <si>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</si>
  <si>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</si>
  <si>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</si>
  <si>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</si>
  <si>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</si>
  <si>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</si>
  <si>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</si>
  <si>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</si>
  <si>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</si>
  <si>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</si>
  <si>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</si>
  <si>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</si>
  <si>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</si>
  <si>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</si>
  <si>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</si>
  <si>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</si>
  <si>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</si>
  <si>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</si>
  <si>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</si>
  <si>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</si>
  <si>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</si>
  <si>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</si>
  <si>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</si>
  <si>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</si>
  <si>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</si>
  <si>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</si>
  <si>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</si>
  <si>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</si>
  <si>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</si>
  <si>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</si>
  <si>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</si>
  <si>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</si>
  <si>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</si>
  <si>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</si>
  <si>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</si>
  <si>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</si>
  <si>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</si>
  <si>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</si>
  <si>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</si>
  <si>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</si>
  <si>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</si>
  <si>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</si>
  <si>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</si>
  <si>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</si>
  <si>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</si>
  <si>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</si>
  <si>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</si>
  <si>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</si>
  <si>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</si>
  <si>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</si>
  <si>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</si>
  <si>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</si>
  <si>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</si>
  <si>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</si>
  <si>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</si>
  <si>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</si>
  <si>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</si>
  <si>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</si>
  <si>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</si>
  <si>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</si>
  <si>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</si>
  <si>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</si>
  <si>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</si>
  <si>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</si>
  <si>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</si>
  <si>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</si>
  <si>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</si>
  <si>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</si>
  <si>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</si>
  <si>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</si>
  <si>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</si>
  <si>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</si>
  <si>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</si>
  <si>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</si>
  <si>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</si>
  <si>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</si>
  <si>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</si>
  <si>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</si>
  <si>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</si>
  <si>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</si>
  <si>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</si>
  <si>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</si>
  <si>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</si>
  <si>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</si>
  <si>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</si>
  <si>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</si>
  <si>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</si>
  <si>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</si>
  <si>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</si>
  <si>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</si>
  <si>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</si>
  <si>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</si>
  <si>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</si>
  <si>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</si>
  <si>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</si>
  <si>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</si>
  <si>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</si>
  <si>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</si>
  <si>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</si>
  <si>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</si>
  <si>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</si>
  <si>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</si>
  <si>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</si>
  <si>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</si>
  <si>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</si>
  <si>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</si>
  <si>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</si>
  <si>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</si>
  <si>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</si>
  <si>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</si>
  <si>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</si>
  <si>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</si>
  <si>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</si>
  <si>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</si>
  <si>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</si>
  <si>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</si>
  <si>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</si>
  <si>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</si>
  <si>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</si>
  <si>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</si>
  <si>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</si>
  <si>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</si>
  <si>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</si>
  <si>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</si>
  <si>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</si>
  <si>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</si>
  <si>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</si>
  <si>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</si>
  <si>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</si>
  <si>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</si>
  <si>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</si>
  <si>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</si>
  <si>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</si>
  <si>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</si>
  <si>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</si>
  <si>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</si>
  <si>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</si>
  <si>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</si>
  <si>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</si>
  <si>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</si>
  <si>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</si>
  <si>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</si>
  <si>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</si>
  <si>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</si>
  <si>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</si>
  <si>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</si>
  <si>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</si>
  <si>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</si>
  <si>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</si>
  <si>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</si>
  <si>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</si>
  <si>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</si>
  <si>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</si>
  <si>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</si>
  <si>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</si>
  <si>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</si>
  <si>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</si>
  <si>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</si>
  <si>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</si>
  <si>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</si>
  <si>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</si>
  <si>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</si>
  <si>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</si>
  <si>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</si>
  <si>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</si>
  <si>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</si>
  <si>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</si>
  <si>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</si>
  <si>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</si>
  <si>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</si>
  <si>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</si>
  <si>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</si>
  <si>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</si>
  <si>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</si>
  <si>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</si>
  <si>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</si>
  <si>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</si>
  <si>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</si>
  <si>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</si>
  <si>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</si>
  <si>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</si>
  <si>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</si>
  <si>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</si>
  <si>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</si>
  <si>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</si>
  <si>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</si>
  <si>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</si>
  <si>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</si>
  <si>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</si>
  <si>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</si>
  <si>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</si>
  <si>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</si>
  <si>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</si>
  <si>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</si>
  <si>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</si>
  <si>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</si>
  <si>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</si>
  <si>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</si>
  <si>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</si>
  <si>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</si>
  <si>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</si>
  <si>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</si>
  <si>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</si>
  <si>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</si>
  <si>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</si>
  <si>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</si>
  <si>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</si>
  <si>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</si>
  <si>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</si>
  <si>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</si>
  <si>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</si>
  <si>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</si>
  <si>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</si>
  <si>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</si>
  <si>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</si>
  <si>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</si>
  <si>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</si>
  <si>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</si>
  <si>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</si>
  <si>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</si>
  <si>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</si>
  <si>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</si>
  <si>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</si>
  <si>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</si>
  <si>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</si>
  <si>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</si>
  <si>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</si>
  <si>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</si>
  <si>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</si>
  <si>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</si>
  <si>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</si>
  <si>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</si>
  <si>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</si>
  <si>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</si>
  <si>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</si>
  <si>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</si>
  <si>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</si>
  <si>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</si>
  <si>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</si>
  <si>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</si>
  <si>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</si>
  <si>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</si>
  <si>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</si>
  <si>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</si>
  <si>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</si>
  <si>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</si>
  <si>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</si>
  <si>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</si>
  <si>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</si>
  <si>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</si>
  <si>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</si>
  <si>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</si>
  <si>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</si>
  <si>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</si>
  <si>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</si>
  <si>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</si>
  <si>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</si>
  <si>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</si>
  <si>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</si>
  <si>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</si>
  <si>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</si>
  <si>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</si>
  <si>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</si>
  <si>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</si>
  <si>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</si>
  <si>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</si>
  <si>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</si>
  <si>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</si>
  <si>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</si>
  <si>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</si>
  <si>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</si>
  <si>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</si>
  <si>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</si>
  <si>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</si>
  <si>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</si>
  <si>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</si>
  <si>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</si>
  <si>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</si>
  <si>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</si>
  <si>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</si>
  <si>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</si>
  <si>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</si>
  <si>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</si>
  <si>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</si>
  <si>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</si>
  <si>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</si>
  <si>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</si>
  <si>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</si>
  <si>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</si>
  <si>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</si>
  <si>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</si>
  <si>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</si>
  <si>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</si>
  <si>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</si>
  <si>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</si>
  <si>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</si>
  <si>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</si>
  <si>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</si>
  <si>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</si>
  <si>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</si>
  <si>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</si>
  <si>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</si>
  <si>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</si>
  <si>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</si>
  <si>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</si>
  <si>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</si>
  <si>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</si>
  <si>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</si>
  <si>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</si>
  <si>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</si>
  <si>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</si>
  <si>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</si>
  <si>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</si>
  <si>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</si>
  <si>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</si>
  <si>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</si>
  <si>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</si>
  <si>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</si>
  <si>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</si>
  <si>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</si>
  <si>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</si>
  <si>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</si>
  <si>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</si>
  <si>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</si>
  <si>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</si>
  <si>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</si>
  <si>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</si>
  <si>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</si>
  <si>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</si>
  <si>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</si>
  <si>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</si>
  <si>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</si>
  <si>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</si>
  <si>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</si>
  <si>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</si>
  <si>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</si>
  <si>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</si>
  <si>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</si>
  <si>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</si>
  <si>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</si>
  <si>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</si>
  <si>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</si>
  <si>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</si>
  <si>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</si>
  <si>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</si>
  <si>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</si>
  <si>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</si>
  <si>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</si>
  <si>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</si>
  <si>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</si>
  <si>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</si>
  <si>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</si>
  <si>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</si>
  <si>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</si>
  <si>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</si>
  <si>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</si>
  <si>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</si>
  <si>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</si>
  <si>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</si>
  <si>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</si>
  <si>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</si>
  <si>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</si>
  <si>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</si>
  <si>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</si>
  <si>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</si>
  <si>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</si>
  <si>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</si>
  <si>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</si>
  <si>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</si>
  <si>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</si>
  <si>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</si>
  <si>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</si>
  <si>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</si>
  <si>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</si>
  <si>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</si>
  <si>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</si>
  <si>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</si>
  <si>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</si>
  <si>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</si>
  <si>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</si>
  <si>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</si>
  <si>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</si>
  <si>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</si>
  <si>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</si>
  <si>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</si>
  <si>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</si>
  <si>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</si>
  <si>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</si>
  <si>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</si>
  <si>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</si>
  <si>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</si>
  <si>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</si>
  <si>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</si>
  <si>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</si>
  <si>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</si>
  <si>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</si>
  <si>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</si>
  <si>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</si>
  <si>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</si>
  <si>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</si>
  <si>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</si>
  <si>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</si>
  <si>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</si>
  <si>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</si>
  <si>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</si>
  <si>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</si>
  <si>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</si>
  <si>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</si>
  <si>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</si>
  <si>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</si>
  <si>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</si>
  <si>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</si>
  <si>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</si>
  <si>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</si>
  <si>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</si>
  <si>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</si>
  <si>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</si>
  <si>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</si>
  <si>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</si>
  <si>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</si>
  <si>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</si>
  <si>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</si>
  <si>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</si>
  <si>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</si>
  <si>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</si>
  <si>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</si>
  <si>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</si>
  <si>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</si>
  <si>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</si>
  <si>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</si>
  <si>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</si>
  <si>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</si>
  <si>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</si>
  <si>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</si>
  <si>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</si>
  <si>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</si>
  <si>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</si>
  <si>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</si>
  <si>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</si>
  <si>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</si>
  <si>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</si>
  <si>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</si>
  <si>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</si>
  <si>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</si>
  <si>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</si>
  <si>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</si>
  <si>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</si>
  <si>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</si>
  <si>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</si>
  <si>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</si>
  <si>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</si>
  <si>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</si>
  <si>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</si>
  <si>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</si>
  <si>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</si>
  <si>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</si>
  <si>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</si>
  <si>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</si>
  <si>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</si>
  <si>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</si>
  <si>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</si>
  <si>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</si>
  <si>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</si>
  <si>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</si>
  <si>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</si>
  <si>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</si>
  <si>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</si>
  <si>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</si>
  <si>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</si>
  <si>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</si>
  <si>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</si>
  <si>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</si>
  <si>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</si>
  <si>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</si>
  <si>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</si>
  <si>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</si>
  <si>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</si>
  <si>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</si>
  <si>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</si>
  <si>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</si>
  <si>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</si>
  <si>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</si>
  <si>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</si>
  <si>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</si>
  <si>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</si>
  <si>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</si>
  <si>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</si>
  <si>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</si>
  <si>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</si>
  <si>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</si>
  <si>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</si>
  <si>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</si>
  <si>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</si>
  <si>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</si>
  <si>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</si>
  <si>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</si>
  <si>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</si>
  <si>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</si>
  <si>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</si>
  <si>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</si>
  <si>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</si>
  <si>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</si>
  <si>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</si>
  <si>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</si>
  <si>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</si>
  <si>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</si>
  <si>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</si>
  <si>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</si>
  <si>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</si>
  <si>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</si>
  <si>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</si>
  <si>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</si>
  <si>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</si>
  <si>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</si>
  <si>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</si>
  <si>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</si>
  <si>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</si>
  <si>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</si>
  <si>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</si>
  <si>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</si>
  <si>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</si>
  <si>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</si>
  <si>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</si>
  <si>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</si>
  <si>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</si>
  <si>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</si>
  <si>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</si>
  <si>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</si>
  <si>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</si>
  <si>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</si>
  <si>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</si>
  <si>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</si>
  <si>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</si>
  <si>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</si>
  <si>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</si>
  <si>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</si>
  <si>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</si>
  <si>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</si>
  <si>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</si>
  <si>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</si>
  <si>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</si>
  <si>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</si>
  <si>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</si>
  <si>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</si>
  <si>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</si>
  <si>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</si>
  <si>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</si>
  <si>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</si>
  <si>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</si>
  <si>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</si>
  <si>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</si>
  <si>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</si>
  <si>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</si>
  <si>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</si>
  <si>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</si>
  <si>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</si>
  <si>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</si>
  <si>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</si>
  <si>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</si>
  <si>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</si>
  <si>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</si>
  <si>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</si>
  <si>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</si>
  <si>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</si>
  <si>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</si>
  <si>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</si>
  <si>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</si>
  <si>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</si>
  <si>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</si>
  <si>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</si>
  <si>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</si>
  <si>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</si>
  <si>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</si>
  <si>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</si>
  <si>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</si>
  <si>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</si>
  <si>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</si>
  <si>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</si>
  <si>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</si>
  <si>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</si>
  <si>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</si>
  <si>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</si>
  <si>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</si>
  <si>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</si>
  <si>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</si>
  <si>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</si>
  <si>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</si>
  <si>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</si>
  <si>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</si>
  <si>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</si>
  <si>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</si>
  <si>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</si>
  <si>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</si>
  <si>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</si>
  <si>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</si>
  <si>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</si>
  <si>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</si>
  <si>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</si>
  <si>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</si>
  <si>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</si>
  <si>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</si>
  <si>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</si>
  <si>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</si>
  <si>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</si>
  <si>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</si>
  <si>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</si>
  <si>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</si>
  <si>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</si>
  <si>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</si>
  <si>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</si>
  <si>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</si>
  <si>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</si>
  <si>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</si>
  <si>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</si>
  <si>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</si>
  <si>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</si>
  <si>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</si>
  <si>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</si>
  <si>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</si>
  <si>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</si>
  <si>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</si>
  <si>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</si>
  <si>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</si>
  <si>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</si>
  <si>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</si>
  <si>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</si>
  <si>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</si>
  <si>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</si>
  <si>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</si>
  <si>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</si>
  <si>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</si>
  <si>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</si>
  <si>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</si>
  <si>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</si>
  <si>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</si>
  <si>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</si>
  <si>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</si>
  <si>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</si>
  <si>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</si>
  <si>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</si>
  <si>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</si>
  <si>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</si>
  <si>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</si>
  <si>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</si>
  <si>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</si>
  <si>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</si>
  <si>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</si>
  <si>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</si>
  <si>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</si>
  <si>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</si>
  <si>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</si>
  <si>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</si>
  <si>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</si>
  <si>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</si>
  <si>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</si>
  <si>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</si>
  <si>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</si>
  <si>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</si>
  <si>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</si>
  <si>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</si>
  <si>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</si>
  <si>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</si>
  <si>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</si>
  <si>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</si>
  <si>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</si>
  <si>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</si>
  <si>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</si>
  <si>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</si>
  <si>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</si>
  <si>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</si>
  <si>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</si>
  <si>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</si>
  <si>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</si>
  <si>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</si>
  <si>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</si>
  <si>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</si>
  <si>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</si>
  <si>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</si>
  <si>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</si>
  <si>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</si>
  <si>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</si>
  <si>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</si>
  <si>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</si>
  <si>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</si>
  <si>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</si>
  <si>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</si>
  <si>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</si>
  <si>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</si>
  <si>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</si>
  <si>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</si>
  <si>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</si>
  <si>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</si>
  <si>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</si>
  <si>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</si>
  <si>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</si>
  <si>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</si>
  <si>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</si>
  <si>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</si>
  <si>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</si>
  <si>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</si>
  <si>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</si>
  <si>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</si>
  <si>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</si>
  <si>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</si>
  <si>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</si>
  <si>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</si>
  <si>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</si>
  <si>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</si>
  <si>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</si>
  <si>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</si>
  <si>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</si>
  <si>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</si>
  <si>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</si>
  <si>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</si>
  <si>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</si>
  <si>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</si>
  <si>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</si>
  <si>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</si>
  <si>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</si>
  <si>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</si>
  <si>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</si>
  <si>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</si>
  <si>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</si>
  <si>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</si>
  <si>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</si>
  <si>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</si>
  <si>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</si>
  <si>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</si>
  <si>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</si>
  <si>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</si>
  <si>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</si>
  <si>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</si>
  <si>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</si>
  <si>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</si>
  <si>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</si>
  <si>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</si>
  <si>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</si>
  <si>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</si>
  <si>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</si>
  <si>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</si>
  <si>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</si>
  <si>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</si>
  <si>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</si>
  <si>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</si>
  <si>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</si>
  <si>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</si>
  <si>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</si>
  <si>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</si>
  <si>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</si>
  <si>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</si>
  <si>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</si>
  <si>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</si>
  <si>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</si>
  <si>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</si>
  <si>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</si>
  <si>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</si>
  <si>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</si>
  <si>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</si>
  <si>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</si>
  <si>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</si>
  <si>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</si>
  <si>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</si>
  <si>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</si>
  <si>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</si>
  <si>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</si>
  <si>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</si>
  <si>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</si>
  <si>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</si>
  <si>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</si>
  <si>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</si>
  <si>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</si>
  <si>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</si>
  <si>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</si>
  <si>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</si>
  <si>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</si>
  <si>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</si>
  <si>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</si>
  <si>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</si>
  <si>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</si>
  <si>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</si>
  <si>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</si>
  <si>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</si>
  <si>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</si>
  <si>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</si>
  <si>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</si>
  <si>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</si>
  <si>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</si>
  <si>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</si>
  <si>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</si>
  <si>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</si>
  <si>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</si>
  <si>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</si>
  <si>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</si>
  <si>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</si>
  <si>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</si>
  <si>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</si>
  <si>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</si>
  <si>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</si>
  <si>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</si>
  <si>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</si>
  <si>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</si>
  <si>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</si>
  <si>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</si>
  <si>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</si>
  <si>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</si>
  <si>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</si>
  <si>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</si>
  <si>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</si>
  <si>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</si>
  <si>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</si>
  <si>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</si>
  <si>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</si>
  <si>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</si>
  <si>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</si>
  <si>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</si>
  <si>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</si>
  <si>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</si>
  <si>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</si>
  <si>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</si>
  <si>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</si>
  <si>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</si>
  <si>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</si>
  <si>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</si>
  <si>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</si>
  <si>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</si>
  <si>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</si>
  <si>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</si>
  <si>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</si>
  <si>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</si>
  <si>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</si>
  <si>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</si>
  <si>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</si>
  <si>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</si>
  <si>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</si>
  <si>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</si>
  <si>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</si>
  <si>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</si>
  <si>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</si>
  <si>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</si>
  <si>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</si>
  <si>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</si>
  <si>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</si>
  <si>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</si>
  <si>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</si>
  <si>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</si>
  <si>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</si>
  <si>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</si>
  <si>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</si>
  <si>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</si>
  <si>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</si>
  <si>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</si>
  <si>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</si>
  <si>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</si>
  <si>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</si>
  <si>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</si>
  <si>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</si>
  <si>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</si>
  <si>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</si>
  <si>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</si>
  <si>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</si>
  <si>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</si>
  <si>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</si>
  <si>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</si>
  <si>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</si>
  <si>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</si>
  <si>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</si>
  <si>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</si>
  <si>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</si>
  <si>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</si>
  <si>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</si>
  <si>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</si>
  <si>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</si>
  <si>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</si>
  <si>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</si>
  <si>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</si>
  <si>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</si>
  <si>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</si>
  <si>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</si>
  <si>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</si>
  <si>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</si>
  <si>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</si>
  <si>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</si>
  <si>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</si>
  <si>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</si>
  <si>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</si>
  <si>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</si>
  <si>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</si>
  <si>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</si>
  <si>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</si>
  <si>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</si>
  <si>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</si>
  <si>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</si>
  <si>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</si>
  <si>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</si>
  <si>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</si>
  <si>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</si>
  <si>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</si>
  <si>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</si>
  <si>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</si>
  <si>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</si>
  <si>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</si>
  <si>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</si>
  <si>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</si>
  <si>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</si>
  <si>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</si>
  <si>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</si>
  <si>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</si>
  <si>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</si>
  <si>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</si>
  <si>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</si>
  <si>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</si>
  <si>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</si>
  <si>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</si>
  <si>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</si>
  <si>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</si>
  <si>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</si>
  <si>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</si>
  <si>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</si>
  <si>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</si>
  <si>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</si>
  <si>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</si>
  <si>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</si>
  <si>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</si>
  <si>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</si>
  <si>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</si>
  <si>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</si>
  <si>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</si>
  <si>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</si>
  <si>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</si>
  <si>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</si>
  <si>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</si>
  <si>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</si>
  <si>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</si>
  <si>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</si>
  <si>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</si>
  <si>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</si>
  <si>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</si>
  <si>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</si>
  <si>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</si>
  <si>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</si>
  <si>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</si>
  <si>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</si>
  <si>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</si>
  <si>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</si>
  <si>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</si>
  <si>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</si>
  <si>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</si>
  <si>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</si>
  <si>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</si>
  <si>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</si>
  <si>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</si>
  <si>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</si>
  <si>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</si>
  <si>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</si>
  <si>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</si>
  <si>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</si>
  <si>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</si>
  <si>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</si>
  <si>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</si>
  <si>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</si>
  <si>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</si>
  <si>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</si>
  <si>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</si>
  <si>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</si>
  <si>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</si>
  <si>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</si>
  <si>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</si>
  <si>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</si>
  <si>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</si>
  <si>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</si>
  <si>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</si>
  <si>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</si>
  <si>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</si>
  <si>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</si>
  <si>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</si>
  <si>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</si>
  <si>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</si>
  <si>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</si>
  <si>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</si>
  <si>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</si>
  <si>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</si>
  <si>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</si>
  <si>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</si>
  <si>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</si>
  <si>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</si>
  <si>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</si>
  <si>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</si>
  <si>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</si>
  <si>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</si>
  <si>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</si>
  <si>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</si>
  <si>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</si>
  <si>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</si>
  <si>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</si>
  <si>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</si>
  <si>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</si>
  <si>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</si>
  <si>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</si>
  <si>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</si>
  <si>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</si>
  <si>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</si>
  <si>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</si>
  <si>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</si>
  <si>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</si>
  <si>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</si>
  <si>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</si>
  <si>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</si>
  <si>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</si>
  <si>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</si>
  <si>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</si>
  <si>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</si>
  <si>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</si>
  <si>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</si>
  <si>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</si>
  <si>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</si>
  <si>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</si>
  <si>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</si>
  <si>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</si>
  <si>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</si>
  <si>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</si>
  <si>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</si>
  <si>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</si>
  <si>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</si>
  <si>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</si>
  <si>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</si>
  <si>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</si>
  <si>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</si>
  <si>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</si>
  <si>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</si>
  <si>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</si>
  <si>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</si>
  <si>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</si>
  <si>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</si>
  <si>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</si>
  <si>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</si>
  <si>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</si>
  <si>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</si>
  <si>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</si>
  <si>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</si>
  <si>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</si>
  <si>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</si>
  <si>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</si>
  <si>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</si>
  <si>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</si>
  <si>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</si>
  <si>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</si>
  <si>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</si>
  <si>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</si>
  <si>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</si>
  <si>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</si>
  <si>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</si>
  <si>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</si>
  <si>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</si>
  <si>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</si>
  <si>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</si>
  <si>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</si>
  <si>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</si>
  <si>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</si>
  <si>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</si>
  <si>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</si>
  <si>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</si>
  <si>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</si>
  <si>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</si>
  <si>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</si>
  <si>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</si>
  <si>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</si>
  <si>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</si>
  <si>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</si>
  <si>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</si>
  <si>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</si>
  <si>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</si>
  <si>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</si>
  <si>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</si>
  <si>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</si>
  <si>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</si>
  <si>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</si>
  <si>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</si>
  <si>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</si>
  <si>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</si>
  <si>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</si>
  <si>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</si>
  <si>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</si>
  <si>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</si>
  <si>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</si>
  <si>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</si>
  <si>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</si>
  <si>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</si>
  <si>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</si>
  <si>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</si>
  <si>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</si>
  <si>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</si>
  <si>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</si>
  <si>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</si>
  <si>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</si>
  <si>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</si>
  <si>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</si>
  <si>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</si>
  <si>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</si>
  <si>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</si>
  <si>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</si>
  <si>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</si>
  <si>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</si>
  <si>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</si>
  <si>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</si>
  <si>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</si>
  <si>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</si>
  <si>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</si>
  <si>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</si>
  <si>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</si>
  <si>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</si>
  <si>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</si>
  <si>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</si>
  <si>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</si>
  <si>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</si>
  <si>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</si>
  <si>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</si>
  <si>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</si>
  <si>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</si>
  <si>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</si>
  <si>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</si>
  <si>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</si>
  <si>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</si>
  <si>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</si>
  <si>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</si>
  <si>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</si>
  <si>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</si>
  <si>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</si>
  <si>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</si>
  <si>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</si>
  <si>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</si>
  <si>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</si>
  <si>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</si>
  <si>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</si>
  <si>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</si>
  <si>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</si>
  <si>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</si>
  <si>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</si>
  <si>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</si>
  <si>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</si>
  <si>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</si>
  <si>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</si>
  <si>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</si>
  <si>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</si>
  <si>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</si>
  <si>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</si>
  <si>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</si>
  <si>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</si>
  <si>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</si>
  <si>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</si>
  <si>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</si>
  <si>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</si>
  <si>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</si>
  <si>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</si>
  <si>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</si>
  <si>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</si>
  <si>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</si>
  <si>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</si>
  <si>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</si>
  <si>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</si>
  <si>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</si>
  <si>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</si>
  <si>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</si>
  <si>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</si>
  <si>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</si>
  <si>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</si>
  <si>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</si>
  <si>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</si>
  <si>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</si>
  <si>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</si>
  <si>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</si>
  <si>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</si>
  <si>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</si>
  <si>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</si>
  <si>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</si>
  <si>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</si>
  <si>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</si>
  <si>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</si>
  <si>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</si>
  <si>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</si>
  <si>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</si>
  <si>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</si>
  <si>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</si>
  <si>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</si>
  <si>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</si>
  <si>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</si>
  <si>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</si>
  <si>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</si>
  <si>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</si>
  <si>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</si>
  <si>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</si>
  <si>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</si>
  <si>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</si>
  <si>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</si>
  <si>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</si>
  <si>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</si>
  <si>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</si>
  <si>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</si>
  <si>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</si>
  <si>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</si>
  <si>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</si>
  <si>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</si>
  <si>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</si>
  <si>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</si>
  <si>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</si>
  <si>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</si>
  <si>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</si>
  <si>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</si>
  <si>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</si>
  <si>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</si>
  <si>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</si>
  <si>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</si>
  <si>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</si>
  <si>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</si>
  <si>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</si>
  <si>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</si>
  <si>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</si>
  <si>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</si>
  <si>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</si>
  <si>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</si>
  <si>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</si>
  <si>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</si>
  <si>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</si>
  <si>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</si>
  <si>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</si>
  <si>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</si>
  <si>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</si>
  <si>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</si>
  <si>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</si>
  <si>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</si>
  <si>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</si>
  <si>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</si>
  <si>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</si>
  <si>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</si>
  <si>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</si>
  <si>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</si>
  <si>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</si>
  <si>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</si>
  <si>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</si>
  <si>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</si>
  <si>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</si>
  <si>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</si>
  <si>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</si>
  <si>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</si>
  <si>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</si>
  <si>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</si>
  <si>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</si>
  <si>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</si>
  <si>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</si>
  <si>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</si>
  <si>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</si>
  <si>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</si>
  <si>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</si>
  <si>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</si>
  <si>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</si>
  <si>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</si>
  <si>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</si>
  <si>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</si>
  <si>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</si>
  <si>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</si>
  <si>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</si>
  <si>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</si>
  <si>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</si>
  <si>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</si>
  <si>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</si>
  <si>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</si>
  <si>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</si>
  <si>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</si>
  <si>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</si>
  <si>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</si>
  <si>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</si>
  <si>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</si>
  <si>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</si>
  <si>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</si>
  <si>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</si>
  <si>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</si>
  <si>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</si>
  <si>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</si>
  <si>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</si>
  <si>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</si>
  <si>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</si>
  <si>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</si>
  <si>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</si>
  <si>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</si>
  <si>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</si>
  <si>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</si>
  <si>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</si>
  <si>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</si>
  <si>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</si>
  <si>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</si>
  <si>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</si>
  <si>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</si>
  <si>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</si>
  <si>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</si>
  <si>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</si>
  <si>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</si>
  <si>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</si>
  <si>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</si>
  <si>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</si>
  <si>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</si>
  <si>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</si>
  <si>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</si>
  <si>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</si>
  <si>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</si>
  <si>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</si>
  <si>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</si>
  <si>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</si>
  <si>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</si>
  <si>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</si>
  <si>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</si>
  <si>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</si>
  <si>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</si>
  <si>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</si>
  <si>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</si>
  <si>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</si>
  <si>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</si>
  <si>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</si>
  <si>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</si>
  <si>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</si>
  <si>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</si>
  <si>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</si>
  <si>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</si>
  <si>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</si>
  <si>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</si>
  <si>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</si>
  <si>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</si>
  <si>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</si>
  <si>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</si>
  <si>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</si>
  <si>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</si>
  <si>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</si>
  <si>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</si>
  <si>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</si>
  <si>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</si>
  <si>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</si>
  <si>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</si>
  <si>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</si>
  <si>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</si>
  <si>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</si>
  <si>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</si>
  <si>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</si>
  <si>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</si>
  <si>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</si>
  <si>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</si>
  <si>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</si>
  <si>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</si>
  <si>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</si>
  <si>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</si>
  <si>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</si>
  <si>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</si>
  <si>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</si>
  <si>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</si>
  <si>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</si>
  <si>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</si>
  <si>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</si>
  <si>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</si>
  <si>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</si>
  <si>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</si>
  <si>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</si>
  <si>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</si>
  <si>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</si>
  <si>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</si>
  <si>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</si>
  <si>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</si>
  <si>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</si>
  <si>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</si>
  <si>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</si>
  <si>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</si>
  <si>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</si>
  <si>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</si>
  <si>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</si>
  <si>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</si>
  <si>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</si>
  <si>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</si>
  <si>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</si>
  <si>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</si>
  <si>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</si>
  <si>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</si>
  <si>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</si>
  <si>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</si>
  <si>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</si>
  <si>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</si>
  <si>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</si>
  <si>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</si>
  <si>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</si>
  <si>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</si>
  <si>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</si>
  <si>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</si>
  <si>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</si>
  <si>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</si>
  <si>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</si>
  <si>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</si>
  <si>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</si>
  <si>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</si>
  <si>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</si>
  <si>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</si>
  <si>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</si>
  <si>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</si>
  <si>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</si>
  <si>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</si>
  <si>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</si>
  <si>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</si>
  <si>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</si>
  <si>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</si>
  <si>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</si>
  <si>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</si>
  <si>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</si>
  <si>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</si>
  <si>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</si>
  <si>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</si>
  <si>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</si>
  <si>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</si>
  <si>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</si>
  <si>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</si>
  <si>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</si>
  <si>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</si>
  <si>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</si>
  <si>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</si>
  <si>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</si>
  <si>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</si>
  <si>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</si>
  <si>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</si>
  <si>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</si>
  <si>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</si>
  <si>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</si>
  <si>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</si>
  <si>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</si>
  <si>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</si>
  <si>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</si>
  <si>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</si>
  <si>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</si>
  <si>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</si>
  <si>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</si>
  <si>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</si>
  <si>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</si>
  <si>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</si>
  <si>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</si>
  <si>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</si>
  <si>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</si>
  <si>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</si>
  <si>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</si>
  <si>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</si>
  <si>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</si>
  <si>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</si>
  <si>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</si>
  <si>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</si>
  <si>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</si>
  <si>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</si>
  <si>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</si>
  <si>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</si>
  <si>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</si>
  <si>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</si>
  <si>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</si>
  <si>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</si>
  <si>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</si>
  <si>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</si>
  <si>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</si>
  <si>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</si>
  <si>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</si>
  <si>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</si>
  <si>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</si>
  <si>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</si>
  <si>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</si>
  <si>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</si>
  <si>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</si>
  <si>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</si>
  <si>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</si>
  <si>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</si>
  <si>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</si>
  <si>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</si>
  <si>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</si>
  <si>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</si>
  <si>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</si>
  <si>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</si>
  <si>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</si>
  <si>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</si>
  <si>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</si>
  <si>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</si>
  <si>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</si>
  <si>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</si>
  <si>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</si>
  <si>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</si>
  <si>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</si>
  <si>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</si>
  <si>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</si>
  <si>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</si>
  <si>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</si>
  <si>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</si>
  <si>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</si>
  <si>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</si>
  <si>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</si>
  <si>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</si>
  <si>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</si>
  <si>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</si>
  <si>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</si>
  <si>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</si>
  <si>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</si>
  <si>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</si>
  <si>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</si>
  <si>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</si>
  <si>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</si>
  <si>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</si>
  <si>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</si>
  <si>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</si>
  <si>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</si>
  <si>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</si>
  <si>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</si>
  <si>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</si>
  <si>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</si>
  <si>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</si>
  <si>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</si>
  <si>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</si>
  <si>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</si>
  <si>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</si>
  <si>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</si>
  <si>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</si>
  <si>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</si>
  <si>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</si>
  <si>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</si>
  <si>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</si>
  <si>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</si>
  <si>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</si>
  <si>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</si>
  <si>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</si>
  <si>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</si>
  <si>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</si>
  <si>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</si>
  <si>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</si>
  <si>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</si>
  <si>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</si>
  <si>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</si>
  <si>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</si>
  <si>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</si>
  <si>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</si>
  <si>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</si>
  <si>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</si>
  <si>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</si>
  <si>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</si>
  <si>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</si>
  <si>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</si>
  <si>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</si>
  <si>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</si>
  <si>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</si>
  <si>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</si>
  <si>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</si>
  <si>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</si>
  <si>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</si>
  <si>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</si>
  <si>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</si>
  <si>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</si>
  <si>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</si>
  <si>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</si>
  <si>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</si>
  <si>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</si>
  <si>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</si>
  <si>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</si>
  <si>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</si>
  <si>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</si>
  <si>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</si>
  <si>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</si>
  <si>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</si>
  <si>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</si>
  <si>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</si>
  <si>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</si>
  <si>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</si>
  <si>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</si>
  <si>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</si>
  <si>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</si>
  <si>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</si>
  <si>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</si>
  <si>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</si>
  <si>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</si>
  <si>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</si>
  <si>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</si>
  <si>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</si>
  <si>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</si>
  <si>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</si>
  <si>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</si>
  <si>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</si>
  <si>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</si>
  <si>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</si>
  <si>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</si>
  <si>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</si>
  <si>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</si>
  <si>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</si>
  <si>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</si>
  <si>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</si>
  <si>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</si>
  <si>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</si>
  <si>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</si>
  <si>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</si>
  <si>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</si>
  <si>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</si>
  <si>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</si>
  <si>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</si>
  <si>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</si>
  <si>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</si>
  <si>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</si>
  <si>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</si>
  <si>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</si>
  <si>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</si>
  <si>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</si>
  <si>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</si>
  <si>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</si>
  <si>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</si>
  <si>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</si>
  <si>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</si>
  <si>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</si>
  <si>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</si>
  <si>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</si>
  <si>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</si>
  <si>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</si>
  <si>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</si>
  <si>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</si>
  <si>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</si>
  <si>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</si>
  <si>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</si>
  <si>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</si>
  <si>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</si>
  <si>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</si>
  <si>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</si>
  <si>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</si>
  <si>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</si>
  <si>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</si>
  <si>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</si>
  <si>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</si>
  <si>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</si>
  <si>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</si>
  <si>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</si>
  <si>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</si>
  <si>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</si>
  <si>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</si>
  <si>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</si>
  <si>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</si>
  <si>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</si>
  <si>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</si>
  <si>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</si>
  <si>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</si>
  <si>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</si>
  <si>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</si>
  <si>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</si>
  <si>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</si>
  <si>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</si>
  <si>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</si>
  <si>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</si>
  <si>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</si>
  <si>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</si>
  <si>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</si>
  <si>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</si>
  <si>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</si>
  <si>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</si>
  <si>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</si>
  <si>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</si>
  <si>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</si>
  <si>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</si>
  <si>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</si>
  <si>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</si>
  <si>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</si>
  <si>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</si>
  <si>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</si>
  <si>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</si>
  <si>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</si>
  <si>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</si>
  <si>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</si>
  <si>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</si>
  <si>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</si>
  <si>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</si>
  <si>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</si>
  <si>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</si>
  <si>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</si>
  <si>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</si>
  <si>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</si>
  <si>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</si>
  <si>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</si>
  <si>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</si>
  <si>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</si>
  <si>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</si>
  <si>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</si>
  <si>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</si>
  <si>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</si>
  <si>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</si>
  <si>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</si>
  <si>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</si>
  <si>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</si>
  <si>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</si>
  <si>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</si>
  <si>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</si>
  <si>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</si>
  <si>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</si>
  <si>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</si>
  <si>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</si>
  <si>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</si>
  <si>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</si>
  <si>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</si>
  <si>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</si>
  <si>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</si>
  <si>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</si>
  <si>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</si>
  <si>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</si>
  <si>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</si>
  <si>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</si>
  <si>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</si>
  <si>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</si>
  <si>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</si>
  <si>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</si>
  <si>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</si>
  <si>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</si>
  <si>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</si>
  <si>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</si>
  <si>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</si>
  <si>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</si>
  <si>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</si>
  <si>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</si>
  <si>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</si>
  <si>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</si>
  <si>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</si>
  <si>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</si>
  <si>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</si>
  <si>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</si>
  <si>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</si>
  <si>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</si>
  <si>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</si>
  <si>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</si>
  <si>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</si>
  <si>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</si>
  <si>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</si>
  <si>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</si>
  <si>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</si>
  <si>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</si>
  <si>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</si>
  <si>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</si>
  <si>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</si>
  <si>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</si>
  <si>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</si>
  <si>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</si>
  <si>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</si>
  <si>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</si>
  <si>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</si>
  <si>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</si>
  <si>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</si>
  <si>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</si>
  <si>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</si>
  <si>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</si>
  <si>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</si>
  <si>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</si>
  <si>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</si>
  <si>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</si>
  <si>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</si>
  <si>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</si>
  <si>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</si>
  <si>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</si>
  <si>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</si>
  <si>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</si>
  <si>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</si>
  <si>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</si>
  <si>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</si>
  <si>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</si>
  <si>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</si>
  <si>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</si>
  <si>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</si>
  <si>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</si>
  <si>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</si>
  <si>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</si>
  <si>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</si>
  <si>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</si>
  <si>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</si>
  <si>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</si>
  <si>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</si>
  <si>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</si>
  <si>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</si>
  <si>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</si>
  <si>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</si>
  <si>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</si>
  <si>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</si>
  <si>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</si>
  <si>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</si>
  <si>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</si>
  <si>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</si>
  <si>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</si>
  <si>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</si>
  <si>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</si>
  <si>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</si>
  <si>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</si>
  <si>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</si>
  <si>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</si>
  <si>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</si>
  <si>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</si>
  <si>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</si>
  <si>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</si>
  <si>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</si>
  <si>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</si>
  <si>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</si>
  <si>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</si>
  <si>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</si>
  <si>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</si>
  <si>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</si>
  <si>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</si>
  <si>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</si>
  <si>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</si>
  <si>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</si>
  <si>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</si>
  <si>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</si>
  <si>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</si>
  <si>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</si>
  <si>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</si>
  <si>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</si>
  <si>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</si>
  <si>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</si>
  <si>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</si>
  <si>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</si>
  <si>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</si>
  <si>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</si>
  <si>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</si>
  <si>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</si>
  <si>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</si>
  <si>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</si>
  <si>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</si>
  <si>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</si>
  <si>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</si>
  <si>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</si>
  <si>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</si>
  <si>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</si>
  <si>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</si>
  <si>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</si>
  <si>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</si>
  <si>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</si>
  <si>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</si>
  <si>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</si>
  <si>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</si>
  <si>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</si>
  <si>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</si>
  <si>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</si>
  <si>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</si>
  <si>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</si>
  <si>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</si>
  <si>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</si>
  <si>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</si>
  <si>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</si>
  <si>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</si>
  <si>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</si>
  <si>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</si>
  <si>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</si>
  <si>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</si>
  <si>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</si>
  <si>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</si>
  <si>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</si>
  <si>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</si>
  <si>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</si>
  <si>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</si>
  <si>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</si>
  <si>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</si>
  <si>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</si>
  <si>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</si>
  <si>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</si>
  <si>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</si>
  <si>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</si>
  <si>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</si>
  <si>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</si>
  <si>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</si>
  <si>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</si>
  <si>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</si>
  <si>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</si>
  <si>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</si>
  <si>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</si>
  <si>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</si>
  <si>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</si>
  <si>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</si>
  <si>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</si>
  <si>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</si>
  <si>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</si>
  <si>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</si>
  <si>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</si>
  <si>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</si>
  <si>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</si>
  <si>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</si>
  <si>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</si>
  <si>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</si>
  <si>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</si>
  <si>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</si>
  <si>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</si>
  <si>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</si>
  <si>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</si>
  <si>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</si>
  <si>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</si>
  <si>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</si>
  <si>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</si>
  <si>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</si>
  <si>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</si>
  <si>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</si>
  <si>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</si>
  <si>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</si>
  <si>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</si>
  <si>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</si>
  <si>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</si>
  <si>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</si>
  <si>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</si>
  <si>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</si>
  <si>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</si>
  <si>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</si>
  <si>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</si>
  <si>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</si>
  <si>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</si>
  <si>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</si>
  <si>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</si>
  <si>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</si>
  <si>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</si>
  <si>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</si>
  <si>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</si>
  <si>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</si>
  <si>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</si>
  <si>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</si>
  <si>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</si>
  <si>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</si>
  <si>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</si>
  <si>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</si>
  <si>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</si>
  <si>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</si>
  <si>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</si>
  <si>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</si>
  <si>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</si>
  <si>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</si>
  <si>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</si>
  <si>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</si>
  <si>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</si>
  <si>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</si>
  <si>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</si>
  <si>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</si>
  <si>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</si>
  <si>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</si>
  <si>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</si>
  <si>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</si>
  <si>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</si>
  <si>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</si>
  <si>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</si>
  <si>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</si>
  <si>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</si>
  <si>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</si>
  <si>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</si>
  <si>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</si>
  <si>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</si>
  <si>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</si>
  <si>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</si>
  <si>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</si>
  <si>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</si>
  <si>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</si>
  <si>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</si>
  <si>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</si>
  <si>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</si>
  <si>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</si>
  <si>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</si>
  <si>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</si>
  <si>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</si>
  <si>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</si>
  <si>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</si>
  <si>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</si>
  <si>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</si>
  <si>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</si>
  <si>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</si>
  <si>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</si>
  <si>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</si>
  <si>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</si>
  <si>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</si>
  <si>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</si>
  <si>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</si>
  <si>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</si>
  <si>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</si>
  <si>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</si>
  <si>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</si>
  <si>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</si>
  <si>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</si>
  <si>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</si>
  <si>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</si>
  <si>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</si>
  <si>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</si>
  <si>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</si>
  <si>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</si>
  <si>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</si>
  <si>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</si>
  <si>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</si>
  <si>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</si>
  <si>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</si>
  <si>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</si>
  <si>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</si>
  <si>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</si>
  <si>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</si>
  <si>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</si>
  <si>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</si>
  <si>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</si>
  <si>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</si>
  <si>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</si>
  <si>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</si>
  <si>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</si>
  <si>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</si>
  <si>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</si>
  <si>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</si>
  <si>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</si>
  <si>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</si>
  <si>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</si>
  <si>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</si>
  <si>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</si>
  <si>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</si>
  <si>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</si>
  <si>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</si>
  <si>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</si>
  <si>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</si>
  <si>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</si>
  <si>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</si>
  <si>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</si>
  <si>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</si>
  <si>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</si>
  <si>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</si>
  <si>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</si>
  <si>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</si>
  <si>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</si>
  <si>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</si>
  <si>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</si>
  <si>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</si>
  <si>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</si>
  <si>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</si>
  <si>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</si>
  <si>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</si>
  <si>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</si>
  <si>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</si>
  <si>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</si>
  <si>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</si>
  <si>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</si>
  <si>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</si>
  <si>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</si>
  <si>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</si>
  <si>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</si>
  <si>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</si>
  <si>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</si>
  <si>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</si>
  <si>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</si>
  <si>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</si>
  <si>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</si>
  <si>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</si>
  <si>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</si>
  <si>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</si>
  <si>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</si>
  <si>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</si>
  <si>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</si>
  <si>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</si>
  <si>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</si>
  <si>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</si>
  <si>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</si>
  <si>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</si>
  <si>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</si>
  <si>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</si>
  <si>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</si>
  <si>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</si>
  <si>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</si>
  <si>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</si>
  <si>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</si>
  <si>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</si>
  <si>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</si>
  <si>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</si>
  <si>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</si>
  <si>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</si>
  <si>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</si>
  <si>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</si>
  <si>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</si>
  <si>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</si>
  <si>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</si>
  <si>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</si>
  <si>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</si>
  <si>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</si>
  <si>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</si>
  <si>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</si>
  <si>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</si>
  <si>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</si>
  <si>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</si>
  <si>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</si>
  <si>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</si>
  <si>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</si>
  <si>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</si>
  <si>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</si>
  <si>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</si>
  <si>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</si>
  <si>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</si>
  <si>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</si>
  <si>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</si>
  <si>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</si>
  <si>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</si>
  <si>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</si>
  <si>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</si>
  <si>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</si>
  <si>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</si>
  <si>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</si>
  <si>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</si>
  <si>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</si>
  <si>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</si>
  <si>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</si>
  <si>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</si>
  <si>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</si>
  <si>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</si>
  <si>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</si>
  <si>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</si>
  <si>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</si>
  <si>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</si>
  <si>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</si>
  <si>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</si>
  <si>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</si>
  <si>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</si>
  <si>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</si>
  <si>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</si>
  <si>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</si>
  <si>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</si>
  <si>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</si>
  <si>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</si>
  <si>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</si>
  <si>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</si>
  <si>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</si>
  <si>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</si>
  <si>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</si>
  <si>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</si>
  <si>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</si>
  <si>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</si>
  <si>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</si>
  <si>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</si>
  <si>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</si>
  <si>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</si>
  <si>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</si>
  <si>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</si>
  <si>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</si>
  <si>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</si>
  <si>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</si>
  <si>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</si>
  <si>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</si>
  <si>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</si>
  <si>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</si>
  <si>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</si>
  <si>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</si>
  <si>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</si>
  <si>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</si>
  <si>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</si>
  <si>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</si>
  <si>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</si>
  <si>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</si>
  <si>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</si>
  <si>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</si>
  <si>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</si>
  <si>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</si>
  <si>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</si>
  <si>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</si>
  <si>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</si>
  <si>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</si>
  <si>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</si>
  <si>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</si>
  <si>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</si>
  <si>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</si>
  <si>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</si>
  <si>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</si>
  <si>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</si>
  <si>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</si>
  <si>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</si>
  <si>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</si>
  <si>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</si>
  <si>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</si>
  <si>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</si>
  <si>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</si>
  <si>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</si>
  <si>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</si>
  <si>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</si>
  <si>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</si>
  <si>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</si>
  <si>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</si>
  <si>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</si>
  <si>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</si>
  <si>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</si>
  <si>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</si>
  <si>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</si>
  <si>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</si>
  <si>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</si>
  <si>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</si>
  <si>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</si>
  <si>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</si>
  <si>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</si>
  <si>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</si>
  <si>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</si>
  <si>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</si>
  <si>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</si>
  <si>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</si>
  <si>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</si>
  <si>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</si>
  <si>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</si>
  <si>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</si>
  <si>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</si>
  <si>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</si>
  <si>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</si>
  <si>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</si>
  <si>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</si>
  <si>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</si>
  <si>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</si>
  <si>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</si>
  <si>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</si>
  <si>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</si>
  <si>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</si>
  <si>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</si>
  <si>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</si>
  <si>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</si>
  <si>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</si>
  <si>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</si>
  <si>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</si>
  <si>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</si>
  <si>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</si>
  <si>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</si>
  <si>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</si>
  <si>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</si>
  <si>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</si>
  <si>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</si>
  <si>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</si>
  <si>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</si>
  <si>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</si>
  <si>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</si>
  <si>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</si>
  <si>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</si>
  <si>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</si>
  <si>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</si>
  <si>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</si>
  <si>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</si>
  <si>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</si>
  <si>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</si>
  <si>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</si>
  <si>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</si>
  <si>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</si>
  <si>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</si>
  <si>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</si>
  <si>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</si>
  <si>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</si>
  <si>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</si>
  <si>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</si>
  <si>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</si>
  <si>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</si>
  <si>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</si>
  <si>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</si>
  <si>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</si>
  <si>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</si>
  <si>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</si>
  <si>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</si>
  <si>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</si>
  <si>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</si>
  <si>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</si>
  <si>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</si>
  <si>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</si>
  <si>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</si>
  <si>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</si>
  <si>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</si>
  <si>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</si>
  <si>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</si>
  <si>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</si>
  <si>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</si>
  <si>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</si>
  <si>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</si>
  <si>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</si>
  <si>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</si>
  <si>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</si>
  <si>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</si>
  <si>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</si>
  <si>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</si>
  <si>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</si>
  <si>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</si>
  <si>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</si>
  <si>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</si>
  <si>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</si>
  <si>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</si>
  <si>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</si>
  <si>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</si>
  <si>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</si>
  <si>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</si>
  <si>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</si>
  <si>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</si>
  <si>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</si>
  <si>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</si>
  <si>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</si>
  <si>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</si>
  <si>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</si>
  <si>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</si>
  <si>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</si>
  <si>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</si>
  <si>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</si>
  <si>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</si>
  <si>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</si>
  <si>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</si>
  <si>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</si>
  <si>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</si>
  <si>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</si>
  <si>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</si>
  <si>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</si>
  <si>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</si>
  <si>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</si>
  <si>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</si>
  <si>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</si>
  <si>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</si>
  <si>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</si>
  <si>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</si>
  <si>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</si>
  <si>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</si>
  <si>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</si>
  <si>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</si>
  <si>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</si>
  <si>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</si>
  <si>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</si>
  <si>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</si>
  <si>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</si>
  <si>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</si>
  <si>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</si>
  <si>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</si>
  <si>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</si>
  <si>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</si>
  <si>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</si>
  <si>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</si>
  <si>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</si>
  <si>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</si>
  <si>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</si>
  <si>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</si>
  <si>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</si>
  <si>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</si>
  <si>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</si>
  <si>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</si>
  <si>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</si>
  <si>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</si>
  <si>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</si>
  <si>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</si>
  <si>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</si>
  <si>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</si>
  <si>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</si>
  <si>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</si>
  <si>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</si>
  <si>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</si>
  <si>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</si>
  <si>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</si>
  <si>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</si>
  <si>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</si>
  <si>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</si>
  <si>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</si>
  <si>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</si>
  <si>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</si>
  <si>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</si>
  <si>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</si>
  <si>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</si>
  <si>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</si>
  <si>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</si>
  <si>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</si>
  <si>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</si>
  <si>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</si>
  <si>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</si>
  <si>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</si>
  <si>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</si>
  <si>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</si>
  <si>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</si>
  <si>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</si>
  <si>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</si>
  <si>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</si>
  <si>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</si>
  <si>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</si>
  <si>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</si>
  <si>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</si>
  <si>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</si>
  <si>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</si>
  <si>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</si>
  <si>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</si>
  <si>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</si>
  <si>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</si>
  <si>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</si>
  <si>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</si>
  <si>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</si>
  <si>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</si>
  <si>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</si>
  <si>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</si>
  <si>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</si>
  <si>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</si>
  <si>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</si>
  <si>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</si>
  <si>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</si>
  <si>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</si>
  <si>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</si>
  <si>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</si>
  <si>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</si>
  <si>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</si>
  <si>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</si>
  <si>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</si>
  <si>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</si>
  <si>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</si>
  <si>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</si>
  <si>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</si>
  <si>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</si>
  <si>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</si>
  <si>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</si>
  <si>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</si>
  <si>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</si>
  <si>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</si>
  <si>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</si>
  <si>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</si>
  <si>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</si>
  <si>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</si>
  <si>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</si>
  <si>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</si>
  <si>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</si>
  <si>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</si>
  <si>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</si>
  <si>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</si>
  <si>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</si>
  <si>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</si>
  <si>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</si>
  <si>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</si>
  <si>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</si>
  <si>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</si>
  <si>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</si>
  <si>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</si>
  <si>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</si>
  <si>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</si>
  <si>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</si>
  <si>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</si>
  <si>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</si>
  <si>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</si>
  <si>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</si>
  <si>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</si>
  <si>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</si>
  <si>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</si>
  <si>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</si>
  <si>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</si>
  <si>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</si>
  <si>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</si>
  <si>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</si>
  <si>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</si>
  <si>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</si>
  <si>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</si>
  <si>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</si>
  <si>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</si>
  <si>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</si>
  <si>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</si>
  <si>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</si>
  <si>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</si>
  <si>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</si>
  <si>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</si>
  <si>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</si>
  <si>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</si>
  <si>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</si>
  <si>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</si>
  <si>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</si>
  <si>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</si>
  <si>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</si>
  <si>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</si>
  <si>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</si>
  <si>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</si>
  <si>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</si>
  <si>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</si>
  <si>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</si>
  <si>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</si>
  <si>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</si>
  <si>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</si>
  <si>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</si>
  <si>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</si>
  <si>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</si>
  <si>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</si>
  <si>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</si>
  <si>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</si>
  <si>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</si>
  <si>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</si>
  <si>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</si>
  <si>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</si>
  <si>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</si>
  <si>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</si>
  <si>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</si>
  <si>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</si>
  <si>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</si>
  <si>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</si>
  <si>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</si>
  <si>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</si>
  <si>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</si>
  <si>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</si>
  <si>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</si>
  <si>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</si>
  <si>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</si>
  <si>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</si>
  <si>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</si>
  <si>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</si>
  <si>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</si>
  <si>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</si>
  <si>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</si>
  <si>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</si>
  <si>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</si>
  <si>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</si>
  <si>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</si>
  <si>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</si>
  <si>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</si>
  <si>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</si>
  <si>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</si>
  <si>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</si>
  <si>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</si>
  <si>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</si>
  <si>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</si>
  <si>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</si>
  <si>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</si>
  <si>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</si>
  <si>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</si>
  <si>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</si>
  <si>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</si>
  <si>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</si>
  <si>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</si>
  <si>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</si>
  <si>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</si>
  <si>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</si>
  <si>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</si>
  <si>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</si>
  <si>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</si>
  <si>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</si>
  <si>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</si>
  <si>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</si>
  <si>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</si>
  <si>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</si>
  <si>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</si>
  <si>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</si>
  <si>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</si>
  <si>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</si>
  <si>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</si>
  <si>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</si>
  <si>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</si>
  <si>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</si>
  <si>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</si>
  <si>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</si>
  <si>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</si>
  <si>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</si>
  <si>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</si>
  <si>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</si>
  <si>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</si>
  <si>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</si>
  <si>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</si>
  <si>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</si>
  <si>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</si>
  <si>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</si>
  <si>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</si>
  <si>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</si>
  <si>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</si>
  <si>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</si>
  <si>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</si>
  <si>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</si>
  <si>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</si>
  <si>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</si>
  <si>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</si>
  <si>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</si>
  <si>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</si>
  <si>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</si>
  <si>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</si>
  <si>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</si>
  <si>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</si>
  <si>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</si>
  <si>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</si>
  <si>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</si>
  <si>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</si>
  <si>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</si>
  <si>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</si>
  <si>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</si>
  <si>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</si>
  <si>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</si>
  <si>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</si>
  <si>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</si>
  <si>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</si>
  <si>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</si>
  <si>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</si>
  <si>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</si>
  <si>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</si>
  <si>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</si>
  <si>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</si>
  <si>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</si>
  <si>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</si>
  <si>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</si>
  <si>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</si>
  <si>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</si>
  <si>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</si>
  <si>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</si>
  <si>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</si>
  <si>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</si>
  <si>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</si>
  <si>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</si>
  <si>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</si>
  <si>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</si>
  <si>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</si>
  <si>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</si>
  <si>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</si>
  <si>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</si>
  <si>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</si>
  <si>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</si>
  <si>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</si>
  <si>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</si>
  <si>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</si>
  <si>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</si>
  <si>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</si>
  <si>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</si>
  <si>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</si>
  <si>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</si>
  <si>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</si>
  <si>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</si>
  <si>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</si>
  <si>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</si>
  <si>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</si>
  <si>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</si>
  <si>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</si>
  <si>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</si>
  <si>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</si>
  <si>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</si>
  <si>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</si>
  <si>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</si>
  <si>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</si>
  <si>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</si>
  <si>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</si>
  <si>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</si>
  <si>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</si>
  <si>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</si>
  <si>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</si>
  <si>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</si>
  <si>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</si>
  <si>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</si>
  <si>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</si>
  <si>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</si>
  <si>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</si>
  <si>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</si>
  <si>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</si>
  <si>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</si>
  <si>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</si>
  <si>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</si>
  <si>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</si>
  <si>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</si>
  <si>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</si>
  <si>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</si>
  <si>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</si>
  <si>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</si>
  <si>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</si>
  <si>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</si>
  <si>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</si>
  <si>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</si>
  <si>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</si>
  <si>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</si>
  <si>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</si>
  <si>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</si>
  <si>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</si>
  <si>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</si>
  <si>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</si>
  <si>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</si>
  <si>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</si>
  <si>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</si>
  <si>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</si>
  <si>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</si>
  <si>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</si>
  <si>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</si>
  <si>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</si>
  <si>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</si>
  <si>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</si>
  <si>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</si>
  <si>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</si>
  <si>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</si>
  <si>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</si>
  <si>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</si>
  <si>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</si>
  <si>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</si>
  <si>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</si>
  <si>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</si>
  <si>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</si>
  <si>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</si>
  <si>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</si>
  <si>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</si>
  <si>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</si>
  <si>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</si>
  <si>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</si>
  <si>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</si>
  <si>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</si>
  <si>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</si>
  <si>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</si>
  <si>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</si>
  <si>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</si>
  <si>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</si>
  <si>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</si>
  <si>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</si>
  <si>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</si>
  <si>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</si>
  <si>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</si>
  <si>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</si>
  <si>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</si>
  <si>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</si>
  <si>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</si>
  <si>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</si>
  <si>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</si>
  <si>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</si>
  <si>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</si>
  <si>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</si>
  <si>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</si>
  <si>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</si>
  <si>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</si>
  <si>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</si>
  <si>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</si>
  <si>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</si>
  <si>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</si>
  <si>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</si>
  <si>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</si>
  <si>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</si>
  <si>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</si>
  <si>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</si>
  <si>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</si>
  <si>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</si>
  <si>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</si>
  <si>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</si>
  <si>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</si>
  <si>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</si>
  <si>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</si>
  <si>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</si>
  <si>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</si>
  <si>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</si>
  <si>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</si>
  <si>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</si>
  <si>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</si>
  <si>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</si>
  <si>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</si>
  <si>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</si>
  <si>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</si>
  <si>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</si>
  <si>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</si>
  <si>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</si>
  <si>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</si>
  <si>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</si>
  <si>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</si>
  <si>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</si>
  <si>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</si>
  <si>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</si>
  <si>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</si>
  <si>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</si>
  <si>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</si>
  <si>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</si>
  <si>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</si>
  <si>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</si>
  <si>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</si>
  <si>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</si>
  <si>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</si>
  <si>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</si>
  <si>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</si>
  <si>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</si>
  <si>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</si>
  <si>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</si>
  <si>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</si>
  <si>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</si>
  <si>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</si>
  <si>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</si>
  <si>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</si>
  <si>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</si>
  <si>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</si>
  <si>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</si>
  <si>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</si>
  <si>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</si>
  <si>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</si>
  <si>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</si>
  <si>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</si>
  <si>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</si>
  <si>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</si>
  <si>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</si>
  <si>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</si>
  <si>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</si>
  <si>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</si>
  <si>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</si>
  <si>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</si>
  <si>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</si>
  <si>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</si>
  <si>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</si>
  <si>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</si>
  <si>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</si>
  <si>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</si>
  <si>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</si>
  <si>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</si>
  <si>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</si>
  <si>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</si>
  <si>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</si>
  <si>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</si>
  <si>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</si>
  <si>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</si>
  <si>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</si>
  <si>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</si>
  <si>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</si>
  <si>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</si>
  <si>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</si>
  <si>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</si>
  <si>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</si>
  <si>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</si>
  <si>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</si>
  <si>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</si>
  <si>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</si>
  <si>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</si>
  <si>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</si>
  <si>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</si>
  <si>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</si>
  <si>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</si>
  <si>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</si>
  <si>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</si>
  <si>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</si>
  <si>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</si>
  <si>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</si>
  <si>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</si>
  <si>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</si>
  <si>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</si>
  <si>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</si>
  <si>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</si>
  <si>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</si>
  <si>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</si>
  <si>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</si>
  <si>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</si>
  <si>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</si>
  <si>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</si>
  <si>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</si>
  <si>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</si>
  <si>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</si>
  <si>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</si>
  <si>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</si>
  <si>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</si>
  <si>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</si>
  <si>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</si>
  <si>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</si>
  <si>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</si>
  <si>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</si>
  <si>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</si>
  <si>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</si>
  <si>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</si>
  <si>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</si>
  <si>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</si>
  <si>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</si>
  <si>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</si>
  <si>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</si>
  <si>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</si>
  <si>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</si>
  <si>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</si>
  <si>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</si>
  <si>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</si>
  <si>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</si>
  <si>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</si>
  <si>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</si>
  <si>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</si>
  <si>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</si>
  <si>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</si>
  <si>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</si>
  <si>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</si>
  <si>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</si>
  <si>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</si>
  <si>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</si>
  <si>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</si>
  <si>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</si>
  <si>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</si>
  <si>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</si>
  <si>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</si>
  <si>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</si>
  <si>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</si>
  <si>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</si>
  <si>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</si>
  <si>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</si>
  <si>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</si>
  <si>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</si>
  <si>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</si>
  <si>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</si>
  <si>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</si>
  <si>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</si>
  <si>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</si>
  <si>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</si>
  <si>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</si>
  <si>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</si>
  <si>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</si>
  <si>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</si>
  <si>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</si>
  <si>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</si>
  <si>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</si>
  <si>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</si>
  <si>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</si>
  <si>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</si>
  <si>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</si>
  <si>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</si>
  <si>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</si>
  <si>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</si>
  <si>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</si>
  <si>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</si>
  <si>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</si>
  <si>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</si>
  <si>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</si>
  <si>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</si>
  <si>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</si>
  <si>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</si>
  <si>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</si>
  <si>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</si>
  <si>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</si>
  <si>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</si>
  <si>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</si>
  <si>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</si>
  <si>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</si>
  <si>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</si>
  <si>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</si>
  <si>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</si>
  <si>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</si>
  <si>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</si>
  <si>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</si>
  <si>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</si>
  <si>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</si>
  <si>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</si>
  <si>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</si>
  <si>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</si>
  <si>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</si>
  <si>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</si>
  <si>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</si>
  <si>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</si>
  <si>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</si>
  <si>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</si>
  <si>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</si>
  <si>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</si>
  <si>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</si>
  <si>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</si>
  <si>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</si>
  <si>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</si>
  <si>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</si>
  <si>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</si>
  <si>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</si>
  <si>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</si>
  <si>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</si>
  <si>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</si>
  <si>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</si>
  <si>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</si>
  <si>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</si>
  <si>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</si>
  <si>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</si>
  <si>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</si>
  <si>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</si>
  <si>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</si>
  <si>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</si>
  <si>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</si>
  <si>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</si>
  <si>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</si>
  <si>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</si>
  <si>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</si>
  <si>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</si>
  <si>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</si>
  <si>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</si>
  <si>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</si>
  <si>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</si>
  <si>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</si>
  <si>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</si>
  <si>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</si>
  <si>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</si>
  <si>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</si>
  <si>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</si>
  <si>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</si>
  <si>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</si>
  <si>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</si>
  <si>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</si>
  <si>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</si>
  <si>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</si>
  <si>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</si>
  <si>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</si>
  <si>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</si>
  <si>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</si>
  <si>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</si>
  <si>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</si>
  <si>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</si>
  <si>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</si>
  <si>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</si>
  <si>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</si>
  <si>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</si>
  <si>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</si>
  <si>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</si>
  <si>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</si>
  <si>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</si>
  <si>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</si>
  <si>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</si>
  <si>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</si>
  <si>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</si>
  <si>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</si>
  <si>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</si>
  <si>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</si>
  <si>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</si>
  <si>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</si>
  <si>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</si>
  <si>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</si>
  <si>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</si>
  <si>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</si>
  <si>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</si>
  <si>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</si>
  <si>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</si>
  <si>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</si>
  <si>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</si>
  <si>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</si>
  <si>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</si>
  <si>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</si>
  <si>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</si>
  <si>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</si>
  <si>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</si>
  <si>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</si>
  <si>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</si>
  <si>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</si>
  <si>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</si>
  <si>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</si>
  <si>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</si>
  <si>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</si>
  <si>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</si>
  <si>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</si>
  <si>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</si>
  <si>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</si>
  <si>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</si>
  <si>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</si>
  <si>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</si>
  <si>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</si>
  <si>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</si>
  <si>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</si>
  <si>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</si>
  <si>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</si>
  <si>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</si>
  <si>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</si>
  <si>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</si>
  <si>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</si>
  <si>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</si>
  <si>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</si>
  <si>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</si>
  <si>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</si>
  <si>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</si>
  <si>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</si>
  <si>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</si>
  <si>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</si>
  <si>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</si>
  <si>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</si>
  <si>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</si>
  <si>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</si>
  <si>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</si>
  <si>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</si>
  <si>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</si>
  <si>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</si>
  <si>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</si>
  <si>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</si>
  <si>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</si>
  <si>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</si>
  <si>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</si>
  <si>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</si>
  <si>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</si>
  <si>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</si>
  <si>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</si>
  <si>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</si>
  <si>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</si>
  <si>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</si>
  <si>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</si>
  <si>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</si>
  <si>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</si>
  <si>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</si>
  <si>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</si>
  <si>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</si>
  <si>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</si>
  <si>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</si>
  <si>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</si>
  <si>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</si>
  <si>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</si>
  <si>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</si>
  <si>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</si>
  <si>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</si>
  <si>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</si>
  <si>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</si>
  <si>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</si>
  <si>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</si>
  <si>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</si>
  <si>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</si>
  <si>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</si>
  <si>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</si>
  <si>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</si>
  <si>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</si>
  <si>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</si>
  <si>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</si>
  <si>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</si>
  <si>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</si>
  <si>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</si>
  <si>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</si>
  <si>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</si>
  <si>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</si>
  <si>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</si>
  <si>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</si>
  <si>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</si>
  <si>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</si>
  <si>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</si>
  <si>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</si>
  <si>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</si>
  <si>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</si>
  <si>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</si>
  <si>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</si>
  <si>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</si>
  <si>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</si>
  <si>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</si>
  <si>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</si>
  <si>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</si>
  <si>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</si>
  <si>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</si>
  <si>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</si>
  <si>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</si>
  <si>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</si>
  <si>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</si>
  <si>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</si>
  <si>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</si>
  <si>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</si>
  <si>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</si>
  <si>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</si>
  <si>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</si>
  <si>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</si>
  <si>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</si>
  <si>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</si>
  <si>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</si>
  <si>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</si>
  <si>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</si>
  <si>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</si>
  <si>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</si>
  <si>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</si>
  <si>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</si>
  <si>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</si>
  <si>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</si>
  <si>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</si>
  <si>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</si>
  <si>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</si>
  <si>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</si>
  <si>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</si>
  <si>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</si>
  <si>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</si>
  <si>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</si>
  <si>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</si>
  <si>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</si>
  <si>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</si>
  <si>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</si>
  <si>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</si>
  <si>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</si>
  <si>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</si>
  <si>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</si>
  <si>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</si>
  <si>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</si>
  <si>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</si>
  <si>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</si>
  <si>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</si>
  <si>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</si>
  <si>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</si>
  <si>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</si>
  <si>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</si>
  <si>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</si>
  <si>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</si>
  <si>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</si>
  <si>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</si>
  <si>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</si>
  <si>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</si>
  <si>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</si>
  <si>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</si>
  <si>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</si>
  <si>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</si>
  <si>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</si>
  <si>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</si>
  <si>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</si>
  <si>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</si>
  <si>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</si>
  <si>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</si>
  <si>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</si>
  <si>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</si>
  <si>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</si>
  <si>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Unit Price</t>
  </si>
  <si>
    <t>Cost Price</t>
  </si>
  <si>
    <t>Sub Category</t>
  </si>
  <si>
    <t>Revenue</t>
  </si>
  <si>
    <t>Cost</t>
  </si>
  <si>
    <t>Profit</t>
  </si>
  <si>
    <t>Profit Margin</t>
  </si>
  <si>
    <t>Discount Amount</t>
  </si>
  <si>
    <t>Net Revenue</t>
  </si>
  <si>
    <t>Net Profit</t>
  </si>
  <si>
    <t>KPI</t>
  </si>
  <si>
    <t>Total Revenue</t>
  </si>
  <si>
    <t>Total Net Revenue</t>
  </si>
  <si>
    <t>Total Profit</t>
  </si>
  <si>
    <t>Total Orders</t>
  </si>
  <si>
    <t>Total Quantity Sold</t>
  </si>
  <si>
    <t>Average Order Value</t>
  </si>
  <si>
    <t>Row Labels</t>
  </si>
  <si>
    <t>Grand Total</t>
  </si>
  <si>
    <t>Sum of Revenue</t>
  </si>
  <si>
    <t>Sum of Net Profit</t>
  </si>
  <si>
    <t>2023</t>
  </si>
  <si>
    <t>2024</t>
  </si>
  <si>
    <t>2025</t>
  </si>
  <si>
    <t>Sep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</si>
  <si>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</si>
  <si>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</si>
  <si>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</si>
  <si>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</si>
  <si>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</si>
  <si>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</si>
  <si>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</si>
  <si>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</si>
  <si>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</si>
  <si>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</si>
  <si>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</si>
  <si>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Count of TransactionID</t>
  </si>
  <si>
    <t>city</t>
  </si>
  <si>
    <t>Age</t>
  </si>
  <si>
    <t>Birth date</t>
  </si>
  <si>
    <t>joining date</t>
  </si>
  <si>
    <t>Count of CustomerID</t>
  </si>
  <si>
    <t>Age Group</t>
  </si>
  <si>
    <t>18-25</t>
  </si>
  <si>
    <t>26-35</t>
  </si>
  <si>
    <t>36-50</t>
  </si>
  <si>
    <t>50+</t>
  </si>
  <si>
    <t>Age Analysis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</si>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</sst>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10" fontId="3" fillId="0" borderId="2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/>
    <xf numFmtId="0" fontId="0" fillId="0" borderId="0" xfId="0" applyNumberFormat="1"/>
    <xf numFmtId="0" fontId="3" fillId="0" borderId="2" xfId="0" applyFont="1" applyFill="1" applyBorder="1" applyAlignment="1">
      <alignment horizontal="center" vertical="top"/>
    </xf>
    <xf numFmtId="14" fontId="3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7" formatCode="0.000"/>
    </dxf>
    <dxf>
      <numFmt numFmtId="2" formatCode="0.00"/>
    </dxf>
    <dxf>
      <numFmt numFmtId="2" formatCode="0.00"/>
    </dxf>
    <dxf>
      <numFmt numFmtId="165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retail_sales_dataset.xlsx]Monthly Trend!PivotTable2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Trend'!$A$4:$A$32</c:f>
              <c:multiLvlStrCache>
                <c:ptCount val="25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'Monthly Trend'!$B$4:$B$32</c:f>
              <c:numCache>
                <c:formatCode>General</c:formatCode>
                <c:ptCount val="25"/>
                <c:pt idx="0">
                  <c:v>411958.79999999993</c:v>
                </c:pt>
                <c:pt idx="1">
                  <c:v>605212.81000000006</c:v>
                </c:pt>
                <c:pt idx="2">
                  <c:v>637527.82999999984</c:v>
                </c:pt>
                <c:pt idx="3">
                  <c:v>705285.68</c:v>
                </c:pt>
                <c:pt idx="4">
                  <c:v>630548.82999999984</c:v>
                </c:pt>
                <c:pt idx="5">
                  <c:v>583639.49999999988</c:v>
                </c:pt>
                <c:pt idx="6">
                  <c:v>599539.34000000008</c:v>
                </c:pt>
                <c:pt idx="7">
                  <c:v>640993.91999999981</c:v>
                </c:pt>
                <c:pt idx="8">
                  <c:v>613932.08000000007</c:v>
                </c:pt>
                <c:pt idx="9">
                  <c:v>682260.4500000003</c:v>
                </c:pt>
                <c:pt idx="10">
                  <c:v>602054.95999999973</c:v>
                </c:pt>
                <c:pt idx="11">
                  <c:v>563849.31999999995</c:v>
                </c:pt>
                <c:pt idx="12">
                  <c:v>636090.57999999961</c:v>
                </c:pt>
                <c:pt idx="13">
                  <c:v>714949.97</c:v>
                </c:pt>
                <c:pt idx="14">
                  <c:v>616005.83000000007</c:v>
                </c:pt>
                <c:pt idx="15">
                  <c:v>714272.53000000014</c:v>
                </c:pt>
                <c:pt idx="16">
                  <c:v>678580.04999999993</c:v>
                </c:pt>
                <c:pt idx="17">
                  <c:v>556688.1599999998</c:v>
                </c:pt>
                <c:pt idx="18">
                  <c:v>632863.25000000035</c:v>
                </c:pt>
                <c:pt idx="19">
                  <c:v>767551.07999999949</c:v>
                </c:pt>
                <c:pt idx="20">
                  <c:v>684929.33000000031</c:v>
                </c:pt>
                <c:pt idx="21">
                  <c:v>734316.80999999936</c:v>
                </c:pt>
                <c:pt idx="22">
                  <c:v>662872.85999999987</c:v>
                </c:pt>
                <c:pt idx="23">
                  <c:v>639181.77999999968</c:v>
                </c:pt>
                <c:pt idx="24">
                  <c:v>160065.96999999997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D-489B-A1DE-09A3A4084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150479"/>
        <c:axId val="1826151919"/>
      </c:lineChart>
      <c:catAx>
        <c:axId val="18261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51919"/>
        <c:crosses val="autoZero"/>
        <c:auto val="1"/>
        <c:lblAlgn val="ctr"/>
        <c:lblOffset val="100"/>
        <c:noMultiLvlLbl val="0"/>
      </c:catAx>
      <c:valAx>
        <c:axId val="18261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1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2</xdr:row>
      <xdr:rowOff>76200</xdr:rowOff>
    </xdr:from>
    <xdr:to>
      <xdr:col>11</xdr:col>
      <xdr:colOff>6350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60E67-702B-9697-17CC-BE3370DA9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" refreshedDate="46193.716022569446" createdVersion="8" refreshedVersion="8" minRefreshableVersion="3" recordCount="5000" xr:uid="{38383AAC-BA10-4C2A-800B-A8AD2F2A86E2}">
  <cacheSource type="worksheet">
    <worksheetSource ref="A1:S5001" sheet="Sales_Master"/>
  </cacheSource>
  <cacheFields count="21">
    <cacheField name="TransactionID" numFmtId="0">
      <sharedItems/>
    </cacheField>
    <cacheField name="Date" numFmtId="164">
      <sharedItems containsSemiMixedTypes="0" containsNonDate="0" containsDate="1" containsString="0" minDate="2023-09-10T00:00:00" maxDate="2025-09-10T00:00:00" count="729">
        <d v="2024-06-18T00:00:00"/>
        <d v="2023-11-02T00:00:00"/>
        <d v="2024-03-28T00:00:00"/>
        <d v="2024-06-15T00:00:00"/>
        <d v="2024-08-29T00:00:00"/>
        <d v="2025-03-28T00:00:00"/>
        <d v="2024-11-09T00:00:00"/>
        <d v="2024-05-28T00:00:00"/>
        <d v="2024-09-04T00:00:00"/>
        <d v="2024-06-16T00:00:00"/>
        <d v="2025-03-09T00:00:00"/>
        <d v="2024-06-06T00:00:00"/>
        <d v="2023-10-02T00:00:00"/>
        <d v="2024-10-28T00:00:00"/>
        <d v="2025-03-23T00:00:00"/>
        <d v="2023-12-14T00:00:00"/>
        <d v="2024-12-24T00:00:00"/>
        <d v="2025-05-30T00:00:00"/>
        <d v="2025-04-21T00:00:00"/>
        <d v="2025-01-07T00:00:00"/>
        <d v="2024-11-16T00:00:00"/>
        <d v="2024-11-26T00:00:00"/>
        <d v="2024-08-02T00:00:00"/>
        <d v="2025-03-30T00:00:00"/>
        <d v="2024-06-02T00:00:00"/>
        <d v="2024-10-26T00:00:00"/>
        <d v="2024-01-23T00:00:00"/>
        <d v="2024-12-15T00:00:00"/>
        <d v="2025-04-09T00:00:00"/>
        <d v="2025-02-26T00:00:00"/>
        <d v="2024-12-16T00:00:00"/>
        <d v="2025-01-16T00:00:00"/>
        <d v="2025-07-20T00:00:00"/>
        <d v="2023-11-13T00:00:00"/>
        <d v="2024-02-16T00:00:00"/>
        <d v="2025-06-03T00:00:00"/>
        <d v="2024-01-17T00:00:00"/>
        <d v="2025-05-06T00:00:00"/>
        <d v="2024-10-13T00:00:00"/>
        <d v="2023-12-20T00:00:00"/>
        <d v="2024-06-03T00:00:00"/>
        <d v="2024-10-30T00:00:00"/>
        <d v="2024-12-31T00:00:00"/>
        <d v="2024-09-30T00:00:00"/>
        <d v="2023-11-27T00:00:00"/>
        <d v="2025-01-25T00:00:00"/>
        <d v="2025-08-09T00:00:00"/>
        <d v="2025-08-14T00:00:00"/>
        <d v="2024-09-25T00:00:00"/>
        <d v="2025-05-09T00:00:00"/>
        <d v="2024-01-29T00:00:00"/>
        <d v="2024-06-27T00:00:00"/>
        <d v="2025-08-19T00:00:00"/>
        <d v="2024-10-11T00:00:00"/>
        <d v="2024-01-20T00:00:00"/>
        <d v="2025-02-14T00:00:00"/>
        <d v="2025-03-20T00:00:00"/>
        <d v="2025-05-03T00:00:00"/>
        <d v="2024-06-01T00:00:00"/>
        <d v="2024-11-15T00:00:00"/>
        <d v="2024-05-26T00:00:00"/>
        <d v="2024-04-20T00:00:00"/>
        <d v="2025-02-16T00:00:00"/>
        <d v="2024-03-15T00:00:00"/>
        <d v="2023-11-14T00:00:00"/>
        <d v="2024-12-02T00:00:00"/>
        <d v="2023-11-18T00:00:00"/>
        <d v="2025-01-05T00:00:00"/>
        <d v="2024-10-08T00:00:00"/>
        <d v="2024-07-01T00:00:00"/>
        <d v="2024-04-24T00:00:00"/>
        <d v="2025-05-20T00:00:00"/>
        <d v="2025-06-19T00:00:00"/>
        <d v="2024-07-24T00:00:00"/>
        <d v="2024-01-06T00:00:00"/>
        <d v="2023-11-21T00:00:00"/>
        <d v="2024-06-20T00:00:00"/>
        <d v="2023-10-23T00:00:00"/>
        <d v="2024-08-16T00:00:00"/>
        <d v="2025-05-28T00:00:00"/>
        <d v="2023-10-13T00:00:00"/>
        <d v="2023-09-17T00:00:00"/>
        <d v="2024-10-17T00:00:00"/>
        <d v="2025-05-23T00:00:00"/>
        <d v="2025-01-31T00:00:00"/>
        <d v="2023-11-15T00:00:00"/>
        <d v="2025-07-26T00:00:00"/>
        <d v="2023-09-23T00:00:00"/>
        <d v="2023-12-24T00:00:00"/>
        <d v="2024-06-08T00:00:00"/>
        <d v="2024-03-16T00:00:00"/>
        <d v="2024-08-15T00:00:00"/>
        <d v="2024-10-18T00:00:00"/>
        <d v="2025-07-07T00:00:00"/>
        <d v="2025-06-06T00:00:00"/>
        <d v="2025-07-16T00:00:00"/>
        <d v="2024-12-29T00:00:00"/>
        <d v="2025-01-18T00:00:00"/>
        <d v="2024-01-14T00:00:00"/>
        <d v="2025-01-29T00:00:00"/>
        <d v="2025-03-07T00:00:00"/>
        <d v="2025-08-02T00:00:00"/>
        <d v="2023-11-09T00:00:00"/>
        <d v="2024-07-21T00:00:00"/>
        <d v="2024-03-24T00:00:00"/>
        <d v="2024-01-09T00:00:00"/>
        <d v="2024-10-07T00:00:00"/>
        <d v="2025-06-13T00:00:00"/>
        <d v="2024-02-14T00:00:00"/>
        <d v="2024-09-16T00:00:00"/>
        <d v="2025-03-19T00:00:00"/>
        <d v="2025-01-22T00:00:00"/>
        <d v="2024-01-04T00:00:00"/>
        <d v="2024-06-14T00:00:00"/>
        <d v="2023-10-21T00:00:00"/>
        <d v="2024-09-17T00:00:00"/>
        <d v="2024-11-12T00:00:00"/>
        <d v="2025-06-29T00:00:00"/>
        <d v="2024-01-10T00:00:00"/>
        <d v="2024-04-14T00:00:00"/>
        <d v="2024-08-30T00:00:00"/>
        <d v="2024-07-12T00:00:00"/>
        <d v="2024-01-21T00:00:00"/>
        <d v="2023-12-31T00:00:00"/>
        <d v="2025-02-03T00:00:00"/>
        <d v="2023-11-23T00:00:00"/>
        <d v="2024-09-27T00:00:00"/>
        <d v="2023-12-18T00:00:00"/>
        <d v="2025-03-10T00:00:00"/>
        <d v="2024-05-12T00:00:00"/>
        <d v="2024-04-09T00:00:00"/>
        <d v="2023-10-16T00:00:00"/>
        <d v="2024-10-21T00:00:00"/>
        <d v="2025-07-02T00:00:00"/>
        <d v="2024-07-25T00:00:00"/>
        <d v="2024-11-19T00:00:00"/>
        <d v="2024-09-29T00:00:00"/>
        <d v="2024-08-22T00:00:00"/>
        <d v="2025-08-03T00:00:00"/>
        <d v="2023-10-06T00:00:00"/>
        <d v="2025-05-17T00:00:00"/>
        <d v="2024-05-03T00:00:00"/>
        <d v="2025-03-16T00:00:00"/>
        <d v="2024-07-28T00:00:00"/>
        <d v="2025-01-28T00:00:00"/>
        <d v="2023-10-22T00:00:00"/>
        <d v="2024-03-11T00:00:00"/>
        <d v="2024-08-01T00:00:00"/>
        <d v="2024-02-25T00:00:00"/>
        <d v="2023-12-23T00:00:00"/>
        <d v="2024-09-02T00:00:00"/>
        <d v="2025-05-22T00:00:00"/>
        <d v="2024-11-27T00:00:00"/>
        <d v="2025-08-13T00:00:00"/>
        <d v="2025-08-17T00:00:00"/>
        <d v="2024-04-08T00:00:00"/>
        <d v="2024-04-05T00:00:00"/>
        <d v="2024-06-04T00:00:00"/>
        <d v="2024-06-28T00:00:00"/>
        <d v="2025-05-21T00:00:00"/>
        <d v="2024-08-23T00:00:00"/>
        <d v="2024-06-21T00:00:00"/>
        <d v="2024-09-26T00:00:00"/>
        <d v="2024-04-22T00:00:00"/>
        <d v="2025-03-26T00:00:00"/>
        <d v="2023-09-24T00:00:00"/>
        <d v="2023-10-27T00:00:00"/>
        <d v="2025-01-13T00:00:00"/>
        <d v="2023-12-08T00:00:00"/>
        <d v="2025-06-07T00:00:00"/>
        <d v="2024-09-07T00:00:00"/>
        <d v="2024-05-23T00:00:00"/>
        <d v="2025-03-14T00:00:00"/>
        <d v="2025-08-05T00:00:00"/>
        <d v="2023-11-30T00:00:00"/>
        <d v="2023-09-27T00:00:00"/>
        <d v="2024-01-08T00:00:00"/>
        <d v="2025-07-24T00:00:00"/>
        <d v="2025-04-19T00:00:00"/>
        <d v="2023-10-14T00:00:00"/>
        <d v="2023-10-30T00:00:00"/>
        <d v="2025-03-21T00:00:00"/>
        <d v="2025-03-01T00:00:00"/>
        <d v="2025-04-08T00:00:00"/>
        <d v="2025-06-16T00:00:00"/>
        <d v="2024-11-28T00:00:00"/>
        <d v="2024-10-10T00:00:00"/>
        <d v="2025-06-10T00:00:00"/>
        <d v="2024-12-27T00:00:00"/>
        <d v="2024-03-10T00:00:00"/>
        <d v="2025-04-04T00:00:00"/>
        <d v="2024-04-18T00:00:00"/>
        <d v="2025-07-29T00:00:00"/>
        <d v="2025-04-07T00:00:00"/>
        <d v="2025-06-24T00:00:00"/>
        <d v="2024-05-18T00:00:00"/>
        <d v="2024-08-25T00:00:00"/>
        <d v="2024-06-13T00:00:00"/>
        <d v="2025-07-12T00:00:00"/>
        <d v="2024-12-05T00:00:00"/>
        <d v="2025-06-20T00:00:00"/>
        <d v="2025-01-26T00:00:00"/>
        <d v="2024-08-11T00:00:00"/>
        <d v="2025-04-18T00:00:00"/>
        <d v="2025-08-10T00:00:00"/>
        <d v="2024-01-27T00:00:00"/>
        <d v="2024-05-08T00:00:00"/>
        <d v="2024-04-27T00:00:00"/>
        <d v="2024-09-03T00:00:00"/>
        <d v="2025-09-03T00:00:00"/>
        <d v="2024-09-14T00:00:00"/>
        <d v="2024-12-07T00:00:00"/>
        <d v="2023-11-17T00:00:00"/>
        <d v="2025-02-02T00:00:00"/>
        <d v="2025-07-08T00:00:00"/>
        <d v="2024-08-03T00:00:00"/>
        <d v="2024-03-20T00:00:00"/>
        <d v="2024-02-20T00:00:00"/>
        <d v="2024-11-11T00:00:00"/>
        <d v="2025-03-27T00:00:00"/>
        <d v="2025-05-10T00:00:00"/>
        <d v="2023-11-16T00:00:00"/>
        <d v="2024-08-04T00:00:00"/>
        <d v="2024-10-03T00:00:00"/>
        <d v="2025-02-19T00:00:00"/>
        <d v="2025-05-01T00:00:00"/>
        <d v="2023-10-11T00:00:00"/>
        <d v="2025-01-23T00:00:00"/>
        <d v="2024-02-24T00:00:00"/>
        <d v="2024-12-03T00:00:00"/>
        <d v="2023-10-20T00:00:00"/>
        <d v="2023-11-11T00:00:00"/>
        <d v="2025-07-03T00:00:00"/>
        <d v="2024-07-16T00:00:00"/>
        <d v="2025-07-13T00:00:00"/>
        <d v="2025-02-05T00:00:00"/>
        <d v="2024-10-14T00:00:00"/>
        <d v="2024-06-07T00:00:00"/>
        <d v="2024-07-11T00:00:00"/>
        <d v="2024-04-16T00:00:00"/>
        <d v="2024-05-25T00:00:00"/>
        <d v="2025-06-12T00:00:00"/>
        <d v="2024-07-02T00:00:00"/>
        <d v="2025-05-25T00:00:00"/>
        <d v="2025-04-29T00:00:00"/>
        <d v="2024-10-04T00:00:00"/>
        <d v="2024-08-21T00:00:00"/>
        <d v="2024-12-11T00:00:00"/>
        <d v="2025-09-09T00:00:00"/>
        <d v="2025-07-14T00:00:00"/>
        <d v="2024-11-23T00:00:00"/>
        <d v="2024-04-07T00:00:00"/>
        <d v="2023-11-28T00:00:00"/>
        <d v="2025-01-08T00:00:00"/>
        <d v="2024-12-19T00:00:00"/>
        <d v="2025-04-13T00:00:00"/>
        <d v="2023-09-19T00:00:00"/>
        <d v="2025-04-01T00:00:00"/>
        <d v="2025-02-27T00:00:00"/>
        <d v="2025-05-24T00:00:00"/>
        <d v="2024-10-06T00:00:00"/>
        <d v="2024-11-08T00:00:00"/>
        <d v="2025-04-25T00:00:00"/>
        <d v="2023-12-29T00:00:00"/>
        <d v="2024-10-02T00:00:00"/>
        <d v="2025-06-27T00:00:00"/>
        <d v="2024-12-13T00:00:00"/>
        <d v="2024-09-18T00:00:00"/>
        <d v="2025-09-01T00:00:00"/>
        <d v="2024-12-12T00:00:00"/>
        <d v="2024-12-20T00:00:00"/>
        <d v="2024-10-31T00:00:00"/>
        <d v="2024-04-13T00:00:00"/>
        <d v="2023-11-24T00:00:00"/>
        <d v="2025-02-20T00:00:00"/>
        <d v="2025-08-30T00:00:00"/>
        <d v="2025-03-03T00:00:00"/>
        <d v="2024-12-25T00:00:00"/>
        <d v="2023-09-16T00:00:00"/>
        <d v="2025-08-29T00:00:00"/>
        <d v="2024-08-20T00:00:00"/>
        <d v="2023-10-28T00:00:00"/>
        <d v="2025-03-22T00:00:00"/>
        <d v="2024-01-30T00:00:00"/>
        <d v="2025-08-18T00:00:00"/>
        <d v="2024-06-17T00:00:00"/>
        <d v="2024-09-09T00:00:00"/>
        <d v="2024-02-08T00:00:00"/>
        <d v="2023-10-26T00:00:00"/>
        <d v="2024-12-14T00:00:00"/>
        <d v="2024-04-04T00:00:00"/>
        <d v="2025-05-14T00:00:00"/>
        <d v="2025-07-19T00:00:00"/>
        <d v="2025-02-21T00:00:00"/>
        <d v="2024-02-13T00:00:00"/>
        <d v="2024-07-27T00:00:00"/>
        <d v="2024-11-20T00:00:00"/>
        <d v="2024-07-17T00:00:00"/>
        <d v="2024-04-15T00:00:00"/>
        <d v="2024-10-19T00:00:00"/>
        <d v="2024-10-09T00:00:00"/>
        <d v="2024-12-23T00:00:00"/>
        <d v="2024-05-07T00:00:00"/>
        <d v="2023-10-04T00:00:00"/>
        <d v="2024-01-24T00:00:00"/>
        <d v="2025-05-13T00:00:00"/>
        <d v="2024-05-04T00:00:00"/>
        <d v="2025-01-20T00:00:00"/>
        <d v="2024-08-06T00:00:00"/>
        <d v="2024-12-22T00:00:00"/>
        <d v="2025-01-21T00:00:00"/>
        <d v="2024-09-24T00:00:00"/>
        <d v="2023-10-03T00:00:00"/>
        <d v="2023-10-19T00:00:00"/>
        <d v="2024-03-30T00:00:00"/>
        <d v="2023-12-06T00:00:00"/>
        <d v="2023-09-11T00:00:00"/>
        <d v="2024-12-10T00:00:00"/>
        <d v="2024-02-18T00:00:00"/>
        <d v="2024-03-03T00:00:00"/>
        <d v="2024-02-12T00:00:00"/>
        <d v="2025-05-29T00:00:00"/>
        <d v="2024-05-15T00:00:00"/>
        <d v="2023-09-26T00:00:00"/>
        <d v="2025-08-28T00:00:00"/>
        <d v="2024-08-17T00:00:00"/>
        <d v="2025-04-06T00:00:00"/>
        <d v="2024-04-01T00:00:00"/>
        <d v="2025-01-17T00:00:00"/>
        <d v="2024-10-12T00:00:00"/>
        <d v="2025-05-02T00:00:00"/>
        <d v="2024-03-31T00:00:00"/>
        <d v="2025-01-02T00:00:00"/>
        <d v="2024-10-24T00:00:00"/>
        <d v="2025-03-31T00:00:00"/>
        <d v="2024-01-01T00:00:00"/>
        <d v="2025-07-01T00:00:00"/>
        <d v="2025-07-15T00:00:00"/>
        <d v="2025-04-27T00:00:00"/>
        <d v="2025-07-04T00:00:00"/>
        <d v="2023-11-07T00:00:00"/>
        <d v="2025-01-15T00:00:00"/>
        <d v="2024-08-12T00:00:00"/>
        <d v="2024-07-08T00:00:00"/>
        <d v="2024-06-11T00:00:00"/>
        <d v="2025-06-04T00:00:00"/>
        <d v="2023-11-04T00:00:00"/>
        <d v="2024-12-09T00:00:00"/>
        <d v="2025-03-13T00:00:00"/>
        <d v="2024-05-29T00:00:00"/>
        <d v="2024-06-23T00:00:00"/>
        <d v="2024-12-08T00:00:00"/>
        <d v="2024-12-26T00:00:00"/>
        <d v="2024-07-05T00:00:00"/>
        <d v="2024-04-23T00:00:00"/>
        <d v="2024-07-18T00:00:00"/>
        <d v="2024-10-05T00:00:00"/>
        <d v="2024-06-19T00:00:00"/>
        <d v="2024-04-25T00:00:00"/>
        <d v="2023-12-04T00:00:00"/>
        <d v="2025-07-18T00:00:00"/>
        <d v="2023-12-12T00:00:00"/>
        <d v="2024-08-28T00:00:00"/>
        <d v="2023-12-28T00:00:00"/>
        <d v="2024-01-03T00:00:00"/>
        <d v="2025-08-15T00:00:00"/>
        <d v="2025-01-01T00:00:00"/>
        <d v="2023-12-02T00:00:00"/>
        <d v="2024-07-13T00:00:00"/>
        <d v="2025-08-25T00:00:00"/>
        <d v="2025-08-24T00:00:00"/>
        <d v="2024-09-01T00:00:00"/>
        <d v="2025-08-12T00:00:00"/>
        <d v="2024-01-25T00:00:00"/>
        <d v="2024-08-18T00:00:00"/>
        <d v="2025-04-30T00:00:00"/>
        <d v="2025-04-23T00:00:00"/>
        <d v="2023-11-22T00:00:00"/>
        <d v="2025-06-30T00:00:00"/>
        <d v="2024-03-13T00:00:00"/>
        <d v="2024-11-18T00:00:00"/>
        <d v="2025-07-31T00:00:00"/>
        <d v="2024-03-08T00:00:00"/>
        <d v="2023-10-29T00:00:00"/>
        <d v="2025-01-09T00:00:00"/>
        <d v="2025-06-15T00:00:00"/>
        <d v="2023-09-18T00:00:00"/>
        <d v="2023-12-26T00:00:00"/>
        <d v="2023-12-25T00:00:00"/>
        <d v="2025-02-18T00:00:00"/>
        <d v="2024-11-03T00:00:00"/>
        <d v="2024-07-23T00:00:00"/>
        <d v="2023-09-14T00:00:00"/>
        <d v="2025-07-17T00:00:00"/>
        <d v="2024-03-23T00:00:00"/>
        <d v="2023-12-16T00:00:00"/>
        <d v="2025-07-30T00:00:00"/>
        <d v="2023-12-07T00:00:00"/>
        <d v="2025-03-29T00:00:00"/>
        <d v="2023-09-30T00:00:00"/>
        <d v="2024-10-01T00:00:00"/>
        <d v="2024-03-21T00:00:00"/>
        <d v="2024-02-02T00:00:00"/>
        <d v="2024-05-14T00:00:00"/>
        <d v="2024-01-13T00:00:00"/>
        <d v="2025-04-02T00:00:00"/>
        <d v="2024-02-03T00:00:00"/>
        <d v="2023-09-12T00:00:00"/>
        <d v="2024-12-06T00:00:00"/>
        <d v="2024-03-29T00:00:00"/>
        <d v="2025-08-16T00:00:00"/>
        <d v="2024-06-05T00:00:00"/>
        <d v="2024-06-25T00:00:00"/>
        <d v="2023-11-26T00:00:00"/>
        <d v="2024-03-04T00:00:00"/>
        <d v="2023-09-25T00:00:00"/>
        <d v="2025-05-12T00:00:00"/>
        <d v="2024-04-26T00:00:00"/>
        <d v="2025-08-31T00:00:00"/>
        <d v="2024-02-28T00:00:00"/>
        <d v="2025-01-10T00:00:00"/>
        <d v="2025-08-08T00:00:00"/>
        <d v="2024-08-27T00:00:00"/>
        <d v="2024-03-06T00:00:00"/>
        <d v="2025-03-12T00:00:00"/>
        <d v="2024-09-21T00:00:00"/>
        <d v="2023-11-12T00:00:00"/>
        <d v="2024-01-18T00:00:00"/>
        <d v="2024-12-17T00:00:00"/>
        <d v="2023-09-10T00:00:00"/>
        <d v="2024-09-20T00:00:00"/>
        <d v="2024-04-03T00:00:00"/>
        <d v="2025-03-18T00:00:00"/>
        <d v="2025-09-02T00:00:00"/>
        <d v="2025-07-05T00:00:00"/>
        <d v="2023-11-08T00:00:00"/>
        <d v="2023-12-05T00:00:00"/>
        <d v="2024-02-21T00:00:00"/>
        <d v="2025-04-11T00:00:00"/>
        <d v="2023-12-01T00:00:00"/>
        <d v="2024-11-10T00:00:00"/>
        <d v="2024-08-05T00:00:00"/>
        <d v="2025-04-16T00:00:00"/>
        <d v="2024-11-14T00:00:00"/>
        <d v="2025-08-07T00:00:00"/>
        <d v="2023-09-29T00:00:00"/>
        <d v="2025-06-17T00:00:00"/>
        <d v="2024-06-30T00:00:00"/>
        <d v="2023-09-28T00:00:00"/>
        <d v="2024-03-12T00:00:00"/>
        <d v="2024-02-19T00:00:00"/>
        <d v="2024-03-09T00:00:00"/>
        <d v="2023-10-01T00:00:00"/>
        <d v="2023-10-08T00:00:00"/>
        <d v="2024-04-19T00:00:00"/>
        <d v="2024-11-25T00:00:00"/>
        <d v="2024-04-10T00:00:00"/>
        <d v="2024-06-26T00:00:00"/>
        <d v="2025-08-21T00:00:00"/>
        <d v="2025-07-25T00:00:00"/>
        <d v="2024-06-24T00:00:00"/>
        <d v="2024-07-26T00:00:00"/>
        <d v="2025-06-14T00:00:00"/>
        <d v="2025-04-20T00:00:00"/>
        <d v="2025-04-05T00:00:00"/>
        <d v="2023-11-19T00:00:00"/>
        <d v="2025-03-02T00:00:00"/>
        <d v="2024-08-13T00:00:00"/>
        <d v="2023-10-12T00:00:00"/>
        <d v="2024-05-09T00:00:00"/>
        <d v="2024-03-19T00:00:00"/>
        <d v="2024-06-12T00:00:00"/>
        <d v="2024-12-30T00:00:00"/>
        <d v="2025-07-21T00:00:00"/>
        <d v="2023-10-05T00:00:00"/>
        <d v="2024-11-05T00:00:00"/>
        <d v="2025-06-09T00:00:00"/>
        <d v="2025-04-24T00:00:00"/>
        <d v="2025-04-03T00:00:00"/>
        <d v="2023-12-13T00:00:00"/>
        <d v="2025-09-07T00:00:00"/>
        <d v="2025-02-23T00:00:00"/>
        <d v="2024-07-09T00:00:00"/>
        <d v="2024-05-19T00:00:00"/>
        <d v="2024-05-31T00:00:00"/>
        <d v="2023-12-03T00:00:00"/>
        <d v="2024-03-26T00:00:00"/>
        <d v="2023-09-20T00:00:00"/>
        <d v="2025-02-04T00:00:00"/>
        <d v="2024-02-05T00:00:00"/>
        <d v="2024-11-04T00:00:00"/>
        <d v="2024-03-18T00:00:00"/>
        <d v="2025-06-11T00:00:00"/>
        <d v="2024-05-01T00:00:00"/>
        <d v="2024-07-07T00:00:00"/>
        <d v="2025-01-04T00:00:00"/>
        <d v="2025-06-01T00:00:00"/>
        <d v="2025-02-25T00:00:00"/>
        <d v="2023-12-11T00:00:00"/>
        <d v="2025-04-26T00:00:00"/>
        <d v="2024-10-16T00:00:00"/>
        <d v="2025-07-06T00:00:00"/>
        <d v="2025-07-22T00:00:00"/>
        <d v="2024-09-11T00:00:00"/>
        <d v="2024-10-25T00:00:00"/>
        <d v="2025-08-06T00:00:00"/>
        <d v="2024-07-03T00:00:00"/>
        <d v="2025-01-03T00:00:00"/>
        <d v="2023-10-07T00:00:00"/>
        <d v="2024-11-21T00:00:00"/>
        <d v="2024-09-28T00:00:00"/>
        <d v="2024-11-30T00:00:00"/>
        <d v="2023-12-27T00:00:00"/>
        <d v="2024-09-05T00:00:00"/>
        <d v="2025-02-17T00:00:00"/>
        <d v="2025-07-11T00:00:00"/>
        <d v="2023-11-01T00:00:00"/>
        <d v="2024-02-17T00:00:00"/>
        <d v="2024-08-10T00:00:00"/>
        <d v="2025-04-28T00:00:00"/>
        <d v="2024-07-31T00:00:00"/>
        <d v="2025-03-17T00:00:00"/>
        <d v="2024-07-20T00:00:00"/>
        <d v="2024-05-11T00:00:00"/>
        <d v="2024-02-11T00:00:00"/>
        <d v="2025-04-17T00:00:00"/>
        <d v="2024-12-28T00:00:00"/>
        <d v="2023-12-15T00:00:00"/>
        <d v="2024-07-30T00:00:00"/>
        <d v="2024-08-31T00:00:00"/>
        <d v="2024-08-26T00:00:00"/>
        <d v="2024-04-17T00:00:00"/>
        <d v="2024-01-05T00:00:00"/>
        <d v="2025-05-31T00:00:00"/>
        <d v="2024-08-09T00:00:00"/>
        <d v="2023-10-31T00:00:00"/>
        <d v="2024-06-29T00:00:00"/>
        <d v="2025-07-23T00:00:00"/>
        <d v="2024-07-04T00:00:00"/>
        <d v="2023-11-05T00:00:00"/>
        <d v="2025-05-26T00:00:00"/>
        <d v="2024-01-26T00:00:00"/>
        <d v="2024-05-24T00:00:00"/>
        <d v="2024-01-12T00:00:00"/>
        <d v="2024-02-23T00:00:00"/>
        <d v="2024-05-30T00:00:00"/>
        <d v="2024-04-21T00:00:00"/>
        <d v="2024-07-10T00:00:00"/>
        <d v="2024-12-04T00:00:00"/>
        <d v="2023-12-10T00:00:00"/>
        <d v="2024-03-27T00:00:00"/>
        <d v="2024-06-10T00:00:00"/>
        <d v="2025-01-14T00:00:00"/>
        <d v="2025-02-06T00:00:00"/>
        <d v="2024-10-23T00:00:00"/>
        <d v="2023-09-15T00:00:00"/>
        <d v="2023-12-22T00:00:00"/>
        <d v="2025-02-22T00:00:00"/>
        <d v="2024-04-06T00:00:00"/>
        <d v="2025-03-08T00:00:00"/>
        <d v="2024-10-29T00:00:00"/>
        <d v="2025-03-06T00:00:00"/>
        <d v="2024-02-26T00:00:00"/>
        <d v="2025-06-28T00:00:00"/>
        <d v="2025-01-06T00:00:00"/>
        <d v="2024-03-02T00:00:00"/>
        <d v="2024-07-29T00:00:00"/>
        <d v="2024-09-15T00:00:00"/>
        <d v="2025-05-08T00:00:00"/>
        <d v="2023-11-25T00:00:00"/>
        <d v="2025-05-11T00:00:00"/>
        <d v="2024-07-14T00:00:00"/>
        <d v="2025-05-16T00:00:00"/>
        <d v="2025-02-13T00:00:00"/>
        <d v="2024-03-01T00:00:00"/>
        <d v="2024-04-12T00:00:00"/>
        <d v="2025-08-01T00:00:00"/>
        <d v="2024-11-01T00:00:00"/>
        <d v="2024-02-01T00:00:00"/>
        <d v="2025-05-15T00:00:00"/>
        <d v="2024-01-28T00:00:00"/>
        <d v="2024-11-07T00:00:00"/>
        <d v="2025-06-22T00:00:00"/>
        <d v="2025-01-12T00:00:00"/>
        <d v="2023-12-17T00:00:00"/>
        <d v="2025-07-10T00:00:00"/>
        <d v="2025-05-18T00:00:00"/>
        <d v="2024-02-09T00:00:00"/>
        <d v="2024-11-29T00:00:00"/>
        <d v="2025-03-05T00:00:00"/>
        <d v="2024-08-07T00:00:00"/>
        <d v="2025-08-26T00:00:00"/>
        <d v="2025-03-11T00:00:00"/>
        <d v="2025-09-06T00:00:00"/>
        <d v="2025-02-07T00:00:00"/>
        <d v="2024-01-16T00:00:00"/>
        <d v="2024-02-04T00:00:00"/>
        <d v="2025-05-04T00:00:00"/>
        <d v="2025-06-21T00:00:00"/>
        <d v="2025-05-05T00:00:00"/>
        <d v="2023-10-15T00:00:00"/>
        <d v="2024-01-19T00:00:00"/>
        <d v="2025-07-27T00:00:00"/>
        <d v="2024-05-13T00:00:00"/>
        <d v="2023-09-22T00:00:00"/>
        <d v="2024-08-14T00:00:00"/>
        <d v="2024-05-10T00:00:00"/>
        <d v="2024-05-27T00:00:00"/>
        <d v="2024-09-19T00:00:00"/>
        <d v="2025-09-05T00:00:00"/>
        <d v="2024-12-01T00:00:00"/>
        <d v="2025-04-10T00:00:00"/>
        <d v="2024-02-29T00:00:00"/>
        <d v="2023-11-10T00:00:00"/>
        <d v="2025-06-18T00:00:00"/>
        <d v="2023-11-20T00:00:00"/>
        <d v="2024-01-22T00:00:00"/>
        <d v="2025-01-24T00:00:00"/>
        <d v="2025-08-22T00:00:00"/>
        <d v="2024-03-07T00:00:00"/>
        <d v="2023-11-06T00:00:00"/>
        <d v="2025-06-05T00:00:00"/>
        <d v="2023-10-17T00:00:00"/>
        <d v="2025-07-28T00:00:00"/>
        <d v="2024-02-15T00:00:00"/>
        <d v="2024-11-24T00:00:00"/>
        <d v="2025-06-23T00:00:00"/>
        <d v="2025-05-27T00:00:00"/>
        <d v="2024-05-17T00:00:00"/>
        <d v="2023-11-29T00:00:00"/>
        <d v="2024-04-02T00:00:00"/>
        <d v="2024-11-13T00:00:00"/>
        <d v="2025-04-15T00:00:00"/>
        <d v="2023-09-21T00:00:00"/>
        <d v="2025-01-19T00:00:00"/>
        <d v="2024-02-07T00:00:00"/>
        <d v="2024-02-10T00:00:00"/>
        <d v="2024-12-18T00:00:00"/>
        <d v="2024-10-20T00:00:00"/>
        <d v="2025-03-24T00:00:00"/>
        <d v="2025-04-14T00:00:00"/>
        <d v="2025-03-25T00:00:00"/>
        <d v="2024-07-22T00:00:00"/>
        <d v="2025-06-08T00:00:00"/>
        <d v="2024-10-27T00:00:00"/>
        <d v="2024-04-28T00:00:00"/>
        <d v="2024-09-22T00:00:00"/>
        <d v="2025-05-19T00:00:00"/>
        <d v="2025-02-09T00:00:00"/>
        <d v="2023-10-18T00:00:00"/>
        <d v="2024-01-07T00:00:00"/>
        <d v="2024-09-13T00:00:00"/>
        <d v="2024-09-12T00:00:00"/>
        <d v="2025-08-23T00:00:00"/>
        <d v="2025-08-11T00:00:00"/>
        <d v="2024-06-22T00:00:00"/>
        <d v="2025-02-12T00:00:00"/>
        <d v="2024-02-06T00:00:00"/>
        <d v="2024-07-06T00:00:00"/>
        <d v="2023-12-09T00:00:00"/>
        <d v="2023-09-13T00:00:00"/>
        <d v="2025-09-08T00:00:00"/>
        <d v="2024-08-19T00:00:00"/>
        <d v="2023-10-10T00:00:00"/>
        <d v="2025-04-22T00:00:00"/>
        <d v="2025-08-04T00:00:00"/>
        <d v="2025-01-11T00:00:00"/>
        <d v="2024-01-02T00:00:00"/>
        <d v="2024-08-24T00:00:00"/>
        <d v="2025-02-28T00:00:00"/>
        <d v="2025-01-27T00:00:00"/>
        <d v="2024-09-23T00:00:00"/>
        <d v="2024-03-25T00:00:00"/>
        <d v="2023-12-30T00:00:00"/>
        <d v="2025-02-24T00:00:00"/>
        <d v="2023-10-24T00:00:00"/>
        <d v="2024-05-21T00:00:00"/>
        <d v="2025-06-02T00:00:00"/>
        <d v="2023-10-09T00:00:00"/>
        <d v="2025-06-25T00:00:00"/>
        <d v="2023-12-19T00:00:00"/>
        <d v="2025-02-11T00:00:00"/>
        <d v="2025-01-30T00:00:00"/>
        <d v="2025-06-26T00:00:00"/>
        <d v="2024-07-15T00:00:00"/>
        <d v="2024-03-22T00:00:00"/>
        <d v="2025-04-12T00:00:00"/>
        <d v="2024-01-15T00:00:00"/>
        <d v="2024-11-17T00:00:00"/>
        <d v="2025-08-27T00:00:00"/>
        <d v="2024-12-21T00:00:00"/>
        <d v="2025-08-20T00:00:00"/>
        <d v="2024-11-22T00:00:00"/>
        <d v="2023-11-03T00:00:00"/>
        <d v="2025-02-01T00:00:00"/>
        <d v="2024-04-29T00:00:00"/>
        <d v="2024-11-02T00:00:00"/>
        <d v="2024-05-06T00:00:00"/>
        <d v="2023-10-25T00:00:00"/>
        <d v="2024-09-08T00:00:00"/>
        <d v="2024-05-05T00:00:00"/>
        <d v="2024-01-31T00:00:00"/>
        <d v="2024-04-11T00:00:00"/>
        <d v="2024-05-22T00:00:00"/>
        <d v="2024-05-20T00:00:00"/>
        <d v="2024-09-10T00:00:00"/>
        <d v="2024-03-14T00:00:00"/>
        <d v="2025-02-10T00:00:00"/>
        <d v="2024-03-17T00:00:00"/>
        <d v="2024-06-09T00:00:00"/>
        <d v="2025-02-08T00:00:00"/>
        <d v="2025-03-15T00:00:00"/>
        <d v="2024-05-16T00:00:00"/>
        <d v="2024-05-02T00:00:00"/>
        <d v="2024-02-22T00:00:00"/>
        <d v="2024-08-08T00:00:00"/>
        <d v="2025-05-07T00:00:00"/>
        <d v="2023-12-21T00:00:00"/>
        <d v="2024-09-06T00:00:00"/>
        <d v="2024-10-15T00:00:00"/>
        <d v="2024-10-22T00:00:00"/>
        <d v="2025-02-15T00:00:00"/>
        <d v="2024-02-27T00:00:00"/>
        <d v="2024-03-05T00:00:00"/>
        <d v="2025-07-09T00:00:00"/>
        <d v="2025-03-04T00:00:00"/>
        <d v="2024-01-11T00:00:00"/>
        <d v="2024-04-30T00:00:00"/>
        <d v="2024-11-06T00:00:00"/>
      </sharedItems>
      <fieldGroup par="20"/>
    </cacheField>
    <cacheField name="CustomerID" numFmtId="0">
      <sharedItems/>
    </cacheField>
    <cacheField name="ProductID" numFmtId="0">
      <sharedItems/>
    </cacheField>
    <cacheField name="StoreID" numFmtId="0">
      <sharedItems count="5">
        <s v="S003"/>
        <s v="S004"/>
        <s v="S002"/>
        <s v="S001"/>
        <s v="S005"/>
      </sharedItems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15"/>
    </cacheField>
    <cacheField name="PaymentMethod" numFmtId="0">
      <sharedItems/>
    </cacheField>
    <cacheField name="Unit Price" numFmtId="0">
      <sharedItems containsSemiMixedTypes="0" containsString="0" containsNumber="1" minValue="25.57" maxValue="1952.65"/>
    </cacheField>
    <cacheField name="Cost Price" numFmtId="0">
      <sharedItems containsSemiMixedTypes="0" containsString="0" containsNumber="1" minValue="15.28" maxValue="1451.27"/>
    </cacheField>
    <cacheField name="Category" numFmtId="0">
      <sharedItems count="3">
        <s v="Fashion"/>
        <s v="Electronics"/>
        <s v="Groceries"/>
      </sharedItems>
    </cacheField>
    <cacheField name="Sub Category" numFmtId="0">
      <sharedItems/>
    </cacheField>
    <cacheField name="Revenue" numFmtId="0">
      <sharedItems containsSemiMixedTypes="0" containsString="0" containsNumber="1" minValue="25.57" maxValue="9763.25"/>
    </cacheField>
    <cacheField name="Cost" numFmtId="0">
      <sharedItems containsSemiMixedTypes="0" containsString="0" containsNumber="1" minValue="15.28" maxValue="7256.35"/>
    </cacheField>
    <cacheField name="Profit" numFmtId="0">
      <sharedItems containsSemiMixedTypes="0" containsString="0" containsNumber="1" minValue="6.52" maxValue="4372.6000000000004"/>
    </cacheField>
    <cacheField name="Profit Margin" numFmtId="10">
      <sharedItems containsSemiMixedTypes="0" containsString="0" containsNumber="1" minValue="0.20383136142889735" maxValue="0.49936320824571279"/>
    </cacheField>
    <cacheField name="Discount Amount" numFmtId="0">
      <sharedItems containsSemiMixedTypes="0" containsString="0" containsNumber="1" minValue="0" maxValue="1464.4875"/>
    </cacheField>
    <cacheField name="Net Revenue" numFmtId="0">
      <sharedItems containsSemiMixedTypes="0" containsString="0" containsNumber="1" minValue="21.734500000000001" maxValue="9763.25"/>
    </cacheField>
    <cacheField name="Net Profit" numFmtId="0">
      <sharedItems containsSemiMixedTypes="0" containsString="0" containsNumber="1" minValue="2.6844999999999999" maxValue="4372.6000000000004"/>
    </cacheField>
    <cacheField name="Months (Date)" numFmtId="0" databaseField="0">
      <fieldGroup base="1">
        <rangePr groupBy="months" startDate="2023-09-10T00:00:00" endDate="2025-09-10T00:00:00"/>
        <groupItems count="14">
          <s v="&lt;10-09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09-2025"/>
        </groupItems>
      </fieldGroup>
    </cacheField>
    <cacheField name="Years (Date)" numFmtId="0" databaseField="0">
      <fieldGroup base="1">
        <rangePr groupBy="years" startDate="2023-09-10T00:00:00" endDate="2025-09-10T00:00:00"/>
        <groupItems count="5">
          <s v="&lt;10-09-2023"/>
          <s v="2023"/>
          <s v="2024"/>
          <s v="2025"/>
          <s v="&gt;10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" refreshedDate="46197.747279166666" createdVersion="8" refreshedVersion="8" minRefreshableVersion="3" recordCount="5000" xr:uid="{61FA8833-009A-469A-913C-5F90A5CF338D}">
  <cacheSource type="worksheet">
    <worksheetSource ref="A1:X5001" sheet="Sales_Master"/>
  </cacheSource>
  <cacheFields count="24">
    <cacheField name="TransactionID" numFmtId="0">
      <sharedItems/>
    </cacheField>
    <cacheField name="Date" numFmtId="164">
      <sharedItems containsSemiMixedTypes="0" containsNonDate="0" containsDate="1" containsString="0" minDate="2023-09-10T00:00:00" maxDate="2025-09-10T00:00:00"/>
    </cacheField>
    <cacheField name="CustomerID" numFmtId="0">
      <sharedItems/>
    </cacheField>
    <cacheField name="ProductID" numFmtId="0">
      <sharedItems/>
    </cacheField>
    <cacheField name="Store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15"/>
    </cacheField>
    <cacheField name="PaymentMethod" numFmtId="0">
      <sharedItems/>
    </cacheField>
    <cacheField name="Unit Price" numFmtId="0">
      <sharedItems containsSemiMixedTypes="0" containsString="0" containsNumber="1" minValue="25.57" maxValue="1952.65"/>
    </cacheField>
    <cacheField name="Cost Price" numFmtId="0">
      <sharedItems containsSemiMixedTypes="0" containsString="0" containsNumber="1" minValue="15.28" maxValue="1451.27"/>
    </cacheField>
    <cacheField name="Category" numFmtId="0">
      <sharedItems/>
    </cacheField>
    <cacheField name="Sub Category" numFmtId="0">
      <sharedItems/>
    </cacheField>
    <cacheField name="Revenue" numFmtId="0">
      <sharedItems containsSemiMixedTypes="0" containsString="0" containsNumber="1" minValue="25.57" maxValue="9763.25"/>
    </cacheField>
    <cacheField name="Cost" numFmtId="0">
      <sharedItems containsSemiMixedTypes="0" containsString="0" containsNumber="1" minValue="15.28" maxValue="7256.35"/>
    </cacheField>
    <cacheField name="Profit" numFmtId="0">
      <sharedItems containsSemiMixedTypes="0" containsString="0" containsNumber="1" minValue="6.52" maxValue="4372.6000000000004"/>
    </cacheField>
    <cacheField name="Profit Margin" numFmtId="10">
      <sharedItems containsSemiMixedTypes="0" containsString="0" containsNumber="1" minValue="0.20383136142889735" maxValue="0.49936320824571279"/>
    </cacheField>
    <cacheField name="Discount Amount" numFmtId="0">
      <sharedItems containsSemiMixedTypes="0" containsString="0" containsNumber="1" minValue="0" maxValue="1464.4875"/>
    </cacheField>
    <cacheField name="Net Revenue" numFmtId="0">
      <sharedItems containsSemiMixedTypes="0" containsString="0" containsNumber="1" minValue="21.734500000000001" maxValue="9763.25"/>
    </cacheField>
    <cacheField name="Net Profit" numFmtId="0">
      <sharedItems containsSemiMixedTypes="0" containsString="0" containsNumber="1" minValue="2.6844999999999999" maxValue="4372.6000000000004"/>
    </cacheField>
    <cacheField name="Gender" numFmtId="0">
      <sharedItems count="2">
        <s v="M"/>
        <s v="F"/>
      </sharedItems>
    </cacheField>
    <cacheField name="Birth date" numFmtId="14">
      <sharedItems containsSemiMixedTypes="0" containsNonDate="0" containsDate="1" containsString="0" minDate="1954-09-17T00:00:00" maxDate="2007-06-28T00:00:00"/>
    </cacheField>
    <cacheField name="city" numFmtId="0">
      <sharedItems/>
    </cacheField>
    <cacheField name="joining date" numFmtId="14">
      <sharedItems containsSemiMixedTypes="0" containsNonDate="0" containsDate="1" containsString="0" minDate="2020-09-30T00:00:00" maxDate="2025-08-29T00:00:00"/>
    </cacheField>
    <cacheField name="Age" numFmtId="0">
      <sharedItems containsSemiMixedTypes="0" containsString="0" containsNumber="1" containsInteger="1" minValue="18" maxValue="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el" refreshedDate="46197.753842592596" createdVersion="8" refreshedVersion="8" minRefreshableVersion="3" recordCount="5000" xr:uid="{D003E1A8-40B0-42BD-92B8-A9EBFF710E6E}">
  <cacheSource type="worksheet">
    <worksheetSource ref="A1:Y5001" sheet="Sales_Master"/>
  </cacheSource>
  <cacheFields count="25">
    <cacheField name="TransactionID" numFmtId="0">
      <sharedItems/>
    </cacheField>
    <cacheField name="Date" numFmtId="164">
      <sharedItems containsSemiMixedTypes="0" containsNonDate="0" containsDate="1" containsString="0" minDate="2023-09-10T00:00:00" maxDate="2025-09-10T00:00:00"/>
    </cacheField>
    <cacheField name="CustomerID" numFmtId="0">
      <sharedItems/>
    </cacheField>
    <cacheField name="ProductID" numFmtId="0">
      <sharedItems/>
    </cacheField>
    <cacheField name="StoreID" numFmtId="0">
      <sharedItems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15"/>
    </cacheField>
    <cacheField name="PaymentMethod" numFmtId="0">
      <sharedItems count="4">
        <s v="Bank Transfer"/>
        <s v="Mobile Money"/>
        <s v="Credit Card"/>
        <s v="Cash"/>
      </sharedItems>
    </cacheField>
    <cacheField name="Unit Price" numFmtId="0">
      <sharedItems containsSemiMixedTypes="0" containsString="0" containsNumber="1" minValue="25.57" maxValue="1952.65"/>
    </cacheField>
    <cacheField name="Cost Price" numFmtId="0">
      <sharedItems containsSemiMixedTypes="0" containsString="0" containsNumber="1" minValue="15.28" maxValue="1451.27"/>
    </cacheField>
    <cacheField name="Category" numFmtId="0">
      <sharedItems/>
    </cacheField>
    <cacheField name="Sub Category" numFmtId="0">
      <sharedItems/>
    </cacheField>
    <cacheField name="Revenue" numFmtId="0">
      <sharedItems containsSemiMixedTypes="0" containsString="0" containsNumber="1" minValue="25.57" maxValue="9763.25"/>
    </cacheField>
    <cacheField name="Cost" numFmtId="0">
      <sharedItems containsSemiMixedTypes="0" containsString="0" containsNumber="1" minValue="15.28" maxValue="7256.35"/>
    </cacheField>
    <cacheField name="Profit" numFmtId="0">
      <sharedItems containsSemiMixedTypes="0" containsString="0" containsNumber="1" minValue="6.52" maxValue="4372.6000000000004"/>
    </cacheField>
    <cacheField name="Profit Margin" numFmtId="10">
      <sharedItems containsSemiMixedTypes="0" containsString="0" containsNumber="1" minValue="0.20383136142889735" maxValue="0.49936320824571279"/>
    </cacheField>
    <cacheField name="Discount Amount" numFmtId="0">
      <sharedItems containsSemiMixedTypes="0" containsString="0" containsNumber="1" minValue="0" maxValue="1464.4875"/>
    </cacheField>
    <cacheField name="Net Revenue" numFmtId="0">
      <sharedItems containsSemiMixedTypes="0" containsString="0" containsNumber="1" minValue="21.734500000000001" maxValue="9763.25"/>
    </cacheField>
    <cacheField name="Net Profit" numFmtId="0">
      <sharedItems containsSemiMixedTypes="0" containsString="0" containsNumber="1" minValue="2.6844999999999999" maxValue="4372.6000000000004"/>
    </cacheField>
    <cacheField name="Gender" numFmtId="0">
      <sharedItems/>
    </cacheField>
    <cacheField name="Birth date" numFmtId="14">
      <sharedItems containsSemiMixedTypes="0" containsNonDate="0" containsDate="1" containsString="0" minDate="1954-09-17T00:00:00" maxDate="2007-06-28T00:00:00"/>
    </cacheField>
    <cacheField name="city" numFmtId="0">
      <sharedItems/>
    </cacheField>
    <cacheField name="joining date" numFmtId="14">
      <sharedItems containsSemiMixedTypes="0" containsNonDate="0" containsDate="1" containsString="0" minDate="2020-09-30T00:00:00" maxDate="2025-08-29T00:00:00"/>
    </cacheField>
    <cacheField name="Age" numFmtId="0">
      <sharedItems containsSemiMixedTypes="0" containsString="0" containsNumber="1" containsInteger="1" minValue="18" maxValue="71"/>
    </cacheField>
    <cacheField name="Age Group" numFmtId="0">
      <sharedItems count="4">
        <s v="26-35"/>
        <s v="18-25"/>
        <s v="36-50"/>
        <s v="5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00001"/>
    <x v="0"/>
    <s v="C160"/>
    <s v="P014"/>
    <x v="0"/>
    <n v="1"/>
    <n v="0.1"/>
    <s v="Bank Transfer"/>
    <n v="1342.75"/>
    <n v="797.94"/>
    <x v="0"/>
    <s v="Clothing"/>
    <n v="1342.75"/>
    <n v="797.94"/>
    <n v="544.80999999999995"/>
    <n v="0.40574194749581077"/>
    <n v="134.27500000000001"/>
    <n v="1208.4749999999999"/>
    <n v="410.53499999999985"/>
  </r>
  <r>
    <s v="T00002"/>
    <x v="1"/>
    <s v="C171"/>
    <s v="P030"/>
    <x v="1"/>
    <n v="3"/>
    <n v="0.15"/>
    <s v="Bank Transfer"/>
    <n v="29.24"/>
    <n v="15.28"/>
    <x v="0"/>
    <s v="Watches"/>
    <n v="87.72"/>
    <n v="45.839999999999996"/>
    <n v="41.88"/>
    <n v="0.47742818057455544"/>
    <n v="13.157999999999999"/>
    <n v="74.561999999999998"/>
    <n v="28.722000000000001"/>
  </r>
  <r>
    <s v="T00003"/>
    <x v="2"/>
    <s v="C142"/>
    <s v="P002"/>
    <x v="2"/>
    <n v="2"/>
    <n v="0.15"/>
    <s v="Mobile Money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0004"/>
    <x v="3"/>
    <s v="C174"/>
    <s v="P050"/>
    <x v="2"/>
    <n v="5"/>
    <n v="0.1"/>
    <s v="Mobile Money"/>
    <n v="1044.6400000000001"/>
    <n v="775.07"/>
    <x v="0"/>
    <s v="Footwear"/>
    <n v="5223.2000000000007"/>
    <n v="3875.3500000000004"/>
    <n v="1347.8500000000004"/>
    <n v="0.25805062030938891"/>
    <n v="522.32000000000005"/>
    <n v="4700.880000000001"/>
    <n v="825.53000000000065"/>
  </r>
  <r>
    <s v="T00005"/>
    <x v="4"/>
    <s v="C141"/>
    <s v="P036"/>
    <x v="3"/>
    <n v="3"/>
    <n v="0.1"/>
    <s v="Credit Card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0006"/>
    <x v="5"/>
    <s v="C111"/>
    <s v="P036"/>
    <x v="4"/>
    <n v="5"/>
    <n v="0.1"/>
    <s v="Mobile Money"/>
    <n v="1501.46"/>
    <n v="1167.73"/>
    <x v="0"/>
    <s v="Watches"/>
    <n v="7507.3"/>
    <n v="5838.65"/>
    <n v="1668.6500000000005"/>
    <n v="0.22227032355174303"/>
    <n v="750.73"/>
    <n v="6756.57"/>
    <n v="917.92000000000007"/>
  </r>
  <r>
    <s v="T00007"/>
    <x v="6"/>
    <s v="C114"/>
    <s v="P009"/>
    <x v="1"/>
    <n v="2"/>
    <n v="0.15"/>
    <s v="Credit Card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0008"/>
    <x v="7"/>
    <s v="C169"/>
    <s v="P005"/>
    <x v="3"/>
    <n v="3"/>
    <n v="0.1"/>
    <s v="Cash"/>
    <n v="1396.22"/>
    <n v="1004.09"/>
    <x v="0"/>
    <s v="Bags"/>
    <n v="4188.66"/>
    <n v="3012.27"/>
    <n v="1176.3899999999999"/>
    <n v="0.28085115526206472"/>
    <n v="418.86599999999999"/>
    <n v="3769.7939999999999"/>
    <n v="757.52399999999989"/>
  </r>
  <r>
    <s v="T00009"/>
    <x v="8"/>
    <s v="C193"/>
    <s v="P035"/>
    <x v="2"/>
    <n v="3"/>
    <n v="0.05"/>
    <s v="Credit Card"/>
    <n v="1562.43"/>
    <n v="1195.6300000000001"/>
    <x v="1"/>
    <s v="Laptop"/>
    <n v="4687.29"/>
    <n v="3586.8900000000003"/>
    <n v="1100.3999999999996"/>
    <n v="0.23476251736077769"/>
    <n v="234.36450000000002"/>
    <n v="4452.9255000000003"/>
    <n v="866.03549999999996"/>
  </r>
  <r>
    <s v="T00010"/>
    <x v="9"/>
    <s v="C038"/>
    <s v="P045"/>
    <x v="3"/>
    <n v="1"/>
    <n v="0.05"/>
    <s v="Mobile Money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0011"/>
    <x v="10"/>
    <s v="C157"/>
    <s v="P022"/>
    <x v="3"/>
    <n v="4"/>
    <n v="0.15"/>
    <s v="Credit Card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0012"/>
    <x v="11"/>
    <s v="C184"/>
    <s v="P042"/>
    <x v="1"/>
    <n v="4"/>
    <n v="0.15"/>
    <s v="Credit Card"/>
    <n v="453.62"/>
    <n v="316.63"/>
    <x v="0"/>
    <s v="Clothing"/>
    <n v="1814.48"/>
    <n v="1266.52"/>
    <n v="547.96"/>
    <n v="0.30199285745778409"/>
    <n v="272.17199999999997"/>
    <n v="1542.308"/>
    <n v="275.78800000000001"/>
  </r>
  <r>
    <s v="T00013"/>
    <x v="12"/>
    <s v="C038"/>
    <s v="P048"/>
    <x v="3"/>
    <n v="1"/>
    <n v="0.15"/>
    <s v="Credit Card"/>
    <n v="1216.3599999999999"/>
    <n v="794.8"/>
    <x v="0"/>
    <s v="Bags"/>
    <n v="1216.3599999999999"/>
    <n v="794.8"/>
    <n v="421.55999999999995"/>
    <n v="0.34657502713012595"/>
    <n v="182.45399999999998"/>
    <n v="1033.9059999999999"/>
    <n v="239.10599999999999"/>
  </r>
  <r>
    <s v="T00014"/>
    <x v="13"/>
    <s v="C046"/>
    <s v="P034"/>
    <x v="4"/>
    <n v="4"/>
    <n v="0"/>
    <s v="Credit Card"/>
    <n v="428.05"/>
    <n v="246.07"/>
    <x v="1"/>
    <s v="Laptop"/>
    <n v="1712.2"/>
    <n v="984.28"/>
    <n v="727.92000000000007"/>
    <n v="0.42513725032122418"/>
    <n v="0"/>
    <n v="1712.2"/>
    <n v="727.92000000000007"/>
  </r>
  <r>
    <s v="T00015"/>
    <x v="14"/>
    <s v="C032"/>
    <s v="P016"/>
    <x v="1"/>
    <n v="2"/>
    <n v="0.15"/>
    <s v="Bank Transfer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0016"/>
    <x v="15"/>
    <s v="C194"/>
    <s v="P024"/>
    <x v="1"/>
    <n v="5"/>
    <n v="0.15"/>
    <s v="Mobile Money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0017"/>
    <x v="16"/>
    <s v="C041"/>
    <s v="P026"/>
    <x v="1"/>
    <n v="4"/>
    <n v="0.1"/>
    <s v="Credit Card"/>
    <n v="1015.76"/>
    <n v="584.4"/>
    <x v="2"/>
    <s v="Dairy"/>
    <n v="4063.04"/>
    <n v="2337.6"/>
    <n v="1725.44"/>
    <n v="0.42466724423092073"/>
    <n v="406.30400000000003"/>
    <n v="3656.7359999999999"/>
    <n v="1319.136"/>
  </r>
  <r>
    <s v="T00018"/>
    <x v="17"/>
    <s v="C164"/>
    <s v="P033"/>
    <x v="0"/>
    <n v="5"/>
    <n v="0.15"/>
    <s v="Credit Card"/>
    <n v="1798.97"/>
    <n v="1329.15"/>
    <x v="0"/>
    <s v="Accessories"/>
    <n v="8994.85"/>
    <n v="6645.75"/>
    <n v="2349.1000000000004"/>
    <n v="0.26116055298309593"/>
    <n v="1349.2275"/>
    <n v="7645.6225000000004"/>
    <n v="999.8725000000004"/>
  </r>
  <r>
    <s v="T00019"/>
    <x v="18"/>
    <s v="C071"/>
    <s v="P011"/>
    <x v="1"/>
    <n v="1"/>
    <n v="0.1"/>
    <s v="Credit Card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0020"/>
    <x v="19"/>
    <s v="C070"/>
    <s v="P007"/>
    <x v="0"/>
    <n v="3"/>
    <n v="0"/>
    <s v="Credit Card"/>
    <n v="1474.12"/>
    <n v="764.02"/>
    <x v="1"/>
    <s v="Camera"/>
    <n v="4422.3599999999997"/>
    <n v="2292.06"/>
    <n v="2130.2999999999997"/>
    <n v="0.48171112256804055"/>
    <n v="0"/>
    <n v="4422.3599999999997"/>
    <n v="2130.2999999999997"/>
  </r>
  <r>
    <s v="T00021"/>
    <x v="20"/>
    <s v="C039"/>
    <s v="P018"/>
    <x v="2"/>
    <n v="4"/>
    <n v="0.05"/>
    <s v="Credit Card"/>
    <n v="1079.8900000000001"/>
    <n v="703.83"/>
    <x v="1"/>
    <s v="Smartphone"/>
    <n v="4319.5600000000004"/>
    <n v="2815.32"/>
    <n v="1504.2400000000002"/>
    <n v="0.34823917250831105"/>
    <n v="215.97800000000004"/>
    <n v="4103.5820000000003"/>
    <n v="1288.2620000000002"/>
  </r>
  <r>
    <s v="T00022"/>
    <x v="21"/>
    <s v="C017"/>
    <s v="P022"/>
    <x v="1"/>
    <n v="4"/>
    <n v="0.1"/>
    <s v="Mobile Money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0023"/>
    <x v="22"/>
    <s v="C107"/>
    <s v="P023"/>
    <x v="3"/>
    <n v="2"/>
    <n v="0.15"/>
    <s v="Mobile Money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0024"/>
    <x v="23"/>
    <s v="C198"/>
    <s v="P013"/>
    <x v="4"/>
    <n v="1"/>
    <n v="0.15"/>
    <s v="Mobile Money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0025"/>
    <x v="24"/>
    <s v="C002"/>
    <s v="P039"/>
    <x v="0"/>
    <n v="3"/>
    <n v="0.15"/>
    <s v="Mobile Money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0026"/>
    <x v="25"/>
    <s v="C138"/>
    <s v="P021"/>
    <x v="4"/>
    <n v="5"/>
    <n v="0.05"/>
    <s v="Mobile Money"/>
    <n v="1227.24"/>
    <n v="977.09"/>
    <x v="2"/>
    <s v="Dairy"/>
    <n v="6136.2"/>
    <n v="4885.45"/>
    <n v="1250.75"/>
    <n v="0.20383136142889738"/>
    <n v="306.81"/>
    <n v="5829.3899999999994"/>
    <n v="943.9399999999996"/>
  </r>
  <r>
    <s v="T00027"/>
    <x v="26"/>
    <s v="C057"/>
    <s v="P039"/>
    <x v="0"/>
    <n v="4"/>
    <n v="0.15"/>
    <s v="Cash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0028"/>
    <x v="27"/>
    <s v="C100"/>
    <s v="P020"/>
    <x v="0"/>
    <n v="4"/>
    <n v="0.05"/>
    <s v="Mobile Money"/>
    <n v="323.92"/>
    <n v="242.98"/>
    <x v="0"/>
    <s v="Accessories"/>
    <n v="1295.68"/>
    <n v="971.92"/>
    <n v="323.7600000000001"/>
    <n v="0.24987651271918998"/>
    <n v="64.784000000000006"/>
    <n v="1230.896"/>
    <n v="258.976"/>
  </r>
  <r>
    <s v="T00029"/>
    <x v="28"/>
    <s v="C033"/>
    <s v="P013"/>
    <x v="4"/>
    <n v="5"/>
    <n v="0"/>
    <s v="Mobile Money"/>
    <n v="1134.8"/>
    <n v="675.1"/>
    <x v="0"/>
    <s v="Watches"/>
    <n v="5674"/>
    <n v="3375.5"/>
    <n v="2298.5"/>
    <n v="0.40509340853013748"/>
    <n v="0"/>
    <n v="5674"/>
    <n v="2298.5"/>
  </r>
  <r>
    <s v="T00030"/>
    <x v="29"/>
    <s v="C152"/>
    <s v="P028"/>
    <x v="4"/>
    <n v="1"/>
    <n v="0"/>
    <s v="Mobile Money"/>
    <n v="673.78"/>
    <n v="363.33"/>
    <x v="1"/>
    <s v="Smartphone"/>
    <n v="673.78"/>
    <n v="363.33"/>
    <n v="310.45"/>
    <n v="0.46075870462168661"/>
    <n v="0"/>
    <n v="673.78"/>
    <n v="310.45"/>
  </r>
  <r>
    <s v="T00031"/>
    <x v="30"/>
    <s v="C035"/>
    <s v="P019"/>
    <x v="1"/>
    <n v="2"/>
    <n v="0"/>
    <s v="Bank Transfer"/>
    <n v="1762.92"/>
    <n v="1346.48"/>
    <x v="1"/>
    <s v="Laptop"/>
    <n v="3525.84"/>
    <n v="2692.96"/>
    <n v="832.88000000000011"/>
    <n v="0.23622172305039368"/>
    <n v="0"/>
    <n v="3525.84"/>
    <n v="832.88000000000011"/>
  </r>
  <r>
    <s v="T00032"/>
    <x v="31"/>
    <s v="C098"/>
    <s v="P028"/>
    <x v="0"/>
    <n v="2"/>
    <n v="0.15"/>
    <s v="Bank Transfer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0033"/>
    <x v="32"/>
    <s v="C087"/>
    <s v="P021"/>
    <x v="1"/>
    <n v="3"/>
    <n v="0.15"/>
    <s v="Bank Transfer"/>
    <n v="1227.24"/>
    <n v="977.09"/>
    <x v="2"/>
    <s v="Dairy"/>
    <n v="3681.7200000000003"/>
    <n v="2931.27"/>
    <n v="750.45000000000027"/>
    <n v="0.20383136142889743"/>
    <n v="552.25800000000004"/>
    <n v="3129.4620000000004"/>
    <n v="198.19200000000046"/>
  </r>
  <r>
    <s v="T00034"/>
    <x v="33"/>
    <s v="C021"/>
    <s v="P037"/>
    <x v="1"/>
    <n v="1"/>
    <n v="0"/>
    <s v="Bank Transfer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0035"/>
    <x v="34"/>
    <s v="C058"/>
    <s v="P047"/>
    <x v="3"/>
    <n v="1"/>
    <n v="0"/>
    <s v="Credit Card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0036"/>
    <x v="35"/>
    <s v="C052"/>
    <s v="P049"/>
    <x v="3"/>
    <n v="5"/>
    <n v="0.05"/>
    <s v="Credit Card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0037"/>
    <x v="36"/>
    <s v="C033"/>
    <s v="P030"/>
    <x v="1"/>
    <n v="1"/>
    <n v="0.05"/>
    <s v="Mobile Money"/>
    <n v="29.24"/>
    <n v="15.28"/>
    <x v="0"/>
    <s v="Watches"/>
    <n v="29.24"/>
    <n v="15.28"/>
    <n v="13.959999999999999"/>
    <n v="0.47742818057455538"/>
    <n v="1.462"/>
    <n v="27.777999999999999"/>
    <n v="12.497999999999999"/>
  </r>
  <r>
    <s v="T00038"/>
    <x v="37"/>
    <s v="C180"/>
    <s v="P041"/>
    <x v="0"/>
    <n v="3"/>
    <n v="0.05"/>
    <s v="Cash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0039"/>
    <x v="38"/>
    <s v="C200"/>
    <s v="P001"/>
    <x v="2"/>
    <n v="3"/>
    <n v="0"/>
    <s v="Cash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0040"/>
    <x v="22"/>
    <s v="C080"/>
    <s v="P011"/>
    <x v="4"/>
    <n v="4"/>
    <n v="0.15"/>
    <s v="Credit Card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0041"/>
    <x v="39"/>
    <s v="C020"/>
    <s v="P044"/>
    <x v="4"/>
    <n v="2"/>
    <n v="0"/>
    <s v="Bank Transfer"/>
    <n v="1286.55"/>
    <n v="797.54"/>
    <x v="0"/>
    <s v="Accessories"/>
    <n v="2573.1"/>
    <n v="1595.08"/>
    <n v="978.02"/>
    <n v="0.380094049978625"/>
    <n v="0"/>
    <n v="2573.1"/>
    <n v="978.02"/>
  </r>
  <r>
    <s v="T00042"/>
    <x v="40"/>
    <s v="C176"/>
    <s v="P025"/>
    <x v="4"/>
    <n v="1"/>
    <n v="0"/>
    <s v="Bank Transfer"/>
    <n v="429.15"/>
    <n v="258.72000000000003"/>
    <x v="0"/>
    <s v="Watches"/>
    <n v="429.15"/>
    <n v="258.72000000000003"/>
    <n v="170.42999999999995"/>
    <n v="0.39713386927647665"/>
    <n v="0"/>
    <n v="429.15"/>
    <n v="170.42999999999995"/>
  </r>
  <r>
    <s v="T00043"/>
    <x v="41"/>
    <s v="C137"/>
    <s v="P011"/>
    <x v="1"/>
    <n v="3"/>
    <n v="0"/>
    <s v="Bank Transfer"/>
    <n v="248.57"/>
    <n v="190.67"/>
    <x v="1"/>
    <s v="Headphones"/>
    <n v="745.71"/>
    <n v="572.01"/>
    <n v="173.70000000000005"/>
    <n v="0.23293237317455853"/>
    <n v="0"/>
    <n v="745.71"/>
    <n v="173.70000000000005"/>
  </r>
  <r>
    <s v="T00044"/>
    <x v="42"/>
    <s v="C004"/>
    <s v="P033"/>
    <x v="1"/>
    <n v="4"/>
    <n v="0"/>
    <s v="Mobile Money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0045"/>
    <x v="43"/>
    <s v="C093"/>
    <s v="P045"/>
    <x v="1"/>
    <n v="2"/>
    <n v="0.15"/>
    <s v="Credit Card"/>
    <n v="1879.08"/>
    <n v="1004.56"/>
    <x v="2"/>
    <s v="Dairy"/>
    <n v="3758.16"/>
    <n v="2009.12"/>
    <n v="1749.04"/>
    <n v="0.46539796070417438"/>
    <n v="563.72399999999993"/>
    <n v="3194.4359999999997"/>
    <n v="1185.3159999999998"/>
  </r>
  <r>
    <s v="T00046"/>
    <x v="44"/>
    <s v="C188"/>
    <s v="P027"/>
    <x v="4"/>
    <n v="3"/>
    <n v="0.15"/>
    <s v="Mobile Money"/>
    <n v="1272.23"/>
    <n v="952.65"/>
    <x v="1"/>
    <s v="Smartphone"/>
    <n v="3816.69"/>
    <n v="2857.95"/>
    <n v="958.74000000000024"/>
    <n v="0.25119671757465245"/>
    <n v="572.50350000000003"/>
    <n v="3244.1864999999998"/>
    <n v="386.23649999999998"/>
  </r>
  <r>
    <s v="T00047"/>
    <x v="37"/>
    <s v="C112"/>
    <s v="P045"/>
    <x v="4"/>
    <n v="3"/>
    <n v="0.1"/>
    <s v="Credit Card"/>
    <n v="1879.08"/>
    <n v="1004.56"/>
    <x v="2"/>
    <s v="Dairy"/>
    <n v="5637.24"/>
    <n v="3013.68"/>
    <n v="2623.56"/>
    <n v="0.46539796070417438"/>
    <n v="563.72400000000005"/>
    <n v="5073.5159999999996"/>
    <n v="2059.8359999999998"/>
  </r>
  <r>
    <s v="T00048"/>
    <x v="45"/>
    <s v="C023"/>
    <s v="P011"/>
    <x v="0"/>
    <n v="4"/>
    <n v="0.05"/>
    <s v="Mobile Money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0049"/>
    <x v="46"/>
    <s v="C146"/>
    <s v="P013"/>
    <x v="4"/>
    <n v="4"/>
    <n v="0.1"/>
    <s v="Cash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0050"/>
    <x v="47"/>
    <s v="C127"/>
    <s v="P007"/>
    <x v="0"/>
    <n v="2"/>
    <n v="0.15"/>
    <s v="Credit Card"/>
    <n v="1474.12"/>
    <n v="764.02"/>
    <x v="1"/>
    <s v="Camera"/>
    <n v="2948.24"/>
    <n v="1528.04"/>
    <n v="1420.1999999999998"/>
    <n v="0.48171112256804055"/>
    <n v="442.23599999999993"/>
    <n v="2506.0039999999999"/>
    <n v="977.96399999999994"/>
  </r>
  <r>
    <s v="T00051"/>
    <x v="48"/>
    <s v="C091"/>
    <s v="P026"/>
    <x v="0"/>
    <n v="3"/>
    <n v="0.1"/>
    <s v="Bank Transfer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0052"/>
    <x v="49"/>
    <s v="C143"/>
    <s v="P022"/>
    <x v="3"/>
    <n v="5"/>
    <n v="0.05"/>
    <s v="Cash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0053"/>
    <x v="43"/>
    <s v="C062"/>
    <s v="P047"/>
    <x v="1"/>
    <n v="4"/>
    <n v="0.05"/>
    <s v="Mobile Money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0054"/>
    <x v="50"/>
    <s v="C166"/>
    <s v="P001"/>
    <x v="1"/>
    <n v="4"/>
    <n v="0"/>
    <s v="Cash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0055"/>
    <x v="51"/>
    <s v="C076"/>
    <s v="P009"/>
    <x v="2"/>
    <n v="4"/>
    <n v="0.05"/>
    <s v="Bank Transfer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0056"/>
    <x v="52"/>
    <s v="C170"/>
    <s v="P028"/>
    <x v="4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0057"/>
    <x v="53"/>
    <s v="C109"/>
    <s v="P011"/>
    <x v="4"/>
    <n v="3"/>
    <n v="0.1"/>
    <s v="Mobile Money"/>
    <n v="248.57"/>
    <n v="190.67"/>
    <x v="1"/>
    <s v="Headphones"/>
    <n v="745.71"/>
    <n v="572.01"/>
    <n v="173.70000000000005"/>
    <n v="0.23293237317455853"/>
    <n v="74.571000000000012"/>
    <n v="671.13900000000001"/>
    <n v="99.129000000000019"/>
  </r>
  <r>
    <s v="T00058"/>
    <x v="54"/>
    <s v="C070"/>
    <s v="P034"/>
    <x v="0"/>
    <n v="3"/>
    <n v="0.05"/>
    <s v="Cash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0059"/>
    <x v="55"/>
    <s v="C185"/>
    <s v="P027"/>
    <x v="2"/>
    <n v="3"/>
    <n v="0"/>
    <s v="Credit Card"/>
    <n v="1272.23"/>
    <n v="952.65"/>
    <x v="1"/>
    <s v="Smartphone"/>
    <n v="3816.69"/>
    <n v="2857.95"/>
    <n v="958.74000000000024"/>
    <n v="0.25119671757465245"/>
    <n v="0"/>
    <n v="3816.69"/>
    <n v="958.74000000000024"/>
  </r>
  <r>
    <s v="T00060"/>
    <x v="21"/>
    <s v="C050"/>
    <s v="P044"/>
    <x v="2"/>
    <n v="4"/>
    <n v="0.1"/>
    <s v="Bank Transfer"/>
    <n v="1286.55"/>
    <n v="797.54"/>
    <x v="0"/>
    <s v="Accessories"/>
    <n v="5146.2"/>
    <n v="3190.16"/>
    <n v="1956.04"/>
    <n v="0.380094049978625"/>
    <n v="514.62"/>
    <n v="4631.58"/>
    <n v="1441.42"/>
  </r>
  <r>
    <s v="T00061"/>
    <x v="56"/>
    <s v="C026"/>
    <s v="P006"/>
    <x v="2"/>
    <n v="3"/>
    <n v="0.05"/>
    <s v="Bank Transfer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0062"/>
    <x v="57"/>
    <s v="C046"/>
    <s v="P027"/>
    <x v="0"/>
    <n v="1"/>
    <n v="0.05"/>
    <s v="Bank Transfer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0063"/>
    <x v="58"/>
    <s v="C012"/>
    <s v="P036"/>
    <x v="3"/>
    <n v="5"/>
    <n v="0.1"/>
    <s v="Credit Card"/>
    <n v="1501.46"/>
    <n v="1167.73"/>
    <x v="0"/>
    <s v="Watches"/>
    <n v="7507.3"/>
    <n v="5838.65"/>
    <n v="1668.6500000000005"/>
    <n v="0.22227032355174303"/>
    <n v="750.73"/>
    <n v="6756.57"/>
    <n v="917.92000000000007"/>
  </r>
  <r>
    <s v="T00064"/>
    <x v="59"/>
    <s v="C164"/>
    <s v="P048"/>
    <x v="1"/>
    <n v="1"/>
    <n v="0"/>
    <s v="Bank Transfer"/>
    <n v="1216.3599999999999"/>
    <n v="794.8"/>
    <x v="0"/>
    <s v="Bags"/>
    <n v="1216.3599999999999"/>
    <n v="794.8"/>
    <n v="421.55999999999995"/>
    <n v="0.34657502713012595"/>
    <n v="0"/>
    <n v="1216.3599999999999"/>
    <n v="421.55999999999995"/>
  </r>
  <r>
    <s v="T00065"/>
    <x v="60"/>
    <s v="C121"/>
    <s v="P028"/>
    <x v="1"/>
    <n v="4"/>
    <n v="0.1"/>
    <s v="Credit Card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0066"/>
    <x v="61"/>
    <s v="C014"/>
    <s v="P010"/>
    <x v="0"/>
    <n v="4"/>
    <n v="0"/>
    <s v="Cash"/>
    <n v="1194.1199999999999"/>
    <n v="838.95"/>
    <x v="1"/>
    <s v="Smartphone"/>
    <n v="4776.4799999999996"/>
    <n v="3355.8"/>
    <n v="1420.6799999999994"/>
    <n v="0.29743241885237653"/>
    <n v="0"/>
    <n v="4776.4799999999996"/>
    <n v="1420.6799999999994"/>
  </r>
  <r>
    <s v="T00067"/>
    <x v="62"/>
    <s v="C103"/>
    <s v="P042"/>
    <x v="1"/>
    <n v="1"/>
    <n v="0"/>
    <s v="Credit Card"/>
    <n v="453.62"/>
    <n v="316.63"/>
    <x v="0"/>
    <s v="Clothing"/>
    <n v="453.62"/>
    <n v="316.63"/>
    <n v="136.99"/>
    <n v="0.30199285745778409"/>
    <n v="0"/>
    <n v="453.62"/>
    <n v="136.99"/>
  </r>
  <r>
    <s v="T00068"/>
    <x v="63"/>
    <s v="C039"/>
    <s v="P002"/>
    <x v="4"/>
    <n v="3"/>
    <n v="0"/>
    <s v="Credit Card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0069"/>
    <x v="64"/>
    <s v="C031"/>
    <s v="P040"/>
    <x v="4"/>
    <n v="4"/>
    <n v="0.05"/>
    <s v="Mobile Money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0070"/>
    <x v="65"/>
    <s v="C116"/>
    <s v="P013"/>
    <x v="1"/>
    <n v="3"/>
    <n v="0.15"/>
    <s v="Bank Transfer"/>
    <n v="1134.8"/>
    <n v="675.1"/>
    <x v="0"/>
    <s v="Watches"/>
    <n v="3404.3999999999996"/>
    <n v="2025.3000000000002"/>
    <n v="1379.0999999999995"/>
    <n v="0.40509340853013737"/>
    <n v="510.65999999999991"/>
    <n v="2893.74"/>
    <n v="868.4399999999996"/>
  </r>
  <r>
    <s v="T00071"/>
    <x v="66"/>
    <s v="C146"/>
    <s v="P044"/>
    <x v="4"/>
    <n v="1"/>
    <n v="0"/>
    <s v="Credit Card"/>
    <n v="1286.55"/>
    <n v="797.54"/>
    <x v="0"/>
    <s v="Accessories"/>
    <n v="1286.55"/>
    <n v="797.54"/>
    <n v="489.01"/>
    <n v="0.380094049978625"/>
    <n v="0"/>
    <n v="1286.55"/>
    <n v="489.01"/>
  </r>
  <r>
    <s v="T00072"/>
    <x v="67"/>
    <s v="C161"/>
    <s v="P012"/>
    <x v="2"/>
    <n v="3"/>
    <n v="0"/>
    <s v="Credit Card"/>
    <n v="1193.0899999999999"/>
    <n v="818.24"/>
    <x v="1"/>
    <s v="Camera"/>
    <n v="3579.2699999999995"/>
    <n v="2454.7200000000003"/>
    <n v="1124.5499999999993"/>
    <n v="0.31418417722049452"/>
    <n v="0"/>
    <n v="3579.2699999999995"/>
    <n v="1124.5499999999993"/>
  </r>
  <r>
    <s v="T00073"/>
    <x v="68"/>
    <s v="C062"/>
    <s v="P022"/>
    <x v="2"/>
    <n v="5"/>
    <n v="0"/>
    <s v="Credit Card"/>
    <n v="25.57"/>
    <n v="19.05"/>
    <x v="2"/>
    <s v="Vegetables"/>
    <n v="127.85"/>
    <n v="95.25"/>
    <n v="32.599999999999994"/>
    <n v="0.25498631208447398"/>
    <n v="0"/>
    <n v="127.85"/>
    <n v="32.599999999999994"/>
  </r>
  <r>
    <s v="T00074"/>
    <x v="69"/>
    <s v="C001"/>
    <s v="P014"/>
    <x v="1"/>
    <n v="4"/>
    <n v="0.15"/>
    <s v="Bank Transfer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0075"/>
    <x v="70"/>
    <s v="C009"/>
    <s v="P018"/>
    <x v="2"/>
    <n v="3"/>
    <n v="0.1"/>
    <s v="Mobile Money"/>
    <n v="1079.8900000000001"/>
    <n v="703.83"/>
    <x v="1"/>
    <s v="Smartphone"/>
    <n v="3239.67"/>
    <n v="2111.4900000000002"/>
    <n v="1128.1799999999998"/>
    <n v="0.34823917250831099"/>
    <n v="323.96700000000004"/>
    <n v="2915.703"/>
    <n v="804.21299999999974"/>
  </r>
  <r>
    <s v="T00076"/>
    <x v="71"/>
    <s v="C019"/>
    <s v="P005"/>
    <x v="2"/>
    <n v="3"/>
    <n v="0.05"/>
    <s v="Mobile Money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0077"/>
    <x v="72"/>
    <s v="C030"/>
    <s v="P031"/>
    <x v="4"/>
    <n v="2"/>
    <n v="0.05"/>
    <s v="Bank Transfer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0078"/>
    <x v="73"/>
    <s v="C037"/>
    <s v="P015"/>
    <x v="3"/>
    <n v="1"/>
    <n v="0.05"/>
    <s v="Bank Transfer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0079"/>
    <x v="74"/>
    <s v="C153"/>
    <s v="P018"/>
    <x v="4"/>
    <n v="3"/>
    <n v="0.15"/>
    <s v="Cash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0080"/>
    <x v="75"/>
    <s v="C120"/>
    <s v="P021"/>
    <x v="0"/>
    <n v="4"/>
    <n v="0.1"/>
    <s v="Mobile Money"/>
    <n v="1227.24"/>
    <n v="977.09"/>
    <x v="2"/>
    <s v="Dairy"/>
    <n v="4908.96"/>
    <n v="3908.36"/>
    <n v="1000.5999999999999"/>
    <n v="0.20383136142889735"/>
    <n v="490.89600000000002"/>
    <n v="4418.0640000000003"/>
    <n v="509.70400000000018"/>
  </r>
  <r>
    <s v="T00081"/>
    <x v="76"/>
    <s v="C113"/>
    <s v="P009"/>
    <x v="3"/>
    <n v="5"/>
    <n v="0"/>
    <s v="Mobile Money"/>
    <n v="123.19"/>
    <n v="80.36"/>
    <x v="2"/>
    <s v="Snacks"/>
    <n v="615.95000000000005"/>
    <n v="401.8"/>
    <n v="214.15000000000003"/>
    <n v="0.34767432421462785"/>
    <n v="0"/>
    <n v="615.95000000000005"/>
    <n v="214.15000000000003"/>
  </r>
  <r>
    <s v="T00082"/>
    <x v="77"/>
    <s v="C189"/>
    <s v="P009"/>
    <x v="0"/>
    <n v="5"/>
    <n v="0.1"/>
    <s v="Cash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0083"/>
    <x v="78"/>
    <s v="C024"/>
    <s v="P039"/>
    <x v="2"/>
    <n v="5"/>
    <n v="0"/>
    <s v="Bank Transfer"/>
    <n v="540.94000000000005"/>
    <n v="398.25"/>
    <x v="0"/>
    <s v="Clothing"/>
    <n v="2704.7000000000003"/>
    <n v="1991.25"/>
    <n v="713.45000000000027"/>
    <n v="0.26378156542315234"/>
    <n v="0"/>
    <n v="2704.7000000000003"/>
    <n v="713.45000000000027"/>
  </r>
  <r>
    <s v="T00084"/>
    <x v="79"/>
    <s v="C148"/>
    <s v="P038"/>
    <x v="3"/>
    <n v="2"/>
    <n v="0.15"/>
    <s v="Mobile Money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0085"/>
    <x v="80"/>
    <s v="C072"/>
    <s v="P014"/>
    <x v="2"/>
    <n v="5"/>
    <n v="0.15"/>
    <s v="Mobile Money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0086"/>
    <x v="81"/>
    <s v="C024"/>
    <s v="P018"/>
    <x v="1"/>
    <n v="3"/>
    <n v="0.15"/>
    <s v="Bank Transfer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0087"/>
    <x v="82"/>
    <s v="C083"/>
    <s v="P036"/>
    <x v="3"/>
    <n v="2"/>
    <n v="0.1"/>
    <s v="Mobile Money"/>
    <n v="1501.46"/>
    <n v="1167.73"/>
    <x v="0"/>
    <s v="Watches"/>
    <n v="3002.92"/>
    <n v="2335.46"/>
    <n v="667.46"/>
    <n v="0.22227032355174298"/>
    <n v="300.29200000000003"/>
    <n v="2702.6280000000002"/>
    <n v="367.16800000000012"/>
  </r>
  <r>
    <s v="T00088"/>
    <x v="83"/>
    <s v="C178"/>
    <s v="P024"/>
    <x v="1"/>
    <n v="3"/>
    <n v="0.15"/>
    <s v="Cash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0089"/>
    <x v="84"/>
    <s v="C117"/>
    <s v="P049"/>
    <x v="3"/>
    <n v="3"/>
    <n v="0.1"/>
    <s v="Bank Transfer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0090"/>
    <x v="85"/>
    <s v="C030"/>
    <s v="P046"/>
    <x v="1"/>
    <n v="5"/>
    <n v="0"/>
    <s v="Mobile Money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0091"/>
    <x v="86"/>
    <s v="C106"/>
    <s v="P039"/>
    <x v="3"/>
    <n v="2"/>
    <n v="0.1"/>
    <s v="Mobile Money"/>
    <n v="540.94000000000005"/>
    <n v="398.25"/>
    <x v="0"/>
    <s v="Clothing"/>
    <n v="1081.8800000000001"/>
    <n v="796.5"/>
    <n v="285.38000000000011"/>
    <n v="0.26378156542315234"/>
    <n v="108.18800000000002"/>
    <n v="973.69200000000012"/>
    <n v="177.19200000000012"/>
  </r>
  <r>
    <s v="T00092"/>
    <x v="37"/>
    <s v="C161"/>
    <s v="P049"/>
    <x v="1"/>
    <n v="1"/>
    <n v="0.05"/>
    <s v="Bank Transfer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0093"/>
    <x v="87"/>
    <s v="C141"/>
    <s v="P048"/>
    <x v="2"/>
    <n v="3"/>
    <n v="0.15"/>
    <s v="Mobile Money"/>
    <n v="1216.3599999999999"/>
    <n v="794.8"/>
    <x v="0"/>
    <s v="Bags"/>
    <n v="3649.08"/>
    <n v="2384.3999999999996"/>
    <n v="1264.6800000000003"/>
    <n v="0.34657502713012606"/>
    <n v="547.36199999999997"/>
    <n v="3101.7179999999998"/>
    <n v="717.31800000000021"/>
  </r>
  <r>
    <s v="T00094"/>
    <x v="88"/>
    <s v="C032"/>
    <s v="P019"/>
    <x v="3"/>
    <n v="5"/>
    <n v="0.05"/>
    <s v="Credit Card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0095"/>
    <x v="38"/>
    <s v="C080"/>
    <s v="P030"/>
    <x v="4"/>
    <n v="1"/>
    <n v="0.15"/>
    <s v="Cash"/>
    <n v="29.24"/>
    <n v="15.28"/>
    <x v="0"/>
    <s v="Watches"/>
    <n v="29.24"/>
    <n v="15.28"/>
    <n v="13.959999999999999"/>
    <n v="0.47742818057455538"/>
    <n v="4.3859999999999992"/>
    <n v="24.853999999999999"/>
    <n v="9.5739999999999998"/>
  </r>
  <r>
    <s v="T00096"/>
    <x v="89"/>
    <s v="C058"/>
    <s v="P048"/>
    <x v="3"/>
    <n v="4"/>
    <n v="0"/>
    <s v="Credit Card"/>
    <n v="1216.3599999999999"/>
    <n v="794.8"/>
    <x v="0"/>
    <s v="Bags"/>
    <n v="4865.4399999999996"/>
    <n v="3179.2"/>
    <n v="1686.2399999999998"/>
    <n v="0.34657502713012595"/>
    <n v="0"/>
    <n v="4865.4399999999996"/>
    <n v="1686.2399999999998"/>
  </r>
  <r>
    <s v="T00097"/>
    <x v="90"/>
    <s v="C128"/>
    <s v="P038"/>
    <x v="0"/>
    <n v="5"/>
    <n v="0.1"/>
    <s v="Mobile Money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0098"/>
    <x v="91"/>
    <s v="C124"/>
    <s v="P009"/>
    <x v="1"/>
    <n v="2"/>
    <n v="0.15"/>
    <s v="Credit Card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0099"/>
    <x v="92"/>
    <s v="C099"/>
    <s v="P017"/>
    <x v="2"/>
    <n v="5"/>
    <n v="0.05"/>
    <s v="Cash"/>
    <n v="1246.1099999999999"/>
    <n v="833.52"/>
    <x v="1"/>
    <s v="Headphones"/>
    <n v="6230.5499999999993"/>
    <n v="4167.6000000000004"/>
    <n v="2062.9499999999989"/>
    <n v="0.33110239063967051"/>
    <n v="311.52749999999997"/>
    <n v="5919.0224999999991"/>
    <n v="1751.4224999999988"/>
  </r>
  <r>
    <s v="T00100"/>
    <x v="93"/>
    <s v="C071"/>
    <s v="P023"/>
    <x v="1"/>
    <n v="3"/>
    <n v="0.1"/>
    <s v="Cash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0101"/>
    <x v="94"/>
    <s v="C073"/>
    <s v="P013"/>
    <x v="0"/>
    <n v="5"/>
    <n v="0.15"/>
    <s v="Credit Card"/>
    <n v="1134.8"/>
    <n v="675.1"/>
    <x v="0"/>
    <s v="Watches"/>
    <n v="5674"/>
    <n v="3375.5"/>
    <n v="2298.5"/>
    <n v="0.40509340853013748"/>
    <n v="851.1"/>
    <n v="4822.8999999999996"/>
    <n v="1447.3999999999996"/>
  </r>
  <r>
    <s v="T00102"/>
    <x v="95"/>
    <s v="C115"/>
    <s v="P006"/>
    <x v="4"/>
    <n v="4"/>
    <n v="0.1"/>
    <s v="Bank Transfer"/>
    <n v="318.05"/>
    <n v="187.34"/>
    <x v="2"/>
    <s v="Fruits"/>
    <n v="1272.2"/>
    <n v="749.36"/>
    <n v="522.84"/>
    <n v="0.41097311743436565"/>
    <n v="127.22000000000001"/>
    <n v="1144.98"/>
    <n v="395.62"/>
  </r>
  <r>
    <s v="T00103"/>
    <x v="96"/>
    <s v="C142"/>
    <s v="P016"/>
    <x v="4"/>
    <n v="4"/>
    <n v="0.15"/>
    <s v="Bank Transfer"/>
    <n v="1858.75"/>
    <n v="1451.16"/>
    <x v="0"/>
    <s v="Accessories"/>
    <n v="7435"/>
    <n v="5804.64"/>
    <n v="1630.3599999999997"/>
    <n v="0.21928177538668456"/>
    <n v="1115.25"/>
    <n v="6319.75"/>
    <n v="515.10999999999967"/>
  </r>
  <r>
    <s v="T00104"/>
    <x v="97"/>
    <s v="C049"/>
    <s v="P032"/>
    <x v="2"/>
    <n v="5"/>
    <n v="0.15"/>
    <s v="Credit Card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0105"/>
    <x v="98"/>
    <s v="C199"/>
    <s v="P011"/>
    <x v="1"/>
    <n v="1"/>
    <n v="0.1"/>
    <s v="Mobile Money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0106"/>
    <x v="99"/>
    <s v="C181"/>
    <s v="P049"/>
    <x v="1"/>
    <n v="4"/>
    <n v="0.05"/>
    <s v="Mobile Money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0107"/>
    <x v="100"/>
    <s v="C010"/>
    <s v="P010"/>
    <x v="2"/>
    <n v="5"/>
    <n v="0.1"/>
    <s v="Cash"/>
    <n v="1194.1199999999999"/>
    <n v="838.95"/>
    <x v="1"/>
    <s v="Smartphone"/>
    <n v="5970.5999999999995"/>
    <n v="4194.75"/>
    <n v="1775.8499999999995"/>
    <n v="0.29743241885237659"/>
    <n v="597.05999999999995"/>
    <n v="5373.5399999999991"/>
    <n v="1178.7899999999991"/>
  </r>
  <r>
    <s v="T00108"/>
    <x v="101"/>
    <s v="C113"/>
    <s v="P039"/>
    <x v="3"/>
    <n v="5"/>
    <n v="0.15"/>
    <s v="Cash"/>
    <n v="540.94000000000005"/>
    <n v="398.25"/>
    <x v="0"/>
    <s v="Clothing"/>
    <n v="2704.7000000000003"/>
    <n v="1991.25"/>
    <n v="713.45000000000027"/>
    <n v="0.26378156542315234"/>
    <n v="405.70500000000004"/>
    <n v="2298.9950000000003"/>
    <n v="307.74500000000035"/>
  </r>
  <r>
    <s v="T00109"/>
    <x v="102"/>
    <s v="C185"/>
    <s v="P030"/>
    <x v="2"/>
    <n v="4"/>
    <n v="0.05"/>
    <s v="Cash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0110"/>
    <x v="103"/>
    <s v="C121"/>
    <s v="P014"/>
    <x v="0"/>
    <n v="3"/>
    <n v="0.15"/>
    <s v="Cash"/>
    <n v="1342.75"/>
    <n v="797.94"/>
    <x v="0"/>
    <s v="Clothing"/>
    <n v="4028.25"/>
    <n v="2393.8200000000002"/>
    <n v="1634.4299999999998"/>
    <n v="0.40574194749581077"/>
    <n v="604.23749999999995"/>
    <n v="3424.0124999999998"/>
    <n v="1030.1924999999997"/>
  </r>
  <r>
    <s v="T00111"/>
    <x v="104"/>
    <s v="C085"/>
    <s v="P043"/>
    <x v="4"/>
    <n v="4"/>
    <n v="0.1"/>
    <s v="Mobile Money"/>
    <n v="564.41999999999996"/>
    <n v="293.95999999999998"/>
    <x v="0"/>
    <s v="Accessories"/>
    <n v="2257.6799999999998"/>
    <n v="1175.8399999999999"/>
    <n v="1081.8399999999999"/>
    <n v="0.47918216930654478"/>
    <n v="225.768"/>
    <n v="2031.9119999999998"/>
    <n v="856.07199999999989"/>
  </r>
  <r>
    <s v="T00112"/>
    <x v="105"/>
    <s v="C139"/>
    <s v="P022"/>
    <x v="3"/>
    <n v="5"/>
    <n v="0"/>
    <s v="Credit Card"/>
    <n v="25.57"/>
    <n v="19.05"/>
    <x v="2"/>
    <s v="Vegetables"/>
    <n v="127.85"/>
    <n v="95.25"/>
    <n v="32.599999999999994"/>
    <n v="0.25498631208447398"/>
    <n v="0"/>
    <n v="127.85"/>
    <n v="32.599999999999994"/>
  </r>
  <r>
    <s v="T00113"/>
    <x v="106"/>
    <s v="C162"/>
    <s v="P024"/>
    <x v="0"/>
    <n v="2"/>
    <n v="0"/>
    <s v="Mobile Money"/>
    <n v="1487.41"/>
    <n v="813.07"/>
    <x v="1"/>
    <s v="Smartphone"/>
    <n v="2974.82"/>
    <n v="1626.14"/>
    <n v="1348.68"/>
    <n v="0.45336524562830693"/>
    <n v="0"/>
    <n v="2974.82"/>
    <n v="1348.68"/>
  </r>
  <r>
    <s v="T00114"/>
    <x v="97"/>
    <s v="C026"/>
    <s v="P027"/>
    <x v="3"/>
    <n v="4"/>
    <n v="0.05"/>
    <s v="Bank Transfer"/>
    <n v="1272.23"/>
    <n v="952.65"/>
    <x v="1"/>
    <s v="Smartphone"/>
    <n v="5088.92"/>
    <n v="3810.6"/>
    <n v="1278.3200000000002"/>
    <n v="0.2511967175746524"/>
    <n v="254.44600000000003"/>
    <n v="4834.4740000000002"/>
    <n v="1023.8740000000003"/>
  </r>
  <r>
    <s v="T00115"/>
    <x v="107"/>
    <s v="C008"/>
    <s v="P038"/>
    <x v="3"/>
    <n v="3"/>
    <n v="0"/>
    <s v="Bank Transfer"/>
    <n v="366.93"/>
    <n v="285.23"/>
    <x v="0"/>
    <s v="Footwear"/>
    <n v="1100.79"/>
    <n v="855.69"/>
    <n v="245.09999999999991"/>
    <n v="0.22265827269506439"/>
    <n v="0"/>
    <n v="1100.79"/>
    <n v="245.09999999999991"/>
  </r>
  <r>
    <s v="T00116"/>
    <x v="108"/>
    <s v="C092"/>
    <s v="P033"/>
    <x v="0"/>
    <n v="4"/>
    <n v="0.05"/>
    <s v="Credit Card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0117"/>
    <x v="89"/>
    <s v="C136"/>
    <s v="P006"/>
    <x v="1"/>
    <n v="5"/>
    <n v="0.05"/>
    <s v="Credit Card"/>
    <n v="318.05"/>
    <n v="187.34"/>
    <x v="2"/>
    <s v="Fruits"/>
    <n v="1590.25"/>
    <n v="936.7"/>
    <n v="653.54999999999995"/>
    <n v="0.41097311743436565"/>
    <n v="79.512500000000003"/>
    <n v="1510.7375"/>
    <n v="574.03749999999991"/>
  </r>
  <r>
    <s v="T00118"/>
    <x v="69"/>
    <s v="C045"/>
    <s v="P037"/>
    <x v="3"/>
    <n v="5"/>
    <n v="0.15"/>
    <s v="Credit Card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0119"/>
    <x v="109"/>
    <s v="C128"/>
    <s v="P033"/>
    <x v="4"/>
    <n v="2"/>
    <n v="0.05"/>
    <s v="Mobile Money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0120"/>
    <x v="25"/>
    <s v="C164"/>
    <s v="P024"/>
    <x v="0"/>
    <n v="4"/>
    <n v="0.1"/>
    <s v="Cash"/>
    <n v="1487.41"/>
    <n v="813.07"/>
    <x v="1"/>
    <s v="Smartphone"/>
    <n v="5949.64"/>
    <n v="3252.28"/>
    <n v="2697.36"/>
    <n v="0.45336524562830693"/>
    <n v="594.96400000000006"/>
    <n v="5354.6760000000004"/>
    <n v="2102.3960000000002"/>
  </r>
  <r>
    <s v="T00121"/>
    <x v="110"/>
    <s v="C120"/>
    <s v="P018"/>
    <x v="0"/>
    <n v="5"/>
    <n v="0.05"/>
    <s v="Cash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0122"/>
    <x v="111"/>
    <s v="C114"/>
    <s v="P030"/>
    <x v="0"/>
    <n v="5"/>
    <n v="0.1"/>
    <s v="Mobile Money"/>
    <n v="29.24"/>
    <n v="15.28"/>
    <x v="0"/>
    <s v="Watches"/>
    <n v="146.19999999999999"/>
    <n v="76.399999999999991"/>
    <n v="69.8"/>
    <n v="0.47742818057455544"/>
    <n v="14.62"/>
    <n v="131.57999999999998"/>
    <n v="55.179999999999993"/>
  </r>
  <r>
    <s v="T00123"/>
    <x v="23"/>
    <s v="C177"/>
    <s v="P042"/>
    <x v="0"/>
    <n v="4"/>
    <n v="0.1"/>
    <s v="Credit Card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0124"/>
    <x v="112"/>
    <s v="C099"/>
    <s v="P016"/>
    <x v="1"/>
    <n v="1"/>
    <n v="0.05"/>
    <s v="Mobile Money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0125"/>
    <x v="113"/>
    <s v="C147"/>
    <s v="P003"/>
    <x v="0"/>
    <n v="5"/>
    <n v="0.1"/>
    <s v="Bank Transfer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0126"/>
    <x v="114"/>
    <s v="C006"/>
    <s v="P001"/>
    <x v="1"/>
    <n v="3"/>
    <n v="0"/>
    <s v="Cash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0127"/>
    <x v="99"/>
    <s v="C156"/>
    <s v="P022"/>
    <x v="1"/>
    <n v="3"/>
    <n v="0.05"/>
    <s v="Bank Transfer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0128"/>
    <x v="115"/>
    <s v="C057"/>
    <s v="P029"/>
    <x v="2"/>
    <n v="5"/>
    <n v="0.1"/>
    <s v="Credit Card"/>
    <n v="1485.05"/>
    <n v="988.31"/>
    <x v="0"/>
    <s v="Clothing"/>
    <n v="7425.25"/>
    <n v="4941.5499999999993"/>
    <n v="2483.7000000000007"/>
    <n v="0.33449378808794328"/>
    <n v="742.52500000000009"/>
    <n v="6682.7250000000004"/>
    <n v="1741.1750000000011"/>
  </r>
  <r>
    <s v="T00129"/>
    <x v="116"/>
    <s v="C161"/>
    <s v="P010"/>
    <x v="3"/>
    <n v="1"/>
    <n v="0.1"/>
    <s v="Mobile Money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0130"/>
    <x v="117"/>
    <s v="C009"/>
    <s v="P003"/>
    <x v="4"/>
    <n v="3"/>
    <n v="0.05"/>
    <s v="Cash"/>
    <n v="337.63"/>
    <n v="169.03"/>
    <x v="0"/>
    <s v="Footwear"/>
    <n v="1012.89"/>
    <n v="507.09000000000003"/>
    <n v="505.79999999999995"/>
    <n v="0.49936320824571273"/>
    <n v="50.644500000000001"/>
    <n v="962.24549999999999"/>
    <n v="455.15549999999996"/>
  </r>
  <r>
    <s v="T00131"/>
    <x v="118"/>
    <s v="C076"/>
    <s v="P015"/>
    <x v="0"/>
    <n v="4"/>
    <n v="0.05"/>
    <s v="Credit Card"/>
    <n v="270.45"/>
    <n v="187.6"/>
    <x v="0"/>
    <s v="Bags"/>
    <n v="1081.8"/>
    <n v="750.4"/>
    <n v="331.4"/>
    <n v="0.30634128304677388"/>
    <n v="54.09"/>
    <n v="1027.71"/>
    <n v="277.31000000000006"/>
  </r>
  <r>
    <s v="T00132"/>
    <x v="71"/>
    <s v="C034"/>
    <s v="P007"/>
    <x v="4"/>
    <n v="3"/>
    <n v="0.1"/>
    <s v="Credit Card"/>
    <n v="1474.12"/>
    <n v="764.02"/>
    <x v="1"/>
    <s v="Camera"/>
    <n v="4422.3599999999997"/>
    <n v="2292.06"/>
    <n v="2130.2999999999997"/>
    <n v="0.48171112256804055"/>
    <n v="442.23599999999999"/>
    <n v="3980.1239999999998"/>
    <n v="1688.0639999999999"/>
  </r>
  <r>
    <s v="T00133"/>
    <x v="119"/>
    <s v="C066"/>
    <s v="P016"/>
    <x v="1"/>
    <n v="3"/>
    <n v="0.1"/>
    <s v="Cash"/>
    <n v="1858.75"/>
    <n v="1451.16"/>
    <x v="0"/>
    <s v="Accessories"/>
    <n v="5576.25"/>
    <n v="4353.4800000000005"/>
    <n v="1222.7699999999995"/>
    <n v="0.2192817753866845"/>
    <n v="557.625"/>
    <n v="5018.625"/>
    <n v="665.14499999999953"/>
  </r>
  <r>
    <s v="T00134"/>
    <x v="60"/>
    <s v="C120"/>
    <s v="P045"/>
    <x v="3"/>
    <n v="2"/>
    <n v="0.05"/>
    <s v="Mobile Money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0135"/>
    <x v="120"/>
    <s v="C143"/>
    <s v="P025"/>
    <x v="0"/>
    <n v="1"/>
    <n v="0.15"/>
    <s v="Cash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0136"/>
    <x v="121"/>
    <s v="C068"/>
    <s v="P037"/>
    <x v="4"/>
    <n v="1"/>
    <n v="0.15"/>
    <s v="Bank Transfer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0137"/>
    <x v="60"/>
    <s v="C173"/>
    <s v="P024"/>
    <x v="0"/>
    <n v="5"/>
    <n v="0.15"/>
    <s v="Bank Transfer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0138"/>
    <x v="122"/>
    <s v="C028"/>
    <s v="P028"/>
    <x v="2"/>
    <n v="4"/>
    <n v="0"/>
    <s v="Bank Transfer"/>
    <n v="673.78"/>
    <n v="363.33"/>
    <x v="1"/>
    <s v="Smartphone"/>
    <n v="2695.12"/>
    <n v="1453.32"/>
    <n v="1241.8"/>
    <n v="0.46075870462168661"/>
    <n v="0"/>
    <n v="2695.12"/>
    <n v="1241.8"/>
  </r>
  <r>
    <s v="T00139"/>
    <x v="123"/>
    <s v="C157"/>
    <s v="P027"/>
    <x v="2"/>
    <n v="1"/>
    <n v="0.15"/>
    <s v="Bank Transfer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0140"/>
    <x v="124"/>
    <s v="C167"/>
    <s v="P030"/>
    <x v="1"/>
    <n v="1"/>
    <n v="0.05"/>
    <s v="Cash"/>
    <n v="29.24"/>
    <n v="15.28"/>
    <x v="0"/>
    <s v="Watches"/>
    <n v="29.24"/>
    <n v="15.28"/>
    <n v="13.959999999999999"/>
    <n v="0.47742818057455538"/>
    <n v="1.462"/>
    <n v="27.777999999999999"/>
    <n v="12.497999999999999"/>
  </r>
  <r>
    <s v="T00141"/>
    <x v="125"/>
    <s v="C010"/>
    <s v="P024"/>
    <x v="0"/>
    <n v="4"/>
    <n v="0"/>
    <s v="Cash"/>
    <n v="1487.41"/>
    <n v="813.07"/>
    <x v="1"/>
    <s v="Smartphone"/>
    <n v="5949.64"/>
    <n v="3252.28"/>
    <n v="2697.36"/>
    <n v="0.45336524562830693"/>
    <n v="0"/>
    <n v="5949.64"/>
    <n v="2697.36"/>
  </r>
  <r>
    <s v="T00142"/>
    <x v="126"/>
    <s v="C061"/>
    <s v="P049"/>
    <x v="4"/>
    <n v="2"/>
    <n v="0.15"/>
    <s v="Mobile Money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0143"/>
    <x v="46"/>
    <s v="C095"/>
    <s v="P033"/>
    <x v="4"/>
    <n v="4"/>
    <n v="0.05"/>
    <s v="Mobile Money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0144"/>
    <x v="127"/>
    <s v="C168"/>
    <s v="P044"/>
    <x v="3"/>
    <n v="4"/>
    <n v="0.15"/>
    <s v="Bank Transfer"/>
    <n v="1286.55"/>
    <n v="797.54"/>
    <x v="0"/>
    <s v="Accessories"/>
    <n v="5146.2"/>
    <n v="3190.16"/>
    <n v="1956.04"/>
    <n v="0.380094049978625"/>
    <n v="771.93"/>
    <n v="4374.2699999999995"/>
    <n v="1184.1099999999997"/>
  </r>
  <r>
    <s v="T00145"/>
    <x v="128"/>
    <s v="C009"/>
    <s v="P009"/>
    <x v="0"/>
    <n v="2"/>
    <n v="0.15"/>
    <s v="Mobile Money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0146"/>
    <x v="129"/>
    <s v="C061"/>
    <s v="P039"/>
    <x v="0"/>
    <n v="1"/>
    <n v="0.1"/>
    <s v="Bank Transfer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0147"/>
    <x v="115"/>
    <s v="C016"/>
    <s v="P035"/>
    <x v="1"/>
    <n v="3"/>
    <n v="0.05"/>
    <s v="Cash"/>
    <n v="1562.43"/>
    <n v="1195.6300000000001"/>
    <x v="1"/>
    <s v="Laptop"/>
    <n v="4687.29"/>
    <n v="3586.8900000000003"/>
    <n v="1100.3999999999996"/>
    <n v="0.23476251736077769"/>
    <n v="234.36450000000002"/>
    <n v="4452.9255000000003"/>
    <n v="866.03549999999996"/>
  </r>
  <r>
    <s v="T00148"/>
    <x v="130"/>
    <s v="C117"/>
    <s v="P016"/>
    <x v="3"/>
    <n v="2"/>
    <n v="0"/>
    <s v="Cash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0149"/>
    <x v="131"/>
    <s v="C086"/>
    <s v="P014"/>
    <x v="2"/>
    <n v="2"/>
    <n v="0.05"/>
    <s v="Cash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0150"/>
    <x v="120"/>
    <s v="C196"/>
    <s v="P029"/>
    <x v="4"/>
    <n v="2"/>
    <n v="0.05"/>
    <s v="Credit Card"/>
    <n v="1485.05"/>
    <n v="988.31"/>
    <x v="0"/>
    <s v="Clothing"/>
    <n v="2970.1"/>
    <n v="1976.62"/>
    <n v="993.48"/>
    <n v="0.33449378808794317"/>
    <n v="148.505"/>
    <n v="2821.5949999999998"/>
    <n v="844.97499999999991"/>
  </r>
  <r>
    <s v="T00151"/>
    <x v="8"/>
    <s v="C085"/>
    <s v="P021"/>
    <x v="2"/>
    <n v="5"/>
    <n v="0"/>
    <s v="Bank Transfer"/>
    <n v="1227.24"/>
    <n v="977.09"/>
    <x v="2"/>
    <s v="Dairy"/>
    <n v="6136.2"/>
    <n v="4885.45"/>
    <n v="1250.75"/>
    <n v="0.20383136142889738"/>
    <n v="0"/>
    <n v="6136.2"/>
    <n v="1250.75"/>
  </r>
  <r>
    <s v="T00152"/>
    <x v="132"/>
    <s v="C038"/>
    <s v="P044"/>
    <x v="2"/>
    <n v="5"/>
    <n v="0.1"/>
    <s v="Credit Card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0153"/>
    <x v="61"/>
    <s v="C029"/>
    <s v="P006"/>
    <x v="3"/>
    <n v="2"/>
    <n v="0"/>
    <s v="Bank Transfer"/>
    <n v="318.05"/>
    <n v="187.34"/>
    <x v="2"/>
    <s v="Fruits"/>
    <n v="636.1"/>
    <n v="374.68"/>
    <n v="261.42"/>
    <n v="0.41097311743436565"/>
    <n v="0"/>
    <n v="636.1"/>
    <n v="261.42"/>
  </r>
  <r>
    <s v="T00154"/>
    <x v="133"/>
    <s v="C061"/>
    <s v="P026"/>
    <x v="4"/>
    <n v="3"/>
    <n v="0"/>
    <s v="Credit Card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0155"/>
    <x v="134"/>
    <s v="C068"/>
    <s v="P014"/>
    <x v="3"/>
    <n v="2"/>
    <n v="0.15"/>
    <s v="Cash"/>
    <n v="1342.75"/>
    <n v="797.94"/>
    <x v="0"/>
    <s v="Clothing"/>
    <n v="2685.5"/>
    <n v="1595.88"/>
    <n v="1089.6199999999999"/>
    <n v="0.40574194749581077"/>
    <n v="402.82499999999999"/>
    <n v="2282.6750000000002"/>
    <n v="686.79500000000007"/>
  </r>
  <r>
    <s v="T00156"/>
    <x v="135"/>
    <s v="C191"/>
    <s v="P008"/>
    <x v="3"/>
    <n v="4"/>
    <n v="0.15"/>
    <s v="Bank Transfer"/>
    <n v="109.78"/>
    <n v="70.59"/>
    <x v="0"/>
    <s v="Footwear"/>
    <n v="439.12"/>
    <n v="282.36"/>
    <n v="156.76"/>
    <n v="0.3569867006740754"/>
    <n v="65.867999999999995"/>
    <n v="373.25200000000001"/>
    <n v="90.891999999999996"/>
  </r>
  <r>
    <s v="T00157"/>
    <x v="136"/>
    <s v="C132"/>
    <s v="P003"/>
    <x v="4"/>
    <n v="1"/>
    <n v="0.15"/>
    <s v="Credit Card"/>
    <n v="337.63"/>
    <n v="169.03"/>
    <x v="0"/>
    <s v="Footwear"/>
    <n v="337.63"/>
    <n v="169.03"/>
    <n v="168.6"/>
    <n v="0.49936320824571273"/>
    <n v="50.644500000000001"/>
    <n v="286.9855"/>
    <n v="117.9555"/>
  </r>
  <r>
    <s v="T00158"/>
    <x v="137"/>
    <s v="C158"/>
    <s v="P023"/>
    <x v="3"/>
    <n v="5"/>
    <n v="0.1"/>
    <s v="Mobile Money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0159"/>
    <x v="138"/>
    <s v="C165"/>
    <s v="P042"/>
    <x v="3"/>
    <n v="1"/>
    <n v="0.15"/>
    <s v="Mobile Money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0160"/>
    <x v="139"/>
    <s v="C110"/>
    <s v="P021"/>
    <x v="3"/>
    <n v="4"/>
    <n v="0.15"/>
    <s v="Cash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0161"/>
    <x v="140"/>
    <s v="C021"/>
    <s v="P046"/>
    <x v="0"/>
    <n v="5"/>
    <n v="0.05"/>
    <s v="Cash"/>
    <n v="1165.3699999999999"/>
    <n v="926.55"/>
    <x v="0"/>
    <s v="Clothing"/>
    <n v="5826.8499999999995"/>
    <n v="4632.75"/>
    <n v="1194.0999999999995"/>
    <n v="0.20493062289230021"/>
    <n v="291.34249999999997"/>
    <n v="5535.5074999999997"/>
    <n v="902.75749999999971"/>
  </r>
  <r>
    <s v="T00162"/>
    <x v="141"/>
    <s v="C033"/>
    <s v="P029"/>
    <x v="0"/>
    <n v="5"/>
    <n v="0.1"/>
    <s v="Mobile Money"/>
    <n v="1485.05"/>
    <n v="988.31"/>
    <x v="0"/>
    <s v="Clothing"/>
    <n v="7425.25"/>
    <n v="4941.5499999999993"/>
    <n v="2483.7000000000007"/>
    <n v="0.33449378808794328"/>
    <n v="742.52500000000009"/>
    <n v="6682.7250000000004"/>
    <n v="1741.1750000000011"/>
  </r>
  <r>
    <s v="T00163"/>
    <x v="142"/>
    <s v="C153"/>
    <s v="P033"/>
    <x v="4"/>
    <n v="3"/>
    <n v="0.15"/>
    <s v="Mobile Money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0164"/>
    <x v="143"/>
    <s v="C026"/>
    <s v="P003"/>
    <x v="3"/>
    <n v="5"/>
    <n v="0.05"/>
    <s v="Mobile Money"/>
    <n v="337.63"/>
    <n v="169.03"/>
    <x v="0"/>
    <s v="Footwear"/>
    <n v="1688.15"/>
    <n v="845.15"/>
    <n v="843.00000000000011"/>
    <n v="0.49936320824571279"/>
    <n v="84.407500000000013"/>
    <n v="1603.7425000000001"/>
    <n v="758.59250000000009"/>
  </r>
  <r>
    <s v="T00165"/>
    <x v="52"/>
    <s v="C116"/>
    <s v="P005"/>
    <x v="2"/>
    <n v="4"/>
    <n v="0.1"/>
    <s v="Mobile Money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0166"/>
    <x v="144"/>
    <s v="C103"/>
    <s v="P030"/>
    <x v="1"/>
    <n v="1"/>
    <n v="0.1"/>
    <s v="Mobile Money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0167"/>
    <x v="145"/>
    <s v="C081"/>
    <s v="P038"/>
    <x v="0"/>
    <n v="3"/>
    <n v="0.05"/>
    <s v="Mobile Money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0168"/>
    <x v="146"/>
    <s v="C018"/>
    <s v="P022"/>
    <x v="3"/>
    <n v="1"/>
    <n v="0"/>
    <s v="Mobile Money"/>
    <n v="25.57"/>
    <n v="19.05"/>
    <x v="2"/>
    <s v="Vegetables"/>
    <n v="25.57"/>
    <n v="19.05"/>
    <n v="6.52"/>
    <n v="0.25498631208447398"/>
    <n v="0"/>
    <n v="25.57"/>
    <n v="6.52"/>
  </r>
  <r>
    <s v="T00169"/>
    <x v="147"/>
    <s v="C025"/>
    <s v="P018"/>
    <x v="0"/>
    <n v="2"/>
    <n v="0"/>
    <s v="Bank Transfer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0170"/>
    <x v="148"/>
    <s v="C172"/>
    <s v="P044"/>
    <x v="3"/>
    <n v="4"/>
    <n v="0.1"/>
    <s v="Mobile Money"/>
    <n v="1286.55"/>
    <n v="797.54"/>
    <x v="0"/>
    <s v="Accessories"/>
    <n v="5146.2"/>
    <n v="3190.16"/>
    <n v="1956.04"/>
    <n v="0.380094049978625"/>
    <n v="514.62"/>
    <n v="4631.58"/>
    <n v="1441.42"/>
  </r>
  <r>
    <s v="T00171"/>
    <x v="149"/>
    <s v="C185"/>
    <s v="P035"/>
    <x v="3"/>
    <n v="3"/>
    <n v="0.1"/>
    <s v="Bank Transfer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0172"/>
    <x v="97"/>
    <s v="C027"/>
    <s v="P045"/>
    <x v="4"/>
    <n v="5"/>
    <n v="0.05"/>
    <s v="Credit Card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0173"/>
    <x v="150"/>
    <s v="C169"/>
    <s v="P027"/>
    <x v="1"/>
    <n v="2"/>
    <n v="0"/>
    <s v="Bank Transfer"/>
    <n v="1272.23"/>
    <n v="952.65"/>
    <x v="1"/>
    <s v="Smartphone"/>
    <n v="2544.46"/>
    <n v="1905.3"/>
    <n v="639.16000000000008"/>
    <n v="0.2511967175746524"/>
    <n v="0"/>
    <n v="2544.46"/>
    <n v="639.16000000000008"/>
  </r>
  <r>
    <s v="T00174"/>
    <x v="151"/>
    <s v="C143"/>
    <s v="P010"/>
    <x v="0"/>
    <n v="1"/>
    <n v="0.1"/>
    <s v="Credit Card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0175"/>
    <x v="152"/>
    <s v="C110"/>
    <s v="P006"/>
    <x v="4"/>
    <n v="5"/>
    <n v="0"/>
    <s v="Bank Transfer"/>
    <n v="318.05"/>
    <n v="187.34"/>
    <x v="2"/>
    <s v="Fruits"/>
    <n v="1590.25"/>
    <n v="936.7"/>
    <n v="653.54999999999995"/>
    <n v="0.41097311743436565"/>
    <n v="0"/>
    <n v="1590.25"/>
    <n v="653.54999999999995"/>
  </r>
  <r>
    <s v="T00176"/>
    <x v="153"/>
    <s v="C008"/>
    <s v="P012"/>
    <x v="2"/>
    <n v="3"/>
    <n v="0.1"/>
    <s v="Bank Transfer"/>
    <n v="1193.0899999999999"/>
    <n v="818.24"/>
    <x v="1"/>
    <s v="Camera"/>
    <n v="3579.2699999999995"/>
    <n v="2454.7200000000003"/>
    <n v="1124.5499999999993"/>
    <n v="0.31418417722049452"/>
    <n v="357.92699999999996"/>
    <n v="3221.3429999999994"/>
    <n v="766.62299999999914"/>
  </r>
  <r>
    <s v="T00177"/>
    <x v="154"/>
    <s v="C090"/>
    <s v="P023"/>
    <x v="3"/>
    <n v="2"/>
    <n v="0.05"/>
    <s v="Mobile Money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0178"/>
    <x v="155"/>
    <s v="C018"/>
    <s v="P016"/>
    <x v="2"/>
    <n v="1"/>
    <n v="0"/>
    <s v="Credit Card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0179"/>
    <x v="156"/>
    <s v="C097"/>
    <s v="P020"/>
    <x v="1"/>
    <n v="4"/>
    <n v="0.1"/>
    <s v="Credit Card"/>
    <n v="323.92"/>
    <n v="242.98"/>
    <x v="0"/>
    <s v="Accessories"/>
    <n v="1295.68"/>
    <n v="971.92"/>
    <n v="323.7600000000001"/>
    <n v="0.24987651271918998"/>
    <n v="129.56800000000001"/>
    <n v="1166.1120000000001"/>
    <n v="194.19200000000012"/>
  </r>
  <r>
    <s v="T00180"/>
    <x v="157"/>
    <s v="C095"/>
    <s v="P009"/>
    <x v="0"/>
    <n v="3"/>
    <n v="0"/>
    <s v="Cash"/>
    <n v="123.19"/>
    <n v="80.36"/>
    <x v="2"/>
    <s v="Snacks"/>
    <n v="369.57"/>
    <n v="241.07999999999998"/>
    <n v="128.49"/>
    <n v="0.34767432421462785"/>
    <n v="0"/>
    <n v="369.57"/>
    <n v="128.49"/>
  </r>
  <r>
    <s v="T00181"/>
    <x v="158"/>
    <s v="C040"/>
    <s v="P030"/>
    <x v="2"/>
    <n v="5"/>
    <n v="0"/>
    <s v="Cash"/>
    <n v="29.24"/>
    <n v="15.28"/>
    <x v="0"/>
    <s v="Watches"/>
    <n v="146.19999999999999"/>
    <n v="76.399999999999991"/>
    <n v="69.8"/>
    <n v="0.47742818057455544"/>
    <n v="0"/>
    <n v="146.19999999999999"/>
    <n v="69.8"/>
  </r>
  <r>
    <s v="T00182"/>
    <x v="123"/>
    <s v="C070"/>
    <s v="P029"/>
    <x v="1"/>
    <n v="4"/>
    <n v="0.15"/>
    <s v="Mobile Money"/>
    <n v="1485.05"/>
    <n v="988.31"/>
    <x v="0"/>
    <s v="Clothing"/>
    <n v="5940.2"/>
    <n v="3953.24"/>
    <n v="1986.96"/>
    <n v="0.33449378808794317"/>
    <n v="891.03"/>
    <n v="5049.17"/>
    <n v="1095.9300000000003"/>
  </r>
  <r>
    <s v="T00183"/>
    <x v="159"/>
    <s v="C107"/>
    <s v="P012"/>
    <x v="0"/>
    <n v="2"/>
    <n v="0"/>
    <s v="Bank Transfer"/>
    <n v="1193.0899999999999"/>
    <n v="818.24"/>
    <x v="1"/>
    <s v="Camera"/>
    <n v="2386.1799999999998"/>
    <n v="1636.48"/>
    <n v="749.69999999999982"/>
    <n v="0.31418417722049463"/>
    <n v="0"/>
    <n v="2386.1799999999998"/>
    <n v="749.69999999999982"/>
  </r>
  <r>
    <s v="T00184"/>
    <x v="160"/>
    <s v="C111"/>
    <s v="P002"/>
    <x v="3"/>
    <n v="3"/>
    <n v="0.15"/>
    <s v="Bank Transfer"/>
    <n v="818.76"/>
    <n v="527.62"/>
    <x v="1"/>
    <s v="Television"/>
    <n v="2456.2799999999997"/>
    <n v="1582.8600000000001"/>
    <n v="873.41999999999962"/>
    <n v="0.35558649665347586"/>
    <n v="368.44199999999995"/>
    <n v="2087.8379999999997"/>
    <n v="504.97799999999961"/>
  </r>
  <r>
    <s v="T00185"/>
    <x v="133"/>
    <s v="C012"/>
    <s v="P030"/>
    <x v="2"/>
    <n v="4"/>
    <n v="0"/>
    <s v="Cash"/>
    <n v="29.24"/>
    <n v="15.28"/>
    <x v="0"/>
    <s v="Watches"/>
    <n v="116.96"/>
    <n v="61.12"/>
    <n v="55.839999999999996"/>
    <n v="0.47742818057455538"/>
    <n v="0"/>
    <n v="116.96"/>
    <n v="55.839999999999996"/>
  </r>
  <r>
    <s v="T00186"/>
    <x v="161"/>
    <s v="C053"/>
    <s v="P029"/>
    <x v="0"/>
    <n v="2"/>
    <n v="0.05"/>
    <s v="Bank Transfer"/>
    <n v="1485.05"/>
    <n v="988.31"/>
    <x v="0"/>
    <s v="Clothing"/>
    <n v="2970.1"/>
    <n v="1976.62"/>
    <n v="993.48"/>
    <n v="0.33449378808794317"/>
    <n v="148.505"/>
    <n v="2821.5949999999998"/>
    <n v="844.97499999999991"/>
  </r>
  <r>
    <s v="T00187"/>
    <x v="162"/>
    <s v="C075"/>
    <s v="P013"/>
    <x v="0"/>
    <n v="1"/>
    <n v="0"/>
    <s v="Mobile Money"/>
    <n v="1134.8"/>
    <n v="675.1"/>
    <x v="0"/>
    <s v="Watches"/>
    <n v="1134.8"/>
    <n v="675.1"/>
    <n v="459.69999999999993"/>
    <n v="0.40509340853013742"/>
    <n v="0"/>
    <n v="1134.8"/>
    <n v="459.69999999999993"/>
  </r>
  <r>
    <s v="T00188"/>
    <x v="163"/>
    <s v="C192"/>
    <s v="P016"/>
    <x v="1"/>
    <n v="2"/>
    <n v="0.05"/>
    <s v="Mobile Money"/>
    <n v="1858.75"/>
    <n v="1451.16"/>
    <x v="0"/>
    <s v="Accessories"/>
    <n v="3717.5"/>
    <n v="2902.32"/>
    <n v="815.17999999999984"/>
    <n v="0.21928177538668456"/>
    <n v="185.875"/>
    <n v="3531.625"/>
    <n v="629.30499999999984"/>
  </r>
  <r>
    <s v="T00189"/>
    <x v="164"/>
    <s v="C137"/>
    <s v="P044"/>
    <x v="2"/>
    <n v="5"/>
    <n v="0.1"/>
    <s v="Cash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0190"/>
    <x v="17"/>
    <s v="C102"/>
    <s v="P020"/>
    <x v="3"/>
    <n v="4"/>
    <n v="0"/>
    <s v="Mobile Money"/>
    <n v="323.92"/>
    <n v="242.98"/>
    <x v="0"/>
    <s v="Accessories"/>
    <n v="1295.68"/>
    <n v="971.92"/>
    <n v="323.7600000000001"/>
    <n v="0.24987651271918998"/>
    <n v="0"/>
    <n v="1295.68"/>
    <n v="323.7600000000001"/>
  </r>
  <r>
    <s v="T00191"/>
    <x v="165"/>
    <s v="C020"/>
    <s v="P007"/>
    <x v="0"/>
    <n v="5"/>
    <n v="0.15"/>
    <s v="Mobile Money"/>
    <n v="1474.12"/>
    <n v="764.02"/>
    <x v="1"/>
    <s v="Camera"/>
    <n v="7370.5999999999995"/>
    <n v="3820.1"/>
    <n v="3550.4999999999995"/>
    <n v="0.48171112256804055"/>
    <n v="1105.5899999999999"/>
    <n v="6265.0099999999993"/>
    <n v="2444.9099999999994"/>
  </r>
  <r>
    <s v="T00192"/>
    <x v="166"/>
    <s v="C182"/>
    <s v="P019"/>
    <x v="1"/>
    <n v="3"/>
    <n v="0"/>
    <s v="Mobile Money"/>
    <n v="1762.92"/>
    <n v="1346.48"/>
    <x v="1"/>
    <s v="Laptop"/>
    <n v="5288.76"/>
    <n v="4039.44"/>
    <n v="1249.3200000000002"/>
    <n v="0.23622172305039368"/>
    <n v="0"/>
    <n v="5288.76"/>
    <n v="1249.3200000000002"/>
  </r>
  <r>
    <s v="T00193"/>
    <x v="167"/>
    <s v="C006"/>
    <s v="P027"/>
    <x v="0"/>
    <n v="2"/>
    <n v="0.15"/>
    <s v="Bank Transfer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0194"/>
    <x v="168"/>
    <s v="C023"/>
    <s v="P010"/>
    <x v="1"/>
    <n v="1"/>
    <n v="0.05"/>
    <s v="Mobile Money"/>
    <n v="1194.1199999999999"/>
    <n v="838.95"/>
    <x v="1"/>
    <s v="Smartphone"/>
    <n v="1194.1199999999999"/>
    <n v="838.95"/>
    <n v="355.16999999999985"/>
    <n v="0.29743241885237653"/>
    <n v="59.705999999999996"/>
    <n v="1134.414"/>
    <n v="295.46399999999994"/>
  </r>
  <r>
    <s v="T00195"/>
    <x v="169"/>
    <s v="C151"/>
    <s v="P016"/>
    <x v="1"/>
    <n v="5"/>
    <n v="0"/>
    <s v="Mobile Money"/>
    <n v="1858.75"/>
    <n v="1451.16"/>
    <x v="0"/>
    <s v="Accessories"/>
    <n v="9293.75"/>
    <n v="7255.8"/>
    <n v="2037.9499999999998"/>
    <n v="0.21928177538668459"/>
    <n v="0"/>
    <n v="9293.75"/>
    <n v="2037.9499999999998"/>
  </r>
  <r>
    <s v="T00196"/>
    <x v="170"/>
    <s v="C080"/>
    <s v="P011"/>
    <x v="0"/>
    <n v="2"/>
    <n v="0.1"/>
    <s v="Credit Card"/>
    <n v="248.57"/>
    <n v="190.67"/>
    <x v="1"/>
    <s v="Headphones"/>
    <n v="497.14"/>
    <n v="381.34"/>
    <n v="115.80000000000001"/>
    <n v="0.2329323731745585"/>
    <n v="49.713999999999999"/>
    <n v="447.42599999999999"/>
    <n v="66.086000000000013"/>
  </r>
  <r>
    <s v="T00197"/>
    <x v="171"/>
    <s v="C020"/>
    <s v="P025"/>
    <x v="4"/>
    <n v="1"/>
    <n v="0.05"/>
    <s v="Bank Transfer"/>
    <n v="429.15"/>
    <n v="258.72000000000003"/>
    <x v="0"/>
    <s v="Watches"/>
    <n v="429.15"/>
    <n v="258.72000000000003"/>
    <n v="170.42999999999995"/>
    <n v="0.39713386927647665"/>
    <n v="21.4575"/>
    <n v="407.6925"/>
    <n v="148.97249999999997"/>
  </r>
  <r>
    <s v="T00198"/>
    <x v="172"/>
    <s v="C090"/>
    <s v="P025"/>
    <x v="2"/>
    <n v="2"/>
    <n v="0"/>
    <s v="Credit Card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0199"/>
    <x v="173"/>
    <s v="C066"/>
    <s v="P025"/>
    <x v="2"/>
    <n v="2"/>
    <n v="0.05"/>
    <s v="Cash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0200"/>
    <x v="174"/>
    <s v="C046"/>
    <s v="P044"/>
    <x v="1"/>
    <n v="4"/>
    <n v="0.15"/>
    <s v="Bank Transfer"/>
    <n v="1286.55"/>
    <n v="797.54"/>
    <x v="0"/>
    <s v="Accessories"/>
    <n v="5146.2"/>
    <n v="3190.16"/>
    <n v="1956.04"/>
    <n v="0.380094049978625"/>
    <n v="771.93"/>
    <n v="4374.2699999999995"/>
    <n v="1184.1099999999997"/>
  </r>
  <r>
    <s v="T00201"/>
    <x v="175"/>
    <s v="C161"/>
    <s v="P042"/>
    <x v="0"/>
    <n v="2"/>
    <n v="0.15"/>
    <s v="Cash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0202"/>
    <x v="112"/>
    <s v="C121"/>
    <s v="P027"/>
    <x v="1"/>
    <n v="3"/>
    <n v="0.1"/>
    <s v="Cash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0203"/>
    <x v="176"/>
    <s v="C091"/>
    <s v="P017"/>
    <x v="4"/>
    <n v="1"/>
    <n v="0.1"/>
    <s v="Mobile Money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0204"/>
    <x v="177"/>
    <s v="C116"/>
    <s v="P050"/>
    <x v="3"/>
    <n v="1"/>
    <n v="0.1"/>
    <s v="Bank Transfer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0205"/>
    <x v="178"/>
    <s v="C020"/>
    <s v="P004"/>
    <x v="3"/>
    <n v="5"/>
    <n v="0.15"/>
    <s v="Mobile Money"/>
    <n v="1853.77"/>
    <n v="1363.52"/>
    <x v="0"/>
    <s v="Accessories"/>
    <n v="9268.85"/>
    <n v="6817.6"/>
    <n v="2451.25"/>
    <n v="0.26446107122242779"/>
    <n v="1390.3275000000001"/>
    <n v="7878.5225"/>
    <n v="1060.9224999999997"/>
  </r>
  <r>
    <s v="T00206"/>
    <x v="179"/>
    <s v="C149"/>
    <s v="P043"/>
    <x v="4"/>
    <n v="1"/>
    <n v="0.15"/>
    <s v="Credit Card"/>
    <n v="564.41999999999996"/>
    <n v="293.95999999999998"/>
    <x v="0"/>
    <s v="Accessories"/>
    <n v="564.41999999999996"/>
    <n v="293.95999999999998"/>
    <n v="270.45999999999998"/>
    <n v="0.47918216930654478"/>
    <n v="84.662999999999997"/>
    <n v="479.75699999999995"/>
    <n v="185.79699999999997"/>
  </r>
  <r>
    <s v="T00207"/>
    <x v="180"/>
    <s v="C083"/>
    <s v="P035"/>
    <x v="4"/>
    <n v="4"/>
    <n v="0.05"/>
    <s v="Cash"/>
    <n v="1562.43"/>
    <n v="1195.6300000000001"/>
    <x v="1"/>
    <s v="Laptop"/>
    <n v="6249.72"/>
    <n v="4782.5200000000004"/>
    <n v="1467.1999999999998"/>
    <n v="0.23476251736077772"/>
    <n v="312.48600000000005"/>
    <n v="5937.2340000000004"/>
    <n v="1154.7139999999999"/>
  </r>
  <r>
    <s v="T00208"/>
    <x v="181"/>
    <s v="C116"/>
    <s v="P004"/>
    <x v="3"/>
    <n v="3"/>
    <n v="0"/>
    <s v="Credit Card"/>
    <n v="1853.77"/>
    <n v="1363.52"/>
    <x v="0"/>
    <s v="Accessories"/>
    <n v="5561.3099999999995"/>
    <n v="4090.56"/>
    <n v="1470.7499999999995"/>
    <n v="0.26446107122242773"/>
    <n v="0"/>
    <n v="5561.3099999999995"/>
    <n v="1470.7499999999995"/>
  </r>
  <r>
    <s v="T00209"/>
    <x v="182"/>
    <s v="C011"/>
    <s v="P028"/>
    <x v="2"/>
    <n v="4"/>
    <n v="0.15"/>
    <s v="Credit Card"/>
    <n v="673.78"/>
    <n v="363.33"/>
    <x v="1"/>
    <s v="Smartphone"/>
    <n v="2695.12"/>
    <n v="1453.32"/>
    <n v="1241.8"/>
    <n v="0.46075870462168661"/>
    <n v="404.26799999999997"/>
    <n v="2290.8519999999999"/>
    <n v="837.53199999999993"/>
  </r>
  <r>
    <s v="T00210"/>
    <x v="22"/>
    <s v="C094"/>
    <s v="P021"/>
    <x v="0"/>
    <n v="3"/>
    <n v="0.15"/>
    <s v="Mobile Money"/>
    <n v="1227.24"/>
    <n v="977.09"/>
    <x v="2"/>
    <s v="Dairy"/>
    <n v="3681.7200000000003"/>
    <n v="2931.27"/>
    <n v="750.45000000000027"/>
    <n v="0.20383136142889743"/>
    <n v="552.25800000000004"/>
    <n v="3129.4620000000004"/>
    <n v="198.19200000000046"/>
  </r>
  <r>
    <s v="T00211"/>
    <x v="183"/>
    <s v="C199"/>
    <s v="P023"/>
    <x v="0"/>
    <n v="5"/>
    <n v="0"/>
    <s v="Bank Transfer"/>
    <n v="1878.47"/>
    <n v="1014.91"/>
    <x v="0"/>
    <s v="Footwear"/>
    <n v="9392.35"/>
    <n v="5074.55"/>
    <n v="4317.8"/>
    <n v="0.45971455493034225"/>
    <n v="0"/>
    <n v="9392.35"/>
    <n v="4317.8"/>
  </r>
  <r>
    <s v="T00212"/>
    <x v="184"/>
    <s v="C017"/>
    <s v="P045"/>
    <x v="0"/>
    <n v="1"/>
    <n v="0.15"/>
    <s v="Bank Transfer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0213"/>
    <x v="185"/>
    <s v="C065"/>
    <s v="P008"/>
    <x v="4"/>
    <n v="2"/>
    <n v="0.1"/>
    <s v="Cash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0214"/>
    <x v="186"/>
    <s v="C150"/>
    <s v="P025"/>
    <x v="2"/>
    <n v="3"/>
    <n v="0.1"/>
    <s v="Mobile Money"/>
    <n v="429.15"/>
    <n v="258.72000000000003"/>
    <x v="0"/>
    <s v="Watches"/>
    <n v="1287.4499999999998"/>
    <n v="776.16000000000008"/>
    <n v="511.28999999999974"/>
    <n v="0.39713386927647659"/>
    <n v="128.74499999999998"/>
    <n v="1158.7049999999999"/>
    <n v="382.54499999999985"/>
  </r>
  <r>
    <s v="T00215"/>
    <x v="187"/>
    <s v="C034"/>
    <s v="P034"/>
    <x v="4"/>
    <n v="1"/>
    <n v="0.1"/>
    <s v="Mobile Money"/>
    <n v="428.05"/>
    <n v="246.07"/>
    <x v="1"/>
    <s v="Laptop"/>
    <n v="428.05"/>
    <n v="246.07"/>
    <n v="181.98000000000002"/>
    <n v="0.42513725032122418"/>
    <n v="42.805000000000007"/>
    <n v="385.245"/>
    <n v="139.17500000000001"/>
  </r>
  <r>
    <s v="T00216"/>
    <x v="137"/>
    <s v="C165"/>
    <s v="P031"/>
    <x v="0"/>
    <n v="2"/>
    <n v="0"/>
    <s v="Mobile Money"/>
    <n v="1095.72"/>
    <n v="822.2"/>
    <x v="2"/>
    <s v="Snacks"/>
    <n v="2191.44"/>
    <n v="1644.4"/>
    <n v="547.04"/>
    <n v="0.24962581681451462"/>
    <n v="0"/>
    <n v="2191.44"/>
    <n v="547.04"/>
  </r>
  <r>
    <s v="T00217"/>
    <x v="188"/>
    <s v="C131"/>
    <s v="P048"/>
    <x v="0"/>
    <n v="1"/>
    <n v="0.1"/>
    <s v="Bank Transfer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0218"/>
    <x v="189"/>
    <s v="C047"/>
    <s v="P048"/>
    <x v="2"/>
    <n v="3"/>
    <n v="0.15"/>
    <s v="Credit Card"/>
    <n v="1216.3599999999999"/>
    <n v="794.8"/>
    <x v="0"/>
    <s v="Bags"/>
    <n v="3649.08"/>
    <n v="2384.3999999999996"/>
    <n v="1264.6800000000003"/>
    <n v="0.34657502713012606"/>
    <n v="547.36199999999997"/>
    <n v="3101.7179999999998"/>
    <n v="717.31800000000021"/>
  </r>
  <r>
    <s v="T00219"/>
    <x v="190"/>
    <s v="C058"/>
    <s v="P035"/>
    <x v="2"/>
    <n v="2"/>
    <n v="0"/>
    <s v="Bank Transfer"/>
    <n v="1562.43"/>
    <n v="1195.6300000000001"/>
    <x v="1"/>
    <s v="Laptop"/>
    <n v="3124.86"/>
    <n v="2391.2600000000002"/>
    <n v="733.59999999999991"/>
    <n v="0.23476251736077772"/>
    <n v="0"/>
    <n v="3124.86"/>
    <n v="733.59999999999991"/>
  </r>
  <r>
    <s v="T00220"/>
    <x v="191"/>
    <s v="C026"/>
    <s v="P021"/>
    <x v="4"/>
    <n v="5"/>
    <n v="0"/>
    <s v="Bank Transfer"/>
    <n v="1227.24"/>
    <n v="977.09"/>
    <x v="2"/>
    <s v="Dairy"/>
    <n v="6136.2"/>
    <n v="4885.45"/>
    <n v="1250.75"/>
    <n v="0.20383136142889738"/>
    <n v="0"/>
    <n v="6136.2"/>
    <n v="1250.75"/>
  </r>
  <r>
    <s v="T00221"/>
    <x v="192"/>
    <s v="C197"/>
    <s v="P002"/>
    <x v="4"/>
    <n v="2"/>
    <n v="0.15"/>
    <s v="Credit Card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0222"/>
    <x v="193"/>
    <s v="C042"/>
    <s v="P045"/>
    <x v="2"/>
    <n v="5"/>
    <n v="0.05"/>
    <s v="Mobile Money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0223"/>
    <x v="153"/>
    <s v="C012"/>
    <s v="P046"/>
    <x v="1"/>
    <n v="3"/>
    <n v="0.05"/>
    <s v="Mobile Money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0224"/>
    <x v="194"/>
    <s v="C157"/>
    <s v="P017"/>
    <x v="0"/>
    <n v="4"/>
    <n v="0.05"/>
    <s v="Credit Card"/>
    <n v="1246.1099999999999"/>
    <n v="833.52"/>
    <x v="1"/>
    <s v="Headphones"/>
    <n v="4984.4399999999996"/>
    <n v="3334.08"/>
    <n v="1650.3599999999997"/>
    <n v="0.33110239063967062"/>
    <n v="249.22199999999998"/>
    <n v="4735.2179999999998"/>
    <n v="1401.1379999999999"/>
  </r>
  <r>
    <s v="T00225"/>
    <x v="174"/>
    <s v="C080"/>
    <s v="P020"/>
    <x v="1"/>
    <n v="2"/>
    <n v="0.1"/>
    <s v="Mobile Money"/>
    <n v="323.92"/>
    <n v="242.98"/>
    <x v="0"/>
    <s v="Accessories"/>
    <n v="647.84"/>
    <n v="485.96"/>
    <n v="161.88000000000005"/>
    <n v="0.24987651271918998"/>
    <n v="64.784000000000006"/>
    <n v="583.05600000000004"/>
    <n v="97.09600000000006"/>
  </r>
  <r>
    <s v="T00226"/>
    <x v="195"/>
    <s v="C119"/>
    <s v="P020"/>
    <x v="0"/>
    <n v="4"/>
    <n v="0.15"/>
    <s v="Credit Card"/>
    <n v="323.92"/>
    <n v="242.98"/>
    <x v="0"/>
    <s v="Accessories"/>
    <n v="1295.68"/>
    <n v="971.92"/>
    <n v="323.7600000000001"/>
    <n v="0.24987651271918998"/>
    <n v="194.352"/>
    <n v="1101.328"/>
    <n v="129.40800000000002"/>
  </r>
  <r>
    <s v="T00227"/>
    <x v="196"/>
    <s v="C052"/>
    <s v="P032"/>
    <x v="4"/>
    <n v="2"/>
    <n v="0.1"/>
    <s v="Cash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0228"/>
    <x v="197"/>
    <s v="C165"/>
    <s v="P026"/>
    <x v="1"/>
    <n v="3"/>
    <n v="0"/>
    <s v="Cash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0229"/>
    <x v="198"/>
    <s v="C073"/>
    <s v="P042"/>
    <x v="3"/>
    <n v="2"/>
    <n v="0.1"/>
    <s v="Mobile Money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0230"/>
    <x v="199"/>
    <s v="C132"/>
    <s v="P022"/>
    <x v="2"/>
    <n v="4"/>
    <n v="0"/>
    <s v="Credit Card"/>
    <n v="25.57"/>
    <n v="19.05"/>
    <x v="2"/>
    <s v="Vegetables"/>
    <n v="102.28"/>
    <n v="76.2"/>
    <n v="26.08"/>
    <n v="0.25498631208447398"/>
    <n v="0"/>
    <n v="102.28"/>
    <n v="26.08"/>
  </r>
  <r>
    <s v="T00231"/>
    <x v="200"/>
    <s v="C116"/>
    <s v="P046"/>
    <x v="0"/>
    <n v="1"/>
    <n v="0.15"/>
    <s v="Cash"/>
    <n v="1165.3699999999999"/>
    <n v="926.55"/>
    <x v="0"/>
    <s v="Clothing"/>
    <n v="1165.3699999999999"/>
    <n v="926.55"/>
    <n v="238.81999999999994"/>
    <n v="0.20493062289230027"/>
    <n v="174.80549999999997"/>
    <n v="990.56449999999995"/>
    <n v="64.014499999999998"/>
  </r>
  <r>
    <s v="T00232"/>
    <x v="201"/>
    <s v="C102"/>
    <s v="P038"/>
    <x v="4"/>
    <n v="3"/>
    <n v="0.05"/>
    <s v="Mobile Money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0233"/>
    <x v="202"/>
    <s v="C021"/>
    <s v="P050"/>
    <x v="0"/>
    <n v="2"/>
    <n v="0"/>
    <s v="Bank Transfer"/>
    <n v="1044.6400000000001"/>
    <n v="775.07"/>
    <x v="0"/>
    <s v="Footwear"/>
    <n v="2089.2800000000002"/>
    <n v="1550.14"/>
    <n v="539.1400000000001"/>
    <n v="0.25805062030938891"/>
    <n v="0"/>
    <n v="2089.2800000000002"/>
    <n v="539.1400000000001"/>
  </r>
  <r>
    <s v="T00234"/>
    <x v="203"/>
    <s v="C026"/>
    <s v="P021"/>
    <x v="0"/>
    <n v="2"/>
    <n v="0.05"/>
    <s v="Cash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0235"/>
    <x v="204"/>
    <s v="C074"/>
    <s v="P007"/>
    <x v="1"/>
    <n v="2"/>
    <n v="0.15"/>
    <s v="Mobile Money"/>
    <n v="1474.12"/>
    <n v="764.02"/>
    <x v="1"/>
    <s v="Camera"/>
    <n v="2948.24"/>
    <n v="1528.04"/>
    <n v="1420.1999999999998"/>
    <n v="0.48171112256804055"/>
    <n v="442.23599999999993"/>
    <n v="2506.0039999999999"/>
    <n v="977.96399999999994"/>
  </r>
  <r>
    <s v="T00236"/>
    <x v="205"/>
    <s v="C158"/>
    <s v="P050"/>
    <x v="3"/>
    <n v="1"/>
    <n v="0"/>
    <s v="Bank Transfer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0237"/>
    <x v="206"/>
    <s v="C056"/>
    <s v="P039"/>
    <x v="2"/>
    <n v="5"/>
    <n v="0.15"/>
    <s v="Cash"/>
    <n v="540.94000000000005"/>
    <n v="398.25"/>
    <x v="0"/>
    <s v="Clothing"/>
    <n v="2704.7000000000003"/>
    <n v="1991.25"/>
    <n v="713.45000000000027"/>
    <n v="0.26378156542315234"/>
    <n v="405.70500000000004"/>
    <n v="2298.9950000000003"/>
    <n v="307.74500000000035"/>
  </r>
  <r>
    <s v="T00238"/>
    <x v="175"/>
    <s v="C199"/>
    <s v="P023"/>
    <x v="0"/>
    <n v="2"/>
    <n v="0.1"/>
    <s v="Cash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0239"/>
    <x v="207"/>
    <s v="C013"/>
    <s v="P014"/>
    <x v="2"/>
    <n v="4"/>
    <n v="0.15"/>
    <s v="Cash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0240"/>
    <x v="208"/>
    <s v="C029"/>
    <s v="P018"/>
    <x v="1"/>
    <n v="5"/>
    <n v="0"/>
    <s v="Credit Card"/>
    <n v="1079.8900000000001"/>
    <n v="703.83"/>
    <x v="1"/>
    <s v="Smartphone"/>
    <n v="5399.4500000000007"/>
    <n v="3519.15"/>
    <n v="1880.3000000000006"/>
    <n v="0.3482391725083111"/>
    <n v="0"/>
    <n v="5399.4500000000007"/>
    <n v="1880.3000000000006"/>
  </r>
  <r>
    <s v="T00241"/>
    <x v="13"/>
    <s v="C184"/>
    <s v="P034"/>
    <x v="2"/>
    <n v="3"/>
    <n v="0.15"/>
    <s v="Cash"/>
    <n v="428.05"/>
    <n v="246.07"/>
    <x v="1"/>
    <s v="Laptop"/>
    <n v="1284.1500000000001"/>
    <n v="738.21"/>
    <n v="545.94000000000005"/>
    <n v="0.42513725032122418"/>
    <n v="192.6225"/>
    <n v="1091.5275000000001"/>
    <n v="353.31750000000011"/>
  </r>
  <r>
    <s v="T00242"/>
    <x v="23"/>
    <s v="C158"/>
    <s v="P015"/>
    <x v="0"/>
    <n v="2"/>
    <n v="0.15"/>
    <s v="Credit Card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0243"/>
    <x v="209"/>
    <s v="C171"/>
    <s v="P044"/>
    <x v="3"/>
    <n v="5"/>
    <n v="0.1"/>
    <s v="Cash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0244"/>
    <x v="130"/>
    <s v="C135"/>
    <s v="P002"/>
    <x v="4"/>
    <n v="5"/>
    <n v="0"/>
    <s v="Mobile Money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0245"/>
    <x v="210"/>
    <s v="C121"/>
    <s v="P011"/>
    <x v="3"/>
    <n v="4"/>
    <n v="0.1"/>
    <s v="Bank Transfer"/>
    <n v="248.57"/>
    <n v="190.67"/>
    <x v="1"/>
    <s v="Headphones"/>
    <n v="994.28"/>
    <n v="762.68"/>
    <n v="231.60000000000002"/>
    <n v="0.2329323731745585"/>
    <n v="99.427999999999997"/>
    <n v="894.85199999999998"/>
    <n v="132.17200000000003"/>
  </r>
  <r>
    <s v="T00246"/>
    <x v="40"/>
    <s v="C192"/>
    <s v="P030"/>
    <x v="3"/>
    <n v="3"/>
    <n v="0"/>
    <s v="Bank Transfer"/>
    <n v="29.24"/>
    <n v="15.28"/>
    <x v="0"/>
    <s v="Watches"/>
    <n v="87.72"/>
    <n v="45.839999999999996"/>
    <n v="41.88"/>
    <n v="0.47742818057455544"/>
    <n v="0"/>
    <n v="87.72"/>
    <n v="41.88"/>
  </r>
  <r>
    <s v="T00247"/>
    <x v="211"/>
    <s v="C062"/>
    <s v="P022"/>
    <x v="3"/>
    <n v="5"/>
    <n v="0.1"/>
    <s v="Credit Card"/>
    <n v="25.57"/>
    <n v="19.05"/>
    <x v="2"/>
    <s v="Vegetables"/>
    <n v="127.85"/>
    <n v="95.25"/>
    <n v="32.599999999999994"/>
    <n v="0.25498631208447398"/>
    <n v="12.785"/>
    <n v="115.065"/>
    <n v="19.814999999999998"/>
  </r>
  <r>
    <s v="T00248"/>
    <x v="212"/>
    <s v="C012"/>
    <s v="P035"/>
    <x v="0"/>
    <n v="5"/>
    <n v="0.1"/>
    <s v="Credit Card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0249"/>
    <x v="213"/>
    <s v="C200"/>
    <s v="P039"/>
    <x v="1"/>
    <n v="4"/>
    <n v="0.05"/>
    <s v="Credit Card"/>
    <n v="540.94000000000005"/>
    <n v="398.25"/>
    <x v="0"/>
    <s v="Clothing"/>
    <n v="2163.7600000000002"/>
    <n v="1593"/>
    <n v="570.76000000000022"/>
    <n v="0.26378156542315234"/>
    <n v="108.18800000000002"/>
    <n v="2055.5720000000001"/>
    <n v="462.57200000000012"/>
  </r>
  <r>
    <s v="T00250"/>
    <x v="214"/>
    <s v="C017"/>
    <s v="P037"/>
    <x v="1"/>
    <n v="1"/>
    <n v="0.1"/>
    <s v="Credit Card"/>
    <n v="1952.65"/>
    <n v="1451.27"/>
    <x v="1"/>
    <s v="Television"/>
    <n v="1952.65"/>
    <n v="1451.27"/>
    <n v="501.38000000000011"/>
    <n v="0.2567690062223133"/>
    <n v="195.26500000000001"/>
    <n v="1757.385"/>
    <n v="306.11500000000001"/>
  </r>
  <r>
    <s v="T00251"/>
    <x v="215"/>
    <s v="C012"/>
    <s v="P022"/>
    <x v="2"/>
    <n v="1"/>
    <n v="0.1"/>
    <s v="Bank Transfer"/>
    <n v="25.57"/>
    <n v="19.05"/>
    <x v="2"/>
    <s v="Vegetables"/>
    <n v="25.57"/>
    <n v="19.05"/>
    <n v="6.52"/>
    <n v="0.25498631208447398"/>
    <n v="2.5570000000000004"/>
    <n v="23.012999999999998"/>
    <n v="3.9629999999999974"/>
  </r>
  <r>
    <s v="T00252"/>
    <x v="216"/>
    <s v="C132"/>
    <s v="P046"/>
    <x v="1"/>
    <n v="5"/>
    <n v="0.15"/>
    <s v="Bank Transfer"/>
    <n v="1165.3699999999999"/>
    <n v="926.55"/>
    <x v="0"/>
    <s v="Clothing"/>
    <n v="5826.8499999999995"/>
    <n v="4632.75"/>
    <n v="1194.0999999999995"/>
    <n v="0.20493062289230021"/>
    <n v="874.02749999999992"/>
    <n v="4952.8224999999993"/>
    <n v="320.07249999999931"/>
  </r>
  <r>
    <s v="T00253"/>
    <x v="217"/>
    <s v="C010"/>
    <s v="P004"/>
    <x v="2"/>
    <n v="3"/>
    <n v="0.1"/>
    <s v="Cash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0254"/>
    <x v="142"/>
    <s v="C168"/>
    <s v="P046"/>
    <x v="0"/>
    <n v="3"/>
    <n v="0"/>
    <s v="Bank Transfer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0255"/>
    <x v="218"/>
    <s v="C112"/>
    <s v="P039"/>
    <x v="1"/>
    <n v="4"/>
    <n v="0.15"/>
    <s v="Bank Transfer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0256"/>
    <x v="136"/>
    <s v="C048"/>
    <s v="P015"/>
    <x v="1"/>
    <n v="4"/>
    <n v="0.1"/>
    <s v="Bank Transfer"/>
    <n v="270.45"/>
    <n v="187.6"/>
    <x v="0"/>
    <s v="Bags"/>
    <n v="1081.8"/>
    <n v="750.4"/>
    <n v="331.4"/>
    <n v="0.30634128304677388"/>
    <n v="108.18"/>
    <n v="973.61999999999989"/>
    <n v="223.21999999999991"/>
  </r>
  <r>
    <s v="T00257"/>
    <x v="92"/>
    <s v="C022"/>
    <s v="P040"/>
    <x v="1"/>
    <n v="1"/>
    <n v="0.15"/>
    <s v="Credit Card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0258"/>
    <x v="219"/>
    <s v="C140"/>
    <s v="P046"/>
    <x v="0"/>
    <n v="3"/>
    <n v="0"/>
    <s v="Cash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0259"/>
    <x v="220"/>
    <s v="C084"/>
    <s v="P011"/>
    <x v="0"/>
    <n v="3"/>
    <n v="0.15"/>
    <s v="Mobile Money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0260"/>
    <x v="29"/>
    <s v="C043"/>
    <s v="P024"/>
    <x v="1"/>
    <n v="3"/>
    <n v="0.15"/>
    <s v="Cash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0261"/>
    <x v="221"/>
    <s v="C187"/>
    <s v="P030"/>
    <x v="0"/>
    <n v="5"/>
    <n v="0.15"/>
    <s v="Bank Transfer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0262"/>
    <x v="222"/>
    <s v="C164"/>
    <s v="P039"/>
    <x v="3"/>
    <n v="1"/>
    <n v="0.15"/>
    <s v="Bank Transfer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0263"/>
    <x v="223"/>
    <s v="C132"/>
    <s v="P035"/>
    <x v="2"/>
    <n v="1"/>
    <n v="0.05"/>
    <s v="Mobile Money"/>
    <n v="1562.43"/>
    <n v="1195.6300000000001"/>
    <x v="1"/>
    <s v="Laptop"/>
    <n v="1562.43"/>
    <n v="1195.6300000000001"/>
    <n v="366.79999999999995"/>
    <n v="0.23476251736077772"/>
    <n v="78.121500000000012"/>
    <n v="1484.3085000000001"/>
    <n v="288.67849999999999"/>
  </r>
  <r>
    <s v="T00264"/>
    <x v="224"/>
    <s v="C009"/>
    <s v="P037"/>
    <x v="2"/>
    <n v="1"/>
    <n v="0.05"/>
    <s v="Bank Transfer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0265"/>
    <x v="225"/>
    <s v="C093"/>
    <s v="P044"/>
    <x v="1"/>
    <n v="5"/>
    <n v="0"/>
    <s v="Credit Card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0266"/>
    <x v="171"/>
    <s v="C174"/>
    <s v="P014"/>
    <x v="1"/>
    <n v="3"/>
    <n v="0.1"/>
    <s v="Mobile Money"/>
    <n v="1342.75"/>
    <n v="797.94"/>
    <x v="0"/>
    <s v="Clothing"/>
    <n v="4028.25"/>
    <n v="2393.8200000000002"/>
    <n v="1634.4299999999998"/>
    <n v="0.40574194749581077"/>
    <n v="402.82500000000005"/>
    <n v="3625.4250000000002"/>
    <n v="1231.605"/>
  </r>
  <r>
    <s v="T00267"/>
    <x v="226"/>
    <s v="C196"/>
    <s v="P009"/>
    <x v="3"/>
    <n v="5"/>
    <n v="0.05"/>
    <s v="Bank Transfer"/>
    <n v="123.19"/>
    <n v="80.36"/>
    <x v="2"/>
    <s v="Snacks"/>
    <n v="615.95000000000005"/>
    <n v="401.8"/>
    <n v="214.15000000000003"/>
    <n v="0.34767432421462785"/>
    <n v="30.797500000000003"/>
    <n v="585.15250000000003"/>
    <n v="183.35250000000002"/>
  </r>
  <r>
    <s v="T00268"/>
    <x v="227"/>
    <s v="C102"/>
    <s v="P016"/>
    <x v="0"/>
    <n v="3"/>
    <n v="0.05"/>
    <s v="Cash"/>
    <n v="1858.75"/>
    <n v="1451.16"/>
    <x v="0"/>
    <s v="Accessories"/>
    <n v="5576.25"/>
    <n v="4353.4800000000005"/>
    <n v="1222.7699999999995"/>
    <n v="0.2192817753866845"/>
    <n v="278.8125"/>
    <n v="5297.4375"/>
    <n v="943.95749999999953"/>
  </r>
  <r>
    <s v="T00269"/>
    <x v="171"/>
    <s v="C007"/>
    <s v="P046"/>
    <x v="2"/>
    <n v="4"/>
    <n v="0.15"/>
    <s v="Cash"/>
    <n v="1165.3699999999999"/>
    <n v="926.55"/>
    <x v="0"/>
    <s v="Clothing"/>
    <n v="4661.4799999999996"/>
    <n v="3706.2"/>
    <n v="955.27999999999975"/>
    <n v="0.20493062289230027"/>
    <n v="699.22199999999987"/>
    <n v="3962.2579999999998"/>
    <n v="256.05799999999999"/>
  </r>
  <r>
    <s v="T00270"/>
    <x v="228"/>
    <s v="C068"/>
    <s v="P023"/>
    <x v="0"/>
    <n v="4"/>
    <n v="0.05"/>
    <s v="Bank Transfer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0271"/>
    <x v="200"/>
    <s v="C178"/>
    <s v="P040"/>
    <x v="1"/>
    <n v="2"/>
    <n v="0"/>
    <s v="Credit Card"/>
    <n v="1745.61"/>
    <n v="1322.44"/>
    <x v="1"/>
    <s v="Headphones"/>
    <n v="3491.22"/>
    <n v="2644.88"/>
    <n v="846.33999999999969"/>
    <n v="0.24241955534168563"/>
    <n v="0"/>
    <n v="3491.22"/>
    <n v="846.33999999999969"/>
  </r>
  <r>
    <s v="T00272"/>
    <x v="229"/>
    <s v="C019"/>
    <s v="P002"/>
    <x v="1"/>
    <n v="2"/>
    <n v="0.15"/>
    <s v="Cash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0273"/>
    <x v="230"/>
    <s v="C175"/>
    <s v="P014"/>
    <x v="0"/>
    <n v="3"/>
    <n v="0"/>
    <s v="Bank Transfer"/>
    <n v="1342.75"/>
    <n v="797.94"/>
    <x v="0"/>
    <s v="Clothing"/>
    <n v="4028.25"/>
    <n v="2393.8200000000002"/>
    <n v="1634.4299999999998"/>
    <n v="0.40574194749581077"/>
    <n v="0"/>
    <n v="4028.25"/>
    <n v="1634.4299999999998"/>
  </r>
  <r>
    <s v="T00274"/>
    <x v="231"/>
    <s v="C077"/>
    <s v="P002"/>
    <x v="2"/>
    <n v="2"/>
    <n v="0.1"/>
    <s v="Credit Card"/>
    <n v="818.76"/>
    <n v="527.62"/>
    <x v="1"/>
    <s v="Television"/>
    <n v="1637.52"/>
    <n v="1055.24"/>
    <n v="582.28"/>
    <n v="0.35558649665347597"/>
    <n v="163.75200000000001"/>
    <n v="1473.768"/>
    <n v="418.52800000000002"/>
  </r>
  <r>
    <s v="T00275"/>
    <x v="232"/>
    <s v="C032"/>
    <s v="P043"/>
    <x v="2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0276"/>
    <x v="80"/>
    <s v="C007"/>
    <s v="P031"/>
    <x v="0"/>
    <n v="5"/>
    <n v="0.1"/>
    <s v="Mobile Money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0277"/>
    <x v="233"/>
    <s v="C142"/>
    <s v="P035"/>
    <x v="2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0278"/>
    <x v="186"/>
    <s v="C080"/>
    <s v="P036"/>
    <x v="1"/>
    <n v="4"/>
    <n v="0.15"/>
    <s v="Mobile Money"/>
    <n v="1501.46"/>
    <n v="1167.73"/>
    <x v="0"/>
    <s v="Watches"/>
    <n v="6005.84"/>
    <n v="4670.92"/>
    <n v="1334.92"/>
    <n v="0.22227032355174298"/>
    <n v="900.87599999999998"/>
    <n v="5104.9639999999999"/>
    <n v="434.04399999999987"/>
  </r>
  <r>
    <s v="T00279"/>
    <x v="234"/>
    <s v="C148"/>
    <s v="P012"/>
    <x v="3"/>
    <n v="2"/>
    <n v="0.1"/>
    <s v="Cash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0280"/>
    <x v="235"/>
    <s v="C116"/>
    <s v="P020"/>
    <x v="1"/>
    <n v="5"/>
    <n v="0.1"/>
    <s v="Credit Card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0281"/>
    <x v="236"/>
    <s v="C200"/>
    <s v="P047"/>
    <x v="4"/>
    <n v="5"/>
    <n v="0.05"/>
    <s v="Credit Card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0282"/>
    <x v="10"/>
    <s v="C111"/>
    <s v="P023"/>
    <x v="4"/>
    <n v="1"/>
    <n v="0"/>
    <s v="Credit Card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0283"/>
    <x v="121"/>
    <s v="C078"/>
    <s v="P026"/>
    <x v="2"/>
    <n v="2"/>
    <n v="0.1"/>
    <s v="Credit Card"/>
    <n v="1015.76"/>
    <n v="584.4"/>
    <x v="2"/>
    <s v="Dairy"/>
    <n v="2031.52"/>
    <n v="1168.8"/>
    <n v="862.72"/>
    <n v="0.42466724423092073"/>
    <n v="203.15200000000002"/>
    <n v="1828.3679999999999"/>
    <n v="659.56799999999998"/>
  </r>
  <r>
    <s v="T00284"/>
    <x v="237"/>
    <s v="C089"/>
    <s v="P022"/>
    <x v="4"/>
    <n v="3"/>
    <n v="0"/>
    <s v="Bank Transfer"/>
    <n v="25.57"/>
    <n v="19.05"/>
    <x v="2"/>
    <s v="Vegetables"/>
    <n v="76.710000000000008"/>
    <n v="57.150000000000006"/>
    <n v="19.560000000000002"/>
    <n v="0.25498631208447398"/>
    <n v="0"/>
    <n v="76.710000000000008"/>
    <n v="19.560000000000002"/>
  </r>
  <r>
    <s v="T00285"/>
    <x v="69"/>
    <s v="C051"/>
    <s v="P009"/>
    <x v="4"/>
    <n v="3"/>
    <n v="0.05"/>
    <s v="Bank Transfer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0286"/>
    <x v="226"/>
    <s v="C158"/>
    <s v="P050"/>
    <x v="4"/>
    <n v="1"/>
    <n v="0.05"/>
    <s v="Credit Card"/>
    <n v="1044.6400000000001"/>
    <n v="775.07"/>
    <x v="0"/>
    <s v="Footwear"/>
    <n v="1044.6400000000001"/>
    <n v="775.07"/>
    <n v="269.57000000000005"/>
    <n v="0.25805062030938891"/>
    <n v="52.232000000000006"/>
    <n v="992.40800000000013"/>
    <n v="217.33800000000008"/>
  </r>
  <r>
    <s v="T00287"/>
    <x v="238"/>
    <s v="C044"/>
    <s v="P048"/>
    <x v="4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0288"/>
    <x v="239"/>
    <s v="C008"/>
    <s v="P041"/>
    <x v="3"/>
    <n v="1"/>
    <n v="0.1"/>
    <s v="Credit Card"/>
    <n v="1635.01"/>
    <n v="1043.29"/>
    <x v="1"/>
    <s v="Television"/>
    <n v="1635.01"/>
    <n v="1043.29"/>
    <n v="591.72"/>
    <n v="0.36190604338811383"/>
    <n v="163.501"/>
    <n v="1471.509"/>
    <n v="428.21900000000005"/>
  </r>
  <r>
    <s v="T00289"/>
    <x v="240"/>
    <s v="C197"/>
    <s v="P001"/>
    <x v="4"/>
    <n v="4"/>
    <n v="0"/>
    <s v="Mobile Money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0290"/>
    <x v="106"/>
    <s v="C161"/>
    <s v="P001"/>
    <x v="4"/>
    <n v="3"/>
    <n v="0.1"/>
    <s v="Mobile Money"/>
    <n v="1673.69"/>
    <n v="1323.38"/>
    <x v="1"/>
    <s v="Camera"/>
    <n v="5021.07"/>
    <n v="3970.1400000000003"/>
    <n v="1050.9299999999994"/>
    <n v="0.2093039929736091"/>
    <n v="502.10699999999997"/>
    <n v="4518.9629999999997"/>
    <n v="548.82299999999941"/>
  </r>
  <r>
    <s v="T00291"/>
    <x v="241"/>
    <s v="C063"/>
    <s v="P043"/>
    <x v="1"/>
    <n v="3"/>
    <n v="0.15"/>
    <s v="Cash"/>
    <n v="564.41999999999996"/>
    <n v="293.95999999999998"/>
    <x v="0"/>
    <s v="Accessories"/>
    <n v="1693.2599999999998"/>
    <n v="881.87999999999988"/>
    <n v="811.37999999999988"/>
    <n v="0.47918216930654478"/>
    <n v="253.98899999999995"/>
    <n v="1439.2709999999997"/>
    <n v="557.39099999999985"/>
  </r>
  <r>
    <s v="T00292"/>
    <x v="242"/>
    <s v="C177"/>
    <s v="P041"/>
    <x v="3"/>
    <n v="2"/>
    <n v="0.15"/>
    <s v="Mobile Money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0293"/>
    <x v="243"/>
    <s v="C124"/>
    <s v="P005"/>
    <x v="1"/>
    <n v="2"/>
    <n v="0.1"/>
    <s v="Credit Card"/>
    <n v="1396.22"/>
    <n v="1004.09"/>
    <x v="0"/>
    <s v="Bags"/>
    <n v="2792.44"/>
    <n v="2008.18"/>
    <n v="784.26"/>
    <n v="0.28085115526206472"/>
    <n v="279.24400000000003"/>
    <n v="2513.1959999999999"/>
    <n v="505.01599999999985"/>
  </r>
  <r>
    <s v="T00294"/>
    <x v="56"/>
    <s v="C081"/>
    <s v="P015"/>
    <x v="0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0295"/>
    <x v="244"/>
    <s v="C195"/>
    <s v="P020"/>
    <x v="0"/>
    <n v="5"/>
    <n v="0"/>
    <s v="Bank Transfer"/>
    <n v="323.92"/>
    <n v="242.98"/>
    <x v="0"/>
    <s v="Accessories"/>
    <n v="1619.6000000000001"/>
    <n v="1214.8999999999999"/>
    <n v="404.70000000000027"/>
    <n v="0.24987651271919006"/>
    <n v="0"/>
    <n v="1619.6000000000001"/>
    <n v="404.70000000000027"/>
  </r>
  <r>
    <s v="T00296"/>
    <x v="159"/>
    <s v="C062"/>
    <s v="P004"/>
    <x v="1"/>
    <n v="1"/>
    <n v="0.1"/>
    <s v="Mobile Money"/>
    <n v="1853.77"/>
    <n v="1363.52"/>
    <x v="0"/>
    <s v="Accessories"/>
    <n v="1853.77"/>
    <n v="1363.52"/>
    <n v="490.25"/>
    <n v="0.26446107122242779"/>
    <n v="185.37700000000001"/>
    <n v="1668.393"/>
    <n v="304.87300000000005"/>
  </r>
  <r>
    <s v="T00297"/>
    <x v="245"/>
    <s v="C064"/>
    <s v="P017"/>
    <x v="2"/>
    <n v="1"/>
    <n v="0"/>
    <s v="Bank Transfer"/>
    <n v="1246.1099999999999"/>
    <n v="833.52"/>
    <x v="1"/>
    <s v="Headphones"/>
    <n v="1246.1099999999999"/>
    <n v="833.52"/>
    <n v="412.58999999999992"/>
    <n v="0.33110239063967062"/>
    <n v="0"/>
    <n v="1246.1099999999999"/>
    <n v="412.58999999999992"/>
  </r>
  <r>
    <s v="T00298"/>
    <x v="246"/>
    <s v="C099"/>
    <s v="P009"/>
    <x v="4"/>
    <n v="4"/>
    <n v="0.05"/>
    <s v="Credit Card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0299"/>
    <x v="75"/>
    <s v="C084"/>
    <s v="P027"/>
    <x v="4"/>
    <n v="3"/>
    <n v="0.05"/>
    <s v="Credit Card"/>
    <n v="1272.23"/>
    <n v="952.65"/>
    <x v="1"/>
    <s v="Smartphone"/>
    <n v="3816.69"/>
    <n v="2857.95"/>
    <n v="958.74000000000024"/>
    <n v="0.25119671757465245"/>
    <n v="190.83450000000002"/>
    <n v="3625.8555000000001"/>
    <n v="767.9055000000003"/>
  </r>
  <r>
    <s v="T00300"/>
    <x v="85"/>
    <s v="C128"/>
    <s v="P011"/>
    <x v="4"/>
    <n v="4"/>
    <n v="0.15"/>
    <s v="Bank Transfer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0301"/>
    <x v="211"/>
    <s v="C128"/>
    <s v="P032"/>
    <x v="3"/>
    <n v="1"/>
    <n v="0.15"/>
    <s v="Mobile Money"/>
    <n v="304.70999999999998"/>
    <n v="164.01"/>
    <x v="2"/>
    <s v="Vegetables"/>
    <n v="304.70999999999998"/>
    <n v="164.01"/>
    <n v="140.69999999999999"/>
    <n v="0.46175051688490698"/>
    <n v="45.706499999999998"/>
    <n v="259.00349999999997"/>
    <n v="94.993499999999983"/>
  </r>
  <r>
    <s v="T00302"/>
    <x v="247"/>
    <s v="C062"/>
    <s v="P014"/>
    <x v="2"/>
    <n v="5"/>
    <n v="0.1"/>
    <s v="Cash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0303"/>
    <x v="248"/>
    <s v="C013"/>
    <s v="P017"/>
    <x v="0"/>
    <n v="4"/>
    <n v="0.15"/>
    <s v="Bank Transfer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0304"/>
    <x v="89"/>
    <s v="C138"/>
    <s v="P014"/>
    <x v="3"/>
    <n v="1"/>
    <n v="0.15"/>
    <s v="Credit Card"/>
    <n v="1342.75"/>
    <n v="797.94"/>
    <x v="0"/>
    <s v="Clothing"/>
    <n v="1342.75"/>
    <n v="797.94"/>
    <n v="544.80999999999995"/>
    <n v="0.40574194749581077"/>
    <n v="201.41249999999999"/>
    <n v="1141.3375000000001"/>
    <n v="343.39750000000004"/>
  </r>
  <r>
    <s v="T00305"/>
    <x v="68"/>
    <s v="C068"/>
    <s v="P029"/>
    <x v="0"/>
    <n v="4"/>
    <n v="0.1"/>
    <s v="Cash"/>
    <n v="1485.05"/>
    <n v="988.31"/>
    <x v="0"/>
    <s v="Clothing"/>
    <n v="5940.2"/>
    <n v="3953.24"/>
    <n v="1986.96"/>
    <n v="0.33449378808794317"/>
    <n v="594.02"/>
    <n v="5346.18"/>
    <n v="1392.9400000000005"/>
  </r>
  <r>
    <s v="T00306"/>
    <x v="82"/>
    <s v="C103"/>
    <s v="P001"/>
    <x v="3"/>
    <n v="5"/>
    <n v="0.05"/>
    <s v="Bank Transfer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0307"/>
    <x v="249"/>
    <s v="C142"/>
    <s v="P012"/>
    <x v="0"/>
    <n v="1"/>
    <n v="0.15"/>
    <s v="Mobile Money"/>
    <n v="1193.0899999999999"/>
    <n v="818.24"/>
    <x v="1"/>
    <s v="Camera"/>
    <n v="1193.0899999999999"/>
    <n v="818.24"/>
    <n v="374.84999999999991"/>
    <n v="0.31418417722049463"/>
    <n v="178.96349999999998"/>
    <n v="1014.1265"/>
    <n v="195.88649999999996"/>
  </r>
  <r>
    <s v="T00308"/>
    <x v="250"/>
    <s v="C196"/>
    <s v="P023"/>
    <x v="4"/>
    <n v="3"/>
    <n v="0"/>
    <s v="Credit Card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0309"/>
    <x v="251"/>
    <s v="C025"/>
    <s v="P049"/>
    <x v="1"/>
    <n v="3"/>
    <n v="0.1"/>
    <s v="Bank Transfer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0310"/>
    <x v="252"/>
    <s v="C194"/>
    <s v="P010"/>
    <x v="2"/>
    <n v="2"/>
    <n v="0.15"/>
    <s v="Cash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0311"/>
    <x v="69"/>
    <s v="C012"/>
    <s v="P031"/>
    <x v="3"/>
    <n v="2"/>
    <n v="0.1"/>
    <s v="Mobile Money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0312"/>
    <x v="253"/>
    <s v="C133"/>
    <s v="P024"/>
    <x v="1"/>
    <n v="2"/>
    <n v="0.05"/>
    <s v="Bank Transfer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0313"/>
    <x v="254"/>
    <s v="C157"/>
    <s v="P038"/>
    <x v="0"/>
    <n v="2"/>
    <n v="0.15"/>
    <s v="Bank Transfer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0314"/>
    <x v="255"/>
    <s v="C152"/>
    <s v="P028"/>
    <x v="0"/>
    <n v="5"/>
    <n v="0.15"/>
    <s v="Bank Transfer"/>
    <n v="673.78"/>
    <n v="363.33"/>
    <x v="1"/>
    <s v="Smartphone"/>
    <n v="3368.8999999999996"/>
    <n v="1816.6499999999999"/>
    <n v="1552.2499999999998"/>
    <n v="0.46075870462168661"/>
    <n v="505.33499999999992"/>
    <n v="2863.5649999999996"/>
    <n v="1046.9149999999997"/>
  </r>
  <r>
    <s v="T00315"/>
    <x v="256"/>
    <s v="C122"/>
    <s v="P026"/>
    <x v="3"/>
    <n v="3"/>
    <n v="0.1"/>
    <s v="Cash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0316"/>
    <x v="257"/>
    <s v="C107"/>
    <s v="P003"/>
    <x v="4"/>
    <n v="3"/>
    <n v="0"/>
    <s v="Mobile Money"/>
    <n v="337.63"/>
    <n v="169.03"/>
    <x v="0"/>
    <s v="Footwear"/>
    <n v="1012.89"/>
    <n v="507.09000000000003"/>
    <n v="505.79999999999995"/>
    <n v="0.49936320824571273"/>
    <n v="0"/>
    <n v="1012.89"/>
    <n v="505.79999999999995"/>
  </r>
  <r>
    <s v="T00317"/>
    <x v="258"/>
    <s v="C068"/>
    <s v="P047"/>
    <x v="4"/>
    <n v="5"/>
    <n v="0.05"/>
    <s v="Cash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0318"/>
    <x v="259"/>
    <s v="C150"/>
    <s v="P043"/>
    <x v="1"/>
    <n v="2"/>
    <n v="0.15"/>
    <s v="Credit Card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0319"/>
    <x v="235"/>
    <s v="C175"/>
    <s v="P014"/>
    <x v="2"/>
    <n v="1"/>
    <n v="0"/>
    <s v="Credit Card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0320"/>
    <x v="260"/>
    <s v="C005"/>
    <s v="P032"/>
    <x v="1"/>
    <n v="3"/>
    <n v="0.15"/>
    <s v="Credit Card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0321"/>
    <x v="261"/>
    <s v="C106"/>
    <s v="P016"/>
    <x v="2"/>
    <n v="4"/>
    <n v="0.15"/>
    <s v="Cash"/>
    <n v="1858.75"/>
    <n v="1451.16"/>
    <x v="0"/>
    <s v="Accessories"/>
    <n v="7435"/>
    <n v="5804.64"/>
    <n v="1630.3599999999997"/>
    <n v="0.21928177538668456"/>
    <n v="1115.25"/>
    <n v="6319.75"/>
    <n v="515.10999999999967"/>
  </r>
  <r>
    <s v="T00322"/>
    <x v="229"/>
    <s v="C181"/>
    <s v="P018"/>
    <x v="2"/>
    <n v="5"/>
    <n v="0.05"/>
    <s v="Bank Transfer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0323"/>
    <x v="262"/>
    <s v="C170"/>
    <s v="P037"/>
    <x v="1"/>
    <n v="5"/>
    <n v="0.15"/>
    <s v="Bank Transfer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0324"/>
    <x v="61"/>
    <s v="C045"/>
    <s v="P003"/>
    <x v="1"/>
    <n v="5"/>
    <n v="0.1"/>
    <s v="Bank Transfer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0325"/>
    <x v="263"/>
    <s v="C174"/>
    <s v="P014"/>
    <x v="0"/>
    <n v="5"/>
    <n v="0.15"/>
    <s v="Credit Card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0326"/>
    <x v="264"/>
    <s v="C064"/>
    <s v="P002"/>
    <x v="0"/>
    <n v="5"/>
    <n v="0.1"/>
    <s v="Credit Card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0327"/>
    <x v="265"/>
    <s v="C077"/>
    <s v="P045"/>
    <x v="0"/>
    <n v="2"/>
    <n v="0.15"/>
    <s v="Bank Transfer"/>
    <n v="1879.08"/>
    <n v="1004.56"/>
    <x v="2"/>
    <s v="Dairy"/>
    <n v="3758.16"/>
    <n v="2009.12"/>
    <n v="1749.04"/>
    <n v="0.46539796070417438"/>
    <n v="563.72399999999993"/>
    <n v="3194.4359999999997"/>
    <n v="1185.3159999999998"/>
  </r>
  <r>
    <s v="T00328"/>
    <x v="151"/>
    <s v="C123"/>
    <s v="P043"/>
    <x v="0"/>
    <n v="5"/>
    <n v="0.1"/>
    <s v="Bank Transfer"/>
    <n v="564.41999999999996"/>
    <n v="293.95999999999998"/>
    <x v="0"/>
    <s v="Accessories"/>
    <n v="2822.1"/>
    <n v="1469.8"/>
    <n v="1352.3"/>
    <n v="0.47918216930654478"/>
    <n v="282.20999999999998"/>
    <n v="2539.89"/>
    <n v="1070.0899999999999"/>
  </r>
  <r>
    <s v="T00329"/>
    <x v="266"/>
    <s v="C032"/>
    <s v="P036"/>
    <x v="4"/>
    <n v="5"/>
    <n v="0.15"/>
    <s v="Mobile Money"/>
    <n v="1501.46"/>
    <n v="1167.73"/>
    <x v="0"/>
    <s v="Watches"/>
    <n v="7507.3"/>
    <n v="5838.65"/>
    <n v="1668.6500000000005"/>
    <n v="0.22227032355174303"/>
    <n v="1126.095"/>
    <n v="6381.2049999999999"/>
    <n v="542.55500000000029"/>
  </r>
  <r>
    <s v="T00330"/>
    <x v="212"/>
    <s v="C089"/>
    <s v="P034"/>
    <x v="2"/>
    <n v="3"/>
    <n v="0"/>
    <s v="Bank Transfer"/>
    <n v="428.05"/>
    <n v="246.07"/>
    <x v="1"/>
    <s v="Laptop"/>
    <n v="1284.1500000000001"/>
    <n v="738.21"/>
    <n v="545.94000000000005"/>
    <n v="0.42513725032122418"/>
    <n v="0"/>
    <n v="1284.1500000000001"/>
    <n v="545.94000000000005"/>
  </r>
  <r>
    <s v="T00331"/>
    <x v="21"/>
    <s v="C183"/>
    <s v="P046"/>
    <x v="3"/>
    <n v="3"/>
    <n v="0.15"/>
    <s v="Bank Transfer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0332"/>
    <x v="146"/>
    <s v="C192"/>
    <s v="P002"/>
    <x v="1"/>
    <n v="2"/>
    <n v="0.05"/>
    <s v="Bank Transfer"/>
    <n v="818.76"/>
    <n v="527.62"/>
    <x v="1"/>
    <s v="Television"/>
    <n v="1637.52"/>
    <n v="1055.24"/>
    <n v="582.28"/>
    <n v="0.35558649665347597"/>
    <n v="81.876000000000005"/>
    <n v="1555.644"/>
    <n v="500.404"/>
  </r>
  <r>
    <s v="T00333"/>
    <x v="267"/>
    <s v="C144"/>
    <s v="P026"/>
    <x v="0"/>
    <n v="2"/>
    <n v="0"/>
    <s v="Credit Card"/>
    <n v="1015.76"/>
    <n v="584.4"/>
    <x v="2"/>
    <s v="Dairy"/>
    <n v="2031.52"/>
    <n v="1168.8"/>
    <n v="862.72"/>
    <n v="0.42466724423092073"/>
    <n v="0"/>
    <n v="2031.52"/>
    <n v="862.72"/>
  </r>
  <r>
    <s v="T00334"/>
    <x v="268"/>
    <s v="C063"/>
    <s v="P026"/>
    <x v="3"/>
    <n v="5"/>
    <n v="0.05"/>
    <s v="Credit Card"/>
    <n v="1015.76"/>
    <n v="584.4"/>
    <x v="2"/>
    <s v="Dairy"/>
    <n v="5078.8"/>
    <n v="2922"/>
    <n v="2156.8000000000002"/>
    <n v="0.42466724423092073"/>
    <n v="253.94000000000003"/>
    <n v="4824.8600000000006"/>
    <n v="1902.8600000000006"/>
  </r>
  <r>
    <s v="T00335"/>
    <x v="25"/>
    <s v="C014"/>
    <s v="P041"/>
    <x v="3"/>
    <n v="4"/>
    <n v="0.1"/>
    <s v="Mobile Money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0336"/>
    <x v="269"/>
    <s v="C026"/>
    <s v="P014"/>
    <x v="2"/>
    <n v="1"/>
    <n v="0.05"/>
    <s v="Mobile Money"/>
    <n v="1342.75"/>
    <n v="797.94"/>
    <x v="0"/>
    <s v="Clothing"/>
    <n v="1342.75"/>
    <n v="797.94"/>
    <n v="544.80999999999995"/>
    <n v="0.40574194749581077"/>
    <n v="67.137500000000003"/>
    <n v="1275.6125"/>
    <n v="477.6724999999999"/>
  </r>
  <r>
    <s v="T00337"/>
    <x v="270"/>
    <s v="C168"/>
    <s v="P043"/>
    <x v="1"/>
    <n v="4"/>
    <n v="0.05"/>
    <s v="Bank Transfer"/>
    <n v="564.41999999999996"/>
    <n v="293.95999999999998"/>
    <x v="0"/>
    <s v="Accessories"/>
    <n v="2257.6799999999998"/>
    <n v="1175.8399999999999"/>
    <n v="1081.8399999999999"/>
    <n v="0.47918216930654478"/>
    <n v="112.884"/>
    <n v="2144.7959999999998"/>
    <n v="968.9559999999999"/>
  </r>
  <r>
    <s v="T00338"/>
    <x v="271"/>
    <s v="C083"/>
    <s v="P010"/>
    <x v="0"/>
    <n v="1"/>
    <n v="0"/>
    <s v="Credit Card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0339"/>
    <x v="272"/>
    <s v="C137"/>
    <s v="P039"/>
    <x v="3"/>
    <n v="2"/>
    <n v="0.15"/>
    <s v="Credit Card"/>
    <n v="540.94000000000005"/>
    <n v="398.25"/>
    <x v="0"/>
    <s v="Clothing"/>
    <n v="1081.8800000000001"/>
    <n v="796.5"/>
    <n v="285.38000000000011"/>
    <n v="0.26378156542315234"/>
    <n v="162.28200000000001"/>
    <n v="919.59800000000007"/>
    <n v="123.09800000000007"/>
  </r>
  <r>
    <s v="T00340"/>
    <x v="206"/>
    <s v="C010"/>
    <s v="P010"/>
    <x v="1"/>
    <n v="4"/>
    <n v="0.05"/>
    <s v="Bank Transfer"/>
    <n v="1194.1199999999999"/>
    <n v="838.95"/>
    <x v="1"/>
    <s v="Smartphone"/>
    <n v="4776.4799999999996"/>
    <n v="3355.8"/>
    <n v="1420.6799999999994"/>
    <n v="0.29743241885237653"/>
    <n v="238.82399999999998"/>
    <n v="4537.6559999999999"/>
    <n v="1181.8559999999998"/>
  </r>
  <r>
    <s v="T00341"/>
    <x v="273"/>
    <s v="C010"/>
    <s v="P050"/>
    <x v="3"/>
    <n v="3"/>
    <n v="0"/>
    <s v="Bank Transfer"/>
    <n v="1044.6400000000001"/>
    <n v="775.07"/>
    <x v="0"/>
    <s v="Footwear"/>
    <n v="3133.92"/>
    <n v="2325.21"/>
    <n v="808.71"/>
    <n v="0.25805062030938891"/>
    <n v="0"/>
    <n v="3133.92"/>
    <n v="808.71"/>
  </r>
  <r>
    <s v="T00342"/>
    <x v="214"/>
    <s v="C073"/>
    <s v="P037"/>
    <x v="1"/>
    <n v="5"/>
    <n v="0.15"/>
    <s v="Credit Card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0343"/>
    <x v="250"/>
    <s v="C130"/>
    <s v="P022"/>
    <x v="1"/>
    <n v="3"/>
    <n v="0.05"/>
    <s v="Cash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0344"/>
    <x v="274"/>
    <s v="C085"/>
    <s v="P045"/>
    <x v="2"/>
    <n v="4"/>
    <n v="0.1"/>
    <s v="Credit Card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0345"/>
    <x v="275"/>
    <s v="C004"/>
    <s v="P033"/>
    <x v="0"/>
    <n v="3"/>
    <n v="0.05"/>
    <s v="Credit Card"/>
    <n v="1798.97"/>
    <n v="1329.15"/>
    <x v="0"/>
    <s v="Accessories"/>
    <n v="5396.91"/>
    <n v="3987.4500000000003"/>
    <n v="1409.4599999999996"/>
    <n v="0.26116055298309582"/>
    <n v="269.84550000000002"/>
    <n v="5127.0644999999995"/>
    <n v="1139.6144999999992"/>
  </r>
  <r>
    <s v="T00346"/>
    <x v="5"/>
    <s v="C157"/>
    <s v="P014"/>
    <x v="1"/>
    <n v="4"/>
    <n v="0.1"/>
    <s v="Cash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0347"/>
    <x v="276"/>
    <s v="C103"/>
    <s v="P030"/>
    <x v="3"/>
    <n v="2"/>
    <n v="0.05"/>
    <s v="Mobile Money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0348"/>
    <x v="128"/>
    <s v="C083"/>
    <s v="P025"/>
    <x v="2"/>
    <n v="1"/>
    <n v="0.1"/>
    <s v="Mobile Money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0349"/>
    <x v="198"/>
    <s v="C061"/>
    <s v="P025"/>
    <x v="1"/>
    <n v="3"/>
    <n v="0.1"/>
    <s v="Bank Transfer"/>
    <n v="429.15"/>
    <n v="258.72000000000003"/>
    <x v="0"/>
    <s v="Watches"/>
    <n v="1287.4499999999998"/>
    <n v="776.16000000000008"/>
    <n v="511.28999999999974"/>
    <n v="0.39713386927647659"/>
    <n v="128.74499999999998"/>
    <n v="1158.7049999999999"/>
    <n v="382.54499999999985"/>
  </r>
  <r>
    <s v="T00350"/>
    <x v="277"/>
    <s v="C150"/>
    <s v="P015"/>
    <x v="4"/>
    <n v="1"/>
    <n v="0.1"/>
    <s v="Bank Transfer"/>
    <n v="270.45"/>
    <n v="187.6"/>
    <x v="0"/>
    <s v="Bags"/>
    <n v="270.45"/>
    <n v="187.6"/>
    <n v="82.85"/>
    <n v="0.30634128304677388"/>
    <n v="27.045000000000002"/>
    <n v="243.40499999999997"/>
    <n v="55.804999999999978"/>
  </r>
  <r>
    <s v="T00351"/>
    <x v="16"/>
    <s v="C178"/>
    <s v="P047"/>
    <x v="2"/>
    <n v="1"/>
    <n v="0"/>
    <s v="Mobile Money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0352"/>
    <x v="112"/>
    <s v="C079"/>
    <s v="P011"/>
    <x v="2"/>
    <n v="4"/>
    <n v="0.1"/>
    <s v="Cash"/>
    <n v="248.57"/>
    <n v="190.67"/>
    <x v="1"/>
    <s v="Headphones"/>
    <n v="994.28"/>
    <n v="762.68"/>
    <n v="231.60000000000002"/>
    <n v="0.2329323731745585"/>
    <n v="99.427999999999997"/>
    <n v="894.85199999999998"/>
    <n v="132.17200000000003"/>
  </r>
  <r>
    <s v="T00353"/>
    <x v="172"/>
    <s v="C164"/>
    <s v="P015"/>
    <x v="0"/>
    <n v="3"/>
    <n v="0.05"/>
    <s v="Credit Card"/>
    <n v="270.45"/>
    <n v="187.6"/>
    <x v="0"/>
    <s v="Bags"/>
    <n v="811.34999999999991"/>
    <n v="562.79999999999995"/>
    <n v="248.54999999999995"/>
    <n v="0.30634128304677388"/>
    <n v="40.567499999999995"/>
    <n v="770.78249999999991"/>
    <n v="207.98249999999996"/>
  </r>
  <r>
    <s v="T00354"/>
    <x v="88"/>
    <s v="C035"/>
    <s v="P039"/>
    <x v="1"/>
    <n v="2"/>
    <n v="0.15"/>
    <s v="Bank Transfer"/>
    <n v="540.94000000000005"/>
    <n v="398.25"/>
    <x v="0"/>
    <s v="Clothing"/>
    <n v="1081.8800000000001"/>
    <n v="796.5"/>
    <n v="285.38000000000011"/>
    <n v="0.26378156542315234"/>
    <n v="162.28200000000001"/>
    <n v="919.59800000000007"/>
    <n v="123.09800000000007"/>
  </r>
  <r>
    <s v="T00355"/>
    <x v="278"/>
    <s v="C107"/>
    <s v="P031"/>
    <x v="4"/>
    <n v="4"/>
    <n v="0.05"/>
    <s v="Credit Card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0356"/>
    <x v="279"/>
    <s v="C175"/>
    <s v="P050"/>
    <x v="4"/>
    <n v="1"/>
    <n v="0.15"/>
    <s v="Bank Transfer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0357"/>
    <x v="280"/>
    <s v="C020"/>
    <s v="P015"/>
    <x v="4"/>
    <n v="1"/>
    <n v="0"/>
    <s v="Credit Card"/>
    <n v="270.45"/>
    <n v="187.6"/>
    <x v="0"/>
    <s v="Bags"/>
    <n v="270.45"/>
    <n v="187.6"/>
    <n v="82.85"/>
    <n v="0.30634128304677388"/>
    <n v="0"/>
    <n v="270.45"/>
    <n v="82.85"/>
  </r>
  <r>
    <s v="T00358"/>
    <x v="281"/>
    <s v="C147"/>
    <s v="P049"/>
    <x v="4"/>
    <n v="2"/>
    <n v="0.05"/>
    <s v="Bank Transfer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0359"/>
    <x v="282"/>
    <s v="C134"/>
    <s v="P006"/>
    <x v="1"/>
    <n v="1"/>
    <n v="0.05"/>
    <s v="Mobile Money"/>
    <n v="318.05"/>
    <n v="187.34"/>
    <x v="2"/>
    <s v="Fruits"/>
    <n v="318.05"/>
    <n v="187.34"/>
    <n v="130.71"/>
    <n v="0.41097311743436565"/>
    <n v="15.902500000000002"/>
    <n v="302.14750000000004"/>
    <n v="114.80750000000003"/>
  </r>
  <r>
    <s v="T00360"/>
    <x v="283"/>
    <s v="C024"/>
    <s v="P008"/>
    <x v="4"/>
    <n v="4"/>
    <n v="0"/>
    <s v="Mobile Money"/>
    <n v="109.78"/>
    <n v="70.59"/>
    <x v="0"/>
    <s v="Footwear"/>
    <n v="439.12"/>
    <n v="282.36"/>
    <n v="156.76"/>
    <n v="0.3569867006740754"/>
    <n v="0"/>
    <n v="439.12"/>
    <n v="156.76"/>
  </r>
  <r>
    <s v="T00361"/>
    <x v="284"/>
    <s v="C034"/>
    <s v="P011"/>
    <x v="4"/>
    <n v="4"/>
    <n v="0.15"/>
    <s v="Cash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0362"/>
    <x v="285"/>
    <s v="C144"/>
    <s v="P026"/>
    <x v="1"/>
    <n v="3"/>
    <n v="0"/>
    <s v="Mobile Money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0363"/>
    <x v="286"/>
    <s v="C066"/>
    <s v="P018"/>
    <x v="3"/>
    <n v="2"/>
    <n v="0"/>
    <s v="Cash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0364"/>
    <x v="158"/>
    <s v="C109"/>
    <s v="P024"/>
    <x v="0"/>
    <n v="1"/>
    <n v="0"/>
    <s v="Cash"/>
    <n v="1487.41"/>
    <n v="813.07"/>
    <x v="1"/>
    <s v="Smartphone"/>
    <n v="1487.41"/>
    <n v="813.07"/>
    <n v="674.34"/>
    <n v="0.45336524562830693"/>
    <n v="0"/>
    <n v="1487.41"/>
    <n v="674.34"/>
  </r>
  <r>
    <s v="T00365"/>
    <x v="3"/>
    <s v="C121"/>
    <s v="P045"/>
    <x v="3"/>
    <n v="3"/>
    <n v="0.15"/>
    <s v="Credit Card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0366"/>
    <x v="97"/>
    <s v="C197"/>
    <s v="P034"/>
    <x v="2"/>
    <n v="4"/>
    <n v="0.1"/>
    <s v="Mobile Money"/>
    <n v="428.05"/>
    <n v="246.07"/>
    <x v="1"/>
    <s v="Laptop"/>
    <n v="1712.2"/>
    <n v="984.28"/>
    <n v="727.92000000000007"/>
    <n v="0.42513725032122418"/>
    <n v="171.22000000000003"/>
    <n v="1540.98"/>
    <n v="556.70000000000005"/>
  </r>
  <r>
    <s v="T00367"/>
    <x v="287"/>
    <s v="C115"/>
    <s v="P005"/>
    <x v="1"/>
    <n v="4"/>
    <n v="0"/>
    <s v="Credit Card"/>
    <n v="1396.22"/>
    <n v="1004.09"/>
    <x v="0"/>
    <s v="Bags"/>
    <n v="5584.88"/>
    <n v="4016.36"/>
    <n v="1568.52"/>
    <n v="0.28085115526206472"/>
    <n v="0"/>
    <n v="5584.88"/>
    <n v="1568.52"/>
  </r>
  <r>
    <s v="T00368"/>
    <x v="288"/>
    <s v="C168"/>
    <s v="P044"/>
    <x v="0"/>
    <n v="1"/>
    <n v="0.05"/>
    <s v="Mobile Money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0369"/>
    <x v="204"/>
    <s v="C136"/>
    <s v="P019"/>
    <x v="2"/>
    <n v="2"/>
    <n v="0"/>
    <s v="Cash"/>
    <n v="1762.92"/>
    <n v="1346.48"/>
    <x v="1"/>
    <s v="Laptop"/>
    <n v="3525.84"/>
    <n v="2692.96"/>
    <n v="832.88000000000011"/>
    <n v="0.23622172305039368"/>
    <n v="0"/>
    <n v="3525.84"/>
    <n v="832.88000000000011"/>
  </r>
  <r>
    <s v="T00370"/>
    <x v="289"/>
    <s v="C077"/>
    <s v="P010"/>
    <x v="1"/>
    <n v="5"/>
    <n v="0.15"/>
    <s v="Mobile Money"/>
    <n v="1194.1199999999999"/>
    <n v="838.95"/>
    <x v="1"/>
    <s v="Smartphone"/>
    <n v="5970.5999999999995"/>
    <n v="4194.75"/>
    <n v="1775.8499999999995"/>
    <n v="0.29743241885237659"/>
    <n v="895.58999999999992"/>
    <n v="5075.0099999999993"/>
    <n v="880.25999999999931"/>
  </r>
  <r>
    <s v="T00371"/>
    <x v="290"/>
    <s v="C059"/>
    <s v="P035"/>
    <x v="2"/>
    <n v="4"/>
    <n v="0.1"/>
    <s v="Credit Card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0372"/>
    <x v="4"/>
    <s v="C071"/>
    <s v="P014"/>
    <x v="2"/>
    <n v="1"/>
    <n v="0"/>
    <s v="Mobile Money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0373"/>
    <x v="291"/>
    <s v="C158"/>
    <s v="P026"/>
    <x v="3"/>
    <n v="2"/>
    <n v="0.05"/>
    <s v="Cash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0374"/>
    <x v="292"/>
    <s v="C026"/>
    <s v="P013"/>
    <x v="4"/>
    <n v="1"/>
    <n v="0.15"/>
    <s v="Cash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0375"/>
    <x v="231"/>
    <s v="C063"/>
    <s v="P025"/>
    <x v="3"/>
    <n v="4"/>
    <n v="0.15"/>
    <s v="Credit Card"/>
    <n v="429.15"/>
    <n v="258.72000000000003"/>
    <x v="0"/>
    <s v="Watches"/>
    <n v="1716.6"/>
    <n v="1034.8800000000001"/>
    <n v="681.7199999999998"/>
    <n v="0.39713386927647665"/>
    <n v="257.48999999999995"/>
    <n v="1459.11"/>
    <n v="424.22999999999979"/>
  </r>
  <r>
    <s v="T00376"/>
    <x v="79"/>
    <s v="C139"/>
    <s v="P039"/>
    <x v="2"/>
    <n v="1"/>
    <n v="0.05"/>
    <s v="Bank Transfer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0377"/>
    <x v="171"/>
    <s v="C060"/>
    <s v="P030"/>
    <x v="4"/>
    <n v="3"/>
    <n v="0.1"/>
    <s v="Credit Card"/>
    <n v="29.24"/>
    <n v="15.28"/>
    <x v="0"/>
    <s v="Watches"/>
    <n v="87.72"/>
    <n v="45.839999999999996"/>
    <n v="41.88"/>
    <n v="0.47742818057455544"/>
    <n v="8.7720000000000002"/>
    <n v="78.947999999999993"/>
    <n v="33.107999999999997"/>
  </r>
  <r>
    <s v="T00378"/>
    <x v="293"/>
    <s v="C078"/>
    <s v="P034"/>
    <x v="2"/>
    <n v="5"/>
    <n v="0.05"/>
    <s v="Mobile Money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0379"/>
    <x v="294"/>
    <s v="C077"/>
    <s v="P005"/>
    <x v="0"/>
    <n v="1"/>
    <n v="0.05"/>
    <s v="Mobile Money"/>
    <n v="1396.22"/>
    <n v="1004.09"/>
    <x v="0"/>
    <s v="Bags"/>
    <n v="1396.22"/>
    <n v="1004.09"/>
    <n v="392.13"/>
    <n v="0.28085115526206472"/>
    <n v="69.811000000000007"/>
    <n v="1326.4090000000001"/>
    <n v="322.31900000000007"/>
  </r>
  <r>
    <s v="T00380"/>
    <x v="62"/>
    <s v="C143"/>
    <s v="P010"/>
    <x v="1"/>
    <n v="1"/>
    <n v="0.1"/>
    <s v="Mobile Money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0381"/>
    <x v="92"/>
    <s v="C135"/>
    <s v="P043"/>
    <x v="0"/>
    <n v="4"/>
    <n v="0.15"/>
    <s v="Credit Card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0382"/>
    <x v="295"/>
    <s v="C077"/>
    <s v="P021"/>
    <x v="1"/>
    <n v="2"/>
    <n v="0.15"/>
    <s v="Credit Card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0383"/>
    <x v="29"/>
    <s v="C058"/>
    <s v="P037"/>
    <x v="0"/>
    <n v="2"/>
    <n v="0.15"/>
    <s v="Cash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0384"/>
    <x v="244"/>
    <s v="C144"/>
    <s v="P007"/>
    <x v="1"/>
    <n v="4"/>
    <n v="0.05"/>
    <s v="Mobile Money"/>
    <n v="1474.12"/>
    <n v="764.02"/>
    <x v="1"/>
    <s v="Camera"/>
    <n v="5896.48"/>
    <n v="3056.08"/>
    <n v="2840.3999999999996"/>
    <n v="0.48171112256804055"/>
    <n v="294.82400000000001"/>
    <n v="5601.6559999999999"/>
    <n v="2545.576"/>
  </r>
  <r>
    <s v="T00385"/>
    <x v="296"/>
    <s v="C063"/>
    <s v="P007"/>
    <x v="0"/>
    <n v="2"/>
    <n v="0.1"/>
    <s v="Cash"/>
    <n v="1474.12"/>
    <n v="764.02"/>
    <x v="1"/>
    <s v="Camera"/>
    <n v="2948.24"/>
    <n v="1528.04"/>
    <n v="1420.1999999999998"/>
    <n v="0.48171112256804055"/>
    <n v="294.82400000000001"/>
    <n v="2653.4159999999997"/>
    <n v="1125.3759999999997"/>
  </r>
  <r>
    <s v="T00386"/>
    <x v="297"/>
    <s v="C116"/>
    <s v="P043"/>
    <x v="0"/>
    <n v="1"/>
    <n v="0.05"/>
    <s v="Cash"/>
    <n v="564.41999999999996"/>
    <n v="293.95999999999998"/>
    <x v="0"/>
    <s v="Accessories"/>
    <n v="564.41999999999996"/>
    <n v="293.95999999999998"/>
    <n v="270.45999999999998"/>
    <n v="0.47918216930654478"/>
    <n v="28.221"/>
    <n v="536.19899999999996"/>
    <n v="242.23899999999998"/>
  </r>
  <r>
    <s v="T00387"/>
    <x v="298"/>
    <s v="C069"/>
    <s v="P011"/>
    <x v="1"/>
    <n v="5"/>
    <n v="0"/>
    <s v="Cash"/>
    <n v="248.57"/>
    <n v="190.67"/>
    <x v="1"/>
    <s v="Headphones"/>
    <n v="1242.8499999999999"/>
    <n v="953.34999999999991"/>
    <n v="289.5"/>
    <n v="0.2329323731745585"/>
    <n v="0"/>
    <n v="1242.8499999999999"/>
    <n v="289.5"/>
  </r>
  <r>
    <s v="T00388"/>
    <x v="273"/>
    <s v="C049"/>
    <s v="P024"/>
    <x v="4"/>
    <n v="5"/>
    <n v="0.05"/>
    <s v="Mobile Money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0389"/>
    <x v="299"/>
    <s v="C054"/>
    <s v="P020"/>
    <x v="0"/>
    <n v="3"/>
    <n v="0"/>
    <s v="Credit Card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0390"/>
    <x v="187"/>
    <s v="C049"/>
    <s v="P048"/>
    <x v="3"/>
    <n v="4"/>
    <n v="0.05"/>
    <s v="Credit Card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0391"/>
    <x v="186"/>
    <s v="C102"/>
    <s v="P005"/>
    <x v="2"/>
    <n v="5"/>
    <n v="0.1"/>
    <s v="Bank Transfer"/>
    <n v="1396.22"/>
    <n v="1004.09"/>
    <x v="0"/>
    <s v="Bags"/>
    <n v="6981.1"/>
    <n v="5020.45"/>
    <n v="1960.6500000000005"/>
    <n v="0.28085115526206478"/>
    <n v="698.11000000000013"/>
    <n v="6282.99"/>
    <n v="1262.54"/>
  </r>
  <r>
    <s v="T00392"/>
    <x v="300"/>
    <s v="C098"/>
    <s v="P041"/>
    <x v="1"/>
    <n v="5"/>
    <n v="0.1"/>
    <s v="Bank Transfer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0393"/>
    <x v="301"/>
    <s v="C067"/>
    <s v="P031"/>
    <x v="0"/>
    <n v="5"/>
    <n v="0.15"/>
    <s v="Mobile Money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0394"/>
    <x v="302"/>
    <s v="C026"/>
    <s v="P001"/>
    <x v="1"/>
    <n v="3"/>
    <n v="0.05"/>
    <s v="Bank Transfer"/>
    <n v="1673.69"/>
    <n v="1323.38"/>
    <x v="1"/>
    <s v="Camera"/>
    <n v="5021.07"/>
    <n v="3970.1400000000003"/>
    <n v="1050.9299999999994"/>
    <n v="0.2093039929736091"/>
    <n v="251.05349999999999"/>
    <n v="4770.0164999999997"/>
    <n v="799.8764999999994"/>
  </r>
  <r>
    <s v="T00395"/>
    <x v="30"/>
    <s v="C081"/>
    <s v="P025"/>
    <x v="1"/>
    <n v="1"/>
    <n v="0.05"/>
    <s v="Credit Card"/>
    <n v="429.15"/>
    <n v="258.72000000000003"/>
    <x v="0"/>
    <s v="Watches"/>
    <n v="429.15"/>
    <n v="258.72000000000003"/>
    <n v="170.42999999999995"/>
    <n v="0.39713386927647665"/>
    <n v="21.4575"/>
    <n v="407.6925"/>
    <n v="148.97249999999997"/>
  </r>
  <r>
    <s v="T00396"/>
    <x v="134"/>
    <s v="C005"/>
    <s v="P049"/>
    <x v="0"/>
    <n v="5"/>
    <n v="0.15"/>
    <s v="Bank Transfer"/>
    <n v="388.26"/>
    <n v="199.3"/>
    <x v="0"/>
    <s v="Watches"/>
    <n v="1941.3"/>
    <n v="996.5"/>
    <n v="944.8"/>
    <n v="0.48668418070365216"/>
    <n v="291.19499999999999"/>
    <n v="1650.105"/>
    <n v="653.60500000000002"/>
  </r>
  <r>
    <s v="T00397"/>
    <x v="212"/>
    <s v="C040"/>
    <s v="P029"/>
    <x v="2"/>
    <n v="3"/>
    <n v="0.05"/>
    <s v="Mobile Money"/>
    <n v="1485.05"/>
    <n v="988.31"/>
    <x v="0"/>
    <s v="Clothing"/>
    <n v="4455.1499999999996"/>
    <n v="2964.93"/>
    <n v="1490.2199999999998"/>
    <n v="0.33449378808794317"/>
    <n v="222.75749999999999"/>
    <n v="4232.3924999999999"/>
    <n v="1267.4625000000001"/>
  </r>
  <r>
    <s v="T00398"/>
    <x v="236"/>
    <s v="C146"/>
    <s v="P009"/>
    <x v="2"/>
    <n v="4"/>
    <n v="0.1"/>
    <s v="Bank Transfer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0399"/>
    <x v="303"/>
    <s v="C196"/>
    <s v="P017"/>
    <x v="1"/>
    <n v="4"/>
    <n v="0.15"/>
    <s v="Credit Card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0400"/>
    <x v="304"/>
    <s v="C188"/>
    <s v="P006"/>
    <x v="0"/>
    <n v="2"/>
    <n v="0.05"/>
    <s v="Mobile Money"/>
    <n v="318.05"/>
    <n v="187.34"/>
    <x v="2"/>
    <s v="Fruits"/>
    <n v="636.1"/>
    <n v="374.68"/>
    <n v="261.42"/>
    <n v="0.41097311743436565"/>
    <n v="31.805000000000003"/>
    <n v="604.29500000000007"/>
    <n v="229.61500000000007"/>
  </r>
  <r>
    <s v="T00401"/>
    <x v="295"/>
    <s v="C048"/>
    <s v="P047"/>
    <x v="4"/>
    <n v="1"/>
    <n v="0"/>
    <s v="Cash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0402"/>
    <x v="305"/>
    <s v="C172"/>
    <s v="P021"/>
    <x v="3"/>
    <n v="1"/>
    <n v="0.15"/>
    <s v="Credit Card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0403"/>
    <x v="306"/>
    <s v="C162"/>
    <s v="P029"/>
    <x v="2"/>
    <n v="1"/>
    <n v="0.05"/>
    <s v="Cash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0404"/>
    <x v="307"/>
    <s v="C056"/>
    <s v="P048"/>
    <x v="4"/>
    <n v="4"/>
    <n v="0.1"/>
    <s v="Cash"/>
    <n v="1216.3599999999999"/>
    <n v="794.8"/>
    <x v="0"/>
    <s v="Bags"/>
    <n v="4865.4399999999996"/>
    <n v="3179.2"/>
    <n v="1686.2399999999998"/>
    <n v="0.34657502713012595"/>
    <n v="486.54399999999998"/>
    <n v="4378.8959999999997"/>
    <n v="1199.6959999999999"/>
  </r>
  <r>
    <s v="T00405"/>
    <x v="308"/>
    <s v="C159"/>
    <s v="P022"/>
    <x v="4"/>
    <n v="4"/>
    <n v="0.15"/>
    <s v="Cash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0406"/>
    <x v="159"/>
    <s v="C002"/>
    <s v="P031"/>
    <x v="4"/>
    <n v="5"/>
    <n v="0.15"/>
    <s v="Cash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0407"/>
    <x v="107"/>
    <s v="C005"/>
    <s v="P034"/>
    <x v="4"/>
    <n v="3"/>
    <n v="0.1"/>
    <s v="Cash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0408"/>
    <x v="309"/>
    <s v="C129"/>
    <s v="P015"/>
    <x v="1"/>
    <n v="2"/>
    <n v="0"/>
    <s v="Cash"/>
    <n v="270.45"/>
    <n v="187.6"/>
    <x v="0"/>
    <s v="Bags"/>
    <n v="540.9"/>
    <n v="375.2"/>
    <n v="165.7"/>
    <n v="0.30634128304677388"/>
    <n v="0"/>
    <n v="540.9"/>
    <n v="165.7"/>
  </r>
  <r>
    <s v="T00409"/>
    <x v="310"/>
    <s v="C135"/>
    <s v="P037"/>
    <x v="2"/>
    <n v="2"/>
    <n v="0.05"/>
    <s v="Bank Transfer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0410"/>
    <x v="195"/>
    <s v="C091"/>
    <s v="P048"/>
    <x v="0"/>
    <n v="4"/>
    <n v="0"/>
    <s v="Bank Transfer"/>
    <n v="1216.3599999999999"/>
    <n v="794.8"/>
    <x v="0"/>
    <s v="Bags"/>
    <n v="4865.4399999999996"/>
    <n v="3179.2"/>
    <n v="1686.2399999999998"/>
    <n v="0.34657502713012595"/>
    <n v="0"/>
    <n v="4865.4399999999996"/>
    <n v="1686.2399999999998"/>
  </r>
  <r>
    <s v="T00411"/>
    <x v="311"/>
    <s v="C104"/>
    <s v="P002"/>
    <x v="1"/>
    <n v="5"/>
    <n v="0.05"/>
    <s v="Credit Card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0412"/>
    <x v="312"/>
    <s v="C077"/>
    <s v="P005"/>
    <x v="3"/>
    <n v="1"/>
    <n v="0"/>
    <s v="Mobile Money"/>
    <n v="1396.22"/>
    <n v="1004.09"/>
    <x v="0"/>
    <s v="Bags"/>
    <n v="1396.22"/>
    <n v="1004.09"/>
    <n v="392.13"/>
    <n v="0.28085115526206472"/>
    <n v="0"/>
    <n v="1396.22"/>
    <n v="392.13"/>
  </r>
  <r>
    <s v="T00413"/>
    <x v="54"/>
    <s v="C098"/>
    <s v="P030"/>
    <x v="1"/>
    <n v="5"/>
    <n v="0.15"/>
    <s v="Cash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0414"/>
    <x v="256"/>
    <s v="C164"/>
    <s v="P034"/>
    <x v="3"/>
    <n v="2"/>
    <n v="0"/>
    <s v="Mobile Money"/>
    <n v="428.05"/>
    <n v="246.07"/>
    <x v="1"/>
    <s v="Laptop"/>
    <n v="856.1"/>
    <n v="492.14"/>
    <n v="363.96000000000004"/>
    <n v="0.42513725032122418"/>
    <n v="0"/>
    <n v="856.1"/>
    <n v="363.96000000000004"/>
  </r>
  <r>
    <s v="T00415"/>
    <x v="107"/>
    <s v="C112"/>
    <s v="P029"/>
    <x v="0"/>
    <n v="5"/>
    <n v="0"/>
    <s v="Cash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0416"/>
    <x v="203"/>
    <s v="C059"/>
    <s v="P036"/>
    <x v="2"/>
    <n v="5"/>
    <n v="0.15"/>
    <s v="Bank Transfer"/>
    <n v="1501.46"/>
    <n v="1167.73"/>
    <x v="0"/>
    <s v="Watches"/>
    <n v="7507.3"/>
    <n v="5838.65"/>
    <n v="1668.6500000000005"/>
    <n v="0.22227032355174303"/>
    <n v="1126.095"/>
    <n v="6381.2049999999999"/>
    <n v="542.55500000000029"/>
  </r>
  <r>
    <s v="T00417"/>
    <x v="313"/>
    <s v="C012"/>
    <s v="P004"/>
    <x v="3"/>
    <n v="3"/>
    <n v="0"/>
    <s v="Credit Card"/>
    <n v="1853.77"/>
    <n v="1363.52"/>
    <x v="0"/>
    <s v="Accessories"/>
    <n v="5561.3099999999995"/>
    <n v="4090.56"/>
    <n v="1470.7499999999995"/>
    <n v="0.26446107122242773"/>
    <n v="0"/>
    <n v="5561.3099999999995"/>
    <n v="1470.7499999999995"/>
  </r>
  <r>
    <s v="T00418"/>
    <x v="116"/>
    <s v="C081"/>
    <s v="P033"/>
    <x v="3"/>
    <n v="2"/>
    <n v="0.05"/>
    <s v="Mobile Money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0419"/>
    <x v="283"/>
    <s v="C020"/>
    <s v="P029"/>
    <x v="0"/>
    <n v="2"/>
    <n v="0.05"/>
    <s v="Mobile Money"/>
    <n v="1485.05"/>
    <n v="988.31"/>
    <x v="0"/>
    <s v="Clothing"/>
    <n v="2970.1"/>
    <n v="1976.62"/>
    <n v="993.48"/>
    <n v="0.33449378808794317"/>
    <n v="148.505"/>
    <n v="2821.5949999999998"/>
    <n v="844.97499999999991"/>
  </r>
  <r>
    <s v="T00420"/>
    <x v="314"/>
    <s v="C174"/>
    <s v="P029"/>
    <x v="4"/>
    <n v="3"/>
    <n v="0.15"/>
    <s v="Credit Card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0421"/>
    <x v="252"/>
    <s v="C177"/>
    <s v="P019"/>
    <x v="3"/>
    <n v="5"/>
    <n v="0.1"/>
    <s v="Cash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0422"/>
    <x v="234"/>
    <s v="C026"/>
    <s v="P046"/>
    <x v="1"/>
    <n v="2"/>
    <n v="0"/>
    <s v="Bank Transfer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0423"/>
    <x v="315"/>
    <s v="C155"/>
    <s v="P001"/>
    <x v="4"/>
    <n v="5"/>
    <n v="0.15"/>
    <s v="Bank Transfer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0424"/>
    <x v="272"/>
    <s v="C008"/>
    <s v="P014"/>
    <x v="0"/>
    <n v="4"/>
    <n v="0.15"/>
    <s v="Credit Card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0425"/>
    <x v="300"/>
    <s v="C092"/>
    <s v="P004"/>
    <x v="4"/>
    <n v="4"/>
    <n v="0.15"/>
    <s v="Credit Card"/>
    <n v="1853.77"/>
    <n v="1363.52"/>
    <x v="0"/>
    <s v="Accessories"/>
    <n v="7415.08"/>
    <n v="5454.08"/>
    <n v="1961"/>
    <n v="0.26446107122242779"/>
    <n v="1112.2619999999999"/>
    <n v="6302.8180000000002"/>
    <n v="848.73800000000028"/>
  </r>
  <r>
    <s v="T00426"/>
    <x v="316"/>
    <s v="C175"/>
    <s v="P024"/>
    <x v="4"/>
    <n v="4"/>
    <n v="0"/>
    <s v="Bank Transfer"/>
    <n v="1487.41"/>
    <n v="813.07"/>
    <x v="1"/>
    <s v="Smartphone"/>
    <n v="5949.64"/>
    <n v="3252.28"/>
    <n v="2697.36"/>
    <n v="0.45336524562830693"/>
    <n v="0"/>
    <n v="5949.64"/>
    <n v="2697.36"/>
  </r>
  <r>
    <s v="T00427"/>
    <x v="317"/>
    <s v="C064"/>
    <s v="P030"/>
    <x v="3"/>
    <n v="1"/>
    <n v="0.1"/>
    <s v="Credit Card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0428"/>
    <x v="275"/>
    <s v="C098"/>
    <s v="P033"/>
    <x v="2"/>
    <n v="4"/>
    <n v="0.1"/>
    <s v="Bank Transfer"/>
    <n v="1798.97"/>
    <n v="1329.15"/>
    <x v="0"/>
    <s v="Accessories"/>
    <n v="7195.88"/>
    <n v="5316.6"/>
    <n v="1879.2799999999997"/>
    <n v="0.26116055298309582"/>
    <n v="719.58800000000008"/>
    <n v="6476.2920000000004"/>
    <n v="1159.692"/>
  </r>
  <r>
    <s v="T00429"/>
    <x v="318"/>
    <s v="C028"/>
    <s v="P010"/>
    <x v="3"/>
    <n v="1"/>
    <n v="0.1"/>
    <s v="Mobile Money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0430"/>
    <x v="319"/>
    <s v="C093"/>
    <s v="P026"/>
    <x v="0"/>
    <n v="1"/>
    <n v="0.05"/>
    <s v="Cash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0431"/>
    <x v="118"/>
    <s v="C048"/>
    <s v="P015"/>
    <x v="1"/>
    <n v="4"/>
    <n v="0.15"/>
    <s v="Cash"/>
    <n v="270.45"/>
    <n v="187.6"/>
    <x v="0"/>
    <s v="Bags"/>
    <n v="1081.8"/>
    <n v="750.4"/>
    <n v="331.4"/>
    <n v="0.30634128304677388"/>
    <n v="162.26999999999998"/>
    <n v="919.53"/>
    <n v="169.13"/>
  </r>
  <r>
    <s v="T00432"/>
    <x v="127"/>
    <s v="C007"/>
    <s v="P048"/>
    <x v="3"/>
    <n v="3"/>
    <n v="0"/>
    <s v="Bank Transfer"/>
    <n v="1216.3599999999999"/>
    <n v="794.8"/>
    <x v="0"/>
    <s v="Bags"/>
    <n v="3649.08"/>
    <n v="2384.3999999999996"/>
    <n v="1264.6800000000003"/>
    <n v="0.34657502713012606"/>
    <n v="0"/>
    <n v="3649.08"/>
    <n v="1264.6800000000003"/>
  </r>
  <r>
    <s v="T00433"/>
    <x v="320"/>
    <s v="C099"/>
    <s v="P010"/>
    <x v="3"/>
    <n v="3"/>
    <n v="0.15"/>
    <s v="Mobile Money"/>
    <n v="1194.1199999999999"/>
    <n v="838.95"/>
    <x v="1"/>
    <s v="Smartphone"/>
    <n v="3582.3599999999997"/>
    <n v="2516.8500000000004"/>
    <n v="1065.5099999999993"/>
    <n v="0.29743241885237648"/>
    <n v="537.35399999999993"/>
    <n v="3045.0059999999999"/>
    <n v="528.15599999999949"/>
  </r>
  <r>
    <s v="T00434"/>
    <x v="293"/>
    <s v="C200"/>
    <s v="P030"/>
    <x v="3"/>
    <n v="5"/>
    <n v="0.05"/>
    <s v="Credit Card"/>
    <n v="29.24"/>
    <n v="15.28"/>
    <x v="0"/>
    <s v="Watches"/>
    <n v="146.19999999999999"/>
    <n v="76.399999999999991"/>
    <n v="69.8"/>
    <n v="0.47742818057455544"/>
    <n v="7.31"/>
    <n v="138.88999999999999"/>
    <n v="62.489999999999995"/>
  </r>
  <r>
    <s v="T00435"/>
    <x v="274"/>
    <s v="C176"/>
    <s v="P028"/>
    <x v="1"/>
    <n v="2"/>
    <n v="0.05"/>
    <s v="Bank Transfer"/>
    <n v="673.78"/>
    <n v="363.33"/>
    <x v="1"/>
    <s v="Smartphone"/>
    <n v="1347.56"/>
    <n v="726.66"/>
    <n v="620.9"/>
    <n v="0.46075870462168661"/>
    <n v="67.378"/>
    <n v="1280.182"/>
    <n v="553.52200000000005"/>
  </r>
  <r>
    <s v="T00436"/>
    <x v="90"/>
    <s v="C078"/>
    <s v="P011"/>
    <x v="0"/>
    <n v="4"/>
    <n v="0.05"/>
    <s v="Cash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0437"/>
    <x v="216"/>
    <s v="C043"/>
    <s v="P025"/>
    <x v="1"/>
    <n v="3"/>
    <n v="0.15"/>
    <s v="Bank Transfer"/>
    <n v="429.15"/>
    <n v="258.72000000000003"/>
    <x v="0"/>
    <s v="Watches"/>
    <n v="1287.4499999999998"/>
    <n v="776.16000000000008"/>
    <n v="511.28999999999974"/>
    <n v="0.39713386927647659"/>
    <n v="193.11749999999998"/>
    <n v="1094.3324999999998"/>
    <n v="318.17249999999967"/>
  </r>
  <r>
    <s v="T00438"/>
    <x v="321"/>
    <s v="C124"/>
    <s v="P027"/>
    <x v="3"/>
    <n v="3"/>
    <n v="0.1"/>
    <s v="Credit Card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0439"/>
    <x v="322"/>
    <s v="C185"/>
    <s v="P046"/>
    <x v="1"/>
    <n v="5"/>
    <n v="0.05"/>
    <s v="Mobile Money"/>
    <n v="1165.3699999999999"/>
    <n v="926.55"/>
    <x v="0"/>
    <s v="Clothing"/>
    <n v="5826.8499999999995"/>
    <n v="4632.75"/>
    <n v="1194.0999999999995"/>
    <n v="0.20493062289230021"/>
    <n v="291.34249999999997"/>
    <n v="5535.5074999999997"/>
    <n v="902.75749999999971"/>
  </r>
  <r>
    <s v="T00440"/>
    <x v="323"/>
    <s v="C028"/>
    <s v="P048"/>
    <x v="2"/>
    <n v="3"/>
    <n v="0"/>
    <s v="Mobile Money"/>
    <n v="1216.3599999999999"/>
    <n v="794.8"/>
    <x v="0"/>
    <s v="Bags"/>
    <n v="3649.08"/>
    <n v="2384.3999999999996"/>
    <n v="1264.6800000000003"/>
    <n v="0.34657502713012606"/>
    <n v="0"/>
    <n v="3649.08"/>
    <n v="1264.6800000000003"/>
  </r>
  <r>
    <s v="T00441"/>
    <x v="324"/>
    <s v="C086"/>
    <s v="P012"/>
    <x v="4"/>
    <n v="4"/>
    <n v="0.1"/>
    <s v="Mobile Money"/>
    <n v="1193.0899999999999"/>
    <n v="818.24"/>
    <x v="1"/>
    <s v="Camera"/>
    <n v="4772.3599999999997"/>
    <n v="3272.96"/>
    <n v="1499.3999999999996"/>
    <n v="0.31418417722049463"/>
    <n v="477.23599999999999"/>
    <n v="4295.1239999999998"/>
    <n v="1022.1639999999998"/>
  </r>
  <r>
    <s v="T00442"/>
    <x v="325"/>
    <s v="C086"/>
    <s v="P027"/>
    <x v="1"/>
    <n v="5"/>
    <n v="0.05"/>
    <s v="Bank Transfer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0443"/>
    <x v="326"/>
    <s v="C083"/>
    <s v="P028"/>
    <x v="4"/>
    <n v="2"/>
    <n v="0.15"/>
    <s v="Bank Transfer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0444"/>
    <x v="327"/>
    <s v="C046"/>
    <s v="P018"/>
    <x v="1"/>
    <n v="3"/>
    <n v="0.1"/>
    <s v="Mobile Money"/>
    <n v="1079.8900000000001"/>
    <n v="703.83"/>
    <x v="1"/>
    <s v="Smartphone"/>
    <n v="3239.67"/>
    <n v="2111.4900000000002"/>
    <n v="1128.1799999999998"/>
    <n v="0.34823917250831099"/>
    <n v="323.96700000000004"/>
    <n v="2915.703"/>
    <n v="804.21299999999974"/>
  </r>
  <r>
    <s v="T00445"/>
    <x v="328"/>
    <s v="C148"/>
    <s v="P002"/>
    <x v="2"/>
    <n v="3"/>
    <n v="0.15"/>
    <s v="Bank Transfer"/>
    <n v="818.76"/>
    <n v="527.62"/>
    <x v="1"/>
    <s v="Television"/>
    <n v="2456.2799999999997"/>
    <n v="1582.8600000000001"/>
    <n v="873.41999999999962"/>
    <n v="0.35558649665347586"/>
    <n v="368.44199999999995"/>
    <n v="2087.8379999999997"/>
    <n v="504.97799999999961"/>
  </r>
  <r>
    <s v="T00446"/>
    <x v="329"/>
    <s v="C101"/>
    <s v="P016"/>
    <x v="0"/>
    <n v="1"/>
    <n v="0.05"/>
    <s v="Credit Card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0447"/>
    <x v="330"/>
    <s v="C175"/>
    <s v="P015"/>
    <x v="4"/>
    <n v="1"/>
    <n v="0.15"/>
    <s v="Credit Card"/>
    <n v="270.45"/>
    <n v="187.6"/>
    <x v="0"/>
    <s v="Bags"/>
    <n v="270.45"/>
    <n v="187.6"/>
    <n v="82.85"/>
    <n v="0.30634128304677388"/>
    <n v="40.567499999999995"/>
    <n v="229.88249999999999"/>
    <n v="42.282499999999999"/>
  </r>
  <r>
    <s v="T00448"/>
    <x v="331"/>
    <s v="C113"/>
    <s v="P044"/>
    <x v="0"/>
    <n v="1"/>
    <n v="0.15"/>
    <s v="Mobile Money"/>
    <n v="1286.55"/>
    <n v="797.54"/>
    <x v="0"/>
    <s v="Accessories"/>
    <n v="1286.55"/>
    <n v="797.54"/>
    <n v="489.01"/>
    <n v="0.380094049978625"/>
    <n v="192.98249999999999"/>
    <n v="1093.5674999999999"/>
    <n v="296.02749999999992"/>
  </r>
  <r>
    <s v="T00449"/>
    <x v="332"/>
    <s v="C036"/>
    <s v="P038"/>
    <x v="0"/>
    <n v="2"/>
    <n v="0.1"/>
    <s v="Credit Card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0450"/>
    <x v="321"/>
    <s v="C184"/>
    <s v="P017"/>
    <x v="1"/>
    <n v="4"/>
    <n v="0"/>
    <s v="Mobile Money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0451"/>
    <x v="333"/>
    <s v="C154"/>
    <s v="P041"/>
    <x v="1"/>
    <n v="5"/>
    <n v="0.15"/>
    <s v="Mobile Money"/>
    <n v="1635.01"/>
    <n v="1043.29"/>
    <x v="1"/>
    <s v="Television"/>
    <n v="8175.05"/>
    <n v="5216.45"/>
    <n v="2958.6000000000004"/>
    <n v="0.36190604338811388"/>
    <n v="1226.2574999999999"/>
    <n v="6948.7925000000005"/>
    <n v="1732.3425000000007"/>
  </r>
  <r>
    <s v="T00452"/>
    <x v="334"/>
    <s v="C140"/>
    <s v="P033"/>
    <x v="3"/>
    <n v="3"/>
    <n v="0"/>
    <s v="Cash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0453"/>
    <x v="335"/>
    <s v="C197"/>
    <s v="P010"/>
    <x v="2"/>
    <n v="3"/>
    <n v="0.05"/>
    <s v="Cash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0454"/>
    <x v="336"/>
    <s v="C145"/>
    <s v="P036"/>
    <x v="1"/>
    <n v="3"/>
    <n v="0.15"/>
    <s v="Cash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0455"/>
    <x v="337"/>
    <s v="C003"/>
    <s v="P030"/>
    <x v="3"/>
    <n v="3"/>
    <n v="0.05"/>
    <s v="Credit Card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0456"/>
    <x v="328"/>
    <s v="C115"/>
    <s v="P043"/>
    <x v="0"/>
    <n v="4"/>
    <n v="0.15"/>
    <s v="Credit Card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0457"/>
    <x v="338"/>
    <s v="C089"/>
    <s v="P045"/>
    <x v="3"/>
    <n v="4"/>
    <n v="0"/>
    <s v="Bank Transfer"/>
    <n v="1879.08"/>
    <n v="1004.56"/>
    <x v="2"/>
    <s v="Dairy"/>
    <n v="7516.32"/>
    <n v="4018.24"/>
    <n v="3498.08"/>
    <n v="0.46539796070417438"/>
    <n v="0"/>
    <n v="7516.32"/>
    <n v="3498.08"/>
  </r>
  <r>
    <s v="T00458"/>
    <x v="339"/>
    <s v="C107"/>
    <s v="P035"/>
    <x v="3"/>
    <n v="1"/>
    <n v="0.05"/>
    <s v="Bank Transfer"/>
    <n v="1562.43"/>
    <n v="1195.6300000000001"/>
    <x v="1"/>
    <s v="Laptop"/>
    <n v="1562.43"/>
    <n v="1195.6300000000001"/>
    <n v="366.79999999999995"/>
    <n v="0.23476251736077772"/>
    <n v="78.121500000000012"/>
    <n v="1484.3085000000001"/>
    <n v="288.67849999999999"/>
  </r>
  <r>
    <s v="T00459"/>
    <x v="340"/>
    <s v="C080"/>
    <s v="P015"/>
    <x v="0"/>
    <n v="4"/>
    <n v="0.05"/>
    <s v="Mobile Money"/>
    <n v="270.45"/>
    <n v="187.6"/>
    <x v="0"/>
    <s v="Bags"/>
    <n v="1081.8"/>
    <n v="750.4"/>
    <n v="331.4"/>
    <n v="0.30634128304677388"/>
    <n v="54.09"/>
    <n v="1027.71"/>
    <n v="277.31000000000006"/>
  </r>
  <r>
    <s v="T00460"/>
    <x v="128"/>
    <s v="C090"/>
    <s v="P028"/>
    <x v="1"/>
    <n v="1"/>
    <n v="0.15"/>
    <s v="Mobile Money"/>
    <n v="673.78"/>
    <n v="363.33"/>
    <x v="1"/>
    <s v="Smartphone"/>
    <n v="673.78"/>
    <n v="363.33"/>
    <n v="310.45"/>
    <n v="0.46075870462168661"/>
    <n v="101.06699999999999"/>
    <n v="572.71299999999997"/>
    <n v="209.38299999999998"/>
  </r>
  <r>
    <s v="T00461"/>
    <x v="341"/>
    <s v="C082"/>
    <s v="P012"/>
    <x v="3"/>
    <n v="3"/>
    <n v="0"/>
    <s v="Cash"/>
    <n v="1193.0899999999999"/>
    <n v="818.24"/>
    <x v="1"/>
    <s v="Camera"/>
    <n v="3579.2699999999995"/>
    <n v="2454.7200000000003"/>
    <n v="1124.5499999999993"/>
    <n v="0.31418417722049452"/>
    <n v="0"/>
    <n v="3579.2699999999995"/>
    <n v="1124.5499999999993"/>
  </r>
  <r>
    <s v="T00462"/>
    <x v="315"/>
    <s v="C006"/>
    <s v="P043"/>
    <x v="0"/>
    <n v="1"/>
    <n v="0.05"/>
    <s v="Credit Card"/>
    <n v="564.41999999999996"/>
    <n v="293.95999999999998"/>
    <x v="0"/>
    <s v="Accessories"/>
    <n v="564.41999999999996"/>
    <n v="293.95999999999998"/>
    <n v="270.45999999999998"/>
    <n v="0.47918216930654478"/>
    <n v="28.221"/>
    <n v="536.19899999999996"/>
    <n v="242.23899999999998"/>
  </r>
  <r>
    <s v="T00463"/>
    <x v="6"/>
    <s v="C133"/>
    <s v="P038"/>
    <x v="2"/>
    <n v="5"/>
    <n v="0.05"/>
    <s v="Bank Transfer"/>
    <n v="366.93"/>
    <n v="285.23"/>
    <x v="0"/>
    <s v="Footwear"/>
    <n v="1834.65"/>
    <n v="1426.15"/>
    <n v="408.5"/>
    <n v="0.22265827269506444"/>
    <n v="91.732500000000016"/>
    <n v="1742.9175"/>
    <n v="316.76749999999993"/>
  </r>
  <r>
    <s v="T00464"/>
    <x v="157"/>
    <s v="C144"/>
    <s v="P012"/>
    <x v="1"/>
    <n v="4"/>
    <n v="0.05"/>
    <s v="Mobile Money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0465"/>
    <x v="342"/>
    <s v="C162"/>
    <s v="P049"/>
    <x v="2"/>
    <n v="2"/>
    <n v="0.15"/>
    <s v="Mobile Money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0466"/>
    <x v="223"/>
    <s v="C008"/>
    <s v="P007"/>
    <x v="4"/>
    <n v="2"/>
    <n v="0.15"/>
    <s v="Mobile Money"/>
    <n v="1474.12"/>
    <n v="764.02"/>
    <x v="1"/>
    <s v="Camera"/>
    <n v="2948.24"/>
    <n v="1528.04"/>
    <n v="1420.1999999999998"/>
    <n v="0.48171112256804055"/>
    <n v="442.23599999999993"/>
    <n v="2506.0039999999999"/>
    <n v="977.96399999999994"/>
  </r>
  <r>
    <s v="T00467"/>
    <x v="343"/>
    <s v="C100"/>
    <s v="P011"/>
    <x v="3"/>
    <n v="2"/>
    <n v="0.05"/>
    <s v="Bank Transfer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0468"/>
    <x v="344"/>
    <s v="C193"/>
    <s v="P028"/>
    <x v="3"/>
    <n v="5"/>
    <n v="0"/>
    <s v="Credit Card"/>
    <n v="673.78"/>
    <n v="363.33"/>
    <x v="1"/>
    <s v="Smartphone"/>
    <n v="3368.8999999999996"/>
    <n v="1816.6499999999999"/>
    <n v="1552.2499999999998"/>
    <n v="0.46075870462168661"/>
    <n v="0"/>
    <n v="3368.8999999999996"/>
    <n v="1552.2499999999998"/>
  </r>
  <r>
    <s v="T00469"/>
    <x v="41"/>
    <s v="C094"/>
    <s v="P030"/>
    <x v="0"/>
    <n v="2"/>
    <n v="0.15"/>
    <s v="Cash"/>
    <n v="29.24"/>
    <n v="15.28"/>
    <x v="0"/>
    <s v="Watches"/>
    <n v="58.48"/>
    <n v="30.56"/>
    <n v="27.919999999999998"/>
    <n v="0.47742818057455538"/>
    <n v="8.7719999999999985"/>
    <n v="49.707999999999998"/>
    <n v="19.148"/>
  </r>
  <r>
    <s v="T00470"/>
    <x v="345"/>
    <s v="C068"/>
    <s v="P048"/>
    <x v="1"/>
    <n v="5"/>
    <n v="0.1"/>
    <s v="Mobile Money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0471"/>
    <x v="346"/>
    <s v="C157"/>
    <s v="P049"/>
    <x v="1"/>
    <n v="5"/>
    <n v="0"/>
    <s v="Bank Transfer"/>
    <n v="388.26"/>
    <n v="199.3"/>
    <x v="0"/>
    <s v="Watches"/>
    <n v="1941.3"/>
    <n v="996.5"/>
    <n v="944.8"/>
    <n v="0.48668418070365216"/>
    <n v="0"/>
    <n v="1941.3"/>
    <n v="944.8"/>
  </r>
  <r>
    <s v="T00472"/>
    <x v="347"/>
    <s v="C091"/>
    <s v="P019"/>
    <x v="1"/>
    <n v="5"/>
    <n v="0.05"/>
    <s v="Bank Transfer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0473"/>
    <x v="162"/>
    <s v="C158"/>
    <s v="P013"/>
    <x v="4"/>
    <n v="1"/>
    <n v="0.05"/>
    <s v="Bank Transfer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0474"/>
    <x v="74"/>
    <s v="C031"/>
    <s v="P026"/>
    <x v="2"/>
    <n v="3"/>
    <n v="0"/>
    <s v="Credit Card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0475"/>
    <x v="348"/>
    <s v="C096"/>
    <s v="P003"/>
    <x v="2"/>
    <n v="5"/>
    <n v="0.15"/>
    <s v="Mobile Money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0476"/>
    <x v="349"/>
    <s v="C153"/>
    <s v="P016"/>
    <x v="2"/>
    <n v="5"/>
    <n v="0.15"/>
    <s v="Mobile Money"/>
    <n v="1858.75"/>
    <n v="1451.16"/>
    <x v="0"/>
    <s v="Accessories"/>
    <n v="9293.75"/>
    <n v="7255.8"/>
    <n v="2037.9499999999998"/>
    <n v="0.21928177538668459"/>
    <n v="1394.0625"/>
    <n v="7899.6875"/>
    <n v="643.88749999999982"/>
  </r>
  <r>
    <s v="T00477"/>
    <x v="219"/>
    <s v="C048"/>
    <s v="P029"/>
    <x v="1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0478"/>
    <x v="350"/>
    <s v="C126"/>
    <s v="P013"/>
    <x v="0"/>
    <n v="2"/>
    <n v="0.05"/>
    <s v="Bank Transfer"/>
    <n v="1134.8"/>
    <n v="675.1"/>
    <x v="0"/>
    <s v="Watches"/>
    <n v="2269.6"/>
    <n v="1350.2"/>
    <n v="919.39999999999986"/>
    <n v="0.40509340853013742"/>
    <n v="113.48"/>
    <n v="2156.12"/>
    <n v="805.91999999999985"/>
  </r>
  <r>
    <s v="T00479"/>
    <x v="6"/>
    <s v="C116"/>
    <s v="P025"/>
    <x v="4"/>
    <n v="1"/>
    <n v="0.1"/>
    <s v="Cash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0480"/>
    <x v="351"/>
    <s v="C125"/>
    <s v="P004"/>
    <x v="2"/>
    <n v="2"/>
    <n v="0.15"/>
    <s v="Mobile Money"/>
    <n v="1853.77"/>
    <n v="1363.52"/>
    <x v="0"/>
    <s v="Accessories"/>
    <n v="3707.54"/>
    <n v="2727.04"/>
    <n v="980.5"/>
    <n v="0.26446107122242779"/>
    <n v="556.13099999999997"/>
    <n v="3151.4090000000001"/>
    <n v="424.36900000000014"/>
  </r>
  <r>
    <s v="T00481"/>
    <x v="352"/>
    <s v="C105"/>
    <s v="P032"/>
    <x v="1"/>
    <n v="4"/>
    <n v="0.15"/>
    <s v="Mobile Money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0482"/>
    <x v="353"/>
    <s v="C043"/>
    <s v="P006"/>
    <x v="3"/>
    <n v="5"/>
    <n v="0"/>
    <s v="Credit Card"/>
    <n v="318.05"/>
    <n v="187.34"/>
    <x v="2"/>
    <s v="Fruits"/>
    <n v="1590.25"/>
    <n v="936.7"/>
    <n v="653.54999999999995"/>
    <n v="0.41097311743436565"/>
    <n v="0"/>
    <n v="1590.25"/>
    <n v="653.54999999999995"/>
  </r>
  <r>
    <s v="T00483"/>
    <x v="278"/>
    <s v="C075"/>
    <s v="P009"/>
    <x v="3"/>
    <n v="3"/>
    <n v="0.05"/>
    <s v="Bank Transfer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0484"/>
    <x v="275"/>
    <s v="C044"/>
    <s v="P029"/>
    <x v="1"/>
    <n v="5"/>
    <n v="0.15"/>
    <s v="Cash"/>
    <n v="1485.05"/>
    <n v="988.31"/>
    <x v="0"/>
    <s v="Clothing"/>
    <n v="7425.25"/>
    <n v="4941.5499999999993"/>
    <n v="2483.7000000000007"/>
    <n v="0.33449378808794328"/>
    <n v="1113.7874999999999"/>
    <n v="6311.4624999999996"/>
    <n v="1369.9125000000004"/>
  </r>
  <r>
    <s v="T00485"/>
    <x v="153"/>
    <s v="C147"/>
    <s v="P028"/>
    <x v="3"/>
    <n v="3"/>
    <n v="0.1"/>
    <s v="Cash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0486"/>
    <x v="13"/>
    <s v="C195"/>
    <s v="P027"/>
    <x v="1"/>
    <n v="5"/>
    <n v="0.05"/>
    <s v="Mobile Money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0487"/>
    <x v="272"/>
    <s v="C027"/>
    <s v="P013"/>
    <x v="2"/>
    <n v="3"/>
    <n v="0"/>
    <s v="Mobile Money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0488"/>
    <x v="354"/>
    <s v="C068"/>
    <s v="P012"/>
    <x v="0"/>
    <n v="1"/>
    <n v="0.15"/>
    <s v="Cash"/>
    <n v="1193.0899999999999"/>
    <n v="818.24"/>
    <x v="1"/>
    <s v="Camera"/>
    <n v="1193.0899999999999"/>
    <n v="818.24"/>
    <n v="374.84999999999991"/>
    <n v="0.31418417722049463"/>
    <n v="178.96349999999998"/>
    <n v="1014.1265"/>
    <n v="195.88649999999996"/>
  </r>
  <r>
    <s v="T00489"/>
    <x v="110"/>
    <s v="C199"/>
    <s v="P009"/>
    <x v="2"/>
    <n v="2"/>
    <n v="0.1"/>
    <s v="Mobile Money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0490"/>
    <x v="321"/>
    <s v="C043"/>
    <s v="P043"/>
    <x v="4"/>
    <n v="2"/>
    <n v="0.05"/>
    <s v="Credit Card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0491"/>
    <x v="38"/>
    <s v="C016"/>
    <s v="P028"/>
    <x v="4"/>
    <n v="3"/>
    <n v="0.1"/>
    <s v="Credit Card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0492"/>
    <x v="244"/>
    <s v="C083"/>
    <s v="P004"/>
    <x v="0"/>
    <n v="3"/>
    <n v="0.1"/>
    <s v="Cash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0493"/>
    <x v="10"/>
    <s v="C035"/>
    <s v="P048"/>
    <x v="1"/>
    <n v="1"/>
    <n v="0.1"/>
    <s v="Credit Card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0494"/>
    <x v="74"/>
    <s v="C180"/>
    <s v="P034"/>
    <x v="2"/>
    <n v="2"/>
    <n v="0.05"/>
    <s v="Bank Transfer"/>
    <n v="428.05"/>
    <n v="246.07"/>
    <x v="1"/>
    <s v="Laptop"/>
    <n v="856.1"/>
    <n v="492.14"/>
    <n v="363.96000000000004"/>
    <n v="0.42513725032122418"/>
    <n v="42.805000000000007"/>
    <n v="813.29500000000007"/>
    <n v="321.15500000000009"/>
  </r>
  <r>
    <s v="T00495"/>
    <x v="355"/>
    <s v="C064"/>
    <s v="P019"/>
    <x v="1"/>
    <n v="4"/>
    <n v="0.05"/>
    <s v="Bank Transfer"/>
    <n v="1762.92"/>
    <n v="1346.48"/>
    <x v="1"/>
    <s v="Laptop"/>
    <n v="7051.68"/>
    <n v="5385.92"/>
    <n v="1665.7600000000002"/>
    <n v="0.23622172305039368"/>
    <n v="352.58400000000006"/>
    <n v="6699.0960000000005"/>
    <n v="1313.1760000000004"/>
  </r>
  <r>
    <s v="T00496"/>
    <x v="356"/>
    <s v="C161"/>
    <s v="P043"/>
    <x v="1"/>
    <n v="4"/>
    <n v="0.15"/>
    <s v="Cash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0497"/>
    <x v="67"/>
    <s v="C163"/>
    <s v="P042"/>
    <x v="3"/>
    <n v="4"/>
    <n v="0.1"/>
    <s v="Bank Transfer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0498"/>
    <x v="357"/>
    <s v="C117"/>
    <s v="P029"/>
    <x v="1"/>
    <n v="3"/>
    <n v="0"/>
    <s v="Cash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0499"/>
    <x v="153"/>
    <s v="C188"/>
    <s v="P030"/>
    <x v="1"/>
    <n v="3"/>
    <n v="0"/>
    <s v="Mobile Money"/>
    <n v="29.24"/>
    <n v="15.28"/>
    <x v="0"/>
    <s v="Watches"/>
    <n v="87.72"/>
    <n v="45.839999999999996"/>
    <n v="41.88"/>
    <n v="0.47742818057455544"/>
    <n v="0"/>
    <n v="87.72"/>
    <n v="41.88"/>
  </r>
  <r>
    <s v="T00500"/>
    <x v="358"/>
    <s v="C056"/>
    <s v="P050"/>
    <x v="1"/>
    <n v="2"/>
    <n v="0.15"/>
    <s v="Bank Transfer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0501"/>
    <x v="359"/>
    <s v="C083"/>
    <s v="P004"/>
    <x v="0"/>
    <n v="3"/>
    <n v="0.05"/>
    <s v="Mobile Money"/>
    <n v="1853.77"/>
    <n v="1363.52"/>
    <x v="0"/>
    <s v="Accessories"/>
    <n v="5561.3099999999995"/>
    <n v="4090.56"/>
    <n v="1470.7499999999995"/>
    <n v="0.26446107122242773"/>
    <n v="278.06549999999999"/>
    <n v="5283.2444999999998"/>
    <n v="1192.6844999999998"/>
  </r>
  <r>
    <s v="T00502"/>
    <x v="360"/>
    <s v="C088"/>
    <s v="P035"/>
    <x v="3"/>
    <n v="1"/>
    <n v="0"/>
    <s v="Mobile Money"/>
    <n v="1562.43"/>
    <n v="1195.6300000000001"/>
    <x v="1"/>
    <s v="Laptop"/>
    <n v="1562.43"/>
    <n v="1195.6300000000001"/>
    <n v="366.79999999999995"/>
    <n v="0.23476251736077772"/>
    <n v="0"/>
    <n v="1562.43"/>
    <n v="366.79999999999995"/>
  </r>
  <r>
    <s v="T00503"/>
    <x v="21"/>
    <s v="C005"/>
    <s v="P015"/>
    <x v="3"/>
    <n v="2"/>
    <n v="0.15"/>
    <s v="Mobile Money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0504"/>
    <x v="324"/>
    <s v="C001"/>
    <s v="P029"/>
    <x v="1"/>
    <n v="2"/>
    <n v="0.05"/>
    <s v="Bank Transfer"/>
    <n v="1485.05"/>
    <n v="988.31"/>
    <x v="0"/>
    <s v="Clothing"/>
    <n v="2970.1"/>
    <n v="1976.62"/>
    <n v="993.48"/>
    <n v="0.33449378808794317"/>
    <n v="148.505"/>
    <n v="2821.5949999999998"/>
    <n v="844.97499999999991"/>
  </r>
  <r>
    <s v="T00505"/>
    <x v="262"/>
    <s v="C041"/>
    <s v="P045"/>
    <x v="0"/>
    <n v="1"/>
    <n v="0.1"/>
    <s v="Bank Transfer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0506"/>
    <x v="361"/>
    <s v="C022"/>
    <s v="P033"/>
    <x v="0"/>
    <n v="2"/>
    <n v="0"/>
    <s v="Mobile Money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0507"/>
    <x v="84"/>
    <s v="C161"/>
    <s v="P045"/>
    <x v="0"/>
    <n v="2"/>
    <n v="0.15"/>
    <s v="Cash"/>
    <n v="1879.08"/>
    <n v="1004.56"/>
    <x v="2"/>
    <s v="Dairy"/>
    <n v="3758.16"/>
    <n v="2009.12"/>
    <n v="1749.04"/>
    <n v="0.46539796070417438"/>
    <n v="563.72399999999993"/>
    <n v="3194.4359999999997"/>
    <n v="1185.3159999999998"/>
  </r>
  <r>
    <s v="T00508"/>
    <x v="362"/>
    <s v="C181"/>
    <s v="P018"/>
    <x v="3"/>
    <n v="1"/>
    <n v="0.05"/>
    <s v="Mobile Money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0509"/>
    <x v="232"/>
    <s v="C020"/>
    <s v="P029"/>
    <x v="2"/>
    <n v="5"/>
    <n v="0.05"/>
    <s v="Mobile Money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0510"/>
    <x v="363"/>
    <s v="C003"/>
    <s v="P007"/>
    <x v="3"/>
    <n v="3"/>
    <n v="0"/>
    <s v="Mobile Money"/>
    <n v="1474.12"/>
    <n v="764.02"/>
    <x v="1"/>
    <s v="Camera"/>
    <n v="4422.3599999999997"/>
    <n v="2292.06"/>
    <n v="2130.2999999999997"/>
    <n v="0.48171112256804055"/>
    <n v="0"/>
    <n v="4422.3599999999997"/>
    <n v="2130.2999999999997"/>
  </r>
  <r>
    <s v="T00511"/>
    <x v="34"/>
    <s v="C178"/>
    <s v="P011"/>
    <x v="2"/>
    <n v="4"/>
    <n v="0"/>
    <s v="Credit Card"/>
    <n v="248.57"/>
    <n v="190.67"/>
    <x v="1"/>
    <s v="Headphones"/>
    <n v="994.28"/>
    <n v="762.68"/>
    <n v="231.60000000000002"/>
    <n v="0.2329323731745585"/>
    <n v="0"/>
    <n v="994.28"/>
    <n v="231.60000000000002"/>
  </r>
  <r>
    <s v="T00512"/>
    <x v="364"/>
    <s v="C099"/>
    <s v="P019"/>
    <x v="3"/>
    <n v="1"/>
    <n v="0"/>
    <s v="Bank Transfer"/>
    <n v="1762.92"/>
    <n v="1346.48"/>
    <x v="1"/>
    <s v="Laptop"/>
    <n v="1762.92"/>
    <n v="1346.48"/>
    <n v="416.44000000000005"/>
    <n v="0.23622172305039368"/>
    <n v="0"/>
    <n v="1762.92"/>
    <n v="416.44000000000005"/>
  </r>
  <r>
    <s v="T00513"/>
    <x v="266"/>
    <s v="C095"/>
    <s v="P043"/>
    <x v="0"/>
    <n v="2"/>
    <n v="0.15"/>
    <s v="Credit Card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0514"/>
    <x v="365"/>
    <s v="C165"/>
    <s v="P004"/>
    <x v="2"/>
    <n v="1"/>
    <n v="0"/>
    <s v="Credit Card"/>
    <n v="1853.77"/>
    <n v="1363.52"/>
    <x v="0"/>
    <s v="Accessories"/>
    <n v="1853.77"/>
    <n v="1363.52"/>
    <n v="490.25"/>
    <n v="0.26446107122242779"/>
    <n v="0"/>
    <n v="1853.77"/>
    <n v="490.25"/>
  </r>
  <r>
    <s v="T00515"/>
    <x v="366"/>
    <s v="C113"/>
    <s v="P002"/>
    <x v="0"/>
    <n v="2"/>
    <n v="0.05"/>
    <s v="Mobile Money"/>
    <n v="818.76"/>
    <n v="527.62"/>
    <x v="1"/>
    <s v="Television"/>
    <n v="1637.52"/>
    <n v="1055.24"/>
    <n v="582.28"/>
    <n v="0.35558649665347597"/>
    <n v="81.876000000000005"/>
    <n v="1555.644"/>
    <n v="500.404"/>
  </r>
  <r>
    <s v="T00516"/>
    <x v="367"/>
    <s v="C158"/>
    <s v="P038"/>
    <x v="1"/>
    <n v="2"/>
    <n v="0"/>
    <s v="Cash"/>
    <n v="366.93"/>
    <n v="285.23"/>
    <x v="0"/>
    <s v="Footwear"/>
    <n v="733.86"/>
    <n v="570.46"/>
    <n v="163.39999999999998"/>
    <n v="0.22265827269506441"/>
    <n v="0"/>
    <n v="733.86"/>
    <n v="163.39999999999998"/>
  </r>
  <r>
    <s v="T00517"/>
    <x v="24"/>
    <s v="C036"/>
    <s v="P050"/>
    <x v="3"/>
    <n v="5"/>
    <n v="0.15"/>
    <s v="Bank Transfer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0518"/>
    <x v="368"/>
    <s v="C110"/>
    <s v="P023"/>
    <x v="0"/>
    <n v="2"/>
    <n v="0.05"/>
    <s v="Bank Transfer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0519"/>
    <x v="369"/>
    <s v="C166"/>
    <s v="P042"/>
    <x v="3"/>
    <n v="2"/>
    <n v="0.1"/>
    <s v="Cash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0520"/>
    <x v="370"/>
    <s v="C169"/>
    <s v="P040"/>
    <x v="0"/>
    <n v="2"/>
    <n v="0.05"/>
    <s v="Mobile Money"/>
    <n v="1745.61"/>
    <n v="1322.44"/>
    <x v="1"/>
    <s v="Headphones"/>
    <n v="3491.22"/>
    <n v="2644.88"/>
    <n v="846.33999999999969"/>
    <n v="0.24241955534168563"/>
    <n v="174.56100000000001"/>
    <n v="3316.6589999999997"/>
    <n v="671.77899999999954"/>
  </r>
  <r>
    <s v="T00521"/>
    <x v="371"/>
    <s v="C076"/>
    <s v="P028"/>
    <x v="3"/>
    <n v="2"/>
    <n v="0.15"/>
    <s v="Mobile Money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0522"/>
    <x v="149"/>
    <s v="C029"/>
    <s v="P001"/>
    <x v="2"/>
    <n v="4"/>
    <n v="0"/>
    <s v="Cash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0523"/>
    <x v="372"/>
    <s v="C093"/>
    <s v="P046"/>
    <x v="0"/>
    <n v="2"/>
    <n v="0.15"/>
    <s v="Mobile Money"/>
    <n v="1165.3699999999999"/>
    <n v="926.55"/>
    <x v="0"/>
    <s v="Clothing"/>
    <n v="2330.7399999999998"/>
    <n v="1853.1"/>
    <n v="477.63999999999987"/>
    <n v="0.20493062289230027"/>
    <n v="349.61099999999993"/>
    <n v="1981.1289999999999"/>
    <n v="128.029"/>
  </r>
  <r>
    <s v="T00524"/>
    <x v="373"/>
    <s v="C094"/>
    <s v="P049"/>
    <x v="4"/>
    <n v="2"/>
    <n v="0.15"/>
    <s v="Cash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0525"/>
    <x v="374"/>
    <s v="C005"/>
    <s v="P016"/>
    <x v="4"/>
    <n v="1"/>
    <n v="0"/>
    <s v="Bank Transfer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0526"/>
    <x v="132"/>
    <s v="C056"/>
    <s v="P010"/>
    <x v="3"/>
    <n v="1"/>
    <n v="0.15"/>
    <s v="Bank Transfer"/>
    <n v="1194.1199999999999"/>
    <n v="838.95"/>
    <x v="1"/>
    <s v="Smartphone"/>
    <n v="1194.1199999999999"/>
    <n v="838.95"/>
    <n v="355.16999999999985"/>
    <n v="0.29743241885237653"/>
    <n v="179.11799999999997"/>
    <n v="1015.002"/>
    <n v="176.05199999999991"/>
  </r>
  <r>
    <s v="T00527"/>
    <x v="21"/>
    <s v="C161"/>
    <s v="P047"/>
    <x v="4"/>
    <n v="4"/>
    <n v="0.15"/>
    <s v="Mobile Money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0528"/>
    <x v="7"/>
    <s v="C022"/>
    <s v="P047"/>
    <x v="4"/>
    <n v="5"/>
    <n v="0.05"/>
    <s v="Bank Transfer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0529"/>
    <x v="375"/>
    <s v="C022"/>
    <s v="P031"/>
    <x v="0"/>
    <n v="1"/>
    <n v="0.05"/>
    <s v="Credit Card"/>
    <n v="1095.72"/>
    <n v="822.2"/>
    <x v="2"/>
    <s v="Snacks"/>
    <n v="1095.72"/>
    <n v="822.2"/>
    <n v="273.52"/>
    <n v="0.24962581681451462"/>
    <n v="54.786000000000001"/>
    <n v="1040.934"/>
    <n v="218.73399999999992"/>
  </r>
  <r>
    <s v="T00530"/>
    <x v="291"/>
    <s v="C138"/>
    <s v="P014"/>
    <x v="0"/>
    <n v="4"/>
    <n v="0"/>
    <s v="Bank Transfer"/>
    <n v="1342.75"/>
    <n v="797.94"/>
    <x v="0"/>
    <s v="Clothing"/>
    <n v="5371"/>
    <n v="3191.76"/>
    <n v="2179.2399999999998"/>
    <n v="0.40574194749581077"/>
    <n v="0"/>
    <n v="5371"/>
    <n v="2179.2399999999998"/>
  </r>
  <r>
    <s v="T00531"/>
    <x v="179"/>
    <s v="C179"/>
    <s v="P030"/>
    <x v="1"/>
    <n v="2"/>
    <n v="0"/>
    <s v="Credit Card"/>
    <n v="29.24"/>
    <n v="15.28"/>
    <x v="0"/>
    <s v="Watches"/>
    <n v="58.48"/>
    <n v="30.56"/>
    <n v="27.919999999999998"/>
    <n v="0.47742818057455538"/>
    <n v="0"/>
    <n v="58.48"/>
    <n v="27.919999999999998"/>
  </r>
  <r>
    <s v="T00532"/>
    <x v="376"/>
    <s v="C023"/>
    <s v="P031"/>
    <x v="1"/>
    <n v="1"/>
    <n v="0.15"/>
    <s v="Cash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0533"/>
    <x v="377"/>
    <s v="C080"/>
    <s v="P023"/>
    <x v="2"/>
    <n v="1"/>
    <n v="0"/>
    <s v="Credit Card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0534"/>
    <x v="378"/>
    <s v="C180"/>
    <s v="P048"/>
    <x v="3"/>
    <n v="2"/>
    <n v="0.15"/>
    <s v="Bank Transfer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0535"/>
    <x v="379"/>
    <s v="C134"/>
    <s v="P017"/>
    <x v="4"/>
    <n v="3"/>
    <n v="0.05"/>
    <s v="Bank Transfer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0536"/>
    <x v="278"/>
    <s v="C033"/>
    <s v="P047"/>
    <x v="0"/>
    <n v="1"/>
    <n v="0"/>
    <s v="Bank Transfer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0537"/>
    <x v="380"/>
    <s v="C110"/>
    <s v="P032"/>
    <x v="0"/>
    <n v="5"/>
    <n v="0"/>
    <s v="Bank Transfer"/>
    <n v="304.70999999999998"/>
    <n v="164.01"/>
    <x v="2"/>
    <s v="Vegetables"/>
    <n v="1523.55"/>
    <n v="820.05"/>
    <n v="703.5"/>
    <n v="0.46175051688490698"/>
    <n v="0"/>
    <n v="1523.55"/>
    <n v="703.5"/>
  </r>
  <r>
    <s v="T00538"/>
    <x v="259"/>
    <s v="C183"/>
    <s v="P026"/>
    <x v="4"/>
    <n v="1"/>
    <n v="0.15"/>
    <s v="Mobile Money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0539"/>
    <x v="381"/>
    <s v="C131"/>
    <s v="P009"/>
    <x v="0"/>
    <n v="1"/>
    <n v="0.15"/>
    <s v="Credit Card"/>
    <n v="123.19"/>
    <n v="80.36"/>
    <x v="2"/>
    <s v="Snacks"/>
    <n v="123.19"/>
    <n v="80.36"/>
    <n v="42.83"/>
    <n v="0.34767432421462779"/>
    <n v="18.4785"/>
    <n v="104.7115"/>
    <n v="24.351500000000001"/>
  </r>
  <r>
    <s v="T00540"/>
    <x v="267"/>
    <s v="C095"/>
    <s v="P021"/>
    <x v="2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0541"/>
    <x v="160"/>
    <s v="C059"/>
    <s v="P024"/>
    <x v="4"/>
    <n v="1"/>
    <n v="0"/>
    <s v="Cash"/>
    <n v="1487.41"/>
    <n v="813.07"/>
    <x v="1"/>
    <s v="Smartphone"/>
    <n v="1487.41"/>
    <n v="813.07"/>
    <n v="674.34"/>
    <n v="0.45336524562830693"/>
    <n v="0"/>
    <n v="1487.41"/>
    <n v="674.34"/>
  </r>
  <r>
    <s v="T00542"/>
    <x v="324"/>
    <s v="C063"/>
    <s v="P004"/>
    <x v="3"/>
    <n v="4"/>
    <n v="0.1"/>
    <s v="Mobile Money"/>
    <n v="1853.77"/>
    <n v="1363.52"/>
    <x v="0"/>
    <s v="Accessories"/>
    <n v="7415.08"/>
    <n v="5454.08"/>
    <n v="1961"/>
    <n v="0.26446107122242779"/>
    <n v="741.50800000000004"/>
    <n v="6673.5720000000001"/>
    <n v="1219.4920000000002"/>
  </r>
  <r>
    <s v="T00543"/>
    <x v="382"/>
    <s v="C039"/>
    <s v="P008"/>
    <x v="2"/>
    <n v="1"/>
    <n v="0.15"/>
    <s v="Credit Card"/>
    <n v="109.78"/>
    <n v="70.59"/>
    <x v="0"/>
    <s v="Footwear"/>
    <n v="109.78"/>
    <n v="70.59"/>
    <n v="39.19"/>
    <n v="0.3569867006740754"/>
    <n v="16.466999999999999"/>
    <n v="93.313000000000002"/>
    <n v="22.722999999999999"/>
  </r>
  <r>
    <s v="T00544"/>
    <x v="383"/>
    <s v="C083"/>
    <s v="P039"/>
    <x v="2"/>
    <n v="4"/>
    <n v="0.1"/>
    <s v="Bank Transfer"/>
    <n v="540.94000000000005"/>
    <n v="398.25"/>
    <x v="0"/>
    <s v="Clothing"/>
    <n v="2163.7600000000002"/>
    <n v="1593"/>
    <n v="570.76000000000022"/>
    <n v="0.26378156542315234"/>
    <n v="216.37600000000003"/>
    <n v="1947.3840000000002"/>
    <n v="354.38400000000024"/>
  </r>
  <r>
    <s v="T00545"/>
    <x v="384"/>
    <s v="C020"/>
    <s v="P040"/>
    <x v="4"/>
    <n v="3"/>
    <n v="0"/>
    <s v="Cash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0546"/>
    <x v="385"/>
    <s v="C046"/>
    <s v="P006"/>
    <x v="2"/>
    <n v="5"/>
    <n v="0"/>
    <s v="Mobile Money"/>
    <n v="318.05"/>
    <n v="187.34"/>
    <x v="2"/>
    <s v="Fruits"/>
    <n v="1590.25"/>
    <n v="936.7"/>
    <n v="653.54999999999995"/>
    <n v="0.41097311743436565"/>
    <n v="0"/>
    <n v="1590.25"/>
    <n v="653.54999999999995"/>
  </r>
  <r>
    <s v="T00547"/>
    <x v="273"/>
    <s v="C018"/>
    <s v="P042"/>
    <x v="1"/>
    <n v="3"/>
    <n v="0.1"/>
    <s v="Bank Transfer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0548"/>
    <x v="386"/>
    <s v="C023"/>
    <s v="P047"/>
    <x v="4"/>
    <n v="4"/>
    <n v="0"/>
    <s v="Bank Transfer"/>
    <n v="1197.18"/>
    <n v="722.74"/>
    <x v="1"/>
    <s v="Smartphone"/>
    <n v="4788.72"/>
    <n v="2890.96"/>
    <n v="1897.7600000000002"/>
    <n v="0.39629796688885549"/>
    <n v="0"/>
    <n v="4788.72"/>
    <n v="1897.7600000000002"/>
  </r>
  <r>
    <s v="T00549"/>
    <x v="387"/>
    <s v="C052"/>
    <s v="P031"/>
    <x v="0"/>
    <n v="5"/>
    <n v="0.1"/>
    <s v="Credit Card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0550"/>
    <x v="30"/>
    <s v="C119"/>
    <s v="P047"/>
    <x v="0"/>
    <n v="5"/>
    <n v="0.15"/>
    <s v="Credit Card"/>
    <n v="1197.18"/>
    <n v="722.74"/>
    <x v="1"/>
    <s v="Smartphone"/>
    <n v="5985.9000000000005"/>
    <n v="3613.7"/>
    <n v="2372.2000000000007"/>
    <n v="0.39629796688885555"/>
    <n v="897.8850000000001"/>
    <n v="5088.0150000000003"/>
    <n v="1474.3150000000005"/>
  </r>
  <r>
    <s v="T00551"/>
    <x v="388"/>
    <s v="C188"/>
    <s v="P050"/>
    <x v="4"/>
    <n v="2"/>
    <n v="0.05"/>
    <s v="Cash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0552"/>
    <x v="55"/>
    <s v="C105"/>
    <s v="P009"/>
    <x v="3"/>
    <n v="2"/>
    <n v="0.1"/>
    <s v="Cash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0553"/>
    <x v="186"/>
    <s v="C086"/>
    <s v="P031"/>
    <x v="3"/>
    <n v="4"/>
    <n v="0.1"/>
    <s v="Cash"/>
    <n v="1095.72"/>
    <n v="822.2"/>
    <x v="2"/>
    <s v="Snacks"/>
    <n v="4382.88"/>
    <n v="3288.8"/>
    <n v="1094.08"/>
    <n v="0.24962581681451462"/>
    <n v="438.28800000000001"/>
    <n v="3944.5920000000001"/>
    <n v="655.79199999999992"/>
  </r>
  <r>
    <s v="T00554"/>
    <x v="357"/>
    <s v="C053"/>
    <s v="P029"/>
    <x v="4"/>
    <n v="2"/>
    <n v="0.15"/>
    <s v="Mobile Money"/>
    <n v="1485.05"/>
    <n v="988.31"/>
    <x v="0"/>
    <s v="Clothing"/>
    <n v="2970.1"/>
    <n v="1976.62"/>
    <n v="993.48"/>
    <n v="0.33449378808794317"/>
    <n v="445.51499999999999"/>
    <n v="2524.585"/>
    <n v="547.96500000000015"/>
  </r>
  <r>
    <s v="T00555"/>
    <x v="389"/>
    <s v="C016"/>
    <s v="P046"/>
    <x v="2"/>
    <n v="3"/>
    <n v="0"/>
    <s v="Cash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0556"/>
    <x v="124"/>
    <s v="C060"/>
    <s v="P024"/>
    <x v="4"/>
    <n v="4"/>
    <n v="0.1"/>
    <s v="Mobile Money"/>
    <n v="1487.41"/>
    <n v="813.07"/>
    <x v="1"/>
    <s v="Smartphone"/>
    <n v="5949.64"/>
    <n v="3252.28"/>
    <n v="2697.36"/>
    <n v="0.45336524562830693"/>
    <n v="594.96400000000006"/>
    <n v="5354.6760000000004"/>
    <n v="2102.3960000000002"/>
  </r>
  <r>
    <s v="T00557"/>
    <x v="38"/>
    <s v="C192"/>
    <s v="P045"/>
    <x v="3"/>
    <n v="5"/>
    <n v="0"/>
    <s v="Credit Card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0558"/>
    <x v="390"/>
    <s v="C164"/>
    <s v="P045"/>
    <x v="1"/>
    <n v="1"/>
    <n v="0"/>
    <s v="Mobile Money"/>
    <n v="1879.08"/>
    <n v="1004.56"/>
    <x v="2"/>
    <s v="Dairy"/>
    <n v="1879.08"/>
    <n v="1004.56"/>
    <n v="874.52"/>
    <n v="0.46539796070417438"/>
    <n v="0"/>
    <n v="1879.08"/>
    <n v="874.52"/>
  </r>
  <r>
    <s v="T00559"/>
    <x v="373"/>
    <s v="C170"/>
    <s v="P004"/>
    <x v="2"/>
    <n v="2"/>
    <n v="0.1"/>
    <s v="Bank Transfer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0560"/>
    <x v="391"/>
    <s v="C081"/>
    <s v="P029"/>
    <x v="1"/>
    <n v="3"/>
    <n v="0.1"/>
    <s v="Mobile Money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0561"/>
    <x v="296"/>
    <s v="C070"/>
    <s v="P050"/>
    <x v="2"/>
    <n v="1"/>
    <n v="0.05"/>
    <s v="Credit Card"/>
    <n v="1044.6400000000001"/>
    <n v="775.07"/>
    <x v="0"/>
    <s v="Footwear"/>
    <n v="1044.6400000000001"/>
    <n v="775.07"/>
    <n v="269.57000000000005"/>
    <n v="0.25805062030938891"/>
    <n v="52.232000000000006"/>
    <n v="992.40800000000013"/>
    <n v="217.33800000000008"/>
  </r>
  <r>
    <s v="T00562"/>
    <x v="392"/>
    <s v="C200"/>
    <s v="P036"/>
    <x v="4"/>
    <n v="1"/>
    <n v="0.05"/>
    <s v="Cash"/>
    <n v="1501.46"/>
    <n v="1167.73"/>
    <x v="0"/>
    <s v="Watches"/>
    <n v="1501.46"/>
    <n v="1167.73"/>
    <n v="333.73"/>
    <n v="0.22227032355174298"/>
    <n v="75.073000000000008"/>
    <n v="1426.3869999999999"/>
    <n v="258.65699999999993"/>
  </r>
  <r>
    <s v="T00563"/>
    <x v="302"/>
    <s v="C043"/>
    <s v="P039"/>
    <x v="1"/>
    <n v="4"/>
    <n v="0.1"/>
    <s v="Mobile Money"/>
    <n v="540.94000000000005"/>
    <n v="398.25"/>
    <x v="0"/>
    <s v="Clothing"/>
    <n v="2163.7600000000002"/>
    <n v="1593"/>
    <n v="570.76000000000022"/>
    <n v="0.26378156542315234"/>
    <n v="216.37600000000003"/>
    <n v="1947.3840000000002"/>
    <n v="354.38400000000024"/>
  </r>
  <r>
    <s v="T00564"/>
    <x v="251"/>
    <s v="C031"/>
    <s v="P049"/>
    <x v="4"/>
    <n v="3"/>
    <n v="0.05"/>
    <s v="Mobile Money"/>
    <n v="388.26"/>
    <n v="199.3"/>
    <x v="0"/>
    <s v="Watches"/>
    <n v="1164.78"/>
    <n v="597.90000000000009"/>
    <n v="566.87999999999988"/>
    <n v="0.4866841807036521"/>
    <n v="58.239000000000004"/>
    <n v="1106.5409999999999"/>
    <n v="508.64099999999985"/>
  </r>
  <r>
    <s v="T00565"/>
    <x v="393"/>
    <s v="C079"/>
    <s v="P036"/>
    <x v="1"/>
    <n v="3"/>
    <n v="0"/>
    <s v="Cash"/>
    <n v="1501.46"/>
    <n v="1167.73"/>
    <x v="0"/>
    <s v="Watches"/>
    <n v="4504.38"/>
    <n v="3503.19"/>
    <n v="1001.19"/>
    <n v="0.22227032355174298"/>
    <n v="0"/>
    <n v="4504.38"/>
    <n v="1001.19"/>
  </r>
  <r>
    <s v="T00566"/>
    <x v="90"/>
    <s v="C041"/>
    <s v="P006"/>
    <x v="0"/>
    <n v="5"/>
    <n v="0"/>
    <s v="Credit Card"/>
    <n v="318.05"/>
    <n v="187.34"/>
    <x v="2"/>
    <s v="Fruits"/>
    <n v="1590.25"/>
    <n v="936.7"/>
    <n v="653.54999999999995"/>
    <n v="0.41097311743436565"/>
    <n v="0"/>
    <n v="1590.25"/>
    <n v="653.54999999999995"/>
  </r>
  <r>
    <s v="T00567"/>
    <x v="394"/>
    <s v="C084"/>
    <s v="P031"/>
    <x v="2"/>
    <n v="1"/>
    <n v="0.05"/>
    <s v="Bank Transfer"/>
    <n v="1095.72"/>
    <n v="822.2"/>
    <x v="2"/>
    <s v="Snacks"/>
    <n v="1095.72"/>
    <n v="822.2"/>
    <n v="273.52"/>
    <n v="0.24962581681451462"/>
    <n v="54.786000000000001"/>
    <n v="1040.934"/>
    <n v="218.73399999999992"/>
  </r>
  <r>
    <s v="T00568"/>
    <x v="257"/>
    <s v="C102"/>
    <s v="P045"/>
    <x v="4"/>
    <n v="1"/>
    <n v="0.1"/>
    <s v="Bank Transfer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0569"/>
    <x v="295"/>
    <s v="C045"/>
    <s v="P037"/>
    <x v="3"/>
    <n v="4"/>
    <n v="0.15"/>
    <s v="Credit Card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0570"/>
    <x v="146"/>
    <s v="C025"/>
    <s v="P011"/>
    <x v="1"/>
    <n v="1"/>
    <n v="0.05"/>
    <s v="Cash"/>
    <n v="248.57"/>
    <n v="190.67"/>
    <x v="1"/>
    <s v="Headphones"/>
    <n v="248.57"/>
    <n v="190.67"/>
    <n v="57.900000000000006"/>
    <n v="0.2329323731745585"/>
    <n v="12.4285"/>
    <n v="236.14150000000001"/>
    <n v="45.47150000000002"/>
  </r>
  <r>
    <s v="T00571"/>
    <x v="395"/>
    <s v="C004"/>
    <s v="P003"/>
    <x v="3"/>
    <n v="2"/>
    <n v="0.05"/>
    <s v="Credit Card"/>
    <n v="337.63"/>
    <n v="169.03"/>
    <x v="0"/>
    <s v="Footwear"/>
    <n v="675.26"/>
    <n v="338.06"/>
    <n v="337.2"/>
    <n v="0.49936320824571273"/>
    <n v="33.762999999999998"/>
    <n v="641.49699999999996"/>
    <n v="303.43699999999995"/>
  </r>
  <r>
    <s v="T00572"/>
    <x v="396"/>
    <s v="C103"/>
    <s v="P050"/>
    <x v="0"/>
    <n v="1"/>
    <n v="0.1"/>
    <s v="Cash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0573"/>
    <x v="198"/>
    <s v="C006"/>
    <s v="P012"/>
    <x v="3"/>
    <n v="2"/>
    <n v="0.15"/>
    <s v="Credit Card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0574"/>
    <x v="397"/>
    <s v="C024"/>
    <s v="P014"/>
    <x v="0"/>
    <n v="1"/>
    <n v="0"/>
    <s v="Mobile Money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0575"/>
    <x v="398"/>
    <s v="C013"/>
    <s v="P020"/>
    <x v="2"/>
    <n v="5"/>
    <n v="0.15"/>
    <s v="Mobile Money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0576"/>
    <x v="121"/>
    <s v="C128"/>
    <s v="P049"/>
    <x v="3"/>
    <n v="4"/>
    <n v="0.15"/>
    <s v="Credit Card"/>
    <n v="388.26"/>
    <n v="199.3"/>
    <x v="0"/>
    <s v="Watches"/>
    <n v="1553.04"/>
    <n v="797.2"/>
    <n v="755.83999999999992"/>
    <n v="0.48668418070365216"/>
    <n v="232.95599999999999"/>
    <n v="1320.0840000000001"/>
    <n v="522.88400000000001"/>
  </r>
  <r>
    <s v="T00577"/>
    <x v="67"/>
    <s v="C091"/>
    <s v="P037"/>
    <x v="2"/>
    <n v="2"/>
    <n v="0.1"/>
    <s v="Bank Transfer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0578"/>
    <x v="254"/>
    <s v="C115"/>
    <s v="P028"/>
    <x v="2"/>
    <n v="1"/>
    <n v="0.05"/>
    <s v="Bank Transfer"/>
    <n v="673.78"/>
    <n v="363.33"/>
    <x v="1"/>
    <s v="Smartphone"/>
    <n v="673.78"/>
    <n v="363.33"/>
    <n v="310.45"/>
    <n v="0.46075870462168661"/>
    <n v="33.689"/>
    <n v="640.09100000000001"/>
    <n v="276.76100000000002"/>
  </r>
  <r>
    <s v="T00579"/>
    <x v="105"/>
    <s v="C128"/>
    <s v="P018"/>
    <x v="1"/>
    <n v="5"/>
    <n v="0.15"/>
    <s v="Cash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0580"/>
    <x v="399"/>
    <s v="C023"/>
    <s v="P046"/>
    <x v="0"/>
    <n v="4"/>
    <n v="0.05"/>
    <s v="Mobile Money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0581"/>
    <x v="366"/>
    <s v="C052"/>
    <s v="P025"/>
    <x v="4"/>
    <n v="2"/>
    <n v="0"/>
    <s v="Mobile Money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0582"/>
    <x v="336"/>
    <s v="C183"/>
    <s v="P047"/>
    <x v="0"/>
    <n v="4"/>
    <n v="0.15"/>
    <s v="Bank Transfer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0583"/>
    <x v="262"/>
    <s v="C145"/>
    <s v="P047"/>
    <x v="4"/>
    <n v="3"/>
    <n v="0.15"/>
    <s v="Bank Transfer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0584"/>
    <x v="400"/>
    <s v="C047"/>
    <s v="P050"/>
    <x v="3"/>
    <n v="3"/>
    <n v="0.05"/>
    <s v="Cash"/>
    <n v="1044.6400000000001"/>
    <n v="775.07"/>
    <x v="0"/>
    <s v="Footwear"/>
    <n v="3133.92"/>
    <n v="2325.21"/>
    <n v="808.71"/>
    <n v="0.25805062030938891"/>
    <n v="156.69600000000003"/>
    <n v="2977.2240000000002"/>
    <n v="652.01400000000012"/>
  </r>
  <r>
    <s v="T00585"/>
    <x v="401"/>
    <s v="C200"/>
    <s v="P027"/>
    <x v="0"/>
    <n v="1"/>
    <n v="0.15"/>
    <s v="Bank Transfer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0586"/>
    <x v="402"/>
    <s v="C197"/>
    <s v="P039"/>
    <x v="4"/>
    <n v="2"/>
    <n v="0.05"/>
    <s v="Cash"/>
    <n v="540.94000000000005"/>
    <n v="398.25"/>
    <x v="0"/>
    <s v="Clothing"/>
    <n v="1081.8800000000001"/>
    <n v="796.5"/>
    <n v="285.38000000000011"/>
    <n v="0.26378156542315234"/>
    <n v="54.094000000000008"/>
    <n v="1027.7860000000001"/>
    <n v="231.28600000000006"/>
  </r>
  <r>
    <s v="T00587"/>
    <x v="403"/>
    <s v="C064"/>
    <s v="P017"/>
    <x v="2"/>
    <n v="3"/>
    <n v="0"/>
    <s v="Credit Card"/>
    <n v="1246.1099999999999"/>
    <n v="833.52"/>
    <x v="1"/>
    <s v="Headphones"/>
    <n v="3738.33"/>
    <n v="2500.56"/>
    <n v="1237.77"/>
    <n v="0.33110239063967067"/>
    <n v="0"/>
    <n v="3738.33"/>
    <n v="1237.77"/>
  </r>
  <r>
    <s v="T00588"/>
    <x v="404"/>
    <s v="C148"/>
    <s v="P019"/>
    <x v="1"/>
    <n v="3"/>
    <n v="0.05"/>
    <s v="Credit Card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0589"/>
    <x v="405"/>
    <s v="C061"/>
    <s v="P025"/>
    <x v="4"/>
    <n v="3"/>
    <n v="0.1"/>
    <s v="Cash"/>
    <n v="429.15"/>
    <n v="258.72000000000003"/>
    <x v="0"/>
    <s v="Watches"/>
    <n v="1287.4499999999998"/>
    <n v="776.16000000000008"/>
    <n v="511.28999999999974"/>
    <n v="0.39713386927647659"/>
    <n v="128.74499999999998"/>
    <n v="1158.7049999999999"/>
    <n v="382.54499999999985"/>
  </r>
  <r>
    <s v="T00590"/>
    <x v="347"/>
    <s v="C181"/>
    <s v="P047"/>
    <x v="0"/>
    <n v="5"/>
    <n v="0.05"/>
    <s v="Credit Card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0591"/>
    <x v="306"/>
    <s v="C127"/>
    <s v="P011"/>
    <x v="4"/>
    <n v="3"/>
    <n v="0.05"/>
    <s v="Mobile Money"/>
    <n v="248.57"/>
    <n v="190.67"/>
    <x v="1"/>
    <s v="Headphones"/>
    <n v="745.71"/>
    <n v="572.01"/>
    <n v="173.70000000000005"/>
    <n v="0.23293237317455853"/>
    <n v="37.285500000000006"/>
    <n v="708.42450000000008"/>
    <n v="136.41450000000009"/>
  </r>
  <r>
    <s v="T00592"/>
    <x v="406"/>
    <s v="C010"/>
    <s v="P005"/>
    <x v="3"/>
    <n v="1"/>
    <n v="0.05"/>
    <s v="Credit Card"/>
    <n v="1396.22"/>
    <n v="1004.09"/>
    <x v="0"/>
    <s v="Bags"/>
    <n v="1396.22"/>
    <n v="1004.09"/>
    <n v="392.13"/>
    <n v="0.28085115526206472"/>
    <n v="69.811000000000007"/>
    <n v="1326.4090000000001"/>
    <n v="322.31900000000007"/>
  </r>
  <r>
    <s v="T00593"/>
    <x v="334"/>
    <s v="C006"/>
    <s v="P015"/>
    <x v="4"/>
    <n v="4"/>
    <n v="0"/>
    <s v="Bank Transfer"/>
    <n v="270.45"/>
    <n v="187.6"/>
    <x v="0"/>
    <s v="Bags"/>
    <n v="1081.8"/>
    <n v="750.4"/>
    <n v="331.4"/>
    <n v="0.30634128304677388"/>
    <n v="0"/>
    <n v="1081.8"/>
    <n v="331.4"/>
  </r>
  <r>
    <s v="T00594"/>
    <x v="95"/>
    <s v="C158"/>
    <s v="P024"/>
    <x v="2"/>
    <n v="2"/>
    <n v="0.1"/>
    <s v="Credit Card"/>
    <n v="1487.41"/>
    <n v="813.07"/>
    <x v="1"/>
    <s v="Smartphone"/>
    <n v="2974.82"/>
    <n v="1626.14"/>
    <n v="1348.68"/>
    <n v="0.45336524562830693"/>
    <n v="297.48200000000003"/>
    <n v="2677.3380000000002"/>
    <n v="1051.1980000000001"/>
  </r>
  <r>
    <s v="T00595"/>
    <x v="407"/>
    <s v="C083"/>
    <s v="P028"/>
    <x v="3"/>
    <n v="1"/>
    <n v="0.05"/>
    <s v="Credit Card"/>
    <n v="673.78"/>
    <n v="363.33"/>
    <x v="1"/>
    <s v="Smartphone"/>
    <n v="673.78"/>
    <n v="363.33"/>
    <n v="310.45"/>
    <n v="0.46075870462168661"/>
    <n v="33.689"/>
    <n v="640.09100000000001"/>
    <n v="276.76100000000002"/>
  </r>
  <r>
    <s v="T00596"/>
    <x v="408"/>
    <s v="C199"/>
    <s v="P008"/>
    <x v="3"/>
    <n v="5"/>
    <n v="0.1"/>
    <s v="Cash"/>
    <n v="109.78"/>
    <n v="70.59"/>
    <x v="0"/>
    <s v="Footwear"/>
    <n v="548.9"/>
    <n v="352.95000000000005"/>
    <n v="195.94999999999993"/>
    <n v="0.35698670067407534"/>
    <n v="54.89"/>
    <n v="494.01"/>
    <n v="141.05999999999995"/>
  </r>
  <r>
    <s v="T00597"/>
    <x v="280"/>
    <s v="C096"/>
    <s v="P039"/>
    <x v="1"/>
    <n v="5"/>
    <n v="0"/>
    <s v="Bank Transfer"/>
    <n v="540.94000000000005"/>
    <n v="398.25"/>
    <x v="0"/>
    <s v="Clothing"/>
    <n v="2704.7000000000003"/>
    <n v="1991.25"/>
    <n v="713.45000000000027"/>
    <n v="0.26378156542315234"/>
    <n v="0"/>
    <n v="2704.7000000000003"/>
    <n v="713.45000000000027"/>
  </r>
  <r>
    <s v="T00598"/>
    <x v="188"/>
    <s v="C078"/>
    <s v="P043"/>
    <x v="0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0599"/>
    <x v="409"/>
    <s v="C164"/>
    <s v="P040"/>
    <x v="1"/>
    <n v="3"/>
    <n v="0.05"/>
    <s v="Bank Transfer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0600"/>
    <x v="410"/>
    <s v="C058"/>
    <s v="P050"/>
    <x v="4"/>
    <n v="2"/>
    <n v="0.15"/>
    <s v="Bank Transfer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0601"/>
    <x v="187"/>
    <s v="C188"/>
    <s v="P016"/>
    <x v="0"/>
    <n v="2"/>
    <n v="0.05"/>
    <s v="Cash"/>
    <n v="1858.75"/>
    <n v="1451.16"/>
    <x v="0"/>
    <s v="Accessories"/>
    <n v="3717.5"/>
    <n v="2902.32"/>
    <n v="815.17999999999984"/>
    <n v="0.21928177538668456"/>
    <n v="185.875"/>
    <n v="3531.625"/>
    <n v="629.30499999999984"/>
  </r>
  <r>
    <s v="T00602"/>
    <x v="411"/>
    <s v="C180"/>
    <s v="P020"/>
    <x v="4"/>
    <n v="4"/>
    <n v="0"/>
    <s v="Credit Card"/>
    <n v="323.92"/>
    <n v="242.98"/>
    <x v="0"/>
    <s v="Accessories"/>
    <n v="1295.68"/>
    <n v="971.92"/>
    <n v="323.7600000000001"/>
    <n v="0.24987651271918998"/>
    <n v="0"/>
    <n v="1295.68"/>
    <n v="323.7600000000001"/>
  </r>
  <r>
    <s v="T00603"/>
    <x v="412"/>
    <s v="C155"/>
    <s v="P009"/>
    <x v="0"/>
    <n v="5"/>
    <n v="0.05"/>
    <s v="Cash"/>
    <n v="123.19"/>
    <n v="80.36"/>
    <x v="2"/>
    <s v="Snacks"/>
    <n v="615.95000000000005"/>
    <n v="401.8"/>
    <n v="214.15000000000003"/>
    <n v="0.34767432421462785"/>
    <n v="30.797500000000003"/>
    <n v="585.15250000000003"/>
    <n v="183.35250000000002"/>
  </r>
  <r>
    <s v="T00604"/>
    <x v="413"/>
    <s v="C128"/>
    <s v="P032"/>
    <x v="2"/>
    <n v="3"/>
    <n v="0"/>
    <s v="Credit Card"/>
    <n v="304.70999999999998"/>
    <n v="164.01"/>
    <x v="2"/>
    <s v="Vegetables"/>
    <n v="914.12999999999988"/>
    <n v="492.03"/>
    <n v="422.09999999999991"/>
    <n v="0.46175051688490693"/>
    <n v="0"/>
    <n v="914.12999999999988"/>
    <n v="422.09999999999991"/>
  </r>
  <r>
    <s v="T00605"/>
    <x v="69"/>
    <s v="C089"/>
    <s v="P003"/>
    <x v="0"/>
    <n v="2"/>
    <n v="0"/>
    <s v="Bank Transfer"/>
    <n v="337.63"/>
    <n v="169.03"/>
    <x v="0"/>
    <s v="Footwear"/>
    <n v="675.26"/>
    <n v="338.06"/>
    <n v="337.2"/>
    <n v="0.49936320824571273"/>
    <n v="0"/>
    <n v="675.26"/>
    <n v="337.2"/>
  </r>
  <r>
    <s v="T00606"/>
    <x v="414"/>
    <s v="C115"/>
    <s v="P036"/>
    <x v="3"/>
    <n v="3"/>
    <n v="0.05"/>
    <s v="Credit Card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0607"/>
    <x v="79"/>
    <s v="C178"/>
    <s v="P015"/>
    <x v="3"/>
    <n v="3"/>
    <n v="0.1"/>
    <s v="Cash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0608"/>
    <x v="411"/>
    <s v="C185"/>
    <s v="P003"/>
    <x v="3"/>
    <n v="1"/>
    <n v="0.15"/>
    <s v="Mobile Money"/>
    <n v="337.63"/>
    <n v="169.03"/>
    <x v="0"/>
    <s v="Footwear"/>
    <n v="337.63"/>
    <n v="169.03"/>
    <n v="168.6"/>
    <n v="0.49936320824571273"/>
    <n v="50.644500000000001"/>
    <n v="286.9855"/>
    <n v="117.9555"/>
  </r>
  <r>
    <s v="T00609"/>
    <x v="415"/>
    <s v="C188"/>
    <s v="P044"/>
    <x v="1"/>
    <n v="2"/>
    <n v="0.15"/>
    <s v="Mobile Money"/>
    <n v="1286.55"/>
    <n v="797.54"/>
    <x v="0"/>
    <s v="Accessories"/>
    <n v="2573.1"/>
    <n v="1595.08"/>
    <n v="978.02"/>
    <n v="0.380094049978625"/>
    <n v="385.96499999999997"/>
    <n v="2187.1349999999998"/>
    <n v="592.05499999999984"/>
  </r>
  <r>
    <s v="T00610"/>
    <x v="156"/>
    <s v="C097"/>
    <s v="P026"/>
    <x v="0"/>
    <n v="5"/>
    <n v="0.15"/>
    <s v="Cash"/>
    <n v="1015.76"/>
    <n v="584.4"/>
    <x v="2"/>
    <s v="Dairy"/>
    <n v="5078.8"/>
    <n v="2922"/>
    <n v="2156.8000000000002"/>
    <n v="0.42466724423092073"/>
    <n v="761.82"/>
    <n v="4316.9800000000005"/>
    <n v="1394.9800000000005"/>
  </r>
  <r>
    <s v="T00611"/>
    <x v="416"/>
    <s v="C123"/>
    <s v="P010"/>
    <x v="4"/>
    <n v="2"/>
    <n v="0.05"/>
    <s v="Mobile Money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0612"/>
    <x v="417"/>
    <s v="C019"/>
    <s v="P030"/>
    <x v="3"/>
    <n v="3"/>
    <n v="0"/>
    <s v="Bank Transfer"/>
    <n v="29.24"/>
    <n v="15.28"/>
    <x v="0"/>
    <s v="Watches"/>
    <n v="87.72"/>
    <n v="45.839999999999996"/>
    <n v="41.88"/>
    <n v="0.47742818057455544"/>
    <n v="0"/>
    <n v="87.72"/>
    <n v="41.88"/>
  </r>
  <r>
    <s v="T00613"/>
    <x v="418"/>
    <s v="C067"/>
    <s v="P013"/>
    <x v="3"/>
    <n v="1"/>
    <n v="0.1"/>
    <s v="Credit Card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0614"/>
    <x v="192"/>
    <s v="C097"/>
    <s v="P025"/>
    <x v="2"/>
    <n v="1"/>
    <n v="0"/>
    <s v="Bank Transfer"/>
    <n v="429.15"/>
    <n v="258.72000000000003"/>
    <x v="0"/>
    <s v="Watches"/>
    <n v="429.15"/>
    <n v="258.72000000000003"/>
    <n v="170.42999999999995"/>
    <n v="0.39713386927647665"/>
    <n v="0"/>
    <n v="429.15"/>
    <n v="170.42999999999995"/>
  </r>
  <r>
    <s v="T00615"/>
    <x v="419"/>
    <s v="C153"/>
    <s v="P033"/>
    <x v="4"/>
    <n v="4"/>
    <n v="0"/>
    <s v="Mobile Money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0616"/>
    <x v="420"/>
    <s v="C168"/>
    <s v="P023"/>
    <x v="2"/>
    <n v="5"/>
    <n v="0.15"/>
    <s v="Credit Card"/>
    <n v="1878.47"/>
    <n v="1014.91"/>
    <x v="0"/>
    <s v="Footwear"/>
    <n v="9392.35"/>
    <n v="5074.55"/>
    <n v="4317.8"/>
    <n v="0.45971455493034225"/>
    <n v="1408.8525"/>
    <n v="7983.4975000000004"/>
    <n v="2908.9475000000002"/>
  </r>
  <r>
    <s v="T00617"/>
    <x v="26"/>
    <s v="C014"/>
    <s v="P007"/>
    <x v="3"/>
    <n v="3"/>
    <n v="0.05"/>
    <s v="Credit Card"/>
    <n v="1474.12"/>
    <n v="764.02"/>
    <x v="1"/>
    <s v="Camera"/>
    <n v="4422.3599999999997"/>
    <n v="2292.06"/>
    <n v="2130.2999999999997"/>
    <n v="0.48171112256804055"/>
    <n v="221.11799999999999"/>
    <n v="4201.2419999999993"/>
    <n v="1909.1819999999993"/>
  </r>
  <r>
    <s v="T00618"/>
    <x v="421"/>
    <s v="C105"/>
    <s v="P036"/>
    <x v="4"/>
    <n v="5"/>
    <n v="0.1"/>
    <s v="Bank Transfer"/>
    <n v="1501.46"/>
    <n v="1167.73"/>
    <x v="0"/>
    <s v="Watches"/>
    <n v="7507.3"/>
    <n v="5838.65"/>
    <n v="1668.6500000000005"/>
    <n v="0.22227032355174303"/>
    <n v="750.73"/>
    <n v="6756.57"/>
    <n v="917.92000000000007"/>
  </r>
  <r>
    <s v="T00619"/>
    <x v="242"/>
    <s v="C077"/>
    <s v="P017"/>
    <x v="2"/>
    <n v="1"/>
    <n v="0"/>
    <s v="Mobile Money"/>
    <n v="1246.1099999999999"/>
    <n v="833.52"/>
    <x v="1"/>
    <s v="Headphones"/>
    <n v="1246.1099999999999"/>
    <n v="833.52"/>
    <n v="412.58999999999992"/>
    <n v="0.33110239063967062"/>
    <n v="0"/>
    <n v="1246.1099999999999"/>
    <n v="412.58999999999992"/>
  </r>
  <r>
    <s v="T00620"/>
    <x v="246"/>
    <s v="C147"/>
    <s v="P034"/>
    <x v="4"/>
    <n v="4"/>
    <n v="0.05"/>
    <s v="Cash"/>
    <n v="428.05"/>
    <n v="246.07"/>
    <x v="1"/>
    <s v="Laptop"/>
    <n v="1712.2"/>
    <n v="984.28"/>
    <n v="727.92000000000007"/>
    <n v="0.42513725032122418"/>
    <n v="85.610000000000014"/>
    <n v="1626.5900000000001"/>
    <n v="642.31000000000017"/>
  </r>
  <r>
    <s v="T00621"/>
    <x v="422"/>
    <s v="C093"/>
    <s v="P040"/>
    <x v="3"/>
    <n v="4"/>
    <n v="0"/>
    <s v="Bank Transfer"/>
    <n v="1745.61"/>
    <n v="1322.44"/>
    <x v="1"/>
    <s v="Headphones"/>
    <n v="6982.44"/>
    <n v="5289.76"/>
    <n v="1692.6799999999994"/>
    <n v="0.24241955534168563"/>
    <n v="0"/>
    <n v="6982.44"/>
    <n v="1692.6799999999994"/>
  </r>
  <r>
    <s v="T00622"/>
    <x v="423"/>
    <s v="C170"/>
    <s v="P016"/>
    <x v="4"/>
    <n v="4"/>
    <n v="0.05"/>
    <s v="Cash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0623"/>
    <x v="424"/>
    <s v="C007"/>
    <s v="P020"/>
    <x v="2"/>
    <n v="2"/>
    <n v="0.1"/>
    <s v="Cash"/>
    <n v="323.92"/>
    <n v="242.98"/>
    <x v="0"/>
    <s v="Accessories"/>
    <n v="647.84"/>
    <n v="485.96"/>
    <n v="161.88000000000005"/>
    <n v="0.24987651271918998"/>
    <n v="64.784000000000006"/>
    <n v="583.05600000000004"/>
    <n v="97.09600000000006"/>
  </r>
  <r>
    <s v="T00624"/>
    <x v="425"/>
    <s v="C122"/>
    <s v="P020"/>
    <x v="3"/>
    <n v="3"/>
    <n v="0.15"/>
    <s v="Mobile Money"/>
    <n v="323.92"/>
    <n v="242.98"/>
    <x v="0"/>
    <s v="Accessories"/>
    <n v="971.76"/>
    <n v="728.93999999999994"/>
    <n v="242.82000000000005"/>
    <n v="0.24987651271918998"/>
    <n v="145.76399999999998"/>
    <n v="825.99599999999998"/>
    <n v="97.05600000000004"/>
  </r>
  <r>
    <s v="T00625"/>
    <x v="397"/>
    <s v="C126"/>
    <s v="P038"/>
    <x v="0"/>
    <n v="1"/>
    <n v="0.15"/>
    <s v="Credit Card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0626"/>
    <x v="212"/>
    <s v="C095"/>
    <s v="P020"/>
    <x v="1"/>
    <n v="3"/>
    <n v="0.05"/>
    <s v="Mobile Money"/>
    <n v="323.92"/>
    <n v="242.98"/>
    <x v="0"/>
    <s v="Accessories"/>
    <n v="971.76"/>
    <n v="728.93999999999994"/>
    <n v="242.82000000000005"/>
    <n v="0.24987651271918998"/>
    <n v="48.588000000000001"/>
    <n v="923.17200000000003"/>
    <n v="194.23200000000008"/>
  </r>
  <r>
    <s v="T00627"/>
    <x v="194"/>
    <s v="C012"/>
    <s v="P016"/>
    <x v="0"/>
    <n v="4"/>
    <n v="0.15"/>
    <s v="Bank Transfer"/>
    <n v="1858.75"/>
    <n v="1451.16"/>
    <x v="0"/>
    <s v="Accessories"/>
    <n v="7435"/>
    <n v="5804.64"/>
    <n v="1630.3599999999997"/>
    <n v="0.21928177538668456"/>
    <n v="1115.25"/>
    <n v="6319.75"/>
    <n v="515.10999999999967"/>
  </r>
  <r>
    <s v="T00628"/>
    <x v="106"/>
    <s v="C058"/>
    <s v="P041"/>
    <x v="0"/>
    <n v="5"/>
    <n v="0"/>
    <s v="Credit Card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0629"/>
    <x v="111"/>
    <s v="C193"/>
    <s v="P031"/>
    <x v="3"/>
    <n v="1"/>
    <n v="0.1"/>
    <s v="Mobile Money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0630"/>
    <x v="414"/>
    <s v="C194"/>
    <s v="P018"/>
    <x v="4"/>
    <n v="2"/>
    <n v="0"/>
    <s v="Mobile Money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0631"/>
    <x v="426"/>
    <s v="C134"/>
    <s v="P008"/>
    <x v="1"/>
    <n v="5"/>
    <n v="0.15"/>
    <s v="Credit Card"/>
    <n v="109.78"/>
    <n v="70.59"/>
    <x v="0"/>
    <s v="Footwear"/>
    <n v="548.9"/>
    <n v="352.95000000000005"/>
    <n v="195.94999999999993"/>
    <n v="0.35698670067407534"/>
    <n v="82.334999999999994"/>
    <n v="466.565"/>
    <n v="113.61499999999995"/>
  </r>
  <r>
    <s v="T00632"/>
    <x v="120"/>
    <s v="C122"/>
    <s v="P031"/>
    <x v="0"/>
    <n v="1"/>
    <n v="0.15"/>
    <s v="Cash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0633"/>
    <x v="95"/>
    <s v="C129"/>
    <s v="P010"/>
    <x v="4"/>
    <n v="5"/>
    <n v="0.05"/>
    <s v="Cash"/>
    <n v="1194.1199999999999"/>
    <n v="838.95"/>
    <x v="1"/>
    <s v="Smartphone"/>
    <n v="5970.5999999999995"/>
    <n v="4194.75"/>
    <n v="1775.8499999999995"/>
    <n v="0.29743241885237659"/>
    <n v="298.52999999999997"/>
    <n v="5672.07"/>
    <n v="1477.3199999999997"/>
  </r>
  <r>
    <s v="T00634"/>
    <x v="16"/>
    <s v="C194"/>
    <s v="P048"/>
    <x v="1"/>
    <n v="2"/>
    <n v="0.05"/>
    <s v="Credit Card"/>
    <n v="1216.3599999999999"/>
    <n v="794.8"/>
    <x v="0"/>
    <s v="Bags"/>
    <n v="2432.7199999999998"/>
    <n v="1589.6"/>
    <n v="843.11999999999989"/>
    <n v="0.34657502713012595"/>
    <n v="121.636"/>
    <n v="2311.0839999999998"/>
    <n v="721.48399999999992"/>
  </r>
  <r>
    <s v="T00635"/>
    <x v="427"/>
    <s v="C050"/>
    <s v="P044"/>
    <x v="2"/>
    <n v="1"/>
    <n v="0.15"/>
    <s v="Cash"/>
    <n v="1286.55"/>
    <n v="797.54"/>
    <x v="0"/>
    <s v="Accessories"/>
    <n v="1286.55"/>
    <n v="797.54"/>
    <n v="489.01"/>
    <n v="0.380094049978625"/>
    <n v="192.98249999999999"/>
    <n v="1093.5674999999999"/>
    <n v="296.02749999999992"/>
  </r>
  <r>
    <s v="T00636"/>
    <x v="428"/>
    <s v="C175"/>
    <s v="P011"/>
    <x v="1"/>
    <n v="2"/>
    <n v="0.05"/>
    <s v="Bank Transfer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0637"/>
    <x v="429"/>
    <s v="C082"/>
    <s v="P008"/>
    <x v="3"/>
    <n v="1"/>
    <n v="0.15"/>
    <s v="Mobile Money"/>
    <n v="109.78"/>
    <n v="70.59"/>
    <x v="0"/>
    <s v="Footwear"/>
    <n v="109.78"/>
    <n v="70.59"/>
    <n v="39.19"/>
    <n v="0.3569867006740754"/>
    <n v="16.466999999999999"/>
    <n v="93.313000000000002"/>
    <n v="22.722999999999999"/>
  </r>
  <r>
    <s v="T00638"/>
    <x v="430"/>
    <s v="C142"/>
    <s v="P008"/>
    <x v="0"/>
    <n v="3"/>
    <n v="0.15"/>
    <s v="Cash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0639"/>
    <x v="431"/>
    <s v="C180"/>
    <s v="P018"/>
    <x v="4"/>
    <n v="5"/>
    <n v="0.15"/>
    <s v="Cash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0640"/>
    <x v="149"/>
    <s v="C107"/>
    <s v="P039"/>
    <x v="2"/>
    <n v="2"/>
    <n v="0"/>
    <s v="Cash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0641"/>
    <x v="108"/>
    <s v="C145"/>
    <s v="P038"/>
    <x v="3"/>
    <n v="3"/>
    <n v="0.1"/>
    <s v="Mobile Money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0642"/>
    <x v="327"/>
    <s v="C068"/>
    <s v="P037"/>
    <x v="1"/>
    <n v="4"/>
    <n v="0.15"/>
    <s v="Cash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0643"/>
    <x v="320"/>
    <s v="C045"/>
    <s v="P043"/>
    <x v="0"/>
    <n v="4"/>
    <n v="0.05"/>
    <s v="Mobile Money"/>
    <n v="564.41999999999996"/>
    <n v="293.95999999999998"/>
    <x v="0"/>
    <s v="Accessories"/>
    <n v="2257.6799999999998"/>
    <n v="1175.8399999999999"/>
    <n v="1081.8399999999999"/>
    <n v="0.47918216930654478"/>
    <n v="112.884"/>
    <n v="2144.7959999999998"/>
    <n v="968.9559999999999"/>
  </r>
  <r>
    <s v="T00644"/>
    <x v="417"/>
    <s v="C010"/>
    <s v="P014"/>
    <x v="1"/>
    <n v="3"/>
    <n v="0.05"/>
    <s v="Cash"/>
    <n v="1342.75"/>
    <n v="797.94"/>
    <x v="0"/>
    <s v="Clothing"/>
    <n v="4028.25"/>
    <n v="2393.8200000000002"/>
    <n v="1634.4299999999998"/>
    <n v="0.40574194749581077"/>
    <n v="201.41250000000002"/>
    <n v="3826.8375000000001"/>
    <n v="1433.0174999999999"/>
  </r>
  <r>
    <s v="T00645"/>
    <x v="217"/>
    <s v="C191"/>
    <s v="P041"/>
    <x v="1"/>
    <n v="3"/>
    <n v="0.1"/>
    <s v="Cash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0646"/>
    <x v="432"/>
    <s v="C087"/>
    <s v="P037"/>
    <x v="0"/>
    <n v="3"/>
    <n v="0.1"/>
    <s v="Mobile Money"/>
    <n v="1952.65"/>
    <n v="1451.27"/>
    <x v="1"/>
    <s v="Television"/>
    <n v="5857.9500000000007"/>
    <n v="4353.8099999999995"/>
    <n v="1504.1400000000012"/>
    <n v="0.25676900622231347"/>
    <n v="585.79500000000007"/>
    <n v="5272.1550000000007"/>
    <n v="918.34500000000116"/>
  </r>
  <r>
    <s v="T00647"/>
    <x v="359"/>
    <s v="C179"/>
    <s v="P041"/>
    <x v="3"/>
    <n v="2"/>
    <n v="0.05"/>
    <s v="Bank Transfer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0648"/>
    <x v="97"/>
    <s v="C191"/>
    <s v="P033"/>
    <x v="1"/>
    <n v="3"/>
    <n v="0.1"/>
    <s v="Mobile Money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0649"/>
    <x v="433"/>
    <s v="C155"/>
    <s v="P043"/>
    <x v="3"/>
    <n v="2"/>
    <n v="0.15"/>
    <s v="Credit Card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0650"/>
    <x v="434"/>
    <s v="C105"/>
    <s v="P016"/>
    <x v="1"/>
    <n v="5"/>
    <n v="0.1"/>
    <s v="Cash"/>
    <n v="1858.75"/>
    <n v="1451.16"/>
    <x v="0"/>
    <s v="Accessories"/>
    <n v="9293.75"/>
    <n v="7255.8"/>
    <n v="2037.9499999999998"/>
    <n v="0.21928177538668459"/>
    <n v="929.375"/>
    <n v="8364.375"/>
    <n v="1108.5749999999998"/>
  </r>
  <r>
    <s v="T00651"/>
    <x v="435"/>
    <s v="C132"/>
    <s v="P045"/>
    <x v="2"/>
    <n v="1"/>
    <n v="0.1"/>
    <s v="Mobile Money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0652"/>
    <x v="358"/>
    <s v="C035"/>
    <s v="P025"/>
    <x v="4"/>
    <n v="5"/>
    <n v="0"/>
    <s v="Credit Card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0653"/>
    <x v="9"/>
    <s v="C050"/>
    <s v="P044"/>
    <x v="2"/>
    <n v="1"/>
    <n v="0.05"/>
    <s v="Cash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0654"/>
    <x v="394"/>
    <s v="C117"/>
    <s v="P045"/>
    <x v="3"/>
    <n v="3"/>
    <n v="0.05"/>
    <s v="Bank Transfer"/>
    <n v="1879.08"/>
    <n v="1004.56"/>
    <x v="2"/>
    <s v="Dairy"/>
    <n v="5637.24"/>
    <n v="3013.68"/>
    <n v="2623.56"/>
    <n v="0.46539796070417438"/>
    <n v="281.86200000000002"/>
    <n v="5355.3779999999997"/>
    <n v="2341.6979999999999"/>
  </r>
  <r>
    <s v="T00655"/>
    <x v="384"/>
    <s v="C095"/>
    <s v="P021"/>
    <x v="1"/>
    <n v="5"/>
    <n v="0.15"/>
    <s v="Cash"/>
    <n v="1227.24"/>
    <n v="977.09"/>
    <x v="2"/>
    <s v="Dairy"/>
    <n v="6136.2"/>
    <n v="4885.45"/>
    <n v="1250.75"/>
    <n v="0.20383136142889738"/>
    <n v="920.43"/>
    <n v="5215.7699999999995"/>
    <n v="330.31999999999971"/>
  </r>
  <r>
    <s v="T00656"/>
    <x v="152"/>
    <s v="C175"/>
    <s v="P009"/>
    <x v="3"/>
    <n v="2"/>
    <n v="0.1"/>
    <s v="Mobile Money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0657"/>
    <x v="13"/>
    <s v="C153"/>
    <s v="P015"/>
    <x v="1"/>
    <n v="2"/>
    <n v="0.15"/>
    <s v="Bank Transfer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0658"/>
    <x v="289"/>
    <s v="C089"/>
    <s v="P046"/>
    <x v="2"/>
    <n v="3"/>
    <n v="0"/>
    <s v="Bank Transfer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0659"/>
    <x v="342"/>
    <s v="C008"/>
    <s v="P036"/>
    <x v="1"/>
    <n v="1"/>
    <n v="0.05"/>
    <s v="Credit Card"/>
    <n v="1501.46"/>
    <n v="1167.73"/>
    <x v="0"/>
    <s v="Watches"/>
    <n v="1501.46"/>
    <n v="1167.73"/>
    <n v="333.73"/>
    <n v="0.22227032355174298"/>
    <n v="75.073000000000008"/>
    <n v="1426.3869999999999"/>
    <n v="258.65699999999993"/>
  </r>
  <r>
    <s v="T00660"/>
    <x v="436"/>
    <s v="C057"/>
    <s v="P023"/>
    <x v="2"/>
    <n v="2"/>
    <n v="0.1"/>
    <s v="Mobile Money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0661"/>
    <x v="245"/>
    <s v="C132"/>
    <s v="P024"/>
    <x v="3"/>
    <n v="1"/>
    <n v="0.15"/>
    <s v="Credit Card"/>
    <n v="1487.41"/>
    <n v="813.07"/>
    <x v="1"/>
    <s v="Smartphone"/>
    <n v="1487.41"/>
    <n v="813.07"/>
    <n v="674.34"/>
    <n v="0.45336524562830693"/>
    <n v="223.11150000000001"/>
    <n v="1264.2985000000001"/>
    <n v="451.22850000000005"/>
  </r>
  <r>
    <s v="T00662"/>
    <x v="11"/>
    <s v="C166"/>
    <s v="P014"/>
    <x v="2"/>
    <n v="5"/>
    <n v="0"/>
    <s v="Credit Card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0663"/>
    <x v="437"/>
    <s v="C065"/>
    <s v="P004"/>
    <x v="4"/>
    <n v="3"/>
    <n v="0.1"/>
    <s v="Mobile Money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0664"/>
    <x v="181"/>
    <s v="C097"/>
    <s v="P032"/>
    <x v="0"/>
    <n v="4"/>
    <n v="0.1"/>
    <s v="Credit Card"/>
    <n v="304.70999999999998"/>
    <n v="164.01"/>
    <x v="2"/>
    <s v="Vegetables"/>
    <n v="1218.8399999999999"/>
    <n v="656.04"/>
    <n v="562.79999999999995"/>
    <n v="0.46175051688490698"/>
    <n v="121.884"/>
    <n v="1096.9559999999999"/>
    <n v="440.91599999999994"/>
  </r>
  <r>
    <s v="T00665"/>
    <x v="438"/>
    <s v="C120"/>
    <s v="P003"/>
    <x v="0"/>
    <n v="5"/>
    <n v="0.15"/>
    <s v="Cash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0666"/>
    <x v="205"/>
    <s v="C002"/>
    <s v="P018"/>
    <x v="4"/>
    <n v="3"/>
    <n v="0.1"/>
    <s v="Bank Transfer"/>
    <n v="1079.8900000000001"/>
    <n v="703.83"/>
    <x v="1"/>
    <s v="Smartphone"/>
    <n v="3239.67"/>
    <n v="2111.4900000000002"/>
    <n v="1128.1799999999998"/>
    <n v="0.34823917250831099"/>
    <n v="323.96700000000004"/>
    <n v="2915.703"/>
    <n v="804.21299999999974"/>
  </r>
  <r>
    <s v="T00667"/>
    <x v="198"/>
    <s v="C176"/>
    <s v="P021"/>
    <x v="3"/>
    <n v="4"/>
    <n v="0"/>
    <s v="Bank Transfer"/>
    <n v="1227.24"/>
    <n v="977.09"/>
    <x v="2"/>
    <s v="Dairy"/>
    <n v="4908.96"/>
    <n v="3908.36"/>
    <n v="1000.5999999999999"/>
    <n v="0.20383136142889735"/>
    <n v="0"/>
    <n v="4908.96"/>
    <n v="1000.5999999999999"/>
  </r>
  <r>
    <s v="T00668"/>
    <x v="125"/>
    <s v="C071"/>
    <s v="P048"/>
    <x v="0"/>
    <n v="3"/>
    <n v="0.1"/>
    <s v="Bank Transfer"/>
    <n v="1216.3599999999999"/>
    <n v="794.8"/>
    <x v="0"/>
    <s v="Bags"/>
    <n v="3649.08"/>
    <n v="2384.3999999999996"/>
    <n v="1264.6800000000003"/>
    <n v="0.34657502713012606"/>
    <n v="364.90800000000002"/>
    <n v="3284.172"/>
    <n v="899.77200000000039"/>
  </r>
  <r>
    <s v="T00669"/>
    <x v="439"/>
    <s v="C049"/>
    <s v="P032"/>
    <x v="2"/>
    <n v="5"/>
    <n v="0.05"/>
    <s v="Cash"/>
    <n v="304.70999999999998"/>
    <n v="164.01"/>
    <x v="2"/>
    <s v="Vegetables"/>
    <n v="1523.55"/>
    <n v="820.05"/>
    <n v="703.5"/>
    <n v="0.46175051688490698"/>
    <n v="76.177499999999995"/>
    <n v="1447.3724999999999"/>
    <n v="627.32249999999999"/>
  </r>
  <r>
    <s v="T00670"/>
    <x v="440"/>
    <s v="C154"/>
    <s v="P001"/>
    <x v="1"/>
    <n v="3"/>
    <n v="0.05"/>
    <s v="Cash"/>
    <n v="1673.69"/>
    <n v="1323.38"/>
    <x v="1"/>
    <s v="Camera"/>
    <n v="5021.07"/>
    <n v="3970.1400000000003"/>
    <n v="1050.9299999999994"/>
    <n v="0.2093039929736091"/>
    <n v="251.05349999999999"/>
    <n v="4770.0164999999997"/>
    <n v="799.8764999999994"/>
  </r>
  <r>
    <s v="T00671"/>
    <x v="441"/>
    <s v="C168"/>
    <s v="P010"/>
    <x v="1"/>
    <n v="3"/>
    <n v="0.1"/>
    <s v="Mobile Money"/>
    <n v="1194.1199999999999"/>
    <n v="838.95"/>
    <x v="1"/>
    <s v="Smartphone"/>
    <n v="3582.3599999999997"/>
    <n v="2516.8500000000004"/>
    <n v="1065.5099999999993"/>
    <n v="0.29743241885237648"/>
    <n v="358.23599999999999"/>
    <n v="3224.1239999999998"/>
    <n v="707.27399999999943"/>
  </r>
  <r>
    <s v="T00672"/>
    <x v="105"/>
    <s v="C104"/>
    <s v="P023"/>
    <x v="1"/>
    <n v="1"/>
    <n v="0.05"/>
    <s v="Bank Transfer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0673"/>
    <x v="90"/>
    <s v="C186"/>
    <s v="P038"/>
    <x v="2"/>
    <n v="5"/>
    <n v="0.15"/>
    <s v="Bank Transfer"/>
    <n v="366.93"/>
    <n v="285.23"/>
    <x v="0"/>
    <s v="Footwear"/>
    <n v="1834.65"/>
    <n v="1426.15"/>
    <n v="408.5"/>
    <n v="0.22265827269506444"/>
    <n v="275.19749999999999"/>
    <n v="1559.4525000000001"/>
    <n v="133.30250000000001"/>
  </r>
  <r>
    <s v="T00674"/>
    <x v="442"/>
    <s v="C130"/>
    <s v="P021"/>
    <x v="0"/>
    <n v="2"/>
    <n v="0.05"/>
    <s v="Bank Transfer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0675"/>
    <x v="443"/>
    <s v="C025"/>
    <s v="P036"/>
    <x v="1"/>
    <n v="2"/>
    <n v="0.1"/>
    <s v="Credit Card"/>
    <n v="1501.46"/>
    <n v="1167.73"/>
    <x v="0"/>
    <s v="Watches"/>
    <n v="3002.92"/>
    <n v="2335.46"/>
    <n v="667.46"/>
    <n v="0.22227032355174298"/>
    <n v="300.29200000000003"/>
    <n v="2702.6280000000002"/>
    <n v="367.16800000000012"/>
  </r>
  <r>
    <s v="T00676"/>
    <x v="344"/>
    <s v="C175"/>
    <s v="P027"/>
    <x v="0"/>
    <n v="1"/>
    <n v="0.05"/>
    <s v="Bank Transfer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0677"/>
    <x v="212"/>
    <s v="C058"/>
    <s v="P029"/>
    <x v="0"/>
    <n v="4"/>
    <n v="0.1"/>
    <s v="Bank Transfer"/>
    <n v="1485.05"/>
    <n v="988.31"/>
    <x v="0"/>
    <s v="Clothing"/>
    <n v="5940.2"/>
    <n v="3953.24"/>
    <n v="1986.96"/>
    <n v="0.33449378808794317"/>
    <n v="594.02"/>
    <n v="5346.18"/>
    <n v="1392.9400000000005"/>
  </r>
  <r>
    <s v="T00678"/>
    <x v="329"/>
    <s v="C067"/>
    <s v="P008"/>
    <x v="4"/>
    <n v="3"/>
    <n v="0.15"/>
    <s v="Cash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0679"/>
    <x v="318"/>
    <s v="C121"/>
    <s v="P027"/>
    <x v="3"/>
    <n v="5"/>
    <n v="0"/>
    <s v="Mobile Money"/>
    <n v="1272.23"/>
    <n v="952.65"/>
    <x v="1"/>
    <s v="Smartphone"/>
    <n v="6361.15"/>
    <n v="4763.25"/>
    <n v="1597.8999999999996"/>
    <n v="0.25119671757465234"/>
    <n v="0"/>
    <n v="6361.15"/>
    <n v="1597.8999999999996"/>
  </r>
  <r>
    <s v="T00680"/>
    <x v="444"/>
    <s v="C050"/>
    <s v="P039"/>
    <x v="4"/>
    <n v="1"/>
    <n v="0.15"/>
    <s v="Bank Transfer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0681"/>
    <x v="191"/>
    <s v="C106"/>
    <s v="P020"/>
    <x v="3"/>
    <n v="2"/>
    <n v="0.05"/>
    <s v="Credit Card"/>
    <n v="323.92"/>
    <n v="242.98"/>
    <x v="0"/>
    <s v="Accessories"/>
    <n v="647.84"/>
    <n v="485.96"/>
    <n v="161.88000000000005"/>
    <n v="0.24987651271918998"/>
    <n v="32.392000000000003"/>
    <n v="615.44799999999998"/>
    <n v="129.488"/>
  </r>
  <r>
    <s v="T00682"/>
    <x v="278"/>
    <s v="C088"/>
    <s v="P013"/>
    <x v="1"/>
    <n v="5"/>
    <n v="0.15"/>
    <s v="Credit Card"/>
    <n v="1134.8"/>
    <n v="675.1"/>
    <x v="0"/>
    <s v="Watches"/>
    <n v="5674"/>
    <n v="3375.5"/>
    <n v="2298.5"/>
    <n v="0.40509340853013748"/>
    <n v="851.1"/>
    <n v="4822.8999999999996"/>
    <n v="1447.3999999999996"/>
  </r>
  <r>
    <s v="T00683"/>
    <x v="339"/>
    <s v="C081"/>
    <s v="P030"/>
    <x v="2"/>
    <n v="1"/>
    <n v="0.15"/>
    <s v="Bank Transfer"/>
    <n v="29.24"/>
    <n v="15.28"/>
    <x v="0"/>
    <s v="Watches"/>
    <n v="29.24"/>
    <n v="15.28"/>
    <n v="13.959999999999999"/>
    <n v="0.47742818057455538"/>
    <n v="4.3859999999999992"/>
    <n v="24.853999999999999"/>
    <n v="9.5739999999999998"/>
  </r>
  <r>
    <s v="T00684"/>
    <x v="150"/>
    <s v="C162"/>
    <s v="P008"/>
    <x v="2"/>
    <n v="3"/>
    <n v="0"/>
    <s v="Cash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0685"/>
    <x v="210"/>
    <s v="C116"/>
    <s v="P050"/>
    <x v="0"/>
    <n v="2"/>
    <n v="0.05"/>
    <s v="Credit Card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0686"/>
    <x v="445"/>
    <s v="C126"/>
    <s v="P014"/>
    <x v="3"/>
    <n v="2"/>
    <n v="0.15"/>
    <s v="Mobile Money"/>
    <n v="1342.75"/>
    <n v="797.94"/>
    <x v="0"/>
    <s v="Clothing"/>
    <n v="2685.5"/>
    <n v="1595.88"/>
    <n v="1089.6199999999999"/>
    <n v="0.40574194749581077"/>
    <n v="402.82499999999999"/>
    <n v="2282.6750000000002"/>
    <n v="686.79500000000007"/>
  </r>
  <r>
    <s v="T00687"/>
    <x v="192"/>
    <s v="C104"/>
    <s v="P032"/>
    <x v="1"/>
    <n v="4"/>
    <n v="0.15"/>
    <s v="Cash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0688"/>
    <x v="446"/>
    <s v="C010"/>
    <s v="P041"/>
    <x v="4"/>
    <n v="2"/>
    <n v="0.1"/>
    <s v="Cash"/>
    <n v="1635.01"/>
    <n v="1043.29"/>
    <x v="1"/>
    <s v="Television"/>
    <n v="3270.02"/>
    <n v="2086.58"/>
    <n v="1183.44"/>
    <n v="0.36190604338811383"/>
    <n v="327.00200000000001"/>
    <n v="2943.018"/>
    <n v="856.4380000000001"/>
  </r>
  <r>
    <s v="T00689"/>
    <x v="427"/>
    <s v="C083"/>
    <s v="P028"/>
    <x v="4"/>
    <n v="2"/>
    <n v="0"/>
    <s v="Cash"/>
    <n v="673.78"/>
    <n v="363.33"/>
    <x v="1"/>
    <s v="Smartphone"/>
    <n v="1347.56"/>
    <n v="726.66"/>
    <n v="620.9"/>
    <n v="0.46075870462168661"/>
    <n v="0"/>
    <n v="1347.56"/>
    <n v="620.9"/>
  </r>
  <r>
    <s v="T00690"/>
    <x v="322"/>
    <s v="C161"/>
    <s v="P031"/>
    <x v="2"/>
    <n v="2"/>
    <n v="0.1"/>
    <s v="Bank Transfer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0691"/>
    <x v="408"/>
    <s v="C034"/>
    <s v="P016"/>
    <x v="3"/>
    <n v="4"/>
    <n v="0.1"/>
    <s v="Credit Card"/>
    <n v="1858.75"/>
    <n v="1451.16"/>
    <x v="0"/>
    <s v="Accessories"/>
    <n v="7435"/>
    <n v="5804.64"/>
    <n v="1630.3599999999997"/>
    <n v="0.21928177538668456"/>
    <n v="743.5"/>
    <n v="6691.5"/>
    <n v="886.85999999999967"/>
  </r>
  <r>
    <s v="T00692"/>
    <x v="72"/>
    <s v="C017"/>
    <s v="P033"/>
    <x v="3"/>
    <n v="3"/>
    <n v="0.1"/>
    <s v="Mobile Money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0693"/>
    <x v="180"/>
    <s v="C187"/>
    <s v="P024"/>
    <x v="4"/>
    <n v="5"/>
    <n v="0.1"/>
    <s v="Mobile Money"/>
    <n v="1487.41"/>
    <n v="813.07"/>
    <x v="1"/>
    <s v="Smartphone"/>
    <n v="7437.05"/>
    <n v="4065.3500000000004"/>
    <n v="3371.7"/>
    <n v="0.45336524562830688"/>
    <n v="743.70500000000004"/>
    <n v="6693.3450000000003"/>
    <n v="2627.9949999999999"/>
  </r>
  <r>
    <s v="T00694"/>
    <x v="194"/>
    <s v="C176"/>
    <s v="P019"/>
    <x v="2"/>
    <n v="3"/>
    <n v="0.15"/>
    <s v="Bank Transfer"/>
    <n v="1762.92"/>
    <n v="1346.48"/>
    <x v="1"/>
    <s v="Laptop"/>
    <n v="5288.76"/>
    <n v="4039.44"/>
    <n v="1249.3200000000002"/>
    <n v="0.23622172305039368"/>
    <n v="793.31399999999996"/>
    <n v="4495.4459999999999"/>
    <n v="456.00599999999986"/>
  </r>
  <r>
    <s v="T00695"/>
    <x v="447"/>
    <s v="C193"/>
    <s v="P050"/>
    <x v="2"/>
    <n v="2"/>
    <n v="0.15"/>
    <s v="Cash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0696"/>
    <x v="448"/>
    <s v="C059"/>
    <s v="P050"/>
    <x v="2"/>
    <n v="2"/>
    <n v="0.05"/>
    <s v="Cash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0697"/>
    <x v="449"/>
    <s v="C151"/>
    <s v="P028"/>
    <x v="4"/>
    <n v="2"/>
    <n v="0"/>
    <s v="Bank Transfer"/>
    <n v="673.78"/>
    <n v="363.33"/>
    <x v="1"/>
    <s v="Smartphone"/>
    <n v="1347.56"/>
    <n v="726.66"/>
    <n v="620.9"/>
    <n v="0.46075870462168661"/>
    <n v="0"/>
    <n v="1347.56"/>
    <n v="620.9"/>
  </r>
  <r>
    <s v="T00698"/>
    <x v="399"/>
    <s v="C183"/>
    <s v="P035"/>
    <x v="3"/>
    <n v="4"/>
    <n v="0.1"/>
    <s v="Cash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0699"/>
    <x v="450"/>
    <s v="C153"/>
    <s v="P031"/>
    <x v="3"/>
    <n v="1"/>
    <n v="0"/>
    <s v="Cash"/>
    <n v="1095.72"/>
    <n v="822.2"/>
    <x v="2"/>
    <s v="Snacks"/>
    <n v="1095.72"/>
    <n v="822.2"/>
    <n v="273.52"/>
    <n v="0.24962581681451462"/>
    <n v="0"/>
    <n v="1095.72"/>
    <n v="273.52"/>
  </r>
  <r>
    <s v="T00700"/>
    <x v="451"/>
    <s v="C177"/>
    <s v="P039"/>
    <x v="3"/>
    <n v="4"/>
    <n v="0.15"/>
    <s v="Mobile Money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0701"/>
    <x v="452"/>
    <s v="C032"/>
    <s v="P001"/>
    <x v="4"/>
    <n v="3"/>
    <n v="0.15"/>
    <s v="Credit Card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0702"/>
    <x v="314"/>
    <s v="C053"/>
    <s v="P039"/>
    <x v="3"/>
    <n v="3"/>
    <n v="0.15"/>
    <s v="Cash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0703"/>
    <x v="107"/>
    <s v="C170"/>
    <s v="P025"/>
    <x v="4"/>
    <n v="3"/>
    <n v="0.05"/>
    <s v="Mobile Money"/>
    <n v="429.15"/>
    <n v="258.72000000000003"/>
    <x v="0"/>
    <s v="Watches"/>
    <n v="1287.4499999999998"/>
    <n v="776.16000000000008"/>
    <n v="511.28999999999974"/>
    <n v="0.39713386927647659"/>
    <n v="64.372499999999988"/>
    <n v="1223.0774999999999"/>
    <n v="446.91749999999979"/>
  </r>
  <r>
    <s v="T00704"/>
    <x v="453"/>
    <s v="C027"/>
    <s v="P008"/>
    <x v="4"/>
    <n v="5"/>
    <n v="0"/>
    <s v="Bank Transfer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0705"/>
    <x v="171"/>
    <s v="C030"/>
    <s v="P007"/>
    <x v="3"/>
    <n v="4"/>
    <n v="0.05"/>
    <s v="Credit Card"/>
    <n v="1474.12"/>
    <n v="764.02"/>
    <x v="1"/>
    <s v="Camera"/>
    <n v="5896.48"/>
    <n v="3056.08"/>
    <n v="2840.3999999999996"/>
    <n v="0.48171112256804055"/>
    <n v="294.82400000000001"/>
    <n v="5601.6559999999999"/>
    <n v="2545.576"/>
  </r>
  <r>
    <s v="T00706"/>
    <x v="454"/>
    <s v="C200"/>
    <s v="P014"/>
    <x v="0"/>
    <n v="5"/>
    <n v="0.05"/>
    <s v="Bank Transfer"/>
    <n v="1342.75"/>
    <n v="797.94"/>
    <x v="0"/>
    <s v="Clothing"/>
    <n v="6713.75"/>
    <n v="3989.7000000000003"/>
    <n v="2724.0499999999997"/>
    <n v="0.40574194749581077"/>
    <n v="335.6875"/>
    <n v="6378.0625"/>
    <n v="2388.3624999999997"/>
  </r>
  <r>
    <s v="T00707"/>
    <x v="108"/>
    <s v="C181"/>
    <s v="P005"/>
    <x v="1"/>
    <n v="3"/>
    <n v="0.05"/>
    <s v="Cash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0708"/>
    <x v="455"/>
    <s v="C141"/>
    <s v="P038"/>
    <x v="1"/>
    <n v="2"/>
    <n v="0.15"/>
    <s v="Bank Transfer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0709"/>
    <x v="456"/>
    <s v="C061"/>
    <s v="P032"/>
    <x v="3"/>
    <n v="1"/>
    <n v="0"/>
    <s v="Cash"/>
    <n v="304.70999999999998"/>
    <n v="164.01"/>
    <x v="2"/>
    <s v="Vegetables"/>
    <n v="304.70999999999998"/>
    <n v="164.01"/>
    <n v="140.69999999999999"/>
    <n v="0.46175051688490698"/>
    <n v="0"/>
    <n v="304.70999999999998"/>
    <n v="140.69999999999999"/>
  </r>
  <r>
    <s v="T00710"/>
    <x v="40"/>
    <s v="C147"/>
    <s v="P006"/>
    <x v="1"/>
    <n v="2"/>
    <n v="0"/>
    <s v="Cash"/>
    <n v="318.05"/>
    <n v="187.34"/>
    <x v="2"/>
    <s v="Fruits"/>
    <n v="636.1"/>
    <n v="374.68"/>
    <n v="261.42"/>
    <n v="0.41097311743436565"/>
    <n v="0"/>
    <n v="636.1"/>
    <n v="261.42"/>
  </r>
  <r>
    <s v="T00711"/>
    <x v="411"/>
    <s v="C186"/>
    <s v="P027"/>
    <x v="3"/>
    <n v="3"/>
    <n v="0.05"/>
    <s v="Mobile Money"/>
    <n v="1272.23"/>
    <n v="952.65"/>
    <x v="1"/>
    <s v="Smartphone"/>
    <n v="3816.69"/>
    <n v="2857.95"/>
    <n v="958.74000000000024"/>
    <n v="0.25119671757465245"/>
    <n v="190.83450000000002"/>
    <n v="3625.8555000000001"/>
    <n v="767.9055000000003"/>
  </r>
  <r>
    <s v="T00712"/>
    <x v="406"/>
    <s v="C076"/>
    <s v="P001"/>
    <x v="0"/>
    <n v="4"/>
    <n v="0"/>
    <s v="Cash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0713"/>
    <x v="457"/>
    <s v="C045"/>
    <s v="P008"/>
    <x v="3"/>
    <n v="3"/>
    <n v="0.1"/>
    <s v="Bank Transfer"/>
    <n v="109.78"/>
    <n v="70.59"/>
    <x v="0"/>
    <s v="Footwear"/>
    <n v="329.34000000000003"/>
    <n v="211.77"/>
    <n v="117.57000000000002"/>
    <n v="0.35698670067407545"/>
    <n v="32.934000000000005"/>
    <n v="296.40600000000001"/>
    <n v="84.635999999999996"/>
  </r>
  <r>
    <s v="T00714"/>
    <x v="39"/>
    <s v="C110"/>
    <s v="P021"/>
    <x v="3"/>
    <n v="1"/>
    <n v="0"/>
    <s v="Cash"/>
    <n v="1227.24"/>
    <n v="977.09"/>
    <x v="2"/>
    <s v="Dairy"/>
    <n v="1227.24"/>
    <n v="977.09"/>
    <n v="250.14999999999998"/>
    <n v="0.20383136142889735"/>
    <n v="0"/>
    <n v="1227.24"/>
    <n v="250.14999999999998"/>
  </r>
  <r>
    <s v="T00715"/>
    <x v="452"/>
    <s v="C036"/>
    <s v="P029"/>
    <x v="2"/>
    <n v="3"/>
    <n v="0.1"/>
    <s v="Mobile Money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0716"/>
    <x v="458"/>
    <s v="C160"/>
    <s v="P044"/>
    <x v="0"/>
    <n v="1"/>
    <n v="0.1"/>
    <s v="Bank Transfer"/>
    <n v="1286.55"/>
    <n v="797.54"/>
    <x v="0"/>
    <s v="Accessories"/>
    <n v="1286.55"/>
    <n v="797.54"/>
    <n v="489.01"/>
    <n v="0.380094049978625"/>
    <n v="128.655"/>
    <n v="1157.895"/>
    <n v="360.35500000000002"/>
  </r>
  <r>
    <s v="T00717"/>
    <x v="206"/>
    <s v="C047"/>
    <s v="P049"/>
    <x v="3"/>
    <n v="4"/>
    <n v="0.15"/>
    <s v="Mobile Money"/>
    <n v="388.26"/>
    <n v="199.3"/>
    <x v="0"/>
    <s v="Watches"/>
    <n v="1553.04"/>
    <n v="797.2"/>
    <n v="755.83999999999992"/>
    <n v="0.48668418070365216"/>
    <n v="232.95599999999999"/>
    <n v="1320.0840000000001"/>
    <n v="522.88400000000001"/>
  </r>
  <r>
    <s v="T00718"/>
    <x v="459"/>
    <s v="C070"/>
    <s v="P050"/>
    <x v="1"/>
    <n v="4"/>
    <n v="0.15"/>
    <s v="Credit Card"/>
    <n v="1044.6400000000001"/>
    <n v="775.07"/>
    <x v="0"/>
    <s v="Footwear"/>
    <n v="4178.5600000000004"/>
    <n v="3100.28"/>
    <n v="1078.2800000000002"/>
    <n v="0.25805062030938891"/>
    <n v="626.78399999999999"/>
    <n v="3551.7760000000003"/>
    <n v="451.49600000000009"/>
  </r>
  <r>
    <s v="T00719"/>
    <x v="177"/>
    <s v="C029"/>
    <s v="P038"/>
    <x v="2"/>
    <n v="1"/>
    <n v="0.05"/>
    <s v="Cash"/>
    <n v="366.93"/>
    <n v="285.23"/>
    <x v="0"/>
    <s v="Footwear"/>
    <n v="366.93"/>
    <n v="285.23"/>
    <n v="81.699999999999989"/>
    <n v="0.22265827269506441"/>
    <n v="18.346500000000002"/>
    <n v="348.58350000000002"/>
    <n v="63.353499999999997"/>
  </r>
  <r>
    <s v="T00720"/>
    <x v="255"/>
    <s v="C107"/>
    <s v="P017"/>
    <x v="4"/>
    <n v="4"/>
    <n v="0.15"/>
    <s v="Credit Card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0721"/>
    <x v="460"/>
    <s v="C157"/>
    <s v="P001"/>
    <x v="1"/>
    <n v="3"/>
    <n v="0"/>
    <s v="Credit Card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0722"/>
    <x v="416"/>
    <s v="C124"/>
    <s v="P018"/>
    <x v="1"/>
    <n v="1"/>
    <n v="0.15"/>
    <s v="Mobile Money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0723"/>
    <x v="461"/>
    <s v="C012"/>
    <s v="P015"/>
    <x v="3"/>
    <n v="3"/>
    <n v="0.1"/>
    <s v="Cash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0724"/>
    <x v="462"/>
    <s v="C181"/>
    <s v="P015"/>
    <x v="4"/>
    <n v="5"/>
    <n v="0.05"/>
    <s v="Bank Transfer"/>
    <n v="270.45"/>
    <n v="187.6"/>
    <x v="0"/>
    <s v="Bags"/>
    <n v="1352.25"/>
    <n v="938"/>
    <n v="414.25"/>
    <n v="0.30634128304677388"/>
    <n v="67.612499999999997"/>
    <n v="1284.6375"/>
    <n v="346.63750000000005"/>
  </r>
  <r>
    <s v="T00725"/>
    <x v="216"/>
    <s v="C133"/>
    <s v="P034"/>
    <x v="4"/>
    <n v="5"/>
    <n v="0"/>
    <s v="Mobile Money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0726"/>
    <x v="60"/>
    <s v="C170"/>
    <s v="P037"/>
    <x v="2"/>
    <n v="4"/>
    <n v="0.1"/>
    <s v="Mobile Money"/>
    <n v="1952.65"/>
    <n v="1451.27"/>
    <x v="1"/>
    <s v="Television"/>
    <n v="7810.6"/>
    <n v="5805.08"/>
    <n v="2005.5200000000004"/>
    <n v="0.2567690062223133"/>
    <n v="781.06000000000006"/>
    <n v="7029.54"/>
    <n v="1224.46"/>
  </r>
  <r>
    <s v="T00727"/>
    <x v="33"/>
    <s v="C039"/>
    <s v="P035"/>
    <x v="4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0728"/>
    <x v="447"/>
    <s v="C165"/>
    <s v="P014"/>
    <x v="2"/>
    <n v="5"/>
    <n v="0.15"/>
    <s v="Mobile Money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0729"/>
    <x v="463"/>
    <s v="C043"/>
    <s v="P019"/>
    <x v="3"/>
    <n v="4"/>
    <n v="0.1"/>
    <s v="Credit Card"/>
    <n v="1762.92"/>
    <n v="1346.48"/>
    <x v="1"/>
    <s v="Laptop"/>
    <n v="7051.68"/>
    <n v="5385.92"/>
    <n v="1665.7600000000002"/>
    <n v="0.23622172305039368"/>
    <n v="705.16800000000012"/>
    <n v="6346.5120000000006"/>
    <n v="960.59200000000055"/>
  </r>
  <r>
    <s v="T00730"/>
    <x v="400"/>
    <s v="C085"/>
    <s v="P026"/>
    <x v="0"/>
    <n v="1"/>
    <n v="0.05"/>
    <s v="Mobile Money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0731"/>
    <x v="464"/>
    <s v="C104"/>
    <s v="P019"/>
    <x v="2"/>
    <n v="1"/>
    <n v="0.15"/>
    <s v="Mobile Money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0732"/>
    <x v="396"/>
    <s v="C147"/>
    <s v="P004"/>
    <x v="1"/>
    <n v="1"/>
    <n v="0.15"/>
    <s v="Mobile Money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0733"/>
    <x v="371"/>
    <s v="C081"/>
    <s v="P002"/>
    <x v="3"/>
    <n v="4"/>
    <n v="0"/>
    <s v="Cash"/>
    <n v="818.76"/>
    <n v="527.62"/>
    <x v="1"/>
    <s v="Television"/>
    <n v="3275.04"/>
    <n v="2110.48"/>
    <n v="1164.56"/>
    <n v="0.35558649665347597"/>
    <n v="0"/>
    <n v="3275.04"/>
    <n v="1164.56"/>
  </r>
  <r>
    <s v="T00734"/>
    <x v="465"/>
    <s v="C104"/>
    <s v="P040"/>
    <x v="1"/>
    <n v="1"/>
    <n v="0"/>
    <s v="Cash"/>
    <n v="1745.61"/>
    <n v="1322.44"/>
    <x v="1"/>
    <s v="Headphones"/>
    <n v="1745.61"/>
    <n v="1322.44"/>
    <n v="423.16999999999985"/>
    <n v="0.24241955534168563"/>
    <n v="0"/>
    <n v="1745.61"/>
    <n v="423.16999999999985"/>
  </r>
  <r>
    <s v="T00735"/>
    <x v="466"/>
    <s v="C155"/>
    <s v="P005"/>
    <x v="4"/>
    <n v="3"/>
    <n v="0.05"/>
    <s v="Mobile Money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0736"/>
    <x v="410"/>
    <s v="C088"/>
    <s v="P047"/>
    <x v="0"/>
    <n v="1"/>
    <n v="0.05"/>
    <s v="Mobile Money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0737"/>
    <x v="176"/>
    <s v="C085"/>
    <s v="P016"/>
    <x v="4"/>
    <n v="5"/>
    <n v="0.15"/>
    <s v="Bank Transfer"/>
    <n v="1858.75"/>
    <n v="1451.16"/>
    <x v="0"/>
    <s v="Accessories"/>
    <n v="9293.75"/>
    <n v="7255.8"/>
    <n v="2037.9499999999998"/>
    <n v="0.21928177538668459"/>
    <n v="1394.0625"/>
    <n v="7899.6875"/>
    <n v="643.88749999999982"/>
  </r>
  <r>
    <s v="T00738"/>
    <x v="467"/>
    <s v="C184"/>
    <s v="P040"/>
    <x v="1"/>
    <n v="1"/>
    <n v="0"/>
    <s v="Credit Card"/>
    <n v="1745.61"/>
    <n v="1322.44"/>
    <x v="1"/>
    <s v="Headphones"/>
    <n v="1745.61"/>
    <n v="1322.44"/>
    <n v="423.16999999999985"/>
    <n v="0.24241955534168563"/>
    <n v="0"/>
    <n v="1745.61"/>
    <n v="423.16999999999985"/>
  </r>
  <r>
    <s v="T00739"/>
    <x v="185"/>
    <s v="C001"/>
    <s v="P005"/>
    <x v="0"/>
    <n v="3"/>
    <n v="0.1"/>
    <s v="Bank Transfer"/>
    <n v="1396.22"/>
    <n v="1004.09"/>
    <x v="0"/>
    <s v="Bags"/>
    <n v="4188.66"/>
    <n v="3012.27"/>
    <n v="1176.3899999999999"/>
    <n v="0.28085115526206472"/>
    <n v="418.86599999999999"/>
    <n v="3769.7939999999999"/>
    <n v="757.52399999999989"/>
  </r>
  <r>
    <s v="T00740"/>
    <x v="453"/>
    <s v="C180"/>
    <s v="P037"/>
    <x v="3"/>
    <n v="1"/>
    <n v="0.05"/>
    <s v="Mobile Money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0741"/>
    <x v="468"/>
    <s v="C036"/>
    <s v="P049"/>
    <x v="1"/>
    <n v="1"/>
    <n v="0.1"/>
    <s v="Credit Card"/>
    <n v="388.26"/>
    <n v="199.3"/>
    <x v="0"/>
    <s v="Watches"/>
    <n v="388.26"/>
    <n v="199.3"/>
    <n v="188.95999999999998"/>
    <n v="0.48668418070365216"/>
    <n v="38.826000000000001"/>
    <n v="349.43399999999997"/>
    <n v="150.13399999999996"/>
  </r>
  <r>
    <s v="T00742"/>
    <x v="469"/>
    <s v="C049"/>
    <s v="P017"/>
    <x v="3"/>
    <n v="4"/>
    <n v="0.05"/>
    <s v="Mobile Money"/>
    <n v="1246.1099999999999"/>
    <n v="833.52"/>
    <x v="1"/>
    <s v="Headphones"/>
    <n v="4984.4399999999996"/>
    <n v="3334.08"/>
    <n v="1650.3599999999997"/>
    <n v="0.33110239063967062"/>
    <n v="249.22199999999998"/>
    <n v="4735.2179999999998"/>
    <n v="1401.1379999999999"/>
  </r>
  <r>
    <s v="T00743"/>
    <x v="470"/>
    <s v="C049"/>
    <s v="P004"/>
    <x v="0"/>
    <n v="1"/>
    <n v="0.15"/>
    <s v="Cash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0744"/>
    <x v="471"/>
    <s v="C163"/>
    <s v="P042"/>
    <x v="4"/>
    <n v="1"/>
    <n v="0.15"/>
    <s v="Mobile Money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0745"/>
    <x v="130"/>
    <s v="C169"/>
    <s v="P023"/>
    <x v="4"/>
    <n v="5"/>
    <n v="0.05"/>
    <s v="Mobile Money"/>
    <n v="1878.47"/>
    <n v="1014.91"/>
    <x v="0"/>
    <s v="Footwear"/>
    <n v="9392.35"/>
    <n v="5074.55"/>
    <n v="4317.8"/>
    <n v="0.45971455493034225"/>
    <n v="469.61750000000006"/>
    <n v="8922.7325000000001"/>
    <n v="3848.1824999999999"/>
  </r>
  <r>
    <s v="T00746"/>
    <x v="182"/>
    <s v="C002"/>
    <s v="P037"/>
    <x v="4"/>
    <n v="1"/>
    <n v="0.15"/>
    <s v="Mobile Money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0747"/>
    <x v="448"/>
    <s v="C131"/>
    <s v="P008"/>
    <x v="2"/>
    <n v="5"/>
    <n v="0.05"/>
    <s v="Credit Card"/>
    <n v="109.78"/>
    <n v="70.59"/>
    <x v="0"/>
    <s v="Footwear"/>
    <n v="548.9"/>
    <n v="352.95000000000005"/>
    <n v="195.94999999999993"/>
    <n v="0.35698670067407534"/>
    <n v="27.445"/>
    <n v="521.45499999999993"/>
    <n v="168.50499999999988"/>
  </r>
  <r>
    <s v="T00748"/>
    <x v="116"/>
    <s v="C027"/>
    <s v="P022"/>
    <x v="1"/>
    <n v="5"/>
    <n v="0.1"/>
    <s v="Mobile Money"/>
    <n v="25.57"/>
    <n v="19.05"/>
    <x v="2"/>
    <s v="Vegetables"/>
    <n v="127.85"/>
    <n v="95.25"/>
    <n v="32.599999999999994"/>
    <n v="0.25498631208447398"/>
    <n v="12.785"/>
    <n v="115.065"/>
    <n v="19.814999999999998"/>
  </r>
  <r>
    <s v="T00749"/>
    <x v="397"/>
    <s v="C108"/>
    <s v="P010"/>
    <x v="4"/>
    <n v="2"/>
    <n v="0.1"/>
    <s v="Mobile Money"/>
    <n v="1194.1199999999999"/>
    <n v="838.95"/>
    <x v="1"/>
    <s v="Smartphone"/>
    <n v="2388.2399999999998"/>
    <n v="1677.9"/>
    <n v="710.33999999999969"/>
    <n v="0.29743241885237653"/>
    <n v="238.82399999999998"/>
    <n v="2149.4159999999997"/>
    <n v="471.51599999999962"/>
  </r>
  <r>
    <s v="T00750"/>
    <x v="472"/>
    <s v="C088"/>
    <s v="P004"/>
    <x v="0"/>
    <n v="4"/>
    <n v="0.05"/>
    <s v="Credit Card"/>
    <n v="1853.77"/>
    <n v="1363.52"/>
    <x v="0"/>
    <s v="Accessories"/>
    <n v="7415.08"/>
    <n v="5454.08"/>
    <n v="1961"/>
    <n v="0.26446107122242779"/>
    <n v="370.75400000000002"/>
    <n v="7044.326"/>
    <n v="1590.2460000000001"/>
  </r>
  <r>
    <s v="T00751"/>
    <x v="37"/>
    <s v="C106"/>
    <s v="P009"/>
    <x v="4"/>
    <n v="5"/>
    <n v="0.1"/>
    <s v="Bank Transfer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0752"/>
    <x v="473"/>
    <s v="C183"/>
    <s v="P005"/>
    <x v="4"/>
    <n v="2"/>
    <n v="0.05"/>
    <s v="Credit Card"/>
    <n v="1396.22"/>
    <n v="1004.09"/>
    <x v="0"/>
    <s v="Bags"/>
    <n v="2792.44"/>
    <n v="2008.18"/>
    <n v="784.26"/>
    <n v="0.28085115526206472"/>
    <n v="139.62200000000001"/>
    <n v="2652.8180000000002"/>
    <n v="644.63800000000015"/>
  </r>
  <r>
    <s v="T00753"/>
    <x v="402"/>
    <s v="C160"/>
    <s v="P020"/>
    <x v="0"/>
    <n v="3"/>
    <n v="0.05"/>
    <s v="Credit Card"/>
    <n v="323.92"/>
    <n v="242.98"/>
    <x v="0"/>
    <s v="Accessories"/>
    <n v="971.76"/>
    <n v="728.93999999999994"/>
    <n v="242.82000000000005"/>
    <n v="0.24987651271918998"/>
    <n v="48.588000000000001"/>
    <n v="923.17200000000003"/>
    <n v="194.23200000000008"/>
  </r>
  <r>
    <s v="T00754"/>
    <x v="474"/>
    <s v="C129"/>
    <s v="P013"/>
    <x v="4"/>
    <n v="3"/>
    <n v="0"/>
    <s v="Bank Transfer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0755"/>
    <x v="475"/>
    <s v="C144"/>
    <s v="P025"/>
    <x v="1"/>
    <n v="5"/>
    <n v="0.15"/>
    <s v="Bank Transfer"/>
    <n v="429.15"/>
    <n v="258.72000000000003"/>
    <x v="0"/>
    <s v="Watches"/>
    <n v="2145.75"/>
    <n v="1293.6000000000001"/>
    <n v="852.14999999999986"/>
    <n v="0.3971338692764767"/>
    <n v="321.86250000000001"/>
    <n v="1823.8875"/>
    <n v="530.28749999999991"/>
  </r>
  <r>
    <s v="T00756"/>
    <x v="476"/>
    <s v="C109"/>
    <s v="P040"/>
    <x v="3"/>
    <n v="5"/>
    <n v="0"/>
    <s v="Cash"/>
    <n v="1745.61"/>
    <n v="1322.44"/>
    <x v="1"/>
    <s v="Headphones"/>
    <n v="8728.0499999999993"/>
    <n v="6612.2000000000007"/>
    <n v="2115.8499999999985"/>
    <n v="0.24241955534168558"/>
    <n v="0"/>
    <n v="8728.0499999999993"/>
    <n v="2115.8499999999985"/>
  </r>
  <r>
    <s v="T00757"/>
    <x v="386"/>
    <s v="C098"/>
    <s v="P042"/>
    <x v="2"/>
    <n v="1"/>
    <n v="0"/>
    <s v="Credit Card"/>
    <n v="453.62"/>
    <n v="316.63"/>
    <x v="0"/>
    <s v="Clothing"/>
    <n v="453.62"/>
    <n v="316.63"/>
    <n v="136.99"/>
    <n v="0.30199285745778409"/>
    <n v="0"/>
    <n v="453.62"/>
    <n v="136.99"/>
  </r>
  <r>
    <s v="T00758"/>
    <x v="96"/>
    <s v="C069"/>
    <s v="P004"/>
    <x v="2"/>
    <n v="3"/>
    <n v="0.1"/>
    <s v="Credit Card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0759"/>
    <x v="256"/>
    <s v="C016"/>
    <s v="P006"/>
    <x v="0"/>
    <n v="2"/>
    <n v="0"/>
    <s v="Bank Transfer"/>
    <n v="318.05"/>
    <n v="187.34"/>
    <x v="2"/>
    <s v="Fruits"/>
    <n v="636.1"/>
    <n v="374.68"/>
    <n v="261.42"/>
    <n v="0.41097311743436565"/>
    <n v="0"/>
    <n v="636.1"/>
    <n v="261.42"/>
  </r>
  <r>
    <s v="T00760"/>
    <x v="375"/>
    <s v="C116"/>
    <s v="P016"/>
    <x v="3"/>
    <n v="5"/>
    <n v="0.05"/>
    <s v="Mobile Money"/>
    <n v="1858.75"/>
    <n v="1451.16"/>
    <x v="0"/>
    <s v="Accessories"/>
    <n v="9293.75"/>
    <n v="7255.8"/>
    <n v="2037.9499999999998"/>
    <n v="0.21928177538668459"/>
    <n v="464.6875"/>
    <n v="8829.0625"/>
    <n v="1573.2624999999998"/>
  </r>
  <r>
    <s v="T00761"/>
    <x v="477"/>
    <s v="C061"/>
    <s v="P008"/>
    <x v="4"/>
    <n v="3"/>
    <n v="0"/>
    <s v="Mobile Money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0762"/>
    <x v="383"/>
    <s v="C100"/>
    <s v="P018"/>
    <x v="1"/>
    <n v="3"/>
    <n v="0"/>
    <s v="Cash"/>
    <n v="1079.8900000000001"/>
    <n v="703.83"/>
    <x v="1"/>
    <s v="Smartphone"/>
    <n v="3239.67"/>
    <n v="2111.4900000000002"/>
    <n v="1128.1799999999998"/>
    <n v="0.34823917250831099"/>
    <n v="0"/>
    <n v="3239.67"/>
    <n v="1128.1799999999998"/>
  </r>
  <r>
    <s v="T00763"/>
    <x v="87"/>
    <s v="C191"/>
    <s v="P022"/>
    <x v="0"/>
    <n v="2"/>
    <n v="0.15"/>
    <s v="Credit Card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0764"/>
    <x v="370"/>
    <s v="C163"/>
    <s v="P029"/>
    <x v="0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0765"/>
    <x v="478"/>
    <s v="C076"/>
    <s v="P046"/>
    <x v="1"/>
    <n v="2"/>
    <n v="0"/>
    <s v="Credit Card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0766"/>
    <x v="200"/>
    <s v="C045"/>
    <s v="P039"/>
    <x v="4"/>
    <n v="1"/>
    <n v="0.15"/>
    <s v="Cash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0767"/>
    <x v="334"/>
    <s v="C110"/>
    <s v="P021"/>
    <x v="0"/>
    <n v="5"/>
    <n v="0.1"/>
    <s v="Credit Card"/>
    <n v="1227.24"/>
    <n v="977.09"/>
    <x v="2"/>
    <s v="Dairy"/>
    <n v="6136.2"/>
    <n v="4885.45"/>
    <n v="1250.75"/>
    <n v="0.20383136142889738"/>
    <n v="613.62"/>
    <n v="5522.58"/>
    <n v="637.13000000000011"/>
  </r>
  <r>
    <s v="T00768"/>
    <x v="266"/>
    <s v="C042"/>
    <s v="P039"/>
    <x v="4"/>
    <n v="3"/>
    <n v="0"/>
    <s v="Bank Transfer"/>
    <n v="540.94000000000005"/>
    <n v="398.25"/>
    <x v="0"/>
    <s v="Clothing"/>
    <n v="1622.8200000000002"/>
    <n v="1194.75"/>
    <n v="428.07000000000016"/>
    <n v="0.26378156542315234"/>
    <n v="0"/>
    <n v="1622.8200000000002"/>
    <n v="428.07000000000016"/>
  </r>
  <r>
    <s v="T00769"/>
    <x v="32"/>
    <s v="C120"/>
    <s v="P007"/>
    <x v="2"/>
    <n v="1"/>
    <n v="0.05"/>
    <s v="Bank Transfer"/>
    <n v="1474.12"/>
    <n v="764.02"/>
    <x v="1"/>
    <s v="Camera"/>
    <n v="1474.12"/>
    <n v="764.02"/>
    <n v="710.09999999999991"/>
    <n v="0.48171112256804055"/>
    <n v="73.706000000000003"/>
    <n v="1400.414"/>
    <n v="636.39400000000001"/>
  </r>
  <r>
    <s v="T00770"/>
    <x v="479"/>
    <s v="C153"/>
    <s v="P050"/>
    <x v="3"/>
    <n v="5"/>
    <n v="0.1"/>
    <s v="Mobile Money"/>
    <n v="1044.6400000000001"/>
    <n v="775.07"/>
    <x v="0"/>
    <s v="Footwear"/>
    <n v="5223.2000000000007"/>
    <n v="3875.3500000000004"/>
    <n v="1347.8500000000004"/>
    <n v="0.25805062030938891"/>
    <n v="522.32000000000005"/>
    <n v="4700.880000000001"/>
    <n v="825.53000000000065"/>
  </r>
  <r>
    <s v="T00771"/>
    <x v="69"/>
    <s v="C147"/>
    <s v="P046"/>
    <x v="4"/>
    <n v="3"/>
    <n v="0"/>
    <s v="Bank Transfer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0772"/>
    <x v="480"/>
    <s v="C135"/>
    <s v="P040"/>
    <x v="2"/>
    <n v="2"/>
    <n v="0"/>
    <s v="Credit Card"/>
    <n v="1745.61"/>
    <n v="1322.44"/>
    <x v="1"/>
    <s v="Headphones"/>
    <n v="3491.22"/>
    <n v="2644.88"/>
    <n v="846.33999999999969"/>
    <n v="0.24241955534168563"/>
    <n v="0"/>
    <n v="3491.22"/>
    <n v="846.33999999999969"/>
  </r>
  <r>
    <s v="T00773"/>
    <x v="281"/>
    <s v="C107"/>
    <s v="P028"/>
    <x v="4"/>
    <n v="5"/>
    <n v="0.15"/>
    <s v="Cash"/>
    <n v="673.78"/>
    <n v="363.33"/>
    <x v="1"/>
    <s v="Smartphone"/>
    <n v="3368.8999999999996"/>
    <n v="1816.6499999999999"/>
    <n v="1552.2499999999998"/>
    <n v="0.46075870462168661"/>
    <n v="505.33499999999992"/>
    <n v="2863.5649999999996"/>
    <n v="1046.9149999999997"/>
  </r>
  <r>
    <s v="T00774"/>
    <x v="34"/>
    <s v="C090"/>
    <s v="P013"/>
    <x v="2"/>
    <n v="2"/>
    <n v="0.1"/>
    <s v="Bank Transfer"/>
    <n v="1134.8"/>
    <n v="675.1"/>
    <x v="0"/>
    <s v="Watches"/>
    <n v="2269.6"/>
    <n v="1350.2"/>
    <n v="919.39999999999986"/>
    <n v="0.40509340853013742"/>
    <n v="226.96"/>
    <n v="2042.6399999999999"/>
    <n v="692.43999999999983"/>
  </r>
  <r>
    <s v="T00775"/>
    <x v="299"/>
    <s v="C093"/>
    <s v="P008"/>
    <x v="0"/>
    <n v="2"/>
    <n v="0.15"/>
    <s v="Cash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0776"/>
    <x v="276"/>
    <s v="C030"/>
    <s v="P022"/>
    <x v="0"/>
    <n v="4"/>
    <n v="0.05"/>
    <s v="Credit Card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0777"/>
    <x v="317"/>
    <s v="C011"/>
    <s v="P021"/>
    <x v="0"/>
    <n v="4"/>
    <n v="0"/>
    <s v="Mobile Money"/>
    <n v="1227.24"/>
    <n v="977.09"/>
    <x v="2"/>
    <s v="Dairy"/>
    <n v="4908.96"/>
    <n v="3908.36"/>
    <n v="1000.5999999999999"/>
    <n v="0.20383136142889735"/>
    <n v="0"/>
    <n v="4908.96"/>
    <n v="1000.5999999999999"/>
  </r>
  <r>
    <s v="T00778"/>
    <x v="152"/>
    <s v="C066"/>
    <s v="P015"/>
    <x v="4"/>
    <n v="3"/>
    <n v="0"/>
    <s v="Bank Transfer"/>
    <n v="270.45"/>
    <n v="187.6"/>
    <x v="0"/>
    <s v="Bags"/>
    <n v="811.34999999999991"/>
    <n v="562.79999999999995"/>
    <n v="248.54999999999995"/>
    <n v="0.30634128304677388"/>
    <n v="0"/>
    <n v="811.34999999999991"/>
    <n v="248.54999999999995"/>
  </r>
  <r>
    <s v="T00779"/>
    <x v="280"/>
    <s v="C132"/>
    <s v="P010"/>
    <x v="4"/>
    <n v="4"/>
    <n v="0.15"/>
    <s v="Cash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0780"/>
    <x v="247"/>
    <s v="C076"/>
    <s v="P022"/>
    <x v="2"/>
    <n v="3"/>
    <n v="0"/>
    <s v="Cash"/>
    <n v="25.57"/>
    <n v="19.05"/>
    <x v="2"/>
    <s v="Vegetables"/>
    <n v="76.710000000000008"/>
    <n v="57.150000000000006"/>
    <n v="19.560000000000002"/>
    <n v="0.25498631208447398"/>
    <n v="0"/>
    <n v="76.710000000000008"/>
    <n v="19.560000000000002"/>
  </r>
  <r>
    <s v="T00781"/>
    <x v="101"/>
    <s v="C043"/>
    <s v="P017"/>
    <x v="4"/>
    <n v="5"/>
    <n v="0"/>
    <s v="Cash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0782"/>
    <x v="481"/>
    <s v="C054"/>
    <s v="P044"/>
    <x v="2"/>
    <n v="4"/>
    <n v="0"/>
    <s v="Credit Card"/>
    <n v="1286.55"/>
    <n v="797.54"/>
    <x v="0"/>
    <s v="Accessories"/>
    <n v="5146.2"/>
    <n v="3190.16"/>
    <n v="1956.04"/>
    <n v="0.380094049978625"/>
    <n v="0"/>
    <n v="5146.2"/>
    <n v="1956.04"/>
  </r>
  <r>
    <s v="T00783"/>
    <x v="482"/>
    <s v="C138"/>
    <s v="P026"/>
    <x v="1"/>
    <n v="1"/>
    <n v="0.05"/>
    <s v="Cash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0784"/>
    <x v="265"/>
    <s v="C118"/>
    <s v="P038"/>
    <x v="0"/>
    <n v="1"/>
    <n v="0"/>
    <s v="Cash"/>
    <n v="366.93"/>
    <n v="285.23"/>
    <x v="0"/>
    <s v="Footwear"/>
    <n v="366.93"/>
    <n v="285.23"/>
    <n v="81.699999999999989"/>
    <n v="0.22265827269506441"/>
    <n v="0"/>
    <n v="366.93"/>
    <n v="81.699999999999989"/>
  </r>
  <r>
    <s v="T00785"/>
    <x v="483"/>
    <s v="C014"/>
    <s v="P008"/>
    <x v="2"/>
    <n v="3"/>
    <n v="0"/>
    <s v="Credit Card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0786"/>
    <x v="484"/>
    <s v="C067"/>
    <s v="P049"/>
    <x v="1"/>
    <n v="4"/>
    <n v="0.15"/>
    <s v="Mobile Money"/>
    <n v="388.26"/>
    <n v="199.3"/>
    <x v="0"/>
    <s v="Watches"/>
    <n v="1553.04"/>
    <n v="797.2"/>
    <n v="755.83999999999992"/>
    <n v="0.48668418070365216"/>
    <n v="232.95599999999999"/>
    <n v="1320.0840000000001"/>
    <n v="522.88400000000001"/>
  </r>
  <r>
    <s v="T00787"/>
    <x v="214"/>
    <s v="C111"/>
    <s v="P007"/>
    <x v="0"/>
    <n v="1"/>
    <n v="0.15"/>
    <s v="Cash"/>
    <n v="1474.12"/>
    <n v="764.02"/>
    <x v="1"/>
    <s v="Camera"/>
    <n v="1474.12"/>
    <n v="764.02"/>
    <n v="710.09999999999991"/>
    <n v="0.48171112256804055"/>
    <n v="221.11799999999997"/>
    <n v="1253.002"/>
    <n v="488.98199999999997"/>
  </r>
  <r>
    <s v="T00788"/>
    <x v="283"/>
    <s v="C137"/>
    <s v="P022"/>
    <x v="3"/>
    <n v="5"/>
    <n v="0"/>
    <s v="Cash"/>
    <n v="25.57"/>
    <n v="19.05"/>
    <x v="2"/>
    <s v="Vegetables"/>
    <n v="127.85"/>
    <n v="95.25"/>
    <n v="32.599999999999994"/>
    <n v="0.25498631208447398"/>
    <n v="0"/>
    <n v="127.85"/>
    <n v="32.599999999999994"/>
  </r>
  <r>
    <s v="T00789"/>
    <x v="485"/>
    <s v="C180"/>
    <s v="P030"/>
    <x v="3"/>
    <n v="3"/>
    <n v="0"/>
    <s v="Bank Transfer"/>
    <n v="29.24"/>
    <n v="15.28"/>
    <x v="0"/>
    <s v="Watches"/>
    <n v="87.72"/>
    <n v="45.839999999999996"/>
    <n v="41.88"/>
    <n v="0.47742818057455544"/>
    <n v="0"/>
    <n v="87.72"/>
    <n v="41.88"/>
  </r>
  <r>
    <s v="T00790"/>
    <x v="5"/>
    <s v="C176"/>
    <s v="P008"/>
    <x v="0"/>
    <n v="5"/>
    <n v="0"/>
    <s v="Bank Transfer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0791"/>
    <x v="14"/>
    <s v="C196"/>
    <s v="P050"/>
    <x v="1"/>
    <n v="4"/>
    <n v="0.15"/>
    <s v="Cash"/>
    <n v="1044.6400000000001"/>
    <n v="775.07"/>
    <x v="0"/>
    <s v="Footwear"/>
    <n v="4178.5600000000004"/>
    <n v="3100.28"/>
    <n v="1078.2800000000002"/>
    <n v="0.25805062030938891"/>
    <n v="626.78399999999999"/>
    <n v="3551.7760000000003"/>
    <n v="451.49600000000009"/>
  </r>
  <r>
    <s v="T00792"/>
    <x v="408"/>
    <s v="C122"/>
    <s v="P049"/>
    <x v="2"/>
    <n v="5"/>
    <n v="0.05"/>
    <s v="Credit Card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0793"/>
    <x v="199"/>
    <s v="C192"/>
    <s v="P027"/>
    <x v="1"/>
    <n v="5"/>
    <n v="0.1"/>
    <s v="Credit Card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0794"/>
    <x v="150"/>
    <s v="C077"/>
    <s v="P015"/>
    <x v="0"/>
    <n v="1"/>
    <n v="0.05"/>
    <s v="Cash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0795"/>
    <x v="486"/>
    <s v="C011"/>
    <s v="P049"/>
    <x v="3"/>
    <n v="5"/>
    <n v="0.15"/>
    <s v="Cash"/>
    <n v="388.26"/>
    <n v="199.3"/>
    <x v="0"/>
    <s v="Watches"/>
    <n v="1941.3"/>
    <n v="996.5"/>
    <n v="944.8"/>
    <n v="0.48668418070365216"/>
    <n v="291.19499999999999"/>
    <n v="1650.105"/>
    <n v="653.60500000000002"/>
  </r>
  <r>
    <s v="T00796"/>
    <x v="312"/>
    <s v="C079"/>
    <s v="P014"/>
    <x v="2"/>
    <n v="3"/>
    <n v="0.05"/>
    <s v="Mobile Money"/>
    <n v="1342.75"/>
    <n v="797.94"/>
    <x v="0"/>
    <s v="Clothing"/>
    <n v="4028.25"/>
    <n v="2393.8200000000002"/>
    <n v="1634.4299999999998"/>
    <n v="0.40574194749581077"/>
    <n v="201.41250000000002"/>
    <n v="3826.8375000000001"/>
    <n v="1433.0174999999999"/>
  </r>
  <r>
    <s v="T00797"/>
    <x v="487"/>
    <s v="C166"/>
    <s v="P037"/>
    <x v="4"/>
    <n v="2"/>
    <n v="0.05"/>
    <s v="Credit Card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0798"/>
    <x v="396"/>
    <s v="C057"/>
    <s v="P005"/>
    <x v="4"/>
    <n v="3"/>
    <n v="0.05"/>
    <s v="Cash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0799"/>
    <x v="488"/>
    <s v="C047"/>
    <s v="P002"/>
    <x v="4"/>
    <n v="1"/>
    <n v="0.15"/>
    <s v="Cash"/>
    <n v="818.76"/>
    <n v="527.62"/>
    <x v="1"/>
    <s v="Television"/>
    <n v="818.76"/>
    <n v="527.62"/>
    <n v="291.14"/>
    <n v="0.35558649665347597"/>
    <n v="122.81399999999999"/>
    <n v="695.94600000000003"/>
    <n v="168.32600000000002"/>
  </r>
  <r>
    <s v="T00800"/>
    <x v="354"/>
    <s v="C075"/>
    <s v="P013"/>
    <x v="3"/>
    <n v="3"/>
    <n v="0"/>
    <s v="Credit Card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0801"/>
    <x v="489"/>
    <s v="C186"/>
    <s v="P029"/>
    <x v="4"/>
    <n v="4"/>
    <n v="0.1"/>
    <s v="Bank Transfer"/>
    <n v="1485.05"/>
    <n v="988.31"/>
    <x v="0"/>
    <s v="Clothing"/>
    <n v="5940.2"/>
    <n v="3953.24"/>
    <n v="1986.96"/>
    <n v="0.33449378808794317"/>
    <n v="594.02"/>
    <n v="5346.18"/>
    <n v="1392.9400000000005"/>
  </r>
  <r>
    <s v="T00802"/>
    <x v="37"/>
    <s v="C033"/>
    <s v="P017"/>
    <x v="2"/>
    <n v="1"/>
    <n v="0.1"/>
    <s v="Cash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0803"/>
    <x v="448"/>
    <s v="C050"/>
    <s v="P027"/>
    <x v="0"/>
    <n v="4"/>
    <n v="0.15"/>
    <s v="Bank Transfer"/>
    <n v="1272.23"/>
    <n v="952.65"/>
    <x v="1"/>
    <s v="Smartphone"/>
    <n v="5088.92"/>
    <n v="3810.6"/>
    <n v="1278.3200000000002"/>
    <n v="0.2511967175746524"/>
    <n v="763.33799999999997"/>
    <n v="4325.5820000000003"/>
    <n v="514.98200000000043"/>
  </r>
  <r>
    <s v="T00804"/>
    <x v="117"/>
    <s v="C158"/>
    <s v="P027"/>
    <x v="0"/>
    <n v="5"/>
    <n v="0.05"/>
    <s v="Bank Transfer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0805"/>
    <x v="139"/>
    <s v="C081"/>
    <s v="P048"/>
    <x v="1"/>
    <n v="2"/>
    <n v="0"/>
    <s v="Bank Transfer"/>
    <n v="1216.3599999999999"/>
    <n v="794.8"/>
    <x v="0"/>
    <s v="Bags"/>
    <n v="2432.7199999999998"/>
    <n v="1589.6"/>
    <n v="843.11999999999989"/>
    <n v="0.34657502713012595"/>
    <n v="0"/>
    <n v="2432.7199999999998"/>
    <n v="843.11999999999989"/>
  </r>
  <r>
    <s v="T00806"/>
    <x v="265"/>
    <s v="C064"/>
    <s v="P041"/>
    <x v="2"/>
    <n v="4"/>
    <n v="0.1"/>
    <s v="Bank Transfer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0807"/>
    <x v="490"/>
    <s v="C035"/>
    <s v="P050"/>
    <x v="0"/>
    <n v="4"/>
    <n v="0.15"/>
    <s v="Mobile Money"/>
    <n v="1044.6400000000001"/>
    <n v="775.07"/>
    <x v="0"/>
    <s v="Footwear"/>
    <n v="4178.5600000000004"/>
    <n v="3100.28"/>
    <n v="1078.2800000000002"/>
    <n v="0.25805062030938891"/>
    <n v="626.78399999999999"/>
    <n v="3551.7760000000003"/>
    <n v="451.49600000000009"/>
  </r>
  <r>
    <s v="T00808"/>
    <x v="491"/>
    <s v="C092"/>
    <s v="P006"/>
    <x v="0"/>
    <n v="4"/>
    <n v="0"/>
    <s v="Credit Card"/>
    <n v="318.05"/>
    <n v="187.34"/>
    <x v="2"/>
    <s v="Fruits"/>
    <n v="1272.2"/>
    <n v="749.36"/>
    <n v="522.84"/>
    <n v="0.41097311743436565"/>
    <n v="0"/>
    <n v="1272.2"/>
    <n v="522.84"/>
  </r>
  <r>
    <s v="T00809"/>
    <x v="492"/>
    <s v="C166"/>
    <s v="P041"/>
    <x v="4"/>
    <n v="1"/>
    <n v="0.1"/>
    <s v="Credit Card"/>
    <n v="1635.01"/>
    <n v="1043.29"/>
    <x v="1"/>
    <s v="Television"/>
    <n v="1635.01"/>
    <n v="1043.29"/>
    <n v="591.72"/>
    <n v="0.36190604338811383"/>
    <n v="163.501"/>
    <n v="1471.509"/>
    <n v="428.21900000000005"/>
  </r>
  <r>
    <s v="T00810"/>
    <x v="405"/>
    <s v="C138"/>
    <s v="P008"/>
    <x v="2"/>
    <n v="3"/>
    <n v="0"/>
    <s v="Cash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0811"/>
    <x v="260"/>
    <s v="C005"/>
    <s v="P032"/>
    <x v="4"/>
    <n v="1"/>
    <n v="0.15"/>
    <s v="Credit Card"/>
    <n v="304.70999999999998"/>
    <n v="164.01"/>
    <x v="2"/>
    <s v="Vegetables"/>
    <n v="304.70999999999998"/>
    <n v="164.01"/>
    <n v="140.69999999999999"/>
    <n v="0.46175051688490698"/>
    <n v="45.706499999999998"/>
    <n v="259.00349999999997"/>
    <n v="94.993499999999983"/>
  </r>
  <r>
    <s v="T00812"/>
    <x v="493"/>
    <s v="C010"/>
    <s v="P020"/>
    <x v="4"/>
    <n v="3"/>
    <n v="0.15"/>
    <s v="Credit Card"/>
    <n v="323.92"/>
    <n v="242.98"/>
    <x v="0"/>
    <s v="Accessories"/>
    <n v="971.76"/>
    <n v="728.93999999999994"/>
    <n v="242.82000000000005"/>
    <n v="0.24987651271918998"/>
    <n v="145.76399999999998"/>
    <n v="825.99599999999998"/>
    <n v="97.05600000000004"/>
  </r>
  <r>
    <s v="T00813"/>
    <x v="263"/>
    <s v="C094"/>
    <s v="P035"/>
    <x v="1"/>
    <n v="2"/>
    <n v="0.1"/>
    <s v="Credit Card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0814"/>
    <x v="294"/>
    <s v="C119"/>
    <s v="P040"/>
    <x v="4"/>
    <n v="5"/>
    <n v="0"/>
    <s v="Mobile Money"/>
    <n v="1745.61"/>
    <n v="1322.44"/>
    <x v="1"/>
    <s v="Headphones"/>
    <n v="8728.0499999999993"/>
    <n v="6612.2000000000007"/>
    <n v="2115.8499999999985"/>
    <n v="0.24241955534168558"/>
    <n v="0"/>
    <n v="8728.0499999999993"/>
    <n v="2115.8499999999985"/>
  </r>
  <r>
    <s v="T00815"/>
    <x v="31"/>
    <s v="C094"/>
    <s v="P004"/>
    <x v="4"/>
    <n v="1"/>
    <n v="0.05"/>
    <s v="Credit Card"/>
    <n v="1853.77"/>
    <n v="1363.52"/>
    <x v="0"/>
    <s v="Accessories"/>
    <n v="1853.77"/>
    <n v="1363.52"/>
    <n v="490.25"/>
    <n v="0.26446107122242779"/>
    <n v="92.688500000000005"/>
    <n v="1761.0815"/>
    <n v="397.56150000000002"/>
  </r>
  <r>
    <s v="T00816"/>
    <x v="467"/>
    <s v="C194"/>
    <s v="P016"/>
    <x v="4"/>
    <n v="2"/>
    <n v="0.15"/>
    <s v="Credit Card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0817"/>
    <x v="416"/>
    <s v="C046"/>
    <s v="P005"/>
    <x v="4"/>
    <n v="5"/>
    <n v="0.05"/>
    <s v="Mobile Money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0818"/>
    <x v="261"/>
    <s v="C092"/>
    <s v="P001"/>
    <x v="3"/>
    <n v="2"/>
    <n v="0.15"/>
    <s v="Credit Card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0819"/>
    <x v="370"/>
    <s v="C017"/>
    <s v="P025"/>
    <x v="0"/>
    <n v="3"/>
    <n v="0.05"/>
    <s v="Cash"/>
    <n v="429.15"/>
    <n v="258.72000000000003"/>
    <x v="0"/>
    <s v="Watches"/>
    <n v="1287.4499999999998"/>
    <n v="776.16000000000008"/>
    <n v="511.28999999999974"/>
    <n v="0.39713386927647659"/>
    <n v="64.372499999999988"/>
    <n v="1223.0774999999999"/>
    <n v="446.91749999999979"/>
  </r>
  <r>
    <s v="T00820"/>
    <x v="182"/>
    <s v="C172"/>
    <s v="P046"/>
    <x v="2"/>
    <n v="5"/>
    <n v="0.1"/>
    <s v="Mobile Money"/>
    <n v="1165.3699999999999"/>
    <n v="926.55"/>
    <x v="0"/>
    <s v="Clothing"/>
    <n v="5826.8499999999995"/>
    <n v="4632.75"/>
    <n v="1194.0999999999995"/>
    <n v="0.20493062289230021"/>
    <n v="582.68499999999995"/>
    <n v="5244.1649999999991"/>
    <n v="611.41499999999905"/>
  </r>
  <r>
    <s v="T00821"/>
    <x v="494"/>
    <s v="C121"/>
    <s v="P006"/>
    <x v="1"/>
    <n v="1"/>
    <n v="0"/>
    <s v="Bank Transfer"/>
    <n v="318.05"/>
    <n v="187.34"/>
    <x v="2"/>
    <s v="Fruits"/>
    <n v="318.05"/>
    <n v="187.34"/>
    <n v="130.71"/>
    <n v="0.41097311743436565"/>
    <n v="0"/>
    <n v="318.05"/>
    <n v="130.71"/>
  </r>
  <r>
    <s v="T00822"/>
    <x v="495"/>
    <s v="C027"/>
    <s v="P015"/>
    <x v="4"/>
    <n v="3"/>
    <n v="0.1"/>
    <s v="Credit Card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0823"/>
    <x v="14"/>
    <s v="C097"/>
    <s v="P006"/>
    <x v="1"/>
    <n v="3"/>
    <n v="0"/>
    <s v="Bank Transfer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0824"/>
    <x v="496"/>
    <s v="C097"/>
    <s v="P001"/>
    <x v="2"/>
    <n v="5"/>
    <n v="0.15"/>
    <s v="Bank Transfer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0825"/>
    <x v="228"/>
    <s v="C089"/>
    <s v="P011"/>
    <x v="1"/>
    <n v="4"/>
    <n v="0"/>
    <s v="Credit Card"/>
    <n v="248.57"/>
    <n v="190.67"/>
    <x v="1"/>
    <s v="Headphones"/>
    <n v="994.28"/>
    <n v="762.68"/>
    <n v="231.60000000000002"/>
    <n v="0.2329323731745585"/>
    <n v="0"/>
    <n v="994.28"/>
    <n v="231.60000000000002"/>
  </r>
  <r>
    <s v="T00826"/>
    <x v="85"/>
    <s v="C113"/>
    <s v="P038"/>
    <x v="2"/>
    <n v="2"/>
    <n v="0"/>
    <s v="Bank Transfer"/>
    <n v="366.93"/>
    <n v="285.23"/>
    <x v="0"/>
    <s v="Footwear"/>
    <n v="733.86"/>
    <n v="570.46"/>
    <n v="163.39999999999998"/>
    <n v="0.22265827269506441"/>
    <n v="0"/>
    <n v="733.86"/>
    <n v="163.39999999999998"/>
  </r>
  <r>
    <s v="T00827"/>
    <x v="497"/>
    <s v="C055"/>
    <s v="P026"/>
    <x v="2"/>
    <n v="2"/>
    <n v="0.05"/>
    <s v="Bank Transfer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0828"/>
    <x v="208"/>
    <s v="C155"/>
    <s v="P019"/>
    <x v="3"/>
    <n v="2"/>
    <n v="0.15"/>
    <s v="Bank Transfer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0829"/>
    <x v="498"/>
    <s v="C185"/>
    <s v="P021"/>
    <x v="3"/>
    <n v="4"/>
    <n v="0.15"/>
    <s v="Mobile Money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0830"/>
    <x v="470"/>
    <s v="C054"/>
    <s v="P008"/>
    <x v="4"/>
    <n v="2"/>
    <n v="0.15"/>
    <s v="Cash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0831"/>
    <x v="340"/>
    <s v="C063"/>
    <s v="P005"/>
    <x v="3"/>
    <n v="2"/>
    <n v="0.05"/>
    <s v="Credit Card"/>
    <n v="1396.22"/>
    <n v="1004.09"/>
    <x v="0"/>
    <s v="Bags"/>
    <n v="2792.44"/>
    <n v="2008.18"/>
    <n v="784.26"/>
    <n v="0.28085115526206472"/>
    <n v="139.62200000000001"/>
    <n v="2652.8180000000002"/>
    <n v="644.63800000000015"/>
  </r>
  <r>
    <s v="T00832"/>
    <x v="499"/>
    <s v="C162"/>
    <s v="P049"/>
    <x v="4"/>
    <n v="1"/>
    <n v="0.05"/>
    <s v="Cash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0833"/>
    <x v="500"/>
    <s v="C043"/>
    <s v="P038"/>
    <x v="0"/>
    <n v="2"/>
    <n v="0.15"/>
    <s v="Cash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0834"/>
    <x v="501"/>
    <s v="C185"/>
    <s v="P010"/>
    <x v="0"/>
    <n v="1"/>
    <n v="0.05"/>
    <s v="Mobile Money"/>
    <n v="1194.1199999999999"/>
    <n v="838.95"/>
    <x v="1"/>
    <s v="Smartphone"/>
    <n v="1194.1199999999999"/>
    <n v="838.95"/>
    <n v="355.16999999999985"/>
    <n v="0.29743241885237653"/>
    <n v="59.705999999999996"/>
    <n v="1134.414"/>
    <n v="295.46399999999994"/>
  </r>
  <r>
    <s v="T00835"/>
    <x v="384"/>
    <s v="C156"/>
    <s v="P044"/>
    <x v="1"/>
    <n v="4"/>
    <n v="0.05"/>
    <s v="Credit Card"/>
    <n v="1286.55"/>
    <n v="797.54"/>
    <x v="0"/>
    <s v="Accessories"/>
    <n v="5146.2"/>
    <n v="3190.16"/>
    <n v="1956.04"/>
    <n v="0.380094049978625"/>
    <n v="257.31"/>
    <n v="4888.8899999999994"/>
    <n v="1698.7299999999996"/>
  </r>
  <r>
    <s v="T00836"/>
    <x v="502"/>
    <s v="C106"/>
    <s v="P044"/>
    <x v="4"/>
    <n v="2"/>
    <n v="0.05"/>
    <s v="Bank Transfer"/>
    <n v="1286.55"/>
    <n v="797.54"/>
    <x v="0"/>
    <s v="Accessories"/>
    <n v="2573.1"/>
    <n v="1595.08"/>
    <n v="978.02"/>
    <n v="0.380094049978625"/>
    <n v="128.655"/>
    <n v="2444.4449999999997"/>
    <n v="849.36499999999978"/>
  </r>
  <r>
    <s v="T00837"/>
    <x v="120"/>
    <s v="C043"/>
    <s v="P025"/>
    <x v="0"/>
    <n v="4"/>
    <n v="0"/>
    <s v="Credit Card"/>
    <n v="429.15"/>
    <n v="258.72000000000003"/>
    <x v="0"/>
    <s v="Watches"/>
    <n v="1716.6"/>
    <n v="1034.8800000000001"/>
    <n v="681.7199999999998"/>
    <n v="0.39713386927647665"/>
    <n v="0"/>
    <n v="1716.6"/>
    <n v="681.7199999999998"/>
  </r>
  <r>
    <s v="T00838"/>
    <x v="441"/>
    <s v="C097"/>
    <s v="P025"/>
    <x v="1"/>
    <n v="2"/>
    <n v="0"/>
    <s v="Cash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0839"/>
    <x v="503"/>
    <s v="C052"/>
    <s v="P011"/>
    <x v="4"/>
    <n v="5"/>
    <n v="0.15"/>
    <s v="Credit Card"/>
    <n v="248.57"/>
    <n v="190.67"/>
    <x v="1"/>
    <s v="Headphones"/>
    <n v="1242.8499999999999"/>
    <n v="953.34999999999991"/>
    <n v="289.5"/>
    <n v="0.2329323731745585"/>
    <n v="186.42749999999998"/>
    <n v="1056.4224999999999"/>
    <n v="103.07249999999999"/>
  </r>
  <r>
    <s v="T00840"/>
    <x v="73"/>
    <s v="C156"/>
    <s v="P025"/>
    <x v="3"/>
    <n v="2"/>
    <n v="0.15"/>
    <s v="Cash"/>
    <n v="429.15"/>
    <n v="258.72000000000003"/>
    <x v="0"/>
    <s v="Watches"/>
    <n v="858.3"/>
    <n v="517.44000000000005"/>
    <n v="340.8599999999999"/>
    <n v="0.39713386927647665"/>
    <n v="128.74499999999998"/>
    <n v="729.55499999999995"/>
    <n v="212.1149999999999"/>
  </r>
  <r>
    <s v="T00841"/>
    <x v="504"/>
    <s v="C137"/>
    <s v="P038"/>
    <x v="4"/>
    <n v="1"/>
    <n v="0"/>
    <s v="Mobile Money"/>
    <n v="366.93"/>
    <n v="285.23"/>
    <x v="0"/>
    <s v="Footwear"/>
    <n v="366.93"/>
    <n v="285.23"/>
    <n v="81.699999999999989"/>
    <n v="0.22265827269506441"/>
    <n v="0"/>
    <n v="366.93"/>
    <n v="81.699999999999989"/>
  </r>
  <r>
    <s v="T00842"/>
    <x v="410"/>
    <s v="C169"/>
    <s v="P010"/>
    <x v="2"/>
    <n v="5"/>
    <n v="0"/>
    <s v="Mobile Money"/>
    <n v="1194.1199999999999"/>
    <n v="838.95"/>
    <x v="1"/>
    <s v="Smartphone"/>
    <n v="5970.5999999999995"/>
    <n v="4194.75"/>
    <n v="1775.8499999999995"/>
    <n v="0.29743241885237659"/>
    <n v="0"/>
    <n v="5970.5999999999995"/>
    <n v="1775.8499999999995"/>
  </r>
  <r>
    <s v="T00843"/>
    <x v="505"/>
    <s v="C134"/>
    <s v="P023"/>
    <x v="1"/>
    <n v="3"/>
    <n v="0"/>
    <s v="Mobile Money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0844"/>
    <x v="303"/>
    <s v="C059"/>
    <s v="P005"/>
    <x v="1"/>
    <n v="4"/>
    <n v="0.1"/>
    <s v="Cash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0845"/>
    <x v="325"/>
    <s v="C109"/>
    <s v="P033"/>
    <x v="2"/>
    <n v="3"/>
    <n v="0.15"/>
    <s v="Credit Card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0846"/>
    <x v="202"/>
    <s v="C022"/>
    <s v="P036"/>
    <x v="0"/>
    <n v="5"/>
    <n v="0.15"/>
    <s v="Bank Transfer"/>
    <n v="1501.46"/>
    <n v="1167.73"/>
    <x v="0"/>
    <s v="Watches"/>
    <n v="7507.3"/>
    <n v="5838.65"/>
    <n v="1668.6500000000005"/>
    <n v="0.22227032355174303"/>
    <n v="1126.095"/>
    <n v="6381.2049999999999"/>
    <n v="542.55500000000029"/>
  </r>
  <r>
    <s v="T00847"/>
    <x v="109"/>
    <s v="C049"/>
    <s v="P022"/>
    <x v="3"/>
    <n v="1"/>
    <n v="0"/>
    <s v="Cash"/>
    <n v="25.57"/>
    <n v="19.05"/>
    <x v="2"/>
    <s v="Vegetables"/>
    <n v="25.57"/>
    <n v="19.05"/>
    <n v="6.52"/>
    <n v="0.25498631208447398"/>
    <n v="0"/>
    <n v="25.57"/>
    <n v="6.52"/>
  </r>
  <r>
    <s v="T00848"/>
    <x v="493"/>
    <s v="C097"/>
    <s v="P002"/>
    <x v="2"/>
    <n v="3"/>
    <n v="0.15"/>
    <s v="Bank Transfer"/>
    <n v="818.76"/>
    <n v="527.62"/>
    <x v="1"/>
    <s v="Television"/>
    <n v="2456.2799999999997"/>
    <n v="1582.8600000000001"/>
    <n v="873.41999999999962"/>
    <n v="0.35558649665347586"/>
    <n v="368.44199999999995"/>
    <n v="2087.8379999999997"/>
    <n v="504.97799999999961"/>
  </r>
  <r>
    <s v="T00849"/>
    <x v="17"/>
    <s v="C028"/>
    <s v="P005"/>
    <x v="2"/>
    <n v="4"/>
    <n v="0.1"/>
    <s v="Bank Transfer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0850"/>
    <x v="138"/>
    <s v="C138"/>
    <s v="P045"/>
    <x v="1"/>
    <n v="5"/>
    <n v="0.1"/>
    <s v="Bank Transfer"/>
    <n v="1879.08"/>
    <n v="1004.56"/>
    <x v="2"/>
    <s v="Dairy"/>
    <n v="9395.4"/>
    <n v="5022.7999999999993"/>
    <n v="4372.6000000000004"/>
    <n v="0.46539796070417444"/>
    <n v="939.54"/>
    <n v="8455.86"/>
    <n v="3433.0600000000013"/>
  </r>
  <r>
    <s v="T00851"/>
    <x v="233"/>
    <s v="C175"/>
    <s v="P040"/>
    <x v="1"/>
    <n v="2"/>
    <n v="0.15"/>
    <s v="Mobile Money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0852"/>
    <x v="327"/>
    <s v="C046"/>
    <s v="P048"/>
    <x v="0"/>
    <n v="5"/>
    <n v="0.15"/>
    <s v="Bank Transfer"/>
    <n v="1216.3599999999999"/>
    <n v="794.8"/>
    <x v="0"/>
    <s v="Bags"/>
    <n v="6081.7999999999993"/>
    <n v="3974"/>
    <n v="2107.7999999999993"/>
    <n v="0.34657502713012589"/>
    <n v="912.26999999999987"/>
    <n v="5169.53"/>
    <n v="1195.5299999999997"/>
  </r>
  <r>
    <s v="T00853"/>
    <x v="475"/>
    <s v="C079"/>
    <s v="P003"/>
    <x v="4"/>
    <n v="3"/>
    <n v="0.15"/>
    <s v="Credit Card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0854"/>
    <x v="120"/>
    <s v="C169"/>
    <s v="P009"/>
    <x v="3"/>
    <n v="2"/>
    <n v="0.15"/>
    <s v="Credit Card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0855"/>
    <x v="64"/>
    <s v="C026"/>
    <s v="P012"/>
    <x v="2"/>
    <n v="5"/>
    <n v="0.15"/>
    <s v="Bank Transfer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0856"/>
    <x v="506"/>
    <s v="C141"/>
    <s v="P039"/>
    <x v="4"/>
    <n v="1"/>
    <n v="0.05"/>
    <s v="Mobile Money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0857"/>
    <x v="507"/>
    <s v="C163"/>
    <s v="P022"/>
    <x v="3"/>
    <n v="1"/>
    <n v="0.05"/>
    <s v="Mobile Money"/>
    <n v="25.57"/>
    <n v="19.05"/>
    <x v="2"/>
    <s v="Vegetables"/>
    <n v="25.57"/>
    <n v="19.05"/>
    <n v="6.52"/>
    <n v="0.25498631208447398"/>
    <n v="1.2785000000000002"/>
    <n v="24.291499999999999"/>
    <n v="5.2414999999999985"/>
  </r>
  <r>
    <s v="T00858"/>
    <x v="442"/>
    <s v="C154"/>
    <s v="P031"/>
    <x v="1"/>
    <n v="1"/>
    <n v="0"/>
    <s v="Bank Transfer"/>
    <n v="1095.72"/>
    <n v="822.2"/>
    <x v="2"/>
    <s v="Snacks"/>
    <n v="1095.72"/>
    <n v="822.2"/>
    <n v="273.52"/>
    <n v="0.24962581681451462"/>
    <n v="0"/>
    <n v="1095.72"/>
    <n v="273.52"/>
  </r>
  <r>
    <s v="T00859"/>
    <x v="423"/>
    <s v="C057"/>
    <s v="P004"/>
    <x v="0"/>
    <n v="1"/>
    <n v="0"/>
    <s v="Mobile Money"/>
    <n v="1853.77"/>
    <n v="1363.52"/>
    <x v="0"/>
    <s v="Accessories"/>
    <n v="1853.77"/>
    <n v="1363.52"/>
    <n v="490.25"/>
    <n v="0.26446107122242779"/>
    <n v="0"/>
    <n v="1853.77"/>
    <n v="490.25"/>
  </r>
  <r>
    <s v="T00860"/>
    <x v="160"/>
    <s v="C103"/>
    <s v="P013"/>
    <x v="4"/>
    <n v="5"/>
    <n v="0.1"/>
    <s v="Cash"/>
    <n v="1134.8"/>
    <n v="675.1"/>
    <x v="0"/>
    <s v="Watches"/>
    <n v="5674"/>
    <n v="3375.5"/>
    <n v="2298.5"/>
    <n v="0.40509340853013748"/>
    <n v="567.4"/>
    <n v="5106.6000000000004"/>
    <n v="1731.1000000000004"/>
  </r>
  <r>
    <s v="T00861"/>
    <x v="177"/>
    <s v="C199"/>
    <s v="P043"/>
    <x v="2"/>
    <n v="4"/>
    <n v="0.15"/>
    <s v="Cash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0862"/>
    <x v="13"/>
    <s v="C052"/>
    <s v="P003"/>
    <x v="4"/>
    <n v="3"/>
    <n v="0.05"/>
    <s v="Cash"/>
    <n v="337.63"/>
    <n v="169.03"/>
    <x v="0"/>
    <s v="Footwear"/>
    <n v="1012.89"/>
    <n v="507.09000000000003"/>
    <n v="505.79999999999995"/>
    <n v="0.49936320824571273"/>
    <n v="50.644500000000001"/>
    <n v="962.24549999999999"/>
    <n v="455.15549999999996"/>
  </r>
  <r>
    <s v="T00863"/>
    <x v="398"/>
    <s v="C154"/>
    <s v="P045"/>
    <x v="4"/>
    <n v="5"/>
    <n v="0.05"/>
    <s v="Credit Card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0864"/>
    <x v="320"/>
    <s v="C173"/>
    <s v="P005"/>
    <x v="3"/>
    <n v="3"/>
    <n v="0.05"/>
    <s v="Cash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0865"/>
    <x v="465"/>
    <s v="C041"/>
    <s v="P037"/>
    <x v="3"/>
    <n v="3"/>
    <n v="0.15"/>
    <s v="Bank Transfer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0866"/>
    <x v="438"/>
    <s v="C172"/>
    <s v="P002"/>
    <x v="1"/>
    <n v="4"/>
    <n v="0.05"/>
    <s v="Cash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0867"/>
    <x v="58"/>
    <s v="C189"/>
    <s v="P043"/>
    <x v="3"/>
    <n v="1"/>
    <n v="0.1"/>
    <s v="Bank Transfer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0868"/>
    <x v="286"/>
    <s v="C089"/>
    <s v="P025"/>
    <x v="0"/>
    <n v="2"/>
    <n v="0.05"/>
    <s v="Mobile Money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0869"/>
    <x v="351"/>
    <s v="C104"/>
    <s v="P011"/>
    <x v="4"/>
    <n v="1"/>
    <n v="0.1"/>
    <s v="Credit Card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0870"/>
    <x v="508"/>
    <s v="C105"/>
    <s v="P012"/>
    <x v="4"/>
    <n v="1"/>
    <n v="0"/>
    <s v="Bank Transfer"/>
    <n v="1193.0899999999999"/>
    <n v="818.24"/>
    <x v="1"/>
    <s v="Camera"/>
    <n v="1193.0899999999999"/>
    <n v="818.24"/>
    <n v="374.84999999999991"/>
    <n v="0.31418417722049463"/>
    <n v="0"/>
    <n v="1193.0899999999999"/>
    <n v="374.84999999999991"/>
  </r>
  <r>
    <s v="T00871"/>
    <x v="509"/>
    <s v="C088"/>
    <s v="P038"/>
    <x v="3"/>
    <n v="5"/>
    <n v="0.1"/>
    <s v="Bank Transfer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0872"/>
    <x v="32"/>
    <s v="C178"/>
    <s v="P041"/>
    <x v="1"/>
    <n v="4"/>
    <n v="0.15"/>
    <s v="Credit Card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0873"/>
    <x v="510"/>
    <s v="C194"/>
    <s v="P047"/>
    <x v="0"/>
    <n v="4"/>
    <n v="0.15"/>
    <s v="Cash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0874"/>
    <x v="356"/>
    <s v="C124"/>
    <s v="P040"/>
    <x v="3"/>
    <n v="3"/>
    <n v="0"/>
    <s v="Mobile Money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0875"/>
    <x v="511"/>
    <s v="C163"/>
    <s v="P022"/>
    <x v="2"/>
    <n v="2"/>
    <n v="0.1"/>
    <s v="Mobile Money"/>
    <n v="25.57"/>
    <n v="19.05"/>
    <x v="2"/>
    <s v="Vegetables"/>
    <n v="51.14"/>
    <n v="38.1"/>
    <n v="13.04"/>
    <n v="0.25498631208447398"/>
    <n v="5.1140000000000008"/>
    <n v="46.025999999999996"/>
    <n v="7.9259999999999948"/>
  </r>
  <r>
    <s v="T00876"/>
    <x v="171"/>
    <s v="C091"/>
    <s v="P048"/>
    <x v="4"/>
    <n v="5"/>
    <n v="0"/>
    <s v="Bank Transfer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0877"/>
    <x v="221"/>
    <s v="C064"/>
    <s v="P014"/>
    <x v="0"/>
    <n v="1"/>
    <n v="0.15"/>
    <s v="Bank Transfer"/>
    <n v="1342.75"/>
    <n v="797.94"/>
    <x v="0"/>
    <s v="Clothing"/>
    <n v="1342.75"/>
    <n v="797.94"/>
    <n v="544.80999999999995"/>
    <n v="0.40574194749581077"/>
    <n v="201.41249999999999"/>
    <n v="1141.3375000000001"/>
    <n v="343.39750000000004"/>
  </r>
  <r>
    <s v="T00878"/>
    <x v="512"/>
    <s v="C020"/>
    <s v="P018"/>
    <x v="4"/>
    <n v="2"/>
    <n v="0.15"/>
    <s v="Bank Transfer"/>
    <n v="1079.8900000000001"/>
    <n v="703.83"/>
    <x v="1"/>
    <s v="Smartphone"/>
    <n v="2159.7800000000002"/>
    <n v="1407.66"/>
    <n v="752.12000000000012"/>
    <n v="0.34823917250831105"/>
    <n v="323.96700000000004"/>
    <n v="1835.8130000000001"/>
    <n v="428.15300000000002"/>
  </r>
  <r>
    <s v="T00879"/>
    <x v="513"/>
    <s v="C091"/>
    <s v="P049"/>
    <x v="2"/>
    <n v="5"/>
    <n v="0.1"/>
    <s v="Credit Card"/>
    <n v="388.26"/>
    <n v="199.3"/>
    <x v="0"/>
    <s v="Watches"/>
    <n v="1941.3"/>
    <n v="996.5"/>
    <n v="944.8"/>
    <n v="0.48668418070365216"/>
    <n v="194.13"/>
    <n v="1747.17"/>
    <n v="750.67000000000007"/>
  </r>
  <r>
    <s v="T00880"/>
    <x v="427"/>
    <s v="C192"/>
    <s v="P043"/>
    <x v="2"/>
    <n v="4"/>
    <n v="0.05"/>
    <s v="Credit Card"/>
    <n v="564.41999999999996"/>
    <n v="293.95999999999998"/>
    <x v="0"/>
    <s v="Accessories"/>
    <n v="2257.6799999999998"/>
    <n v="1175.8399999999999"/>
    <n v="1081.8399999999999"/>
    <n v="0.47918216930654478"/>
    <n v="112.884"/>
    <n v="2144.7959999999998"/>
    <n v="968.9559999999999"/>
  </r>
  <r>
    <s v="T00881"/>
    <x v="78"/>
    <s v="C189"/>
    <s v="P030"/>
    <x v="2"/>
    <n v="3"/>
    <n v="0.05"/>
    <s v="Credit Card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0882"/>
    <x v="351"/>
    <s v="C052"/>
    <s v="P038"/>
    <x v="2"/>
    <n v="5"/>
    <n v="0.1"/>
    <s v="Credit Card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0883"/>
    <x v="244"/>
    <s v="C200"/>
    <s v="P013"/>
    <x v="3"/>
    <n v="1"/>
    <n v="0"/>
    <s v="Mobile Money"/>
    <n v="1134.8"/>
    <n v="675.1"/>
    <x v="0"/>
    <s v="Watches"/>
    <n v="1134.8"/>
    <n v="675.1"/>
    <n v="459.69999999999993"/>
    <n v="0.40509340853013742"/>
    <n v="0"/>
    <n v="1134.8"/>
    <n v="459.69999999999993"/>
  </r>
  <r>
    <s v="T00884"/>
    <x v="57"/>
    <s v="C158"/>
    <s v="P044"/>
    <x v="3"/>
    <n v="5"/>
    <n v="0"/>
    <s v="Mobile Money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0885"/>
    <x v="126"/>
    <s v="C096"/>
    <s v="P001"/>
    <x v="4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0886"/>
    <x v="455"/>
    <s v="C126"/>
    <s v="P019"/>
    <x v="2"/>
    <n v="5"/>
    <n v="0.1"/>
    <s v="Mobile Money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0887"/>
    <x v="446"/>
    <s v="C057"/>
    <s v="P006"/>
    <x v="4"/>
    <n v="2"/>
    <n v="0"/>
    <s v="Mobile Money"/>
    <n v="318.05"/>
    <n v="187.34"/>
    <x v="2"/>
    <s v="Fruits"/>
    <n v="636.1"/>
    <n v="374.68"/>
    <n v="261.42"/>
    <n v="0.41097311743436565"/>
    <n v="0"/>
    <n v="636.1"/>
    <n v="261.42"/>
  </r>
  <r>
    <s v="T00888"/>
    <x v="460"/>
    <s v="C123"/>
    <s v="P027"/>
    <x v="4"/>
    <n v="1"/>
    <n v="0.1"/>
    <s v="Mobile Money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0889"/>
    <x v="173"/>
    <s v="C176"/>
    <s v="P025"/>
    <x v="2"/>
    <n v="4"/>
    <n v="0"/>
    <s v="Mobile Money"/>
    <n v="429.15"/>
    <n v="258.72000000000003"/>
    <x v="0"/>
    <s v="Watches"/>
    <n v="1716.6"/>
    <n v="1034.8800000000001"/>
    <n v="681.7199999999998"/>
    <n v="0.39713386927647665"/>
    <n v="0"/>
    <n v="1716.6"/>
    <n v="681.7199999999998"/>
  </r>
  <r>
    <s v="T00890"/>
    <x v="310"/>
    <s v="C081"/>
    <s v="P021"/>
    <x v="3"/>
    <n v="1"/>
    <n v="0.05"/>
    <s v="Mobile Money"/>
    <n v="1227.24"/>
    <n v="977.09"/>
    <x v="2"/>
    <s v="Dairy"/>
    <n v="1227.24"/>
    <n v="977.09"/>
    <n v="250.14999999999998"/>
    <n v="0.20383136142889735"/>
    <n v="61.362000000000002"/>
    <n v="1165.8779999999999"/>
    <n v="188.7879999999999"/>
  </r>
  <r>
    <s v="T00891"/>
    <x v="514"/>
    <s v="C149"/>
    <s v="P017"/>
    <x v="3"/>
    <n v="3"/>
    <n v="0.1"/>
    <s v="Bank Transfer"/>
    <n v="1246.1099999999999"/>
    <n v="833.52"/>
    <x v="1"/>
    <s v="Headphones"/>
    <n v="3738.33"/>
    <n v="2500.56"/>
    <n v="1237.77"/>
    <n v="0.33110239063967067"/>
    <n v="373.83300000000003"/>
    <n v="3364.4969999999998"/>
    <n v="863.9369999999999"/>
  </r>
  <r>
    <s v="T00892"/>
    <x v="515"/>
    <s v="C048"/>
    <s v="P023"/>
    <x v="4"/>
    <n v="3"/>
    <n v="0.05"/>
    <s v="Bank Transfer"/>
    <n v="1878.47"/>
    <n v="1014.91"/>
    <x v="0"/>
    <s v="Footwear"/>
    <n v="5635.41"/>
    <n v="3044.73"/>
    <n v="2590.6799999999998"/>
    <n v="0.45971455493034225"/>
    <n v="281.77050000000003"/>
    <n v="5353.6395000000002"/>
    <n v="2308.9095000000002"/>
  </r>
  <r>
    <s v="T00893"/>
    <x v="516"/>
    <s v="C121"/>
    <s v="P023"/>
    <x v="4"/>
    <n v="3"/>
    <n v="0.1"/>
    <s v="Credit Card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0894"/>
    <x v="297"/>
    <s v="C128"/>
    <s v="P049"/>
    <x v="1"/>
    <n v="2"/>
    <n v="0.15"/>
    <s v="Bank Transfer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0895"/>
    <x v="218"/>
    <s v="C094"/>
    <s v="P039"/>
    <x v="1"/>
    <n v="3"/>
    <n v="0.15"/>
    <s v="Credit Card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0896"/>
    <x v="107"/>
    <s v="C147"/>
    <s v="P015"/>
    <x v="2"/>
    <n v="5"/>
    <n v="0.05"/>
    <s v="Cash"/>
    <n v="270.45"/>
    <n v="187.6"/>
    <x v="0"/>
    <s v="Bags"/>
    <n v="1352.25"/>
    <n v="938"/>
    <n v="414.25"/>
    <n v="0.30634128304677388"/>
    <n v="67.612499999999997"/>
    <n v="1284.6375"/>
    <n v="346.63750000000005"/>
  </r>
  <r>
    <s v="T00897"/>
    <x v="517"/>
    <s v="C185"/>
    <s v="P020"/>
    <x v="0"/>
    <n v="2"/>
    <n v="0.15"/>
    <s v="Mobile Money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0898"/>
    <x v="420"/>
    <s v="C051"/>
    <s v="P035"/>
    <x v="2"/>
    <n v="2"/>
    <n v="0.15"/>
    <s v="Cash"/>
    <n v="1562.43"/>
    <n v="1195.6300000000001"/>
    <x v="1"/>
    <s v="Laptop"/>
    <n v="3124.86"/>
    <n v="2391.2600000000002"/>
    <n v="733.59999999999991"/>
    <n v="0.23476251736077772"/>
    <n v="468.72899999999998"/>
    <n v="2656.1310000000003"/>
    <n v="264.87100000000009"/>
  </r>
  <r>
    <s v="T00899"/>
    <x v="143"/>
    <s v="C046"/>
    <s v="P031"/>
    <x v="1"/>
    <n v="4"/>
    <n v="0.05"/>
    <s v="Bank Transfer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0900"/>
    <x v="467"/>
    <s v="C125"/>
    <s v="P042"/>
    <x v="0"/>
    <n v="3"/>
    <n v="0"/>
    <s v="Mobile Money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0901"/>
    <x v="511"/>
    <s v="C026"/>
    <s v="P018"/>
    <x v="2"/>
    <n v="1"/>
    <n v="0.05"/>
    <s v="Bank Transfer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0902"/>
    <x v="217"/>
    <s v="C122"/>
    <s v="P005"/>
    <x v="3"/>
    <n v="4"/>
    <n v="0.1"/>
    <s v="Bank Transfer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0903"/>
    <x v="215"/>
    <s v="C093"/>
    <s v="P027"/>
    <x v="0"/>
    <n v="5"/>
    <n v="0.1"/>
    <s v="Bank Transfer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0904"/>
    <x v="518"/>
    <s v="C006"/>
    <s v="P018"/>
    <x v="1"/>
    <n v="1"/>
    <n v="0.1"/>
    <s v="Credit Card"/>
    <n v="1079.8900000000001"/>
    <n v="703.83"/>
    <x v="1"/>
    <s v="Smartphone"/>
    <n v="1079.8900000000001"/>
    <n v="703.83"/>
    <n v="376.06000000000006"/>
    <n v="0.34823917250831105"/>
    <n v="107.98900000000002"/>
    <n v="971.90100000000007"/>
    <n v="268.07100000000003"/>
  </r>
  <r>
    <s v="T00905"/>
    <x v="519"/>
    <s v="C148"/>
    <s v="P001"/>
    <x v="4"/>
    <n v="5"/>
    <n v="0.05"/>
    <s v="Bank Transfer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0906"/>
    <x v="234"/>
    <s v="C091"/>
    <s v="P032"/>
    <x v="0"/>
    <n v="5"/>
    <n v="0.15"/>
    <s v="Mobile Money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0907"/>
    <x v="201"/>
    <s v="C021"/>
    <s v="P045"/>
    <x v="1"/>
    <n v="5"/>
    <n v="0.1"/>
    <s v="Mobile Money"/>
    <n v="1879.08"/>
    <n v="1004.56"/>
    <x v="2"/>
    <s v="Dairy"/>
    <n v="9395.4"/>
    <n v="5022.7999999999993"/>
    <n v="4372.6000000000004"/>
    <n v="0.46539796070417444"/>
    <n v="939.54"/>
    <n v="8455.86"/>
    <n v="3433.0600000000013"/>
  </r>
  <r>
    <s v="T00908"/>
    <x v="435"/>
    <s v="C162"/>
    <s v="P038"/>
    <x v="2"/>
    <n v="2"/>
    <n v="0.1"/>
    <s v="Mobile Money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0909"/>
    <x v="520"/>
    <s v="C162"/>
    <s v="P024"/>
    <x v="4"/>
    <n v="5"/>
    <n v="0.15"/>
    <s v="Cash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0910"/>
    <x v="189"/>
    <s v="C021"/>
    <s v="P007"/>
    <x v="2"/>
    <n v="3"/>
    <n v="0.05"/>
    <s v="Bank Transfer"/>
    <n v="1474.12"/>
    <n v="764.02"/>
    <x v="1"/>
    <s v="Camera"/>
    <n v="4422.3599999999997"/>
    <n v="2292.06"/>
    <n v="2130.2999999999997"/>
    <n v="0.48171112256804055"/>
    <n v="221.11799999999999"/>
    <n v="4201.2419999999993"/>
    <n v="1909.1819999999993"/>
  </r>
  <r>
    <s v="T00911"/>
    <x v="215"/>
    <s v="C082"/>
    <s v="P018"/>
    <x v="0"/>
    <n v="3"/>
    <n v="0.15"/>
    <s v="Bank Transfer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0912"/>
    <x v="189"/>
    <s v="C114"/>
    <s v="P013"/>
    <x v="0"/>
    <n v="5"/>
    <n v="0.15"/>
    <s v="Mobile Money"/>
    <n v="1134.8"/>
    <n v="675.1"/>
    <x v="0"/>
    <s v="Watches"/>
    <n v="5674"/>
    <n v="3375.5"/>
    <n v="2298.5"/>
    <n v="0.40509340853013748"/>
    <n v="851.1"/>
    <n v="4822.8999999999996"/>
    <n v="1447.3999999999996"/>
  </r>
  <r>
    <s v="T00913"/>
    <x v="521"/>
    <s v="C043"/>
    <s v="P001"/>
    <x v="2"/>
    <n v="1"/>
    <n v="0.05"/>
    <s v="Credit Card"/>
    <n v="1673.69"/>
    <n v="1323.38"/>
    <x v="1"/>
    <s v="Camera"/>
    <n v="1673.69"/>
    <n v="1323.38"/>
    <n v="350.30999999999995"/>
    <n v="0.20930399297360916"/>
    <n v="83.684500000000014"/>
    <n v="1590.0055"/>
    <n v="266.62549999999987"/>
  </r>
  <r>
    <s v="T00914"/>
    <x v="128"/>
    <s v="C170"/>
    <s v="P008"/>
    <x v="0"/>
    <n v="1"/>
    <n v="0.05"/>
    <s v="Credit Card"/>
    <n v="109.78"/>
    <n v="70.59"/>
    <x v="0"/>
    <s v="Footwear"/>
    <n v="109.78"/>
    <n v="70.59"/>
    <n v="39.19"/>
    <n v="0.3569867006740754"/>
    <n v="5.4890000000000008"/>
    <n v="104.291"/>
    <n v="33.700999999999993"/>
  </r>
  <r>
    <s v="T00915"/>
    <x v="419"/>
    <s v="C102"/>
    <s v="P013"/>
    <x v="3"/>
    <n v="1"/>
    <n v="0"/>
    <s v="Mobile Money"/>
    <n v="1134.8"/>
    <n v="675.1"/>
    <x v="0"/>
    <s v="Watches"/>
    <n v="1134.8"/>
    <n v="675.1"/>
    <n v="459.69999999999993"/>
    <n v="0.40509340853013742"/>
    <n v="0"/>
    <n v="1134.8"/>
    <n v="459.69999999999993"/>
  </r>
  <r>
    <s v="T00916"/>
    <x v="378"/>
    <s v="C141"/>
    <s v="P041"/>
    <x v="3"/>
    <n v="1"/>
    <n v="0.15"/>
    <s v="Cash"/>
    <n v="1635.01"/>
    <n v="1043.29"/>
    <x v="1"/>
    <s v="Television"/>
    <n v="1635.01"/>
    <n v="1043.29"/>
    <n v="591.72"/>
    <n v="0.36190604338811383"/>
    <n v="245.25149999999999"/>
    <n v="1389.7584999999999"/>
    <n v="346.46849999999995"/>
  </r>
  <r>
    <s v="T00917"/>
    <x v="319"/>
    <s v="C027"/>
    <s v="P043"/>
    <x v="0"/>
    <n v="5"/>
    <n v="0.05"/>
    <s v="Cash"/>
    <n v="564.41999999999996"/>
    <n v="293.95999999999998"/>
    <x v="0"/>
    <s v="Accessories"/>
    <n v="2822.1"/>
    <n v="1469.8"/>
    <n v="1352.3"/>
    <n v="0.47918216930654478"/>
    <n v="141.10499999999999"/>
    <n v="2680.9949999999999"/>
    <n v="1211.1949999999999"/>
  </r>
  <r>
    <s v="T00918"/>
    <x v="182"/>
    <s v="C168"/>
    <s v="P024"/>
    <x v="1"/>
    <n v="3"/>
    <n v="0.05"/>
    <s v="Credit Card"/>
    <n v="1487.41"/>
    <n v="813.07"/>
    <x v="1"/>
    <s v="Smartphone"/>
    <n v="4462.2300000000005"/>
    <n v="2439.21"/>
    <n v="2023.0200000000004"/>
    <n v="0.45336524562830699"/>
    <n v="223.11150000000004"/>
    <n v="4239.1185000000005"/>
    <n v="1799.9085000000005"/>
  </r>
  <r>
    <s v="T00919"/>
    <x v="317"/>
    <s v="C189"/>
    <s v="P026"/>
    <x v="0"/>
    <n v="4"/>
    <n v="0.05"/>
    <s v="Credit Card"/>
    <n v="1015.76"/>
    <n v="584.4"/>
    <x v="2"/>
    <s v="Dairy"/>
    <n v="4063.04"/>
    <n v="2337.6"/>
    <n v="1725.44"/>
    <n v="0.42466724423092073"/>
    <n v="203.15200000000002"/>
    <n v="3859.8879999999999"/>
    <n v="1522.288"/>
  </r>
  <r>
    <s v="T00920"/>
    <x v="128"/>
    <s v="C135"/>
    <s v="P039"/>
    <x v="2"/>
    <n v="1"/>
    <n v="0"/>
    <s v="Bank Transfer"/>
    <n v="540.94000000000005"/>
    <n v="398.25"/>
    <x v="0"/>
    <s v="Clothing"/>
    <n v="540.94000000000005"/>
    <n v="398.25"/>
    <n v="142.69000000000005"/>
    <n v="0.26378156542315234"/>
    <n v="0"/>
    <n v="540.94000000000005"/>
    <n v="142.69000000000005"/>
  </r>
  <r>
    <s v="T00921"/>
    <x v="257"/>
    <s v="C084"/>
    <s v="P035"/>
    <x v="1"/>
    <n v="4"/>
    <n v="0.1"/>
    <s v="Mobile Money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0922"/>
    <x v="481"/>
    <s v="C035"/>
    <s v="P024"/>
    <x v="4"/>
    <n v="2"/>
    <n v="0.15"/>
    <s v="Mobile Money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0923"/>
    <x v="490"/>
    <s v="C135"/>
    <s v="P013"/>
    <x v="4"/>
    <n v="3"/>
    <n v="0.1"/>
    <s v="Mobile Money"/>
    <n v="1134.8"/>
    <n v="675.1"/>
    <x v="0"/>
    <s v="Watches"/>
    <n v="3404.3999999999996"/>
    <n v="2025.3000000000002"/>
    <n v="1379.0999999999995"/>
    <n v="0.40509340853013737"/>
    <n v="340.44"/>
    <n v="3063.9599999999996"/>
    <n v="1038.6599999999994"/>
  </r>
  <r>
    <s v="T00924"/>
    <x v="266"/>
    <s v="C139"/>
    <s v="P011"/>
    <x v="2"/>
    <n v="1"/>
    <n v="0.15"/>
    <s v="Bank Transfer"/>
    <n v="248.57"/>
    <n v="190.67"/>
    <x v="1"/>
    <s v="Headphones"/>
    <n v="248.57"/>
    <n v="190.67"/>
    <n v="57.900000000000006"/>
    <n v="0.2329323731745585"/>
    <n v="37.285499999999999"/>
    <n v="211.28449999999998"/>
    <n v="20.614499999999992"/>
  </r>
  <r>
    <s v="T00925"/>
    <x v="111"/>
    <s v="C094"/>
    <s v="P027"/>
    <x v="1"/>
    <n v="3"/>
    <n v="0.05"/>
    <s v="Bank Transfer"/>
    <n v="1272.23"/>
    <n v="952.65"/>
    <x v="1"/>
    <s v="Smartphone"/>
    <n v="3816.69"/>
    <n v="2857.95"/>
    <n v="958.74000000000024"/>
    <n v="0.25119671757465245"/>
    <n v="190.83450000000002"/>
    <n v="3625.8555000000001"/>
    <n v="767.9055000000003"/>
  </r>
  <r>
    <s v="T00926"/>
    <x v="440"/>
    <s v="C003"/>
    <s v="P001"/>
    <x v="3"/>
    <n v="5"/>
    <n v="0.05"/>
    <s v="Bank Transfer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0927"/>
    <x v="62"/>
    <s v="C074"/>
    <s v="P016"/>
    <x v="1"/>
    <n v="5"/>
    <n v="0"/>
    <s v="Mobile Money"/>
    <n v="1858.75"/>
    <n v="1451.16"/>
    <x v="0"/>
    <s v="Accessories"/>
    <n v="9293.75"/>
    <n v="7255.8"/>
    <n v="2037.9499999999998"/>
    <n v="0.21928177538668459"/>
    <n v="0"/>
    <n v="9293.75"/>
    <n v="2037.9499999999998"/>
  </r>
  <r>
    <s v="T00928"/>
    <x v="474"/>
    <s v="C194"/>
    <s v="P026"/>
    <x v="1"/>
    <n v="3"/>
    <n v="0"/>
    <s v="Mobile Money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0929"/>
    <x v="522"/>
    <s v="C075"/>
    <s v="P001"/>
    <x v="4"/>
    <n v="2"/>
    <n v="0"/>
    <s v="Bank Transfer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0930"/>
    <x v="138"/>
    <s v="C049"/>
    <s v="P005"/>
    <x v="1"/>
    <n v="5"/>
    <n v="0.15"/>
    <s v="Mobile Money"/>
    <n v="1396.22"/>
    <n v="1004.09"/>
    <x v="0"/>
    <s v="Bags"/>
    <n v="6981.1"/>
    <n v="5020.45"/>
    <n v="1960.6500000000005"/>
    <n v="0.28085115526206478"/>
    <n v="1047.165"/>
    <n v="5933.9350000000004"/>
    <n v="913.48500000000058"/>
  </r>
  <r>
    <s v="T00931"/>
    <x v="28"/>
    <s v="C064"/>
    <s v="P026"/>
    <x v="2"/>
    <n v="4"/>
    <n v="0.15"/>
    <s v="Credit Card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0932"/>
    <x v="369"/>
    <s v="C068"/>
    <s v="P003"/>
    <x v="3"/>
    <n v="4"/>
    <n v="0.05"/>
    <s v="Bank Transfer"/>
    <n v="337.63"/>
    <n v="169.03"/>
    <x v="0"/>
    <s v="Footwear"/>
    <n v="1350.52"/>
    <n v="676.12"/>
    <n v="674.4"/>
    <n v="0.49936320824571273"/>
    <n v="67.525999999999996"/>
    <n v="1282.9939999999999"/>
    <n v="606.87399999999991"/>
  </r>
  <r>
    <s v="T00933"/>
    <x v="127"/>
    <s v="C073"/>
    <s v="P015"/>
    <x v="4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0934"/>
    <x v="124"/>
    <s v="C018"/>
    <s v="P042"/>
    <x v="2"/>
    <n v="2"/>
    <n v="0.1"/>
    <s v="Cash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0935"/>
    <x v="523"/>
    <s v="C164"/>
    <s v="P048"/>
    <x v="1"/>
    <n v="5"/>
    <n v="0.15"/>
    <s v="Bank Transfer"/>
    <n v="1216.3599999999999"/>
    <n v="794.8"/>
    <x v="0"/>
    <s v="Bags"/>
    <n v="6081.7999999999993"/>
    <n v="3974"/>
    <n v="2107.7999999999993"/>
    <n v="0.34657502713012589"/>
    <n v="912.26999999999987"/>
    <n v="5169.53"/>
    <n v="1195.5299999999997"/>
  </r>
  <r>
    <s v="T00936"/>
    <x v="425"/>
    <s v="C180"/>
    <s v="P026"/>
    <x v="4"/>
    <n v="4"/>
    <n v="0.05"/>
    <s v="Bank Transfer"/>
    <n v="1015.76"/>
    <n v="584.4"/>
    <x v="2"/>
    <s v="Dairy"/>
    <n v="4063.04"/>
    <n v="2337.6"/>
    <n v="1725.44"/>
    <n v="0.42466724423092073"/>
    <n v="203.15200000000002"/>
    <n v="3859.8879999999999"/>
    <n v="1522.288"/>
  </r>
  <r>
    <s v="T00937"/>
    <x v="524"/>
    <s v="C005"/>
    <s v="P037"/>
    <x v="2"/>
    <n v="1"/>
    <n v="0"/>
    <s v="Credit Card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0938"/>
    <x v="129"/>
    <s v="C027"/>
    <s v="P022"/>
    <x v="0"/>
    <n v="3"/>
    <n v="0.05"/>
    <s v="Mobile Money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0939"/>
    <x v="525"/>
    <s v="C187"/>
    <s v="P033"/>
    <x v="3"/>
    <n v="2"/>
    <n v="0"/>
    <s v="Credit Card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0940"/>
    <x v="355"/>
    <s v="C004"/>
    <s v="P016"/>
    <x v="1"/>
    <n v="2"/>
    <n v="0.1"/>
    <s v="Mobile Money"/>
    <n v="1858.75"/>
    <n v="1451.16"/>
    <x v="0"/>
    <s v="Accessories"/>
    <n v="3717.5"/>
    <n v="2902.32"/>
    <n v="815.17999999999984"/>
    <n v="0.21928177538668456"/>
    <n v="371.75"/>
    <n v="3345.75"/>
    <n v="443.42999999999984"/>
  </r>
  <r>
    <s v="T00941"/>
    <x v="304"/>
    <s v="C080"/>
    <s v="P032"/>
    <x v="1"/>
    <n v="3"/>
    <n v="0.15"/>
    <s v="Cash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0942"/>
    <x v="330"/>
    <s v="C085"/>
    <s v="P014"/>
    <x v="3"/>
    <n v="2"/>
    <n v="0"/>
    <s v="Bank Transfer"/>
    <n v="1342.75"/>
    <n v="797.94"/>
    <x v="0"/>
    <s v="Clothing"/>
    <n v="2685.5"/>
    <n v="1595.88"/>
    <n v="1089.6199999999999"/>
    <n v="0.40574194749581077"/>
    <n v="0"/>
    <n v="2685.5"/>
    <n v="1089.6199999999999"/>
  </r>
  <r>
    <s v="T00943"/>
    <x v="200"/>
    <s v="C199"/>
    <s v="P045"/>
    <x v="1"/>
    <n v="1"/>
    <n v="0.15"/>
    <s v="Credit Card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0944"/>
    <x v="509"/>
    <s v="C050"/>
    <s v="P019"/>
    <x v="0"/>
    <n v="4"/>
    <n v="0"/>
    <s v="Cash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0945"/>
    <x v="505"/>
    <s v="C197"/>
    <s v="P010"/>
    <x v="2"/>
    <n v="4"/>
    <n v="0.15"/>
    <s v="Credit Card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0946"/>
    <x v="32"/>
    <s v="C189"/>
    <s v="P015"/>
    <x v="3"/>
    <n v="2"/>
    <n v="0.15"/>
    <s v="Cash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0947"/>
    <x v="526"/>
    <s v="C134"/>
    <s v="P036"/>
    <x v="2"/>
    <n v="4"/>
    <n v="0.15"/>
    <s v="Bank Transfer"/>
    <n v="1501.46"/>
    <n v="1167.73"/>
    <x v="0"/>
    <s v="Watches"/>
    <n v="6005.84"/>
    <n v="4670.92"/>
    <n v="1334.92"/>
    <n v="0.22227032355174298"/>
    <n v="900.87599999999998"/>
    <n v="5104.9639999999999"/>
    <n v="434.04399999999987"/>
  </r>
  <r>
    <s v="T00948"/>
    <x v="115"/>
    <s v="C083"/>
    <s v="P011"/>
    <x v="2"/>
    <n v="1"/>
    <n v="0"/>
    <s v="Bank Transfer"/>
    <n v="248.57"/>
    <n v="190.67"/>
    <x v="1"/>
    <s v="Headphones"/>
    <n v="248.57"/>
    <n v="190.67"/>
    <n v="57.900000000000006"/>
    <n v="0.2329323731745585"/>
    <n v="0"/>
    <n v="248.57"/>
    <n v="57.900000000000006"/>
  </r>
  <r>
    <s v="T00949"/>
    <x v="273"/>
    <s v="C124"/>
    <s v="P023"/>
    <x v="0"/>
    <n v="2"/>
    <n v="0.1"/>
    <s v="Cash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0950"/>
    <x v="527"/>
    <s v="C171"/>
    <s v="P040"/>
    <x v="2"/>
    <n v="1"/>
    <n v="0.05"/>
    <s v="Mobile Money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0951"/>
    <x v="360"/>
    <s v="C084"/>
    <s v="P025"/>
    <x v="3"/>
    <n v="2"/>
    <n v="0.1"/>
    <s v="Cash"/>
    <n v="429.15"/>
    <n v="258.72000000000003"/>
    <x v="0"/>
    <s v="Watches"/>
    <n v="858.3"/>
    <n v="517.44000000000005"/>
    <n v="340.8599999999999"/>
    <n v="0.39713386927647665"/>
    <n v="85.83"/>
    <n v="772.46999999999991"/>
    <n v="255.02999999999986"/>
  </r>
  <r>
    <s v="T00952"/>
    <x v="528"/>
    <s v="C102"/>
    <s v="P039"/>
    <x v="2"/>
    <n v="1"/>
    <n v="0"/>
    <s v="Mobile Money"/>
    <n v="540.94000000000005"/>
    <n v="398.25"/>
    <x v="0"/>
    <s v="Clothing"/>
    <n v="540.94000000000005"/>
    <n v="398.25"/>
    <n v="142.69000000000005"/>
    <n v="0.26378156542315234"/>
    <n v="0"/>
    <n v="540.94000000000005"/>
    <n v="142.69000000000005"/>
  </r>
  <r>
    <s v="T00953"/>
    <x v="529"/>
    <s v="C177"/>
    <s v="P014"/>
    <x v="4"/>
    <n v="2"/>
    <n v="0.1"/>
    <s v="Cash"/>
    <n v="1342.75"/>
    <n v="797.94"/>
    <x v="0"/>
    <s v="Clothing"/>
    <n v="2685.5"/>
    <n v="1595.88"/>
    <n v="1089.6199999999999"/>
    <n v="0.40574194749581077"/>
    <n v="268.55"/>
    <n v="2416.9499999999998"/>
    <n v="821.06999999999971"/>
  </r>
  <r>
    <s v="T00954"/>
    <x v="202"/>
    <s v="C064"/>
    <s v="P007"/>
    <x v="2"/>
    <n v="4"/>
    <n v="0"/>
    <s v="Bank Transfer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0955"/>
    <x v="206"/>
    <s v="C195"/>
    <s v="P038"/>
    <x v="3"/>
    <n v="1"/>
    <n v="0.1"/>
    <s v="Credit Card"/>
    <n v="366.93"/>
    <n v="285.23"/>
    <x v="0"/>
    <s v="Footwear"/>
    <n v="366.93"/>
    <n v="285.23"/>
    <n v="81.699999999999989"/>
    <n v="0.22265827269506441"/>
    <n v="36.693000000000005"/>
    <n v="330.23700000000002"/>
    <n v="45.007000000000005"/>
  </r>
  <r>
    <s v="T00956"/>
    <x v="455"/>
    <s v="C180"/>
    <s v="P042"/>
    <x v="4"/>
    <n v="1"/>
    <n v="0.05"/>
    <s v="Mobile Money"/>
    <n v="453.62"/>
    <n v="316.63"/>
    <x v="0"/>
    <s v="Clothing"/>
    <n v="453.62"/>
    <n v="316.63"/>
    <n v="136.99"/>
    <n v="0.30199285745778409"/>
    <n v="22.681000000000001"/>
    <n v="430.93900000000002"/>
    <n v="114.30900000000003"/>
  </r>
  <r>
    <s v="T00957"/>
    <x v="530"/>
    <s v="C060"/>
    <s v="P017"/>
    <x v="0"/>
    <n v="5"/>
    <n v="0.1"/>
    <s v="Mobile Money"/>
    <n v="1246.1099999999999"/>
    <n v="833.52"/>
    <x v="1"/>
    <s v="Headphones"/>
    <n v="6230.5499999999993"/>
    <n v="4167.6000000000004"/>
    <n v="2062.9499999999989"/>
    <n v="0.33110239063967051"/>
    <n v="623.05499999999995"/>
    <n v="5607.494999999999"/>
    <n v="1439.8949999999986"/>
  </r>
  <r>
    <s v="T00958"/>
    <x v="226"/>
    <s v="C188"/>
    <s v="P019"/>
    <x v="2"/>
    <n v="1"/>
    <n v="0.15"/>
    <s v="Bank Transfer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0959"/>
    <x v="531"/>
    <s v="C186"/>
    <s v="P033"/>
    <x v="2"/>
    <n v="3"/>
    <n v="0"/>
    <s v="Mobile Money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0960"/>
    <x v="360"/>
    <s v="C181"/>
    <s v="P020"/>
    <x v="1"/>
    <n v="5"/>
    <n v="0.1"/>
    <s v="Mobile Money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0961"/>
    <x v="17"/>
    <s v="C049"/>
    <s v="P015"/>
    <x v="4"/>
    <n v="2"/>
    <n v="0.1"/>
    <s v="Bank Transfer"/>
    <n v="270.45"/>
    <n v="187.6"/>
    <x v="0"/>
    <s v="Bags"/>
    <n v="540.9"/>
    <n v="375.2"/>
    <n v="165.7"/>
    <n v="0.30634128304677388"/>
    <n v="54.09"/>
    <n v="486.80999999999995"/>
    <n v="111.60999999999996"/>
  </r>
  <r>
    <s v="T00962"/>
    <x v="462"/>
    <s v="C188"/>
    <s v="P031"/>
    <x v="1"/>
    <n v="3"/>
    <n v="0.05"/>
    <s v="Cash"/>
    <n v="1095.72"/>
    <n v="822.2"/>
    <x v="2"/>
    <s v="Snacks"/>
    <n v="3287.16"/>
    <n v="2466.6000000000004"/>
    <n v="820.55999999999949"/>
    <n v="0.24962581681451451"/>
    <n v="164.358"/>
    <n v="3122.8019999999997"/>
    <n v="656.20199999999932"/>
  </r>
  <r>
    <s v="T00963"/>
    <x v="487"/>
    <s v="C136"/>
    <s v="P047"/>
    <x v="2"/>
    <n v="4"/>
    <n v="0.1"/>
    <s v="Bank Transfer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0964"/>
    <x v="520"/>
    <s v="C139"/>
    <s v="P046"/>
    <x v="0"/>
    <n v="4"/>
    <n v="0"/>
    <s v="Mobile Money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0965"/>
    <x v="14"/>
    <s v="C188"/>
    <s v="P030"/>
    <x v="2"/>
    <n v="1"/>
    <n v="0.1"/>
    <s v="Credit Card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0966"/>
    <x v="402"/>
    <s v="C083"/>
    <s v="P003"/>
    <x v="3"/>
    <n v="5"/>
    <n v="0.15"/>
    <s v="Credit Card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0967"/>
    <x v="170"/>
    <s v="C135"/>
    <s v="P022"/>
    <x v="1"/>
    <n v="5"/>
    <n v="0.05"/>
    <s v="Bank Transfer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0968"/>
    <x v="307"/>
    <s v="C083"/>
    <s v="P031"/>
    <x v="1"/>
    <n v="3"/>
    <n v="0"/>
    <s v="Cash"/>
    <n v="1095.72"/>
    <n v="822.2"/>
    <x v="2"/>
    <s v="Snacks"/>
    <n v="3287.16"/>
    <n v="2466.6000000000004"/>
    <n v="820.55999999999949"/>
    <n v="0.24962581681451451"/>
    <n v="0"/>
    <n v="3287.16"/>
    <n v="820.55999999999949"/>
  </r>
  <r>
    <s v="T00969"/>
    <x v="532"/>
    <s v="C134"/>
    <s v="P011"/>
    <x v="3"/>
    <n v="1"/>
    <n v="0.05"/>
    <s v="Credit Card"/>
    <n v="248.57"/>
    <n v="190.67"/>
    <x v="1"/>
    <s v="Headphones"/>
    <n v="248.57"/>
    <n v="190.67"/>
    <n v="57.900000000000006"/>
    <n v="0.2329323731745585"/>
    <n v="12.4285"/>
    <n v="236.14150000000001"/>
    <n v="45.47150000000002"/>
  </r>
  <r>
    <s v="T00970"/>
    <x v="390"/>
    <s v="C009"/>
    <s v="P042"/>
    <x v="2"/>
    <n v="1"/>
    <n v="0.15"/>
    <s v="Credit Card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0971"/>
    <x v="360"/>
    <s v="C026"/>
    <s v="P016"/>
    <x v="3"/>
    <n v="5"/>
    <n v="0.15"/>
    <s v="Mobile Money"/>
    <n v="1858.75"/>
    <n v="1451.16"/>
    <x v="0"/>
    <s v="Accessories"/>
    <n v="9293.75"/>
    <n v="7255.8"/>
    <n v="2037.9499999999998"/>
    <n v="0.21928177538668459"/>
    <n v="1394.0625"/>
    <n v="7899.6875"/>
    <n v="643.88749999999982"/>
  </r>
  <r>
    <s v="T00972"/>
    <x v="521"/>
    <s v="C135"/>
    <s v="P037"/>
    <x v="4"/>
    <n v="5"/>
    <n v="0.1"/>
    <s v="Cash"/>
    <n v="1952.65"/>
    <n v="1451.27"/>
    <x v="1"/>
    <s v="Television"/>
    <n v="9763.25"/>
    <n v="7256.35"/>
    <n v="2506.8999999999996"/>
    <n v="0.25676900622231325"/>
    <n v="976.32500000000005"/>
    <n v="8786.9249999999993"/>
    <n v="1530.5749999999989"/>
  </r>
  <r>
    <s v="T00973"/>
    <x v="533"/>
    <s v="C094"/>
    <s v="P044"/>
    <x v="2"/>
    <n v="5"/>
    <n v="0"/>
    <s v="Cash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0974"/>
    <x v="486"/>
    <s v="C054"/>
    <s v="P045"/>
    <x v="1"/>
    <n v="1"/>
    <n v="0.15"/>
    <s v="Cash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0975"/>
    <x v="401"/>
    <s v="C093"/>
    <s v="P045"/>
    <x v="4"/>
    <n v="4"/>
    <n v="0.1"/>
    <s v="Cash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0976"/>
    <x v="255"/>
    <s v="C158"/>
    <s v="P045"/>
    <x v="0"/>
    <n v="5"/>
    <n v="0"/>
    <s v="Cash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0977"/>
    <x v="534"/>
    <s v="C078"/>
    <s v="P045"/>
    <x v="3"/>
    <n v="2"/>
    <n v="0"/>
    <s v="Cash"/>
    <n v="1879.08"/>
    <n v="1004.56"/>
    <x v="2"/>
    <s v="Dairy"/>
    <n v="3758.16"/>
    <n v="2009.12"/>
    <n v="1749.04"/>
    <n v="0.46539796070417438"/>
    <n v="0"/>
    <n v="3758.16"/>
    <n v="1749.04"/>
  </r>
  <r>
    <s v="T00978"/>
    <x v="332"/>
    <s v="C186"/>
    <s v="P033"/>
    <x v="2"/>
    <n v="5"/>
    <n v="0.15"/>
    <s v="Credit Card"/>
    <n v="1798.97"/>
    <n v="1329.15"/>
    <x v="0"/>
    <s v="Accessories"/>
    <n v="8994.85"/>
    <n v="6645.75"/>
    <n v="2349.1000000000004"/>
    <n v="0.26116055298309593"/>
    <n v="1349.2275"/>
    <n v="7645.6225000000004"/>
    <n v="999.8725000000004"/>
  </r>
  <r>
    <s v="T00979"/>
    <x v="535"/>
    <s v="C050"/>
    <s v="P014"/>
    <x v="4"/>
    <n v="2"/>
    <n v="0.05"/>
    <s v="Mobile Money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0980"/>
    <x v="269"/>
    <s v="C192"/>
    <s v="P001"/>
    <x v="3"/>
    <n v="5"/>
    <n v="0.1"/>
    <s v="Mobile Money"/>
    <n v="1673.69"/>
    <n v="1323.38"/>
    <x v="1"/>
    <s v="Camera"/>
    <n v="8368.4500000000007"/>
    <n v="6616.9000000000005"/>
    <n v="1751.5500000000002"/>
    <n v="0.20930399297360922"/>
    <n v="836.84500000000014"/>
    <n v="7531.6050000000005"/>
    <n v="914.70499999999993"/>
  </r>
  <r>
    <s v="T00981"/>
    <x v="536"/>
    <s v="C180"/>
    <s v="P031"/>
    <x v="1"/>
    <n v="1"/>
    <n v="0.05"/>
    <s v="Credit Card"/>
    <n v="1095.72"/>
    <n v="822.2"/>
    <x v="2"/>
    <s v="Snacks"/>
    <n v="1095.72"/>
    <n v="822.2"/>
    <n v="273.52"/>
    <n v="0.24962581681451462"/>
    <n v="54.786000000000001"/>
    <n v="1040.934"/>
    <n v="218.73399999999992"/>
  </r>
  <r>
    <s v="T00982"/>
    <x v="192"/>
    <s v="C141"/>
    <s v="P002"/>
    <x v="1"/>
    <n v="5"/>
    <n v="0.1"/>
    <s v="Credit Card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0983"/>
    <x v="537"/>
    <s v="C137"/>
    <s v="P019"/>
    <x v="4"/>
    <n v="4"/>
    <n v="0.1"/>
    <s v="Bank Transfer"/>
    <n v="1762.92"/>
    <n v="1346.48"/>
    <x v="1"/>
    <s v="Laptop"/>
    <n v="7051.68"/>
    <n v="5385.92"/>
    <n v="1665.7600000000002"/>
    <n v="0.23622172305039368"/>
    <n v="705.16800000000012"/>
    <n v="6346.5120000000006"/>
    <n v="960.59200000000055"/>
  </r>
  <r>
    <s v="T00984"/>
    <x v="92"/>
    <s v="C141"/>
    <s v="P029"/>
    <x v="0"/>
    <n v="3"/>
    <n v="0.15"/>
    <s v="Mobile Money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0985"/>
    <x v="538"/>
    <s v="C186"/>
    <s v="P026"/>
    <x v="0"/>
    <n v="5"/>
    <n v="0.05"/>
    <s v="Credit Card"/>
    <n v="1015.76"/>
    <n v="584.4"/>
    <x v="2"/>
    <s v="Dairy"/>
    <n v="5078.8"/>
    <n v="2922"/>
    <n v="2156.8000000000002"/>
    <n v="0.42466724423092073"/>
    <n v="253.94000000000003"/>
    <n v="4824.8600000000006"/>
    <n v="1902.8600000000006"/>
  </r>
  <r>
    <s v="T00986"/>
    <x v="246"/>
    <s v="C097"/>
    <s v="P024"/>
    <x v="4"/>
    <n v="3"/>
    <n v="0.1"/>
    <s v="Mobile Money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0987"/>
    <x v="4"/>
    <s v="C115"/>
    <s v="P030"/>
    <x v="1"/>
    <n v="1"/>
    <n v="0"/>
    <s v="Bank Transfer"/>
    <n v="29.24"/>
    <n v="15.28"/>
    <x v="0"/>
    <s v="Watches"/>
    <n v="29.24"/>
    <n v="15.28"/>
    <n v="13.959999999999999"/>
    <n v="0.47742818057455538"/>
    <n v="0"/>
    <n v="29.24"/>
    <n v="13.959999999999999"/>
  </r>
  <r>
    <s v="T00988"/>
    <x v="311"/>
    <s v="C153"/>
    <s v="P030"/>
    <x v="3"/>
    <n v="5"/>
    <n v="0.05"/>
    <s v="Bank Transfer"/>
    <n v="29.24"/>
    <n v="15.28"/>
    <x v="0"/>
    <s v="Watches"/>
    <n v="146.19999999999999"/>
    <n v="76.399999999999991"/>
    <n v="69.8"/>
    <n v="0.47742818057455544"/>
    <n v="7.31"/>
    <n v="138.88999999999999"/>
    <n v="62.489999999999995"/>
  </r>
  <r>
    <s v="T00989"/>
    <x v="539"/>
    <s v="C002"/>
    <s v="P007"/>
    <x v="0"/>
    <n v="2"/>
    <n v="0.05"/>
    <s v="Bank Transfer"/>
    <n v="1474.12"/>
    <n v="764.02"/>
    <x v="1"/>
    <s v="Camera"/>
    <n v="2948.24"/>
    <n v="1528.04"/>
    <n v="1420.1999999999998"/>
    <n v="0.48171112256804055"/>
    <n v="147.41200000000001"/>
    <n v="2800.828"/>
    <n v="1272.788"/>
  </r>
  <r>
    <s v="T00990"/>
    <x v="540"/>
    <s v="C006"/>
    <s v="P020"/>
    <x v="0"/>
    <n v="5"/>
    <n v="0.05"/>
    <s v="Cash"/>
    <n v="323.92"/>
    <n v="242.98"/>
    <x v="0"/>
    <s v="Accessories"/>
    <n v="1619.6000000000001"/>
    <n v="1214.8999999999999"/>
    <n v="404.70000000000027"/>
    <n v="0.24987651271919006"/>
    <n v="80.980000000000018"/>
    <n v="1538.6200000000001"/>
    <n v="323.72000000000025"/>
  </r>
  <r>
    <s v="T00991"/>
    <x v="242"/>
    <s v="C010"/>
    <s v="P046"/>
    <x v="1"/>
    <n v="3"/>
    <n v="0.05"/>
    <s v="Credit Card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0992"/>
    <x v="479"/>
    <s v="C068"/>
    <s v="P011"/>
    <x v="0"/>
    <n v="5"/>
    <n v="0.05"/>
    <s v="Credit Card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0993"/>
    <x v="541"/>
    <s v="C066"/>
    <s v="P029"/>
    <x v="0"/>
    <n v="1"/>
    <n v="0.15"/>
    <s v="Credit Card"/>
    <n v="1485.05"/>
    <n v="988.31"/>
    <x v="0"/>
    <s v="Clothing"/>
    <n v="1485.05"/>
    <n v="988.31"/>
    <n v="496.74"/>
    <n v="0.33449378808794317"/>
    <n v="222.75749999999999"/>
    <n v="1262.2925"/>
    <n v="273.98250000000007"/>
  </r>
  <r>
    <s v="T00994"/>
    <x v="513"/>
    <s v="C188"/>
    <s v="P016"/>
    <x v="3"/>
    <n v="3"/>
    <n v="0.15"/>
    <s v="Credit Card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0995"/>
    <x v="8"/>
    <s v="C125"/>
    <s v="P021"/>
    <x v="4"/>
    <n v="1"/>
    <n v="0.1"/>
    <s v="Cash"/>
    <n v="1227.24"/>
    <n v="977.09"/>
    <x v="2"/>
    <s v="Dairy"/>
    <n v="1227.24"/>
    <n v="977.09"/>
    <n v="250.14999999999998"/>
    <n v="0.20383136142889735"/>
    <n v="122.724"/>
    <n v="1104.5160000000001"/>
    <n v="127.42600000000004"/>
  </r>
  <r>
    <s v="T00996"/>
    <x v="4"/>
    <s v="C188"/>
    <s v="P032"/>
    <x v="4"/>
    <n v="4"/>
    <n v="0"/>
    <s v="Cash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0997"/>
    <x v="542"/>
    <s v="C198"/>
    <s v="P050"/>
    <x v="0"/>
    <n v="3"/>
    <n v="0.15"/>
    <s v="Mobile Money"/>
    <n v="1044.6400000000001"/>
    <n v="775.07"/>
    <x v="0"/>
    <s v="Footwear"/>
    <n v="3133.92"/>
    <n v="2325.21"/>
    <n v="808.71"/>
    <n v="0.25805062030938891"/>
    <n v="470.08799999999997"/>
    <n v="2663.8320000000003"/>
    <n v="338.6220000000003"/>
  </r>
  <r>
    <s v="T00998"/>
    <x v="271"/>
    <s v="C031"/>
    <s v="P014"/>
    <x v="2"/>
    <n v="5"/>
    <n v="0"/>
    <s v="Mobile Money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0999"/>
    <x v="543"/>
    <s v="C014"/>
    <s v="P024"/>
    <x v="0"/>
    <n v="5"/>
    <n v="0"/>
    <s v="Bank Transfer"/>
    <n v="1487.41"/>
    <n v="813.07"/>
    <x v="1"/>
    <s v="Smartphone"/>
    <n v="7437.05"/>
    <n v="4065.3500000000004"/>
    <n v="3371.7"/>
    <n v="0.45336524562830688"/>
    <n v="0"/>
    <n v="7437.05"/>
    <n v="3371.7"/>
  </r>
  <r>
    <s v="T01000"/>
    <x v="372"/>
    <s v="C139"/>
    <s v="P037"/>
    <x v="4"/>
    <n v="2"/>
    <n v="0.1"/>
    <s v="Credit Card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1001"/>
    <x v="526"/>
    <s v="C040"/>
    <s v="P047"/>
    <x v="3"/>
    <n v="4"/>
    <n v="0.15"/>
    <s v="Cash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1002"/>
    <x v="185"/>
    <s v="C057"/>
    <s v="P015"/>
    <x v="1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1003"/>
    <x v="544"/>
    <s v="C034"/>
    <s v="P030"/>
    <x v="0"/>
    <n v="1"/>
    <n v="0.15"/>
    <s v="Cash"/>
    <n v="29.24"/>
    <n v="15.28"/>
    <x v="0"/>
    <s v="Watches"/>
    <n v="29.24"/>
    <n v="15.28"/>
    <n v="13.959999999999999"/>
    <n v="0.47742818057455538"/>
    <n v="4.3859999999999992"/>
    <n v="24.853999999999999"/>
    <n v="9.5739999999999998"/>
  </r>
  <r>
    <s v="T01004"/>
    <x v="351"/>
    <s v="C141"/>
    <s v="P019"/>
    <x v="1"/>
    <n v="3"/>
    <n v="0"/>
    <s v="Mobile Money"/>
    <n v="1762.92"/>
    <n v="1346.48"/>
    <x v="1"/>
    <s v="Laptop"/>
    <n v="5288.76"/>
    <n v="4039.44"/>
    <n v="1249.3200000000002"/>
    <n v="0.23622172305039368"/>
    <n v="0"/>
    <n v="5288.76"/>
    <n v="1249.3200000000002"/>
  </r>
  <r>
    <s v="T01005"/>
    <x v="545"/>
    <s v="C129"/>
    <s v="P014"/>
    <x v="1"/>
    <n v="2"/>
    <n v="0.05"/>
    <s v="Mobile Money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1006"/>
    <x v="247"/>
    <s v="C144"/>
    <s v="P002"/>
    <x v="2"/>
    <n v="4"/>
    <n v="0.15"/>
    <s v="Credit Card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1007"/>
    <x v="470"/>
    <s v="C144"/>
    <s v="P018"/>
    <x v="4"/>
    <n v="5"/>
    <n v="0.05"/>
    <s v="Credit Card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1008"/>
    <x v="187"/>
    <s v="C019"/>
    <s v="P014"/>
    <x v="0"/>
    <n v="4"/>
    <n v="0.1"/>
    <s v="Cash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1009"/>
    <x v="516"/>
    <s v="C029"/>
    <s v="P047"/>
    <x v="1"/>
    <n v="4"/>
    <n v="0.1"/>
    <s v="Bank Transfer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1010"/>
    <x v="469"/>
    <s v="C049"/>
    <s v="P036"/>
    <x v="0"/>
    <n v="3"/>
    <n v="0"/>
    <s v="Bank Transfer"/>
    <n v="1501.46"/>
    <n v="1167.73"/>
    <x v="0"/>
    <s v="Watches"/>
    <n v="4504.38"/>
    <n v="3503.19"/>
    <n v="1001.19"/>
    <n v="0.22227032355174298"/>
    <n v="0"/>
    <n v="4504.38"/>
    <n v="1001.19"/>
  </r>
  <r>
    <s v="T01011"/>
    <x v="546"/>
    <s v="C044"/>
    <s v="P001"/>
    <x v="0"/>
    <n v="5"/>
    <n v="0.15"/>
    <s v="Credit Card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1012"/>
    <x v="437"/>
    <s v="C113"/>
    <s v="P028"/>
    <x v="3"/>
    <n v="2"/>
    <n v="0.05"/>
    <s v="Bank Transfer"/>
    <n v="673.78"/>
    <n v="363.33"/>
    <x v="1"/>
    <s v="Smartphone"/>
    <n v="1347.56"/>
    <n v="726.66"/>
    <n v="620.9"/>
    <n v="0.46075870462168661"/>
    <n v="67.378"/>
    <n v="1280.182"/>
    <n v="553.52200000000005"/>
  </r>
  <r>
    <s v="T01013"/>
    <x v="450"/>
    <s v="C040"/>
    <s v="P020"/>
    <x v="3"/>
    <n v="1"/>
    <n v="0"/>
    <s v="Credit Card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1014"/>
    <x v="305"/>
    <s v="C159"/>
    <s v="P008"/>
    <x v="2"/>
    <n v="3"/>
    <n v="0"/>
    <s v="Bank Transfer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1015"/>
    <x v="200"/>
    <s v="C178"/>
    <s v="P005"/>
    <x v="3"/>
    <n v="3"/>
    <n v="0.15"/>
    <s v="Mobile Money"/>
    <n v="1396.22"/>
    <n v="1004.09"/>
    <x v="0"/>
    <s v="Bags"/>
    <n v="4188.66"/>
    <n v="3012.27"/>
    <n v="1176.3899999999999"/>
    <n v="0.28085115526206472"/>
    <n v="628.29899999999998"/>
    <n v="3560.3609999999999"/>
    <n v="548.09099999999989"/>
  </r>
  <r>
    <s v="T01016"/>
    <x v="494"/>
    <s v="C006"/>
    <s v="P026"/>
    <x v="0"/>
    <n v="2"/>
    <n v="0.05"/>
    <s v="Credit Card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1017"/>
    <x v="33"/>
    <s v="C140"/>
    <s v="P046"/>
    <x v="4"/>
    <n v="3"/>
    <n v="0.15"/>
    <s v="Credit Card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1018"/>
    <x v="89"/>
    <s v="C178"/>
    <s v="P032"/>
    <x v="3"/>
    <n v="4"/>
    <n v="0"/>
    <s v="Bank Transfer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1019"/>
    <x v="51"/>
    <s v="C044"/>
    <s v="P039"/>
    <x v="3"/>
    <n v="3"/>
    <n v="0.05"/>
    <s v="Bank Transfer"/>
    <n v="540.94000000000005"/>
    <n v="398.25"/>
    <x v="0"/>
    <s v="Clothing"/>
    <n v="1622.8200000000002"/>
    <n v="1194.75"/>
    <n v="428.07000000000016"/>
    <n v="0.26378156542315234"/>
    <n v="81.14100000000002"/>
    <n v="1541.6790000000001"/>
    <n v="346.92900000000009"/>
  </r>
  <r>
    <s v="T01020"/>
    <x v="458"/>
    <s v="C014"/>
    <s v="P010"/>
    <x v="1"/>
    <n v="1"/>
    <n v="0"/>
    <s v="Mobile Money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1021"/>
    <x v="524"/>
    <s v="C170"/>
    <s v="P006"/>
    <x v="0"/>
    <n v="3"/>
    <n v="0"/>
    <s v="Cash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1022"/>
    <x v="382"/>
    <s v="C075"/>
    <s v="P026"/>
    <x v="1"/>
    <n v="2"/>
    <n v="0.15"/>
    <s v="Cash"/>
    <n v="1015.76"/>
    <n v="584.4"/>
    <x v="2"/>
    <s v="Dairy"/>
    <n v="2031.52"/>
    <n v="1168.8"/>
    <n v="862.72"/>
    <n v="0.42466724423092073"/>
    <n v="304.72800000000001"/>
    <n v="1726.7919999999999"/>
    <n v="557.99199999999996"/>
  </r>
  <r>
    <s v="T01023"/>
    <x v="547"/>
    <s v="C081"/>
    <s v="P001"/>
    <x v="1"/>
    <n v="5"/>
    <n v="0"/>
    <s v="Credit Card"/>
    <n v="1673.69"/>
    <n v="1323.38"/>
    <x v="1"/>
    <s v="Camera"/>
    <n v="8368.4500000000007"/>
    <n v="6616.9000000000005"/>
    <n v="1751.5500000000002"/>
    <n v="0.20930399297360922"/>
    <n v="0"/>
    <n v="8368.4500000000007"/>
    <n v="1751.5500000000002"/>
  </r>
  <r>
    <s v="T01024"/>
    <x v="548"/>
    <s v="C051"/>
    <s v="P039"/>
    <x v="4"/>
    <n v="4"/>
    <n v="0"/>
    <s v="Cash"/>
    <n v="540.94000000000005"/>
    <n v="398.25"/>
    <x v="0"/>
    <s v="Clothing"/>
    <n v="2163.7600000000002"/>
    <n v="1593"/>
    <n v="570.76000000000022"/>
    <n v="0.26378156542315234"/>
    <n v="0"/>
    <n v="2163.7600000000002"/>
    <n v="570.76000000000022"/>
  </r>
  <r>
    <s v="T01025"/>
    <x v="512"/>
    <s v="C064"/>
    <s v="P023"/>
    <x v="4"/>
    <n v="3"/>
    <n v="0.1"/>
    <s v="Mobile Money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1026"/>
    <x v="323"/>
    <s v="C101"/>
    <s v="P044"/>
    <x v="2"/>
    <n v="1"/>
    <n v="0.1"/>
    <s v="Bank Transfer"/>
    <n v="1286.55"/>
    <n v="797.54"/>
    <x v="0"/>
    <s v="Accessories"/>
    <n v="1286.55"/>
    <n v="797.54"/>
    <n v="489.01"/>
    <n v="0.380094049978625"/>
    <n v="128.655"/>
    <n v="1157.895"/>
    <n v="360.35500000000002"/>
  </r>
  <r>
    <s v="T01027"/>
    <x v="271"/>
    <s v="C091"/>
    <s v="P040"/>
    <x v="0"/>
    <n v="2"/>
    <n v="0.1"/>
    <s v="Cash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1028"/>
    <x v="128"/>
    <s v="C161"/>
    <s v="P002"/>
    <x v="0"/>
    <n v="4"/>
    <n v="0"/>
    <s v="Bank Transfer"/>
    <n v="818.76"/>
    <n v="527.62"/>
    <x v="1"/>
    <s v="Television"/>
    <n v="3275.04"/>
    <n v="2110.48"/>
    <n v="1164.56"/>
    <n v="0.35558649665347597"/>
    <n v="0"/>
    <n v="3275.04"/>
    <n v="1164.56"/>
  </r>
  <r>
    <s v="T01029"/>
    <x v="217"/>
    <s v="C058"/>
    <s v="P031"/>
    <x v="2"/>
    <n v="3"/>
    <n v="0.15"/>
    <s v="Credit Card"/>
    <n v="1095.72"/>
    <n v="822.2"/>
    <x v="2"/>
    <s v="Snacks"/>
    <n v="3287.16"/>
    <n v="2466.6000000000004"/>
    <n v="820.55999999999949"/>
    <n v="0.24962581681451451"/>
    <n v="493.07399999999996"/>
    <n v="2794.0859999999998"/>
    <n v="327.48599999999942"/>
  </r>
  <r>
    <s v="T01030"/>
    <x v="549"/>
    <s v="C023"/>
    <s v="P001"/>
    <x v="1"/>
    <n v="5"/>
    <n v="0.05"/>
    <s v="Mobile Money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1031"/>
    <x v="550"/>
    <s v="C062"/>
    <s v="P037"/>
    <x v="4"/>
    <n v="2"/>
    <n v="0.15"/>
    <s v="Bank Transfer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1032"/>
    <x v="551"/>
    <s v="C155"/>
    <s v="P019"/>
    <x v="0"/>
    <n v="4"/>
    <n v="0.05"/>
    <s v="Credit Card"/>
    <n v="1762.92"/>
    <n v="1346.48"/>
    <x v="1"/>
    <s v="Laptop"/>
    <n v="7051.68"/>
    <n v="5385.92"/>
    <n v="1665.7600000000002"/>
    <n v="0.23622172305039368"/>
    <n v="352.58400000000006"/>
    <n v="6699.0960000000005"/>
    <n v="1313.1760000000004"/>
  </r>
  <r>
    <s v="T01033"/>
    <x v="552"/>
    <s v="C168"/>
    <s v="P027"/>
    <x v="2"/>
    <n v="5"/>
    <n v="0.05"/>
    <s v="Credit Card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1034"/>
    <x v="468"/>
    <s v="C080"/>
    <s v="P010"/>
    <x v="4"/>
    <n v="2"/>
    <n v="0.15"/>
    <s v="Credit Card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1035"/>
    <x v="553"/>
    <s v="C168"/>
    <s v="P023"/>
    <x v="4"/>
    <n v="2"/>
    <n v="0.1"/>
    <s v="Cash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1036"/>
    <x v="222"/>
    <s v="C143"/>
    <s v="P002"/>
    <x v="4"/>
    <n v="1"/>
    <n v="0.05"/>
    <s v="Bank Transfer"/>
    <n v="818.76"/>
    <n v="527.62"/>
    <x v="1"/>
    <s v="Television"/>
    <n v="818.76"/>
    <n v="527.62"/>
    <n v="291.14"/>
    <n v="0.35558649665347597"/>
    <n v="40.938000000000002"/>
    <n v="777.822"/>
    <n v="250.202"/>
  </r>
  <r>
    <s v="T01037"/>
    <x v="554"/>
    <s v="C038"/>
    <s v="P050"/>
    <x v="3"/>
    <n v="3"/>
    <n v="0.15"/>
    <s v="Mobile Money"/>
    <n v="1044.6400000000001"/>
    <n v="775.07"/>
    <x v="0"/>
    <s v="Footwear"/>
    <n v="3133.92"/>
    <n v="2325.21"/>
    <n v="808.71"/>
    <n v="0.25805062030938891"/>
    <n v="470.08799999999997"/>
    <n v="2663.8320000000003"/>
    <n v="338.6220000000003"/>
  </r>
  <r>
    <s v="T01038"/>
    <x v="176"/>
    <s v="C078"/>
    <s v="P019"/>
    <x v="1"/>
    <n v="3"/>
    <n v="0.05"/>
    <s v="Credit Card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1039"/>
    <x v="107"/>
    <s v="C028"/>
    <s v="P030"/>
    <x v="2"/>
    <n v="2"/>
    <n v="0"/>
    <s v="Bank Transfer"/>
    <n v="29.24"/>
    <n v="15.28"/>
    <x v="0"/>
    <s v="Watches"/>
    <n v="58.48"/>
    <n v="30.56"/>
    <n v="27.919999999999998"/>
    <n v="0.47742818057455538"/>
    <n v="0"/>
    <n v="58.48"/>
    <n v="27.919999999999998"/>
  </r>
  <r>
    <s v="T01040"/>
    <x v="486"/>
    <s v="C156"/>
    <s v="P044"/>
    <x v="4"/>
    <n v="5"/>
    <n v="0.05"/>
    <s v="Credit Card"/>
    <n v="1286.55"/>
    <n v="797.54"/>
    <x v="0"/>
    <s v="Accessories"/>
    <n v="6432.75"/>
    <n v="3987.7"/>
    <n v="2445.0500000000002"/>
    <n v="0.38009404997862506"/>
    <n v="321.63750000000005"/>
    <n v="6111.1125000000002"/>
    <n v="2123.4125000000004"/>
  </r>
  <r>
    <s v="T01041"/>
    <x v="151"/>
    <s v="C060"/>
    <s v="P002"/>
    <x v="3"/>
    <n v="3"/>
    <n v="0"/>
    <s v="Mobile Money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1042"/>
    <x v="299"/>
    <s v="C035"/>
    <s v="P001"/>
    <x v="4"/>
    <n v="5"/>
    <n v="0.15"/>
    <s v="Bank Transfer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1043"/>
    <x v="493"/>
    <s v="C048"/>
    <s v="P001"/>
    <x v="1"/>
    <n v="4"/>
    <n v="0.15"/>
    <s v="Credit Card"/>
    <n v="1673.69"/>
    <n v="1323.38"/>
    <x v="1"/>
    <s v="Camera"/>
    <n v="6694.76"/>
    <n v="5293.52"/>
    <n v="1401.2399999999998"/>
    <n v="0.20930399297360916"/>
    <n v="1004.2139999999999"/>
    <n v="5690.5460000000003"/>
    <n v="397.02599999999984"/>
  </r>
  <r>
    <s v="T01044"/>
    <x v="121"/>
    <s v="C042"/>
    <s v="P028"/>
    <x v="2"/>
    <n v="2"/>
    <n v="0"/>
    <s v="Mobile Money"/>
    <n v="673.78"/>
    <n v="363.33"/>
    <x v="1"/>
    <s v="Smartphone"/>
    <n v="1347.56"/>
    <n v="726.66"/>
    <n v="620.9"/>
    <n v="0.46075870462168661"/>
    <n v="0"/>
    <n v="1347.56"/>
    <n v="620.9"/>
  </r>
  <r>
    <s v="T01045"/>
    <x v="490"/>
    <s v="C196"/>
    <s v="P049"/>
    <x v="3"/>
    <n v="3"/>
    <n v="0.15"/>
    <s v="Credit Card"/>
    <n v="388.26"/>
    <n v="199.3"/>
    <x v="0"/>
    <s v="Watches"/>
    <n v="1164.78"/>
    <n v="597.90000000000009"/>
    <n v="566.87999999999988"/>
    <n v="0.4866841807036521"/>
    <n v="174.71699999999998"/>
    <n v="990.06299999999999"/>
    <n v="392.1629999999999"/>
  </r>
  <r>
    <s v="T01046"/>
    <x v="276"/>
    <s v="C191"/>
    <s v="P019"/>
    <x v="2"/>
    <n v="2"/>
    <n v="0"/>
    <s v="Credit Card"/>
    <n v="1762.92"/>
    <n v="1346.48"/>
    <x v="1"/>
    <s v="Laptop"/>
    <n v="3525.84"/>
    <n v="2692.96"/>
    <n v="832.88000000000011"/>
    <n v="0.23622172305039368"/>
    <n v="0"/>
    <n v="3525.84"/>
    <n v="832.88000000000011"/>
  </r>
  <r>
    <s v="T01047"/>
    <x v="555"/>
    <s v="C113"/>
    <s v="P036"/>
    <x v="4"/>
    <n v="4"/>
    <n v="0.1"/>
    <s v="Mobile Money"/>
    <n v="1501.46"/>
    <n v="1167.73"/>
    <x v="0"/>
    <s v="Watches"/>
    <n v="6005.84"/>
    <n v="4670.92"/>
    <n v="1334.92"/>
    <n v="0.22227032355174298"/>
    <n v="600.58400000000006"/>
    <n v="5405.2560000000003"/>
    <n v="734.33600000000024"/>
  </r>
  <r>
    <s v="T01048"/>
    <x v="36"/>
    <s v="C064"/>
    <s v="P024"/>
    <x v="1"/>
    <n v="4"/>
    <n v="0"/>
    <s v="Mobile Money"/>
    <n v="1487.41"/>
    <n v="813.07"/>
    <x v="1"/>
    <s v="Smartphone"/>
    <n v="5949.64"/>
    <n v="3252.28"/>
    <n v="2697.36"/>
    <n v="0.45336524562830693"/>
    <n v="0"/>
    <n v="5949.64"/>
    <n v="2697.36"/>
  </r>
  <r>
    <s v="T01049"/>
    <x v="556"/>
    <s v="C185"/>
    <s v="P020"/>
    <x v="0"/>
    <n v="4"/>
    <n v="0"/>
    <s v="Cash"/>
    <n v="323.92"/>
    <n v="242.98"/>
    <x v="0"/>
    <s v="Accessories"/>
    <n v="1295.68"/>
    <n v="971.92"/>
    <n v="323.7600000000001"/>
    <n v="0.24987651271918998"/>
    <n v="0"/>
    <n v="1295.68"/>
    <n v="323.7600000000001"/>
  </r>
  <r>
    <s v="T01050"/>
    <x v="344"/>
    <s v="C116"/>
    <s v="P048"/>
    <x v="1"/>
    <n v="1"/>
    <n v="0.05"/>
    <s v="Mobile Money"/>
    <n v="1216.3599999999999"/>
    <n v="794.8"/>
    <x v="0"/>
    <s v="Bags"/>
    <n v="1216.3599999999999"/>
    <n v="794.8"/>
    <n v="421.55999999999995"/>
    <n v="0.34657502713012595"/>
    <n v="60.817999999999998"/>
    <n v="1155.5419999999999"/>
    <n v="360.74199999999996"/>
  </r>
  <r>
    <s v="T01051"/>
    <x v="530"/>
    <s v="C189"/>
    <s v="P016"/>
    <x v="3"/>
    <n v="5"/>
    <n v="0.15"/>
    <s v="Cash"/>
    <n v="1858.75"/>
    <n v="1451.16"/>
    <x v="0"/>
    <s v="Accessories"/>
    <n v="9293.75"/>
    <n v="7255.8"/>
    <n v="2037.9499999999998"/>
    <n v="0.21928177538668459"/>
    <n v="1394.0625"/>
    <n v="7899.6875"/>
    <n v="643.88749999999982"/>
  </r>
  <r>
    <s v="T01052"/>
    <x v="428"/>
    <s v="C049"/>
    <s v="P032"/>
    <x v="0"/>
    <n v="4"/>
    <n v="0.15"/>
    <s v="Bank Transfer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1053"/>
    <x v="411"/>
    <s v="C199"/>
    <s v="P049"/>
    <x v="0"/>
    <n v="4"/>
    <n v="0.05"/>
    <s v="Mobile Money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1054"/>
    <x v="557"/>
    <s v="C076"/>
    <s v="P012"/>
    <x v="4"/>
    <n v="1"/>
    <n v="0.05"/>
    <s v="Mobile Money"/>
    <n v="1193.0899999999999"/>
    <n v="818.24"/>
    <x v="1"/>
    <s v="Camera"/>
    <n v="1193.0899999999999"/>
    <n v="818.24"/>
    <n v="374.84999999999991"/>
    <n v="0.31418417722049463"/>
    <n v="59.654499999999999"/>
    <n v="1133.4354999999998"/>
    <n v="315.19549999999981"/>
  </r>
  <r>
    <s v="T01055"/>
    <x v="252"/>
    <s v="C166"/>
    <s v="P013"/>
    <x v="1"/>
    <n v="1"/>
    <n v="0"/>
    <s v="Credit Card"/>
    <n v="1134.8"/>
    <n v="675.1"/>
    <x v="0"/>
    <s v="Watches"/>
    <n v="1134.8"/>
    <n v="675.1"/>
    <n v="459.69999999999993"/>
    <n v="0.40509340853013742"/>
    <n v="0"/>
    <n v="1134.8"/>
    <n v="459.69999999999993"/>
  </r>
  <r>
    <s v="T01056"/>
    <x v="527"/>
    <s v="C200"/>
    <s v="P014"/>
    <x v="4"/>
    <n v="5"/>
    <n v="0.05"/>
    <s v="Mobile Money"/>
    <n v="1342.75"/>
    <n v="797.94"/>
    <x v="0"/>
    <s v="Clothing"/>
    <n v="6713.75"/>
    <n v="3989.7000000000003"/>
    <n v="2724.0499999999997"/>
    <n v="0.40574194749581077"/>
    <n v="335.6875"/>
    <n v="6378.0625"/>
    <n v="2388.3624999999997"/>
  </r>
  <r>
    <s v="T01057"/>
    <x v="388"/>
    <s v="C106"/>
    <s v="P002"/>
    <x v="0"/>
    <n v="4"/>
    <n v="0"/>
    <s v="Credit Card"/>
    <n v="818.76"/>
    <n v="527.62"/>
    <x v="1"/>
    <s v="Television"/>
    <n v="3275.04"/>
    <n v="2110.48"/>
    <n v="1164.56"/>
    <n v="0.35558649665347597"/>
    <n v="0"/>
    <n v="3275.04"/>
    <n v="1164.56"/>
  </r>
  <r>
    <s v="T01058"/>
    <x v="449"/>
    <s v="C117"/>
    <s v="P042"/>
    <x v="4"/>
    <n v="2"/>
    <n v="0.15"/>
    <s v="Cash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1059"/>
    <x v="502"/>
    <s v="C065"/>
    <s v="P015"/>
    <x v="0"/>
    <n v="2"/>
    <n v="0"/>
    <s v="Cash"/>
    <n v="270.45"/>
    <n v="187.6"/>
    <x v="0"/>
    <s v="Bags"/>
    <n v="540.9"/>
    <n v="375.2"/>
    <n v="165.7"/>
    <n v="0.30634128304677388"/>
    <n v="0"/>
    <n v="540.9"/>
    <n v="165.7"/>
  </r>
  <r>
    <s v="T01060"/>
    <x v="253"/>
    <s v="C030"/>
    <s v="P034"/>
    <x v="1"/>
    <n v="3"/>
    <n v="0"/>
    <s v="Mobile Money"/>
    <n v="428.05"/>
    <n v="246.07"/>
    <x v="1"/>
    <s v="Laptop"/>
    <n v="1284.1500000000001"/>
    <n v="738.21"/>
    <n v="545.94000000000005"/>
    <n v="0.42513725032122418"/>
    <n v="0"/>
    <n v="1284.1500000000001"/>
    <n v="545.94000000000005"/>
  </r>
  <r>
    <s v="T01061"/>
    <x v="510"/>
    <s v="C187"/>
    <s v="P038"/>
    <x v="4"/>
    <n v="5"/>
    <n v="0.05"/>
    <s v="Mobile Money"/>
    <n v="366.93"/>
    <n v="285.23"/>
    <x v="0"/>
    <s v="Footwear"/>
    <n v="1834.65"/>
    <n v="1426.15"/>
    <n v="408.5"/>
    <n v="0.22265827269506444"/>
    <n v="91.732500000000016"/>
    <n v="1742.9175"/>
    <n v="316.76749999999993"/>
  </r>
  <r>
    <s v="T01062"/>
    <x v="558"/>
    <s v="C141"/>
    <s v="P033"/>
    <x v="1"/>
    <n v="1"/>
    <n v="0.05"/>
    <s v="Bank Transfer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1063"/>
    <x v="484"/>
    <s v="C145"/>
    <s v="P045"/>
    <x v="2"/>
    <n v="2"/>
    <n v="0.05"/>
    <s v="Credit Card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1064"/>
    <x v="413"/>
    <s v="C197"/>
    <s v="P040"/>
    <x v="3"/>
    <n v="4"/>
    <n v="0.1"/>
    <s v="Bank Transfer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1065"/>
    <x v="0"/>
    <s v="C187"/>
    <s v="P048"/>
    <x v="1"/>
    <n v="3"/>
    <n v="0.05"/>
    <s v="Cash"/>
    <n v="1216.3599999999999"/>
    <n v="794.8"/>
    <x v="0"/>
    <s v="Bags"/>
    <n v="3649.08"/>
    <n v="2384.3999999999996"/>
    <n v="1264.6800000000003"/>
    <n v="0.34657502713012606"/>
    <n v="182.45400000000001"/>
    <n v="3466.6259999999997"/>
    <n v="1082.2260000000001"/>
  </r>
  <r>
    <s v="T01066"/>
    <x v="559"/>
    <s v="C034"/>
    <s v="P037"/>
    <x v="2"/>
    <n v="1"/>
    <n v="0.1"/>
    <s v="Cash"/>
    <n v="1952.65"/>
    <n v="1451.27"/>
    <x v="1"/>
    <s v="Television"/>
    <n v="1952.65"/>
    <n v="1451.27"/>
    <n v="501.38000000000011"/>
    <n v="0.2567690062223133"/>
    <n v="195.26500000000001"/>
    <n v="1757.385"/>
    <n v="306.11500000000001"/>
  </r>
  <r>
    <s v="T01067"/>
    <x v="507"/>
    <s v="C118"/>
    <s v="P013"/>
    <x v="1"/>
    <n v="4"/>
    <n v="0"/>
    <s v="Mobile Money"/>
    <n v="1134.8"/>
    <n v="675.1"/>
    <x v="0"/>
    <s v="Watches"/>
    <n v="4539.2"/>
    <n v="2700.4"/>
    <n v="1838.7999999999997"/>
    <n v="0.40509340853013742"/>
    <n v="0"/>
    <n v="4539.2"/>
    <n v="1838.7999999999997"/>
  </r>
  <r>
    <s v="T01068"/>
    <x v="560"/>
    <s v="C061"/>
    <s v="P049"/>
    <x v="2"/>
    <n v="5"/>
    <n v="0.15"/>
    <s v="Mobile Money"/>
    <n v="388.26"/>
    <n v="199.3"/>
    <x v="0"/>
    <s v="Watches"/>
    <n v="1941.3"/>
    <n v="996.5"/>
    <n v="944.8"/>
    <n v="0.48668418070365216"/>
    <n v="291.19499999999999"/>
    <n v="1650.105"/>
    <n v="653.60500000000002"/>
  </r>
  <r>
    <s v="T01069"/>
    <x v="152"/>
    <s v="C105"/>
    <s v="P022"/>
    <x v="1"/>
    <n v="1"/>
    <n v="0"/>
    <s v="Credit Card"/>
    <n v="25.57"/>
    <n v="19.05"/>
    <x v="2"/>
    <s v="Vegetables"/>
    <n v="25.57"/>
    <n v="19.05"/>
    <n v="6.52"/>
    <n v="0.25498631208447398"/>
    <n v="0"/>
    <n v="25.57"/>
    <n v="6.52"/>
  </r>
  <r>
    <s v="T01070"/>
    <x v="353"/>
    <s v="C141"/>
    <s v="P003"/>
    <x v="0"/>
    <n v="5"/>
    <n v="0.05"/>
    <s v="Cash"/>
    <n v="337.63"/>
    <n v="169.03"/>
    <x v="0"/>
    <s v="Footwear"/>
    <n v="1688.15"/>
    <n v="845.15"/>
    <n v="843.00000000000011"/>
    <n v="0.49936320824571279"/>
    <n v="84.407500000000013"/>
    <n v="1603.7425000000001"/>
    <n v="758.59250000000009"/>
  </r>
  <r>
    <s v="T01071"/>
    <x v="561"/>
    <s v="C048"/>
    <s v="P039"/>
    <x v="2"/>
    <n v="1"/>
    <n v="0.1"/>
    <s v="Cash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1072"/>
    <x v="562"/>
    <s v="C038"/>
    <s v="P013"/>
    <x v="3"/>
    <n v="5"/>
    <n v="0.1"/>
    <s v="Bank Transfer"/>
    <n v="1134.8"/>
    <n v="675.1"/>
    <x v="0"/>
    <s v="Watches"/>
    <n v="5674"/>
    <n v="3375.5"/>
    <n v="2298.5"/>
    <n v="0.40509340853013748"/>
    <n v="567.4"/>
    <n v="5106.6000000000004"/>
    <n v="1731.1000000000004"/>
  </r>
  <r>
    <s v="T01073"/>
    <x v="274"/>
    <s v="C023"/>
    <s v="P041"/>
    <x v="3"/>
    <n v="1"/>
    <n v="0.15"/>
    <s v="Credit Card"/>
    <n v="1635.01"/>
    <n v="1043.29"/>
    <x v="1"/>
    <s v="Television"/>
    <n v="1635.01"/>
    <n v="1043.29"/>
    <n v="591.72"/>
    <n v="0.36190604338811383"/>
    <n v="245.25149999999999"/>
    <n v="1389.7584999999999"/>
    <n v="346.46849999999995"/>
  </r>
  <r>
    <s v="T01074"/>
    <x v="494"/>
    <s v="C042"/>
    <s v="P045"/>
    <x v="0"/>
    <n v="5"/>
    <n v="0.05"/>
    <s v="Mobile Money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1075"/>
    <x v="144"/>
    <s v="C192"/>
    <s v="P006"/>
    <x v="4"/>
    <n v="3"/>
    <n v="0"/>
    <s v="Cash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1076"/>
    <x v="563"/>
    <s v="C197"/>
    <s v="P028"/>
    <x v="0"/>
    <n v="3"/>
    <n v="0.1"/>
    <s v="Mobile Money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1077"/>
    <x v="83"/>
    <s v="C018"/>
    <s v="P017"/>
    <x v="1"/>
    <n v="5"/>
    <n v="0"/>
    <s v="Bank Transfer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1078"/>
    <x v="16"/>
    <s v="C121"/>
    <s v="P009"/>
    <x v="2"/>
    <n v="1"/>
    <n v="0.1"/>
    <s v="Bank Transfer"/>
    <n v="123.19"/>
    <n v="80.36"/>
    <x v="2"/>
    <s v="Snacks"/>
    <n v="123.19"/>
    <n v="80.36"/>
    <n v="42.83"/>
    <n v="0.34767432421462779"/>
    <n v="12.319000000000001"/>
    <n v="110.871"/>
    <n v="30.510999999999996"/>
  </r>
  <r>
    <s v="T01079"/>
    <x v="16"/>
    <s v="C135"/>
    <s v="P047"/>
    <x v="1"/>
    <n v="5"/>
    <n v="0.05"/>
    <s v="Credit Card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1080"/>
    <x v="513"/>
    <s v="C157"/>
    <s v="P004"/>
    <x v="3"/>
    <n v="1"/>
    <n v="0"/>
    <s v="Mobile Money"/>
    <n v="1853.77"/>
    <n v="1363.52"/>
    <x v="0"/>
    <s v="Accessories"/>
    <n v="1853.77"/>
    <n v="1363.52"/>
    <n v="490.25"/>
    <n v="0.26446107122242779"/>
    <n v="0"/>
    <n v="1853.77"/>
    <n v="490.25"/>
  </r>
  <r>
    <s v="T01081"/>
    <x v="387"/>
    <s v="C186"/>
    <s v="P002"/>
    <x v="4"/>
    <n v="3"/>
    <n v="0.15"/>
    <s v="Bank Transfer"/>
    <n v="818.76"/>
    <n v="527.62"/>
    <x v="1"/>
    <s v="Television"/>
    <n v="2456.2799999999997"/>
    <n v="1582.8600000000001"/>
    <n v="873.41999999999962"/>
    <n v="0.35558649665347586"/>
    <n v="368.44199999999995"/>
    <n v="2087.8379999999997"/>
    <n v="504.97799999999961"/>
  </r>
  <r>
    <s v="T01082"/>
    <x v="549"/>
    <s v="C067"/>
    <s v="P019"/>
    <x v="4"/>
    <n v="5"/>
    <n v="0.1"/>
    <s v="Credit Card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1083"/>
    <x v="531"/>
    <s v="C158"/>
    <s v="P025"/>
    <x v="4"/>
    <n v="4"/>
    <n v="0.15"/>
    <s v="Mobile Money"/>
    <n v="429.15"/>
    <n v="258.72000000000003"/>
    <x v="0"/>
    <s v="Watches"/>
    <n v="1716.6"/>
    <n v="1034.8800000000001"/>
    <n v="681.7199999999998"/>
    <n v="0.39713386927647665"/>
    <n v="257.48999999999995"/>
    <n v="1459.11"/>
    <n v="424.22999999999979"/>
  </r>
  <r>
    <s v="T01084"/>
    <x v="398"/>
    <s v="C047"/>
    <s v="P009"/>
    <x v="4"/>
    <n v="2"/>
    <n v="0.1"/>
    <s v="Credit Card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1085"/>
    <x v="455"/>
    <s v="C001"/>
    <s v="P015"/>
    <x v="3"/>
    <n v="1"/>
    <n v="0.15"/>
    <s v="Cash"/>
    <n v="270.45"/>
    <n v="187.6"/>
    <x v="0"/>
    <s v="Bags"/>
    <n v="270.45"/>
    <n v="187.6"/>
    <n v="82.85"/>
    <n v="0.30634128304677388"/>
    <n v="40.567499999999995"/>
    <n v="229.88249999999999"/>
    <n v="42.282499999999999"/>
  </r>
  <r>
    <s v="T01086"/>
    <x v="190"/>
    <s v="C189"/>
    <s v="P038"/>
    <x v="2"/>
    <n v="5"/>
    <n v="0.15"/>
    <s v="Mobile Money"/>
    <n v="366.93"/>
    <n v="285.23"/>
    <x v="0"/>
    <s v="Footwear"/>
    <n v="1834.65"/>
    <n v="1426.15"/>
    <n v="408.5"/>
    <n v="0.22265827269506444"/>
    <n v="275.19749999999999"/>
    <n v="1559.4525000000001"/>
    <n v="133.30250000000001"/>
  </r>
  <r>
    <s v="T01087"/>
    <x v="564"/>
    <s v="C012"/>
    <s v="P046"/>
    <x v="0"/>
    <n v="3"/>
    <n v="0.05"/>
    <s v="Cash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1088"/>
    <x v="565"/>
    <s v="C164"/>
    <s v="P005"/>
    <x v="2"/>
    <n v="3"/>
    <n v="0.1"/>
    <s v="Cash"/>
    <n v="1396.22"/>
    <n v="1004.09"/>
    <x v="0"/>
    <s v="Bags"/>
    <n v="4188.66"/>
    <n v="3012.27"/>
    <n v="1176.3899999999999"/>
    <n v="0.28085115526206472"/>
    <n v="418.86599999999999"/>
    <n v="3769.7939999999999"/>
    <n v="757.52399999999989"/>
  </r>
  <r>
    <s v="T01089"/>
    <x v="431"/>
    <s v="C079"/>
    <s v="P026"/>
    <x v="0"/>
    <n v="5"/>
    <n v="0.1"/>
    <s v="Cash"/>
    <n v="1015.76"/>
    <n v="584.4"/>
    <x v="2"/>
    <s v="Dairy"/>
    <n v="5078.8"/>
    <n v="2922"/>
    <n v="2156.8000000000002"/>
    <n v="0.42466724423092073"/>
    <n v="507.88000000000005"/>
    <n v="4570.92"/>
    <n v="1648.92"/>
  </r>
  <r>
    <s v="T01090"/>
    <x v="216"/>
    <s v="C030"/>
    <s v="P009"/>
    <x v="0"/>
    <n v="3"/>
    <n v="0.15"/>
    <s v="Cash"/>
    <n v="123.19"/>
    <n v="80.36"/>
    <x v="2"/>
    <s v="Snacks"/>
    <n v="369.57"/>
    <n v="241.07999999999998"/>
    <n v="128.49"/>
    <n v="0.34767432421462785"/>
    <n v="55.435499999999998"/>
    <n v="314.1345"/>
    <n v="73.054500000000019"/>
  </r>
  <r>
    <s v="T01091"/>
    <x v="227"/>
    <s v="C045"/>
    <s v="P040"/>
    <x v="2"/>
    <n v="3"/>
    <n v="0.1"/>
    <s v="Mobile Money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1092"/>
    <x v="198"/>
    <s v="C122"/>
    <s v="P041"/>
    <x v="3"/>
    <n v="2"/>
    <n v="0.15"/>
    <s v="Credit Card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1093"/>
    <x v="566"/>
    <s v="C161"/>
    <s v="P033"/>
    <x v="1"/>
    <n v="5"/>
    <n v="0.1"/>
    <s v="Mobile Money"/>
    <n v="1798.97"/>
    <n v="1329.15"/>
    <x v="0"/>
    <s v="Accessories"/>
    <n v="8994.85"/>
    <n v="6645.75"/>
    <n v="2349.1000000000004"/>
    <n v="0.26116055298309593"/>
    <n v="899.48500000000013"/>
    <n v="8095.3649999999998"/>
    <n v="1449.6149999999998"/>
  </r>
  <r>
    <s v="T01094"/>
    <x v="349"/>
    <s v="C106"/>
    <s v="P020"/>
    <x v="3"/>
    <n v="5"/>
    <n v="0.1"/>
    <s v="Bank Transfer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1095"/>
    <x v="462"/>
    <s v="C143"/>
    <s v="P034"/>
    <x v="4"/>
    <n v="1"/>
    <n v="0.05"/>
    <s v="Bank Transfer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1096"/>
    <x v="23"/>
    <s v="C091"/>
    <s v="P031"/>
    <x v="3"/>
    <n v="2"/>
    <n v="0.1"/>
    <s v="Cash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1097"/>
    <x v="567"/>
    <s v="C087"/>
    <s v="P002"/>
    <x v="1"/>
    <n v="5"/>
    <n v="0.05"/>
    <s v="Mobile Money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1098"/>
    <x v="116"/>
    <s v="C048"/>
    <s v="P023"/>
    <x v="4"/>
    <n v="1"/>
    <n v="0.1"/>
    <s v="Bank Transfer"/>
    <n v="1878.47"/>
    <n v="1014.91"/>
    <x v="0"/>
    <s v="Footwear"/>
    <n v="1878.47"/>
    <n v="1014.91"/>
    <n v="863.56000000000006"/>
    <n v="0.45971455493034225"/>
    <n v="187.84700000000001"/>
    <n v="1690.623"/>
    <n v="675.71300000000008"/>
  </r>
  <r>
    <s v="T01099"/>
    <x v="501"/>
    <s v="C182"/>
    <s v="P012"/>
    <x v="3"/>
    <n v="3"/>
    <n v="0.15"/>
    <s v="Cash"/>
    <n v="1193.0899999999999"/>
    <n v="818.24"/>
    <x v="1"/>
    <s v="Camera"/>
    <n v="3579.2699999999995"/>
    <n v="2454.7200000000003"/>
    <n v="1124.5499999999993"/>
    <n v="0.31418417722049452"/>
    <n v="536.89049999999986"/>
    <n v="3042.3794999999996"/>
    <n v="587.6594999999993"/>
  </r>
  <r>
    <s v="T01100"/>
    <x v="135"/>
    <s v="C128"/>
    <s v="P035"/>
    <x v="2"/>
    <n v="3"/>
    <n v="0.15"/>
    <s v="Bank Transfer"/>
    <n v="1562.43"/>
    <n v="1195.6300000000001"/>
    <x v="1"/>
    <s v="Laptop"/>
    <n v="4687.29"/>
    <n v="3586.8900000000003"/>
    <n v="1100.3999999999996"/>
    <n v="0.23476251736077769"/>
    <n v="703.09349999999995"/>
    <n v="3984.1965"/>
    <n v="397.30649999999969"/>
  </r>
  <r>
    <s v="T01101"/>
    <x v="375"/>
    <s v="C056"/>
    <s v="P017"/>
    <x v="4"/>
    <n v="3"/>
    <n v="0.05"/>
    <s v="Cash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1102"/>
    <x v="265"/>
    <s v="C096"/>
    <s v="P034"/>
    <x v="3"/>
    <n v="2"/>
    <n v="0"/>
    <s v="Mobile Money"/>
    <n v="428.05"/>
    <n v="246.07"/>
    <x v="1"/>
    <s v="Laptop"/>
    <n v="856.1"/>
    <n v="492.14"/>
    <n v="363.96000000000004"/>
    <n v="0.42513725032122418"/>
    <n v="0"/>
    <n v="856.1"/>
    <n v="363.96000000000004"/>
  </r>
  <r>
    <s v="T01103"/>
    <x v="169"/>
    <s v="C130"/>
    <s v="P018"/>
    <x v="3"/>
    <n v="4"/>
    <n v="0.05"/>
    <s v="Credit Card"/>
    <n v="1079.8900000000001"/>
    <n v="703.83"/>
    <x v="1"/>
    <s v="Smartphone"/>
    <n v="4319.5600000000004"/>
    <n v="2815.32"/>
    <n v="1504.2400000000002"/>
    <n v="0.34823917250831105"/>
    <n v="215.97800000000004"/>
    <n v="4103.5820000000003"/>
    <n v="1288.2620000000002"/>
  </r>
  <r>
    <s v="T01104"/>
    <x v="105"/>
    <s v="C088"/>
    <s v="P013"/>
    <x v="1"/>
    <n v="5"/>
    <n v="0.1"/>
    <s v="Bank Transfer"/>
    <n v="1134.8"/>
    <n v="675.1"/>
    <x v="0"/>
    <s v="Watches"/>
    <n v="5674"/>
    <n v="3375.5"/>
    <n v="2298.5"/>
    <n v="0.40509340853013748"/>
    <n v="567.4"/>
    <n v="5106.6000000000004"/>
    <n v="1731.1000000000004"/>
  </r>
  <r>
    <s v="T01105"/>
    <x v="330"/>
    <s v="C037"/>
    <s v="P011"/>
    <x v="3"/>
    <n v="5"/>
    <n v="0.05"/>
    <s v="Credit Card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1106"/>
    <x v="558"/>
    <s v="C186"/>
    <s v="P027"/>
    <x v="3"/>
    <n v="4"/>
    <n v="0.15"/>
    <s v="Cash"/>
    <n v="1272.23"/>
    <n v="952.65"/>
    <x v="1"/>
    <s v="Smartphone"/>
    <n v="5088.92"/>
    <n v="3810.6"/>
    <n v="1278.3200000000002"/>
    <n v="0.2511967175746524"/>
    <n v="763.33799999999997"/>
    <n v="4325.5820000000003"/>
    <n v="514.98200000000043"/>
  </r>
  <r>
    <s v="T01107"/>
    <x v="533"/>
    <s v="C002"/>
    <s v="P009"/>
    <x v="0"/>
    <n v="1"/>
    <n v="0"/>
    <s v="Bank Transfer"/>
    <n v="123.19"/>
    <n v="80.36"/>
    <x v="2"/>
    <s v="Snacks"/>
    <n v="123.19"/>
    <n v="80.36"/>
    <n v="42.83"/>
    <n v="0.34767432421462779"/>
    <n v="0"/>
    <n v="123.19"/>
    <n v="42.83"/>
  </r>
  <r>
    <s v="T01108"/>
    <x v="52"/>
    <s v="C120"/>
    <s v="P016"/>
    <x v="3"/>
    <n v="1"/>
    <n v="0.1"/>
    <s v="Cash"/>
    <n v="1858.75"/>
    <n v="1451.16"/>
    <x v="0"/>
    <s v="Accessories"/>
    <n v="1858.75"/>
    <n v="1451.16"/>
    <n v="407.58999999999992"/>
    <n v="0.21928177538668456"/>
    <n v="185.875"/>
    <n v="1672.875"/>
    <n v="221.71499999999992"/>
  </r>
  <r>
    <s v="T01109"/>
    <x v="568"/>
    <s v="C148"/>
    <s v="P004"/>
    <x v="0"/>
    <n v="2"/>
    <n v="0.1"/>
    <s v="Credit Card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1110"/>
    <x v="287"/>
    <s v="C050"/>
    <s v="P006"/>
    <x v="0"/>
    <n v="3"/>
    <n v="0.1"/>
    <s v="Mobile Money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1111"/>
    <x v="4"/>
    <s v="C172"/>
    <s v="P021"/>
    <x v="3"/>
    <n v="3"/>
    <n v="0.05"/>
    <s v="Credit Card"/>
    <n v="1227.24"/>
    <n v="977.09"/>
    <x v="2"/>
    <s v="Dairy"/>
    <n v="3681.7200000000003"/>
    <n v="2931.27"/>
    <n v="750.45000000000027"/>
    <n v="0.20383136142889743"/>
    <n v="184.08600000000001"/>
    <n v="3497.634"/>
    <n v="566.36400000000003"/>
  </r>
  <r>
    <s v="T01112"/>
    <x v="167"/>
    <s v="C071"/>
    <s v="P045"/>
    <x v="3"/>
    <n v="1"/>
    <n v="0"/>
    <s v="Credit Card"/>
    <n v="1879.08"/>
    <n v="1004.56"/>
    <x v="2"/>
    <s v="Dairy"/>
    <n v="1879.08"/>
    <n v="1004.56"/>
    <n v="874.52"/>
    <n v="0.46539796070417438"/>
    <n v="0"/>
    <n v="1879.08"/>
    <n v="874.52"/>
  </r>
  <r>
    <s v="T01113"/>
    <x v="569"/>
    <s v="C139"/>
    <s v="P025"/>
    <x v="0"/>
    <n v="5"/>
    <n v="0.1"/>
    <s v="Bank Transfer"/>
    <n v="429.15"/>
    <n v="258.72000000000003"/>
    <x v="0"/>
    <s v="Watches"/>
    <n v="2145.75"/>
    <n v="1293.6000000000001"/>
    <n v="852.14999999999986"/>
    <n v="0.3971338692764767"/>
    <n v="214.57500000000002"/>
    <n v="1931.175"/>
    <n v="637.57499999999982"/>
  </r>
  <r>
    <s v="T01114"/>
    <x v="570"/>
    <s v="C037"/>
    <s v="P029"/>
    <x v="0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1115"/>
    <x v="363"/>
    <s v="C019"/>
    <s v="P042"/>
    <x v="0"/>
    <n v="5"/>
    <n v="0.1"/>
    <s v="Mobile Money"/>
    <n v="453.62"/>
    <n v="316.63"/>
    <x v="0"/>
    <s v="Clothing"/>
    <n v="2268.1"/>
    <n v="1583.15"/>
    <n v="684.94999999999982"/>
    <n v="0.30199285745778398"/>
    <n v="226.81"/>
    <n v="2041.29"/>
    <n v="458.13999999999987"/>
  </r>
  <r>
    <s v="T01116"/>
    <x v="80"/>
    <s v="C013"/>
    <s v="P020"/>
    <x v="2"/>
    <n v="1"/>
    <n v="0.15"/>
    <s v="Cash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1117"/>
    <x v="149"/>
    <s v="C028"/>
    <s v="P012"/>
    <x v="1"/>
    <n v="1"/>
    <n v="0"/>
    <s v="Mobile Money"/>
    <n v="1193.0899999999999"/>
    <n v="818.24"/>
    <x v="1"/>
    <s v="Camera"/>
    <n v="1193.0899999999999"/>
    <n v="818.24"/>
    <n v="374.84999999999991"/>
    <n v="0.31418417722049463"/>
    <n v="0"/>
    <n v="1193.0899999999999"/>
    <n v="374.84999999999991"/>
  </r>
  <r>
    <s v="T01118"/>
    <x v="571"/>
    <s v="C101"/>
    <s v="P002"/>
    <x v="2"/>
    <n v="5"/>
    <n v="0.15"/>
    <s v="Bank Transfer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1119"/>
    <x v="417"/>
    <s v="C080"/>
    <s v="P022"/>
    <x v="0"/>
    <n v="2"/>
    <n v="0"/>
    <s v="Mobile Money"/>
    <n v="25.57"/>
    <n v="19.05"/>
    <x v="2"/>
    <s v="Vegetables"/>
    <n v="51.14"/>
    <n v="38.1"/>
    <n v="13.04"/>
    <n v="0.25498631208447398"/>
    <n v="0"/>
    <n v="51.14"/>
    <n v="13.04"/>
  </r>
  <r>
    <s v="T01120"/>
    <x v="476"/>
    <s v="C146"/>
    <s v="P021"/>
    <x v="2"/>
    <n v="1"/>
    <n v="0.15"/>
    <s v="Cash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1121"/>
    <x v="346"/>
    <s v="C117"/>
    <s v="P026"/>
    <x v="0"/>
    <n v="4"/>
    <n v="0.15"/>
    <s v="Credit Card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1122"/>
    <x v="536"/>
    <s v="C058"/>
    <s v="P040"/>
    <x v="2"/>
    <n v="5"/>
    <n v="0.1"/>
    <s v="Bank Transfer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1123"/>
    <x v="177"/>
    <s v="C101"/>
    <s v="P021"/>
    <x v="2"/>
    <n v="3"/>
    <n v="0.1"/>
    <s v="Mobile Money"/>
    <n v="1227.24"/>
    <n v="977.09"/>
    <x v="2"/>
    <s v="Dairy"/>
    <n v="3681.7200000000003"/>
    <n v="2931.27"/>
    <n v="750.45000000000027"/>
    <n v="0.20383136142889743"/>
    <n v="368.17200000000003"/>
    <n v="3313.5480000000002"/>
    <n v="382.27800000000025"/>
  </r>
  <r>
    <s v="T01124"/>
    <x v="500"/>
    <s v="C125"/>
    <s v="P021"/>
    <x v="3"/>
    <n v="1"/>
    <n v="0.15"/>
    <s v="Cash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1125"/>
    <x v="110"/>
    <s v="C090"/>
    <s v="P032"/>
    <x v="1"/>
    <n v="4"/>
    <n v="0.05"/>
    <s v="Bank Transfer"/>
    <n v="304.70999999999998"/>
    <n v="164.01"/>
    <x v="2"/>
    <s v="Vegetables"/>
    <n v="1218.8399999999999"/>
    <n v="656.04"/>
    <n v="562.79999999999995"/>
    <n v="0.46175051688490698"/>
    <n v="60.942"/>
    <n v="1157.8979999999999"/>
    <n v="501.85799999999995"/>
  </r>
  <r>
    <s v="T01126"/>
    <x v="182"/>
    <s v="C197"/>
    <s v="P035"/>
    <x v="0"/>
    <n v="5"/>
    <n v="0.05"/>
    <s v="Cash"/>
    <n v="1562.43"/>
    <n v="1195.6300000000001"/>
    <x v="1"/>
    <s v="Laptop"/>
    <n v="7812.1500000000005"/>
    <n v="5978.1500000000005"/>
    <n v="1834"/>
    <n v="0.23476251736077774"/>
    <n v="390.60750000000007"/>
    <n v="7421.5425000000005"/>
    <n v="1443.3924999999999"/>
  </r>
  <r>
    <s v="T01127"/>
    <x v="265"/>
    <s v="C104"/>
    <s v="P026"/>
    <x v="3"/>
    <n v="3"/>
    <n v="0"/>
    <s v="Bank Transfer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1128"/>
    <x v="75"/>
    <s v="C137"/>
    <s v="P031"/>
    <x v="1"/>
    <n v="4"/>
    <n v="0.15"/>
    <s v="Credit Card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1129"/>
    <x v="50"/>
    <s v="C159"/>
    <s v="P036"/>
    <x v="2"/>
    <n v="5"/>
    <n v="0.05"/>
    <s v="Mobile Money"/>
    <n v="1501.46"/>
    <n v="1167.73"/>
    <x v="0"/>
    <s v="Watches"/>
    <n v="7507.3"/>
    <n v="5838.65"/>
    <n v="1668.6500000000005"/>
    <n v="0.22227032355174303"/>
    <n v="375.36500000000001"/>
    <n v="7131.9350000000004"/>
    <n v="1293.2850000000008"/>
  </r>
  <r>
    <s v="T01130"/>
    <x v="562"/>
    <s v="C099"/>
    <s v="P012"/>
    <x v="3"/>
    <n v="3"/>
    <n v="0.05"/>
    <s v="Mobile Money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1131"/>
    <x v="479"/>
    <s v="C112"/>
    <s v="P006"/>
    <x v="4"/>
    <n v="3"/>
    <n v="0.05"/>
    <s v="Credit Card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1132"/>
    <x v="12"/>
    <s v="C170"/>
    <s v="P024"/>
    <x v="3"/>
    <n v="5"/>
    <n v="0.15"/>
    <s v="Cash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1133"/>
    <x v="425"/>
    <s v="C152"/>
    <s v="P013"/>
    <x v="4"/>
    <n v="4"/>
    <n v="0.1"/>
    <s v="Cash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1134"/>
    <x v="552"/>
    <s v="C114"/>
    <s v="P017"/>
    <x v="2"/>
    <n v="3"/>
    <n v="0.15"/>
    <s v="Cash"/>
    <n v="1246.1099999999999"/>
    <n v="833.52"/>
    <x v="1"/>
    <s v="Headphones"/>
    <n v="3738.33"/>
    <n v="2500.56"/>
    <n v="1237.77"/>
    <n v="0.33110239063967067"/>
    <n v="560.74950000000001"/>
    <n v="3177.5805"/>
    <n v="677.02050000000008"/>
  </r>
  <r>
    <s v="T01135"/>
    <x v="564"/>
    <s v="C154"/>
    <s v="P023"/>
    <x v="3"/>
    <n v="5"/>
    <n v="0.15"/>
    <s v="Bank Transfer"/>
    <n v="1878.47"/>
    <n v="1014.91"/>
    <x v="0"/>
    <s v="Footwear"/>
    <n v="9392.35"/>
    <n v="5074.55"/>
    <n v="4317.8"/>
    <n v="0.45971455493034225"/>
    <n v="1408.8525"/>
    <n v="7983.4975000000004"/>
    <n v="2908.9475000000002"/>
  </r>
  <r>
    <s v="T01136"/>
    <x v="348"/>
    <s v="C127"/>
    <s v="P037"/>
    <x v="3"/>
    <n v="1"/>
    <n v="0.05"/>
    <s v="Credit Card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1137"/>
    <x v="153"/>
    <s v="C149"/>
    <s v="P034"/>
    <x v="3"/>
    <n v="2"/>
    <n v="0.05"/>
    <s v="Mobile Money"/>
    <n v="428.05"/>
    <n v="246.07"/>
    <x v="1"/>
    <s v="Laptop"/>
    <n v="856.1"/>
    <n v="492.14"/>
    <n v="363.96000000000004"/>
    <n v="0.42513725032122418"/>
    <n v="42.805000000000007"/>
    <n v="813.29500000000007"/>
    <n v="321.15500000000009"/>
  </r>
  <r>
    <s v="T01138"/>
    <x v="121"/>
    <s v="C137"/>
    <s v="P042"/>
    <x v="0"/>
    <n v="4"/>
    <n v="0.15"/>
    <s v="Credit Card"/>
    <n v="453.62"/>
    <n v="316.63"/>
    <x v="0"/>
    <s v="Clothing"/>
    <n v="1814.48"/>
    <n v="1266.52"/>
    <n v="547.96"/>
    <n v="0.30199285745778409"/>
    <n v="272.17199999999997"/>
    <n v="1542.308"/>
    <n v="275.78800000000001"/>
  </r>
  <r>
    <s v="T01139"/>
    <x v="572"/>
    <s v="C053"/>
    <s v="P047"/>
    <x v="0"/>
    <n v="3"/>
    <n v="0.1"/>
    <s v="Mobile Money"/>
    <n v="1197.18"/>
    <n v="722.74"/>
    <x v="1"/>
    <s v="Smartphone"/>
    <n v="3591.54"/>
    <n v="2168.2200000000003"/>
    <n v="1423.3199999999997"/>
    <n v="0.39629796688885538"/>
    <n v="359.154"/>
    <n v="3232.386"/>
    <n v="1064.1659999999997"/>
  </r>
  <r>
    <s v="T01140"/>
    <x v="47"/>
    <s v="C184"/>
    <s v="P017"/>
    <x v="0"/>
    <n v="1"/>
    <n v="0"/>
    <s v="Mobile Money"/>
    <n v="1246.1099999999999"/>
    <n v="833.52"/>
    <x v="1"/>
    <s v="Headphones"/>
    <n v="1246.1099999999999"/>
    <n v="833.52"/>
    <n v="412.58999999999992"/>
    <n v="0.33110239063967062"/>
    <n v="0"/>
    <n v="1246.1099999999999"/>
    <n v="412.58999999999992"/>
  </r>
  <r>
    <s v="T01141"/>
    <x v="573"/>
    <s v="C033"/>
    <s v="P019"/>
    <x v="0"/>
    <n v="1"/>
    <n v="0.1"/>
    <s v="Cash"/>
    <n v="1762.92"/>
    <n v="1346.48"/>
    <x v="1"/>
    <s v="Laptop"/>
    <n v="1762.92"/>
    <n v="1346.48"/>
    <n v="416.44000000000005"/>
    <n v="0.23622172305039368"/>
    <n v="176.29200000000003"/>
    <n v="1586.6280000000002"/>
    <n v="240.14800000000014"/>
  </r>
  <r>
    <s v="T01142"/>
    <x v="574"/>
    <s v="C001"/>
    <s v="P046"/>
    <x v="4"/>
    <n v="3"/>
    <n v="0"/>
    <s v="Bank Transfer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1143"/>
    <x v="235"/>
    <s v="C008"/>
    <s v="P023"/>
    <x v="2"/>
    <n v="4"/>
    <n v="0.15"/>
    <s v="Bank Transfer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1144"/>
    <x v="575"/>
    <s v="C183"/>
    <s v="P021"/>
    <x v="1"/>
    <n v="4"/>
    <n v="0.15"/>
    <s v="Mobile Money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1145"/>
    <x v="576"/>
    <s v="C140"/>
    <s v="P020"/>
    <x v="2"/>
    <n v="2"/>
    <n v="0.15"/>
    <s v="Credit Card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1146"/>
    <x v="286"/>
    <s v="C049"/>
    <s v="P042"/>
    <x v="4"/>
    <n v="4"/>
    <n v="0.1"/>
    <s v="Mobile Money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1147"/>
    <x v="367"/>
    <s v="C040"/>
    <s v="P041"/>
    <x v="0"/>
    <n v="2"/>
    <n v="0.05"/>
    <s v="Cash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1148"/>
    <x v="136"/>
    <s v="C019"/>
    <s v="P002"/>
    <x v="3"/>
    <n v="2"/>
    <n v="0.15"/>
    <s v="Mobile Money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1149"/>
    <x v="32"/>
    <s v="C035"/>
    <s v="P034"/>
    <x v="3"/>
    <n v="2"/>
    <n v="0.15"/>
    <s v="Mobile Money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1150"/>
    <x v="61"/>
    <s v="C179"/>
    <s v="P029"/>
    <x v="4"/>
    <n v="4"/>
    <n v="0.05"/>
    <s v="Mobile Money"/>
    <n v="1485.05"/>
    <n v="988.31"/>
    <x v="0"/>
    <s v="Clothing"/>
    <n v="5940.2"/>
    <n v="3953.24"/>
    <n v="1986.96"/>
    <n v="0.33449378808794317"/>
    <n v="297.01"/>
    <n v="5643.19"/>
    <n v="1689.9499999999998"/>
  </r>
  <r>
    <s v="T01151"/>
    <x v="577"/>
    <s v="C131"/>
    <s v="P029"/>
    <x v="1"/>
    <n v="5"/>
    <n v="0.15"/>
    <s v="Mobile Money"/>
    <n v="1485.05"/>
    <n v="988.31"/>
    <x v="0"/>
    <s v="Clothing"/>
    <n v="7425.25"/>
    <n v="4941.5499999999993"/>
    <n v="2483.7000000000007"/>
    <n v="0.33449378808794328"/>
    <n v="1113.7874999999999"/>
    <n v="6311.4624999999996"/>
    <n v="1369.9125000000004"/>
  </r>
  <r>
    <s v="T01152"/>
    <x v="578"/>
    <s v="C091"/>
    <s v="P009"/>
    <x v="2"/>
    <n v="2"/>
    <n v="0.15"/>
    <s v="Cash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1153"/>
    <x v="149"/>
    <s v="C148"/>
    <s v="P046"/>
    <x v="1"/>
    <n v="2"/>
    <n v="0.1"/>
    <s v="Mobile Money"/>
    <n v="1165.3699999999999"/>
    <n v="926.55"/>
    <x v="0"/>
    <s v="Clothing"/>
    <n v="2330.7399999999998"/>
    <n v="1853.1"/>
    <n v="477.63999999999987"/>
    <n v="0.20493062289230027"/>
    <n v="233.07399999999998"/>
    <n v="2097.6659999999997"/>
    <n v="244.5659999999998"/>
  </r>
  <r>
    <s v="T01154"/>
    <x v="277"/>
    <s v="C140"/>
    <s v="P031"/>
    <x v="4"/>
    <n v="3"/>
    <n v="0"/>
    <s v="Cash"/>
    <n v="1095.72"/>
    <n v="822.2"/>
    <x v="2"/>
    <s v="Snacks"/>
    <n v="3287.16"/>
    <n v="2466.6000000000004"/>
    <n v="820.55999999999949"/>
    <n v="0.24962581681451451"/>
    <n v="0"/>
    <n v="3287.16"/>
    <n v="820.55999999999949"/>
  </r>
  <r>
    <s v="T01155"/>
    <x v="579"/>
    <s v="C146"/>
    <s v="P045"/>
    <x v="1"/>
    <n v="3"/>
    <n v="0"/>
    <s v="Mobile Money"/>
    <n v="1879.08"/>
    <n v="1004.56"/>
    <x v="2"/>
    <s v="Dairy"/>
    <n v="5637.24"/>
    <n v="3013.68"/>
    <n v="2623.56"/>
    <n v="0.46539796070417438"/>
    <n v="0"/>
    <n v="5637.24"/>
    <n v="2623.56"/>
  </r>
  <r>
    <s v="T01156"/>
    <x v="580"/>
    <s v="C177"/>
    <s v="P038"/>
    <x v="3"/>
    <n v="2"/>
    <n v="0.1"/>
    <s v="Mobile Money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1157"/>
    <x v="38"/>
    <s v="C133"/>
    <s v="P034"/>
    <x v="3"/>
    <n v="5"/>
    <n v="0"/>
    <s v="Credit Card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1158"/>
    <x v="540"/>
    <s v="C121"/>
    <s v="P031"/>
    <x v="3"/>
    <n v="5"/>
    <n v="0.1"/>
    <s v="Cash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1159"/>
    <x v="581"/>
    <s v="C088"/>
    <s v="P011"/>
    <x v="4"/>
    <n v="1"/>
    <n v="0.15"/>
    <s v="Mobile Money"/>
    <n v="248.57"/>
    <n v="190.67"/>
    <x v="1"/>
    <s v="Headphones"/>
    <n v="248.57"/>
    <n v="190.67"/>
    <n v="57.900000000000006"/>
    <n v="0.2329323731745585"/>
    <n v="37.285499999999999"/>
    <n v="211.28449999999998"/>
    <n v="20.614499999999992"/>
  </r>
  <r>
    <s v="T01160"/>
    <x v="201"/>
    <s v="C132"/>
    <s v="P045"/>
    <x v="1"/>
    <n v="5"/>
    <n v="0.1"/>
    <s v="Mobile Money"/>
    <n v="1879.08"/>
    <n v="1004.56"/>
    <x v="2"/>
    <s v="Dairy"/>
    <n v="9395.4"/>
    <n v="5022.7999999999993"/>
    <n v="4372.6000000000004"/>
    <n v="0.46539796070417444"/>
    <n v="939.54"/>
    <n v="8455.86"/>
    <n v="3433.0600000000013"/>
  </r>
  <r>
    <s v="T01161"/>
    <x v="370"/>
    <s v="C091"/>
    <s v="P009"/>
    <x v="0"/>
    <n v="3"/>
    <n v="0.05"/>
    <s v="Cash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1162"/>
    <x v="264"/>
    <s v="C178"/>
    <s v="P041"/>
    <x v="4"/>
    <n v="3"/>
    <n v="0.1"/>
    <s v="Cash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1163"/>
    <x v="508"/>
    <s v="C162"/>
    <s v="P033"/>
    <x v="1"/>
    <n v="5"/>
    <n v="0.05"/>
    <s v="Cash"/>
    <n v="1798.97"/>
    <n v="1329.15"/>
    <x v="0"/>
    <s v="Accessories"/>
    <n v="8994.85"/>
    <n v="6645.75"/>
    <n v="2349.1000000000004"/>
    <n v="0.26116055298309593"/>
    <n v="449.74250000000006"/>
    <n v="8545.1075000000001"/>
    <n v="1899.3575000000001"/>
  </r>
  <r>
    <s v="T01164"/>
    <x v="512"/>
    <s v="C169"/>
    <s v="P033"/>
    <x v="0"/>
    <n v="5"/>
    <n v="0"/>
    <s v="Bank Transfer"/>
    <n v="1798.97"/>
    <n v="1329.15"/>
    <x v="0"/>
    <s v="Accessories"/>
    <n v="8994.85"/>
    <n v="6645.75"/>
    <n v="2349.1000000000004"/>
    <n v="0.26116055298309593"/>
    <n v="0"/>
    <n v="8994.85"/>
    <n v="2349.1000000000004"/>
  </r>
  <r>
    <s v="T01165"/>
    <x v="100"/>
    <s v="C125"/>
    <s v="P023"/>
    <x v="3"/>
    <n v="2"/>
    <n v="0"/>
    <s v="Bank Transfer"/>
    <n v="1878.47"/>
    <n v="1014.91"/>
    <x v="0"/>
    <s v="Footwear"/>
    <n v="3756.94"/>
    <n v="2029.82"/>
    <n v="1727.1200000000001"/>
    <n v="0.45971455493034225"/>
    <n v="0"/>
    <n v="3756.94"/>
    <n v="1727.1200000000001"/>
  </r>
  <r>
    <s v="T01166"/>
    <x v="219"/>
    <s v="C065"/>
    <s v="P003"/>
    <x v="2"/>
    <n v="5"/>
    <n v="0.1"/>
    <s v="Bank Transfer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1167"/>
    <x v="232"/>
    <s v="C066"/>
    <s v="P002"/>
    <x v="3"/>
    <n v="1"/>
    <n v="0.05"/>
    <s v="Credit Card"/>
    <n v="818.76"/>
    <n v="527.62"/>
    <x v="1"/>
    <s v="Television"/>
    <n v="818.76"/>
    <n v="527.62"/>
    <n v="291.14"/>
    <n v="0.35558649665347597"/>
    <n v="40.938000000000002"/>
    <n v="777.822"/>
    <n v="250.202"/>
  </r>
  <r>
    <s v="T01168"/>
    <x v="149"/>
    <s v="C169"/>
    <s v="P042"/>
    <x v="1"/>
    <n v="3"/>
    <n v="0.05"/>
    <s v="Bank Transfer"/>
    <n v="453.62"/>
    <n v="316.63"/>
    <x v="0"/>
    <s v="Clothing"/>
    <n v="1360.8600000000001"/>
    <n v="949.89"/>
    <n v="410.97000000000014"/>
    <n v="0.30199285745778415"/>
    <n v="68.043000000000006"/>
    <n v="1292.817"/>
    <n v="342.92700000000002"/>
  </r>
  <r>
    <s v="T01169"/>
    <x v="167"/>
    <s v="C180"/>
    <s v="P016"/>
    <x v="2"/>
    <n v="4"/>
    <n v="0.05"/>
    <s v="Cash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1170"/>
    <x v="330"/>
    <s v="C088"/>
    <s v="P050"/>
    <x v="3"/>
    <n v="2"/>
    <n v="0.05"/>
    <s v="Mobile Money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1171"/>
    <x v="513"/>
    <s v="C193"/>
    <s v="P004"/>
    <x v="1"/>
    <n v="4"/>
    <n v="0.05"/>
    <s v="Mobile Money"/>
    <n v="1853.77"/>
    <n v="1363.52"/>
    <x v="0"/>
    <s v="Accessories"/>
    <n v="7415.08"/>
    <n v="5454.08"/>
    <n v="1961"/>
    <n v="0.26446107122242779"/>
    <n v="370.75400000000002"/>
    <n v="7044.326"/>
    <n v="1590.2460000000001"/>
  </r>
  <r>
    <s v="T01172"/>
    <x v="582"/>
    <s v="C186"/>
    <s v="P045"/>
    <x v="2"/>
    <n v="2"/>
    <n v="0.1"/>
    <s v="Cash"/>
    <n v="1879.08"/>
    <n v="1004.56"/>
    <x v="2"/>
    <s v="Dairy"/>
    <n v="3758.16"/>
    <n v="2009.12"/>
    <n v="1749.04"/>
    <n v="0.46539796070417438"/>
    <n v="375.81600000000003"/>
    <n v="3382.3440000000001"/>
    <n v="1373.2240000000002"/>
  </r>
  <r>
    <s v="T01173"/>
    <x v="321"/>
    <s v="C165"/>
    <s v="P031"/>
    <x v="0"/>
    <n v="1"/>
    <n v="0"/>
    <s v="Credit Card"/>
    <n v="1095.72"/>
    <n v="822.2"/>
    <x v="2"/>
    <s v="Snacks"/>
    <n v="1095.72"/>
    <n v="822.2"/>
    <n v="273.52"/>
    <n v="0.24962581681451462"/>
    <n v="0"/>
    <n v="1095.72"/>
    <n v="273.52"/>
  </r>
  <r>
    <s v="T01174"/>
    <x v="119"/>
    <s v="C119"/>
    <s v="P041"/>
    <x v="1"/>
    <n v="4"/>
    <n v="0.1"/>
    <s v="Mobile Money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1175"/>
    <x v="264"/>
    <s v="C192"/>
    <s v="P034"/>
    <x v="4"/>
    <n v="2"/>
    <n v="0.15"/>
    <s v="Mobile Money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1176"/>
    <x v="365"/>
    <s v="C122"/>
    <s v="P036"/>
    <x v="0"/>
    <n v="2"/>
    <n v="0.15"/>
    <s v="Cash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1177"/>
    <x v="114"/>
    <s v="C074"/>
    <s v="P021"/>
    <x v="1"/>
    <n v="4"/>
    <n v="0.1"/>
    <s v="Cash"/>
    <n v="1227.24"/>
    <n v="977.09"/>
    <x v="2"/>
    <s v="Dairy"/>
    <n v="4908.96"/>
    <n v="3908.36"/>
    <n v="1000.5999999999999"/>
    <n v="0.20383136142889735"/>
    <n v="490.89600000000002"/>
    <n v="4418.0640000000003"/>
    <n v="509.70400000000018"/>
  </r>
  <r>
    <s v="T01178"/>
    <x v="531"/>
    <s v="C025"/>
    <s v="P011"/>
    <x v="4"/>
    <n v="3"/>
    <n v="0.15"/>
    <s v="Bank Transfer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1179"/>
    <x v="583"/>
    <s v="C086"/>
    <s v="P026"/>
    <x v="0"/>
    <n v="3"/>
    <n v="0"/>
    <s v="Bank Transfer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1180"/>
    <x v="125"/>
    <s v="C168"/>
    <s v="P028"/>
    <x v="4"/>
    <n v="4"/>
    <n v="0.15"/>
    <s v="Credit Card"/>
    <n v="673.78"/>
    <n v="363.33"/>
    <x v="1"/>
    <s v="Smartphone"/>
    <n v="2695.12"/>
    <n v="1453.32"/>
    <n v="1241.8"/>
    <n v="0.46075870462168661"/>
    <n v="404.26799999999997"/>
    <n v="2290.8519999999999"/>
    <n v="837.53199999999993"/>
  </r>
  <r>
    <s v="T01181"/>
    <x v="584"/>
    <s v="C188"/>
    <s v="P001"/>
    <x v="4"/>
    <n v="2"/>
    <n v="0.1"/>
    <s v="Credit Card"/>
    <n v="1673.69"/>
    <n v="1323.38"/>
    <x v="1"/>
    <s v="Camera"/>
    <n v="3347.38"/>
    <n v="2646.76"/>
    <n v="700.61999999999989"/>
    <n v="0.20930399297360916"/>
    <n v="334.73800000000006"/>
    <n v="3012.6419999999998"/>
    <n v="365.88199999999961"/>
  </r>
  <r>
    <s v="T01182"/>
    <x v="585"/>
    <s v="C081"/>
    <s v="P026"/>
    <x v="4"/>
    <n v="1"/>
    <n v="0"/>
    <s v="Cash"/>
    <n v="1015.76"/>
    <n v="584.4"/>
    <x v="2"/>
    <s v="Dairy"/>
    <n v="1015.76"/>
    <n v="584.4"/>
    <n v="431.36"/>
    <n v="0.42466724423092073"/>
    <n v="0"/>
    <n v="1015.76"/>
    <n v="431.36"/>
  </r>
  <r>
    <s v="T01183"/>
    <x v="586"/>
    <s v="C004"/>
    <s v="P050"/>
    <x v="1"/>
    <n v="1"/>
    <n v="0"/>
    <s v="Mobile Money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1184"/>
    <x v="587"/>
    <s v="C090"/>
    <s v="P015"/>
    <x v="2"/>
    <n v="3"/>
    <n v="0.1"/>
    <s v="Credit Card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1185"/>
    <x v="588"/>
    <s v="C009"/>
    <s v="P035"/>
    <x v="3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1186"/>
    <x v="309"/>
    <s v="C153"/>
    <s v="P037"/>
    <x v="2"/>
    <n v="5"/>
    <n v="0"/>
    <s v="Cash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1187"/>
    <x v="30"/>
    <s v="C023"/>
    <s v="P008"/>
    <x v="4"/>
    <n v="2"/>
    <n v="0.15"/>
    <s v="Credit Card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1188"/>
    <x v="589"/>
    <s v="C029"/>
    <s v="P024"/>
    <x v="2"/>
    <n v="3"/>
    <n v="0.1"/>
    <s v="Mobile Money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1189"/>
    <x v="389"/>
    <s v="C170"/>
    <s v="P035"/>
    <x v="3"/>
    <n v="4"/>
    <n v="0.1"/>
    <s v="Mobile Money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1190"/>
    <x v="418"/>
    <s v="C178"/>
    <s v="P017"/>
    <x v="0"/>
    <n v="3"/>
    <n v="0.05"/>
    <s v="Cash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1191"/>
    <x v="331"/>
    <s v="C071"/>
    <s v="P023"/>
    <x v="3"/>
    <n v="4"/>
    <n v="0.15"/>
    <s v="Bank Transfer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1192"/>
    <x v="15"/>
    <s v="C016"/>
    <s v="P016"/>
    <x v="0"/>
    <n v="3"/>
    <n v="0.05"/>
    <s v="Mobile Money"/>
    <n v="1858.75"/>
    <n v="1451.16"/>
    <x v="0"/>
    <s v="Accessories"/>
    <n v="5576.25"/>
    <n v="4353.4800000000005"/>
    <n v="1222.7699999999995"/>
    <n v="0.2192817753866845"/>
    <n v="278.8125"/>
    <n v="5297.4375"/>
    <n v="943.95749999999953"/>
  </r>
  <r>
    <s v="T01193"/>
    <x v="590"/>
    <s v="C018"/>
    <s v="P010"/>
    <x v="1"/>
    <n v="2"/>
    <n v="0.15"/>
    <s v="Credit Card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1194"/>
    <x v="368"/>
    <s v="C166"/>
    <s v="P025"/>
    <x v="1"/>
    <n v="1"/>
    <n v="0.05"/>
    <s v="Mobile Money"/>
    <n v="429.15"/>
    <n v="258.72000000000003"/>
    <x v="0"/>
    <s v="Watches"/>
    <n v="429.15"/>
    <n v="258.72000000000003"/>
    <n v="170.42999999999995"/>
    <n v="0.39713386927647665"/>
    <n v="21.4575"/>
    <n v="407.6925"/>
    <n v="148.97249999999997"/>
  </r>
  <r>
    <s v="T01195"/>
    <x v="591"/>
    <s v="C056"/>
    <s v="P032"/>
    <x v="4"/>
    <n v="1"/>
    <n v="0.15"/>
    <s v="Bank Transfer"/>
    <n v="304.70999999999998"/>
    <n v="164.01"/>
    <x v="2"/>
    <s v="Vegetables"/>
    <n v="304.70999999999998"/>
    <n v="164.01"/>
    <n v="140.69999999999999"/>
    <n v="0.46175051688490698"/>
    <n v="45.706499999999998"/>
    <n v="259.00349999999997"/>
    <n v="94.993499999999983"/>
  </r>
  <r>
    <s v="T01196"/>
    <x v="592"/>
    <s v="C027"/>
    <s v="P031"/>
    <x v="3"/>
    <n v="1"/>
    <n v="0"/>
    <s v="Bank Transfer"/>
    <n v="1095.72"/>
    <n v="822.2"/>
    <x v="2"/>
    <s v="Snacks"/>
    <n v="1095.72"/>
    <n v="822.2"/>
    <n v="273.52"/>
    <n v="0.24962581681451462"/>
    <n v="0"/>
    <n v="1095.72"/>
    <n v="273.52"/>
  </r>
  <r>
    <s v="T01197"/>
    <x v="562"/>
    <s v="C199"/>
    <s v="P019"/>
    <x v="1"/>
    <n v="1"/>
    <n v="0.15"/>
    <s v="Credit Card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1198"/>
    <x v="515"/>
    <s v="C168"/>
    <s v="P037"/>
    <x v="3"/>
    <n v="1"/>
    <n v="0.15"/>
    <s v="Bank Transfer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1199"/>
    <x v="593"/>
    <s v="C039"/>
    <s v="P018"/>
    <x v="0"/>
    <n v="4"/>
    <n v="0"/>
    <s v="Mobile Money"/>
    <n v="1079.8900000000001"/>
    <n v="703.83"/>
    <x v="1"/>
    <s v="Smartphone"/>
    <n v="4319.5600000000004"/>
    <n v="2815.32"/>
    <n v="1504.2400000000002"/>
    <n v="0.34823917250831105"/>
    <n v="0"/>
    <n v="4319.5600000000004"/>
    <n v="1504.2400000000002"/>
  </r>
  <r>
    <s v="T01200"/>
    <x v="66"/>
    <s v="C123"/>
    <s v="P007"/>
    <x v="1"/>
    <n v="4"/>
    <n v="0"/>
    <s v="Credit Card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1201"/>
    <x v="498"/>
    <s v="C001"/>
    <s v="P048"/>
    <x v="1"/>
    <n v="4"/>
    <n v="0"/>
    <s v="Bank Transfer"/>
    <n v="1216.3599999999999"/>
    <n v="794.8"/>
    <x v="0"/>
    <s v="Bags"/>
    <n v="4865.4399999999996"/>
    <n v="3179.2"/>
    <n v="1686.2399999999998"/>
    <n v="0.34657502713012595"/>
    <n v="0"/>
    <n v="4865.4399999999996"/>
    <n v="1686.2399999999998"/>
  </r>
  <r>
    <s v="T01202"/>
    <x v="594"/>
    <s v="C086"/>
    <s v="P046"/>
    <x v="0"/>
    <n v="4"/>
    <n v="0"/>
    <s v="Cash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1203"/>
    <x v="384"/>
    <s v="C094"/>
    <s v="P042"/>
    <x v="4"/>
    <n v="3"/>
    <n v="0"/>
    <s v="Mobile Money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1204"/>
    <x v="595"/>
    <s v="C195"/>
    <s v="P018"/>
    <x v="0"/>
    <n v="2"/>
    <n v="0.05"/>
    <s v="Cash"/>
    <n v="1079.8900000000001"/>
    <n v="703.83"/>
    <x v="1"/>
    <s v="Smartphone"/>
    <n v="2159.7800000000002"/>
    <n v="1407.66"/>
    <n v="752.12000000000012"/>
    <n v="0.34823917250831105"/>
    <n v="107.98900000000002"/>
    <n v="2051.7910000000002"/>
    <n v="644.13100000000009"/>
  </r>
  <r>
    <s v="T01205"/>
    <x v="433"/>
    <s v="C099"/>
    <s v="P004"/>
    <x v="2"/>
    <n v="3"/>
    <n v="0.15"/>
    <s v="Cash"/>
    <n v="1853.77"/>
    <n v="1363.52"/>
    <x v="0"/>
    <s v="Accessories"/>
    <n v="5561.3099999999995"/>
    <n v="4090.56"/>
    <n v="1470.7499999999995"/>
    <n v="0.26446107122242773"/>
    <n v="834.1964999999999"/>
    <n v="4727.1134999999995"/>
    <n v="636.55349999999953"/>
  </r>
  <r>
    <s v="T01206"/>
    <x v="471"/>
    <s v="C162"/>
    <s v="P047"/>
    <x v="0"/>
    <n v="4"/>
    <n v="0"/>
    <s v="Mobile Money"/>
    <n v="1197.18"/>
    <n v="722.74"/>
    <x v="1"/>
    <s v="Smartphone"/>
    <n v="4788.72"/>
    <n v="2890.96"/>
    <n v="1897.7600000000002"/>
    <n v="0.39629796688885549"/>
    <n v="0"/>
    <n v="4788.72"/>
    <n v="1897.7600000000002"/>
  </r>
  <r>
    <s v="T01207"/>
    <x v="596"/>
    <s v="C189"/>
    <s v="P016"/>
    <x v="2"/>
    <n v="2"/>
    <n v="0"/>
    <s v="Credit Card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1208"/>
    <x v="597"/>
    <s v="C007"/>
    <s v="P009"/>
    <x v="4"/>
    <n v="2"/>
    <n v="0.15"/>
    <s v="Mobile Money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1209"/>
    <x v="598"/>
    <s v="C017"/>
    <s v="P032"/>
    <x v="4"/>
    <n v="3"/>
    <n v="0.15"/>
    <s v="Mobile Money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1210"/>
    <x v="406"/>
    <s v="C005"/>
    <s v="P028"/>
    <x v="3"/>
    <n v="3"/>
    <n v="0"/>
    <s v="Bank Transfer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1211"/>
    <x v="309"/>
    <s v="C185"/>
    <s v="P029"/>
    <x v="3"/>
    <n v="4"/>
    <n v="0"/>
    <s v="Credit Card"/>
    <n v="1485.05"/>
    <n v="988.31"/>
    <x v="0"/>
    <s v="Clothing"/>
    <n v="5940.2"/>
    <n v="3953.24"/>
    <n v="1986.96"/>
    <n v="0.33449378808794317"/>
    <n v="0"/>
    <n v="5940.2"/>
    <n v="1986.96"/>
  </r>
  <r>
    <s v="T01212"/>
    <x v="455"/>
    <s v="C168"/>
    <s v="P020"/>
    <x v="4"/>
    <n v="4"/>
    <n v="0.05"/>
    <s v="Credit Card"/>
    <n v="323.92"/>
    <n v="242.98"/>
    <x v="0"/>
    <s v="Accessories"/>
    <n v="1295.68"/>
    <n v="971.92"/>
    <n v="323.7600000000001"/>
    <n v="0.24987651271918998"/>
    <n v="64.784000000000006"/>
    <n v="1230.896"/>
    <n v="258.976"/>
  </r>
  <r>
    <s v="T01213"/>
    <x v="436"/>
    <s v="C019"/>
    <s v="P023"/>
    <x v="3"/>
    <n v="2"/>
    <n v="0.15"/>
    <s v="Cash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1214"/>
    <x v="548"/>
    <s v="C121"/>
    <s v="P015"/>
    <x v="4"/>
    <n v="1"/>
    <n v="0.05"/>
    <s v="Credit Card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1215"/>
    <x v="525"/>
    <s v="C004"/>
    <s v="P045"/>
    <x v="2"/>
    <n v="1"/>
    <n v="0.1"/>
    <s v="Cash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1216"/>
    <x v="593"/>
    <s v="C117"/>
    <s v="P046"/>
    <x v="4"/>
    <n v="2"/>
    <n v="0"/>
    <s v="Cash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1217"/>
    <x v="30"/>
    <s v="C030"/>
    <s v="P021"/>
    <x v="1"/>
    <n v="5"/>
    <n v="0.05"/>
    <s v="Cash"/>
    <n v="1227.24"/>
    <n v="977.09"/>
    <x v="2"/>
    <s v="Dairy"/>
    <n v="6136.2"/>
    <n v="4885.45"/>
    <n v="1250.75"/>
    <n v="0.20383136142889738"/>
    <n v="306.81"/>
    <n v="5829.3899999999994"/>
    <n v="943.9399999999996"/>
  </r>
  <r>
    <s v="T01218"/>
    <x v="159"/>
    <s v="C052"/>
    <s v="P001"/>
    <x v="1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1219"/>
    <x v="337"/>
    <s v="C031"/>
    <s v="P034"/>
    <x v="4"/>
    <n v="5"/>
    <n v="0.05"/>
    <s v="Bank Transfer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1220"/>
    <x v="500"/>
    <s v="C055"/>
    <s v="P048"/>
    <x v="3"/>
    <n v="5"/>
    <n v="0.05"/>
    <s v="Bank Transfer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1221"/>
    <x v="599"/>
    <s v="C017"/>
    <s v="P041"/>
    <x v="3"/>
    <n v="3"/>
    <n v="0.05"/>
    <s v="Mobile Money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1222"/>
    <x v="381"/>
    <s v="C044"/>
    <s v="P046"/>
    <x v="0"/>
    <n v="5"/>
    <n v="0.05"/>
    <s v="Mobile Money"/>
    <n v="1165.3699999999999"/>
    <n v="926.55"/>
    <x v="0"/>
    <s v="Clothing"/>
    <n v="5826.8499999999995"/>
    <n v="4632.75"/>
    <n v="1194.0999999999995"/>
    <n v="0.20493062289230021"/>
    <n v="291.34249999999997"/>
    <n v="5535.5074999999997"/>
    <n v="902.75749999999971"/>
  </r>
  <r>
    <s v="T01223"/>
    <x v="447"/>
    <s v="C063"/>
    <s v="P029"/>
    <x v="4"/>
    <n v="1"/>
    <n v="0.05"/>
    <s v="Cash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1224"/>
    <x v="541"/>
    <s v="C162"/>
    <s v="P002"/>
    <x v="4"/>
    <n v="4"/>
    <n v="0.05"/>
    <s v="Cash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1225"/>
    <x v="251"/>
    <s v="C125"/>
    <s v="P006"/>
    <x v="3"/>
    <n v="1"/>
    <n v="0"/>
    <s v="Credit Card"/>
    <n v="318.05"/>
    <n v="187.34"/>
    <x v="2"/>
    <s v="Fruits"/>
    <n v="318.05"/>
    <n v="187.34"/>
    <n v="130.71"/>
    <n v="0.41097311743436565"/>
    <n v="0"/>
    <n v="318.05"/>
    <n v="130.71"/>
  </r>
  <r>
    <s v="T01226"/>
    <x v="600"/>
    <s v="C023"/>
    <s v="P029"/>
    <x v="4"/>
    <n v="3"/>
    <n v="0.15"/>
    <s v="Mobile Money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1227"/>
    <x v="601"/>
    <s v="C178"/>
    <s v="P023"/>
    <x v="2"/>
    <n v="2"/>
    <n v="0.05"/>
    <s v="Bank Transfer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1228"/>
    <x v="9"/>
    <s v="C134"/>
    <s v="P029"/>
    <x v="1"/>
    <n v="4"/>
    <n v="0.05"/>
    <s v="Credit Card"/>
    <n v="1485.05"/>
    <n v="988.31"/>
    <x v="0"/>
    <s v="Clothing"/>
    <n v="5940.2"/>
    <n v="3953.24"/>
    <n v="1986.96"/>
    <n v="0.33449378808794317"/>
    <n v="297.01"/>
    <n v="5643.19"/>
    <n v="1689.9499999999998"/>
  </r>
  <r>
    <s v="T01229"/>
    <x v="226"/>
    <s v="C157"/>
    <s v="P004"/>
    <x v="3"/>
    <n v="5"/>
    <n v="0.05"/>
    <s v="Mobile Money"/>
    <n v="1853.77"/>
    <n v="1363.52"/>
    <x v="0"/>
    <s v="Accessories"/>
    <n v="9268.85"/>
    <n v="6817.6"/>
    <n v="2451.25"/>
    <n v="0.26446107122242779"/>
    <n v="463.44250000000005"/>
    <n v="8805.4075000000012"/>
    <n v="1987.8075000000008"/>
  </r>
  <r>
    <s v="T01230"/>
    <x v="412"/>
    <s v="C157"/>
    <s v="P031"/>
    <x v="3"/>
    <n v="3"/>
    <n v="0.1"/>
    <s v="Mobile Money"/>
    <n v="1095.72"/>
    <n v="822.2"/>
    <x v="2"/>
    <s v="Snacks"/>
    <n v="3287.16"/>
    <n v="2466.6000000000004"/>
    <n v="820.55999999999949"/>
    <n v="0.24962581681451451"/>
    <n v="328.71600000000001"/>
    <n v="2958.444"/>
    <n v="491.8439999999996"/>
  </r>
  <r>
    <s v="T01231"/>
    <x v="171"/>
    <s v="C002"/>
    <s v="P037"/>
    <x v="4"/>
    <n v="2"/>
    <n v="0.05"/>
    <s v="Cash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1232"/>
    <x v="602"/>
    <s v="C136"/>
    <s v="P038"/>
    <x v="3"/>
    <n v="5"/>
    <n v="0.1"/>
    <s v="Credit Card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1233"/>
    <x v="124"/>
    <s v="C119"/>
    <s v="P013"/>
    <x v="2"/>
    <n v="3"/>
    <n v="0"/>
    <s v="Credit Card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1234"/>
    <x v="437"/>
    <s v="C029"/>
    <s v="P015"/>
    <x v="2"/>
    <n v="4"/>
    <n v="0.15"/>
    <s v="Credit Card"/>
    <n v="270.45"/>
    <n v="187.6"/>
    <x v="0"/>
    <s v="Bags"/>
    <n v="1081.8"/>
    <n v="750.4"/>
    <n v="331.4"/>
    <n v="0.30634128304677388"/>
    <n v="162.26999999999998"/>
    <n v="919.53"/>
    <n v="169.13"/>
  </r>
  <r>
    <s v="T01235"/>
    <x v="603"/>
    <s v="C041"/>
    <s v="P029"/>
    <x v="3"/>
    <n v="1"/>
    <n v="0.1"/>
    <s v="Bank Transfer"/>
    <n v="1485.05"/>
    <n v="988.31"/>
    <x v="0"/>
    <s v="Clothing"/>
    <n v="1485.05"/>
    <n v="988.31"/>
    <n v="496.74"/>
    <n v="0.33449378808794317"/>
    <n v="148.505"/>
    <n v="1336.5450000000001"/>
    <n v="348.23500000000013"/>
  </r>
  <r>
    <s v="T01236"/>
    <x v="242"/>
    <s v="C054"/>
    <s v="P004"/>
    <x v="1"/>
    <n v="3"/>
    <n v="0.1"/>
    <s v="Mobile Money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1237"/>
    <x v="297"/>
    <s v="C012"/>
    <s v="P023"/>
    <x v="3"/>
    <n v="1"/>
    <n v="0.05"/>
    <s v="Credit Card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1238"/>
    <x v="144"/>
    <s v="C008"/>
    <s v="P014"/>
    <x v="1"/>
    <n v="5"/>
    <n v="0"/>
    <s v="Cash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1239"/>
    <x v="511"/>
    <s v="C061"/>
    <s v="P021"/>
    <x v="1"/>
    <n v="5"/>
    <n v="0.1"/>
    <s v="Mobile Money"/>
    <n v="1227.24"/>
    <n v="977.09"/>
    <x v="2"/>
    <s v="Dairy"/>
    <n v="6136.2"/>
    <n v="4885.45"/>
    <n v="1250.75"/>
    <n v="0.20383136142889738"/>
    <n v="613.62"/>
    <n v="5522.58"/>
    <n v="637.13000000000011"/>
  </r>
  <r>
    <s v="T01240"/>
    <x v="38"/>
    <s v="C051"/>
    <s v="P039"/>
    <x v="0"/>
    <n v="2"/>
    <n v="0"/>
    <s v="Bank Transfer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1241"/>
    <x v="166"/>
    <s v="C059"/>
    <s v="P050"/>
    <x v="3"/>
    <n v="2"/>
    <n v="0.15"/>
    <s v="Credit Card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1242"/>
    <x v="435"/>
    <s v="C097"/>
    <s v="P009"/>
    <x v="2"/>
    <n v="1"/>
    <n v="0.15"/>
    <s v="Mobile Money"/>
    <n v="123.19"/>
    <n v="80.36"/>
    <x v="2"/>
    <s v="Snacks"/>
    <n v="123.19"/>
    <n v="80.36"/>
    <n v="42.83"/>
    <n v="0.34767432421462779"/>
    <n v="18.4785"/>
    <n v="104.7115"/>
    <n v="24.351500000000001"/>
  </r>
  <r>
    <s v="T01243"/>
    <x v="604"/>
    <s v="C014"/>
    <s v="P043"/>
    <x v="1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1244"/>
    <x v="605"/>
    <s v="C046"/>
    <s v="P043"/>
    <x v="1"/>
    <n v="3"/>
    <n v="0.05"/>
    <s v="Mobile Money"/>
    <n v="564.41999999999996"/>
    <n v="293.95999999999998"/>
    <x v="0"/>
    <s v="Accessories"/>
    <n v="1693.2599999999998"/>
    <n v="881.87999999999988"/>
    <n v="811.37999999999988"/>
    <n v="0.47918216930654478"/>
    <n v="84.662999999999997"/>
    <n v="1608.5969999999998"/>
    <n v="726.71699999999987"/>
  </r>
  <r>
    <s v="T01245"/>
    <x v="108"/>
    <s v="C185"/>
    <s v="P044"/>
    <x v="2"/>
    <n v="3"/>
    <n v="0.1"/>
    <s v="Credit Card"/>
    <n v="1286.55"/>
    <n v="797.54"/>
    <x v="0"/>
    <s v="Accessories"/>
    <n v="3859.6499999999996"/>
    <n v="2392.62"/>
    <n v="1467.0299999999997"/>
    <n v="0.38009404997862495"/>
    <n v="385.96499999999997"/>
    <n v="3473.6849999999995"/>
    <n v="1081.0649999999996"/>
  </r>
  <r>
    <s v="T01246"/>
    <x v="132"/>
    <s v="C086"/>
    <s v="P028"/>
    <x v="2"/>
    <n v="1"/>
    <n v="0"/>
    <s v="Bank Transfer"/>
    <n v="673.78"/>
    <n v="363.33"/>
    <x v="1"/>
    <s v="Smartphone"/>
    <n v="673.78"/>
    <n v="363.33"/>
    <n v="310.45"/>
    <n v="0.46075870462168661"/>
    <n v="0"/>
    <n v="673.78"/>
    <n v="310.45"/>
  </r>
  <r>
    <s v="T01247"/>
    <x v="293"/>
    <s v="C035"/>
    <s v="P015"/>
    <x v="3"/>
    <n v="4"/>
    <n v="0.15"/>
    <s v="Mobile Money"/>
    <n v="270.45"/>
    <n v="187.6"/>
    <x v="0"/>
    <s v="Bags"/>
    <n v="1081.8"/>
    <n v="750.4"/>
    <n v="331.4"/>
    <n v="0.30634128304677388"/>
    <n v="162.26999999999998"/>
    <n v="919.53"/>
    <n v="169.13"/>
  </r>
  <r>
    <s v="T01248"/>
    <x v="223"/>
    <s v="C044"/>
    <s v="P013"/>
    <x v="0"/>
    <n v="2"/>
    <n v="0.1"/>
    <s v="Credit Card"/>
    <n v="1134.8"/>
    <n v="675.1"/>
    <x v="0"/>
    <s v="Watches"/>
    <n v="2269.6"/>
    <n v="1350.2"/>
    <n v="919.39999999999986"/>
    <n v="0.40509340853013742"/>
    <n v="226.96"/>
    <n v="2042.6399999999999"/>
    <n v="692.43999999999983"/>
  </r>
  <r>
    <s v="T01249"/>
    <x v="422"/>
    <s v="C164"/>
    <s v="P050"/>
    <x v="4"/>
    <n v="2"/>
    <n v="0.05"/>
    <s v="Cash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1250"/>
    <x v="570"/>
    <s v="C106"/>
    <s v="P029"/>
    <x v="4"/>
    <n v="4"/>
    <n v="0.05"/>
    <s v="Mobile Money"/>
    <n v="1485.05"/>
    <n v="988.31"/>
    <x v="0"/>
    <s v="Clothing"/>
    <n v="5940.2"/>
    <n v="3953.24"/>
    <n v="1986.96"/>
    <n v="0.33449378808794317"/>
    <n v="297.01"/>
    <n v="5643.19"/>
    <n v="1689.9499999999998"/>
  </r>
  <r>
    <s v="T01251"/>
    <x v="406"/>
    <s v="C119"/>
    <s v="P026"/>
    <x v="0"/>
    <n v="1"/>
    <n v="0.15"/>
    <s v="Credit Card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1252"/>
    <x v="481"/>
    <s v="C064"/>
    <s v="P041"/>
    <x v="0"/>
    <n v="4"/>
    <n v="0.05"/>
    <s v="Credit Card"/>
    <n v="1635.01"/>
    <n v="1043.29"/>
    <x v="1"/>
    <s v="Television"/>
    <n v="6540.04"/>
    <n v="4173.16"/>
    <n v="2366.88"/>
    <n v="0.36190604338811383"/>
    <n v="327.00200000000001"/>
    <n v="6213.0379999999996"/>
    <n v="2039.8779999999997"/>
  </r>
  <r>
    <s v="T01253"/>
    <x v="104"/>
    <s v="C147"/>
    <s v="P017"/>
    <x v="3"/>
    <n v="4"/>
    <n v="0"/>
    <s v="Cash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1254"/>
    <x v="597"/>
    <s v="C121"/>
    <s v="P050"/>
    <x v="4"/>
    <n v="1"/>
    <n v="0.15"/>
    <s v="Mobile Money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1255"/>
    <x v="525"/>
    <s v="C123"/>
    <s v="P043"/>
    <x v="3"/>
    <n v="4"/>
    <n v="0.15"/>
    <s v="Credit Card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1256"/>
    <x v="526"/>
    <s v="C022"/>
    <s v="P026"/>
    <x v="4"/>
    <n v="1"/>
    <n v="0.15"/>
    <s v="Credit Card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1257"/>
    <x v="49"/>
    <s v="C034"/>
    <s v="P020"/>
    <x v="0"/>
    <n v="3"/>
    <n v="0.05"/>
    <s v="Cash"/>
    <n v="323.92"/>
    <n v="242.98"/>
    <x v="0"/>
    <s v="Accessories"/>
    <n v="971.76"/>
    <n v="728.93999999999994"/>
    <n v="242.82000000000005"/>
    <n v="0.24987651271918998"/>
    <n v="48.588000000000001"/>
    <n v="923.17200000000003"/>
    <n v="194.23200000000008"/>
  </r>
  <r>
    <s v="T01258"/>
    <x v="502"/>
    <s v="C005"/>
    <s v="P012"/>
    <x v="1"/>
    <n v="3"/>
    <n v="0.05"/>
    <s v="Mobile Money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1259"/>
    <x v="63"/>
    <s v="C147"/>
    <s v="P045"/>
    <x v="4"/>
    <n v="1"/>
    <n v="0.15"/>
    <s v="Mobile Money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1260"/>
    <x v="137"/>
    <s v="C198"/>
    <s v="P031"/>
    <x v="2"/>
    <n v="4"/>
    <n v="0.05"/>
    <s v="Bank Transfer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1261"/>
    <x v="426"/>
    <s v="C161"/>
    <s v="P011"/>
    <x v="1"/>
    <n v="1"/>
    <n v="0"/>
    <s v="Mobile Money"/>
    <n v="248.57"/>
    <n v="190.67"/>
    <x v="1"/>
    <s v="Headphones"/>
    <n v="248.57"/>
    <n v="190.67"/>
    <n v="57.900000000000006"/>
    <n v="0.2329323731745585"/>
    <n v="0"/>
    <n v="248.57"/>
    <n v="57.900000000000006"/>
  </r>
  <r>
    <s v="T01262"/>
    <x v="606"/>
    <s v="C177"/>
    <s v="P030"/>
    <x v="0"/>
    <n v="5"/>
    <n v="0"/>
    <s v="Bank Transfer"/>
    <n v="29.24"/>
    <n v="15.28"/>
    <x v="0"/>
    <s v="Watches"/>
    <n v="146.19999999999999"/>
    <n v="76.399999999999991"/>
    <n v="69.8"/>
    <n v="0.47742818057455544"/>
    <n v="0"/>
    <n v="146.19999999999999"/>
    <n v="69.8"/>
  </r>
  <r>
    <s v="T01263"/>
    <x v="37"/>
    <s v="C110"/>
    <s v="P033"/>
    <x v="0"/>
    <n v="5"/>
    <n v="0.05"/>
    <s v="Cash"/>
    <n v="1798.97"/>
    <n v="1329.15"/>
    <x v="0"/>
    <s v="Accessories"/>
    <n v="8994.85"/>
    <n v="6645.75"/>
    <n v="2349.1000000000004"/>
    <n v="0.26116055298309593"/>
    <n v="449.74250000000006"/>
    <n v="8545.1075000000001"/>
    <n v="1899.3575000000001"/>
  </r>
  <r>
    <s v="T01264"/>
    <x v="517"/>
    <s v="C159"/>
    <s v="P007"/>
    <x v="0"/>
    <n v="1"/>
    <n v="0.1"/>
    <s v="Cash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1265"/>
    <x v="158"/>
    <s v="C029"/>
    <s v="P013"/>
    <x v="1"/>
    <n v="3"/>
    <n v="0.15"/>
    <s v="Cash"/>
    <n v="1134.8"/>
    <n v="675.1"/>
    <x v="0"/>
    <s v="Watches"/>
    <n v="3404.3999999999996"/>
    <n v="2025.3000000000002"/>
    <n v="1379.0999999999995"/>
    <n v="0.40509340853013737"/>
    <n v="510.65999999999991"/>
    <n v="2893.74"/>
    <n v="868.4399999999996"/>
  </r>
  <r>
    <s v="T01266"/>
    <x v="607"/>
    <s v="C094"/>
    <s v="P046"/>
    <x v="0"/>
    <n v="2"/>
    <n v="0"/>
    <s v="Credit Card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1267"/>
    <x v="577"/>
    <s v="C036"/>
    <s v="P020"/>
    <x v="0"/>
    <n v="2"/>
    <n v="0"/>
    <s v="Mobile Money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1268"/>
    <x v="192"/>
    <s v="C189"/>
    <s v="P027"/>
    <x v="4"/>
    <n v="2"/>
    <n v="0.05"/>
    <s v="Bank Transfer"/>
    <n v="1272.23"/>
    <n v="952.65"/>
    <x v="1"/>
    <s v="Smartphone"/>
    <n v="2544.46"/>
    <n v="1905.3"/>
    <n v="639.16000000000008"/>
    <n v="0.2511967175746524"/>
    <n v="127.22300000000001"/>
    <n v="2417.2370000000001"/>
    <n v="511.93700000000013"/>
  </r>
  <r>
    <s v="T01269"/>
    <x v="18"/>
    <s v="C091"/>
    <s v="P050"/>
    <x v="0"/>
    <n v="5"/>
    <n v="0.15"/>
    <s v="Bank Transfer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1270"/>
    <x v="229"/>
    <s v="C014"/>
    <s v="P010"/>
    <x v="3"/>
    <n v="3"/>
    <n v="0.1"/>
    <s v="Mobile Money"/>
    <n v="1194.1199999999999"/>
    <n v="838.95"/>
    <x v="1"/>
    <s v="Smartphone"/>
    <n v="3582.3599999999997"/>
    <n v="2516.8500000000004"/>
    <n v="1065.5099999999993"/>
    <n v="0.29743241885237648"/>
    <n v="358.23599999999999"/>
    <n v="3224.1239999999998"/>
    <n v="707.27399999999943"/>
  </r>
  <r>
    <s v="T01271"/>
    <x v="550"/>
    <s v="C125"/>
    <s v="P023"/>
    <x v="4"/>
    <n v="5"/>
    <n v="0"/>
    <s v="Mobile Money"/>
    <n v="1878.47"/>
    <n v="1014.91"/>
    <x v="0"/>
    <s v="Footwear"/>
    <n v="9392.35"/>
    <n v="5074.55"/>
    <n v="4317.8"/>
    <n v="0.45971455493034225"/>
    <n v="0"/>
    <n v="9392.35"/>
    <n v="4317.8"/>
  </r>
  <r>
    <s v="T01272"/>
    <x v="290"/>
    <s v="C182"/>
    <s v="P016"/>
    <x v="4"/>
    <n v="5"/>
    <n v="0.1"/>
    <s v="Mobile Money"/>
    <n v="1858.75"/>
    <n v="1451.16"/>
    <x v="0"/>
    <s v="Accessories"/>
    <n v="9293.75"/>
    <n v="7255.8"/>
    <n v="2037.9499999999998"/>
    <n v="0.21928177538668459"/>
    <n v="929.375"/>
    <n v="8364.375"/>
    <n v="1108.5749999999998"/>
  </r>
  <r>
    <s v="T01273"/>
    <x v="485"/>
    <s v="C159"/>
    <s v="P027"/>
    <x v="0"/>
    <n v="1"/>
    <n v="0.05"/>
    <s v="Mobile Money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1274"/>
    <x v="8"/>
    <s v="C023"/>
    <s v="P032"/>
    <x v="3"/>
    <n v="4"/>
    <n v="0.05"/>
    <s v="Bank Transfer"/>
    <n v="304.70999999999998"/>
    <n v="164.01"/>
    <x v="2"/>
    <s v="Vegetables"/>
    <n v="1218.8399999999999"/>
    <n v="656.04"/>
    <n v="562.79999999999995"/>
    <n v="0.46175051688490698"/>
    <n v="60.942"/>
    <n v="1157.8979999999999"/>
    <n v="501.85799999999995"/>
  </r>
  <r>
    <s v="T01275"/>
    <x v="176"/>
    <s v="C020"/>
    <s v="P016"/>
    <x v="3"/>
    <n v="2"/>
    <n v="0.1"/>
    <s v="Cash"/>
    <n v="1858.75"/>
    <n v="1451.16"/>
    <x v="0"/>
    <s v="Accessories"/>
    <n v="3717.5"/>
    <n v="2902.32"/>
    <n v="815.17999999999984"/>
    <n v="0.21928177538668456"/>
    <n v="371.75"/>
    <n v="3345.75"/>
    <n v="443.42999999999984"/>
  </r>
  <r>
    <s v="T01276"/>
    <x v="142"/>
    <s v="C179"/>
    <s v="P023"/>
    <x v="2"/>
    <n v="4"/>
    <n v="0.05"/>
    <s v="Credit Card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1277"/>
    <x v="608"/>
    <s v="C134"/>
    <s v="P041"/>
    <x v="3"/>
    <n v="3"/>
    <n v="0.15"/>
    <s v="Credit Card"/>
    <n v="1635.01"/>
    <n v="1043.29"/>
    <x v="1"/>
    <s v="Television"/>
    <n v="4905.03"/>
    <n v="3129.87"/>
    <n v="1775.1599999999999"/>
    <n v="0.36190604338811383"/>
    <n v="735.75449999999989"/>
    <n v="4169.2754999999997"/>
    <n v="1039.4054999999998"/>
  </r>
  <r>
    <s v="T01278"/>
    <x v="303"/>
    <s v="C122"/>
    <s v="P023"/>
    <x v="0"/>
    <n v="4"/>
    <n v="0.15"/>
    <s v="Cash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1279"/>
    <x v="460"/>
    <s v="C075"/>
    <s v="P041"/>
    <x v="2"/>
    <n v="1"/>
    <n v="0"/>
    <s v="Credit Card"/>
    <n v="1635.01"/>
    <n v="1043.29"/>
    <x v="1"/>
    <s v="Television"/>
    <n v="1635.01"/>
    <n v="1043.29"/>
    <n v="591.72"/>
    <n v="0.36190604338811383"/>
    <n v="0"/>
    <n v="1635.01"/>
    <n v="591.72"/>
  </r>
  <r>
    <s v="T01280"/>
    <x v="320"/>
    <s v="C134"/>
    <s v="P014"/>
    <x v="0"/>
    <n v="4"/>
    <n v="0.1"/>
    <s v="Bank Transfer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1281"/>
    <x v="200"/>
    <s v="C125"/>
    <s v="P014"/>
    <x v="4"/>
    <n v="5"/>
    <n v="0.15"/>
    <s v="Mobile Money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1282"/>
    <x v="279"/>
    <s v="C078"/>
    <s v="P038"/>
    <x v="4"/>
    <n v="2"/>
    <n v="0.1"/>
    <s v="Credit Card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1283"/>
    <x v="15"/>
    <s v="C067"/>
    <s v="P001"/>
    <x v="2"/>
    <n v="4"/>
    <n v="0.1"/>
    <s v="Bank Transfer"/>
    <n v="1673.69"/>
    <n v="1323.38"/>
    <x v="1"/>
    <s v="Camera"/>
    <n v="6694.76"/>
    <n v="5293.52"/>
    <n v="1401.2399999999998"/>
    <n v="0.20930399297360916"/>
    <n v="669.47600000000011"/>
    <n v="6025.2839999999997"/>
    <n v="731.76399999999921"/>
  </r>
  <r>
    <s v="T01284"/>
    <x v="51"/>
    <s v="C198"/>
    <s v="P042"/>
    <x v="3"/>
    <n v="2"/>
    <n v="0.1"/>
    <s v="Bank Transfer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1285"/>
    <x v="4"/>
    <s v="C117"/>
    <s v="P020"/>
    <x v="2"/>
    <n v="5"/>
    <n v="0.05"/>
    <s v="Bank Transfer"/>
    <n v="323.92"/>
    <n v="242.98"/>
    <x v="0"/>
    <s v="Accessories"/>
    <n v="1619.6000000000001"/>
    <n v="1214.8999999999999"/>
    <n v="404.70000000000027"/>
    <n v="0.24987651271919006"/>
    <n v="80.980000000000018"/>
    <n v="1538.6200000000001"/>
    <n v="323.72000000000025"/>
  </r>
  <r>
    <s v="T01286"/>
    <x v="517"/>
    <s v="C047"/>
    <s v="P019"/>
    <x v="2"/>
    <n v="2"/>
    <n v="0.05"/>
    <s v="Credit Card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1287"/>
    <x v="370"/>
    <s v="C030"/>
    <s v="P014"/>
    <x v="3"/>
    <n v="3"/>
    <n v="0.05"/>
    <s v="Mobile Money"/>
    <n v="1342.75"/>
    <n v="797.94"/>
    <x v="0"/>
    <s v="Clothing"/>
    <n v="4028.25"/>
    <n v="2393.8200000000002"/>
    <n v="1634.4299999999998"/>
    <n v="0.40574194749581077"/>
    <n v="201.41250000000002"/>
    <n v="3826.8375000000001"/>
    <n v="1433.0174999999999"/>
  </r>
  <r>
    <s v="T01288"/>
    <x v="179"/>
    <s v="C067"/>
    <s v="P001"/>
    <x v="0"/>
    <n v="2"/>
    <n v="0.05"/>
    <s v="Cash"/>
    <n v="1673.69"/>
    <n v="1323.38"/>
    <x v="1"/>
    <s v="Camera"/>
    <n v="3347.38"/>
    <n v="2646.76"/>
    <n v="700.61999999999989"/>
    <n v="0.20930399297360916"/>
    <n v="167.36900000000003"/>
    <n v="3180.011"/>
    <n v="533.25099999999975"/>
  </r>
  <r>
    <s v="T01289"/>
    <x v="513"/>
    <s v="C171"/>
    <s v="P041"/>
    <x v="0"/>
    <n v="3"/>
    <n v="0.05"/>
    <s v="Bank Transfer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1290"/>
    <x v="534"/>
    <s v="C115"/>
    <s v="P022"/>
    <x v="4"/>
    <n v="2"/>
    <n v="0.1"/>
    <s v="Cash"/>
    <n v="25.57"/>
    <n v="19.05"/>
    <x v="2"/>
    <s v="Vegetables"/>
    <n v="51.14"/>
    <n v="38.1"/>
    <n v="13.04"/>
    <n v="0.25498631208447398"/>
    <n v="5.1140000000000008"/>
    <n v="46.025999999999996"/>
    <n v="7.9259999999999948"/>
  </r>
  <r>
    <s v="T01291"/>
    <x v="609"/>
    <s v="C007"/>
    <s v="P032"/>
    <x v="1"/>
    <n v="4"/>
    <n v="0.05"/>
    <s v="Mobile Money"/>
    <n v="304.70999999999998"/>
    <n v="164.01"/>
    <x v="2"/>
    <s v="Vegetables"/>
    <n v="1218.8399999999999"/>
    <n v="656.04"/>
    <n v="562.79999999999995"/>
    <n v="0.46175051688490698"/>
    <n v="60.942"/>
    <n v="1157.8979999999999"/>
    <n v="501.85799999999995"/>
  </r>
  <r>
    <s v="T01292"/>
    <x v="610"/>
    <s v="C082"/>
    <s v="P036"/>
    <x v="2"/>
    <n v="1"/>
    <n v="0.1"/>
    <s v="Bank Transfer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1293"/>
    <x v="326"/>
    <s v="C122"/>
    <s v="P010"/>
    <x v="0"/>
    <n v="5"/>
    <n v="0.05"/>
    <s v="Mobile Money"/>
    <n v="1194.1199999999999"/>
    <n v="838.95"/>
    <x v="1"/>
    <s v="Smartphone"/>
    <n v="5970.5999999999995"/>
    <n v="4194.75"/>
    <n v="1775.8499999999995"/>
    <n v="0.29743241885237659"/>
    <n v="298.52999999999997"/>
    <n v="5672.07"/>
    <n v="1477.3199999999997"/>
  </r>
  <r>
    <s v="T01294"/>
    <x v="360"/>
    <s v="C087"/>
    <s v="P028"/>
    <x v="3"/>
    <n v="4"/>
    <n v="0"/>
    <s v="Credit Card"/>
    <n v="673.78"/>
    <n v="363.33"/>
    <x v="1"/>
    <s v="Smartphone"/>
    <n v="2695.12"/>
    <n v="1453.32"/>
    <n v="1241.8"/>
    <n v="0.46075870462168661"/>
    <n v="0"/>
    <n v="2695.12"/>
    <n v="1241.8"/>
  </r>
  <r>
    <s v="T01295"/>
    <x v="112"/>
    <s v="C174"/>
    <s v="P025"/>
    <x v="4"/>
    <n v="1"/>
    <n v="0.1"/>
    <s v="Cash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1296"/>
    <x v="408"/>
    <s v="C103"/>
    <s v="P007"/>
    <x v="4"/>
    <n v="2"/>
    <n v="0.15"/>
    <s v="Bank Transfer"/>
    <n v="1474.12"/>
    <n v="764.02"/>
    <x v="1"/>
    <s v="Camera"/>
    <n v="2948.24"/>
    <n v="1528.04"/>
    <n v="1420.1999999999998"/>
    <n v="0.48171112256804055"/>
    <n v="442.23599999999993"/>
    <n v="2506.0039999999999"/>
    <n v="977.96399999999994"/>
  </r>
  <r>
    <s v="T01297"/>
    <x v="611"/>
    <s v="C024"/>
    <s v="P047"/>
    <x v="0"/>
    <n v="1"/>
    <n v="0.05"/>
    <s v="Credit Card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1298"/>
    <x v="265"/>
    <s v="C197"/>
    <s v="P037"/>
    <x v="0"/>
    <n v="2"/>
    <n v="0"/>
    <s v="Cash"/>
    <n v="1952.65"/>
    <n v="1451.27"/>
    <x v="1"/>
    <s v="Television"/>
    <n v="3905.3"/>
    <n v="2902.54"/>
    <n v="1002.7600000000002"/>
    <n v="0.2567690062223133"/>
    <n v="0"/>
    <n v="3905.3"/>
    <n v="1002.7600000000002"/>
  </r>
  <r>
    <s v="T01299"/>
    <x v="315"/>
    <s v="C138"/>
    <s v="P031"/>
    <x v="1"/>
    <n v="1"/>
    <n v="0.15"/>
    <s v="Credit Card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1300"/>
    <x v="123"/>
    <s v="C126"/>
    <s v="P003"/>
    <x v="0"/>
    <n v="5"/>
    <n v="0"/>
    <s v="Bank Transfer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1301"/>
    <x v="519"/>
    <s v="C102"/>
    <s v="P022"/>
    <x v="2"/>
    <n v="4"/>
    <n v="0.1"/>
    <s v="Mobile Money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1302"/>
    <x v="299"/>
    <s v="C096"/>
    <s v="P012"/>
    <x v="3"/>
    <n v="3"/>
    <n v="0.1"/>
    <s v="Bank Transfer"/>
    <n v="1193.0899999999999"/>
    <n v="818.24"/>
    <x v="1"/>
    <s v="Camera"/>
    <n v="3579.2699999999995"/>
    <n v="2454.7200000000003"/>
    <n v="1124.5499999999993"/>
    <n v="0.31418417722049452"/>
    <n v="357.92699999999996"/>
    <n v="3221.3429999999994"/>
    <n v="766.62299999999914"/>
  </r>
  <r>
    <s v="T01303"/>
    <x v="355"/>
    <s v="C079"/>
    <s v="P003"/>
    <x v="1"/>
    <n v="5"/>
    <n v="0"/>
    <s v="Credit Card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1304"/>
    <x v="375"/>
    <s v="C187"/>
    <s v="P041"/>
    <x v="1"/>
    <n v="4"/>
    <n v="0.15"/>
    <s v="Bank Transfer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1305"/>
    <x v="291"/>
    <s v="C042"/>
    <s v="P002"/>
    <x v="1"/>
    <n v="4"/>
    <n v="0.05"/>
    <s v="Cash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1306"/>
    <x v="458"/>
    <s v="C037"/>
    <s v="P042"/>
    <x v="2"/>
    <n v="3"/>
    <n v="0.15"/>
    <s v="Bank Transfer"/>
    <n v="453.62"/>
    <n v="316.63"/>
    <x v="0"/>
    <s v="Clothing"/>
    <n v="1360.8600000000001"/>
    <n v="949.89"/>
    <n v="410.97000000000014"/>
    <n v="0.30199285745778415"/>
    <n v="204.12900000000002"/>
    <n v="1156.7310000000002"/>
    <n v="206.84100000000024"/>
  </r>
  <r>
    <s v="T01307"/>
    <x v="309"/>
    <s v="C017"/>
    <s v="P026"/>
    <x v="4"/>
    <n v="4"/>
    <n v="0"/>
    <s v="Cash"/>
    <n v="1015.76"/>
    <n v="584.4"/>
    <x v="2"/>
    <s v="Dairy"/>
    <n v="4063.04"/>
    <n v="2337.6"/>
    <n v="1725.44"/>
    <n v="0.42466724423092073"/>
    <n v="0"/>
    <n v="4063.04"/>
    <n v="1725.44"/>
  </r>
  <r>
    <s v="T01308"/>
    <x v="612"/>
    <s v="C105"/>
    <s v="P030"/>
    <x v="0"/>
    <n v="4"/>
    <n v="0.05"/>
    <s v="Mobile Money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1309"/>
    <x v="296"/>
    <s v="C182"/>
    <s v="P027"/>
    <x v="4"/>
    <n v="2"/>
    <n v="0.05"/>
    <s v="Credit Card"/>
    <n v="1272.23"/>
    <n v="952.65"/>
    <x v="1"/>
    <s v="Smartphone"/>
    <n v="2544.46"/>
    <n v="1905.3"/>
    <n v="639.16000000000008"/>
    <n v="0.2511967175746524"/>
    <n v="127.22300000000001"/>
    <n v="2417.2370000000001"/>
    <n v="511.93700000000013"/>
  </r>
  <r>
    <s v="T01310"/>
    <x v="613"/>
    <s v="C098"/>
    <s v="P017"/>
    <x v="0"/>
    <n v="5"/>
    <n v="0.15"/>
    <s v="Cash"/>
    <n v="1246.1099999999999"/>
    <n v="833.52"/>
    <x v="1"/>
    <s v="Headphones"/>
    <n v="6230.5499999999993"/>
    <n v="4167.6000000000004"/>
    <n v="2062.9499999999989"/>
    <n v="0.33110239063967051"/>
    <n v="934.58249999999987"/>
    <n v="5295.9674999999997"/>
    <n v="1128.3674999999994"/>
  </r>
  <r>
    <s v="T01311"/>
    <x v="398"/>
    <s v="C078"/>
    <s v="P042"/>
    <x v="4"/>
    <n v="3"/>
    <n v="0.15"/>
    <s v="Mobile Money"/>
    <n v="453.62"/>
    <n v="316.63"/>
    <x v="0"/>
    <s v="Clothing"/>
    <n v="1360.8600000000001"/>
    <n v="949.89"/>
    <n v="410.97000000000014"/>
    <n v="0.30199285745778415"/>
    <n v="204.12900000000002"/>
    <n v="1156.7310000000002"/>
    <n v="206.84100000000024"/>
  </r>
  <r>
    <s v="T01312"/>
    <x v="614"/>
    <s v="C058"/>
    <s v="P032"/>
    <x v="3"/>
    <n v="1"/>
    <n v="0.05"/>
    <s v="Bank Transfer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1313"/>
    <x v="86"/>
    <s v="C077"/>
    <s v="P009"/>
    <x v="1"/>
    <n v="1"/>
    <n v="0.1"/>
    <s v="Mobile Money"/>
    <n v="123.19"/>
    <n v="80.36"/>
    <x v="2"/>
    <s v="Snacks"/>
    <n v="123.19"/>
    <n v="80.36"/>
    <n v="42.83"/>
    <n v="0.34767432421462779"/>
    <n v="12.319000000000001"/>
    <n v="110.871"/>
    <n v="30.510999999999996"/>
  </r>
  <r>
    <s v="T01314"/>
    <x v="330"/>
    <s v="C046"/>
    <s v="P012"/>
    <x v="1"/>
    <n v="2"/>
    <n v="0"/>
    <s v="Cash"/>
    <n v="1193.0899999999999"/>
    <n v="818.24"/>
    <x v="1"/>
    <s v="Camera"/>
    <n v="2386.1799999999998"/>
    <n v="1636.48"/>
    <n v="749.69999999999982"/>
    <n v="0.31418417722049463"/>
    <n v="0"/>
    <n v="2386.1799999999998"/>
    <n v="749.69999999999982"/>
  </r>
  <r>
    <s v="T01315"/>
    <x v="310"/>
    <s v="C196"/>
    <s v="P022"/>
    <x v="0"/>
    <n v="4"/>
    <n v="0"/>
    <s v="Bank Transfer"/>
    <n v="25.57"/>
    <n v="19.05"/>
    <x v="2"/>
    <s v="Vegetables"/>
    <n v="102.28"/>
    <n v="76.2"/>
    <n v="26.08"/>
    <n v="0.25498631208447398"/>
    <n v="0"/>
    <n v="102.28"/>
    <n v="26.08"/>
  </r>
  <r>
    <s v="T01316"/>
    <x v="615"/>
    <s v="C149"/>
    <s v="P049"/>
    <x v="1"/>
    <n v="5"/>
    <n v="0.15"/>
    <s v="Bank Transfer"/>
    <n v="388.26"/>
    <n v="199.3"/>
    <x v="0"/>
    <s v="Watches"/>
    <n v="1941.3"/>
    <n v="996.5"/>
    <n v="944.8"/>
    <n v="0.48668418070365216"/>
    <n v="291.19499999999999"/>
    <n v="1650.105"/>
    <n v="653.60500000000002"/>
  </r>
  <r>
    <s v="T01317"/>
    <x v="523"/>
    <s v="C161"/>
    <s v="P001"/>
    <x v="1"/>
    <n v="1"/>
    <n v="0.1"/>
    <s v="Cash"/>
    <n v="1673.69"/>
    <n v="1323.38"/>
    <x v="1"/>
    <s v="Camera"/>
    <n v="1673.69"/>
    <n v="1323.38"/>
    <n v="350.30999999999995"/>
    <n v="0.20930399297360916"/>
    <n v="167.36900000000003"/>
    <n v="1506.3209999999999"/>
    <n v="182.9409999999998"/>
  </r>
  <r>
    <s v="T01318"/>
    <x v="616"/>
    <s v="C067"/>
    <s v="P047"/>
    <x v="2"/>
    <n v="5"/>
    <n v="0"/>
    <s v="Credit Card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1319"/>
    <x v="7"/>
    <s v="C082"/>
    <s v="P004"/>
    <x v="1"/>
    <n v="2"/>
    <n v="0.1"/>
    <s v="Credit Card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1320"/>
    <x v="30"/>
    <s v="C014"/>
    <s v="P049"/>
    <x v="0"/>
    <n v="3"/>
    <n v="0.15"/>
    <s v="Bank Transfer"/>
    <n v="388.26"/>
    <n v="199.3"/>
    <x v="0"/>
    <s v="Watches"/>
    <n v="1164.78"/>
    <n v="597.90000000000009"/>
    <n v="566.87999999999988"/>
    <n v="0.4866841807036521"/>
    <n v="174.71699999999998"/>
    <n v="990.06299999999999"/>
    <n v="392.1629999999999"/>
  </r>
  <r>
    <s v="T01321"/>
    <x v="343"/>
    <s v="C013"/>
    <s v="P002"/>
    <x v="0"/>
    <n v="3"/>
    <n v="0"/>
    <s v="Credit Card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1322"/>
    <x v="210"/>
    <s v="C197"/>
    <s v="P021"/>
    <x v="2"/>
    <n v="1"/>
    <n v="0.05"/>
    <s v="Bank Transfer"/>
    <n v="1227.24"/>
    <n v="977.09"/>
    <x v="2"/>
    <s v="Dairy"/>
    <n v="1227.24"/>
    <n v="977.09"/>
    <n v="250.14999999999998"/>
    <n v="0.20383136142889735"/>
    <n v="61.362000000000002"/>
    <n v="1165.8779999999999"/>
    <n v="188.7879999999999"/>
  </r>
  <r>
    <s v="T01323"/>
    <x v="101"/>
    <s v="C081"/>
    <s v="P019"/>
    <x v="0"/>
    <n v="3"/>
    <n v="0.1"/>
    <s v="Cash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1324"/>
    <x v="61"/>
    <s v="C137"/>
    <s v="P043"/>
    <x v="4"/>
    <n v="3"/>
    <n v="0.05"/>
    <s v="Cash"/>
    <n v="564.41999999999996"/>
    <n v="293.95999999999998"/>
    <x v="0"/>
    <s v="Accessories"/>
    <n v="1693.2599999999998"/>
    <n v="881.87999999999988"/>
    <n v="811.37999999999988"/>
    <n v="0.47918216930654478"/>
    <n v="84.662999999999997"/>
    <n v="1608.5969999999998"/>
    <n v="726.71699999999987"/>
  </r>
  <r>
    <s v="T01325"/>
    <x v="617"/>
    <s v="C036"/>
    <s v="P042"/>
    <x v="4"/>
    <n v="3"/>
    <n v="0.1"/>
    <s v="Mobile Money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1326"/>
    <x v="363"/>
    <s v="C106"/>
    <s v="P019"/>
    <x v="0"/>
    <n v="2"/>
    <n v="0"/>
    <s v="Credit Card"/>
    <n v="1762.92"/>
    <n v="1346.48"/>
    <x v="1"/>
    <s v="Laptop"/>
    <n v="3525.84"/>
    <n v="2692.96"/>
    <n v="832.88000000000011"/>
    <n v="0.23622172305039368"/>
    <n v="0"/>
    <n v="3525.84"/>
    <n v="832.88000000000011"/>
  </r>
  <r>
    <s v="T01327"/>
    <x v="405"/>
    <s v="C040"/>
    <s v="P031"/>
    <x v="4"/>
    <n v="2"/>
    <n v="0.05"/>
    <s v="Cash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1328"/>
    <x v="291"/>
    <s v="C107"/>
    <s v="P011"/>
    <x v="1"/>
    <n v="1"/>
    <n v="0"/>
    <s v="Credit Card"/>
    <n v="248.57"/>
    <n v="190.67"/>
    <x v="1"/>
    <s v="Headphones"/>
    <n v="248.57"/>
    <n v="190.67"/>
    <n v="57.900000000000006"/>
    <n v="0.2329323731745585"/>
    <n v="0"/>
    <n v="248.57"/>
    <n v="57.900000000000006"/>
  </r>
  <r>
    <s v="T01329"/>
    <x v="240"/>
    <s v="C005"/>
    <s v="P014"/>
    <x v="1"/>
    <n v="3"/>
    <n v="0.1"/>
    <s v="Bank Transfer"/>
    <n v="1342.75"/>
    <n v="797.94"/>
    <x v="0"/>
    <s v="Clothing"/>
    <n v="4028.25"/>
    <n v="2393.8200000000002"/>
    <n v="1634.4299999999998"/>
    <n v="0.40574194749581077"/>
    <n v="402.82500000000005"/>
    <n v="3625.4250000000002"/>
    <n v="1231.605"/>
  </r>
  <r>
    <s v="T01330"/>
    <x v="551"/>
    <s v="C036"/>
    <s v="P033"/>
    <x v="1"/>
    <n v="5"/>
    <n v="0.1"/>
    <s v="Credit Card"/>
    <n v="1798.97"/>
    <n v="1329.15"/>
    <x v="0"/>
    <s v="Accessories"/>
    <n v="8994.85"/>
    <n v="6645.75"/>
    <n v="2349.1000000000004"/>
    <n v="0.26116055298309593"/>
    <n v="899.48500000000013"/>
    <n v="8095.3649999999998"/>
    <n v="1449.6149999999998"/>
  </r>
  <r>
    <s v="T01331"/>
    <x v="567"/>
    <s v="C182"/>
    <s v="P044"/>
    <x v="0"/>
    <n v="1"/>
    <n v="0"/>
    <s v="Credit Card"/>
    <n v="1286.55"/>
    <n v="797.54"/>
    <x v="0"/>
    <s v="Accessories"/>
    <n v="1286.55"/>
    <n v="797.54"/>
    <n v="489.01"/>
    <n v="0.380094049978625"/>
    <n v="0"/>
    <n v="1286.55"/>
    <n v="489.01"/>
  </r>
  <r>
    <s v="T01332"/>
    <x v="525"/>
    <s v="C033"/>
    <s v="P029"/>
    <x v="2"/>
    <n v="2"/>
    <n v="0.1"/>
    <s v="Credit Card"/>
    <n v="1485.05"/>
    <n v="988.31"/>
    <x v="0"/>
    <s v="Clothing"/>
    <n v="2970.1"/>
    <n v="1976.62"/>
    <n v="993.48"/>
    <n v="0.33449378808794317"/>
    <n v="297.01"/>
    <n v="2673.09"/>
    <n v="696.47000000000025"/>
  </r>
  <r>
    <s v="T01333"/>
    <x v="520"/>
    <s v="C054"/>
    <s v="P044"/>
    <x v="2"/>
    <n v="1"/>
    <n v="0.15"/>
    <s v="Cash"/>
    <n v="1286.55"/>
    <n v="797.54"/>
    <x v="0"/>
    <s v="Accessories"/>
    <n v="1286.55"/>
    <n v="797.54"/>
    <n v="489.01"/>
    <n v="0.380094049978625"/>
    <n v="192.98249999999999"/>
    <n v="1093.5674999999999"/>
    <n v="296.02749999999992"/>
  </r>
  <r>
    <s v="T01334"/>
    <x v="59"/>
    <s v="C020"/>
    <s v="P018"/>
    <x v="3"/>
    <n v="4"/>
    <n v="0.15"/>
    <s v="Cash"/>
    <n v="1079.8900000000001"/>
    <n v="703.83"/>
    <x v="1"/>
    <s v="Smartphone"/>
    <n v="4319.5600000000004"/>
    <n v="2815.32"/>
    <n v="1504.2400000000002"/>
    <n v="0.34823917250831105"/>
    <n v="647.93400000000008"/>
    <n v="3671.6260000000002"/>
    <n v="856.30600000000004"/>
  </r>
  <r>
    <s v="T01335"/>
    <x v="353"/>
    <s v="C051"/>
    <s v="P001"/>
    <x v="3"/>
    <n v="1"/>
    <n v="0"/>
    <s v="Mobile Money"/>
    <n v="1673.69"/>
    <n v="1323.38"/>
    <x v="1"/>
    <s v="Camera"/>
    <n v="1673.69"/>
    <n v="1323.38"/>
    <n v="350.30999999999995"/>
    <n v="0.20930399297360916"/>
    <n v="0"/>
    <n v="1673.69"/>
    <n v="350.30999999999995"/>
  </r>
  <r>
    <s v="T01336"/>
    <x v="618"/>
    <s v="C031"/>
    <s v="P011"/>
    <x v="0"/>
    <n v="1"/>
    <n v="0"/>
    <s v="Bank Transfer"/>
    <n v="248.57"/>
    <n v="190.67"/>
    <x v="1"/>
    <s v="Headphones"/>
    <n v="248.57"/>
    <n v="190.67"/>
    <n v="57.900000000000006"/>
    <n v="0.2329323731745585"/>
    <n v="0"/>
    <n v="248.57"/>
    <n v="57.900000000000006"/>
  </r>
  <r>
    <s v="T01337"/>
    <x v="487"/>
    <s v="C171"/>
    <s v="P045"/>
    <x v="3"/>
    <n v="1"/>
    <n v="0"/>
    <s v="Credit Card"/>
    <n v="1879.08"/>
    <n v="1004.56"/>
    <x v="2"/>
    <s v="Dairy"/>
    <n v="1879.08"/>
    <n v="1004.56"/>
    <n v="874.52"/>
    <n v="0.46539796070417438"/>
    <n v="0"/>
    <n v="1879.08"/>
    <n v="874.52"/>
  </r>
  <r>
    <s v="T01338"/>
    <x v="137"/>
    <s v="C151"/>
    <s v="P045"/>
    <x v="2"/>
    <n v="2"/>
    <n v="0.1"/>
    <s v="Cash"/>
    <n v="1879.08"/>
    <n v="1004.56"/>
    <x v="2"/>
    <s v="Dairy"/>
    <n v="3758.16"/>
    <n v="2009.12"/>
    <n v="1749.04"/>
    <n v="0.46539796070417438"/>
    <n v="375.81600000000003"/>
    <n v="3382.3440000000001"/>
    <n v="1373.2240000000002"/>
  </r>
  <r>
    <s v="T01339"/>
    <x v="619"/>
    <s v="C024"/>
    <s v="P006"/>
    <x v="2"/>
    <n v="3"/>
    <n v="0.1"/>
    <s v="Bank Transfer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1340"/>
    <x v="617"/>
    <s v="C042"/>
    <s v="P001"/>
    <x v="4"/>
    <n v="5"/>
    <n v="0.05"/>
    <s v="Cash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1341"/>
    <x v="282"/>
    <s v="C026"/>
    <s v="P017"/>
    <x v="4"/>
    <n v="1"/>
    <n v="0.05"/>
    <s v="Credit Card"/>
    <n v="1246.1099999999999"/>
    <n v="833.52"/>
    <x v="1"/>
    <s v="Headphones"/>
    <n v="1246.1099999999999"/>
    <n v="833.52"/>
    <n v="412.58999999999992"/>
    <n v="0.33110239063967062"/>
    <n v="62.305499999999995"/>
    <n v="1183.8045"/>
    <n v="350.28449999999998"/>
  </r>
  <r>
    <s v="T01342"/>
    <x v="193"/>
    <s v="C073"/>
    <s v="P004"/>
    <x v="2"/>
    <n v="5"/>
    <n v="0"/>
    <s v="Cash"/>
    <n v="1853.77"/>
    <n v="1363.52"/>
    <x v="0"/>
    <s v="Accessories"/>
    <n v="9268.85"/>
    <n v="6817.6"/>
    <n v="2451.25"/>
    <n v="0.26446107122242779"/>
    <n v="0"/>
    <n v="9268.85"/>
    <n v="2451.25"/>
  </r>
  <r>
    <s v="T01343"/>
    <x v="495"/>
    <s v="C055"/>
    <s v="P032"/>
    <x v="4"/>
    <n v="4"/>
    <n v="0.1"/>
    <s v="Credit Card"/>
    <n v="304.70999999999998"/>
    <n v="164.01"/>
    <x v="2"/>
    <s v="Vegetables"/>
    <n v="1218.8399999999999"/>
    <n v="656.04"/>
    <n v="562.79999999999995"/>
    <n v="0.46175051688490698"/>
    <n v="121.884"/>
    <n v="1096.9559999999999"/>
    <n v="440.91599999999994"/>
  </r>
  <r>
    <s v="T01344"/>
    <x v="569"/>
    <s v="C113"/>
    <s v="P027"/>
    <x v="3"/>
    <n v="2"/>
    <n v="0.1"/>
    <s v="Mobile Money"/>
    <n v="1272.23"/>
    <n v="952.65"/>
    <x v="1"/>
    <s v="Smartphone"/>
    <n v="2544.46"/>
    <n v="1905.3"/>
    <n v="639.16000000000008"/>
    <n v="0.2511967175746524"/>
    <n v="254.44600000000003"/>
    <n v="2290.0140000000001"/>
    <n v="384.71400000000017"/>
  </r>
  <r>
    <s v="T01345"/>
    <x v="591"/>
    <s v="C109"/>
    <s v="P005"/>
    <x v="2"/>
    <n v="5"/>
    <n v="0.05"/>
    <s v="Mobile Money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1346"/>
    <x v="304"/>
    <s v="C029"/>
    <s v="P004"/>
    <x v="0"/>
    <n v="1"/>
    <n v="0.15"/>
    <s v="Cash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1347"/>
    <x v="587"/>
    <s v="C134"/>
    <s v="P013"/>
    <x v="2"/>
    <n v="4"/>
    <n v="0.1"/>
    <s v="Bank Transfer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1348"/>
    <x v="529"/>
    <s v="C143"/>
    <s v="P025"/>
    <x v="3"/>
    <n v="1"/>
    <n v="0.1"/>
    <s v="Mobile Money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1349"/>
    <x v="59"/>
    <s v="C030"/>
    <s v="P036"/>
    <x v="1"/>
    <n v="3"/>
    <n v="0.15"/>
    <s v="Bank Transfer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1350"/>
    <x v="620"/>
    <s v="C176"/>
    <s v="P013"/>
    <x v="1"/>
    <n v="2"/>
    <n v="0.15"/>
    <s v="Bank Transfer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1351"/>
    <x v="80"/>
    <s v="C110"/>
    <s v="P050"/>
    <x v="2"/>
    <n v="1"/>
    <n v="0.15"/>
    <s v="Bank Transfer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1352"/>
    <x v="309"/>
    <s v="C046"/>
    <s v="P030"/>
    <x v="3"/>
    <n v="4"/>
    <n v="0"/>
    <s v="Mobile Money"/>
    <n v="29.24"/>
    <n v="15.28"/>
    <x v="0"/>
    <s v="Watches"/>
    <n v="116.96"/>
    <n v="61.12"/>
    <n v="55.839999999999996"/>
    <n v="0.47742818057455538"/>
    <n v="0"/>
    <n v="116.96"/>
    <n v="55.839999999999996"/>
  </r>
  <r>
    <s v="T01353"/>
    <x v="531"/>
    <s v="C113"/>
    <s v="P050"/>
    <x v="4"/>
    <n v="1"/>
    <n v="0"/>
    <s v="Credit Card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1354"/>
    <x v="281"/>
    <s v="C102"/>
    <s v="P003"/>
    <x v="1"/>
    <n v="5"/>
    <n v="0"/>
    <s v="Credit Card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1355"/>
    <x v="556"/>
    <s v="C017"/>
    <s v="P006"/>
    <x v="0"/>
    <n v="2"/>
    <n v="0.1"/>
    <s v="Credit Card"/>
    <n v="318.05"/>
    <n v="187.34"/>
    <x v="2"/>
    <s v="Fruits"/>
    <n v="636.1"/>
    <n v="374.68"/>
    <n v="261.42"/>
    <n v="0.41097311743436565"/>
    <n v="63.610000000000007"/>
    <n v="572.49"/>
    <n v="197.81"/>
  </r>
  <r>
    <s v="T01356"/>
    <x v="621"/>
    <s v="C153"/>
    <s v="P018"/>
    <x v="1"/>
    <n v="1"/>
    <n v="0.05"/>
    <s v="Mobile Money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1357"/>
    <x v="86"/>
    <s v="C186"/>
    <s v="P050"/>
    <x v="1"/>
    <n v="3"/>
    <n v="0.1"/>
    <s v="Mobile Money"/>
    <n v="1044.6400000000001"/>
    <n v="775.07"/>
    <x v="0"/>
    <s v="Footwear"/>
    <n v="3133.92"/>
    <n v="2325.21"/>
    <n v="808.71"/>
    <n v="0.25805062030938891"/>
    <n v="313.39200000000005"/>
    <n v="2820.5280000000002"/>
    <n v="495.31800000000021"/>
  </r>
  <r>
    <s v="T01358"/>
    <x v="536"/>
    <s v="C092"/>
    <s v="P046"/>
    <x v="1"/>
    <n v="5"/>
    <n v="0.15"/>
    <s v="Mobile Money"/>
    <n v="1165.3699999999999"/>
    <n v="926.55"/>
    <x v="0"/>
    <s v="Clothing"/>
    <n v="5826.8499999999995"/>
    <n v="4632.75"/>
    <n v="1194.0999999999995"/>
    <n v="0.20493062289230021"/>
    <n v="874.02749999999992"/>
    <n v="4952.8224999999993"/>
    <n v="320.07249999999931"/>
  </r>
  <r>
    <s v="T01359"/>
    <x v="47"/>
    <s v="C131"/>
    <s v="P023"/>
    <x v="0"/>
    <n v="2"/>
    <n v="0.15"/>
    <s v="Cash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1360"/>
    <x v="94"/>
    <s v="C032"/>
    <s v="P044"/>
    <x v="0"/>
    <n v="4"/>
    <n v="0.15"/>
    <s v="Credit Card"/>
    <n v="1286.55"/>
    <n v="797.54"/>
    <x v="0"/>
    <s v="Accessories"/>
    <n v="5146.2"/>
    <n v="3190.16"/>
    <n v="1956.04"/>
    <n v="0.380094049978625"/>
    <n v="771.93"/>
    <n v="4374.2699999999995"/>
    <n v="1184.1099999999997"/>
  </r>
  <r>
    <s v="T01361"/>
    <x v="102"/>
    <s v="C161"/>
    <s v="P050"/>
    <x v="2"/>
    <n v="1"/>
    <n v="0"/>
    <s v="Cash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1362"/>
    <x v="294"/>
    <s v="C018"/>
    <s v="P019"/>
    <x v="1"/>
    <n v="1"/>
    <n v="0.05"/>
    <s v="Mobile Money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1363"/>
    <x v="70"/>
    <s v="C155"/>
    <s v="P015"/>
    <x v="0"/>
    <n v="2"/>
    <n v="0.1"/>
    <s v="Cash"/>
    <n v="270.45"/>
    <n v="187.6"/>
    <x v="0"/>
    <s v="Bags"/>
    <n v="540.9"/>
    <n v="375.2"/>
    <n v="165.7"/>
    <n v="0.30634128304677388"/>
    <n v="54.09"/>
    <n v="486.80999999999995"/>
    <n v="111.60999999999996"/>
  </r>
  <r>
    <s v="T01364"/>
    <x v="501"/>
    <s v="C195"/>
    <s v="P008"/>
    <x v="3"/>
    <n v="5"/>
    <n v="0.15"/>
    <s v="Mobile Money"/>
    <n v="109.78"/>
    <n v="70.59"/>
    <x v="0"/>
    <s v="Footwear"/>
    <n v="548.9"/>
    <n v="352.95000000000005"/>
    <n v="195.94999999999993"/>
    <n v="0.35698670067407534"/>
    <n v="82.334999999999994"/>
    <n v="466.565"/>
    <n v="113.61499999999995"/>
  </r>
  <r>
    <s v="T01365"/>
    <x v="150"/>
    <s v="C052"/>
    <s v="P006"/>
    <x v="0"/>
    <n v="4"/>
    <n v="0.15"/>
    <s v="Bank Transfer"/>
    <n v="318.05"/>
    <n v="187.34"/>
    <x v="2"/>
    <s v="Fruits"/>
    <n v="1272.2"/>
    <n v="749.36"/>
    <n v="522.84"/>
    <n v="0.41097311743436565"/>
    <n v="190.83"/>
    <n v="1081.3700000000001"/>
    <n v="332.0100000000001"/>
  </r>
  <r>
    <s v="T01366"/>
    <x v="89"/>
    <s v="C139"/>
    <s v="P050"/>
    <x v="0"/>
    <n v="5"/>
    <n v="0"/>
    <s v="Cash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1367"/>
    <x v="409"/>
    <s v="C111"/>
    <s v="P048"/>
    <x v="3"/>
    <n v="4"/>
    <n v="0.15"/>
    <s v="Bank Transfer"/>
    <n v="1216.3599999999999"/>
    <n v="794.8"/>
    <x v="0"/>
    <s v="Bags"/>
    <n v="4865.4399999999996"/>
    <n v="3179.2"/>
    <n v="1686.2399999999998"/>
    <n v="0.34657502713012595"/>
    <n v="729.81599999999992"/>
    <n v="4135.6239999999998"/>
    <n v="956.42399999999998"/>
  </r>
  <r>
    <s v="T01368"/>
    <x v="40"/>
    <s v="C097"/>
    <s v="P004"/>
    <x v="1"/>
    <n v="4"/>
    <n v="0"/>
    <s v="Cash"/>
    <n v="1853.77"/>
    <n v="1363.52"/>
    <x v="0"/>
    <s v="Accessories"/>
    <n v="7415.08"/>
    <n v="5454.08"/>
    <n v="1961"/>
    <n v="0.26446107122242779"/>
    <n v="0"/>
    <n v="7415.08"/>
    <n v="1961"/>
  </r>
  <r>
    <s v="T01369"/>
    <x v="332"/>
    <s v="C046"/>
    <s v="P042"/>
    <x v="4"/>
    <n v="3"/>
    <n v="0.05"/>
    <s v="Mobile Money"/>
    <n v="453.62"/>
    <n v="316.63"/>
    <x v="0"/>
    <s v="Clothing"/>
    <n v="1360.8600000000001"/>
    <n v="949.89"/>
    <n v="410.97000000000014"/>
    <n v="0.30199285745778415"/>
    <n v="68.043000000000006"/>
    <n v="1292.817"/>
    <n v="342.92700000000002"/>
  </r>
  <r>
    <s v="T01370"/>
    <x v="70"/>
    <s v="C111"/>
    <s v="P010"/>
    <x v="2"/>
    <n v="3"/>
    <n v="0.15"/>
    <s v="Mobile Money"/>
    <n v="1194.1199999999999"/>
    <n v="838.95"/>
    <x v="1"/>
    <s v="Smartphone"/>
    <n v="3582.3599999999997"/>
    <n v="2516.8500000000004"/>
    <n v="1065.5099999999993"/>
    <n v="0.29743241885237648"/>
    <n v="537.35399999999993"/>
    <n v="3045.0059999999999"/>
    <n v="528.15599999999949"/>
  </r>
  <r>
    <s v="T01371"/>
    <x v="313"/>
    <s v="C196"/>
    <s v="P019"/>
    <x v="3"/>
    <n v="5"/>
    <n v="0.15"/>
    <s v="Mobile Money"/>
    <n v="1762.92"/>
    <n v="1346.48"/>
    <x v="1"/>
    <s v="Laptop"/>
    <n v="8814.6"/>
    <n v="6732.4"/>
    <n v="2082.2000000000007"/>
    <n v="0.23622172305039374"/>
    <n v="1322.19"/>
    <n v="7492.41"/>
    <n v="760.01000000000022"/>
  </r>
  <r>
    <s v="T01372"/>
    <x v="275"/>
    <s v="C122"/>
    <s v="P005"/>
    <x v="4"/>
    <n v="2"/>
    <n v="0"/>
    <s v="Mobile Money"/>
    <n v="1396.22"/>
    <n v="1004.09"/>
    <x v="0"/>
    <s v="Bags"/>
    <n v="2792.44"/>
    <n v="2008.18"/>
    <n v="784.26"/>
    <n v="0.28085115526206472"/>
    <n v="0"/>
    <n v="2792.44"/>
    <n v="784.26"/>
  </r>
  <r>
    <s v="T01373"/>
    <x v="327"/>
    <s v="C068"/>
    <s v="P040"/>
    <x v="1"/>
    <n v="5"/>
    <n v="0.15"/>
    <s v="Bank Transfer"/>
    <n v="1745.61"/>
    <n v="1322.44"/>
    <x v="1"/>
    <s v="Headphones"/>
    <n v="8728.0499999999993"/>
    <n v="6612.2000000000007"/>
    <n v="2115.8499999999985"/>
    <n v="0.24241955534168558"/>
    <n v="1309.2074999999998"/>
    <n v="7418.8424999999997"/>
    <n v="806.64249999999902"/>
  </r>
  <r>
    <s v="T01374"/>
    <x v="60"/>
    <s v="C197"/>
    <s v="P021"/>
    <x v="0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1375"/>
    <x v="465"/>
    <s v="C152"/>
    <s v="P042"/>
    <x v="3"/>
    <n v="2"/>
    <n v="0.1"/>
    <s v="Bank Transfer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1376"/>
    <x v="411"/>
    <s v="C190"/>
    <s v="P050"/>
    <x v="4"/>
    <n v="1"/>
    <n v="0.1"/>
    <s v="Mobile Money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1377"/>
    <x v="384"/>
    <s v="C025"/>
    <s v="P040"/>
    <x v="1"/>
    <n v="3"/>
    <n v="0.1"/>
    <s v="Mobile Money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1378"/>
    <x v="417"/>
    <s v="C090"/>
    <s v="P049"/>
    <x v="3"/>
    <n v="2"/>
    <n v="0.05"/>
    <s v="Credit Card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1379"/>
    <x v="283"/>
    <s v="C166"/>
    <s v="P003"/>
    <x v="0"/>
    <n v="5"/>
    <n v="0"/>
    <s v="Cash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1380"/>
    <x v="489"/>
    <s v="C079"/>
    <s v="P020"/>
    <x v="3"/>
    <n v="3"/>
    <n v="0.05"/>
    <s v="Cash"/>
    <n v="323.92"/>
    <n v="242.98"/>
    <x v="0"/>
    <s v="Accessories"/>
    <n v="971.76"/>
    <n v="728.93999999999994"/>
    <n v="242.82000000000005"/>
    <n v="0.24987651271918998"/>
    <n v="48.588000000000001"/>
    <n v="923.17200000000003"/>
    <n v="194.23200000000008"/>
  </r>
  <r>
    <s v="T01381"/>
    <x v="622"/>
    <s v="C138"/>
    <s v="P042"/>
    <x v="0"/>
    <n v="1"/>
    <n v="0.15"/>
    <s v="Mobile Money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1382"/>
    <x v="7"/>
    <s v="C146"/>
    <s v="P025"/>
    <x v="4"/>
    <n v="4"/>
    <n v="0.1"/>
    <s v="Cash"/>
    <n v="429.15"/>
    <n v="258.72000000000003"/>
    <x v="0"/>
    <s v="Watches"/>
    <n v="1716.6"/>
    <n v="1034.8800000000001"/>
    <n v="681.7199999999998"/>
    <n v="0.39713386927647665"/>
    <n v="171.66"/>
    <n v="1544.9399999999998"/>
    <n v="510.05999999999972"/>
  </r>
  <r>
    <s v="T01383"/>
    <x v="577"/>
    <s v="C179"/>
    <s v="P021"/>
    <x v="1"/>
    <n v="5"/>
    <n v="0"/>
    <s v="Bank Transfer"/>
    <n v="1227.24"/>
    <n v="977.09"/>
    <x v="2"/>
    <s v="Dairy"/>
    <n v="6136.2"/>
    <n v="4885.45"/>
    <n v="1250.75"/>
    <n v="0.20383136142889738"/>
    <n v="0"/>
    <n v="6136.2"/>
    <n v="1250.75"/>
  </r>
  <r>
    <s v="T01384"/>
    <x v="623"/>
    <s v="C097"/>
    <s v="P036"/>
    <x v="4"/>
    <n v="4"/>
    <n v="0.1"/>
    <s v="Cash"/>
    <n v="1501.46"/>
    <n v="1167.73"/>
    <x v="0"/>
    <s v="Watches"/>
    <n v="6005.84"/>
    <n v="4670.92"/>
    <n v="1334.92"/>
    <n v="0.22227032355174298"/>
    <n v="600.58400000000006"/>
    <n v="5405.2560000000003"/>
    <n v="734.33600000000024"/>
  </r>
  <r>
    <s v="T01385"/>
    <x v="624"/>
    <s v="C126"/>
    <s v="P037"/>
    <x v="3"/>
    <n v="2"/>
    <n v="0.1"/>
    <s v="Mobile Money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1386"/>
    <x v="580"/>
    <s v="C129"/>
    <s v="P017"/>
    <x v="0"/>
    <n v="2"/>
    <n v="0.1"/>
    <s v="Bank Transfer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1387"/>
    <x v="451"/>
    <s v="C112"/>
    <s v="P040"/>
    <x v="2"/>
    <n v="4"/>
    <n v="0"/>
    <s v="Credit Card"/>
    <n v="1745.61"/>
    <n v="1322.44"/>
    <x v="1"/>
    <s v="Headphones"/>
    <n v="6982.44"/>
    <n v="5289.76"/>
    <n v="1692.6799999999994"/>
    <n v="0.24241955534168563"/>
    <n v="0"/>
    <n v="6982.44"/>
    <n v="1692.6799999999994"/>
  </r>
  <r>
    <s v="T01388"/>
    <x v="568"/>
    <s v="C074"/>
    <s v="P045"/>
    <x v="0"/>
    <n v="1"/>
    <n v="0.1"/>
    <s v="Mobile Money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1389"/>
    <x v="432"/>
    <s v="C058"/>
    <s v="P016"/>
    <x v="4"/>
    <n v="1"/>
    <n v="0"/>
    <s v="Bank Transfer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1390"/>
    <x v="119"/>
    <s v="C070"/>
    <s v="P026"/>
    <x v="3"/>
    <n v="5"/>
    <n v="0.15"/>
    <s v="Mobile Money"/>
    <n v="1015.76"/>
    <n v="584.4"/>
    <x v="2"/>
    <s v="Dairy"/>
    <n v="5078.8"/>
    <n v="2922"/>
    <n v="2156.8000000000002"/>
    <n v="0.42466724423092073"/>
    <n v="761.82"/>
    <n v="4316.9800000000005"/>
    <n v="1394.9800000000005"/>
  </r>
  <r>
    <s v="T01391"/>
    <x v="549"/>
    <s v="C054"/>
    <s v="P007"/>
    <x v="0"/>
    <n v="1"/>
    <n v="0.1"/>
    <s v="Bank Transfer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1392"/>
    <x v="83"/>
    <s v="C111"/>
    <s v="P008"/>
    <x v="4"/>
    <n v="3"/>
    <n v="0.05"/>
    <s v="Mobile Money"/>
    <n v="109.78"/>
    <n v="70.59"/>
    <x v="0"/>
    <s v="Footwear"/>
    <n v="329.34000000000003"/>
    <n v="211.77"/>
    <n v="117.57000000000002"/>
    <n v="0.35698670067407545"/>
    <n v="16.467000000000002"/>
    <n v="312.87300000000005"/>
    <n v="101.10300000000004"/>
  </r>
  <r>
    <s v="T01393"/>
    <x v="625"/>
    <s v="C103"/>
    <s v="P031"/>
    <x v="0"/>
    <n v="5"/>
    <n v="0.15"/>
    <s v="Credit Card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1394"/>
    <x v="267"/>
    <s v="C005"/>
    <s v="P050"/>
    <x v="4"/>
    <n v="2"/>
    <n v="0.15"/>
    <s v="Credit Card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1395"/>
    <x v="183"/>
    <s v="C170"/>
    <s v="P016"/>
    <x v="1"/>
    <n v="3"/>
    <n v="0.15"/>
    <s v="Cash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1396"/>
    <x v="334"/>
    <s v="C134"/>
    <s v="P017"/>
    <x v="2"/>
    <n v="3"/>
    <n v="0.15"/>
    <s v="Credit Card"/>
    <n v="1246.1099999999999"/>
    <n v="833.52"/>
    <x v="1"/>
    <s v="Headphones"/>
    <n v="3738.33"/>
    <n v="2500.56"/>
    <n v="1237.77"/>
    <n v="0.33110239063967067"/>
    <n v="560.74950000000001"/>
    <n v="3177.5805"/>
    <n v="677.02050000000008"/>
  </r>
  <r>
    <s v="T01397"/>
    <x v="130"/>
    <s v="C062"/>
    <s v="P028"/>
    <x v="2"/>
    <n v="3"/>
    <n v="0.15"/>
    <s v="Mobile Money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1398"/>
    <x v="144"/>
    <s v="C082"/>
    <s v="P020"/>
    <x v="3"/>
    <n v="2"/>
    <n v="0.15"/>
    <s v="Bank Transfer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1399"/>
    <x v="626"/>
    <s v="C074"/>
    <s v="P003"/>
    <x v="2"/>
    <n v="3"/>
    <n v="0.05"/>
    <s v="Mobile Money"/>
    <n v="337.63"/>
    <n v="169.03"/>
    <x v="0"/>
    <s v="Footwear"/>
    <n v="1012.89"/>
    <n v="507.09000000000003"/>
    <n v="505.79999999999995"/>
    <n v="0.49936320824571273"/>
    <n v="50.644500000000001"/>
    <n v="962.24549999999999"/>
    <n v="455.15549999999996"/>
  </r>
  <r>
    <s v="T01400"/>
    <x v="178"/>
    <s v="C062"/>
    <s v="P024"/>
    <x v="3"/>
    <n v="2"/>
    <n v="0.05"/>
    <s v="Cash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1401"/>
    <x v="473"/>
    <s v="C063"/>
    <s v="P013"/>
    <x v="0"/>
    <n v="4"/>
    <n v="0.15"/>
    <s v="Mobile Money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1402"/>
    <x v="331"/>
    <s v="C109"/>
    <s v="P018"/>
    <x v="3"/>
    <n v="2"/>
    <n v="0.05"/>
    <s v="Bank Transfer"/>
    <n v="1079.8900000000001"/>
    <n v="703.83"/>
    <x v="1"/>
    <s v="Smartphone"/>
    <n v="2159.7800000000002"/>
    <n v="1407.66"/>
    <n v="752.12000000000012"/>
    <n v="0.34823917250831105"/>
    <n v="107.98900000000002"/>
    <n v="2051.7910000000002"/>
    <n v="644.13100000000009"/>
  </r>
  <r>
    <s v="T01403"/>
    <x v="367"/>
    <s v="C035"/>
    <s v="P026"/>
    <x v="3"/>
    <n v="3"/>
    <n v="0.1"/>
    <s v="Credit Card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1404"/>
    <x v="222"/>
    <s v="C165"/>
    <s v="P031"/>
    <x v="3"/>
    <n v="4"/>
    <n v="0"/>
    <s v="Cash"/>
    <n v="1095.72"/>
    <n v="822.2"/>
    <x v="2"/>
    <s v="Snacks"/>
    <n v="4382.88"/>
    <n v="3288.8"/>
    <n v="1094.08"/>
    <n v="0.24962581681451462"/>
    <n v="0"/>
    <n v="4382.88"/>
    <n v="1094.08"/>
  </r>
  <r>
    <s v="T01405"/>
    <x v="514"/>
    <s v="C022"/>
    <s v="P048"/>
    <x v="0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1406"/>
    <x v="422"/>
    <s v="C105"/>
    <s v="P036"/>
    <x v="0"/>
    <n v="1"/>
    <n v="0.15"/>
    <s v="Credit Card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1407"/>
    <x v="300"/>
    <s v="C061"/>
    <s v="P019"/>
    <x v="3"/>
    <n v="5"/>
    <n v="0"/>
    <s v="Bank Transfer"/>
    <n v="1762.92"/>
    <n v="1346.48"/>
    <x v="1"/>
    <s v="Laptop"/>
    <n v="8814.6"/>
    <n v="6732.4"/>
    <n v="2082.2000000000007"/>
    <n v="0.23622172305039374"/>
    <n v="0"/>
    <n v="8814.6"/>
    <n v="2082.2000000000007"/>
  </r>
  <r>
    <s v="T01408"/>
    <x v="48"/>
    <s v="C128"/>
    <s v="P029"/>
    <x v="3"/>
    <n v="2"/>
    <n v="0"/>
    <s v="Bank Transfer"/>
    <n v="1485.05"/>
    <n v="988.31"/>
    <x v="0"/>
    <s v="Clothing"/>
    <n v="2970.1"/>
    <n v="1976.62"/>
    <n v="993.48"/>
    <n v="0.33449378808794317"/>
    <n v="0"/>
    <n v="2970.1"/>
    <n v="993.48"/>
  </r>
  <r>
    <s v="T01409"/>
    <x v="369"/>
    <s v="C085"/>
    <s v="P001"/>
    <x v="4"/>
    <n v="4"/>
    <n v="0.05"/>
    <s v="Mobile Money"/>
    <n v="1673.69"/>
    <n v="1323.38"/>
    <x v="1"/>
    <s v="Camera"/>
    <n v="6694.76"/>
    <n v="5293.52"/>
    <n v="1401.2399999999998"/>
    <n v="0.20930399297360916"/>
    <n v="334.73800000000006"/>
    <n v="6360.0219999999999"/>
    <n v="1066.5019999999995"/>
  </r>
  <r>
    <s v="T01410"/>
    <x v="159"/>
    <s v="C056"/>
    <s v="P026"/>
    <x v="2"/>
    <n v="1"/>
    <n v="0.05"/>
    <s v="Credit Card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1411"/>
    <x v="287"/>
    <s v="C071"/>
    <s v="P008"/>
    <x v="1"/>
    <n v="4"/>
    <n v="0.1"/>
    <s v="Cash"/>
    <n v="109.78"/>
    <n v="70.59"/>
    <x v="0"/>
    <s v="Footwear"/>
    <n v="439.12"/>
    <n v="282.36"/>
    <n v="156.76"/>
    <n v="0.3569867006740754"/>
    <n v="43.912000000000006"/>
    <n v="395.20799999999997"/>
    <n v="112.84799999999996"/>
  </r>
  <r>
    <s v="T01412"/>
    <x v="127"/>
    <s v="C126"/>
    <s v="P043"/>
    <x v="4"/>
    <n v="3"/>
    <n v="0"/>
    <s v="Bank Transfer"/>
    <n v="564.41999999999996"/>
    <n v="293.95999999999998"/>
    <x v="0"/>
    <s v="Accessories"/>
    <n v="1693.2599999999998"/>
    <n v="881.87999999999988"/>
    <n v="811.37999999999988"/>
    <n v="0.47918216930654478"/>
    <n v="0"/>
    <n v="1693.2599999999998"/>
    <n v="811.37999999999988"/>
  </r>
  <r>
    <s v="T01413"/>
    <x v="11"/>
    <s v="C140"/>
    <s v="P005"/>
    <x v="1"/>
    <n v="4"/>
    <n v="0.05"/>
    <s v="Bank Transfer"/>
    <n v="1396.22"/>
    <n v="1004.09"/>
    <x v="0"/>
    <s v="Bags"/>
    <n v="5584.88"/>
    <n v="4016.36"/>
    <n v="1568.52"/>
    <n v="0.28085115526206472"/>
    <n v="279.24400000000003"/>
    <n v="5305.6360000000004"/>
    <n v="1289.2760000000003"/>
  </r>
  <r>
    <s v="T01414"/>
    <x v="342"/>
    <s v="C038"/>
    <s v="P050"/>
    <x v="0"/>
    <n v="4"/>
    <n v="0.1"/>
    <s v="Bank Transfer"/>
    <n v="1044.6400000000001"/>
    <n v="775.07"/>
    <x v="0"/>
    <s v="Footwear"/>
    <n v="4178.5600000000004"/>
    <n v="3100.28"/>
    <n v="1078.2800000000002"/>
    <n v="0.25805062030938891"/>
    <n v="417.85600000000005"/>
    <n v="3760.7040000000002"/>
    <n v="660.42399999999998"/>
  </r>
  <r>
    <s v="T01415"/>
    <x v="546"/>
    <s v="C006"/>
    <s v="P050"/>
    <x v="4"/>
    <n v="1"/>
    <n v="0"/>
    <s v="Credit Card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1416"/>
    <x v="276"/>
    <s v="C065"/>
    <s v="P026"/>
    <x v="4"/>
    <n v="4"/>
    <n v="0.1"/>
    <s v="Bank Transfer"/>
    <n v="1015.76"/>
    <n v="584.4"/>
    <x v="2"/>
    <s v="Dairy"/>
    <n v="4063.04"/>
    <n v="2337.6"/>
    <n v="1725.44"/>
    <n v="0.42466724423092073"/>
    <n v="406.30400000000003"/>
    <n v="3656.7359999999999"/>
    <n v="1319.136"/>
  </r>
  <r>
    <s v="T01417"/>
    <x v="627"/>
    <s v="C176"/>
    <s v="P050"/>
    <x v="3"/>
    <n v="5"/>
    <n v="0.05"/>
    <s v="Mobile Money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1418"/>
    <x v="603"/>
    <s v="C100"/>
    <s v="P005"/>
    <x v="3"/>
    <n v="4"/>
    <n v="0.1"/>
    <s v="Bank Transfer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1419"/>
    <x v="311"/>
    <s v="C024"/>
    <s v="P034"/>
    <x v="2"/>
    <n v="3"/>
    <n v="0.05"/>
    <s v="Credit Card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1420"/>
    <x v="2"/>
    <s v="C113"/>
    <s v="P026"/>
    <x v="0"/>
    <n v="4"/>
    <n v="0"/>
    <s v="Bank Transfer"/>
    <n v="1015.76"/>
    <n v="584.4"/>
    <x v="2"/>
    <s v="Dairy"/>
    <n v="4063.04"/>
    <n v="2337.6"/>
    <n v="1725.44"/>
    <n v="0.42466724423092073"/>
    <n v="0"/>
    <n v="4063.04"/>
    <n v="1725.44"/>
  </r>
  <r>
    <s v="T01421"/>
    <x v="69"/>
    <s v="C021"/>
    <s v="P002"/>
    <x v="1"/>
    <n v="4"/>
    <n v="0.15"/>
    <s v="Bank Transfer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1422"/>
    <x v="429"/>
    <s v="C184"/>
    <s v="P016"/>
    <x v="1"/>
    <n v="1"/>
    <n v="0.05"/>
    <s v="Bank Transfer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1423"/>
    <x v="570"/>
    <s v="C130"/>
    <s v="P039"/>
    <x v="3"/>
    <n v="3"/>
    <n v="0.15"/>
    <s v="Bank Transfer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1424"/>
    <x v="411"/>
    <s v="C117"/>
    <s v="P038"/>
    <x v="3"/>
    <n v="1"/>
    <n v="0.05"/>
    <s v="Mobile Money"/>
    <n v="366.93"/>
    <n v="285.23"/>
    <x v="0"/>
    <s v="Footwear"/>
    <n v="366.93"/>
    <n v="285.23"/>
    <n v="81.699999999999989"/>
    <n v="0.22265827269506441"/>
    <n v="18.346500000000002"/>
    <n v="348.58350000000002"/>
    <n v="63.353499999999997"/>
  </r>
  <r>
    <s v="T01425"/>
    <x v="155"/>
    <s v="C165"/>
    <s v="P031"/>
    <x v="2"/>
    <n v="1"/>
    <n v="0.15"/>
    <s v="Credit Card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1426"/>
    <x v="620"/>
    <s v="C161"/>
    <s v="P023"/>
    <x v="0"/>
    <n v="3"/>
    <n v="0"/>
    <s v="Cash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1427"/>
    <x v="464"/>
    <s v="C041"/>
    <s v="P023"/>
    <x v="2"/>
    <n v="5"/>
    <n v="0.05"/>
    <s v="Mobile Money"/>
    <n v="1878.47"/>
    <n v="1014.91"/>
    <x v="0"/>
    <s v="Footwear"/>
    <n v="9392.35"/>
    <n v="5074.55"/>
    <n v="4317.8"/>
    <n v="0.45971455493034225"/>
    <n v="469.61750000000006"/>
    <n v="8922.7325000000001"/>
    <n v="3848.1824999999999"/>
  </r>
  <r>
    <s v="T01428"/>
    <x v="619"/>
    <s v="C082"/>
    <s v="P039"/>
    <x v="1"/>
    <n v="4"/>
    <n v="0.05"/>
    <s v="Bank Transfer"/>
    <n v="540.94000000000005"/>
    <n v="398.25"/>
    <x v="0"/>
    <s v="Clothing"/>
    <n v="2163.7600000000002"/>
    <n v="1593"/>
    <n v="570.76000000000022"/>
    <n v="0.26378156542315234"/>
    <n v="108.18800000000002"/>
    <n v="2055.5720000000001"/>
    <n v="462.57200000000012"/>
  </r>
  <r>
    <s v="T01429"/>
    <x v="628"/>
    <s v="C045"/>
    <s v="P030"/>
    <x v="4"/>
    <n v="3"/>
    <n v="0.1"/>
    <s v="Credit Card"/>
    <n v="29.24"/>
    <n v="15.28"/>
    <x v="0"/>
    <s v="Watches"/>
    <n v="87.72"/>
    <n v="45.839999999999996"/>
    <n v="41.88"/>
    <n v="0.47742818057455544"/>
    <n v="8.7720000000000002"/>
    <n v="78.947999999999993"/>
    <n v="33.107999999999997"/>
  </r>
  <r>
    <s v="T01430"/>
    <x v="355"/>
    <s v="C022"/>
    <s v="P010"/>
    <x v="1"/>
    <n v="3"/>
    <n v="0.05"/>
    <s v="Mobile Money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1431"/>
    <x v="277"/>
    <s v="C097"/>
    <s v="P040"/>
    <x v="4"/>
    <n v="2"/>
    <n v="0"/>
    <s v="Cash"/>
    <n v="1745.61"/>
    <n v="1322.44"/>
    <x v="1"/>
    <s v="Headphones"/>
    <n v="3491.22"/>
    <n v="2644.88"/>
    <n v="846.33999999999969"/>
    <n v="0.24241955534168563"/>
    <n v="0"/>
    <n v="3491.22"/>
    <n v="846.33999999999969"/>
  </r>
  <r>
    <s v="T01432"/>
    <x v="629"/>
    <s v="C143"/>
    <s v="P020"/>
    <x v="4"/>
    <n v="2"/>
    <n v="0"/>
    <s v="Mobile Money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1433"/>
    <x v="547"/>
    <s v="C051"/>
    <s v="P044"/>
    <x v="0"/>
    <n v="2"/>
    <n v="0"/>
    <s v="Mobile Money"/>
    <n v="1286.55"/>
    <n v="797.54"/>
    <x v="0"/>
    <s v="Accessories"/>
    <n v="2573.1"/>
    <n v="1595.08"/>
    <n v="978.02"/>
    <n v="0.380094049978625"/>
    <n v="0"/>
    <n v="2573.1"/>
    <n v="978.02"/>
  </r>
  <r>
    <s v="T01434"/>
    <x v="437"/>
    <s v="C159"/>
    <s v="P048"/>
    <x v="1"/>
    <n v="5"/>
    <n v="0.1"/>
    <s v="Credit Card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1435"/>
    <x v="334"/>
    <s v="C023"/>
    <s v="P003"/>
    <x v="0"/>
    <n v="2"/>
    <n v="0"/>
    <s v="Cash"/>
    <n v="337.63"/>
    <n v="169.03"/>
    <x v="0"/>
    <s v="Footwear"/>
    <n v="675.26"/>
    <n v="338.06"/>
    <n v="337.2"/>
    <n v="0.49936320824571273"/>
    <n v="0"/>
    <n v="675.26"/>
    <n v="337.2"/>
  </r>
  <r>
    <s v="T01436"/>
    <x v="572"/>
    <s v="C184"/>
    <s v="P043"/>
    <x v="4"/>
    <n v="4"/>
    <n v="0.15"/>
    <s v="Mobile Money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1437"/>
    <x v="630"/>
    <s v="C031"/>
    <s v="P041"/>
    <x v="2"/>
    <n v="2"/>
    <n v="0.05"/>
    <s v="Bank Transfer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1438"/>
    <x v="553"/>
    <s v="C074"/>
    <s v="P029"/>
    <x v="1"/>
    <n v="4"/>
    <n v="0.05"/>
    <s v="Mobile Money"/>
    <n v="1485.05"/>
    <n v="988.31"/>
    <x v="0"/>
    <s v="Clothing"/>
    <n v="5940.2"/>
    <n v="3953.24"/>
    <n v="1986.96"/>
    <n v="0.33449378808794317"/>
    <n v="297.01"/>
    <n v="5643.19"/>
    <n v="1689.9499999999998"/>
  </r>
  <r>
    <s v="T01439"/>
    <x v="448"/>
    <s v="C053"/>
    <s v="P017"/>
    <x v="4"/>
    <n v="2"/>
    <n v="0.1"/>
    <s v="Credit Card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1440"/>
    <x v="631"/>
    <s v="C108"/>
    <s v="P015"/>
    <x v="2"/>
    <n v="4"/>
    <n v="0.05"/>
    <s v="Cash"/>
    <n v="270.45"/>
    <n v="187.6"/>
    <x v="0"/>
    <s v="Bags"/>
    <n v="1081.8"/>
    <n v="750.4"/>
    <n v="331.4"/>
    <n v="0.30634128304677388"/>
    <n v="54.09"/>
    <n v="1027.71"/>
    <n v="277.31000000000006"/>
  </r>
  <r>
    <s v="T01441"/>
    <x v="257"/>
    <s v="C075"/>
    <s v="P036"/>
    <x v="0"/>
    <n v="2"/>
    <n v="0.15"/>
    <s v="Credit Card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1442"/>
    <x v="427"/>
    <s v="C095"/>
    <s v="P015"/>
    <x v="4"/>
    <n v="4"/>
    <n v="0"/>
    <s v="Cash"/>
    <n v="270.45"/>
    <n v="187.6"/>
    <x v="0"/>
    <s v="Bags"/>
    <n v="1081.8"/>
    <n v="750.4"/>
    <n v="331.4"/>
    <n v="0.30634128304677388"/>
    <n v="0"/>
    <n v="1081.8"/>
    <n v="331.4"/>
  </r>
  <r>
    <s v="T01443"/>
    <x v="623"/>
    <s v="C121"/>
    <s v="P020"/>
    <x v="2"/>
    <n v="3"/>
    <n v="0.15"/>
    <s v="Credit Card"/>
    <n v="323.92"/>
    <n v="242.98"/>
    <x v="0"/>
    <s v="Accessories"/>
    <n v="971.76"/>
    <n v="728.93999999999994"/>
    <n v="242.82000000000005"/>
    <n v="0.24987651271918998"/>
    <n v="145.76399999999998"/>
    <n v="825.99599999999998"/>
    <n v="97.05600000000004"/>
  </r>
  <r>
    <s v="T01444"/>
    <x v="280"/>
    <s v="C183"/>
    <s v="P041"/>
    <x v="1"/>
    <n v="4"/>
    <n v="0.1"/>
    <s v="Cash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1445"/>
    <x v="522"/>
    <s v="C025"/>
    <s v="P019"/>
    <x v="4"/>
    <n v="1"/>
    <n v="0"/>
    <s v="Bank Transfer"/>
    <n v="1762.92"/>
    <n v="1346.48"/>
    <x v="1"/>
    <s v="Laptop"/>
    <n v="1762.92"/>
    <n v="1346.48"/>
    <n v="416.44000000000005"/>
    <n v="0.23622172305039368"/>
    <n v="0"/>
    <n v="1762.92"/>
    <n v="416.44000000000005"/>
  </r>
  <r>
    <s v="T01446"/>
    <x v="632"/>
    <s v="C061"/>
    <s v="P022"/>
    <x v="1"/>
    <n v="3"/>
    <n v="0"/>
    <s v="Cash"/>
    <n v="25.57"/>
    <n v="19.05"/>
    <x v="2"/>
    <s v="Vegetables"/>
    <n v="76.710000000000008"/>
    <n v="57.150000000000006"/>
    <n v="19.560000000000002"/>
    <n v="0.25498631208447398"/>
    <n v="0"/>
    <n v="76.710000000000008"/>
    <n v="19.560000000000002"/>
  </r>
  <r>
    <s v="T01447"/>
    <x v="287"/>
    <s v="C065"/>
    <s v="P011"/>
    <x v="4"/>
    <n v="5"/>
    <n v="0.15"/>
    <s v="Bank Transfer"/>
    <n v="248.57"/>
    <n v="190.67"/>
    <x v="1"/>
    <s v="Headphones"/>
    <n v="1242.8499999999999"/>
    <n v="953.34999999999991"/>
    <n v="289.5"/>
    <n v="0.2329323731745585"/>
    <n v="186.42749999999998"/>
    <n v="1056.4224999999999"/>
    <n v="103.07249999999999"/>
  </r>
  <r>
    <s v="T01448"/>
    <x v="520"/>
    <s v="C102"/>
    <s v="P003"/>
    <x v="0"/>
    <n v="2"/>
    <n v="0"/>
    <s v="Credit Card"/>
    <n v="337.63"/>
    <n v="169.03"/>
    <x v="0"/>
    <s v="Footwear"/>
    <n v="675.26"/>
    <n v="338.06"/>
    <n v="337.2"/>
    <n v="0.49936320824571273"/>
    <n v="0"/>
    <n v="675.26"/>
    <n v="337.2"/>
  </r>
  <r>
    <s v="T01449"/>
    <x v="223"/>
    <s v="C067"/>
    <s v="P006"/>
    <x v="2"/>
    <n v="5"/>
    <n v="0.15"/>
    <s v="Bank Transfer"/>
    <n v="318.05"/>
    <n v="187.34"/>
    <x v="2"/>
    <s v="Fruits"/>
    <n v="1590.25"/>
    <n v="936.7"/>
    <n v="653.54999999999995"/>
    <n v="0.41097311743436565"/>
    <n v="238.53749999999999"/>
    <n v="1351.7125000000001"/>
    <n v="415.01250000000005"/>
  </r>
  <r>
    <s v="T01450"/>
    <x v="455"/>
    <s v="C120"/>
    <s v="P035"/>
    <x v="2"/>
    <n v="1"/>
    <n v="0.1"/>
    <s v="Mobile Money"/>
    <n v="1562.43"/>
    <n v="1195.6300000000001"/>
    <x v="1"/>
    <s v="Laptop"/>
    <n v="1562.43"/>
    <n v="1195.6300000000001"/>
    <n v="366.79999999999995"/>
    <n v="0.23476251736077772"/>
    <n v="156.24300000000002"/>
    <n v="1406.1870000000001"/>
    <n v="210.55700000000002"/>
  </r>
  <r>
    <s v="T01451"/>
    <x v="313"/>
    <s v="C037"/>
    <s v="P031"/>
    <x v="0"/>
    <n v="1"/>
    <n v="0.1"/>
    <s v="Cash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1452"/>
    <x v="75"/>
    <s v="C033"/>
    <s v="P019"/>
    <x v="1"/>
    <n v="3"/>
    <n v="0.1"/>
    <s v="Mobile Money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1453"/>
    <x v="633"/>
    <s v="C073"/>
    <s v="P030"/>
    <x v="0"/>
    <n v="5"/>
    <n v="0.1"/>
    <s v="Bank Transfer"/>
    <n v="29.24"/>
    <n v="15.28"/>
    <x v="0"/>
    <s v="Watches"/>
    <n v="146.19999999999999"/>
    <n v="76.399999999999991"/>
    <n v="69.8"/>
    <n v="0.47742818057455544"/>
    <n v="14.62"/>
    <n v="131.57999999999998"/>
    <n v="55.179999999999993"/>
  </r>
  <r>
    <s v="T01454"/>
    <x v="634"/>
    <s v="C112"/>
    <s v="P016"/>
    <x v="2"/>
    <n v="3"/>
    <n v="0.15"/>
    <s v="Credit Card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1455"/>
    <x v="177"/>
    <s v="C143"/>
    <s v="P020"/>
    <x v="1"/>
    <n v="1"/>
    <n v="0.05"/>
    <s v="Credit Card"/>
    <n v="323.92"/>
    <n v="242.98"/>
    <x v="0"/>
    <s v="Accessories"/>
    <n v="323.92"/>
    <n v="242.98"/>
    <n v="80.940000000000026"/>
    <n v="0.24987651271918998"/>
    <n v="16.196000000000002"/>
    <n v="307.72399999999999"/>
    <n v="64.744"/>
  </r>
  <r>
    <s v="T01456"/>
    <x v="105"/>
    <s v="C014"/>
    <s v="P017"/>
    <x v="2"/>
    <n v="2"/>
    <n v="0"/>
    <s v="Mobile Money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1457"/>
    <x v="126"/>
    <s v="C067"/>
    <s v="P048"/>
    <x v="2"/>
    <n v="4"/>
    <n v="0.15"/>
    <s v="Cash"/>
    <n v="1216.3599999999999"/>
    <n v="794.8"/>
    <x v="0"/>
    <s v="Bags"/>
    <n v="4865.4399999999996"/>
    <n v="3179.2"/>
    <n v="1686.2399999999998"/>
    <n v="0.34657502713012595"/>
    <n v="729.81599999999992"/>
    <n v="4135.6239999999998"/>
    <n v="956.42399999999998"/>
  </r>
  <r>
    <s v="T01458"/>
    <x v="199"/>
    <s v="C127"/>
    <s v="P033"/>
    <x v="3"/>
    <n v="4"/>
    <n v="0.1"/>
    <s v="Mobile Money"/>
    <n v="1798.97"/>
    <n v="1329.15"/>
    <x v="0"/>
    <s v="Accessories"/>
    <n v="7195.88"/>
    <n v="5316.6"/>
    <n v="1879.2799999999997"/>
    <n v="0.26116055298309582"/>
    <n v="719.58800000000008"/>
    <n v="6476.2920000000004"/>
    <n v="1159.692"/>
  </r>
  <r>
    <s v="T01459"/>
    <x v="438"/>
    <s v="C118"/>
    <s v="P019"/>
    <x v="1"/>
    <n v="1"/>
    <n v="0.05"/>
    <s v="Cash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1460"/>
    <x v="635"/>
    <s v="C090"/>
    <s v="P031"/>
    <x v="3"/>
    <n v="2"/>
    <n v="0.1"/>
    <s v="Credit Card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1461"/>
    <x v="79"/>
    <s v="C044"/>
    <s v="P045"/>
    <x v="4"/>
    <n v="3"/>
    <n v="0.05"/>
    <s v="Cash"/>
    <n v="1879.08"/>
    <n v="1004.56"/>
    <x v="2"/>
    <s v="Dairy"/>
    <n v="5637.24"/>
    <n v="3013.68"/>
    <n v="2623.56"/>
    <n v="0.46539796070417438"/>
    <n v="281.86200000000002"/>
    <n v="5355.3779999999997"/>
    <n v="2341.6979999999999"/>
  </r>
  <r>
    <s v="T01462"/>
    <x v="56"/>
    <s v="C135"/>
    <s v="P033"/>
    <x v="4"/>
    <n v="2"/>
    <n v="0.15"/>
    <s v="Cash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1463"/>
    <x v="636"/>
    <s v="C064"/>
    <s v="P012"/>
    <x v="1"/>
    <n v="1"/>
    <n v="0.1"/>
    <s v="Cash"/>
    <n v="1193.0899999999999"/>
    <n v="818.24"/>
    <x v="1"/>
    <s v="Camera"/>
    <n v="1193.0899999999999"/>
    <n v="818.24"/>
    <n v="374.84999999999991"/>
    <n v="0.31418417722049463"/>
    <n v="119.309"/>
    <n v="1073.7809999999999"/>
    <n v="255.54099999999994"/>
  </r>
  <r>
    <s v="T01464"/>
    <x v="57"/>
    <s v="C073"/>
    <s v="P035"/>
    <x v="3"/>
    <n v="4"/>
    <n v="0.1"/>
    <s v="Cash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1465"/>
    <x v="492"/>
    <s v="C083"/>
    <s v="P049"/>
    <x v="2"/>
    <n v="1"/>
    <n v="0"/>
    <s v="Mobile Money"/>
    <n v="388.26"/>
    <n v="199.3"/>
    <x v="0"/>
    <s v="Watches"/>
    <n v="388.26"/>
    <n v="199.3"/>
    <n v="188.95999999999998"/>
    <n v="0.48668418070365216"/>
    <n v="0"/>
    <n v="388.26"/>
    <n v="188.95999999999998"/>
  </r>
  <r>
    <s v="T01466"/>
    <x v="189"/>
    <s v="C182"/>
    <s v="P038"/>
    <x v="1"/>
    <n v="4"/>
    <n v="0.1"/>
    <s v="Cash"/>
    <n v="366.93"/>
    <n v="285.23"/>
    <x v="0"/>
    <s v="Footwear"/>
    <n v="1467.72"/>
    <n v="1140.92"/>
    <n v="326.79999999999995"/>
    <n v="0.22265827269506441"/>
    <n v="146.77200000000002"/>
    <n v="1320.9480000000001"/>
    <n v="180.02800000000002"/>
  </r>
  <r>
    <s v="T01467"/>
    <x v="110"/>
    <s v="C085"/>
    <s v="P035"/>
    <x v="3"/>
    <n v="5"/>
    <n v="0.15"/>
    <s v="Bank Transfer"/>
    <n v="1562.43"/>
    <n v="1195.6300000000001"/>
    <x v="1"/>
    <s v="Laptop"/>
    <n v="7812.1500000000005"/>
    <n v="5978.1500000000005"/>
    <n v="1834"/>
    <n v="0.23476251736077774"/>
    <n v="1171.8225"/>
    <n v="6640.3275000000003"/>
    <n v="662.17749999999978"/>
  </r>
  <r>
    <s v="T01468"/>
    <x v="36"/>
    <s v="C188"/>
    <s v="P006"/>
    <x v="4"/>
    <n v="2"/>
    <n v="0.05"/>
    <s v="Cash"/>
    <n v="318.05"/>
    <n v="187.34"/>
    <x v="2"/>
    <s v="Fruits"/>
    <n v="636.1"/>
    <n v="374.68"/>
    <n v="261.42"/>
    <n v="0.41097311743436565"/>
    <n v="31.805000000000003"/>
    <n v="604.29500000000007"/>
    <n v="229.61500000000007"/>
  </r>
  <r>
    <s v="T01469"/>
    <x v="297"/>
    <s v="C165"/>
    <s v="P029"/>
    <x v="0"/>
    <n v="3"/>
    <n v="0"/>
    <s v="Cash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1470"/>
    <x v="49"/>
    <s v="C141"/>
    <s v="P028"/>
    <x v="4"/>
    <n v="4"/>
    <n v="0"/>
    <s v="Mobile Money"/>
    <n v="673.78"/>
    <n v="363.33"/>
    <x v="1"/>
    <s v="Smartphone"/>
    <n v="2695.12"/>
    <n v="1453.32"/>
    <n v="1241.8"/>
    <n v="0.46075870462168661"/>
    <n v="0"/>
    <n v="2695.12"/>
    <n v="1241.8"/>
  </r>
  <r>
    <s v="T01471"/>
    <x v="96"/>
    <s v="C066"/>
    <s v="P031"/>
    <x v="2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1472"/>
    <x v="10"/>
    <s v="C006"/>
    <s v="P003"/>
    <x v="2"/>
    <n v="2"/>
    <n v="0.15"/>
    <s v="Mobile Money"/>
    <n v="337.63"/>
    <n v="169.03"/>
    <x v="0"/>
    <s v="Footwear"/>
    <n v="675.26"/>
    <n v="338.06"/>
    <n v="337.2"/>
    <n v="0.49936320824571273"/>
    <n v="101.289"/>
    <n v="573.971"/>
    <n v="235.911"/>
  </r>
  <r>
    <s v="T01473"/>
    <x v="206"/>
    <s v="C073"/>
    <s v="P011"/>
    <x v="2"/>
    <n v="1"/>
    <n v="0.1"/>
    <s v="Mobile Money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1474"/>
    <x v="637"/>
    <s v="C111"/>
    <s v="P016"/>
    <x v="0"/>
    <n v="5"/>
    <n v="0.05"/>
    <s v="Bank Transfer"/>
    <n v="1858.75"/>
    <n v="1451.16"/>
    <x v="0"/>
    <s v="Accessories"/>
    <n v="9293.75"/>
    <n v="7255.8"/>
    <n v="2037.9499999999998"/>
    <n v="0.21928177538668459"/>
    <n v="464.6875"/>
    <n v="8829.0625"/>
    <n v="1573.2624999999998"/>
  </r>
  <r>
    <s v="T01475"/>
    <x v="545"/>
    <s v="C171"/>
    <s v="P021"/>
    <x v="3"/>
    <n v="3"/>
    <n v="0.05"/>
    <s v="Mobile Money"/>
    <n v="1227.24"/>
    <n v="977.09"/>
    <x v="2"/>
    <s v="Dairy"/>
    <n v="3681.7200000000003"/>
    <n v="2931.27"/>
    <n v="750.45000000000027"/>
    <n v="0.20383136142889743"/>
    <n v="184.08600000000001"/>
    <n v="3497.634"/>
    <n v="566.36400000000003"/>
  </r>
  <r>
    <s v="T01476"/>
    <x v="347"/>
    <s v="C115"/>
    <s v="P008"/>
    <x v="1"/>
    <n v="4"/>
    <n v="0.1"/>
    <s v="Mobile Money"/>
    <n v="109.78"/>
    <n v="70.59"/>
    <x v="0"/>
    <s v="Footwear"/>
    <n v="439.12"/>
    <n v="282.36"/>
    <n v="156.76"/>
    <n v="0.3569867006740754"/>
    <n v="43.912000000000006"/>
    <n v="395.20799999999997"/>
    <n v="112.84799999999996"/>
  </r>
  <r>
    <s v="T01477"/>
    <x v="638"/>
    <s v="C024"/>
    <s v="P042"/>
    <x v="1"/>
    <n v="3"/>
    <n v="0.05"/>
    <s v="Mobile Money"/>
    <n v="453.62"/>
    <n v="316.63"/>
    <x v="0"/>
    <s v="Clothing"/>
    <n v="1360.8600000000001"/>
    <n v="949.89"/>
    <n v="410.97000000000014"/>
    <n v="0.30199285745778415"/>
    <n v="68.043000000000006"/>
    <n v="1292.817"/>
    <n v="342.92700000000002"/>
  </r>
  <r>
    <s v="T01478"/>
    <x v="156"/>
    <s v="C162"/>
    <s v="P049"/>
    <x v="1"/>
    <n v="1"/>
    <n v="0"/>
    <s v="Bank Transfer"/>
    <n v="388.26"/>
    <n v="199.3"/>
    <x v="0"/>
    <s v="Watches"/>
    <n v="388.26"/>
    <n v="199.3"/>
    <n v="188.95999999999998"/>
    <n v="0.48668418070365216"/>
    <n v="0"/>
    <n v="388.26"/>
    <n v="188.95999999999998"/>
  </r>
  <r>
    <s v="T01479"/>
    <x v="639"/>
    <s v="C119"/>
    <s v="P022"/>
    <x v="2"/>
    <n v="2"/>
    <n v="0.15"/>
    <s v="Cash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1480"/>
    <x v="626"/>
    <s v="C075"/>
    <s v="P005"/>
    <x v="1"/>
    <n v="4"/>
    <n v="0"/>
    <s v="Mobile Money"/>
    <n v="1396.22"/>
    <n v="1004.09"/>
    <x v="0"/>
    <s v="Bags"/>
    <n v="5584.88"/>
    <n v="4016.36"/>
    <n v="1568.52"/>
    <n v="0.28085115526206472"/>
    <n v="0"/>
    <n v="5584.88"/>
    <n v="1568.52"/>
  </r>
  <r>
    <s v="T01481"/>
    <x v="53"/>
    <s v="C077"/>
    <s v="P010"/>
    <x v="2"/>
    <n v="2"/>
    <n v="0.1"/>
    <s v="Credit Card"/>
    <n v="1194.1199999999999"/>
    <n v="838.95"/>
    <x v="1"/>
    <s v="Smartphone"/>
    <n v="2388.2399999999998"/>
    <n v="1677.9"/>
    <n v="710.33999999999969"/>
    <n v="0.29743241885237653"/>
    <n v="238.82399999999998"/>
    <n v="2149.4159999999997"/>
    <n v="471.51599999999962"/>
  </r>
  <r>
    <s v="T01482"/>
    <x v="337"/>
    <s v="C134"/>
    <s v="P044"/>
    <x v="1"/>
    <n v="3"/>
    <n v="0"/>
    <s v="Cash"/>
    <n v="1286.55"/>
    <n v="797.54"/>
    <x v="0"/>
    <s v="Accessories"/>
    <n v="3859.6499999999996"/>
    <n v="2392.62"/>
    <n v="1467.0299999999997"/>
    <n v="0.38009404997862495"/>
    <n v="0"/>
    <n v="3859.6499999999996"/>
    <n v="1467.0299999999997"/>
  </r>
  <r>
    <s v="T01483"/>
    <x v="130"/>
    <s v="C012"/>
    <s v="P008"/>
    <x v="4"/>
    <n v="1"/>
    <n v="0.15"/>
    <s v="Mobile Money"/>
    <n v="109.78"/>
    <n v="70.59"/>
    <x v="0"/>
    <s v="Footwear"/>
    <n v="109.78"/>
    <n v="70.59"/>
    <n v="39.19"/>
    <n v="0.3569867006740754"/>
    <n v="16.466999999999999"/>
    <n v="93.313000000000002"/>
    <n v="22.722999999999999"/>
  </r>
  <r>
    <s v="T01484"/>
    <x v="237"/>
    <s v="C025"/>
    <s v="P034"/>
    <x v="1"/>
    <n v="5"/>
    <n v="0.1"/>
    <s v="Bank Transfer"/>
    <n v="428.05"/>
    <n v="246.07"/>
    <x v="1"/>
    <s v="Laptop"/>
    <n v="2140.25"/>
    <n v="1230.3499999999999"/>
    <n v="909.90000000000009"/>
    <n v="0.42513725032122418"/>
    <n v="214.02500000000001"/>
    <n v="1926.2249999999999"/>
    <n v="695.875"/>
  </r>
  <r>
    <s v="T01485"/>
    <x v="490"/>
    <s v="C066"/>
    <s v="P042"/>
    <x v="4"/>
    <n v="1"/>
    <n v="0"/>
    <s v="Cash"/>
    <n v="453.62"/>
    <n v="316.63"/>
    <x v="0"/>
    <s v="Clothing"/>
    <n v="453.62"/>
    <n v="316.63"/>
    <n v="136.99"/>
    <n v="0.30199285745778409"/>
    <n v="0"/>
    <n v="453.62"/>
    <n v="136.99"/>
  </r>
  <r>
    <s v="T01486"/>
    <x v="474"/>
    <s v="C190"/>
    <s v="P041"/>
    <x v="1"/>
    <n v="2"/>
    <n v="0.05"/>
    <s v="Mobile Money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1487"/>
    <x v="640"/>
    <s v="C012"/>
    <s v="P004"/>
    <x v="3"/>
    <n v="4"/>
    <n v="0.1"/>
    <s v="Bank Transfer"/>
    <n v="1853.77"/>
    <n v="1363.52"/>
    <x v="0"/>
    <s v="Accessories"/>
    <n v="7415.08"/>
    <n v="5454.08"/>
    <n v="1961"/>
    <n v="0.26446107122242779"/>
    <n v="741.50800000000004"/>
    <n v="6673.5720000000001"/>
    <n v="1219.4920000000002"/>
  </r>
  <r>
    <s v="T01488"/>
    <x v="547"/>
    <s v="C151"/>
    <s v="P037"/>
    <x v="1"/>
    <n v="4"/>
    <n v="0.1"/>
    <s v="Bank Transfer"/>
    <n v="1952.65"/>
    <n v="1451.27"/>
    <x v="1"/>
    <s v="Television"/>
    <n v="7810.6"/>
    <n v="5805.08"/>
    <n v="2005.5200000000004"/>
    <n v="0.2567690062223133"/>
    <n v="781.06000000000006"/>
    <n v="7029.54"/>
    <n v="1224.46"/>
  </r>
  <r>
    <s v="T01489"/>
    <x v="359"/>
    <s v="C048"/>
    <s v="P006"/>
    <x v="2"/>
    <n v="2"/>
    <n v="0"/>
    <s v="Bank Transfer"/>
    <n v="318.05"/>
    <n v="187.34"/>
    <x v="2"/>
    <s v="Fruits"/>
    <n v="636.1"/>
    <n v="374.68"/>
    <n v="261.42"/>
    <n v="0.41097311743436565"/>
    <n v="0"/>
    <n v="636.1"/>
    <n v="261.42"/>
  </r>
  <r>
    <s v="T01490"/>
    <x v="102"/>
    <s v="C173"/>
    <s v="P010"/>
    <x v="3"/>
    <n v="4"/>
    <n v="0"/>
    <s v="Cash"/>
    <n v="1194.1199999999999"/>
    <n v="838.95"/>
    <x v="1"/>
    <s v="Smartphone"/>
    <n v="4776.4799999999996"/>
    <n v="3355.8"/>
    <n v="1420.6799999999994"/>
    <n v="0.29743241885237653"/>
    <n v="0"/>
    <n v="4776.4799999999996"/>
    <n v="1420.6799999999994"/>
  </r>
  <r>
    <s v="T01491"/>
    <x v="135"/>
    <s v="C102"/>
    <s v="P036"/>
    <x v="3"/>
    <n v="1"/>
    <n v="0.05"/>
    <s v="Mobile Money"/>
    <n v="1501.46"/>
    <n v="1167.73"/>
    <x v="0"/>
    <s v="Watches"/>
    <n v="1501.46"/>
    <n v="1167.73"/>
    <n v="333.73"/>
    <n v="0.22227032355174298"/>
    <n v="75.073000000000008"/>
    <n v="1426.3869999999999"/>
    <n v="258.65699999999993"/>
  </r>
  <r>
    <s v="T01492"/>
    <x v="391"/>
    <s v="C118"/>
    <s v="P048"/>
    <x v="1"/>
    <n v="5"/>
    <n v="0.15"/>
    <s v="Bank Transfer"/>
    <n v="1216.3599999999999"/>
    <n v="794.8"/>
    <x v="0"/>
    <s v="Bags"/>
    <n v="6081.7999999999993"/>
    <n v="3974"/>
    <n v="2107.7999999999993"/>
    <n v="0.34657502713012589"/>
    <n v="912.26999999999987"/>
    <n v="5169.53"/>
    <n v="1195.5299999999997"/>
  </r>
  <r>
    <s v="T01493"/>
    <x v="347"/>
    <s v="C159"/>
    <s v="P009"/>
    <x v="4"/>
    <n v="3"/>
    <n v="0.15"/>
    <s v="Bank Transfer"/>
    <n v="123.19"/>
    <n v="80.36"/>
    <x v="2"/>
    <s v="Snacks"/>
    <n v="369.57"/>
    <n v="241.07999999999998"/>
    <n v="128.49"/>
    <n v="0.34767432421462785"/>
    <n v="55.435499999999998"/>
    <n v="314.1345"/>
    <n v="73.054500000000019"/>
  </r>
  <r>
    <s v="T01494"/>
    <x v="240"/>
    <s v="C023"/>
    <s v="P049"/>
    <x v="2"/>
    <n v="2"/>
    <n v="0"/>
    <s v="Credit Card"/>
    <n v="388.26"/>
    <n v="199.3"/>
    <x v="0"/>
    <s v="Watches"/>
    <n v="776.52"/>
    <n v="398.6"/>
    <n v="377.91999999999996"/>
    <n v="0.48668418070365216"/>
    <n v="0"/>
    <n v="776.52"/>
    <n v="377.91999999999996"/>
  </r>
  <r>
    <s v="T01495"/>
    <x v="273"/>
    <s v="C029"/>
    <s v="P021"/>
    <x v="3"/>
    <n v="2"/>
    <n v="0"/>
    <s v="Credit Card"/>
    <n v="1227.24"/>
    <n v="977.09"/>
    <x v="2"/>
    <s v="Dairy"/>
    <n v="2454.48"/>
    <n v="1954.18"/>
    <n v="500.29999999999995"/>
    <n v="0.20383136142889735"/>
    <n v="0"/>
    <n v="2454.48"/>
    <n v="500.29999999999995"/>
  </r>
  <r>
    <s v="T01496"/>
    <x v="396"/>
    <s v="C124"/>
    <s v="P027"/>
    <x v="2"/>
    <n v="2"/>
    <n v="0.15"/>
    <s v="Credit Card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1497"/>
    <x v="504"/>
    <s v="C023"/>
    <s v="P046"/>
    <x v="0"/>
    <n v="4"/>
    <n v="0.05"/>
    <s v="Mobile Money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1498"/>
    <x v="390"/>
    <s v="C109"/>
    <s v="P030"/>
    <x v="3"/>
    <n v="1"/>
    <n v="0.05"/>
    <s v="Credit Card"/>
    <n v="29.24"/>
    <n v="15.28"/>
    <x v="0"/>
    <s v="Watches"/>
    <n v="29.24"/>
    <n v="15.28"/>
    <n v="13.959999999999999"/>
    <n v="0.47742818057455538"/>
    <n v="1.462"/>
    <n v="27.777999999999999"/>
    <n v="12.497999999999999"/>
  </r>
  <r>
    <s v="T01499"/>
    <x v="357"/>
    <s v="C190"/>
    <s v="P007"/>
    <x v="1"/>
    <n v="4"/>
    <n v="0.15"/>
    <s v="Cash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1500"/>
    <x v="641"/>
    <s v="C116"/>
    <s v="P046"/>
    <x v="4"/>
    <n v="2"/>
    <n v="0.05"/>
    <s v="Bank Transfer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1501"/>
    <x v="629"/>
    <s v="C146"/>
    <s v="P018"/>
    <x v="1"/>
    <n v="1"/>
    <n v="0.1"/>
    <s v="Cash"/>
    <n v="1079.8900000000001"/>
    <n v="703.83"/>
    <x v="1"/>
    <s v="Smartphone"/>
    <n v="1079.8900000000001"/>
    <n v="703.83"/>
    <n v="376.06000000000006"/>
    <n v="0.34823917250831105"/>
    <n v="107.98900000000002"/>
    <n v="971.90100000000007"/>
    <n v="268.07100000000003"/>
  </r>
  <r>
    <s v="T01502"/>
    <x v="50"/>
    <s v="C027"/>
    <s v="P036"/>
    <x v="1"/>
    <n v="4"/>
    <n v="0.15"/>
    <s v="Bank Transfer"/>
    <n v="1501.46"/>
    <n v="1167.73"/>
    <x v="0"/>
    <s v="Watches"/>
    <n v="6005.84"/>
    <n v="4670.92"/>
    <n v="1334.92"/>
    <n v="0.22227032355174298"/>
    <n v="900.87599999999998"/>
    <n v="5104.9639999999999"/>
    <n v="434.04399999999987"/>
  </r>
  <r>
    <s v="T01503"/>
    <x v="619"/>
    <s v="C010"/>
    <s v="P031"/>
    <x v="1"/>
    <n v="4"/>
    <n v="0.15"/>
    <s v="Mobile Money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1504"/>
    <x v="167"/>
    <s v="C060"/>
    <s v="P022"/>
    <x v="3"/>
    <n v="5"/>
    <n v="0"/>
    <s v="Mobile Money"/>
    <n v="25.57"/>
    <n v="19.05"/>
    <x v="2"/>
    <s v="Vegetables"/>
    <n v="127.85"/>
    <n v="95.25"/>
    <n v="32.599999999999994"/>
    <n v="0.25498631208447398"/>
    <n v="0"/>
    <n v="127.85"/>
    <n v="32.599999999999994"/>
  </r>
  <r>
    <s v="T01505"/>
    <x v="607"/>
    <s v="C148"/>
    <s v="P010"/>
    <x v="0"/>
    <n v="5"/>
    <n v="0"/>
    <s v="Bank Transfer"/>
    <n v="1194.1199999999999"/>
    <n v="838.95"/>
    <x v="1"/>
    <s v="Smartphone"/>
    <n v="5970.5999999999995"/>
    <n v="4194.75"/>
    <n v="1775.8499999999995"/>
    <n v="0.29743241885237659"/>
    <n v="0"/>
    <n v="5970.5999999999995"/>
    <n v="1775.8499999999995"/>
  </r>
  <r>
    <s v="T01506"/>
    <x v="181"/>
    <s v="C166"/>
    <s v="P044"/>
    <x v="1"/>
    <n v="4"/>
    <n v="0"/>
    <s v="Mobile Money"/>
    <n v="1286.55"/>
    <n v="797.54"/>
    <x v="0"/>
    <s v="Accessories"/>
    <n v="5146.2"/>
    <n v="3190.16"/>
    <n v="1956.04"/>
    <n v="0.380094049978625"/>
    <n v="0"/>
    <n v="5146.2"/>
    <n v="1956.04"/>
  </r>
  <r>
    <s v="T01507"/>
    <x v="456"/>
    <s v="C160"/>
    <s v="P044"/>
    <x v="0"/>
    <n v="4"/>
    <n v="0.15"/>
    <s v="Cash"/>
    <n v="1286.55"/>
    <n v="797.54"/>
    <x v="0"/>
    <s v="Accessories"/>
    <n v="5146.2"/>
    <n v="3190.16"/>
    <n v="1956.04"/>
    <n v="0.380094049978625"/>
    <n v="771.93"/>
    <n v="4374.2699999999995"/>
    <n v="1184.1099999999997"/>
  </r>
  <r>
    <s v="T01508"/>
    <x v="642"/>
    <s v="C042"/>
    <s v="P032"/>
    <x v="0"/>
    <n v="2"/>
    <n v="0.15"/>
    <s v="Bank Transfer"/>
    <n v="304.70999999999998"/>
    <n v="164.01"/>
    <x v="2"/>
    <s v="Vegetables"/>
    <n v="609.41999999999996"/>
    <n v="328.02"/>
    <n v="281.39999999999998"/>
    <n v="0.46175051688490698"/>
    <n v="91.412999999999997"/>
    <n v="518.00699999999995"/>
    <n v="189.98699999999997"/>
  </r>
  <r>
    <s v="T01509"/>
    <x v="454"/>
    <s v="C113"/>
    <s v="P045"/>
    <x v="2"/>
    <n v="5"/>
    <n v="0.05"/>
    <s v="Bank Transfer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1510"/>
    <x v="101"/>
    <s v="C155"/>
    <s v="P023"/>
    <x v="1"/>
    <n v="2"/>
    <n v="0.1"/>
    <s v="Mobile Money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1511"/>
    <x v="343"/>
    <s v="C107"/>
    <s v="P005"/>
    <x v="0"/>
    <n v="4"/>
    <n v="0.05"/>
    <s v="Credit Card"/>
    <n v="1396.22"/>
    <n v="1004.09"/>
    <x v="0"/>
    <s v="Bags"/>
    <n v="5584.88"/>
    <n v="4016.36"/>
    <n v="1568.52"/>
    <n v="0.28085115526206472"/>
    <n v="279.24400000000003"/>
    <n v="5305.6360000000004"/>
    <n v="1289.2760000000003"/>
  </r>
  <r>
    <s v="T01512"/>
    <x v="217"/>
    <s v="C073"/>
    <s v="P030"/>
    <x v="3"/>
    <n v="4"/>
    <n v="0.05"/>
    <s v="Credit Card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1513"/>
    <x v="83"/>
    <s v="C052"/>
    <s v="P015"/>
    <x v="2"/>
    <n v="5"/>
    <n v="0.15"/>
    <s v="Cash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1514"/>
    <x v="304"/>
    <s v="C107"/>
    <s v="P040"/>
    <x v="1"/>
    <n v="3"/>
    <n v="0.05"/>
    <s v="Credit Card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1515"/>
    <x v="643"/>
    <s v="C143"/>
    <s v="P043"/>
    <x v="3"/>
    <n v="1"/>
    <n v="0.1"/>
    <s v="Bank Transfer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1516"/>
    <x v="375"/>
    <s v="C092"/>
    <s v="P005"/>
    <x v="2"/>
    <n v="2"/>
    <n v="0"/>
    <s v="Cash"/>
    <n v="1396.22"/>
    <n v="1004.09"/>
    <x v="0"/>
    <s v="Bags"/>
    <n v="2792.44"/>
    <n v="2008.18"/>
    <n v="784.26"/>
    <n v="0.28085115526206472"/>
    <n v="0"/>
    <n v="2792.44"/>
    <n v="784.26"/>
  </r>
  <r>
    <s v="T01517"/>
    <x v="131"/>
    <s v="C087"/>
    <s v="P016"/>
    <x v="1"/>
    <n v="1"/>
    <n v="0.05"/>
    <s v="Cash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1518"/>
    <x v="123"/>
    <s v="C144"/>
    <s v="P007"/>
    <x v="2"/>
    <n v="4"/>
    <n v="0.1"/>
    <s v="Bank Transfer"/>
    <n v="1474.12"/>
    <n v="764.02"/>
    <x v="1"/>
    <s v="Camera"/>
    <n v="5896.48"/>
    <n v="3056.08"/>
    <n v="2840.3999999999996"/>
    <n v="0.48171112256804055"/>
    <n v="589.64800000000002"/>
    <n v="5306.8319999999994"/>
    <n v="2250.7519999999995"/>
  </r>
  <r>
    <s v="T01519"/>
    <x v="44"/>
    <s v="C091"/>
    <s v="P003"/>
    <x v="3"/>
    <n v="5"/>
    <n v="0.1"/>
    <s v="Credit Card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1520"/>
    <x v="498"/>
    <s v="C177"/>
    <s v="P027"/>
    <x v="4"/>
    <n v="5"/>
    <n v="0"/>
    <s v="Cash"/>
    <n v="1272.23"/>
    <n v="952.65"/>
    <x v="1"/>
    <s v="Smartphone"/>
    <n v="6361.15"/>
    <n v="4763.25"/>
    <n v="1597.8999999999996"/>
    <n v="0.25119671757465234"/>
    <n v="0"/>
    <n v="6361.15"/>
    <n v="1597.8999999999996"/>
  </r>
  <r>
    <s v="T01521"/>
    <x v="428"/>
    <s v="C113"/>
    <s v="P018"/>
    <x v="1"/>
    <n v="1"/>
    <n v="0"/>
    <s v="Cash"/>
    <n v="1079.8900000000001"/>
    <n v="703.83"/>
    <x v="1"/>
    <s v="Smartphone"/>
    <n v="1079.8900000000001"/>
    <n v="703.83"/>
    <n v="376.06000000000006"/>
    <n v="0.34823917250831105"/>
    <n v="0"/>
    <n v="1079.8900000000001"/>
    <n v="376.06000000000006"/>
  </r>
  <r>
    <s v="T01522"/>
    <x v="598"/>
    <s v="C144"/>
    <s v="P011"/>
    <x v="3"/>
    <n v="5"/>
    <n v="0"/>
    <s v="Credit Card"/>
    <n v="248.57"/>
    <n v="190.67"/>
    <x v="1"/>
    <s v="Headphones"/>
    <n v="1242.8499999999999"/>
    <n v="953.34999999999991"/>
    <n v="289.5"/>
    <n v="0.2329323731745585"/>
    <n v="0"/>
    <n v="1242.8499999999999"/>
    <n v="289.5"/>
  </r>
  <r>
    <s v="T01523"/>
    <x v="644"/>
    <s v="C162"/>
    <s v="P031"/>
    <x v="3"/>
    <n v="2"/>
    <n v="0.1"/>
    <s v="Credit Card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1524"/>
    <x v="617"/>
    <s v="C187"/>
    <s v="P013"/>
    <x v="0"/>
    <n v="4"/>
    <n v="0.15"/>
    <s v="Cash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1525"/>
    <x v="412"/>
    <s v="C040"/>
    <s v="P012"/>
    <x v="0"/>
    <n v="3"/>
    <n v="0.05"/>
    <s v="Cash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1526"/>
    <x v="353"/>
    <s v="C052"/>
    <s v="P009"/>
    <x v="1"/>
    <n v="4"/>
    <n v="0"/>
    <s v="Credit Card"/>
    <n v="123.19"/>
    <n v="80.36"/>
    <x v="2"/>
    <s v="Snacks"/>
    <n v="492.76"/>
    <n v="321.44"/>
    <n v="171.32"/>
    <n v="0.34767432421462779"/>
    <n v="0"/>
    <n v="492.76"/>
    <n v="171.32"/>
  </r>
  <r>
    <s v="T01527"/>
    <x v="513"/>
    <s v="C122"/>
    <s v="P012"/>
    <x v="0"/>
    <n v="3"/>
    <n v="0.05"/>
    <s v="Cash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1528"/>
    <x v="99"/>
    <s v="C069"/>
    <s v="P018"/>
    <x v="0"/>
    <n v="4"/>
    <n v="0.1"/>
    <s v="Credit Card"/>
    <n v="1079.8900000000001"/>
    <n v="703.83"/>
    <x v="1"/>
    <s v="Smartphone"/>
    <n v="4319.5600000000004"/>
    <n v="2815.32"/>
    <n v="1504.2400000000002"/>
    <n v="0.34823917250831105"/>
    <n v="431.95600000000007"/>
    <n v="3887.6040000000003"/>
    <n v="1072.2840000000001"/>
  </r>
  <r>
    <s v="T01529"/>
    <x v="645"/>
    <s v="C039"/>
    <s v="P015"/>
    <x v="4"/>
    <n v="4"/>
    <n v="0.05"/>
    <s v="Credit Card"/>
    <n v="270.45"/>
    <n v="187.6"/>
    <x v="0"/>
    <s v="Bags"/>
    <n v="1081.8"/>
    <n v="750.4"/>
    <n v="331.4"/>
    <n v="0.30634128304677388"/>
    <n v="54.09"/>
    <n v="1027.71"/>
    <n v="277.31000000000006"/>
  </r>
  <r>
    <s v="T01530"/>
    <x v="64"/>
    <s v="C110"/>
    <s v="P010"/>
    <x v="1"/>
    <n v="4"/>
    <n v="0.15"/>
    <s v="Bank Transfer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1531"/>
    <x v="432"/>
    <s v="C008"/>
    <s v="P032"/>
    <x v="1"/>
    <n v="2"/>
    <n v="0"/>
    <s v="Cash"/>
    <n v="304.70999999999998"/>
    <n v="164.01"/>
    <x v="2"/>
    <s v="Vegetables"/>
    <n v="609.41999999999996"/>
    <n v="328.02"/>
    <n v="281.39999999999998"/>
    <n v="0.46175051688490698"/>
    <n v="0"/>
    <n v="609.41999999999996"/>
    <n v="281.39999999999998"/>
  </r>
  <r>
    <s v="T01532"/>
    <x v="329"/>
    <s v="C022"/>
    <s v="P039"/>
    <x v="0"/>
    <n v="3"/>
    <n v="0.15"/>
    <s v="Credit Card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1533"/>
    <x v="646"/>
    <s v="C112"/>
    <s v="P030"/>
    <x v="3"/>
    <n v="4"/>
    <n v="0"/>
    <s v="Credit Card"/>
    <n v="29.24"/>
    <n v="15.28"/>
    <x v="0"/>
    <s v="Watches"/>
    <n v="116.96"/>
    <n v="61.12"/>
    <n v="55.839999999999996"/>
    <n v="0.47742818057455538"/>
    <n v="0"/>
    <n v="116.96"/>
    <n v="55.839999999999996"/>
  </r>
  <r>
    <s v="T01534"/>
    <x v="42"/>
    <s v="C148"/>
    <s v="P040"/>
    <x v="3"/>
    <n v="5"/>
    <n v="0.1"/>
    <s v="Mobile Money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1535"/>
    <x v="339"/>
    <s v="C103"/>
    <s v="P042"/>
    <x v="4"/>
    <n v="3"/>
    <n v="0.1"/>
    <s v="Bank Transfer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1536"/>
    <x v="94"/>
    <s v="C003"/>
    <s v="P045"/>
    <x v="0"/>
    <n v="5"/>
    <n v="0.05"/>
    <s v="Mobile Money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1537"/>
    <x v="375"/>
    <s v="C115"/>
    <s v="P017"/>
    <x v="2"/>
    <n v="5"/>
    <n v="0.15"/>
    <s v="Bank Transfer"/>
    <n v="1246.1099999999999"/>
    <n v="833.52"/>
    <x v="1"/>
    <s v="Headphones"/>
    <n v="6230.5499999999993"/>
    <n v="4167.6000000000004"/>
    <n v="2062.9499999999989"/>
    <n v="0.33110239063967051"/>
    <n v="934.58249999999987"/>
    <n v="5295.9674999999997"/>
    <n v="1128.3674999999994"/>
  </r>
  <r>
    <s v="T01538"/>
    <x v="367"/>
    <s v="C167"/>
    <s v="P035"/>
    <x v="1"/>
    <n v="2"/>
    <n v="0.1"/>
    <s v="Cash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1539"/>
    <x v="559"/>
    <s v="C010"/>
    <s v="P036"/>
    <x v="4"/>
    <n v="3"/>
    <n v="0.15"/>
    <s v="Credit Card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1540"/>
    <x v="487"/>
    <s v="C134"/>
    <s v="P005"/>
    <x v="4"/>
    <n v="3"/>
    <n v="0.05"/>
    <s v="Cash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1541"/>
    <x v="53"/>
    <s v="C131"/>
    <s v="P026"/>
    <x v="4"/>
    <n v="3"/>
    <n v="0.1"/>
    <s v="Credit Card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1542"/>
    <x v="647"/>
    <s v="C006"/>
    <s v="P027"/>
    <x v="3"/>
    <n v="5"/>
    <n v="0.1"/>
    <s v="Credit Card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1543"/>
    <x v="648"/>
    <s v="C199"/>
    <s v="P037"/>
    <x v="0"/>
    <n v="4"/>
    <n v="0"/>
    <s v="Cash"/>
    <n v="1952.65"/>
    <n v="1451.27"/>
    <x v="1"/>
    <s v="Television"/>
    <n v="7810.6"/>
    <n v="5805.08"/>
    <n v="2005.5200000000004"/>
    <n v="0.2567690062223133"/>
    <n v="0"/>
    <n v="7810.6"/>
    <n v="2005.5200000000004"/>
  </r>
  <r>
    <s v="T01544"/>
    <x v="610"/>
    <s v="C096"/>
    <s v="P040"/>
    <x v="0"/>
    <n v="5"/>
    <n v="0.1"/>
    <s v="Cash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1545"/>
    <x v="43"/>
    <s v="C013"/>
    <s v="P005"/>
    <x v="3"/>
    <n v="4"/>
    <n v="0.1"/>
    <s v="Cash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1546"/>
    <x v="470"/>
    <s v="C117"/>
    <s v="P008"/>
    <x v="0"/>
    <n v="2"/>
    <n v="0.05"/>
    <s v="Bank Transfer"/>
    <n v="109.78"/>
    <n v="70.59"/>
    <x v="0"/>
    <s v="Footwear"/>
    <n v="219.56"/>
    <n v="141.18"/>
    <n v="78.38"/>
    <n v="0.3569867006740754"/>
    <n v="10.978000000000002"/>
    <n v="208.58199999999999"/>
    <n v="67.401999999999987"/>
  </r>
  <r>
    <s v="T01547"/>
    <x v="574"/>
    <s v="C077"/>
    <s v="P019"/>
    <x v="0"/>
    <n v="5"/>
    <n v="0.05"/>
    <s v="Mobile Money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1548"/>
    <x v="538"/>
    <s v="C134"/>
    <s v="P036"/>
    <x v="2"/>
    <n v="1"/>
    <n v="0.1"/>
    <s v="Credit Card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1549"/>
    <x v="177"/>
    <s v="C200"/>
    <s v="P038"/>
    <x v="0"/>
    <n v="4"/>
    <n v="0"/>
    <s v="Credit Card"/>
    <n v="366.93"/>
    <n v="285.23"/>
    <x v="0"/>
    <s v="Footwear"/>
    <n v="1467.72"/>
    <n v="1140.92"/>
    <n v="326.79999999999995"/>
    <n v="0.22265827269506441"/>
    <n v="0"/>
    <n v="1467.72"/>
    <n v="326.79999999999995"/>
  </r>
  <r>
    <s v="T01550"/>
    <x v="568"/>
    <s v="C183"/>
    <s v="P007"/>
    <x v="1"/>
    <n v="4"/>
    <n v="0"/>
    <s v="Cash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1551"/>
    <x v="548"/>
    <s v="C016"/>
    <s v="P038"/>
    <x v="1"/>
    <n v="2"/>
    <n v="0.15"/>
    <s v="Credit Card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1552"/>
    <x v="308"/>
    <s v="C115"/>
    <s v="P007"/>
    <x v="3"/>
    <n v="3"/>
    <n v="0.15"/>
    <s v="Mobile Money"/>
    <n v="1474.12"/>
    <n v="764.02"/>
    <x v="1"/>
    <s v="Camera"/>
    <n v="4422.3599999999997"/>
    <n v="2292.06"/>
    <n v="2130.2999999999997"/>
    <n v="0.48171112256804055"/>
    <n v="663.35399999999993"/>
    <n v="3759.0059999999999"/>
    <n v="1466.9459999999999"/>
  </r>
  <r>
    <s v="T01553"/>
    <x v="438"/>
    <s v="C068"/>
    <s v="P009"/>
    <x v="4"/>
    <n v="4"/>
    <n v="0.15"/>
    <s v="Mobile Money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1554"/>
    <x v="111"/>
    <s v="C177"/>
    <s v="P031"/>
    <x v="1"/>
    <n v="4"/>
    <n v="0.05"/>
    <s v="Credit Card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1555"/>
    <x v="649"/>
    <s v="C130"/>
    <s v="P030"/>
    <x v="2"/>
    <n v="4"/>
    <n v="0.15"/>
    <s v="Credit Card"/>
    <n v="29.24"/>
    <n v="15.28"/>
    <x v="0"/>
    <s v="Watches"/>
    <n v="116.96"/>
    <n v="61.12"/>
    <n v="55.839999999999996"/>
    <n v="0.47742818057455538"/>
    <n v="17.543999999999997"/>
    <n v="99.415999999999997"/>
    <n v="38.295999999999999"/>
  </r>
  <r>
    <s v="T01556"/>
    <x v="29"/>
    <s v="C181"/>
    <s v="P041"/>
    <x v="4"/>
    <n v="5"/>
    <n v="0"/>
    <s v="Credit Card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1557"/>
    <x v="210"/>
    <s v="C117"/>
    <s v="P003"/>
    <x v="1"/>
    <n v="1"/>
    <n v="0.05"/>
    <s v="Bank Transfer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1558"/>
    <x v="137"/>
    <s v="C031"/>
    <s v="P042"/>
    <x v="4"/>
    <n v="4"/>
    <n v="0"/>
    <s v="Cash"/>
    <n v="453.62"/>
    <n v="316.63"/>
    <x v="0"/>
    <s v="Clothing"/>
    <n v="1814.48"/>
    <n v="1266.52"/>
    <n v="547.96"/>
    <n v="0.30199285745778409"/>
    <n v="0"/>
    <n v="1814.48"/>
    <n v="547.96"/>
  </r>
  <r>
    <s v="T01559"/>
    <x v="41"/>
    <s v="C095"/>
    <s v="P007"/>
    <x v="4"/>
    <n v="3"/>
    <n v="0"/>
    <s v="Credit Card"/>
    <n v="1474.12"/>
    <n v="764.02"/>
    <x v="1"/>
    <s v="Camera"/>
    <n v="4422.3599999999997"/>
    <n v="2292.06"/>
    <n v="2130.2999999999997"/>
    <n v="0.48171112256804055"/>
    <n v="0"/>
    <n v="4422.3599999999997"/>
    <n v="2130.2999999999997"/>
  </r>
  <r>
    <s v="T01560"/>
    <x v="375"/>
    <s v="C031"/>
    <s v="P037"/>
    <x v="0"/>
    <n v="3"/>
    <n v="0.1"/>
    <s v="Bank Transfer"/>
    <n v="1952.65"/>
    <n v="1451.27"/>
    <x v="1"/>
    <s v="Television"/>
    <n v="5857.9500000000007"/>
    <n v="4353.8099999999995"/>
    <n v="1504.1400000000012"/>
    <n v="0.25676900622231347"/>
    <n v="585.79500000000007"/>
    <n v="5272.1550000000007"/>
    <n v="918.34500000000116"/>
  </r>
  <r>
    <s v="T01561"/>
    <x v="221"/>
    <s v="C076"/>
    <s v="P016"/>
    <x v="1"/>
    <n v="1"/>
    <n v="0.05"/>
    <s v="Credit Card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1562"/>
    <x v="115"/>
    <s v="C151"/>
    <s v="P041"/>
    <x v="1"/>
    <n v="1"/>
    <n v="0.1"/>
    <s v="Bank Transfer"/>
    <n v="1635.01"/>
    <n v="1043.29"/>
    <x v="1"/>
    <s v="Television"/>
    <n v="1635.01"/>
    <n v="1043.29"/>
    <n v="591.72"/>
    <n v="0.36190604338811383"/>
    <n v="163.501"/>
    <n v="1471.509"/>
    <n v="428.21900000000005"/>
  </r>
  <r>
    <s v="T01563"/>
    <x v="549"/>
    <s v="C056"/>
    <s v="P029"/>
    <x v="2"/>
    <n v="4"/>
    <n v="0"/>
    <s v="Cash"/>
    <n v="1485.05"/>
    <n v="988.31"/>
    <x v="0"/>
    <s v="Clothing"/>
    <n v="5940.2"/>
    <n v="3953.24"/>
    <n v="1986.96"/>
    <n v="0.33449378808794317"/>
    <n v="0"/>
    <n v="5940.2"/>
    <n v="1986.96"/>
  </r>
  <r>
    <s v="T01564"/>
    <x v="466"/>
    <s v="C141"/>
    <s v="P030"/>
    <x v="0"/>
    <n v="1"/>
    <n v="0"/>
    <s v="Mobile Money"/>
    <n v="29.24"/>
    <n v="15.28"/>
    <x v="0"/>
    <s v="Watches"/>
    <n v="29.24"/>
    <n v="15.28"/>
    <n v="13.959999999999999"/>
    <n v="0.47742818057455538"/>
    <n v="0"/>
    <n v="29.24"/>
    <n v="13.959999999999999"/>
  </r>
  <r>
    <s v="T01565"/>
    <x v="38"/>
    <s v="C124"/>
    <s v="P022"/>
    <x v="4"/>
    <n v="3"/>
    <n v="0.15"/>
    <s v="Bank Transfer"/>
    <n v="25.57"/>
    <n v="19.05"/>
    <x v="2"/>
    <s v="Vegetables"/>
    <n v="76.710000000000008"/>
    <n v="57.150000000000006"/>
    <n v="19.560000000000002"/>
    <n v="0.25498631208447398"/>
    <n v="11.506500000000001"/>
    <n v="65.203500000000005"/>
    <n v="8.0534999999999997"/>
  </r>
  <r>
    <s v="T01566"/>
    <x v="29"/>
    <s v="C097"/>
    <s v="P029"/>
    <x v="1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1567"/>
    <x v="21"/>
    <s v="C130"/>
    <s v="P041"/>
    <x v="1"/>
    <n v="4"/>
    <n v="0.15"/>
    <s v="Credit Card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1568"/>
    <x v="402"/>
    <s v="C187"/>
    <s v="P017"/>
    <x v="0"/>
    <n v="1"/>
    <n v="0.15"/>
    <s v="Mobile Money"/>
    <n v="1246.1099999999999"/>
    <n v="833.52"/>
    <x v="1"/>
    <s v="Headphones"/>
    <n v="1246.1099999999999"/>
    <n v="833.52"/>
    <n v="412.58999999999992"/>
    <n v="0.33110239063967062"/>
    <n v="186.91649999999998"/>
    <n v="1059.1934999999999"/>
    <n v="225.67349999999988"/>
  </r>
  <r>
    <s v="T01569"/>
    <x v="624"/>
    <s v="C060"/>
    <s v="P039"/>
    <x v="1"/>
    <n v="3"/>
    <n v="0"/>
    <s v="Mobile Money"/>
    <n v="540.94000000000005"/>
    <n v="398.25"/>
    <x v="0"/>
    <s v="Clothing"/>
    <n v="1622.8200000000002"/>
    <n v="1194.75"/>
    <n v="428.07000000000016"/>
    <n v="0.26378156542315234"/>
    <n v="0"/>
    <n v="1622.8200000000002"/>
    <n v="428.07000000000016"/>
  </r>
  <r>
    <s v="T01570"/>
    <x v="292"/>
    <s v="C189"/>
    <s v="P022"/>
    <x v="0"/>
    <n v="1"/>
    <n v="0.05"/>
    <s v="Cash"/>
    <n v="25.57"/>
    <n v="19.05"/>
    <x v="2"/>
    <s v="Vegetables"/>
    <n v="25.57"/>
    <n v="19.05"/>
    <n v="6.52"/>
    <n v="0.25498631208447398"/>
    <n v="1.2785000000000002"/>
    <n v="24.291499999999999"/>
    <n v="5.2414999999999985"/>
  </r>
  <r>
    <s v="T01571"/>
    <x v="62"/>
    <s v="C147"/>
    <s v="P008"/>
    <x v="0"/>
    <n v="5"/>
    <n v="0"/>
    <s v="Cash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1572"/>
    <x v="116"/>
    <s v="C050"/>
    <s v="P014"/>
    <x v="4"/>
    <n v="5"/>
    <n v="0"/>
    <s v="Credit Card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1573"/>
    <x v="650"/>
    <s v="C193"/>
    <s v="P023"/>
    <x v="1"/>
    <n v="5"/>
    <n v="0"/>
    <s v="Cash"/>
    <n v="1878.47"/>
    <n v="1014.91"/>
    <x v="0"/>
    <s v="Footwear"/>
    <n v="9392.35"/>
    <n v="5074.55"/>
    <n v="4317.8"/>
    <n v="0.45971455493034225"/>
    <n v="0"/>
    <n v="9392.35"/>
    <n v="4317.8"/>
  </r>
  <r>
    <s v="T01574"/>
    <x v="210"/>
    <s v="C169"/>
    <s v="P012"/>
    <x v="4"/>
    <n v="2"/>
    <n v="0"/>
    <s v="Bank Transfer"/>
    <n v="1193.0899999999999"/>
    <n v="818.24"/>
    <x v="1"/>
    <s v="Camera"/>
    <n v="2386.1799999999998"/>
    <n v="1636.48"/>
    <n v="749.69999999999982"/>
    <n v="0.31418417722049463"/>
    <n v="0"/>
    <n v="2386.1799999999998"/>
    <n v="749.69999999999982"/>
  </r>
  <r>
    <s v="T01575"/>
    <x v="626"/>
    <s v="C053"/>
    <s v="P046"/>
    <x v="2"/>
    <n v="5"/>
    <n v="0.15"/>
    <s v="Cash"/>
    <n v="1165.3699999999999"/>
    <n v="926.55"/>
    <x v="0"/>
    <s v="Clothing"/>
    <n v="5826.8499999999995"/>
    <n v="4632.75"/>
    <n v="1194.0999999999995"/>
    <n v="0.20493062289230021"/>
    <n v="874.02749999999992"/>
    <n v="4952.8224999999993"/>
    <n v="320.07249999999931"/>
  </r>
  <r>
    <s v="T01576"/>
    <x v="516"/>
    <s v="C137"/>
    <s v="P027"/>
    <x v="4"/>
    <n v="3"/>
    <n v="0.15"/>
    <s v="Cash"/>
    <n v="1272.23"/>
    <n v="952.65"/>
    <x v="1"/>
    <s v="Smartphone"/>
    <n v="3816.69"/>
    <n v="2857.95"/>
    <n v="958.74000000000024"/>
    <n v="0.25119671757465245"/>
    <n v="572.50350000000003"/>
    <n v="3244.1864999999998"/>
    <n v="386.23649999999998"/>
  </r>
  <r>
    <s v="T01577"/>
    <x v="328"/>
    <s v="C126"/>
    <s v="P022"/>
    <x v="3"/>
    <n v="3"/>
    <n v="0.15"/>
    <s v="Credit Card"/>
    <n v="25.57"/>
    <n v="19.05"/>
    <x v="2"/>
    <s v="Vegetables"/>
    <n v="76.710000000000008"/>
    <n v="57.150000000000006"/>
    <n v="19.560000000000002"/>
    <n v="0.25498631208447398"/>
    <n v="11.506500000000001"/>
    <n v="65.203500000000005"/>
    <n v="8.0534999999999997"/>
  </r>
  <r>
    <s v="T01578"/>
    <x v="503"/>
    <s v="C107"/>
    <s v="P039"/>
    <x v="3"/>
    <n v="5"/>
    <n v="0.1"/>
    <s v="Mobile Money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1579"/>
    <x v="343"/>
    <s v="C066"/>
    <s v="P022"/>
    <x v="3"/>
    <n v="1"/>
    <n v="0"/>
    <s v="Credit Card"/>
    <n v="25.57"/>
    <n v="19.05"/>
    <x v="2"/>
    <s v="Vegetables"/>
    <n v="25.57"/>
    <n v="19.05"/>
    <n v="6.52"/>
    <n v="0.25498631208447398"/>
    <n v="0"/>
    <n v="25.57"/>
    <n v="6.52"/>
  </r>
  <r>
    <s v="T01580"/>
    <x v="480"/>
    <s v="C074"/>
    <s v="P003"/>
    <x v="2"/>
    <n v="2"/>
    <n v="0.1"/>
    <s v="Cash"/>
    <n v="337.63"/>
    <n v="169.03"/>
    <x v="0"/>
    <s v="Footwear"/>
    <n v="675.26"/>
    <n v="338.06"/>
    <n v="337.2"/>
    <n v="0.49936320824571273"/>
    <n v="67.525999999999996"/>
    <n v="607.73400000000004"/>
    <n v="269.67400000000004"/>
  </r>
  <r>
    <s v="T01581"/>
    <x v="10"/>
    <s v="C040"/>
    <s v="P014"/>
    <x v="0"/>
    <n v="4"/>
    <n v="0.05"/>
    <s v="Cash"/>
    <n v="1342.75"/>
    <n v="797.94"/>
    <x v="0"/>
    <s v="Clothing"/>
    <n v="5371"/>
    <n v="3191.76"/>
    <n v="2179.2399999999998"/>
    <n v="0.40574194749581077"/>
    <n v="268.55"/>
    <n v="5102.45"/>
    <n v="1910.6899999999996"/>
  </r>
  <r>
    <s v="T01582"/>
    <x v="557"/>
    <s v="C158"/>
    <s v="P048"/>
    <x v="0"/>
    <n v="2"/>
    <n v="0"/>
    <s v="Cash"/>
    <n v="1216.3599999999999"/>
    <n v="794.8"/>
    <x v="0"/>
    <s v="Bags"/>
    <n v="2432.7199999999998"/>
    <n v="1589.6"/>
    <n v="843.11999999999989"/>
    <n v="0.34657502713012595"/>
    <n v="0"/>
    <n v="2432.7199999999998"/>
    <n v="843.11999999999989"/>
  </r>
  <r>
    <s v="T01583"/>
    <x v="651"/>
    <s v="C077"/>
    <s v="P017"/>
    <x v="1"/>
    <n v="1"/>
    <n v="0.1"/>
    <s v="Credit Card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1584"/>
    <x v="243"/>
    <s v="C106"/>
    <s v="P033"/>
    <x v="0"/>
    <n v="3"/>
    <n v="0.15"/>
    <s v="Cash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1585"/>
    <x v="416"/>
    <s v="C014"/>
    <s v="P028"/>
    <x v="2"/>
    <n v="2"/>
    <n v="0.05"/>
    <s v="Mobile Money"/>
    <n v="673.78"/>
    <n v="363.33"/>
    <x v="1"/>
    <s v="Smartphone"/>
    <n v="1347.56"/>
    <n v="726.66"/>
    <n v="620.9"/>
    <n v="0.46075870462168661"/>
    <n v="67.378"/>
    <n v="1280.182"/>
    <n v="553.52200000000005"/>
  </r>
  <r>
    <s v="T01586"/>
    <x v="68"/>
    <s v="C131"/>
    <s v="P028"/>
    <x v="4"/>
    <n v="4"/>
    <n v="0"/>
    <s v="Bank Transfer"/>
    <n v="673.78"/>
    <n v="363.33"/>
    <x v="1"/>
    <s v="Smartphone"/>
    <n v="2695.12"/>
    <n v="1453.32"/>
    <n v="1241.8"/>
    <n v="0.46075870462168661"/>
    <n v="0"/>
    <n v="2695.12"/>
    <n v="1241.8"/>
  </r>
  <r>
    <s v="T01587"/>
    <x v="638"/>
    <s v="C016"/>
    <s v="P041"/>
    <x v="0"/>
    <n v="4"/>
    <n v="0.15"/>
    <s v="Cash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1588"/>
    <x v="363"/>
    <s v="C124"/>
    <s v="P041"/>
    <x v="3"/>
    <n v="4"/>
    <n v="0.05"/>
    <s v="Cash"/>
    <n v="1635.01"/>
    <n v="1043.29"/>
    <x v="1"/>
    <s v="Television"/>
    <n v="6540.04"/>
    <n v="4173.16"/>
    <n v="2366.88"/>
    <n v="0.36190604338811383"/>
    <n v="327.00200000000001"/>
    <n v="6213.0379999999996"/>
    <n v="2039.8779999999997"/>
  </r>
  <r>
    <s v="T01589"/>
    <x v="135"/>
    <s v="C069"/>
    <s v="P020"/>
    <x v="4"/>
    <n v="5"/>
    <n v="0"/>
    <s v="Credit Card"/>
    <n v="323.92"/>
    <n v="242.98"/>
    <x v="0"/>
    <s v="Accessories"/>
    <n v="1619.6000000000001"/>
    <n v="1214.8999999999999"/>
    <n v="404.70000000000027"/>
    <n v="0.24987651271919006"/>
    <n v="0"/>
    <n v="1619.6000000000001"/>
    <n v="404.70000000000027"/>
  </r>
  <r>
    <s v="T01590"/>
    <x v="170"/>
    <s v="C196"/>
    <s v="P004"/>
    <x v="4"/>
    <n v="2"/>
    <n v="0.1"/>
    <s v="Mobile Money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1591"/>
    <x v="166"/>
    <s v="C115"/>
    <s v="P002"/>
    <x v="3"/>
    <n v="5"/>
    <n v="0.05"/>
    <s v="Credit Card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1592"/>
    <x v="513"/>
    <s v="C096"/>
    <s v="P049"/>
    <x v="4"/>
    <n v="2"/>
    <n v="0.05"/>
    <s v="Mobile Money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1593"/>
    <x v="449"/>
    <s v="C143"/>
    <s v="P030"/>
    <x v="1"/>
    <n v="1"/>
    <n v="0"/>
    <s v="Mobile Money"/>
    <n v="29.24"/>
    <n v="15.28"/>
    <x v="0"/>
    <s v="Watches"/>
    <n v="29.24"/>
    <n v="15.28"/>
    <n v="13.959999999999999"/>
    <n v="0.47742818057455538"/>
    <n v="0"/>
    <n v="29.24"/>
    <n v="13.959999999999999"/>
  </r>
  <r>
    <s v="T01594"/>
    <x v="547"/>
    <s v="C159"/>
    <s v="P047"/>
    <x v="0"/>
    <n v="2"/>
    <n v="0"/>
    <s v="Cash"/>
    <n v="1197.18"/>
    <n v="722.74"/>
    <x v="1"/>
    <s v="Smartphone"/>
    <n v="2394.36"/>
    <n v="1445.48"/>
    <n v="948.88000000000011"/>
    <n v="0.39629796688885549"/>
    <n v="0"/>
    <n v="2394.36"/>
    <n v="948.88000000000011"/>
  </r>
  <r>
    <s v="T01595"/>
    <x v="315"/>
    <s v="C124"/>
    <s v="P011"/>
    <x v="0"/>
    <n v="5"/>
    <n v="0.1"/>
    <s v="Mobile Money"/>
    <n v="248.57"/>
    <n v="190.67"/>
    <x v="1"/>
    <s v="Headphones"/>
    <n v="1242.8499999999999"/>
    <n v="953.34999999999991"/>
    <n v="289.5"/>
    <n v="0.2329323731745585"/>
    <n v="124.285"/>
    <n v="1118.5649999999998"/>
    <n v="165.21499999999992"/>
  </r>
  <r>
    <s v="T01596"/>
    <x v="492"/>
    <s v="C090"/>
    <s v="P015"/>
    <x v="2"/>
    <n v="5"/>
    <n v="0.1"/>
    <s v="Cash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1597"/>
    <x v="652"/>
    <s v="C042"/>
    <s v="P045"/>
    <x v="4"/>
    <n v="5"/>
    <n v="0"/>
    <s v="Bank Transfer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1598"/>
    <x v="452"/>
    <s v="C023"/>
    <s v="P019"/>
    <x v="1"/>
    <n v="1"/>
    <n v="0.05"/>
    <s v="Bank Transfer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1599"/>
    <x v="73"/>
    <s v="C111"/>
    <s v="P043"/>
    <x v="2"/>
    <n v="5"/>
    <n v="0.1"/>
    <s v="Bank Transfer"/>
    <n v="564.41999999999996"/>
    <n v="293.95999999999998"/>
    <x v="0"/>
    <s v="Accessories"/>
    <n v="2822.1"/>
    <n v="1469.8"/>
    <n v="1352.3"/>
    <n v="0.47918216930654478"/>
    <n v="282.20999999999998"/>
    <n v="2539.89"/>
    <n v="1070.0899999999999"/>
  </r>
  <r>
    <s v="T01600"/>
    <x v="41"/>
    <s v="C163"/>
    <s v="P003"/>
    <x v="0"/>
    <n v="4"/>
    <n v="0.1"/>
    <s v="Credit Card"/>
    <n v="337.63"/>
    <n v="169.03"/>
    <x v="0"/>
    <s v="Footwear"/>
    <n v="1350.52"/>
    <n v="676.12"/>
    <n v="674.4"/>
    <n v="0.49936320824571273"/>
    <n v="135.05199999999999"/>
    <n v="1215.4680000000001"/>
    <n v="539.34800000000007"/>
  </r>
  <r>
    <s v="T01601"/>
    <x v="369"/>
    <s v="C170"/>
    <s v="P033"/>
    <x v="0"/>
    <n v="3"/>
    <n v="0.05"/>
    <s v="Mobile Money"/>
    <n v="1798.97"/>
    <n v="1329.15"/>
    <x v="0"/>
    <s v="Accessories"/>
    <n v="5396.91"/>
    <n v="3987.4500000000003"/>
    <n v="1409.4599999999996"/>
    <n v="0.26116055298309582"/>
    <n v="269.84550000000002"/>
    <n v="5127.0644999999995"/>
    <n v="1139.6144999999992"/>
  </r>
  <r>
    <s v="T01602"/>
    <x v="406"/>
    <s v="C154"/>
    <s v="P037"/>
    <x v="0"/>
    <n v="1"/>
    <n v="0.05"/>
    <s v="Cash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1603"/>
    <x v="486"/>
    <s v="C156"/>
    <s v="P014"/>
    <x v="1"/>
    <n v="1"/>
    <n v="0"/>
    <s v="Credit Card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1604"/>
    <x v="345"/>
    <s v="C106"/>
    <s v="P011"/>
    <x v="4"/>
    <n v="4"/>
    <n v="0.15"/>
    <s v="Cash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1605"/>
    <x v="305"/>
    <s v="C167"/>
    <s v="P030"/>
    <x v="3"/>
    <n v="5"/>
    <n v="0"/>
    <s v="Mobile Money"/>
    <n v="29.24"/>
    <n v="15.28"/>
    <x v="0"/>
    <s v="Watches"/>
    <n v="146.19999999999999"/>
    <n v="76.399999999999991"/>
    <n v="69.8"/>
    <n v="0.47742818057455544"/>
    <n v="0"/>
    <n v="146.19999999999999"/>
    <n v="69.8"/>
  </r>
  <r>
    <s v="T01606"/>
    <x v="261"/>
    <s v="C173"/>
    <s v="P023"/>
    <x v="3"/>
    <n v="3"/>
    <n v="0.15"/>
    <s v="Bank Transfer"/>
    <n v="1878.47"/>
    <n v="1014.91"/>
    <x v="0"/>
    <s v="Footwear"/>
    <n v="5635.41"/>
    <n v="3044.73"/>
    <n v="2590.6799999999998"/>
    <n v="0.45971455493034225"/>
    <n v="845.31149999999991"/>
    <n v="4790.0985000000001"/>
    <n v="1745.3685"/>
  </r>
  <r>
    <s v="T01607"/>
    <x v="150"/>
    <s v="C100"/>
    <s v="P006"/>
    <x v="2"/>
    <n v="1"/>
    <n v="0"/>
    <s v="Mobile Money"/>
    <n v="318.05"/>
    <n v="187.34"/>
    <x v="2"/>
    <s v="Fruits"/>
    <n v="318.05"/>
    <n v="187.34"/>
    <n v="130.71"/>
    <n v="0.41097311743436565"/>
    <n v="0"/>
    <n v="318.05"/>
    <n v="130.71"/>
  </r>
  <r>
    <s v="T01608"/>
    <x v="405"/>
    <s v="C095"/>
    <s v="P035"/>
    <x v="2"/>
    <n v="4"/>
    <n v="0"/>
    <s v="Credit Card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1609"/>
    <x v="508"/>
    <s v="C191"/>
    <s v="P049"/>
    <x v="3"/>
    <n v="3"/>
    <n v="0.1"/>
    <s v="Credit Card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1610"/>
    <x v="552"/>
    <s v="C024"/>
    <s v="P027"/>
    <x v="4"/>
    <n v="3"/>
    <n v="0.05"/>
    <s v="Credit Card"/>
    <n v="1272.23"/>
    <n v="952.65"/>
    <x v="1"/>
    <s v="Smartphone"/>
    <n v="3816.69"/>
    <n v="2857.95"/>
    <n v="958.74000000000024"/>
    <n v="0.25119671757465245"/>
    <n v="190.83450000000002"/>
    <n v="3625.8555000000001"/>
    <n v="767.9055000000003"/>
  </r>
  <r>
    <s v="T01611"/>
    <x v="548"/>
    <s v="C127"/>
    <s v="P026"/>
    <x v="0"/>
    <n v="1"/>
    <n v="0.1"/>
    <s v="Mobile Money"/>
    <n v="1015.76"/>
    <n v="584.4"/>
    <x v="2"/>
    <s v="Dairy"/>
    <n v="1015.76"/>
    <n v="584.4"/>
    <n v="431.36"/>
    <n v="0.42466724423092073"/>
    <n v="101.57600000000001"/>
    <n v="914.18399999999997"/>
    <n v="329.78399999999999"/>
  </r>
  <r>
    <s v="T01612"/>
    <x v="481"/>
    <s v="C181"/>
    <s v="P039"/>
    <x v="4"/>
    <n v="2"/>
    <n v="0"/>
    <s v="Credit Card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1613"/>
    <x v="118"/>
    <s v="C164"/>
    <s v="P006"/>
    <x v="1"/>
    <n v="1"/>
    <n v="0.1"/>
    <s v="Mobile Money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1614"/>
    <x v="487"/>
    <s v="C044"/>
    <s v="P033"/>
    <x v="4"/>
    <n v="2"/>
    <n v="0.05"/>
    <s v="Cash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1615"/>
    <x v="615"/>
    <s v="C151"/>
    <s v="P032"/>
    <x v="2"/>
    <n v="1"/>
    <n v="0.05"/>
    <s v="Bank Transfer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1616"/>
    <x v="17"/>
    <s v="C146"/>
    <s v="P002"/>
    <x v="2"/>
    <n v="5"/>
    <n v="0.1"/>
    <s v="Credit Card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1617"/>
    <x v="653"/>
    <s v="C174"/>
    <s v="P003"/>
    <x v="3"/>
    <n v="5"/>
    <n v="0.1"/>
    <s v="Mobile Money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1618"/>
    <x v="466"/>
    <s v="C001"/>
    <s v="P003"/>
    <x v="1"/>
    <n v="1"/>
    <n v="0.1"/>
    <s v="Mobile Money"/>
    <n v="337.63"/>
    <n v="169.03"/>
    <x v="0"/>
    <s v="Footwear"/>
    <n v="337.63"/>
    <n v="169.03"/>
    <n v="168.6"/>
    <n v="0.49936320824571273"/>
    <n v="33.762999999999998"/>
    <n v="303.86700000000002"/>
    <n v="134.83700000000002"/>
  </r>
  <r>
    <s v="T01619"/>
    <x v="122"/>
    <s v="C105"/>
    <s v="P033"/>
    <x v="0"/>
    <n v="1"/>
    <n v="0.15"/>
    <s v="Mobile Money"/>
    <n v="1798.97"/>
    <n v="1329.15"/>
    <x v="0"/>
    <s v="Accessories"/>
    <n v="1798.97"/>
    <n v="1329.15"/>
    <n v="469.81999999999994"/>
    <n v="0.26116055298309582"/>
    <n v="269.84550000000002"/>
    <n v="1529.1244999999999"/>
    <n v="199.97449999999981"/>
  </r>
  <r>
    <s v="T01620"/>
    <x v="23"/>
    <s v="C093"/>
    <s v="P026"/>
    <x v="4"/>
    <n v="1"/>
    <n v="0.05"/>
    <s v="Cash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1621"/>
    <x v="654"/>
    <s v="C072"/>
    <s v="P025"/>
    <x v="1"/>
    <n v="5"/>
    <n v="0.15"/>
    <s v="Bank Transfer"/>
    <n v="429.15"/>
    <n v="258.72000000000003"/>
    <x v="0"/>
    <s v="Watches"/>
    <n v="2145.75"/>
    <n v="1293.6000000000001"/>
    <n v="852.14999999999986"/>
    <n v="0.3971338692764767"/>
    <n v="321.86250000000001"/>
    <n v="1823.8875"/>
    <n v="530.28749999999991"/>
  </r>
  <r>
    <s v="T01622"/>
    <x v="276"/>
    <s v="C002"/>
    <s v="P035"/>
    <x v="1"/>
    <n v="2"/>
    <n v="0.1"/>
    <s v="Cash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1623"/>
    <x v="208"/>
    <s v="C147"/>
    <s v="P032"/>
    <x v="3"/>
    <n v="2"/>
    <n v="0.15"/>
    <s v="Cash"/>
    <n v="304.70999999999998"/>
    <n v="164.01"/>
    <x v="2"/>
    <s v="Vegetables"/>
    <n v="609.41999999999996"/>
    <n v="328.02"/>
    <n v="281.39999999999998"/>
    <n v="0.46175051688490698"/>
    <n v="91.412999999999997"/>
    <n v="518.00699999999995"/>
    <n v="189.98699999999997"/>
  </r>
  <r>
    <s v="T01624"/>
    <x v="173"/>
    <s v="C064"/>
    <s v="P011"/>
    <x v="2"/>
    <n v="2"/>
    <n v="0.1"/>
    <s v="Bank Transfer"/>
    <n v="248.57"/>
    <n v="190.67"/>
    <x v="1"/>
    <s v="Headphones"/>
    <n v="497.14"/>
    <n v="381.34"/>
    <n v="115.80000000000001"/>
    <n v="0.2329323731745585"/>
    <n v="49.713999999999999"/>
    <n v="447.42599999999999"/>
    <n v="66.086000000000013"/>
  </r>
  <r>
    <s v="T01625"/>
    <x v="650"/>
    <s v="C017"/>
    <s v="P027"/>
    <x v="3"/>
    <n v="1"/>
    <n v="0.15"/>
    <s v="Mobile Money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1626"/>
    <x v="655"/>
    <s v="C007"/>
    <s v="P040"/>
    <x v="4"/>
    <n v="3"/>
    <n v="0.1"/>
    <s v="Credit Card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1627"/>
    <x v="456"/>
    <s v="C028"/>
    <s v="P029"/>
    <x v="1"/>
    <n v="2"/>
    <n v="0.1"/>
    <s v="Cash"/>
    <n v="1485.05"/>
    <n v="988.31"/>
    <x v="0"/>
    <s v="Clothing"/>
    <n v="2970.1"/>
    <n v="1976.62"/>
    <n v="993.48"/>
    <n v="0.33449378808794317"/>
    <n v="297.01"/>
    <n v="2673.09"/>
    <n v="696.47000000000025"/>
  </r>
  <r>
    <s v="T01628"/>
    <x v="42"/>
    <s v="C086"/>
    <s v="P027"/>
    <x v="4"/>
    <n v="2"/>
    <n v="0"/>
    <s v="Mobile Money"/>
    <n v="1272.23"/>
    <n v="952.65"/>
    <x v="1"/>
    <s v="Smartphone"/>
    <n v="2544.46"/>
    <n v="1905.3"/>
    <n v="639.16000000000008"/>
    <n v="0.2511967175746524"/>
    <n v="0"/>
    <n v="2544.46"/>
    <n v="639.16000000000008"/>
  </r>
  <r>
    <s v="T01629"/>
    <x v="13"/>
    <s v="C196"/>
    <s v="P044"/>
    <x v="3"/>
    <n v="4"/>
    <n v="0"/>
    <s v="Cash"/>
    <n v="1286.55"/>
    <n v="797.54"/>
    <x v="0"/>
    <s v="Accessories"/>
    <n v="5146.2"/>
    <n v="3190.16"/>
    <n v="1956.04"/>
    <n v="0.380094049978625"/>
    <n v="0"/>
    <n v="5146.2"/>
    <n v="1956.04"/>
  </r>
  <r>
    <s v="T01630"/>
    <x v="568"/>
    <s v="C016"/>
    <s v="P042"/>
    <x v="3"/>
    <n v="4"/>
    <n v="0.1"/>
    <s v="Cash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1631"/>
    <x v="381"/>
    <s v="C033"/>
    <s v="P007"/>
    <x v="3"/>
    <n v="4"/>
    <n v="0"/>
    <s v="Bank Transfer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1632"/>
    <x v="518"/>
    <s v="C157"/>
    <s v="P008"/>
    <x v="1"/>
    <n v="1"/>
    <n v="0"/>
    <s v="Cash"/>
    <n v="109.78"/>
    <n v="70.59"/>
    <x v="0"/>
    <s v="Footwear"/>
    <n v="109.78"/>
    <n v="70.59"/>
    <n v="39.19"/>
    <n v="0.3569867006740754"/>
    <n v="0"/>
    <n v="109.78"/>
    <n v="39.19"/>
  </r>
  <r>
    <s v="T01633"/>
    <x v="412"/>
    <s v="C144"/>
    <s v="P006"/>
    <x v="3"/>
    <n v="3"/>
    <n v="0.15"/>
    <s v="Mobile Money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1634"/>
    <x v="236"/>
    <s v="C025"/>
    <s v="P047"/>
    <x v="4"/>
    <n v="4"/>
    <n v="0.05"/>
    <s v="Cash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1635"/>
    <x v="295"/>
    <s v="C117"/>
    <s v="P024"/>
    <x v="1"/>
    <n v="4"/>
    <n v="0.15"/>
    <s v="Cash"/>
    <n v="1487.41"/>
    <n v="813.07"/>
    <x v="1"/>
    <s v="Smartphone"/>
    <n v="5949.64"/>
    <n v="3252.28"/>
    <n v="2697.36"/>
    <n v="0.45336524562830693"/>
    <n v="892.44600000000003"/>
    <n v="5057.1940000000004"/>
    <n v="1804.9140000000002"/>
  </r>
  <r>
    <s v="T01636"/>
    <x v="286"/>
    <s v="C087"/>
    <s v="P033"/>
    <x v="3"/>
    <n v="4"/>
    <n v="0.1"/>
    <s v="Credit Card"/>
    <n v="1798.97"/>
    <n v="1329.15"/>
    <x v="0"/>
    <s v="Accessories"/>
    <n v="7195.88"/>
    <n v="5316.6"/>
    <n v="1879.2799999999997"/>
    <n v="0.26116055298309582"/>
    <n v="719.58800000000008"/>
    <n v="6476.2920000000004"/>
    <n v="1159.692"/>
  </r>
  <r>
    <s v="T01637"/>
    <x v="60"/>
    <s v="C028"/>
    <s v="P016"/>
    <x v="3"/>
    <n v="1"/>
    <n v="0"/>
    <s v="Credit Card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1638"/>
    <x v="173"/>
    <s v="C147"/>
    <s v="P014"/>
    <x v="2"/>
    <n v="5"/>
    <n v="0.1"/>
    <s v="Bank Transfer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1639"/>
    <x v="134"/>
    <s v="C108"/>
    <s v="P005"/>
    <x v="1"/>
    <n v="5"/>
    <n v="0.15"/>
    <s v="Credit Card"/>
    <n v="1396.22"/>
    <n v="1004.09"/>
    <x v="0"/>
    <s v="Bags"/>
    <n v="6981.1"/>
    <n v="5020.45"/>
    <n v="1960.6500000000005"/>
    <n v="0.28085115526206478"/>
    <n v="1047.165"/>
    <n v="5933.9350000000004"/>
    <n v="913.48500000000058"/>
  </r>
  <r>
    <s v="T01640"/>
    <x v="480"/>
    <s v="C063"/>
    <s v="P011"/>
    <x v="2"/>
    <n v="1"/>
    <n v="0"/>
    <s v="Credit Card"/>
    <n v="248.57"/>
    <n v="190.67"/>
    <x v="1"/>
    <s v="Headphones"/>
    <n v="248.57"/>
    <n v="190.67"/>
    <n v="57.900000000000006"/>
    <n v="0.2329323731745585"/>
    <n v="0"/>
    <n v="248.57"/>
    <n v="57.900000000000006"/>
  </r>
  <r>
    <s v="T01641"/>
    <x v="386"/>
    <s v="C080"/>
    <s v="P046"/>
    <x v="4"/>
    <n v="4"/>
    <n v="0.1"/>
    <s v="Bank Transfer"/>
    <n v="1165.3699999999999"/>
    <n v="926.55"/>
    <x v="0"/>
    <s v="Clothing"/>
    <n v="4661.4799999999996"/>
    <n v="3706.2"/>
    <n v="955.27999999999975"/>
    <n v="0.20493062289230027"/>
    <n v="466.14799999999997"/>
    <n v="4195.3319999999994"/>
    <n v="489.13199999999961"/>
  </r>
  <r>
    <s v="T01642"/>
    <x v="618"/>
    <s v="C150"/>
    <s v="P047"/>
    <x v="4"/>
    <n v="2"/>
    <n v="0.05"/>
    <s v="Mobile Money"/>
    <n v="1197.18"/>
    <n v="722.74"/>
    <x v="1"/>
    <s v="Smartphone"/>
    <n v="2394.36"/>
    <n v="1445.48"/>
    <n v="948.88000000000011"/>
    <n v="0.39629796688885549"/>
    <n v="119.71800000000002"/>
    <n v="2274.6420000000003"/>
    <n v="829.16200000000026"/>
  </r>
  <r>
    <s v="T01643"/>
    <x v="122"/>
    <s v="C080"/>
    <s v="P001"/>
    <x v="4"/>
    <n v="3"/>
    <n v="0.1"/>
    <s v="Bank Transfer"/>
    <n v="1673.69"/>
    <n v="1323.38"/>
    <x v="1"/>
    <s v="Camera"/>
    <n v="5021.07"/>
    <n v="3970.1400000000003"/>
    <n v="1050.9299999999994"/>
    <n v="0.2093039929736091"/>
    <n v="502.10699999999997"/>
    <n v="4518.9629999999997"/>
    <n v="548.82299999999941"/>
  </r>
  <r>
    <s v="T01644"/>
    <x v="574"/>
    <s v="C003"/>
    <s v="P018"/>
    <x v="4"/>
    <n v="5"/>
    <n v="0.05"/>
    <s v="Cash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1645"/>
    <x v="145"/>
    <s v="C061"/>
    <s v="P037"/>
    <x v="4"/>
    <n v="5"/>
    <n v="0"/>
    <s v="Mobile Money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1646"/>
    <x v="512"/>
    <s v="C089"/>
    <s v="P038"/>
    <x v="2"/>
    <n v="2"/>
    <n v="0.05"/>
    <s v="Cash"/>
    <n v="366.93"/>
    <n v="285.23"/>
    <x v="0"/>
    <s v="Footwear"/>
    <n v="733.86"/>
    <n v="570.46"/>
    <n v="163.39999999999998"/>
    <n v="0.22265827269506441"/>
    <n v="36.693000000000005"/>
    <n v="697.16700000000003"/>
    <n v="126.70699999999999"/>
  </r>
  <r>
    <s v="T01647"/>
    <x v="615"/>
    <s v="C088"/>
    <s v="P026"/>
    <x v="2"/>
    <n v="4"/>
    <n v="0.15"/>
    <s v="Bank Transfer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1648"/>
    <x v="151"/>
    <s v="C149"/>
    <s v="P019"/>
    <x v="4"/>
    <n v="3"/>
    <n v="0.1"/>
    <s v="Mobile Money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1649"/>
    <x v="656"/>
    <s v="C085"/>
    <s v="P040"/>
    <x v="2"/>
    <n v="1"/>
    <n v="0.15"/>
    <s v="Cash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1650"/>
    <x v="317"/>
    <s v="C127"/>
    <s v="P033"/>
    <x v="2"/>
    <n v="1"/>
    <n v="0.05"/>
    <s v="Credit Card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1651"/>
    <x v="374"/>
    <s v="C120"/>
    <s v="P021"/>
    <x v="4"/>
    <n v="2"/>
    <n v="0.05"/>
    <s v="Mobile Money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1652"/>
    <x v="314"/>
    <s v="C189"/>
    <s v="P004"/>
    <x v="0"/>
    <n v="4"/>
    <n v="0.05"/>
    <s v="Mobile Money"/>
    <n v="1853.77"/>
    <n v="1363.52"/>
    <x v="0"/>
    <s v="Accessories"/>
    <n v="7415.08"/>
    <n v="5454.08"/>
    <n v="1961"/>
    <n v="0.26446107122242779"/>
    <n v="370.75400000000002"/>
    <n v="7044.326"/>
    <n v="1590.2460000000001"/>
  </r>
  <r>
    <s v="T01653"/>
    <x v="421"/>
    <s v="C048"/>
    <s v="P036"/>
    <x v="3"/>
    <n v="3"/>
    <n v="0"/>
    <s v="Cash"/>
    <n v="1501.46"/>
    <n v="1167.73"/>
    <x v="0"/>
    <s v="Watches"/>
    <n v="4504.38"/>
    <n v="3503.19"/>
    <n v="1001.19"/>
    <n v="0.22227032355174298"/>
    <n v="0"/>
    <n v="4504.38"/>
    <n v="1001.19"/>
  </r>
  <r>
    <s v="T01654"/>
    <x v="411"/>
    <s v="C092"/>
    <s v="P006"/>
    <x v="3"/>
    <n v="5"/>
    <n v="0"/>
    <s v="Credit Card"/>
    <n v="318.05"/>
    <n v="187.34"/>
    <x v="2"/>
    <s v="Fruits"/>
    <n v="1590.25"/>
    <n v="936.7"/>
    <n v="653.54999999999995"/>
    <n v="0.41097311743436565"/>
    <n v="0"/>
    <n v="1590.25"/>
    <n v="653.54999999999995"/>
  </r>
  <r>
    <s v="T01655"/>
    <x v="253"/>
    <s v="C075"/>
    <s v="P003"/>
    <x v="1"/>
    <n v="2"/>
    <n v="0.1"/>
    <s v="Cash"/>
    <n v="337.63"/>
    <n v="169.03"/>
    <x v="0"/>
    <s v="Footwear"/>
    <n v="675.26"/>
    <n v="338.06"/>
    <n v="337.2"/>
    <n v="0.49936320824571273"/>
    <n v="67.525999999999996"/>
    <n v="607.73400000000004"/>
    <n v="269.67400000000004"/>
  </r>
  <r>
    <s v="T01656"/>
    <x v="225"/>
    <s v="C008"/>
    <s v="P009"/>
    <x v="2"/>
    <n v="2"/>
    <n v="0.1"/>
    <s v="Credit Card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1657"/>
    <x v="439"/>
    <s v="C057"/>
    <s v="P048"/>
    <x v="0"/>
    <n v="2"/>
    <n v="0.1"/>
    <s v="Credit Card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1658"/>
    <x v="507"/>
    <s v="C046"/>
    <s v="P018"/>
    <x v="2"/>
    <n v="1"/>
    <n v="0.05"/>
    <s v="Bank Transfer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1659"/>
    <x v="587"/>
    <s v="C026"/>
    <s v="P001"/>
    <x v="3"/>
    <n v="2"/>
    <n v="0.15"/>
    <s v="Cash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1660"/>
    <x v="636"/>
    <s v="C087"/>
    <s v="P003"/>
    <x v="2"/>
    <n v="3"/>
    <n v="0.15"/>
    <s v="Credit Card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1661"/>
    <x v="288"/>
    <s v="C095"/>
    <s v="P015"/>
    <x v="0"/>
    <n v="2"/>
    <n v="0.15"/>
    <s v="Cash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1662"/>
    <x v="581"/>
    <s v="C031"/>
    <s v="P031"/>
    <x v="2"/>
    <n v="2"/>
    <n v="0.05"/>
    <s v="Credit Card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1663"/>
    <x v="292"/>
    <s v="C137"/>
    <s v="P047"/>
    <x v="1"/>
    <n v="3"/>
    <n v="0.1"/>
    <s v="Mobile Money"/>
    <n v="1197.18"/>
    <n v="722.74"/>
    <x v="1"/>
    <s v="Smartphone"/>
    <n v="3591.54"/>
    <n v="2168.2200000000003"/>
    <n v="1423.3199999999997"/>
    <n v="0.39629796688885538"/>
    <n v="359.154"/>
    <n v="3232.386"/>
    <n v="1064.1659999999997"/>
  </r>
  <r>
    <s v="T01664"/>
    <x v="45"/>
    <s v="C163"/>
    <s v="P020"/>
    <x v="2"/>
    <n v="1"/>
    <n v="0.05"/>
    <s v="Bank Transfer"/>
    <n v="323.92"/>
    <n v="242.98"/>
    <x v="0"/>
    <s v="Accessories"/>
    <n v="323.92"/>
    <n v="242.98"/>
    <n v="80.940000000000026"/>
    <n v="0.24987651271918998"/>
    <n v="16.196000000000002"/>
    <n v="307.72399999999999"/>
    <n v="64.744"/>
  </r>
  <r>
    <s v="T01665"/>
    <x v="36"/>
    <s v="C039"/>
    <s v="P036"/>
    <x v="0"/>
    <n v="2"/>
    <n v="0"/>
    <s v="Bank Transfer"/>
    <n v="1501.46"/>
    <n v="1167.73"/>
    <x v="0"/>
    <s v="Watches"/>
    <n v="3002.92"/>
    <n v="2335.46"/>
    <n v="667.46"/>
    <n v="0.22227032355174298"/>
    <n v="0"/>
    <n v="3002.92"/>
    <n v="667.46"/>
  </r>
  <r>
    <s v="T01666"/>
    <x v="364"/>
    <s v="C033"/>
    <s v="P048"/>
    <x v="4"/>
    <n v="5"/>
    <n v="0.15"/>
    <s v="Credit Card"/>
    <n v="1216.3599999999999"/>
    <n v="794.8"/>
    <x v="0"/>
    <s v="Bags"/>
    <n v="6081.7999999999993"/>
    <n v="3974"/>
    <n v="2107.7999999999993"/>
    <n v="0.34657502713012589"/>
    <n v="912.26999999999987"/>
    <n v="5169.53"/>
    <n v="1195.5299999999997"/>
  </r>
  <r>
    <s v="T01667"/>
    <x v="389"/>
    <s v="C187"/>
    <s v="P022"/>
    <x v="3"/>
    <n v="4"/>
    <n v="0"/>
    <s v="Credit Card"/>
    <n v="25.57"/>
    <n v="19.05"/>
    <x v="2"/>
    <s v="Vegetables"/>
    <n v="102.28"/>
    <n v="76.2"/>
    <n v="26.08"/>
    <n v="0.25498631208447398"/>
    <n v="0"/>
    <n v="102.28"/>
    <n v="26.08"/>
  </r>
  <r>
    <s v="T01668"/>
    <x v="275"/>
    <s v="C131"/>
    <s v="P042"/>
    <x v="1"/>
    <n v="5"/>
    <n v="0.1"/>
    <s v="Mobile Money"/>
    <n v="453.62"/>
    <n v="316.63"/>
    <x v="0"/>
    <s v="Clothing"/>
    <n v="2268.1"/>
    <n v="1583.15"/>
    <n v="684.94999999999982"/>
    <n v="0.30199285745778398"/>
    <n v="226.81"/>
    <n v="2041.29"/>
    <n v="458.13999999999987"/>
  </r>
  <r>
    <s v="T01669"/>
    <x v="201"/>
    <s v="C133"/>
    <s v="P002"/>
    <x v="1"/>
    <n v="2"/>
    <n v="0.1"/>
    <s v="Bank Transfer"/>
    <n v="818.76"/>
    <n v="527.62"/>
    <x v="1"/>
    <s v="Television"/>
    <n v="1637.52"/>
    <n v="1055.24"/>
    <n v="582.28"/>
    <n v="0.35558649665347597"/>
    <n v="163.75200000000001"/>
    <n v="1473.768"/>
    <n v="418.52800000000002"/>
  </r>
  <r>
    <s v="T01670"/>
    <x v="161"/>
    <s v="C135"/>
    <s v="P026"/>
    <x v="1"/>
    <n v="4"/>
    <n v="0.15"/>
    <s v="Bank Transfer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1671"/>
    <x v="479"/>
    <s v="C149"/>
    <s v="P043"/>
    <x v="1"/>
    <n v="5"/>
    <n v="0"/>
    <s v="Credit Card"/>
    <n v="564.41999999999996"/>
    <n v="293.95999999999998"/>
    <x v="0"/>
    <s v="Accessories"/>
    <n v="2822.1"/>
    <n v="1469.8"/>
    <n v="1352.3"/>
    <n v="0.47918216930654478"/>
    <n v="0"/>
    <n v="2822.1"/>
    <n v="1352.3"/>
  </r>
  <r>
    <s v="T01672"/>
    <x v="355"/>
    <s v="C057"/>
    <s v="P003"/>
    <x v="2"/>
    <n v="4"/>
    <n v="0.05"/>
    <s v="Mobile Money"/>
    <n v="337.63"/>
    <n v="169.03"/>
    <x v="0"/>
    <s v="Footwear"/>
    <n v="1350.52"/>
    <n v="676.12"/>
    <n v="674.4"/>
    <n v="0.49936320824571273"/>
    <n v="67.525999999999996"/>
    <n v="1282.9939999999999"/>
    <n v="606.87399999999991"/>
  </r>
  <r>
    <s v="T01673"/>
    <x v="306"/>
    <s v="C056"/>
    <s v="P009"/>
    <x v="0"/>
    <n v="4"/>
    <n v="0.15"/>
    <s v="Credit Card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1674"/>
    <x v="199"/>
    <s v="C096"/>
    <s v="P021"/>
    <x v="0"/>
    <n v="5"/>
    <n v="0"/>
    <s v="Credit Card"/>
    <n v="1227.24"/>
    <n v="977.09"/>
    <x v="2"/>
    <s v="Dairy"/>
    <n v="6136.2"/>
    <n v="4885.45"/>
    <n v="1250.75"/>
    <n v="0.20383136142889738"/>
    <n v="0"/>
    <n v="6136.2"/>
    <n v="1250.75"/>
  </r>
  <r>
    <s v="T01675"/>
    <x v="483"/>
    <s v="C193"/>
    <s v="P021"/>
    <x v="3"/>
    <n v="3"/>
    <n v="0.15"/>
    <s v="Bank Transfer"/>
    <n v="1227.24"/>
    <n v="977.09"/>
    <x v="2"/>
    <s v="Dairy"/>
    <n v="3681.7200000000003"/>
    <n v="2931.27"/>
    <n v="750.45000000000027"/>
    <n v="0.20383136142889743"/>
    <n v="552.25800000000004"/>
    <n v="3129.4620000000004"/>
    <n v="198.19200000000046"/>
  </r>
  <r>
    <s v="T01676"/>
    <x v="144"/>
    <s v="C059"/>
    <s v="P038"/>
    <x v="4"/>
    <n v="1"/>
    <n v="0.15"/>
    <s v="Bank Transfer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1677"/>
    <x v="85"/>
    <s v="C110"/>
    <s v="P037"/>
    <x v="1"/>
    <n v="4"/>
    <n v="0.15"/>
    <s v="Mobile Money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1678"/>
    <x v="657"/>
    <s v="C095"/>
    <s v="P050"/>
    <x v="1"/>
    <n v="3"/>
    <n v="0.1"/>
    <s v="Mobile Money"/>
    <n v="1044.6400000000001"/>
    <n v="775.07"/>
    <x v="0"/>
    <s v="Footwear"/>
    <n v="3133.92"/>
    <n v="2325.21"/>
    <n v="808.71"/>
    <n v="0.25805062030938891"/>
    <n v="313.39200000000005"/>
    <n v="2820.5280000000002"/>
    <n v="495.31800000000021"/>
  </r>
  <r>
    <s v="T01679"/>
    <x v="534"/>
    <s v="C007"/>
    <s v="P050"/>
    <x v="2"/>
    <n v="4"/>
    <n v="0.05"/>
    <s v="Bank Transfer"/>
    <n v="1044.6400000000001"/>
    <n v="775.07"/>
    <x v="0"/>
    <s v="Footwear"/>
    <n v="4178.5600000000004"/>
    <n v="3100.28"/>
    <n v="1078.2800000000002"/>
    <n v="0.25805062030938891"/>
    <n v="208.92800000000003"/>
    <n v="3969.6320000000005"/>
    <n v="869.35200000000032"/>
  </r>
  <r>
    <s v="T01680"/>
    <x v="555"/>
    <s v="C166"/>
    <s v="P044"/>
    <x v="3"/>
    <n v="3"/>
    <n v="0"/>
    <s v="Bank Transfer"/>
    <n v="1286.55"/>
    <n v="797.54"/>
    <x v="0"/>
    <s v="Accessories"/>
    <n v="3859.6499999999996"/>
    <n v="2392.62"/>
    <n v="1467.0299999999997"/>
    <n v="0.38009404997862495"/>
    <n v="0"/>
    <n v="3859.6499999999996"/>
    <n v="1467.0299999999997"/>
  </r>
  <r>
    <s v="T01681"/>
    <x v="655"/>
    <s v="C129"/>
    <s v="P029"/>
    <x v="4"/>
    <n v="5"/>
    <n v="0"/>
    <s v="Bank Transfer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1682"/>
    <x v="126"/>
    <s v="C059"/>
    <s v="P005"/>
    <x v="3"/>
    <n v="1"/>
    <n v="0"/>
    <s v="Bank Transfer"/>
    <n v="1396.22"/>
    <n v="1004.09"/>
    <x v="0"/>
    <s v="Bags"/>
    <n v="1396.22"/>
    <n v="1004.09"/>
    <n v="392.13"/>
    <n v="0.28085115526206472"/>
    <n v="0"/>
    <n v="1396.22"/>
    <n v="392.13"/>
  </r>
  <r>
    <s v="T01683"/>
    <x v="377"/>
    <s v="C010"/>
    <s v="P039"/>
    <x v="4"/>
    <n v="2"/>
    <n v="0.1"/>
    <s v="Credit Card"/>
    <n v="540.94000000000005"/>
    <n v="398.25"/>
    <x v="0"/>
    <s v="Clothing"/>
    <n v="1081.8800000000001"/>
    <n v="796.5"/>
    <n v="285.38000000000011"/>
    <n v="0.26378156542315234"/>
    <n v="108.18800000000002"/>
    <n v="973.69200000000012"/>
    <n v="177.19200000000012"/>
  </r>
  <r>
    <s v="T01684"/>
    <x v="581"/>
    <s v="C173"/>
    <s v="P012"/>
    <x v="0"/>
    <n v="3"/>
    <n v="0.1"/>
    <s v="Bank Transfer"/>
    <n v="1193.0899999999999"/>
    <n v="818.24"/>
    <x v="1"/>
    <s v="Camera"/>
    <n v="3579.2699999999995"/>
    <n v="2454.7200000000003"/>
    <n v="1124.5499999999993"/>
    <n v="0.31418417722049452"/>
    <n v="357.92699999999996"/>
    <n v="3221.3429999999994"/>
    <n v="766.62299999999914"/>
  </r>
  <r>
    <s v="T01685"/>
    <x v="202"/>
    <s v="C049"/>
    <s v="P035"/>
    <x v="4"/>
    <n v="2"/>
    <n v="0.1"/>
    <s v="Cash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1686"/>
    <x v="452"/>
    <s v="C198"/>
    <s v="P036"/>
    <x v="0"/>
    <n v="3"/>
    <n v="0.1"/>
    <s v="Mobile Money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1687"/>
    <x v="76"/>
    <s v="C104"/>
    <s v="P036"/>
    <x v="4"/>
    <n v="1"/>
    <n v="0.15"/>
    <s v="Credit Card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1688"/>
    <x v="474"/>
    <s v="C102"/>
    <s v="P027"/>
    <x v="2"/>
    <n v="2"/>
    <n v="0.05"/>
    <s v="Mobile Money"/>
    <n v="1272.23"/>
    <n v="952.65"/>
    <x v="1"/>
    <s v="Smartphone"/>
    <n v="2544.46"/>
    <n v="1905.3"/>
    <n v="639.16000000000008"/>
    <n v="0.2511967175746524"/>
    <n v="127.22300000000001"/>
    <n v="2417.2370000000001"/>
    <n v="511.93700000000013"/>
  </r>
  <r>
    <s v="T01689"/>
    <x v="597"/>
    <s v="C060"/>
    <s v="P009"/>
    <x v="4"/>
    <n v="5"/>
    <n v="0.15"/>
    <s v="Mobile Money"/>
    <n v="123.19"/>
    <n v="80.36"/>
    <x v="2"/>
    <s v="Snacks"/>
    <n v="615.95000000000005"/>
    <n v="401.8"/>
    <n v="214.15000000000003"/>
    <n v="0.34767432421462785"/>
    <n v="92.392499999999998"/>
    <n v="523.5575"/>
    <n v="121.75749999999999"/>
  </r>
  <r>
    <s v="T01690"/>
    <x v="589"/>
    <s v="C088"/>
    <s v="P008"/>
    <x v="3"/>
    <n v="3"/>
    <n v="0.05"/>
    <s v="Mobile Money"/>
    <n v="109.78"/>
    <n v="70.59"/>
    <x v="0"/>
    <s v="Footwear"/>
    <n v="329.34000000000003"/>
    <n v="211.77"/>
    <n v="117.57000000000002"/>
    <n v="0.35698670067407545"/>
    <n v="16.467000000000002"/>
    <n v="312.87300000000005"/>
    <n v="101.10300000000004"/>
  </r>
  <r>
    <s v="T01691"/>
    <x v="417"/>
    <s v="C198"/>
    <s v="P022"/>
    <x v="1"/>
    <n v="2"/>
    <n v="0.15"/>
    <s v="Mobile Money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1692"/>
    <x v="436"/>
    <s v="C143"/>
    <s v="P046"/>
    <x v="3"/>
    <n v="3"/>
    <n v="0.05"/>
    <s v="Credit Card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1693"/>
    <x v="223"/>
    <s v="C079"/>
    <s v="P040"/>
    <x v="3"/>
    <n v="4"/>
    <n v="0.1"/>
    <s v="Bank Transfer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1694"/>
    <x v="506"/>
    <s v="C058"/>
    <s v="P033"/>
    <x v="1"/>
    <n v="4"/>
    <n v="0.15"/>
    <s v="Bank Transfer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1695"/>
    <x v="658"/>
    <s v="C084"/>
    <s v="P010"/>
    <x v="4"/>
    <n v="1"/>
    <n v="0"/>
    <s v="Credit Card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1696"/>
    <x v="300"/>
    <s v="C040"/>
    <s v="P024"/>
    <x v="0"/>
    <n v="5"/>
    <n v="0.15"/>
    <s v="Mobile Money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1697"/>
    <x v="451"/>
    <s v="C053"/>
    <s v="P003"/>
    <x v="1"/>
    <n v="1"/>
    <n v="0.15"/>
    <s v="Credit Card"/>
    <n v="337.63"/>
    <n v="169.03"/>
    <x v="0"/>
    <s v="Footwear"/>
    <n v="337.63"/>
    <n v="169.03"/>
    <n v="168.6"/>
    <n v="0.49936320824571273"/>
    <n v="50.644500000000001"/>
    <n v="286.9855"/>
    <n v="117.9555"/>
  </r>
  <r>
    <s v="T01698"/>
    <x v="325"/>
    <s v="C122"/>
    <s v="P036"/>
    <x v="3"/>
    <n v="3"/>
    <n v="0.15"/>
    <s v="Bank Transfer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1699"/>
    <x v="634"/>
    <s v="C024"/>
    <s v="P034"/>
    <x v="2"/>
    <n v="1"/>
    <n v="0.05"/>
    <s v="Cash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1700"/>
    <x v="469"/>
    <s v="C177"/>
    <s v="P047"/>
    <x v="4"/>
    <n v="4"/>
    <n v="0"/>
    <s v="Credit Card"/>
    <n v="1197.18"/>
    <n v="722.74"/>
    <x v="1"/>
    <s v="Smartphone"/>
    <n v="4788.72"/>
    <n v="2890.96"/>
    <n v="1897.7600000000002"/>
    <n v="0.39629796688885549"/>
    <n v="0"/>
    <n v="4788.72"/>
    <n v="1897.7600000000002"/>
  </r>
  <r>
    <s v="T01701"/>
    <x v="641"/>
    <s v="C051"/>
    <s v="P032"/>
    <x v="3"/>
    <n v="4"/>
    <n v="0.1"/>
    <s v="Credit Card"/>
    <n v="304.70999999999998"/>
    <n v="164.01"/>
    <x v="2"/>
    <s v="Vegetables"/>
    <n v="1218.8399999999999"/>
    <n v="656.04"/>
    <n v="562.79999999999995"/>
    <n v="0.46175051688490698"/>
    <n v="121.884"/>
    <n v="1096.9559999999999"/>
    <n v="440.91599999999994"/>
  </r>
  <r>
    <s v="T01702"/>
    <x v="171"/>
    <s v="C060"/>
    <s v="P041"/>
    <x v="0"/>
    <n v="5"/>
    <n v="0"/>
    <s v="Mobile Money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1703"/>
    <x v="111"/>
    <s v="C015"/>
    <s v="P036"/>
    <x v="0"/>
    <n v="5"/>
    <n v="0"/>
    <s v="Credit Card"/>
    <n v="1501.46"/>
    <n v="1167.73"/>
    <x v="0"/>
    <s v="Watches"/>
    <n v="7507.3"/>
    <n v="5838.65"/>
    <n v="1668.6500000000005"/>
    <n v="0.22227032355174303"/>
    <n v="0"/>
    <n v="7507.3"/>
    <n v="1668.6500000000005"/>
  </r>
  <r>
    <s v="T01704"/>
    <x v="539"/>
    <s v="C084"/>
    <s v="P046"/>
    <x v="1"/>
    <n v="4"/>
    <n v="0.05"/>
    <s v="Cash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1705"/>
    <x v="659"/>
    <s v="C034"/>
    <s v="P032"/>
    <x v="4"/>
    <n v="4"/>
    <n v="0.15"/>
    <s v="Cash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1706"/>
    <x v="79"/>
    <s v="C100"/>
    <s v="P001"/>
    <x v="2"/>
    <n v="2"/>
    <n v="0.05"/>
    <s v="Bank Transfer"/>
    <n v="1673.69"/>
    <n v="1323.38"/>
    <x v="1"/>
    <s v="Camera"/>
    <n v="3347.38"/>
    <n v="2646.76"/>
    <n v="700.61999999999989"/>
    <n v="0.20930399297360916"/>
    <n v="167.36900000000003"/>
    <n v="3180.011"/>
    <n v="533.25099999999975"/>
  </r>
  <r>
    <s v="T01707"/>
    <x v="589"/>
    <s v="C111"/>
    <s v="P048"/>
    <x v="1"/>
    <n v="2"/>
    <n v="0.1"/>
    <s v="Credit Card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1708"/>
    <x v="214"/>
    <s v="C129"/>
    <s v="P041"/>
    <x v="1"/>
    <n v="3"/>
    <n v="0.05"/>
    <s v="Cash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1709"/>
    <x v="186"/>
    <s v="C037"/>
    <s v="P016"/>
    <x v="1"/>
    <n v="1"/>
    <n v="0.15"/>
    <s v="Credit Card"/>
    <n v="1858.75"/>
    <n v="1451.16"/>
    <x v="0"/>
    <s v="Accessories"/>
    <n v="1858.75"/>
    <n v="1451.16"/>
    <n v="407.58999999999992"/>
    <n v="0.21928177538668456"/>
    <n v="278.8125"/>
    <n v="1579.9375"/>
    <n v="128.77749999999992"/>
  </r>
  <r>
    <s v="T01710"/>
    <x v="656"/>
    <s v="C135"/>
    <s v="P025"/>
    <x v="0"/>
    <n v="5"/>
    <n v="0.15"/>
    <s v="Mobile Money"/>
    <n v="429.15"/>
    <n v="258.72000000000003"/>
    <x v="0"/>
    <s v="Watches"/>
    <n v="2145.75"/>
    <n v="1293.6000000000001"/>
    <n v="852.14999999999986"/>
    <n v="0.3971338692764767"/>
    <n v="321.86250000000001"/>
    <n v="1823.8875"/>
    <n v="530.28749999999991"/>
  </r>
  <r>
    <s v="T01711"/>
    <x v="81"/>
    <s v="C119"/>
    <s v="P028"/>
    <x v="4"/>
    <n v="1"/>
    <n v="0"/>
    <s v="Bank Transfer"/>
    <n v="673.78"/>
    <n v="363.33"/>
    <x v="1"/>
    <s v="Smartphone"/>
    <n v="673.78"/>
    <n v="363.33"/>
    <n v="310.45"/>
    <n v="0.46075870462168661"/>
    <n v="0"/>
    <n v="673.78"/>
    <n v="310.45"/>
  </r>
  <r>
    <s v="T01712"/>
    <x v="59"/>
    <s v="C166"/>
    <s v="P006"/>
    <x v="1"/>
    <n v="3"/>
    <n v="0.1"/>
    <s v="Mobile Money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1713"/>
    <x v="245"/>
    <s v="C157"/>
    <s v="P027"/>
    <x v="2"/>
    <n v="4"/>
    <n v="0.05"/>
    <s v="Credit Card"/>
    <n v="1272.23"/>
    <n v="952.65"/>
    <x v="1"/>
    <s v="Smartphone"/>
    <n v="5088.92"/>
    <n v="3810.6"/>
    <n v="1278.3200000000002"/>
    <n v="0.2511967175746524"/>
    <n v="254.44600000000003"/>
    <n v="4834.4740000000002"/>
    <n v="1023.8740000000003"/>
  </r>
  <r>
    <s v="T01714"/>
    <x v="226"/>
    <s v="C159"/>
    <s v="P008"/>
    <x v="1"/>
    <n v="4"/>
    <n v="0.15"/>
    <s v="Credit Card"/>
    <n v="109.78"/>
    <n v="70.59"/>
    <x v="0"/>
    <s v="Footwear"/>
    <n v="439.12"/>
    <n v="282.36"/>
    <n v="156.76"/>
    <n v="0.3569867006740754"/>
    <n v="65.867999999999995"/>
    <n v="373.25200000000001"/>
    <n v="90.891999999999996"/>
  </r>
  <r>
    <s v="T01715"/>
    <x v="46"/>
    <s v="C179"/>
    <s v="P023"/>
    <x v="4"/>
    <n v="1"/>
    <n v="0.15"/>
    <s v="Cash"/>
    <n v="1878.47"/>
    <n v="1014.91"/>
    <x v="0"/>
    <s v="Footwear"/>
    <n v="1878.47"/>
    <n v="1014.91"/>
    <n v="863.56000000000006"/>
    <n v="0.45971455493034225"/>
    <n v="281.77049999999997"/>
    <n v="1596.6995000000002"/>
    <n v="581.7895000000002"/>
  </r>
  <r>
    <s v="T01716"/>
    <x v="538"/>
    <s v="C062"/>
    <s v="P009"/>
    <x v="2"/>
    <n v="3"/>
    <n v="0.1"/>
    <s v="Cash"/>
    <n v="123.19"/>
    <n v="80.36"/>
    <x v="2"/>
    <s v="Snacks"/>
    <n v="369.57"/>
    <n v="241.07999999999998"/>
    <n v="128.49"/>
    <n v="0.34767432421462785"/>
    <n v="36.957000000000001"/>
    <n v="332.613"/>
    <n v="91.533000000000015"/>
  </r>
  <r>
    <s v="T01717"/>
    <x v="601"/>
    <s v="C179"/>
    <s v="P003"/>
    <x v="2"/>
    <n v="4"/>
    <n v="0.15"/>
    <s v="Cash"/>
    <n v="337.63"/>
    <n v="169.03"/>
    <x v="0"/>
    <s v="Footwear"/>
    <n v="1350.52"/>
    <n v="676.12"/>
    <n v="674.4"/>
    <n v="0.49936320824571273"/>
    <n v="202.578"/>
    <n v="1147.942"/>
    <n v="471.822"/>
  </r>
  <r>
    <s v="T01718"/>
    <x v="487"/>
    <s v="C095"/>
    <s v="P050"/>
    <x v="3"/>
    <n v="1"/>
    <n v="0.1"/>
    <s v="Mobile Money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1719"/>
    <x v="430"/>
    <s v="C116"/>
    <s v="P022"/>
    <x v="2"/>
    <n v="3"/>
    <n v="0.05"/>
    <s v="Cash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1720"/>
    <x v="370"/>
    <s v="C119"/>
    <s v="P037"/>
    <x v="3"/>
    <n v="1"/>
    <n v="0.15"/>
    <s v="Mobile Money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1721"/>
    <x v="624"/>
    <s v="C088"/>
    <s v="P042"/>
    <x v="1"/>
    <n v="2"/>
    <n v="0.15"/>
    <s v="Cash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1722"/>
    <x v="126"/>
    <s v="C003"/>
    <s v="P045"/>
    <x v="0"/>
    <n v="1"/>
    <n v="0.05"/>
    <s v="Bank Transfer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1723"/>
    <x v="60"/>
    <s v="C172"/>
    <s v="P025"/>
    <x v="1"/>
    <n v="4"/>
    <n v="0.15"/>
    <s v="Cash"/>
    <n v="429.15"/>
    <n v="258.72000000000003"/>
    <x v="0"/>
    <s v="Watches"/>
    <n v="1716.6"/>
    <n v="1034.8800000000001"/>
    <n v="681.7199999999998"/>
    <n v="0.39713386927647665"/>
    <n v="257.48999999999995"/>
    <n v="1459.11"/>
    <n v="424.22999999999979"/>
  </r>
  <r>
    <s v="T01724"/>
    <x v="204"/>
    <s v="C022"/>
    <s v="P013"/>
    <x v="4"/>
    <n v="2"/>
    <n v="0.15"/>
    <s v="Credit Card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1725"/>
    <x v="457"/>
    <s v="C121"/>
    <s v="P015"/>
    <x v="0"/>
    <n v="2"/>
    <n v="0.05"/>
    <s v="Cash"/>
    <n v="270.45"/>
    <n v="187.6"/>
    <x v="0"/>
    <s v="Bags"/>
    <n v="540.9"/>
    <n v="375.2"/>
    <n v="165.7"/>
    <n v="0.30634128304677388"/>
    <n v="27.045000000000002"/>
    <n v="513.85500000000002"/>
    <n v="138.65500000000003"/>
  </r>
  <r>
    <s v="T01726"/>
    <x v="660"/>
    <s v="C156"/>
    <s v="P040"/>
    <x v="3"/>
    <n v="2"/>
    <n v="0.1"/>
    <s v="Cash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1727"/>
    <x v="586"/>
    <s v="C137"/>
    <s v="P036"/>
    <x v="1"/>
    <n v="2"/>
    <n v="0"/>
    <s v="Cash"/>
    <n v="1501.46"/>
    <n v="1167.73"/>
    <x v="0"/>
    <s v="Watches"/>
    <n v="3002.92"/>
    <n v="2335.46"/>
    <n v="667.46"/>
    <n v="0.22227032355174298"/>
    <n v="0"/>
    <n v="3002.92"/>
    <n v="667.46"/>
  </r>
  <r>
    <s v="T01728"/>
    <x v="483"/>
    <s v="C174"/>
    <s v="P018"/>
    <x v="0"/>
    <n v="2"/>
    <n v="0.15"/>
    <s v="Bank Transfer"/>
    <n v="1079.8900000000001"/>
    <n v="703.83"/>
    <x v="1"/>
    <s v="Smartphone"/>
    <n v="2159.7800000000002"/>
    <n v="1407.66"/>
    <n v="752.12000000000012"/>
    <n v="0.34823917250831105"/>
    <n v="323.96700000000004"/>
    <n v="1835.8130000000001"/>
    <n v="428.15300000000002"/>
  </r>
  <r>
    <s v="T01729"/>
    <x v="370"/>
    <s v="C046"/>
    <s v="P033"/>
    <x v="2"/>
    <n v="1"/>
    <n v="0.05"/>
    <s v="Mobile Money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1730"/>
    <x v="618"/>
    <s v="C179"/>
    <s v="P002"/>
    <x v="3"/>
    <n v="5"/>
    <n v="0"/>
    <s v="Mobile Money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1731"/>
    <x v="643"/>
    <s v="C177"/>
    <s v="P011"/>
    <x v="0"/>
    <n v="4"/>
    <n v="0"/>
    <s v="Cash"/>
    <n v="248.57"/>
    <n v="190.67"/>
    <x v="1"/>
    <s v="Headphones"/>
    <n v="994.28"/>
    <n v="762.68"/>
    <n v="231.60000000000002"/>
    <n v="0.2329323731745585"/>
    <n v="0"/>
    <n v="994.28"/>
    <n v="231.60000000000002"/>
  </r>
  <r>
    <s v="T01732"/>
    <x v="526"/>
    <s v="C013"/>
    <s v="P034"/>
    <x v="1"/>
    <n v="2"/>
    <n v="0.05"/>
    <s v="Bank Transfer"/>
    <n v="428.05"/>
    <n v="246.07"/>
    <x v="1"/>
    <s v="Laptop"/>
    <n v="856.1"/>
    <n v="492.14"/>
    <n v="363.96000000000004"/>
    <n v="0.42513725032122418"/>
    <n v="42.805000000000007"/>
    <n v="813.29500000000007"/>
    <n v="321.15500000000009"/>
  </r>
  <r>
    <s v="T01733"/>
    <x v="567"/>
    <s v="C062"/>
    <s v="P046"/>
    <x v="2"/>
    <n v="1"/>
    <n v="0"/>
    <s v="Mobile Money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1734"/>
    <x v="630"/>
    <s v="C008"/>
    <s v="P032"/>
    <x v="3"/>
    <n v="3"/>
    <n v="0.05"/>
    <s v="Cash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1735"/>
    <x v="654"/>
    <s v="C057"/>
    <s v="P018"/>
    <x v="3"/>
    <n v="2"/>
    <n v="0.05"/>
    <s v="Cash"/>
    <n v="1079.8900000000001"/>
    <n v="703.83"/>
    <x v="1"/>
    <s v="Smartphone"/>
    <n v="2159.7800000000002"/>
    <n v="1407.66"/>
    <n v="752.12000000000012"/>
    <n v="0.34823917250831105"/>
    <n v="107.98900000000002"/>
    <n v="2051.7910000000002"/>
    <n v="644.13100000000009"/>
  </r>
  <r>
    <s v="T01736"/>
    <x v="441"/>
    <s v="C107"/>
    <s v="P050"/>
    <x v="4"/>
    <n v="1"/>
    <n v="0.1"/>
    <s v="Bank Transfer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1737"/>
    <x v="566"/>
    <s v="C144"/>
    <s v="P006"/>
    <x v="2"/>
    <n v="5"/>
    <n v="0.05"/>
    <s v="Mobile Money"/>
    <n v="318.05"/>
    <n v="187.34"/>
    <x v="2"/>
    <s v="Fruits"/>
    <n v="1590.25"/>
    <n v="936.7"/>
    <n v="653.54999999999995"/>
    <n v="0.41097311743436565"/>
    <n v="79.512500000000003"/>
    <n v="1510.7375"/>
    <n v="574.03749999999991"/>
  </r>
  <r>
    <s v="T01738"/>
    <x v="623"/>
    <s v="C110"/>
    <s v="P010"/>
    <x v="3"/>
    <n v="2"/>
    <n v="0.05"/>
    <s v="Cash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1739"/>
    <x v="633"/>
    <s v="C092"/>
    <s v="P033"/>
    <x v="0"/>
    <n v="2"/>
    <n v="0"/>
    <s v="Mobile Money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1740"/>
    <x v="661"/>
    <s v="C168"/>
    <s v="P050"/>
    <x v="0"/>
    <n v="1"/>
    <n v="0.15"/>
    <s v="Credit Card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1741"/>
    <x v="536"/>
    <s v="C118"/>
    <s v="P013"/>
    <x v="2"/>
    <n v="1"/>
    <n v="0.1"/>
    <s v="Bank Transfer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1742"/>
    <x v="70"/>
    <s v="C012"/>
    <s v="P004"/>
    <x v="3"/>
    <n v="2"/>
    <n v="0.15"/>
    <s v="Bank Transfer"/>
    <n v="1853.77"/>
    <n v="1363.52"/>
    <x v="0"/>
    <s v="Accessories"/>
    <n v="3707.54"/>
    <n v="2727.04"/>
    <n v="980.5"/>
    <n v="0.26446107122242779"/>
    <n v="556.13099999999997"/>
    <n v="3151.4090000000001"/>
    <n v="424.36900000000014"/>
  </r>
  <r>
    <s v="T01743"/>
    <x v="343"/>
    <s v="C197"/>
    <s v="P024"/>
    <x v="4"/>
    <n v="4"/>
    <n v="0"/>
    <s v="Credit Card"/>
    <n v="1487.41"/>
    <n v="813.07"/>
    <x v="1"/>
    <s v="Smartphone"/>
    <n v="5949.64"/>
    <n v="3252.28"/>
    <n v="2697.36"/>
    <n v="0.45336524562830693"/>
    <n v="0"/>
    <n v="5949.64"/>
    <n v="2697.36"/>
  </r>
  <r>
    <s v="T01744"/>
    <x v="662"/>
    <s v="C065"/>
    <s v="P019"/>
    <x v="3"/>
    <n v="5"/>
    <n v="0.1"/>
    <s v="Mobile Money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1745"/>
    <x v="217"/>
    <s v="C174"/>
    <s v="P040"/>
    <x v="2"/>
    <n v="3"/>
    <n v="0.05"/>
    <s v="Bank Transfer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1746"/>
    <x v="282"/>
    <s v="C171"/>
    <s v="P001"/>
    <x v="1"/>
    <n v="1"/>
    <n v="0.1"/>
    <s v="Cash"/>
    <n v="1673.69"/>
    <n v="1323.38"/>
    <x v="1"/>
    <s v="Camera"/>
    <n v="1673.69"/>
    <n v="1323.38"/>
    <n v="350.30999999999995"/>
    <n v="0.20930399297360916"/>
    <n v="167.36900000000003"/>
    <n v="1506.3209999999999"/>
    <n v="182.9409999999998"/>
  </r>
  <r>
    <s v="T01747"/>
    <x v="493"/>
    <s v="C156"/>
    <s v="P007"/>
    <x v="4"/>
    <n v="4"/>
    <n v="0.15"/>
    <s v="Credit Card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1748"/>
    <x v="460"/>
    <s v="C129"/>
    <s v="P047"/>
    <x v="4"/>
    <n v="1"/>
    <n v="0.05"/>
    <s v="Cash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1749"/>
    <x v="257"/>
    <s v="C158"/>
    <s v="P014"/>
    <x v="3"/>
    <n v="3"/>
    <n v="0.05"/>
    <s v="Mobile Money"/>
    <n v="1342.75"/>
    <n v="797.94"/>
    <x v="0"/>
    <s v="Clothing"/>
    <n v="4028.25"/>
    <n v="2393.8200000000002"/>
    <n v="1634.4299999999998"/>
    <n v="0.40574194749581077"/>
    <n v="201.41250000000002"/>
    <n v="3826.8375000000001"/>
    <n v="1433.0174999999999"/>
  </r>
  <r>
    <s v="T01750"/>
    <x v="412"/>
    <s v="C194"/>
    <s v="P050"/>
    <x v="2"/>
    <n v="5"/>
    <n v="0"/>
    <s v="Cash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1751"/>
    <x v="540"/>
    <s v="C036"/>
    <s v="P013"/>
    <x v="0"/>
    <n v="4"/>
    <n v="0.1"/>
    <s v="Credit Card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1752"/>
    <x v="264"/>
    <s v="C039"/>
    <s v="P010"/>
    <x v="1"/>
    <n v="2"/>
    <n v="0"/>
    <s v="Credit Card"/>
    <n v="1194.1199999999999"/>
    <n v="838.95"/>
    <x v="1"/>
    <s v="Smartphone"/>
    <n v="2388.2399999999998"/>
    <n v="1677.9"/>
    <n v="710.33999999999969"/>
    <n v="0.29743241885237653"/>
    <n v="0"/>
    <n v="2388.2399999999998"/>
    <n v="710.33999999999969"/>
  </r>
  <r>
    <s v="T01753"/>
    <x v="247"/>
    <s v="C186"/>
    <s v="P027"/>
    <x v="4"/>
    <n v="4"/>
    <n v="0.1"/>
    <s v="Credit Card"/>
    <n v="1272.23"/>
    <n v="952.65"/>
    <x v="1"/>
    <s v="Smartphone"/>
    <n v="5088.92"/>
    <n v="3810.6"/>
    <n v="1278.3200000000002"/>
    <n v="0.2511967175746524"/>
    <n v="508.89200000000005"/>
    <n v="4580.0280000000002"/>
    <n v="769.42800000000034"/>
  </r>
  <r>
    <s v="T01754"/>
    <x v="425"/>
    <s v="C072"/>
    <s v="P049"/>
    <x v="0"/>
    <n v="1"/>
    <n v="0.15"/>
    <s v="Bank Transfer"/>
    <n v="388.26"/>
    <n v="199.3"/>
    <x v="0"/>
    <s v="Watches"/>
    <n v="388.26"/>
    <n v="199.3"/>
    <n v="188.95999999999998"/>
    <n v="0.48668418070365216"/>
    <n v="58.238999999999997"/>
    <n v="330.02100000000002"/>
    <n v="130.721"/>
  </r>
  <r>
    <s v="T01755"/>
    <x v="663"/>
    <s v="C193"/>
    <s v="P017"/>
    <x v="3"/>
    <n v="2"/>
    <n v="0.1"/>
    <s v="Bank Transfer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1756"/>
    <x v="245"/>
    <s v="C063"/>
    <s v="P048"/>
    <x v="2"/>
    <n v="5"/>
    <n v="0"/>
    <s v="Credit Card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1757"/>
    <x v="16"/>
    <s v="C176"/>
    <s v="P003"/>
    <x v="2"/>
    <n v="5"/>
    <n v="0.15"/>
    <s v="Bank Transfer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1758"/>
    <x v="14"/>
    <s v="C047"/>
    <s v="P047"/>
    <x v="1"/>
    <n v="1"/>
    <n v="0"/>
    <s v="Mobile Money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1759"/>
    <x v="535"/>
    <s v="C018"/>
    <s v="P026"/>
    <x v="2"/>
    <n v="1"/>
    <n v="0.05"/>
    <s v="Credit Card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1760"/>
    <x v="506"/>
    <s v="C033"/>
    <s v="P001"/>
    <x v="3"/>
    <n v="2"/>
    <n v="0.05"/>
    <s v="Credit Card"/>
    <n v="1673.69"/>
    <n v="1323.38"/>
    <x v="1"/>
    <s v="Camera"/>
    <n v="3347.38"/>
    <n v="2646.76"/>
    <n v="700.61999999999989"/>
    <n v="0.20930399297360916"/>
    <n v="167.36900000000003"/>
    <n v="3180.011"/>
    <n v="533.25099999999975"/>
  </r>
  <r>
    <s v="T01761"/>
    <x v="375"/>
    <s v="C130"/>
    <s v="P011"/>
    <x v="3"/>
    <n v="4"/>
    <n v="0.15"/>
    <s v="Bank Transfer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1762"/>
    <x v="425"/>
    <s v="C043"/>
    <s v="P013"/>
    <x v="2"/>
    <n v="2"/>
    <n v="0.15"/>
    <s v="Credit Card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1763"/>
    <x v="644"/>
    <s v="C156"/>
    <s v="P027"/>
    <x v="2"/>
    <n v="3"/>
    <n v="0.1"/>
    <s v="Mobile Money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1764"/>
    <x v="627"/>
    <s v="C163"/>
    <s v="P008"/>
    <x v="2"/>
    <n v="3"/>
    <n v="0.15"/>
    <s v="Cash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1765"/>
    <x v="305"/>
    <s v="C093"/>
    <s v="P033"/>
    <x v="1"/>
    <n v="4"/>
    <n v="0.05"/>
    <s v="Mobile Money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1766"/>
    <x v="491"/>
    <s v="C113"/>
    <s v="P014"/>
    <x v="1"/>
    <n v="5"/>
    <n v="0.15"/>
    <s v="Credit Card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1767"/>
    <x v="302"/>
    <s v="C124"/>
    <s v="P034"/>
    <x v="3"/>
    <n v="4"/>
    <n v="0.15"/>
    <s v="Cash"/>
    <n v="428.05"/>
    <n v="246.07"/>
    <x v="1"/>
    <s v="Laptop"/>
    <n v="1712.2"/>
    <n v="984.28"/>
    <n v="727.92000000000007"/>
    <n v="0.42513725032122418"/>
    <n v="256.83"/>
    <n v="1455.3700000000001"/>
    <n v="471.09000000000015"/>
  </r>
  <r>
    <s v="T01768"/>
    <x v="80"/>
    <s v="C195"/>
    <s v="P019"/>
    <x v="0"/>
    <n v="5"/>
    <n v="0.05"/>
    <s v="Credit Card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1769"/>
    <x v="248"/>
    <s v="C066"/>
    <s v="P022"/>
    <x v="1"/>
    <n v="4"/>
    <n v="0.1"/>
    <s v="Mobile Money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1770"/>
    <x v="614"/>
    <s v="C073"/>
    <s v="P028"/>
    <x v="1"/>
    <n v="5"/>
    <n v="0.15"/>
    <s v="Cash"/>
    <n v="673.78"/>
    <n v="363.33"/>
    <x v="1"/>
    <s v="Smartphone"/>
    <n v="3368.8999999999996"/>
    <n v="1816.6499999999999"/>
    <n v="1552.2499999999998"/>
    <n v="0.46075870462168661"/>
    <n v="505.33499999999992"/>
    <n v="2863.5649999999996"/>
    <n v="1046.9149999999997"/>
  </r>
  <r>
    <s v="T01771"/>
    <x v="404"/>
    <s v="C086"/>
    <s v="P016"/>
    <x v="2"/>
    <n v="4"/>
    <n v="0.05"/>
    <s v="Credit Card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1772"/>
    <x v="663"/>
    <s v="C049"/>
    <s v="P035"/>
    <x v="3"/>
    <n v="1"/>
    <n v="0.1"/>
    <s v="Mobile Money"/>
    <n v="1562.43"/>
    <n v="1195.6300000000001"/>
    <x v="1"/>
    <s v="Laptop"/>
    <n v="1562.43"/>
    <n v="1195.6300000000001"/>
    <n v="366.79999999999995"/>
    <n v="0.23476251736077772"/>
    <n v="156.24300000000002"/>
    <n v="1406.1870000000001"/>
    <n v="210.55700000000002"/>
  </r>
  <r>
    <s v="T01773"/>
    <x v="154"/>
    <s v="C104"/>
    <s v="P043"/>
    <x v="1"/>
    <n v="4"/>
    <n v="0.1"/>
    <s v="Mobile Money"/>
    <n v="564.41999999999996"/>
    <n v="293.95999999999998"/>
    <x v="0"/>
    <s v="Accessories"/>
    <n v="2257.6799999999998"/>
    <n v="1175.8399999999999"/>
    <n v="1081.8399999999999"/>
    <n v="0.47918216930654478"/>
    <n v="225.768"/>
    <n v="2031.9119999999998"/>
    <n v="856.07199999999989"/>
  </r>
  <r>
    <s v="T01774"/>
    <x v="120"/>
    <s v="C126"/>
    <s v="P029"/>
    <x v="0"/>
    <n v="5"/>
    <n v="0"/>
    <s v="Mobile Money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1775"/>
    <x v="10"/>
    <s v="C010"/>
    <s v="P030"/>
    <x v="3"/>
    <n v="4"/>
    <n v="0.05"/>
    <s v="Credit Card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1776"/>
    <x v="664"/>
    <s v="C196"/>
    <s v="P026"/>
    <x v="1"/>
    <n v="3"/>
    <n v="0.1"/>
    <s v="Mobile Money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1777"/>
    <x v="599"/>
    <s v="C163"/>
    <s v="P010"/>
    <x v="0"/>
    <n v="1"/>
    <n v="0.15"/>
    <s v="Mobile Money"/>
    <n v="1194.1199999999999"/>
    <n v="838.95"/>
    <x v="1"/>
    <s v="Smartphone"/>
    <n v="1194.1199999999999"/>
    <n v="838.95"/>
    <n v="355.16999999999985"/>
    <n v="0.29743241885237653"/>
    <n v="179.11799999999997"/>
    <n v="1015.002"/>
    <n v="176.05199999999991"/>
  </r>
  <r>
    <s v="T01778"/>
    <x v="665"/>
    <s v="C189"/>
    <s v="P033"/>
    <x v="2"/>
    <n v="2"/>
    <n v="0.15"/>
    <s v="Cash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1779"/>
    <x v="61"/>
    <s v="C093"/>
    <s v="P022"/>
    <x v="3"/>
    <n v="2"/>
    <n v="0.1"/>
    <s v="Mobile Money"/>
    <n v="25.57"/>
    <n v="19.05"/>
    <x v="2"/>
    <s v="Vegetables"/>
    <n v="51.14"/>
    <n v="38.1"/>
    <n v="13.04"/>
    <n v="0.25498631208447398"/>
    <n v="5.1140000000000008"/>
    <n v="46.025999999999996"/>
    <n v="7.9259999999999948"/>
  </r>
  <r>
    <s v="T01780"/>
    <x v="213"/>
    <s v="C175"/>
    <s v="P038"/>
    <x v="2"/>
    <n v="3"/>
    <n v="0.05"/>
    <s v="Credit Card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1781"/>
    <x v="502"/>
    <s v="C004"/>
    <s v="P035"/>
    <x v="3"/>
    <n v="1"/>
    <n v="0.15"/>
    <s v="Mobile Money"/>
    <n v="1562.43"/>
    <n v="1195.6300000000001"/>
    <x v="1"/>
    <s v="Laptop"/>
    <n v="1562.43"/>
    <n v="1195.6300000000001"/>
    <n v="366.79999999999995"/>
    <n v="0.23476251736077772"/>
    <n v="234.36449999999999"/>
    <n v="1328.0655000000002"/>
    <n v="132.43550000000005"/>
  </r>
  <r>
    <s v="T01782"/>
    <x v="604"/>
    <s v="C181"/>
    <s v="P028"/>
    <x v="4"/>
    <n v="1"/>
    <n v="0.05"/>
    <s v="Mobile Money"/>
    <n v="673.78"/>
    <n v="363.33"/>
    <x v="1"/>
    <s v="Smartphone"/>
    <n v="673.78"/>
    <n v="363.33"/>
    <n v="310.45"/>
    <n v="0.46075870462168661"/>
    <n v="33.689"/>
    <n v="640.09100000000001"/>
    <n v="276.76100000000002"/>
  </r>
  <r>
    <s v="T01783"/>
    <x v="470"/>
    <s v="C043"/>
    <s v="P026"/>
    <x v="1"/>
    <n v="3"/>
    <n v="0.1"/>
    <s v="Mobile Money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1784"/>
    <x v="329"/>
    <s v="C151"/>
    <s v="P026"/>
    <x v="0"/>
    <n v="4"/>
    <n v="0"/>
    <s v="Cash"/>
    <n v="1015.76"/>
    <n v="584.4"/>
    <x v="2"/>
    <s v="Dairy"/>
    <n v="4063.04"/>
    <n v="2337.6"/>
    <n v="1725.44"/>
    <n v="0.42466724423092073"/>
    <n v="0"/>
    <n v="4063.04"/>
    <n v="1725.44"/>
  </r>
  <r>
    <s v="T01785"/>
    <x v="346"/>
    <s v="C163"/>
    <s v="P022"/>
    <x v="4"/>
    <n v="3"/>
    <n v="0.05"/>
    <s v="Bank Transfer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1786"/>
    <x v="602"/>
    <s v="C192"/>
    <s v="P008"/>
    <x v="2"/>
    <n v="4"/>
    <n v="0.1"/>
    <s v="Cash"/>
    <n v="109.78"/>
    <n v="70.59"/>
    <x v="0"/>
    <s v="Footwear"/>
    <n v="439.12"/>
    <n v="282.36"/>
    <n v="156.76"/>
    <n v="0.3569867006740754"/>
    <n v="43.912000000000006"/>
    <n v="395.20799999999997"/>
    <n v="112.84799999999996"/>
  </r>
  <r>
    <s v="T01787"/>
    <x v="12"/>
    <s v="C044"/>
    <s v="P021"/>
    <x v="1"/>
    <n v="1"/>
    <n v="0"/>
    <s v="Cash"/>
    <n v="1227.24"/>
    <n v="977.09"/>
    <x v="2"/>
    <s v="Dairy"/>
    <n v="1227.24"/>
    <n v="977.09"/>
    <n v="250.14999999999998"/>
    <n v="0.20383136142889735"/>
    <n v="0"/>
    <n v="1227.24"/>
    <n v="250.14999999999998"/>
  </r>
  <r>
    <s v="T01788"/>
    <x v="155"/>
    <s v="C199"/>
    <s v="P038"/>
    <x v="1"/>
    <n v="5"/>
    <n v="0.15"/>
    <s v="Bank Transfer"/>
    <n v="366.93"/>
    <n v="285.23"/>
    <x v="0"/>
    <s v="Footwear"/>
    <n v="1834.65"/>
    <n v="1426.15"/>
    <n v="408.5"/>
    <n v="0.22265827269506444"/>
    <n v="275.19749999999999"/>
    <n v="1559.4525000000001"/>
    <n v="133.30250000000001"/>
  </r>
  <r>
    <s v="T01789"/>
    <x v="40"/>
    <s v="C188"/>
    <s v="P049"/>
    <x v="1"/>
    <n v="2"/>
    <n v="0.05"/>
    <s v="Bank Transfer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1790"/>
    <x v="175"/>
    <s v="C048"/>
    <s v="P048"/>
    <x v="2"/>
    <n v="2"/>
    <n v="0.15"/>
    <s v="Credit Card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1791"/>
    <x v="614"/>
    <s v="C129"/>
    <s v="P040"/>
    <x v="3"/>
    <n v="4"/>
    <n v="0.05"/>
    <s v="Credit Card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1792"/>
    <x v="666"/>
    <s v="C052"/>
    <s v="P007"/>
    <x v="3"/>
    <n v="2"/>
    <n v="0.05"/>
    <s v="Bank Transfer"/>
    <n v="1474.12"/>
    <n v="764.02"/>
    <x v="1"/>
    <s v="Camera"/>
    <n v="2948.24"/>
    <n v="1528.04"/>
    <n v="1420.1999999999998"/>
    <n v="0.48171112256804055"/>
    <n v="147.41200000000001"/>
    <n v="2800.828"/>
    <n v="1272.788"/>
  </r>
  <r>
    <s v="T01793"/>
    <x v="509"/>
    <s v="C105"/>
    <s v="P004"/>
    <x v="1"/>
    <n v="5"/>
    <n v="0"/>
    <s v="Credit Card"/>
    <n v="1853.77"/>
    <n v="1363.52"/>
    <x v="0"/>
    <s v="Accessories"/>
    <n v="9268.85"/>
    <n v="6817.6"/>
    <n v="2451.25"/>
    <n v="0.26446107122242779"/>
    <n v="0"/>
    <n v="9268.85"/>
    <n v="2451.25"/>
  </r>
  <r>
    <s v="T01794"/>
    <x v="356"/>
    <s v="C021"/>
    <s v="P024"/>
    <x v="0"/>
    <n v="1"/>
    <n v="0.15"/>
    <s v="Cash"/>
    <n v="1487.41"/>
    <n v="813.07"/>
    <x v="1"/>
    <s v="Smartphone"/>
    <n v="1487.41"/>
    <n v="813.07"/>
    <n v="674.34"/>
    <n v="0.45336524562830693"/>
    <n v="223.11150000000001"/>
    <n v="1264.2985000000001"/>
    <n v="451.22850000000005"/>
  </r>
  <r>
    <s v="T01795"/>
    <x v="61"/>
    <s v="C071"/>
    <s v="P021"/>
    <x v="3"/>
    <n v="3"/>
    <n v="0"/>
    <s v="Credit Card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1796"/>
    <x v="416"/>
    <s v="C123"/>
    <s v="P034"/>
    <x v="1"/>
    <n v="1"/>
    <n v="0"/>
    <s v="Cash"/>
    <n v="428.05"/>
    <n v="246.07"/>
    <x v="1"/>
    <s v="Laptop"/>
    <n v="428.05"/>
    <n v="246.07"/>
    <n v="181.98000000000002"/>
    <n v="0.42513725032122418"/>
    <n v="0"/>
    <n v="428.05"/>
    <n v="181.98000000000002"/>
  </r>
  <r>
    <s v="T01797"/>
    <x v="163"/>
    <s v="C069"/>
    <s v="P014"/>
    <x v="3"/>
    <n v="5"/>
    <n v="0"/>
    <s v="Cash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1798"/>
    <x v="406"/>
    <s v="C055"/>
    <s v="P043"/>
    <x v="4"/>
    <n v="1"/>
    <n v="0.15"/>
    <s v="Bank Transfer"/>
    <n v="564.41999999999996"/>
    <n v="293.95999999999998"/>
    <x v="0"/>
    <s v="Accessories"/>
    <n v="564.41999999999996"/>
    <n v="293.95999999999998"/>
    <n v="270.45999999999998"/>
    <n v="0.47918216930654478"/>
    <n v="84.662999999999997"/>
    <n v="479.75699999999995"/>
    <n v="185.79699999999997"/>
  </r>
  <r>
    <s v="T01799"/>
    <x v="233"/>
    <s v="C125"/>
    <s v="P028"/>
    <x v="1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1800"/>
    <x v="613"/>
    <s v="C095"/>
    <s v="P006"/>
    <x v="0"/>
    <n v="3"/>
    <n v="0.05"/>
    <s v="Bank Transfer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1801"/>
    <x v="564"/>
    <s v="C171"/>
    <s v="P026"/>
    <x v="1"/>
    <n v="4"/>
    <n v="0"/>
    <s v="Bank Transfer"/>
    <n v="1015.76"/>
    <n v="584.4"/>
    <x v="2"/>
    <s v="Dairy"/>
    <n v="4063.04"/>
    <n v="2337.6"/>
    <n v="1725.44"/>
    <n v="0.42466724423092073"/>
    <n v="0"/>
    <n v="4063.04"/>
    <n v="1725.44"/>
  </r>
  <r>
    <s v="T01802"/>
    <x v="655"/>
    <s v="C085"/>
    <s v="P037"/>
    <x v="3"/>
    <n v="1"/>
    <n v="0.15"/>
    <s v="Mobile Money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1803"/>
    <x v="406"/>
    <s v="C186"/>
    <s v="P009"/>
    <x v="2"/>
    <n v="1"/>
    <n v="0"/>
    <s v="Bank Transfer"/>
    <n v="123.19"/>
    <n v="80.36"/>
    <x v="2"/>
    <s v="Snacks"/>
    <n v="123.19"/>
    <n v="80.36"/>
    <n v="42.83"/>
    <n v="0.34767432421462779"/>
    <n v="0"/>
    <n v="123.19"/>
    <n v="42.83"/>
  </r>
  <r>
    <s v="T01804"/>
    <x v="67"/>
    <s v="C180"/>
    <s v="P039"/>
    <x v="2"/>
    <n v="3"/>
    <n v="0.15"/>
    <s v="Mobile Money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1805"/>
    <x v="650"/>
    <s v="C132"/>
    <s v="P005"/>
    <x v="1"/>
    <n v="2"/>
    <n v="0"/>
    <s v="Bank Transfer"/>
    <n v="1396.22"/>
    <n v="1004.09"/>
    <x v="0"/>
    <s v="Bags"/>
    <n v="2792.44"/>
    <n v="2008.18"/>
    <n v="784.26"/>
    <n v="0.28085115526206472"/>
    <n v="0"/>
    <n v="2792.44"/>
    <n v="784.26"/>
  </r>
  <r>
    <s v="T01806"/>
    <x v="49"/>
    <s v="C005"/>
    <s v="P033"/>
    <x v="0"/>
    <n v="1"/>
    <n v="0.1"/>
    <s v="Mobile Money"/>
    <n v="1798.97"/>
    <n v="1329.15"/>
    <x v="0"/>
    <s v="Accessories"/>
    <n v="1798.97"/>
    <n v="1329.15"/>
    <n v="469.81999999999994"/>
    <n v="0.26116055298309582"/>
    <n v="179.89700000000002"/>
    <n v="1619.0730000000001"/>
    <n v="289.923"/>
  </r>
  <r>
    <s v="T01807"/>
    <x v="459"/>
    <s v="C060"/>
    <s v="P045"/>
    <x v="4"/>
    <n v="4"/>
    <n v="0.15"/>
    <s v="Cash"/>
    <n v="1879.08"/>
    <n v="1004.56"/>
    <x v="2"/>
    <s v="Dairy"/>
    <n v="7516.32"/>
    <n v="4018.24"/>
    <n v="3498.08"/>
    <n v="0.46539796070417438"/>
    <n v="1127.4479999999999"/>
    <n v="6388.8719999999994"/>
    <n v="2370.6319999999996"/>
  </r>
  <r>
    <s v="T01808"/>
    <x v="40"/>
    <s v="C090"/>
    <s v="P023"/>
    <x v="1"/>
    <n v="4"/>
    <n v="0"/>
    <s v="Mobile Money"/>
    <n v="1878.47"/>
    <n v="1014.91"/>
    <x v="0"/>
    <s v="Footwear"/>
    <n v="7513.88"/>
    <n v="4059.64"/>
    <n v="3454.2400000000002"/>
    <n v="0.45971455493034225"/>
    <n v="0"/>
    <n v="7513.88"/>
    <n v="3454.2400000000002"/>
  </r>
  <r>
    <s v="T01809"/>
    <x v="642"/>
    <s v="C076"/>
    <s v="P015"/>
    <x v="4"/>
    <n v="2"/>
    <n v="0.05"/>
    <s v="Cash"/>
    <n v="270.45"/>
    <n v="187.6"/>
    <x v="0"/>
    <s v="Bags"/>
    <n v="540.9"/>
    <n v="375.2"/>
    <n v="165.7"/>
    <n v="0.30634128304677388"/>
    <n v="27.045000000000002"/>
    <n v="513.85500000000002"/>
    <n v="138.65500000000003"/>
  </r>
  <r>
    <s v="T01810"/>
    <x v="649"/>
    <s v="C033"/>
    <s v="P019"/>
    <x v="1"/>
    <n v="1"/>
    <n v="0.1"/>
    <s v="Mobile Money"/>
    <n v="1762.92"/>
    <n v="1346.48"/>
    <x v="1"/>
    <s v="Laptop"/>
    <n v="1762.92"/>
    <n v="1346.48"/>
    <n v="416.44000000000005"/>
    <n v="0.23622172305039368"/>
    <n v="176.29200000000003"/>
    <n v="1586.6280000000002"/>
    <n v="240.14800000000014"/>
  </r>
  <r>
    <s v="T01811"/>
    <x v="425"/>
    <s v="C044"/>
    <s v="P024"/>
    <x v="1"/>
    <n v="1"/>
    <n v="0.15"/>
    <s v="Credit Card"/>
    <n v="1487.41"/>
    <n v="813.07"/>
    <x v="1"/>
    <s v="Smartphone"/>
    <n v="1487.41"/>
    <n v="813.07"/>
    <n v="674.34"/>
    <n v="0.45336524562830693"/>
    <n v="223.11150000000001"/>
    <n v="1264.2985000000001"/>
    <n v="451.22850000000005"/>
  </r>
  <r>
    <s v="T01812"/>
    <x v="68"/>
    <s v="C063"/>
    <s v="P021"/>
    <x v="2"/>
    <n v="2"/>
    <n v="0"/>
    <s v="Cash"/>
    <n v="1227.24"/>
    <n v="977.09"/>
    <x v="2"/>
    <s v="Dairy"/>
    <n v="2454.48"/>
    <n v="1954.18"/>
    <n v="500.29999999999995"/>
    <n v="0.20383136142889735"/>
    <n v="0"/>
    <n v="2454.48"/>
    <n v="500.29999999999995"/>
  </r>
  <r>
    <s v="T01813"/>
    <x v="308"/>
    <s v="C112"/>
    <s v="P046"/>
    <x v="3"/>
    <n v="2"/>
    <n v="0.1"/>
    <s v="Mobile Money"/>
    <n v="1165.3699999999999"/>
    <n v="926.55"/>
    <x v="0"/>
    <s v="Clothing"/>
    <n v="2330.7399999999998"/>
    <n v="1853.1"/>
    <n v="477.63999999999987"/>
    <n v="0.20493062289230027"/>
    <n v="233.07399999999998"/>
    <n v="2097.6659999999997"/>
    <n v="244.5659999999998"/>
  </r>
  <r>
    <s v="T01814"/>
    <x v="598"/>
    <s v="C197"/>
    <s v="P035"/>
    <x v="0"/>
    <n v="2"/>
    <n v="0.1"/>
    <s v="Mobile Money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1815"/>
    <x v="123"/>
    <s v="C172"/>
    <s v="P039"/>
    <x v="3"/>
    <n v="2"/>
    <n v="0.15"/>
    <s v="Cash"/>
    <n v="540.94000000000005"/>
    <n v="398.25"/>
    <x v="0"/>
    <s v="Clothing"/>
    <n v="1081.8800000000001"/>
    <n v="796.5"/>
    <n v="285.38000000000011"/>
    <n v="0.26378156542315234"/>
    <n v="162.28200000000001"/>
    <n v="919.59800000000007"/>
    <n v="123.09800000000007"/>
  </r>
  <r>
    <s v="T01816"/>
    <x v="348"/>
    <s v="C178"/>
    <s v="P043"/>
    <x v="0"/>
    <n v="2"/>
    <n v="0"/>
    <s v="Bank Transfer"/>
    <n v="564.41999999999996"/>
    <n v="293.95999999999998"/>
    <x v="0"/>
    <s v="Accessories"/>
    <n v="1128.8399999999999"/>
    <n v="587.91999999999996"/>
    <n v="540.91999999999996"/>
    <n v="0.47918216930654478"/>
    <n v="0"/>
    <n v="1128.8399999999999"/>
    <n v="540.91999999999996"/>
  </r>
  <r>
    <s v="T01817"/>
    <x v="651"/>
    <s v="C097"/>
    <s v="P004"/>
    <x v="1"/>
    <n v="5"/>
    <n v="0.15"/>
    <s v="Credit Card"/>
    <n v="1853.77"/>
    <n v="1363.52"/>
    <x v="0"/>
    <s v="Accessories"/>
    <n v="9268.85"/>
    <n v="6817.6"/>
    <n v="2451.25"/>
    <n v="0.26446107122242779"/>
    <n v="1390.3275000000001"/>
    <n v="7878.5225"/>
    <n v="1060.9224999999997"/>
  </r>
  <r>
    <s v="T01818"/>
    <x v="422"/>
    <s v="C058"/>
    <s v="P019"/>
    <x v="0"/>
    <n v="1"/>
    <n v="0.1"/>
    <s v="Cash"/>
    <n v="1762.92"/>
    <n v="1346.48"/>
    <x v="1"/>
    <s v="Laptop"/>
    <n v="1762.92"/>
    <n v="1346.48"/>
    <n v="416.44000000000005"/>
    <n v="0.23622172305039368"/>
    <n v="176.29200000000003"/>
    <n v="1586.6280000000002"/>
    <n v="240.14800000000014"/>
  </r>
  <r>
    <s v="T01819"/>
    <x v="218"/>
    <s v="C029"/>
    <s v="P037"/>
    <x v="3"/>
    <n v="3"/>
    <n v="0.05"/>
    <s v="Cash"/>
    <n v="1952.65"/>
    <n v="1451.27"/>
    <x v="1"/>
    <s v="Television"/>
    <n v="5857.9500000000007"/>
    <n v="4353.8099999999995"/>
    <n v="1504.1400000000012"/>
    <n v="0.25676900622231347"/>
    <n v="292.89750000000004"/>
    <n v="5565.0525000000007"/>
    <n v="1211.2425000000012"/>
  </r>
  <r>
    <s v="T01820"/>
    <x v="373"/>
    <s v="C147"/>
    <s v="P013"/>
    <x v="0"/>
    <n v="2"/>
    <n v="0.1"/>
    <s v="Mobile Money"/>
    <n v="1134.8"/>
    <n v="675.1"/>
    <x v="0"/>
    <s v="Watches"/>
    <n v="2269.6"/>
    <n v="1350.2"/>
    <n v="919.39999999999986"/>
    <n v="0.40509340853013742"/>
    <n v="226.96"/>
    <n v="2042.6399999999999"/>
    <n v="692.43999999999983"/>
  </r>
  <r>
    <s v="T01821"/>
    <x v="554"/>
    <s v="C148"/>
    <s v="P040"/>
    <x v="3"/>
    <n v="3"/>
    <n v="0"/>
    <s v="Credit Card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1822"/>
    <x v="68"/>
    <s v="C100"/>
    <s v="P008"/>
    <x v="1"/>
    <n v="3"/>
    <n v="0.1"/>
    <s v="Credit Card"/>
    <n v="109.78"/>
    <n v="70.59"/>
    <x v="0"/>
    <s v="Footwear"/>
    <n v="329.34000000000003"/>
    <n v="211.77"/>
    <n v="117.57000000000002"/>
    <n v="0.35698670067407545"/>
    <n v="32.934000000000005"/>
    <n v="296.40600000000001"/>
    <n v="84.635999999999996"/>
  </r>
  <r>
    <s v="T01823"/>
    <x v="286"/>
    <s v="C134"/>
    <s v="P039"/>
    <x v="4"/>
    <n v="5"/>
    <n v="0.05"/>
    <s v="Cash"/>
    <n v="540.94000000000005"/>
    <n v="398.25"/>
    <x v="0"/>
    <s v="Clothing"/>
    <n v="2704.7000000000003"/>
    <n v="1991.25"/>
    <n v="713.45000000000027"/>
    <n v="0.26378156542315234"/>
    <n v="135.23500000000001"/>
    <n v="2569.4650000000001"/>
    <n v="578.21500000000015"/>
  </r>
  <r>
    <s v="T01824"/>
    <x v="481"/>
    <s v="C102"/>
    <s v="P026"/>
    <x v="3"/>
    <n v="5"/>
    <n v="0.15"/>
    <s v="Bank Transfer"/>
    <n v="1015.76"/>
    <n v="584.4"/>
    <x v="2"/>
    <s v="Dairy"/>
    <n v="5078.8"/>
    <n v="2922"/>
    <n v="2156.8000000000002"/>
    <n v="0.42466724423092073"/>
    <n v="761.82"/>
    <n v="4316.9800000000005"/>
    <n v="1394.9800000000005"/>
  </r>
  <r>
    <s v="T01825"/>
    <x v="527"/>
    <s v="C038"/>
    <s v="P009"/>
    <x v="0"/>
    <n v="2"/>
    <n v="0.15"/>
    <s v="Mobile Money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1826"/>
    <x v="634"/>
    <s v="C038"/>
    <s v="P002"/>
    <x v="4"/>
    <n v="3"/>
    <n v="0.05"/>
    <s v="Cash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1827"/>
    <x v="386"/>
    <s v="C154"/>
    <s v="P022"/>
    <x v="0"/>
    <n v="3"/>
    <n v="0"/>
    <s v="Bank Transfer"/>
    <n v="25.57"/>
    <n v="19.05"/>
    <x v="2"/>
    <s v="Vegetables"/>
    <n v="76.710000000000008"/>
    <n v="57.150000000000006"/>
    <n v="19.560000000000002"/>
    <n v="0.25498631208447398"/>
    <n v="0"/>
    <n v="76.710000000000008"/>
    <n v="19.560000000000002"/>
  </r>
  <r>
    <s v="T01828"/>
    <x v="298"/>
    <s v="C181"/>
    <s v="P049"/>
    <x v="4"/>
    <n v="4"/>
    <n v="0.05"/>
    <s v="Mobile Money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1829"/>
    <x v="667"/>
    <s v="C075"/>
    <s v="P041"/>
    <x v="1"/>
    <n v="1"/>
    <n v="0.1"/>
    <s v="Credit Card"/>
    <n v="1635.01"/>
    <n v="1043.29"/>
    <x v="1"/>
    <s v="Television"/>
    <n v="1635.01"/>
    <n v="1043.29"/>
    <n v="591.72"/>
    <n v="0.36190604338811383"/>
    <n v="163.501"/>
    <n v="1471.509"/>
    <n v="428.21900000000005"/>
  </r>
  <r>
    <s v="T01830"/>
    <x v="148"/>
    <s v="C184"/>
    <s v="P034"/>
    <x v="2"/>
    <n v="2"/>
    <n v="0"/>
    <s v="Credit Card"/>
    <n v="428.05"/>
    <n v="246.07"/>
    <x v="1"/>
    <s v="Laptop"/>
    <n v="856.1"/>
    <n v="492.14"/>
    <n v="363.96000000000004"/>
    <n v="0.42513725032122418"/>
    <n v="0"/>
    <n v="856.1"/>
    <n v="363.96000000000004"/>
  </r>
  <r>
    <s v="T01831"/>
    <x v="68"/>
    <s v="C125"/>
    <s v="P047"/>
    <x v="1"/>
    <n v="3"/>
    <n v="0.05"/>
    <s v="Cash"/>
    <n v="1197.18"/>
    <n v="722.74"/>
    <x v="1"/>
    <s v="Smartphone"/>
    <n v="3591.54"/>
    <n v="2168.2200000000003"/>
    <n v="1423.3199999999997"/>
    <n v="0.39629796688885538"/>
    <n v="179.577"/>
    <n v="3411.9629999999997"/>
    <n v="1243.7429999999995"/>
  </r>
  <r>
    <s v="T01832"/>
    <x v="534"/>
    <s v="C141"/>
    <s v="P049"/>
    <x v="1"/>
    <n v="3"/>
    <n v="0.15"/>
    <s v="Mobile Money"/>
    <n v="388.26"/>
    <n v="199.3"/>
    <x v="0"/>
    <s v="Watches"/>
    <n v="1164.78"/>
    <n v="597.90000000000009"/>
    <n v="566.87999999999988"/>
    <n v="0.4866841807036521"/>
    <n v="174.71699999999998"/>
    <n v="990.06299999999999"/>
    <n v="392.1629999999999"/>
  </r>
  <r>
    <s v="T01833"/>
    <x v="274"/>
    <s v="C090"/>
    <s v="P004"/>
    <x v="1"/>
    <n v="4"/>
    <n v="0"/>
    <s v="Bank Transfer"/>
    <n v="1853.77"/>
    <n v="1363.52"/>
    <x v="0"/>
    <s v="Accessories"/>
    <n v="7415.08"/>
    <n v="5454.08"/>
    <n v="1961"/>
    <n v="0.26446107122242779"/>
    <n v="0"/>
    <n v="7415.08"/>
    <n v="1961"/>
  </r>
  <r>
    <s v="T01834"/>
    <x v="49"/>
    <s v="C073"/>
    <s v="P020"/>
    <x v="2"/>
    <n v="5"/>
    <n v="0.15"/>
    <s v="Cash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1835"/>
    <x v="537"/>
    <s v="C034"/>
    <s v="P046"/>
    <x v="0"/>
    <n v="5"/>
    <n v="0"/>
    <s v="Bank Transfer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1836"/>
    <x v="369"/>
    <s v="C118"/>
    <s v="P025"/>
    <x v="2"/>
    <n v="5"/>
    <n v="0.05"/>
    <s v="Mobile Money"/>
    <n v="429.15"/>
    <n v="258.72000000000003"/>
    <x v="0"/>
    <s v="Watches"/>
    <n v="2145.75"/>
    <n v="1293.6000000000001"/>
    <n v="852.14999999999986"/>
    <n v="0.3971338692764767"/>
    <n v="107.28750000000001"/>
    <n v="2038.4625000000001"/>
    <n v="744.86249999999995"/>
  </r>
  <r>
    <s v="T01837"/>
    <x v="111"/>
    <s v="C179"/>
    <s v="P049"/>
    <x v="1"/>
    <n v="3"/>
    <n v="0.05"/>
    <s v="Credit Card"/>
    <n v="388.26"/>
    <n v="199.3"/>
    <x v="0"/>
    <s v="Watches"/>
    <n v="1164.78"/>
    <n v="597.90000000000009"/>
    <n v="566.87999999999988"/>
    <n v="0.4866841807036521"/>
    <n v="58.239000000000004"/>
    <n v="1106.5409999999999"/>
    <n v="508.64099999999985"/>
  </r>
  <r>
    <s v="T01838"/>
    <x v="668"/>
    <s v="C056"/>
    <s v="P046"/>
    <x v="2"/>
    <n v="1"/>
    <n v="0.1"/>
    <s v="Cash"/>
    <n v="1165.3699999999999"/>
    <n v="926.55"/>
    <x v="0"/>
    <s v="Clothing"/>
    <n v="1165.3699999999999"/>
    <n v="926.55"/>
    <n v="238.81999999999994"/>
    <n v="0.20493062289230027"/>
    <n v="116.53699999999999"/>
    <n v="1048.8329999999999"/>
    <n v="122.2829999999999"/>
  </r>
  <r>
    <s v="T01839"/>
    <x v="582"/>
    <s v="C174"/>
    <s v="P020"/>
    <x v="2"/>
    <n v="4"/>
    <n v="0.15"/>
    <s v="Credit Card"/>
    <n v="323.92"/>
    <n v="242.98"/>
    <x v="0"/>
    <s v="Accessories"/>
    <n v="1295.68"/>
    <n v="971.92"/>
    <n v="323.7600000000001"/>
    <n v="0.24987651271918998"/>
    <n v="194.352"/>
    <n v="1101.328"/>
    <n v="129.40800000000002"/>
  </r>
  <r>
    <s v="T01840"/>
    <x v="66"/>
    <s v="C015"/>
    <s v="P026"/>
    <x v="3"/>
    <n v="3"/>
    <n v="0.15"/>
    <s v="Credit Card"/>
    <n v="1015.76"/>
    <n v="584.4"/>
    <x v="2"/>
    <s v="Dairy"/>
    <n v="3047.2799999999997"/>
    <n v="1753.1999999999998"/>
    <n v="1294.08"/>
    <n v="0.42466724423092073"/>
    <n v="457.09199999999993"/>
    <n v="2590.1879999999996"/>
    <n v="836.98799999999983"/>
  </r>
  <r>
    <s v="T01841"/>
    <x v="451"/>
    <s v="C014"/>
    <s v="P029"/>
    <x v="3"/>
    <n v="5"/>
    <n v="0.1"/>
    <s v="Mobile Money"/>
    <n v="1485.05"/>
    <n v="988.31"/>
    <x v="0"/>
    <s v="Clothing"/>
    <n v="7425.25"/>
    <n v="4941.5499999999993"/>
    <n v="2483.7000000000007"/>
    <n v="0.33449378808794328"/>
    <n v="742.52500000000009"/>
    <n v="6682.7250000000004"/>
    <n v="1741.1750000000011"/>
  </r>
  <r>
    <s v="T01842"/>
    <x v="156"/>
    <s v="C039"/>
    <s v="P030"/>
    <x v="1"/>
    <n v="2"/>
    <n v="0"/>
    <s v="Cash"/>
    <n v="29.24"/>
    <n v="15.28"/>
    <x v="0"/>
    <s v="Watches"/>
    <n v="58.48"/>
    <n v="30.56"/>
    <n v="27.919999999999998"/>
    <n v="0.47742818057455538"/>
    <n v="0"/>
    <n v="58.48"/>
    <n v="27.919999999999998"/>
  </r>
  <r>
    <s v="T01843"/>
    <x v="114"/>
    <s v="C062"/>
    <s v="P009"/>
    <x v="1"/>
    <n v="4"/>
    <n v="0.1"/>
    <s v="Credit Card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1844"/>
    <x v="296"/>
    <s v="C168"/>
    <s v="P038"/>
    <x v="1"/>
    <n v="1"/>
    <n v="0.15"/>
    <s v="Mobile Money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1845"/>
    <x v="30"/>
    <s v="C071"/>
    <s v="P017"/>
    <x v="1"/>
    <n v="3"/>
    <n v="0"/>
    <s v="Cash"/>
    <n v="1246.1099999999999"/>
    <n v="833.52"/>
    <x v="1"/>
    <s v="Headphones"/>
    <n v="3738.33"/>
    <n v="2500.56"/>
    <n v="1237.77"/>
    <n v="0.33110239063967067"/>
    <n v="0"/>
    <n v="3738.33"/>
    <n v="1237.77"/>
  </r>
  <r>
    <s v="T01846"/>
    <x v="620"/>
    <s v="C030"/>
    <s v="P003"/>
    <x v="3"/>
    <n v="1"/>
    <n v="0.15"/>
    <s v="Credit Card"/>
    <n v="337.63"/>
    <n v="169.03"/>
    <x v="0"/>
    <s v="Footwear"/>
    <n v="337.63"/>
    <n v="169.03"/>
    <n v="168.6"/>
    <n v="0.49936320824571273"/>
    <n v="50.644500000000001"/>
    <n v="286.9855"/>
    <n v="117.9555"/>
  </r>
  <r>
    <s v="T01847"/>
    <x v="5"/>
    <s v="C006"/>
    <s v="P041"/>
    <x v="4"/>
    <n v="5"/>
    <n v="0.15"/>
    <s v="Bank Transfer"/>
    <n v="1635.01"/>
    <n v="1043.29"/>
    <x v="1"/>
    <s v="Television"/>
    <n v="8175.05"/>
    <n v="5216.45"/>
    <n v="2958.6000000000004"/>
    <n v="0.36190604338811388"/>
    <n v="1226.2574999999999"/>
    <n v="6948.7925000000005"/>
    <n v="1732.3425000000007"/>
  </r>
  <r>
    <s v="T01848"/>
    <x v="394"/>
    <s v="C178"/>
    <s v="P003"/>
    <x v="3"/>
    <n v="5"/>
    <n v="0.05"/>
    <s v="Mobile Money"/>
    <n v="337.63"/>
    <n v="169.03"/>
    <x v="0"/>
    <s v="Footwear"/>
    <n v="1688.15"/>
    <n v="845.15"/>
    <n v="843.00000000000011"/>
    <n v="0.49936320824571279"/>
    <n v="84.407500000000013"/>
    <n v="1603.7425000000001"/>
    <n v="758.59250000000009"/>
  </r>
  <r>
    <s v="T01849"/>
    <x v="285"/>
    <s v="C124"/>
    <s v="P040"/>
    <x v="1"/>
    <n v="3"/>
    <n v="0.05"/>
    <s v="Cash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1850"/>
    <x v="669"/>
    <s v="C084"/>
    <s v="P041"/>
    <x v="3"/>
    <n v="5"/>
    <n v="0.05"/>
    <s v="Mobile Money"/>
    <n v="1635.01"/>
    <n v="1043.29"/>
    <x v="1"/>
    <s v="Television"/>
    <n v="8175.05"/>
    <n v="5216.45"/>
    <n v="2958.6000000000004"/>
    <n v="0.36190604338811388"/>
    <n v="408.75250000000005"/>
    <n v="7766.2975000000006"/>
    <n v="2549.8475000000008"/>
  </r>
  <r>
    <s v="T01851"/>
    <x v="330"/>
    <s v="C180"/>
    <s v="P037"/>
    <x v="3"/>
    <n v="4"/>
    <n v="0.15"/>
    <s v="Cash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1852"/>
    <x v="27"/>
    <s v="C133"/>
    <s v="P013"/>
    <x v="4"/>
    <n v="5"/>
    <n v="0"/>
    <s v="Credit Card"/>
    <n v="1134.8"/>
    <n v="675.1"/>
    <x v="0"/>
    <s v="Watches"/>
    <n v="5674"/>
    <n v="3375.5"/>
    <n v="2298.5"/>
    <n v="0.40509340853013748"/>
    <n v="0"/>
    <n v="5674"/>
    <n v="2298.5"/>
  </r>
  <r>
    <s v="T01853"/>
    <x v="277"/>
    <s v="C169"/>
    <s v="P002"/>
    <x v="3"/>
    <n v="2"/>
    <n v="0.05"/>
    <s v="Cash"/>
    <n v="818.76"/>
    <n v="527.62"/>
    <x v="1"/>
    <s v="Television"/>
    <n v="1637.52"/>
    <n v="1055.24"/>
    <n v="582.28"/>
    <n v="0.35558649665347597"/>
    <n v="81.876000000000005"/>
    <n v="1555.644"/>
    <n v="500.404"/>
  </r>
  <r>
    <s v="T01854"/>
    <x v="390"/>
    <s v="C143"/>
    <s v="P005"/>
    <x v="1"/>
    <n v="3"/>
    <n v="0"/>
    <s v="Cash"/>
    <n v="1396.22"/>
    <n v="1004.09"/>
    <x v="0"/>
    <s v="Bags"/>
    <n v="4188.66"/>
    <n v="3012.27"/>
    <n v="1176.3899999999999"/>
    <n v="0.28085115526206472"/>
    <n v="0"/>
    <n v="4188.66"/>
    <n v="1176.3899999999999"/>
  </r>
  <r>
    <s v="T01855"/>
    <x v="577"/>
    <s v="C033"/>
    <s v="P004"/>
    <x v="4"/>
    <n v="2"/>
    <n v="0.05"/>
    <s v="Cash"/>
    <n v="1853.77"/>
    <n v="1363.52"/>
    <x v="0"/>
    <s v="Accessories"/>
    <n v="3707.54"/>
    <n v="2727.04"/>
    <n v="980.5"/>
    <n v="0.26446107122242779"/>
    <n v="185.37700000000001"/>
    <n v="3522.163"/>
    <n v="795.12300000000005"/>
  </r>
  <r>
    <s v="T01856"/>
    <x v="185"/>
    <s v="C144"/>
    <s v="P035"/>
    <x v="0"/>
    <n v="1"/>
    <n v="0"/>
    <s v="Cash"/>
    <n v="1562.43"/>
    <n v="1195.6300000000001"/>
    <x v="1"/>
    <s v="Laptop"/>
    <n v="1562.43"/>
    <n v="1195.6300000000001"/>
    <n v="366.79999999999995"/>
    <n v="0.23476251736077772"/>
    <n v="0"/>
    <n v="1562.43"/>
    <n v="366.79999999999995"/>
  </r>
  <r>
    <s v="T01857"/>
    <x v="184"/>
    <s v="C130"/>
    <s v="P039"/>
    <x v="0"/>
    <n v="3"/>
    <n v="0.05"/>
    <s v="Mobile Money"/>
    <n v="540.94000000000005"/>
    <n v="398.25"/>
    <x v="0"/>
    <s v="Clothing"/>
    <n v="1622.8200000000002"/>
    <n v="1194.75"/>
    <n v="428.07000000000016"/>
    <n v="0.26378156542315234"/>
    <n v="81.14100000000002"/>
    <n v="1541.6790000000001"/>
    <n v="346.92900000000009"/>
  </r>
  <r>
    <s v="T01858"/>
    <x v="431"/>
    <s v="C169"/>
    <s v="P017"/>
    <x v="3"/>
    <n v="2"/>
    <n v="0.1"/>
    <s v="Cash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1859"/>
    <x v="107"/>
    <s v="C133"/>
    <s v="P011"/>
    <x v="0"/>
    <n v="5"/>
    <n v="0.15"/>
    <s v="Credit Card"/>
    <n v="248.57"/>
    <n v="190.67"/>
    <x v="1"/>
    <s v="Headphones"/>
    <n v="1242.8499999999999"/>
    <n v="953.34999999999991"/>
    <n v="289.5"/>
    <n v="0.2329323731745585"/>
    <n v="186.42749999999998"/>
    <n v="1056.4224999999999"/>
    <n v="103.07249999999999"/>
  </r>
  <r>
    <s v="T01860"/>
    <x v="411"/>
    <s v="C148"/>
    <s v="P009"/>
    <x v="1"/>
    <n v="3"/>
    <n v="0.1"/>
    <s v="Credit Card"/>
    <n v="123.19"/>
    <n v="80.36"/>
    <x v="2"/>
    <s v="Snacks"/>
    <n v="369.57"/>
    <n v="241.07999999999998"/>
    <n v="128.49"/>
    <n v="0.34767432421462785"/>
    <n v="36.957000000000001"/>
    <n v="332.613"/>
    <n v="91.533000000000015"/>
  </r>
  <r>
    <s v="T01861"/>
    <x v="423"/>
    <s v="C177"/>
    <s v="P022"/>
    <x v="3"/>
    <n v="1"/>
    <n v="0.05"/>
    <s v="Cash"/>
    <n v="25.57"/>
    <n v="19.05"/>
    <x v="2"/>
    <s v="Vegetables"/>
    <n v="25.57"/>
    <n v="19.05"/>
    <n v="6.52"/>
    <n v="0.25498631208447398"/>
    <n v="1.2785000000000002"/>
    <n v="24.291499999999999"/>
    <n v="5.2414999999999985"/>
  </r>
  <r>
    <s v="T01862"/>
    <x v="256"/>
    <s v="C049"/>
    <s v="P041"/>
    <x v="2"/>
    <n v="3"/>
    <n v="0.05"/>
    <s v="Credit Card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1863"/>
    <x v="570"/>
    <s v="C155"/>
    <s v="P040"/>
    <x v="4"/>
    <n v="2"/>
    <n v="0.1"/>
    <s v="Bank Transfer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1864"/>
    <x v="670"/>
    <s v="C033"/>
    <s v="P040"/>
    <x v="4"/>
    <n v="4"/>
    <n v="0"/>
    <s v="Bank Transfer"/>
    <n v="1745.61"/>
    <n v="1322.44"/>
    <x v="1"/>
    <s v="Headphones"/>
    <n v="6982.44"/>
    <n v="5289.76"/>
    <n v="1692.6799999999994"/>
    <n v="0.24241955534168563"/>
    <n v="0"/>
    <n v="6982.44"/>
    <n v="1692.6799999999994"/>
  </r>
  <r>
    <s v="T01865"/>
    <x v="366"/>
    <s v="C067"/>
    <s v="P017"/>
    <x v="1"/>
    <n v="2"/>
    <n v="0.15"/>
    <s v="Mobile Money"/>
    <n v="1246.1099999999999"/>
    <n v="833.52"/>
    <x v="1"/>
    <s v="Headphones"/>
    <n v="2492.2199999999998"/>
    <n v="1667.04"/>
    <n v="825.17999999999984"/>
    <n v="0.33110239063967062"/>
    <n v="373.83299999999997"/>
    <n v="2118.3869999999997"/>
    <n v="451.34699999999975"/>
  </r>
  <r>
    <s v="T01866"/>
    <x v="477"/>
    <s v="C022"/>
    <s v="P024"/>
    <x v="0"/>
    <n v="4"/>
    <n v="0.05"/>
    <s v="Credit Card"/>
    <n v="1487.41"/>
    <n v="813.07"/>
    <x v="1"/>
    <s v="Smartphone"/>
    <n v="5949.64"/>
    <n v="3252.28"/>
    <n v="2697.36"/>
    <n v="0.45336524562830693"/>
    <n v="297.48200000000003"/>
    <n v="5652.1580000000004"/>
    <n v="2399.8780000000002"/>
  </r>
  <r>
    <s v="T01867"/>
    <x v="29"/>
    <s v="C019"/>
    <s v="P033"/>
    <x v="0"/>
    <n v="2"/>
    <n v="0.1"/>
    <s v="Credit Card"/>
    <n v="1798.97"/>
    <n v="1329.15"/>
    <x v="0"/>
    <s v="Accessories"/>
    <n v="3597.94"/>
    <n v="2658.3"/>
    <n v="939.63999999999987"/>
    <n v="0.26116055298309582"/>
    <n v="359.79400000000004"/>
    <n v="3238.1460000000002"/>
    <n v="579.846"/>
  </r>
  <r>
    <s v="T01868"/>
    <x v="5"/>
    <s v="C108"/>
    <s v="P041"/>
    <x v="2"/>
    <n v="3"/>
    <n v="0.15"/>
    <s v="Mobile Money"/>
    <n v="1635.01"/>
    <n v="1043.29"/>
    <x v="1"/>
    <s v="Television"/>
    <n v="4905.03"/>
    <n v="3129.87"/>
    <n v="1775.1599999999999"/>
    <n v="0.36190604338811383"/>
    <n v="735.75449999999989"/>
    <n v="4169.2754999999997"/>
    <n v="1039.4054999999998"/>
  </r>
  <r>
    <s v="T01869"/>
    <x v="348"/>
    <s v="C007"/>
    <s v="P011"/>
    <x v="4"/>
    <n v="2"/>
    <n v="0"/>
    <s v="Bank Transfer"/>
    <n v="248.57"/>
    <n v="190.67"/>
    <x v="1"/>
    <s v="Headphones"/>
    <n v="497.14"/>
    <n v="381.34"/>
    <n v="115.80000000000001"/>
    <n v="0.2329323731745585"/>
    <n v="0"/>
    <n v="497.14"/>
    <n v="115.80000000000001"/>
  </r>
  <r>
    <s v="T01870"/>
    <x v="177"/>
    <s v="C032"/>
    <s v="P026"/>
    <x v="4"/>
    <n v="1"/>
    <n v="0.15"/>
    <s v="Cash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1871"/>
    <x v="671"/>
    <s v="C085"/>
    <s v="P042"/>
    <x v="3"/>
    <n v="3"/>
    <n v="0.1"/>
    <s v="Bank Transfer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1872"/>
    <x v="5"/>
    <s v="C038"/>
    <s v="P008"/>
    <x v="2"/>
    <n v="3"/>
    <n v="0"/>
    <s v="Cash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1873"/>
    <x v="463"/>
    <s v="C097"/>
    <s v="P004"/>
    <x v="2"/>
    <n v="4"/>
    <n v="0"/>
    <s v="Cash"/>
    <n v="1853.77"/>
    <n v="1363.52"/>
    <x v="0"/>
    <s v="Accessories"/>
    <n v="7415.08"/>
    <n v="5454.08"/>
    <n v="1961"/>
    <n v="0.26446107122242779"/>
    <n v="0"/>
    <n v="7415.08"/>
    <n v="1961"/>
  </r>
  <r>
    <s v="T01874"/>
    <x v="543"/>
    <s v="C045"/>
    <s v="P037"/>
    <x v="4"/>
    <n v="3"/>
    <n v="0.15"/>
    <s v="Cash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1875"/>
    <x v="86"/>
    <s v="C136"/>
    <s v="P023"/>
    <x v="0"/>
    <n v="5"/>
    <n v="0.1"/>
    <s v="Bank Transfer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1876"/>
    <x v="455"/>
    <s v="C156"/>
    <s v="P003"/>
    <x v="3"/>
    <n v="1"/>
    <n v="0.05"/>
    <s v="Bank Transfer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1877"/>
    <x v="98"/>
    <s v="C193"/>
    <s v="P002"/>
    <x v="1"/>
    <n v="2"/>
    <n v="0.1"/>
    <s v="Mobile Money"/>
    <n v="818.76"/>
    <n v="527.62"/>
    <x v="1"/>
    <s v="Television"/>
    <n v="1637.52"/>
    <n v="1055.24"/>
    <n v="582.28"/>
    <n v="0.35558649665347597"/>
    <n v="163.75200000000001"/>
    <n v="1473.768"/>
    <n v="418.52800000000002"/>
  </r>
  <r>
    <s v="T01878"/>
    <x v="625"/>
    <s v="C123"/>
    <s v="P011"/>
    <x v="4"/>
    <n v="2"/>
    <n v="0.1"/>
    <s v="Cash"/>
    <n v="248.57"/>
    <n v="190.67"/>
    <x v="1"/>
    <s v="Headphones"/>
    <n v="497.14"/>
    <n v="381.34"/>
    <n v="115.80000000000001"/>
    <n v="0.2329323731745585"/>
    <n v="49.713999999999999"/>
    <n v="447.42599999999999"/>
    <n v="66.086000000000013"/>
  </r>
  <r>
    <s v="T01879"/>
    <x v="433"/>
    <s v="C176"/>
    <s v="P003"/>
    <x v="4"/>
    <n v="2"/>
    <n v="0.05"/>
    <s v="Credit Card"/>
    <n v="337.63"/>
    <n v="169.03"/>
    <x v="0"/>
    <s v="Footwear"/>
    <n v="675.26"/>
    <n v="338.06"/>
    <n v="337.2"/>
    <n v="0.49936320824571273"/>
    <n v="33.762999999999998"/>
    <n v="641.49699999999996"/>
    <n v="303.43699999999995"/>
  </r>
  <r>
    <s v="T01880"/>
    <x v="672"/>
    <s v="C097"/>
    <s v="P020"/>
    <x v="4"/>
    <n v="3"/>
    <n v="0"/>
    <s v="Bank Transfer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1881"/>
    <x v="39"/>
    <s v="C182"/>
    <s v="P032"/>
    <x v="2"/>
    <n v="5"/>
    <n v="0.15"/>
    <s v="Mobile Money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1882"/>
    <x v="540"/>
    <s v="C047"/>
    <s v="P004"/>
    <x v="1"/>
    <n v="3"/>
    <n v="0.15"/>
    <s v="Bank Transfer"/>
    <n v="1853.77"/>
    <n v="1363.52"/>
    <x v="0"/>
    <s v="Accessories"/>
    <n v="5561.3099999999995"/>
    <n v="4090.56"/>
    <n v="1470.7499999999995"/>
    <n v="0.26446107122242773"/>
    <n v="834.1964999999999"/>
    <n v="4727.1134999999995"/>
    <n v="636.55349999999953"/>
  </r>
  <r>
    <s v="T01883"/>
    <x v="602"/>
    <s v="C071"/>
    <s v="P033"/>
    <x v="1"/>
    <n v="5"/>
    <n v="0.05"/>
    <s v="Bank Transfer"/>
    <n v="1798.97"/>
    <n v="1329.15"/>
    <x v="0"/>
    <s v="Accessories"/>
    <n v="8994.85"/>
    <n v="6645.75"/>
    <n v="2349.1000000000004"/>
    <n v="0.26116055298309593"/>
    <n v="449.74250000000006"/>
    <n v="8545.1075000000001"/>
    <n v="1899.3575000000001"/>
  </r>
  <r>
    <s v="T01884"/>
    <x v="424"/>
    <s v="C163"/>
    <s v="P027"/>
    <x v="3"/>
    <n v="3"/>
    <n v="0.15"/>
    <s v="Bank Transfer"/>
    <n v="1272.23"/>
    <n v="952.65"/>
    <x v="1"/>
    <s v="Smartphone"/>
    <n v="3816.69"/>
    <n v="2857.95"/>
    <n v="958.74000000000024"/>
    <n v="0.25119671757465245"/>
    <n v="572.50350000000003"/>
    <n v="3244.1864999999998"/>
    <n v="386.23649999999998"/>
  </r>
  <r>
    <s v="T01885"/>
    <x v="102"/>
    <s v="C024"/>
    <s v="P021"/>
    <x v="3"/>
    <n v="1"/>
    <n v="0.05"/>
    <s v="Cash"/>
    <n v="1227.24"/>
    <n v="977.09"/>
    <x v="2"/>
    <s v="Dairy"/>
    <n v="1227.24"/>
    <n v="977.09"/>
    <n v="250.14999999999998"/>
    <n v="0.20383136142889735"/>
    <n v="61.362000000000002"/>
    <n v="1165.8779999999999"/>
    <n v="188.7879999999999"/>
  </r>
  <r>
    <s v="T01886"/>
    <x v="458"/>
    <s v="C043"/>
    <s v="P046"/>
    <x v="4"/>
    <n v="1"/>
    <n v="0"/>
    <s v="Bank Transfer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1887"/>
    <x v="347"/>
    <s v="C142"/>
    <s v="P033"/>
    <x v="1"/>
    <n v="1"/>
    <n v="0.15"/>
    <s v="Credit Card"/>
    <n v="1798.97"/>
    <n v="1329.15"/>
    <x v="0"/>
    <s v="Accessories"/>
    <n v="1798.97"/>
    <n v="1329.15"/>
    <n v="469.81999999999994"/>
    <n v="0.26116055298309582"/>
    <n v="269.84550000000002"/>
    <n v="1529.1244999999999"/>
    <n v="199.97449999999981"/>
  </r>
  <r>
    <s v="T01888"/>
    <x v="430"/>
    <s v="C123"/>
    <s v="P014"/>
    <x v="1"/>
    <n v="5"/>
    <n v="0"/>
    <s v="Mobile Money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1889"/>
    <x v="407"/>
    <s v="C004"/>
    <s v="P030"/>
    <x v="4"/>
    <n v="2"/>
    <n v="0"/>
    <s v="Mobile Money"/>
    <n v="29.24"/>
    <n v="15.28"/>
    <x v="0"/>
    <s v="Watches"/>
    <n v="58.48"/>
    <n v="30.56"/>
    <n v="27.919999999999998"/>
    <n v="0.47742818057455538"/>
    <n v="0"/>
    <n v="58.48"/>
    <n v="27.919999999999998"/>
  </r>
  <r>
    <s v="T01890"/>
    <x v="671"/>
    <s v="C180"/>
    <s v="P043"/>
    <x v="4"/>
    <n v="3"/>
    <n v="0.05"/>
    <s v="Cash"/>
    <n v="564.41999999999996"/>
    <n v="293.95999999999998"/>
    <x v="0"/>
    <s v="Accessories"/>
    <n v="1693.2599999999998"/>
    <n v="881.87999999999988"/>
    <n v="811.37999999999988"/>
    <n v="0.47918216930654478"/>
    <n v="84.662999999999997"/>
    <n v="1608.5969999999998"/>
    <n v="726.71699999999987"/>
  </r>
  <r>
    <s v="T01891"/>
    <x v="10"/>
    <s v="C156"/>
    <s v="P009"/>
    <x v="1"/>
    <n v="2"/>
    <n v="0.05"/>
    <s v="Credit Card"/>
    <n v="123.19"/>
    <n v="80.36"/>
    <x v="2"/>
    <s v="Snacks"/>
    <n v="246.38"/>
    <n v="160.72"/>
    <n v="85.66"/>
    <n v="0.34767432421462779"/>
    <n v="12.319000000000001"/>
    <n v="234.06100000000001"/>
    <n v="73.341000000000008"/>
  </r>
  <r>
    <s v="T01892"/>
    <x v="546"/>
    <s v="C020"/>
    <s v="P010"/>
    <x v="0"/>
    <n v="2"/>
    <n v="0.1"/>
    <s v="Cash"/>
    <n v="1194.1199999999999"/>
    <n v="838.95"/>
    <x v="1"/>
    <s v="Smartphone"/>
    <n v="2388.2399999999998"/>
    <n v="1677.9"/>
    <n v="710.33999999999969"/>
    <n v="0.29743241885237653"/>
    <n v="238.82399999999998"/>
    <n v="2149.4159999999997"/>
    <n v="471.51599999999962"/>
  </r>
  <r>
    <s v="T01893"/>
    <x v="24"/>
    <s v="C109"/>
    <s v="P002"/>
    <x v="1"/>
    <n v="4"/>
    <n v="0.05"/>
    <s v="Bank Transfer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1894"/>
    <x v="324"/>
    <s v="C029"/>
    <s v="P040"/>
    <x v="0"/>
    <n v="2"/>
    <n v="0"/>
    <s v="Bank Transfer"/>
    <n v="1745.61"/>
    <n v="1322.44"/>
    <x v="1"/>
    <s v="Headphones"/>
    <n v="3491.22"/>
    <n v="2644.88"/>
    <n v="846.33999999999969"/>
    <n v="0.24241955534168563"/>
    <n v="0"/>
    <n v="3491.22"/>
    <n v="846.33999999999969"/>
  </r>
  <r>
    <s v="T01895"/>
    <x v="481"/>
    <s v="C077"/>
    <s v="P028"/>
    <x v="1"/>
    <n v="3"/>
    <n v="0.1"/>
    <s v="Credit Card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1896"/>
    <x v="17"/>
    <s v="C001"/>
    <s v="P009"/>
    <x v="4"/>
    <n v="4"/>
    <n v="0.05"/>
    <s v="Bank Transfer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1897"/>
    <x v="364"/>
    <s v="C165"/>
    <s v="P047"/>
    <x v="4"/>
    <n v="1"/>
    <n v="0.15"/>
    <s v="Mobile Money"/>
    <n v="1197.18"/>
    <n v="722.74"/>
    <x v="1"/>
    <s v="Smartphone"/>
    <n v="1197.18"/>
    <n v="722.74"/>
    <n v="474.44000000000005"/>
    <n v="0.39629796688885549"/>
    <n v="179.577"/>
    <n v="1017.6030000000001"/>
    <n v="294.86300000000006"/>
  </r>
  <r>
    <s v="T01898"/>
    <x v="235"/>
    <s v="C015"/>
    <s v="P018"/>
    <x v="0"/>
    <n v="1"/>
    <n v="0.15"/>
    <s v="Bank Transfer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1899"/>
    <x v="218"/>
    <s v="C077"/>
    <s v="P016"/>
    <x v="0"/>
    <n v="1"/>
    <n v="0"/>
    <s v="Bank Transfer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1900"/>
    <x v="35"/>
    <s v="C185"/>
    <s v="P050"/>
    <x v="2"/>
    <n v="4"/>
    <n v="0.1"/>
    <s v="Cash"/>
    <n v="1044.6400000000001"/>
    <n v="775.07"/>
    <x v="0"/>
    <s v="Footwear"/>
    <n v="4178.5600000000004"/>
    <n v="3100.28"/>
    <n v="1078.2800000000002"/>
    <n v="0.25805062030938891"/>
    <n v="417.85600000000005"/>
    <n v="3760.7040000000002"/>
    <n v="660.42399999999998"/>
  </r>
  <r>
    <s v="T01901"/>
    <x v="132"/>
    <s v="C026"/>
    <s v="P041"/>
    <x v="1"/>
    <n v="4"/>
    <n v="0.05"/>
    <s v="Cash"/>
    <n v="1635.01"/>
    <n v="1043.29"/>
    <x v="1"/>
    <s v="Television"/>
    <n v="6540.04"/>
    <n v="4173.16"/>
    <n v="2366.88"/>
    <n v="0.36190604338811383"/>
    <n v="327.00200000000001"/>
    <n v="6213.0379999999996"/>
    <n v="2039.8779999999997"/>
  </r>
  <r>
    <s v="T01902"/>
    <x v="98"/>
    <s v="C136"/>
    <s v="P025"/>
    <x v="4"/>
    <n v="2"/>
    <n v="0.15"/>
    <s v="Cash"/>
    <n v="429.15"/>
    <n v="258.72000000000003"/>
    <x v="0"/>
    <s v="Watches"/>
    <n v="858.3"/>
    <n v="517.44000000000005"/>
    <n v="340.8599999999999"/>
    <n v="0.39713386927647665"/>
    <n v="128.74499999999998"/>
    <n v="729.55499999999995"/>
    <n v="212.1149999999999"/>
  </r>
  <r>
    <s v="T01903"/>
    <x v="399"/>
    <s v="C125"/>
    <s v="P049"/>
    <x v="3"/>
    <n v="2"/>
    <n v="0.1"/>
    <s v="Credit Card"/>
    <n v="388.26"/>
    <n v="199.3"/>
    <x v="0"/>
    <s v="Watches"/>
    <n v="776.52"/>
    <n v="398.6"/>
    <n v="377.91999999999996"/>
    <n v="0.48668418070365216"/>
    <n v="77.652000000000001"/>
    <n v="698.86799999999994"/>
    <n v="300.26799999999992"/>
  </r>
  <r>
    <s v="T01904"/>
    <x v="308"/>
    <s v="C121"/>
    <s v="P013"/>
    <x v="1"/>
    <n v="3"/>
    <n v="0.1"/>
    <s v="Bank Transfer"/>
    <n v="1134.8"/>
    <n v="675.1"/>
    <x v="0"/>
    <s v="Watches"/>
    <n v="3404.3999999999996"/>
    <n v="2025.3000000000002"/>
    <n v="1379.0999999999995"/>
    <n v="0.40509340853013737"/>
    <n v="340.44"/>
    <n v="3063.9599999999996"/>
    <n v="1038.6599999999994"/>
  </r>
  <r>
    <s v="T01905"/>
    <x v="248"/>
    <s v="C110"/>
    <s v="P023"/>
    <x v="2"/>
    <n v="5"/>
    <n v="0.1"/>
    <s v="Cash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1906"/>
    <x v="636"/>
    <s v="C113"/>
    <s v="P024"/>
    <x v="1"/>
    <n v="2"/>
    <n v="0.05"/>
    <s v="Bank Transfer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1907"/>
    <x v="493"/>
    <s v="C192"/>
    <s v="P027"/>
    <x v="1"/>
    <n v="1"/>
    <n v="0.1"/>
    <s v="Credit Card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1908"/>
    <x v="371"/>
    <s v="C029"/>
    <s v="P046"/>
    <x v="2"/>
    <n v="3"/>
    <n v="0"/>
    <s v="Credit Card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1909"/>
    <x v="43"/>
    <s v="C102"/>
    <s v="P048"/>
    <x v="1"/>
    <n v="3"/>
    <n v="0"/>
    <s v="Credit Card"/>
    <n v="1216.3599999999999"/>
    <n v="794.8"/>
    <x v="0"/>
    <s v="Bags"/>
    <n v="3649.08"/>
    <n v="2384.3999999999996"/>
    <n v="1264.6800000000003"/>
    <n v="0.34657502713012606"/>
    <n v="0"/>
    <n v="3649.08"/>
    <n v="1264.6800000000003"/>
  </r>
  <r>
    <s v="T01910"/>
    <x v="392"/>
    <s v="C171"/>
    <s v="P041"/>
    <x v="2"/>
    <n v="4"/>
    <n v="0.1"/>
    <s v="Cash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1911"/>
    <x v="324"/>
    <s v="C108"/>
    <s v="P050"/>
    <x v="1"/>
    <n v="5"/>
    <n v="0.15"/>
    <s v="Credit Card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1912"/>
    <x v="633"/>
    <s v="C084"/>
    <s v="P036"/>
    <x v="1"/>
    <n v="5"/>
    <n v="0.15"/>
    <s v="Credit Card"/>
    <n v="1501.46"/>
    <n v="1167.73"/>
    <x v="0"/>
    <s v="Watches"/>
    <n v="7507.3"/>
    <n v="5838.65"/>
    <n v="1668.6500000000005"/>
    <n v="0.22227032355174303"/>
    <n v="1126.095"/>
    <n v="6381.2049999999999"/>
    <n v="542.55500000000029"/>
  </r>
  <r>
    <s v="T01913"/>
    <x v="612"/>
    <s v="C029"/>
    <s v="P047"/>
    <x v="3"/>
    <n v="1"/>
    <n v="0.05"/>
    <s v="Credit Card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1914"/>
    <x v="648"/>
    <s v="C089"/>
    <s v="P032"/>
    <x v="4"/>
    <n v="1"/>
    <n v="0.05"/>
    <s v="Cash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1915"/>
    <x v="81"/>
    <s v="C174"/>
    <s v="P034"/>
    <x v="0"/>
    <n v="4"/>
    <n v="0"/>
    <s v="Mobile Money"/>
    <n v="428.05"/>
    <n v="246.07"/>
    <x v="1"/>
    <s v="Laptop"/>
    <n v="1712.2"/>
    <n v="984.28"/>
    <n v="727.92000000000007"/>
    <n v="0.42513725032122418"/>
    <n v="0"/>
    <n v="1712.2"/>
    <n v="727.92000000000007"/>
  </r>
  <r>
    <s v="T01916"/>
    <x v="673"/>
    <s v="C123"/>
    <s v="P021"/>
    <x v="0"/>
    <n v="3"/>
    <n v="0.15"/>
    <s v="Cash"/>
    <n v="1227.24"/>
    <n v="977.09"/>
    <x v="2"/>
    <s v="Dairy"/>
    <n v="3681.7200000000003"/>
    <n v="2931.27"/>
    <n v="750.45000000000027"/>
    <n v="0.20383136142889743"/>
    <n v="552.25800000000004"/>
    <n v="3129.4620000000004"/>
    <n v="198.19200000000046"/>
  </r>
  <r>
    <s v="T01917"/>
    <x v="476"/>
    <s v="C195"/>
    <s v="P001"/>
    <x v="1"/>
    <n v="2"/>
    <n v="0.05"/>
    <s v="Credit Card"/>
    <n v="1673.69"/>
    <n v="1323.38"/>
    <x v="1"/>
    <s v="Camera"/>
    <n v="3347.38"/>
    <n v="2646.76"/>
    <n v="700.61999999999989"/>
    <n v="0.20930399297360916"/>
    <n v="167.36900000000003"/>
    <n v="3180.011"/>
    <n v="533.25099999999975"/>
  </r>
  <r>
    <s v="T01918"/>
    <x v="153"/>
    <s v="C064"/>
    <s v="P004"/>
    <x v="0"/>
    <n v="1"/>
    <n v="0.1"/>
    <s v="Credit Card"/>
    <n v="1853.77"/>
    <n v="1363.52"/>
    <x v="0"/>
    <s v="Accessories"/>
    <n v="1853.77"/>
    <n v="1363.52"/>
    <n v="490.25"/>
    <n v="0.26446107122242779"/>
    <n v="185.37700000000001"/>
    <n v="1668.393"/>
    <n v="304.87300000000005"/>
  </r>
  <r>
    <s v="T01919"/>
    <x v="560"/>
    <s v="C171"/>
    <s v="P017"/>
    <x v="1"/>
    <n v="2"/>
    <n v="0.15"/>
    <s v="Cash"/>
    <n v="1246.1099999999999"/>
    <n v="833.52"/>
    <x v="1"/>
    <s v="Headphones"/>
    <n v="2492.2199999999998"/>
    <n v="1667.04"/>
    <n v="825.17999999999984"/>
    <n v="0.33110239063967062"/>
    <n v="373.83299999999997"/>
    <n v="2118.3869999999997"/>
    <n v="451.34699999999975"/>
  </r>
  <r>
    <s v="T01920"/>
    <x v="358"/>
    <s v="C180"/>
    <s v="P048"/>
    <x v="4"/>
    <n v="5"/>
    <n v="0.05"/>
    <s v="Credit Card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1921"/>
    <x v="475"/>
    <s v="C152"/>
    <s v="P017"/>
    <x v="2"/>
    <n v="2"/>
    <n v="0"/>
    <s v="Credit Card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1922"/>
    <x v="432"/>
    <s v="C103"/>
    <s v="P040"/>
    <x v="3"/>
    <n v="3"/>
    <n v="0.05"/>
    <s v="Credit Card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1923"/>
    <x v="505"/>
    <s v="C110"/>
    <s v="P035"/>
    <x v="3"/>
    <n v="5"/>
    <n v="0.05"/>
    <s v="Cash"/>
    <n v="1562.43"/>
    <n v="1195.6300000000001"/>
    <x v="1"/>
    <s v="Laptop"/>
    <n v="7812.1500000000005"/>
    <n v="5978.1500000000005"/>
    <n v="1834"/>
    <n v="0.23476251736077774"/>
    <n v="390.60750000000007"/>
    <n v="7421.5425000000005"/>
    <n v="1443.3924999999999"/>
  </r>
  <r>
    <s v="T01924"/>
    <x v="246"/>
    <s v="C014"/>
    <s v="P035"/>
    <x v="1"/>
    <n v="4"/>
    <n v="0.1"/>
    <s v="Credit Card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1925"/>
    <x v="295"/>
    <s v="C057"/>
    <s v="P014"/>
    <x v="0"/>
    <n v="4"/>
    <n v="0.15"/>
    <s v="Cash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1926"/>
    <x v="674"/>
    <s v="C131"/>
    <s v="P013"/>
    <x v="1"/>
    <n v="1"/>
    <n v="0.1"/>
    <s v="Cash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1927"/>
    <x v="272"/>
    <s v="C069"/>
    <s v="P049"/>
    <x v="0"/>
    <n v="3"/>
    <n v="0.1"/>
    <s v="Mobile Money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1928"/>
    <x v="672"/>
    <s v="C064"/>
    <s v="P033"/>
    <x v="0"/>
    <n v="1"/>
    <n v="0.05"/>
    <s v="Cash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1929"/>
    <x v="563"/>
    <s v="C001"/>
    <s v="P002"/>
    <x v="3"/>
    <n v="3"/>
    <n v="0.05"/>
    <s v="Bank Transfer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1930"/>
    <x v="0"/>
    <s v="C121"/>
    <s v="P050"/>
    <x v="0"/>
    <n v="5"/>
    <n v="0"/>
    <s v="Mobile Money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1931"/>
    <x v="26"/>
    <s v="C048"/>
    <s v="P016"/>
    <x v="0"/>
    <n v="4"/>
    <n v="0.1"/>
    <s v="Bank Transfer"/>
    <n v="1858.75"/>
    <n v="1451.16"/>
    <x v="0"/>
    <s v="Accessories"/>
    <n v="7435"/>
    <n v="5804.64"/>
    <n v="1630.3599999999997"/>
    <n v="0.21928177538668456"/>
    <n v="743.5"/>
    <n v="6691.5"/>
    <n v="886.85999999999967"/>
  </r>
  <r>
    <s v="T01932"/>
    <x v="675"/>
    <s v="C078"/>
    <s v="P049"/>
    <x v="3"/>
    <n v="1"/>
    <n v="0"/>
    <s v="Credit Card"/>
    <n v="388.26"/>
    <n v="199.3"/>
    <x v="0"/>
    <s v="Watches"/>
    <n v="388.26"/>
    <n v="199.3"/>
    <n v="188.95999999999998"/>
    <n v="0.48668418070365216"/>
    <n v="0"/>
    <n v="388.26"/>
    <n v="188.95999999999998"/>
  </r>
  <r>
    <s v="T01933"/>
    <x v="194"/>
    <s v="C085"/>
    <s v="P037"/>
    <x v="0"/>
    <n v="3"/>
    <n v="0.1"/>
    <s v="Credit Card"/>
    <n v="1952.65"/>
    <n v="1451.27"/>
    <x v="1"/>
    <s v="Television"/>
    <n v="5857.9500000000007"/>
    <n v="4353.8099999999995"/>
    <n v="1504.1400000000012"/>
    <n v="0.25676900622231347"/>
    <n v="585.79500000000007"/>
    <n v="5272.1550000000007"/>
    <n v="918.34500000000116"/>
  </r>
  <r>
    <s v="T01934"/>
    <x v="350"/>
    <s v="C167"/>
    <s v="P038"/>
    <x v="0"/>
    <n v="2"/>
    <n v="0.15"/>
    <s v="Cash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1935"/>
    <x v="311"/>
    <s v="C028"/>
    <s v="P009"/>
    <x v="2"/>
    <n v="5"/>
    <n v="0"/>
    <s v="Cash"/>
    <n v="123.19"/>
    <n v="80.36"/>
    <x v="2"/>
    <s v="Snacks"/>
    <n v="615.95000000000005"/>
    <n v="401.8"/>
    <n v="214.15000000000003"/>
    <n v="0.34767432421462785"/>
    <n v="0"/>
    <n v="615.95000000000005"/>
    <n v="214.15000000000003"/>
  </r>
  <r>
    <s v="T01936"/>
    <x v="248"/>
    <s v="C151"/>
    <s v="P004"/>
    <x v="2"/>
    <n v="2"/>
    <n v="0.15"/>
    <s v="Cash"/>
    <n v="1853.77"/>
    <n v="1363.52"/>
    <x v="0"/>
    <s v="Accessories"/>
    <n v="3707.54"/>
    <n v="2727.04"/>
    <n v="980.5"/>
    <n v="0.26446107122242779"/>
    <n v="556.13099999999997"/>
    <n v="3151.4090000000001"/>
    <n v="424.36900000000014"/>
  </r>
  <r>
    <s v="T01937"/>
    <x v="426"/>
    <s v="C020"/>
    <s v="P041"/>
    <x v="4"/>
    <n v="5"/>
    <n v="0.1"/>
    <s v="Bank Transfer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1938"/>
    <x v="22"/>
    <s v="C186"/>
    <s v="P017"/>
    <x v="1"/>
    <n v="2"/>
    <n v="0.05"/>
    <s v="Cash"/>
    <n v="1246.1099999999999"/>
    <n v="833.52"/>
    <x v="1"/>
    <s v="Headphones"/>
    <n v="2492.2199999999998"/>
    <n v="1667.04"/>
    <n v="825.17999999999984"/>
    <n v="0.33110239063967062"/>
    <n v="124.61099999999999"/>
    <n v="2367.6089999999999"/>
    <n v="700.56899999999996"/>
  </r>
  <r>
    <s v="T01939"/>
    <x v="497"/>
    <s v="C033"/>
    <s v="P034"/>
    <x v="2"/>
    <n v="4"/>
    <n v="0.1"/>
    <s v="Bank Transfer"/>
    <n v="428.05"/>
    <n v="246.07"/>
    <x v="1"/>
    <s v="Laptop"/>
    <n v="1712.2"/>
    <n v="984.28"/>
    <n v="727.92000000000007"/>
    <n v="0.42513725032122418"/>
    <n v="171.22000000000003"/>
    <n v="1540.98"/>
    <n v="556.70000000000005"/>
  </r>
  <r>
    <s v="T01940"/>
    <x v="563"/>
    <s v="C094"/>
    <s v="P025"/>
    <x v="1"/>
    <n v="1"/>
    <n v="0.15"/>
    <s v="Cash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1941"/>
    <x v="169"/>
    <s v="C124"/>
    <s v="P039"/>
    <x v="1"/>
    <n v="5"/>
    <n v="0"/>
    <s v="Credit Card"/>
    <n v="540.94000000000005"/>
    <n v="398.25"/>
    <x v="0"/>
    <s v="Clothing"/>
    <n v="2704.7000000000003"/>
    <n v="1991.25"/>
    <n v="713.45000000000027"/>
    <n v="0.26378156542315234"/>
    <n v="0"/>
    <n v="2704.7000000000003"/>
    <n v="713.45000000000027"/>
  </r>
  <r>
    <s v="T01942"/>
    <x v="345"/>
    <s v="C154"/>
    <s v="P026"/>
    <x v="0"/>
    <n v="2"/>
    <n v="0.1"/>
    <s v="Cash"/>
    <n v="1015.76"/>
    <n v="584.4"/>
    <x v="2"/>
    <s v="Dairy"/>
    <n v="2031.52"/>
    <n v="1168.8"/>
    <n v="862.72"/>
    <n v="0.42466724423092073"/>
    <n v="203.15200000000002"/>
    <n v="1828.3679999999999"/>
    <n v="659.56799999999998"/>
  </r>
  <r>
    <s v="T01943"/>
    <x v="638"/>
    <s v="C145"/>
    <s v="P013"/>
    <x v="3"/>
    <n v="2"/>
    <n v="0.15"/>
    <s v="Mobile Money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1944"/>
    <x v="414"/>
    <s v="C176"/>
    <s v="P045"/>
    <x v="4"/>
    <n v="5"/>
    <n v="0"/>
    <s v="Credit Card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1945"/>
    <x v="676"/>
    <s v="C113"/>
    <s v="P025"/>
    <x v="4"/>
    <n v="4"/>
    <n v="0.15"/>
    <s v="Mobile Money"/>
    <n v="429.15"/>
    <n v="258.72000000000003"/>
    <x v="0"/>
    <s v="Watches"/>
    <n v="1716.6"/>
    <n v="1034.8800000000001"/>
    <n v="681.7199999999998"/>
    <n v="0.39713386927647665"/>
    <n v="257.48999999999995"/>
    <n v="1459.11"/>
    <n v="424.22999999999979"/>
  </r>
  <r>
    <s v="T01946"/>
    <x v="626"/>
    <s v="C156"/>
    <s v="P042"/>
    <x v="0"/>
    <n v="2"/>
    <n v="0.05"/>
    <s v="Cash"/>
    <n v="453.62"/>
    <n v="316.63"/>
    <x v="0"/>
    <s v="Clothing"/>
    <n v="907.24"/>
    <n v="633.26"/>
    <n v="273.98"/>
    <n v="0.30199285745778409"/>
    <n v="45.362000000000002"/>
    <n v="861.87800000000004"/>
    <n v="228.61800000000005"/>
  </r>
  <r>
    <s v="T01947"/>
    <x v="677"/>
    <s v="C041"/>
    <s v="P039"/>
    <x v="4"/>
    <n v="2"/>
    <n v="0"/>
    <s v="Mobile Money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1948"/>
    <x v="353"/>
    <s v="C129"/>
    <s v="P047"/>
    <x v="4"/>
    <n v="3"/>
    <n v="0.1"/>
    <s v="Credit Card"/>
    <n v="1197.18"/>
    <n v="722.74"/>
    <x v="1"/>
    <s v="Smartphone"/>
    <n v="3591.54"/>
    <n v="2168.2200000000003"/>
    <n v="1423.3199999999997"/>
    <n v="0.39629796688885538"/>
    <n v="359.154"/>
    <n v="3232.386"/>
    <n v="1064.1659999999997"/>
  </r>
  <r>
    <s v="T01949"/>
    <x v="482"/>
    <s v="C076"/>
    <s v="P002"/>
    <x v="0"/>
    <n v="5"/>
    <n v="0"/>
    <s v="Credit Card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1950"/>
    <x v="466"/>
    <s v="C058"/>
    <s v="P011"/>
    <x v="3"/>
    <n v="5"/>
    <n v="0.05"/>
    <s v="Bank Transfer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1951"/>
    <x v="385"/>
    <s v="C011"/>
    <s v="P036"/>
    <x v="2"/>
    <n v="3"/>
    <n v="0.05"/>
    <s v="Bank Transfer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1952"/>
    <x v="438"/>
    <s v="C014"/>
    <s v="P002"/>
    <x v="2"/>
    <n v="2"/>
    <n v="0"/>
    <s v="Cash"/>
    <n v="818.76"/>
    <n v="527.62"/>
    <x v="1"/>
    <s v="Television"/>
    <n v="1637.52"/>
    <n v="1055.24"/>
    <n v="582.28"/>
    <n v="0.35558649665347597"/>
    <n v="0"/>
    <n v="1637.52"/>
    <n v="582.28"/>
  </r>
  <r>
    <s v="T01953"/>
    <x v="613"/>
    <s v="C167"/>
    <s v="P018"/>
    <x v="0"/>
    <n v="5"/>
    <n v="0.1"/>
    <s v="Bank Transfer"/>
    <n v="1079.8900000000001"/>
    <n v="703.83"/>
    <x v="1"/>
    <s v="Smartphone"/>
    <n v="5399.4500000000007"/>
    <n v="3519.15"/>
    <n v="1880.3000000000006"/>
    <n v="0.3482391725083111"/>
    <n v="539.94500000000005"/>
    <n v="4859.505000000001"/>
    <n v="1340.3550000000009"/>
  </r>
  <r>
    <s v="T01954"/>
    <x v="378"/>
    <s v="C022"/>
    <s v="P011"/>
    <x v="4"/>
    <n v="3"/>
    <n v="0.05"/>
    <s v="Mobile Money"/>
    <n v="248.57"/>
    <n v="190.67"/>
    <x v="1"/>
    <s v="Headphones"/>
    <n v="745.71"/>
    <n v="572.01"/>
    <n v="173.70000000000005"/>
    <n v="0.23293237317455853"/>
    <n v="37.285500000000006"/>
    <n v="708.42450000000008"/>
    <n v="136.41450000000009"/>
  </r>
  <r>
    <s v="T01955"/>
    <x v="150"/>
    <s v="C157"/>
    <s v="P002"/>
    <x v="0"/>
    <n v="3"/>
    <n v="0"/>
    <s v="Cash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1956"/>
    <x v="182"/>
    <s v="C092"/>
    <s v="P038"/>
    <x v="2"/>
    <n v="3"/>
    <n v="0.05"/>
    <s v="Bank Transfer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1957"/>
    <x v="328"/>
    <s v="C005"/>
    <s v="P024"/>
    <x v="4"/>
    <n v="5"/>
    <n v="0"/>
    <s v="Mobile Money"/>
    <n v="1487.41"/>
    <n v="813.07"/>
    <x v="1"/>
    <s v="Smartphone"/>
    <n v="7437.05"/>
    <n v="4065.3500000000004"/>
    <n v="3371.7"/>
    <n v="0.45336524562830688"/>
    <n v="0"/>
    <n v="7437.05"/>
    <n v="3371.7"/>
  </r>
  <r>
    <s v="T01958"/>
    <x v="104"/>
    <s v="C168"/>
    <s v="P035"/>
    <x v="0"/>
    <n v="5"/>
    <n v="0.05"/>
    <s v="Mobile Money"/>
    <n v="1562.43"/>
    <n v="1195.6300000000001"/>
    <x v="1"/>
    <s v="Laptop"/>
    <n v="7812.1500000000005"/>
    <n v="5978.1500000000005"/>
    <n v="1834"/>
    <n v="0.23476251736077774"/>
    <n v="390.60750000000007"/>
    <n v="7421.5425000000005"/>
    <n v="1443.3924999999999"/>
  </r>
  <r>
    <s v="T01959"/>
    <x v="556"/>
    <s v="C057"/>
    <s v="P030"/>
    <x v="0"/>
    <n v="3"/>
    <n v="0.05"/>
    <s v="Mobile Money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1960"/>
    <x v="441"/>
    <s v="C040"/>
    <s v="P024"/>
    <x v="1"/>
    <n v="2"/>
    <n v="0.15"/>
    <s v="Bank Transfer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1961"/>
    <x v="6"/>
    <s v="C038"/>
    <s v="P021"/>
    <x v="1"/>
    <n v="1"/>
    <n v="0.15"/>
    <s v="Credit Card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1962"/>
    <x v="335"/>
    <s v="C118"/>
    <s v="P036"/>
    <x v="2"/>
    <n v="2"/>
    <n v="0.05"/>
    <s v="Mobile Money"/>
    <n v="1501.46"/>
    <n v="1167.73"/>
    <x v="0"/>
    <s v="Watches"/>
    <n v="3002.92"/>
    <n v="2335.46"/>
    <n v="667.46"/>
    <n v="0.22227032355174298"/>
    <n v="150.14600000000002"/>
    <n v="2852.7739999999999"/>
    <n v="517.31399999999985"/>
  </r>
  <r>
    <s v="T01963"/>
    <x v="267"/>
    <s v="C187"/>
    <s v="P045"/>
    <x v="2"/>
    <n v="3"/>
    <n v="0"/>
    <s v="Bank Transfer"/>
    <n v="1879.08"/>
    <n v="1004.56"/>
    <x v="2"/>
    <s v="Dairy"/>
    <n v="5637.24"/>
    <n v="3013.68"/>
    <n v="2623.56"/>
    <n v="0.46539796070417438"/>
    <n v="0"/>
    <n v="5637.24"/>
    <n v="2623.56"/>
  </r>
  <r>
    <s v="T01964"/>
    <x v="605"/>
    <s v="C042"/>
    <s v="P049"/>
    <x v="2"/>
    <n v="4"/>
    <n v="0.05"/>
    <s v="Cash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1965"/>
    <x v="551"/>
    <s v="C037"/>
    <s v="P021"/>
    <x v="3"/>
    <n v="4"/>
    <n v="0.05"/>
    <s v="Mobile Money"/>
    <n v="1227.24"/>
    <n v="977.09"/>
    <x v="2"/>
    <s v="Dairy"/>
    <n v="4908.96"/>
    <n v="3908.36"/>
    <n v="1000.5999999999999"/>
    <n v="0.20383136142889735"/>
    <n v="245.44800000000001"/>
    <n v="4663.5119999999997"/>
    <n v="755.15199999999959"/>
  </r>
  <r>
    <s v="T01966"/>
    <x v="217"/>
    <s v="C166"/>
    <s v="P002"/>
    <x v="1"/>
    <n v="1"/>
    <n v="0.05"/>
    <s v="Cash"/>
    <n v="818.76"/>
    <n v="527.62"/>
    <x v="1"/>
    <s v="Television"/>
    <n v="818.76"/>
    <n v="527.62"/>
    <n v="291.14"/>
    <n v="0.35558649665347597"/>
    <n v="40.938000000000002"/>
    <n v="777.822"/>
    <n v="250.202"/>
  </r>
  <r>
    <s v="T01967"/>
    <x v="678"/>
    <s v="C155"/>
    <s v="P030"/>
    <x v="3"/>
    <n v="4"/>
    <n v="0.15"/>
    <s v="Cash"/>
    <n v="29.24"/>
    <n v="15.28"/>
    <x v="0"/>
    <s v="Watches"/>
    <n v="116.96"/>
    <n v="61.12"/>
    <n v="55.839999999999996"/>
    <n v="0.47742818057455538"/>
    <n v="17.543999999999997"/>
    <n v="99.415999999999997"/>
    <n v="38.295999999999999"/>
  </r>
  <r>
    <s v="T01968"/>
    <x v="470"/>
    <s v="C029"/>
    <s v="P030"/>
    <x v="3"/>
    <n v="1"/>
    <n v="0.05"/>
    <s v="Credit Card"/>
    <n v="29.24"/>
    <n v="15.28"/>
    <x v="0"/>
    <s v="Watches"/>
    <n v="29.24"/>
    <n v="15.28"/>
    <n v="13.959999999999999"/>
    <n v="0.47742818057455538"/>
    <n v="1.462"/>
    <n v="27.777999999999999"/>
    <n v="12.497999999999999"/>
  </r>
  <r>
    <s v="T01969"/>
    <x v="293"/>
    <s v="C198"/>
    <s v="P009"/>
    <x v="3"/>
    <n v="3"/>
    <n v="0.05"/>
    <s v="Cash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1970"/>
    <x v="367"/>
    <s v="C003"/>
    <s v="P041"/>
    <x v="3"/>
    <n v="5"/>
    <n v="0.1"/>
    <s v="Cash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1971"/>
    <x v="246"/>
    <s v="C052"/>
    <s v="P011"/>
    <x v="2"/>
    <n v="4"/>
    <n v="0.15"/>
    <s v="Credit Card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1972"/>
    <x v="579"/>
    <s v="C079"/>
    <s v="P046"/>
    <x v="0"/>
    <n v="4"/>
    <n v="0.05"/>
    <s v="Credit Card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1973"/>
    <x v="642"/>
    <s v="C015"/>
    <s v="P001"/>
    <x v="4"/>
    <n v="3"/>
    <n v="0"/>
    <s v="Cash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1974"/>
    <x v="195"/>
    <s v="C012"/>
    <s v="P024"/>
    <x v="3"/>
    <n v="5"/>
    <n v="0.1"/>
    <s v="Cash"/>
    <n v="1487.41"/>
    <n v="813.07"/>
    <x v="1"/>
    <s v="Smartphone"/>
    <n v="7437.05"/>
    <n v="4065.3500000000004"/>
    <n v="3371.7"/>
    <n v="0.45336524562830688"/>
    <n v="743.70500000000004"/>
    <n v="6693.3450000000003"/>
    <n v="2627.9949999999999"/>
  </r>
  <r>
    <s v="T01975"/>
    <x v="221"/>
    <s v="C131"/>
    <s v="P032"/>
    <x v="1"/>
    <n v="2"/>
    <n v="0"/>
    <s v="Credit Card"/>
    <n v="304.70999999999998"/>
    <n v="164.01"/>
    <x v="2"/>
    <s v="Vegetables"/>
    <n v="609.41999999999996"/>
    <n v="328.02"/>
    <n v="281.39999999999998"/>
    <n v="0.46175051688490698"/>
    <n v="0"/>
    <n v="609.41999999999996"/>
    <n v="281.39999999999998"/>
  </r>
  <r>
    <s v="T01976"/>
    <x v="264"/>
    <s v="C007"/>
    <s v="P013"/>
    <x v="2"/>
    <n v="4"/>
    <n v="0.15"/>
    <s v="Credit Card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1977"/>
    <x v="333"/>
    <s v="C091"/>
    <s v="P021"/>
    <x v="0"/>
    <n v="2"/>
    <n v="0.15"/>
    <s v="Cash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1978"/>
    <x v="633"/>
    <s v="C126"/>
    <s v="P012"/>
    <x v="2"/>
    <n v="1"/>
    <n v="0.05"/>
    <s v="Cash"/>
    <n v="1193.0899999999999"/>
    <n v="818.24"/>
    <x v="1"/>
    <s v="Camera"/>
    <n v="1193.0899999999999"/>
    <n v="818.24"/>
    <n v="374.84999999999991"/>
    <n v="0.31418417722049463"/>
    <n v="59.654499999999999"/>
    <n v="1133.4354999999998"/>
    <n v="315.19549999999981"/>
  </r>
  <r>
    <s v="T01979"/>
    <x v="261"/>
    <s v="C073"/>
    <s v="P024"/>
    <x v="0"/>
    <n v="1"/>
    <n v="0.1"/>
    <s v="Cash"/>
    <n v="1487.41"/>
    <n v="813.07"/>
    <x v="1"/>
    <s v="Smartphone"/>
    <n v="1487.41"/>
    <n v="813.07"/>
    <n v="674.34"/>
    <n v="0.45336524562830693"/>
    <n v="148.74100000000001"/>
    <n v="1338.6690000000001"/>
    <n v="525.59900000000005"/>
  </r>
  <r>
    <s v="T01980"/>
    <x v="144"/>
    <s v="C093"/>
    <s v="P018"/>
    <x v="3"/>
    <n v="1"/>
    <n v="0.05"/>
    <s v="Credit Card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1981"/>
    <x v="37"/>
    <s v="C110"/>
    <s v="P019"/>
    <x v="4"/>
    <n v="3"/>
    <n v="0.05"/>
    <s v="Mobile Money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1982"/>
    <x v="649"/>
    <s v="C039"/>
    <s v="P028"/>
    <x v="0"/>
    <n v="5"/>
    <n v="0.1"/>
    <s v="Bank Transfer"/>
    <n v="673.78"/>
    <n v="363.33"/>
    <x v="1"/>
    <s v="Smartphone"/>
    <n v="3368.8999999999996"/>
    <n v="1816.6499999999999"/>
    <n v="1552.2499999999998"/>
    <n v="0.46075870462168661"/>
    <n v="336.89"/>
    <n v="3032.0099999999998"/>
    <n v="1215.3599999999999"/>
  </r>
  <r>
    <s v="T01983"/>
    <x v="31"/>
    <s v="C027"/>
    <s v="P019"/>
    <x v="0"/>
    <n v="4"/>
    <n v="0.1"/>
    <s v="Bank Transfer"/>
    <n v="1762.92"/>
    <n v="1346.48"/>
    <x v="1"/>
    <s v="Laptop"/>
    <n v="7051.68"/>
    <n v="5385.92"/>
    <n v="1665.7600000000002"/>
    <n v="0.23622172305039368"/>
    <n v="705.16800000000012"/>
    <n v="6346.5120000000006"/>
    <n v="960.59200000000055"/>
  </r>
  <r>
    <s v="T01984"/>
    <x v="276"/>
    <s v="C183"/>
    <s v="P024"/>
    <x v="3"/>
    <n v="1"/>
    <n v="0.05"/>
    <s v="Credit Card"/>
    <n v="1487.41"/>
    <n v="813.07"/>
    <x v="1"/>
    <s v="Smartphone"/>
    <n v="1487.41"/>
    <n v="813.07"/>
    <n v="674.34"/>
    <n v="0.45336524562830693"/>
    <n v="74.370500000000007"/>
    <n v="1413.0395000000001"/>
    <n v="599.96950000000004"/>
  </r>
  <r>
    <s v="T01985"/>
    <x v="495"/>
    <s v="C082"/>
    <s v="P024"/>
    <x v="2"/>
    <n v="4"/>
    <n v="0.15"/>
    <s v="Mobile Money"/>
    <n v="1487.41"/>
    <n v="813.07"/>
    <x v="1"/>
    <s v="Smartphone"/>
    <n v="5949.64"/>
    <n v="3252.28"/>
    <n v="2697.36"/>
    <n v="0.45336524562830693"/>
    <n v="892.44600000000003"/>
    <n v="5057.1940000000004"/>
    <n v="1804.9140000000002"/>
  </r>
  <r>
    <s v="T01986"/>
    <x v="213"/>
    <s v="C018"/>
    <s v="P032"/>
    <x v="3"/>
    <n v="5"/>
    <n v="0.15"/>
    <s v="Bank Transfer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1987"/>
    <x v="253"/>
    <s v="C038"/>
    <s v="P021"/>
    <x v="3"/>
    <n v="3"/>
    <n v="0.05"/>
    <s v="Credit Card"/>
    <n v="1227.24"/>
    <n v="977.09"/>
    <x v="2"/>
    <s v="Dairy"/>
    <n v="3681.7200000000003"/>
    <n v="2931.27"/>
    <n v="750.45000000000027"/>
    <n v="0.20383136142889743"/>
    <n v="184.08600000000001"/>
    <n v="3497.634"/>
    <n v="566.36400000000003"/>
  </r>
  <r>
    <s v="T01988"/>
    <x v="290"/>
    <s v="C197"/>
    <s v="P049"/>
    <x v="1"/>
    <n v="3"/>
    <n v="0.1"/>
    <s v="Mobile Money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1989"/>
    <x v="388"/>
    <s v="C109"/>
    <s v="P042"/>
    <x v="1"/>
    <n v="4"/>
    <n v="0.1"/>
    <s v="Credit Card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1990"/>
    <x v="420"/>
    <s v="C168"/>
    <s v="P036"/>
    <x v="2"/>
    <n v="4"/>
    <n v="0.15"/>
    <s v="Mobile Money"/>
    <n v="1501.46"/>
    <n v="1167.73"/>
    <x v="0"/>
    <s v="Watches"/>
    <n v="6005.84"/>
    <n v="4670.92"/>
    <n v="1334.92"/>
    <n v="0.22227032355174298"/>
    <n v="900.87599999999998"/>
    <n v="5104.9639999999999"/>
    <n v="434.04399999999987"/>
  </r>
  <r>
    <s v="T01991"/>
    <x v="628"/>
    <s v="C138"/>
    <s v="P010"/>
    <x v="4"/>
    <n v="4"/>
    <n v="0.05"/>
    <s v="Mobile Money"/>
    <n v="1194.1199999999999"/>
    <n v="838.95"/>
    <x v="1"/>
    <s v="Smartphone"/>
    <n v="4776.4799999999996"/>
    <n v="3355.8"/>
    <n v="1420.6799999999994"/>
    <n v="0.29743241885237653"/>
    <n v="238.82399999999998"/>
    <n v="4537.6559999999999"/>
    <n v="1181.8559999999998"/>
  </r>
  <r>
    <s v="T01992"/>
    <x v="581"/>
    <s v="C022"/>
    <s v="P037"/>
    <x v="4"/>
    <n v="4"/>
    <n v="0.05"/>
    <s v="Cash"/>
    <n v="1952.65"/>
    <n v="1451.27"/>
    <x v="1"/>
    <s v="Television"/>
    <n v="7810.6"/>
    <n v="5805.08"/>
    <n v="2005.5200000000004"/>
    <n v="0.2567690062223133"/>
    <n v="390.53000000000003"/>
    <n v="7420.0700000000006"/>
    <n v="1614.9900000000007"/>
  </r>
  <r>
    <s v="T01993"/>
    <x v="555"/>
    <s v="C061"/>
    <s v="P013"/>
    <x v="0"/>
    <n v="1"/>
    <n v="0.05"/>
    <s v="Cash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1994"/>
    <x v="480"/>
    <s v="C093"/>
    <s v="P029"/>
    <x v="4"/>
    <n v="4"/>
    <n v="0.05"/>
    <s v="Cash"/>
    <n v="1485.05"/>
    <n v="988.31"/>
    <x v="0"/>
    <s v="Clothing"/>
    <n v="5940.2"/>
    <n v="3953.24"/>
    <n v="1986.96"/>
    <n v="0.33449378808794317"/>
    <n v="297.01"/>
    <n v="5643.19"/>
    <n v="1689.9499999999998"/>
  </r>
  <r>
    <s v="T01995"/>
    <x v="290"/>
    <s v="C016"/>
    <s v="P043"/>
    <x v="0"/>
    <n v="3"/>
    <n v="0.05"/>
    <s v="Bank Transfer"/>
    <n v="564.41999999999996"/>
    <n v="293.95999999999998"/>
    <x v="0"/>
    <s v="Accessories"/>
    <n v="1693.2599999999998"/>
    <n v="881.87999999999988"/>
    <n v="811.37999999999988"/>
    <n v="0.47918216930654478"/>
    <n v="84.662999999999997"/>
    <n v="1608.5969999999998"/>
    <n v="726.71699999999987"/>
  </r>
  <r>
    <s v="T01996"/>
    <x v="675"/>
    <s v="C118"/>
    <s v="P034"/>
    <x v="2"/>
    <n v="5"/>
    <n v="0.15"/>
    <s v="Credit Card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1997"/>
    <x v="263"/>
    <s v="C054"/>
    <s v="P027"/>
    <x v="2"/>
    <n v="1"/>
    <n v="0.05"/>
    <s v="Cash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1998"/>
    <x v="532"/>
    <s v="C179"/>
    <s v="P009"/>
    <x v="2"/>
    <n v="4"/>
    <n v="0"/>
    <s v="Mobile Money"/>
    <n v="123.19"/>
    <n v="80.36"/>
    <x v="2"/>
    <s v="Snacks"/>
    <n v="492.76"/>
    <n v="321.44"/>
    <n v="171.32"/>
    <n v="0.34767432421462779"/>
    <n v="0"/>
    <n v="492.76"/>
    <n v="171.32"/>
  </r>
  <r>
    <s v="T01999"/>
    <x v="70"/>
    <s v="C096"/>
    <s v="P020"/>
    <x v="3"/>
    <n v="1"/>
    <n v="0"/>
    <s v="Mobile Money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2000"/>
    <x v="564"/>
    <s v="C153"/>
    <s v="P010"/>
    <x v="2"/>
    <n v="1"/>
    <n v="0.05"/>
    <s v="Bank Transfer"/>
    <n v="1194.1199999999999"/>
    <n v="838.95"/>
    <x v="1"/>
    <s v="Smartphone"/>
    <n v="1194.1199999999999"/>
    <n v="838.95"/>
    <n v="355.16999999999985"/>
    <n v="0.29743241885237653"/>
    <n v="59.705999999999996"/>
    <n v="1134.414"/>
    <n v="295.46399999999994"/>
  </r>
  <r>
    <s v="T02001"/>
    <x v="590"/>
    <s v="C037"/>
    <s v="P001"/>
    <x v="3"/>
    <n v="2"/>
    <n v="0"/>
    <s v="Cash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2002"/>
    <x v="96"/>
    <s v="C146"/>
    <s v="P038"/>
    <x v="1"/>
    <n v="2"/>
    <n v="0.05"/>
    <s v="Mobile Money"/>
    <n v="366.93"/>
    <n v="285.23"/>
    <x v="0"/>
    <s v="Footwear"/>
    <n v="733.86"/>
    <n v="570.46"/>
    <n v="163.39999999999998"/>
    <n v="0.22265827269506441"/>
    <n v="36.693000000000005"/>
    <n v="697.16700000000003"/>
    <n v="126.70699999999999"/>
  </r>
  <r>
    <s v="T02003"/>
    <x v="81"/>
    <s v="C191"/>
    <s v="P048"/>
    <x v="2"/>
    <n v="5"/>
    <n v="0.1"/>
    <s v="Mobile Money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2004"/>
    <x v="679"/>
    <s v="C106"/>
    <s v="P039"/>
    <x v="0"/>
    <n v="4"/>
    <n v="0"/>
    <s v="Bank Transfer"/>
    <n v="540.94000000000005"/>
    <n v="398.25"/>
    <x v="0"/>
    <s v="Clothing"/>
    <n v="2163.7600000000002"/>
    <n v="1593"/>
    <n v="570.76000000000022"/>
    <n v="0.26378156542315234"/>
    <n v="0"/>
    <n v="2163.7600000000002"/>
    <n v="570.76000000000022"/>
  </r>
  <r>
    <s v="T02005"/>
    <x v="505"/>
    <s v="C029"/>
    <s v="P047"/>
    <x v="2"/>
    <n v="1"/>
    <n v="0"/>
    <s v="Credit Card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2006"/>
    <x v="379"/>
    <s v="C129"/>
    <s v="P040"/>
    <x v="2"/>
    <n v="1"/>
    <n v="0.15"/>
    <s v="Mobile Money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2007"/>
    <x v="38"/>
    <s v="C175"/>
    <s v="P011"/>
    <x v="1"/>
    <n v="5"/>
    <n v="0.1"/>
    <s v="Bank Transfer"/>
    <n v="248.57"/>
    <n v="190.67"/>
    <x v="1"/>
    <s v="Headphones"/>
    <n v="1242.8499999999999"/>
    <n v="953.34999999999991"/>
    <n v="289.5"/>
    <n v="0.2329323731745585"/>
    <n v="124.285"/>
    <n v="1118.5649999999998"/>
    <n v="165.21499999999992"/>
  </r>
  <r>
    <s v="T02008"/>
    <x v="486"/>
    <s v="C182"/>
    <s v="P024"/>
    <x v="2"/>
    <n v="4"/>
    <n v="0.05"/>
    <s v="Bank Transfer"/>
    <n v="1487.41"/>
    <n v="813.07"/>
    <x v="1"/>
    <s v="Smartphone"/>
    <n v="5949.64"/>
    <n v="3252.28"/>
    <n v="2697.36"/>
    <n v="0.45336524562830693"/>
    <n v="297.48200000000003"/>
    <n v="5652.1580000000004"/>
    <n v="2399.8780000000002"/>
  </r>
  <r>
    <s v="T02009"/>
    <x v="2"/>
    <s v="C024"/>
    <s v="P008"/>
    <x v="4"/>
    <n v="4"/>
    <n v="0.05"/>
    <s v="Credit Card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2010"/>
    <x v="190"/>
    <s v="C103"/>
    <s v="P025"/>
    <x v="4"/>
    <n v="1"/>
    <n v="0.05"/>
    <s v="Mobile Money"/>
    <n v="429.15"/>
    <n v="258.72000000000003"/>
    <x v="0"/>
    <s v="Watches"/>
    <n v="429.15"/>
    <n v="258.72000000000003"/>
    <n v="170.42999999999995"/>
    <n v="0.39713386927647665"/>
    <n v="21.4575"/>
    <n v="407.6925"/>
    <n v="148.97249999999997"/>
  </r>
  <r>
    <s v="T02011"/>
    <x v="223"/>
    <s v="C048"/>
    <s v="P003"/>
    <x v="4"/>
    <n v="5"/>
    <n v="0"/>
    <s v="Mobile Money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2012"/>
    <x v="527"/>
    <s v="C123"/>
    <s v="P047"/>
    <x v="0"/>
    <n v="4"/>
    <n v="0.15"/>
    <s v="Credit Card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2013"/>
    <x v="251"/>
    <s v="C014"/>
    <s v="P016"/>
    <x v="0"/>
    <n v="4"/>
    <n v="0.05"/>
    <s v="Bank Transfer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2014"/>
    <x v="680"/>
    <s v="C028"/>
    <s v="P050"/>
    <x v="3"/>
    <n v="1"/>
    <n v="0.1"/>
    <s v="Bank Transfer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2015"/>
    <x v="681"/>
    <s v="C008"/>
    <s v="P025"/>
    <x v="2"/>
    <n v="3"/>
    <n v="0.05"/>
    <s v="Cash"/>
    <n v="429.15"/>
    <n v="258.72000000000003"/>
    <x v="0"/>
    <s v="Watches"/>
    <n v="1287.4499999999998"/>
    <n v="776.16000000000008"/>
    <n v="511.28999999999974"/>
    <n v="0.39713386927647659"/>
    <n v="64.372499999999988"/>
    <n v="1223.0774999999999"/>
    <n v="446.91749999999979"/>
  </r>
  <r>
    <s v="T02016"/>
    <x v="217"/>
    <s v="C017"/>
    <s v="P036"/>
    <x v="2"/>
    <n v="5"/>
    <n v="0"/>
    <s v="Bank Transfer"/>
    <n v="1501.46"/>
    <n v="1167.73"/>
    <x v="0"/>
    <s v="Watches"/>
    <n v="7507.3"/>
    <n v="5838.65"/>
    <n v="1668.6500000000005"/>
    <n v="0.22227032355174303"/>
    <n v="0"/>
    <n v="7507.3"/>
    <n v="1668.6500000000005"/>
  </r>
  <r>
    <s v="T02017"/>
    <x v="399"/>
    <s v="C049"/>
    <s v="P005"/>
    <x v="4"/>
    <n v="2"/>
    <n v="0"/>
    <s v="Credit Card"/>
    <n v="1396.22"/>
    <n v="1004.09"/>
    <x v="0"/>
    <s v="Bags"/>
    <n v="2792.44"/>
    <n v="2008.18"/>
    <n v="784.26"/>
    <n v="0.28085115526206472"/>
    <n v="0"/>
    <n v="2792.44"/>
    <n v="784.26"/>
  </r>
  <r>
    <s v="T02018"/>
    <x v="27"/>
    <s v="C069"/>
    <s v="P046"/>
    <x v="3"/>
    <n v="5"/>
    <n v="0"/>
    <s v="Mobile Money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2019"/>
    <x v="168"/>
    <s v="C012"/>
    <s v="P029"/>
    <x v="3"/>
    <n v="3"/>
    <n v="0"/>
    <s v="Bank Transfer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2020"/>
    <x v="56"/>
    <s v="C003"/>
    <s v="P045"/>
    <x v="0"/>
    <n v="3"/>
    <n v="0.15"/>
    <s v="Credit Card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2021"/>
    <x v="85"/>
    <s v="C081"/>
    <s v="P017"/>
    <x v="1"/>
    <n v="3"/>
    <n v="0.05"/>
    <s v="Cash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2022"/>
    <x v="148"/>
    <s v="C085"/>
    <s v="P047"/>
    <x v="1"/>
    <n v="5"/>
    <n v="0"/>
    <s v="Credit Card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2023"/>
    <x v="353"/>
    <s v="C007"/>
    <s v="P005"/>
    <x v="4"/>
    <n v="4"/>
    <n v="0.15"/>
    <s v="Cash"/>
    <n v="1396.22"/>
    <n v="1004.09"/>
    <x v="0"/>
    <s v="Bags"/>
    <n v="5584.88"/>
    <n v="4016.36"/>
    <n v="1568.52"/>
    <n v="0.28085115526206472"/>
    <n v="837.73199999999997"/>
    <n v="4747.1480000000001"/>
    <n v="730.78800000000001"/>
  </r>
  <r>
    <s v="T02024"/>
    <x v="439"/>
    <s v="C075"/>
    <s v="P028"/>
    <x v="2"/>
    <n v="2"/>
    <n v="0.15"/>
    <s v="Cash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2025"/>
    <x v="260"/>
    <s v="C161"/>
    <s v="P021"/>
    <x v="3"/>
    <n v="2"/>
    <n v="0.05"/>
    <s v="Credit Card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2026"/>
    <x v="168"/>
    <s v="C197"/>
    <s v="P008"/>
    <x v="2"/>
    <n v="5"/>
    <n v="0.1"/>
    <s v="Mobile Money"/>
    <n v="109.78"/>
    <n v="70.59"/>
    <x v="0"/>
    <s v="Footwear"/>
    <n v="548.9"/>
    <n v="352.95000000000005"/>
    <n v="195.94999999999993"/>
    <n v="0.35698670067407534"/>
    <n v="54.89"/>
    <n v="494.01"/>
    <n v="141.05999999999995"/>
  </r>
  <r>
    <s v="T02027"/>
    <x v="269"/>
    <s v="C034"/>
    <s v="P024"/>
    <x v="0"/>
    <n v="3"/>
    <n v="0.1"/>
    <s v="Mobile Money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2028"/>
    <x v="69"/>
    <s v="C011"/>
    <s v="P011"/>
    <x v="1"/>
    <n v="2"/>
    <n v="0.05"/>
    <s v="Cash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2029"/>
    <x v="682"/>
    <s v="C040"/>
    <s v="P032"/>
    <x v="4"/>
    <n v="4"/>
    <n v="0"/>
    <s v="Cash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2030"/>
    <x v="62"/>
    <s v="C037"/>
    <s v="P025"/>
    <x v="0"/>
    <n v="5"/>
    <n v="0"/>
    <s v="Mobile Money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2031"/>
    <x v="409"/>
    <s v="C025"/>
    <s v="P036"/>
    <x v="1"/>
    <n v="3"/>
    <n v="0.05"/>
    <s v="Bank Transfer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2032"/>
    <x v="123"/>
    <s v="C042"/>
    <s v="P010"/>
    <x v="3"/>
    <n v="3"/>
    <n v="0.1"/>
    <s v="Bank Transfer"/>
    <n v="1194.1199999999999"/>
    <n v="838.95"/>
    <x v="1"/>
    <s v="Smartphone"/>
    <n v="3582.3599999999997"/>
    <n v="2516.8500000000004"/>
    <n v="1065.5099999999993"/>
    <n v="0.29743241885237648"/>
    <n v="358.23599999999999"/>
    <n v="3224.1239999999998"/>
    <n v="707.27399999999943"/>
  </r>
  <r>
    <s v="T02033"/>
    <x v="2"/>
    <s v="C023"/>
    <s v="P025"/>
    <x v="3"/>
    <n v="2"/>
    <n v="0.15"/>
    <s v="Bank Transfer"/>
    <n v="429.15"/>
    <n v="258.72000000000003"/>
    <x v="0"/>
    <s v="Watches"/>
    <n v="858.3"/>
    <n v="517.44000000000005"/>
    <n v="340.8599999999999"/>
    <n v="0.39713386927647665"/>
    <n v="128.74499999999998"/>
    <n v="729.55499999999995"/>
    <n v="212.1149999999999"/>
  </r>
  <r>
    <s v="T02034"/>
    <x v="586"/>
    <s v="C122"/>
    <s v="P041"/>
    <x v="0"/>
    <n v="4"/>
    <n v="0.05"/>
    <s v="Cash"/>
    <n v="1635.01"/>
    <n v="1043.29"/>
    <x v="1"/>
    <s v="Television"/>
    <n v="6540.04"/>
    <n v="4173.16"/>
    <n v="2366.88"/>
    <n v="0.36190604338811383"/>
    <n v="327.00200000000001"/>
    <n v="6213.0379999999996"/>
    <n v="2039.8779999999997"/>
  </r>
  <r>
    <s v="T02035"/>
    <x v="320"/>
    <s v="C146"/>
    <s v="P048"/>
    <x v="1"/>
    <n v="1"/>
    <n v="0.1"/>
    <s v="Bank Transfer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2036"/>
    <x v="522"/>
    <s v="C103"/>
    <s v="P022"/>
    <x v="1"/>
    <n v="5"/>
    <n v="0.05"/>
    <s v="Mobile Money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2037"/>
    <x v="14"/>
    <s v="C094"/>
    <s v="P027"/>
    <x v="4"/>
    <n v="5"/>
    <n v="0.1"/>
    <s v="Bank Transfer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2038"/>
    <x v="37"/>
    <s v="C022"/>
    <s v="P022"/>
    <x v="1"/>
    <n v="5"/>
    <n v="0.15"/>
    <s v="Bank Transfer"/>
    <n v="25.57"/>
    <n v="19.05"/>
    <x v="2"/>
    <s v="Vegetables"/>
    <n v="127.85"/>
    <n v="95.25"/>
    <n v="32.599999999999994"/>
    <n v="0.25498631208447398"/>
    <n v="19.177499999999998"/>
    <n v="108.6725"/>
    <n v="13.422499999999999"/>
  </r>
  <r>
    <s v="T02039"/>
    <x v="453"/>
    <s v="C175"/>
    <s v="P022"/>
    <x v="3"/>
    <n v="5"/>
    <n v="0"/>
    <s v="Credit Card"/>
    <n v="25.57"/>
    <n v="19.05"/>
    <x v="2"/>
    <s v="Vegetables"/>
    <n v="127.85"/>
    <n v="95.25"/>
    <n v="32.599999999999994"/>
    <n v="0.25498631208447398"/>
    <n v="0"/>
    <n v="127.85"/>
    <n v="32.599999999999994"/>
  </r>
  <r>
    <s v="T02040"/>
    <x v="93"/>
    <s v="C180"/>
    <s v="P018"/>
    <x v="4"/>
    <n v="1"/>
    <n v="0.05"/>
    <s v="Cash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2041"/>
    <x v="75"/>
    <s v="C075"/>
    <s v="P024"/>
    <x v="1"/>
    <n v="2"/>
    <n v="0.15"/>
    <s v="Cash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2042"/>
    <x v="590"/>
    <s v="C058"/>
    <s v="P046"/>
    <x v="1"/>
    <n v="4"/>
    <n v="0"/>
    <s v="Bank Transfer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2043"/>
    <x v="136"/>
    <s v="C120"/>
    <s v="P015"/>
    <x v="1"/>
    <n v="5"/>
    <n v="0.15"/>
    <s v="Cash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2044"/>
    <x v="219"/>
    <s v="C022"/>
    <s v="P013"/>
    <x v="2"/>
    <n v="1"/>
    <n v="0.15"/>
    <s v="Mobile Money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2045"/>
    <x v="430"/>
    <s v="C052"/>
    <s v="P044"/>
    <x v="1"/>
    <n v="3"/>
    <n v="0"/>
    <s v="Bank Transfer"/>
    <n v="1286.55"/>
    <n v="797.54"/>
    <x v="0"/>
    <s v="Accessories"/>
    <n v="3859.6499999999996"/>
    <n v="2392.62"/>
    <n v="1467.0299999999997"/>
    <n v="0.38009404997862495"/>
    <n v="0"/>
    <n v="3859.6499999999996"/>
    <n v="1467.0299999999997"/>
  </r>
  <r>
    <s v="T02046"/>
    <x v="238"/>
    <s v="C088"/>
    <s v="P033"/>
    <x v="4"/>
    <n v="4"/>
    <n v="0.05"/>
    <s v="Mobile Money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2047"/>
    <x v="234"/>
    <s v="C030"/>
    <s v="P022"/>
    <x v="0"/>
    <n v="4"/>
    <n v="0"/>
    <s v="Credit Card"/>
    <n v="25.57"/>
    <n v="19.05"/>
    <x v="2"/>
    <s v="Vegetables"/>
    <n v="102.28"/>
    <n v="76.2"/>
    <n v="26.08"/>
    <n v="0.25498631208447398"/>
    <n v="0"/>
    <n v="102.28"/>
    <n v="26.08"/>
  </r>
  <r>
    <s v="T02048"/>
    <x v="431"/>
    <s v="C121"/>
    <s v="P050"/>
    <x v="2"/>
    <n v="2"/>
    <n v="0.1"/>
    <s v="Cash"/>
    <n v="1044.6400000000001"/>
    <n v="775.07"/>
    <x v="0"/>
    <s v="Footwear"/>
    <n v="2089.2800000000002"/>
    <n v="1550.14"/>
    <n v="539.1400000000001"/>
    <n v="0.25805062030938891"/>
    <n v="208.92800000000003"/>
    <n v="1880.3520000000001"/>
    <n v="330.21199999999999"/>
  </r>
  <r>
    <s v="T02049"/>
    <x v="460"/>
    <s v="C154"/>
    <s v="P048"/>
    <x v="1"/>
    <n v="1"/>
    <n v="0.1"/>
    <s v="Mobile Money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2050"/>
    <x v="332"/>
    <s v="C122"/>
    <s v="P006"/>
    <x v="2"/>
    <n v="1"/>
    <n v="0.05"/>
    <s v="Cash"/>
    <n v="318.05"/>
    <n v="187.34"/>
    <x v="2"/>
    <s v="Fruits"/>
    <n v="318.05"/>
    <n v="187.34"/>
    <n v="130.71"/>
    <n v="0.41097311743436565"/>
    <n v="15.902500000000002"/>
    <n v="302.14750000000004"/>
    <n v="114.80750000000003"/>
  </r>
  <r>
    <s v="T02051"/>
    <x v="532"/>
    <s v="C195"/>
    <s v="P043"/>
    <x v="1"/>
    <n v="3"/>
    <n v="0.1"/>
    <s v="Credit Card"/>
    <n v="564.41999999999996"/>
    <n v="293.95999999999998"/>
    <x v="0"/>
    <s v="Accessories"/>
    <n v="1693.2599999999998"/>
    <n v="881.87999999999988"/>
    <n v="811.37999999999988"/>
    <n v="0.47918216930654478"/>
    <n v="169.32599999999999"/>
    <n v="1523.9339999999997"/>
    <n v="642.05399999999986"/>
  </r>
  <r>
    <s v="T02052"/>
    <x v="540"/>
    <s v="C022"/>
    <s v="P036"/>
    <x v="2"/>
    <n v="1"/>
    <n v="0.1"/>
    <s v="Mobile Money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2053"/>
    <x v="617"/>
    <s v="C021"/>
    <s v="P019"/>
    <x v="0"/>
    <n v="4"/>
    <n v="0.15"/>
    <s v="Credit Card"/>
    <n v="1762.92"/>
    <n v="1346.48"/>
    <x v="1"/>
    <s v="Laptop"/>
    <n v="7051.68"/>
    <n v="5385.92"/>
    <n v="1665.7600000000002"/>
    <n v="0.23622172305039368"/>
    <n v="1057.752"/>
    <n v="5993.9279999999999"/>
    <n v="608.00799999999981"/>
  </r>
  <r>
    <s v="T02054"/>
    <x v="610"/>
    <s v="C172"/>
    <s v="P035"/>
    <x v="0"/>
    <n v="2"/>
    <n v="0"/>
    <s v="Cash"/>
    <n v="1562.43"/>
    <n v="1195.6300000000001"/>
    <x v="1"/>
    <s v="Laptop"/>
    <n v="3124.86"/>
    <n v="2391.2600000000002"/>
    <n v="733.59999999999991"/>
    <n v="0.23476251736077772"/>
    <n v="0"/>
    <n v="3124.86"/>
    <n v="733.59999999999991"/>
  </r>
  <r>
    <s v="T02055"/>
    <x v="374"/>
    <s v="C110"/>
    <s v="P042"/>
    <x v="0"/>
    <n v="3"/>
    <n v="0.05"/>
    <s v="Credit Card"/>
    <n v="453.62"/>
    <n v="316.63"/>
    <x v="0"/>
    <s v="Clothing"/>
    <n v="1360.8600000000001"/>
    <n v="949.89"/>
    <n v="410.97000000000014"/>
    <n v="0.30199285745778415"/>
    <n v="68.043000000000006"/>
    <n v="1292.817"/>
    <n v="342.92700000000002"/>
  </r>
  <r>
    <s v="T02056"/>
    <x v="317"/>
    <s v="C090"/>
    <s v="P026"/>
    <x v="1"/>
    <n v="4"/>
    <n v="0.15"/>
    <s v="Credit Card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2057"/>
    <x v="347"/>
    <s v="C179"/>
    <s v="P032"/>
    <x v="1"/>
    <n v="3"/>
    <n v="0.15"/>
    <s v="Cash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2058"/>
    <x v="232"/>
    <s v="C144"/>
    <s v="P013"/>
    <x v="4"/>
    <n v="2"/>
    <n v="0"/>
    <s v="Credit Card"/>
    <n v="1134.8"/>
    <n v="675.1"/>
    <x v="0"/>
    <s v="Watches"/>
    <n v="2269.6"/>
    <n v="1350.2"/>
    <n v="919.39999999999986"/>
    <n v="0.40509340853013742"/>
    <n v="0"/>
    <n v="2269.6"/>
    <n v="919.39999999999986"/>
  </r>
  <r>
    <s v="T02059"/>
    <x v="220"/>
    <s v="C083"/>
    <s v="P019"/>
    <x v="0"/>
    <n v="1"/>
    <n v="0.05"/>
    <s v="Mobile Money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2060"/>
    <x v="353"/>
    <s v="C038"/>
    <s v="P027"/>
    <x v="1"/>
    <n v="3"/>
    <n v="0"/>
    <s v="Mobile Money"/>
    <n v="1272.23"/>
    <n v="952.65"/>
    <x v="1"/>
    <s v="Smartphone"/>
    <n v="3816.69"/>
    <n v="2857.95"/>
    <n v="958.74000000000024"/>
    <n v="0.25119671757465245"/>
    <n v="0"/>
    <n v="3816.69"/>
    <n v="958.74000000000024"/>
  </r>
  <r>
    <s v="T02061"/>
    <x v="149"/>
    <s v="C068"/>
    <s v="P040"/>
    <x v="4"/>
    <n v="1"/>
    <n v="0.15"/>
    <s v="Credit Card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2062"/>
    <x v="229"/>
    <s v="C163"/>
    <s v="P028"/>
    <x v="1"/>
    <n v="5"/>
    <n v="0"/>
    <s v="Cash"/>
    <n v="673.78"/>
    <n v="363.33"/>
    <x v="1"/>
    <s v="Smartphone"/>
    <n v="3368.8999999999996"/>
    <n v="1816.6499999999999"/>
    <n v="1552.2499999999998"/>
    <n v="0.46075870462168661"/>
    <n v="0"/>
    <n v="3368.8999999999996"/>
    <n v="1552.2499999999998"/>
  </r>
  <r>
    <s v="T02063"/>
    <x v="590"/>
    <s v="C056"/>
    <s v="P042"/>
    <x v="2"/>
    <n v="4"/>
    <n v="0.05"/>
    <s v="Mobile Money"/>
    <n v="453.62"/>
    <n v="316.63"/>
    <x v="0"/>
    <s v="Clothing"/>
    <n v="1814.48"/>
    <n v="1266.52"/>
    <n v="547.96"/>
    <n v="0.30199285745778409"/>
    <n v="90.724000000000004"/>
    <n v="1723.7560000000001"/>
    <n v="457.2360000000001"/>
  </r>
  <r>
    <s v="T02064"/>
    <x v="524"/>
    <s v="C056"/>
    <s v="P045"/>
    <x v="0"/>
    <n v="2"/>
    <n v="0.05"/>
    <s v="Cash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2065"/>
    <x v="683"/>
    <s v="C095"/>
    <s v="P007"/>
    <x v="0"/>
    <n v="1"/>
    <n v="0.1"/>
    <s v="Bank Transfer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2066"/>
    <x v="544"/>
    <s v="C129"/>
    <s v="P010"/>
    <x v="3"/>
    <n v="4"/>
    <n v="0.15"/>
    <s v="Mobile Money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2067"/>
    <x v="363"/>
    <s v="C106"/>
    <s v="P006"/>
    <x v="0"/>
    <n v="3"/>
    <n v="0.15"/>
    <s v="Bank Transfer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2068"/>
    <x v="443"/>
    <s v="C030"/>
    <s v="P002"/>
    <x v="2"/>
    <n v="4"/>
    <n v="0.15"/>
    <s v="Bank Transfer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2069"/>
    <x v="502"/>
    <s v="C046"/>
    <s v="P041"/>
    <x v="4"/>
    <n v="5"/>
    <n v="0.05"/>
    <s v="Mobile Money"/>
    <n v="1635.01"/>
    <n v="1043.29"/>
    <x v="1"/>
    <s v="Television"/>
    <n v="8175.05"/>
    <n v="5216.45"/>
    <n v="2958.6000000000004"/>
    <n v="0.36190604338811388"/>
    <n v="408.75250000000005"/>
    <n v="7766.2975000000006"/>
    <n v="2549.8475000000008"/>
  </r>
  <r>
    <s v="T02070"/>
    <x v="23"/>
    <s v="C098"/>
    <s v="P013"/>
    <x v="0"/>
    <n v="4"/>
    <n v="0.1"/>
    <s v="Cash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2071"/>
    <x v="272"/>
    <s v="C023"/>
    <s v="P004"/>
    <x v="3"/>
    <n v="1"/>
    <n v="0"/>
    <s v="Mobile Money"/>
    <n v="1853.77"/>
    <n v="1363.52"/>
    <x v="0"/>
    <s v="Accessories"/>
    <n v="1853.77"/>
    <n v="1363.52"/>
    <n v="490.25"/>
    <n v="0.26446107122242779"/>
    <n v="0"/>
    <n v="1853.77"/>
    <n v="490.25"/>
  </r>
  <r>
    <s v="T02072"/>
    <x v="117"/>
    <s v="C027"/>
    <s v="P038"/>
    <x v="1"/>
    <n v="5"/>
    <n v="0"/>
    <s v="Mobile Money"/>
    <n v="366.93"/>
    <n v="285.23"/>
    <x v="0"/>
    <s v="Footwear"/>
    <n v="1834.65"/>
    <n v="1426.15"/>
    <n v="408.5"/>
    <n v="0.22265827269506444"/>
    <n v="0"/>
    <n v="1834.65"/>
    <n v="408.5"/>
  </r>
  <r>
    <s v="T02073"/>
    <x v="498"/>
    <s v="C129"/>
    <s v="P029"/>
    <x v="4"/>
    <n v="1"/>
    <n v="0.1"/>
    <s v="Mobile Money"/>
    <n v="1485.05"/>
    <n v="988.31"/>
    <x v="0"/>
    <s v="Clothing"/>
    <n v="1485.05"/>
    <n v="988.31"/>
    <n v="496.74"/>
    <n v="0.33449378808794317"/>
    <n v="148.505"/>
    <n v="1336.5450000000001"/>
    <n v="348.23500000000013"/>
  </r>
  <r>
    <s v="T02074"/>
    <x v="544"/>
    <s v="C055"/>
    <s v="P018"/>
    <x v="2"/>
    <n v="4"/>
    <n v="0.15"/>
    <s v="Cash"/>
    <n v="1079.8900000000001"/>
    <n v="703.83"/>
    <x v="1"/>
    <s v="Smartphone"/>
    <n v="4319.5600000000004"/>
    <n v="2815.32"/>
    <n v="1504.2400000000002"/>
    <n v="0.34823917250831105"/>
    <n v="647.93400000000008"/>
    <n v="3671.6260000000002"/>
    <n v="856.30600000000004"/>
  </r>
  <r>
    <s v="T02075"/>
    <x v="657"/>
    <s v="C051"/>
    <s v="P008"/>
    <x v="1"/>
    <n v="1"/>
    <n v="0.1"/>
    <s v="Mobile Money"/>
    <n v="109.78"/>
    <n v="70.59"/>
    <x v="0"/>
    <s v="Footwear"/>
    <n v="109.78"/>
    <n v="70.59"/>
    <n v="39.19"/>
    <n v="0.3569867006740754"/>
    <n v="10.978000000000002"/>
    <n v="98.801999999999992"/>
    <n v="28.211999999999989"/>
  </r>
  <r>
    <s v="T02076"/>
    <x v="112"/>
    <s v="C106"/>
    <s v="P010"/>
    <x v="1"/>
    <n v="1"/>
    <n v="0.1"/>
    <s v="Credit Card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2077"/>
    <x v="25"/>
    <s v="C130"/>
    <s v="P024"/>
    <x v="0"/>
    <n v="3"/>
    <n v="0.1"/>
    <s v="Bank Transfer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2078"/>
    <x v="3"/>
    <s v="C107"/>
    <s v="P009"/>
    <x v="2"/>
    <n v="1"/>
    <n v="0.15"/>
    <s v="Cash"/>
    <n v="123.19"/>
    <n v="80.36"/>
    <x v="2"/>
    <s v="Snacks"/>
    <n v="123.19"/>
    <n v="80.36"/>
    <n v="42.83"/>
    <n v="0.34767432421462779"/>
    <n v="18.4785"/>
    <n v="104.7115"/>
    <n v="24.351500000000001"/>
  </r>
  <r>
    <s v="T02079"/>
    <x v="138"/>
    <s v="C004"/>
    <s v="P020"/>
    <x v="3"/>
    <n v="2"/>
    <n v="0.1"/>
    <s v="Bank Transfer"/>
    <n v="323.92"/>
    <n v="242.98"/>
    <x v="0"/>
    <s v="Accessories"/>
    <n v="647.84"/>
    <n v="485.96"/>
    <n v="161.88000000000005"/>
    <n v="0.24987651271918998"/>
    <n v="64.784000000000006"/>
    <n v="583.05600000000004"/>
    <n v="97.09600000000006"/>
  </r>
  <r>
    <s v="T02080"/>
    <x v="305"/>
    <s v="C086"/>
    <s v="P012"/>
    <x v="2"/>
    <n v="5"/>
    <n v="0.15"/>
    <s v="Credit Card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2081"/>
    <x v="25"/>
    <s v="C143"/>
    <s v="P050"/>
    <x v="1"/>
    <n v="2"/>
    <n v="0.15"/>
    <s v="Cash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2082"/>
    <x v="278"/>
    <s v="C148"/>
    <s v="P013"/>
    <x v="1"/>
    <n v="2"/>
    <n v="0.15"/>
    <s v="Credit Card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2083"/>
    <x v="643"/>
    <s v="C104"/>
    <s v="P028"/>
    <x v="0"/>
    <n v="5"/>
    <n v="0.05"/>
    <s v="Mobile Money"/>
    <n v="673.78"/>
    <n v="363.33"/>
    <x v="1"/>
    <s v="Smartphone"/>
    <n v="3368.8999999999996"/>
    <n v="1816.6499999999999"/>
    <n v="1552.2499999999998"/>
    <n v="0.46075870462168661"/>
    <n v="168.44499999999999"/>
    <n v="3200.4549999999995"/>
    <n v="1383.8049999999996"/>
  </r>
  <r>
    <s v="T02084"/>
    <x v="616"/>
    <s v="C060"/>
    <s v="P016"/>
    <x v="3"/>
    <n v="2"/>
    <n v="0"/>
    <s v="Mobile Money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2085"/>
    <x v="100"/>
    <s v="C196"/>
    <s v="P049"/>
    <x v="0"/>
    <n v="5"/>
    <n v="0.05"/>
    <s v="Bank Transfer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2086"/>
    <x v="624"/>
    <s v="C053"/>
    <s v="P042"/>
    <x v="3"/>
    <n v="1"/>
    <n v="0"/>
    <s v="Mobile Money"/>
    <n v="453.62"/>
    <n v="316.63"/>
    <x v="0"/>
    <s v="Clothing"/>
    <n v="453.62"/>
    <n v="316.63"/>
    <n v="136.99"/>
    <n v="0.30199285745778409"/>
    <n v="0"/>
    <n v="453.62"/>
    <n v="136.99"/>
  </r>
  <r>
    <s v="T02087"/>
    <x v="215"/>
    <s v="C003"/>
    <s v="P015"/>
    <x v="4"/>
    <n v="2"/>
    <n v="0"/>
    <s v="Cash"/>
    <n v="270.45"/>
    <n v="187.6"/>
    <x v="0"/>
    <s v="Bags"/>
    <n v="540.9"/>
    <n v="375.2"/>
    <n v="165.7"/>
    <n v="0.30634128304677388"/>
    <n v="0"/>
    <n v="540.9"/>
    <n v="165.7"/>
  </r>
  <r>
    <s v="T02088"/>
    <x v="374"/>
    <s v="C147"/>
    <s v="P019"/>
    <x v="1"/>
    <n v="1"/>
    <n v="0.05"/>
    <s v="Mobile Money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2089"/>
    <x v="271"/>
    <s v="C163"/>
    <s v="P031"/>
    <x v="0"/>
    <n v="2"/>
    <n v="0.05"/>
    <s v="Credit Card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2090"/>
    <x v="594"/>
    <s v="C077"/>
    <s v="P045"/>
    <x v="2"/>
    <n v="5"/>
    <n v="0.05"/>
    <s v="Mobile Money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2091"/>
    <x v="220"/>
    <s v="C198"/>
    <s v="P038"/>
    <x v="0"/>
    <n v="1"/>
    <n v="0.1"/>
    <s v="Cash"/>
    <n v="366.93"/>
    <n v="285.23"/>
    <x v="0"/>
    <s v="Footwear"/>
    <n v="366.93"/>
    <n v="285.23"/>
    <n v="81.699999999999989"/>
    <n v="0.22265827269506441"/>
    <n v="36.693000000000005"/>
    <n v="330.23700000000002"/>
    <n v="45.007000000000005"/>
  </r>
  <r>
    <s v="T02092"/>
    <x v="421"/>
    <s v="C037"/>
    <s v="P050"/>
    <x v="3"/>
    <n v="5"/>
    <n v="0"/>
    <s v="Cash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2093"/>
    <x v="32"/>
    <s v="C118"/>
    <s v="P049"/>
    <x v="4"/>
    <n v="1"/>
    <n v="0"/>
    <s v="Credit Card"/>
    <n v="388.26"/>
    <n v="199.3"/>
    <x v="0"/>
    <s v="Watches"/>
    <n v="388.26"/>
    <n v="199.3"/>
    <n v="188.95999999999998"/>
    <n v="0.48668418070365216"/>
    <n v="0"/>
    <n v="388.26"/>
    <n v="188.95999999999998"/>
  </r>
  <r>
    <s v="T02094"/>
    <x v="517"/>
    <s v="C073"/>
    <s v="P003"/>
    <x v="0"/>
    <n v="2"/>
    <n v="0"/>
    <s v="Cash"/>
    <n v="337.63"/>
    <n v="169.03"/>
    <x v="0"/>
    <s v="Footwear"/>
    <n v="675.26"/>
    <n v="338.06"/>
    <n v="337.2"/>
    <n v="0.49936320824571273"/>
    <n v="0"/>
    <n v="675.26"/>
    <n v="337.2"/>
  </r>
  <r>
    <s v="T02095"/>
    <x v="684"/>
    <s v="C127"/>
    <s v="P011"/>
    <x v="0"/>
    <n v="2"/>
    <n v="0.15"/>
    <s v="Cash"/>
    <n v="248.57"/>
    <n v="190.67"/>
    <x v="1"/>
    <s v="Headphones"/>
    <n v="497.14"/>
    <n v="381.34"/>
    <n v="115.80000000000001"/>
    <n v="0.2329323731745585"/>
    <n v="74.570999999999998"/>
    <n v="422.56899999999996"/>
    <n v="41.228999999999985"/>
  </r>
  <r>
    <s v="T02096"/>
    <x v="159"/>
    <s v="C126"/>
    <s v="P030"/>
    <x v="3"/>
    <n v="4"/>
    <n v="0"/>
    <s v="Mobile Money"/>
    <n v="29.24"/>
    <n v="15.28"/>
    <x v="0"/>
    <s v="Watches"/>
    <n v="116.96"/>
    <n v="61.12"/>
    <n v="55.839999999999996"/>
    <n v="0.47742818057455538"/>
    <n v="0"/>
    <n v="116.96"/>
    <n v="55.839999999999996"/>
  </r>
  <r>
    <s v="T02097"/>
    <x v="487"/>
    <s v="C161"/>
    <s v="P041"/>
    <x v="3"/>
    <n v="2"/>
    <n v="0.15"/>
    <s v="Mobile Money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2098"/>
    <x v="613"/>
    <s v="C081"/>
    <s v="P022"/>
    <x v="1"/>
    <n v="2"/>
    <n v="0.05"/>
    <s v="Bank Transfer"/>
    <n v="25.57"/>
    <n v="19.05"/>
    <x v="2"/>
    <s v="Vegetables"/>
    <n v="51.14"/>
    <n v="38.1"/>
    <n v="13.04"/>
    <n v="0.25498631208447398"/>
    <n v="2.5570000000000004"/>
    <n v="48.582999999999998"/>
    <n v="10.482999999999997"/>
  </r>
  <r>
    <s v="T02099"/>
    <x v="503"/>
    <s v="C003"/>
    <s v="P046"/>
    <x v="2"/>
    <n v="5"/>
    <n v="0"/>
    <s v="Cash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2100"/>
    <x v="247"/>
    <s v="C088"/>
    <s v="P008"/>
    <x v="0"/>
    <n v="4"/>
    <n v="0"/>
    <s v="Credit Card"/>
    <n v="109.78"/>
    <n v="70.59"/>
    <x v="0"/>
    <s v="Footwear"/>
    <n v="439.12"/>
    <n v="282.36"/>
    <n v="156.76"/>
    <n v="0.3569867006740754"/>
    <n v="0"/>
    <n v="439.12"/>
    <n v="156.76"/>
  </r>
  <r>
    <s v="T02101"/>
    <x v="5"/>
    <s v="C134"/>
    <s v="P015"/>
    <x v="0"/>
    <n v="1"/>
    <n v="0.05"/>
    <s v="Cash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2102"/>
    <x v="105"/>
    <s v="C138"/>
    <s v="P009"/>
    <x v="3"/>
    <n v="5"/>
    <n v="0.05"/>
    <s v="Credit Card"/>
    <n v="123.19"/>
    <n v="80.36"/>
    <x v="2"/>
    <s v="Snacks"/>
    <n v="615.95000000000005"/>
    <n v="401.8"/>
    <n v="214.15000000000003"/>
    <n v="0.34767432421462785"/>
    <n v="30.797500000000003"/>
    <n v="585.15250000000003"/>
    <n v="183.35250000000002"/>
  </r>
  <r>
    <s v="T02103"/>
    <x v="6"/>
    <s v="C094"/>
    <s v="P003"/>
    <x v="3"/>
    <n v="2"/>
    <n v="0"/>
    <s v="Bank Transfer"/>
    <n v="337.63"/>
    <n v="169.03"/>
    <x v="0"/>
    <s v="Footwear"/>
    <n v="675.26"/>
    <n v="338.06"/>
    <n v="337.2"/>
    <n v="0.49936320824571273"/>
    <n v="0"/>
    <n v="675.26"/>
    <n v="337.2"/>
  </r>
  <r>
    <s v="T02104"/>
    <x v="530"/>
    <s v="C036"/>
    <s v="P021"/>
    <x v="2"/>
    <n v="1"/>
    <n v="0.05"/>
    <s v="Bank Transfer"/>
    <n v="1227.24"/>
    <n v="977.09"/>
    <x v="2"/>
    <s v="Dairy"/>
    <n v="1227.24"/>
    <n v="977.09"/>
    <n v="250.14999999999998"/>
    <n v="0.20383136142889735"/>
    <n v="61.362000000000002"/>
    <n v="1165.8779999999999"/>
    <n v="188.7879999999999"/>
  </r>
  <r>
    <s v="T02105"/>
    <x v="640"/>
    <s v="C071"/>
    <s v="P040"/>
    <x v="1"/>
    <n v="2"/>
    <n v="0"/>
    <s v="Bank Transfer"/>
    <n v="1745.61"/>
    <n v="1322.44"/>
    <x v="1"/>
    <s v="Headphones"/>
    <n v="3491.22"/>
    <n v="2644.88"/>
    <n v="846.33999999999969"/>
    <n v="0.24241955534168563"/>
    <n v="0"/>
    <n v="3491.22"/>
    <n v="846.33999999999969"/>
  </r>
  <r>
    <s v="T02106"/>
    <x v="628"/>
    <s v="C182"/>
    <s v="P045"/>
    <x v="4"/>
    <n v="3"/>
    <n v="0.15"/>
    <s v="Mobile Money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2107"/>
    <x v="30"/>
    <s v="C112"/>
    <s v="P022"/>
    <x v="4"/>
    <n v="4"/>
    <n v="0.05"/>
    <s v="Bank Transfer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2108"/>
    <x v="194"/>
    <s v="C045"/>
    <s v="P032"/>
    <x v="2"/>
    <n v="3"/>
    <n v="0.15"/>
    <s v="Cash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2109"/>
    <x v="588"/>
    <s v="C150"/>
    <s v="P022"/>
    <x v="4"/>
    <n v="3"/>
    <n v="0.05"/>
    <s v="Credit Card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2110"/>
    <x v="203"/>
    <s v="C185"/>
    <s v="P009"/>
    <x v="1"/>
    <n v="4"/>
    <n v="0.15"/>
    <s v="Mobile Money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2111"/>
    <x v="583"/>
    <s v="C153"/>
    <s v="P012"/>
    <x v="0"/>
    <n v="3"/>
    <n v="0"/>
    <s v="Mobile Money"/>
    <n v="1193.0899999999999"/>
    <n v="818.24"/>
    <x v="1"/>
    <s v="Camera"/>
    <n v="3579.2699999999995"/>
    <n v="2454.7200000000003"/>
    <n v="1124.5499999999993"/>
    <n v="0.31418417722049452"/>
    <n v="0"/>
    <n v="3579.2699999999995"/>
    <n v="1124.5499999999993"/>
  </r>
  <r>
    <s v="T02112"/>
    <x v="685"/>
    <s v="C110"/>
    <s v="P031"/>
    <x v="2"/>
    <n v="5"/>
    <n v="0.1"/>
    <s v="Bank Transfer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2113"/>
    <x v="686"/>
    <s v="C162"/>
    <s v="P008"/>
    <x v="3"/>
    <n v="4"/>
    <n v="0.05"/>
    <s v="Cash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2114"/>
    <x v="465"/>
    <s v="C131"/>
    <s v="P034"/>
    <x v="0"/>
    <n v="5"/>
    <n v="0.15"/>
    <s v="Bank Transfer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2115"/>
    <x v="627"/>
    <s v="C155"/>
    <s v="P046"/>
    <x v="4"/>
    <n v="3"/>
    <n v="0.15"/>
    <s v="Cash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2116"/>
    <x v="349"/>
    <s v="C030"/>
    <s v="P012"/>
    <x v="2"/>
    <n v="3"/>
    <n v="0.15"/>
    <s v="Credit Card"/>
    <n v="1193.0899999999999"/>
    <n v="818.24"/>
    <x v="1"/>
    <s v="Camera"/>
    <n v="3579.2699999999995"/>
    <n v="2454.7200000000003"/>
    <n v="1124.5499999999993"/>
    <n v="0.31418417722049452"/>
    <n v="536.89049999999986"/>
    <n v="3042.3794999999996"/>
    <n v="587.6594999999993"/>
  </r>
  <r>
    <s v="T02117"/>
    <x v="597"/>
    <s v="C092"/>
    <s v="P008"/>
    <x v="2"/>
    <n v="1"/>
    <n v="0.05"/>
    <s v="Bank Transfer"/>
    <n v="109.78"/>
    <n v="70.59"/>
    <x v="0"/>
    <s v="Footwear"/>
    <n v="109.78"/>
    <n v="70.59"/>
    <n v="39.19"/>
    <n v="0.3569867006740754"/>
    <n v="5.4890000000000008"/>
    <n v="104.291"/>
    <n v="33.700999999999993"/>
  </r>
  <r>
    <s v="T02118"/>
    <x v="687"/>
    <s v="C096"/>
    <s v="P015"/>
    <x v="2"/>
    <n v="3"/>
    <n v="0"/>
    <s v="Cash"/>
    <n v="270.45"/>
    <n v="187.6"/>
    <x v="0"/>
    <s v="Bags"/>
    <n v="811.34999999999991"/>
    <n v="562.79999999999995"/>
    <n v="248.54999999999995"/>
    <n v="0.30634128304677388"/>
    <n v="0"/>
    <n v="811.34999999999991"/>
    <n v="248.54999999999995"/>
  </r>
  <r>
    <s v="T02119"/>
    <x v="590"/>
    <s v="C082"/>
    <s v="P030"/>
    <x v="3"/>
    <n v="3"/>
    <n v="0.05"/>
    <s v="Mobile Money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2120"/>
    <x v="81"/>
    <s v="C146"/>
    <s v="P050"/>
    <x v="0"/>
    <n v="2"/>
    <n v="0"/>
    <s v="Mobile Money"/>
    <n v="1044.6400000000001"/>
    <n v="775.07"/>
    <x v="0"/>
    <s v="Footwear"/>
    <n v="2089.2800000000002"/>
    <n v="1550.14"/>
    <n v="539.1400000000001"/>
    <n v="0.25805062030938891"/>
    <n v="0"/>
    <n v="2089.2800000000002"/>
    <n v="539.1400000000001"/>
  </r>
  <r>
    <s v="T02121"/>
    <x v="77"/>
    <s v="C073"/>
    <s v="P042"/>
    <x v="4"/>
    <n v="2"/>
    <n v="0.05"/>
    <s v="Cash"/>
    <n v="453.62"/>
    <n v="316.63"/>
    <x v="0"/>
    <s v="Clothing"/>
    <n v="907.24"/>
    <n v="633.26"/>
    <n v="273.98"/>
    <n v="0.30199285745778409"/>
    <n v="45.362000000000002"/>
    <n v="861.87800000000004"/>
    <n v="228.61800000000005"/>
  </r>
  <r>
    <s v="T02122"/>
    <x v="119"/>
    <s v="C144"/>
    <s v="P038"/>
    <x v="0"/>
    <n v="5"/>
    <n v="0"/>
    <s v="Mobile Money"/>
    <n v="366.93"/>
    <n v="285.23"/>
    <x v="0"/>
    <s v="Footwear"/>
    <n v="1834.65"/>
    <n v="1426.15"/>
    <n v="408.5"/>
    <n v="0.22265827269506444"/>
    <n v="0"/>
    <n v="1834.65"/>
    <n v="408.5"/>
  </r>
  <r>
    <s v="T02123"/>
    <x v="214"/>
    <s v="C175"/>
    <s v="P004"/>
    <x v="1"/>
    <n v="3"/>
    <n v="0.1"/>
    <s v="Credit Card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2124"/>
    <x v="644"/>
    <s v="C051"/>
    <s v="P015"/>
    <x v="3"/>
    <n v="4"/>
    <n v="0.15"/>
    <s v="Cash"/>
    <n v="270.45"/>
    <n v="187.6"/>
    <x v="0"/>
    <s v="Bags"/>
    <n v="1081.8"/>
    <n v="750.4"/>
    <n v="331.4"/>
    <n v="0.30634128304677388"/>
    <n v="162.26999999999998"/>
    <n v="919.53"/>
    <n v="169.13"/>
  </r>
  <r>
    <s v="T02125"/>
    <x v="406"/>
    <s v="C071"/>
    <s v="P018"/>
    <x v="1"/>
    <n v="1"/>
    <n v="0"/>
    <s v="Mobile Money"/>
    <n v="1079.8900000000001"/>
    <n v="703.83"/>
    <x v="1"/>
    <s v="Smartphone"/>
    <n v="1079.8900000000001"/>
    <n v="703.83"/>
    <n v="376.06000000000006"/>
    <n v="0.34823917250831105"/>
    <n v="0"/>
    <n v="1079.8900000000001"/>
    <n v="376.06000000000006"/>
  </r>
  <r>
    <s v="T02126"/>
    <x v="140"/>
    <s v="C044"/>
    <s v="P006"/>
    <x v="4"/>
    <n v="3"/>
    <n v="0.15"/>
    <s v="Credit Card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2127"/>
    <x v="178"/>
    <s v="C148"/>
    <s v="P015"/>
    <x v="3"/>
    <n v="3"/>
    <n v="0"/>
    <s v="Cash"/>
    <n v="270.45"/>
    <n v="187.6"/>
    <x v="0"/>
    <s v="Bags"/>
    <n v="811.34999999999991"/>
    <n v="562.79999999999995"/>
    <n v="248.54999999999995"/>
    <n v="0.30634128304677388"/>
    <n v="0"/>
    <n v="811.34999999999991"/>
    <n v="248.54999999999995"/>
  </r>
  <r>
    <s v="T02128"/>
    <x v="270"/>
    <s v="C119"/>
    <s v="P037"/>
    <x v="0"/>
    <n v="2"/>
    <n v="0.15"/>
    <s v="Cash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2129"/>
    <x v="225"/>
    <s v="C137"/>
    <s v="P006"/>
    <x v="4"/>
    <n v="1"/>
    <n v="0.1"/>
    <s v="Cash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2130"/>
    <x v="641"/>
    <s v="C018"/>
    <s v="P019"/>
    <x v="1"/>
    <n v="1"/>
    <n v="0.15"/>
    <s v="Bank Transfer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2131"/>
    <x v="591"/>
    <s v="C071"/>
    <s v="P046"/>
    <x v="0"/>
    <n v="3"/>
    <n v="0.15"/>
    <s v="Cash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2132"/>
    <x v="3"/>
    <s v="C143"/>
    <s v="P035"/>
    <x v="0"/>
    <n v="4"/>
    <n v="0"/>
    <s v="Mobile Money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2133"/>
    <x v="271"/>
    <s v="C077"/>
    <s v="P036"/>
    <x v="1"/>
    <n v="4"/>
    <n v="0"/>
    <s v="Bank Transfer"/>
    <n v="1501.46"/>
    <n v="1167.73"/>
    <x v="0"/>
    <s v="Watches"/>
    <n v="6005.84"/>
    <n v="4670.92"/>
    <n v="1334.92"/>
    <n v="0.22227032355174298"/>
    <n v="0"/>
    <n v="6005.84"/>
    <n v="1334.92"/>
  </r>
  <r>
    <s v="T02134"/>
    <x v="302"/>
    <s v="C159"/>
    <s v="P049"/>
    <x v="3"/>
    <n v="1"/>
    <n v="0.05"/>
    <s v="Cash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2135"/>
    <x v="560"/>
    <s v="C003"/>
    <s v="P032"/>
    <x v="2"/>
    <n v="1"/>
    <n v="0.1"/>
    <s v="Mobile Money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2136"/>
    <x v="635"/>
    <s v="C058"/>
    <s v="P018"/>
    <x v="2"/>
    <n v="1"/>
    <n v="0.05"/>
    <s v="Bank Transfer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2137"/>
    <x v="158"/>
    <s v="C138"/>
    <s v="P020"/>
    <x v="3"/>
    <n v="1"/>
    <n v="0.1"/>
    <s v="Cash"/>
    <n v="323.92"/>
    <n v="242.98"/>
    <x v="0"/>
    <s v="Accessories"/>
    <n v="323.92"/>
    <n v="242.98"/>
    <n v="80.940000000000026"/>
    <n v="0.24987651271918998"/>
    <n v="32.392000000000003"/>
    <n v="291.52800000000002"/>
    <n v="48.54800000000003"/>
  </r>
  <r>
    <s v="T02138"/>
    <x v="54"/>
    <s v="C029"/>
    <s v="P037"/>
    <x v="3"/>
    <n v="3"/>
    <n v="0"/>
    <s v="Bank Transfer"/>
    <n v="1952.65"/>
    <n v="1451.27"/>
    <x v="1"/>
    <s v="Television"/>
    <n v="5857.9500000000007"/>
    <n v="4353.8099999999995"/>
    <n v="1504.1400000000012"/>
    <n v="0.25676900622231347"/>
    <n v="0"/>
    <n v="5857.9500000000007"/>
    <n v="1504.1400000000012"/>
  </r>
  <r>
    <s v="T02139"/>
    <x v="262"/>
    <s v="C085"/>
    <s v="P022"/>
    <x v="4"/>
    <n v="4"/>
    <n v="0.1"/>
    <s v="Credit Card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2140"/>
    <x v="623"/>
    <s v="C036"/>
    <s v="P004"/>
    <x v="4"/>
    <n v="4"/>
    <n v="0"/>
    <s v="Credit Card"/>
    <n v="1853.77"/>
    <n v="1363.52"/>
    <x v="0"/>
    <s v="Accessories"/>
    <n v="7415.08"/>
    <n v="5454.08"/>
    <n v="1961"/>
    <n v="0.26446107122242779"/>
    <n v="0"/>
    <n v="7415.08"/>
    <n v="1961"/>
  </r>
  <r>
    <s v="T02141"/>
    <x v="436"/>
    <s v="C082"/>
    <s v="P034"/>
    <x v="2"/>
    <n v="5"/>
    <n v="0.15"/>
    <s v="Mobile Money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2142"/>
    <x v="128"/>
    <s v="C172"/>
    <s v="P042"/>
    <x v="3"/>
    <n v="5"/>
    <n v="0.05"/>
    <s v="Mobile Money"/>
    <n v="453.62"/>
    <n v="316.63"/>
    <x v="0"/>
    <s v="Clothing"/>
    <n v="2268.1"/>
    <n v="1583.15"/>
    <n v="684.94999999999982"/>
    <n v="0.30199285745778398"/>
    <n v="113.405"/>
    <n v="2154.6949999999997"/>
    <n v="571.54499999999962"/>
  </r>
  <r>
    <s v="T02143"/>
    <x v="378"/>
    <s v="C170"/>
    <s v="P035"/>
    <x v="1"/>
    <n v="3"/>
    <n v="0.1"/>
    <s v="Mobile Money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2144"/>
    <x v="434"/>
    <s v="C058"/>
    <s v="P012"/>
    <x v="3"/>
    <n v="3"/>
    <n v="0.1"/>
    <s v="Cash"/>
    <n v="1193.0899999999999"/>
    <n v="818.24"/>
    <x v="1"/>
    <s v="Camera"/>
    <n v="3579.2699999999995"/>
    <n v="2454.7200000000003"/>
    <n v="1124.5499999999993"/>
    <n v="0.31418417722049452"/>
    <n v="357.92699999999996"/>
    <n v="3221.3429999999994"/>
    <n v="766.62299999999914"/>
  </r>
  <r>
    <s v="T02145"/>
    <x v="219"/>
    <s v="C091"/>
    <s v="P011"/>
    <x v="4"/>
    <n v="2"/>
    <n v="0.05"/>
    <s v="Cash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2146"/>
    <x v="233"/>
    <s v="C020"/>
    <s v="P041"/>
    <x v="1"/>
    <n v="1"/>
    <n v="0.05"/>
    <s v="Cash"/>
    <n v="1635.01"/>
    <n v="1043.29"/>
    <x v="1"/>
    <s v="Television"/>
    <n v="1635.01"/>
    <n v="1043.29"/>
    <n v="591.72"/>
    <n v="0.36190604338811383"/>
    <n v="81.750500000000002"/>
    <n v="1553.2594999999999"/>
    <n v="509.96949999999993"/>
  </r>
  <r>
    <s v="T02147"/>
    <x v="139"/>
    <s v="C172"/>
    <s v="P050"/>
    <x v="2"/>
    <n v="4"/>
    <n v="0.15"/>
    <s v="Credit Card"/>
    <n v="1044.6400000000001"/>
    <n v="775.07"/>
    <x v="0"/>
    <s v="Footwear"/>
    <n v="4178.5600000000004"/>
    <n v="3100.28"/>
    <n v="1078.2800000000002"/>
    <n v="0.25805062030938891"/>
    <n v="626.78399999999999"/>
    <n v="3551.7760000000003"/>
    <n v="451.49600000000009"/>
  </r>
  <r>
    <s v="T02148"/>
    <x v="582"/>
    <s v="C125"/>
    <s v="P017"/>
    <x v="3"/>
    <n v="3"/>
    <n v="0.05"/>
    <s v="Bank Transfer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2149"/>
    <x v="304"/>
    <s v="C195"/>
    <s v="P012"/>
    <x v="0"/>
    <n v="4"/>
    <n v="0.05"/>
    <s v="Cash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2150"/>
    <x v="306"/>
    <s v="C034"/>
    <s v="P036"/>
    <x v="2"/>
    <n v="3"/>
    <n v="0.15"/>
    <s v="Mobile Money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2151"/>
    <x v="389"/>
    <s v="C159"/>
    <s v="P008"/>
    <x v="4"/>
    <n v="2"/>
    <n v="0.15"/>
    <s v="Credit Card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2152"/>
    <x v="688"/>
    <s v="C018"/>
    <s v="P016"/>
    <x v="0"/>
    <n v="4"/>
    <n v="0.05"/>
    <s v="Bank Transfer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2153"/>
    <x v="87"/>
    <s v="C148"/>
    <s v="P036"/>
    <x v="3"/>
    <n v="2"/>
    <n v="0.15"/>
    <s v="Cash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2154"/>
    <x v="481"/>
    <s v="C191"/>
    <s v="P039"/>
    <x v="3"/>
    <n v="2"/>
    <n v="0"/>
    <s v="Mobile Money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2155"/>
    <x v="689"/>
    <s v="C048"/>
    <s v="P025"/>
    <x v="0"/>
    <n v="1"/>
    <n v="0.15"/>
    <s v="Mobile Money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2156"/>
    <x v="97"/>
    <s v="C091"/>
    <s v="P015"/>
    <x v="0"/>
    <n v="1"/>
    <n v="0"/>
    <s v="Bank Transfer"/>
    <n v="270.45"/>
    <n v="187.6"/>
    <x v="0"/>
    <s v="Bags"/>
    <n v="270.45"/>
    <n v="187.6"/>
    <n v="82.85"/>
    <n v="0.30634128304677388"/>
    <n v="0"/>
    <n v="270.45"/>
    <n v="82.85"/>
  </r>
  <r>
    <s v="T02157"/>
    <x v="282"/>
    <s v="C111"/>
    <s v="P047"/>
    <x v="2"/>
    <n v="2"/>
    <n v="0.15"/>
    <s v="Mobile Money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2158"/>
    <x v="690"/>
    <s v="C131"/>
    <s v="P049"/>
    <x v="0"/>
    <n v="1"/>
    <n v="0.15"/>
    <s v="Bank Transfer"/>
    <n v="388.26"/>
    <n v="199.3"/>
    <x v="0"/>
    <s v="Watches"/>
    <n v="388.26"/>
    <n v="199.3"/>
    <n v="188.95999999999998"/>
    <n v="0.48668418070365216"/>
    <n v="58.238999999999997"/>
    <n v="330.02100000000002"/>
    <n v="130.721"/>
  </r>
  <r>
    <s v="T02159"/>
    <x v="385"/>
    <s v="C095"/>
    <s v="P048"/>
    <x v="3"/>
    <n v="1"/>
    <n v="0.15"/>
    <s v="Mobile Money"/>
    <n v="1216.3599999999999"/>
    <n v="794.8"/>
    <x v="0"/>
    <s v="Bags"/>
    <n v="1216.3599999999999"/>
    <n v="794.8"/>
    <n v="421.55999999999995"/>
    <n v="0.34657502713012595"/>
    <n v="182.45399999999998"/>
    <n v="1033.9059999999999"/>
    <n v="239.10599999999999"/>
  </r>
  <r>
    <s v="T02160"/>
    <x v="44"/>
    <s v="C050"/>
    <s v="P050"/>
    <x v="0"/>
    <n v="2"/>
    <n v="0.15"/>
    <s v="Credit Card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2161"/>
    <x v="500"/>
    <s v="C153"/>
    <s v="P024"/>
    <x v="0"/>
    <n v="5"/>
    <n v="0.15"/>
    <s v="Mobile Money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2162"/>
    <x v="691"/>
    <s v="C028"/>
    <s v="P025"/>
    <x v="3"/>
    <n v="2"/>
    <n v="0"/>
    <s v="Credit Card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2163"/>
    <x v="229"/>
    <s v="C030"/>
    <s v="P017"/>
    <x v="3"/>
    <n v="1"/>
    <n v="0.1"/>
    <s v="Credit Card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2164"/>
    <x v="112"/>
    <s v="C017"/>
    <s v="P001"/>
    <x v="4"/>
    <n v="1"/>
    <n v="0.1"/>
    <s v="Credit Card"/>
    <n v="1673.69"/>
    <n v="1323.38"/>
    <x v="1"/>
    <s v="Camera"/>
    <n v="1673.69"/>
    <n v="1323.38"/>
    <n v="350.30999999999995"/>
    <n v="0.20930399297360916"/>
    <n v="167.36900000000003"/>
    <n v="1506.3209999999999"/>
    <n v="182.9409999999998"/>
  </r>
  <r>
    <s v="T02165"/>
    <x v="507"/>
    <s v="C159"/>
    <s v="P013"/>
    <x v="1"/>
    <n v="4"/>
    <n v="0.15"/>
    <s v="Cash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2166"/>
    <x v="492"/>
    <s v="C057"/>
    <s v="P011"/>
    <x v="0"/>
    <n v="4"/>
    <n v="0.05"/>
    <s v="Credit Card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2167"/>
    <x v="146"/>
    <s v="C053"/>
    <s v="P031"/>
    <x v="0"/>
    <n v="3"/>
    <n v="0.1"/>
    <s v="Cash"/>
    <n v="1095.72"/>
    <n v="822.2"/>
    <x v="2"/>
    <s v="Snacks"/>
    <n v="3287.16"/>
    <n v="2466.6000000000004"/>
    <n v="820.55999999999949"/>
    <n v="0.24962581681451451"/>
    <n v="328.71600000000001"/>
    <n v="2958.444"/>
    <n v="491.8439999999996"/>
  </r>
  <r>
    <s v="T02168"/>
    <x v="538"/>
    <s v="C025"/>
    <s v="P005"/>
    <x v="2"/>
    <n v="5"/>
    <n v="0.15"/>
    <s v="Bank Transfer"/>
    <n v="1396.22"/>
    <n v="1004.09"/>
    <x v="0"/>
    <s v="Bags"/>
    <n v="6981.1"/>
    <n v="5020.45"/>
    <n v="1960.6500000000005"/>
    <n v="0.28085115526206478"/>
    <n v="1047.165"/>
    <n v="5933.9350000000004"/>
    <n v="913.48500000000058"/>
  </r>
  <r>
    <s v="T02169"/>
    <x v="1"/>
    <s v="C177"/>
    <s v="P048"/>
    <x v="2"/>
    <n v="2"/>
    <n v="0.1"/>
    <s v="Cash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2170"/>
    <x v="295"/>
    <s v="C043"/>
    <s v="P034"/>
    <x v="2"/>
    <n v="3"/>
    <n v="0.15"/>
    <s v="Credit Card"/>
    <n v="428.05"/>
    <n v="246.07"/>
    <x v="1"/>
    <s v="Laptop"/>
    <n v="1284.1500000000001"/>
    <n v="738.21"/>
    <n v="545.94000000000005"/>
    <n v="0.42513725032122418"/>
    <n v="192.6225"/>
    <n v="1091.5275000000001"/>
    <n v="353.31750000000011"/>
  </r>
  <r>
    <s v="T02171"/>
    <x v="144"/>
    <s v="C004"/>
    <s v="P028"/>
    <x v="1"/>
    <n v="4"/>
    <n v="0.1"/>
    <s v="Cash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2172"/>
    <x v="240"/>
    <s v="C046"/>
    <s v="P019"/>
    <x v="0"/>
    <n v="1"/>
    <n v="0.05"/>
    <s v="Cash"/>
    <n v="1762.92"/>
    <n v="1346.48"/>
    <x v="1"/>
    <s v="Laptop"/>
    <n v="1762.92"/>
    <n v="1346.48"/>
    <n v="416.44000000000005"/>
    <n v="0.23622172305039368"/>
    <n v="88.146000000000015"/>
    <n v="1674.7740000000001"/>
    <n v="328.2940000000001"/>
  </r>
  <r>
    <s v="T02173"/>
    <x v="644"/>
    <s v="C153"/>
    <s v="P024"/>
    <x v="0"/>
    <n v="4"/>
    <n v="0"/>
    <s v="Mobile Money"/>
    <n v="1487.41"/>
    <n v="813.07"/>
    <x v="1"/>
    <s v="Smartphone"/>
    <n v="5949.64"/>
    <n v="3252.28"/>
    <n v="2697.36"/>
    <n v="0.45336524562830693"/>
    <n v="0"/>
    <n v="5949.64"/>
    <n v="2697.36"/>
  </r>
  <r>
    <s v="T02174"/>
    <x v="232"/>
    <s v="C064"/>
    <s v="P004"/>
    <x v="1"/>
    <n v="1"/>
    <n v="0"/>
    <s v="Cash"/>
    <n v="1853.77"/>
    <n v="1363.52"/>
    <x v="0"/>
    <s v="Accessories"/>
    <n v="1853.77"/>
    <n v="1363.52"/>
    <n v="490.25"/>
    <n v="0.26446107122242779"/>
    <n v="0"/>
    <n v="1853.77"/>
    <n v="490.25"/>
  </r>
  <r>
    <s v="T02175"/>
    <x v="11"/>
    <s v="C146"/>
    <s v="P011"/>
    <x v="0"/>
    <n v="2"/>
    <n v="0.05"/>
    <s v="Credit Card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2176"/>
    <x v="398"/>
    <s v="C199"/>
    <s v="P030"/>
    <x v="3"/>
    <n v="1"/>
    <n v="0.1"/>
    <s v="Bank Transfer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2177"/>
    <x v="321"/>
    <s v="C116"/>
    <s v="P046"/>
    <x v="1"/>
    <n v="3"/>
    <n v="0.1"/>
    <s v="Mobile Money"/>
    <n v="1165.3699999999999"/>
    <n v="926.55"/>
    <x v="0"/>
    <s v="Clothing"/>
    <n v="3496.1099999999997"/>
    <n v="2779.6499999999996"/>
    <n v="716.46"/>
    <n v="0.20493062289230032"/>
    <n v="349.61099999999999"/>
    <n v="3146.4989999999998"/>
    <n v="366.84900000000016"/>
  </r>
  <r>
    <s v="T02178"/>
    <x v="374"/>
    <s v="C065"/>
    <s v="P030"/>
    <x v="0"/>
    <n v="4"/>
    <n v="0"/>
    <s v="Bank Transfer"/>
    <n v="29.24"/>
    <n v="15.28"/>
    <x v="0"/>
    <s v="Watches"/>
    <n v="116.96"/>
    <n v="61.12"/>
    <n v="55.839999999999996"/>
    <n v="0.47742818057455538"/>
    <n v="0"/>
    <n v="116.96"/>
    <n v="55.839999999999996"/>
  </r>
  <r>
    <s v="T02179"/>
    <x v="166"/>
    <s v="C078"/>
    <s v="P019"/>
    <x v="0"/>
    <n v="5"/>
    <n v="0.15"/>
    <s v="Cash"/>
    <n v="1762.92"/>
    <n v="1346.48"/>
    <x v="1"/>
    <s v="Laptop"/>
    <n v="8814.6"/>
    <n v="6732.4"/>
    <n v="2082.2000000000007"/>
    <n v="0.23622172305039374"/>
    <n v="1322.19"/>
    <n v="7492.41"/>
    <n v="760.01000000000022"/>
  </r>
  <r>
    <s v="T02180"/>
    <x v="497"/>
    <s v="C070"/>
    <s v="P023"/>
    <x v="4"/>
    <n v="1"/>
    <n v="0.05"/>
    <s v="Mobile Money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2181"/>
    <x v="127"/>
    <s v="C057"/>
    <s v="P039"/>
    <x v="2"/>
    <n v="3"/>
    <n v="0.15"/>
    <s v="Cash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2182"/>
    <x v="340"/>
    <s v="C063"/>
    <s v="P028"/>
    <x v="4"/>
    <n v="4"/>
    <n v="0.1"/>
    <s v="Credit Card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2183"/>
    <x v="325"/>
    <s v="C191"/>
    <s v="P001"/>
    <x v="3"/>
    <n v="2"/>
    <n v="0.15"/>
    <s v="Cash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2184"/>
    <x v="335"/>
    <s v="C071"/>
    <s v="P047"/>
    <x v="4"/>
    <n v="4"/>
    <n v="0.05"/>
    <s v="Bank Transfer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2185"/>
    <x v="187"/>
    <s v="C174"/>
    <s v="P006"/>
    <x v="0"/>
    <n v="3"/>
    <n v="0.15"/>
    <s v="Mobile Money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2186"/>
    <x v="479"/>
    <s v="C071"/>
    <s v="P033"/>
    <x v="0"/>
    <n v="2"/>
    <n v="0"/>
    <s v="Bank Transfer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2187"/>
    <x v="49"/>
    <s v="C157"/>
    <s v="P005"/>
    <x v="3"/>
    <n v="4"/>
    <n v="0.15"/>
    <s v="Bank Transfer"/>
    <n v="1396.22"/>
    <n v="1004.09"/>
    <x v="0"/>
    <s v="Bags"/>
    <n v="5584.88"/>
    <n v="4016.36"/>
    <n v="1568.52"/>
    <n v="0.28085115526206472"/>
    <n v="837.73199999999997"/>
    <n v="4747.1480000000001"/>
    <n v="730.78800000000001"/>
  </r>
  <r>
    <s v="T02188"/>
    <x v="209"/>
    <s v="C074"/>
    <s v="P014"/>
    <x v="3"/>
    <n v="1"/>
    <n v="0.15"/>
    <s v="Credit Card"/>
    <n v="1342.75"/>
    <n v="797.94"/>
    <x v="0"/>
    <s v="Clothing"/>
    <n v="1342.75"/>
    <n v="797.94"/>
    <n v="544.80999999999995"/>
    <n v="0.40574194749581077"/>
    <n v="201.41249999999999"/>
    <n v="1141.3375000000001"/>
    <n v="343.39750000000004"/>
  </r>
  <r>
    <s v="T02189"/>
    <x v="166"/>
    <s v="C120"/>
    <s v="P044"/>
    <x v="2"/>
    <n v="5"/>
    <n v="0.1"/>
    <s v="Credit Card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2190"/>
    <x v="30"/>
    <s v="C078"/>
    <s v="P029"/>
    <x v="1"/>
    <n v="3"/>
    <n v="0"/>
    <s v="Bank Transfer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2191"/>
    <x v="632"/>
    <s v="C004"/>
    <s v="P044"/>
    <x v="1"/>
    <n v="1"/>
    <n v="0.05"/>
    <s v="Bank Transfer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2192"/>
    <x v="42"/>
    <s v="C152"/>
    <s v="P012"/>
    <x v="3"/>
    <n v="1"/>
    <n v="0.15"/>
    <s v="Bank Transfer"/>
    <n v="1193.0899999999999"/>
    <n v="818.24"/>
    <x v="1"/>
    <s v="Camera"/>
    <n v="1193.0899999999999"/>
    <n v="818.24"/>
    <n v="374.84999999999991"/>
    <n v="0.31418417722049463"/>
    <n v="178.96349999999998"/>
    <n v="1014.1265"/>
    <n v="195.88649999999996"/>
  </r>
  <r>
    <s v="T02193"/>
    <x v="578"/>
    <s v="C002"/>
    <s v="P039"/>
    <x v="1"/>
    <n v="3"/>
    <n v="0"/>
    <s v="Cash"/>
    <n v="540.94000000000005"/>
    <n v="398.25"/>
    <x v="0"/>
    <s v="Clothing"/>
    <n v="1622.8200000000002"/>
    <n v="1194.75"/>
    <n v="428.07000000000016"/>
    <n v="0.26378156542315234"/>
    <n v="0"/>
    <n v="1622.8200000000002"/>
    <n v="428.07000000000016"/>
  </r>
  <r>
    <s v="T02194"/>
    <x v="344"/>
    <s v="C065"/>
    <s v="P007"/>
    <x v="2"/>
    <n v="3"/>
    <n v="0.1"/>
    <s v="Credit Card"/>
    <n v="1474.12"/>
    <n v="764.02"/>
    <x v="1"/>
    <s v="Camera"/>
    <n v="4422.3599999999997"/>
    <n v="2292.06"/>
    <n v="2130.2999999999997"/>
    <n v="0.48171112256804055"/>
    <n v="442.23599999999999"/>
    <n v="3980.1239999999998"/>
    <n v="1688.0639999999999"/>
  </r>
  <r>
    <s v="T02195"/>
    <x v="350"/>
    <s v="C023"/>
    <s v="P032"/>
    <x v="0"/>
    <n v="2"/>
    <n v="0.05"/>
    <s v="Mobile Money"/>
    <n v="304.70999999999998"/>
    <n v="164.01"/>
    <x v="2"/>
    <s v="Vegetables"/>
    <n v="609.41999999999996"/>
    <n v="328.02"/>
    <n v="281.39999999999998"/>
    <n v="0.46175051688490698"/>
    <n v="30.471"/>
    <n v="578.94899999999996"/>
    <n v="250.92899999999997"/>
  </r>
  <r>
    <s v="T02196"/>
    <x v="592"/>
    <s v="C150"/>
    <s v="P010"/>
    <x v="3"/>
    <n v="3"/>
    <n v="0.05"/>
    <s v="Cash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2197"/>
    <x v="166"/>
    <s v="C122"/>
    <s v="P014"/>
    <x v="0"/>
    <n v="2"/>
    <n v="0.15"/>
    <s v="Mobile Money"/>
    <n v="1342.75"/>
    <n v="797.94"/>
    <x v="0"/>
    <s v="Clothing"/>
    <n v="2685.5"/>
    <n v="1595.88"/>
    <n v="1089.6199999999999"/>
    <n v="0.40574194749581077"/>
    <n v="402.82499999999999"/>
    <n v="2282.6750000000002"/>
    <n v="686.79500000000007"/>
  </r>
  <r>
    <s v="T02198"/>
    <x v="470"/>
    <s v="C103"/>
    <s v="P037"/>
    <x v="3"/>
    <n v="3"/>
    <n v="0.1"/>
    <s v="Bank Transfer"/>
    <n v="1952.65"/>
    <n v="1451.27"/>
    <x v="1"/>
    <s v="Television"/>
    <n v="5857.9500000000007"/>
    <n v="4353.8099999999995"/>
    <n v="1504.1400000000012"/>
    <n v="0.25676900622231347"/>
    <n v="585.79500000000007"/>
    <n v="5272.1550000000007"/>
    <n v="918.34500000000116"/>
  </r>
  <r>
    <s v="T02199"/>
    <x v="208"/>
    <s v="C045"/>
    <s v="P022"/>
    <x v="4"/>
    <n v="4"/>
    <n v="0.1"/>
    <s v="Credit Card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2200"/>
    <x v="409"/>
    <s v="C175"/>
    <s v="P041"/>
    <x v="2"/>
    <n v="3"/>
    <n v="0.05"/>
    <s v="Mobile Money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2201"/>
    <x v="510"/>
    <s v="C142"/>
    <s v="P041"/>
    <x v="2"/>
    <n v="3"/>
    <n v="0.1"/>
    <s v="Cash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2202"/>
    <x v="626"/>
    <s v="C077"/>
    <s v="P040"/>
    <x v="4"/>
    <n v="4"/>
    <n v="0.05"/>
    <s v="Mobile Money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2203"/>
    <x v="34"/>
    <s v="C112"/>
    <s v="P019"/>
    <x v="3"/>
    <n v="2"/>
    <n v="0.15"/>
    <s v="Bank Transfer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2204"/>
    <x v="423"/>
    <s v="C129"/>
    <s v="P049"/>
    <x v="0"/>
    <n v="4"/>
    <n v="0.1"/>
    <s v="Mobile Money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2205"/>
    <x v="48"/>
    <s v="C120"/>
    <s v="P042"/>
    <x v="1"/>
    <n v="4"/>
    <n v="0.15"/>
    <s v="Cash"/>
    <n v="453.62"/>
    <n v="316.63"/>
    <x v="0"/>
    <s v="Clothing"/>
    <n v="1814.48"/>
    <n v="1266.52"/>
    <n v="547.96"/>
    <n v="0.30199285745778409"/>
    <n v="272.17199999999997"/>
    <n v="1542.308"/>
    <n v="275.78800000000001"/>
  </r>
  <r>
    <s v="T02206"/>
    <x v="282"/>
    <s v="C144"/>
    <s v="P040"/>
    <x v="3"/>
    <n v="4"/>
    <n v="0"/>
    <s v="Credit Card"/>
    <n v="1745.61"/>
    <n v="1322.44"/>
    <x v="1"/>
    <s v="Headphones"/>
    <n v="6982.44"/>
    <n v="5289.76"/>
    <n v="1692.6799999999994"/>
    <n v="0.24241955534168563"/>
    <n v="0"/>
    <n v="6982.44"/>
    <n v="1692.6799999999994"/>
  </r>
  <r>
    <s v="T02207"/>
    <x v="562"/>
    <s v="C158"/>
    <s v="P043"/>
    <x v="0"/>
    <n v="2"/>
    <n v="0.1"/>
    <s v="Credit Card"/>
    <n v="564.41999999999996"/>
    <n v="293.95999999999998"/>
    <x v="0"/>
    <s v="Accessories"/>
    <n v="1128.8399999999999"/>
    <n v="587.91999999999996"/>
    <n v="540.91999999999996"/>
    <n v="0.47918216930654478"/>
    <n v="112.884"/>
    <n v="1015.9559999999999"/>
    <n v="428.03599999999994"/>
  </r>
  <r>
    <s v="T02208"/>
    <x v="46"/>
    <s v="C159"/>
    <s v="P027"/>
    <x v="4"/>
    <n v="5"/>
    <n v="0.1"/>
    <s v="Cash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2209"/>
    <x v="406"/>
    <s v="C194"/>
    <s v="P028"/>
    <x v="1"/>
    <n v="2"/>
    <n v="0.15"/>
    <s v="Cash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2210"/>
    <x v="260"/>
    <s v="C119"/>
    <s v="P004"/>
    <x v="4"/>
    <n v="4"/>
    <n v="0"/>
    <s v="Cash"/>
    <n v="1853.77"/>
    <n v="1363.52"/>
    <x v="0"/>
    <s v="Accessories"/>
    <n v="7415.08"/>
    <n v="5454.08"/>
    <n v="1961"/>
    <n v="0.26446107122242779"/>
    <n v="0"/>
    <n v="7415.08"/>
    <n v="1961"/>
  </r>
  <r>
    <s v="T02211"/>
    <x v="191"/>
    <s v="C015"/>
    <s v="P011"/>
    <x v="0"/>
    <n v="1"/>
    <n v="0.1"/>
    <s v="Cash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2212"/>
    <x v="214"/>
    <s v="C075"/>
    <s v="P012"/>
    <x v="4"/>
    <n v="4"/>
    <n v="0.1"/>
    <s v="Cash"/>
    <n v="1193.0899999999999"/>
    <n v="818.24"/>
    <x v="1"/>
    <s v="Camera"/>
    <n v="4772.3599999999997"/>
    <n v="3272.96"/>
    <n v="1499.3999999999996"/>
    <n v="0.31418417722049463"/>
    <n v="477.23599999999999"/>
    <n v="4295.1239999999998"/>
    <n v="1022.1639999999998"/>
  </r>
  <r>
    <s v="T02213"/>
    <x v="420"/>
    <s v="C032"/>
    <s v="P039"/>
    <x v="4"/>
    <n v="5"/>
    <n v="0"/>
    <s v="Credit Card"/>
    <n v="540.94000000000005"/>
    <n v="398.25"/>
    <x v="0"/>
    <s v="Clothing"/>
    <n v="2704.7000000000003"/>
    <n v="1991.25"/>
    <n v="713.45000000000027"/>
    <n v="0.26378156542315234"/>
    <n v="0"/>
    <n v="2704.7000000000003"/>
    <n v="713.45000000000027"/>
  </r>
  <r>
    <s v="T02214"/>
    <x v="538"/>
    <s v="C133"/>
    <s v="P020"/>
    <x v="2"/>
    <n v="5"/>
    <n v="0.15"/>
    <s v="Credit Card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2215"/>
    <x v="307"/>
    <s v="C058"/>
    <s v="P014"/>
    <x v="2"/>
    <n v="3"/>
    <n v="0.1"/>
    <s v="Cash"/>
    <n v="1342.75"/>
    <n v="797.94"/>
    <x v="0"/>
    <s v="Clothing"/>
    <n v="4028.25"/>
    <n v="2393.8200000000002"/>
    <n v="1634.4299999999998"/>
    <n v="0.40574194749581077"/>
    <n v="402.82500000000005"/>
    <n v="3625.4250000000002"/>
    <n v="1231.605"/>
  </r>
  <r>
    <s v="T02216"/>
    <x v="289"/>
    <s v="C125"/>
    <s v="P010"/>
    <x v="4"/>
    <n v="2"/>
    <n v="0"/>
    <s v="Cash"/>
    <n v="1194.1199999999999"/>
    <n v="838.95"/>
    <x v="1"/>
    <s v="Smartphone"/>
    <n v="2388.2399999999998"/>
    <n v="1677.9"/>
    <n v="710.33999999999969"/>
    <n v="0.29743241885237653"/>
    <n v="0"/>
    <n v="2388.2399999999998"/>
    <n v="710.33999999999969"/>
  </r>
  <r>
    <s v="T02217"/>
    <x v="352"/>
    <s v="C001"/>
    <s v="P005"/>
    <x v="2"/>
    <n v="5"/>
    <n v="0"/>
    <s v="Cash"/>
    <n v="1396.22"/>
    <n v="1004.09"/>
    <x v="0"/>
    <s v="Bags"/>
    <n v="6981.1"/>
    <n v="5020.45"/>
    <n v="1960.6500000000005"/>
    <n v="0.28085115526206478"/>
    <n v="0"/>
    <n v="6981.1"/>
    <n v="1960.6500000000005"/>
  </r>
  <r>
    <s v="T02218"/>
    <x v="66"/>
    <s v="C064"/>
    <s v="P021"/>
    <x v="2"/>
    <n v="1"/>
    <n v="0.15"/>
    <s v="Cash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2219"/>
    <x v="692"/>
    <s v="C130"/>
    <s v="P040"/>
    <x v="1"/>
    <n v="4"/>
    <n v="0"/>
    <s v="Cash"/>
    <n v="1745.61"/>
    <n v="1322.44"/>
    <x v="1"/>
    <s v="Headphones"/>
    <n v="6982.44"/>
    <n v="5289.76"/>
    <n v="1692.6799999999994"/>
    <n v="0.24241955534168563"/>
    <n v="0"/>
    <n v="6982.44"/>
    <n v="1692.6799999999994"/>
  </r>
  <r>
    <s v="T02220"/>
    <x v="604"/>
    <s v="C077"/>
    <s v="P037"/>
    <x v="1"/>
    <n v="4"/>
    <n v="0.05"/>
    <s v="Credit Card"/>
    <n v="1952.65"/>
    <n v="1451.27"/>
    <x v="1"/>
    <s v="Television"/>
    <n v="7810.6"/>
    <n v="5805.08"/>
    <n v="2005.5200000000004"/>
    <n v="0.2567690062223133"/>
    <n v="390.53000000000003"/>
    <n v="7420.0700000000006"/>
    <n v="1614.9900000000007"/>
  </r>
  <r>
    <s v="T02221"/>
    <x v="76"/>
    <s v="C140"/>
    <s v="P045"/>
    <x v="0"/>
    <n v="5"/>
    <n v="0.15"/>
    <s v="Cash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2222"/>
    <x v="409"/>
    <s v="C111"/>
    <s v="P029"/>
    <x v="2"/>
    <n v="1"/>
    <n v="0.05"/>
    <s v="Credit Card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2223"/>
    <x v="256"/>
    <s v="C191"/>
    <s v="P022"/>
    <x v="2"/>
    <n v="2"/>
    <n v="0.05"/>
    <s v="Mobile Money"/>
    <n v="25.57"/>
    <n v="19.05"/>
    <x v="2"/>
    <s v="Vegetables"/>
    <n v="51.14"/>
    <n v="38.1"/>
    <n v="13.04"/>
    <n v="0.25498631208447398"/>
    <n v="2.5570000000000004"/>
    <n v="48.582999999999998"/>
    <n v="10.482999999999997"/>
  </r>
  <r>
    <s v="T02224"/>
    <x v="582"/>
    <s v="C123"/>
    <s v="P023"/>
    <x v="0"/>
    <n v="3"/>
    <n v="0"/>
    <s v="Mobile Money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2225"/>
    <x v="663"/>
    <s v="C095"/>
    <s v="P042"/>
    <x v="0"/>
    <n v="4"/>
    <n v="0.15"/>
    <s v="Cash"/>
    <n v="453.62"/>
    <n v="316.63"/>
    <x v="0"/>
    <s v="Clothing"/>
    <n v="1814.48"/>
    <n v="1266.52"/>
    <n v="547.96"/>
    <n v="0.30199285745778409"/>
    <n v="272.17199999999997"/>
    <n v="1542.308"/>
    <n v="275.78800000000001"/>
  </r>
  <r>
    <s v="T02226"/>
    <x v="530"/>
    <s v="C119"/>
    <s v="P002"/>
    <x v="1"/>
    <n v="4"/>
    <n v="0.05"/>
    <s v="Cash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2227"/>
    <x v="620"/>
    <s v="C073"/>
    <s v="P050"/>
    <x v="1"/>
    <n v="1"/>
    <n v="0.15"/>
    <s v="Cash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2228"/>
    <x v="365"/>
    <s v="C149"/>
    <s v="P025"/>
    <x v="0"/>
    <n v="1"/>
    <n v="0.15"/>
    <s v="Cash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2229"/>
    <x v="691"/>
    <s v="C091"/>
    <s v="P043"/>
    <x v="2"/>
    <n v="4"/>
    <n v="0.15"/>
    <s v="Bank Transfer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2230"/>
    <x v="313"/>
    <s v="C003"/>
    <s v="P040"/>
    <x v="2"/>
    <n v="3"/>
    <n v="0.05"/>
    <s v="Bank Transfer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2231"/>
    <x v="314"/>
    <s v="C181"/>
    <s v="P020"/>
    <x v="4"/>
    <n v="4"/>
    <n v="0"/>
    <s v="Credit Card"/>
    <n v="323.92"/>
    <n v="242.98"/>
    <x v="0"/>
    <s v="Accessories"/>
    <n v="1295.68"/>
    <n v="971.92"/>
    <n v="323.7600000000001"/>
    <n v="0.24987651271918998"/>
    <n v="0"/>
    <n v="1295.68"/>
    <n v="323.7600000000001"/>
  </r>
  <r>
    <s v="T02232"/>
    <x v="181"/>
    <s v="C168"/>
    <s v="P026"/>
    <x v="2"/>
    <n v="3"/>
    <n v="0.1"/>
    <s v="Mobile Money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2233"/>
    <x v="617"/>
    <s v="C184"/>
    <s v="P029"/>
    <x v="2"/>
    <n v="3"/>
    <n v="0.1"/>
    <s v="Mobile Money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2234"/>
    <x v="543"/>
    <s v="C018"/>
    <s v="P001"/>
    <x v="1"/>
    <n v="4"/>
    <n v="0.15"/>
    <s v="Credit Card"/>
    <n v="1673.69"/>
    <n v="1323.38"/>
    <x v="1"/>
    <s v="Camera"/>
    <n v="6694.76"/>
    <n v="5293.52"/>
    <n v="1401.2399999999998"/>
    <n v="0.20930399297360916"/>
    <n v="1004.2139999999999"/>
    <n v="5690.5460000000003"/>
    <n v="397.02599999999984"/>
  </r>
  <r>
    <s v="T02235"/>
    <x v="323"/>
    <s v="C148"/>
    <s v="P048"/>
    <x v="4"/>
    <n v="5"/>
    <n v="0.1"/>
    <s v="Credit Card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2236"/>
    <x v="394"/>
    <s v="C179"/>
    <s v="P020"/>
    <x v="0"/>
    <n v="5"/>
    <n v="0.1"/>
    <s v="Mobile Money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2237"/>
    <x v="662"/>
    <s v="C018"/>
    <s v="P048"/>
    <x v="3"/>
    <n v="1"/>
    <n v="0.05"/>
    <s v="Credit Card"/>
    <n v="1216.3599999999999"/>
    <n v="794.8"/>
    <x v="0"/>
    <s v="Bags"/>
    <n v="1216.3599999999999"/>
    <n v="794.8"/>
    <n v="421.55999999999995"/>
    <n v="0.34657502713012595"/>
    <n v="60.817999999999998"/>
    <n v="1155.5419999999999"/>
    <n v="360.74199999999996"/>
  </r>
  <r>
    <s v="T02238"/>
    <x v="286"/>
    <s v="C025"/>
    <s v="P050"/>
    <x v="3"/>
    <n v="4"/>
    <n v="0.15"/>
    <s v="Bank Transfer"/>
    <n v="1044.6400000000001"/>
    <n v="775.07"/>
    <x v="0"/>
    <s v="Footwear"/>
    <n v="4178.5600000000004"/>
    <n v="3100.28"/>
    <n v="1078.2800000000002"/>
    <n v="0.25805062030938891"/>
    <n v="626.78399999999999"/>
    <n v="3551.7760000000003"/>
    <n v="451.49600000000009"/>
  </r>
  <r>
    <s v="T02239"/>
    <x v="502"/>
    <s v="C195"/>
    <s v="P009"/>
    <x v="2"/>
    <n v="2"/>
    <n v="0"/>
    <s v="Credit Card"/>
    <n v="123.19"/>
    <n v="80.36"/>
    <x v="2"/>
    <s v="Snacks"/>
    <n v="246.38"/>
    <n v="160.72"/>
    <n v="85.66"/>
    <n v="0.34767432421462779"/>
    <n v="0"/>
    <n v="246.38"/>
    <n v="85.66"/>
  </r>
  <r>
    <s v="T02240"/>
    <x v="293"/>
    <s v="C187"/>
    <s v="P019"/>
    <x v="1"/>
    <n v="4"/>
    <n v="0"/>
    <s v="Cash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2241"/>
    <x v="668"/>
    <s v="C157"/>
    <s v="P042"/>
    <x v="0"/>
    <n v="1"/>
    <n v="0"/>
    <s v="Cash"/>
    <n v="453.62"/>
    <n v="316.63"/>
    <x v="0"/>
    <s v="Clothing"/>
    <n v="453.62"/>
    <n v="316.63"/>
    <n v="136.99"/>
    <n v="0.30199285745778409"/>
    <n v="0"/>
    <n v="453.62"/>
    <n v="136.99"/>
  </r>
  <r>
    <s v="T02242"/>
    <x v="22"/>
    <s v="C114"/>
    <s v="P029"/>
    <x v="0"/>
    <n v="5"/>
    <n v="0"/>
    <s v="Credit Card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2243"/>
    <x v="191"/>
    <s v="C083"/>
    <s v="P025"/>
    <x v="3"/>
    <n v="4"/>
    <n v="0.15"/>
    <s v="Credit Card"/>
    <n v="429.15"/>
    <n v="258.72000000000003"/>
    <x v="0"/>
    <s v="Watches"/>
    <n v="1716.6"/>
    <n v="1034.8800000000001"/>
    <n v="681.7199999999998"/>
    <n v="0.39713386927647665"/>
    <n v="257.48999999999995"/>
    <n v="1459.11"/>
    <n v="424.22999999999979"/>
  </r>
  <r>
    <s v="T02244"/>
    <x v="545"/>
    <s v="C164"/>
    <s v="P010"/>
    <x v="4"/>
    <n v="5"/>
    <n v="0.05"/>
    <s v="Credit Card"/>
    <n v="1194.1199999999999"/>
    <n v="838.95"/>
    <x v="1"/>
    <s v="Smartphone"/>
    <n v="5970.5999999999995"/>
    <n v="4194.75"/>
    <n v="1775.8499999999995"/>
    <n v="0.29743241885237659"/>
    <n v="298.52999999999997"/>
    <n v="5672.07"/>
    <n v="1477.3199999999997"/>
  </r>
  <r>
    <s v="T02245"/>
    <x v="261"/>
    <s v="C065"/>
    <s v="P017"/>
    <x v="1"/>
    <n v="4"/>
    <n v="0.1"/>
    <s v="Credit Card"/>
    <n v="1246.1099999999999"/>
    <n v="833.52"/>
    <x v="1"/>
    <s v="Headphones"/>
    <n v="4984.4399999999996"/>
    <n v="3334.08"/>
    <n v="1650.3599999999997"/>
    <n v="0.33110239063967062"/>
    <n v="498.44399999999996"/>
    <n v="4485.9959999999992"/>
    <n v="1151.9159999999993"/>
  </r>
  <r>
    <s v="T02246"/>
    <x v="615"/>
    <s v="C052"/>
    <s v="P008"/>
    <x v="2"/>
    <n v="4"/>
    <n v="0.05"/>
    <s v="Cash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2247"/>
    <x v="479"/>
    <s v="C150"/>
    <s v="P040"/>
    <x v="3"/>
    <n v="1"/>
    <n v="0.05"/>
    <s v="Cash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2248"/>
    <x v="504"/>
    <s v="C036"/>
    <s v="P012"/>
    <x v="3"/>
    <n v="3"/>
    <n v="0.15"/>
    <s v="Cash"/>
    <n v="1193.0899999999999"/>
    <n v="818.24"/>
    <x v="1"/>
    <s v="Camera"/>
    <n v="3579.2699999999995"/>
    <n v="2454.7200000000003"/>
    <n v="1124.5499999999993"/>
    <n v="0.31418417722049452"/>
    <n v="536.89049999999986"/>
    <n v="3042.3794999999996"/>
    <n v="587.6594999999993"/>
  </r>
  <r>
    <s v="T02249"/>
    <x v="555"/>
    <s v="C088"/>
    <s v="P035"/>
    <x v="2"/>
    <n v="5"/>
    <n v="0.15"/>
    <s v="Credit Card"/>
    <n v="1562.43"/>
    <n v="1195.6300000000001"/>
    <x v="1"/>
    <s v="Laptop"/>
    <n v="7812.1500000000005"/>
    <n v="5978.1500000000005"/>
    <n v="1834"/>
    <n v="0.23476251736077774"/>
    <n v="1171.8225"/>
    <n v="6640.3275000000003"/>
    <n v="662.17749999999978"/>
  </r>
  <r>
    <s v="T02250"/>
    <x v="193"/>
    <s v="C054"/>
    <s v="P016"/>
    <x v="4"/>
    <n v="4"/>
    <n v="0.1"/>
    <s v="Bank Transfer"/>
    <n v="1858.75"/>
    <n v="1451.16"/>
    <x v="0"/>
    <s v="Accessories"/>
    <n v="7435"/>
    <n v="5804.64"/>
    <n v="1630.3599999999997"/>
    <n v="0.21928177538668456"/>
    <n v="743.5"/>
    <n v="6691.5"/>
    <n v="886.85999999999967"/>
  </r>
  <r>
    <s v="T02251"/>
    <x v="181"/>
    <s v="C159"/>
    <s v="P008"/>
    <x v="4"/>
    <n v="2"/>
    <n v="0"/>
    <s v="Mobile Money"/>
    <n v="109.78"/>
    <n v="70.59"/>
    <x v="0"/>
    <s v="Footwear"/>
    <n v="219.56"/>
    <n v="141.18"/>
    <n v="78.38"/>
    <n v="0.3569867006740754"/>
    <n v="0"/>
    <n v="219.56"/>
    <n v="78.38"/>
  </r>
  <r>
    <s v="T02252"/>
    <x v="125"/>
    <s v="C110"/>
    <s v="P016"/>
    <x v="1"/>
    <n v="1"/>
    <n v="0"/>
    <s v="Credit Card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2253"/>
    <x v="692"/>
    <s v="C133"/>
    <s v="P031"/>
    <x v="0"/>
    <n v="1"/>
    <n v="0"/>
    <s v="Mobile Money"/>
    <n v="1095.72"/>
    <n v="822.2"/>
    <x v="2"/>
    <s v="Snacks"/>
    <n v="1095.72"/>
    <n v="822.2"/>
    <n v="273.52"/>
    <n v="0.24962581681451462"/>
    <n v="0"/>
    <n v="1095.72"/>
    <n v="273.52"/>
  </r>
  <r>
    <s v="T02254"/>
    <x v="286"/>
    <s v="C060"/>
    <s v="P034"/>
    <x v="3"/>
    <n v="5"/>
    <n v="0.1"/>
    <s v="Cash"/>
    <n v="428.05"/>
    <n v="246.07"/>
    <x v="1"/>
    <s v="Laptop"/>
    <n v="2140.25"/>
    <n v="1230.3499999999999"/>
    <n v="909.90000000000009"/>
    <n v="0.42513725032122418"/>
    <n v="214.02500000000001"/>
    <n v="1926.2249999999999"/>
    <n v="695.875"/>
  </r>
  <r>
    <s v="T02255"/>
    <x v="601"/>
    <s v="C058"/>
    <s v="P036"/>
    <x v="0"/>
    <n v="3"/>
    <n v="0.15"/>
    <s v="Bank Transfer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2256"/>
    <x v="259"/>
    <s v="C018"/>
    <s v="P040"/>
    <x v="2"/>
    <n v="3"/>
    <n v="0"/>
    <s v="Credit Card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2257"/>
    <x v="411"/>
    <s v="C133"/>
    <s v="P041"/>
    <x v="4"/>
    <n v="5"/>
    <n v="0.1"/>
    <s v="Mobile Money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2258"/>
    <x v="152"/>
    <s v="C159"/>
    <s v="P031"/>
    <x v="3"/>
    <n v="5"/>
    <n v="0"/>
    <s v="Mobile Money"/>
    <n v="1095.72"/>
    <n v="822.2"/>
    <x v="2"/>
    <s v="Snacks"/>
    <n v="5478.6"/>
    <n v="4111"/>
    <n v="1367.6000000000004"/>
    <n v="0.24962581681451471"/>
    <n v="0"/>
    <n v="5478.6"/>
    <n v="1367.6000000000004"/>
  </r>
  <r>
    <s v="T02259"/>
    <x v="692"/>
    <s v="C068"/>
    <s v="P038"/>
    <x v="3"/>
    <n v="1"/>
    <n v="0.1"/>
    <s v="Mobile Money"/>
    <n v="366.93"/>
    <n v="285.23"/>
    <x v="0"/>
    <s v="Footwear"/>
    <n v="366.93"/>
    <n v="285.23"/>
    <n v="81.699999999999989"/>
    <n v="0.22265827269506441"/>
    <n v="36.693000000000005"/>
    <n v="330.23700000000002"/>
    <n v="45.007000000000005"/>
  </r>
  <r>
    <s v="T02260"/>
    <x v="26"/>
    <s v="C067"/>
    <s v="P015"/>
    <x v="2"/>
    <n v="3"/>
    <n v="0"/>
    <s v="Credit Card"/>
    <n v="270.45"/>
    <n v="187.6"/>
    <x v="0"/>
    <s v="Bags"/>
    <n v="811.34999999999991"/>
    <n v="562.79999999999995"/>
    <n v="248.54999999999995"/>
    <n v="0.30634128304677388"/>
    <n v="0"/>
    <n v="811.34999999999991"/>
    <n v="248.54999999999995"/>
  </r>
  <r>
    <s v="T02261"/>
    <x v="31"/>
    <s v="C053"/>
    <s v="P038"/>
    <x v="4"/>
    <n v="3"/>
    <n v="0"/>
    <s v="Credit Card"/>
    <n v="366.93"/>
    <n v="285.23"/>
    <x v="0"/>
    <s v="Footwear"/>
    <n v="1100.79"/>
    <n v="855.69"/>
    <n v="245.09999999999991"/>
    <n v="0.22265827269506439"/>
    <n v="0"/>
    <n v="1100.79"/>
    <n v="245.09999999999991"/>
  </r>
  <r>
    <s v="T02262"/>
    <x v="477"/>
    <s v="C127"/>
    <s v="P046"/>
    <x v="3"/>
    <n v="5"/>
    <n v="0"/>
    <s v="Bank Transfer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2263"/>
    <x v="693"/>
    <s v="C019"/>
    <s v="P009"/>
    <x v="1"/>
    <n v="5"/>
    <n v="0"/>
    <s v="Mobile Money"/>
    <n v="123.19"/>
    <n v="80.36"/>
    <x v="2"/>
    <s v="Snacks"/>
    <n v="615.95000000000005"/>
    <n v="401.8"/>
    <n v="214.15000000000003"/>
    <n v="0.34767432421462785"/>
    <n v="0"/>
    <n v="615.95000000000005"/>
    <n v="214.15000000000003"/>
  </r>
  <r>
    <s v="T02264"/>
    <x v="590"/>
    <s v="C034"/>
    <s v="P044"/>
    <x v="0"/>
    <n v="1"/>
    <n v="0"/>
    <s v="Cash"/>
    <n v="1286.55"/>
    <n v="797.54"/>
    <x v="0"/>
    <s v="Accessories"/>
    <n v="1286.55"/>
    <n v="797.54"/>
    <n v="489.01"/>
    <n v="0.380094049978625"/>
    <n v="0"/>
    <n v="1286.55"/>
    <n v="489.01"/>
  </r>
  <r>
    <s v="T02265"/>
    <x v="592"/>
    <s v="C128"/>
    <s v="P049"/>
    <x v="4"/>
    <n v="2"/>
    <n v="0.1"/>
    <s v="Mobile Money"/>
    <n v="388.26"/>
    <n v="199.3"/>
    <x v="0"/>
    <s v="Watches"/>
    <n v="776.52"/>
    <n v="398.6"/>
    <n v="377.91999999999996"/>
    <n v="0.48668418070365216"/>
    <n v="77.652000000000001"/>
    <n v="698.86799999999994"/>
    <n v="300.26799999999992"/>
  </r>
  <r>
    <s v="T02266"/>
    <x v="104"/>
    <s v="C123"/>
    <s v="P007"/>
    <x v="0"/>
    <n v="2"/>
    <n v="0"/>
    <s v="Cash"/>
    <n v="1474.12"/>
    <n v="764.02"/>
    <x v="1"/>
    <s v="Camera"/>
    <n v="2948.24"/>
    <n v="1528.04"/>
    <n v="1420.1999999999998"/>
    <n v="0.48171112256804055"/>
    <n v="0"/>
    <n v="2948.24"/>
    <n v="1420.1999999999998"/>
  </r>
  <r>
    <s v="T02267"/>
    <x v="241"/>
    <s v="C007"/>
    <s v="P017"/>
    <x v="2"/>
    <n v="5"/>
    <n v="0.15"/>
    <s v="Cash"/>
    <n v="1246.1099999999999"/>
    <n v="833.52"/>
    <x v="1"/>
    <s v="Headphones"/>
    <n v="6230.5499999999993"/>
    <n v="4167.6000000000004"/>
    <n v="2062.9499999999989"/>
    <n v="0.33110239063967051"/>
    <n v="934.58249999999987"/>
    <n v="5295.9674999999997"/>
    <n v="1128.3674999999994"/>
  </r>
  <r>
    <s v="T02268"/>
    <x v="491"/>
    <s v="C142"/>
    <s v="P009"/>
    <x v="1"/>
    <n v="1"/>
    <n v="0.15"/>
    <s v="Mobile Money"/>
    <n v="123.19"/>
    <n v="80.36"/>
    <x v="2"/>
    <s v="Snacks"/>
    <n v="123.19"/>
    <n v="80.36"/>
    <n v="42.83"/>
    <n v="0.34767432421462779"/>
    <n v="18.4785"/>
    <n v="104.7115"/>
    <n v="24.351500000000001"/>
  </r>
  <r>
    <s v="T02269"/>
    <x v="244"/>
    <s v="C179"/>
    <s v="P003"/>
    <x v="2"/>
    <n v="4"/>
    <n v="0.15"/>
    <s v="Credit Card"/>
    <n v="337.63"/>
    <n v="169.03"/>
    <x v="0"/>
    <s v="Footwear"/>
    <n v="1350.52"/>
    <n v="676.12"/>
    <n v="674.4"/>
    <n v="0.49936320824571273"/>
    <n v="202.578"/>
    <n v="1147.942"/>
    <n v="471.822"/>
  </r>
  <r>
    <s v="T02270"/>
    <x v="694"/>
    <s v="C030"/>
    <s v="P010"/>
    <x v="1"/>
    <n v="1"/>
    <n v="0.1"/>
    <s v="Bank Transfer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2271"/>
    <x v="240"/>
    <s v="C050"/>
    <s v="P017"/>
    <x v="0"/>
    <n v="4"/>
    <n v="0"/>
    <s v="Credit Card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2272"/>
    <x v="151"/>
    <s v="C060"/>
    <s v="P050"/>
    <x v="3"/>
    <n v="5"/>
    <n v="0"/>
    <s v="Credit Card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2273"/>
    <x v="326"/>
    <s v="C106"/>
    <s v="P037"/>
    <x v="4"/>
    <n v="5"/>
    <n v="0"/>
    <s v="Cash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2274"/>
    <x v="639"/>
    <s v="C185"/>
    <s v="P026"/>
    <x v="2"/>
    <n v="1"/>
    <n v="0"/>
    <s v="Cash"/>
    <n v="1015.76"/>
    <n v="584.4"/>
    <x v="2"/>
    <s v="Dairy"/>
    <n v="1015.76"/>
    <n v="584.4"/>
    <n v="431.36"/>
    <n v="0.42466724423092073"/>
    <n v="0"/>
    <n v="1015.76"/>
    <n v="431.36"/>
  </r>
  <r>
    <s v="T02275"/>
    <x v="176"/>
    <s v="C033"/>
    <s v="P016"/>
    <x v="1"/>
    <n v="2"/>
    <n v="0.1"/>
    <s v="Cash"/>
    <n v="1858.75"/>
    <n v="1451.16"/>
    <x v="0"/>
    <s v="Accessories"/>
    <n v="3717.5"/>
    <n v="2902.32"/>
    <n v="815.17999999999984"/>
    <n v="0.21928177538668456"/>
    <n v="371.75"/>
    <n v="3345.75"/>
    <n v="443.42999999999984"/>
  </r>
  <r>
    <s v="T02276"/>
    <x v="325"/>
    <s v="C081"/>
    <s v="P024"/>
    <x v="0"/>
    <n v="5"/>
    <n v="0.05"/>
    <s v="Bank Transfer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2277"/>
    <x v="77"/>
    <s v="C034"/>
    <s v="P003"/>
    <x v="4"/>
    <n v="4"/>
    <n v="0.15"/>
    <s v="Cash"/>
    <n v="337.63"/>
    <n v="169.03"/>
    <x v="0"/>
    <s v="Footwear"/>
    <n v="1350.52"/>
    <n v="676.12"/>
    <n v="674.4"/>
    <n v="0.49936320824571273"/>
    <n v="202.578"/>
    <n v="1147.942"/>
    <n v="471.822"/>
  </r>
  <r>
    <s v="T02278"/>
    <x v="89"/>
    <s v="C169"/>
    <s v="P043"/>
    <x v="3"/>
    <n v="1"/>
    <n v="0.1"/>
    <s v="Credit Card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2279"/>
    <x v="641"/>
    <s v="C127"/>
    <s v="P047"/>
    <x v="0"/>
    <n v="2"/>
    <n v="0.15"/>
    <s v="Bank Transfer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2280"/>
    <x v="142"/>
    <s v="C094"/>
    <s v="P023"/>
    <x v="4"/>
    <n v="3"/>
    <n v="0.05"/>
    <s v="Bank Transfer"/>
    <n v="1878.47"/>
    <n v="1014.91"/>
    <x v="0"/>
    <s v="Footwear"/>
    <n v="5635.41"/>
    <n v="3044.73"/>
    <n v="2590.6799999999998"/>
    <n v="0.45971455493034225"/>
    <n v="281.77050000000003"/>
    <n v="5353.6395000000002"/>
    <n v="2308.9095000000002"/>
  </r>
  <r>
    <s v="T02281"/>
    <x v="130"/>
    <s v="C082"/>
    <s v="P044"/>
    <x v="4"/>
    <n v="5"/>
    <n v="0"/>
    <s v="Cash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2282"/>
    <x v="660"/>
    <s v="C089"/>
    <s v="P042"/>
    <x v="1"/>
    <n v="5"/>
    <n v="0.15"/>
    <s v="Bank Transfer"/>
    <n v="453.62"/>
    <n v="316.63"/>
    <x v="0"/>
    <s v="Clothing"/>
    <n v="2268.1"/>
    <n v="1583.15"/>
    <n v="684.94999999999982"/>
    <n v="0.30199285745778398"/>
    <n v="340.21499999999997"/>
    <n v="1927.885"/>
    <n v="344.7349999999999"/>
  </r>
  <r>
    <s v="T02283"/>
    <x v="54"/>
    <s v="C021"/>
    <s v="P004"/>
    <x v="2"/>
    <n v="2"/>
    <n v="0.05"/>
    <s v="Bank Transfer"/>
    <n v="1853.77"/>
    <n v="1363.52"/>
    <x v="0"/>
    <s v="Accessories"/>
    <n v="3707.54"/>
    <n v="2727.04"/>
    <n v="980.5"/>
    <n v="0.26446107122242779"/>
    <n v="185.37700000000001"/>
    <n v="3522.163"/>
    <n v="795.12300000000005"/>
  </r>
  <r>
    <s v="T02284"/>
    <x v="682"/>
    <s v="C190"/>
    <s v="P016"/>
    <x v="4"/>
    <n v="2"/>
    <n v="0"/>
    <s v="Bank Transfer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2285"/>
    <x v="695"/>
    <s v="C186"/>
    <s v="P027"/>
    <x v="2"/>
    <n v="1"/>
    <n v="0.05"/>
    <s v="Mobile Money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2286"/>
    <x v="397"/>
    <s v="C167"/>
    <s v="P033"/>
    <x v="1"/>
    <n v="1"/>
    <n v="0"/>
    <s v="Mobile Money"/>
    <n v="1798.97"/>
    <n v="1329.15"/>
    <x v="0"/>
    <s v="Accessories"/>
    <n v="1798.97"/>
    <n v="1329.15"/>
    <n v="469.81999999999994"/>
    <n v="0.26116055298309582"/>
    <n v="0"/>
    <n v="1798.97"/>
    <n v="469.81999999999994"/>
  </r>
  <r>
    <s v="T02287"/>
    <x v="86"/>
    <s v="C009"/>
    <s v="P001"/>
    <x v="0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2288"/>
    <x v="510"/>
    <s v="C022"/>
    <s v="P011"/>
    <x v="3"/>
    <n v="3"/>
    <n v="0.15"/>
    <s v="Mobile Money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2289"/>
    <x v="460"/>
    <s v="C005"/>
    <s v="P010"/>
    <x v="1"/>
    <n v="4"/>
    <n v="0.15"/>
    <s v="Cash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2290"/>
    <x v="362"/>
    <s v="C058"/>
    <s v="P038"/>
    <x v="2"/>
    <n v="4"/>
    <n v="0.05"/>
    <s v="Mobile Money"/>
    <n v="366.93"/>
    <n v="285.23"/>
    <x v="0"/>
    <s v="Footwear"/>
    <n v="1467.72"/>
    <n v="1140.92"/>
    <n v="326.79999999999995"/>
    <n v="0.22265827269506441"/>
    <n v="73.38600000000001"/>
    <n v="1394.3340000000001"/>
    <n v="253.41399999999999"/>
  </r>
  <r>
    <s v="T02291"/>
    <x v="179"/>
    <s v="C137"/>
    <s v="P013"/>
    <x v="3"/>
    <n v="3"/>
    <n v="0"/>
    <s v="Bank Transfer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2292"/>
    <x v="39"/>
    <s v="C007"/>
    <s v="P023"/>
    <x v="4"/>
    <n v="3"/>
    <n v="0.1"/>
    <s v="Credit Card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2293"/>
    <x v="696"/>
    <s v="C194"/>
    <s v="P001"/>
    <x v="3"/>
    <n v="3"/>
    <n v="0.15"/>
    <s v="Mobile Money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2294"/>
    <x v="629"/>
    <s v="C187"/>
    <s v="P018"/>
    <x v="3"/>
    <n v="1"/>
    <n v="0.15"/>
    <s v="Bank Transfer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2295"/>
    <x v="514"/>
    <s v="C137"/>
    <s v="P019"/>
    <x v="1"/>
    <n v="4"/>
    <n v="0.1"/>
    <s v="Credit Card"/>
    <n v="1762.92"/>
    <n v="1346.48"/>
    <x v="1"/>
    <s v="Laptop"/>
    <n v="7051.68"/>
    <n v="5385.92"/>
    <n v="1665.7600000000002"/>
    <n v="0.23622172305039368"/>
    <n v="705.16800000000012"/>
    <n v="6346.5120000000006"/>
    <n v="960.59200000000055"/>
  </r>
  <r>
    <s v="T02296"/>
    <x v="697"/>
    <s v="C098"/>
    <s v="P021"/>
    <x v="1"/>
    <n v="2"/>
    <n v="0.05"/>
    <s v="Cash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2297"/>
    <x v="535"/>
    <s v="C072"/>
    <s v="P041"/>
    <x v="0"/>
    <n v="1"/>
    <n v="0.05"/>
    <s v="Bank Transfer"/>
    <n v="1635.01"/>
    <n v="1043.29"/>
    <x v="1"/>
    <s v="Television"/>
    <n v="1635.01"/>
    <n v="1043.29"/>
    <n v="591.72"/>
    <n v="0.36190604338811383"/>
    <n v="81.750500000000002"/>
    <n v="1553.2594999999999"/>
    <n v="509.96949999999993"/>
  </r>
  <r>
    <s v="T02298"/>
    <x v="33"/>
    <s v="C087"/>
    <s v="P038"/>
    <x v="4"/>
    <n v="4"/>
    <n v="0"/>
    <s v="Bank Transfer"/>
    <n v="366.93"/>
    <n v="285.23"/>
    <x v="0"/>
    <s v="Footwear"/>
    <n v="1467.72"/>
    <n v="1140.92"/>
    <n v="326.79999999999995"/>
    <n v="0.22265827269506441"/>
    <n v="0"/>
    <n v="1467.72"/>
    <n v="326.79999999999995"/>
  </r>
  <r>
    <s v="T02299"/>
    <x v="626"/>
    <s v="C093"/>
    <s v="P047"/>
    <x v="0"/>
    <n v="3"/>
    <n v="0"/>
    <s v="Cash"/>
    <n v="1197.18"/>
    <n v="722.74"/>
    <x v="1"/>
    <s v="Smartphone"/>
    <n v="3591.54"/>
    <n v="2168.2200000000003"/>
    <n v="1423.3199999999997"/>
    <n v="0.39629796688885538"/>
    <n v="0"/>
    <n v="3591.54"/>
    <n v="1423.3199999999997"/>
  </r>
  <r>
    <s v="T02300"/>
    <x v="626"/>
    <s v="C079"/>
    <s v="P027"/>
    <x v="4"/>
    <n v="3"/>
    <n v="0.1"/>
    <s v="Credit Card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2301"/>
    <x v="18"/>
    <s v="C114"/>
    <s v="P045"/>
    <x v="1"/>
    <n v="1"/>
    <n v="0.15"/>
    <s v="Cash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2302"/>
    <x v="497"/>
    <s v="C120"/>
    <s v="P037"/>
    <x v="3"/>
    <n v="3"/>
    <n v="0.15"/>
    <s v="Credit Card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2303"/>
    <x v="384"/>
    <s v="C105"/>
    <s v="P027"/>
    <x v="3"/>
    <n v="5"/>
    <n v="0"/>
    <s v="Bank Transfer"/>
    <n v="1272.23"/>
    <n v="952.65"/>
    <x v="1"/>
    <s v="Smartphone"/>
    <n v="6361.15"/>
    <n v="4763.25"/>
    <n v="1597.8999999999996"/>
    <n v="0.25119671757465234"/>
    <n v="0"/>
    <n v="6361.15"/>
    <n v="1597.8999999999996"/>
  </r>
  <r>
    <s v="T02304"/>
    <x v="653"/>
    <s v="C157"/>
    <s v="P003"/>
    <x v="4"/>
    <n v="3"/>
    <n v="0"/>
    <s v="Mobile Money"/>
    <n v="337.63"/>
    <n v="169.03"/>
    <x v="0"/>
    <s v="Footwear"/>
    <n v="1012.89"/>
    <n v="507.09000000000003"/>
    <n v="505.79999999999995"/>
    <n v="0.49936320824571273"/>
    <n v="0"/>
    <n v="1012.89"/>
    <n v="505.79999999999995"/>
  </r>
  <r>
    <s v="T02305"/>
    <x v="468"/>
    <s v="C047"/>
    <s v="P015"/>
    <x v="0"/>
    <n v="3"/>
    <n v="0.1"/>
    <s v="Mobile Money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2306"/>
    <x v="288"/>
    <s v="C033"/>
    <s v="P033"/>
    <x v="2"/>
    <n v="2"/>
    <n v="0.05"/>
    <s v="Cash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2307"/>
    <x v="698"/>
    <s v="C060"/>
    <s v="P013"/>
    <x v="3"/>
    <n v="1"/>
    <n v="0.05"/>
    <s v="Mobile Money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2308"/>
    <x v="591"/>
    <s v="C149"/>
    <s v="P028"/>
    <x v="0"/>
    <n v="1"/>
    <n v="0.05"/>
    <s v="Cash"/>
    <n v="673.78"/>
    <n v="363.33"/>
    <x v="1"/>
    <s v="Smartphone"/>
    <n v="673.78"/>
    <n v="363.33"/>
    <n v="310.45"/>
    <n v="0.46075870462168661"/>
    <n v="33.689"/>
    <n v="640.09100000000001"/>
    <n v="276.76100000000002"/>
  </r>
  <r>
    <s v="T02309"/>
    <x v="675"/>
    <s v="C183"/>
    <s v="P040"/>
    <x v="0"/>
    <n v="3"/>
    <n v="0"/>
    <s v="Bank Transfer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2310"/>
    <x v="215"/>
    <s v="C139"/>
    <s v="P013"/>
    <x v="3"/>
    <n v="5"/>
    <n v="0.05"/>
    <s v="Bank Transfer"/>
    <n v="1134.8"/>
    <n v="675.1"/>
    <x v="0"/>
    <s v="Watches"/>
    <n v="5674"/>
    <n v="3375.5"/>
    <n v="2298.5"/>
    <n v="0.40509340853013748"/>
    <n v="283.7"/>
    <n v="5390.3"/>
    <n v="2014.8000000000002"/>
  </r>
  <r>
    <s v="T02311"/>
    <x v="240"/>
    <s v="C028"/>
    <s v="P021"/>
    <x v="3"/>
    <n v="5"/>
    <n v="0.15"/>
    <s v="Cash"/>
    <n v="1227.24"/>
    <n v="977.09"/>
    <x v="2"/>
    <s v="Dairy"/>
    <n v="6136.2"/>
    <n v="4885.45"/>
    <n v="1250.75"/>
    <n v="0.20383136142889738"/>
    <n v="920.43"/>
    <n v="5215.7699999999995"/>
    <n v="330.31999999999971"/>
  </r>
  <r>
    <s v="T02312"/>
    <x v="509"/>
    <s v="C131"/>
    <s v="P035"/>
    <x v="3"/>
    <n v="2"/>
    <n v="0.05"/>
    <s v="Bank Transfer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2313"/>
    <x v="158"/>
    <s v="C147"/>
    <s v="P005"/>
    <x v="0"/>
    <n v="4"/>
    <n v="0"/>
    <s v="Mobile Money"/>
    <n v="1396.22"/>
    <n v="1004.09"/>
    <x v="0"/>
    <s v="Bags"/>
    <n v="5584.88"/>
    <n v="4016.36"/>
    <n v="1568.52"/>
    <n v="0.28085115526206472"/>
    <n v="0"/>
    <n v="5584.88"/>
    <n v="1568.52"/>
  </r>
  <r>
    <s v="T02314"/>
    <x v="449"/>
    <s v="C073"/>
    <s v="P027"/>
    <x v="2"/>
    <n v="1"/>
    <n v="0.1"/>
    <s v="Bank Transfer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2315"/>
    <x v="675"/>
    <s v="C086"/>
    <s v="P036"/>
    <x v="1"/>
    <n v="3"/>
    <n v="0.15"/>
    <s v="Bank Transfer"/>
    <n v="1501.46"/>
    <n v="1167.73"/>
    <x v="0"/>
    <s v="Watches"/>
    <n v="4504.38"/>
    <n v="3503.19"/>
    <n v="1001.19"/>
    <n v="0.22227032355174298"/>
    <n v="675.65700000000004"/>
    <n v="3828.723"/>
    <n v="325.5329999999999"/>
  </r>
  <r>
    <s v="T02316"/>
    <x v="230"/>
    <s v="C160"/>
    <s v="P014"/>
    <x v="3"/>
    <n v="2"/>
    <n v="0.1"/>
    <s v="Cash"/>
    <n v="1342.75"/>
    <n v="797.94"/>
    <x v="0"/>
    <s v="Clothing"/>
    <n v="2685.5"/>
    <n v="1595.88"/>
    <n v="1089.6199999999999"/>
    <n v="0.40574194749581077"/>
    <n v="268.55"/>
    <n v="2416.9499999999998"/>
    <n v="821.06999999999971"/>
  </r>
  <r>
    <s v="T02317"/>
    <x v="376"/>
    <s v="C075"/>
    <s v="P021"/>
    <x v="2"/>
    <n v="5"/>
    <n v="0"/>
    <s v="Cash"/>
    <n v="1227.24"/>
    <n v="977.09"/>
    <x v="2"/>
    <s v="Dairy"/>
    <n v="6136.2"/>
    <n v="4885.45"/>
    <n v="1250.75"/>
    <n v="0.20383136142889738"/>
    <n v="0"/>
    <n v="6136.2"/>
    <n v="1250.75"/>
  </r>
  <r>
    <s v="T02318"/>
    <x v="440"/>
    <s v="C156"/>
    <s v="P001"/>
    <x v="2"/>
    <n v="3"/>
    <n v="0.1"/>
    <s v="Credit Card"/>
    <n v="1673.69"/>
    <n v="1323.38"/>
    <x v="1"/>
    <s v="Camera"/>
    <n v="5021.07"/>
    <n v="3970.1400000000003"/>
    <n v="1050.9299999999994"/>
    <n v="0.2093039929736091"/>
    <n v="502.10699999999997"/>
    <n v="4518.9629999999997"/>
    <n v="548.82299999999941"/>
  </r>
  <r>
    <s v="T02319"/>
    <x v="145"/>
    <s v="C097"/>
    <s v="P020"/>
    <x v="4"/>
    <n v="1"/>
    <n v="0.05"/>
    <s v="Mobile Money"/>
    <n v="323.92"/>
    <n v="242.98"/>
    <x v="0"/>
    <s v="Accessories"/>
    <n v="323.92"/>
    <n v="242.98"/>
    <n v="80.940000000000026"/>
    <n v="0.24987651271918998"/>
    <n v="16.196000000000002"/>
    <n v="307.72399999999999"/>
    <n v="64.744"/>
  </r>
  <r>
    <s v="T02320"/>
    <x v="33"/>
    <s v="C196"/>
    <s v="P007"/>
    <x v="3"/>
    <n v="1"/>
    <n v="0.05"/>
    <s v="Mobile Money"/>
    <n v="1474.12"/>
    <n v="764.02"/>
    <x v="1"/>
    <s v="Camera"/>
    <n v="1474.12"/>
    <n v="764.02"/>
    <n v="710.09999999999991"/>
    <n v="0.48171112256804055"/>
    <n v="73.706000000000003"/>
    <n v="1400.414"/>
    <n v="636.39400000000001"/>
  </r>
  <r>
    <s v="T02321"/>
    <x v="143"/>
    <s v="C138"/>
    <s v="P049"/>
    <x v="3"/>
    <n v="5"/>
    <n v="0"/>
    <s v="Mobile Money"/>
    <n v="388.26"/>
    <n v="199.3"/>
    <x v="0"/>
    <s v="Watches"/>
    <n v="1941.3"/>
    <n v="996.5"/>
    <n v="944.8"/>
    <n v="0.48668418070365216"/>
    <n v="0"/>
    <n v="1941.3"/>
    <n v="944.8"/>
  </r>
  <r>
    <s v="T02322"/>
    <x v="119"/>
    <s v="C169"/>
    <s v="P015"/>
    <x v="4"/>
    <n v="5"/>
    <n v="0.15"/>
    <s v="Bank Transfer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2323"/>
    <x v="486"/>
    <s v="C069"/>
    <s v="P046"/>
    <x v="2"/>
    <n v="5"/>
    <n v="0.1"/>
    <s v="Credit Card"/>
    <n v="1165.3699999999999"/>
    <n v="926.55"/>
    <x v="0"/>
    <s v="Clothing"/>
    <n v="5826.8499999999995"/>
    <n v="4632.75"/>
    <n v="1194.0999999999995"/>
    <n v="0.20493062289230021"/>
    <n v="582.68499999999995"/>
    <n v="5244.1649999999991"/>
    <n v="611.41499999999905"/>
  </r>
  <r>
    <s v="T02324"/>
    <x v="189"/>
    <s v="C085"/>
    <s v="P014"/>
    <x v="2"/>
    <n v="3"/>
    <n v="0.05"/>
    <s v="Mobile Money"/>
    <n v="1342.75"/>
    <n v="797.94"/>
    <x v="0"/>
    <s v="Clothing"/>
    <n v="4028.25"/>
    <n v="2393.8200000000002"/>
    <n v="1634.4299999999998"/>
    <n v="0.40574194749581077"/>
    <n v="201.41250000000002"/>
    <n v="3826.8375000000001"/>
    <n v="1433.0174999999999"/>
  </r>
  <r>
    <s v="T02325"/>
    <x v="699"/>
    <s v="C081"/>
    <s v="P003"/>
    <x v="3"/>
    <n v="2"/>
    <n v="0.15"/>
    <s v="Mobile Money"/>
    <n v="337.63"/>
    <n v="169.03"/>
    <x v="0"/>
    <s v="Footwear"/>
    <n v="675.26"/>
    <n v="338.06"/>
    <n v="337.2"/>
    <n v="0.49936320824571273"/>
    <n v="101.289"/>
    <n v="573.971"/>
    <n v="235.911"/>
  </r>
  <r>
    <s v="T02326"/>
    <x v="675"/>
    <s v="C093"/>
    <s v="P040"/>
    <x v="3"/>
    <n v="3"/>
    <n v="0"/>
    <s v="Bank Transfer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2327"/>
    <x v="529"/>
    <s v="C168"/>
    <s v="P036"/>
    <x v="1"/>
    <n v="5"/>
    <n v="0.05"/>
    <s v="Mobile Money"/>
    <n v="1501.46"/>
    <n v="1167.73"/>
    <x v="0"/>
    <s v="Watches"/>
    <n v="7507.3"/>
    <n v="5838.65"/>
    <n v="1668.6500000000005"/>
    <n v="0.22227032355174303"/>
    <n v="375.36500000000001"/>
    <n v="7131.9350000000004"/>
    <n v="1293.2850000000008"/>
  </r>
  <r>
    <s v="T02328"/>
    <x v="669"/>
    <s v="C108"/>
    <s v="P022"/>
    <x v="2"/>
    <n v="5"/>
    <n v="0.05"/>
    <s v="Credit Card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2329"/>
    <x v="456"/>
    <s v="C199"/>
    <s v="P043"/>
    <x v="1"/>
    <n v="5"/>
    <n v="0.05"/>
    <s v="Bank Transfer"/>
    <n v="564.41999999999996"/>
    <n v="293.95999999999998"/>
    <x v="0"/>
    <s v="Accessories"/>
    <n v="2822.1"/>
    <n v="1469.8"/>
    <n v="1352.3"/>
    <n v="0.47918216930654478"/>
    <n v="141.10499999999999"/>
    <n v="2680.9949999999999"/>
    <n v="1211.1949999999999"/>
  </r>
  <r>
    <s v="T02330"/>
    <x v="700"/>
    <s v="C074"/>
    <s v="P046"/>
    <x v="0"/>
    <n v="3"/>
    <n v="0"/>
    <s v="Cash"/>
    <n v="1165.3699999999999"/>
    <n v="926.55"/>
    <x v="0"/>
    <s v="Clothing"/>
    <n v="3496.1099999999997"/>
    <n v="2779.6499999999996"/>
    <n v="716.46"/>
    <n v="0.20493062289230032"/>
    <n v="0"/>
    <n v="3496.1099999999997"/>
    <n v="716.46"/>
  </r>
  <r>
    <s v="T02331"/>
    <x v="408"/>
    <s v="C105"/>
    <s v="P032"/>
    <x v="1"/>
    <n v="5"/>
    <n v="0.05"/>
    <s v="Mobile Money"/>
    <n v="304.70999999999998"/>
    <n v="164.01"/>
    <x v="2"/>
    <s v="Vegetables"/>
    <n v="1523.55"/>
    <n v="820.05"/>
    <n v="703.5"/>
    <n v="0.46175051688490698"/>
    <n v="76.177499999999995"/>
    <n v="1447.3724999999999"/>
    <n v="627.32249999999999"/>
  </r>
  <r>
    <s v="T02332"/>
    <x v="192"/>
    <s v="C162"/>
    <s v="P048"/>
    <x v="2"/>
    <n v="2"/>
    <n v="0.15"/>
    <s v="Cash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2333"/>
    <x v="360"/>
    <s v="C043"/>
    <s v="P037"/>
    <x v="3"/>
    <n v="4"/>
    <n v="0.1"/>
    <s v="Mobile Money"/>
    <n v="1952.65"/>
    <n v="1451.27"/>
    <x v="1"/>
    <s v="Television"/>
    <n v="7810.6"/>
    <n v="5805.08"/>
    <n v="2005.5200000000004"/>
    <n v="0.2567690062223133"/>
    <n v="781.06000000000006"/>
    <n v="7029.54"/>
    <n v="1224.46"/>
  </r>
  <r>
    <s v="T02334"/>
    <x v="649"/>
    <s v="C191"/>
    <s v="P038"/>
    <x v="3"/>
    <n v="2"/>
    <n v="0"/>
    <s v="Mobile Money"/>
    <n v="366.93"/>
    <n v="285.23"/>
    <x v="0"/>
    <s v="Footwear"/>
    <n v="733.86"/>
    <n v="570.46"/>
    <n v="163.39999999999998"/>
    <n v="0.22265827269506441"/>
    <n v="0"/>
    <n v="733.86"/>
    <n v="163.39999999999998"/>
  </r>
  <r>
    <s v="T02335"/>
    <x v="458"/>
    <s v="C007"/>
    <s v="P039"/>
    <x v="2"/>
    <n v="1"/>
    <n v="0.05"/>
    <s v="Mobile Money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2336"/>
    <x v="318"/>
    <s v="C109"/>
    <s v="P023"/>
    <x v="0"/>
    <n v="2"/>
    <n v="0.15"/>
    <s v="Credit Card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2337"/>
    <x v="116"/>
    <s v="C183"/>
    <s v="P039"/>
    <x v="0"/>
    <n v="1"/>
    <n v="0.1"/>
    <s v="Bank Transfer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2338"/>
    <x v="167"/>
    <s v="C152"/>
    <s v="P047"/>
    <x v="4"/>
    <n v="5"/>
    <n v="0"/>
    <s v="Cash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2339"/>
    <x v="11"/>
    <s v="C019"/>
    <s v="P032"/>
    <x v="0"/>
    <n v="4"/>
    <n v="0.15"/>
    <s v="Mobile Money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2340"/>
    <x v="207"/>
    <s v="C190"/>
    <s v="P005"/>
    <x v="1"/>
    <n v="3"/>
    <n v="0.15"/>
    <s v="Credit Card"/>
    <n v="1396.22"/>
    <n v="1004.09"/>
    <x v="0"/>
    <s v="Bags"/>
    <n v="4188.66"/>
    <n v="3012.27"/>
    <n v="1176.3899999999999"/>
    <n v="0.28085115526206472"/>
    <n v="628.29899999999998"/>
    <n v="3560.3609999999999"/>
    <n v="548.09099999999989"/>
  </r>
  <r>
    <s v="T02341"/>
    <x v="701"/>
    <s v="C188"/>
    <s v="P016"/>
    <x v="2"/>
    <n v="5"/>
    <n v="0"/>
    <s v="Credit Card"/>
    <n v="1858.75"/>
    <n v="1451.16"/>
    <x v="0"/>
    <s v="Accessories"/>
    <n v="9293.75"/>
    <n v="7255.8"/>
    <n v="2037.9499999999998"/>
    <n v="0.21928177538668459"/>
    <n v="0"/>
    <n v="9293.75"/>
    <n v="2037.9499999999998"/>
  </r>
  <r>
    <s v="T02342"/>
    <x v="117"/>
    <s v="C002"/>
    <s v="P028"/>
    <x v="4"/>
    <n v="5"/>
    <n v="0.1"/>
    <s v="Mobile Money"/>
    <n v="673.78"/>
    <n v="363.33"/>
    <x v="1"/>
    <s v="Smartphone"/>
    <n v="3368.8999999999996"/>
    <n v="1816.6499999999999"/>
    <n v="1552.2499999999998"/>
    <n v="0.46075870462168661"/>
    <n v="336.89"/>
    <n v="3032.0099999999998"/>
    <n v="1215.3599999999999"/>
  </r>
  <r>
    <s v="T02343"/>
    <x v="189"/>
    <s v="C098"/>
    <s v="P044"/>
    <x v="0"/>
    <n v="4"/>
    <n v="0.05"/>
    <s v="Bank Transfer"/>
    <n v="1286.55"/>
    <n v="797.54"/>
    <x v="0"/>
    <s v="Accessories"/>
    <n v="5146.2"/>
    <n v="3190.16"/>
    <n v="1956.04"/>
    <n v="0.380094049978625"/>
    <n v="257.31"/>
    <n v="4888.8899999999994"/>
    <n v="1698.7299999999996"/>
  </r>
  <r>
    <s v="T02344"/>
    <x v="444"/>
    <s v="C198"/>
    <s v="P030"/>
    <x v="3"/>
    <n v="2"/>
    <n v="0.1"/>
    <s v="Mobile Money"/>
    <n v="29.24"/>
    <n v="15.28"/>
    <x v="0"/>
    <s v="Watches"/>
    <n v="58.48"/>
    <n v="30.56"/>
    <n v="27.919999999999998"/>
    <n v="0.47742818057455538"/>
    <n v="5.8479999999999999"/>
    <n v="52.631999999999998"/>
    <n v="22.071999999999999"/>
  </r>
  <r>
    <s v="T02345"/>
    <x v="592"/>
    <s v="C088"/>
    <s v="P022"/>
    <x v="3"/>
    <n v="5"/>
    <n v="0.15"/>
    <s v="Bank Transfer"/>
    <n v="25.57"/>
    <n v="19.05"/>
    <x v="2"/>
    <s v="Vegetables"/>
    <n v="127.85"/>
    <n v="95.25"/>
    <n v="32.599999999999994"/>
    <n v="0.25498631208447398"/>
    <n v="19.177499999999998"/>
    <n v="108.6725"/>
    <n v="13.422499999999999"/>
  </r>
  <r>
    <s v="T02346"/>
    <x v="575"/>
    <s v="C083"/>
    <s v="P013"/>
    <x v="1"/>
    <n v="3"/>
    <n v="0.05"/>
    <s v="Credit Card"/>
    <n v="1134.8"/>
    <n v="675.1"/>
    <x v="0"/>
    <s v="Watches"/>
    <n v="3404.3999999999996"/>
    <n v="2025.3000000000002"/>
    <n v="1379.0999999999995"/>
    <n v="0.40509340853013737"/>
    <n v="170.22"/>
    <n v="3234.18"/>
    <n v="1208.8799999999997"/>
  </r>
  <r>
    <s v="T02347"/>
    <x v="305"/>
    <s v="C011"/>
    <s v="P033"/>
    <x v="2"/>
    <n v="4"/>
    <n v="0.1"/>
    <s v="Bank Transfer"/>
    <n v="1798.97"/>
    <n v="1329.15"/>
    <x v="0"/>
    <s v="Accessories"/>
    <n v="7195.88"/>
    <n v="5316.6"/>
    <n v="1879.2799999999997"/>
    <n v="0.26116055298309582"/>
    <n v="719.58800000000008"/>
    <n v="6476.2920000000004"/>
    <n v="1159.692"/>
  </r>
  <r>
    <s v="T02348"/>
    <x v="51"/>
    <s v="C026"/>
    <s v="P047"/>
    <x v="0"/>
    <n v="3"/>
    <n v="0.05"/>
    <s v="Cash"/>
    <n v="1197.18"/>
    <n v="722.74"/>
    <x v="1"/>
    <s v="Smartphone"/>
    <n v="3591.54"/>
    <n v="2168.2200000000003"/>
    <n v="1423.3199999999997"/>
    <n v="0.39629796688885538"/>
    <n v="179.577"/>
    <n v="3411.9629999999997"/>
    <n v="1243.7429999999995"/>
  </r>
  <r>
    <s v="T02349"/>
    <x v="93"/>
    <s v="C074"/>
    <s v="P009"/>
    <x v="0"/>
    <n v="4"/>
    <n v="0.15"/>
    <s v="Credit Card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2350"/>
    <x v="572"/>
    <s v="C044"/>
    <s v="P025"/>
    <x v="0"/>
    <n v="3"/>
    <n v="0"/>
    <s v="Credit Card"/>
    <n v="429.15"/>
    <n v="258.72000000000003"/>
    <x v="0"/>
    <s v="Watches"/>
    <n v="1287.4499999999998"/>
    <n v="776.16000000000008"/>
    <n v="511.28999999999974"/>
    <n v="0.39713386927647659"/>
    <n v="0"/>
    <n v="1287.4499999999998"/>
    <n v="511.28999999999974"/>
  </r>
  <r>
    <s v="T02351"/>
    <x v="9"/>
    <s v="C171"/>
    <s v="P017"/>
    <x v="0"/>
    <n v="2"/>
    <n v="0"/>
    <s v="Credit Card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2352"/>
    <x v="462"/>
    <s v="C142"/>
    <s v="P002"/>
    <x v="4"/>
    <n v="2"/>
    <n v="0"/>
    <s v="Cash"/>
    <n v="818.76"/>
    <n v="527.62"/>
    <x v="1"/>
    <s v="Television"/>
    <n v="1637.52"/>
    <n v="1055.24"/>
    <n v="582.28"/>
    <n v="0.35558649665347597"/>
    <n v="0"/>
    <n v="1637.52"/>
    <n v="582.28"/>
  </r>
  <r>
    <s v="T02353"/>
    <x v="251"/>
    <s v="C139"/>
    <s v="P014"/>
    <x v="4"/>
    <n v="2"/>
    <n v="0"/>
    <s v="Mobile Money"/>
    <n v="1342.75"/>
    <n v="797.94"/>
    <x v="0"/>
    <s v="Clothing"/>
    <n v="2685.5"/>
    <n v="1595.88"/>
    <n v="1089.6199999999999"/>
    <n v="0.40574194749581077"/>
    <n v="0"/>
    <n v="2685.5"/>
    <n v="1089.6199999999999"/>
  </r>
  <r>
    <s v="T02354"/>
    <x v="309"/>
    <s v="C007"/>
    <s v="P039"/>
    <x v="0"/>
    <n v="2"/>
    <n v="0.1"/>
    <s v="Mobile Money"/>
    <n v="540.94000000000005"/>
    <n v="398.25"/>
    <x v="0"/>
    <s v="Clothing"/>
    <n v="1081.8800000000001"/>
    <n v="796.5"/>
    <n v="285.38000000000011"/>
    <n v="0.26378156542315234"/>
    <n v="108.18800000000002"/>
    <n v="973.69200000000012"/>
    <n v="177.19200000000012"/>
  </r>
  <r>
    <s v="T02355"/>
    <x v="141"/>
    <s v="C188"/>
    <s v="P011"/>
    <x v="1"/>
    <n v="5"/>
    <n v="0.05"/>
    <s v="Mobile Money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2356"/>
    <x v="388"/>
    <s v="C076"/>
    <s v="P011"/>
    <x v="3"/>
    <n v="1"/>
    <n v="0.15"/>
    <s v="Mobile Money"/>
    <n v="248.57"/>
    <n v="190.67"/>
    <x v="1"/>
    <s v="Headphones"/>
    <n v="248.57"/>
    <n v="190.67"/>
    <n v="57.900000000000006"/>
    <n v="0.2329323731745585"/>
    <n v="37.285499999999999"/>
    <n v="211.28449999999998"/>
    <n v="20.614499999999992"/>
  </r>
  <r>
    <s v="T02357"/>
    <x v="39"/>
    <s v="C127"/>
    <s v="P033"/>
    <x v="0"/>
    <n v="1"/>
    <n v="0.05"/>
    <s v="Bank Transfer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2358"/>
    <x v="502"/>
    <s v="C188"/>
    <s v="P036"/>
    <x v="3"/>
    <n v="3"/>
    <n v="0"/>
    <s v="Credit Card"/>
    <n v="1501.46"/>
    <n v="1167.73"/>
    <x v="0"/>
    <s v="Watches"/>
    <n v="4504.38"/>
    <n v="3503.19"/>
    <n v="1001.19"/>
    <n v="0.22227032355174298"/>
    <n v="0"/>
    <n v="4504.38"/>
    <n v="1001.19"/>
  </r>
  <r>
    <s v="T02359"/>
    <x v="475"/>
    <s v="C187"/>
    <s v="P021"/>
    <x v="3"/>
    <n v="3"/>
    <n v="0.05"/>
    <s v="Bank Transfer"/>
    <n v="1227.24"/>
    <n v="977.09"/>
    <x v="2"/>
    <s v="Dairy"/>
    <n v="3681.7200000000003"/>
    <n v="2931.27"/>
    <n v="750.45000000000027"/>
    <n v="0.20383136142889743"/>
    <n v="184.08600000000001"/>
    <n v="3497.634"/>
    <n v="566.36400000000003"/>
  </r>
  <r>
    <s v="T02360"/>
    <x v="502"/>
    <s v="C071"/>
    <s v="P037"/>
    <x v="1"/>
    <n v="5"/>
    <n v="0"/>
    <s v="Bank Transfer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2361"/>
    <x v="172"/>
    <s v="C010"/>
    <s v="P012"/>
    <x v="1"/>
    <n v="1"/>
    <n v="0.1"/>
    <s v="Credit Card"/>
    <n v="1193.0899999999999"/>
    <n v="818.24"/>
    <x v="1"/>
    <s v="Camera"/>
    <n v="1193.0899999999999"/>
    <n v="818.24"/>
    <n v="374.84999999999991"/>
    <n v="0.31418417722049463"/>
    <n v="119.309"/>
    <n v="1073.7809999999999"/>
    <n v="255.54099999999994"/>
  </r>
  <r>
    <s v="T02362"/>
    <x v="608"/>
    <s v="C143"/>
    <s v="P033"/>
    <x v="3"/>
    <n v="1"/>
    <n v="0.05"/>
    <s v="Credit Card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2363"/>
    <x v="702"/>
    <s v="C151"/>
    <s v="P041"/>
    <x v="1"/>
    <n v="2"/>
    <n v="0.05"/>
    <s v="Bank Transfer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2364"/>
    <x v="411"/>
    <s v="C121"/>
    <s v="P010"/>
    <x v="2"/>
    <n v="4"/>
    <n v="0.05"/>
    <s v="Mobile Money"/>
    <n v="1194.1199999999999"/>
    <n v="838.95"/>
    <x v="1"/>
    <s v="Smartphone"/>
    <n v="4776.4799999999996"/>
    <n v="3355.8"/>
    <n v="1420.6799999999994"/>
    <n v="0.29743241885237653"/>
    <n v="238.82399999999998"/>
    <n v="4537.6559999999999"/>
    <n v="1181.8559999999998"/>
  </r>
  <r>
    <s v="T02365"/>
    <x v="403"/>
    <s v="C073"/>
    <s v="P037"/>
    <x v="2"/>
    <n v="2"/>
    <n v="0"/>
    <s v="Credit Card"/>
    <n v="1952.65"/>
    <n v="1451.27"/>
    <x v="1"/>
    <s v="Television"/>
    <n v="3905.3"/>
    <n v="2902.54"/>
    <n v="1002.7600000000002"/>
    <n v="0.2567690062223133"/>
    <n v="0"/>
    <n v="3905.3"/>
    <n v="1002.7600000000002"/>
  </r>
  <r>
    <s v="T02366"/>
    <x v="703"/>
    <s v="C001"/>
    <s v="P019"/>
    <x v="1"/>
    <n v="1"/>
    <n v="0.15"/>
    <s v="Credit Card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2367"/>
    <x v="334"/>
    <s v="C182"/>
    <s v="P013"/>
    <x v="2"/>
    <n v="1"/>
    <n v="0.15"/>
    <s v="Bank Transfer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2368"/>
    <x v="635"/>
    <s v="C158"/>
    <s v="P048"/>
    <x v="1"/>
    <n v="5"/>
    <n v="0.05"/>
    <s v="Bank Transfer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2369"/>
    <x v="165"/>
    <s v="C124"/>
    <s v="P021"/>
    <x v="4"/>
    <n v="2"/>
    <n v="0.1"/>
    <s v="Credit Card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2370"/>
    <x v="673"/>
    <s v="C075"/>
    <s v="P020"/>
    <x v="1"/>
    <n v="4"/>
    <n v="0.15"/>
    <s v="Bank Transfer"/>
    <n v="323.92"/>
    <n v="242.98"/>
    <x v="0"/>
    <s v="Accessories"/>
    <n v="1295.68"/>
    <n v="971.92"/>
    <n v="323.7600000000001"/>
    <n v="0.24987651271918998"/>
    <n v="194.352"/>
    <n v="1101.328"/>
    <n v="129.40800000000002"/>
  </r>
  <r>
    <s v="T02371"/>
    <x v="340"/>
    <s v="C140"/>
    <s v="P016"/>
    <x v="1"/>
    <n v="3"/>
    <n v="0"/>
    <s v="Credit Card"/>
    <n v="1858.75"/>
    <n v="1451.16"/>
    <x v="0"/>
    <s v="Accessories"/>
    <n v="5576.25"/>
    <n v="4353.4800000000005"/>
    <n v="1222.7699999999995"/>
    <n v="0.2192817753866845"/>
    <n v="0"/>
    <n v="5576.25"/>
    <n v="1222.7699999999995"/>
  </r>
  <r>
    <s v="T02372"/>
    <x v="108"/>
    <s v="C029"/>
    <s v="P023"/>
    <x v="0"/>
    <n v="4"/>
    <n v="0.15"/>
    <s v="Bank Transfer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2373"/>
    <x v="675"/>
    <s v="C064"/>
    <s v="P014"/>
    <x v="1"/>
    <n v="1"/>
    <n v="0.05"/>
    <s v="Mobile Money"/>
    <n v="1342.75"/>
    <n v="797.94"/>
    <x v="0"/>
    <s v="Clothing"/>
    <n v="1342.75"/>
    <n v="797.94"/>
    <n v="544.80999999999995"/>
    <n v="0.40574194749581077"/>
    <n v="67.137500000000003"/>
    <n v="1275.6125"/>
    <n v="477.6724999999999"/>
  </r>
  <r>
    <s v="T02374"/>
    <x v="274"/>
    <s v="C082"/>
    <s v="P040"/>
    <x v="3"/>
    <n v="3"/>
    <n v="0.15"/>
    <s v="Credit Card"/>
    <n v="1745.61"/>
    <n v="1322.44"/>
    <x v="1"/>
    <s v="Headphones"/>
    <n v="5236.83"/>
    <n v="3967.32"/>
    <n v="1269.5099999999998"/>
    <n v="0.24241955534168566"/>
    <n v="785.52449999999999"/>
    <n v="4451.3055000000004"/>
    <n v="483.98550000000023"/>
  </r>
  <r>
    <s v="T02375"/>
    <x v="393"/>
    <s v="C199"/>
    <s v="P003"/>
    <x v="1"/>
    <n v="4"/>
    <n v="0.15"/>
    <s v="Credit Card"/>
    <n v="337.63"/>
    <n v="169.03"/>
    <x v="0"/>
    <s v="Footwear"/>
    <n v="1350.52"/>
    <n v="676.12"/>
    <n v="674.4"/>
    <n v="0.49936320824571273"/>
    <n v="202.578"/>
    <n v="1147.942"/>
    <n v="471.822"/>
  </r>
  <r>
    <s v="T02376"/>
    <x v="694"/>
    <s v="C008"/>
    <s v="P040"/>
    <x v="0"/>
    <n v="3"/>
    <n v="0.05"/>
    <s v="Mobile Money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2377"/>
    <x v="499"/>
    <s v="C016"/>
    <s v="P047"/>
    <x v="4"/>
    <n v="3"/>
    <n v="0.1"/>
    <s v="Bank Transfer"/>
    <n v="1197.18"/>
    <n v="722.74"/>
    <x v="1"/>
    <s v="Smartphone"/>
    <n v="3591.54"/>
    <n v="2168.2200000000003"/>
    <n v="1423.3199999999997"/>
    <n v="0.39629796688885538"/>
    <n v="359.154"/>
    <n v="3232.386"/>
    <n v="1064.1659999999997"/>
  </r>
  <r>
    <s v="T02378"/>
    <x v="586"/>
    <s v="C106"/>
    <s v="P020"/>
    <x v="1"/>
    <n v="4"/>
    <n v="0.15"/>
    <s v="Mobile Money"/>
    <n v="323.92"/>
    <n v="242.98"/>
    <x v="0"/>
    <s v="Accessories"/>
    <n v="1295.68"/>
    <n v="971.92"/>
    <n v="323.7600000000001"/>
    <n v="0.24987651271918998"/>
    <n v="194.352"/>
    <n v="1101.328"/>
    <n v="129.40800000000002"/>
  </r>
  <r>
    <s v="T02379"/>
    <x v="320"/>
    <s v="C067"/>
    <s v="P028"/>
    <x v="3"/>
    <n v="3"/>
    <n v="0.15"/>
    <s v="Credit Card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2380"/>
    <x v="439"/>
    <s v="C087"/>
    <s v="P024"/>
    <x v="3"/>
    <n v="3"/>
    <n v="0.15"/>
    <s v="Mobile Money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2381"/>
    <x v="127"/>
    <s v="C057"/>
    <s v="P007"/>
    <x v="4"/>
    <n v="2"/>
    <n v="0.05"/>
    <s v="Cash"/>
    <n v="1474.12"/>
    <n v="764.02"/>
    <x v="1"/>
    <s v="Camera"/>
    <n v="2948.24"/>
    <n v="1528.04"/>
    <n v="1420.1999999999998"/>
    <n v="0.48171112256804055"/>
    <n v="147.41200000000001"/>
    <n v="2800.828"/>
    <n v="1272.788"/>
  </r>
  <r>
    <s v="T02382"/>
    <x v="643"/>
    <s v="C158"/>
    <s v="P035"/>
    <x v="4"/>
    <n v="3"/>
    <n v="0.05"/>
    <s v="Cash"/>
    <n v="1562.43"/>
    <n v="1195.6300000000001"/>
    <x v="1"/>
    <s v="Laptop"/>
    <n v="4687.29"/>
    <n v="3586.8900000000003"/>
    <n v="1100.3999999999996"/>
    <n v="0.23476251736077769"/>
    <n v="234.36450000000002"/>
    <n v="4452.9255000000003"/>
    <n v="866.03549999999996"/>
  </r>
  <r>
    <s v="T02383"/>
    <x v="692"/>
    <s v="C185"/>
    <s v="P034"/>
    <x v="3"/>
    <n v="4"/>
    <n v="0"/>
    <s v="Bank Transfer"/>
    <n v="428.05"/>
    <n v="246.07"/>
    <x v="1"/>
    <s v="Laptop"/>
    <n v="1712.2"/>
    <n v="984.28"/>
    <n v="727.92000000000007"/>
    <n v="0.42513725032122418"/>
    <n v="0"/>
    <n v="1712.2"/>
    <n v="727.92000000000007"/>
  </r>
  <r>
    <s v="T02384"/>
    <x v="129"/>
    <s v="C091"/>
    <s v="P049"/>
    <x v="4"/>
    <n v="1"/>
    <n v="0"/>
    <s v="Credit Card"/>
    <n v="388.26"/>
    <n v="199.3"/>
    <x v="0"/>
    <s v="Watches"/>
    <n v="388.26"/>
    <n v="199.3"/>
    <n v="188.95999999999998"/>
    <n v="0.48668418070365216"/>
    <n v="0"/>
    <n v="388.26"/>
    <n v="188.95999999999998"/>
  </r>
  <r>
    <s v="T02385"/>
    <x v="200"/>
    <s v="C093"/>
    <s v="P042"/>
    <x v="4"/>
    <n v="2"/>
    <n v="0.05"/>
    <s v="Mobile Money"/>
    <n v="453.62"/>
    <n v="316.63"/>
    <x v="0"/>
    <s v="Clothing"/>
    <n v="907.24"/>
    <n v="633.26"/>
    <n v="273.98"/>
    <n v="0.30199285745778409"/>
    <n v="45.362000000000002"/>
    <n v="861.87800000000004"/>
    <n v="228.61800000000005"/>
  </r>
  <r>
    <s v="T02386"/>
    <x v="209"/>
    <s v="C184"/>
    <s v="P047"/>
    <x v="2"/>
    <n v="3"/>
    <n v="0.05"/>
    <s v="Bank Transfer"/>
    <n v="1197.18"/>
    <n v="722.74"/>
    <x v="1"/>
    <s v="Smartphone"/>
    <n v="3591.54"/>
    <n v="2168.2200000000003"/>
    <n v="1423.3199999999997"/>
    <n v="0.39629796688885538"/>
    <n v="179.577"/>
    <n v="3411.9629999999997"/>
    <n v="1243.7429999999995"/>
  </r>
  <r>
    <s v="T02387"/>
    <x v="134"/>
    <s v="C085"/>
    <s v="P029"/>
    <x v="1"/>
    <n v="2"/>
    <n v="0.05"/>
    <s v="Cash"/>
    <n v="1485.05"/>
    <n v="988.31"/>
    <x v="0"/>
    <s v="Clothing"/>
    <n v="2970.1"/>
    <n v="1976.62"/>
    <n v="993.48"/>
    <n v="0.33449378808794317"/>
    <n v="148.505"/>
    <n v="2821.5949999999998"/>
    <n v="844.97499999999991"/>
  </r>
  <r>
    <s v="T02388"/>
    <x v="474"/>
    <s v="C010"/>
    <s v="P050"/>
    <x v="3"/>
    <n v="5"/>
    <n v="0"/>
    <s v="Mobile Money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2389"/>
    <x v="251"/>
    <s v="C125"/>
    <s v="P017"/>
    <x v="3"/>
    <n v="2"/>
    <n v="0.1"/>
    <s v="Bank Transfer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2390"/>
    <x v="591"/>
    <s v="C007"/>
    <s v="P014"/>
    <x v="2"/>
    <n v="2"/>
    <n v="0"/>
    <s v="Bank Transfer"/>
    <n v="1342.75"/>
    <n v="797.94"/>
    <x v="0"/>
    <s v="Clothing"/>
    <n v="2685.5"/>
    <n v="1595.88"/>
    <n v="1089.6199999999999"/>
    <n v="0.40574194749581077"/>
    <n v="0"/>
    <n v="2685.5"/>
    <n v="1089.6199999999999"/>
  </r>
  <r>
    <s v="T02391"/>
    <x v="511"/>
    <s v="C192"/>
    <s v="P017"/>
    <x v="3"/>
    <n v="4"/>
    <n v="0.15"/>
    <s v="Credit Card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2392"/>
    <x v="611"/>
    <s v="C190"/>
    <s v="P031"/>
    <x v="0"/>
    <n v="1"/>
    <n v="0"/>
    <s v="Cash"/>
    <n v="1095.72"/>
    <n v="822.2"/>
    <x v="2"/>
    <s v="Snacks"/>
    <n v="1095.72"/>
    <n v="822.2"/>
    <n v="273.52"/>
    <n v="0.24962581681451462"/>
    <n v="0"/>
    <n v="1095.72"/>
    <n v="273.52"/>
  </r>
  <r>
    <s v="T02393"/>
    <x v="616"/>
    <s v="C130"/>
    <s v="P030"/>
    <x v="1"/>
    <n v="1"/>
    <n v="0"/>
    <s v="Credit Card"/>
    <n v="29.24"/>
    <n v="15.28"/>
    <x v="0"/>
    <s v="Watches"/>
    <n v="29.24"/>
    <n v="15.28"/>
    <n v="13.959999999999999"/>
    <n v="0.47742818057455538"/>
    <n v="0"/>
    <n v="29.24"/>
    <n v="13.959999999999999"/>
  </r>
  <r>
    <s v="T02394"/>
    <x v="538"/>
    <s v="C025"/>
    <s v="P034"/>
    <x v="4"/>
    <n v="4"/>
    <n v="0.05"/>
    <s v="Bank Transfer"/>
    <n v="428.05"/>
    <n v="246.07"/>
    <x v="1"/>
    <s v="Laptop"/>
    <n v="1712.2"/>
    <n v="984.28"/>
    <n v="727.92000000000007"/>
    <n v="0.42513725032122418"/>
    <n v="85.610000000000014"/>
    <n v="1626.5900000000001"/>
    <n v="642.31000000000017"/>
  </r>
  <r>
    <s v="T02395"/>
    <x v="655"/>
    <s v="C083"/>
    <s v="P048"/>
    <x v="1"/>
    <n v="5"/>
    <n v="0"/>
    <s v="Bank Transfer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2396"/>
    <x v="178"/>
    <s v="C071"/>
    <s v="P015"/>
    <x v="1"/>
    <n v="2"/>
    <n v="0"/>
    <s v="Bank Transfer"/>
    <n v="270.45"/>
    <n v="187.6"/>
    <x v="0"/>
    <s v="Bags"/>
    <n v="540.9"/>
    <n v="375.2"/>
    <n v="165.7"/>
    <n v="0.30634128304677388"/>
    <n v="0"/>
    <n v="540.9"/>
    <n v="165.7"/>
  </r>
  <r>
    <s v="T02397"/>
    <x v="502"/>
    <s v="C168"/>
    <s v="P039"/>
    <x v="4"/>
    <n v="4"/>
    <n v="0.15"/>
    <s v="Bank Transfer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2398"/>
    <x v="545"/>
    <s v="C110"/>
    <s v="P021"/>
    <x v="3"/>
    <n v="2"/>
    <n v="0.15"/>
    <s v="Bank Transfer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2399"/>
    <x v="350"/>
    <s v="C124"/>
    <s v="P039"/>
    <x v="0"/>
    <n v="5"/>
    <n v="0.05"/>
    <s v="Mobile Money"/>
    <n v="540.94000000000005"/>
    <n v="398.25"/>
    <x v="0"/>
    <s v="Clothing"/>
    <n v="2704.7000000000003"/>
    <n v="1991.25"/>
    <n v="713.45000000000027"/>
    <n v="0.26378156542315234"/>
    <n v="135.23500000000001"/>
    <n v="2569.4650000000001"/>
    <n v="578.21500000000015"/>
  </r>
  <r>
    <s v="T02400"/>
    <x v="559"/>
    <s v="C005"/>
    <s v="P038"/>
    <x v="1"/>
    <n v="4"/>
    <n v="0.1"/>
    <s v="Cash"/>
    <n v="366.93"/>
    <n v="285.23"/>
    <x v="0"/>
    <s v="Footwear"/>
    <n v="1467.72"/>
    <n v="1140.92"/>
    <n v="326.79999999999995"/>
    <n v="0.22265827269506441"/>
    <n v="146.77200000000002"/>
    <n v="1320.9480000000001"/>
    <n v="180.02800000000002"/>
  </r>
  <r>
    <s v="T02401"/>
    <x v="667"/>
    <s v="C116"/>
    <s v="P015"/>
    <x v="2"/>
    <n v="5"/>
    <n v="0"/>
    <s v="Mobile Money"/>
    <n v="270.45"/>
    <n v="187.6"/>
    <x v="0"/>
    <s v="Bags"/>
    <n v="1352.25"/>
    <n v="938"/>
    <n v="414.25"/>
    <n v="0.30634128304677388"/>
    <n v="0"/>
    <n v="1352.25"/>
    <n v="414.25"/>
  </r>
  <r>
    <s v="T02402"/>
    <x v="670"/>
    <s v="C198"/>
    <s v="P032"/>
    <x v="2"/>
    <n v="4"/>
    <n v="0.1"/>
    <s v="Mobile Money"/>
    <n v="304.70999999999998"/>
    <n v="164.01"/>
    <x v="2"/>
    <s v="Vegetables"/>
    <n v="1218.8399999999999"/>
    <n v="656.04"/>
    <n v="562.79999999999995"/>
    <n v="0.46175051688490698"/>
    <n v="121.884"/>
    <n v="1096.9559999999999"/>
    <n v="440.91599999999994"/>
  </r>
  <r>
    <s v="T02403"/>
    <x v="37"/>
    <s v="C145"/>
    <s v="P041"/>
    <x v="3"/>
    <n v="3"/>
    <n v="0.1"/>
    <s v="Credit Card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2404"/>
    <x v="704"/>
    <s v="C162"/>
    <s v="P014"/>
    <x v="3"/>
    <n v="1"/>
    <n v="0.05"/>
    <s v="Credit Card"/>
    <n v="1342.75"/>
    <n v="797.94"/>
    <x v="0"/>
    <s v="Clothing"/>
    <n v="1342.75"/>
    <n v="797.94"/>
    <n v="544.80999999999995"/>
    <n v="0.40574194749581077"/>
    <n v="67.137500000000003"/>
    <n v="1275.6125"/>
    <n v="477.6724999999999"/>
  </r>
  <r>
    <s v="T02405"/>
    <x v="609"/>
    <s v="C126"/>
    <s v="P022"/>
    <x v="4"/>
    <n v="2"/>
    <n v="0"/>
    <s v="Credit Card"/>
    <n v="25.57"/>
    <n v="19.05"/>
    <x v="2"/>
    <s v="Vegetables"/>
    <n v="51.14"/>
    <n v="38.1"/>
    <n v="13.04"/>
    <n v="0.25498631208447398"/>
    <n v="0"/>
    <n v="51.14"/>
    <n v="13.04"/>
  </r>
  <r>
    <s v="T02406"/>
    <x v="278"/>
    <s v="C104"/>
    <s v="P042"/>
    <x v="4"/>
    <n v="4"/>
    <n v="0.05"/>
    <s v="Cash"/>
    <n v="453.62"/>
    <n v="316.63"/>
    <x v="0"/>
    <s v="Clothing"/>
    <n v="1814.48"/>
    <n v="1266.52"/>
    <n v="547.96"/>
    <n v="0.30199285745778409"/>
    <n v="90.724000000000004"/>
    <n v="1723.7560000000001"/>
    <n v="457.2360000000001"/>
  </r>
  <r>
    <s v="T02407"/>
    <x v="638"/>
    <s v="C197"/>
    <s v="P012"/>
    <x v="1"/>
    <n v="3"/>
    <n v="0.15"/>
    <s v="Bank Transfer"/>
    <n v="1193.0899999999999"/>
    <n v="818.24"/>
    <x v="1"/>
    <s v="Camera"/>
    <n v="3579.2699999999995"/>
    <n v="2454.7200000000003"/>
    <n v="1124.5499999999993"/>
    <n v="0.31418417722049452"/>
    <n v="536.89049999999986"/>
    <n v="3042.3794999999996"/>
    <n v="587.6594999999993"/>
  </r>
  <r>
    <s v="T02408"/>
    <x v="334"/>
    <s v="C190"/>
    <s v="P050"/>
    <x v="0"/>
    <n v="2"/>
    <n v="0"/>
    <s v="Bank Transfer"/>
    <n v="1044.6400000000001"/>
    <n v="775.07"/>
    <x v="0"/>
    <s v="Footwear"/>
    <n v="2089.2800000000002"/>
    <n v="1550.14"/>
    <n v="539.1400000000001"/>
    <n v="0.25805062030938891"/>
    <n v="0"/>
    <n v="2089.2800000000002"/>
    <n v="539.1400000000001"/>
  </r>
  <r>
    <s v="T02409"/>
    <x v="506"/>
    <s v="C177"/>
    <s v="P033"/>
    <x v="4"/>
    <n v="5"/>
    <n v="0.15"/>
    <s v="Cash"/>
    <n v="1798.97"/>
    <n v="1329.15"/>
    <x v="0"/>
    <s v="Accessories"/>
    <n v="8994.85"/>
    <n v="6645.75"/>
    <n v="2349.1000000000004"/>
    <n v="0.26116055298309593"/>
    <n v="1349.2275"/>
    <n v="7645.6225000000004"/>
    <n v="999.8725000000004"/>
  </r>
  <r>
    <s v="T02410"/>
    <x v="384"/>
    <s v="C069"/>
    <s v="P002"/>
    <x v="2"/>
    <n v="5"/>
    <n v="0.15"/>
    <s v="Mobile Money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2411"/>
    <x v="604"/>
    <s v="C081"/>
    <s v="P049"/>
    <x v="2"/>
    <n v="3"/>
    <n v="0.15"/>
    <s v="Mobile Money"/>
    <n v="388.26"/>
    <n v="199.3"/>
    <x v="0"/>
    <s v="Watches"/>
    <n v="1164.78"/>
    <n v="597.90000000000009"/>
    <n v="566.87999999999988"/>
    <n v="0.4866841807036521"/>
    <n v="174.71699999999998"/>
    <n v="990.06299999999999"/>
    <n v="392.1629999999999"/>
  </r>
  <r>
    <s v="T02412"/>
    <x v="190"/>
    <s v="C132"/>
    <s v="P014"/>
    <x v="4"/>
    <n v="1"/>
    <n v="0"/>
    <s v="Mobile Money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2413"/>
    <x v="203"/>
    <s v="C180"/>
    <s v="P027"/>
    <x v="3"/>
    <n v="4"/>
    <n v="0.05"/>
    <s v="Cash"/>
    <n v="1272.23"/>
    <n v="952.65"/>
    <x v="1"/>
    <s v="Smartphone"/>
    <n v="5088.92"/>
    <n v="3810.6"/>
    <n v="1278.3200000000002"/>
    <n v="0.2511967175746524"/>
    <n v="254.44600000000003"/>
    <n v="4834.4740000000002"/>
    <n v="1023.8740000000003"/>
  </r>
  <r>
    <s v="T02414"/>
    <x v="432"/>
    <s v="C042"/>
    <s v="P013"/>
    <x v="4"/>
    <n v="1"/>
    <n v="0.05"/>
    <s v="Credit Card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2415"/>
    <x v="410"/>
    <s v="C113"/>
    <s v="P045"/>
    <x v="3"/>
    <n v="1"/>
    <n v="0.15"/>
    <s v="Mobile Money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2416"/>
    <x v="705"/>
    <s v="C044"/>
    <s v="P021"/>
    <x v="4"/>
    <n v="4"/>
    <n v="0.05"/>
    <s v="Mobile Money"/>
    <n v="1227.24"/>
    <n v="977.09"/>
    <x v="2"/>
    <s v="Dairy"/>
    <n v="4908.96"/>
    <n v="3908.36"/>
    <n v="1000.5999999999999"/>
    <n v="0.20383136142889735"/>
    <n v="245.44800000000001"/>
    <n v="4663.5119999999997"/>
    <n v="755.15199999999959"/>
  </r>
  <r>
    <s v="T02417"/>
    <x v="534"/>
    <s v="C103"/>
    <s v="P050"/>
    <x v="3"/>
    <n v="3"/>
    <n v="0"/>
    <s v="Mobile Money"/>
    <n v="1044.6400000000001"/>
    <n v="775.07"/>
    <x v="0"/>
    <s v="Footwear"/>
    <n v="3133.92"/>
    <n v="2325.21"/>
    <n v="808.71"/>
    <n v="0.25805062030938891"/>
    <n v="0"/>
    <n v="3133.92"/>
    <n v="808.71"/>
  </r>
  <r>
    <s v="T02418"/>
    <x v="231"/>
    <s v="C076"/>
    <s v="P045"/>
    <x v="0"/>
    <n v="5"/>
    <n v="0.1"/>
    <s v="Bank Transfer"/>
    <n v="1879.08"/>
    <n v="1004.56"/>
    <x v="2"/>
    <s v="Dairy"/>
    <n v="9395.4"/>
    <n v="5022.7999999999993"/>
    <n v="4372.6000000000004"/>
    <n v="0.46539796070417444"/>
    <n v="939.54"/>
    <n v="8455.86"/>
    <n v="3433.0600000000013"/>
  </r>
  <r>
    <s v="T02419"/>
    <x v="370"/>
    <s v="C145"/>
    <s v="P037"/>
    <x v="2"/>
    <n v="2"/>
    <n v="0.1"/>
    <s v="Credit Card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2420"/>
    <x v="402"/>
    <s v="C158"/>
    <s v="P011"/>
    <x v="0"/>
    <n v="5"/>
    <n v="0.1"/>
    <s v="Mobile Money"/>
    <n v="248.57"/>
    <n v="190.67"/>
    <x v="1"/>
    <s v="Headphones"/>
    <n v="1242.8499999999999"/>
    <n v="953.34999999999991"/>
    <n v="289.5"/>
    <n v="0.2329323731745585"/>
    <n v="124.285"/>
    <n v="1118.5649999999998"/>
    <n v="165.21499999999992"/>
  </r>
  <r>
    <s v="T02421"/>
    <x v="95"/>
    <s v="C119"/>
    <s v="P011"/>
    <x v="2"/>
    <n v="3"/>
    <n v="0.05"/>
    <s v="Credit Card"/>
    <n v="248.57"/>
    <n v="190.67"/>
    <x v="1"/>
    <s v="Headphones"/>
    <n v="745.71"/>
    <n v="572.01"/>
    <n v="173.70000000000005"/>
    <n v="0.23293237317455853"/>
    <n v="37.285500000000006"/>
    <n v="708.42450000000008"/>
    <n v="136.41450000000009"/>
  </r>
  <r>
    <s v="T02422"/>
    <x v="265"/>
    <s v="C135"/>
    <s v="P006"/>
    <x v="1"/>
    <n v="1"/>
    <n v="0.1"/>
    <s v="Mobile Money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2423"/>
    <x v="268"/>
    <s v="C046"/>
    <s v="P044"/>
    <x v="2"/>
    <n v="4"/>
    <n v="0"/>
    <s v="Cash"/>
    <n v="1286.55"/>
    <n v="797.54"/>
    <x v="0"/>
    <s v="Accessories"/>
    <n v="5146.2"/>
    <n v="3190.16"/>
    <n v="1956.04"/>
    <n v="0.380094049978625"/>
    <n v="0"/>
    <n v="5146.2"/>
    <n v="1956.04"/>
  </r>
  <r>
    <s v="T02424"/>
    <x v="561"/>
    <s v="C080"/>
    <s v="P041"/>
    <x v="2"/>
    <n v="2"/>
    <n v="0"/>
    <s v="Mobile Money"/>
    <n v="1635.01"/>
    <n v="1043.29"/>
    <x v="1"/>
    <s v="Television"/>
    <n v="3270.02"/>
    <n v="2086.58"/>
    <n v="1183.44"/>
    <n v="0.36190604338811383"/>
    <n v="0"/>
    <n v="3270.02"/>
    <n v="1183.44"/>
  </r>
  <r>
    <s v="T02425"/>
    <x v="227"/>
    <s v="C085"/>
    <s v="P009"/>
    <x v="3"/>
    <n v="1"/>
    <n v="0.15"/>
    <s v="Credit Card"/>
    <n v="123.19"/>
    <n v="80.36"/>
    <x v="2"/>
    <s v="Snacks"/>
    <n v="123.19"/>
    <n v="80.36"/>
    <n v="42.83"/>
    <n v="0.34767432421462779"/>
    <n v="18.4785"/>
    <n v="104.7115"/>
    <n v="24.351500000000001"/>
  </r>
  <r>
    <s v="T02426"/>
    <x v="143"/>
    <s v="C018"/>
    <s v="P050"/>
    <x v="0"/>
    <n v="5"/>
    <n v="0.05"/>
    <s v="Bank Transfer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2427"/>
    <x v="220"/>
    <s v="C161"/>
    <s v="P011"/>
    <x v="3"/>
    <n v="2"/>
    <n v="0.1"/>
    <s v="Bank Transfer"/>
    <n v="248.57"/>
    <n v="190.67"/>
    <x v="1"/>
    <s v="Headphones"/>
    <n v="497.14"/>
    <n v="381.34"/>
    <n v="115.80000000000001"/>
    <n v="0.2329323731745585"/>
    <n v="49.713999999999999"/>
    <n v="447.42599999999999"/>
    <n v="66.086000000000013"/>
  </r>
  <r>
    <s v="T02428"/>
    <x v="477"/>
    <s v="C110"/>
    <s v="P032"/>
    <x v="4"/>
    <n v="3"/>
    <n v="0.1"/>
    <s v="Mobile Money"/>
    <n v="304.70999999999998"/>
    <n v="164.01"/>
    <x v="2"/>
    <s v="Vegetables"/>
    <n v="914.12999999999988"/>
    <n v="492.03"/>
    <n v="422.09999999999991"/>
    <n v="0.46175051688490693"/>
    <n v="91.412999999999997"/>
    <n v="822.71699999999987"/>
    <n v="330.6869999999999"/>
  </r>
  <r>
    <s v="T02429"/>
    <x v="429"/>
    <s v="C066"/>
    <s v="P012"/>
    <x v="4"/>
    <n v="5"/>
    <n v="0.05"/>
    <s v="Cash"/>
    <n v="1193.0899999999999"/>
    <n v="818.24"/>
    <x v="1"/>
    <s v="Camera"/>
    <n v="5965.45"/>
    <n v="4091.2"/>
    <n v="1874.25"/>
    <n v="0.31418417722049469"/>
    <n v="298.27249999999998"/>
    <n v="5667.1774999999998"/>
    <n v="1575.9775"/>
  </r>
  <r>
    <s v="T02430"/>
    <x v="102"/>
    <s v="C152"/>
    <s v="P033"/>
    <x v="2"/>
    <n v="1"/>
    <n v="0.05"/>
    <s v="Bank Transfer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2431"/>
    <x v="401"/>
    <s v="C046"/>
    <s v="P028"/>
    <x v="0"/>
    <n v="5"/>
    <n v="0"/>
    <s v="Credit Card"/>
    <n v="673.78"/>
    <n v="363.33"/>
    <x v="1"/>
    <s v="Smartphone"/>
    <n v="3368.8999999999996"/>
    <n v="1816.6499999999999"/>
    <n v="1552.2499999999998"/>
    <n v="0.46075870462168661"/>
    <n v="0"/>
    <n v="3368.8999999999996"/>
    <n v="1552.2499999999998"/>
  </r>
  <r>
    <s v="T02432"/>
    <x v="136"/>
    <s v="C134"/>
    <s v="P004"/>
    <x v="4"/>
    <n v="4"/>
    <n v="0.1"/>
    <s v="Bank Transfer"/>
    <n v="1853.77"/>
    <n v="1363.52"/>
    <x v="0"/>
    <s v="Accessories"/>
    <n v="7415.08"/>
    <n v="5454.08"/>
    <n v="1961"/>
    <n v="0.26446107122242779"/>
    <n v="741.50800000000004"/>
    <n v="6673.5720000000001"/>
    <n v="1219.4920000000002"/>
  </r>
  <r>
    <s v="T02433"/>
    <x v="706"/>
    <s v="C189"/>
    <s v="P017"/>
    <x v="4"/>
    <n v="4"/>
    <n v="0.05"/>
    <s v="Credit Card"/>
    <n v="1246.1099999999999"/>
    <n v="833.52"/>
    <x v="1"/>
    <s v="Headphones"/>
    <n v="4984.4399999999996"/>
    <n v="3334.08"/>
    <n v="1650.3599999999997"/>
    <n v="0.33110239063967062"/>
    <n v="249.22199999999998"/>
    <n v="4735.2179999999998"/>
    <n v="1401.1379999999999"/>
  </r>
  <r>
    <s v="T02434"/>
    <x v="261"/>
    <s v="C001"/>
    <s v="P018"/>
    <x v="2"/>
    <n v="2"/>
    <n v="0"/>
    <s v="Credit Card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2435"/>
    <x v="164"/>
    <s v="C037"/>
    <s v="P033"/>
    <x v="2"/>
    <n v="4"/>
    <n v="0"/>
    <s v="Bank Transfer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2436"/>
    <x v="169"/>
    <s v="C020"/>
    <s v="P001"/>
    <x v="3"/>
    <n v="2"/>
    <n v="0.15"/>
    <s v="Mobile Money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2437"/>
    <x v="618"/>
    <s v="C171"/>
    <s v="P002"/>
    <x v="1"/>
    <n v="3"/>
    <n v="0.1"/>
    <s v="Cash"/>
    <n v="818.76"/>
    <n v="527.62"/>
    <x v="1"/>
    <s v="Television"/>
    <n v="2456.2799999999997"/>
    <n v="1582.8600000000001"/>
    <n v="873.41999999999962"/>
    <n v="0.35558649665347586"/>
    <n v="245.62799999999999"/>
    <n v="2210.6519999999996"/>
    <n v="627.79199999999946"/>
  </r>
  <r>
    <s v="T02438"/>
    <x v="265"/>
    <s v="C062"/>
    <s v="P031"/>
    <x v="4"/>
    <n v="4"/>
    <n v="0.15"/>
    <s v="Mobile Money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2439"/>
    <x v="649"/>
    <s v="C181"/>
    <s v="P003"/>
    <x v="1"/>
    <n v="3"/>
    <n v="0.1"/>
    <s v="Bank Transfer"/>
    <n v="337.63"/>
    <n v="169.03"/>
    <x v="0"/>
    <s v="Footwear"/>
    <n v="1012.89"/>
    <n v="507.09000000000003"/>
    <n v="505.79999999999995"/>
    <n v="0.49936320824571273"/>
    <n v="101.289"/>
    <n v="911.601"/>
    <n v="404.51099999999997"/>
  </r>
  <r>
    <s v="T02440"/>
    <x v="592"/>
    <s v="C136"/>
    <s v="P045"/>
    <x v="3"/>
    <n v="5"/>
    <n v="0.05"/>
    <s v="Credit Card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2441"/>
    <x v="433"/>
    <s v="C163"/>
    <s v="P047"/>
    <x v="0"/>
    <n v="2"/>
    <n v="0.15"/>
    <s v="Mobile Money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2442"/>
    <x v="66"/>
    <s v="C126"/>
    <s v="P020"/>
    <x v="0"/>
    <n v="1"/>
    <n v="0.15"/>
    <s v="Bank Transfer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2443"/>
    <x v="624"/>
    <s v="C046"/>
    <s v="P028"/>
    <x v="3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2444"/>
    <x v="18"/>
    <s v="C187"/>
    <s v="P030"/>
    <x v="1"/>
    <n v="2"/>
    <n v="0.05"/>
    <s v="Mobile Money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2445"/>
    <x v="587"/>
    <s v="C096"/>
    <s v="P049"/>
    <x v="2"/>
    <n v="1"/>
    <n v="0.05"/>
    <s v="Mobile Money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2446"/>
    <x v="600"/>
    <s v="C093"/>
    <s v="P041"/>
    <x v="4"/>
    <n v="2"/>
    <n v="0"/>
    <s v="Bank Transfer"/>
    <n v="1635.01"/>
    <n v="1043.29"/>
    <x v="1"/>
    <s v="Television"/>
    <n v="3270.02"/>
    <n v="2086.58"/>
    <n v="1183.44"/>
    <n v="0.36190604338811383"/>
    <n v="0"/>
    <n v="3270.02"/>
    <n v="1183.44"/>
  </r>
  <r>
    <s v="T02447"/>
    <x v="642"/>
    <s v="C085"/>
    <s v="P011"/>
    <x v="3"/>
    <n v="3"/>
    <n v="0.1"/>
    <s v="Cash"/>
    <n v="248.57"/>
    <n v="190.67"/>
    <x v="1"/>
    <s v="Headphones"/>
    <n v="745.71"/>
    <n v="572.01"/>
    <n v="173.70000000000005"/>
    <n v="0.23293237317455853"/>
    <n v="74.571000000000012"/>
    <n v="671.13900000000001"/>
    <n v="99.129000000000019"/>
  </r>
  <r>
    <s v="T02448"/>
    <x v="662"/>
    <s v="C156"/>
    <s v="P039"/>
    <x v="0"/>
    <n v="1"/>
    <n v="0.1"/>
    <s v="Mobile Money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2449"/>
    <x v="463"/>
    <s v="C102"/>
    <s v="P004"/>
    <x v="3"/>
    <n v="3"/>
    <n v="0.1"/>
    <s v="Cash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2450"/>
    <x v="114"/>
    <s v="C147"/>
    <s v="P009"/>
    <x v="3"/>
    <n v="4"/>
    <n v="0.15"/>
    <s v="Mobile Money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2451"/>
    <x v="329"/>
    <s v="C045"/>
    <s v="P049"/>
    <x v="1"/>
    <n v="5"/>
    <n v="0"/>
    <s v="Cash"/>
    <n v="388.26"/>
    <n v="199.3"/>
    <x v="0"/>
    <s v="Watches"/>
    <n v="1941.3"/>
    <n v="996.5"/>
    <n v="944.8"/>
    <n v="0.48668418070365216"/>
    <n v="0"/>
    <n v="1941.3"/>
    <n v="944.8"/>
  </r>
  <r>
    <s v="T02452"/>
    <x v="282"/>
    <s v="C095"/>
    <s v="P005"/>
    <x v="3"/>
    <n v="5"/>
    <n v="0.05"/>
    <s v="Credit Card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2453"/>
    <x v="378"/>
    <s v="C034"/>
    <s v="P021"/>
    <x v="3"/>
    <n v="4"/>
    <n v="0"/>
    <s v="Cash"/>
    <n v="1227.24"/>
    <n v="977.09"/>
    <x v="2"/>
    <s v="Dairy"/>
    <n v="4908.96"/>
    <n v="3908.36"/>
    <n v="1000.5999999999999"/>
    <n v="0.20383136142889735"/>
    <n v="0"/>
    <n v="4908.96"/>
    <n v="1000.5999999999999"/>
  </r>
  <r>
    <s v="T02454"/>
    <x v="525"/>
    <s v="C114"/>
    <s v="P026"/>
    <x v="3"/>
    <n v="3"/>
    <n v="0"/>
    <s v="Bank Transfer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2455"/>
    <x v="353"/>
    <s v="C050"/>
    <s v="P048"/>
    <x v="4"/>
    <n v="1"/>
    <n v="0.1"/>
    <s v="Bank Transfer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2456"/>
    <x v="226"/>
    <s v="C182"/>
    <s v="P021"/>
    <x v="2"/>
    <n v="5"/>
    <n v="0.1"/>
    <s v="Cash"/>
    <n v="1227.24"/>
    <n v="977.09"/>
    <x v="2"/>
    <s v="Dairy"/>
    <n v="6136.2"/>
    <n v="4885.45"/>
    <n v="1250.75"/>
    <n v="0.20383136142889738"/>
    <n v="613.62"/>
    <n v="5522.58"/>
    <n v="637.13000000000011"/>
  </r>
  <r>
    <s v="T02457"/>
    <x v="238"/>
    <s v="C171"/>
    <s v="P029"/>
    <x v="1"/>
    <n v="4"/>
    <n v="0"/>
    <s v="Cash"/>
    <n v="1485.05"/>
    <n v="988.31"/>
    <x v="0"/>
    <s v="Clothing"/>
    <n v="5940.2"/>
    <n v="3953.24"/>
    <n v="1986.96"/>
    <n v="0.33449378808794317"/>
    <n v="0"/>
    <n v="5940.2"/>
    <n v="1986.96"/>
  </r>
  <r>
    <s v="T02458"/>
    <x v="519"/>
    <s v="C050"/>
    <s v="P038"/>
    <x v="4"/>
    <n v="2"/>
    <n v="0.1"/>
    <s v="Cash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2459"/>
    <x v="15"/>
    <s v="C045"/>
    <s v="P020"/>
    <x v="1"/>
    <n v="1"/>
    <n v="0.1"/>
    <s v="Credit Card"/>
    <n v="323.92"/>
    <n v="242.98"/>
    <x v="0"/>
    <s v="Accessories"/>
    <n v="323.92"/>
    <n v="242.98"/>
    <n v="80.940000000000026"/>
    <n v="0.24987651271918998"/>
    <n v="32.392000000000003"/>
    <n v="291.52800000000002"/>
    <n v="48.54800000000003"/>
  </r>
  <r>
    <s v="T02460"/>
    <x v="295"/>
    <s v="C177"/>
    <s v="P006"/>
    <x v="4"/>
    <n v="4"/>
    <n v="0.05"/>
    <s v="Cash"/>
    <n v="318.05"/>
    <n v="187.34"/>
    <x v="2"/>
    <s v="Fruits"/>
    <n v="1272.2"/>
    <n v="749.36"/>
    <n v="522.84"/>
    <n v="0.41097311743436565"/>
    <n v="63.610000000000007"/>
    <n v="1208.5900000000001"/>
    <n v="459.23000000000013"/>
  </r>
  <r>
    <s v="T02461"/>
    <x v="538"/>
    <s v="C080"/>
    <s v="P028"/>
    <x v="0"/>
    <n v="5"/>
    <n v="0.1"/>
    <s v="Cash"/>
    <n v="673.78"/>
    <n v="363.33"/>
    <x v="1"/>
    <s v="Smartphone"/>
    <n v="3368.8999999999996"/>
    <n v="1816.6499999999999"/>
    <n v="1552.2499999999998"/>
    <n v="0.46075870462168661"/>
    <n v="336.89"/>
    <n v="3032.0099999999998"/>
    <n v="1215.3599999999999"/>
  </r>
  <r>
    <s v="T02462"/>
    <x v="492"/>
    <s v="C088"/>
    <s v="P012"/>
    <x v="1"/>
    <n v="5"/>
    <n v="0"/>
    <s v="Mobile Money"/>
    <n v="1193.0899999999999"/>
    <n v="818.24"/>
    <x v="1"/>
    <s v="Camera"/>
    <n v="5965.45"/>
    <n v="4091.2"/>
    <n v="1874.25"/>
    <n v="0.31418417722049469"/>
    <n v="0"/>
    <n v="5965.45"/>
    <n v="1874.25"/>
  </r>
  <r>
    <s v="T02463"/>
    <x v="659"/>
    <s v="C023"/>
    <s v="P029"/>
    <x v="3"/>
    <n v="1"/>
    <n v="0.05"/>
    <s v="Cash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2464"/>
    <x v="419"/>
    <s v="C048"/>
    <s v="P025"/>
    <x v="0"/>
    <n v="5"/>
    <n v="0"/>
    <s v="Credit Card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2465"/>
    <x v="471"/>
    <s v="C003"/>
    <s v="P017"/>
    <x v="2"/>
    <n v="3"/>
    <n v="0.15"/>
    <s v="Cash"/>
    <n v="1246.1099999999999"/>
    <n v="833.52"/>
    <x v="1"/>
    <s v="Headphones"/>
    <n v="3738.33"/>
    <n v="2500.56"/>
    <n v="1237.77"/>
    <n v="0.33110239063967067"/>
    <n v="560.74950000000001"/>
    <n v="3177.5805"/>
    <n v="677.02050000000008"/>
  </r>
  <r>
    <s v="T02466"/>
    <x v="13"/>
    <s v="C186"/>
    <s v="P049"/>
    <x v="2"/>
    <n v="3"/>
    <n v="0.05"/>
    <s v="Credit Card"/>
    <n v="388.26"/>
    <n v="199.3"/>
    <x v="0"/>
    <s v="Watches"/>
    <n v="1164.78"/>
    <n v="597.90000000000009"/>
    <n v="566.87999999999988"/>
    <n v="0.4866841807036521"/>
    <n v="58.239000000000004"/>
    <n v="1106.5409999999999"/>
    <n v="508.64099999999985"/>
  </r>
  <r>
    <s v="T02467"/>
    <x v="55"/>
    <s v="C080"/>
    <s v="P009"/>
    <x v="3"/>
    <n v="4"/>
    <n v="0.1"/>
    <s v="Credit Card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2468"/>
    <x v="327"/>
    <s v="C072"/>
    <s v="P049"/>
    <x v="2"/>
    <n v="5"/>
    <n v="0.1"/>
    <s v="Mobile Money"/>
    <n v="388.26"/>
    <n v="199.3"/>
    <x v="0"/>
    <s v="Watches"/>
    <n v="1941.3"/>
    <n v="996.5"/>
    <n v="944.8"/>
    <n v="0.48668418070365216"/>
    <n v="194.13"/>
    <n v="1747.17"/>
    <n v="750.67000000000007"/>
  </r>
  <r>
    <s v="T02469"/>
    <x v="22"/>
    <s v="C058"/>
    <s v="P012"/>
    <x v="2"/>
    <n v="3"/>
    <n v="0.05"/>
    <s v="Credit Card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2470"/>
    <x v="59"/>
    <s v="C076"/>
    <s v="P042"/>
    <x v="0"/>
    <n v="4"/>
    <n v="0.1"/>
    <s v="Cash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2471"/>
    <x v="288"/>
    <s v="C126"/>
    <s v="P001"/>
    <x v="0"/>
    <n v="5"/>
    <n v="0.1"/>
    <s v="Bank Transfer"/>
    <n v="1673.69"/>
    <n v="1323.38"/>
    <x v="1"/>
    <s v="Camera"/>
    <n v="8368.4500000000007"/>
    <n v="6616.9000000000005"/>
    <n v="1751.5500000000002"/>
    <n v="0.20930399297360922"/>
    <n v="836.84500000000014"/>
    <n v="7531.6050000000005"/>
    <n v="914.70499999999993"/>
  </r>
  <r>
    <s v="T02472"/>
    <x v="494"/>
    <s v="C198"/>
    <s v="P008"/>
    <x v="4"/>
    <n v="4"/>
    <n v="0.05"/>
    <s v="Cash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2473"/>
    <x v="170"/>
    <s v="C150"/>
    <s v="P021"/>
    <x v="1"/>
    <n v="2"/>
    <n v="0.05"/>
    <s v="Mobile Money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2474"/>
    <x v="157"/>
    <s v="C089"/>
    <s v="P039"/>
    <x v="0"/>
    <n v="2"/>
    <n v="0.1"/>
    <s v="Bank Transfer"/>
    <n v="540.94000000000005"/>
    <n v="398.25"/>
    <x v="0"/>
    <s v="Clothing"/>
    <n v="1081.8800000000001"/>
    <n v="796.5"/>
    <n v="285.38000000000011"/>
    <n v="0.26378156542315234"/>
    <n v="108.18800000000002"/>
    <n v="973.69200000000012"/>
    <n v="177.19200000000012"/>
  </r>
  <r>
    <s v="T02475"/>
    <x v="16"/>
    <s v="C024"/>
    <s v="P001"/>
    <x v="4"/>
    <n v="2"/>
    <n v="0.1"/>
    <s v="Credit Card"/>
    <n v="1673.69"/>
    <n v="1323.38"/>
    <x v="1"/>
    <s v="Camera"/>
    <n v="3347.38"/>
    <n v="2646.76"/>
    <n v="700.61999999999989"/>
    <n v="0.20930399297360916"/>
    <n v="334.73800000000006"/>
    <n v="3012.6419999999998"/>
    <n v="365.88199999999961"/>
  </r>
  <r>
    <s v="T02476"/>
    <x v="560"/>
    <s v="C120"/>
    <s v="P042"/>
    <x v="0"/>
    <n v="1"/>
    <n v="0"/>
    <s v="Credit Card"/>
    <n v="453.62"/>
    <n v="316.63"/>
    <x v="0"/>
    <s v="Clothing"/>
    <n v="453.62"/>
    <n v="316.63"/>
    <n v="136.99"/>
    <n v="0.30199285745778409"/>
    <n v="0"/>
    <n v="453.62"/>
    <n v="136.99"/>
  </r>
  <r>
    <s v="T02477"/>
    <x v="244"/>
    <s v="C122"/>
    <s v="P012"/>
    <x v="2"/>
    <n v="4"/>
    <n v="0.1"/>
    <s v="Bank Transfer"/>
    <n v="1193.0899999999999"/>
    <n v="818.24"/>
    <x v="1"/>
    <s v="Camera"/>
    <n v="4772.3599999999997"/>
    <n v="3272.96"/>
    <n v="1499.3999999999996"/>
    <n v="0.31418417722049463"/>
    <n v="477.23599999999999"/>
    <n v="4295.1239999999998"/>
    <n v="1022.1639999999998"/>
  </r>
  <r>
    <s v="T02478"/>
    <x v="336"/>
    <s v="C145"/>
    <s v="P018"/>
    <x v="1"/>
    <n v="5"/>
    <n v="0"/>
    <s v="Bank Transfer"/>
    <n v="1079.8900000000001"/>
    <n v="703.83"/>
    <x v="1"/>
    <s v="Smartphone"/>
    <n v="5399.4500000000007"/>
    <n v="3519.15"/>
    <n v="1880.3000000000006"/>
    <n v="0.3482391725083111"/>
    <n v="0"/>
    <n v="5399.4500000000007"/>
    <n v="1880.3000000000006"/>
  </r>
  <r>
    <s v="T02479"/>
    <x v="392"/>
    <s v="C180"/>
    <s v="P020"/>
    <x v="3"/>
    <n v="3"/>
    <n v="0"/>
    <s v="Credit Card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2480"/>
    <x v="82"/>
    <s v="C108"/>
    <s v="P028"/>
    <x v="1"/>
    <n v="3"/>
    <n v="0.1"/>
    <s v="Cash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2481"/>
    <x v="302"/>
    <s v="C048"/>
    <s v="P040"/>
    <x v="0"/>
    <n v="3"/>
    <n v="0.05"/>
    <s v="Mobile Money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2482"/>
    <x v="653"/>
    <s v="C140"/>
    <s v="P013"/>
    <x v="2"/>
    <n v="1"/>
    <n v="0.15"/>
    <s v="Mobile Money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2483"/>
    <x v="564"/>
    <s v="C152"/>
    <s v="P032"/>
    <x v="4"/>
    <n v="4"/>
    <n v="0.15"/>
    <s v="Mobile Money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2484"/>
    <x v="535"/>
    <s v="C063"/>
    <s v="P022"/>
    <x v="0"/>
    <n v="3"/>
    <n v="0.1"/>
    <s v="Mobile Money"/>
    <n v="25.57"/>
    <n v="19.05"/>
    <x v="2"/>
    <s v="Vegetables"/>
    <n v="76.710000000000008"/>
    <n v="57.150000000000006"/>
    <n v="19.560000000000002"/>
    <n v="0.25498631208447398"/>
    <n v="7.6710000000000012"/>
    <n v="69.039000000000001"/>
    <n v="11.888999999999996"/>
  </r>
  <r>
    <s v="T02485"/>
    <x v="376"/>
    <s v="C174"/>
    <s v="P048"/>
    <x v="1"/>
    <n v="3"/>
    <n v="0"/>
    <s v="Credit Card"/>
    <n v="1216.3599999999999"/>
    <n v="794.8"/>
    <x v="0"/>
    <s v="Bags"/>
    <n v="3649.08"/>
    <n v="2384.3999999999996"/>
    <n v="1264.6800000000003"/>
    <n v="0.34657502713012606"/>
    <n v="0"/>
    <n v="3649.08"/>
    <n v="1264.6800000000003"/>
  </r>
  <r>
    <s v="T02486"/>
    <x v="516"/>
    <s v="C196"/>
    <s v="P006"/>
    <x v="4"/>
    <n v="1"/>
    <n v="0.15"/>
    <s v="Mobile Money"/>
    <n v="318.05"/>
    <n v="187.34"/>
    <x v="2"/>
    <s v="Fruits"/>
    <n v="318.05"/>
    <n v="187.34"/>
    <n v="130.71"/>
    <n v="0.41097311743436565"/>
    <n v="47.707500000000003"/>
    <n v="270.34250000000003"/>
    <n v="83.002500000000026"/>
  </r>
  <r>
    <s v="T02487"/>
    <x v="132"/>
    <s v="C199"/>
    <s v="P018"/>
    <x v="0"/>
    <n v="5"/>
    <n v="0.15"/>
    <s v="Cash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2488"/>
    <x v="500"/>
    <s v="C042"/>
    <s v="P023"/>
    <x v="4"/>
    <n v="2"/>
    <n v="0.1"/>
    <s v="Credit Card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2489"/>
    <x v="565"/>
    <s v="C146"/>
    <s v="P023"/>
    <x v="2"/>
    <n v="2"/>
    <n v="0.1"/>
    <s v="Cash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2490"/>
    <x v="210"/>
    <s v="C024"/>
    <s v="P040"/>
    <x v="0"/>
    <n v="2"/>
    <n v="0.1"/>
    <s v="Mobile Money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2491"/>
    <x v="283"/>
    <s v="C102"/>
    <s v="P033"/>
    <x v="2"/>
    <n v="4"/>
    <n v="0"/>
    <s v="Credit Card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2492"/>
    <x v="674"/>
    <s v="C052"/>
    <s v="P030"/>
    <x v="2"/>
    <n v="3"/>
    <n v="0.1"/>
    <s v="Cash"/>
    <n v="29.24"/>
    <n v="15.28"/>
    <x v="0"/>
    <s v="Watches"/>
    <n v="87.72"/>
    <n v="45.839999999999996"/>
    <n v="41.88"/>
    <n v="0.47742818057455544"/>
    <n v="8.7720000000000002"/>
    <n v="78.947999999999993"/>
    <n v="33.107999999999997"/>
  </r>
  <r>
    <s v="T02493"/>
    <x v="697"/>
    <s v="C048"/>
    <s v="P022"/>
    <x v="2"/>
    <n v="2"/>
    <n v="0.15"/>
    <s v="Cash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2494"/>
    <x v="318"/>
    <s v="C186"/>
    <s v="P049"/>
    <x v="2"/>
    <n v="2"/>
    <n v="0.1"/>
    <s v="Cash"/>
    <n v="388.26"/>
    <n v="199.3"/>
    <x v="0"/>
    <s v="Watches"/>
    <n v="776.52"/>
    <n v="398.6"/>
    <n v="377.91999999999996"/>
    <n v="0.48668418070365216"/>
    <n v="77.652000000000001"/>
    <n v="698.86799999999994"/>
    <n v="300.26799999999992"/>
  </r>
  <r>
    <s v="T02495"/>
    <x v="437"/>
    <s v="C123"/>
    <s v="P043"/>
    <x v="2"/>
    <n v="3"/>
    <n v="0"/>
    <s v="Mobile Money"/>
    <n v="564.41999999999996"/>
    <n v="293.95999999999998"/>
    <x v="0"/>
    <s v="Accessories"/>
    <n v="1693.2599999999998"/>
    <n v="881.87999999999988"/>
    <n v="811.37999999999988"/>
    <n v="0.47918216930654478"/>
    <n v="0"/>
    <n v="1693.2599999999998"/>
    <n v="811.37999999999988"/>
  </r>
  <r>
    <s v="T02496"/>
    <x v="248"/>
    <s v="C141"/>
    <s v="P040"/>
    <x v="1"/>
    <n v="2"/>
    <n v="0.15"/>
    <s v="Mobile Money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2497"/>
    <x v="171"/>
    <s v="C119"/>
    <s v="P018"/>
    <x v="2"/>
    <n v="1"/>
    <n v="0.15"/>
    <s v="Credit Card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2498"/>
    <x v="198"/>
    <s v="C082"/>
    <s v="P014"/>
    <x v="2"/>
    <n v="4"/>
    <n v="0.1"/>
    <s v="Bank Transfer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2499"/>
    <x v="227"/>
    <s v="C173"/>
    <s v="P036"/>
    <x v="1"/>
    <n v="5"/>
    <n v="0.15"/>
    <s v="Cash"/>
    <n v="1501.46"/>
    <n v="1167.73"/>
    <x v="0"/>
    <s v="Watches"/>
    <n v="7507.3"/>
    <n v="5838.65"/>
    <n v="1668.6500000000005"/>
    <n v="0.22227032355174303"/>
    <n v="1126.095"/>
    <n v="6381.2049999999999"/>
    <n v="542.55500000000029"/>
  </r>
  <r>
    <s v="T02500"/>
    <x v="231"/>
    <s v="C089"/>
    <s v="P032"/>
    <x v="1"/>
    <n v="5"/>
    <n v="0"/>
    <s v="Credit Card"/>
    <n v="304.70999999999998"/>
    <n v="164.01"/>
    <x v="2"/>
    <s v="Vegetables"/>
    <n v="1523.55"/>
    <n v="820.05"/>
    <n v="703.5"/>
    <n v="0.46175051688490698"/>
    <n v="0"/>
    <n v="1523.55"/>
    <n v="703.5"/>
  </r>
  <r>
    <s v="T02501"/>
    <x v="100"/>
    <s v="C156"/>
    <s v="P010"/>
    <x v="2"/>
    <n v="2"/>
    <n v="0.1"/>
    <s v="Bank Transfer"/>
    <n v="1194.1199999999999"/>
    <n v="838.95"/>
    <x v="1"/>
    <s v="Smartphone"/>
    <n v="2388.2399999999998"/>
    <n v="1677.9"/>
    <n v="710.33999999999969"/>
    <n v="0.29743241885237653"/>
    <n v="238.82399999999998"/>
    <n v="2149.4159999999997"/>
    <n v="471.51599999999962"/>
  </r>
  <r>
    <s v="T02502"/>
    <x v="148"/>
    <s v="C088"/>
    <s v="P001"/>
    <x v="4"/>
    <n v="1"/>
    <n v="0.15"/>
    <s v="Cash"/>
    <n v="1673.69"/>
    <n v="1323.38"/>
    <x v="1"/>
    <s v="Camera"/>
    <n v="1673.69"/>
    <n v="1323.38"/>
    <n v="350.30999999999995"/>
    <n v="0.20930399297360916"/>
    <n v="251.05349999999999"/>
    <n v="1422.6365000000001"/>
    <n v="99.25649999999996"/>
  </r>
  <r>
    <s v="T02503"/>
    <x v="167"/>
    <s v="C166"/>
    <s v="P047"/>
    <x v="2"/>
    <n v="2"/>
    <n v="0.15"/>
    <s v="Credit Card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2504"/>
    <x v="707"/>
    <s v="C012"/>
    <s v="P013"/>
    <x v="2"/>
    <n v="3"/>
    <n v="0.15"/>
    <s v="Cash"/>
    <n v="1134.8"/>
    <n v="675.1"/>
    <x v="0"/>
    <s v="Watches"/>
    <n v="3404.3999999999996"/>
    <n v="2025.3000000000002"/>
    <n v="1379.0999999999995"/>
    <n v="0.40509340853013737"/>
    <n v="510.65999999999991"/>
    <n v="2893.74"/>
    <n v="868.4399999999996"/>
  </r>
  <r>
    <s v="T02505"/>
    <x v="36"/>
    <s v="C087"/>
    <s v="P029"/>
    <x v="1"/>
    <n v="2"/>
    <n v="0.15"/>
    <s v="Credit Card"/>
    <n v="1485.05"/>
    <n v="988.31"/>
    <x v="0"/>
    <s v="Clothing"/>
    <n v="2970.1"/>
    <n v="1976.62"/>
    <n v="993.48"/>
    <n v="0.33449378808794317"/>
    <n v="445.51499999999999"/>
    <n v="2524.585"/>
    <n v="547.96500000000015"/>
  </r>
  <r>
    <s v="T02506"/>
    <x v="100"/>
    <s v="C073"/>
    <s v="P024"/>
    <x v="0"/>
    <n v="4"/>
    <n v="0.15"/>
    <s v="Cash"/>
    <n v="1487.41"/>
    <n v="813.07"/>
    <x v="1"/>
    <s v="Smartphone"/>
    <n v="5949.64"/>
    <n v="3252.28"/>
    <n v="2697.36"/>
    <n v="0.45336524562830693"/>
    <n v="892.44600000000003"/>
    <n v="5057.1940000000004"/>
    <n v="1804.9140000000002"/>
  </r>
  <r>
    <s v="T02507"/>
    <x v="521"/>
    <s v="C067"/>
    <s v="P019"/>
    <x v="1"/>
    <n v="2"/>
    <n v="0.05"/>
    <s v="Mobile Money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2508"/>
    <x v="708"/>
    <s v="C175"/>
    <s v="P006"/>
    <x v="4"/>
    <n v="1"/>
    <n v="0.15"/>
    <s v="Cash"/>
    <n v="318.05"/>
    <n v="187.34"/>
    <x v="2"/>
    <s v="Fruits"/>
    <n v="318.05"/>
    <n v="187.34"/>
    <n v="130.71"/>
    <n v="0.41097311743436565"/>
    <n v="47.707500000000003"/>
    <n v="270.34250000000003"/>
    <n v="83.002500000000026"/>
  </r>
  <r>
    <s v="T02509"/>
    <x v="627"/>
    <s v="C089"/>
    <s v="P019"/>
    <x v="3"/>
    <n v="4"/>
    <n v="0"/>
    <s v="Credit Card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2510"/>
    <x v="237"/>
    <s v="C082"/>
    <s v="P038"/>
    <x v="2"/>
    <n v="5"/>
    <n v="0.15"/>
    <s v="Mobile Money"/>
    <n v="366.93"/>
    <n v="285.23"/>
    <x v="0"/>
    <s v="Footwear"/>
    <n v="1834.65"/>
    <n v="1426.15"/>
    <n v="408.5"/>
    <n v="0.22265827269506444"/>
    <n v="275.19749999999999"/>
    <n v="1559.4525000000001"/>
    <n v="133.30250000000001"/>
  </r>
  <r>
    <s v="T02511"/>
    <x v="392"/>
    <s v="C003"/>
    <s v="P034"/>
    <x v="1"/>
    <n v="4"/>
    <n v="0.15"/>
    <s v="Cash"/>
    <n v="428.05"/>
    <n v="246.07"/>
    <x v="1"/>
    <s v="Laptop"/>
    <n v="1712.2"/>
    <n v="984.28"/>
    <n v="727.92000000000007"/>
    <n v="0.42513725032122418"/>
    <n v="256.83"/>
    <n v="1455.3700000000001"/>
    <n v="471.09000000000015"/>
  </r>
  <r>
    <s v="T02512"/>
    <x v="179"/>
    <s v="C078"/>
    <s v="P040"/>
    <x v="1"/>
    <n v="3"/>
    <n v="0"/>
    <s v="Mobile Money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2513"/>
    <x v="223"/>
    <s v="C129"/>
    <s v="P025"/>
    <x v="0"/>
    <n v="4"/>
    <n v="0.1"/>
    <s v="Bank Transfer"/>
    <n v="429.15"/>
    <n v="258.72000000000003"/>
    <x v="0"/>
    <s v="Watches"/>
    <n v="1716.6"/>
    <n v="1034.8800000000001"/>
    <n v="681.7199999999998"/>
    <n v="0.39713386927647665"/>
    <n v="171.66"/>
    <n v="1544.9399999999998"/>
    <n v="510.05999999999972"/>
  </r>
  <r>
    <s v="T02514"/>
    <x v="170"/>
    <s v="C029"/>
    <s v="P038"/>
    <x v="2"/>
    <n v="4"/>
    <n v="0.15"/>
    <s v="Cash"/>
    <n v="366.93"/>
    <n v="285.23"/>
    <x v="0"/>
    <s v="Footwear"/>
    <n v="1467.72"/>
    <n v="1140.92"/>
    <n v="326.79999999999995"/>
    <n v="0.22265827269506441"/>
    <n v="220.15799999999999"/>
    <n v="1247.5620000000001"/>
    <n v="106.64200000000005"/>
  </r>
  <r>
    <s v="T02515"/>
    <x v="215"/>
    <s v="C039"/>
    <s v="P035"/>
    <x v="3"/>
    <n v="3"/>
    <n v="0.1"/>
    <s v="Credit Card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2516"/>
    <x v="516"/>
    <s v="C132"/>
    <s v="P044"/>
    <x v="4"/>
    <n v="4"/>
    <n v="0.15"/>
    <s v="Cash"/>
    <n v="1286.55"/>
    <n v="797.54"/>
    <x v="0"/>
    <s v="Accessories"/>
    <n v="5146.2"/>
    <n v="3190.16"/>
    <n v="1956.04"/>
    <n v="0.380094049978625"/>
    <n v="771.93"/>
    <n v="4374.2699999999995"/>
    <n v="1184.1099999999997"/>
  </r>
  <r>
    <s v="T02517"/>
    <x v="97"/>
    <s v="C119"/>
    <s v="P023"/>
    <x v="0"/>
    <n v="1"/>
    <n v="0"/>
    <s v="Mobile Money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2518"/>
    <x v="434"/>
    <s v="C118"/>
    <s v="P049"/>
    <x v="0"/>
    <n v="1"/>
    <n v="0.1"/>
    <s v="Bank Transfer"/>
    <n v="388.26"/>
    <n v="199.3"/>
    <x v="0"/>
    <s v="Watches"/>
    <n v="388.26"/>
    <n v="199.3"/>
    <n v="188.95999999999998"/>
    <n v="0.48668418070365216"/>
    <n v="38.826000000000001"/>
    <n v="349.43399999999997"/>
    <n v="150.13399999999996"/>
  </r>
  <r>
    <s v="T02519"/>
    <x v="96"/>
    <s v="C109"/>
    <s v="P023"/>
    <x v="0"/>
    <n v="3"/>
    <n v="0"/>
    <s v="Bank Transfer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2520"/>
    <x v="621"/>
    <s v="C046"/>
    <s v="P006"/>
    <x v="0"/>
    <n v="3"/>
    <n v="0.15"/>
    <s v="Cash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2521"/>
    <x v="567"/>
    <s v="C115"/>
    <s v="P026"/>
    <x v="0"/>
    <n v="3"/>
    <n v="0"/>
    <s v="Cash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2522"/>
    <x v="114"/>
    <s v="C092"/>
    <s v="P024"/>
    <x v="3"/>
    <n v="5"/>
    <n v="0.15"/>
    <s v="Credit Card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2523"/>
    <x v="220"/>
    <s v="C045"/>
    <s v="P032"/>
    <x v="3"/>
    <n v="5"/>
    <n v="0"/>
    <s v="Credit Card"/>
    <n v="304.70999999999998"/>
    <n v="164.01"/>
    <x v="2"/>
    <s v="Vegetables"/>
    <n v="1523.55"/>
    <n v="820.05"/>
    <n v="703.5"/>
    <n v="0.46175051688490698"/>
    <n v="0"/>
    <n v="1523.55"/>
    <n v="703.5"/>
  </r>
  <r>
    <s v="T02524"/>
    <x v="56"/>
    <s v="C187"/>
    <s v="P010"/>
    <x v="2"/>
    <n v="4"/>
    <n v="0.15"/>
    <s v="Bank Transfer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2525"/>
    <x v="591"/>
    <s v="C089"/>
    <s v="P003"/>
    <x v="1"/>
    <n v="5"/>
    <n v="0.05"/>
    <s v="Mobile Money"/>
    <n v="337.63"/>
    <n v="169.03"/>
    <x v="0"/>
    <s v="Footwear"/>
    <n v="1688.15"/>
    <n v="845.15"/>
    <n v="843.00000000000011"/>
    <n v="0.49936320824571279"/>
    <n v="84.407500000000013"/>
    <n v="1603.7425000000001"/>
    <n v="758.59250000000009"/>
  </r>
  <r>
    <s v="T02526"/>
    <x v="558"/>
    <s v="C011"/>
    <s v="P019"/>
    <x v="3"/>
    <n v="3"/>
    <n v="0.1"/>
    <s v="Cash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2527"/>
    <x v="140"/>
    <s v="C038"/>
    <s v="P046"/>
    <x v="4"/>
    <n v="1"/>
    <n v="0.15"/>
    <s v="Cash"/>
    <n v="1165.3699999999999"/>
    <n v="926.55"/>
    <x v="0"/>
    <s v="Clothing"/>
    <n v="1165.3699999999999"/>
    <n v="926.55"/>
    <n v="238.81999999999994"/>
    <n v="0.20493062289230027"/>
    <n v="174.80549999999997"/>
    <n v="990.56449999999995"/>
    <n v="64.014499999999998"/>
  </r>
  <r>
    <s v="T02528"/>
    <x v="525"/>
    <s v="C087"/>
    <s v="P004"/>
    <x v="0"/>
    <n v="4"/>
    <n v="0.15"/>
    <s v="Cash"/>
    <n v="1853.77"/>
    <n v="1363.52"/>
    <x v="0"/>
    <s v="Accessories"/>
    <n v="7415.08"/>
    <n v="5454.08"/>
    <n v="1961"/>
    <n v="0.26446107122242779"/>
    <n v="1112.2619999999999"/>
    <n v="6302.8180000000002"/>
    <n v="848.73800000000028"/>
  </r>
  <r>
    <s v="T02529"/>
    <x v="543"/>
    <s v="C048"/>
    <s v="P034"/>
    <x v="0"/>
    <n v="1"/>
    <n v="0.15"/>
    <s v="Cash"/>
    <n v="428.05"/>
    <n v="246.07"/>
    <x v="1"/>
    <s v="Laptop"/>
    <n v="428.05"/>
    <n v="246.07"/>
    <n v="181.98000000000002"/>
    <n v="0.42513725032122418"/>
    <n v="64.207499999999996"/>
    <n v="363.84250000000003"/>
    <n v="117.77250000000004"/>
  </r>
  <r>
    <s v="T02530"/>
    <x v="259"/>
    <s v="C050"/>
    <s v="P038"/>
    <x v="4"/>
    <n v="3"/>
    <n v="0.1"/>
    <s v="Credit Card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2531"/>
    <x v="582"/>
    <s v="C178"/>
    <s v="P001"/>
    <x v="3"/>
    <n v="3"/>
    <n v="0.15"/>
    <s v="Credit Card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2532"/>
    <x v="471"/>
    <s v="C195"/>
    <s v="P048"/>
    <x v="1"/>
    <n v="3"/>
    <n v="0.05"/>
    <s v="Bank Transfer"/>
    <n v="1216.3599999999999"/>
    <n v="794.8"/>
    <x v="0"/>
    <s v="Bags"/>
    <n v="3649.08"/>
    <n v="2384.3999999999996"/>
    <n v="1264.6800000000003"/>
    <n v="0.34657502713012606"/>
    <n v="182.45400000000001"/>
    <n v="3466.6259999999997"/>
    <n v="1082.2260000000001"/>
  </r>
  <r>
    <s v="T02533"/>
    <x v="298"/>
    <s v="C129"/>
    <s v="P037"/>
    <x v="3"/>
    <n v="5"/>
    <n v="0.15"/>
    <s v="Credit Card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2534"/>
    <x v="225"/>
    <s v="C174"/>
    <s v="P028"/>
    <x v="0"/>
    <n v="3"/>
    <n v="0"/>
    <s v="Mobile Money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2535"/>
    <x v="653"/>
    <s v="C054"/>
    <s v="P012"/>
    <x v="3"/>
    <n v="4"/>
    <n v="0.05"/>
    <s v="Bank Transfer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2536"/>
    <x v="603"/>
    <s v="C069"/>
    <s v="P038"/>
    <x v="1"/>
    <n v="5"/>
    <n v="0.1"/>
    <s v="Cash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2537"/>
    <x v="378"/>
    <s v="C057"/>
    <s v="P006"/>
    <x v="2"/>
    <n v="1"/>
    <n v="0.1"/>
    <s v="Credit Card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2538"/>
    <x v="136"/>
    <s v="C017"/>
    <s v="P016"/>
    <x v="4"/>
    <n v="3"/>
    <n v="0.15"/>
    <s v="Mobile Money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2539"/>
    <x v="618"/>
    <s v="C163"/>
    <s v="P022"/>
    <x v="4"/>
    <n v="3"/>
    <n v="0.15"/>
    <s v="Mobile Money"/>
    <n v="25.57"/>
    <n v="19.05"/>
    <x v="2"/>
    <s v="Vegetables"/>
    <n v="76.710000000000008"/>
    <n v="57.150000000000006"/>
    <n v="19.560000000000002"/>
    <n v="0.25498631208447398"/>
    <n v="11.506500000000001"/>
    <n v="65.203500000000005"/>
    <n v="8.0534999999999997"/>
  </r>
  <r>
    <s v="T02540"/>
    <x v="209"/>
    <s v="C143"/>
    <s v="P027"/>
    <x v="3"/>
    <n v="3"/>
    <n v="0.1"/>
    <s v="Bank Transfer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2541"/>
    <x v="208"/>
    <s v="C089"/>
    <s v="P041"/>
    <x v="1"/>
    <n v="2"/>
    <n v="0.15"/>
    <s v="Mobile Money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2542"/>
    <x v="696"/>
    <s v="C054"/>
    <s v="P016"/>
    <x v="4"/>
    <n v="2"/>
    <n v="0.15"/>
    <s v="Bank Transfer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2543"/>
    <x v="288"/>
    <s v="C104"/>
    <s v="P019"/>
    <x v="3"/>
    <n v="5"/>
    <n v="0"/>
    <s v="Mobile Money"/>
    <n v="1762.92"/>
    <n v="1346.48"/>
    <x v="1"/>
    <s v="Laptop"/>
    <n v="8814.6"/>
    <n v="6732.4"/>
    <n v="2082.2000000000007"/>
    <n v="0.23622172305039374"/>
    <n v="0"/>
    <n v="8814.6"/>
    <n v="2082.2000000000007"/>
  </r>
  <r>
    <s v="T02544"/>
    <x v="31"/>
    <s v="C144"/>
    <s v="P004"/>
    <x v="0"/>
    <n v="1"/>
    <n v="0.05"/>
    <s v="Bank Transfer"/>
    <n v="1853.77"/>
    <n v="1363.52"/>
    <x v="0"/>
    <s v="Accessories"/>
    <n v="1853.77"/>
    <n v="1363.52"/>
    <n v="490.25"/>
    <n v="0.26446107122242779"/>
    <n v="92.688500000000005"/>
    <n v="1761.0815"/>
    <n v="397.56150000000002"/>
  </r>
  <r>
    <s v="T02545"/>
    <x v="266"/>
    <s v="C078"/>
    <s v="P026"/>
    <x v="0"/>
    <n v="3"/>
    <n v="0.15"/>
    <s v="Mobile Money"/>
    <n v="1015.76"/>
    <n v="584.4"/>
    <x v="2"/>
    <s v="Dairy"/>
    <n v="3047.2799999999997"/>
    <n v="1753.1999999999998"/>
    <n v="1294.08"/>
    <n v="0.42466724423092073"/>
    <n v="457.09199999999993"/>
    <n v="2590.1879999999996"/>
    <n v="836.98799999999983"/>
  </r>
  <r>
    <s v="T02546"/>
    <x v="461"/>
    <s v="C008"/>
    <s v="P040"/>
    <x v="2"/>
    <n v="5"/>
    <n v="0.05"/>
    <s v="Bank Transfer"/>
    <n v="1745.61"/>
    <n v="1322.44"/>
    <x v="1"/>
    <s v="Headphones"/>
    <n v="8728.0499999999993"/>
    <n v="6612.2000000000007"/>
    <n v="2115.8499999999985"/>
    <n v="0.24241955534168558"/>
    <n v="436.40249999999997"/>
    <n v="8291.6474999999991"/>
    <n v="1679.4474999999984"/>
  </r>
  <r>
    <s v="T02547"/>
    <x v="631"/>
    <s v="C145"/>
    <s v="P030"/>
    <x v="1"/>
    <n v="4"/>
    <n v="0"/>
    <s v="Bank Transfer"/>
    <n v="29.24"/>
    <n v="15.28"/>
    <x v="0"/>
    <s v="Watches"/>
    <n v="116.96"/>
    <n v="61.12"/>
    <n v="55.839999999999996"/>
    <n v="0.47742818057455538"/>
    <n v="0"/>
    <n v="116.96"/>
    <n v="55.839999999999996"/>
  </r>
  <r>
    <s v="T02548"/>
    <x v="92"/>
    <s v="C143"/>
    <s v="P039"/>
    <x v="1"/>
    <n v="2"/>
    <n v="0.15"/>
    <s v="Credit Card"/>
    <n v="540.94000000000005"/>
    <n v="398.25"/>
    <x v="0"/>
    <s v="Clothing"/>
    <n v="1081.8800000000001"/>
    <n v="796.5"/>
    <n v="285.38000000000011"/>
    <n v="0.26378156542315234"/>
    <n v="162.28200000000001"/>
    <n v="919.59800000000007"/>
    <n v="123.09800000000007"/>
  </r>
  <r>
    <s v="T02549"/>
    <x v="243"/>
    <s v="C097"/>
    <s v="P049"/>
    <x v="4"/>
    <n v="1"/>
    <n v="0"/>
    <s v="Mobile Money"/>
    <n v="388.26"/>
    <n v="199.3"/>
    <x v="0"/>
    <s v="Watches"/>
    <n v="388.26"/>
    <n v="199.3"/>
    <n v="188.95999999999998"/>
    <n v="0.48668418070365216"/>
    <n v="0"/>
    <n v="388.26"/>
    <n v="188.95999999999998"/>
  </r>
  <r>
    <s v="T02550"/>
    <x v="303"/>
    <s v="C056"/>
    <s v="P014"/>
    <x v="2"/>
    <n v="1"/>
    <n v="0.1"/>
    <s v="Credit Card"/>
    <n v="1342.75"/>
    <n v="797.94"/>
    <x v="0"/>
    <s v="Clothing"/>
    <n v="1342.75"/>
    <n v="797.94"/>
    <n v="544.80999999999995"/>
    <n v="0.40574194749581077"/>
    <n v="134.27500000000001"/>
    <n v="1208.4749999999999"/>
    <n v="410.53499999999985"/>
  </r>
  <r>
    <s v="T02551"/>
    <x v="709"/>
    <s v="C041"/>
    <s v="P045"/>
    <x v="1"/>
    <n v="5"/>
    <n v="0.15"/>
    <s v="Bank Transfer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2552"/>
    <x v="503"/>
    <s v="C193"/>
    <s v="P049"/>
    <x v="2"/>
    <n v="4"/>
    <n v="0.1"/>
    <s v="Bank Transfer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2553"/>
    <x v="494"/>
    <s v="C198"/>
    <s v="P034"/>
    <x v="0"/>
    <n v="1"/>
    <n v="0.1"/>
    <s v="Mobile Money"/>
    <n v="428.05"/>
    <n v="246.07"/>
    <x v="1"/>
    <s v="Laptop"/>
    <n v="428.05"/>
    <n v="246.07"/>
    <n v="181.98000000000002"/>
    <n v="0.42513725032122418"/>
    <n v="42.805000000000007"/>
    <n v="385.245"/>
    <n v="139.17500000000001"/>
  </r>
  <r>
    <s v="T02554"/>
    <x v="355"/>
    <s v="C058"/>
    <s v="P004"/>
    <x v="1"/>
    <n v="4"/>
    <n v="0.15"/>
    <s v="Bank Transfer"/>
    <n v="1853.77"/>
    <n v="1363.52"/>
    <x v="0"/>
    <s v="Accessories"/>
    <n v="7415.08"/>
    <n v="5454.08"/>
    <n v="1961"/>
    <n v="0.26446107122242779"/>
    <n v="1112.2619999999999"/>
    <n v="6302.8180000000002"/>
    <n v="848.73800000000028"/>
  </r>
  <r>
    <s v="T02555"/>
    <x v="66"/>
    <s v="C116"/>
    <s v="P005"/>
    <x v="2"/>
    <n v="2"/>
    <n v="0.15"/>
    <s v="Bank Transfer"/>
    <n v="1396.22"/>
    <n v="1004.09"/>
    <x v="0"/>
    <s v="Bags"/>
    <n v="2792.44"/>
    <n v="2008.18"/>
    <n v="784.26"/>
    <n v="0.28085115526206472"/>
    <n v="418.86599999999999"/>
    <n v="2373.5740000000001"/>
    <n v="365.39400000000001"/>
  </r>
  <r>
    <s v="T02556"/>
    <x v="461"/>
    <s v="C001"/>
    <s v="P031"/>
    <x v="4"/>
    <n v="3"/>
    <n v="0.15"/>
    <s v="Credit Card"/>
    <n v="1095.72"/>
    <n v="822.2"/>
    <x v="2"/>
    <s v="Snacks"/>
    <n v="3287.16"/>
    <n v="2466.6000000000004"/>
    <n v="820.55999999999949"/>
    <n v="0.24962581681451451"/>
    <n v="493.07399999999996"/>
    <n v="2794.0859999999998"/>
    <n v="327.48599999999942"/>
  </r>
  <r>
    <s v="T02557"/>
    <x v="262"/>
    <s v="C175"/>
    <s v="P002"/>
    <x v="3"/>
    <n v="4"/>
    <n v="0.15"/>
    <s v="Mobile Money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2558"/>
    <x v="438"/>
    <s v="C106"/>
    <s v="P045"/>
    <x v="2"/>
    <n v="1"/>
    <n v="0.05"/>
    <s v="Credit Card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2559"/>
    <x v="156"/>
    <s v="C157"/>
    <s v="P047"/>
    <x v="4"/>
    <n v="5"/>
    <n v="0"/>
    <s v="Mobile Money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2560"/>
    <x v="284"/>
    <s v="C006"/>
    <s v="P045"/>
    <x v="0"/>
    <n v="5"/>
    <n v="0.05"/>
    <s v="Credit Card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2561"/>
    <x v="573"/>
    <s v="C146"/>
    <s v="P032"/>
    <x v="1"/>
    <n v="1"/>
    <n v="0.1"/>
    <s v="Cash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2562"/>
    <x v="498"/>
    <s v="C191"/>
    <s v="P001"/>
    <x v="4"/>
    <n v="4"/>
    <n v="0.05"/>
    <s v="Credit Card"/>
    <n v="1673.69"/>
    <n v="1323.38"/>
    <x v="1"/>
    <s v="Camera"/>
    <n v="6694.76"/>
    <n v="5293.52"/>
    <n v="1401.2399999999998"/>
    <n v="0.20930399297360916"/>
    <n v="334.73800000000006"/>
    <n v="6360.0219999999999"/>
    <n v="1066.5019999999995"/>
  </r>
  <r>
    <s v="T02563"/>
    <x v="192"/>
    <s v="C118"/>
    <s v="P038"/>
    <x v="0"/>
    <n v="2"/>
    <n v="0.05"/>
    <s v="Mobile Money"/>
    <n v="366.93"/>
    <n v="285.23"/>
    <x v="0"/>
    <s v="Footwear"/>
    <n v="733.86"/>
    <n v="570.46"/>
    <n v="163.39999999999998"/>
    <n v="0.22265827269506441"/>
    <n v="36.693000000000005"/>
    <n v="697.16700000000003"/>
    <n v="126.70699999999999"/>
  </r>
  <r>
    <s v="T02564"/>
    <x v="331"/>
    <s v="C183"/>
    <s v="P005"/>
    <x v="2"/>
    <n v="3"/>
    <n v="0.05"/>
    <s v="Bank Transfer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2565"/>
    <x v="418"/>
    <s v="C017"/>
    <s v="P006"/>
    <x v="3"/>
    <n v="2"/>
    <n v="0.15"/>
    <s v="Mobile Money"/>
    <n v="318.05"/>
    <n v="187.34"/>
    <x v="2"/>
    <s v="Fruits"/>
    <n v="636.1"/>
    <n v="374.68"/>
    <n v="261.42"/>
    <n v="0.41097311743436565"/>
    <n v="95.415000000000006"/>
    <n v="540.68500000000006"/>
    <n v="166.00500000000005"/>
  </r>
  <r>
    <s v="T02566"/>
    <x v="604"/>
    <s v="C063"/>
    <s v="P021"/>
    <x v="4"/>
    <n v="4"/>
    <n v="0.05"/>
    <s v="Credit Card"/>
    <n v="1227.24"/>
    <n v="977.09"/>
    <x v="2"/>
    <s v="Dairy"/>
    <n v="4908.96"/>
    <n v="3908.36"/>
    <n v="1000.5999999999999"/>
    <n v="0.20383136142889735"/>
    <n v="245.44800000000001"/>
    <n v="4663.5119999999997"/>
    <n v="755.15199999999959"/>
  </r>
  <r>
    <s v="T02567"/>
    <x v="533"/>
    <s v="C119"/>
    <s v="P028"/>
    <x v="4"/>
    <n v="1"/>
    <n v="0.1"/>
    <s v="Credit Card"/>
    <n v="673.78"/>
    <n v="363.33"/>
    <x v="1"/>
    <s v="Smartphone"/>
    <n v="673.78"/>
    <n v="363.33"/>
    <n v="310.45"/>
    <n v="0.46075870462168661"/>
    <n v="67.378"/>
    <n v="606.40199999999993"/>
    <n v="243.07199999999995"/>
  </r>
  <r>
    <s v="T02568"/>
    <x v="632"/>
    <s v="C063"/>
    <s v="P050"/>
    <x v="1"/>
    <n v="1"/>
    <n v="0"/>
    <s v="Cash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2569"/>
    <x v="502"/>
    <s v="C175"/>
    <s v="P024"/>
    <x v="1"/>
    <n v="5"/>
    <n v="0.15"/>
    <s v="Mobile Money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2570"/>
    <x v="113"/>
    <s v="C019"/>
    <s v="P014"/>
    <x v="1"/>
    <n v="3"/>
    <n v="0"/>
    <s v="Cash"/>
    <n v="1342.75"/>
    <n v="797.94"/>
    <x v="0"/>
    <s v="Clothing"/>
    <n v="4028.25"/>
    <n v="2393.8200000000002"/>
    <n v="1634.4299999999998"/>
    <n v="0.40574194749581077"/>
    <n v="0"/>
    <n v="4028.25"/>
    <n v="1634.4299999999998"/>
  </r>
  <r>
    <s v="T02571"/>
    <x v="222"/>
    <s v="C113"/>
    <s v="P045"/>
    <x v="1"/>
    <n v="1"/>
    <n v="0.1"/>
    <s v="Mobile Money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2572"/>
    <x v="450"/>
    <s v="C186"/>
    <s v="P009"/>
    <x v="3"/>
    <n v="3"/>
    <n v="0.15"/>
    <s v="Mobile Money"/>
    <n v="123.19"/>
    <n v="80.36"/>
    <x v="2"/>
    <s v="Snacks"/>
    <n v="369.57"/>
    <n v="241.07999999999998"/>
    <n v="128.49"/>
    <n v="0.34767432421462785"/>
    <n v="55.435499999999998"/>
    <n v="314.1345"/>
    <n v="73.054500000000019"/>
  </r>
  <r>
    <s v="T02573"/>
    <x v="495"/>
    <s v="C110"/>
    <s v="P009"/>
    <x v="3"/>
    <n v="1"/>
    <n v="0.05"/>
    <s v="Bank Transfer"/>
    <n v="123.19"/>
    <n v="80.36"/>
    <x v="2"/>
    <s v="Snacks"/>
    <n v="123.19"/>
    <n v="80.36"/>
    <n v="42.83"/>
    <n v="0.34767432421462779"/>
    <n v="6.1595000000000004"/>
    <n v="117.0305"/>
    <n v="36.670500000000004"/>
  </r>
  <r>
    <s v="T02574"/>
    <x v="172"/>
    <s v="C195"/>
    <s v="P004"/>
    <x v="4"/>
    <n v="1"/>
    <n v="0.05"/>
    <s v="Bank Transfer"/>
    <n v="1853.77"/>
    <n v="1363.52"/>
    <x v="0"/>
    <s v="Accessories"/>
    <n v="1853.77"/>
    <n v="1363.52"/>
    <n v="490.25"/>
    <n v="0.26446107122242779"/>
    <n v="92.688500000000005"/>
    <n v="1761.0815"/>
    <n v="397.56150000000002"/>
  </r>
  <r>
    <s v="T02575"/>
    <x v="187"/>
    <s v="C106"/>
    <s v="P013"/>
    <x v="0"/>
    <n v="2"/>
    <n v="0.05"/>
    <s v="Mobile Money"/>
    <n v="1134.8"/>
    <n v="675.1"/>
    <x v="0"/>
    <s v="Watches"/>
    <n v="2269.6"/>
    <n v="1350.2"/>
    <n v="919.39999999999986"/>
    <n v="0.40509340853013742"/>
    <n v="113.48"/>
    <n v="2156.12"/>
    <n v="805.91999999999985"/>
  </r>
  <r>
    <s v="T02576"/>
    <x v="284"/>
    <s v="C054"/>
    <s v="P036"/>
    <x v="0"/>
    <n v="1"/>
    <n v="0.1"/>
    <s v="Cash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2577"/>
    <x v="353"/>
    <s v="C118"/>
    <s v="P029"/>
    <x v="1"/>
    <n v="2"/>
    <n v="0.1"/>
    <s v="Bank Transfer"/>
    <n v="1485.05"/>
    <n v="988.31"/>
    <x v="0"/>
    <s v="Clothing"/>
    <n v="2970.1"/>
    <n v="1976.62"/>
    <n v="993.48"/>
    <n v="0.33449378808794317"/>
    <n v="297.01"/>
    <n v="2673.09"/>
    <n v="696.47000000000025"/>
  </r>
  <r>
    <s v="T02578"/>
    <x v="672"/>
    <s v="C076"/>
    <s v="P028"/>
    <x v="1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2579"/>
    <x v="38"/>
    <s v="C146"/>
    <s v="P002"/>
    <x v="0"/>
    <n v="5"/>
    <n v="0"/>
    <s v="Credit Card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2580"/>
    <x v="548"/>
    <s v="C038"/>
    <s v="P001"/>
    <x v="4"/>
    <n v="3"/>
    <n v="0"/>
    <s v="Credit Card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2581"/>
    <x v="55"/>
    <s v="C095"/>
    <s v="P036"/>
    <x v="4"/>
    <n v="3"/>
    <n v="0.1"/>
    <s v="Bank Transfer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2582"/>
    <x v="538"/>
    <s v="C184"/>
    <s v="P030"/>
    <x v="2"/>
    <n v="5"/>
    <n v="0.1"/>
    <s v="Mobile Money"/>
    <n v="29.24"/>
    <n v="15.28"/>
    <x v="0"/>
    <s v="Watches"/>
    <n v="146.19999999999999"/>
    <n v="76.399999999999991"/>
    <n v="69.8"/>
    <n v="0.47742818057455544"/>
    <n v="14.62"/>
    <n v="131.57999999999998"/>
    <n v="55.179999999999993"/>
  </r>
  <r>
    <s v="T02583"/>
    <x v="153"/>
    <s v="C183"/>
    <s v="P002"/>
    <x v="1"/>
    <n v="3"/>
    <n v="0.05"/>
    <s v="Credit Card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2584"/>
    <x v="245"/>
    <s v="C038"/>
    <s v="P028"/>
    <x v="4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2585"/>
    <x v="699"/>
    <s v="C164"/>
    <s v="P036"/>
    <x v="2"/>
    <n v="1"/>
    <n v="0.05"/>
    <s v="Bank Transfer"/>
    <n v="1501.46"/>
    <n v="1167.73"/>
    <x v="0"/>
    <s v="Watches"/>
    <n v="1501.46"/>
    <n v="1167.73"/>
    <n v="333.73"/>
    <n v="0.22227032355174298"/>
    <n v="75.073000000000008"/>
    <n v="1426.3869999999999"/>
    <n v="258.65699999999993"/>
  </r>
  <r>
    <s v="T02586"/>
    <x v="64"/>
    <s v="C038"/>
    <s v="P044"/>
    <x v="4"/>
    <n v="1"/>
    <n v="0.1"/>
    <s v="Bank Transfer"/>
    <n v="1286.55"/>
    <n v="797.54"/>
    <x v="0"/>
    <s v="Accessories"/>
    <n v="1286.55"/>
    <n v="797.54"/>
    <n v="489.01"/>
    <n v="0.380094049978625"/>
    <n v="128.655"/>
    <n v="1157.895"/>
    <n v="360.35500000000002"/>
  </r>
  <r>
    <s v="T02587"/>
    <x v="623"/>
    <s v="C185"/>
    <s v="P044"/>
    <x v="4"/>
    <n v="5"/>
    <n v="0.15"/>
    <s v="Mobile Money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2588"/>
    <x v="363"/>
    <s v="C159"/>
    <s v="P024"/>
    <x v="2"/>
    <n v="3"/>
    <n v="0.05"/>
    <s v="Bank Transfer"/>
    <n v="1487.41"/>
    <n v="813.07"/>
    <x v="1"/>
    <s v="Smartphone"/>
    <n v="4462.2300000000005"/>
    <n v="2439.21"/>
    <n v="2023.0200000000004"/>
    <n v="0.45336524562830699"/>
    <n v="223.11150000000004"/>
    <n v="4239.1185000000005"/>
    <n v="1799.9085000000005"/>
  </r>
  <r>
    <s v="T02589"/>
    <x v="117"/>
    <s v="C134"/>
    <s v="P017"/>
    <x v="0"/>
    <n v="4"/>
    <n v="0.15"/>
    <s v="Credit Card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2590"/>
    <x v="33"/>
    <s v="C135"/>
    <s v="P050"/>
    <x v="1"/>
    <n v="2"/>
    <n v="0.15"/>
    <s v="Mobile Money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2591"/>
    <x v="49"/>
    <s v="C004"/>
    <s v="P039"/>
    <x v="3"/>
    <n v="3"/>
    <n v="0.05"/>
    <s v="Bank Transfer"/>
    <n v="540.94000000000005"/>
    <n v="398.25"/>
    <x v="0"/>
    <s v="Clothing"/>
    <n v="1622.8200000000002"/>
    <n v="1194.75"/>
    <n v="428.07000000000016"/>
    <n v="0.26378156542315234"/>
    <n v="81.14100000000002"/>
    <n v="1541.6790000000001"/>
    <n v="346.92900000000009"/>
  </r>
  <r>
    <s v="T02592"/>
    <x v="524"/>
    <s v="C053"/>
    <s v="P006"/>
    <x v="2"/>
    <n v="2"/>
    <n v="0.1"/>
    <s v="Cash"/>
    <n v="318.05"/>
    <n v="187.34"/>
    <x v="2"/>
    <s v="Fruits"/>
    <n v="636.1"/>
    <n v="374.68"/>
    <n v="261.42"/>
    <n v="0.41097311743436565"/>
    <n v="63.610000000000007"/>
    <n v="572.49"/>
    <n v="197.81"/>
  </r>
  <r>
    <s v="T02593"/>
    <x v="280"/>
    <s v="C167"/>
    <s v="P035"/>
    <x v="2"/>
    <n v="3"/>
    <n v="0.15"/>
    <s v="Mobile Money"/>
    <n v="1562.43"/>
    <n v="1195.6300000000001"/>
    <x v="1"/>
    <s v="Laptop"/>
    <n v="4687.29"/>
    <n v="3586.8900000000003"/>
    <n v="1100.3999999999996"/>
    <n v="0.23476251736077769"/>
    <n v="703.09349999999995"/>
    <n v="3984.1965"/>
    <n v="397.30649999999969"/>
  </r>
  <r>
    <s v="T02594"/>
    <x v="60"/>
    <s v="C146"/>
    <s v="P012"/>
    <x v="3"/>
    <n v="5"/>
    <n v="0.05"/>
    <s v="Credit Card"/>
    <n v="1193.0899999999999"/>
    <n v="818.24"/>
    <x v="1"/>
    <s v="Camera"/>
    <n v="5965.45"/>
    <n v="4091.2"/>
    <n v="1874.25"/>
    <n v="0.31418417722049469"/>
    <n v="298.27249999999998"/>
    <n v="5667.1774999999998"/>
    <n v="1575.9775"/>
  </r>
  <r>
    <s v="T02595"/>
    <x v="639"/>
    <s v="C094"/>
    <s v="P030"/>
    <x v="3"/>
    <n v="4"/>
    <n v="0"/>
    <s v="Bank Transfer"/>
    <n v="29.24"/>
    <n v="15.28"/>
    <x v="0"/>
    <s v="Watches"/>
    <n v="116.96"/>
    <n v="61.12"/>
    <n v="55.839999999999996"/>
    <n v="0.47742818057455538"/>
    <n v="0"/>
    <n v="116.96"/>
    <n v="55.839999999999996"/>
  </r>
  <r>
    <s v="T02596"/>
    <x v="146"/>
    <s v="C130"/>
    <s v="P029"/>
    <x v="3"/>
    <n v="3"/>
    <n v="0"/>
    <s v="Cash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2597"/>
    <x v="153"/>
    <s v="C115"/>
    <s v="P006"/>
    <x v="4"/>
    <n v="5"/>
    <n v="0.05"/>
    <s v="Credit Card"/>
    <n v="318.05"/>
    <n v="187.34"/>
    <x v="2"/>
    <s v="Fruits"/>
    <n v="1590.25"/>
    <n v="936.7"/>
    <n v="653.54999999999995"/>
    <n v="0.41097311743436565"/>
    <n v="79.512500000000003"/>
    <n v="1510.7375"/>
    <n v="574.03749999999991"/>
  </r>
  <r>
    <s v="T02598"/>
    <x v="369"/>
    <s v="C066"/>
    <s v="P030"/>
    <x v="2"/>
    <n v="2"/>
    <n v="0.05"/>
    <s v="Mobile Money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2599"/>
    <x v="140"/>
    <s v="C046"/>
    <s v="P034"/>
    <x v="3"/>
    <n v="5"/>
    <n v="0.1"/>
    <s v="Bank Transfer"/>
    <n v="428.05"/>
    <n v="246.07"/>
    <x v="1"/>
    <s v="Laptop"/>
    <n v="2140.25"/>
    <n v="1230.3499999999999"/>
    <n v="909.90000000000009"/>
    <n v="0.42513725032122418"/>
    <n v="214.02500000000001"/>
    <n v="1926.2249999999999"/>
    <n v="695.875"/>
  </r>
  <r>
    <s v="T02600"/>
    <x v="524"/>
    <s v="C024"/>
    <s v="P035"/>
    <x v="2"/>
    <n v="1"/>
    <n v="0.05"/>
    <s v="Bank Transfer"/>
    <n v="1562.43"/>
    <n v="1195.6300000000001"/>
    <x v="1"/>
    <s v="Laptop"/>
    <n v="1562.43"/>
    <n v="1195.6300000000001"/>
    <n v="366.79999999999995"/>
    <n v="0.23476251736077772"/>
    <n v="78.121500000000012"/>
    <n v="1484.3085000000001"/>
    <n v="288.67849999999999"/>
  </r>
  <r>
    <s v="T02601"/>
    <x v="234"/>
    <s v="C016"/>
    <s v="P028"/>
    <x v="2"/>
    <n v="2"/>
    <n v="0.05"/>
    <s v="Mobile Money"/>
    <n v="673.78"/>
    <n v="363.33"/>
    <x v="1"/>
    <s v="Smartphone"/>
    <n v="1347.56"/>
    <n v="726.66"/>
    <n v="620.9"/>
    <n v="0.46075870462168661"/>
    <n v="67.378"/>
    <n v="1280.182"/>
    <n v="553.52200000000005"/>
  </r>
  <r>
    <s v="T02602"/>
    <x v="12"/>
    <s v="C119"/>
    <s v="P043"/>
    <x v="3"/>
    <n v="5"/>
    <n v="0"/>
    <s v="Bank Transfer"/>
    <n v="564.41999999999996"/>
    <n v="293.95999999999998"/>
    <x v="0"/>
    <s v="Accessories"/>
    <n v="2822.1"/>
    <n v="1469.8"/>
    <n v="1352.3"/>
    <n v="0.47918216930654478"/>
    <n v="0"/>
    <n v="2822.1"/>
    <n v="1352.3"/>
  </r>
  <r>
    <s v="T02603"/>
    <x v="14"/>
    <s v="C163"/>
    <s v="P032"/>
    <x v="3"/>
    <n v="2"/>
    <n v="0.15"/>
    <s v="Cash"/>
    <n v="304.70999999999998"/>
    <n v="164.01"/>
    <x v="2"/>
    <s v="Vegetables"/>
    <n v="609.41999999999996"/>
    <n v="328.02"/>
    <n v="281.39999999999998"/>
    <n v="0.46175051688490698"/>
    <n v="91.412999999999997"/>
    <n v="518.00699999999995"/>
    <n v="189.98699999999997"/>
  </r>
  <r>
    <s v="T02604"/>
    <x v="687"/>
    <s v="C114"/>
    <s v="P005"/>
    <x v="3"/>
    <n v="4"/>
    <n v="0.05"/>
    <s v="Cash"/>
    <n v="1396.22"/>
    <n v="1004.09"/>
    <x v="0"/>
    <s v="Bags"/>
    <n v="5584.88"/>
    <n v="4016.36"/>
    <n v="1568.52"/>
    <n v="0.28085115526206472"/>
    <n v="279.24400000000003"/>
    <n v="5305.6360000000004"/>
    <n v="1289.2760000000003"/>
  </r>
  <r>
    <s v="T02605"/>
    <x v="329"/>
    <s v="C139"/>
    <s v="P019"/>
    <x v="4"/>
    <n v="2"/>
    <n v="0.15"/>
    <s v="Bank Transfer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2606"/>
    <x v="571"/>
    <s v="C146"/>
    <s v="P040"/>
    <x v="3"/>
    <n v="5"/>
    <n v="0.15"/>
    <s v="Cash"/>
    <n v="1745.61"/>
    <n v="1322.44"/>
    <x v="1"/>
    <s v="Headphones"/>
    <n v="8728.0499999999993"/>
    <n v="6612.2000000000007"/>
    <n v="2115.8499999999985"/>
    <n v="0.24241955534168558"/>
    <n v="1309.2074999999998"/>
    <n v="7418.8424999999997"/>
    <n v="806.64249999999902"/>
  </r>
  <r>
    <s v="T02607"/>
    <x v="610"/>
    <s v="C185"/>
    <s v="P034"/>
    <x v="1"/>
    <n v="2"/>
    <n v="0.15"/>
    <s v="Cash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2608"/>
    <x v="490"/>
    <s v="C065"/>
    <s v="P037"/>
    <x v="1"/>
    <n v="5"/>
    <n v="0.1"/>
    <s v="Mobile Money"/>
    <n v="1952.65"/>
    <n v="1451.27"/>
    <x v="1"/>
    <s v="Television"/>
    <n v="9763.25"/>
    <n v="7256.35"/>
    <n v="2506.8999999999996"/>
    <n v="0.25676900622231325"/>
    <n v="976.32500000000005"/>
    <n v="8786.9249999999993"/>
    <n v="1530.5749999999989"/>
  </r>
  <r>
    <s v="T02609"/>
    <x v="479"/>
    <s v="C162"/>
    <s v="P049"/>
    <x v="2"/>
    <n v="3"/>
    <n v="0.15"/>
    <s v="Bank Transfer"/>
    <n v="388.26"/>
    <n v="199.3"/>
    <x v="0"/>
    <s v="Watches"/>
    <n v="1164.78"/>
    <n v="597.90000000000009"/>
    <n v="566.87999999999988"/>
    <n v="0.4866841807036521"/>
    <n v="174.71699999999998"/>
    <n v="990.06299999999999"/>
    <n v="392.1629999999999"/>
  </r>
  <r>
    <s v="T02610"/>
    <x v="710"/>
    <s v="C166"/>
    <s v="P032"/>
    <x v="0"/>
    <n v="3"/>
    <n v="0.05"/>
    <s v="Bank Transfer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2611"/>
    <x v="74"/>
    <s v="C071"/>
    <s v="P039"/>
    <x v="4"/>
    <n v="5"/>
    <n v="0.1"/>
    <s v="Mobile Money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2612"/>
    <x v="29"/>
    <s v="C029"/>
    <s v="P034"/>
    <x v="2"/>
    <n v="4"/>
    <n v="0"/>
    <s v="Bank Transfer"/>
    <n v="428.05"/>
    <n v="246.07"/>
    <x v="1"/>
    <s v="Laptop"/>
    <n v="1712.2"/>
    <n v="984.28"/>
    <n v="727.92000000000007"/>
    <n v="0.42513725032122418"/>
    <n v="0"/>
    <n v="1712.2"/>
    <n v="727.92000000000007"/>
  </r>
  <r>
    <s v="T02613"/>
    <x v="700"/>
    <s v="C131"/>
    <s v="P002"/>
    <x v="1"/>
    <n v="4"/>
    <n v="0.05"/>
    <s v="Credit Card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2614"/>
    <x v="302"/>
    <s v="C017"/>
    <s v="P043"/>
    <x v="1"/>
    <n v="3"/>
    <n v="0"/>
    <s v="Mobile Money"/>
    <n v="564.41999999999996"/>
    <n v="293.95999999999998"/>
    <x v="0"/>
    <s v="Accessories"/>
    <n v="1693.2599999999998"/>
    <n v="881.87999999999988"/>
    <n v="811.37999999999988"/>
    <n v="0.47918216930654478"/>
    <n v="0"/>
    <n v="1693.2599999999998"/>
    <n v="811.37999999999988"/>
  </r>
  <r>
    <s v="T02615"/>
    <x v="91"/>
    <s v="C088"/>
    <s v="P011"/>
    <x v="4"/>
    <n v="2"/>
    <n v="0.05"/>
    <s v="Cash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2616"/>
    <x v="309"/>
    <s v="C196"/>
    <s v="P050"/>
    <x v="2"/>
    <n v="2"/>
    <n v="0.1"/>
    <s v="Bank Transfer"/>
    <n v="1044.6400000000001"/>
    <n v="775.07"/>
    <x v="0"/>
    <s v="Footwear"/>
    <n v="2089.2800000000002"/>
    <n v="1550.14"/>
    <n v="539.1400000000001"/>
    <n v="0.25805062030938891"/>
    <n v="208.92800000000003"/>
    <n v="1880.3520000000001"/>
    <n v="330.21199999999999"/>
  </r>
  <r>
    <s v="T02617"/>
    <x v="35"/>
    <s v="C082"/>
    <s v="P022"/>
    <x v="4"/>
    <n v="4"/>
    <n v="0"/>
    <s v="Bank Transfer"/>
    <n v="25.57"/>
    <n v="19.05"/>
    <x v="2"/>
    <s v="Vegetables"/>
    <n v="102.28"/>
    <n v="76.2"/>
    <n v="26.08"/>
    <n v="0.25498631208447398"/>
    <n v="0"/>
    <n v="102.28"/>
    <n v="26.08"/>
  </r>
  <r>
    <s v="T02618"/>
    <x v="96"/>
    <s v="C157"/>
    <s v="P004"/>
    <x v="2"/>
    <n v="5"/>
    <n v="0.05"/>
    <s v="Bank Transfer"/>
    <n v="1853.77"/>
    <n v="1363.52"/>
    <x v="0"/>
    <s v="Accessories"/>
    <n v="9268.85"/>
    <n v="6817.6"/>
    <n v="2451.25"/>
    <n v="0.26446107122242779"/>
    <n v="463.44250000000005"/>
    <n v="8805.4075000000012"/>
    <n v="1987.8075000000008"/>
  </r>
  <r>
    <s v="T02619"/>
    <x v="604"/>
    <s v="C041"/>
    <s v="P014"/>
    <x v="2"/>
    <n v="4"/>
    <n v="0.05"/>
    <s v="Credit Card"/>
    <n v="1342.75"/>
    <n v="797.94"/>
    <x v="0"/>
    <s v="Clothing"/>
    <n v="5371"/>
    <n v="3191.76"/>
    <n v="2179.2399999999998"/>
    <n v="0.40574194749581077"/>
    <n v="268.55"/>
    <n v="5102.45"/>
    <n v="1910.6899999999996"/>
  </r>
  <r>
    <s v="T02620"/>
    <x v="528"/>
    <s v="C157"/>
    <s v="P046"/>
    <x v="2"/>
    <n v="3"/>
    <n v="0.15"/>
    <s v="Mobile Money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2621"/>
    <x v="593"/>
    <s v="C200"/>
    <s v="P045"/>
    <x v="0"/>
    <n v="2"/>
    <n v="0.1"/>
    <s v="Mobile Money"/>
    <n v="1879.08"/>
    <n v="1004.56"/>
    <x v="2"/>
    <s v="Dairy"/>
    <n v="3758.16"/>
    <n v="2009.12"/>
    <n v="1749.04"/>
    <n v="0.46539796070417438"/>
    <n v="375.81600000000003"/>
    <n v="3382.3440000000001"/>
    <n v="1373.2240000000002"/>
  </r>
  <r>
    <s v="T02622"/>
    <x v="311"/>
    <s v="C078"/>
    <s v="P008"/>
    <x v="0"/>
    <n v="2"/>
    <n v="0.1"/>
    <s v="Bank Transfer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2623"/>
    <x v="336"/>
    <s v="C187"/>
    <s v="P013"/>
    <x v="0"/>
    <n v="3"/>
    <n v="0.15"/>
    <s v="Bank Transfer"/>
    <n v="1134.8"/>
    <n v="675.1"/>
    <x v="0"/>
    <s v="Watches"/>
    <n v="3404.3999999999996"/>
    <n v="2025.3000000000002"/>
    <n v="1379.0999999999995"/>
    <n v="0.40509340853013737"/>
    <n v="510.65999999999991"/>
    <n v="2893.74"/>
    <n v="868.4399999999996"/>
  </r>
  <r>
    <s v="T02624"/>
    <x v="365"/>
    <s v="C109"/>
    <s v="P030"/>
    <x v="4"/>
    <n v="4"/>
    <n v="0.15"/>
    <s v="Cash"/>
    <n v="29.24"/>
    <n v="15.28"/>
    <x v="0"/>
    <s v="Watches"/>
    <n v="116.96"/>
    <n v="61.12"/>
    <n v="55.839999999999996"/>
    <n v="0.47742818057455538"/>
    <n v="17.543999999999997"/>
    <n v="99.415999999999997"/>
    <n v="38.295999999999999"/>
  </r>
  <r>
    <s v="T02625"/>
    <x v="7"/>
    <s v="C196"/>
    <s v="P005"/>
    <x v="1"/>
    <n v="1"/>
    <n v="0.15"/>
    <s v="Bank Transfer"/>
    <n v="1396.22"/>
    <n v="1004.09"/>
    <x v="0"/>
    <s v="Bags"/>
    <n v="1396.22"/>
    <n v="1004.09"/>
    <n v="392.13"/>
    <n v="0.28085115526206472"/>
    <n v="209.43299999999999"/>
    <n v="1186.787"/>
    <n v="182.697"/>
  </r>
  <r>
    <s v="T02626"/>
    <x v="597"/>
    <s v="C166"/>
    <s v="P034"/>
    <x v="2"/>
    <n v="4"/>
    <n v="0.1"/>
    <s v="Cash"/>
    <n v="428.05"/>
    <n v="246.07"/>
    <x v="1"/>
    <s v="Laptop"/>
    <n v="1712.2"/>
    <n v="984.28"/>
    <n v="727.92000000000007"/>
    <n v="0.42513725032122418"/>
    <n v="171.22000000000003"/>
    <n v="1540.98"/>
    <n v="556.70000000000005"/>
  </r>
  <r>
    <s v="T02627"/>
    <x v="529"/>
    <s v="C181"/>
    <s v="P046"/>
    <x v="2"/>
    <n v="2"/>
    <n v="0.1"/>
    <s v="Bank Transfer"/>
    <n v="1165.3699999999999"/>
    <n v="926.55"/>
    <x v="0"/>
    <s v="Clothing"/>
    <n v="2330.7399999999998"/>
    <n v="1853.1"/>
    <n v="477.63999999999987"/>
    <n v="0.20493062289230027"/>
    <n v="233.07399999999998"/>
    <n v="2097.6659999999997"/>
    <n v="244.5659999999998"/>
  </r>
  <r>
    <s v="T02628"/>
    <x v="40"/>
    <s v="C096"/>
    <s v="P030"/>
    <x v="3"/>
    <n v="3"/>
    <n v="0.15"/>
    <s v="Mobile Money"/>
    <n v="29.24"/>
    <n v="15.28"/>
    <x v="0"/>
    <s v="Watches"/>
    <n v="87.72"/>
    <n v="45.839999999999996"/>
    <n v="41.88"/>
    <n v="0.47742818057455544"/>
    <n v="13.157999999999999"/>
    <n v="74.561999999999998"/>
    <n v="28.722000000000001"/>
  </r>
  <r>
    <s v="T02629"/>
    <x v="161"/>
    <s v="C084"/>
    <s v="P026"/>
    <x v="4"/>
    <n v="5"/>
    <n v="0.05"/>
    <s v="Credit Card"/>
    <n v="1015.76"/>
    <n v="584.4"/>
    <x v="2"/>
    <s v="Dairy"/>
    <n v="5078.8"/>
    <n v="2922"/>
    <n v="2156.8000000000002"/>
    <n v="0.42466724423092073"/>
    <n v="253.94000000000003"/>
    <n v="4824.8600000000006"/>
    <n v="1902.8600000000006"/>
  </r>
  <r>
    <s v="T02630"/>
    <x v="224"/>
    <s v="C159"/>
    <s v="P037"/>
    <x v="4"/>
    <n v="4"/>
    <n v="0.1"/>
    <s v="Cash"/>
    <n v="1952.65"/>
    <n v="1451.27"/>
    <x v="1"/>
    <s v="Television"/>
    <n v="7810.6"/>
    <n v="5805.08"/>
    <n v="2005.5200000000004"/>
    <n v="0.2567690062223133"/>
    <n v="781.06000000000006"/>
    <n v="7029.54"/>
    <n v="1224.46"/>
  </r>
  <r>
    <s v="T02631"/>
    <x v="195"/>
    <s v="C020"/>
    <s v="P006"/>
    <x v="2"/>
    <n v="2"/>
    <n v="0.1"/>
    <s v="Mobile Money"/>
    <n v="318.05"/>
    <n v="187.34"/>
    <x v="2"/>
    <s v="Fruits"/>
    <n v="636.1"/>
    <n v="374.68"/>
    <n v="261.42"/>
    <n v="0.41097311743436565"/>
    <n v="63.610000000000007"/>
    <n v="572.49"/>
    <n v="197.81"/>
  </r>
  <r>
    <s v="T02632"/>
    <x v="380"/>
    <s v="C185"/>
    <s v="P007"/>
    <x v="4"/>
    <n v="4"/>
    <n v="0"/>
    <s v="Mobile Money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2633"/>
    <x v="500"/>
    <s v="C177"/>
    <s v="P009"/>
    <x v="1"/>
    <n v="2"/>
    <n v="0.1"/>
    <s v="Mobile Money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2634"/>
    <x v="569"/>
    <s v="C016"/>
    <s v="P027"/>
    <x v="3"/>
    <n v="1"/>
    <n v="0.1"/>
    <s v="Bank Transfer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2635"/>
    <x v="471"/>
    <s v="C138"/>
    <s v="P034"/>
    <x v="0"/>
    <n v="4"/>
    <n v="0.1"/>
    <s v="Cash"/>
    <n v="428.05"/>
    <n v="246.07"/>
    <x v="1"/>
    <s v="Laptop"/>
    <n v="1712.2"/>
    <n v="984.28"/>
    <n v="727.92000000000007"/>
    <n v="0.42513725032122418"/>
    <n v="171.22000000000003"/>
    <n v="1540.98"/>
    <n v="556.70000000000005"/>
  </r>
  <r>
    <s v="T02636"/>
    <x v="474"/>
    <s v="C121"/>
    <s v="P034"/>
    <x v="2"/>
    <n v="1"/>
    <n v="0.1"/>
    <s v="Mobile Money"/>
    <n v="428.05"/>
    <n v="246.07"/>
    <x v="1"/>
    <s v="Laptop"/>
    <n v="428.05"/>
    <n v="246.07"/>
    <n v="181.98000000000002"/>
    <n v="0.42513725032122418"/>
    <n v="42.805000000000007"/>
    <n v="385.245"/>
    <n v="139.17500000000001"/>
  </r>
  <r>
    <s v="T02637"/>
    <x v="155"/>
    <s v="C039"/>
    <s v="P027"/>
    <x v="2"/>
    <n v="5"/>
    <n v="0.1"/>
    <s v="Credit Card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2638"/>
    <x v="370"/>
    <s v="C144"/>
    <s v="P050"/>
    <x v="3"/>
    <n v="4"/>
    <n v="0.05"/>
    <s v="Bank Transfer"/>
    <n v="1044.6400000000001"/>
    <n v="775.07"/>
    <x v="0"/>
    <s v="Footwear"/>
    <n v="4178.5600000000004"/>
    <n v="3100.28"/>
    <n v="1078.2800000000002"/>
    <n v="0.25805062030938891"/>
    <n v="208.92800000000003"/>
    <n v="3969.6320000000005"/>
    <n v="869.35200000000032"/>
  </r>
  <r>
    <s v="T02639"/>
    <x v="300"/>
    <s v="C147"/>
    <s v="P014"/>
    <x v="4"/>
    <n v="3"/>
    <n v="0.1"/>
    <s v="Cash"/>
    <n v="1342.75"/>
    <n v="797.94"/>
    <x v="0"/>
    <s v="Clothing"/>
    <n v="4028.25"/>
    <n v="2393.8200000000002"/>
    <n v="1634.4299999999998"/>
    <n v="0.40574194749581077"/>
    <n v="402.82500000000005"/>
    <n v="3625.4250000000002"/>
    <n v="1231.605"/>
  </r>
  <r>
    <s v="T02640"/>
    <x v="278"/>
    <s v="C036"/>
    <s v="P024"/>
    <x v="3"/>
    <n v="3"/>
    <n v="0.1"/>
    <s v="Mobile Money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2641"/>
    <x v="711"/>
    <s v="C192"/>
    <s v="P008"/>
    <x v="2"/>
    <n v="2"/>
    <n v="0.1"/>
    <s v="Mobile Money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2642"/>
    <x v="21"/>
    <s v="C059"/>
    <s v="P018"/>
    <x v="1"/>
    <n v="3"/>
    <n v="0.1"/>
    <s v="Credit Card"/>
    <n v="1079.8900000000001"/>
    <n v="703.83"/>
    <x v="1"/>
    <s v="Smartphone"/>
    <n v="3239.67"/>
    <n v="2111.4900000000002"/>
    <n v="1128.1799999999998"/>
    <n v="0.34823917250831099"/>
    <n v="323.96700000000004"/>
    <n v="2915.703"/>
    <n v="804.21299999999974"/>
  </r>
  <r>
    <s v="T02643"/>
    <x v="21"/>
    <s v="C174"/>
    <s v="P031"/>
    <x v="0"/>
    <n v="3"/>
    <n v="0"/>
    <s v="Credit Card"/>
    <n v="1095.72"/>
    <n v="822.2"/>
    <x v="2"/>
    <s v="Snacks"/>
    <n v="3287.16"/>
    <n v="2466.6000000000004"/>
    <n v="820.55999999999949"/>
    <n v="0.24962581681451451"/>
    <n v="0"/>
    <n v="3287.16"/>
    <n v="820.55999999999949"/>
  </r>
  <r>
    <s v="T02644"/>
    <x v="417"/>
    <s v="C031"/>
    <s v="P047"/>
    <x v="1"/>
    <n v="4"/>
    <n v="0.15"/>
    <s v="Mobile Money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2645"/>
    <x v="382"/>
    <s v="C013"/>
    <s v="P044"/>
    <x v="4"/>
    <n v="1"/>
    <n v="0.1"/>
    <s v="Cash"/>
    <n v="1286.55"/>
    <n v="797.54"/>
    <x v="0"/>
    <s v="Accessories"/>
    <n v="1286.55"/>
    <n v="797.54"/>
    <n v="489.01"/>
    <n v="0.380094049978625"/>
    <n v="128.655"/>
    <n v="1157.895"/>
    <n v="360.35500000000002"/>
  </r>
  <r>
    <s v="T02646"/>
    <x v="118"/>
    <s v="C145"/>
    <s v="P042"/>
    <x v="1"/>
    <n v="1"/>
    <n v="0.1"/>
    <s v="Mobile Money"/>
    <n v="453.62"/>
    <n v="316.63"/>
    <x v="0"/>
    <s v="Clothing"/>
    <n v="453.62"/>
    <n v="316.63"/>
    <n v="136.99"/>
    <n v="0.30199285745778409"/>
    <n v="45.362000000000002"/>
    <n v="408.25799999999998"/>
    <n v="91.627999999999986"/>
  </r>
  <r>
    <s v="T02647"/>
    <x v="232"/>
    <s v="C073"/>
    <s v="P029"/>
    <x v="4"/>
    <n v="3"/>
    <n v="0"/>
    <s v="Cash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2648"/>
    <x v="192"/>
    <s v="C145"/>
    <s v="P023"/>
    <x v="3"/>
    <n v="5"/>
    <n v="0"/>
    <s v="Credit Card"/>
    <n v="1878.47"/>
    <n v="1014.91"/>
    <x v="0"/>
    <s v="Footwear"/>
    <n v="9392.35"/>
    <n v="5074.55"/>
    <n v="4317.8"/>
    <n v="0.45971455493034225"/>
    <n v="0"/>
    <n v="9392.35"/>
    <n v="4317.8"/>
  </r>
  <r>
    <s v="T02649"/>
    <x v="110"/>
    <s v="C132"/>
    <s v="P012"/>
    <x v="3"/>
    <n v="5"/>
    <n v="0.15"/>
    <s v="Credit Card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2650"/>
    <x v="663"/>
    <s v="C193"/>
    <s v="P035"/>
    <x v="3"/>
    <n v="4"/>
    <n v="0.1"/>
    <s v="Mobile Money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2651"/>
    <x v="614"/>
    <s v="C116"/>
    <s v="P037"/>
    <x v="2"/>
    <n v="3"/>
    <n v="0"/>
    <s v="Credit Card"/>
    <n v="1952.65"/>
    <n v="1451.27"/>
    <x v="1"/>
    <s v="Television"/>
    <n v="5857.9500000000007"/>
    <n v="4353.8099999999995"/>
    <n v="1504.1400000000012"/>
    <n v="0.25676900622231347"/>
    <n v="0"/>
    <n v="5857.9500000000007"/>
    <n v="1504.1400000000012"/>
  </r>
  <r>
    <s v="T02652"/>
    <x v="322"/>
    <s v="C166"/>
    <s v="P045"/>
    <x v="4"/>
    <n v="3"/>
    <n v="0.15"/>
    <s v="Mobile Money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2653"/>
    <x v="388"/>
    <s v="C006"/>
    <s v="P021"/>
    <x v="1"/>
    <n v="5"/>
    <n v="0.1"/>
    <s v="Cash"/>
    <n v="1227.24"/>
    <n v="977.09"/>
    <x v="2"/>
    <s v="Dairy"/>
    <n v="6136.2"/>
    <n v="4885.45"/>
    <n v="1250.75"/>
    <n v="0.20383136142889738"/>
    <n v="613.62"/>
    <n v="5522.58"/>
    <n v="637.13000000000011"/>
  </r>
  <r>
    <s v="T02654"/>
    <x v="703"/>
    <s v="C160"/>
    <s v="P041"/>
    <x v="1"/>
    <n v="1"/>
    <n v="0"/>
    <s v="Credit Card"/>
    <n v="1635.01"/>
    <n v="1043.29"/>
    <x v="1"/>
    <s v="Television"/>
    <n v="1635.01"/>
    <n v="1043.29"/>
    <n v="591.72"/>
    <n v="0.36190604338811383"/>
    <n v="0"/>
    <n v="1635.01"/>
    <n v="591.72"/>
  </r>
  <r>
    <s v="T02655"/>
    <x v="472"/>
    <s v="C083"/>
    <s v="P006"/>
    <x v="1"/>
    <n v="2"/>
    <n v="0.1"/>
    <s v="Credit Card"/>
    <n v="318.05"/>
    <n v="187.34"/>
    <x v="2"/>
    <s v="Fruits"/>
    <n v="636.1"/>
    <n v="374.68"/>
    <n v="261.42"/>
    <n v="0.41097311743436565"/>
    <n v="63.610000000000007"/>
    <n v="572.49"/>
    <n v="197.81"/>
  </r>
  <r>
    <s v="T02656"/>
    <x v="138"/>
    <s v="C150"/>
    <s v="P032"/>
    <x v="0"/>
    <n v="5"/>
    <n v="0.15"/>
    <s v="Credit Card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2657"/>
    <x v="172"/>
    <s v="C198"/>
    <s v="P013"/>
    <x v="4"/>
    <n v="3"/>
    <n v="0.05"/>
    <s v="Credit Card"/>
    <n v="1134.8"/>
    <n v="675.1"/>
    <x v="0"/>
    <s v="Watches"/>
    <n v="3404.3999999999996"/>
    <n v="2025.3000000000002"/>
    <n v="1379.0999999999995"/>
    <n v="0.40509340853013737"/>
    <n v="170.22"/>
    <n v="3234.18"/>
    <n v="1208.8799999999997"/>
  </r>
  <r>
    <s v="T02658"/>
    <x v="614"/>
    <s v="C198"/>
    <s v="P048"/>
    <x v="2"/>
    <n v="2"/>
    <n v="0.1"/>
    <s v="Credit Card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2659"/>
    <x v="454"/>
    <s v="C026"/>
    <s v="P037"/>
    <x v="3"/>
    <n v="5"/>
    <n v="0"/>
    <s v="Credit Card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2660"/>
    <x v="376"/>
    <s v="C139"/>
    <s v="P019"/>
    <x v="0"/>
    <n v="1"/>
    <n v="0.1"/>
    <s v="Bank Transfer"/>
    <n v="1762.92"/>
    <n v="1346.48"/>
    <x v="1"/>
    <s v="Laptop"/>
    <n v="1762.92"/>
    <n v="1346.48"/>
    <n v="416.44000000000005"/>
    <n v="0.23622172305039368"/>
    <n v="176.29200000000003"/>
    <n v="1586.6280000000002"/>
    <n v="240.14800000000014"/>
  </r>
  <r>
    <s v="T02661"/>
    <x v="645"/>
    <s v="C059"/>
    <s v="P011"/>
    <x v="2"/>
    <n v="2"/>
    <n v="0.1"/>
    <s v="Credit Card"/>
    <n v="248.57"/>
    <n v="190.67"/>
    <x v="1"/>
    <s v="Headphones"/>
    <n v="497.14"/>
    <n v="381.34"/>
    <n v="115.80000000000001"/>
    <n v="0.2329323731745585"/>
    <n v="49.713999999999999"/>
    <n v="447.42599999999999"/>
    <n v="66.086000000000013"/>
  </r>
  <r>
    <s v="T02662"/>
    <x v="364"/>
    <s v="C109"/>
    <s v="P037"/>
    <x v="0"/>
    <n v="2"/>
    <n v="0.05"/>
    <s v="Bank Transfer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2663"/>
    <x v="446"/>
    <s v="C007"/>
    <s v="P046"/>
    <x v="2"/>
    <n v="4"/>
    <n v="0"/>
    <s v="Mobile Money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2664"/>
    <x v="59"/>
    <s v="C007"/>
    <s v="P046"/>
    <x v="1"/>
    <n v="2"/>
    <n v="0.15"/>
    <s v="Cash"/>
    <n v="1165.3699999999999"/>
    <n v="926.55"/>
    <x v="0"/>
    <s v="Clothing"/>
    <n v="2330.7399999999998"/>
    <n v="1853.1"/>
    <n v="477.63999999999987"/>
    <n v="0.20493062289230027"/>
    <n v="349.61099999999993"/>
    <n v="1981.1289999999999"/>
    <n v="128.029"/>
  </r>
  <r>
    <s v="T02665"/>
    <x v="579"/>
    <s v="C115"/>
    <s v="P008"/>
    <x v="1"/>
    <n v="4"/>
    <n v="0.05"/>
    <s v="Credit Card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2666"/>
    <x v="50"/>
    <s v="C198"/>
    <s v="P049"/>
    <x v="1"/>
    <n v="5"/>
    <n v="0"/>
    <s v="Cash"/>
    <n v="388.26"/>
    <n v="199.3"/>
    <x v="0"/>
    <s v="Watches"/>
    <n v="1941.3"/>
    <n v="996.5"/>
    <n v="944.8"/>
    <n v="0.48668418070365216"/>
    <n v="0"/>
    <n v="1941.3"/>
    <n v="944.8"/>
  </r>
  <r>
    <s v="T02667"/>
    <x v="363"/>
    <s v="C045"/>
    <s v="P037"/>
    <x v="4"/>
    <n v="5"/>
    <n v="0"/>
    <s v="Credit Card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2668"/>
    <x v="704"/>
    <s v="C194"/>
    <s v="P015"/>
    <x v="2"/>
    <n v="1"/>
    <n v="0.15"/>
    <s v="Bank Transfer"/>
    <n v="270.45"/>
    <n v="187.6"/>
    <x v="0"/>
    <s v="Bags"/>
    <n v="270.45"/>
    <n v="187.6"/>
    <n v="82.85"/>
    <n v="0.30634128304677388"/>
    <n v="40.567499999999995"/>
    <n v="229.88249999999999"/>
    <n v="42.282499999999999"/>
  </r>
  <r>
    <s v="T02669"/>
    <x v="89"/>
    <s v="C192"/>
    <s v="P047"/>
    <x v="0"/>
    <n v="4"/>
    <n v="0.05"/>
    <s v="Credit Card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2670"/>
    <x v="584"/>
    <s v="C024"/>
    <s v="P001"/>
    <x v="4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2671"/>
    <x v="383"/>
    <s v="C131"/>
    <s v="P007"/>
    <x v="3"/>
    <n v="4"/>
    <n v="0"/>
    <s v="Cash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2672"/>
    <x v="553"/>
    <s v="C098"/>
    <s v="P014"/>
    <x v="1"/>
    <n v="4"/>
    <n v="0"/>
    <s v="Bank Transfer"/>
    <n v="1342.75"/>
    <n v="797.94"/>
    <x v="0"/>
    <s v="Clothing"/>
    <n v="5371"/>
    <n v="3191.76"/>
    <n v="2179.2399999999998"/>
    <n v="0.40574194749581077"/>
    <n v="0"/>
    <n v="5371"/>
    <n v="2179.2399999999998"/>
  </r>
  <r>
    <s v="T02673"/>
    <x v="360"/>
    <s v="C093"/>
    <s v="P036"/>
    <x v="0"/>
    <n v="1"/>
    <n v="0.15"/>
    <s v="Bank Transfer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2674"/>
    <x v="241"/>
    <s v="C059"/>
    <s v="P009"/>
    <x v="3"/>
    <n v="4"/>
    <n v="0.15"/>
    <s v="Cash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2675"/>
    <x v="631"/>
    <s v="C071"/>
    <s v="P003"/>
    <x v="0"/>
    <n v="1"/>
    <n v="0.05"/>
    <s v="Credit Card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2676"/>
    <x v="578"/>
    <s v="C046"/>
    <s v="P005"/>
    <x v="4"/>
    <n v="1"/>
    <n v="0.05"/>
    <s v="Credit Card"/>
    <n v="1396.22"/>
    <n v="1004.09"/>
    <x v="0"/>
    <s v="Bags"/>
    <n v="1396.22"/>
    <n v="1004.09"/>
    <n v="392.13"/>
    <n v="0.28085115526206472"/>
    <n v="69.811000000000007"/>
    <n v="1326.4090000000001"/>
    <n v="322.31900000000007"/>
  </r>
  <r>
    <s v="T02677"/>
    <x v="133"/>
    <s v="C036"/>
    <s v="P018"/>
    <x v="1"/>
    <n v="1"/>
    <n v="0"/>
    <s v="Credit Card"/>
    <n v="1079.8900000000001"/>
    <n v="703.83"/>
    <x v="1"/>
    <s v="Smartphone"/>
    <n v="1079.8900000000001"/>
    <n v="703.83"/>
    <n v="376.06000000000006"/>
    <n v="0.34823917250831105"/>
    <n v="0"/>
    <n v="1079.8900000000001"/>
    <n v="376.06000000000006"/>
  </r>
  <r>
    <s v="T02678"/>
    <x v="392"/>
    <s v="C190"/>
    <s v="P003"/>
    <x v="0"/>
    <n v="3"/>
    <n v="0.15"/>
    <s v="Credit Card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2679"/>
    <x v="712"/>
    <s v="C108"/>
    <s v="P037"/>
    <x v="2"/>
    <n v="2"/>
    <n v="0.05"/>
    <s v="Credit Card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2680"/>
    <x v="506"/>
    <s v="C094"/>
    <s v="P042"/>
    <x v="3"/>
    <n v="2"/>
    <n v="0"/>
    <s v="Mobile Money"/>
    <n v="453.62"/>
    <n v="316.63"/>
    <x v="0"/>
    <s v="Clothing"/>
    <n v="907.24"/>
    <n v="633.26"/>
    <n v="273.98"/>
    <n v="0.30199285745778409"/>
    <n v="0"/>
    <n v="907.24"/>
    <n v="273.98"/>
  </r>
  <r>
    <s v="T02681"/>
    <x v="692"/>
    <s v="C053"/>
    <s v="P006"/>
    <x v="0"/>
    <n v="4"/>
    <n v="0.1"/>
    <s v="Bank Transfer"/>
    <n v="318.05"/>
    <n v="187.34"/>
    <x v="2"/>
    <s v="Fruits"/>
    <n v="1272.2"/>
    <n v="749.36"/>
    <n v="522.84"/>
    <n v="0.41097311743436565"/>
    <n v="127.22000000000001"/>
    <n v="1144.98"/>
    <n v="395.62"/>
  </r>
  <r>
    <s v="T02682"/>
    <x v="158"/>
    <s v="C160"/>
    <s v="P001"/>
    <x v="0"/>
    <n v="1"/>
    <n v="0"/>
    <s v="Bank Transfer"/>
    <n v="1673.69"/>
    <n v="1323.38"/>
    <x v="1"/>
    <s v="Camera"/>
    <n v="1673.69"/>
    <n v="1323.38"/>
    <n v="350.30999999999995"/>
    <n v="0.20930399297360916"/>
    <n v="0"/>
    <n v="1673.69"/>
    <n v="350.30999999999995"/>
  </r>
  <r>
    <s v="T02683"/>
    <x v="21"/>
    <s v="C008"/>
    <s v="P003"/>
    <x v="1"/>
    <n v="1"/>
    <n v="0.05"/>
    <s v="Mobile Money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2684"/>
    <x v="364"/>
    <s v="C012"/>
    <s v="P013"/>
    <x v="4"/>
    <n v="4"/>
    <n v="0.05"/>
    <s v="Credit Card"/>
    <n v="1134.8"/>
    <n v="675.1"/>
    <x v="0"/>
    <s v="Watches"/>
    <n v="4539.2"/>
    <n v="2700.4"/>
    <n v="1838.7999999999997"/>
    <n v="0.40509340853013742"/>
    <n v="226.96"/>
    <n v="4312.24"/>
    <n v="1611.8399999999997"/>
  </r>
  <r>
    <s v="T02685"/>
    <x v="137"/>
    <s v="C026"/>
    <s v="P044"/>
    <x v="3"/>
    <n v="3"/>
    <n v="0.05"/>
    <s v="Cash"/>
    <n v="1286.55"/>
    <n v="797.54"/>
    <x v="0"/>
    <s v="Accessories"/>
    <n v="3859.6499999999996"/>
    <n v="2392.62"/>
    <n v="1467.0299999999997"/>
    <n v="0.38009404997862495"/>
    <n v="192.98249999999999"/>
    <n v="3666.6674999999996"/>
    <n v="1274.0474999999997"/>
  </r>
  <r>
    <s v="T02686"/>
    <x v="225"/>
    <s v="C108"/>
    <s v="P038"/>
    <x v="3"/>
    <n v="1"/>
    <n v="0.15"/>
    <s v="Mobile Money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2687"/>
    <x v="636"/>
    <s v="C107"/>
    <s v="P030"/>
    <x v="4"/>
    <n v="4"/>
    <n v="0.05"/>
    <s v="Cash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2688"/>
    <x v="471"/>
    <s v="C080"/>
    <s v="P009"/>
    <x v="1"/>
    <n v="4"/>
    <n v="0.1"/>
    <s v="Credit Card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2689"/>
    <x v="602"/>
    <s v="C083"/>
    <s v="P004"/>
    <x v="4"/>
    <n v="3"/>
    <n v="0"/>
    <s v="Mobile Money"/>
    <n v="1853.77"/>
    <n v="1363.52"/>
    <x v="0"/>
    <s v="Accessories"/>
    <n v="5561.3099999999995"/>
    <n v="4090.56"/>
    <n v="1470.7499999999995"/>
    <n v="0.26446107122242773"/>
    <n v="0"/>
    <n v="5561.3099999999995"/>
    <n v="1470.7499999999995"/>
  </r>
  <r>
    <s v="T02690"/>
    <x v="140"/>
    <s v="C127"/>
    <s v="P010"/>
    <x v="4"/>
    <n v="2"/>
    <n v="0.05"/>
    <s v="Credit Card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2691"/>
    <x v="214"/>
    <s v="C132"/>
    <s v="P023"/>
    <x v="2"/>
    <n v="2"/>
    <n v="0.05"/>
    <s v="Cash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2692"/>
    <x v="366"/>
    <s v="C191"/>
    <s v="P044"/>
    <x v="3"/>
    <n v="4"/>
    <n v="0.1"/>
    <s v="Cash"/>
    <n v="1286.55"/>
    <n v="797.54"/>
    <x v="0"/>
    <s v="Accessories"/>
    <n v="5146.2"/>
    <n v="3190.16"/>
    <n v="1956.04"/>
    <n v="0.380094049978625"/>
    <n v="514.62"/>
    <n v="4631.58"/>
    <n v="1441.42"/>
  </r>
  <r>
    <s v="T02693"/>
    <x v="74"/>
    <s v="C064"/>
    <s v="P050"/>
    <x v="2"/>
    <n v="3"/>
    <n v="0.05"/>
    <s v="Bank Transfer"/>
    <n v="1044.6400000000001"/>
    <n v="775.07"/>
    <x v="0"/>
    <s v="Footwear"/>
    <n v="3133.92"/>
    <n v="2325.21"/>
    <n v="808.71"/>
    <n v="0.25805062030938891"/>
    <n v="156.69600000000003"/>
    <n v="2977.2240000000002"/>
    <n v="652.01400000000012"/>
  </r>
  <r>
    <s v="T02694"/>
    <x v="87"/>
    <s v="C085"/>
    <s v="P044"/>
    <x v="1"/>
    <n v="5"/>
    <n v="0.1"/>
    <s v="Credit Card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2695"/>
    <x v="305"/>
    <s v="C084"/>
    <s v="P028"/>
    <x v="1"/>
    <n v="3"/>
    <n v="0.05"/>
    <s v="Cash"/>
    <n v="673.78"/>
    <n v="363.33"/>
    <x v="1"/>
    <s v="Smartphone"/>
    <n v="2021.34"/>
    <n v="1089.99"/>
    <n v="931.34999999999991"/>
    <n v="0.46075870462168655"/>
    <n v="101.06700000000001"/>
    <n v="1920.2729999999999"/>
    <n v="830.2829999999999"/>
  </r>
  <r>
    <s v="T02696"/>
    <x v="161"/>
    <s v="C192"/>
    <s v="P042"/>
    <x v="1"/>
    <n v="1"/>
    <n v="0.05"/>
    <s v="Credit Card"/>
    <n v="453.62"/>
    <n v="316.63"/>
    <x v="0"/>
    <s v="Clothing"/>
    <n v="453.62"/>
    <n v="316.63"/>
    <n v="136.99"/>
    <n v="0.30199285745778409"/>
    <n v="22.681000000000001"/>
    <n v="430.93900000000002"/>
    <n v="114.30900000000003"/>
  </r>
  <r>
    <s v="T02697"/>
    <x v="414"/>
    <s v="C004"/>
    <s v="P013"/>
    <x v="2"/>
    <n v="1"/>
    <n v="0.05"/>
    <s v="Credit Card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2698"/>
    <x v="282"/>
    <s v="C102"/>
    <s v="P042"/>
    <x v="0"/>
    <n v="1"/>
    <n v="0.15"/>
    <s v="Mobile Money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2699"/>
    <x v="62"/>
    <s v="C089"/>
    <s v="P008"/>
    <x v="2"/>
    <n v="5"/>
    <n v="0.15"/>
    <s v="Mobile Money"/>
    <n v="109.78"/>
    <n v="70.59"/>
    <x v="0"/>
    <s v="Footwear"/>
    <n v="548.9"/>
    <n v="352.95000000000005"/>
    <n v="195.94999999999993"/>
    <n v="0.35698670067407534"/>
    <n v="82.334999999999994"/>
    <n v="466.565"/>
    <n v="113.61499999999995"/>
  </r>
  <r>
    <s v="T02700"/>
    <x v="77"/>
    <s v="C055"/>
    <s v="P032"/>
    <x v="1"/>
    <n v="5"/>
    <n v="0.1"/>
    <s v="Mobile Money"/>
    <n v="304.70999999999998"/>
    <n v="164.01"/>
    <x v="2"/>
    <s v="Vegetables"/>
    <n v="1523.55"/>
    <n v="820.05"/>
    <n v="703.5"/>
    <n v="0.46175051688490698"/>
    <n v="152.35499999999999"/>
    <n v="1371.1949999999999"/>
    <n v="551.14499999999998"/>
  </r>
  <r>
    <s v="T02701"/>
    <x v="650"/>
    <s v="C031"/>
    <s v="P016"/>
    <x v="0"/>
    <n v="5"/>
    <n v="0.1"/>
    <s v="Bank Transfer"/>
    <n v="1858.75"/>
    <n v="1451.16"/>
    <x v="0"/>
    <s v="Accessories"/>
    <n v="9293.75"/>
    <n v="7255.8"/>
    <n v="2037.9499999999998"/>
    <n v="0.21928177538668459"/>
    <n v="929.375"/>
    <n v="8364.375"/>
    <n v="1108.5749999999998"/>
  </r>
  <r>
    <s v="T02702"/>
    <x v="245"/>
    <s v="C048"/>
    <s v="P050"/>
    <x v="0"/>
    <n v="3"/>
    <n v="0.15"/>
    <s v="Mobile Money"/>
    <n v="1044.6400000000001"/>
    <n v="775.07"/>
    <x v="0"/>
    <s v="Footwear"/>
    <n v="3133.92"/>
    <n v="2325.21"/>
    <n v="808.71"/>
    <n v="0.25805062030938891"/>
    <n v="470.08799999999997"/>
    <n v="2663.8320000000003"/>
    <n v="338.6220000000003"/>
  </r>
  <r>
    <s v="T02703"/>
    <x v="442"/>
    <s v="C170"/>
    <s v="P021"/>
    <x v="3"/>
    <n v="3"/>
    <n v="0.1"/>
    <s v="Cash"/>
    <n v="1227.24"/>
    <n v="977.09"/>
    <x v="2"/>
    <s v="Dairy"/>
    <n v="3681.7200000000003"/>
    <n v="2931.27"/>
    <n v="750.45000000000027"/>
    <n v="0.20383136142889743"/>
    <n v="368.17200000000003"/>
    <n v="3313.5480000000002"/>
    <n v="382.27800000000025"/>
  </r>
  <r>
    <s v="T02704"/>
    <x v="431"/>
    <s v="C094"/>
    <s v="P039"/>
    <x v="1"/>
    <n v="1"/>
    <n v="0.05"/>
    <s v="Cash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2705"/>
    <x v="660"/>
    <s v="C059"/>
    <s v="P010"/>
    <x v="1"/>
    <n v="1"/>
    <n v="0"/>
    <s v="Bank Transfer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2706"/>
    <x v="338"/>
    <s v="C033"/>
    <s v="P030"/>
    <x v="0"/>
    <n v="3"/>
    <n v="0.15"/>
    <s v="Mobile Money"/>
    <n v="29.24"/>
    <n v="15.28"/>
    <x v="0"/>
    <s v="Watches"/>
    <n v="87.72"/>
    <n v="45.839999999999996"/>
    <n v="41.88"/>
    <n v="0.47742818057455544"/>
    <n v="13.157999999999999"/>
    <n v="74.561999999999998"/>
    <n v="28.722000000000001"/>
  </r>
  <r>
    <s v="T02707"/>
    <x v="78"/>
    <s v="C142"/>
    <s v="P005"/>
    <x v="3"/>
    <n v="5"/>
    <n v="0.05"/>
    <s v="Mobile Money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2708"/>
    <x v="259"/>
    <s v="C131"/>
    <s v="P040"/>
    <x v="2"/>
    <n v="2"/>
    <n v="0.05"/>
    <s v="Cash"/>
    <n v="1745.61"/>
    <n v="1322.44"/>
    <x v="1"/>
    <s v="Headphones"/>
    <n v="3491.22"/>
    <n v="2644.88"/>
    <n v="846.33999999999969"/>
    <n v="0.24241955534168563"/>
    <n v="174.56100000000001"/>
    <n v="3316.6589999999997"/>
    <n v="671.77899999999954"/>
  </r>
  <r>
    <s v="T02709"/>
    <x v="498"/>
    <s v="C051"/>
    <s v="P011"/>
    <x v="0"/>
    <n v="5"/>
    <n v="0.05"/>
    <s v="Cash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2710"/>
    <x v="432"/>
    <s v="C137"/>
    <s v="P031"/>
    <x v="0"/>
    <n v="5"/>
    <n v="0.05"/>
    <s v="Credit Card"/>
    <n v="1095.72"/>
    <n v="822.2"/>
    <x v="2"/>
    <s v="Snacks"/>
    <n v="5478.6"/>
    <n v="4111"/>
    <n v="1367.6000000000004"/>
    <n v="0.24962581681451471"/>
    <n v="273.93"/>
    <n v="5204.67"/>
    <n v="1093.67"/>
  </r>
  <r>
    <s v="T02711"/>
    <x v="468"/>
    <s v="C096"/>
    <s v="P018"/>
    <x v="2"/>
    <n v="1"/>
    <n v="0.05"/>
    <s v="Credit Card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2712"/>
    <x v="421"/>
    <s v="C193"/>
    <s v="P050"/>
    <x v="2"/>
    <n v="5"/>
    <n v="0.15"/>
    <s v="Credit Card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2713"/>
    <x v="619"/>
    <s v="C072"/>
    <s v="P028"/>
    <x v="3"/>
    <n v="4"/>
    <n v="0.1"/>
    <s v="Mobile Money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2714"/>
    <x v="312"/>
    <s v="C134"/>
    <s v="P009"/>
    <x v="1"/>
    <n v="4"/>
    <n v="0.15"/>
    <s v="Bank Transfer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2715"/>
    <x v="356"/>
    <s v="C035"/>
    <s v="P030"/>
    <x v="0"/>
    <n v="1"/>
    <n v="0"/>
    <s v="Bank Transfer"/>
    <n v="29.24"/>
    <n v="15.28"/>
    <x v="0"/>
    <s v="Watches"/>
    <n v="29.24"/>
    <n v="15.28"/>
    <n v="13.959999999999999"/>
    <n v="0.47742818057455538"/>
    <n v="0"/>
    <n v="29.24"/>
    <n v="13.959999999999999"/>
  </r>
  <r>
    <s v="T02716"/>
    <x v="532"/>
    <s v="C182"/>
    <s v="P002"/>
    <x v="4"/>
    <n v="3"/>
    <n v="0.05"/>
    <s v="Cash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2717"/>
    <x v="713"/>
    <s v="C016"/>
    <s v="P045"/>
    <x v="1"/>
    <n v="2"/>
    <n v="0.05"/>
    <s v="Mobile Money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2718"/>
    <x v="519"/>
    <s v="C042"/>
    <s v="P024"/>
    <x v="2"/>
    <n v="4"/>
    <n v="0.05"/>
    <s v="Mobile Money"/>
    <n v="1487.41"/>
    <n v="813.07"/>
    <x v="1"/>
    <s v="Smartphone"/>
    <n v="5949.64"/>
    <n v="3252.28"/>
    <n v="2697.36"/>
    <n v="0.45336524562830693"/>
    <n v="297.48200000000003"/>
    <n v="5652.1580000000004"/>
    <n v="2399.8780000000002"/>
  </r>
  <r>
    <s v="T02719"/>
    <x v="602"/>
    <s v="C101"/>
    <s v="P025"/>
    <x v="4"/>
    <n v="2"/>
    <n v="0.05"/>
    <s v="Bank Transfer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2720"/>
    <x v="396"/>
    <s v="C019"/>
    <s v="P031"/>
    <x v="2"/>
    <n v="3"/>
    <n v="0.05"/>
    <s v="Mobile Money"/>
    <n v="1095.72"/>
    <n v="822.2"/>
    <x v="2"/>
    <s v="Snacks"/>
    <n v="3287.16"/>
    <n v="2466.6000000000004"/>
    <n v="820.55999999999949"/>
    <n v="0.24962581681451451"/>
    <n v="164.358"/>
    <n v="3122.8019999999997"/>
    <n v="656.20199999999932"/>
  </r>
  <r>
    <s v="T02721"/>
    <x v="162"/>
    <s v="C032"/>
    <s v="P043"/>
    <x v="4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2722"/>
    <x v="271"/>
    <s v="C037"/>
    <s v="P005"/>
    <x v="0"/>
    <n v="3"/>
    <n v="0"/>
    <s v="Cash"/>
    <n v="1396.22"/>
    <n v="1004.09"/>
    <x v="0"/>
    <s v="Bags"/>
    <n v="4188.66"/>
    <n v="3012.27"/>
    <n v="1176.3899999999999"/>
    <n v="0.28085115526206472"/>
    <n v="0"/>
    <n v="4188.66"/>
    <n v="1176.3899999999999"/>
  </r>
  <r>
    <s v="T02723"/>
    <x v="689"/>
    <s v="C134"/>
    <s v="P006"/>
    <x v="0"/>
    <n v="5"/>
    <n v="0"/>
    <s v="Mobile Money"/>
    <n v="318.05"/>
    <n v="187.34"/>
    <x v="2"/>
    <s v="Fruits"/>
    <n v="1590.25"/>
    <n v="936.7"/>
    <n v="653.54999999999995"/>
    <n v="0.41097311743436565"/>
    <n v="0"/>
    <n v="1590.25"/>
    <n v="653.54999999999995"/>
  </r>
  <r>
    <s v="T02724"/>
    <x v="480"/>
    <s v="C060"/>
    <s v="P005"/>
    <x v="1"/>
    <n v="3"/>
    <n v="0"/>
    <s v="Mobile Money"/>
    <n v="1396.22"/>
    <n v="1004.09"/>
    <x v="0"/>
    <s v="Bags"/>
    <n v="4188.66"/>
    <n v="3012.27"/>
    <n v="1176.3899999999999"/>
    <n v="0.28085115526206472"/>
    <n v="0"/>
    <n v="4188.66"/>
    <n v="1176.3899999999999"/>
  </r>
  <r>
    <s v="T02725"/>
    <x v="590"/>
    <s v="C040"/>
    <s v="P038"/>
    <x v="3"/>
    <n v="3"/>
    <n v="0.1"/>
    <s v="Cash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2726"/>
    <x v="338"/>
    <s v="C098"/>
    <s v="P036"/>
    <x v="0"/>
    <n v="1"/>
    <n v="0.15"/>
    <s v="Mobile Money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2727"/>
    <x v="655"/>
    <s v="C150"/>
    <s v="P028"/>
    <x v="2"/>
    <n v="4"/>
    <n v="0.1"/>
    <s v="Credit Card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2728"/>
    <x v="213"/>
    <s v="C134"/>
    <s v="P032"/>
    <x v="3"/>
    <n v="1"/>
    <n v="0.1"/>
    <s v="Credit Card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2729"/>
    <x v="691"/>
    <s v="C171"/>
    <s v="P012"/>
    <x v="1"/>
    <n v="4"/>
    <n v="0.15"/>
    <s v="Cash"/>
    <n v="1193.0899999999999"/>
    <n v="818.24"/>
    <x v="1"/>
    <s v="Camera"/>
    <n v="4772.3599999999997"/>
    <n v="3272.96"/>
    <n v="1499.3999999999996"/>
    <n v="0.31418417722049463"/>
    <n v="715.85399999999993"/>
    <n v="4056.5059999999999"/>
    <n v="783.54599999999982"/>
  </r>
  <r>
    <s v="T02730"/>
    <x v="124"/>
    <s v="C164"/>
    <s v="P038"/>
    <x v="3"/>
    <n v="3"/>
    <n v="0.1"/>
    <s v="Bank Transfer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2731"/>
    <x v="286"/>
    <s v="C164"/>
    <s v="P007"/>
    <x v="4"/>
    <n v="3"/>
    <n v="0.15"/>
    <s v="Bank Transfer"/>
    <n v="1474.12"/>
    <n v="764.02"/>
    <x v="1"/>
    <s v="Camera"/>
    <n v="4422.3599999999997"/>
    <n v="2292.06"/>
    <n v="2130.2999999999997"/>
    <n v="0.48171112256804055"/>
    <n v="663.35399999999993"/>
    <n v="3759.0059999999999"/>
    <n v="1466.9459999999999"/>
  </r>
  <r>
    <s v="T02732"/>
    <x v="58"/>
    <s v="C092"/>
    <s v="P007"/>
    <x v="3"/>
    <n v="1"/>
    <n v="0"/>
    <s v="Mobile Money"/>
    <n v="1474.12"/>
    <n v="764.02"/>
    <x v="1"/>
    <s v="Camera"/>
    <n v="1474.12"/>
    <n v="764.02"/>
    <n v="710.09999999999991"/>
    <n v="0.48171112256804055"/>
    <n v="0"/>
    <n v="1474.12"/>
    <n v="710.09999999999991"/>
  </r>
  <r>
    <s v="T02733"/>
    <x v="58"/>
    <s v="C063"/>
    <s v="P012"/>
    <x v="4"/>
    <n v="4"/>
    <n v="0.05"/>
    <s v="Mobile Money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2734"/>
    <x v="641"/>
    <s v="C171"/>
    <s v="P045"/>
    <x v="0"/>
    <n v="1"/>
    <n v="0.15"/>
    <s v="Mobile Money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2735"/>
    <x v="547"/>
    <s v="C156"/>
    <s v="P031"/>
    <x v="4"/>
    <n v="4"/>
    <n v="0"/>
    <s v="Cash"/>
    <n v="1095.72"/>
    <n v="822.2"/>
    <x v="2"/>
    <s v="Snacks"/>
    <n v="4382.88"/>
    <n v="3288.8"/>
    <n v="1094.08"/>
    <n v="0.24962581681451462"/>
    <n v="0"/>
    <n v="4382.88"/>
    <n v="1094.08"/>
  </r>
  <r>
    <s v="T02736"/>
    <x v="392"/>
    <s v="C152"/>
    <s v="P010"/>
    <x v="3"/>
    <n v="5"/>
    <n v="0"/>
    <s v="Cash"/>
    <n v="1194.1199999999999"/>
    <n v="838.95"/>
    <x v="1"/>
    <s v="Smartphone"/>
    <n v="5970.5999999999995"/>
    <n v="4194.75"/>
    <n v="1775.8499999999995"/>
    <n v="0.29743241885237659"/>
    <n v="0"/>
    <n v="5970.5999999999995"/>
    <n v="1775.8499999999995"/>
  </r>
  <r>
    <s v="T02737"/>
    <x v="402"/>
    <s v="C196"/>
    <s v="P027"/>
    <x v="2"/>
    <n v="3"/>
    <n v="0.15"/>
    <s v="Mobile Money"/>
    <n v="1272.23"/>
    <n v="952.65"/>
    <x v="1"/>
    <s v="Smartphone"/>
    <n v="3816.69"/>
    <n v="2857.95"/>
    <n v="958.74000000000024"/>
    <n v="0.25119671757465245"/>
    <n v="572.50350000000003"/>
    <n v="3244.1864999999998"/>
    <n v="386.23649999999998"/>
  </r>
  <r>
    <s v="T02738"/>
    <x v="327"/>
    <s v="C184"/>
    <s v="P047"/>
    <x v="3"/>
    <n v="3"/>
    <n v="0.15"/>
    <s v="Mobile Money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2739"/>
    <x v="359"/>
    <s v="C147"/>
    <s v="P034"/>
    <x v="4"/>
    <n v="1"/>
    <n v="0.15"/>
    <s v="Mobile Money"/>
    <n v="428.05"/>
    <n v="246.07"/>
    <x v="1"/>
    <s v="Laptop"/>
    <n v="428.05"/>
    <n v="246.07"/>
    <n v="181.98000000000002"/>
    <n v="0.42513725032122418"/>
    <n v="64.207499999999996"/>
    <n v="363.84250000000003"/>
    <n v="117.77250000000004"/>
  </r>
  <r>
    <s v="T02740"/>
    <x v="217"/>
    <s v="C172"/>
    <s v="P010"/>
    <x v="3"/>
    <n v="2"/>
    <n v="0.05"/>
    <s v="Cash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2741"/>
    <x v="4"/>
    <s v="C162"/>
    <s v="P045"/>
    <x v="0"/>
    <n v="1"/>
    <n v="0.1"/>
    <s v="Mobile Money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2742"/>
    <x v="345"/>
    <s v="C008"/>
    <s v="P025"/>
    <x v="1"/>
    <n v="3"/>
    <n v="0.1"/>
    <s v="Bank Transfer"/>
    <n v="429.15"/>
    <n v="258.72000000000003"/>
    <x v="0"/>
    <s v="Watches"/>
    <n v="1287.4499999999998"/>
    <n v="776.16000000000008"/>
    <n v="511.28999999999974"/>
    <n v="0.39713386927647659"/>
    <n v="128.74499999999998"/>
    <n v="1158.7049999999999"/>
    <n v="382.54499999999985"/>
  </r>
  <r>
    <s v="T02743"/>
    <x v="526"/>
    <s v="C091"/>
    <s v="P022"/>
    <x v="2"/>
    <n v="3"/>
    <n v="0.15"/>
    <s v="Cash"/>
    <n v="25.57"/>
    <n v="19.05"/>
    <x v="2"/>
    <s v="Vegetables"/>
    <n v="76.710000000000008"/>
    <n v="57.150000000000006"/>
    <n v="19.560000000000002"/>
    <n v="0.25498631208447398"/>
    <n v="11.506500000000001"/>
    <n v="65.203500000000005"/>
    <n v="8.0534999999999997"/>
  </r>
  <r>
    <s v="T02744"/>
    <x v="714"/>
    <s v="C084"/>
    <s v="P017"/>
    <x v="1"/>
    <n v="3"/>
    <n v="0.05"/>
    <s v="Credit Card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2745"/>
    <x v="396"/>
    <s v="C143"/>
    <s v="P001"/>
    <x v="4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2746"/>
    <x v="223"/>
    <s v="C200"/>
    <s v="P001"/>
    <x v="2"/>
    <n v="4"/>
    <n v="0"/>
    <s v="Bank Transfer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2747"/>
    <x v="616"/>
    <s v="C091"/>
    <s v="P037"/>
    <x v="4"/>
    <n v="5"/>
    <n v="0.05"/>
    <s v="Bank Transfer"/>
    <n v="1952.65"/>
    <n v="1451.27"/>
    <x v="1"/>
    <s v="Television"/>
    <n v="9763.25"/>
    <n v="7256.35"/>
    <n v="2506.8999999999996"/>
    <n v="0.25676900622231325"/>
    <n v="488.16250000000002"/>
    <n v="9275.0874999999996"/>
    <n v="2018.7374999999993"/>
  </r>
  <r>
    <s v="T02748"/>
    <x v="648"/>
    <s v="C079"/>
    <s v="P023"/>
    <x v="3"/>
    <n v="1"/>
    <n v="0.15"/>
    <s v="Bank Transfer"/>
    <n v="1878.47"/>
    <n v="1014.91"/>
    <x v="0"/>
    <s v="Footwear"/>
    <n v="1878.47"/>
    <n v="1014.91"/>
    <n v="863.56000000000006"/>
    <n v="0.45971455493034225"/>
    <n v="281.77049999999997"/>
    <n v="1596.6995000000002"/>
    <n v="581.7895000000002"/>
  </r>
  <r>
    <s v="T02749"/>
    <x v="422"/>
    <s v="C160"/>
    <s v="P028"/>
    <x v="1"/>
    <n v="2"/>
    <n v="0.15"/>
    <s v="Credit Card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2750"/>
    <x v="98"/>
    <s v="C068"/>
    <s v="P041"/>
    <x v="1"/>
    <n v="3"/>
    <n v="0.1"/>
    <s v="Mobile Money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2751"/>
    <x v="658"/>
    <s v="C093"/>
    <s v="P042"/>
    <x v="2"/>
    <n v="2"/>
    <n v="0.1"/>
    <s v="Cash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2752"/>
    <x v="27"/>
    <s v="C029"/>
    <s v="P001"/>
    <x v="2"/>
    <n v="5"/>
    <n v="0.1"/>
    <s v="Bank Transfer"/>
    <n v="1673.69"/>
    <n v="1323.38"/>
    <x v="1"/>
    <s v="Camera"/>
    <n v="8368.4500000000007"/>
    <n v="6616.9000000000005"/>
    <n v="1751.5500000000002"/>
    <n v="0.20930399297360922"/>
    <n v="836.84500000000014"/>
    <n v="7531.6050000000005"/>
    <n v="914.70499999999993"/>
  </r>
  <r>
    <s v="T02753"/>
    <x v="509"/>
    <s v="C194"/>
    <s v="P040"/>
    <x v="4"/>
    <n v="5"/>
    <n v="0.05"/>
    <s v="Mobile Money"/>
    <n v="1745.61"/>
    <n v="1322.44"/>
    <x v="1"/>
    <s v="Headphones"/>
    <n v="8728.0499999999993"/>
    <n v="6612.2000000000007"/>
    <n v="2115.8499999999985"/>
    <n v="0.24241955534168558"/>
    <n v="436.40249999999997"/>
    <n v="8291.6474999999991"/>
    <n v="1679.4474999999984"/>
  </r>
  <r>
    <s v="T02754"/>
    <x v="327"/>
    <s v="C159"/>
    <s v="P043"/>
    <x v="3"/>
    <n v="2"/>
    <n v="0"/>
    <s v="Cash"/>
    <n v="564.41999999999996"/>
    <n v="293.95999999999998"/>
    <x v="0"/>
    <s v="Accessories"/>
    <n v="1128.8399999999999"/>
    <n v="587.91999999999996"/>
    <n v="540.91999999999996"/>
    <n v="0.47918216930654478"/>
    <n v="0"/>
    <n v="1128.8399999999999"/>
    <n v="540.91999999999996"/>
  </r>
  <r>
    <s v="T02755"/>
    <x v="420"/>
    <s v="C183"/>
    <s v="P010"/>
    <x v="4"/>
    <n v="4"/>
    <n v="0.1"/>
    <s v="Credit Card"/>
    <n v="1194.1199999999999"/>
    <n v="838.95"/>
    <x v="1"/>
    <s v="Smartphone"/>
    <n v="4776.4799999999996"/>
    <n v="3355.8"/>
    <n v="1420.6799999999994"/>
    <n v="0.29743241885237653"/>
    <n v="477.64799999999997"/>
    <n v="4298.8319999999994"/>
    <n v="943.03199999999924"/>
  </r>
  <r>
    <s v="T02756"/>
    <x v="99"/>
    <s v="C184"/>
    <s v="P010"/>
    <x v="0"/>
    <n v="5"/>
    <n v="0.1"/>
    <s v="Mobile Money"/>
    <n v="1194.1199999999999"/>
    <n v="838.95"/>
    <x v="1"/>
    <s v="Smartphone"/>
    <n v="5970.5999999999995"/>
    <n v="4194.75"/>
    <n v="1775.8499999999995"/>
    <n v="0.29743241885237659"/>
    <n v="597.05999999999995"/>
    <n v="5373.5399999999991"/>
    <n v="1178.7899999999991"/>
  </r>
  <r>
    <s v="T02757"/>
    <x v="134"/>
    <s v="C035"/>
    <s v="P030"/>
    <x v="1"/>
    <n v="1"/>
    <n v="0.1"/>
    <s v="Cash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2758"/>
    <x v="516"/>
    <s v="C083"/>
    <s v="P011"/>
    <x v="2"/>
    <n v="4"/>
    <n v="0"/>
    <s v="Credit Card"/>
    <n v="248.57"/>
    <n v="190.67"/>
    <x v="1"/>
    <s v="Headphones"/>
    <n v="994.28"/>
    <n v="762.68"/>
    <n v="231.60000000000002"/>
    <n v="0.2329323731745585"/>
    <n v="0"/>
    <n v="994.28"/>
    <n v="231.60000000000002"/>
  </r>
  <r>
    <s v="T02759"/>
    <x v="683"/>
    <s v="C141"/>
    <s v="P017"/>
    <x v="2"/>
    <n v="3"/>
    <n v="0"/>
    <s v="Mobile Money"/>
    <n v="1246.1099999999999"/>
    <n v="833.52"/>
    <x v="1"/>
    <s v="Headphones"/>
    <n v="3738.33"/>
    <n v="2500.56"/>
    <n v="1237.77"/>
    <n v="0.33110239063967067"/>
    <n v="0"/>
    <n v="3738.33"/>
    <n v="1237.77"/>
  </r>
  <r>
    <s v="T02760"/>
    <x v="715"/>
    <s v="C058"/>
    <s v="P047"/>
    <x v="2"/>
    <n v="2"/>
    <n v="0.05"/>
    <s v="Mobile Money"/>
    <n v="1197.18"/>
    <n v="722.74"/>
    <x v="1"/>
    <s v="Smartphone"/>
    <n v="2394.36"/>
    <n v="1445.48"/>
    <n v="948.88000000000011"/>
    <n v="0.39629796688885549"/>
    <n v="119.71800000000002"/>
    <n v="2274.6420000000003"/>
    <n v="829.16200000000026"/>
  </r>
  <r>
    <s v="T02761"/>
    <x v="673"/>
    <s v="C166"/>
    <s v="P010"/>
    <x v="2"/>
    <n v="2"/>
    <n v="0"/>
    <s v="Bank Transfer"/>
    <n v="1194.1199999999999"/>
    <n v="838.95"/>
    <x v="1"/>
    <s v="Smartphone"/>
    <n v="2388.2399999999998"/>
    <n v="1677.9"/>
    <n v="710.33999999999969"/>
    <n v="0.29743241885237653"/>
    <n v="0"/>
    <n v="2388.2399999999998"/>
    <n v="710.33999999999969"/>
  </r>
  <r>
    <s v="T02762"/>
    <x v="671"/>
    <s v="C063"/>
    <s v="P015"/>
    <x v="3"/>
    <n v="5"/>
    <n v="0.15"/>
    <s v="Mobile Money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2763"/>
    <x v="617"/>
    <s v="C107"/>
    <s v="P002"/>
    <x v="4"/>
    <n v="5"/>
    <n v="0.05"/>
    <s v="Mobile Money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2764"/>
    <x v="613"/>
    <s v="C048"/>
    <s v="P045"/>
    <x v="4"/>
    <n v="5"/>
    <n v="0.15"/>
    <s v="Mobile Money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2765"/>
    <x v="51"/>
    <s v="C192"/>
    <s v="P050"/>
    <x v="0"/>
    <n v="3"/>
    <n v="0.1"/>
    <s v="Mobile Money"/>
    <n v="1044.6400000000001"/>
    <n v="775.07"/>
    <x v="0"/>
    <s v="Footwear"/>
    <n v="3133.92"/>
    <n v="2325.21"/>
    <n v="808.71"/>
    <n v="0.25805062030938891"/>
    <n v="313.39200000000005"/>
    <n v="2820.5280000000002"/>
    <n v="495.31800000000021"/>
  </r>
  <r>
    <s v="T02766"/>
    <x v="17"/>
    <s v="C095"/>
    <s v="P050"/>
    <x v="0"/>
    <n v="2"/>
    <n v="0.1"/>
    <s v="Bank Transfer"/>
    <n v="1044.6400000000001"/>
    <n v="775.07"/>
    <x v="0"/>
    <s v="Footwear"/>
    <n v="2089.2800000000002"/>
    <n v="1550.14"/>
    <n v="539.1400000000001"/>
    <n v="0.25805062030938891"/>
    <n v="208.92800000000003"/>
    <n v="1880.3520000000001"/>
    <n v="330.21199999999999"/>
  </r>
  <r>
    <s v="T02767"/>
    <x v="582"/>
    <s v="C020"/>
    <s v="P046"/>
    <x v="2"/>
    <n v="3"/>
    <n v="0.05"/>
    <s v="Credit Card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2768"/>
    <x v="32"/>
    <s v="C025"/>
    <s v="P011"/>
    <x v="4"/>
    <n v="4"/>
    <n v="0.1"/>
    <s v="Cash"/>
    <n v="248.57"/>
    <n v="190.67"/>
    <x v="1"/>
    <s v="Headphones"/>
    <n v="994.28"/>
    <n v="762.68"/>
    <n v="231.60000000000002"/>
    <n v="0.2329323731745585"/>
    <n v="99.427999999999997"/>
    <n v="894.85199999999998"/>
    <n v="132.17200000000003"/>
  </r>
  <r>
    <s v="T02769"/>
    <x v="589"/>
    <s v="C155"/>
    <s v="P034"/>
    <x v="2"/>
    <n v="3"/>
    <n v="0.05"/>
    <s v="Mobile Money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2770"/>
    <x v="716"/>
    <s v="C069"/>
    <s v="P026"/>
    <x v="4"/>
    <n v="1"/>
    <n v="0.15"/>
    <s v="Mobile Money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2771"/>
    <x v="361"/>
    <s v="C128"/>
    <s v="P045"/>
    <x v="4"/>
    <n v="4"/>
    <n v="0"/>
    <s v="Credit Card"/>
    <n v="1879.08"/>
    <n v="1004.56"/>
    <x v="2"/>
    <s v="Dairy"/>
    <n v="7516.32"/>
    <n v="4018.24"/>
    <n v="3498.08"/>
    <n v="0.46539796070417438"/>
    <n v="0"/>
    <n v="7516.32"/>
    <n v="3498.08"/>
  </r>
  <r>
    <s v="T02772"/>
    <x v="545"/>
    <s v="C006"/>
    <s v="P030"/>
    <x v="4"/>
    <n v="4"/>
    <n v="0"/>
    <s v="Bank Transfer"/>
    <n v="29.24"/>
    <n v="15.28"/>
    <x v="0"/>
    <s v="Watches"/>
    <n v="116.96"/>
    <n v="61.12"/>
    <n v="55.839999999999996"/>
    <n v="0.47742818057455538"/>
    <n v="0"/>
    <n v="116.96"/>
    <n v="55.839999999999996"/>
  </r>
  <r>
    <s v="T02773"/>
    <x v="1"/>
    <s v="C123"/>
    <s v="P036"/>
    <x v="2"/>
    <n v="1"/>
    <n v="0.1"/>
    <s v="Cash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2774"/>
    <x v="616"/>
    <s v="C185"/>
    <s v="P003"/>
    <x v="0"/>
    <n v="5"/>
    <n v="0.1"/>
    <s v="Cash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2775"/>
    <x v="336"/>
    <s v="C183"/>
    <s v="P039"/>
    <x v="4"/>
    <n v="4"/>
    <n v="0.15"/>
    <s v="Credit Card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2776"/>
    <x v="160"/>
    <s v="C102"/>
    <s v="P040"/>
    <x v="2"/>
    <n v="4"/>
    <n v="0.1"/>
    <s v="Bank Transfer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2777"/>
    <x v="467"/>
    <s v="C085"/>
    <s v="P043"/>
    <x v="2"/>
    <n v="5"/>
    <n v="0.15"/>
    <s v="Credit Card"/>
    <n v="564.41999999999996"/>
    <n v="293.95999999999998"/>
    <x v="0"/>
    <s v="Accessories"/>
    <n v="2822.1"/>
    <n v="1469.8"/>
    <n v="1352.3"/>
    <n v="0.47918216930654478"/>
    <n v="423.315"/>
    <n v="2398.7849999999999"/>
    <n v="928.9849999999999"/>
  </r>
  <r>
    <s v="T02778"/>
    <x v="371"/>
    <s v="C197"/>
    <s v="P021"/>
    <x v="4"/>
    <n v="5"/>
    <n v="0.1"/>
    <s v="Cash"/>
    <n v="1227.24"/>
    <n v="977.09"/>
    <x v="2"/>
    <s v="Dairy"/>
    <n v="6136.2"/>
    <n v="4885.45"/>
    <n v="1250.75"/>
    <n v="0.20383136142889738"/>
    <n v="613.62"/>
    <n v="5522.58"/>
    <n v="637.13000000000011"/>
  </r>
  <r>
    <s v="T02779"/>
    <x v="619"/>
    <s v="C157"/>
    <s v="P013"/>
    <x v="3"/>
    <n v="3"/>
    <n v="0"/>
    <s v="Cash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2780"/>
    <x v="534"/>
    <s v="C158"/>
    <s v="P041"/>
    <x v="3"/>
    <n v="5"/>
    <n v="0.15"/>
    <s v="Credit Card"/>
    <n v="1635.01"/>
    <n v="1043.29"/>
    <x v="1"/>
    <s v="Television"/>
    <n v="8175.05"/>
    <n v="5216.45"/>
    <n v="2958.6000000000004"/>
    <n v="0.36190604338811388"/>
    <n v="1226.2574999999999"/>
    <n v="6948.7925000000005"/>
    <n v="1732.3425000000007"/>
  </r>
  <r>
    <s v="T02781"/>
    <x v="433"/>
    <s v="C188"/>
    <s v="P023"/>
    <x v="2"/>
    <n v="2"/>
    <n v="0.05"/>
    <s v="Credit Card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2782"/>
    <x v="614"/>
    <s v="C008"/>
    <s v="P045"/>
    <x v="1"/>
    <n v="1"/>
    <n v="0.1"/>
    <s v="Cash"/>
    <n v="1879.08"/>
    <n v="1004.56"/>
    <x v="2"/>
    <s v="Dairy"/>
    <n v="1879.08"/>
    <n v="1004.56"/>
    <n v="874.52"/>
    <n v="0.46539796070417438"/>
    <n v="187.90800000000002"/>
    <n v="1691.172"/>
    <n v="686.61200000000008"/>
  </r>
  <r>
    <s v="T02783"/>
    <x v="98"/>
    <s v="C025"/>
    <s v="P026"/>
    <x v="1"/>
    <n v="5"/>
    <n v="0.15"/>
    <s v="Mobile Money"/>
    <n v="1015.76"/>
    <n v="584.4"/>
    <x v="2"/>
    <s v="Dairy"/>
    <n v="5078.8"/>
    <n v="2922"/>
    <n v="2156.8000000000002"/>
    <n v="0.42466724423092073"/>
    <n v="761.82"/>
    <n v="4316.9800000000005"/>
    <n v="1394.9800000000005"/>
  </r>
  <r>
    <s v="T02784"/>
    <x v="617"/>
    <s v="C098"/>
    <s v="P009"/>
    <x v="1"/>
    <n v="2"/>
    <n v="0.1"/>
    <s v="Credit Card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2785"/>
    <x v="624"/>
    <s v="C025"/>
    <s v="P010"/>
    <x v="0"/>
    <n v="3"/>
    <n v="0.05"/>
    <s v="Mobile Money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2786"/>
    <x v="223"/>
    <s v="C065"/>
    <s v="P045"/>
    <x v="1"/>
    <n v="1"/>
    <n v="0.05"/>
    <s v="Bank Transfer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2787"/>
    <x v="579"/>
    <s v="C103"/>
    <s v="P021"/>
    <x v="2"/>
    <n v="2"/>
    <n v="0.1"/>
    <s v="Cash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2788"/>
    <x v="350"/>
    <s v="C087"/>
    <s v="P038"/>
    <x v="1"/>
    <n v="1"/>
    <n v="0.1"/>
    <s v="Cash"/>
    <n v="366.93"/>
    <n v="285.23"/>
    <x v="0"/>
    <s v="Footwear"/>
    <n v="366.93"/>
    <n v="285.23"/>
    <n v="81.699999999999989"/>
    <n v="0.22265827269506441"/>
    <n v="36.693000000000005"/>
    <n v="330.23700000000002"/>
    <n v="45.007000000000005"/>
  </r>
  <r>
    <s v="T02789"/>
    <x v="521"/>
    <s v="C156"/>
    <s v="P044"/>
    <x v="3"/>
    <n v="5"/>
    <n v="0"/>
    <s v="Bank Transfer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2790"/>
    <x v="693"/>
    <s v="C025"/>
    <s v="P023"/>
    <x v="2"/>
    <n v="1"/>
    <n v="0"/>
    <s v="Cash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2791"/>
    <x v="292"/>
    <s v="C084"/>
    <s v="P027"/>
    <x v="1"/>
    <n v="3"/>
    <n v="0"/>
    <s v="Bank Transfer"/>
    <n v="1272.23"/>
    <n v="952.65"/>
    <x v="1"/>
    <s v="Smartphone"/>
    <n v="3816.69"/>
    <n v="2857.95"/>
    <n v="958.74000000000024"/>
    <n v="0.25119671757465245"/>
    <n v="0"/>
    <n v="3816.69"/>
    <n v="958.74000000000024"/>
  </r>
  <r>
    <s v="T02792"/>
    <x v="136"/>
    <s v="C018"/>
    <s v="P033"/>
    <x v="2"/>
    <n v="2"/>
    <n v="0.15"/>
    <s v="Credit Card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2793"/>
    <x v="196"/>
    <s v="C138"/>
    <s v="P037"/>
    <x v="2"/>
    <n v="3"/>
    <n v="0"/>
    <s v="Credit Card"/>
    <n v="1952.65"/>
    <n v="1451.27"/>
    <x v="1"/>
    <s v="Television"/>
    <n v="5857.9500000000007"/>
    <n v="4353.8099999999995"/>
    <n v="1504.1400000000012"/>
    <n v="0.25676900622231347"/>
    <n v="0"/>
    <n v="5857.9500000000007"/>
    <n v="1504.1400000000012"/>
  </r>
  <r>
    <s v="T02794"/>
    <x v="290"/>
    <s v="C154"/>
    <s v="P002"/>
    <x v="0"/>
    <n v="5"/>
    <n v="0.05"/>
    <s v="Mobile Money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2795"/>
    <x v="562"/>
    <s v="C181"/>
    <s v="P040"/>
    <x v="2"/>
    <n v="5"/>
    <n v="0.05"/>
    <s v="Mobile Money"/>
    <n v="1745.61"/>
    <n v="1322.44"/>
    <x v="1"/>
    <s v="Headphones"/>
    <n v="8728.0499999999993"/>
    <n v="6612.2000000000007"/>
    <n v="2115.8499999999985"/>
    <n v="0.24241955534168558"/>
    <n v="436.40249999999997"/>
    <n v="8291.6474999999991"/>
    <n v="1679.4474999999984"/>
  </r>
  <r>
    <s v="T02796"/>
    <x v="85"/>
    <s v="C008"/>
    <s v="P012"/>
    <x v="4"/>
    <n v="1"/>
    <n v="0"/>
    <s v="Bank Transfer"/>
    <n v="1193.0899999999999"/>
    <n v="818.24"/>
    <x v="1"/>
    <s v="Camera"/>
    <n v="1193.0899999999999"/>
    <n v="818.24"/>
    <n v="374.84999999999991"/>
    <n v="0.31418417722049463"/>
    <n v="0"/>
    <n v="1193.0899999999999"/>
    <n v="374.84999999999991"/>
  </r>
  <r>
    <s v="T02797"/>
    <x v="620"/>
    <s v="C075"/>
    <s v="P024"/>
    <x v="3"/>
    <n v="3"/>
    <n v="0.05"/>
    <s v="Credit Card"/>
    <n v="1487.41"/>
    <n v="813.07"/>
    <x v="1"/>
    <s v="Smartphone"/>
    <n v="4462.2300000000005"/>
    <n v="2439.21"/>
    <n v="2023.0200000000004"/>
    <n v="0.45336524562830699"/>
    <n v="223.11150000000004"/>
    <n v="4239.1185000000005"/>
    <n v="1799.9085000000005"/>
  </r>
  <r>
    <s v="T02798"/>
    <x v="549"/>
    <s v="C026"/>
    <s v="P028"/>
    <x v="1"/>
    <n v="2"/>
    <n v="0.05"/>
    <s v="Bank Transfer"/>
    <n v="673.78"/>
    <n v="363.33"/>
    <x v="1"/>
    <s v="Smartphone"/>
    <n v="1347.56"/>
    <n v="726.66"/>
    <n v="620.9"/>
    <n v="0.46075870462168661"/>
    <n v="67.378"/>
    <n v="1280.182"/>
    <n v="553.52200000000005"/>
  </r>
  <r>
    <s v="T02799"/>
    <x v="447"/>
    <s v="C117"/>
    <s v="P033"/>
    <x v="4"/>
    <n v="4"/>
    <n v="0.15"/>
    <s v="Cash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2800"/>
    <x v="355"/>
    <s v="C172"/>
    <s v="P008"/>
    <x v="4"/>
    <n v="1"/>
    <n v="0.1"/>
    <s v="Credit Card"/>
    <n v="109.78"/>
    <n v="70.59"/>
    <x v="0"/>
    <s v="Footwear"/>
    <n v="109.78"/>
    <n v="70.59"/>
    <n v="39.19"/>
    <n v="0.3569867006740754"/>
    <n v="10.978000000000002"/>
    <n v="98.801999999999992"/>
    <n v="28.211999999999989"/>
  </r>
  <r>
    <s v="T02801"/>
    <x v="657"/>
    <s v="C094"/>
    <s v="P046"/>
    <x v="2"/>
    <n v="2"/>
    <n v="0.15"/>
    <s v="Credit Card"/>
    <n v="1165.3699999999999"/>
    <n v="926.55"/>
    <x v="0"/>
    <s v="Clothing"/>
    <n v="2330.7399999999998"/>
    <n v="1853.1"/>
    <n v="477.63999999999987"/>
    <n v="0.20493062289230027"/>
    <n v="349.61099999999993"/>
    <n v="1981.1289999999999"/>
    <n v="128.029"/>
  </r>
  <r>
    <s v="T02802"/>
    <x v="14"/>
    <s v="C104"/>
    <s v="P002"/>
    <x v="3"/>
    <n v="3"/>
    <n v="0"/>
    <s v="Mobile Money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2803"/>
    <x v="667"/>
    <s v="C169"/>
    <s v="P028"/>
    <x v="4"/>
    <n v="1"/>
    <n v="0"/>
    <s v="Bank Transfer"/>
    <n v="673.78"/>
    <n v="363.33"/>
    <x v="1"/>
    <s v="Smartphone"/>
    <n v="673.78"/>
    <n v="363.33"/>
    <n v="310.45"/>
    <n v="0.46075870462168661"/>
    <n v="0"/>
    <n v="673.78"/>
    <n v="310.45"/>
  </r>
  <r>
    <s v="T02804"/>
    <x v="517"/>
    <s v="C135"/>
    <s v="P044"/>
    <x v="4"/>
    <n v="5"/>
    <n v="0.15"/>
    <s v="Credit Card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2805"/>
    <x v="227"/>
    <s v="C073"/>
    <s v="P034"/>
    <x v="0"/>
    <n v="2"/>
    <n v="0.15"/>
    <s v="Credit Card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2806"/>
    <x v="158"/>
    <s v="C075"/>
    <s v="P021"/>
    <x v="1"/>
    <n v="4"/>
    <n v="0.15"/>
    <s v="Mobile Money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2807"/>
    <x v="357"/>
    <s v="C022"/>
    <s v="P020"/>
    <x v="1"/>
    <n v="1"/>
    <n v="0.15"/>
    <s v="Cash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2808"/>
    <x v="50"/>
    <s v="C083"/>
    <s v="P026"/>
    <x v="4"/>
    <n v="4"/>
    <n v="0.15"/>
    <s v="Bank Transfer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2809"/>
    <x v="173"/>
    <s v="C128"/>
    <s v="P026"/>
    <x v="0"/>
    <n v="1"/>
    <n v="0"/>
    <s v="Credit Card"/>
    <n v="1015.76"/>
    <n v="584.4"/>
    <x v="2"/>
    <s v="Dairy"/>
    <n v="1015.76"/>
    <n v="584.4"/>
    <n v="431.36"/>
    <n v="0.42466724423092073"/>
    <n v="0"/>
    <n v="1015.76"/>
    <n v="431.36"/>
  </r>
  <r>
    <s v="T02810"/>
    <x v="187"/>
    <s v="C023"/>
    <s v="P037"/>
    <x v="0"/>
    <n v="5"/>
    <n v="0.05"/>
    <s v="Bank Transfer"/>
    <n v="1952.65"/>
    <n v="1451.27"/>
    <x v="1"/>
    <s v="Television"/>
    <n v="9763.25"/>
    <n v="7256.35"/>
    <n v="2506.8999999999996"/>
    <n v="0.25676900622231325"/>
    <n v="488.16250000000002"/>
    <n v="9275.0874999999996"/>
    <n v="2018.7374999999993"/>
  </r>
  <r>
    <s v="T02811"/>
    <x v="389"/>
    <s v="C190"/>
    <s v="P026"/>
    <x v="3"/>
    <n v="5"/>
    <n v="0"/>
    <s v="Cash"/>
    <n v="1015.76"/>
    <n v="584.4"/>
    <x v="2"/>
    <s v="Dairy"/>
    <n v="5078.8"/>
    <n v="2922"/>
    <n v="2156.8000000000002"/>
    <n v="0.42466724423092073"/>
    <n v="0"/>
    <n v="5078.8"/>
    <n v="2156.8000000000002"/>
  </r>
  <r>
    <s v="T02812"/>
    <x v="457"/>
    <s v="C078"/>
    <s v="P042"/>
    <x v="1"/>
    <n v="2"/>
    <n v="0.1"/>
    <s v="Cash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2813"/>
    <x v="710"/>
    <s v="C176"/>
    <s v="P020"/>
    <x v="1"/>
    <n v="5"/>
    <n v="0.05"/>
    <s v="Bank Transfer"/>
    <n v="323.92"/>
    <n v="242.98"/>
    <x v="0"/>
    <s v="Accessories"/>
    <n v="1619.6000000000001"/>
    <n v="1214.8999999999999"/>
    <n v="404.70000000000027"/>
    <n v="0.24987651271919006"/>
    <n v="80.980000000000018"/>
    <n v="1538.6200000000001"/>
    <n v="323.72000000000025"/>
  </r>
  <r>
    <s v="T02814"/>
    <x v="374"/>
    <s v="C175"/>
    <s v="P018"/>
    <x v="3"/>
    <n v="2"/>
    <n v="0"/>
    <s v="Mobile Money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2815"/>
    <x v="352"/>
    <s v="C048"/>
    <s v="P041"/>
    <x v="2"/>
    <n v="3"/>
    <n v="0"/>
    <s v="Credit Card"/>
    <n v="1635.01"/>
    <n v="1043.29"/>
    <x v="1"/>
    <s v="Television"/>
    <n v="4905.03"/>
    <n v="3129.87"/>
    <n v="1775.1599999999999"/>
    <n v="0.36190604338811383"/>
    <n v="0"/>
    <n v="4905.03"/>
    <n v="1775.1599999999999"/>
  </r>
  <r>
    <s v="T02816"/>
    <x v="638"/>
    <s v="C127"/>
    <s v="P001"/>
    <x v="2"/>
    <n v="5"/>
    <n v="0"/>
    <s v="Cash"/>
    <n v="1673.69"/>
    <n v="1323.38"/>
    <x v="1"/>
    <s v="Camera"/>
    <n v="8368.4500000000007"/>
    <n v="6616.9000000000005"/>
    <n v="1751.5500000000002"/>
    <n v="0.20930399297360922"/>
    <n v="0"/>
    <n v="8368.4500000000007"/>
    <n v="1751.5500000000002"/>
  </r>
  <r>
    <s v="T02817"/>
    <x v="690"/>
    <s v="C098"/>
    <s v="P043"/>
    <x v="2"/>
    <n v="1"/>
    <n v="0.1"/>
    <s v="Cash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2818"/>
    <x v="606"/>
    <s v="C062"/>
    <s v="P002"/>
    <x v="0"/>
    <n v="2"/>
    <n v="0.15"/>
    <s v="Credit Card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2819"/>
    <x v="296"/>
    <s v="C096"/>
    <s v="P023"/>
    <x v="1"/>
    <n v="1"/>
    <n v="0.05"/>
    <s v="Credit Card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2820"/>
    <x v="640"/>
    <s v="C154"/>
    <s v="P043"/>
    <x v="2"/>
    <n v="5"/>
    <n v="0.1"/>
    <s v="Mobile Money"/>
    <n v="564.41999999999996"/>
    <n v="293.95999999999998"/>
    <x v="0"/>
    <s v="Accessories"/>
    <n v="2822.1"/>
    <n v="1469.8"/>
    <n v="1352.3"/>
    <n v="0.47918216930654478"/>
    <n v="282.20999999999998"/>
    <n v="2539.89"/>
    <n v="1070.0899999999999"/>
  </r>
  <r>
    <s v="T02821"/>
    <x v="710"/>
    <s v="C175"/>
    <s v="P025"/>
    <x v="4"/>
    <n v="3"/>
    <n v="0.05"/>
    <s v="Bank Transfer"/>
    <n v="429.15"/>
    <n v="258.72000000000003"/>
    <x v="0"/>
    <s v="Watches"/>
    <n v="1287.4499999999998"/>
    <n v="776.16000000000008"/>
    <n v="511.28999999999974"/>
    <n v="0.39713386927647659"/>
    <n v="64.372499999999988"/>
    <n v="1223.0774999999999"/>
    <n v="446.91749999999979"/>
  </r>
  <r>
    <s v="T02822"/>
    <x v="364"/>
    <s v="C105"/>
    <s v="P007"/>
    <x v="3"/>
    <n v="4"/>
    <n v="0.15"/>
    <s v="Mobile Money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2823"/>
    <x v="523"/>
    <s v="C072"/>
    <s v="P020"/>
    <x v="2"/>
    <n v="4"/>
    <n v="0.1"/>
    <s v="Cash"/>
    <n v="323.92"/>
    <n v="242.98"/>
    <x v="0"/>
    <s v="Accessories"/>
    <n v="1295.68"/>
    <n v="971.92"/>
    <n v="323.7600000000001"/>
    <n v="0.24987651271918998"/>
    <n v="129.56800000000001"/>
    <n v="1166.1120000000001"/>
    <n v="194.19200000000012"/>
  </r>
  <r>
    <s v="T02824"/>
    <x v="225"/>
    <s v="C161"/>
    <s v="P022"/>
    <x v="1"/>
    <n v="1"/>
    <n v="0.15"/>
    <s v="Credit Card"/>
    <n v="25.57"/>
    <n v="19.05"/>
    <x v="2"/>
    <s v="Vegetables"/>
    <n v="25.57"/>
    <n v="19.05"/>
    <n v="6.52"/>
    <n v="0.25498631208447398"/>
    <n v="3.8354999999999997"/>
    <n v="21.734500000000001"/>
    <n v="2.6844999999999999"/>
  </r>
  <r>
    <s v="T02825"/>
    <x v="580"/>
    <s v="C170"/>
    <s v="P006"/>
    <x v="2"/>
    <n v="1"/>
    <n v="0"/>
    <s v="Cash"/>
    <n v="318.05"/>
    <n v="187.34"/>
    <x v="2"/>
    <s v="Fruits"/>
    <n v="318.05"/>
    <n v="187.34"/>
    <n v="130.71"/>
    <n v="0.41097311743436565"/>
    <n v="0"/>
    <n v="318.05"/>
    <n v="130.71"/>
  </r>
  <r>
    <s v="T02826"/>
    <x v="579"/>
    <s v="C041"/>
    <s v="P014"/>
    <x v="1"/>
    <n v="1"/>
    <n v="0.05"/>
    <s v="Bank Transfer"/>
    <n v="1342.75"/>
    <n v="797.94"/>
    <x v="0"/>
    <s v="Clothing"/>
    <n v="1342.75"/>
    <n v="797.94"/>
    <n v="544.80999999999995"/>
    <n v="0.40574194749581077"/>
    <n v="67.137500000000003"/>
    <n v="1275.6125"/>
    <n v="477.6724999999999"/>
  </r>
  <r>
    <s v="T02827"/>
    <x v="465"/>
    <s v="C043"/>
    <s v="P017"/>
    <x v="0"/>
    <n v="4"/>
    <n v="0.1"/>
    <s v="Bank Transfer"/>
    <n v="1246.1099999999999"/>
    <n v="833.52"/>
    <x v="1"/>
    <s v="Headphones"/>
    <n v="4984.4399999999996"/>
    <n v="3334.08"/>
    <n v="1650.3599999999997"/>
    <n v="0.33110239063967062"/>
    <n v="498.44399999999996"/>
    <n v="4485.9959999999992"/>
    <n v="1151.9159999999993"/>
  </r>
  <r>
    <s v="T02828"/>
    <x v="360"/>
    <s v="C073"/>
    <s v="P021"/>
    <x v="4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2829"/>
    <x v="109"/>
    <s v="C102"/>
    <s v="P038"/>
    <x v="2"/>
    <n v="1"/>
    <n v="0.15"/>
    <s v="Credit Card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2830"/>
    <x v="716"/>
    <s v="C033"/>
    <s v="P014"/>
    <x v="4"/>
    <n v="1"/>
    <n v="0.15"/>
    <s v="Mobile Money"/>
    <n v="1342.75"/>
    <n v="797.94"/>
    <x v="0"/>
    <s v="Clothing"/>
    <n v="1342.75"/>
    <n v="797.94"/>
    <n v="544.80999999999995"/>
    <n v="0.40574194749581077"/>
    <n v="201.41249999999999"/>
    <n v="1141.3375000000001"/>
    <n v="343.39750000000004"/>
  </r>
  <r>
    <s v="T02831"/>
    <x v="169"/>
    <s v="C028"/>
    <s v="P033"/>
    <x v="3"/>
    <n v="2"/>
    <n v="0"/>
    <s v="Mobile Money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2832"/>
    <x v="4"/>
    <s v="C048"/>
    <s v="P003"/>
    <x v="3"/>
    <n v="1"/>
    <n v="0.05"/>
    <s v="Mobile Money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2833"/>
    <x v="264"/>
    <s v="C158"/>
    <s v="P006"/>
    <x v="0"/>
    <n v="4"/>
    <n v="0.05"/>
    <s v="Mobile Money"/>
    <n v="318.05"/>
    <n v="187.34"/>
    <x v="2"/>
    <s v="Fruits"/>
    <n v="1272.2"/>
    <n v="749.36"/>
    <n v="522.84"/>
    <n v="0.41097311743436565"/>
    <n v="63.610000000000007"/>
    <n v="1208.5900000000001"/>
    <n v="459.23000000000013"/>
  </r>
  <r>
    <s v="T02834"/>
    <x v="374"/>
    <s v="C153"/>
    <s v="P022"/>
    <x v="3"/>
    <n v="5"/>
    <n v="0.05"/>
    <s v="Credit Card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2835"/>
    <x v="613"/>
    <s v="C186"/>
    <s v="P044"/>
    <x v="0"/>
    <n v="1"/>
    <n v="0"/>
    <s v="Credit Card"/>
    <n v="1286.55"/>
    <n v="797.54"/>
    <x v="0"/>
    <s v="Accessories"/>
    <n v="1286.55"/>
    <n v="797.54"/>
    <n v="489.01"/>
    <n v="0.380094049978625"/>
    <n v="0"/>
    <n v="1286.55"/>
    <n v="489.01"/>
  </r>
  <r>
    <s v="T02836"/>
    <x v="382"/>
    <s v="C088"/>
    <s v="P034"/>
    <x v="0"/>
    <n v="2"/>
    <n v="0.1"/>
    <s v="Mobile Money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2837"/>
    <x v="29"/>
    <s v="C052"/>
    <s v="P031"/>
    <x v="3"/>
    <n v="4"/>
    <n v="0.15"/>
    <s v="Credit Card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2838"/>
    <x v="557"/>
    <s v="C075"/>
    <s v="P048"/>
    <x v="4"/>
    <n v="1"/>
    <n v="0.05"/>
    <s v="Credit Card"/>
    <n v="1216.3599999999999"/>
    <n v="794.8"/>
    <x v="0"/>
    <s v="Bags"/>
    <n v="1216.3599999999999"/>
    <n v="794.8"/>
    <n v="421.55999999999995"/>
    <n v="0.34657502713012595"/>
    <n v="60.817999999999998"/>
    <n v="1155.5419999999999"/>
    <n v="360.74199999999996"/>
  </r>
  <r>
    <s v="T02839"/>
    <x v="717"/>
    <s v="C161"/>
    <s v="P026"/>
    <x v="2"/>
    <n v="3"/>
    <n v="0.15"/>
    <s v="Cash"/>
    <n v="1015.76"/>
    <n v="584.4"/>
    <x v="2"/>
    <s v="Dairy"/>
    <n v="3047.2799999999997"/>
    <n v="1753.1999999999998"/>
    <n v="1294.08"/>
    <n v="0.42466724423092073"/>
    <n v="457.09199999999993"/>
    <n v="2590.1879999999996"/>
    <n v="836.98799999999983"/>
  </r>
  <r>
    <s v="T02840"/>
    <x v="99"/>
    <s v="C113"/>
    <s v="P038"/>
    <x v="3"/>
    <n v="2"/>
    <n v="0.1"/>
    <s v="Credit Card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2841"/>
    <x v="691"/>
    <s v="C037"/>
    <s v="P027"/>
    <x v="4"/>
    <n v="3"/>
    <n v="0"/>
    <s v="Cash"/>
    <n v="1272.23"/>
    <n v="952.65"/>
    <x v="1"/>
    <s v="Smartphone"/>
    <n v="3816.69"/>
    <n v="2857.95"/>
    <n v="958.74000000000024"/>
    <n v="0.25119671757465245"/>
    <n v="0"/>
    <n v="3816.69"/>
    <n v="958.74000000000024"/>
  </r>
  <r>
    <s v="T02842"/>
    <x v="424"/>
    <s v="C176"/>
    <s v="P017"/>
    <x v="3"/>
    <n v="4"/>
    <n v="0"/>
    <s v="Credit Card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2843"/>
    <x v="705"/>
    <s v="C186"/>
    <s v="P002"/>
    <x v="0"/>
    <n v="3"/>
    <n v="0"/>
    <s v="Credit Card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2844"/>
    <x v="619"/>
    <s v="C027"/>
    <s v="P011"/>
    <x v="2"/>
    <n v="1"/>
    <n v="0.15"/>
    <s v="Cash"/>
    <n v="248.57"/>
    <n v="190.67"/>
    <x v="1"/>
    <s v="Headphones"/>
    <n v="248.57"/>
    <n v="190.67"/>
    <n v="57.900000000000006"/>
    <n v="0.2329323731745585"/>
    <n v="37.285499999999999"/>
    <n v="211.28449999999998"/>
    <n v="20.614499999999992"/>
  </r>
  <r>
    <s v="T02845"/>
    <x v="76"/>
    <s v="C145"/>
    <s v="P007"/>
    <x v="3"/>
    <n v="4"/>
    <n v="0"/>
    <s v="Credit Card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2846"/>
    <x v="684"/>
    <s v="C196"/>
    <s v="P028"/>
    <x v="3"/>
    <n v="5"/>
    <n v="0"/>
    <s v="Cash"/>
    <n v="673.78"/>
    <n v="363.33"/>
    <x v="1"/>
    <s v="Smartphone"/>
    <n v="3368.8999999999996"/>
    <n v="1816.6499999999999"/>
    <n v="1552.2499999999998"/>
    <n v="0.46075870462168661"/>
    <n v="0"/>
    <n v="3368.8999999999996"/>
    <n v="1552.2499999999998"/>
  </r>
  <r>
    <s v="T02847"/>
    <x v="668"/>
    <s v="C167"/>
    <s v="P006"/>
    <x v="1"/>
    <n v="5"/>
    <n v="0.15"/>
    <s v="Bank Transfer"/>
    <n v="318.05"/>
    <n v="187.34"/>
    <x v="2"/>
    <s v="Fruits"/>
    <n v="1590.25"/>
    <n v="936.7"/>
    <n v="653.54999999999995"/>
    <n v="0.41097311743436565"/>
    <n v="238.53749999999999"/>
    <n v="1351.7125000000001"/>
    <n v="415.01250000000005"/>
  </r>
  <r>
    <s v="T02848"/>
    <x v="257"/>
    <s v="C176"/>
    <s v="P032"/>
    <x v="4"/>
    <n v="4"/>
    <n v="0.15"/>
    <s v="Credit Card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2849"/>
    <x v="17"/>
    <s v="C175"/>
    <s v="P017"/>
    <x v="1"/>
    <n v="5"/>
    <n v="0.1"/>
    <s v="Bank Transfer"/>
    <n v="1246.1099999999999"/>
    <n v="833.52"/>
    <x v="1"/>
    <s v="Headphones"/>
    <n v="6230.5499999999993"/>
    <n v="4167.6000000000004"/>
    <n v="2062.9499999999989"/>
    <n v="0.33110239063967051"/>
    <n v="623.05499999999995"/>
    <n v="5607.494999999999"/>
    <n v="1439.8949999999986"/>
  </r>
  <r>
    <s v="T02850"/>
    <x v="68"/>
    <s v="C163"/>
    <s v="P010"/>
    <x v="1"/>
    <n v="4"/>
    <n v="0.05"/>
    <s v="Mobile Money"/>
    <n v="1194.1199999999999"/>
    <n v="838.95"/>
    <x v="1"/>
    <s v="Smartphone"/>
    <n v="4776.4799999999996"/>
    <n v="3355.8"/>
    <n v="1420.6799999999994"/>
    <n v="0.29743241885237653"/>
    <n v="238.82399999999998"/>
    <n v="4537.6559999999999"/>
    <n v="1181.8559999999998"/>
  </r>
  <r>
    <s v="T02851"/>
    <x v="170"/>
    <s v="C138"/>
    <s v="P008"/>
    <x v="0"/>
    <n v="2"/>
    <n v="0.05"/>
    <s v="Bank Transfer"/>
    <n v="109.78"/>
    <n v="70.59"/>
    <x v="0"/>
    <s v="Footwear"/>
    <n v="219.56"/>
    <n v="141.18"/>
    <n v="78.38"/>
    <n v="0.3569867006740754"/>
    <n v="10.978000000000002"/>
    <n v="208.58199999999999"/>
    <n v="67.401999999999987"/>
  </r>
  <r>
    <s v="T02852"/>
    <x v="600"/>
    <s v="C164"/>
    <s v="P014"/>
    <x v="2"/>
    <n v="4"/>
    <n v="0.1"/>
    <s v="Credit Card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2853"/>
    <x v="427"/>
    <s v="C095"/>
    <s v="P030"/>
    <x v="3"/>
    <n v="4"/>
    <n v="0.1"/>
    <s v="Credit Card"/>
    <n v="29.24"/>
    <n v="15.28"/>
    <x v="0"/>
    <s v="Watches"/>
    <n v="116.96"/>
    <n v="61.12"/>
    <n v="55.839999999999996"/>
    <n v="0.47742818057455538"/>
    <n v="11.696"/>
    <n v="105.264"/>
    <n v="44.143999999999998"/>
  </r>
  <r>
    <s v="T02854"/>
    <x v="682"/>
    <s v="C011"/>
    <s v="P022"/>
    <x v="1"/>
    <n v="4"/>
    <n v="0.05"/>
    <s v="Mobile Money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2855"/>
    <x v="69"/>
    <s v="C033"/>
    <s v="P025"/>
    <x v="0"/>
    <n v="2"/>
    <n v="0.15"/>
    <s v="Mobile Money"/>
    <n v="429.15"/>
    <n v="258.72000000000003"/>
    <x v="0"/>
    <s v="Watches"/>
    <n v="858.3"/>
    <n v="517.44000000000005"/>
    <n v="340.8599999999999"/>
    <n v="0.39713386927647665"/>
    <n v="128.74499999999998"/>
    <n v="729.55499999999995"/>
    <n v="212.1149999999999"/>
  </r>
  <r>
    <s v="T02856"/>
    <x v="308"/>
    <s v="C107"/>
    <s v="P011"/>
    <x v="1"/>
    <n v="4"/>
    <n v="0.15"/>
    <s v="Mobile Money"/>
    <n v="248.57"/>
    <n v="190.67"/>
    <x v="1"/>
    <s v="Headphones"/>
    <n v="994.28"/>
    <n v="762.68"/>
    <n v="231.60000000000002"/>
    <n v="0.2329323731745585"/>
    <n v="149.142"/>
    <n v="845.13799999999992"/>
    <n v="82.45799999999997"/>
  </r>
  <r>
    <s v="T02857"/>
    <x v="577"/>
    <s v="C119"/>
    <s v="P049"/>
    <x v="0"/>
    <n v="3"/>
    <n v="0.1"/>
    <s v="Mobile Money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2858"/>
    <x v="335"/>
    <s v="C035"/>
    <s v="P039"/>
    <x v="4"/>
    <n v="2"/>
    <n v="0.05"/>
    <s v="Credit Card"/>
    <n v="540.94000000000005"/>
    <n v="398.25"/>
    <x v="0"/>
    <s v="Clothing"/>
    <n v="1081.8800000000001"/>
    <n v="796.5"/>
    <n v="285.38000000000011"/>
    <n v="0.26378156542315234"/>
    <n v="54.094000000000008"/>
    <n v="1027.7860000000001"/>
    <n v="231.28600000000006"/>
  </r>
  <r>
    <s v="T02859"/>
    <x v="679"/>
    <s v="C183"/>
    <s v="P021"/>
    <x v="2"/>
    <n v="5"/>
    <n v="0.05"/>
    <s v="Bank Transfer"/>
    <n v="1227.24"/>
    <n v="977.09"/>
    <x v="2"/>
    <s v="Dairy"/>
    <n v="6136.2"/>
    <n v="4885.45"/>
    <n v="1250.75"/>
    <n v="0.20383136142889738"/>
    <n v="306.81"/>
    <n v="5829.3899999999994"/>
    <n v="943.9399999999996"/>
  </r>
  <r>
    <s v="T02860"/>
    <x v="93"/>
    <s v="C119"/>
    <s v="P004"/>
    <x v="4"/>
    <n v="4"/>
    <n v="0.1"/>
    <s v="Bank Transfer"/>
    <n v="1853.77"/>
    <n v="1363.52"/>
    <x v="0"/>
    <s v="Accessories"/>
    <n v="7415.08"/>
    <n v="5454.08"/>
    <n v="1961"/>
    <n v="0.26446107122242779"/>
    <n v="741.50800000000004"/>
    <n v="6673.5720000000001"/>
    <n v="1219.4920000000002"/>
  </r>
  <r>
    <s v="T02861"/>
    <x v="655"/>
    <s v="C055"/>
    <s v="P036"/>
    <x v="1"/>
    <n v="2"/>
    <n v="0.15"/>
    <s v="Cash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2862"/>
    <x v="362"/>
    <s v="C139"/>
    <s v="P021"/>
    <x v="1"/>
    <n v="3"/>
    <n v="0.15"/>
    <s v="Cash"/>
    <n v="1227.24"/>
    <n v="977.09"/>
    <x v="2"/>
    <s v="Dairy"/>
    <n v="3681.7200000000003"/>
    <n v="2931.27"/>
    <n v="750.45000000000027"/>
    <n v="0.20383136142889743"/>
    <n v="552.25800000000004"/>
    <n v="3129.4620000000004"/>
    <n v="198.19200000000046"/>
  </r>
  <r>
    <s v="T02863"/>
    <x v="677"/>
    <s v="C052"/>
    <s v="P012"/>
    <x v="2"/>
    <n v="3"/>
    <n v="0.05"/>
    <s v="Mobile Money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2864"/>
    <x v="328"/>
    <s v="C133"/>
    <s v="P031"/>
    <x v="1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2865"/>
    <x v="29"/>
    <s v="C178"/>
    <s v="P046"/>
    <x v="2"/>
    <n v="4"/>
    <n v="0.05"/>
    <s v="Bank Transfer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2866"/>
    <x v="64"/>
    <s v="C191"/>
    <s v="P012"/>
    <x v="4"/>
    <n v="2"/>
    <n v="0.15"/>
    <s v="Credit Card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2867"/>
    <x v="388"/>
    <s v="C039"/>
    <s v="P010"/>
    <x v="1"/>
    <n v="3"/>
    <n v="0.15"/>
    <s v="Credit Card"/>
    <n v="1194.1199999999999"/>
    <n v="838.95"/>
    <x v="1"/>
    <s v="Smartphone"/>
    <n v="3582.3599999999997"/>
    <n v="2516.8500000000004"/>
    <n v="1065.5099999999993"/>
    <n v="0.29743241885237648"/>
    <n v="537.35399999999993"/>
    <n v="3045.0059999999999"/>
    <n v="528.15599999999949"/>
  </r>
  <r>
    <s v="T02868"/>
    <x v="141"/>
    <s v="C190"/>
    <s v="P021"/>
    <x v="2"/>
    <n v="4"/>
    <n v="0.1"/>
    <s v="Cash"/>
    <n v="1227.24"/>
    <n v="977.09"/>
    <x v="2"/>
    <s v="Dairy"/>
    <n v="4908.96"/>
    <n v="3908.36"/>
    <n v="1000.5999999999999"/>
    <n v="0.20383136142889735"/>
    <n v="490.89600000000002"/>
    <n v="4418.0640000000003"/>
    <n v="509.70400000000018"/>
  </r>
  <r>
    <s v="T02869"/>
    <x v="24"/>
    <s v="C174"/>
    <s v="P004"/>
    <x v="3"/>
    <n v="1"/>
    <n v="0"/>
    <s v="Cash"/>
    <n v="1853.77"/>
    <n v="1363.52"/>
    <x v="0"/>
    <s v="Accessories"/>
    <n v="1853.77"/>
    <n v="1363.52"/>
    <n v="490.25"/>
    <n v="0.26446107122242779"/>
    <n v="0"/>
    <n v="1853.77"/>
    <n v="490.25"/>
  </r>
  <r>
    <s v="T02870"/>
    <x v="331"/>
    <s v="C003"/>
    <s v="P005"/>
    <x v="3"/>
    <n v="3"/>
    <n v="0"/>
    <s v="Bank Transfer"/>
    <n v="1396.22"/>
    <n v="1004.09"/>
    <x v="0"/>
    <s v="Bags"/>
    <n v="4188.66"/>
    <n v="3012.27"/>
    <n v="1176.3899999999999"/>
    <n v="0.28085115526206472"/>
    <n v="0"/>
    <n v="4188.66"/>
    <n v="1176.3899999999999"/>
  </r>
  <r>
    <s v="T02871"/>
    <x v="635"/>
    <s v="C092"/>
    <s v="P012"/>
    <x v="2"/>
    <n v="2"/>
    <n v="0.05"/>
    <s v="Bank Transfer"/>
    <n v="1193.0899999999999"/>
    <n v="818.24"/>
    <x v="1"/>
    <s v="Camera"/>
    <n v="2386.1799999999998"/>
    <n v="1636.48"/>
    <n v="749.69999999999982"/>
    <n v="0.31418417722049463"/>
    <n v="119.309"/>
    <n v="2266.8709999999996"/>
    <n v="630.39099999999962"/>
  </r>
  <r>
    <s v="T02872"/>
    <x v="11"/>
    <s v="C017"/>
    <s v="P044"/>
    <x v="0"/>
    <n v="5"/>
    <n v="0.1"/>
    <s v="Mobile Money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2873"/>
    <x v="146"/>
    <s v="C122"/>
    <s v="P029"/>
    <x v="0"/>
    <n v="2"/>
    <n v="0.1"/>
    <s v="Bank Transfer"/>
    <n v="1485.05"/>
    <n v="988.31"/>
    <x v="0"/>
    <s v="Clothing"/>
    <n v="2970.1"/>
    <n v="1976.62"/>
    <n v="993.48"/>
    <n v="0.33449378808794317"/>
    <n v="297.01"/>
    <n v="2673.09"/>
    <n v="696.47000000000025"/>
  </r>
  <r>
    <s v="T02874"/>
    <x v="680"/>
    <s v="C026"/>
    <s v="P024"/>
    <x v="4"/>
    <n v="2"/>
    <n v="0.05"/>
    <s v="Credit Card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2875"/>
    <x v="333"/>
    <s v="C107"/>
    <s v="P043"/>
    <x v="3"/>
    <n v="5"/>
    <n v="0.15"/>
    <s v="Credit Card"/>
    <n v="564.41999999999996"/>
    <n v="293.95999999999998"/>
    <x v="0"/>
    <s v="Accessories"/>
    <n v="2822.1"/>
    <n v="1469.8"/>
    <n v="1352.3"/>
    <n v="0.47918216930654478"/>
    <n v="423.315"/>
    <n v="2398.7849999999999"/>
    <n v="928.9849999999999"/>
  </r>
  <r>
    <s v="T02876"/>
    <x v="188"/>
    <s v="C144"/>
    <s v="P041"/>
    <x v="4"/>
    <n v="4"/>
    <n v="0.1"/>
    <s v="Credit Card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2877"/>
    <x v="356"/>
    <s v="C030"/>
    <s v="P023"/>
    <x v="2"/>
    <n v="4"/>
    <n v="0"/>
    <s v="Cash"/>
    <n v="1878.47"/>
    <n v="1014.91"/>
    <x v="0"/>
    <s v="Footwear"/>
    <n v="7513.88"/>
    <n v="4059.64"/>
    <n v="3454.2400000000002"/>
    <n v="0.45971455493034225"/>
    <n v="0"/>
    <n v="7513.88"/>
    <n v="3454.2400000000002"/>
  </r>
  <r>
    <s v="T02878"/>
    <x v="107"/>
    <s v="C035"/>
    <s v="P018"/>
    <x v="1"/>
    <n v="4"/>
    <n v="0.15"/>
    <s v="Mobile Money"/>
    <n v="1079.8900000000001"/>
    <n v="703.83"/>
    <x v="1"/>
    <s v="Smartphone"/>
    <n v="4319.5600000000004"/>
    <n v="2815.32"/>
    <n v="1504.2400000000002"/>
    <n v="0.34823917250831105"/>
    <n v="647.93400000000008"/>
    <n v="3671.6260000000002"/>
    <n v="856.30600000000004"/>
  </r>
  <r>
    <s v="T02879"/>
    <x v="653"/>
    <s v="C044"/>
    <s v="P031"/>
    <x v="3"/>
    <n v="5"/>
    <n v="0.1"/>
    <s v="Mobile Money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2880"/>
    <x v="623"/>
    <s v="C150"/>
    <s v="P002"/>
    <x v="4"/>
    <n v="2"/>
    <n v="0.15"/>
    <s v="Cash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2881"/>
    <x v="511"/>
    <s v="C126"/>
    <s v="P033"/>
    <x v="4"/>
    <n v="3"/>
    <n v="0.1"/>
    <s v="Cash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2882"/>
    <x v="655"/>
    <s v="C095"/>
    <s v="P046"/>
    <x v="3"/>
    <n v="2"/>
    <n v="0.05"/>
    <s v="Bank Transfer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2883"/>
    <x v="140"/>
    <s v="C174"/>
    <s v="P048"/>
    <x v="1"/>
    <n v="2"/>
    <n v="0"/>
    <s v="Credit Card"/>
    <n v="1216.3599999999999"/>
    <n v="794.8"/>
    <x v="0"/>
    <s v="Bags"/>
    <n v="2432.7199999999998"/>
    <n v="1589.6"/>
    <n v="843.11999999999989"/>
    <n v="0.34657502713012595"/>
    <n v="0"/>
    <n v="2432.7199999999998"/>
    <n v="843.11999999999989"/>
  </r>
  <r>
    <s v="T02884"/>
    <x v="558"/>
    <s v="C163"/>
    <s v="P030"/>
    <x v="0"/>
    <n v="3"/>
    <n v="0"/>
    <s v="Bank Transfer"/>
    <n v="29.24"/>
    <n v="15.28"/>
    <x v="0"/>
    <s v="Watches"/>
    <n v="87.72"/>
    <n v="45.839999999999996"/>
    <n v="41.88"/>
    <n v="0.47742818057455544"/>
    <n v="0"/>
    <n v="87.72"/>
    <n v="41.88"/>
  </r>
  <r>
    <s v="T02885"/>
    <x v="363"/>
    <s v="C155"/>
    <s v="P025"/>
    <x v="1"/>
    <n v="1"/>
    <n v="0.15"/>
    <s v="Credit Card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2886"/>
    <x v="392"/>
    <s v="C094"/>
    <s v="P004"/>
    <x v="0"/>
    <n v="2"/>
    <n v="0.1"/>
    <s v="Cash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2887"/>
    <x v="119"/>
    <s v="C126"/>
    <s v="P047"/>
    <x v="0"/>
    <n v="2"/>
    <n v="0"/>
    <s v="Credit Card"/>
    <n v="1197.18"/>
    <n v="722.74"/>
    <x v="1"/>
    <s v="Smartphone"/>
    <n v="2394.36"/>
    <n v="1445.48"/>
    <n v="948.88000000000011"/>
    <n v="0.39629796688885549"/>
    <n v="0"/>
    <n v="2394.36"/>
    <n v="948.88000000000011"/>
  </r>
  <r>
    <s v="T02888"/>
    <x v="257"/>
    <s v="C180"/>
    <s v="P038"/>
    <x v="0"/>
    <n v="3"/>
    <n v="0.15"/>
    <s v="Mobile Money"/>
    <n v="366.93"/>
    <n v="285.23"/>
    <x v="0"/>
    <s v="Footwear"/>
    <n v="1100.79"/>
    <n v="855.69"/>
    <n v="245.09999999999991"/>
    <n v="0.22265827269506439"/>
    <n v="165.11849999999998"/>
    <n v="935.67149999999992"/>
    <n v="79.981499999999869"/>
  </r>
  <r>
    <s v="T02889"/>
    <x v="682"/>
    <s v="C087"/>
    <s v="P016"/>
    <x v="3"/>
    <n v="3"/>
    <n v="0.15"/>
    <s v="Cash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2890"/>
    <x v="581"/>
    <s v="C086"/>
    <s v="P039"/>
    <x v="4"/>
    <n v="1"/>
    <n v="0.05"/>
    <s v="Cash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2891"/>
    <x v="344"/>
    <s v="C189"/>
    <s v="P015"/>
    <x v="4"/>
    <n v="1"/>
    <n v="0.1"/>
    <s v="Mobile Money"/>
    <n v="270.45"/>
    <n v="187.6"/>
    <x v="0"/>
    <s v="Bags"/>
    <n v="270.45"/>
    <n v="187.6"/>
    <n v="82.85"/>
    <n v="0.30634128304677388"/>
    <n v="27.045000000000002"/>
    <n v="243.40499999999997"/>
    <n v="55.804999999999978"/>
  </r>
  <r>
    <s v="T02892"/>
    <x v="519"/>
    <s v="C052"/>
    <s v="P010"/>
    <x v="1"/>
    <n v="4"/>
    <n v="0.15"/>
    <s v="Cash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2893"/>
    <x v="579"/>
    <s v="C178"/>
    <s v="P002"/>
    <x v="0"/>
    <n v="4"/>
    <n v="0.1"/>
    <s v="Bank Transfer"/>
    <n v="818.76"/>
    <n v="527.62"/>
    <x v="1"/>
    <s v="Television"/>
    <n v="3275.04"/>
    <n v="2110.48"/>
    <n v="1164.56"/>
    <n v="0.35558649665347597"/>
    <n v="327.50400000000002"/>
    <n v="2947.5360000000001"/>
    <n v="837.05600000000004"/>
  </r>
  <r>
    <s v="T02894"/>
    <x v="687"/>
    <s v="C132"/>
    <s v="P011"/>
    <x v="1"/>
    <n v="4"/>
    <n v="0.1"/>
    <s v="Credit Card"/>
    <n v="248.57"/>
    <n v="190.67"/>
    <x v="1"/>
    <s v="Headphones"/>
    <n v="994.28"/>
    <n v="762.68"/>
    <n v="231.60000000000002"/>
    <n v="0.2329323731745585"/>
    <n v="99.427999999999997"/>
    <n v="894.85199999999998"/>
    <n v="132.17200000000003"/>
  </r>
  <r>
    <s v="T02895"/>
    <x v="283"/>
    <s v="C089"/>
    <s v="P021"/>
    <x v="0"/>
    <n v="5"/>
    <n v="0.05"/>
    <s v="Mobile Money"/>
    <n v="1227.24"/>
    <n v="977.09"/>
    <x v="2"/>
    <s v="Dairy"/>
    <n v="6136.2"/>
    <n v="4885.45"/>
    <n v="1250.75"/>
    <n v="0.20383136142889738"/>
    <n v="306.81"/>
    <n v="5829.3899999999994"/>
    <n v="943.9399999999996"/>
  </r>
  <r>
    <s v="T02896"/>
    <x v="637"/>
    <s v="C073"/>
    <s v="P019"/>
    <x v="0"/>
    <n v="1"/>
    <n v="0.15"/>
    <s v="Cash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2897"/>
    <x v="156"/>
    <s v="C171"/>
    <s v="P014"/>
    <x v="0"/>
    <n v="5"/>
    <n v="0"/>
    <s v="Cash"/>
    <n v="1342.75"/>
    <n v="797.94"/>
    <x v="0"/>
    <s v="Clothing"/>
    <n v="6713.75"/>
    <n v="3989.7000000000003"/>
    <n v="2724.0499999999997"/>
    <n v="0.40574194749581077"/>
    <n v="0"/>
    <n v="6713.75"/>
    <n v="2724.0499999999997"/>
  </r>
  <r>
    <s v="T02898"/>
    <x v="38"/>
    <s v="C033"/>
    <s v="P008"/>
    <x v="3"/>
    <n v="2"/>
    <n v="0"/>
    <s v="Credit Card"/>
    <n v="109.78"/>
    <n v="70.59"/>
    <x v="0"/>
    <s v="Footwear"/>
    <n v="219.56"/>
    <n v="141.18"/>
    <n v="78.38"/>
    <n v="0.3569867006740754"/>
    <n v="0"/>
    <n v="219.56"/>
    <n v="78.38"/>
  </r>
  <r>
    <s v="T02899"/>
    <x v="195"/>
    <s v="C096"/>
    <s v="P033"/>
    <x v="3"/>
    <n v="2"/>
    <n v="0.05"/>
    <s v="Cash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2900"/>
    <x v="367"/>
    <s v="C020"/>
    <s v="P025"/>
    <x v="3"/>
    <n v="1"/>
    <n v="0.1"/>
    <s v="Cash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2901"/>
    <x v="133"/>
    <s v="C040"/>
    <s v="P021"/>
    <x v="4"/>
    <n v="4"/>
    <n v="0.1"/>
    <s v="Cash"/>
    <n v="1227.24"/>
    <n v="977.09"/>
    <x v="2"/>
    <s v="Dairy"/>
    <n v="4908.96"/>
    <n v="3908.36"/>
    <n v="1000.5999999999999"/>
    <n v="0.20383136142889735"/>
    <n v="490.89600000000002"/>
    <n v="4418.0640000000003"/>
    <n v="509.70400000000018"/>
  </r>
  <r>
    <s v="T02902"/>
    <x v="579"/>
    <s v="C157"/>
    <s v="P049"/>
    <x v="3"/>
    <n v="1"/>
    <n v="0.05"/>
    <s v="Credit Card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2903"/>
    <x v="466"/>
    <s v="C191"/>
    <s v="P038"/>
    <x v="3"/>
    <n v="2"/>
    <n v="0"/>
    <s v="Cash"/>
    <n v="366.93"/>
    <n v="285.23"/>
    <x v="0"/>
    <s v="Footwear"/>
    <n v="733.86"/>
    <n v="570.46"/>
    <n v="163.39999999999998"/>
    <n v="0.22265827269506441"/>
    <n v="0"/>
    <n v="733.86"/>
    <n v="163.39999999999998"/>
  </r>
  <r>
    <s v="T02904"/>
    <x v="327"/>
    <s v="C001"/>
    <s v="P025"/>
    <x v="1"/>
    <n v="2"/>
    <n v="0.05"/>
    <s v="Cash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2905"/>
    <x v="688"/>
    <s v="C184"/>
    <s v="P035"/>
    <x v="3"/>
    <n v="4"/>
    <n v="0.1"/>
    <s v="Credit Card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2906"/>
    <x v="648"/>
    <s v="C122"/>
    <s v="P022"/>
    <x v="2"/>
    <n v="4"/>
    <n v="0.05"/>
    <s v="Mobile Money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2907"/>
    <x v="430"/>
    <s v="C074"/>
    <s v="P008"/>
    <x v="4"/>
    <n v="1"/>
    <n v="0.15"/>
    <s v="Credit Card"/>
    <n v="109.78"/>
    <n v="70.59"/>
    <x v="0"/>
    <s v="Footwear"/>
    <n v="109.78"/>
    <n v="70.59"/>
    <n v="39.19"/>
    <n v="0.3569867006740754"/>
    <n v="16.466999999999999"/>
    <n v="93.313000000000002"/>
    <n v="22.722999999999999"/>
  </r>
  <r>
    <s v="T02908"/>
    <x v="456"/>
    <s v="C130"/>
    <s v="P037"/>
    <x v="3"/>
    <n v="1"/>
    <n v="0.05"/>
    <s v="Credit Card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2909"/>
    <x v="172"/>
    <s v="C068"/>
    <s v="P009"/>
    <x v="2"/>
    <n v="5"/>
    <n v="0.05"/>
    <s v="Cash"/>
    <n v="123.19"/>
    <n v="80.36"/>
    <x v="2"/>
    <s v="Snacks"/>
    <n v="615.95000000000005"/>
    <n v="401.8"/>
    <n v="214.15000000000003"/>
    <n v="0.34767432421462785"/>
    <n v="30.797500000000003"/>
    <n v="585.15250000000003"/>
    <n v="183.35250000000002"/>
  </r>
  <r>
    <s v="T02910"/>
    <x v="444"/>
    <s v="C180"/>
    <s v="P008"/>
    <x v="3"/>
    <n v="2"/>
    <n v="0.05"/>
    <s v="Bank Transfer"/>
    <n v="109.78"/>
    <n v="70.59"/>
    <x v="0"/>
    <s v="Footwear"/>
    <n v="219.56"/>
    <n v="141.18"/>
    <n v="78.38"/>
    <n v="0.3569867006740754"/>
    <n v="10.978000000000002"/>
    <n v="208.58199999999999"/>
    <n v="67.401999999999987"/>
  </r>
  <r>
    <s v="T02911"/>
    <x v="350"/>
    <s v="C194"/>
    <s v="P028"/>
    <x v="2"/>
    <n v="2"/>
    <n v="0.15"/>
    <s v="Bank Transfer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2912"/>
    <x v="353"/>
    <s v="C154"/>
    <s v="P028"/>
    <x v="1"/>
    <n v="5"/>
    <n v="0.1"/>
    <s v="Credit Card"/>
    <n v="673.78"/>
    <n v="363.33"/>
    <x v="1"/>
    <s v="Smartphone"/>
    <n v="3368.8999999999996"/>
    <n v="1816.6499999999999"/>
    <n v="1552.2499999999998"/>
    <n v="0.46075870462168661"/>
    <n v="336.89"/>
    <n v="3032.0099999999998"/>
    <n v="1215.3599999999999"/>
  </r>
  <r>
    <s v="T02913"/>
    <x v="248"/>
    <s v="C110"/>
    <s v="P049"/>
    <x v="0"/>
    <n v="3"/>
    <n v="0.05"/>
    <s v="Cash"/>
    <n v="388.26"/>
    <n v="199.3"/>
    <x v="0"/>
    <s v="Watches"/>
    <n v="1164.78"/>
    <n v="597.90000000000009"/>
    <n v="566.87999999999988"/>
    <n v="0.4866841807036521"/>
    <n v="58.239000000000004"/>
    <n v="1106.5409999999999"/>
    <n v="508.64099999999985"/>
  </r>
  <r>
    <s v="T02914"/>
    <x v="401"/>
    <s v="C168"/>
    <s v="P004"/>
    <x v="0"/>
    <n v="3"/>
    <n v="0.05"/>
    <s v="Cash"/>
    <n v="1853.77"/>
    <n v="1363.52"/>
    <x v="0"/>
    <s v="Accessories"/>
    <n v="5561.3099999999995"/>
    <n v="4090.56"/>
    <n v="1470.7499999999995"/>
    <n v="0.26446107122242773"/>
    <n v="278.06549999999999"/>
    <n v="5283.2444999999998"/>
    <n v="1192.6844999999998"/>
  </r>
  <r>
    <s v="T02915"/>
    <x v="51"/>
    <s v="C016"/>
    <s v="P002"/>
    <x v="3"/>
    <n v="4"/>
    <n v="0.1"/>
    <s v="Cash"/>
    <n v="818.76"/>
    <n v="527.62"/>
    <x v="1"/>
    <s v="Television"/>
    <n v="3275.04"/>
    <n v="2110.48"/>
    <n v="1164.56"/>
    <n v="0.35558649665347597"/>
    <n v="327.50400000000002"/>
    <n v="2947.5360000000001"/>
    <n v="837.05600000000004"/>
  </r>
  <r>
    <s v="T02916"/>
    <x v="397"/>
    <s v="C159"/>
    <s v="P002"/>
    <x v="1"/>
    <n v="1"/>
    <n v="0.15"/>
    <s v="Cash"/>
    <n v="818.76"/>
    <n v="527.62"/>
    <x v="1"/>
    <s v="Television"/>
    <n v="818.76"/>
    <n v="527.62"/>
    <n v="291.14"/>
    <n v="0.35558649665347597"/>
    <n v="122.81399999999999"/>
    <n v="695.94600000000003"/>
    <n v="168.32600000000002"/>
  </r>
  <r>
    <s v="T02917"/>
    <x v="106"/>
    <s v="C191"/>
    <s v="P035"/>
    <x v="3"/>
    <n v="3"/>
    <n v="0.1"/>
    <s v="Cash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2918"/>
    <x v="614"/>
    <s v="C146"/>
    <s v="P023"/>
    <x v="0"/>
    <n v="3"/>
    <n v="0.15"/>
    <s v="Bank Transfer"/>
    <n v="1878.47"/>
    <n v="1014.91"/>
    <x v="0"/>
    <s v="Footwear"/>
    <n v="5635.41"/>
    <n v="3044.73"/>
    <n v="2590.6799999999998"/>
    <n v="0.45971455493034225"/>
    <n v="845.31149999999991"/>
    <n v="4790.0985000000001"/>
    <n v="1745.3685"/>
  </r>
  <r>
    <s v="T02919"/>
    <x v="54"/>
    <s v="C191"/>
    <s v="P037"/>
    <x v="1"/>
    <n v="3"/>
    <n v="0.15"/>
    <s v="Bank Transfer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2920"/>
    <x v="274"/>
    <s v="C196"/>
    <s v="P042"/>
    <x v="1"/>
    <n v="3"/>
    <n v="0.05"/>
    <s v="Credit Card"/>
    <n v="453.62"/>
    <n v="316.63"/>
    <x v="0"/>
    <s v="Clothing"/>
    <n v="1360.8600000000001"/>
    <n v="949.89"/>
    <n v="410.97000000000014"/>
    <n v="0.30199285745778415"/>
    <n v="68.043000000000006"/>
    <n v="1292.817"/>
    <n v="342.92700000000002"/>
  </r>
  <r>
    <s v="T02921"/>
    <x v="582"/>
    <s v="C151"/>
    <s v="P018"/>
    <x v="2"/>
    <n v="1"/>
    <n v="0.1"/>
    <s v="Mobile Money"/>
    <n v="1079.8900000000001"/>
    <n v="703.83"/>
    <x v="1"/>
    <s v="Smartphone"/>
    <n v="1079.8900000000001"/>
    <n v="703.83"/>
    <n v="376.06000000000006"/>
    <n v="0.34823917250831105"/>
    <n v="107.98900000000002"/>
    <n v="971.90100000000007"/>
    <n v="268.07100000000003"/>
  </r>
  <r>
    <s v="T02922"/>
    <x v="718"/>
    <s v="C120"/>
    <s v="P048"/>
    <x v="1"/>
    <n v="3"/>
    <n v="0.15"/>
    <s v="Mobile Money"/>
    <n v="1216.3599999999999"/>
    <n v="794.8"/>
    <x v="0"/>
    <s v="Bags"/>
    <n v="3649.08"/>
    <n v="2384.3999999999996"/>
    <n v="1264.6800000000003"/>
    <n v="0.34657502713012606"/>
    <n v="547.36199999999997"/>
    <n v="3101.7179999999998"/>
    <n v="717.31800000000021"/>
  </r>
  <r>
    <s v="T02923"/>
    <x v="384"/>
    <s v="C119"/>
    <s v="P023"/>
    <x v="1"/>
    <n v="2"/>
    <n v="0.05"/>
    <s v="Mobile Money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2924"/>
    <x v="552"/>
    <s v="C108"/>
    <s v="P034"/>
    <x v="3"/>
    <n v="2"/>
    <n v="0.1"/>
    <s v="Mobile Money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2925"/>
    <x v="589"/>
    <s v="C162"/>
    <s v="P041"/>
    <x v="2"/>
    <n v="4"/>
    <n v="0.1"/>
    <s v="Cash"/>
    <n v="1635.01"/>
    <n v="1043.29"/>
    <x v="1"/>
    <s v="Television"/>
    <n v="6540.04"/>
    <n v="4173.16"/>
    <n v="2366.88"/>
    <n v="0.36190604338811383"/>
    <n v="654.00400000000002"/>
    <n v="5886.0360000000001"/>
    <n v="1712.8760000000002"/>
  </r>
  <r>
    <s v="T02926"/>
    <x v="78"/>
    <s v="C112"/>
    <s v="P014"/>
    <x v="2"/>
    <n v="2"/>
    <n v="0.05"/>
    <s v="Credit Card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2927"/>
    <x v="491"/>
    <s v="C025"/>
    <s v="P014"/>
    <x v="3"/>
    <n v="4"/>
    <n v="0.15"/>
    <s v="Credit Card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2928"/>
    <x v="60"/>
    <s v="C070"/>
    <s v="P020"/>
    <x v="0"/>
    <n v="2"/>
    <n v="0"/>
    <s v="Mobile Money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2929"/>
    <x v="479"/>
    <s v="C101"/>
    <s v="P008"/>
    <x v="2"/>
    <n v="3"/>
    <n v="0.1"/>
    <s v="Credit Card"/>
    <n v="109.78"/>
    <n v="70.59"/>
    <x v="0"/>
    <s v="Footwear"/>
    <n v="329.34000000000003"/>
    <n v="211.77"/>
    <n v="117.57000000000002"/>
    <n v="0.35698670067407545"/>
    <n v="32.934000000000005"/>
    <n v="296.40600000000001"/>
    <n v="84.635999999999996"/>
  </r>
  <r>
    <s v="T02930"/>
    <x v="680"/>
    <s v="C049"/>
    <s v="P001"/>
    <x v="1"/>
    <n v="5"/>
    <n v="0.15"/>
    <s v="Mobile Money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2931"/>
    <x v="678"/>
    <s v="C112"/>
    <s v="P007"/>
    <x v="2"/>
    <n v="4"/>
    <n v="0"/>
    <s v="Bank Transfer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2932"/>
    <x v="700"/>
    <s v="C028"/>
    <s v="P008"/>
    <x v="3"/>
    <n v="3"/>
    <n v="0.15"/>
    <s v="Bank Transfer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2933"/>
    <x v="697"/>
    <s v="C037"/>
    <s v="P030"/>
    <x v="2"/>
    <n v="5"/>
    <n v="0.15"/>
    <s v="Credit Card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2934"/>
    <x v="684"/>
    <s v="C107"/>
    <s v="P013"/>
    <x v="1"/>
    <n v="1"/>
    <n v="0.1"/>
    <s v="Credit Card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2935"/>
    <x v="236"/>
    <s v="C087"/>
    <s v="P031"/>
    <x v="0"/>
    <n v="5"/>
    <n v="0.15"/>
    <s v="Cash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2936"/>
    <x v="70"/>
    <s v="C154"/>
    <s v="P023"/>
    <x v="2"/>
    <n v="5"/>
    <n v="0.1"/>
    <s v="Bank Transfer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2937"/>
    <x v="454"/>
    <s v="C186"/>
    <s v="P026"/>
    <x v="0"/>
    <n v="2"/>
    <n v="0.1"/>
    <s v="Mobile Money"/>
    <n v="1015.76"/>
    <n v="584.4"/>
    <x v="2"/>
    <s v="Dairy"/>
    <n v="2031.52"/>
    <n v="1168.8"/>
    <n v="862.72"/>
    <n v="0.42466724423092073"/>
    <n v="203.15200000000002"/>
    <n v="1828.3679999999999"/>
    <n v="659.56799999999998"/>
  </r>
  <r>
    <s v="T02938"/>
    <x v="76"/>
    <s v="C017"/>
    <s v="P028"/>
    <x v="3"/>
    <n v="4"/>
    <n v="0.1"/>
    <s v="Mobile Money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2939"/>
    <x v="556"/>
    <s v="C064"/>
    <s v="P038"/>
    <x v="2"/>
    <n v="3"/>
    <n v="0.05"/>
    <s v="Bank Transfer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2940"/>
    <x v="437"/>
    <s v="C163"/>
    <s v="P044"/>
    <x v="1"/>
    <n v="3"/>
    <n v="0.1"/>
    <s v="Bank Transfer"/>
    <n v="1286.55"/>
    <n v="797.54"/>
    <x v="0"/>
    <s v="Accessories"/>
    <n v="3859.6499999999996"/>
    <n v="2392.62"/>
    <n v="1467.0299999999997"/>
    <n v="0.38009404997862495"/>
    <n v="385.96499999999997"/>
    <n v="3473.6849999999995"/>
    <n v="1081.0649999999996"/>
  </r>
  <r>
    <s v="T02941"/>
    <x v="576"/>
    <s v="C179"/>
    <s v="P009"/>
    <x v="2"/>
    <n v="2"/>
    <n v="0.1"/>
    <s v="Credit Card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2942"/>
    <x v="675"/>
    <s v="C182"/>
    <s v="P026"/>
    <x v="4"/>
    <n v="5"/>
    <n v="0.05"/>
    <s v="Credit Card"/>
    <n v="1015.76"/>
    <n v="584.4"/>
    <x v="2"/>
    <s v="Dairy"/>
    <n v="5078.8"/>
    <n v="2922"/>
    <n v="2156.8000000000002"/>
    <n v="0.42466724423092073"/>
    <n v="253.94000000000003"/>
    <n v="4824.8600000000006"/>
    <n v="1902.8600000000006"/>
  </r>
  <r>
    <s v="T02943"/>
    <x v="118"/>
    <s v="C126"/>
    <s v="P016"/>
    <x v="4"/>
    <n v="4"/>
    <n v="0"/>
    <s v="Bank Transfer"/>
    <n v="1858.75"/>
    <n v="1451.16"/>
    <x v="0"/>
    <s v="Accessories"/>
    <n v="7435"/>
    <n v="5804.64"/>
    <n v="1630.3599999999997"/>
    <n v="0.21928177538668456"/>
    <n v="0"/>
    <n v="7435"/>
    <n v="1630.3599999999997"/>
  </r>
  <r>
    <s v="T02944"/>
    <x v="412"/>
    <s v="C131"/>
    <s v="P029"/>
    <x v="3"/>
    <n v="4"/>
    <n v="0.05"/>
    <s v="Bank Transfer"/>
    <n v="1485.05"/>
    <n v="988.31"/>
    <x v="0"/>
    <s v="Clothing"/>
    <n v="5940.2"/>
    <n v="3953.24"/>
    <n v="1986.96"/>
    <n v="0.33449378808794317"/>
    <n v="297.01"/>
    <n v="5643.19"/>
    <n v="1689.9499999999998"/>
  </r>
  <r>
    <s v="T02945"/>
    <x v="227"/>
    <s v="C021"/>
    <s v="P031"/>
    <x v="4"/>
    <n v="4"/>
    <n v="0.15"/>
    <s v="Bank Transfer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2946"/>
    <x v="149"/>
    <s v="C018"/>
    <s v="P043"/>
    <x v="1"/>
    <n v="4"/>
    <n v="0.05"/>
    <s v="Bank Transfer"/>
    <n v="564.41999999999996"/>
    <n v="293.95999999999998"/>
    <x v="0"/>
    <s v="Accessories"/>
    <n v="2257.6799999999998"/>
    <n v="1175.8399999999999"/>
    <n v="1081.8399999999999"/>
    <n v="0.47918216930654478"/>
    <n v="112.884"/>
    <n v="2144.7959999999998"/>
    <n v="968.9559999999999"/>
  </r>
  <r>
    <s v="T02947"/>
    <x v="468"/>
    <s v="C183"/>
    <s v="P019"/>
    <x v="2"/>
    <n v="3"/>
    <n v="0"/>
    <s v="Mobile Money"/>
    <n v="1762.92"/>
    <n v="1346.48"/>
    <x v="1"/>
    <s v="Laptop"/>
    <n v="5288.76"/>
    <n v="4039.44"/>
    <n v="1249.3200000000002"/>
    <n v="0.23622172305039368"/>
    <n v="0"/>
    <n v="5288.76"/>
    <n v="1249.3200000000002"/>
  </r>
  <r>
    <s v="T02948"/>
    <x v="394"/>
    <s v="C064"/>
    <s v="P001"/>
    <x v="2"/>
    <n v="1"/>
    <n v="0.1"/>
    <s v="Bank Transfer"/>
    <n v="1673.69"/>
    <n v="1323.38"/>
    <x v="1"/>
    <s v="Camera"/>
    <n v="1673.69"/>
    <n v="1323.38"/>
    <n v="350.30999999999995"/>
    <n v="0.20930399297360916"/>
    <n v="167.36900000000003"/>
    <n v="1506.3209999999999"/>
    <n v="182.9409999999998"/>
  </r>
  <r>
    <s v="T02949"/>
    <x v="363"/>
    <s v="C159"/>
    <s v="P016"/>
    <x v="1"/>
    <n v="5"/>
    <n v="0.05"/>
    <s v="Bank Transfer"/>
    <n v="1858.75"/>
    <n v="1451.16"/>
    <x v="0"/>
    <s v="Accessories"/>
    <n v="9293.75"/>
    <n v="7255.8"/>
    <n v="2037.9499999999998"/>
    <n v="0.21928177538668459"/>
    <n v="464.6875"/>
    <n v="8829.0625"/>
    <n v="1573.2624999999998"/>
  </r>
  <r>
    <s v="T02950"/>
    <x v="222"/>
    <s v="C082"/>
    <s v="P045"/>
    <x v="1"/>
    <n v="3"/>
    <n v="0.05"/>
    <s v="Credit Card"/>
    <n v="1879.08"/>
    <n v="1004.56"/>
    <x v="2"/>
    <s v="Dairy"/>
    <n v="5637.24"/>
    <n v="3013.68"/>
    <n v="2623.56"/>
    <n v="0.46539796070417438"/>
    <n v="281.86200000000002"/>
    <n v="5355.3779999999997"/>
    <n v="2341.6979999999999"/>
  </r>
  <r>
    <s v="T02951"/>
    <x v="54"/>
    <s v="C153"/>
    <s v="P038"/>
    <x v="4"/>
    <n v="1"/>
    <n v="0.1"/>
    <s v="Cash"/>
    <n v="366.93"/>
    <n v="285.23"/>
    <x v="0"/>
    <s v="Footwear"/>
    <n v="366.93"/>
    <n v="285.23"/>
    <n v="81.699999999999989"/>
    <n v="0.22265827269506441"/>
    <n v="36.693000000000005"/>
    <n v="330.23700000000002"/>
    <n v="45.007000000000005"/>
  </r>
  <r>
    <s v="T02952"/>
    <x v="18"/>
    <s v="C189"/>
    <s v="P033"/>
    <x v="2"/>
    <n v="5"/>
    <n v="0.1"/>
    <s v="Credit Card"/>
    <n v="1798.97"/>
    <n v="1329.15"/>
    <x v="0"/>
    <s v="Accessories"/>
    <n v="8994.85"/>
    <n v="6645.75"/>
    <n v="2349.1000000000004"/>
    <n v="0.26116055298309593"/>
    <n v="899.48500000000013"/>
    <n v="8095.3649999999998"/>
    <n v="1449.6149999999998"/>
  </r>
  <r>
    <s v="T02953"/>
    <x v="432"/>
    <s v="C097"/>
    <s v="P017"/>
    <x v="1"/>
    <n v="1"/>
    <n v="0.1"/>
    <s v="Bank Transfer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2954"/>
    <x v="630"/>
    <s v="C053"/>
    <s v="P021"/>
    <x v="2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2955"/>
    <x v="118"/>
    <s v="C167"/>
    <s v="P013"/>
    <x v="1"/>
    <n v="1"/>
    <n v="0.1"/>
    <s v="Mobile Money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2956"/>
    <x v="690"/>
    <s v="C199"/>
    <s v="P035"/>
    <x v="2"/>
    <n v="4"/>
    <n v="0.15"/>
    <s v="Credit Card"/>
    <n v="1562.43"/>
    <n v="1195.6300000000001"/>
    <x v="1"/>
    <s v="Laptop"/>
    <n v="6249.72"/>
    <n v="4782.5200000000004"/>
    <n v="1467.1999999999998"/>
    <n v="0.23476251736077772"/>
    <n v="937.45799999999997"/>
    <n v="5312.2620000000006"/>
    <n v="529.74200000000019"/>
  </r>
  <r>
    <s v="T02957"/>
    <x v="143"/>
    <s v="C153"/>
    <s v="P019"/>
    <x v="1"/>
    <n v="3"/>
    <n v="0"/>
    <s v="Bank Transfer"/>
    <n v="1762.92"/>
    <n v="1346.48"/>
    <x v="1"/>
    <s v="Laptop"/>
    <n v="5288.76"/>
    <n v="4039.44"/>
    <n v="1249.3200000000002"/>
    <n v="0.23622172305039368"/>
    <n v="0"/>
    <n v="5288.76"/>
    <n v="1249.3200000000002"/>
  </r>
  <r>
    <s v="T02958"/>
    <x v="199"/>
    <s v="C117"/>
    <s v="P027"/>
    <x v="0"/>
    <n v="2"/>
    <n v="0.15"/>
    <s v="Bank Transfer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2959"/>
    <x v="537"/>
    <s v="C042"/>
    <s v="P034"/>
    <x v="4"/>
    <n v="2"/>
    <n v="0.1"/>
    <s v="Cash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2960"/>
    <x v="646"/>
    <s v="C032"/>
    <s v="P037"/>
    <x v="3"/>
    <n v="3"/>
    <n v="0.15"/>
    <s v="Bank Transfer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2961"/>
    <x v="229"/>
    <s v="C037"/>
    <s v="P036"/>
    <x v="0"/>
    <n v="4"/>
    <n v="0"/>
    <s v="Mobile Money"/>
    <n v="1501.46"/>
    <n v="1167.73"/>
    <x v="0"/>
    <s v="Watches"/>
    <n v="6005.84"/>
    <n v="4670.92"/>
    <n v="1334.92"/>
    <n v="0.22227032355174298"/>
    <n v="0"/>
    <n v="6005.84"/>
    <n v="1334.92"/>
  </r>
  <r>
    <s v="T02962"/>
    <x v="705"/>
    <s v="C166"/>
    <s v="P038"/>
    <x v="0"/>
    <n v="4"/>
    <n v="0.05"/>
    <s v="Bank Transfer"/>
    <n v="366.93"/>
    <n v="285.23"/>
    <x v="0"/>
    <s v="Footwear"/>
    <n v="1467.72"/>
    <n v="1140.92"/>
    <n v="326.79999999999995"/>
    <n v="0.22265827269506441"/>
    <n v="73.38600000000001"/>
    <n v="1394.3340000000001"/>
    <n v="253.41399999999999"/>
  </r>
  <r>
    <s v="T02963"/>
    <x v="647"/>
    <s v="C157"/>
    <s v="P027"/>
    <x v="3"/>
    <n v="3"/>
    <n v="0.1"/>
    <s v="Cash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2964"/>
    <x v="298"/>
    <s v="C131"/>
    <s v="P018"/>
    <x v="3"/>
    <n v="2"/>
    <n v="0.15"/>
    <s v="Cash"/>
    <n v="1079.8900000000001"/>
    <n v="703.83"/>
    <x v="1"/>
    <s v="Smartphone"/>
    <n v="2159.7800000000002"/>
    <n v="1407.66"/>
    <n v="752.12000000000012"/>
    <n v="0.34823917250831105"/>
    <n v="323.96700000000004"/>
    <n v="1835.8130000000001"/>
    <n v="428.15300000000002"/>
  </r>
  <r>
    <s v="T02965"/>
    <x v="317"/>
    <s v="C018"/>
    <s v="P045"/>
    <x v="2"/>
    <n v="2"/>
    <n v="0"/>
    <s v="Credit Card"/>
    <n v="1879.08"/>
    <n v="1004.56"/>
    <x v="2"/>
    <s v="Dairy"/>
    <n v="3758.16"/>
    <n v="2009.12"/>
    <n v="1749.04"/>
    <n v="0.46539796070417438"/>
    <n v="0"/>
    <n v="3758.16"/>
    <n v="1749.04"/>
  </r>
  <r>
    <s v="T02966"/>
    <x v="444"/>
    <s v="C183"/>
    <s v="P013"/>
    <x v="2"/>
    <n v="1"/>
    <n v="0.1"/>
    <s v="Bank Transfer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2967"/>
    <x v="311"/>
    <s v="C087"/>
    <s v="P035"/>
    <x v="3"/>
    <n v="4"/>
    <n v="0.1"/>
    <s v="Cash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2968"/>
    <x v="359"/>
    <s v="C127"/>
    <s v="P029"/>
    <x v="1"/>
    <n v="5"/>
    <n v="0"/>
    <s v="Mobile Money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2969"/>
    <x v="699"/>
    <s v="C165"/>
    <s v="P034"/>
    <x v="1"/>
    <n v="2"/>
    <n v="0"/>
    <s v="Credit Card"/>
    <n v="428.05"/>
    <n v="246.07"/>
    <x v="1"/>
    <s v="Laptop"/>
    <n v="856.1"/>
    <n v="492.14"/>
    <n v="363.96000000000004"/>
    <n v="0.42513725032122418"/>
    <n v="0"/>
    <n v="856.1"/>
    <n v="363.96000000000004"/>
  </r>
  <r>
    <s v="T02970"/>
    <x v="508"/>
    <s v="C115"/>
    <s v="P031"/>
    <x v="2"/>
    <n v="1"/>
    <n v="0.1"/>
    <s v="Credit Card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2971"/>
    <x v="478"/>
    <s v="C062"/>
    <s v="P047"/>
    <x v="3"/>
    <n v="5"/>
    <n v="0"/>
    <s v="Cash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2972"/>
    <x v="455"/>
    <s v="C165"/>
    <s v="P009"/>
    <x v="2"/>
    <n v="4"/>
    <n v="0"/>
    <s v="Cash"/>
    <n v="123.19"/>
    <n v="80.36"/>
    <x v="2"/>
    <s v="Snacks"/>
    <n v="492.76"/>
    <n v="321.44"/>
    <n v="171.32"/>
    <n v="0.34767432421462779"/>
    <n v="0"/>
    <n v="492.76"/>
    <n v="171.32"/>
  </r>
  <r>
    <s v="T02973"/>
    <x v="544"/>
    <s v="C057"/>
    <s v="P017"/>
    <x v="2"/>
    <n v="2"/>
    <n v="0.05"/>
    <s v="Bank Transfer"/>
    <n v="1246.1099999999999"/>
    <n v="833.52"/>
    <x v="1"/>
    <s v="Headphones"/>
    <n v="2492.2199999999998"/>
    <n v="1667.04"/>
    <n v="825.17999999999984"/>
    <n v="0.33110239063967062"/>
    <n v="124.61099999999999"/>
    <n v="2367.6089999999999"/>
    <n v="700.56899999999996"/>
  </r>
  <r>
    <s v="T02974"/>
    <x v="600"/>
    <s v="C083"/>
    <s v="P001"/>
    <x v="1"/>
    <n v="4"/>
    <n v="0"/>
    <s v="Bank Transfer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2975"/>
    <x v="246"/>
    <s v="C127"/>
    <s v="P011"/>
    <x v="3"/>
    <n v="4"/>
    <n v="0"/>
    <s v="Cash"/>
    <n v="248.57"/>
    <n v="190.67"/>
    <x v="1"/>
    <s v="Headphones"/>
    <n v="994.28"/>
    <n v="762.68"/>
    <n v="231.60000000000002"/>
    <n v="0.2329323731745585"/>
    <n v="0"/>
    <n v="994.28"/>
    <n v="231.60000000000002"/>
  </r>
  <r>
    <s v="T02976"/>
    <x v="438"/>
    <s v="C052"/>
    <s v="P002"/>
    <x v="4"/>
    <n v="1"/>
    <n v="0.05"/>
    <s v="Credit Card"/>
    <n v="818.76"/>
    <n v="527.62"/>
    <x v="1"/>
    <s v="Television"/>
    <n v="818.76"/>
    <n v="527.62"/>
    <n v="291.14"/>
    <n v="0.35558649665347597"/>
    <n v="40.938000000000002"/>
    <n v="777.822"/>
    <n v="250.202"/>
  </r>
  <r>
    <s v="T02977"/>
    <x v="147"/>
    <s v="C150"/>
    <s v="P012"/>
    <x v="1"/>
    <n v="1"/>
    <n v="0.1"/>
    <s v="Cash"/>
    <n v="1193.0899999999999"/>
    <n v="818.24"/>
    <x v="1"/>
    <s v="Camera"/>
    <n v="1193.0899999999999"/>
    <n v="818.24"/>
    <n v="374.84999999999991"/>
    <n v="0.31418417722049463"/>
    <n v="119.309"/>
    <n v="1073.7809999999999"/>
    <n v="255.54099999999994"/>
  </r>
  <r>
    <s v="T02978"/>
    <x v="599"/>
    <s v="C149"/>
    <s v="P024"/>
    <x v="0"/>
    <n v="5"/>
    <n v="0.05"/>
    <s v="Mobile Money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2979"/>
    <x v="344"/>
    <s v="C055"/>
    <s v="P007"/>
    <x v="2"/>
    <n v="5"/>
    <n v="0"/>
    <s v="Bank Transfer"/>
    <n v="1474.12"/>
    <n v="764.02"/>
    <x v="1"/>
    <s v="Camera"/>
    <n v="7370.5999999999995"/>
    <n v="3820.1"/>
    <n v="3550.4999999999995"/>
    <n v="0.48171112256804055"/>
    <n v="0"/>
    <n v="7370.5999999999995"/>
    <n v="3550.4999999999995"/>
  </r>
  <r>
    <s v="T02980"/>
    <x v="80"/>
    <s v="C069"/>
    <s v="P033"/>
    <x v="4"/>
    <n v="3"/>
    <n v="0.15"/>
    <s v="Credit Card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2981"/>
    <x v="202"/>
    <s v="C052"/>
    <s v="P041"/>
    <x v="4"/>
    <n v="3"/>
    <n v="0.1"/>
    <s v="Credit Card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2982"/>
    <x v="578"/>
    <s v="C084"/>
    <s v="P050"/>
    <x v="0"/>
    <n v="4"/>
    <n v="0"/>
    <s v="Bank Transfer"/>
    <n v="1044.6400000000001"/>
    <n v="775.07"/>
    <x v="0"/>
    <s v="Footwear"/>
    <n v="4178.5600000000004"/>
    <n v="3100.28"/>
    <n v="1078.2800000000002"/>
    <n v="0.25805062030938891"/>
    <n v="0"/>
    <n v="4178.5600000000004"/>
    <n v="1078.2800000000002"/>
  </r>
  <r>
    <s v="T02983"/>
    <x v="336"/>
    <s v="C116"/>
    <s v="P032"/>
    <x v="3"/>
    <n v="4"/>
    <n v="0.15"/>
    <s v="Credit Card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2984"/>
    <x v="40"/>
    <s v="C048"/>
    <s v="P014"/>
    <x v="3"/>
    <n v="1"/>
    <n v="0.15"/>
    <s v="Cash"/>
    <n v="1342.75"/>
    <n v="797.94"/>
    <x v="0"/>
    <s v="Clothing"/>
    <n v="1342.75"/>
    <n v="797.94"/>
    <n v="544.80999999999995"/>
    <n v="0.40574194749581077"/>
    <n v="201.41249999999999"/>
    <n v="1141.3375000000001"/>
    <n v="343.39750000000004"/>
  </r>
  <r>
    <s v="T02985"/>
    <x v="209"/>
    <s v="C191"/>
    <s v="P023"/>
    <x v="2"/>
    <n v="2"/>
    <n v="0.1"/>
    <s v="Credit Card"/>
    <n v="1878.47"/>
    <n v="1014.91"/>
    <x v="0"/>
    <s v="Footwear"/>
    <n v="3756.94"/>
    <n v="2029.82"/>
    <n v="1727.1200000000001"/>
    <n v="0.45971455493034225"/>
    <n v="375.69400000000002"/>
    <n v="3381.2460000000001"/>
    <n v="1351.4260000000002"/>
  </r>
  <r>
    <s v="T02986"/>
    <x v="71"/>
    <s v="C152"/>
    <s v="P043"/>
    <x v="0"/>
    <n v="3"/>
    <n v="0.15"/>
    <s v="Cash"/>
    <n v="564.41999999999996"/>
    <n v="293.95999999999998"/>
    <x v="0"/>
    <s v="Accessories"/>
    <n v="1693.2599999999998"/>
    <n v="881.87999999999988"/>
    <n v="811.37999999999988"/>
    <n v="0.47918216930654478"/>
    <n v="253.98899999999995"/>
    <n v="1439.2709999999997"/>
    <n v="557.39099999999985"/>
  </r>
  <r>
    <s v="T02987"/>
    <x v="20"/>
    <s v="C166"/>
    <s v="P035"/>
    <x v="2"/>
    <n v="5"/>
    <n v="0.1"/>
    <s v="Credit Card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2988"/>
    <x v="597"/>
    <s v="C131"/>
    <s v="P039"/>
    <x v="3"/>
    <n v="3"/>
    <n v="0"/>
    <s v="Credit Card"/>
    <n v="540.94000000000005"/>
    <n v="398.25"/>
    <x v="0"/>
    <s v="Clothing"/>
    <n v="1622.8200000000002"/>
    <n v="1194.75"/>
    <n v="428.07000000000016"/>
    <n v="0.26378156542315234"/>
    <n v="0"/>
    <n v="1622.8200000000002"/>
    <n v="428.07000000000016"/>
  </r>
  <r>
    <s v="T02989"/>
    <x v="480"/>
    <s v="C047"/>
    <s v="P022"/>
    <x v="0"/>
    <n v="2"/>
    <n v="0.15"/>
    <s v="Mobile Money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2990"/>
    <x v="533"/>
    <s v="C185"/>
    <s v="P037"/>
    <x v="0"/>
    <n v="4"/>
    <n v="0.15"/>
    <s v="Credit Card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2991"/>
    <x v="664"/>
    <s v="C126"/>
    <s v="P040"/>
    <x v="1"/>
    <n v="5"/>
    <n v="0.1"/>
    <s v="Credit Card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2992"/>
    <x v="389"/>
    <s v="C020"/>
    <s v="P016"/>
    <x v="4"/>
    <n v="1"/>
    <n v="0"/>
    <s v="Cash"/>
    <n v="1858.75"/>
    <n v="1451.16"/>
    <x v="0"/>
    <s v="Accessories"/>
    <n v="1858.75"/>
    <n v="1451.16"/>
    <n v="407.58999999999992"/>
    <n v="0.21928177538668456"/>
    <n v="0"/>
    <n v="1858.75"/>
    <n v="407.58999999999992"/>
  </r>
  <r>
    <s v="T02993"/>
    <x v="245"/>
    <s v="C159"/>
    <s v="P047"/>
    <x v="3"/>
    <n v="1"/>
    <n v="0.1"/>
    <s v="Cash"/>
    <n v="1197.18"/>
    <n v="722.74"/>
    <x v="1"/>
    <s v="Smartphone"/>
    <n v="1197.18"/>
    <n v="722.74"/>
    <n v="474.44000000000005"/>
    <n v="0.39629796688885549"/>
    <n v="119.71800000000002"/>
    <n v="1077.462"/>
    <n v="354.72199999999998"/>
  </r>
  <r>
    <s v="T02994"/>
    <x v="428"/>
    <s v="C078"/>
    <s v="P030"/>
    <x v="1"/>
    <n v="4"/>
    <n v="0.05"/>
    <s v="Cash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2995"/>
    <x v="497"/>
    <s v="C014"/>
    <s v="P035"/>
    <x v="0"/>
    <n v="2"/>
    <n v="0.05"/>
    <s v="Mobile Money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2996"/>
    <x v="79"/>
    <s v="C190"/>
    <s v="P016"/>
    <x v="0"/>
    <n v="1"/>
    <n v="0.1"/>
    <s v="Mobile Money"/>
    <n v="1858.75"/>
    <n v="1451.16"/>
    <x v="0"/>
    <s v="Accessories"/>
    <n v="1858.75"/>
    <n v="1451.16"/>
    <n v="407.58999999999992"/>
    <n v="0.21928177538668456"/>
    <n v="185.875"/>
    <n v="1672.875"/>
    <n v="221.71499999999992"/>
  </r>
  <r>
    <s v="T02997"/>
    <x v="197"/>
    <s v="C168"/>
    <s v="P033"/>
    <x v="3"/>
    <n v="3"/>
    <n v="0"/>
    <s v="Cash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2998"/>
    <x v="184"/>
    <s v="C078"/>
    <s v="P005"/>
    <x v="2"/>
    <n v="3"/>
    <n v="0.15"/>
    <s v="Credit Card"/>
    <n v="1396.22"/>
    <n v="1004.09"/>
    <x v="0"/>
    <s v="Bags"/>
    <n v="4188.66"/>
    <n v="3012.27"/>
    <n v="1176.3899999999999"/>
    <n v="0.28085115526206472"/>
    <n v="628.29899999999998"/>
    <n v="3560.3609999999999"/>
    <n v="548.09099999999989"/>
  </r>
  <r>
    <s v="T02999"/>
    <x v="668"/>
    <s v="C031"/>
    <s v="P030"/>
    <x v="3"/>
    <n v="4"/>
    <n v="0.05"/>
    <s v="Cash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3000"/>
    <x v="111"/>
    <s v="C029"/>
    <s v="P022"/>
    <x v="3"/>
    <n v="2"/>
    <n v="0.15"/>
    <s v="Bank Transfer"/>
    <n v="25.57"/>
    <n v="19.05"/>
    <x v="2"/>
    <s v="Vegetables"/>
    <n v="51.14"/>
    <n v="38.1"/>
    <n v="13.04"/>
    <n v="0.25498631208447398"/>
    <n v="7.6709999999999994"/>
    <n v="43.469000000000001"/>
    <n v="5.3689999999999998"/>
  </r>
  <r>
    <s v="T03001"/>
    <x v="471"/>
    <s v="C070"/>
    <s v="P027"/>
    <x v="3"/>
    <n v="5"/>
    <n v="0.15"/>
    <s v="Cash"/>
    <n v="1272.23"/>
    <n v="952.65"/>
    <x v="1"/>
    <s v="Smartphone"/>
    <n v="6361.15"/>
    <n v="4763.25"/>
    <n v="1597.8999999999996"/>
    <n v="0.25119671757465234"/>
    <n v="954.1724999999999"/>
    <n v="5406.9775"/>
    <n v="643.72749999999996"/>
  </r>
  <r>
    <s v="T03002"/>
    <x v="552"/>
    <s v="C188"/>
    <s v="P025"/>
    <x v="2"/>
    <n v="2"/>
    <n v="0"/>
    <s v="Mobile Money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3003"/>
    <x v="123"/>
    <s v="C174"/>
    <s v="P009"/>
    <x v="1"/>
    <n v="1"/>
    <n v="0"/>
    <s v="Mobile Money"/>
    <n v="123.19"/>
    <n v="80.36"/>
    <x v="2"/>
    <s v="Snacks"/>
    <n v="123.19"/>
    <n v="80.36"/>
    <n v="42.83"/>
    <n v="0.34767432421462779"/>
    <n v="0"/>
    <n v="123.19"/>
    <n v="42.83"/>
  </r>
  <r>
    <s v="T03004"/>
    <x v="687"/>
    <s v="C111"/>
    <s v="P023"/>
    <x v="1"/>
    <n v="4"/>
    <n v="0.05"/>
    <s v="Cash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3005"/>
    <x v="205"/>
    <s v="C148"/>
    <s v="P014"/>
    <x v="3"/>
    <n v="1"/>
    <n v="0.1"/>
    <s v="Bank Transfer"/>
    <n v="1342.75"/>
    <n v="797.94"/>
    <x v="0"/>
    <s v="Clothing"/>
    <n v="1342.75"/>
    <n v="797.94"/>
    <n v="544.80999999999995"/>
    <n v="0.40574194749581077"/>
    <n v="134.27500000000001"/>
    <n v="1208.4749999999999"/>
    <n v="410.53499999999985"/>
  </r>
  <r>
    <s v="T03006"/>
    <x v="479"/>
    <s v="C185"/>
    <s v="P049"/>
    <x v="1"/>
    <n v="2"/>
    <n v="0.1"/>
    <s v="Cash"/>
    <n v="388.26"/>
    <n v="199.3"/>
    <x v="0"/>
    <s v="Watches"/>
    <n v="776.52"/>
    <n v="398.6"/>
    <n v="377.91999999999996"/>
    <n v="0.48668418070365216"/>
    <n v="77.652000000000001"/>
    <n v="698.86799999999994"/>
    <n v="300.26799999999992"/>
  </r>
  <r>
    <s v="T03007"/>
    <x v="117"/>
    <s v="C172"/>
    <s v="P016"/>
    <x v="0"/>
    <n v="2"/>
    <n v="0.05"/>
    <s v="Mobile Money"/>
    <n v="1858.75"/>
    <n v="1451.16"/>
    <x v="0"/>
    <s v="Accessories"/>
    <n v="3717.5"/>
    <n v="2902.32"/>
    <n v="815.17999999999984"/>
    <n v="0.21928177538668456"/>
    <n v="185.875"/>
    <n v="3531.625"/>
    <n v="629.30499999999984"/>
  </r>
  <r>
    <s v="T03008"/>
    <x v="42"/>
    <s v="C001"/>
    <s v="P030"/>
    <x v="3"/>
    <n v="5"/>
    <n v="0.15"/>
    <s v="Mobile Money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3009"/>
    <x v="647"/>
    <s v="C060"/>
    <s v="P027"/>
    <x v="3"/>
    <n v="3"/>
    <n v="0.1"/>
    <s v="Cash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3010"/>
    <x v="212"/>
    <s v="C154"/>
    <s v="P007"/>
    <x v="0"/>
    <n v="4"/>
    <n v="0.15"/>
    <s v="Credit Card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3011"/>
    <x v="612"/>
    <s v="C096"/>
    <s v="P014"/>
    <x v="0"/>
    <n v="5"/>
    <n v="0.05"/>
    <s v="Bank Transfer"/>
    <n v="1342.75"/>
    <n v="797.94"/>
    <x v="0"/>
    <s v="Clothing"/>
    <n v="6713.75"/>
    <n v="3989.7000000000003"/>
    <n v="2724.0499999999997"/>
    <n v="0.40574194749581077"/>
    <n v="335.6875"/>
    <n v="6378.0625"/>
    <n v="2388.3624999999997"/>
  </r>
  <r>
    <s v="T03012"/>
    <x v="683"/>
    <s v="C189"/>
    <s v="P023"/>
    <x v="0"/>
    <n v="4"/>
    <n v="0.05"/>
    <s v="Mobile Money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3013"/>
    <x v="312"/>
    <s v="C096"/>
    <s v="P029"/>
    <x v="1"/>
    <n v="3"/>
    <n v="0.1"/>
    <s v="Credit Card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3014"/>
    <x v="619"/>
    <s v="C173"/>
    <s v="P012"/>
    <x v="1"/>
    <n v="5"/>
    <n v="0.15"/>
    <s v="Bank Transfer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3015"/>
    <x v="66"/>
    <s v="C111"/>
    <s v="P031"/>
    <x v="3"/>
    <n v="5"/>
    <n v="0.1"/>
    <s v="Credit Card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3016"/>
    <x v="176"/>
    <s v="C086"/>
    <s v="P017"/>
    <x v="0"/>
    <n v="4"/>
    <n v="0.15"/>
    <s v="Credit Card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3017"/>
    <x v="350"/>
    <s v="C011"/>
    <s v="P009"/>
    <x v="0"/>
    <n v="5"/>
    <n v="0.05"/>
    <s v="Bank Transfer"/>
    <n v="123.19"/>
    <n v="80.36"/>
    <x v="2"/>
    <s v="Snacks"/>
    <n v="615.95000000000005"/>
    <n v="401.8"/>
    <n v="214.15000000000003"/>
    <n v="0.34767432421462785"/>
    <n v="30.797500000000003"/>
    <n v="585.15250000000003"/>
    <n v="183.35250000000002"/>
  </r>
  <r>
    <s v="T03018"/>
    <x v="394"/>
    <s v="C139"/>
    <s v="P029"/>
    <x v="2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3019"/>
    <x v="346"/>
    <s v="C178"/>
    <s v="P050"/>
    <x v="1"/>
    <n v="1"/>
    <n v="0.15"/>
    <s v="Cash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3020"/>
    <x v="300"/>
    <s v="C129"/>
    <s v="P020"/>
    <x v="4"/>
    <n v="1"/>
    <n v="0"/>
    <s v="Cash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3021"/>
    <x v="34"/>
    <s v="C066"/>
    <s v="P038"/>
    <x v="4"/>
    <n v="2"/>
    <n v="0.05"/>
    <s v="Bank Transfer"/>
    <n v="366.93"/>
    <n v="285.23"/>
    <x v="0"/>
    <s v="Footwear"/>
    <n v="733.86"/>
    <n v="570.46"/>
    <n v="163.39999999999998"/>
    <n v="0.22265827269506441"/>
    <n v="36.693000000000005"/>
    <n v="697.16700000000003"/>
    <n v="126.70699999999999"/>
  </r>
  <r>
    <s v="T03022"/>
    <x v="682"/>
    <s v="C126"/>
    <s v="P015"/>
    <x v="3"/>
    <n v="3"/>
    <n v="0.1"/>
    <s v="Mobile Money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3023"/>
    <x v="192"/>
    <s v="C134"/>
    <s v="P029"/>
    <x v="1"/>
    <n v="2"/>
    <n v="0.1"/>
    <s v="Mobile Money"/>
    <n v="1485.05"/>
    <n v="988.31"/>
    <x v="0"/>
    <s v="Clothing"/>
    <n v="2970.1"/>
    <n v="1976.62"/>
    <n v="993.48"/>
    <n v="0.33449378808794317"/>
    <n v="297.01"/>
    <n v="2673.09"/>
    <n v="696.47000000000025"/>
  </r>
  <r>
    <s v="T03024"/>
    <x v="238"/>
    <s v="C177"/>
    <s v="P037"/>
    <x v="3"/>
    <n v="2"/>
    <n v="0.15"/>
    <s v="Credit Card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3025"/>
    <x v="261"/>
    <s v="C178"/>
    <s v="P044"/>
    <x v="2"/>
    <n v="1"/>
    <n v="0"/>
    <s v="Mobile Money"/>
    <n v="1286.55"/>
    <n v="797.54"/>
    <x v="0"/>
    <s v="Accessories"/>
    <n v="1286.55"/>
    <n v="797.54"/>
    <n v="489.01"/>
    <n v="0.380094049978625"/>
    <n v="0"/>
    <n v="1286.55"/>
    <n v="489.01"/>
  </r>
  <r>
    <s v="T03026"/>
    <x v="719"/>
    <s v="C037"/>
    <s v="P020"/>
    <x v="3"/>
    <n v="3"/>
    <n v="0.05"/>
    <s v="Mobile Money"/>
    <n v="323.92"/>
    <n v="242.98"/>
    <x v="0"/>
    <s v="Accessories"/>
    <n v="971.76"/>
    <n v="728.93999999999994"/>
    <n v="242.82000000000005"/>
    <n v="0.24987651271918998"/>
    <n v="48.588000000000001"/>
    <n v="923.17200000000003"/>
    <n v="194.23200000000008"/>
  </r>
  <r>
    <s v="T03027"/>
    <x v="412"/>
    <s v="C078"/>
    <s v="P025"/>
    <x v="2"/>
    <n v="5"/>
    <n v="0"/>
    <s v="Credit Card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3028"/>
    <x v="542"/>
    <s v="C007"/>
    <s v="P049"/>
    <x v="3"/>
    <n v="1"/>
    <n v="0.1"/>
    <s v="Cash"/>
    <n v="388.26"/>
    <n v="199.3"/>
    <x v="0"/>
    <s v="Watches"/>
    <n v="388.26"/>
    <n v="199.3"/>
    <n v="188.95999999999998"/>
    <n v="0.48668418070365216"/>
    <n v="38.826000000000001"/>
    <n v="349.43399999999997"/>
    <n v="150.13399999999996"/>
  </r>
  <r>
    <s v="T03029"/>
    <x v="176"/>
    <s v="C054"/>
    <s v="P011"/>
    <x v="2"/>
    <n v="1"/>
    <n v="0"/>
    <s v="Bank Transfer"/>
    <n v="248.57"/>
    <n v="190.67"/>
    <x v="1"/>
    <s v="Headphones"/>
    <n v="248.57"/>
    <n v="190.67"/>
    <n v="57.900000000000006"/>
    <n v="0.2329323731745585"/>
    <n v="0"/>
    <n v="248.57"/>
    <n v="57.900000000000006"/>
  </r>
  <r>
    <s v="T03030"/>
    <x v="629"/>
    <s v="C116"/>
    <s v="P048"/>
    <x v="3"/>
    <n v="4"/>
    <n v="0.1"/>
    <s v="Mobile Money"/>
    <n v="1216.3599999999999"/>
    <n v="794.8"/>
    <x v="0"/>
    <s v="Bags"/>
    <n v="4865.4399999999996"/>
    <n v="3179.2"/>
    <n v="1686.2399999999998"/>
    <n v="0.34657502713012595"/>
    <n v="486.54399999999998"/>
    <n v="4378.8959999999997"/>
    <n v="1199.6959999999999"/>
  </r>
  <r>
    <s v="T03031"/>
    <x v="630"/>
    <s v="C003"/>
    <s v="P024"/>
    <x v="4"/>
    <n v="3"/>
    <n v="0.1"/>
    <s v="Mobile Money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3032"/>
    <x v="471"/>
    <s v="C096"/>
    <s v="P018"/>
    <x v="2"/>
    <n v="3"/>
    <n v="0.15"/>
    <s v="Mobile Money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3033"/>
    <x v="232"/>
    <s v="C163"/>
    <s v="P040"/>
    <x v="4"/>
    <n v="5"/>
    <n v="0"/>
    <s v="Mobile Money"/>
    <n v="1745.61"/>
    <n v="1322.44"/>
    <x v="1"/>
    <s v="Headphones"/>
    <n v="8728.0499999999993"/>
    <n v="6612.2000000000007"/>
    <n v="2115.8499999999985"/>
    <n v="0.24241955534168558"/>
    <n v="0"/>
    <n v="8728.0499999999993"/>
    <n v="2115.8499999999985"/>
  </r>
  <r>
    <s v="T03034"/>
    <x v="468"/>
    <s v="C009"/>
    <s v="P023"/>
    <x v="1"/>
    <n v="3"/>
    <n v="0.1"/>
    <s v="Cash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3035"/>
    <x v="341"/>
    <s v="C066"/>
    <s v="P029"/>
    <x v="1"/>
    <n v="4"/>
    <n v="0"/>
    <s v="Mobile Money"/>
    <n v="1485.05"/>
    <n v="988.31"/>
    <x v="0"/>
    <s v="Clothing"/>
    <n v="5940.2"/>
    <n v="3953.24"/>
    <n v="1986.96"/>
    <n v="0.33449378808794317"/>
    <n v="0"/>
    <n v="5940.2"/>
    <n v="1986.96"/>
  </r>
  <r>
    <s v="T03036"/>
    <x v="576"/>
    <s v="C177"/>
    <s v="P012"/>
    <x v="4"/>
    <n v="5"/>
    <n v="0.1"/>
    <s v="Mobile Money"/>
    <n v="1193.0899999999999"/>
    <n v="818.24"/>
    <x v="1"/>
    <s v="Camera"/>
    <n v="5965.45"/>
    <n v="4091.2"/>
    <n v="1874.25"/>
    <n v="0.31418417722049469"/>
    <n v="596.54499999999996"/>
    <n v="5368.9049999999997"/>
    <n v="1277.7049999999999"/>
  </r>
  <r>
    <s v="T03037"/>
    <x v="85"/>
    <s v="C007"/>
    <s v="P045"/>
    <x v="1"/>
    <n v="1"/>
    <n v="0.15"/>
    <s v="Cash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3038"/>
    <x v="602"/>
    <s v="C122"/>
    <s v="P006"/>
    <x v="0"/>
    <n v="5"/>
    <n v="0"/>
    <s v="Cash"/>
    <n v="318.05"/>
    <n v="187.34"/>
    <x v="2"/>
    <s v="Fruits"/>
    <n v="1590.25"/>
    <n v="936.7"/>
    <n v="653.54999999999995"/>
    <n v="0.41097311743436565"/>
    <n v="0"/>
    <n v="1590.25"/>
    <n v="653.54999999999995"/>
  </r>
  <r>
    <s v="T03039"/>
    <x v="608"/>
    <s v="C063"/>
    <s v="P007"/>
    <x v="3"/>
    <n v="4"/>
    <n v="0.15"/>
    <s v="Bank Transfer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3040"/>
    <x v="214"/>
    <s v="C062"/>
    <s v="P038"/>
    <x v="4"/>
    <n v="4"/>
    <n v="0"/>
    <s v="Bank Transfer"/>
    <n v="366.93"/>
    <n v="285.23"/>
    <x v="0"/>
    <s v="Footwear"/>
    <n v="1467.72"/>
    <n v="1140.92"/>
    <n v="326.79999999999995"/>
    <n v="0.22265827269506441"/>
    <n v="0"/>
    <n v="1467.72"/>
    <n v="326.79999999999995"/>
  </r>
  <r>
    <s v="T03041"/>
    <x v="41"/>
    <s v="C080"/>
    <s v="P015"/>
    <x v="4"/>
    <n v="4"/>
    <n v="0.05"/>
    <s v="Mobile Money"/>
    <n v="270.45"/>
    <n v="187.6"/>
    <x v="0"/>
    <s v="Bags"/>
    <n v="1081.8"/>
    <n v="750.4"/>
    <n v="331.4"/>
    <n v="0.30634128304677388"/>
    <n v="54.09"/>
    <n v="1027.71"/>
    <n v="277.31000000000006"/>
  </r>
  <r>
    <s v="T03042"/>
    <x v="300"/>
    <s v="C025"/>
    <s v="P038"/>
    <x v="3"/>
    <n v="2"/>
    <n v="0"/>
    <s v="Mobile Money"/>
    <n v="366.93"/>
    <n v="285.23"/>
    <x v="0"/>
    <s v="Footwear"/>
    <n v="733.86"/>
    <n v="570.46"/>
    <n v="163.39999999999998"/>
    <n v="0.22265827269506441"/>
    <n v="0"/>
    <n v="733.86"/>
    <n v="163.39999999999998"/>
  </r>
  <r>
    <s v="T03043"/>
    <x v="73"/>
    <s v="C018"/>
    <s v="P021"/>
    <x v="4"/>
    <n v="2"/>
    <n v="0.15"/>
    <s v="Bank Transfer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3044"/>
    <x v="542"/>
    <s v="C179"/>
    <s v="P003"/>
    <x v="4"/>
    <n v="4"/>
    <n v="0"/>
    <s v="Bank Transfer"/>
    <n v="337.63"/>
    <n v="169.03"/>
    <x v="0"/>
    <s v="Footwear"/>
    <n v="1350.52"/>
    <n v="676.12"/>
    <n v="674.4"/>
    <n v="0.49936320824571273"/>
    <n v="0"/>
    <n v="1350.52"/>
    <n v="674.4"/>
  </r>
  <r>
    <s v="T03045"/>
    <x v="515"/>
    <s v="C150"/>
    <s v="P040"/>
    <x v="3"/>
    <n v="5"/>
    <n v="0.15"/>
    <s v="Credit Card"/>
    <n v="1745.61"/>
    <n v="1322.44"/>
    <x v="1"/>
    <s v="Headphones"/>
    <n v="8728.0499999999993"/>
    <n v="6612.2000000000007"/>
    <n v="2115.8499999999985"/>
    <n v="0.24241955534168558"/>
    <n v="1309.2074999999998"/>
    <n v="7418.8424999999997"/>
    <n v="806.64249999999902"/>
  </r>
  <r>
    <s v="T03046"/>
    <x v="109"/>
    <s v="C116"/>
    <s v="P046"/>
    <x v="0"/>
    <n v="2"/>
    <n v="0"/>
    <s v="Bank Transfer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3047"/>
    <x v="341"/>
    <s v="C154"/>
    <s v="P013"/>
    <x v="0"/>
    <n v="4"/>
    <n v="0"/>
    <s v="Credit Card"/>
    <n v="1134.8"/>
    <n v="675.1"/>
    <x v="0"/>
    <s v="Watches"/>
    <n v="4539.2"/>
    <n v="2700.4"/>
    <n v="1838.7999999999997"/>
    <n v="0.40509340853013742"/>
    <n v="0"/>
    <n v="4539.2"/>
    <n v="1838.7999999999997"/>
  </r>
  <r>
    <s v="T03048"/>
    <x v="622"/>
    <s v="C020"/>
    <s v="P002"/>
    <x v="2"/>
    <n v="4"/>
    <n v="0.15"/>
    <s v="Credit Card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3049"/>
    <x v="614"/>
    <s v="C002"/>
    <s v="P006"/>
    <x v="1"/>
    <n v="2"/>
    <n v="0.15"/>
    <s v="Cash"/>
    <n v="318.05"/>
    <n v="187.34"/>
    <x v="2"/>
    <s v="Fruits"/>
    <n v="636.1"/>
    <n v="374.68"/>
    <n v="261.42"/>
    <n v="0.41097311743436565"/>
    <n v="95.415000000000006"/>
    <n v="540.68500000000006"/>
    <n v="166.00500000000005"/>
  </r>
  <r>
    <s v="T03050"/>
    <x v="541"/>
    <s v="C078"/>
    <s v="P025"/>
    <x v="2"/>
    <n v="2"/>
    <n v="0.1"/>
    <s v="Mobile Money"/>
    <n v="429.15"/>
    <n v="258.72000000000003"/>
    <x v="0"/>
    <s v="Watches"/>
    <n v="858.3"/>
    <n v="517.44000000000005"/>
    <n v="340.8599999999999"/>
    <n v="0.39713386927647665"/>
    <n v="85.83"/>
    <n v="772.46999999999991"/>
    <n v="255.02999999999986"/>
  </r>
  <r>
    <s v="T03051"/>
    <x v="145"/>
    <s v="C059"/>
    <s v="P022"/>
    <x v="1"/>
    <n v="1"/>
    <n v="0"/>
    <s v="Credit Card"/>
    <n v="25.57"/>
    <n v="19.05"/>
    <x v="2"/>
    <s v="Vegetables"/>
    <n v="25.57"/>
    <n v="19.05"/>
    <n v="6.52"/>
    <n v="0.25498631208447398"/>
    <n v="0"/>
    <n v="25.57"/>
    <n v="6.52"/>
  </r>
  <r>
    <s v="T03052"/>
    <x v="346"/>
    <s v="C036"/>
    <s v="P019"/>
    <x v="2"/>
    <n v="5"/>
    <n v="0"/>
    <s v="Mobile Money"/>
    <n v="1762.92"/>
    <n v="1346.48"/>
    <x v="1"/>
    <s v="Laptop"/>
    <n v="8814.6"/>
    <n v="6732.4"/>
    <n v="2082.2000000000007"/>
    <n v="0.23622172305039374"/>
    <n v="0"/>
    <n v="8814.6"/>
    <n v="2082.2000000000007"/>
  </r>
  <r>
    <s v="T03053"/>
    <x v="566"/>
    <s v="C128"/>
    <s v="P020"/>
    <x v="0"/>
    <n v="4"/>
    <n v="0"/>
    <s v="Bank Transfer"/>
    <n v="323.92"/>
    <n v="242.98"/>
    <x v="0"/>
    <s v="Accessories"/>
    <n v="1295.68"/>
    <n v="971.92"/>
    <n v="323.7600000000001"/>
    <n v="0.24987651271918998"/>
    <n v="0"/>
    <n v="1295.68"/>
    <n v="323.7600000000001"/>
  </r>
  <r>
    <s v="T03054"/>
    <x v="223"/>
    <s v="C163"/>
    <s v="P027"/>
    <x v="4"/>
    <n v="1"/>
    <n v="0.15"/>
    <s v="Mobile Money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3055"/>
    <x v="262"/>
    <s v="C009"/>
    <s v="P037"/>
    <x v="0"/>
    <n v="4"/>
    <n v="0.15"/>
    <s v="Cash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3056"/>
    <x v="238"/>
    <s v="C017"/>
    <s v="P034"/>
    <x v="3"/>
    <n v="3"/>
    <n v="0.1"/>
    <s v="Mobile Money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3057"/>
    <x v="256"/>
    <s v="C103"/>
    <s v="P021"/>
    <x v="4"/>
    <n v="2"/>
    <n v="0.05"/>
    <s v="Cash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3058"/>
    <x v="395"/>
    <s v="C007"/>
    <s v="P036"/>
    <x v="2"/>
    <n v="1"/>
    <n v="0.05"/>
    <s v="Credit Card"/>
    <n v="1501.46"/>
    <n v="1167.73"/>
    <x v="0"/>
    <s v="Watches"/>
    <n v="1501.46"/>
    <n v="1167.73"/>
    <n v="333.73"/>
    <n v="0.22227032355174298"/>
    <n v="75.073000000000008"/>
    <n v="1426.3869999999999"/>
    <n v="258.65699999999993"/>
  </r>
  <r>
    <s v="T03059"/>
    <x v="401"/>
    <s v="C115"/>
    <s v="P019"/>
    <x v="4"/>
    <n v="3"/>
    <n v="0.1"/>
    <s v="Mobile Money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3060"/>
    <x v="202"/>
    <s v="C018"/>
    <s v="P031"/>
    <x v="2"/>
    <n v="5"/>
    <n v="0.15"/>
    <s v="Cash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3061"/>
    <x v="335"/>
    <s v="C144"/>
    <s v="P038"/>
    <x v="3"/>
    <n v="2"/>
    <n v="0.05"/>
    <s v="Credit Card"/>
    <n v="366.93"/>
    <n v="285.23"/>
    <x v="0"/>
    <s v="Footwear"/>
    <n v="733.86"/>
    <n v="570.46"/>
    <n v="163.39999999999998"/>
    <n v="0.22265827269506441"/>
    <n v="36.693000000000005"/>
    <n v="697.16700000000003"/>
    <n v="126.70699999999999"/>
  </r>
  <r>
    <s v="T03062"/>
    <x v="292"/>
    <s v="C077"/>
    <s v="P049"/>
    <x v="2"/>
    <n v="4"/>
    <n v="0"/>
    <s v="Bank Transfer"/>
    <n v="388.26"/>
    <n v="199.3"/>
    <x v="0"/>
    <s v="Watches"/>
    <n v="1553.04"/>
    <n v="797.2"/>
    <n v="755.83999999999992"/>
    <n v="0.48668418070365216"/>
    <n v="0"/>
    <n v="1553.04"/>
    <n v="755.83999999999992"/>
  </r>
  <r>
    <s v="T03063"/>
    <x v="230"/>
    <s v="C016"/>
    <s v="P002"/>
    <x v="4"/>
    <n v="1"/>
    <n v="0"/>
    <s v="Bank Transfer"/>
    <n v="818.76"/>
    <n v="527.62"/>
    <x v="1"/>
    <s v="Television"/>
    <n v="818.76"/>
    <n v="527.62"/>
    <n v="291.14"/>
    <n v="0.35558649665347597"/>
    <n v="0"/>
    <n v="818.76"/>
    <n v="291.14"/>
  </r>
  <r>
    <s v="T03064"/>
    <x v="191"/>
    <s v="C150"/>
    <s v="P039"/>
    <x v="4"/>
    <n v="1"/>
    <n v="0.1"/>
    <s v="Credit Card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3065"/>
    <x v="141"/>
    <s v="C082"/>
    <s v="P021"/>
    <x v="2"/>
    <n v="4"/>
    <n v="0.05"/>
    <s v="Credit Card"/>
    <n v="1227.24"/>
    <n v="977.09"/>
    <x v="2"/>
    <s v="Dairy"/>
    <n v="4908.96"/>
    <n v="3908.36"/>
    <n v="1000.5999999999999"/>
    <n v="0.20383136142889735"/>
    <n v="245.44800000000001"/>
    <n v="4663.5119999999997"/>
    <n v="755.15199999999959"/>
  </r>
  <r>
    <s v="T03066"/>
    <x v="351"/>
    <s v="C170"/>
    <s v="P021"/>
    <x v="1"/>
    <n v="4"/>
    <n v="0.15"/>
    <s v="Credit Card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3067"/>
    <x v="282"/>
    <s v="C026"/>
    <s v="P018"/>
    <x v="2"/>
    <n v="4"/>
    <n v="0"/>
    <s v="Credit Card"/>
    <n v="1079.8900000000001"/>
    <n v="703.83"/>
    <x v="1"/>
    <s v="Smartphone"/>
    <n v="4319.5600000000004"/>
    <n v="2815.32"/>
    <n v="1504.2400000000002"/>
    <n v="0.34823917250831105"/>
    <n v="0"/>
    <n v="4319.5600000000004"/>
    <n v="1504.2400000000002"/>
  </r>
  <r>
    <s v="T03068"/>
    <x v="519"/>
    <s v="C171"/>
    <s v="P002"/>
    <x v="2"/>
    <n v="5"/>
    <n v="0.05"/>
    <s v="Cash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3069"/>
    <x v="430"/>
    <s v="C123"/>
    <s v="P016"/>
    <x v="4"/>
    <n v="1"/>
    <n v="0.05"/>
    <s v="Credit Card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3070"/>
    <x v="688"/>
    <s v="C161"/>
    <s v="P039"/>
    <x v="1"/>
    <n v="3"/>
    <n v="0.05"/>
    <s v="Bank Transfer"/>
    <n v="540.94000000000005"/>
    <n v="398.25"/>
    <x v="0"/>
    <s v="Clothing"/>
    <n v="1622.8200000000002"/>
    <n v="1194.75"/>
    <n v="428.07000000000016"/>
    <n v="0.26378156542315234"/>
    <n v="81.14100000000002"/>
    <n v="1541.6790000000001"/>
    <n v="346.92900000000009"/>
  </r>
  <r>
    <s v="T03071"/>
    <x v="392"/>
    <s v="C105"/>
    <s v="P013"/>
    <x v="3"/>
    <n v="4"/>
    <n v="0"/>
    <s v="Bank Transfer"/>
    <n v="1134.8"/>
    <n v="675.1"/>
    <x v="0"/>
    <s v="Watches"/>
    <n v="4539.2"/>
    <n v="2700.4"/>
    <n v="1838.7999999999997"/>
    <n v="0.40509340853013742"/>
    <n v="0"/>
    <n v="4539.2"/>
    <n v="1838.7999999999997"/>
  </r>
  <r>
    <s v="T03072"/>
    <x v="136"/>
    <s v="C200"/>
    <s v="P018"/>
    <x v="1"/>
    <n v="1"/>
    <n v="0.05"/>
    <s v="Bank Transfer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3073"/>
    <x v="55"/>
    <s v="C101"/>
    <s v="P050"/>
    <x v="1"/>
    <n v="5"/>
    <n v="0.05"/>
    <s v="Credit Card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3074"/>
    <x v="378"/>
    <s v="C123"/>
    <s v="P005"/>
    <x v="4"/>
    <n v="5"/>
    <n v="0.15"/>
    <s v="Credit Card"/>
    <n v="1396.22"/>
    <n v="1004.09"/>
    <x v="0"/>
    <s v="Bags"/>
    <n v="6981.1"/>
    <n v="5020.45"/>
    <n v="1960.6500000000005"/>
    <n v="0.28085115526206478"/>
    <n v="1047.165"/>
    <n v="5933.9350000000004"/>
    <n v="913.48500000000058"/>
  </r>
  <r>
    <s v="T03075"/>
    <x v="123"/>
    <s v="C062"/>
    <s v="P040"/>
    <x v="4"/>
    <n v="5"/>
    <n v="0.1"/>
    <s v="Mobile Money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3076"/>
    <x v="720"/>
    <s v="C198"/>
    <s v="P036"/>
    <x v="3"/>
    <n v="4"/>
    <n v="0"/>
    <s v="Mobile Money"/>
    <n v="1501.46"/>
    <n v="1167.73"/>
    <x v="0"/>
    <s v="Watches"/>
    <n v="6005.84"/>
    <n v="4670.92"/>
    <n v="1334.92"/>
    <n v="0.22227032355174298"/>
    <n v="0"/>
    <n v="6005.84"/>
    <n v="1334.92"/>
  </r>
  <r>
    <s v="T03077"/>
    <x v="82"/>
    <s v="C017"/>
    <s v="P017"/>
    <x v="4"/>
    <n v="1"/>
    <n v="0.05"/>
    <s v="Cash"/>
    <n v="1246.1099999999999"/>
    <n v="833.52"/>
    <x v="1"/>
    <s v="Headphones"/>
    <n v="1246.1099999999999"/>
    <n v="833.52"/>
    <n v="412.58999999999992"/>
    <n v="0.33110239063967062"/>
    <n v="62.305499999999995"/>
    <n v="1183.8045"/>
    <n v="350.28449999999998"/>
  </r>
  <r>
    <s v="T03078"/>
    <x v="419"/>
    <s v="C095"/>
    <s v="P029"/>
    <x v="0"/>
    <n v="4"/>
    <n v="0.1"/>
    <s v="Mobile Money"/>
    <n v="1485.05"/>
    <n v="988.31"/>
    <x v="0"/>
    <s v="Clothing"/>
    <n v="5940.2"/>
    <n v="3953.24"/>
    <n v="1986.96"/>
    <n v="0.33449378808794317"/>
    <n v="594.02"/>
    <n v="5346.18"/>
    <n v="1392.9400000000005"/>
  </r>
  <r>
    <s v="T03079"/>
    <x v="18"/>
    <s v="C167"/>
    <s v="P041"/>
    <x v="0"/>
    <n v="3"/>
    <n v="0.1"/>
    <s v="Bank Transfer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3080"/>
    <x v="442"/>
    <s v="C121"/>
    <s v="P035"/>
    <x v="4"/>
    <n v="4"/>
    <n v="0.15"/>
    <s v="Credit Card"/>
    <n v="1562.43"/>
    <n v="1195.6300000000001"/>
    <x v="1"/>
    <s v="Laptop"/>
    <n v="6249.72"/>
    <n v="4782.5200000000004"/>
    <n v="1467.1999999999998"/>
    <n v="0.23476251736077772"/>
    <n v="937.45799999999997"/>
    <n v="5312.2620000000006"/>
    <n v="529.74200000000019"/>
  </r>
  <r>
    <s v="T03081"/>
    <x v="596"/>
    <s v="C121"/>
    <s v="P020"/>
    <x v="0"/>
    <n v="1"/>
    <n v="0.15"/>
    <s v="Bank Transfer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3082"/>
    <x v="49"/>
    <s v="C137"/>
    <s v="P045"/>
    <x v="4"/>
    <n v="5"/>
    <n v="0"/>
    <s v="Bank Transfer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3083"/>
    <x v="34"/>
    <s v="C162"/>
    <s v="P042"/>
    <x v="0"/>
    <n v="3"/>
    <n v="0.1"/>
    <s v="Credit Card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3084"/>
    <x v="44"/>
    <s v="C081"/>
    <s v="P031"/>
    <x v="0"/>
    <n v="2"/>
    <n v="0.05"/>
    <s v="Bank Transfer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3085"/>
    <x v="539"/>
    <s v="C079"/>
    <s v="P037"/>
    <x v="2"/>
    <n v="3"/>
    <n v="0.15"/>
    <s v="Bank Transfer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3086"/>
    <x v="465"/>
    <s v="C068"/>
    <s v="P007"/>
    <x v="4"/>
    <n v="4"/>
    <n v="0.05"/>
    <s v="Credit Card"/>
    <n v="1474.12"/>
    <n v="764.02"/>
    <x v="1"/>
    <s v="Camera"/>
    <n v="5896.48"/>
    <n v="3056.08"/>
    <n v="2840.3999999999996"/>
    <n v="0.48171112256804055"/>
    <n v="294.82400000000001"/>
    <n v="5601.6559999999999"/>
    <n v="2545.576"/>
  </r>
  <r>
    <s v="T03087"/>
    <x v="651"/>
    <s v="C198"/>
    <s v="P043"/>
    <x v="0"/>
    <n v="2"/>
    <n v="0.1"/>
    <s v="Bank Transfer"/>
    <n v="564.41999999999996"/>
    <n v="293.95999999999998"/>
    <x v="0"/>
    <s v="Accessories"/>
    <n v="1128.8399999999999"/>
    <n v="587.91999999999996"/>
    <n v="540.91999999999996"/>
    <n v="0.47918216930654478"/>
    <n v="112.884"/>
    <n v="1015.9559999999999"/>
    <n v="428.03599999999994"/>
  </r>
  <r>
    <s v="T03088"/>
    <x v="692"/>
    <s v="C053"/>
    <s v="P039"/>
    <x v="1"/>
    <n v="5"/>
    <n v="0.05"/>
    <s v="Cash"/>
    <n v="540.94000000000005"/>
    <n v="398.25"/>
    <x v="0"/>
    <s v="Clothing"/>
    <n v="2704.7000000000003"/>
    <n v="1991.25"/>
    <n v="713.45000000000027"/>
    <n v="0.26378156542315234"/>
    <n v="135.23500000000001"/>
    <n v="2569.4650000000001"/>
    <n v="578.21500000000015"/>
  </r>
  <r>
    <s v="T03089"/>
    <x v="397"/>
    <s v="C186"/>
    <s v="P026"/>
    <x v="0"/>
    <n v="2"/>
    <n v="0.05"/>
    <s v="Bank Transfer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3090"/>
    <x v="350"/>
    <s v="C047"/>
    <s v="P018"/>
    <x v="1"/>
    <n v="3"/>
    <n v="0.05"/>
    <s v="Mobile Money"/>
    <n v="1079.8900000000001"/>
    <n v="703.83"/>
    <x v="1"/>
    <s v="Smartphone"/>
    <n v="3239.67"/>
    <n v="2111.4900000000002"/>
    <n v="1128.1799999999998"/>
    <n v="0.34823917250831099"/>
    <n v="161.98350000000002"/>
    <n v="3077.6865000000003"/>
    <n v="966.19650000000001"/>
  </r>
  <r>
    <s v="T03091"/>
    <x v="299"/>
    <s v="C124"/>
    <s v="P019"/>
    <x v="0"/>
    <n v="5"/>
    <n v="0.15"/>
    <s v="Bank Transfer"/>
    <n v="1762.92"/>
    <n v="1346.48"/>
    <x v="1"/>
    <s v="Laptop"/>
    <n v="8814.6"/>
    <n v="6732.4"/>
    <n v="2082.2000000000007"/>
    <n v="0.23622172305039374"/>
    <n v="1322.19"/>
    <n v="7492.41"/>
    <n v="760.01000000000022"/>
  </r>
  <r>
    <s v="T03092"/>
    <x v="7"/>
    <s v="C038"/>
    <s v="P048"/>
    <x v="0"/>
    <n v="5"/>
    <n v="0"/>
    <s v="Bank Transfer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3093"/>
    <x v="575"/>
    <s v="C032"/>
    <s v="P015"/>
    <x v="1"/>
    <n v="5"/>
    <n v="0.15"/>
    <s v="Cash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3094"/>
    <x v="340"/>
    <s v="C018"/>
    <s v="P009"/>
    <x v="2"/>
    <n v="3"/>
    <n v="0.15"/>
    <s v="Mobile Money"/>
    <n v="123.19"/>
    <n v="80.36"/>
    <x v="2"/>
    <s v="Snacks"/>
    <n v="369.57"/>
    <n v="241.07999999999998"/>
    <n v="128.49"/>
    <n v="0.34767432421462785"/>
    <n v="55.435499999999998"/>
    <n v="314.1345"/>
    <n v="73.054500000000019"/>
  </r>
  <r>
    <s v="T03095"/>
    <x v="338"/>
    <s v="C141"/>
    <s v="P001"/>
    <x v="4"/>
    <n v="3"/>
    <n v="0.15"/>
    <s v="Credit Card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3096"/>
    <x v="621"/>
    <s v="C069"/>
    <s v="P023"/>
    <x v="3"/>
    <n v="4"/>
    <n v="0.15"/>
    <s v="Cash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3097"/>
    <x v="721"/>
    <s v="C122"/>
    <s v="P050"/>
    <x v="1"/>
    <n v="4"/>
    <n v="0.1"/>
    <s v="Cash"/>
    <n v="1044.6400000000001"/>
    <n v="775.07"/>
    <x v="0"/>
    <s v="Footwear"/>
    <n v="4178.5600000000004"/>
    <n v="3100.28"/>
    <n v="1078.2800000000002"/>
    <n v="0.25805062030938891"/>
    <n v="417.85600000000005"/>
    <n v="3760.7040000000002"/>
    <n v="660.42399999999998"/>
  </r>
  <r>
    <s v="T03098"/>
    <x v="661"/>
    <s v="C036"/>
    <s v="P040"/>
    <x v="2"/>
    <n v="1"/>
    <n v="0.1"/>
    <s v="Cash"/>
    <n v="1745.61"/>
    <n v="1322.44"/>
    <x v="1"/>
    <s v="Headphones"/>
    <n v="1745.61"/>
    <n v="1322.44"/>
    <n v="423.16999999999985"/>
    <n v="0.24241955534168563"/>
    <n v="174.56100000000001"/>
    <n v="1571.049"/>
    <n v="248.60899999999992"/>
  </r>
  <r>
    <s v="T03099"/>
    <x v="10"/>
    <s v="C011"/>
    <s v="P014"/>
    <x v="3"/>
    <n v="3"/>
    <n v="0"/>
    <s v="Bank Transfer"/>
    <n v="1342.75"/>
    <n v="797.94"/>
    <x v="0"/>
    <s v="Clothing"/>
    <n v="4028.25"/>
    <n v="2393.8200000000002"/>
    <n v="1634.4299999999998"/>
    <n v="0.40574194749581077"/>
    <n v="0"/>
    <n v="4028.25"/>
    <n v="1634.4299999999998"/>
  </r>
  <r>
    <s v="T03100"/>
    <x v="630"/>
    <s v="C033"/>
    <s v="P035"/>
    <x v="3"/>
    <n v="4"/>
    <n v="0.05"/>
    <s v="Cash"/>
    <n v="1562.43"/>
    <n v="1195.6300000000001"/>
    <x v="1"/>
    <s v="Laptop"/>
    <n v="6249.72"/>
    <n v="4782.5200000000004"/>
    <n v="1467.1999999999998"/>
    <n v="0.23476251736077772"/>
    <n v="312.48600000000005"/>
    <n v="5937.2340000000004"/>
    <n v="1154.7139999999999"/>
  </r>
  <r>
    <s v="T03101"/>
    <x v="169"/>
    <s v="C170"/>
    <s v="P001"/>
    <x v="4"/>
    <n v="1"/>
    <n v="0"/>
    <s v="Cash"/>
    <n v="1673.69"/>
    <n v="1323.38"/>
    <x v="1"/>
    <s v="Camera"/>
    <n v="1673.69"/>
    <n v="1323.38"/>
    <n v="350.30999999999995"/>
    <n v="0.20930399297360916"/>
    <n v="0"/>
    <n v="1673.69"/>
    <n v="350.30999999999995"/>
  </r>
  <r>
    <s v="T03102"/>
    <x v="205"/>
    <s v="C087"/>
    <s v="P022"/>
    <x v="4"/>
    <n v="3"/>
    <n v="0.1"/>
    <s v="Mobile Money"/>
    <n v="25.57"/>
    <n v="19.05"/>
    <x v="2"/>
    <s v="Vegetables"/>
    <n v="76.710000000000008"/>
    <n v="57.150000000000006"/>
    <n v="19.560000000000002"/>
    <n v="0.25498631208447398"/>
    <n v="7.6710000000000012"/>
    <n v="69.039000000000001"/>
    <n v="11.888999999999996"/>
  </r>
  <r>
    <s v="T03103"/>
    <x v="48"/>
    <s v="C062"/>
    <s v="P041"/>
    <x v="2"/>
    <n v="2"/>
    <n v="0.1"/>
    <s v="Bank Transfer"/>
    <n v="1635.01"/>
    <n v="1043.29"/>
    <x v="1"/>
    <s v="Television"/>
    <n v="3270.02"/>
    <n v="2086.58"/>
    <n v="1183.44"/>
    <n v="0.36190604338811383"/>
    <n v="327.00200000000001"/>
    <n v="2943.018"/>
    <n v="856.4380000000001"/>
  </r>
  <r>
    <s v="T03104"/>
    <x v="470"/>
    <s v="C061"/>
    <s v="P007"/>
    <x v="2"/>
    <n v="1"/>
    <n v="0.1"/>
    <s v="Credit Card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3105"/>
    <x v="339"/>
    <s v="C044"/>
    <s v="P017"/>
    <x v="1"/>
    <n v="2"/>
    <n v="0"/>
    <s v="Credit Card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3106"/>
    <x v="318"/>
    <s v="C024"/>
    <s v="P002"/>
    <x v="4"/>
    <n v="5"/>
    <n v="0.1"/>
    <s v="Mobile Money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3107"/>
    <x v="384"/>
    <s v="C032"/>
    <s v="P014"/>
    <x v="3"/>
    <n v="2"/>
    <n v="0.15"/>
    <s v="Credit Card"/>
    <n v="1342.75"/>
    <n v="797.94"/>
    <x v="0"/>
    <s v="Clothing"/>
    <n v="2685.5"/>
    <n v="1595.88"/>
    <n v="1089.6199999999999"/>
    <n v="0.40574194749581077"/>
    <n v="402.82499999999999"/>
    <n v="2282.6750000000002"/>
    <n v="686.79500000000007"/>
  </r>
  <r>
    <s v="T03108"/>
    <x v="670"/>
    <s v="C062"/>
    <s v="P005"/>
    <x v="1"/>
    <n v="5"/>
    <n v="0.05"/>
    <s v="Credit Card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3109"/>
    <x v="165"/>
    <s v="C057"/>
    <s v="P012"/>
    <x v="0"/>
    <n v="1"/>
    <n v="0"/>
    <s v="Credit Card"/>
    <n v="1193.0899999999999"/>
    <n v="818.24"/>
    <x v="1"/>
    <s v="Camera"/>
    <n v="1193.0899999999999"/>
    <n v="818.24"/>
    <n v="374.84999999999991"/>
    <n v="0.31418417722049463"/>
    <n v="0"/>
    <n v="1193.0899999999999"/>
    <n v="374.84999999999991"/>
  </r>
  <r>
    <s v="T03110"/>
    <x v="89"/>
    <s v="C172"/>
    <s v="P033"/>
    <x v="0"/>
    <n v="4"/>
    <n v="0.15"/>
    <s v="Mobile Money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3111"/>
    <x v="585"/>
    <s v="C055"/>
    <s v="P044"/>
    <x v="2"/>
    <n v="1"/>
    <n v="0"/>
    <s v="Mobile Money"/>
    <n v="1286.55"/>
    <n v="797.54"/>
    <x v="0"/>
    <s v="Accessories"/>
    <n v="1286.55"/>
    <n v="797.54"/>
    <n v="489.01"/>
    <n v="0.380094049978625"/>
    <n v="0"/>
    <n v="1286.55"/>
    <n v="489.01"/>
  </r>
  <r>
    <s v="T03112"/>
    <x v="302"/>
    <s v="C183"/>
    <s v="P034"/>
    <x v="1"/>
    <n v="4"/>
    <n v="0.05"/>
    <s v="Mobile Money"/>
    <n v="428.05"/>
    <n v="246.07"/>
    <x v="1"/>
    <s v="Laptop"/>
    <n v="1712.2"/>
    <n v="984.28"/>
    <n v="727.92000000000007"/>
    <n v="0.42513725032122418"/>
    <n v="85.610000000000014"/>
    <n v="1626.5900000000001"/>
    <n v="642.31000000000017"/>
  </r>
  <r>
    <s v="T03113"/>
    <x v="250"/>
    <s v="C158"/>
    <s v="P002"/>
    <x v="1"/>
    <n v="1"/>
    <n v="0.1"/>
    <s v="Credit Card"/>
    <n v="818.76"/>
    <n v="527.62"/>
    <x v="1"/>
    <s v="Television"/>
    <n v="818.76"/>
    <n v="527.62"/>
    <n v="291.14"/>
    <n v="0.35558649665347597"/>
    <n v="81.876000000000005"/>
    <n v="736.88400000000001"/>
    <n v="209.26400000000001"/>
  </r>
  <r>
    <s v="T03114"/>
    <x v="501"/>
    <s v="C173"/>
    <s v="P028"/>
    <x v="1"/>
    <n v="4"/>
    <n v="0.1"/>
    <s v="Bank Transfer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3115"/>
    <x v="432"/>
    <s v="C006"/>
    <s v="P025"/>
    <x v="1"/>
    <n v="5"/>
    <n v="0.15"/>
    <s v="Mobile Money"/>
    <n v="429.15"/>
    <n v="258.72000000000003"/>
    <x v="0"/>
    <s v="Watches"/>
    <n v="2145.75"/>
    <n v="1293.6000000000001"/>
    <n v="852.14999999999986"/>
    <n v="0.3971338692764767"/>
    <n v="321.86250000000001"/>
    <n v="1823.8875"/>
    <n v="530.28749999999991"/>
  </r>
  <r>
    <s v="T03116"/>
    <x v="355"/>
    <s v="C156"/>
    <s v="P038"/>
    <x v="2"/>
    <n v="3"/>
    <n v="0.05"/>
    <s v="Cash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3117"/>
    <x v="333"/>
    <s v="C154"/>
    <s v="P034"/>
    <x v="1"/>
    <n v="2"/>
    <n v="0.15"/>
    <s v="Credit Card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3118"/>
    <x v="469"/>
    <s v="C056"/>
    <s v="P029"/>
    <x v="0"/>
    <n v="3"/>
    <n v="0.15"/>
    <s v="Bank Transfer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3119"/>
    <x v="684"/>
    <s v="C064"/>
    <s v="P034"/>
    <x v="0"/>
    <n v="2"/>
    <n v="0.15"/>
    <s v="Mobile Money"/>
    <n v="428.05"/>
    <n v="246.07"/>
    <x v="1"/>
    <s v="Laptop"/>
    <n v="856.1"/>
    <n v="492.14"/>
    <n v="363.96000000000004"/>
    <n v="0.42513725032122418"/>
    <n v="128.41499999999999"/>
    <n v="727.68500000000006"/>
    <n v="235.54500000000007"/>
  </r>
  <r>
    <s v="T03120"/>
    <x v="50"/>
    <s v="C007"/>
    <s v="P003"/>
    <x v="4"/>
    <n v="2"/>
    <n v="0"/>
    <s v="Mobile Money"/>
    <n v="337.63"/>
    <n v="169.03"/>
    <x v="0"/>
    <s v="Footwear"/>
    <n v="675.26"/>
    <n v="338.06"/>
    <n v="337.2"/>
    <n v="0.49936320824571273"/>
    <n v="0"/>
    <n v="675.26"/>
    <n v="337.2"/>
  </r>
  <r>
    <s v="T03121"/>
    <x v="481"/>
    <s v="C183"/>
    <s v="P026"/>
    <x v="3"/>
    <n v="4"/>
    <n v="0.1"/>
    <s v="Bank Transfer"/>
    <n v="1015.76"/>
    <n v="584.4"/>
    <x v="2"/>
    <s v="Dairy"/>
    <n v="4063.04"/>
    <n v="2337.6"/>
    <n v="1725.44"/>
    <n v="0.42466724423092073"/>
    <n v="406.30400000000003"/>
    <n v="3656.7359999999999"/>
    <n v="1319.136"/>
  </r>
  <r>
    <s v="T03122"/>
    <x v="127"/>
    <s v="C098"/>
    <s v="P048"/>
    <x v="3"/>
    <n v="4"/>
    <n v="0.15"/>
    <s v="Mobile Money"/>
    <n v="1216.3599999999999"/>
    <n v="794.8"/>
    <x v="0"/>
    <s v="Bags"/>
    <n v="4865.4399999999996"/>
    <n v="3179.2"/>
    <n v="1686.2399999999998"/>
    <n v="0.34657502713012595"/>
    <n v="729.81599999999992"/>
    <n v="4135.6239999999998"/>
    <n v="956.42399999999998"/>
  </r>
  <r>
    <s v="T03123"/>
    <x v="146"/>
    <s v="C109"/>
    <s v="P004"/>
    <x v="3"/>
    <n v="4"/>
    <n v="0.1"/>
    <s v="Bank Transfer"/>
    <n v="1853.77"/>
    <n v="1363.52"/>
    <x v="0"/>
    <s v="Accessories"/>
    <n v="7415.08"/>
    <n v="5454.08"/>
    <n v="1961"/>
    <n v="0.26446107122242779"/>
    <n v="741.50800000000004"/>
    <n v="6673.5720000000001"/>
    <n v="1219.4920000000002"/>
  </r>
  <r>
    <s v="T03124"/>
    <x v="394"/>
    <s v="C059"/>
    <s v="P033"/>
    <x v="0"/>
    <n v="3"/>
    <n v="0.1"/>
    <s v="Mobile Money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3125"/>
    <x v="197"/>
    <s v="C041"/>
    <s v="P031"/>
    <x v="2"/>
    <n v="2"/>
    <n v="0.05"/>
    <s v="Cash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3126"/>
    <x v="323"/>
    <s v="C098"/>
    <s v="P011"/>
    <x v="0"/>
    <n v="1"/>
    <n v="0.05"/>
    <s v="Cash"/>
    <n v="248.57"/>
    <n v="190.67"/>
    <x v="1"/>
    <s v="Headphones"/>
    <n v="248.57"/>
    <n v="190.67"/>
    <n v="57.900000000000006"/>
    <n v="0.2329323731745585"/>
    <n v="12.4285"/>
    <n v="236.14150000000001"/>
    <n v="45.47150000000002"/>
  </r>
  <r>
    <s v="T03127"/>
    <x v="518"/>
    <s v="C182"/>
    <s v="P048"/>
    <x v="2"/>
    <n v="1"/>
    <n v="0"/>
    <s v="Bank Transfer"/>
    <n v="1216.3599999999999"/>
    <n v="794.8"/>
    <x v="0"/>
    <s v="Bags"/>
    <n v="1216.3599999999999"/>
    <n v="794.8"/>
    <n v="421.55999999999995"/>
    <n v="0.34657502713012595"/>
    <n v="0"/>
    <n v="1216.3599999999999"/>
    <n v="421.55999999999995"/>
  </r>
  <r>
    <s v="T03128"/>
    <x v="495"/>
    <s v="C021"/>
    <s v="P011"/>
    <x v="4"/>
    <n v="3"/>
    <n v="0.15"/>
    <s v="Credit Card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3129"/>
    <x v="554"/>
    <s v="C076"/>
    <s v="P029"/>
    <x v="2"/>
    <n v="4"/>
    <n v="0.1"/>
    <s v="Credit Card"/>
    <n v="1485.05"/>
    <n v="988.31"/>
    <x v="0"/>
    <s v="Clothing"/>
    <n v="5940.2"/>
    <n v="3953.24"/>
    <n v="1986.96"/>
    <n v="0.33449378808794317"/>
    <n v="594.02"/>
    <n v="5346.18"/>
    <n v="1392.9400000000005"/>
  </r>
  <r>
    <s v="T03130"/>
    <x v="126"/>
    <s v="C059"/>
    <s v="P032"/>
    <x v="1"/>
    <n v="3"/>
    <n v="0.05"/>
    <s v="Cash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3131"/>
    <x v="109"/>
    <s v="C060"/>
    <s v="P046"/>
    <x v="3"/>
    <n v="5"/>
    <n v="0"/>
    <s v="Credit Card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3132"/>
    <x v="174"/>
    <s v="C074"/>
    <s v="P019"/>
    <x v="4"/>
    <n v="4"/>
    <n v="0.15"/>
    <s v="Credit Card"/>
    <n v="1762.92"/>
    <n v="1346.48"/>
    <x v="1"/>
    <s v="Laptop"/>
    <n v="7051.68"/>
    <n v="5385.92"/>
    <n v="1665.7600000000002"/>
    <n v="0.23622172305039368"/>
    <n v="1057.752"/>
    <n v="5993.9279999999999"/>
    <n v="608.00799999999981"/>
  </r>
  <r>
    <s v="T03133"/>
    <x v="436"/>
    <s v="C061"/>
    <s v="P009"/>
    <x v="3"/>
    <n v="2"/>
    <n v="0"/>
    <s v="Cash"/>
    <n v="123.19"/>
    <n v="80.36"/>
    <x v="2"/>
    <s v="Snacks"/>
    <n v="246.38"/>
    <n v="160.72"/>
    <n v="85.66"/>
    <n v="0.34767432421462779"/>
    <n v="0"/>
    <n v="246.38"/>
    <n v="85.66"/>
  </r>
  <r>
    <s v="T03134"/>
    <x v="685"/>
    <s v="C198"/>
    <s v="P036"/>
    <x v="3"/>
    <n v="3"/>
    <n v="0.05"/>
    <s v="Cash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3135"/>
    <x v="72"/>
    <s v="C200"/>
    <s v="P020"/>
    <x v="1"/>
    <n v="5"/>
    <n v="0.1"/>
    <s v="Credit Card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3136"/>
    <x v="485"/>
    <s v="C040"/>
    <s v="P014"/>
    <x v="4"/>
    <n v="2"/>
    <n v="0.05"/>
    <s v="Cash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3137"/>
    <x v="567"/>
    <s v="C084"/>
    <s v="P021"/>
    <x v="2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3138"/>
    <x v="383"/>
    <s v="C101"/>
    <s v="P049"/>
    <x v="2"/>
    <n v="2"/>
    <n v="0"/>
    <s v="Mobile Money"/>
    <n v="388.26"/>
    <n v="199.3"/>
    <x v="0"/>
    <s v="Watches"/>
    <n v="776.52"/>
    <n v="398.6"/>
    <n v="377.91999999999996"/>
    <n v="0.48668418070365216"/>
    <n v="0"/>
    <n v="776.52"/>
    <n v="377.91999999999996"/>
  </r>
  <r>
    <s v="T03139"/>
    <x v="269"/>
    <s v="C040"/>
    <s v="P041"/>
    <x v="2"/>
    <n v="2"/>
    <n v="0.1"/>
    <s v="Bank Transfer"/>
    <n v="1635.01"/>
    <n v="1043.29"/>
    <x v="1"/>
    <s v="Television"/>
    <n v="3270.02"/>
    <n v="2086.58"/>
    <n v="1183.44"/>
    <n v="0.36190604338811383"/>
    <n v="327.00200000000001"/>
    <n v="2943.018"/>
    <n v="856.4380000000001"/>
  </r>
  <r>
    <s v="T03140"/>
    <x v="19"/>
    <s v="C119"/>
    <s v="P008"/>
    <x v="2"/>
    <n v="4"/>
    <n v="0.05"/>
    <s v="Cash"/>
    <n v="109.78"/>
    <n v="70.59"/>
    <x v="0"/>
    <s v="Footwear"/>
    <n v="439.12"/>
    <n v="282.36"/>
    <n v="156.76"/>
    <n v="0.3569867006740754"/>
    <n v="21.956000000000003"/>
    <n v="417.16399999999999"/>
    <n v="134.80399999999997"/>
  </r>
  <r>
    <s v="T03141"/>
    <x v="426"/>
    <s v="C183"/>
    <s v="P020"/>
    <x v="2"/>
    <n v="2"/>
    <n v="0"/>
    <s v="Cash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3142"/>
    <x v="443"/>
    <s v="C097"/>
    <s v="P010"/>
    <x v="2"/>
    <n v="1"/>
    <n v="0.1"/>
    <s v="Mobile Money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3143"/>
    <x v="240"/>
    <s v="C136"/>
    <s v="P033"/>
    <x v="1"/>
    <n v="4"/>
    <n v="0.15"/>
    <s v="Mobile Money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3144"/>
    <x v="59"/>
    <s v="C166"/>
    <s v="P045"/>
    <x v="4"/>
    <n v="3"/>
    <n v="0.15"/>
    <s v="Bank Transfer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3145"/>
    <x v="525"/>
    <s v="C135"/>
    <s v="P012"/>
    <x v="1"/>
    <n v="2"/>
    <n v="0.15"/>
    <s v="Credit Card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3146"/>
    <x v="212"/>
    <s v="C010"/>
    <s v="P033"/>
    <x v="2"/>
    <n v="1"/>
    <n v="0.1"/>
    <s v="Bank Transfer"/>
    <n v="1798.97"/>
    <n v="1329.15"/>
    <x v="0"/>
    <s v="Accessories"/>
    <n v="1798.97"/>
    <n v="1329.15"/>
    <n v="469.81999999999994"/>
    <n v="0.26116055298309582"/>
    <n v="179.89700000000002"/>
    <n v="1619.0730000000001"/>
    <n v="289.923"/>
  </r>
  <r>
    <s v="T03147"/>
    <x v="713"/>
    <s v="C030"/>
    <s v="P038"/>
    <x v="4"/>
    <n v="4"/>
    <n v="0.15"/>
    <s v="Mobile Money"/>
    <n v="366.93"/>
    <n v="285.23"/>
    <x v="0"/>
    <s v="Footwear"/>
    <n v="1467.72"/>
    <n v="1140.92"/>
    <n v="326.79999999999995"/>
    <n v="0.22265827269506441"/>
    <n v="220.15799999999999"/>
    <n v="1247.5620000000001"/>
    <n v="106.64200000000005"/>
  </r>
  <r>
    <s v="T03148"/>
    <x v="688"/>
    <s v="C077"/>
    <s v="P034"/>
    <x v="0"/>
    <n v="1"/>
    <n v="0.1"/>
    <s v="Mobile Money"/>
    <n v="428.05"/>
    <n v="246.07"/>
    <x v="1"/>
    <s v="Laptop"/>
    <n v="428.05"/>
    <n v="246.07"/>
    <n v="181.98000000000002"/>
    <n v="0.42513725032122418"/>
    <n v="42.805000000000007"/>
    <n v="385.245"/>
    <n v="139.17500000000001"/>
  </r>
  <r>
    <s v="T03149"/>
    <x v="587"/>
    <s v="C051"/>
    <s v="P024"/>
    <x v="3"/>
    <n v="2"/>
    <n v="0.15"/>
    <s v="Credit Card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3150"/>
    <x v="666"/>
    <s v="C116"/>
    <s v="P009"/>
    <x v="4"/>
    <n v="2"/>
    <n v="0.1"/>
    <s v="Mobile Money"/>
    <n v="123.19"/>
    <n v="80.36"/>
    <x v="2"/>
    <s v="Snacks"/>
    <n v="246.38"/>
    <n v="160.72"/>
    <n v="85.66"/>
    <n v="0.34767432421462779"/>
    <n v="24.638000000000002"/>
    <n v="221.74199999999999"/>
    <n v="61.021999999999991"/>
  </r>
  <r>
    <s v="T03151"/>
    <x v="118"/>
    <s v="C063"/>
    <s v="P007"/>
    <x v="2"/>
    <n v="1"/>
    <n v="0.05"/>
    <s v="Mobile Money"/>
    <n v="1474.12"/>
    <n v="764.02"/>
    <x v="1"/>
    <s v="Camera"/>
    <n v="1474.12"/>
    <n v="764.02"/>
    <n v="710.09999999999991"/>
    <n v="0.48171112256804055"/>
    <n v="73.706000000000003"/>
    <n v="1400.414"/>
    <n v="636.39400000000001"/>
  </r>
  <r>
    <s v="T03152"/>
    <x v="74"/>
    <s v="C065"/>
    <s v="P015"/>
    <x v="1"/>
    <n v="4"/>
    <n v="0.15"/>
    <s v="Mobile Money"/>
    <n v="270.45"/>
    <n v="187.6"/>
    <x v="0"/>
    <s v="Bags"/>
    <n v="1081.8"/>
    <n v="750.4"/>
    <n v="331.4"/>
    <n v="0.30634128304677388"/>
    <n v="162.26999999999998"/>
    <n v="919.53"/>
    <n v="169.13"/>
  </r>
  <r>
    <s v="T03153"/>
    <x v="178"/>
    <s v="C096"/>
    <s v="P048"/>
    <x v="2"/>
    <n v="4"/>
    <n v="0.05"/>
    <s v="Mobile Money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3154"/>
    <x v="66"/>
    <s v="C014"/>
    <s v="P033"/>
    <x v="2"/>
    <n v="2"/>
    <n v="0"/>
    <s v="Bank Transfer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3155"/>
    <x v="45"/>
    <s v="C096"/>
    <s v="P027"/>
    <x v="3"/>
    <n v="3"/>
    <n v="0.15"/>
    <s v="Mobile Money"/>
    <n v="1272.23"/>
    <n v="952.65"/>
    <x v="1"/>
    <s v="Smartphone"/>
    <n v="3816.69"/>
    <n v="2857.95"/>
    <n v="958.74000000000024"/>
    <n v="0.25119671757465245"/>
    <n v="572.50350000000003"/>
    <n v="3244.1864999999998"/>
    <n v="386.23649999999998"/>
  </r>
  <r>
    <s v="T03156"/>
    <x v="431"/>
    <s v="C168"/>
    <s v="P023"/>
    <x v="1"/>
    <n v="1"/>
    <n v="0.1"/>
    <s v="Bank Transfer"/>
    <n v="1878.47"/>
    <n v="1014.91"/>
    <x v="0"/>
    <s v="Footwear"/>
    <n v="1878.47"/>
    <n v="1014.91"/>
    <n v="863.56000000000006"/>
    <n v="0.45971455493034225"/>
    <n v="187.84700000000001"/>
    <n v="1690.623"/>
    <n v="675.71300000000008"/>
  </r>
  <r>
    <s v="T03157"/>
    <x v="201"/>
    <s v="C132"/>
    <s v="P028"/>
    <x v="4"/>
    <n v="4"/>
    <n v="0"/>
    <s v="Mobile Money"/>
    <n v="673.78"/>
    <n v="363.33"/>
    <x v="1"/>
    <s v="Smartphone"/>
    <n v="2695.12"/>
    <n v="1453.32"/>
    <n v="1241.8"/>
    <n v="0.46075870462168661"/>
    <n v="0"/>
    <n v="2695.12"/>
    <n v="1241.8"/>
  </r>
  <r>
    <s v="T03158"/>
    <x v="404"/>
    <s v="C018"/>
    <s v="P023"/>
    <x v="0"/>
    <n v="3"/>
    <n v="0.05"/>
    <s v="Bank Transfer"/>
    <n v="1878.47"/>
    <n v="1014.91"/>
    <x v="0"/>
    <s v="Footwear"/>
    <n v="5635.41"/>
    <n v="3044.73"/>
    <n v="2590.6799999999998"/>
    <n v="0.45971455493034225"/>
    <n v="281.77050000000003"/>
    <n v="5353.6395000000002"/>
    <n v="2308.9095000000002"/>
  </r>
  <r>
    <s v="T03159"/>
    <x v="436"/>
    <s v="C130"/>
    <s v="P010"/>
    <x v="2"/>
    <n v="1"/>
    <n v="0"/>
    <s v="Credit Card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3160"/>
    <x v="552"/>
    <s v="C191"/>
    <s v="P034"/>
    <x v="4"/>
    <n v="3"/>
    <n v="0"/>
    <s v="Cash"/>
    <n v="428.05"/>
    <n v="246.07"/>
    <x v="1"/>
    <s v="Laptop"/>
    <n v="1284.1500000000001"/>
    <n v="738.21"/>
    <n v="545.94000000000005"/>
    <n v="0.42513725032122418"/>
    <n v="0"/>
    <n v="1284.1500000000001"/>
    <n v="545.94000000000005"/>
  </r>
  <r>
    <s v="T03161"/>
    <x v="54"/>
    <s v="C131"/>
    <s v="P023"/>
    <x v="2"/>
    <n v="5"/>
    <n v="0.1"/>
    <s v="Cash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3162"/>
    <x v="160"/>
    <s v="C115"/>
    <s v="P030"/>
    <x v="1"/>
    <n v="3"/>
    <n v="0.15"/>
    <s v="Bank Transfer"/>
    <n v="29.24"/>
    <n v="15.28"/>
    <x v="0"/>
    <s v="Watches"/>
    <n v="87.72"/>
    <n v="45.839999999999996"/>
    <n v="41.88"/>
    <n v="0.47742818057455544"/>
    <n v="13.157999999999999"/>
    <n v="74.561999999999998"/>
    <n v="28.722000000000001"/>
  </r>
  <r>
    <s v="T03163"/>
    <x v="301"/>
    <s v="C160"/>
    <s v="P004"/>
    <x v="0"/>
    <n v="3"/>
    <n v="0.1"/>
    <s v="Cash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3164"/>
    <x v="561"/>
    <s v="C133"/>
    <s v="P002"/>
    <x v="4"/>
    <n v="1"/>
    <n v="0.15"/>
    <s v="Mobile Money"/>
    <n v="818.76"/>
    <n v="527.62"/>
    <x v="1"/>
    <s v="Television"/>
    <n v="818.76"/>
    <n v="527.62"/>
    <n v="291.14"/>
    <n v="0.35558649665347597"/>
    <n v="122.81399999999999"/>
    <n v="695.94600000000003"/>
    <n v="168.32600000000002"/>
  </r>
  <r>
    <s v="T03165"/>
    <x v="461"/>
    <s v="C111"/>
    <s v="P043"/>
    <x v="4"/>
    <n v="1"/>
    <n v="0"/>
    <s v="Credit Card"/>
    <n v="564.41999999999996"/>
    <n v="293.95999999999998"/>
    <x v="0"/>
    <s v="Accessories"/>
    <n v="564.41999999999996"/>
    <n v="293.95999999999998"/>
    <n v="270.45999999999998"/>
    <n v="0.47918216930654478"/>
    <n v="0"/>
    <n v="564.41999999999996"/>
    <n v="270.45999999999998"/>
  </r>
  <r>
    <s v="T03166"/>
    <x v="326"/>
    <s v="C097"/>
    <s v="P017"/>
    <x v="0"/>
    <n v="4"/>
    <n v="0.1"/>
    <s v="Credit Card"/>
    <n v="1246.1099999999999"/>
    <n v="833.52"/>
    <x v="1"/>
    <s v="Headphones"/>
    <n v="4984.4399999999996"/>
    <n v="3334.08"/>
    <n v="1650.3599999999997"/>
    <n v="0.33110239063967062"/>
    <n v="498.44399999999996"/>
    <n v="4485.9959999999992"/>
    <n v="1151.9159999999993"/>
  </r>
  <r>
    <s v="T03167"/>
    <x v="298"/>
    <s v="C037"/>
    <s v="P026"/>
    <x v="2"/>
    <n v="1"/>
    <n v="0.15"/>
    <s v="Bank Transfer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3168"/>
    <x v="131"/>
    <s v="C101"/>
    <s v="P019"/>
    <x v="2"/>
    <n v="1"/>
    <n v="0"/>
    <s v="Bank Transfer"/>
    <n v="1762.92"/>
    <n v="1346.48"/>
    <x v="1"/>
    <s v="Laptop"/>
    <n v="1762.92"/>
    <n v="1346.48"/>
    <n v="416.44000000000005"/>
    <n v="0.23622172305039368"/>
    <n v="0"/>
    <n v="1762.92"/>
    <n v="416.44000000000005"/>
  </r>
  <r>
    <s v="T03169"/>
    <x v="459"/>
    <s v="C004"/>
    <s v="P010"/>
    <x v="2"/>
    <n v="2"/>
    <n v="0.15"/>
    <s v="Credit Card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3170"/>
    <x v="223"/>
    <s v="C107"/>
    <s v="P001"/>
    <x v="2"/>
    <n v="4"/>
    <n v="0.1"/>
    <s v="Credit Card"/>
    <n v="1673.69"/>
    <n v="1323.38"/>
    <x v="1"/>
    <s v="Camera"/>
    <n v="6694.76"/>
    <n v="5293.52"/>
    <n v="1401.2399999999998"/>
    <n v="0.20930399297360916"/>
    <n v="669.47600000000011"/>
    <n v="6025.2839999999997"/>
    <n v="731.76399999999921"/>
  </r>
  <r>
    <s v="T03171"/>
    <x v="563"/>
    <s v="C001"/>
    <s v="P001"/>
    <x v="3"/>
    <n v="2"/>
    <n v="0"/>
    <s v="Bank Transfer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3172"/>
    <x v="216"/>
    <s v="C187"/>
    <s v="P040"/>
    <x v="1"/>
    <n v="1"/>
    <n v="0.05"/>
    <s v="Mobile Money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3173"/>
    <x v="496"/>
    <s v="C043"/>
    <s v="P019"/>
    <x v="1"/>
    <n v="1"/>
    <n v="0"/>
    <s v="Mobile Money"/>
    <n v="1762.92"/>
    <n v="1346.48"/>
    <x v="1"/>
    <s v="Laptop"/>
    <n v="1762.92"/>
    <n v="1346.48"/>
    <n v="416.44000000000005"/>
    <n v="0.23622172305039368"/>
    <n v="0"/>
    <n v="1762.92"/>
    <n v="416.44000000000005"/>
  </r>
  <r>
    <s v="T03174"/>
    <x v="164"/>
    <s v="C088"/>
    <s v="P032"/>
    <x v="4"/>
    <n v="3"/>
    <n v="0.15"/>
    <s v="Bank Transfer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3175"/>
    <x v="253"/>
    <s v="C148"/>
    <s v="P017"/>
    <x v="4"/>
    <n v="5"/>
    <n v="0.1"/>
    <s v="Bank Transfer"/>
    <n v="1246.1099999999999"/>
    <n v="833.52"/>
    <x v="1"/>
    <s v="Headphones"/>
    <n v="6230.5499999999993"/>
    <n v="4167.6000000000004"/>
    <n v="2062.9499999999989"/>
    <n v="0.33110239063967051"/>
    <n v="623.05499999999995"/>
    <n v="5607.494999999999"/>
    <n v="1439.8949999999986"/>
  </r>
  <r>
    <s v="T03176"/>
    <x v="430"/>
    <s v="C135"/>
    <s v="P023"/>
    <x v="2"/>
    <n v="5"/>
    <n v="0.1"/>
    <s v="Credit Card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3177"/>
    <x v="572"/>
    <s v="C058"/>
    <s v="P048"/>
    <x v="3"/>
    <n v="4"/>
    <n v="0.15"/>
    <s v="Bank Transfer"/>
    <n v="1216.3599999999999"/>
    <n v="794.8"/>
    <x v="0"/>
    <s v="Bags"/>
    <n v="4865.4399999999996"/>
    <n v="3179.2"/>
    <n v="1686.2399999999998"/>
    <n v="0.34657502713012595"/>
    <n v="729.81599999999992"/>
    <n v="4135.6239999999998"/>
    <n v="956.42399999999998"/>
  </r>
  <r>
    <s v="T03178"/>
    <x v="254"/>
    <s v="C085"/>
    <s v="P041"/>
    <x v="4"/>
    <n v="3"/>
    <n v="0.15"/>
    <s v="Mobile Money"/>
    <n v="1635.01"/>
    <n v="1043.29"/>
    <x v="1"/>
    <s v="Television"/>
    <n v="4905.03"/>
    <n v="3129.87"/>
    <n v="1775.1599999999999"/>
    <n v="0.36190604338811383"/>
    <n v="735.75449999999989"/>
    <n v="4169.2754999999997"/>
    <n v="1039.4054999999998"/>
  </r>
  <r>
    <s v="T03179"/>
    <x v="625"/>
    <s v="C014"/>
    <s v="P038"/>
    <x v="4"/>
    <n v="3"/>
    <n v="0.1"/>
    <s v="Cash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3180"/>
    <x v="374"/>
    <s v="C038"/>
    <s v="P020"/>
    <x v="4"/>
    <n v="2"/>
    <n v="0.05"/>
    <s v="Credit Card"/>
    <n v="323.92"/>
    <n v="242.98"/>
    <x v="0"/>
    <s v="Accessories"/>
    <n v="647.84"/>
    <n v="485.96"/>
    <n v="161.88000000000005"/>
    <n v="0.24987651271918998"/>
    <n v="32.392000000000003"/>
    <n v="615.44799999999998"/>
    <n v="129.488"/>
  </r>
  <r>
    <s v="T03181"/>
    <x v="652"/>
    <s v="C119"/>
    <s v="P022"/>
    <x v="2"/>
    <n v="1"/>
    <n v="0.1"/>
    <s v="Mobile Money"/>
    <n v="25.57"/>
    <n v="19.05"/>
    <x v="2"/>
    <s v="Vegetables"/>
    <n v="25.57"/>
    <n v="19.05"/>
    <n v="6.52"/>
    <n v="0.25498631208447398"/>
    <n v="2.5570000000000004"/>
    <n v="23.012999999999998"/>
    <n v="3.9629999999999974"/>
  </r>
  <r>
    <s v="T03182"/>
    <x v="26"/>
    <s v="C191"/>
    <s v="P027"/>
    <x v="1"/>
    <n v="4"/>
    <n v="0.1"/>
    <s v="Bank Transfer"/>
    <n v="1272.23"/>
    <n v="952.65"/>
    <x v="1"/>
    <s v="Smartphone"/>
    <n v="5088.92"/>
    <n v="3810.6"/>
    <n v="1278.3200000000002"/>
    <n v="0.2511967175746524"/>
    <n v="508.89200000000005"/>
    <n v="4580.0280000000002"/>
    <n v="769.42800000000034"/>
  </r>
  <r>
    <s v="T03183"/>
    <x v="387"/>
    <s v="C021"/>
    <s v="P027"/>
    <x v="2"/>
    <n v="2"/>
    <n v="0.15"/>
    <s v="Cash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3184"/>
    <x v="658"/>
    <s v="C199"/>
    <s v="P032"/>
    <x v="0"/>
    <n v="1"/>
    <n v="0.15"/>
    <s v="Mobile Money"/>
    <n v="304.70999999999998"/>
    <n v="164.01"/>
    <x v="2"/>
    <s v="Vegetables"/>
    <n v="304.70999999999998"/>
    <n v="164.01"/>
    <n v="140.69999999999999"/>
    <n v="0.46175051688490698"/>
    <n v="45.706499999999998"/>
    <n v="259.00349999999997"/>
    <n v="94.993499999999983"/>
  </r>
  <r>
    <s v="T03185"/>
    <x v="687"/>
    <s v="C111"/>
    <s v="P043"/>
    <x v="2"/>
    <n v="4"/>
    <n v="0.15"/>
    <s v="Cash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3186"/>
    <x v="327"/>
    <s v="C086"/>
    <s v="P031"/>
    <x v="0"/>
    <n v="1"/>
    <n v="0.1"/>
    <s v="Credit Card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3187"/>
    <x v="582"/>
    <s v="C125"/>
    <s v="P042"/>
    <x v="1"/>
    <n v="4"/>
    <n v="0.05"/>
    <s v="Mobile Money"/>
    <n v="453.62"/>
    <n v="316.63"/>
    <x v="0"/>
    <s v="Clothing"/>
    <n v="1814.48"/>
    <n v="1266.52"/>
    <n v="547.96"/>
    <n v="0.30199285745778409"/>
    <n v="90.724000000000004"/>
    <n v="1723.7560000000001"/>
    <n v="457.2360000000001"/>
  </r>
  <r>
    <s v="T03188"/>
    <x v="163"/>
    <s v="C111"/>
    <s v="P026"/>
    <x v="2"/>
    <n v="3"/>
    <n v="0.05"/>
    <s v="Credit Card"/>
    <n v="1015.76"/>
    <n v="584.4"/>
    <x v="2"/>
    <s v="Dairy"/>
    <n v="3047.2799999999997"/>
    <n v="1753.1999999999998"/>
    <n v="1294.08"/>
    <n v="0.42466724423092073"/>
    <n v="152.364"/>
    <n v="2894.9159999999997"/>
    <n v="1141.7159999999999"/>
  </r>
  <r>
    <s v="T03189"/>
    <x v="310"/>
    <s v="C087"/>
    <s v="P009"/>
    <x v="2"/>
    <n v="5"/>
    <n v="0.1"/>
    <s v="Mobile Money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3190"/>
    <x v="258"/>
    <s v="C022"/>
    <s v="P037"/>
    <x v="3"/>
    <n v="1"/>
    <n v="0"/>
    <s v="Cash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3191"/>
    <x v="244"/>
    <s v="C039"/>
    <s v="P046"/>
    <x v="4"/>
    <n v="4"/>
    <n v="0.15"/>
    <s v="Cash"/>
    <n v="1165.3699999999999"/>
    <n v="926.55"/>
    <x v="0"/>
    <s v="Clothing"/>
    <n v="4661.4799999999996"/>
    <n v="3706.2"/>
    <n v="955.27999999999975"/>
    <n v="0.20493062289230027"/>
    <n v="699.22199999999987"/>
    <n v="3962.2579999999998"/>
    <n v="256.05799999999999"/>
  </r>
  <r>
    <s v="T03192"/>
    <x v="45"/>
    <s v="C179"/>
    <s v="P009"/>
    <x v="2"/>
    <n v="1"/>
    <n v="0"/>
    <s v="Mobile Money"/>
    <n v="123.19"/>
    <n v="80.36"/>
    <x v="2"/>
    <s v="Snacks"/>
    <n v="123.19"/>
    <n v="80.36"/>
    <n v="42.83"/>
    <n v="0.34767432421462779"/>
    <n v="0"/>
    <n v="123.19"/>
    <n v="42.83"/>
  </r>
  <r>
    <s v="T03193"/>
    <x v="679"/>
    <s v="C046"/>
    <s v="P012"/>
    <x v="3"/>
    <n v="2"/>
    <n v="0.1"/>
    <s v="Bank Transfer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3194"/>
    <x v="378"/>
    <s v="C174"/>
    <s v="P004"/>
    <x v="0"/>
    <n v="5"/>
    <n v="0"/>
    <s v="Cash"/>
    <n v="1853.77"/>
    <n v="1363.52"/>
    <x v="0"/>
    <s v="Accessories"/>
    <n v="9268.85"/>
    <n v="6817.6"/>
    <n v="2451.25"/>
    <n v="0.26446107122242779"/>
    <n v="0"/>
    <n v="9268.85"/>
    <n v="2451.25"/>
  </r>
  <r>
    <s v="T03195"/>
    <x v="711"/>
    <s v="C043"/>
    <s v="P048"/>
    <x v="0"/>
    <n v="3"/>
    <n v="0"/>
    <s v="Cash"/>
    <n v="1216.3599999999999"/>
    <n v="794.8"/>
    <x v="0"/>
    <s v="Bags"/>
    <n v="3649.08"/>
    <n v="2384.3999999999996"/>
    <n v="1264.6800000000003"/>
    <n v="0.34657502713012606"/>
    <n v="0"/>
    <n v="3649.08"/>
    <n v="1264.6800000000003"/>
  </r>
  <r>
    <s v="T03196"/>
    <x v="195"/>
    <s v="C150"/>
    <s v="P024"/>
    <x v="3"/>
    <n v="1"/>
    <n v="0"/>
    <s v="Credit Card"/>
    <n v="1487.41"/>
    <n v="813.07"/>
    <x v="1"/>
    <s v="Smartphone"/>
    <n v="1487.41"/>
    <n v="813.07"/>
    <n v="674.34"/>
    <n v="0.45336524562830693"/>
    <n v="0"/>
    <n v="1487.41"/>
    <n v="674.34"/>
  </r>
  <r>
    <s v="T03197"/>
    <x v="324"/>
    <s v="C044"/>
    <s v="P036"/>
    <x v="1"/>
    <n v="4"/>
    <n v="0"/>
    <s v="Bank Transfer"/>
    <n v="1501.46"/>
    <n v="1167.73"/>
    <x v="0"/>
    <s v="Watches"/>
    <n v="6005.84"/>
    <n v="4670.92"/>
    <n v="1334.92"/>
    <n v="0.22227032355174298"/>
    <n v="0"/>
    <n v="6005.84"/>
    <n v="1334.92"/>
  </r>
  <r>
    <s v="T03198"/>
    <x v="655"/>
    <s v="C152"/>
    <s v="P036"/>
    <x v="0"/>
    <n v="5"/>
    <n v="0"/>
    <s v="Bank Transfer"/>
    <n v="1501.46"/>
    <n v="1167.73"/>
    <x v="0"/>
    <s v="Watches"/>
    <n v="7507.3"/>
    <n v="5838.65"/>
    <n v="1668.6500000000005"/>
    <n v="0.22227032355174303"/>
    <n v="0"/>
    <n v="7507.3"/>
    <n v="1668.6500000000005"/>
  </r>
  <r>
    <s v="T03199"/>
    <x v="115"/>
    <s v="C036"/>
    <s v="P028"/>
    <x v="3"/>
    <n v="4"/>
    <n v="0.1"/>
    <s v="Credit Card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3200"/>
    <x v="539"/>
    <s v="C165"/>
    <s v="P008"/>
    <x v="4"/>
    <n v="1"/>
    <n v="0.15"/>
    <s v="Credit Card"/>
    <n v="109.78"/>
    <n v="70.59"/>
    <x v="0"/>
    <s v="Footwear"/>
    <n v="109.78"/>
    <n v="70.59"/>
    <n v="39.19"/>
    <n v="0.3569867006740754"/>
    <n v="16.466999999999999"/>
    <n v="93.313000000000002"/>
    <n v="22.722999999999999"/>
  </r>
  <r>
    <s v="T03201"/>
    <x v="183"/>
    <s v="C177"/>
    <s v="P035"/>
    <x v="0"/>
    <n v="1"/>
    <n v="0.15"/>
    <s v="Bank Transfer"/>
    <n v="1562.43"/>
    <n v="1195.6300000000001"/>
    <x v="1"/>
    <s v="Laptop"/>
    <n v="1562.43"/>
    <n v="1195.6300000000001"/>
    <n v="366.79999999999995"/>
    <n v="0.23476251736077772"/>
    <n v="234.36449999999999"/>
    <n v="1328.0655000000002"/>
    <n v="132.43550000000005"/>
  </r>
  <r>
    <s v="T03202"/>
    <x v="471"/>
    <s v="C171"/>
    <s v="P022"/>
    <x v="2"/>
    <n v="4"/>
    <n v="0.15"/>
    <s v="Bank Transfer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3203"/>
    <x v="64"/>
    <s v="C131"/>
    <s v="P046"/>
    <x v="0"/>
    <n v="3"/>
    <n v="0.15"/>
    <s v="Mobile Money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3204"/>
    <x v="664"/>
    <s v="C061"/>
    <s v="P015"/>
    <x v="0"/>
    <n v="3"/>
    <n v="0.05"/>
    <s v="Credit Card"/>
    <n v="270.45"/>
    <n v="187.6"/>
    <x v="0"/>
    <s v="Bags"/>
    <n v="811.34999999999991"/>
    <n v="562.79999999999995"/>
    <n v="248.54999999999995"/>
    <n v="0.30634128304677388"/>
    <n v="40.567499999999995"/>
    <n v="770.78249999999991"/>
    <n v="207.98249999999996"/>
  </r>
  <r>
    <s v="T03205"/>
    <x v="508"/>
    <s v="C119"/>
    <s v="P003"/>
    <x v="2"/>
    <n v="2"/>
    <n v="0"/>
    <s v="Cash"/>
    <n v="337.63"/>
    <n v="169.03"/>
    <x v="0"/>
    <s v="Footwear"/>
    <n v="675.26"/>
    <n v="338.06"/>
    <n v="337.2"/>
    <n v="0.49936320824571273"/>
    <n v="0"/>
    <n v="675.26"/>
    <n v="337.2"/>
  </r>
  <r>
    <s v="T03206"/>
    <x v="97"/>
    <s v="C016"/>
    <s v="P013"/>
    <x v="4"/>
    <n v="1"/>
    <n v="0.05"/>
    <s v="Cash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3207"/>
    <x v="590"/>
    <s v="C115"/>
    <s v="P021"/>
    <x v="2"/>
    <n v="2"/>
    <n v="0"/>
    <s v="Bank Transfer"/>
    <n v="1227.24"/>
    <n v="977.09"/>
    <x v="2"/>
    <s v="Dairy"/>
    <n v="2454.48"/>
    <n v="1954.18"/>
    <n v="500.29999999999995"/>
    <n v="0.20383136142889735"/>
    <n v="0"/>
    <n v="2454.48"/>
    <n v="500.29999999999995"/>
  </r>
  <r>
    <s v="T03208"/>
    <x v="449"/>
    <s v="C198"/>
    <s v="P034"/>
    <x v="0"/>
    <n v="3"/>
    <n v="0.05"/>
    <s v="Mobile Money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3209"/>
    <x v="481"/>
    <s v="C112"/>
    <s v="P016"/>
    <x v="1"/>
    <n v="1"/>
    <n v="0.1"/>
    <s v="Credit Card"/>
    <n v="1858.75"/>
    <n v="1451.16"/>
    <x v="0"/>
    <s v="Accessories"/>
    <n v="1858.75"/>
    <n v="1451.16"/>
    <n v="407.58999999999992"/>
    <n v="0.21928177538668456"/>
    <n v="185.875"/>
    <n v="1672.875"/>
    <n v="221.71499999999992"/>
  </r>
  <r>
    <s v="T03210"/>
    <x v="69"/>
    <s v="C122"/>
    <s v="P009"/>
    <x v="3"/>
    <n v="3"/>
    <n v="0.05"/>
    <s v="Mobile Money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3211"/>
    <x v="103"/>
    <s v="C050"/>
    <s v="P034"/>
    <x v="0"/>
    <n v="1"/>
    <n v="0"/>
    <s v="Cash"/>
    <n v="428.05"/>
    <n v="246.07"/>
    <x v="1"/>
    <s v="Laptop"/>
    <n v="428.05"/>
    <n v="246.07"/>
    <n v="181.98000000000002"/>
    <n v="0.42513725032122418"/>
    <n v="0"/>
    <n v="428.05"/>
    <n v="181.98000000000002"/>
  </r>
  <r>
    <s v="T03212"/>
    <x v="464"/>
    <s v="C065"/>
    <s v="P041"/>
    <x v="1"/>
    <n v="2"/>
    <n v="0.15"/>
    <s v="Mobile Money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3213"/>
    <x v="506"/>
    <s v="C169"/>
    <s v="P015"/>
    <x v="1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3214"/>
    <x v="686"/>
    <s v="C084"/>
    <s v="P032"/>
    <x v="1"/>
    <n v="3"/>
    <n v="0.05"/>
    <s v="Cash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3215"/>
    <x v="500"/>
    <s v="C043"/>
    <s v="P026"/>
    <x v="0"/>
    <n v="4"/>
    <n v="0"/>
    <s v="Mobile Money"/>
    <n v="1015.76"/>
    <n v="584.4"/>
    <x v="2"/>
    <s v="Dairy"/>
    <n v="4063.04"/>
    <n v="2337.6"/>
    <n v="1725.44"/>
    <n v="0.42466724423092073"/>
    <n v="0"/>
    <n v="4063.04"/>
    <n v="1725.44"/>
  </r>
  <r>
    <s v="T03216"/>
    <x v="517"/>
    <s v="C086"/>
    <s v="P043"/>
    <x v="2"/>
    <n v="1"/>
    <n v="0.05"/>
    <s v="Credit Card"/>
    <n v="564.41999999999996"/>
    <n v="293.95999999999998"/>
    <x v="0"/>
    <s v="Accessories"/>
    <n v="564.41999999999996"/>
    <n v="293.95999999999998"/>
    <n v="270.45999999999998"/>
    <n v="0.47918216930654478"/>
    <n v="28.221"/>
    <n v="536.19899999999996"/>
    <n v="242.23899999999998"/>
  </r>
  <r>
    <s v="T03217"/>
    <x v="272"/>
    <s v="C132"/>
    <s v="P006"/>
    <x v="4"/>
    <n v="4"/>
    <n v="0.1"/>
    <s v="Credit Card"/>
    <n v="318.05"/>
    <n v="187.34"/>
    <x v="2"/>
    <s v="Fruits"/>
    <n v="1272.2"/>
    <n v="749.36"/>
    <n v="522.84"/>
    <n v="0.41097311743436565"/>
    <n v="127.22000000000001"/>
    <n v="1144.98"/>
    <n v="395.62"/>
  </r>
  <r>
    <s v="T03218"/>
    <x v="219"/>
    <s v="C185"/>
    <s v="P003"/>
    <x v="2"/>
    <n v="4"/>
    <n v="0"/>
    <s v="Cash"/>
    <n v="337.63"/>
    <n v="169.03"/>
    <x v="0"/>
    <s v="Footwear"/>
    <n v="1350.52"/>
    <n v="676.12"/>
    <n v="674.4"/>
    <n v="0.49936320824571273"/>
    <n v="0"/>
    <n v="1350.52"/>
    <n v="674.4"/>
  </r>
  <r>
    <s v="T03219"/>
    <x v="546"/>
    <s v="C162"/>
    <s v="P019"/>
    <x v="0"/>
    <n v="3"/>
    <n v="0.1"/>
    <s v="Bank Transfer"/>
    <n v="1762.92"/>
    <n v="1346.48"/>
    <x v="1"/>
    <s v="Laptop"/>
    <n v="5288.76"/>
    <n v="4039.44"/>
    <n v="1249.3200000000002"/>
    <n v="0.23622172305039368"/>
    <n v="528.87600000000009"/>
    <n v="4759.884"/>
    <n v="720.44399999999996"/>
  </r>
  <r>
    <s v="T03220"/>
    <x v="116"/>
    <s v="C001"/>
    <s v="P048"/>
    <x v="3"/>
    <n v="4"/>
    <n v="0.05"/>
    <s v="Credit Card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3221"/>
    <x v="647"/>
    <s v="C038"/>
    <s v="P035"/>
    <x v="0"/>
    <n v="5"/>
    <n v="0.1"/>
    <s v="Mobile Money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3222"/>
    <x v="425"/>
    <s v="C136"/>
    <s v="P011"/>
    <x v="4"/>
    <n v="5"/>
    <n v="0.05"/>
    <s v="Mobile Money"/>
    <n v="248.57"/>
    <n v="190.67"/>
    <x v="1"/>
    <s v="Headphones"/>
    <n v="1242.8499999999999"/>
    <n v="953.34999999999991"/>
    <n v="289.5"/>
    <n v="0.2329323731745585"/>
    <n v="62.142499999999998"/>
    <n v="1180.7075"/>
    <n v="227.35750000000007"/>
  </r>
  <r>
    <s v="T03223"/>
    <x v="234"/>
    <s v="C198"/>
    <s v="P003"/>
    <x v="3"/>
    <n v="4"/>
    <n v="0.1"/>
    <s v="Mobile Money"/>
    <n v="337.63"/>
    <n v="169.03"/>
    <x v="0"/>
    <s v="Footwear"/>
    <n v="1350.52"/>
    <n v="676.12"/>
    <n v="674.4"/>
    <n v="0.49936320824571273"/>
    <n v="135.05199999999999"/>
    <n v="1215.4680000000001"/>
    <n v="539.34800000000007"/>
  </r>
  <r>
    <s v="T03224"/>
    <x v="679"/>
    <s v="C012"/>
    <s v="P036"/>
    <x v="0"/>
    <n v="3"/>
    <n v="0"/>
    <s v="Mobile Money"/>
    <n v="1501.46"/>
    <n v="1167.73"/>
    <x v="0"/>
    <s v="Watches"/>
    <n v="4504.38"/>
    <n v="3503.19"/>
    <n v="1001.19"/>
    <n v="0.22227032355174298"/>
    <n v="0"/>
    <n v="4504.38"/>
    <n v="1001.19"/>
  </r>
  <r>
    <s v="T03225"/>
    <x v="421"/>
    <s v="C151"/>
    <s v="P001"/>
    <x v="3"/>
    <n v="4"/>
    <n v="0.15"/>
    <s v="Mobile Money"/>
    <n v="1673.69"/>
    <n v="1323.38"/>
    <x v="1"/>
    <s v="Camera"/>
    <n v="6694.76"/>
    <n v="5293.52"/>
    <n v="1401.2399999999998"/>
    <n v="0.20930399297360916"/>
    <n v="1004.2139999999999"/>
    <n v="5690.5460000000003"/>
    <n v="397.02599999999984"/>
  </r>
  <r>
    <s v="T03226"/>
    <x v="429"/>
    <s v="C156"/>
    <s v="P024"/>
    <x v="4"/>
    <n v="2"/>
    <n v="0.1"/>
    <s v="Credit Card"/>
    <n v="1487.41"/>
    <n v="813.07"/>
    <x v="1"/>
    <s v="Smartphone"/>
    <n v="2974.82"/>
    <n v="1626.14"/>
    <n v="1348.68"/>
    <n v="0.45336524562830693"/>
    <n v="297.48200000000003"/>
    <n v="2677.3380000000002"/>
    <n v="1051.1980000000001"/>
  </r>
  <r>
    <s v="T03227"/>
    <x v="722"/>
    <s v="C116"/>
    <s v="P006"/>
    <x v="0"/>
    <n v="3"/>
    <n v="0"/>
    <s v="Credit Card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3228"/>
    <x v="693"/>
    <s v="C172"/>
    <s v="P033"/>
    <x v="4"/>
    <n v="3"/>
    <n v="0.15"/>
    <s v="Bank Transfer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3229"/>
    <x v="167"/>
    <s v="C002"/>
    <s v="P011"/>
    <x v="4"/>
    <n v="2"/>
    <n v="0"/>
    <s v="Credit Card"/>
    <n v="248.57"/>
    <n v="190.67"/>
    <x v="1"/>
    <s v="Headphones"/>
    <n v="497.14"/>
    <n v="381.34"/>
    <n v="115.80000000000001"/>
    <n v="0.2329323731745585"/>
    <n v="0"/>
    <n v="497.14"/>
    <n v="115.80000000000001"/>
  </r>
  <r>
    <s v="T03230"/>
    <x v="465"/>
    <s v="C116"/>
    <s v="P012"/>
    <x v="2"/>
    <n v="4"/>
    <n v="0"/>
    <s v="Mobile Money"/>
    <n v="1193.0899999999999"/>
    <n v="818.24"/>
    <x v="1"/>
    <s v="Camera"/>
    <n v="4772.3599999999997"/>
    <n v="3272.96"/>
    <n v="1499.3999999999996"/>
    <n v="0.31418417722049463"/>
    <n v="0"/>
    <n v="4772.3599999999997"/>
    <n v="1499.3999999999996"/>
  </r>
  <r>
    <s v="T03231"/>
    <x v="628"/>
    <s v="C013"/>
    <s v="P025"/>
    <x v="3"/>
    <n v="3"/>
    <n v="0.15"/>
    <s v="Cash"/>
    <n v="429.15"/>
    <n v="258.72000000000003"/>
    <x v="0"/>
    <s v="Watches"/>
    <n v="1287.4499999999998"/>
    <n v="776.16000000000008"/>
    <n v="511.28999999999974"/>
    <n v="0.39713386927647659"/>
    <n v="193.11749999999998"/>
    <n v="1094.3324999999998"/>
    <n v="318.17249999999967"/>
  </r>
  <r>
    <s v="T03232"/>
    <x v="235"/>
    <s v="C129"/>
    <s v="P015"/>
    <x v="0"/>
    <n v="5"/>
    <n v="0"/>
    <s v="Mobile Money"/>
    <n v="270.45"/>
    <n v="187.6"/>
    <x v="0"/>
    <s v="Bags"/>
    <n v="1352.25"/>
    <n v="938"/>
    <n v="414.25"/>
    <n v="0.30634128304677388"/>
    <n v="0"/>
    <n v="1352.25"/>
    <n v="414.25"/>
  </r>
  <r>
    <s v="T03233"/>
    <x v="249"/>
    <s v="C149"/>
    <s v="P008"/>
    <x v="2"/>
    <n v="5"/>
    <n v="0.1"/>
    <s v="Cash"/>
    <n v="109.78"/>
    <n v="70.59"/>
    <x v="0"/>
    <s v="Footwear"/>
    <n v="548.9"/>
    <n v="352.95000000000005"/>
    <n v="195.94999999999993"/>
    <n v="0.35698670067407534"/>
    <n v="54.89"/>
    <n v="494.01"/>
    <n v="141.05999999999995"/>
  </r>
  <r>
    <s v="T03234"/>
    <x v="556"/>
    <s v="C061"/>
    <s v="P017"/>
    <x v="1"/>
    <n v="5"/>
    <n v="0.1"/>
    <s v="Credit Card"/>
    <n v="1246.1099999999999"/>
    <n v="833.52"/>
    <x v="1"/>
    <s v="Headphones"/>
    <n v="6230.5499999999993"/>
    <n v="4167.6000000000004"/>
    <n v="2062.9499999999989"/>
    <n v="0.33110239063967051"/>
    <n v="623.05499999999995"/>
    <n v="5607.494999999999"/>
    <n v="1439.8949999999986"/>
  </r>
  <r>
    <s v="T03235"/>
    <x v="206"/>
    <s v="C140"/>
    <s v="P009"/>
    <x v="2"/>
    <n v="1"/>
    <n v="0.15"/>
    <s v="Cash"/>
    <n v="123.19"/>
    <n v="80.36"/>
    <x v="2"/>
    <s v="Snacks"/>
    <n v="123.19"/>
    <n v="80.36"/>
    <n v="42.83"/>
    <n v="0.34767432421462779"/>
    <n v="18.4785"/>
    <n v="104.7115"/>
    <n v="24.351500000000001"/>
  </r>
  <r>
    <s v="T03236"/>
    <x v="679"/>
    <s v="C085"/>
    <s v="P048"/>
    <x v="2"/>
    <n v="4"/>
    <n v="0"/>
    <s v="Cash"/>
    <n v="1216.3599999999999"/>
    <n v="794.8"/>
    <x v="0"/>
    <s v="Bags"/>
    <n v="4865.4399999999996"/>
    <n v="3179.2"/>
    <n v="1686.2399999999998"/>
    <n v="0.34657502713012595"/>
    <n v="0"/>
    <n v="4865.4399999999996"/>
    <n v="1686.2399999999998"/>
  </r>
  <r>
    <s v="T03237"/>
    <x v="6"/>
    <s v="C034"/>
    <s v="P031"/>
    <x v="0"/>
    <n v="2"/>
    <n v="0.1"/>
    <s v="Bank Transfer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3238"/>
    <x v="205"/>
    <s v="C107"/>
    <s v="P012"/>
    <x v="2"/>
    <n v="4"/>
    <n v="0.05"/>
    <s v="Credit Card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3239"/>
    <x v="525"/>
    <s v="C093"/>
    <s v="P015"/>
    <x v="3"/>
    <n v="3"/>
    <n v="0.1"/>
    <s v="Cash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3240"/>
    <x v="130"/>
    <s v="C020"/>
    <s v="P020"/>
    <x v="2"/>
    <n v="1"/>
    <n v="0"/>
    <s v="Credit Card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3241"/>
    <x v="549"/>
    <s v="C017"/>
    <s v="P046"/>
    <x v="0"/>
    <n v="2"/>
    <n v="0"/>
    <s v="Mobile Money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3242"/>
    <x v="494"/>
    <s v="C087"/>
    <s v="P011"/>
    <x v="3"/>
    <n v="5"/>
    <n v="0.15"/>
    <s v="Cash"/>
    <n v="248.57"/>
    <n v="190.67"/>
    <x v="1"/>
    <s v="Headphones"/>
    <n v="1242.8499999999999"/>
    <n v="953.34999999999991"/>
    <n v="289.5"/>
    <n v="0.2329323731745585"/>
    <n v="186.42749999999998"/>
    <n v="1056.4224999999999"/>
    <n v="103.07249999999999"/>
  </r>
  <r>
    <s v="T03243"/>
    <x v="557"/>
    <s v="C124"/>
    <s v="P050"/>
    <x v="4"/>
    <n v="3"/>
    <n v="0"/>
    <s v="Bank Transfer"/>
    <n v="1044.6400000000001"/>
    <n v="775.07"/>
    <x v="0"/>
    <s v="Footwear"/>
    <n v="3133.92"/>
    <n v="2325.21"/>
    <n v="808.71"/>
    <n v="0.25805062030938891"/>
    <n v="0"/>
    <n v="3133.92"/>
    <n v="808.71"/>
  </r>
  <r>
    <s v="T03244"/>
    <x v="438"/>
    <s v="C024"/>
    <s v="P004"/>
    <x v="0"/>
    <n v="2"/>
    <n v="0.15"/>
    <s v="Credit Card"/>
    <n v="1853.77"/>
    <n v="1363.52"/>
    <x v="0"/>
    <s v="Accessories"/>
    <n v="3707.54"/>
    <n v="2727.04"/>
    <n v="980.5"/>
    <n v="0.26446107122242779"/>
    <n v="556.13099999999997"/>
    <n v="3151.4090000000001"/>
    <n v="424.36900000000014"/>
  </r>
  <r>
    <s v="T03245"/>
    <x v="313"/>
    <s v="C140"/>
    <s v="P033"/>
    <x v="0"/>
    <n v="1"/>
    <n v="0"/>
    <s v="Cash"/>
    <n v="1798.97"/>
    <n v="1329.15"/>
    <x v="0"/>
    <s v="Accessories"/>
    <n v="1798.97"/>
    <n v="1329.15"/>
    <n v="469.81999999999994"/>
    <n v="0.26116055298309582"/>
    <n v="0"/>
    <n v="1798.97"/>
    <n v="469.81999999999994"/>
  </r>
  <r>
    <s v="T03246"/>
    <x v="65"/>
    <s v="C042"/>
    <s v="P035"/>
    <x v="2"/>
    <n v="3"/>
    <n v="0.05"/>
    <s v="Credit Card"/>
    <n v="1562.43"/>
    <n v="1195.6300000000001"/>
    <x v="1"/>
    <s v="Laptop"/>
    <n v="4687.29"/>
    <n v="3586.8900000000003"/>
    <n v="1100.3999999999996"/>
    <n v="0.23476251736077769"/>
    <n v="234.36450000000002"/>
    <n v="4452.9255000000003"/>
    <n v="866.03549999999996"/>
  </r>
  <r>
    <s v="T03247"/>
    <x v="96"/>
    <s v="C123"/>
    <s v="P030"/>
    <x v="0"/>
    <n v="1"/>
    <n v="0.1"/>
    <s v="Mobile Money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3248"/>
    <x v="429"/>
    <s v="C194"/>
    <s v="P038"/>
    <x v="1"/>
    <n v="1"/>
    <n v="0.15"/>
    <s v="Credit Card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3249"/>
    <x v="565"/>
    <s v="C043"/>
    <s v="P044"/>
    <x v="2"/>
    <n v="5"/>
    <n v="0.15"/>
    <s v="Cash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3250"/>
    <x v="606"/>
    <s v="C191"/>
    <s v="P031"/>
    <x v="2"/>
    <n v="4"/>
    <n v="0.15"/>
    <s v="Mobile Money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3251"/>
    <x v="539"/>
    <s v="C083"/>
    <s v="P043"/>
    <x v="0"/>
    <n v="2"/>
    <n v="0"/>
    <s v="Cash"/>
    <n v="564.41999999999996"/>
    <n v="293.95999999999998"/>
    <x v="0"/>
    <s v="Accessories"/>
    <n v="1128.8399999999999"/>
    <n v="587.91999999999996"/>
    <n v="540.91999999999996"/>
    <n v="0.47918216930654478"/>
    <n v="0"/>
    <n v="1128.8399999999999"/>
    <n v="540.91999999999996"/>
  </r>
  <r>
    <s v="T03252"/>
    <x v="712"/>
    <s v="C116"/>
    <s v="P032"/>
    <x v="2"/>
    <n v="1"/>
    <n v="0.1"/>
    <s v="Cash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3253"/>
    <x v="705"/>
    <s v="C171"/>
    <s v="P038"/>
    <x v="0"/>
    <n v="3"/>
    <n v="0.15"/>
    <s v="Cash"/>
    <n v="366.93"/>
    <n v="285.23"/>
    <x v="0"/>
    <s v="Footwear"/>
    <n v="1100.79"/>
    <n v="855.69"/>
    <n v="245.09999999999991"/>
    <n v="0.22265827269506439"/>
    <n v="165.11849999999998"/>
    <n v="935.67149999999992"/>
    <n v="79.981499999999869"/>
  </r>
  <r>
    <s v="T03254"/>
    <x v="408"/>
    <s v="C081"/>
    <s v="P011"/>
    <x v="1"/>
    <n v="1"/>
    <n v="0.05"/>
    <s v="Cash"/>
    <n v="248.57"/>
    <n v="190.67"/>
    <x v="1"/>
    <s v="Headphones"/>
    <n v="248.57"/>
    <n v="190.67"/>
    <n v="57.900000000000006"/>
    <n v="0.2329323731745585"/>
    <n v="12.4285"/>
    <n v="236.14150000000001"/>
    <n v="45.47150000000002"/>
  </r>
  <r>
    <s v="T03255"/>
    <x v="255"/>
    <s v="C153"/>
    <s v="P037"/>
    <x v="4"/>
    <n v="5"/>
    <n v="0"/>
    <s v="Credit Card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3256"/>
    <x v="543"/>
    <s v="C122"/>
    <s v="P035"/>
    <x v="1"/>
    <n v="5"/>
    <n v="0.1"/>
    <s v="Cash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3257"/>
    <x v="162"/>
    <s v="C160"/>
    <s v="P009"/>
    <x v="3"/>
    <n v="3"/>
    <n v="0.05"/>
    <s v="Bank Transfer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3258"/>
    <x v="494"/>
    <s v="C138"/>
    <s v="P020"/>
    <x v="1"/>
    <n v="3"/>
    <n v="0"/>
    <s v="Cash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3259"/>
    <x v="585"/>
    <s v="C015"/>
    <s v="P037"/>
    <x v="0"/>
    <n v="2"/>
    <n v="0.1"/>
    <s v="Mobile Money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3260"/>
    <x v="521"/>
    <s v="C040"/>
    <s v="P050"/>
    <x v="0"/>
    <n v="3"/>
    <n v="0.15"/>
    <s v="Cash"/>
    <n v="1044.6400000000001"/>
    <n v="775.07"/>
    <x v="0"/>
    <s v="Footwear"/>
    <n v="3133.92"/>
    <n v="2325.21"/>
    <n v="808.71"/>
    <n v="0.25805062030938891"/>
    <n v="470.08799999999997"/>
    <n v="2663.8320000000003"/>
    <n v="338.6220000000003"/>
  </r>
  <r>
    <s v="T03261"/>
    <x v="216"/>
    <s v="C136"/>
    <s v="P039"/>
    <x v="0"/>
    <n v="1"/>
    <n v="0.15"/>
    <s v="Bank Transfer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3262"/>
    <x v="116"/>
    <s v="C190"/>
    <s v="P022"/>
    <x v="0"/>
    <n v="4"/>
    <n v="0"/>
    <s v="Cash"/>
    <n v="25.57"/>
    <n v="19.05"/>
    <x v="2"/>
    <s v="Vegetables"/>
    <n v="102.28"/>
    <n v="76.2"/>
    <n v="26.08"/>
    <n v="0.25498631208447398"/>
    <n v="0"/>
    <n v="102.28"/>
    <n v="26.08"/>
  </r>
  <r>
    <s v="T03263"/>
    <x v="181"/>
    <s v="C073"/>
    <s v="P008"/>
    <x v="0"/>
    <n v="2"/>
    <n v="0"/>
    <s v="Credit Card"/>
    <n v="109.78"/>
    <n v="70.59"/>
    <x v="0"/>
    <s v="Footwear"/>
    <n v="219.56"/>
    <n v="141.18"/>
    <n v="78.38"/>
    <n v="0.3569867006740754"/>
    <n v="0"/>
    <n v="219.56"/>
    <n v="78.38"/>
  </r>
  <r>
    <s v="T03264"/>
    <x v="428"/>
    <s v="C135"/>
    <s v="P045"/>
    <x v="4"/>
    <n v="5"/>
    <n v="0"/>
    <s v="Bank Transfer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3265"/>
    <x v="346"/>
    <s v="C030"/>
    <s v="P005"/>
    <x v="3"/>
    <n v="3"/>
    <n v="0.1"/>
    <s v="Bank Transfer"/>
    <n v="1396.22"/>
    <n v="1004.09"/>
    <x v="0"/>
    <s v="Bags"/>
    <n v="4188.66"/>
    <n v="3012.27"/>
    <n v="1176.3899999999999"/>
    <n v="0.28085115526206472"/>
    <n v="418.86599999999999"/>
    <n v="3769.7939999999999"/>
    <n v="757.52399999999989"/>
  </r>
  <r>
    <s v="T03266"/>
    <x v="285"/>
    <s v="C032"/>
    <s v="P013"/>
    <x v="2"/>
    <n v="5"/>
    <n v="0.05"/>
    <s v="Cash"/>
    <n v="1134.8"/>
    <n v="675.1"/>
    <x v="0"/>
    <s v="Watches"/>
    <n v="5674"/>
    <n v="3375.5"/>
    <n v="2298.5"/>
    <n v="0.40509340853013748"/>
    <n v="283.7"/>
    <n v="5390.3"/>
    <n v="2014.8000000000002"/>
  </r>
  <r>
    <s v="T03267"/>
    <x v="566"/>
    <s v="C060"/>
    <s v="P026"/>
    <x v="3"/>
    <n v="3"/>
    <n v="0.1"/>
    <s v="Cash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3268"/>
    <x v="135"/>
    <s v="C183"/>
    <s v="P036"/>
    <x v="4"/>
    <n v="5"/>
    <n v="0.1"/>
    <s v="Bank Transfer"/>
    <n v="1501.46"/>
    <n v="1167.73"/>
    <x v="0"/>
    <s v="Watches"/>
    <n v="7507.3"/>
    <n v="5838.65"/>
    <n v="1668.6500000000005"/>
    <n v="0.22227032355174303"/>
    <n v="750.73"/>
    <n v="6756.57"/>
    <n v="917.92000000000007"/>
  </r>
  <r>
    <s v="T03269"/>
    <x v="177"/>
    <s v="C026"/>
    <s v="P034"/>
    <x v="1"/>
    <n v="1"/>
    <n v="0.1"/>
    <s v="Mobile Money"/>
    <n v="428.05"/>
    <n v="246.07"/>
    <x v="1"/>
    <s v="Laptop"/>
    <n v="428.05"/>
    <n v="246.07"/>
    <n v="181.98000000000002"/>
    <n v="0.42513725032122418"/>
    <n v="42.805000000000007"/>
    <n v="385.245"/>
    <n v="139.17500000000001"/>
  </r>
  <r>
    <s v="T03270"/>
    <x v="55"/>
    <s v="C024"/>
    <s v="P035"/>
    <x v="0"/>
    <n v="3"/>
    <n v="0"/>
    <s v="Credit Card"/>
    <n v="1562.43"/>
    <n v="1195.6300000000001"/>
    <x v="1"/>
    <s v="Laptop"/>
    <n v="4687.29"/>
    <n v="3586.8900000000003"/>
    <n v="1100.3999999999996"/>
    <n v="0.23476251736077769"/>
    <n v="0"/>
    <n v="4687.29"/>
    <n v="1100.3999999999996"/>
  </r>
  <r>
    <s v="T03271"/>
    <x v="480"/>
    <s v="C018"/>
    <s v="P048"/>
    <x v="3"/>
    <n v="5"/>
    <n v="0"/>
    <s v="Cash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3272"/>
    <x v="365"/>
    <s v="C123"/>
    <s v="P019"/>
    <x v="3"/>
    <n v="4"/>
    <n v="0.1"/>
    <s v="Mobile Money"/>
    <n v="1762.92"/>
    <n v="1346.48"/>
    <x v="1"/>
    <s v="Laptop"/>
    <n v="7051.68"/>
    <n v="5385.92"/>
    <n v="1665.7600000000002"/>
    <n v="0.23622172305039368"/>
    <n v="705.16800000000012"/>
    <n v="6346.5120000000006"/>
    <n v="960.59200000000055"/>
  </r>
  <r>
    <s v="T03273"/>
    <x v="166"/>
    <s v="C139"/>
    <s v="P048"/>
    <x v="3"/>
    <n v="3"/>
    <n v="0.05"/>
    <s v="Credit Card"/>
    <n v="1216.3599999999999"/>
    <n v="794.8"/>
    <x v="0"/>
    <s v="Bags"/>
    <n v="3649.08"/>
    <n v="2384.3999999999996"/>
    <n v="1264.6800000000003"/>
    <n v="0.34657502713012606"/>
    <n v="182.45400000000001"/>
    <n v="3466.6259999999997"/>
    <n v="1082.2260000000001"/>
  </r>
  <r>
    <s v="T03274"/>
    <x v="22"/>
    <s v="C021"/>
    <s v="P036"/>
    <x v="0"/>
    <n v="2"/>
    <n v="0.05"/>
    <s v="Cash"/>
    <n v="1501.46"/>
    <n v="1167.73"/>
    <x v="0"/>
    <s v="Watches"/>
    <n v="3002.92"/>
    <n v="2335.46"/>
    <n v="667.46"/>
    <n v="0.22227032355174298"/>
    <n v="150.14600000000002"/>
    <n v="2852.7739999999999"/>
    <n v="517.31399999999985"/>
  </r>
  <r>
    <s v="T03275"/>
    <x v="463"/>
    <s v="C162"/>
    <s v="P012"/>
    <x v="3"/>
    <n v="4"/>
    <n v="0.05"/>
    <s v="Credit Card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3276"/>
    <x v="233"/>
    <s v="C044"/>
    <s v="P048"/>
    <x v="4"/>
    <n v="2"/>
    <n v="0.15"/>
    <s v="Cash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3277"/>
    <x v="231"/>
    <s v="C175"/>
    <s v="P022"/>
    <x v="4"/>
    <n v="3"/>
    <n v="0.05"/>
    <s v="Mobile Money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3278"/>
    <x v="377"/>
    <s v="C141"/>
    <s v="P026"/>
    <x v="2"/>
    <n v="1"/>
    <n v="0.15"/>
    <s v="Credit Card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3279"/>
    <x v="19"/>
    <s v="C157"/>
    <s v="P040"/>
    <x v="1"/>
    <n v="2"/>
    <n v="0.1"/>
    <s v="Bank Transfer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3280"/>
    <x v="449"/>
    <s v="C035"/>
    <s v="P018"/>
    <x v="1"/>
    <n v="5"/>
    <n v="0.15"/>
    <s v="Bank Transfer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3281"/>
    <x v="398"/>
    <s v="C069"/>
    <s v="P025"/>
    <x v="2"/>
    <n v="5"/>
    <n v="0"/>
    <s v="Mobile Money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3282"/>
    <x v="539"/>
    <s v="C066"/>
    <s v="P033"/>
    <x v="4"/>
    <n v="4"/>
    <n v="0"/>
    <s v="Cash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3283"/>
    <x v="86"/>
    <s v="C104"/>
    <s v="P032"/>
    <x v="4"/>
    <n v="2"/>
    <n v="0.1"/>
    <s v="Credit Card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3284"/>
    <x v="657"/>
    <s v="C148"/>
    <s v="P017"/>
    <x v="2"/>
    <n v="5"/>
    <n v="0"/>
    <s v="Credit Card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3285"/>
    <x v="316"/>
    <s v="C034"/>
    <s v="P007"/>
    <x v="3"/>
    <n v="2"/>
    <n v="0.05"/>
    <s v="Cash"/>
    <n v="1474.12"/>
    <n v="764.02"/>
    <x v="1"/>
    <s v="Camera"/>
    <n v="2948.24"/>
    <n v="1528.04"/>
    <n v="1420.1999999999998"/>
    <n v="0.48171112256804055"/>
    <n v="147.41200000000001"/>
    <n v="2800.828"/>
    <n v="1272.788"/>
  </r>
  <r>
    <s v="T03286"/>
    <x v="52"/>
    <s v="C188"/>
    <s v="P031"/>
    <x v="3"/>
    <n v="4"/>
    <n v="0.05"/>
    <s v="Credit Card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3287"/>
    <x v="721"/>
    <s v="C071"/>
    <s v="P034"/>
    <x v="3"/>
    <n v="5"/>
    <n v="0"/>
    <s v="Credit Card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3288"/>
    <x v="313"/>
    <s v="C184"/>
    <s v="P004"/>
    <x v="3"/>
    <n v="1"/>
    <n v="0.15"/>
    <s v="Cash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3289"/>
    <x v="486"/>
    <s v="C088"/>
    <s v="P049"/>
    <x v="2"/>
    <n v="4"/>
    <n v="0.05"/>
    <s v="Credit Card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3290"/>
    <x v="689"/>
    <s v="C186"/>
    <s v="P021"/>
    <x v="3"/>
    <n v="3"/>
    <n v="0.1"/>
    <s v="Mobile Money"/>
    <n v="1227.24"/>
    <n v="977.09"/>
    <x v="2"/>
    <s v="Dairy"/>
    <n v="3681.7200000000003"/>
    <n v="2931.27"/>
    <n v="750.45000000000027"/>
    <n v="0.20383136142889743"/>
    <n v="368.17200000000003"/>
    <n v="3313.5480000000002"/>
    <n v="382.27800000000025"/>
  </r>
  <r>
    <s v="T03291"/>
    <x v="288"/>
    <s v="C097"/>
    <s v="P044"/>
    <x v="4"/>
    <n v="3"/>
    <n v="0.15"/>
    <s v="Credit Card"/>
    <n v="1286.55"/>
    <n v="797.54"/>
    <x v="0"/>
    <s v="Accessories"/>
    <n v="3859.6499999999996"/>
    <n v="2392.62"/>
    <n v="1467.0299999999997"/>
    <n v="0.38009404997862495"/>
    <n v="578.94749999999988"/>
    <n v="3280.7024999999999"/>
    <n v="888.08249999999998"/>
  </r>
  <r>
    <s v="T03292"/>
    <x v="596"/>
    <s v="C163"/>
    <s v="P042"/>
    <x v="2"/>
    <n v="2"/>
    <n v="0.15"/>
    <s v="Bank Transfer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3293"/>
    <x v="305"/>
    <s v="C049"/>
    <s v="P022"/>
    <x v="2"/>
    <n v="4"/>
    <n v="0.15"/>
    <s v="Bank Transfer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3294"/>
    <x v="466"/>
    <s v="C112"/>
    <s v="P034"/>
    <x v="3"/>
    <n v="3"/>
    <n v="0"/>
    <s v="Mobile Money"/>
    <n v="428.05"/>
    <n v="246.07"/>
    <x v="1"/>
    <s v="Laptop"/>
    <n v="1284.1500000000001"/>
    <n v="738.21"/>
    <n v="545.94000000000005"/>
    <n v="0.42513725032122418"/>
    <n v="0"/>
    <n v="1284.1500000000001"/>
    <n v="545.94000000000005"/>
  </r>
  <r>
    <s v="T03295"/>
    <x v="229"/>
    <s v="C119"/>
    <s v="P004"/>
    <x v="2"/>
    <n v="1"/>
    <n v="0"/>
    <s v="Mobile Money"/>
    <n v="1853.77"/>
    <n v="1363.52"/>
    <x v="0"/>
    <s v="Accessories"/>
    <n v="1853.77"/>
    <n v="1363.52"/>
    <n v="490.25"/>
    <n v="0.26446107122242779"/>
    <n v="0"/>
    <n v="1853.77"/>
    <n v="490.25"/>
  </r>
  <r>
    <s v="T03296"/>
    <x v="648"/>
    <s v="C135"/>
    <s v="P049"/>
    <x v="0"/>
    <n v="2"/>
    <n v="0.15"/>
    <s v="Cash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3297"/>
    <x v="489"/>
    <s v="C074"/>
    <s v="P040"/>
    <x v="2"/>
    <n v="3"/>
    <n v="0.1"/>
    <s v="Credit Card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3298"/>
    <x v="693"/>
    <s v="C110"/>
    <s v="P045"/>
    <x v="3"/>
    <n v="4"/>
    <n v="0"/>
    <s v="Mobile Money"/>
    <n v="1879.08"/>
    <n v="1004.56"/>
    <x v="2"/>
    <s v="Dairy"/>
    <n v="7516.32"/>
    <n v="4018.24"/>
    <n v="3498.08"/>
    <n v="0.46539796070417438"/>
    <n v="0"/>
    <n v="7516.32"/>
    <n v="3498.08"/>
  </r>
  <r>
    <s v="T03299"/>
    <x v="679"/>
    <s v="C090"/>
    <s v="P040"/>
    <x v="0"/>
    <n v="2"/>
    <n v="0.15"/>
    <s v="Credit Card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3300"/>
    <x v="75"/>
    <s v="C177"/>
    <s v="P036"/>
    <x v="0"/>
    <n v="4"/>
    <n v="0.15"/>
    <s v="Bank Transfer"/>
    <n v="1501.46"/>
    <n v="1167.73"/>
    <x v="0"/>
    <s v="Watches"/>
    <n v="6005.84"/>
    <n v="4670.92"/>
    <n v="1334.92"/>
    <n v="0.22227032355174298"/>
    <n v="900.87599999999998"/>
    <n v="5104.9639999999999"/>
    <n v="434.04399999999987"/>
  </r>
  <r>
    <s v="T03301"/>
    <x v="519"/>
    <s v="C042"/>
    <s v="P043"/>
    <x v="1"/>
    <n v="2"/>
    <n v="0.15"/>
    <s v="Credit Card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3302"/>
    <x v="358"/>
    <s v="C005"/>
    <s v="P033"/>
    <x v="2"/>
    <n v="4"/>
    <n v="0.15"/>
    <s v="Credit Card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3303"/>
    <x v="117"/>
    <s v="C142"/>
    <s v="P013"/>
    <x v="4"/>
    <n v="2"/>
    <n v="0"/>
    <s v="Bank Transfer"/>
    <n v="1134.8"/>
    <n v="675.1"/>
    <x v="0"/>
    <s v="Watches"/>
    <n v="2269.6"/>
    <n v="1350.2"/>
    <n v="919.39999999999986"/>
    <n v="0.40509340853013742"/>
    <n v="0"/>
    <n v="2269.6"/>
    <n v="919.39999999999986"/>
  </r>
  <r>
    <s v="T03304"/>
    <x v="151"/>
    <s v="C185"/>
    <s v="P040"/>
    <x v="0"/>
    <n v="5"/>
    <n v="0.1"/>
    <s v="Cash"/>
    <n v="1745.61"/>
    <n v="1322.44"/>
    <x v="1"/>
    <s v="Headphones"/>
    <n v="8728.0499999999993"/>
    <n v="6612.2000000000007"/>
    <n v="2115.8499999999985"/>
    <n v="0.24241955534168558"/>
    <n v="872.80499999999995"/>
    <n v="7855.244999999999"/>
    <n v="1243.0449999999983"/>
  </r>
  <r>
    <s v="T03305"/>
    <x v="175"/>
    <s v="C070"/>
    <s v="P010"/>
    <x v="4"/>
    <n v="3"/>
    <n v="0.15"/>
    <s v="Cash"/>
    <n v="1194.1199999999999"/>
    <n v="838.95"/>
    <x v="1"/>
    <s v="Smartphone"/>
    <n v="3582.3599999999997"/>
    <n v="2516.8500000000004"/>
    <n v="1065.5099999999993"/>
    <n v="0.29743241885237648"/>
    <n v="537.35399999999993"/>
    <n v="3045.0059999999999"/>
    <n v="528.15599999999949"/>
  </r>
  <r>
    <s v="T03306"/>
    <x v="234"/>
    <s v="C017"/>
    <s v="P030"/>
    <x v="4"/>
    <n v="1"/>
    <n v="0.05"/>
    <s v="Bank Transfer"/>
    <n v="29.24"/>
    <n v="15.28"/>
    <x v="0"/>
    <s v="Watches"/>
    <n v="29.24"/>
    <n v="15.28"/>
    <n v="13.959999999999999"/>
    <n v="0.47742818057455538"/>
    <n v="1.462"/>
    <n v="27.777999999999999"/>
    <n v="12.497999999999999"/>
  </r>
  <r>
    <s v="T03307"/>
    <x v="197"/>
    <s v="C065"/>
    <s v="P030"/>
    <x v="2"/>
    <n v="5"/>
    <n v="0.05"/>
    <s v="Mobile Money"/>
    <n v="29.24"/>
    <n v="15.28"/>
    <x v="0"/>
    <s v="Watches"/>
    <n v="146.19999999999999"/>
    <n v="76.399999999999991"/>
    <n v="69.8"/>
    <n v="0.47742818057455544"/>
    <n v="7.31"/>
    <n v="138.88999999999999"/>
    <n v="62.489999999999995"/>
  </r>
  <r>
    <s v="T03308"/>
    <x v="688"/>
    <s v="C136"/>
    <s v="P033"/>
    <x v="3"/>
    <n v="2"/>
    <n v="0"/>
    <s v="Bank Transfer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3309"/>
    <x v="384"/>
    <s v="C197"/>
    <s v="P042"/>
    <x v="4"/>
    <n v="4"/>
    <n v="0.1"/>
    <s v="Cash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3310"/>
    <x v="502"/>
    <s v="C124"/>
    <s v="P042"/>
    <x v="2"/>
    <n v="2"/>
    <n v="0"/>
    <s v="Bank Transfer"/>
    <n v="453.62"/>
    <n v="316.63"/>
    <x v="0"/>
    <s v="Clothing"/>
    <n v="907.24"/>
    <n v="633.26"/>
    <n v="273.98"/>
    <n v="0.30199285745778409"/>
    <n v="0"/>
    <n v="907.24"/>
    <n v="273.98"/>
  </r>
  <r>
    <s v="T03311"/>
    <x v="223"/>
    <s v="C185"/>
    <s v="P038"/>
    <x v="1"/>
    <n v="3"/>
    <n v="0.1"/>
    <s v="Credit Card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3312"/>
    <x v="49"/>
    <s v="C161"/>
    <s v="P043"/>
    <x v="1"/>
    <n v="5"/>
    <n v="0.1"/>
    <s v="Cash"/>
    <n v="564.41999999999996"/>
    <n v="293.95999999999998"/>
    <x v="0"/>
    <s v="Accessories"/>
    <n v="2822.1"/>
    <n v="1469.8"/>
    <n v="1352.3"/>
    <n v="0.47918216930654478"/>
    <n v="282.20999999999998"/>
    <n v="2539.89"/>
    <n v="1070.0899999999999"/>
  </r>
  <r>
    <s v="T03313"/>
    <x v="516"/>
    <s v="C098"/>
    <s v="P034"/>
    <x v="1"/>
    <n v="5"/>
    <n v="0.05"/>
    <s v="Credit Card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3314"/>
    <x v="518"/>
    <s v="C084"/>
    <s v="P006"/>
    <x v="3"/>
    <n v="3"/>
    <n v="0.1"/>
    <s v="Mobile Money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3315"/>
    <x v="444"/>
    <s v="C195"/>
    <s v="P015"/>
    <x v="2"/>
    <n v="5"/>
    <n v="0.1"/>
    <s v="Mobile Money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3316"/>
    <x v="555"/>
    <s v="C059"/>
    <s v="P012"/>
    <x v="1"/>
    <n v="5"/>
    <n v="0"/>
    <s v="Cash"/>
    <n v="1193.0899999999999"/>
    <n v="818.24"/>
    <x v="1"/>
    <s v="Camera"/>
    <n v="5965.45"/>
    <n v="4091.2"/>
    <n v="1874.25"/>
    <n v="0.31418417722049469"/>
    <n v="0"/>
    <n v="5965.45"/>
    <n v="1874.25"/>
  </r>
  <r>
    <s v="T03317"/>
    <x v="460"/>
    <s v="C027"/>
    <s v="P033"/>
    <x v="4"/>
    <n v="2"/>
    <n v="0.05"/>
    <s v="Mobile Money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3318"/>
    <x v="148"/>
    <s v="C012"/>
    <s v="P037"/>
    <x v="2"/>
    <n v="4"/>
    <n v="0.15"/>
    <s v="Cash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3319"/>
    <x v="649"/>
    <s v="C027"/>
    <s v="P049"/>
    <x v="4"/>
    <n v="4"/>
    <n v="0.05"/>
    <s v="Credit Card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3320"/>
    <x v="551"/>
    <s v="C189"/>
    <s v="P048"/>
    <x v="2"/>
    <n v="2"/>
    <n v="0.1"/>
    <s v="Cash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3321"/>
    <x v="698"/>
    <s v="C010"/>
    <s v="P043"/>
    <x v="0"/>
    <n v="1"/>
    <n v="0.15"/>
    <s v="Cash"/>
    <n v="564.41999999999996"/>
    <n v="293.95999999999998"/>
    <x v="0"/>
    <s v="Accessories"/>
    <n v="564.41999999999996"/>
    <n v="293.95999999999998"/>
    <n v="270.45999999999998"/>
    <n v="0.47918216930654478"/>
    <n v="84.662999999999997"/>
    <n v="479.75699999999995"/>
    <n v="185.79699999999997"/>
  </r>
  <r>
    <s v="T03322"/>
    <x v="410"/>
    <s v="C072"/>
    <s v="P023"/>
    <x v="4"/>
    <n v="4"/>
    <n v="0.05"/>
    <s v="Cash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3323"/>
    <x v="701"/>
    <s v="C088"/>
    <s v="P035"/>
    <x v="2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3324"/>
    <x v="286"/>
    <s v="C065"/>
    <s v="P023"/>
    <x v="4"/>
    <n v="5"/>
    <n v="0.05"/>
    <s v="Cash"/>
    <n v="1878.47"/>
    <n v="1014.91"/>
    <x v="0"/>
    <s v="Footwear"/>
    <n v="9392.35"/>
    <n v="5074.55"/>
    <n v="4317.8"/>
    <n v="0.45971455493034225"/>
    <n v="469.61750000000006"/>
    <n v="8922.7325000000001"/>
    <n v="3848.1824999999999"/>
  </r>
  <r>
    <s v="T03325"/>
    <x v="32"/>
    <s v="C122"/>
    <s v="P049"/>
    <x v="0"/>
    <n v="5"/>
    <n v="0.05"/>
    <s v="Cash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3326"/>
    <x v="620"/>
    <s v="C126"/>
    <s v="P002"/>
    <x v="2"/>
    <n v="4"/>
    <n v="0.1"/>
    <s v="Cash"/>
    <n v="818.76"/>
    <n v="527.62"/>
    <x v="1"/>
    <s v="Television"/>
    <n v="3275.04"/>
    <n v="2110.48"/>
    <n v="1164.56"/>
    <n v="0.35558649665347597"/>
    <n v="327.50400000000002"/>
    <n v="2947.5360000000001"/>
    <n v="837.05600000000004"/>
  </r>
  <r>
    <s v="T03327"/>
    <x v="183"/>
    <s v="C023"/>
    <s v="P047"/>
    <x v="4"/>
    <n v="5"/>
    <n v="0.05"/>
    <s v="Bank Transfer"/>
    <n v="1197.18"/>
    <n v="722.74"/>
    <x v="1"/>
    <s v="Smartphone"/>
    <n v="5985.9000000000005"/>
    <n v="3613.7"/>
    <n v="2372.2000000000007"/>
    <n v="0.39629796688885555"/>
    <n v="299.29500000000002"/>
    <n v="5686.6050000000005"/>
    <n v="2072.9050000000007"/>
  </r>
  <r>
    <s v="T03328"/>
    <x v="199"/>
    <s v="C001"/>
    <s v="P010"/>
    <x v="1"/>
    <n v="3"/>
    <n v="0.1"/>
    <s v="Mobile Money"/>
    <n v="1194.1199999999999"/>
    <n v="838.95"/>
    <x v="1"/>
    <s v="Smartphone"/>
    <n v="3582.3599999999997"/>
    <n v="2516.8500000000004"/>
    <n v="1065.5099999999993"/>
    <n v="0.29743241885237648"/>
    <n v="358.23599999999999"/>
    <n v="3224.1239999999998"/>
    <n v="707.27399999999943"/>
  </r>
  <r>
    <s v="T03329"/>
    <x v="653"/>
    <s v="C143"/>
    <s v="P022"/>
    <x v="2"/>
    <n v="1"/>
    <n v="0"/>
    <s v="Cash"/>
    <n v="25.57"/>
    <n v="19.05"/>
    <x v="2"/>
    <s v="Vegetables"/>
    <n v="25.57"/>
    <n v="19.05"/>
    <n v="6.52"/>
    <n v="0.25498631208447398"/>
    <n v="0"/>
    <n v="25.57"/>
    <n v="6.52"/>
  </r>
  <r>
    <s v="T03330"/>
    <x v="437"/>
    <s v="C171"/>
    <s v="P045"/>
    <x v="0"/>
    <n v="2"/>
    <n v="0.05"/>
    <s v="Credit Card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3331"/>
    <x v="130"/>
    <s v="C060"/>
    <s v="P037"/>
    <x v="3"/>
    <n v="2"/>
    <n v="0.05"/>
    <s v="Credit Card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3332"/>
    <x v="112"/>
    <s v="C051"/>
    <s v="P020"/>
    <x v="2"/>
    <n v="3"/>
    <n v="0.15"/>
    <s v="Cash"/>
    <n v="323.92"/>
    <n v="242.98"/>
    <x v="0"/>
    <s v="Accessories"/>
    <n v="971.76"/>
    <n v="728.93999999999994"/>
    <n v="242.82000000000005"/>
    <n v="0.24987651271918998"/>
    <n v="145.76399999999998"/>
    <n v="825.99599999999998"/>
    <n v="97.05600000000004"/>
  </r>
  <r>
    <s v="T03333"/>
    <x v="560"/>
    <s v="C170"/>
    <s v="P046"/>
    <x v="1"/>
    <n v="2"/>
    <n v="0.05"/>
    <s v="Cash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3334"/>
    <x v="482"/>
    <s v="C031"/>
    <s v="P042"/>
    <x v="2"/>
    <n v="3"/>
    <n v="0.1"/>
    <s v="Mobile Money"/>
    <n v="453.62"/>
    <n v="316.63"/>
    <x v="0"/>
    <s v="Clothing"/>
    <n v="1360.8600000000001"/>
    <n v="949.89"/>
    <n v="410.97000000000014"/>
    <n v="0.30199285745778415"/>
    <n v="136.08600000000001"/>
    <n v="1224.7740000000001"/>
    <n v="274.88400000000013"/>
  </r>
  <r>
    <s v="T03335"/>
    <x v="190"/>
    <s v="C040"/>
    <s v="P009"/>
    <x v="3"/>
    <n v="2"/>
    <n v="0.15"/>
    <s v="Mobile Money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3336"/>
    <x v="723"/>
    <s v="C002"/>
    <s v="P042"/>
    <x v="2"/>
    <n v="3"/>
    <n v="0"/>
    <s v="Credit Card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3337"/>
    <x v="410"/>
    <s v="C176"/>
    <s v="P012"/>
    <x v="1"/>
    <n v="1"/>
    <n v="0"/>
    <s v="Credit Card"/>
    <n v="1193.0899999999999"/>
    <n v="818.24"/>
    <x v="1"/>
    <s v="Camera"/>
    <n v="1193.0899999999999"/>
    <n v="818.24"/>
    <n v="374.84999999999991"/>
    <n v="0.31418417722049463"/>
    <n v="0"/>
    <n v="1193.0899999999999"/>
    <n v="374.84999999999991"/>
  </r>
  <r>
    <s v="T03338"/>
    <x v="24"/>
    <s v="C055"/>
    <s v="P024"/>
    <x v="3"/>
    <n v="2"/>
    <n v="0.15"/>
    <s v="Cash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3339"/>
    <x v="472"/>
    <s v="C112"/>
    <s v="P037"/>
    <x v="2"/>
    <n v="2"/>
    <n v="0.1"/>
    <s v="Bank Transfer"/>
    <n v="1952.65"/>
    <n v="1451.27"/>
    <x v="1"/>
    <s v="Television"/>
    <n v="3905.3"/>
    <n v="2902.54"/>
    <n v="1002.7600000000002"/>
    <n v="0.2567690062223133"/>
    <n v="390.53000000000003"/>
    <n v="3514.77"/>
    <n v="612.23"/>
  </r>
  <r>
    <s v="T03340"/>
    <x v="412"/>
    <s v="C116"/>
    <s v="P025"/>
    <x v="2"/>
    <n v="5"/>
    <n v="0.05"/>
    <s v="Mobile Money"/>
    <n v="429.15"/>
    <n v="258.72000000000003"/>
    <x v="0"/>
    <s v="Watches"/>
    <n v="2145.75"/>
    <n v="1293.6000000000001"/>
    <n v="852.14999999999986"/>
    <n v="0.3971338692764767"/>
    <n v="107.28750000000001"/>
    <n v="2038.4625000000001"/>
    <n v="744.86249999999995"/>
  </r>
  <r>
    <s v="T03341"/>
    <x v="258"/>
    <s v="C109"/>
    <s v="P043"/>
    <x v="2"/>
    <n v="5"/>
    <n v="0.15"/>
    <s v="Bank Transfer"/>
    <n v="564.41999999999996"/>
    <n v="293.95999999999998"/>
    <x v="0"/>
    <s v="Accessories"/>
    <n v="2822.1"/>
    <n v="1469.8"/>
    <n v="1352.3"/>
    <n v="0.47918216930654478"/>
    <n v="423.315"/>
    <n v="2398.7849999999999"/>
    <n v="928.9849999999999"/>
  </r>
  <r>
    <s v="T03342"/>
    <x v="2"/>
    <s v="C081"/>
    <s v="P013"/>
    <x v="0"/>
    <n v="5"/>
    <n v="0.05"/>
    <s v="Cash"/>
    <n v="1134.8"/>
    <n v="675.1"/>
    <x v="0"/>
    <s v="Watches"/>
    <n v="5674"/>
    <n v="3375.5"/>
    <n v="2298.5"/>
    <n v="0.40509340853013748"/>
    <n v="283.7"/>
    <n v="5390.3"/>
    <n v="2014.8000000000002"/>
  </r>
  <r>
    <s v="T03343"/>
    <x v="664"/>
    <s v="C051"/>
    <s v="P045"/>
    <x v="1"/>
    <n v="3"/>
    <n v="0.15"/>
    <s v="Mobile Money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3344"/>
    <x v="297"/>
    <s v="C024"/>
    <s v="P039"/>
    <x v="4"/>
    <n v="1"/>
    <n v="0.05"/>
    <s v="Cash"/>
    <n v="540.94000000000005"/>
    <n v="398.25"/>
    <x v="0"/>
    <s v="Clothing"/>
    <n v="540.94000000000005"/>
    <n v="398.25"/>
    <n v="142.69000000000005"/>
    <n v="0.26378156542315234"/>
    <n v="27.047000000000004"/>
    <n v="513.89300000000003"/>
    <n v="115.64300000000003"/>
  </r>
  <r>
    <s v="T03345"/>
    <x v="479"/>
    <s v="C059"/>
    <s v="P013"/>
    <x v="4"/>
    <n v="1"/>
    <n v="0.15"/>
    <s v="Mobile Money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3346"/>
    <x v="76"/>
    <s v="C167"/>
    <s v="P022"/>
    <x v="4"/>
    <n v="2"/>
    <n v="0"/>
    <s v="Credit Card"/>
    <n v="25.57"/>
    <n v="19.05"/>
    <x v="2"/>
    <s v="Vegetables"/>
    <n v="51.14"/>
    <n v="38.1"/>
    <n v="13.04"/>
    <n v="0.25498631208447398"/>
    <n v="0"/>
    <n v="51.14"/>
    <n v="13.04"/>
  </r>
  <r>
    <s v="T03347"/>
    <x v="371"/>
    <s v="C138"/>
    <s v="P010"/>
    <x v="2"/>
    <n v="2"/>
    <n v="0.05"/>
    <s v="Cash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3348"/>
    <x v="560"/>
    <s v="C131"/>
    <s v="P033"/>
    <x v="4"/>
    <n v="5"/>
    <n v="0"/>
    <s v="Credit Card"/>
    <n v="1798.97"/>
    <n v="1329.15"/>
    <x v="0"/>
    <s v="Accessories"/>
    <n v="8994.85"/>
    <n v="6645.75"/>
    <n v="2349.1000000000004"/>
    <n v="0.26116055298309593"/>
    <n v="0"/>
    <n v="8994.85"/>
    <n v="2349.1000000000004"/>
  </r>
  <r>
    <s v="T03349"/>
    <x v="167"/>
    <s v="C138"/>
    <s v="P014"/>
    <x v="4"/>
    <n v="1"/>
    <n v="0.1"/>
    <s v="Cash"/>
    <n v="1342.75"/>
    <n v="797.94"/>
    <x v="0"/>
    <s v="Clothing"/>
    <n v="1342.75"/>
    <n v="797.94"/>
    <n v="544.80999999999995"/>
    <n v="0.40574194749581077"/>
    <n v="134.27500000000001"/>
    <n v="1208.4749999999999"/>
    <n v="410.53499999999985"/>
  </r>
  <r>
    <s v="T03350"/>
    <x v="61"/>
    <s v="C067"/>
    <s v="P047"/>
    <x v="0"/>
    <n v="3"/>
    <n v="0.05"/>
    <s v="Credit Card"/>
    <n v="1197.18"/>
    <n v="722.74"/>
    <x v="1"/>
    <s v="Smartphone"/>
    <n v="3591.54"/>
    <n v="2168.2200000000003"/>
    <n v="1423.3199999999997"/>
    <n v="0.39629796688885538"/>
    <n v="179.577"/>
    <n v="3411.9629999999997"/>
    <n v="1243.7429999999995"/>
  </r>
  <r>
    <s v="T03351"/>
    <x v="119"/>
    <s v="C012"/>
    <s v="P045"/>
    <x v="1"/>
    <n v="4"/>
    <n v="0.05"/>
    <s v="Credit Card"/>
    <n v="1879.08"/>
    <n v="1004.56"/>
    <x v="2"/>
    <s v="Dairy"/>
    <n v="7516.32"/>
    <n v="4018.24"/>
    <n v="3498.08"/>
    <n v="0.46539796070417438"/>
    <n v="375.81600000000003"/>
    <n v="7140.5039999999999"/>
    <n v="3122.2640000000001"/>
  </r>
  <r>
    <s v="T03352"/>
    <x v="139"/>
    <s v="C057"/>
    <s v="P007"/>
    <x v="3"/>
    <n v="5"/>
    <n v="0.05"/>
    <s v="Mobile Money"/>
    <n v="1474.12"/>
    <n v="764.02"/>
    <x v="1"/>
    <s v="Camera"/>
    <n v="7370.5999999999995"/>
    <n v="3820.1"/>
    <n v="3550.4999999999995"/>
    <n v="0.48171112256804055"/>
    <n v="368.53"/>
    <n v="7002.07"/>
    <n v="3181.97"/>
  </r>
  <r>
    <s v="T03353"/>
    <x v="155"/>
    <s v="C019"/>
    <s v="P022"/>
    <x v="1"/>
    <n v="5"/>
    <n v="0"/>
    <s v="Bank Transfer"/>
    <n v="25.57"/>
    <n v="19.05"/>
    <x v="2"/>
    <s v="Vegetables"/>
    <n v="127.85"/>
    <n v="95.25"/>
    <n v="32.599999999999994"/>
    <n v="0.25498631208447398"/>
    <n v="0"/>
    <n v="127.85"/>
    <n v="32.599999999999994"/>
  </r>
  <r>
    <s v="T03354"/>
    <x v="352"/>
    <s v="C118"/>
    <s v="P029"/>
    <x v="2"/>
    <n v="3"/>
    <n v="0.1"/>
    <s v="Cash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3355"/>
    <x v="41"/>
    <s v="C009"/>
    <s v="P031"/>
    <x v="3"/>
    <n v="1"/>
    <n v="0"/>
    <s v="Cash"/>
    <n v="1095.72"/>
    <n v="822.2"/>
    <x v="2"/>
    <s v="Snacks"/>
    <n v="1095.72"/>
    <n v="822.2"/>
    <n v="273.52"/>
    <n v="0.24962581681451462"/>
    <n v="0"/>
    <n v="1095.72"/>
    <n v="273.52"/>
  </r>
  <r>
    <s v="T03356"/>
    <x v="560"/>
    <s v="C022"/>
    <s v="P007"/>
    <x v="0"/>
    <n v="2"/>
    <n v="0"/>
    <s v="Cash"/>
    <n v="1474.12"/>
    <n v="764.02"/>
    <x v="1"/>
    <s v="Camera"/>
    <n v="2948.24"/>
    <n v="1528.04"/>
    <n v="1420.1999999999998"/>
    <n v="0.48171112256804055"/>
    <n v="0"/>
    <n v="2948.24"/>
    <n v="1420.1999999999998"/>
  </r>
  <r>
    <s v="T03357"/>
    <x v="411"/>
    <s v="C177"/>
    <s v="P050"/>
    <x v="2"/>
    <n v="4"/>
    <n v="0"/>
    <s v="Mobile Money"/>
    <n v="1044.6400000000001"/>
    <n v="775.07"/>
    <x v="0"/>
    <s v="Footwear"/>
    <n v="4178.5600000000004"/>
    <n v="3100.28"/>
    <n v="1078.2800000000002"/>
    <n v="0.25805062030938891"/>
    <n v="0"/>
    <n v="4178.5600000000004"/>
    <n v="1078.2800000000002"/>
  </r>
  <r>
    <s v="T03358"/>
    <x v="301"/>
    <s v="C138"/>
    <s v="P042"/>
    <x v="0"/>
    <n v="1"/>
    <n v="0"/>
    <s v="Credit Card"/>
    <n v="453.62"/>
    <n v="316.63"/>
    <x v="0"/>
    <s v="Clothing"/>
    <n v="453.62"/>
    <n v="316.63"/>
    <n v="136.99"/>
    <n v="0.30199285745778409"/>
    <n v="0"/>
    <n v="453.62"/>
    <n v="136.99"/>
  </r>
  <r>
    <s v="T03359"/>
    <x v="617"/>
    <s v="C091"/>
    <s v="P007"/>
    <x v="0"/>
    <n v="4"/>
    <n v="0"/>
    <s v="Bank Transfer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3360"/>
    <x v="64"/>
    <s v="C193"/>
    <s v="P030"/>
    <x v="0"/>
    <n v="3"/>
    <n v="0.05"/>
    <s v="Cash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3361"/>
    <x v="438"/>
    <s v="C140"/>
    <s v="P002"/>
    <x v="2"/>
    <n v="5"/>
    <n v="0.15"/>
    <s v="Bank Transfer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3362"/>
    <x v="71"/>
    <s v="C126"/>
    <s v="P008"/>
    <x v="4"/>
    <n v="1"/>
    <n v="0.05"/>
    <s v="Credit Card"/>
    <n v="109.78"/>
    <n v="70.59"/>
    <x v="0"/>
    <s v="Footwear"/>
    <n v="109.78"/>
    <n v="70.59"/>
    <n v="39.19"/>
    <n v="0.3569867006740754"/>
    <n v="5.4890000000000008"/>
    <n v="104.291"/>
    <n v="33.700999999999993"/>
  </r>
  <r>
    <s v="T03363"/>
    <x v="304"/>
    <s v="C196"/>
    <s v="P031"/>
    <x v="0"/>
    <n v="5"/>
    <n v="0"/>
    <s v="Bank Transfer"/>
    <n v="1095.72"/>
    <n v="822.2"/>
    <x v="2"/>
    <s v="Snacks"/>
    <n v="5478.6"/>
    <n v="4111"/>
    <n v="1367.6000000000004"/>
    <n v="0.24962581681451471"/>
    <n v="0"/>
    <n v="5478.6"/>
    <n v="1367.6000000000004"/>
  </r>
  <r>
    <s v="T03364"/>
    <x v="511"/>
    <s v="C098"/>
    <s v="P040"/>
    <x v="1"/>
    <n v="1"/>
    <n v="0.15"/>
    <s v="Mobile Money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3365"/>
    <x v="658"/>
    <s v="C007"/>
    <s v="P008"/>
    <x v="3"/>
    <n v="5"/>
    <n v="0"/>
    <s v="Cash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3366"/>
    <x v="497"/>
    <s v="C170"/>
    <s v="P046"/>
    <x v="0"/>
    <n v="2"/>
    <n v="0.15"/>
    <s v="Bank Transfer"/>
    <n v="1165.3699999999999"/>
    <n v="926.55"/>
    <x v="0"/>
    <s v="Clothing"/>
    <n v="2330.7399999999998"/>
    <n v="1853.1"/>
    <n v="477.63999999999987"/>
    <n v="0.20493062289230027"/>
    <n v="349.61099999999993"/>
    <n v="1981.1289999999999"/>
    <n v="128.029"/>
  </r>
  <r>
    <s v="T03367"/>
    <x v="195"/>
    <s v="C163"/>
    <s v="P016"/>
    <x v="0"/>
    <n v="1"/>
    <n v="0.1"/>
    <s v="Bank Transfer"/>
    <n v="1858.75"/>
    <n v="1451.16"/>
    <x v="0"/>
    <s v="Accessories"/>
    <n v="1858.75"/>
    <n v="1451.16"/>
    <n v="407.58999999999992"/>
    <n v="0.21928177538668456"/>
    <n v="185.875"/>
    <n v="1672.875"/>
    <n v="221.71499999999992"/>
  </r>
  <r>
    <s v="T03368"/>
    <x v="314"/>
    <s v="C136"/>
    <s v="P046"/>
    <x v="2"/>
    <n v="4"/>
    <n v="0.15"/>
    <s v="Cash"/>
    <n v="1165.3699999999999"/>
    <n v="926.55"/>
    <x v="0"/>
    <s v="Clothing"/>
    <n v="4661.4799999999996"/>
    <n v="3706.2"/>
    <n v="955.27999999999975"/>
    <n v="0.20493062289230027"/>
    <n v="699.22199999999987"/>
    <n v="3962.2579999999998"/>
    <n v="256.05799999999999"/>
  </r>
  <r>
    <s v="T03369"/>
    <x v="25"/>
    <s v="C061"/>
    <s v="P018"/>
    <x v="1"/>
    <n v="2"/>
    <n v="0.1"/>
    <s v="Credit Card"/>
    <n v="1079.8900000000001"/>
    <n v="703.83"/>
    <x v="1"/>
    <s v="Smartphone"/>
    <n v="2159.7800000000002"/>
    <n v="1407.66"/>
    <n v="752.12000000000012"/>
    <n v="0.34823917250831105"/>
    <n v="215.97800000000004"/>
    <n v="1943.8020000000001"/>
    <n v="536.14200000000005"/>
  </r>
  <r>
    <s v="T03370"/>
    <x v="36"/>
    <s v="C083"/>
    <s v="P039"/>
    <x v="0"/>
    <n v="1"/>
    <n v="0.1"/>
    <s v="Bank Transfer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3371"/>
    <x v="543"/>
    <s v="C044"/>
    <s v="P015"/>
    <x v="4"/>
    <n v="4"/>
    <n v="0"/>
    <s v="Cash"/>
    <n v="270.45"/>
    <n v="187.6"/>
    <x v="0"/>
    <s v="Bags"/>
    <n v="1081.8"/>
    <n v="750.4"/>
    <n v="331.4"/>
    <n v="0.30634128304677388"/>
    <n v="0"/>
    <n v="1081.8"/>
    <n v="331.4"/>
  </r>
  <r>
    <s v="T03372"/>
    <x v="348"/>
    <s v="C161"/>
    <s v="P028"/>
    <x v="1"/>
    <n v="1"/>
    <n v="0.15"/>
    <s v="Credit Card"/>
    <n v="673.78"/>
    <n v="363.33"/>
    <x v="1"/>
    <s v="Smartphone"/>
    <n v="673.78"/>
    <n v="363.33"/>
    <n v="310.45"/>
    <n v="0.46075870462168661"/>
    <n v="101.06699999999999"/>
    <n v="572.71299999999997"/>
    <n v="209.38299999999998"/>
  </r>
  <r>
    <s v="T03373"/>
    <x v="524"/>
    <s v="C062"/>
    <s v="P014"/>
    <x v="1"/>
    <n v="5"/>
    <n v="0.15"/>
    <s v="Bank Transfer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3374"/>
    <x v="676"/>
    <s v="C005"/>
    <s v="P027"/>
    <x v="4"/>
    <n v="5"/>
    <n v="0.05"/>
    <s v="Credit Card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3375"/>
    <x v="475"/>
    <s v="C017"/>
    <s v="P012"/>
    <x v="3"/>
    <n v="3"/>
    <n v="0"/>
    <s v="Cash"/>
    <n v="1193.0899999999999"/>
    <n v="818.24"/>
    <x v="1"/>
    <s v="Camera"/>
    <n v="3579.2699999999995"/>
    <n v="2454.7200000000003"/>
    <n v="1124.5499999999993"/>
    <n v="0.31418417722049452"/>
    <n v="0"/>
    <n v="3579.2699999999995"/>
    <n v="1124.5499999999993"/>
  </r>
  <r>
    <s v="T03376"/>
    <x v="657"/>
    <s v="C101"/>
    <s v="P013"/>
    <x v="0"/>
    <n v="5"/>
    <n v="0"/>
    <s v="Cash"/>
    <n v="1134.8"/>
    <n v="675.1"/>
    <x v="0"/>
    <s v="Watches"/>
    <n v="5674"/>
    <n v="3375.5"/>
    <n v="2298.5"/>
    <n v="0.40509340853013748"/>
    <n v="0"/>
    <n v="5674"/>
    <n v="2298.5"/>
  </r>
  <r>
    <s v="T03377"/>
    <x v="685"/>
    <s v="C067"/>
    <s v="P023"/>
    <x v="0"/>
    <n v="2"/>
    <n v="0.15"/>
    <s v="Mobile Money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3378"/>
    <x v="529"/>
    <s v="C064"/>
    <s v="P009"/>
    <x v="4"/>
    <n v="2"/>
    <n v="0.15"/>
    <s v="Credit Card"/>
    <n v="123.19"/>
    <n v="80.36"/>
    <x v="2"/>
    <s v="Snacks"/>
    <n v="246.38"/>
    <n v="160.72"/>
    <n v="85.66"/>
    <n v="0.34767432421462779"/>
    <n v="36.957000000000001"/>
    <n v="209.423"/>
    <n v="48.703000000000003"/>
  </r>
  <r>
    <s v="T03379"/>
    <x v="390"/>
    <s v="C136"/>
    <s v="P049"/>
    <x v="3"/>
    <n v="4"/>
    <n v="0.1"/>
    <s v="Credit Card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3380"/>
    <x v="209"/>
    <s v="C040"/>
    <s v="P021"/>
    <x v="3"/>
    <n v="2"/>
    <n v="0.15"/>
    <s v="Bank Transfer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3381"/>
    <x v="140"/>
    <s v="C186"/>
    <s v="P015"/>
    <x v="2"/>
    <n v="5"/>
    <n v="0.1"/>
    <s v="Mobile Money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3382"/>
    <x v="169"/>
    <s v="C077"/>
    <s v="P023"/>
    <x v="2"/>
    <n v="1"/>
    <n v="0.05"/>
    <s v="Mobile Money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3383"/>
    <x v="354"/>
    <s v="C194"/>
    <s v="P038"/>
    <x v="2"/>
    <n v="3"/>
    <n v="0.15"/>
    <s v="Credit Card"/>
    <n v="366.93"/>
    <n v="285.23"/>
    <x v="0"/>
    <s v="Footwear"/>
    <n v="1100.79"/>
    <n v="855.69"/>
    <n v="245.09999999999991"/>
    <n v="0.22265827269506439"/>
    <n v="165.11849999999998"/>
    <n v="935.67149999999992"/>
    <n v="79.981499999999869"/>
  </r>
  <r>
    <s v="T03384"/>
    <x v="491"/>
    <s v="C027"/>
    <s v="P042"/>
    <x v="0"/>
    <n v="3"/>
    <n v="0"/>
    <s v="Mobile Money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3385"/>
    <x v="129"/>
    <s v="C011"/>
    <s v="P011"/>
    <x v="1"/>
    <n v="3"/>
    <n v="0.15"/>
    <s v="Credit Card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3386"/>
    <x v="37"/>
    <s v="C091"/>
    <s v="P044"/>
    <x v="0"/>
    <n v="3"/>
    <n v="0"/>
    <s v="Credit Card"/>
    <n v="1286.55"/>
    <n v="797.54"/>
    <x v="0"/>
    <s v="Accessories"/>
    <n v="3859.6499999999996"/>
    <n v="2392.62"/>
    <n v="1467.0299999999997"/>
    <n v="0.38009404997862495"/>
    <n v="0"/>
    <n v="3859.6499999999996"/>
    <n v="1467.0299999999997"/>
  </r>
  <r>
    <s v="T03387"/>
    <x v="589"/>
    <s v="C104"/>
    <s v="P023"/>
    <x v="2"/>
    <n v="3"/>
    <n v="0.1"/>
    <s v="Credit Card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3388"/>
    <x v="104"/>
    <s v="C076"/>
    <s v="P044"/>
    <x v="2"/>
    <n v="1"/>
    <n v="0"/>
    <s v="Mobile Money"/>
    <n v="1286.55"/>
    <n v="797.54"/>
    <x v="0"/>
    <s v="Accessories"/>
    <n v="1286.55"/>
    <n v="797.54"/>
    <n v="489.01"/>
    <n v="0.380094049978625"/>
    <n v="0"/>
    <n v="1286.55"/>
    <n v="489.01"/>
  </r>
  <r>
    <s v="T03389"/>
    <x v="163"/>
    <s v="C097"/>
    <s v="P009"/>
    <x v="0"/>
    <n v="4"/>
    <n v="0.1"/>
    <s v="Bank Transfer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3390"/>
    <x v="254"/>
    <s v="C132"/>
    <s v="P021"/>
    <x v="4"/>
    <n v="5"/>
    <n v="0"/>
    <s v="Credit Card"/>
    <n v="1227.24"/>
    <n v="977.09"/>
    <x v="2"/>
    <s v="Dairy"/>
    <n v="6136.2"/>
    <n v="4885.45"/>
    <n v="1250.75"/>
    <n v="0.20383136142889738"/>
    <n v="0"/>
    <n v="6136.2"/>
    <n v="1250.75"/>
  </r>
  <r>
    <s v="T03391"/>
    <x v="177"/>
    <s v="C188"/>
    <s v="P007"/>
    <x v="3"/>
    <n v="3"/>
    <n v="0.05"/>
    <s v="Credit Card"/>
    <n v="1474.12"/>
    <n v="764.02"/>
    <x v="1"/>
    <s v="Camera"/>
    <n v="4422.3599999999997"/>
    <n v="2292.06"/>
    <n v="2130.2999999999997"/>
    <n v="0.48171112256804055"/>
    <n v="221.11799999999999"/>
    <n v="4201.2419999999993"/>
    <n v="1909.1819999999993"/>
  </r>
  <r>
    <s v="T03392"/>
    <x v="508"/>
    <s v="C071"/>
    <s v="P031"/>
    <x v="0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3393"/>
    <x v="81"/>
    <s v="C173"/>
    <s v="P007"/>
    <x v="0"/>
    <n v="1"/>
    <n v="0.1"/>
    <s v="Cash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3394"/>
    <x v="345"/>
    <s v="C075"/>
    <s v="P049"/>
    <x v="2"/>
    <n v="2"/>
    <n v="0.05"/>
    <s v="Credit Card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3395"/>
    <x v="227"/>
    <s v="C196"/>
    <s v="P003"/>
    <x v="0"/>
    <n v="2"/>
    <n v="0.1"/>
    <s v="Bank Transfer"/>
    <n v="337.63"/>
    <n v="169.03"/>
    <x v="0"/>
    <s v="Footwear"/>
    <n v="675.26"/>
    <n v="338.06"/>
    <n v="337.2"/>
    <n v="0.49936320824571273"/>
    <n v="67.525999999999996"/>
    <n v="607.73400000000004"/>
    <n v="269.67400000000004"/>
  </r>
  <r>
    <s v="T03396"/>
    <x v="287"/>
    <s v="C182"/>
    <s v="P018"/>
    <x v="3"/>
    <n v="4"/>
    <n v="0.05"/>
    <s v="Credit Card"/>
    <n v="1079.8900000000001"/>
    <n v="703.83"/>
    <x v="1"/>
    <s v="Smartphone"/>
    <n v="4319.5600000000004"/>
    <n v="2815.32"/>
    <n v="1504.2400000000002"/>
    <n v="0.34823917250831105"/>
    <n v="215.97800000000004"/>
    <n v="4103.5820000000003"/>
    <n v="1288.2620000000002"/>
  </r>
  <r>
    <s v="T03397"/>
    <x v="270"/>
    <s v="C027"/>
    <s v="P002"/>
    <x v="3"/>
    <n v="1"/>
    <n v="0.15"/>
    <s v="Mobile Money"/>
    <n v="818.76"/>
    <n v="527.62"/>
    <x v="1"/>
    <s v="Television"/>
    <n v="818.76"/>
    <n v="527.62"/>
    <n v="291.14"/>
    <n v="0.35558649665347597"/>
    <n v="122.81399999999999"/>
    <n v="695.94600000000003"/>
    <n v="168.32600000000002"/>
  </r>
  <r>
    <s v="T03398"/>
    <x v="96"/>
    <s v="C185"/>
    <s v="P020"/>
    <x v="3"/>
    <n v="5"/>
    <n v="0"/>
    <s v="Credit Card"/>
    <n v="323.92"/>
    <n v="242.98"/>
    <x v="0"/>
    <s v="Accessories"/>
    <n v="1619.6000000000001"/>
    <n v="1214.8999999999999"/>
    <n v="404.70000000000027"/>
    <n v="0.24987651271919006"/>
    <n v="0"/>
    <n v="1619.6000000000001"/>
    <n v="404.70000000000027"/>
  </r>
  <r>
    <s v="T03399"/>
    <x v="613"/>
    <s v="C062"/>
    <s v="P002"/>
    <x v="4"/>
    <n v="1"/>
    <n v="0.05"/>
    <s v="Mobile Money"/>
    <n v="818.76"/>
    <n v="527.62"/>
    <x v="1"/>
    <s v="Television"/>
    <n v="818.76"/>
    <n v="527.62"/>
    <n v="291.14"/>
    <n v="0.35558649665347597"/>
    <n v="40.938000000000002"/>
    <n v="777.822"/>
    <n v="250.202"/>
  </r>
  <r>
    <s v="T03400"/>
    <x v="109"/>
    <s v="C056"/>
    <s v="P040"/>
    <x v="2"/>
    <n v="4"/>
    <n v="0.1"/>
    <s v="Credit Card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3401"/>
    <x v="724"/>
    <s v="C011"/>
    <s v="P026"/>
    <x v="1"/>
    <n v="1"/>
    <n v="0"/>
    <s v="Cash"/>
    <n v="1015.76"/>
    <n v="584.4"/>
    <x v="2"/>
    <s v="Dairy"/>
    <n v="1015.76"/>
    <n v="584.4"/>
    <n v="431.36"/>
    <n v="0.42466724423092073"/>
    <n v="0"/>
    <n v="1015.76"/>
    <n v="431.36"/>
  </r>
  <r>
    <s v="T03402"/>
    <x v="157"/>
    <s v="C193"/>
    <s v="P039"/>
    <x v="4"/>
    <n v="5"/>
    <n v="0.15"/>
    <s v="Bank Transfer"/>
    <n v="540.94000000000005"/>
    <n v="398.25"/>
    <x v="0"/>
    <s v="Clothing"/>
    <n v="2704.7000000000003"/>
    <n v="1991.25"/>
    <n v="713.45000000000027"/>
    <n v="0.26378156542315234"/>
    <n v="405.70500000000004"/>
    <n v="2298.9950000000003"/>
    <n v="307.74500000000035"/>
  </r>
  <r>
    <s v="T03403"/>
    <x v="269"/>
    <s v="C100"/>
    <s v="P029"/>
    <x v="3"/>
    <n v="4"/>
    <n v="0.15"/>
    <s v="Cash"/>
    <n v="1485.05"/>
    <n v="988.31"/>
    <x v="0"/>
    <s v="Clothing"/>
    <n v="5940.2"/>
    <n v="3953.24"/>
    <n v="1986.96"/>
    <n v="0.33449378808794317"/>
    <n v="891.03"/>
    <n v="5049.17"/>
    <n v="1095.9300000000003"/>
  </r>
  <r>
    <s v="T03404"/>
    <x v="204"/>
    <s v="C003"/>
    <s v="P013"/>
    <x v="2"/>
    <n v="2"/>
    <n v="0"/>
    <s v="Cash"/>
    <n v="1134.8"/>
    <n v="675.1"/>
    <x v="0"/>
    <s v="Watches"/>
    <n v="2269.6"/>
    <n v="1350.2"/>
    <n v="919.39999999999986"/>
    <n v="0.40509340853013742"/>
    <n v="0"/>
    <n v="2269.6"/>
    <n v="919.39999999999986"/>
  </r>
  <r>
    <s v="T03405"/>
    <x v="141"/>
    <s v="C151"/>
    <s v="P032"/>
    <x v="3"/>
    <n v="3"/>
    <n v="0.15"/>
    <s v="Cash"/>
    <n v="304.70999999999998"/>
    <n v="164.01"/>
    <x v="2"/>
    <s v="Vegetables"/>
    <n v="914.12999999999988"/>
    <n v="492.03"/>
    <n v="422.09999999999991"/>
    <n v="0.46175051688490693"/>
    <n v="137.11949999999999"/>
    <n v="777.01049999999987"/>
    <n v="284.98049999999989"/>
  </r>
  <r>
    <s v="T03406"/>
    <x v="70"/>
    <s v="C141"/>
    <s v="P019"/>
    <x v="2"/>
    <n v="5"/>
    <n v="0"/>
    <s v="Credit Card"/>
    <n v="1762.92"/>
    <n v="1346.48"/>
    <x v="1"/>
    <s v="Laptop"/>
    <n v="8814.6"/>
    <n v="6732.4"/>
    <n v="2082.2000000000007"/>
    <n v="0.23622172305039374"/>
    <n v="0"/>
    <n v="8814.6"/>
    <n v="2082.2000000000007"/>
  </r>
  <r>
    <s v="T03407"/>
    <x v="214"/>
    <s v="C177"/>
    <s v="P018"/>
    <x v="1"/>
    <n v="3"/>
    <n v="0.15"/>
    <s v="Mobile Money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3408"/>
    <x v="632"/>
    <s v="C068"/>
    <s v="P026"/>
    <x v="0"/>
    <n v="5"/>
    <n v="0"/>
    <s v="Mobile Money"/>
    <n v="1015.76"/>
    <n v="584.4"/>
    <x v="2"/>
    <s v="Dairy"/>
    <n v="5078.8"/>
    <n v="2922"/>
    <n v="2156.8000000000002"/>
    <n v="0.42466724423092073"/>
    <n v="0"/>
    <n v="5078.8"/>
    <n v="2156.8000000000002"/>
  </r>
  <r>
    <s v="T03409"/>
    <x v="593"/>
    <s v="C001"/>
    <s v="P019"/>
    <x v="4"/>
    <n v="2"/>
    <n v="0.15"/>
    <s v="Bank Transfer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3410"/>
    <x v="566"/>
    <s v="C157"/>
    <s v="P044"/>
    <x v="0"/>
    <n v="2"/>
    <n v="0"/>
    <s v="Cash"/>
    <n v="1286.55"/>
    <n v="797.54"/>
    <x v="0"/>
    <s v="Accessories"/>
    <n v="2573.1"/>
    <n v="1595.08"/>
    <n v="978.02"/>
    <n v="0.380094049978625"/>
    <n v="0"/>
    <n v="2573.1"/>
    <n v="978.02"/>
  </r>
  <r>
    <s v="T03411"/>
    <x v="692"/>
    <s v="C080"/>
    <s v="P048"/>
    <x v="4"/>
    <n v="1"/>
    <n v="0"/>
    <s v="Bank Transfer"/>
    <n v="1216.3599999999999"/>
    <n v="794.8"/>
    <x v="0"/>
    <s v="Bags"/>
    <n v="1216.3599999999999"/>
    <n v="794.8"/>
    <n v="421.55999999999995"/>
    <n v="0.34657502713012595"/>
    <n v="0"/>
    <n v="1216.3599999999999"/>
    <n v="421.55999999999995"/>
  </r>
  <r>
    <s v="T03412"/>
    <x v="446"/>
    <s v="C028"/>
    <s v="P026"/>
    <x v="4"/>
    <n v="3"/>
    <n v="0.05"/>
    <s v="Credit Card"/>
    <n v="1015.76"/>
    <n v="584.4"/>
    <x v="2"/>
    <s v="Dairy"/>
    <n v="3047.2799999999997"/>
    <n v="1753.1999999999998"/>
    <n v="1294.08"/>
    <n v="0.42466724423092073"/>
    <n v="152.364"/>
    <n v="2894.9159999999997"/>
    <n v="1141.7159999999999"/>
  </r>
  <r>
    <s v="T03413"/>
    <x v="593"/>
    <s v="C102"/>
    <s v="P027"/>
    <x v="4"/>
    <n v="4"/>
    <n v="0.1"/>
    <s v="Cash"/>
    <n v="1272.23"/>
    <n v="952.65"/>
    <x v="1"/>
    <s v="Smartphone"/>
    <n v="5088.92"/>
    <n v="3810.6"/>
    <n v="1278.3200000000002"/>
    <n v="0.2511967175746524"/>
    <n v="508.89200000000005"/>
    <n v="4580.0280000000002"/>
    <n v="769.42800000000034"/>
  </r>
  <r>
    <s v="T03414"/>
    <x v="165"/>
    <s v="C151"/>
    <s v="P022"/>
    <x v="2"/>
    <n v="4"/>
    <n v="0.05"/>
    <s v="Credit Card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3415"/>
    <x v="73"/>
    <s v="C186"/>
    <s v="P025"/>
    <x v="2"/>
    <n v="2"/>
    <n v="0.05"/>
    <s v="Cash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3416"/>
    <x v="17"/>
    <s v="C062"/>
    <s v="P034"/>
    <x v="1"/>
    <n v="3"/>
    <n v="0.1"/>
    <s v="Bank Transfer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3417"/>
    <x v="55"/>
    <s v="C108"/>
    <s v="P026"/>
    <x v="3"/>
    <n v="1"/>
    <n v="0.1"/>
    <s v="Cash"/>
    <n v="1015.76"/>
    <n v="584.4"/>
    <x v="2"/>
    <s v="Dairy"/>
    <n v="1015.76"/>
    <n v="584.4"/>
    <n v="431.36"/>
    <n v="0.42466724423092073"/>
    <n v="101.57600000000001"/>
    <n v="914.18399999999997"/>
    <n v="329.78399999999999"/>
  </r>
  <r>
    <s v="T03418"/>
    <x v="650"/>
    <s v="C179"/>
    <s v="P048"/>
    <x v="0"/>
    <n v="2"/>
    <n v="0.15"/>
    <s v="Cash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3419"/>
    <x v="394"/>
    <s v="C094"/>
    <s v="P038"/>
    <x v="3"/>
    <n v="3"/>
    <n v="0.05"/>
    <s v="Mobile Money"/>
    <n v="366.93"/>
    <n v="285.23"/>
    <x v="0"/>
    <s v="Footwear"/>
    <n v="1100.79"/>
    <n v="855.69"/>
    <n v="245.09999999999991"/>
    <n v="0.22265827269506439"/>
    <n v="55.039500000000004"/>
    <n v="1045.7504999999999"/>
    <n v="190.06049999999982"/>
  </r>
  <r>
    <s v="T03420"/>
    <x v="725"/>
    <s v="C102"/>
    <s v="P023"/>
    <x v="1"/>
    <n v="4"/>
    <n v="0"/>
    <s v="Cash"/>
    <n v="1878.47"/>
    <n v="1014.91"/>
    <x v="0"/>
    <s v="Footwear"/>
    <n v="7513.88"/>
    <n v="4059.64"/>
    <n v="3454.2400000000002"/>
    <n v="0.45971455493034225"/>
    <n v="0"/>
    <n v="7513.88"/>
    <n v="3454.2400000000002"/>
  </r>
  <r>
    <s v="T03421"/>
    <x v="378"/>
    <s v="C030"/>
    <s v="P037"/>
    <x v="2"/>
    <n v="4"/>
    <n v="0"/>
    <s v="Cash"/>
    <n v="1952.65"/>
    <n v="1451.27"/>
    <x v="1"/>
    <s v="Television"/>
    <n v="7810.6"/>
    <n v="5805.08"/>
    <n v="2005.5200000000004"/>
    <n v="0.2567690062223133"/>
    <n v="0"/>
    <n v="7810.6"/>
    <n v="2005.5200000000004"/>
  </r>
  <r>
    <s v="T03422"/>
    <x v="237"/>
    <s v="C050"/>
    <s v="P010"/>
    <x v="3"/>
    <n v="5"/>
    <n v="0.05"/>
    <s v="Bank Transfer"/>
    <n v="1194.1199999999999"/>
    <n v="838.95"/>
    <x v="1"/>
    <s v="Smartphone"/>
    <n v="5970.5999999999995"/>
    <n v="4194.75"/>
    <n v="1775.8499999999995"/>
    <n v="0.29743241885237659"/>
    <n v="298.52999999999997"/>
    <n v="5672.07"/>
    <n v="1477.3199999999997"/>
  </r>
  <r>
    <s v="T03423"/>
    <x v="228"/>
    <s v="C100"/>
    <s v="P035"/>
    <x v="1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3424"/>
    <x v="80"/>
    <s v="C099"/>
    <s v="P024"/>
    <x v="2"/>
    <n v="4"/>
    <n v="0"/>
    <s v="Bank Transfer"/>
    <n v="1487.41"/>
    <n v="813.07"/>
    <x v="1"/>
    <s v="Smartphone"/>
    <n v="5949.64"/>
    <n v="3252.28"/>
    <n v="2697.36"/>
    <n v="0.45336524562830693"/>
    <n v="0"/>
    <n v="5949.64"/>
    <n v="2697.36"/>
  </r>
  <r>
    <s v="T03425"/>
    <x v="322"/>
    <s v="C191"/>
    <s v="P015"/>
    <x v="2"/>
    <n v="1"/>
    <n v="0.05"/>
    <s v="Credit Card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3426"/>
    <x v="671"/>
    <s v="C066"/>
    <s v="P010"/>
    <x v="0"/>
    <n v="3"/>
    <n v="0"/>
    <s v="Mobile Money"/>
    <n v="1194.1199999999999"/>
    <n v="838.95"/>
    <x v="1"/>
    <s v="Smartphone"/>
    <n v="3582.3599999999997"/>
    <n v="2516.8500000000004"/>
    <n v="1065.5099999999993"/>
    <n v="0.29743241885237648"/>
    <n v="0"/>
    <n v="3582.3599999999997"/>
    <n v="1065.5099999999993"/>
  </r>
  <r>
    <s v="T03427"/>
    <x v="609"/>
    <s v="C131"/>
    <s v="P044"/>
    <x v="4"/>
    <n v="2"/>
    <n v="0.15"/>
    <s v="Cash"/>
    <n v="1286.55"/>
    <n v="797.54"/>
    <x v="0"/>
    <s v="Accessories"/>
    <n v="2573.1"/>
    <n v="1595.08"/>
    <n v="978.02"/>
    <n v="0.380094049978625"/>
    <n v="385.96499999999997"/>
    <n v="2187.1349999999998"/>
    <n v="592.05499999999984"/>
  </r>
  <r>
    <s v="T03428"/>
    <x v="70"/>
    <s v="C125"/>
    <s v="P009"/>
    <x v="1"/>
    <n v="4"/>
    <n v="0.05"/>
    <s v="Credit Card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3429"/>
    <x v="156"/>
    <s v="C135"/>
    <s v="P035"/>
    <x v="0"/>
    <n v="3"/>
    <n v="0"/>
    <s v="Cash"/>
    <n v="1562.43"/>
    <n v="1195.6300000000001"/>
    <x v="1"/>
    <s v="Laptop"/>
    <n v="4687.29"/>
    <n v="3586.8900000000003"/>
    <n v="1100.3999999999996"/>
    <n v="0.23476251736077769"/>
    <n v="0"/>
    <n v="4687.29"/>
    <n v="1100.3999999999996"/>
  </r>
  <r>
    <s v="T03430"/>
    <x v="534"/>
    <s v="C062"/>
    <s v="P031"/>
    <x v="0"/>
    <n v="5"/>
    <n v="0"/>
    <s v="Mobile Money"/>
    <n v="1095.72"/>
    <n v="822.2"/>
    <x v="2"/>
    <s v="Snacks"/>
    <n v="5478.6"/>
    <n v="4111"/>
    <n v="1367.6000000000004"/>
    <n v="0.24962581681451471"/>
    <n v="0"/>
    <n v="5478.6"/>
    <n v="1367.6000000000004"/>
  </r>
  <r>
    <s v="T03431"/>
    <x v="376"/>
    <s v="C200"/>
    <s v="P029"/>
    <x v="2"/>
    <n v="3"/>
    <n v="0.1"/>
    <s v="Credit Card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3432"/>
    <x v="297"/>
    <s v="C123"/>
    <s v="P005"/>
    <x v="4"/>
    <n v="5"/>
    <n v="0.05"/>
    <s v="Mobile Money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3433"/>
    <x v="286"/>
    <s v="C012"/>
    <s v="P048"/>
    <x v="2"/>
    <n v="2"/>
    <n v="0.1"/>
    <s v="Cash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3434"/>
    <x v="354"/>
    <s v="C014"/>
    <s v="P034"/>
    <x v="3"/>
    <n v="3"/>
    <n v="0.15"/>
    <s v="Cash"/>
    <n v="428.05"/>
    <n v="246.07"/>
    <x v="1"/>
    <s v="Laptop"/>
    <n v="1284.1500000000001"/>
    <n v="738.21"/>
    <n v="545.94000000000005"/>
    <n v="0.42513725032122418"/>
    <n v="192.6225"/>
    <n v="1091.5275000000001"/>
    <n v="353.31750000000011"/>
  </r>
  <r>
    <s v="T03435"/>
    <x v="436"/>
    <s v="C156"/>
    <s v="P012"/>
    <x v="3"/>
    <n v="5"/>
    <n v="0.1"/>
    <s v="Cash"/>
    <n v="1193.0899999999999"/>
    <n v="818.24"/>
    <x v="1"/>
    <s v="Camera"/>
    <n v="5965.45"/>
    <n v="4091.2"/>
    <n v="1874.25"/>
    <n v="0.31418417722049469"/>
    <n v="596.54499999999996"/>
    <n v="5368.9049999999997"/>
    <n v="1277.7049999999999"/>
  </r>
  <r>
    <s v="T03436"/>
    <x v="214"/>
    <s v="C075"/>
    <s v="P049"/>
    <x v="0"/>
    <n v="5"/>
    <n v="0.05"/>
    <s v="Cash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3437"/>
    <x v="241"/>
    <s v="C183"/>
    <s v="P048"/>
    <x v="1"/>
    <n v="3"/>
    <n v="0.05"/>
    <s v="Mobile Money"/>
    <n v="1216.3599999999999"/>
    <n v="794.8"/>
    <x v="0"/>
    <s v="Bags"/>
    <n v="3649.08"/>
    <n v="2384.3999999999996"/>
    <n v="1264.6800000000003"/>
    <n v="0.34657502713012606"/>
    <n v="182.45400000000001"/>
    <n v="3466.6259999999997"/>
    <n v="1082.2260000000001"/>
  </r>
  <r>
    <s v="T03438"/>
    <x v="307"/>
    <s v="C194"/>
    <s v="P003"/>
    <x v="4"/>
    <n v="5"/>
    <n v="0.15"/>
    <s v="Mobile Money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3439"/>
    <x v="291"/>
    <s v="C200"/>
    <s v="P024"/>
    <x v="0"/>
    <n v="5"/>
    <n v="0.15"/>
    <s v="Cash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3440"/>
    <x v="112"/>
    <s v="C134"/>
    <s v="P036"/>
    <x v="0"/>
    <n v="2"/>
    <n v="0.1"/>
    <s v="Mobile Money"/>
    <n v="1501.46"/>
    <n v="1167.73"/>
    <x v="0"/>
    <s v="Watches"/>
    <n v="3002.92"/>
    <n v="2335.46"/>
    <n v="667.46"/>
    <n v="0.22227032355174298"/>
    <n v="300.29200000000003"/>
    <n v="2702.6280000000002"/>
    <n v="367.16800000000012"/>
  </r>
  <r>
    <s v="T03441"/>
    <x v="461"/>
    <s v="C164"/>
    <s v="P035"/>
    <x v="4"/>
    <n v="2"/>
    <n v="0.05"/>
    <s v="Bank Transfer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3442"/>
    <x v="643"/>
    <s v="C145"/>
    <s v="P006"/>
    <x v="3"/>
    <n v="3"/>
    <n v="0"/>
    <s v="Bank Transfer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3443"/>
    <x v="272"/>
    <s v="C146"/>
    <s v="P024"/>
    <x v="4"/>
    <n v="2"/>
    <n v="0.05"/>
    <s v="Credit Card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3444"/>
    <x v="347"/>
    <s v="C028"/>
    <s v="P015"/>
    <x v="2"/>
    <n v="2"/>
    <n v="0.1"/>
    <s v="Credit Card"/>
    <n v="270.45"/>
    <n v="187.6"/>
    <x v="0"/>
    <s v="Bags"/>
    <n v="540.9"/>
    <n v="375.2"/>
    <n v="165.7"/>
    <n v="0.30634128304677388"/>
    <n v="54.09"/>
    <n v="486.80999999999995"/>
    <n v="111.60999999999996"/>
  </r>
  <r>
    <s v="T03445"/>
    <x v="203"/>
    <s v="C199"/>
    <s v="P039"/>
    <x v="1"/>
    <n v="4"/>
    <n v="0"/>
    <s v="Mobile Money"/>
    <n v="540.94000000000005"/>
    <n v="398.25"/>
    <x v="0"/>
    <s v="Clothing"/>
    <n v="2163.7600000000002"/>
    <n v="1593"/>
    <n v="570.76000000000022"/>
    <n v="0.26378156542315234"/>
    <n v="0"/>
    <n v="2163.7600000000002"/>
    <n v="570.76000000000022"/>
  </r>
  <r>
    <s v="T03446"/>
    <x v="94"/>
    <s v="C160"/>
    <s v="P016"/>
    <x v="3"/>
    <n v="5"/>
    <n v="0.15"/>
    <s v="Credit Card"/>
    <n v="1858.75"/>
    <n v="1451.16"/>
    <x v="0"/>
    <s v="Accessories"/>
    <n v="9293.75"/>
    <n v="7255.8"/>
    <n v="2037.9499999999998"/>
    <n v="0.21928177538668459"/>
    <n v="1394.0625"/>
    <n v="7899.6875"/>
    <n v="643.88749999999982"/>
  </r>
  <r>
    <s v="T03447"/>
    <x v="683"/>
    <s v="C102"/>
    <s v="P041"/>
    <x v="3"/>
    <n v="4"/>
    <n v="0.15"/>
    <s v="Cash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3448"/>
    <x v="669"/>
    <s v="C165"/>
    <s v="P030"/>
    <x v="1"/>
    <n v="2"/>
    <n v="0.05"/>
    <s v="Bank Transfer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3449"/>
    <x v="55"/>
    <s v="C144"/>
    <s v="P039"/>
    <x v="2"/>
    <n v="5"/>
    <n v="0.05"/>
    <s v="Bank Transfer"/>
    <n v="540.94000000000005"/>
    <n v="398.25"/>
    <x v="0"/>
    <s v="Clothing"/>
    <n v="2704.7000000000003"/>
    <n v="1991.25"/>
    <n v="713.45000000000027"/>
    <n v="0.26378156542315234"/>
    <n v="135.23500000000001"/>
    <n v="2569.4650000000001"/>
    <n v="578.21500000000015"/>
  </r>
  <r>
    <s v="T03450"/>
    <x v="320"/>
    <s v="C172"/>
    <s v="P040"/>
    <x v="4"/>
    <n v="3"/>
    <n v="0.05"/>
    <s v="Credit Card"/>
    <n v="1745.61"/>
    <n v="1322.44"/>
    <x v="1"/>
    <s v="Headphones"/>
    <n v="5236.83"/>
    <n v="3967.32"/>
    <n v="1269.5099999999998"/>
    <n v="0.24241955534168566"/>
    <n v="261.8415"/>
    <n v="4974.9884999999995"/>
    <n v="1007.6684999999993"/>
  </r>
  <r>
    <s v="T03451"/>
    <x v="87"/>
    <s v="C169"/>
    <s v="P015"/>
    <x v="4"/>
    <n v="1"/>
    <n v="0.1"/>
    <s v="Cash"/>
    <n v="270.45"/>
    <n v="187.6"/>
    <x v="0"/>
    <s v="Bags"/>
    <n v="270.45"/>
    <n v="187.6"/>
    <n v="82.85"/>
    <n v="0.30634128304677388"/>
    <n v="27.045000000000002"/>
    <n v="243.40499999999997"/>
    <n v="55.804999999999978"/>
  </r>
  <r>
    <s v="T03452"/>
    <x v="216"/>
    <s v="C089"/>
    <s v="P015"/>
    <x v="1"/>
    <n v="1"/>
    <n v="0.05"/>
    <s v="Mobile Money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3453"/>
    <x v="568"/>
    <s v="C088"/>
    <s v="P050"/>
    <x v="3"/>
    <n v="5"/>
    <n v="0.05"/>
    <s v="Mobile Money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3454"/>
    <x v="150"/>
    <s v="C152"/>
    <s v="P043"/>
    <x v="0"/>
    <n v="5"/>
    <n v="0.05"/>
    <s v="Mobile Money"/>
    <n v="564.41999999999996"/>
    <n v="293.95999999999998"/>
    <x v="0"/>
    <s v="Accessories"/>
    <n v="2822.1"/>
    <n v="1469.8"/>
    <n v="1352.3"/>
    <n v="0.47918216930654478"/>
    <n v="141.10499999999999"/>
    <n v="2680.9949999999999"/>
    <n v="1211.1949999999999"/>
  </r>
  <r>
    <s v="T03455"/>
    <x v="506"/>
    <s v="C170"/>
    <s v="P047"/>
    <x v="0"/>
    <n v="1"/>
    <n v="0.15"/>
    <s v="Mobile Money"/>
    <n v="1197.18"/>
    <n v="722.74"/>
    <x v="1"/>
    <s v="Smartphone"/>
    <n v="1197.18"/>
    <n v="722.74"/>
    <n v="474.44000000000005"/>
    <n v="0.39629796688885549"/>
    <n v="179.577"/>
    <n v="1017.6030000000001"/>
    <n v="294.86300000000006"/>
  </r>
  <r>
    <s v="T03456"/>
    <x v="12"/>
    <s v="C089"/>
    <s v="P044"/>
    <x v="1"/>
    <n v="1"/>
    <n v="0.05"/>
    <s v="Cash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3457"/>
    <x v="25"/>
    <s v="C144"/>
    <s v="P035"/>
    <x v="1"/>
    <n v="4"/>
    <n v="0"/>
    <s v="Credit Card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3458"/>
    <x v="607"/>
    <s v="C197"/>
    <s v="P013"/>
    <x v="2"/>
    <n v="5"/>
    <n v="0.1"/>
    <s v="Bank Transfer"/>
    <n v="1134.8"/>
    <n v="675.1"/>
    <x v="0"/>
    <s v="Watches"/>
    <n v="5674"/>
    <n v="3375.5"/>
    <n v="2298.5"/>
    <n v="0.40509340853013748"/>
    <n v="567.4"/>
    <n v="5106.6000000000004"/>
    <n v="1731.1000000000004"/>
  </r>
  <r>
    <s v="T03459"/>
    <x v="396"/>
    <s v="C193"/>
    <s v="P033"/>
    <x v="3"/>
    <n v="3"/>
    <n v="0.05"/>
    <s v="Bank Transfer"/>
    <n v="1798.97"/>
    <n v="1329.15"/>
    <x v="0"/>
    <s v="Accessories"/>
    <n v="5396.91"/>
    <n v="3987.4500000000003"/>
    <n v="1409.4599999999996"/>
    <n v="0.26116055298309582"/>
    <n v="269.84550000000002"/>
    <n v="5127.0644999999995"/>
    <n v="1139.6144999999992"/>
  </r>
  <r>
    <s v="T03460"/>
    <x v="584"/>
    <s v="C103"/>
    <s v="P010"/>
    <x v="4"/>
    <n v="2"/>
    <n v="0.05"/>
    <s v="Bank Transfer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3461"/>
    <x v="673"/>
    <s v="C131"/>
    <s v="P029"/>
    <x v="0"/>
    <n v="1"/>
    <n v="0"/>
    <s v="Credit Card"/>
    <n v="1485.05"/>
    <n v="988.31"/>
    <x v="0"/>
    <s v="Clothing"/>
    <n v="1485.05"/>
    <n v="988.31"/>
    <n v="496.74"/>
    <n v="0.33449378808794317"/>
    <n v="0"/>
    <n v="1485.05"/>
    <n v="496.74"/>
  </r>
  <r>
    <s v="T03462"/>
    <x v="576"/>
    <s v="C123"/>
    <s v="P049"/>
    <x v="2"/>
    <n v="1"/>
    <n v="0"/>
    <s v="Mobile Money"/>
    <n v="388.26"/>
    <n v="199.3"/>
    <x v="0"/>
    <s v="Watches"/>
    <n v="388.26"/>
    <n v="199.3"/>
    <n v="188.95999999999998"/>
    <n v="0.48668418070365216"/>
    <n v="0"/>
    <n v="388.26"/>
    <n v="188.95999999999998"/>
  </r>
  <r>
    <s v="T03463"/>
    <x v="18"/>
    <s v="C154"/>
    <s v="P023"/>
    <x v="1"/>
    <n v="4"/>
    <n v="0"/>
    <s v="Cash"/>
    <n v="1878.47"/>
    <n v="1014.91"/>
    <x v="0"/>
    <s v="Footwear"/>
    <n v="7513.88"/>
    <n v="4059.64"/>
    <n v="3454.2400000000002"/>
    <n v="0.45971455493034225"/>
    <n v="0"/>
    <n v="7513.88"/>
    <n v="3454.2400000000002"/>
  </r>
  <r>
    <s v="T03464"/>
    <x v="560"/>
    <s v="C030"/>
    <s v="P017"/>
    <x v="1"/>
    <n v="5"/>
    <n v="0.05"/>
    <s v="Cash"/>
    <n v="1246.1099999999999"/>
    <n v="833.52"/>
    <x v="1"/>
    <s v="Headphones"/>
    <n v="6230.5499999999993"/>
    <n v="4167.6000000000004"/>
    <n v="2062.9499999999989"/>
    <n v="0.33110239063967051"/>
    <n v="311.52749999999997"/>
    <n v="5919.0224999999991"/>
    <n v="1751.4224999999988"/>
  </r>
  <r>
    <s v="T03465"/>
    <x v="450"/>
    <s v="C021"/>
    <s v="P038"/>
    <x v="2"/>
    <n v="5"/>
    <n v="0.1"/>
    <s v="Cash"/>
    <n v="366.93"/>
    <n v="285.23"/>
    <x v="0"/>
    <s v="Footwear"/>
    <n v="1834.65"/>
    <n v="1426.15"/>
    <n v="408.5"/>
    <n v="0.22265827269506444"/>
    <n v="183.46500000000003"/>
    <n v="1651.1849999999999"/>
    <n v="225.03499999999985"/>
  </r>
  <r>
    <s v="T03466"/>
    <x v="47"/>
    <s v="C013"/>
    <s v="P015"/>
    <x v="3"/>
    <n v="4"/>
    <n v="0"/>
    <s v="Bank Transfer"/>
    <n v="270.45"/>
    <n v="187.6"/>
    <x v="0"/>
    <s v="Bags"/>
    <n v="1081.8"/>
    <n v="750.4"/>
    <n v="331.4"/>
    <n v="0.30634128304677388"/>
    <n v="0"/>
    <n v="1081.8"/>
    <n v="331.4"/>
  </r>
  <r>
    <s v="T03467"/>
    <x v="212"/>
    <s v="C021"/>
    <s v="P017"/>
    <x v="0"/>
    <n v="5"/>
    <n v="0"/>
    <s v="Bank Transfer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3468"/>
    <x v="125"/>
    <s v="C014"/>
    <s v="P006"/>
    <x v="1"/>
    <n v="4"/>
    <n v="0.05"/>
    <s v="Credit Card"/>
    <n v="318.05"/>
    <n v="187.34"/>
    <x v="2"/>
    <s v="Fruits"/>
    <n v="1272.2"/>
    <n v="749.36"/>
    <n v="522.84"/>
    <n v="0.41097311743436565"/>
    <n v="63.610000000000007"/>
    <n v="1208.5900000000001"/>
    <n v="459.23000000000013"/>
  </r>
  <r>
    <s v="T03469"/>
    <x v="36"/>
    <s v="C150"/>
    <s v="P034"/>
    <x v="1"/>
    <n v="4"/>
    <n v="0.05"/>
    <s v="Cash"/>
    <n v="428.05"/>
    <n v="246.07"/>
    <x v="1"/>
    <s v="Laptop"/>
    <n v="1712.2"/>
    <n v="984.28"/>
    <n v="727.92000000000007"/>
    <n v="0.42513725032122418"/>
    <n v="85.610000000000014"/>
    <n v="1626.5900000000001"/>
    <n v="642.31000000000017"/>
  </r>
  <r>
    <s v="T03470"/>
    <x v="558"/>
    <s v="C187"/>
    <s v="P044"/>
    <x v="0"/>
    <n v="2"/>
    <n v="0.1"/>
    <s v="Bank Transfer"/>
    <n v="1286.55"/>
    <n v="797.54"/>
    <x v="0"/>
    <s v="Accessories"/>
    <n v="2573.1"/>
    <n v="1595.08"/>
    <n v="978.02"/>
    <n v="0.380094049978625"/>
    <n v="257.31"/>
    <n v="2315.79"/>
    <n v="720.71"/>
  </r>
  <r>
    <s v="T03471"/>
    <x v="520"/>
    <s v="C005"/>
    <s v="P034"/>
    <x v="1"/>
    <n v="4"/>
    <n v="0.15"/>
    <s v="Bank Transfer"/>
    <n v="428.05"/>
    <n v="246.07"/>
    <x v="1"/>
    <s v="Laptop"/>
    <n v="1712.2"/>
    <n v="984.28"/>
    <n v="727.92000000000007"/>
    <n v="0.42513725032122418"/>
    <n v="256.83"/>
    <n v="1455.3700000000001"/>
    <n v="471.09000000000015"/>
  </r>
  <r>
    <s v="T03472"/>
    <x v="248"/>
    <s v="C101"/>
    <s v="P023"/>
    <x v="2"/>
    <n v="1"/>
    <n v="0.15"/>
    <s v="Credit Card"/>
    <n v="1878.47"/>
    <n v="1014.91"/>
    <x v="0"/>
    <s v="Footwear"/>
    <n v="1878.47"/>
    <n v="1014.91"/>
    <n v="863.56000000000006"/>
    <n v="0.45971455493034225"/>
    <n v="281.77049999999997"/>
    <n v="1596.6995000000002"/>
    <n v="581.7895000000002"/>
  </r>
  <r>
    <s v="T03473"/>
    <x v="379"/>
    <s v="C186"/>
    <s v="P013"/>
    <x v="1"/>
    <n v="4"/>
    <n v="0.05"/>
    <s v="Credit Card"/>
    <n v="1134.8"/>
    <n v="675.1"/>
    <x v="0"/>
    <s v="Watches"/>
    <n v="4539.2"/>
    <n v="2700.4"/>
    <n v="1838.7999999999997"/>
    <n v="0.40509340853013742"/>
    <n v="226.96"/>
    <n v="4312.24"/>
    <n v="1611.8399999999997"/>
  </r>
  <r>
    <s v="T03474"/>
    <x v="121"/>
    <s v="C089"/>
    <s v="P036"/>
    <x v="3"/>
    <n v="5"/>
    <n v="0"/>
    <s v="Mobile Money"/>
    <n v="1501.46"/>
    <n v="1167.73"/>
    <x v="0"/>
    <s v="Watches"/>
    <n v="7507.3"/>
    <n v="5838.65"/>
    <n v="1668.6500000000005"/>
    <n v="0.22227032355174303"/>
    <n v="0"/>
    <n v="7507.3"/>
    <n v="1668.6500000000005"/>
  </r>
  <r>
    <s v="T03475"/>
    <x v="189"/>
    <s v="C186"/>
    <s v="P035"/>
    <x v="1"/>
    <n v="4"/>
    <n v="0"/>
    <s v="Credit Card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3476"/>
    <x v="192"/>
    <s v="C145"/>
    <s v="P007"/>
    <x v="4"/>
    <n v="1"/>
    <n v="0.1"/>
    <s v="Cash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3477"/>
    <x v="107"/>
    <s v="C102"/>
    <s v="P048"/>
    <x v="4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3478"/>
    <x v="157"/>
    <s v="C050"/>
    <s v="P050"/>
    <x v="2"/>
    <n v="2"/>
    <n v="0.15"/>
    <s v="Credit Card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3479"/>
    <x v="131"/>
    <s v="C023"/>
    <s v="P029"/>
    <x v="2"/>
    <n v="3"/>
    <n v="0.1"/>
    <s v="Credit Card"/>
    <n v="1485.05"/>
    <n v="988.31"/>
    <x v="0"/>
    <s v="Clothing"/>
    <n v="4455.1499999999996"/>
    <n v="2964.93"/>
    <n v="1490.2199999999998"/>
    <n v="0.33449378808794317"/>
    <n v="445.51499999999999"/>
    <n v="4009.6349999999998"/>
    <n v="1044.7049999999999"/>
  </r>
  <r>
    <s v="T03480"/>
    <x v="384"/>
    <s v="C052"/>
    <s v="P032"/>
    <x v="0"/>
    <n v="4"/>
    <n v="0"/>
    <s v="Mobile Money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3481"/>
    <x v="322"/>
    <s v="C140"/>
    <s v="P050"/>
    <x v="3"/>
    <n v="4"/>
    <n v="0"/>
    <s v="Credit Card"/>
    <n v="1044.6400000000001"/>
    <n v="775.07"/>
    <x v="0"/>
    <s v="Footwear"/>
    <n v="4178.5600000000004"/>
    <n v="3100.28"/>
    <n v="1078.2800000000002"/>
    <n v="0.25805062030938891"/>
    <n v="0"/>
    <n v="4178.5600000000004"/>
    <n v="1078.2800000000002"/>
  </r>
  <r>
    <s v="T03482"/>
    <x v="392"/>
    <s v="C043"/>
    <s v="P004"/>
    <x v="3"/>
    <n v="1"/>
    <n v="0.05"/>
    <s v="Cash"/>
    <n v="1853.77"/>
    <n v="1363.52"/>
    <x v="0"/>
    <s v="Accessories"/>
    <n v="1853.77"/>
    <n v="1363.52"/>
    <n v="490.25"/>
    <n v="0.26446107122242779"/>
    <n v="92.688500000000005"/>
    <n v="1761.0815"/>
    <n v="397.56150000000002"/>
  </r>
  <r>
    <s v="T03483"/>
    <x v="293"/>
    <s v="C098"/>
    <s v="P038"/>
    <x v="3"/>
    <n v="2"/>
    <n v="0.15"/>
    <s v="Credit Card"/>
    <n v="366.93"/>
    <n v="285.23"/>
    <x v="0"/>
    <s v="Footwear"/>
    <n v="733.86"/>
    <n v="570.46"/>
    <n v="163.39999999999998"/>
    <n v="0.22265827269506441"/>
    <n v="110.07899999999999"/>
    <n v="623.78100000000006"/>
    <n v="53.321000000000026"/>
  </r>
  <r>
    <s v="T03484"/>
    <x v="645"/>
    <s v="C132"/>
    <s v="P006"/>
    <x v="0"/>
    <n v="2"/>
    <n v="0.15"/>
    <s v="Mobile Money"/>
    <n v="318.05"/>
    <n v="187.34"/>
    <x v="2"/>
    <s v="Fruits"/>
    <n v="636.1"/>
    <n v="374.68"/>
    <n v="261.42"/>
    <n v="0.41097311743436565"/>
    <n v="95.415000000000006"/>
    <n v="540.68500000000006"/>
    <n v="166.00500000000005"/>
  </r>
  <r>
    <s v="T03485"/>
    <x v="620"/>
    <s v="C140"/>
    <s v="P016"/>
    <x v="4"/>
    <n v="3"/>
    <n v="0.15"/>
    <s v="Cash"/>
    <n v="1858.75"/>
    <n v="1451.16"/>
    <x v="0"/>
    <s v="Accessories"/>
    <n v="5576.25"/>
    <n v="4353.4800000000005"/>
    <n v="1222.7699999999995"/>
    <n v="0.2192817753866845"/>
    <n v="836.4375"/>
    <n v="4739.8125"/>
    <n v="386.33249999999953"/>
  </r>
  <r>
    <s v="T03486"/>
    <x v="498"/>
    <s v="C049"/>
    <s v="P033"/>
    <x v="2"/>
    <n v="4"/>
    <n v="0"/>
    <s v="Bank Transfer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3487"/>
    <x v="409"/>
    <s v="C079"/>
    <s v="P032"/>
    <x v="0"/>
    <n v="5"/>
    <n v="0"/>
    <s v="Credit Card"/>
    <n v="304.70999999999998"/>
    <n v="164.01"/>
    <x v="2"/>
    <s v="Vegetables"/>
    <n v="1523.55"/>
    <n v="820.05"/>
    <n v="703.5"/>
    <n v="0.46175051688490698"/>
    <n v="0"/>
    <n v="1523.55"/>
    <n v="703.5"/>
  </r>
  <r>
    <s v="T03488"/>
    <x v="240"/>
    <s v="C149"/>
    <s v="P009"/>
    <x v="0"/>
    <n v="1"/>
    <n v="0.05"/>
    <s v="Mobile Money"/>
    <n v="123.19"/>
    <n v="80.36"/>
    <x v="2"/>
    <s v="Snacks"/>
    <n v="123.19"/>
    <n v="80.36"/>
    <n v="42.83"/>
    <n v="0.34767432421462779"/>
    <n v="6.1595000000000004"/>
    <n v="117.0305"/>
    <n v="36.670500000000004"/>
  </r>
  <r>
    <s v="T03489"/>
    <x v="263"/>
    <s v="C076"/>
    <s v="P020"/>
    <x v="4"/>
    <n v="1"/>
    <n v="0"/>
    <s v="Mobile Money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3490"/>
    <x v="672"/>
    <s v="C071"/>
    <s v="P049"/>
    <x v="0"/>
    <n v="1"/>
    <n v="0.05"/>
    <s v="Mobile Money"/>
    <n v="388.26"/>
    <n v="199.3"/>
    <x v="0"/>
    <s v="Watches"/>
    <n v="388.26"/>
    <n v="199.3"/>
    <n v="188.95999999999998"/>
    <n v="0.48668418070365216"/>
    <n v="19.413"/>
    <n v="368.84699999999998"/>
    <n v="169.54699999999997"/>
  </r>
  <r>
    <s v="T03491"/>
    <x v="684"/>
    <s v="C053"/>
    <s v="P037"/>
    <x v="0"/>
    <n v="1"/>
    <n v="0.15"/>
    <s v="Mobile Money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3492"/>
    <x v="63"/>
    <s v="C137"/>
    <s v="P049"/>
    <x v="3"/>
    <n v="2"/>
    <n v="0.15"/>
    <s v="Mobile Money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3493"/>
    <x v="546"/>
    <s v="C171"/>
    <s v="P033"/>
    <x v="4"/>
    <n v="2"/>
    <n v="0.05"/>
    <s v="Cash"/>
    <n v="1798.97"/>
    <n v="1329.15"/>
    <x v="0"/>
    <s v="Accessories"/>
    <n v="3597.94"/>
    <n v="2658.3"/>
    <n v="939.63999999999987"/>
    <n v="0.26116055298309582"/>
    <n v="179.89700000000002"/>
    <n v="3418.0430000000001"/>
    <n v="759.74299999999994"/>
  </r>
  <r>
    <s v="T03494"/>
    <x v="168"/>
    <s v="C004"/>
    <s v="P018"/>
    <x v="2"/>
    <n v="1"/>
    <n v="0.15"/>
    <s v="Credit Card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3495"/>
    <x v="478"/>
    <s v="C027"/>
    <s v="P040"/>
    <x v="2"/>
    <n v="3"/>
    <n v="0.15"/>
    <s v="Credit Card"/>
    <n v="1745.61"/>
    <n v="1322.44"/>
    <x v="1"/>
    <s v="Headphones"/>
    <n v="5236.83"/>
    <n v="3967.32"/>
    <n v="1269.5099999999998"/>
    <n v="0.24241955534168566"/>
    <n v="785.52449999999999"/>
    <n v="4451.3055000000004"/>
    <n v="483.98550000000023"/>
  </r>
  <r>
    <s v="T03496"/>
    <x v="229"/>
    <s v="C147"/>
    <s v="P020"/>
    <x v="4"/>
    <n v="3"/>
    <n v="0.15"/>
    <s v="Mobile Money"/>
    <n v="323.92"/>
    <n v="242.98"/>
    <x v="0"/>
    <s v="Accessories"/>
    <n v="971.76"/>
    <n v="728.93999999999994"/>
    <n v="242.82000000000005"/>
    <n v="0.24987651271918998"/>
    <n v="145.76399999999998"/>
    <n v="825.99599999999998"/>
    <n v="97.05600000000004"/>
  </r>
  <r>
    <s v="T03497"/>
    <x v="146"/>
    <s v="C060"/>
    <s v="P047"/>
    <x v="1"/>
    <n v="2"/>
    <n v="0.05"/>
    <s v="Cash"/>
    <n v="1197.18"/>
    <n v="722.74"/>
    <x v="1"/>
    <s v="Smartphone"/>
    <n v="2394.36"/>
    <n v="1445.48"/>
    <n v="948.88000000000011"/>
    <n v="0.39629796688885549"/>
    <n v="119.71800000000002"/>
    <n v="2274.6420000000003"/>
    <n v="829.16200000000026"/>
  </r>
  <r>
    <s v="T03498"/>
    <x v="204"/>
    <s v="C132"/>
    <s v="P014"/>
    <x v="2"/>
    <n v="5"/>
    <n v="0.1"/>
    <s v="Mobile Money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3499"/>
    <x v="686"/>
    <s v="C008"/>
    <s v="P031"/>
    <x v="0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3500"/>
    <x v="154"/>
    <s v="C127"/>
    <s v="P032"/>
    <x v="4"/>
    <n v="5"/>
    <n v="0.15"/>
    <s v="Mobile Money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3501"/>
    <x v="137"/>
    <s v="C175"/>
    <s v="P029"/>
    <x v="3"/>
    <n v="4"/>
    <n v="0.15"/>
    <s v="Cash"/>
    <n v="1485.05"/>
    <n v="988.31"/>
    <x v="0"/>
    <s v="Clothing"/>
    <n v="5940.2"/>
    <n v="3953.24"/>
    <n v="1986.96"/>
    <n v="0.33449378808794317"/>
    <n v="891.03"/>
    <n v="5049.17"/>
    <n v="1095.9300000000003"/>
  </r>
  <r>
    <s v="T03502"/>
    <x v="55"/>
    <s v="C104"/>
    <s v="P049"/>
    <x v="1"/>
    <n v="2"/>
    <n v="0.15"/>
    <s v="Credit Card"/>
    <n v="388.26"/>
    <n v="199.3"/>
    <x v="0"/>
    <s v="Watches"/>
    <n v="776.52"/>
    <n v="398.6"/>
    <n v="377.91999999999996"/>
    <n v="0.48668418070365216"/>
    <n v="116.47799999999999"/>
    <n v="660.04200000000003"/>
    <n v="261.44200000000001"/>
  </r>
  <r>
    <s v="T03503"/>
    <x v="593"/>
    <s v="C004"/>
    <s v="P047"/>
    <x v="0"/>
    <n v="1"/>
    <n v="0.15"/>
    <s v="Credit Card"/>
    <n v="1197.18"/>
    <n v="722.74"/>
    <x v="1"/>
    <s v="Smartphone"/>
    <n v="1197.18"/>
    <n v="722.74"/>
    <n v="474.44000000000005"/>
    <n v="0.39629796688885549"/>
    <n v="179.577"/>
    <n v="1017.6030000000001"/>
    <n v="294.86300000000006"/>
  </r>
  <r>
    <s v="T03504"/>
    <x v="56"/>
    <s v="C022"/>
    <s v="P031"/>
    <x v="2"/>
    <n v="2"/>
    <n v="0.05"/>
    <s v="Bank Transfer"/>
    <n v="1095.72"/>
    <n v="822.2"/>
    <x v="2"/>
    <s v="Snacks"/>
    <n v="2191.44"/>
    <n v="1644.4"/>
    <n v="547.04"/>
    <n v="0.24962581681451462"/>
    <n v="109.572"/>
    <n v="2081.8679999999999"/>
    <n v="437.46799999999985"/>
  </r>
  <r>
    <s v="T03505"/>
    <x v="632"/>
    <s v="C084"/>
    <s v="P029"/>
    <x v="2"/>
    <n v="1"/>
    <n v="0.15"/>
    <s v="Bank Transfer"/>
    <n v="1485.05"/>
    <n v="988.31"/>
    <x v="0"/>
    <s v="Clothing"/>
    <n v="1485.05"/>
    <n v="988.31"/>
    <n v="496.74"/>
    <n v="0.33449378808794317"/>
    <n v="222.75749999999999"/>
    <n v="1262.2925"/>
    <n v="273.98250000000007"/>
  </r>
  <r>
    <s v="T03506"/>
    <x v="725"/>
    <s v="C004"/>
    <s v="P045"/>
    <x v="0"/>
    <n v="5"/>
    <n v="0.15"/>
    <s v="Cash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3507"/>
    <x v="699"/>
    <s v="C176"/>
    <s v="P005"/>
    <x v="0"/>
    <n v="4"/>
    <n v="0.05"/>
    <s v="Cash"/>
    <n v="1396.22"/>
    <n v="1004.09"/>
    <x v="0"/>
    <s v="Bags"/>
    <n v="5584.88"/>
    <n v="4016.36"/>
    <n v="1568.52"/>
    <n v="0.28085115526206472"/>
    <n v="279.24400000000003"/>
    <n v="5305.6360000000004"/>
    <n v="1289.2760000000003"/>
  </r>
  <r>
    <s v="T03508"/>
    <x v="638"/>
    <s v="C134"/>
    <s v="P024"/>
    <x v="2"/>
    <n v="1"/>
    <n v="0.05"/>
    <s v="Bank Transfer"/>
    <n v="1487.41"/>
    <n v="813.07"/>
    <x v="1"/>
    <s v="Smartphone"/>
    <n v="1487.41"/>
    <n v="813.07"/>
    <n v="674.34"/>
    <n v="0.45336524562830693"/>
    <n v="74.370500000000007"/>
    <n v="1413.0395000000001"/>
    <n v="599.96950000000004"/>
  </r>
  <r>
    <s v="T03509"/>
    <x v="587"/>
    <s v="C146"/>
    <s v="P039"/>
    <x v="1"/>
    <n v="4"/>
    <n v="0"/>
    <s v="Bank Transfer"/>
    <n v="540.94000000000005"/>
    <n v="398.25"/>
    <x v="0"/>
    <s v="Clothing"/>
    <n v="2163.7600000000002"/>
    <n v="1593"/>
    <n v="570.76000000000022"/>
    <n v="0.26378156542315234"/>
    <n v="0"/>
    <n v="2163.7600000000002"/>
    <n v="570.76000000000022"/>
  </r>
  <r>
    <s v="T03510"/>
    <x v="318"/>
    <s v="C061"/>
    <s v="P048"/>
    <x v="1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3511"/>
    <x v="493"/>
    <s v="C041"/>
    <s v="P006"/>
    <x v="2"/>
    <n v="1"/>
    <n v="0.1"/>
    <s v="Cash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3512"/>
    <x v="696"/>
    <s v="C155"/>
    <s v="P023"/>
    <x v="2"/>
    <n v="5"/>
    <n v="0.15"/>
    <s v="Bank Transfer"/>
    <n v="1878.47"/>
    <n v="1014.91"/>
    <x v="0"/>
    <s v="Footwear"/>
    <n v="9392.35"/>
    <n v="5074.55"/>
    <n v="4317.8"/>
    <n v="0.45971455493034225"/>
    <n v="1408.8525"/>
    <n v="7983.4975000000004"/>
    <n v="2908.9475000000002"/>
  </r>
  <r>
    <s v="T03513"/>
    <x v="564"/>
    <s v="C130"/>
    <s v="P032"/>
    <x v="0"/>
    <n v="2"/>
    <n v="0.1"/>
    <s v="Bank Transfer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3514"/>
    <x v="29"/>
    <s v="C189"/>
    <s v="P034"/>
    <x v="4"/>
    <n v="5"/>
    <n v="0"/>
    <s v="Cash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3515"/>
    <x v="709"/>
    <s v="C073"/>
    <s v="P013"/>
    <x v="0"/>
    <n v="4"/>
    <n v="0.15"/>
    <s v="Cash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3516"/>
    <x v="84"/>
    <s v="C178"/>
    <s v="P027"/>
    <x v="1"/>
    <n v="1"/>
    <n v="0.1"/>
    <s v="Credit Card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3517"/>
    <x v="722"/>
    <s v="C061"/>
    <s v="P010"/>
    <x v="4"/>
    <n v="4"/>
    <n v="0.15"/>
    <s v="Mobile Money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3518"/>
    <x v="423"/>
    <s v="C123"/>
    <s v="P015"/>
    <x v="2"/>
    <n v="5"/>
    <n v="0.05"/>
    <s v="Cash"/>
    <n v="270.45"/>
    <n v="187.6"/>
    <x v="0"/>
    <s v="Bags"/>
    <n v="1352.25"/>
    <n v="938"/>
    <n v="414.25"/>
    <n v="0.30634128304677388"/>
    <n v="67.612499999999997"/>
    <n v="1284.6375"/>
    <n v="346.63750000000005"/>
  </r>
  <r>
    <s v="T03519"/>
    <x v="178"/>
    <s v="C158"/>
    <s v="P001"/>
    <x v="1"/>
    <n v="3"/>
    <n v="0.15"/>
    <s v="Cash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3520"/>
    <x v="379"/>
    <s v="C158"/>
    <s v="P041"/>
    <x v="3"/>
    <n v="4"/>
    <n v="0.15"/>
    <s v="Mobile Money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3521"/>
    <x v="674"/>
    <s v="C099"/>
    <s v="P050"/>
    <x v="4"/>
    <n v="2"/>
    <n v="0.15"/>
    <s v="Mobile Money"/>
    <n v="1044.6400000000001"/>
    <n v="775.07"/>
    <x v="0"/>
    <s v="Footwear"/>
    <n v="2089.2800000000002"/>
    <n v="1550.14"/>
    <n v="539.1400000000001"/>
    <n v="0.25805062030938891"/>
    <n v="313.392"/>
    <n v="1775.8880000000001"/>
    <n v="225.74800000000005"/>
  </r>
  <r>
    <s v="T03522"/>
    <x v="120"/>
    <s v="C184"/>
    <s v="P021"/>
    <x v="2"/>
    <n v="2"/>
    <n v="0.1"/>
    <s v="Credit Card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3523"/>
    <x v="283"/>
    <s v="C127"/>
    <s v="P049"/>
    <x v="3"/>
    <n v="5"/>
    <n v="0.1"/>
    <s v="Cash"/>
    <n v="388.26"/>
    <n v="199.3"/>
    <x v="0"/>
    <s v="Watches"/>
    <n v="1941.3"/>
    <n v="996.5"/>
    <n v="944.8"/>
    <n v="0.48668418070365216"/>
    <n v="194.13"/>
    <n v="1747.17"/>
    <n v="750.67000000000007"/>
  </r>
  <r>
    <s v="T03524"/>
    <x v="275"/>
    <s v="C103"/>
    <s v="P040"/>
    <x v="2"/>
    <n v="2"/>
    <n v="0.1"/>
    <s v="Cash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3525"/>
    <x v="2"/>
    <s v="C179"/>
    <s v="P039"/>
    <x v="0"/>
    <n v="1"/>
    <n v="0.1"/>
    <s v="Mobile Money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3526"/>
    <x v="258"/>
    <s v="C098"/>
    <s v="P035"/>
    <x v="4"/>
    <n v="3"/>
    <n v="0.15"/>
    <s v="Cash"/>
    <n v="1562.43"/>
    <n v="1195.6300000000001"/>
    <x v="1"/>
    <s v="Laptop"/>
    <n v="4687.29"/>
    <n v="3586.8900000000003"/>
    <n v="1100.3999999999996"/>
    <n v="0.23476251736077769"/>
    <n v="703.09349999999995"/>
    <n v="3984.1965"/>
    <n v="397.30649999999969"/>
  </r>
  <r>
    <s v="T03527"/>
    <x v="161"/>
    <s v="C008"/>
    <s v="P017"/>
    <x v="3"/>
    <n v="2"/>
    <n v="0.1"/>
    <s v="Credit Card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3528"/>
    <x v="21"/>
    <s v="C200"/>
    <s v="P040"/>
    <x v="0"/>
    <n v="3"/>
    <n v="0.1"/>
    <s v="Bank Transfer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3529"/>
    <x v="244"/>
    <s v="C047"/>
    <s v="P008"/>
    <x v="4"/>
    <n v="4"/>
    <n v="0.15"/>
    <s v="Mobile Money"/>
    <n v="109.78"/>
    <n v="70.59"/>
    <x v="0"/>
    <s v="Footwear"/>
    <n v="439.12"/>
    <n v="282.36"/>
    <n v="156.76"/>
    <n v="0.3569867006740754"/>
    <n v="65.867999999999995"/>
    <n v="373.25200000000001"/>
    <n v="90.891999999999996"/>
  </r>
  <r>
    <s v="T03530"/>
    <x v="76"/>
    <s v="C051"/>
    <s v="P017"/>
    <x v="2"/>
    <n v="3"/>
    <n v="0.1"/>
    <s v="Credit Card"/>
    <n v="1246.1099999999999"/>
    <n v="833.52"/>
    <x v="1"/>
    <s v="Headphones"/>
    <n v="3738.33"/>
    <n v="2500.56"/>
    <n v="1237.77"/>
    <n v="0.33110239063967067"/>
    <n v="373.83300000000003"/>
    <n v="3364.4969999999998"/>
    <n v="863.9369999999999"/>
  </r>
  <r>
    <s v="T03531"/>
    <x v="587"/>
    <s v="C164"/>
    <s v="P029"/>
    <x v="2"/>
    <n v="2"/>
    <n v="0.1"/>
    <s v="Mobile Money"/>
    <n v="1485.05"/>
    <n v="988.31"/>
    <x v="0"/>
    <s v="Clothing"/>
    <n v="2970.1"/>
    <n v="1976.62"/>
    <n v="993.48"/>
    <n v="0.33449378808794317"/>
    <n v="297.01"/>
    <n v="2673.09"/>
    <n v="696.47000000000025"/>
  </r>
  <r>
    <s v="T03532"/>
    <x v="100"/>
    <s v="C057"/>
    <s v="P019"/>
    <x v="2"/>
    <n v="5"/>
    <n v="0"/>
    <s v="Bank Transfer"/>
    <n v="1762.92"/>
    <n v="1346.48"/>
    <x v="1"/>
    <s v="Laptop"/>
    <n v="8814.6"/>
    <n v="6732.4"/>
    <n v="2082.2000000000007"/>
    <n v="0.23622172305039374"/>
    <n v="0"/>
    <n v="8814.6"/>
    <n v="2082.2000000000007"/>
  </r>
  <r>
    <s v="T03533"/>
    <x v="273"/>
    <s v="C104"/>
    <s v="P042"/>
    <x v="2"/>
    <n v="3"/>
    <n v="0"/>
    <s v="Bank Transfer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3534"/>
    <x v="280"/>
    <s v="C048"/>
    <s v="P022"/>
    <x v="4"/>
    <n v="3"/>
    <n v="0.15"/>
    <s v="Credit Card"/>
    <n v="25.57"/>
    <n v="19.05"/>
    <x v="2"/>
    <s v="Vegetables"/>
    <n v="76.710000000000008"/>
    <n v="57.150000000000006"/>
    <n v="19.560000000000002"/>
    <n v="0.25498631208447398"/>
    <n v="11.506500000000001"/>
    <n v="65.203500000000005"/>
    <n v="8.0534999999999997"/>
  </r>
  <r>
    <s v="T03535"/>
    <x v="614"/>
    <s v="C088"/>
    <s v="P024"/>
    <x v="1"/>
    <n v="2"/>
    <n v="0.05"/>
    <s v="Mobile Money"/>
    <n v="1487.41"/>
    <n v="813.07"/>
    <x v="1"/>
    <s v="Smartphone"/>
    <n v="2974.82"/>
    <n v="1626.14"/>
    <n v="1348.68"/>
    <n v="0.45336524562830693"/>
    <n v="148.74100000000001"/>
    <n v="2826.0790000000002"/>
    <n v="1199.9390000000001"/>
  </r>
  <r>
    <s v="T03536"/>
    <x v="364"/>
    <s v="C151"/>
    <s v="P031"/>
    <x v="2"/>
    <n v="2"/>
    <n v="0.1"/>
    <s v="Bank Transfer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3537"/>
    <x v="580"/>
    <s v="C027"/>
    <s v="P046"/>
    <x v="2"/>
    <n v="5"/>
    <n v="0"/>
    <s v="Mobile Money"/>
    <n v="1165.3699999999999"/>
    <n v="926.55"/>
    <x v="0"/>
    <s v="Clothing"/>
    <n v="5826.8499999999995"/>
    <n v="4632.75"/>
    <n v="1194.0999999999995"/>
    <n v="0.20493062289230021"/>
    <n v="0"/>
    <n v="5826.8499999999995"/>
    <n v="1194.0999999999995"/>
  </r>
  <r>
    <s v="T03538"/>
    <x v="386"/>
    <s v="C095"/>
    <s v="P050"/>
    <x v="0"/>
    <n v="1"/>
    <n v="0.15"/>
    <s v="Bank Transfer"/>
    <n v="1044.6400000000001"/>
    <n v="775.07"/>
    <x v="0"/>
    <s v="Footwear"/>
    <n v="1044.6400000000001"/>
    <n v="775.07"/>
    <n v="269.57000000000005"/>
    <n v="0.25805062030938891"/>
    <n v="156.696"/>
    <n v="887.94400000000007"/>
    <n v="112.87400000000002"/>
  </r>
  <r>
    <s v="T03539"/>
    <x v="57"/>
    <s v="C099"/>
    <s v="P006"/>
    <x v="4"/>
    <n v="3"/>
    <n v="0"/>
    <s v="Bank Transfer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3540"/>
    <x v="557"/>
    <s v="C194"/>
    <s v="P046"/>
    <x v="1"/>
    <n v="3"/>
    <n v="0.1"/>
    <s v="Credit Card"/>
    <n v="1165.3699999999999"/>
    <n v="926.55"/>
    <x v="0"/>
    <s v="Clothing"/>
    <n v="3496.1099999999997"/>
    <n v="2779.6499999999996"/>
    <n v="716.46"/>
    <n v="0.20493062289230032"/>
    <n v="349.61099999999999"/>
    <n v="3146.4989999999998"/>
    <n v="366.84900000000016"/>
  </r>
  <r>
    <s v="T03541"/>
    <x v="379"/>
    <s v="C002"/>
    <s v="P032"/>
    <x v="2"/>
    <n v="3"/>
    <n v="0"/>
    <s v="Cash"/>
    <n v="304.70999999999998"/>
    <n v="164.01"/>
    <x v="2"/>
    <s v="Vegetables"/>
    <n v="914.12999999999988"/>
    <n v="492.03"/>
    <n v="422.09999999999991"/>
    <n v="0.46175051688490693"/>
    <n v="0"/>
    <n v="914.12999999999988"/>
    <n v="422.09999999999991"/>
  </r>
  <r>
    <s v="T03542"/>
    <x v="438"/>
    <s v="C029"/>
    <s v="P014"/>
    <x v="1"/>
    <n v="5"/>
    <n v="0.15"/>
    <s v="Credit Card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3543"/>
    <x v="487"/>
    <s v="C013"/>
    <s v="P015"/>
    <x v="2"/>
    <n v="5"/>
    <n v="0.1"/>
    <s v="Credit Card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3544"/>
    <x v="556"/>
    <s v="C069"/>
    <s v="P037"/>
    <x v="3"/>
    <n v="1"/>
    <n v="0.1"/>
    <s v="Credit Card"/>
    <n v="1952.65"/>
    <n v="1451.27"/>
    <x v="1"/>
    <s v="Television"/>
    <n v="1952.65"/>
    <n v="1451.27"/>
    <n v="501.38000000000011"/>
    <n v="0.2567690062223133"/>
    <n v="195.26500000000001"/>
    <n v="1757.385"/>
    <n v="306.11500000000001"/>
  </r>
  <r>
    <s v="T03545"/>
    <x v="107"/>
    <s v="C101"/>
    <s v="P024"/>
    <x v="0"/>
    <n v="1"/>
    <n v="0.1"/>
    <s v="Bank Transfer"/>
    <n v="1487.41"/>
    <n v="813.07"/>
    <x v="1"/>
    <s v="Smartphone"/>
    <n v="1487.41"/>
    <n v="813.07"/>
    <n v="674.34"/>
    <n v="0.45336524562830693"/>
    <n v="148.74100000000001"/>
    <n v="1338.6690000000001"/>
    <n v="525.59900000000005"/>
  </r>
  <r>
    <s v="T03546"/>
    <x v="622"/>
    <s v="C117"/>
    <s v="P015"/>
    <x v="3"/>
    <n v="3"/>
    <n v="0.1"/>
    <s v="Credit Card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3547"/>
    <x v="412"/>
    <s v="C028"/>
    <s v="P025"/>
    <x v="2"/>
    <n v="2"/>
    <n v="0.1"/>
    <s v="Credit Card"/>
    <n v="429.15"/>
    <n v="258.72000000000003"/>
    <x v="0"/>
    <s v="Watches"/>
    <n v="858.3"/>
    <n v="517.44000000000005"/>
    <n v="340.8599999999999"/>
    <n v="0.39713386927647665"/>
    <n v="85.83"/>
    <n v="772.46999999999991"/>
    <n v="255.02999999999986"/>
  </r>
  <r>
    <s v="T03548"/>
    <x v="408"/>
    <s v="C108"/>
    <s v="P021"/>
    <x v="1"/>
    <n v="5"/>
    <n v="0"/>
    <s v="Credit Card"/>
    <n v="1227.24"/>
    <n v="977.09"/>
    <x v="2"/>
    <s v="Dairy"/>
    <n v="6136.2"/>
    <n v="4885.45"/>
    <n v="1250.75"/>
    <n v="0.20383136142889738"/>
    <n v="0"/>
    <n v="6136.2"/>
    <n v="1250.75"/>
  </r>
  <r>
    <s v="T03549"/>
    <x v="43"/>
    <s v="C110"/>
    <s v="P002"/>
    <x v="1"/>
    <n v="3"/>
    <n v="0"/>
    <s v="Cash"/>
    <n v="818.76"/>
    <n v="527.62"/>
    <x v="1"/>
    <s v="Television"/>
    <n v="2456.2799999999997"/>
    <n v="1582.8600000000001"/>
    <n v="873.41999999999962"/>
    <n v="0.35558649665347586"/>
    <n v="0"/>
    <n v="2456.2799999999997"/>
    <n v="873.41999999999962"/>
  </r>
  <r>
    <s v="T03550"/>
    <x v="67"/>
    <s v="C159"/>
    <s v="P046"/>
    <x v="0"/>
    <n v="2"/>
    <n v="0"/>
    <s v="Bank Transfer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3551"/>
    <x v="459"/>
    <s v="C198"/>
    <s v="P002"/>
    <x v="3"/>
    <n v="1"/>
    <n v="0.1"/>
    <s v="Credit Card"/>
    <n v="818.76"/>
    <n v="527.62"/>
    <x v="1"/>
    <s v="Television"/>
    <n v="818.76"/>
    <n v="527.62"/>
    <n v="291.14"/>
    <n v="0.35558649665347597"/>
    <n v="81.876000000000005"/>
    <n v="736.88400000000001"/>
    <n v="209.26400000000001"/>
  </r>
  <r>
    <s v="T03552"/>
    <x v="284"/>
    <s v="C117"/>
    <s v="P037"/>
    <x v="1"/>
    <n v="5"/>
    <n v="0"/>
    <s v="Mobile Money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3553"/>
    <x v="714"/>
    <s v="C144"/>
    <s v="P027"/>
    <x v="3"/>
    <n v="5"/>
    <n v="0.05"/>
    <s v="Mobile Money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3554"/>
    <x v="66"/>
    <s v="C002"/>
    <s v="P022"/>
    <x v="0"/>
    <n v="3"/>
    <n v="0.05"/>
    <s v="Credit Card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3555"/>
    <x v="329"/>
    <s v="C132"/>
    <s v="P017"/>
    <x v="4"/>
    <n v="5"/>
    <n v="0.1"/>
    <s v="Mobile Money"/>
    <n v="1246.1099999999999"/>
    <n v="833.52"/>
    <x v="1"/>
    <s v="Headphones"/>
    <n v="6230.5499999999993"/>
    <n v="4167.6000000000004"/>
    <n v="2062.9499999999989"/>
    <n v="0.33110239063967051"/>
    <n v="623.05499999999995"/>
    <n v="5607.494999999999"/>
    <n v="1439.8949999999986"/>
  </r>
  <r>
    <s v="T03556"/>
    <x v="481"/>
    <s v="C042"/>
    <s v="P029"/>
    <x v="2"/>
    <n v="3"/>
    <n v="0.15"/>
    <s v="Mobile Money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3557"/>
    <x v="596"/>
    <s v="C015"/>
    <s v="P013"/>
    <x v="0"/>
    <n v="5"/>
    <n v="0.15"/>
    <s v="Mobile Money"/>
    <n v="1134.8"/>
    <n v="675.1"/>
    <x v="0"/>
    <s v="Watches"/>
    <n v="5674"/>
    <n v="3375.5"/>
    <n v="2298.5"/>
    <n v="0.40509340853013748"/>
    <n v="851.1"/>
    <n v="4822.8999999999996"/>
    <n v="1447.3999999999996"/>
  </r>
  <r>
    <s v="T03558"/>
    <x v="471"/>
    <s v="C138"/>
    <s v="P027"/>
    <x v="1"/>
    <n v="3"/>
    <n v="0.1"/>
    <s v="Credit Card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3559"/>
    <x v="603"/>
    <s v="C036"/>
    <s v="P003"/>
    <x v="1"/>
    <n v="3"/>
    <n v="0.1"/>
    <s v="Bank Transfer"/>
    <n v="337.63"/>
    <n v="169.03"/>
    <x v="0"/>
    <s v="Footwear"/>
    <n v="1012.89"/>
    <n v="507.09000000000003"/>
    <n v="505.79999999999995"/>
    <n v="0.49936320824571273"/>
    <n v="101.289"/>
    <n v="911.601"/>
    <n v="404.51099999999997"/>
  </r>
  <r>
    <s v="T03560"/>
    <x v="50"/>
    <s v="C139"/>
    <s v="P013"/>
    <x v="0"/>
    <n v="5"/>
    <n v="0.15"/>
    <s v="Bank Transfer"/>
    <n v="1134.8"/>
    <n v="675.1"/>
    <x v="0"/>
    <s v="Watches"/>
    <n v="5674"/>
    <n v="3375.5"/>
    <n v="2298.5"/>
    <n v="0.40509340853013748"/>
    <n v="851.1"/>
    <n v="4822.8999999999996"/>
    <n v="1447.3999999999996"/>
  </r>
  <r>
    <s v="T03561"/>
    <x v="518"/>
    <s v="C082"/>
    <s v="P030"/>
    <x v="4"/>
    <n v="3"/>
    <n v="0.05"/>
    <s v="Credit Card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3562"/>
    <x v="689"/>
    <s v="C078"/>
    <s v="P031"/>
    <x v="4"/>
    <n v="1"/>
    <n v="0"/>
    <s v="Mobile Money"/>
    <n v="1095.72"/>
    <n v="822.2"/>
    <x v="2"/>
    <s v="Snacks"/>
    <n v="1095.72"/>
    <n v="822.2"/>
    <n v="273.52"/>
    <n v="0.24962581681451462"/>
    <n v="0"/>
    <n v="1095.72"/>
    <n v="273.52"/>
  </r>
  <r>
    <s v="T03563"/>
    <x v="377"/>
    <s v="C086"/>
    <s v="P038"/>
    <x v="3"/>
    <n v="2"/>
    <n v="0"/>
    <s v="Cash"/>
    <n v="366.93"/>
    <n v="285.23"/>
    <x v="0"/>
    <s v="Footwear"/>
    <n v="733.86"/>
    <n v="570.46"/>
    <n v="163.39999999999998"/>
    <n v="0.22265827269506441"/>
    <n v="0"/>
    <n v="733.86"/>
    <n v="163.39999999999998"/>
  </r>
  <r>
    <s v="T03564"/>
    <x v="203"/>
    <s v="C011"/>
    <s v="P031"/>
    <x v="2"/>
    <n v="3"/>
    <n v="0.1"/>
    <s v="Credit Card"/>
    <n v="1095.72"/>
    <n v="822.2"/>
    <x v="2"/>
    <s v="Snacks"/>
    <n v="3287.16"/>
    <n v="2466.6000000000004"/>
    <n v="820.55999999999949"/>
    <n v="0.24962581681451451"/>
    <n v="328.71600000000001"/>
    <n v="2958.444"/>
    <n v="491.8439999999996"/>
  </r>
  <r>
    <s v="T03565"/>
    <x v="67"/>
    <s v="C151"/>
    <s v="P032"/>
    <x v="2"/>
    <n v="1"/>
    <n v="0.05"/>
    <s v="Credit Card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3566"/>
    <x v="97"/>
    <s v="C165"/>
    <s v="P007"/>
    <x v="3"/>
    <n v="3"/>
    <n v="0.1"/>
    <s v="Cash"/>
    <n v="1474.12"/>
    <n v="764.02"/>
    <x v="1"/>
    <s v="Camera"/>
    <n v="4422.3599999999997"/>
    <n v="2292.06"/>
    <n v="2130.2999999999997"/>
    <n v="0.48171112256804055"/>
    <n v="442.23599999999999"/>
    <n v="3980.1239999999998"/>
    <n v="1688.0639999999999"/>
  </r>
  <r>
    <s v="T03567"/>
    <x v="65"/>
    <s v="C054"/>
    <s v="P034"/>
    <x v="3"/>
    <n v="3"/>
    <n v="0.1"/>
    <s v="Mobile Money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3568"/>
    <x v="647"/>
    <s v="C009"/>
    <s v="P015"/>
    <x v="4"/>
    <n v="2"/>
    <n v="0.15"/>
    <s v="Credit Card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3569"/>
    <x v="444"/>
    <s v="C175"/>
    <s v="P018"/>
    <x v="3"/>
    <n v="3"/>
    <n v="0.1"/>
    <s v="Bank Transfer"/>
    <n v="1079.8900000000001"/>
    <n v="703.83"/>
    <x v="1"/>
    <s v="Smartphone"/>
    <n v="3239.67"/>
    <n v="2111.4900000000002"/>
    <n v="1128.1799999999998"/>
    <n v="0.34823917250831099"/>
    <n v="323.96700000000004"/>
    <n v="2915.703"/>
    <n v="804.21299999999974"/>
  </r>
  <r>
    <s v="T03570"/>
    <x v="120"/>
    <s v="C134"/>
    <s v="P002"/>
    <x v="4"/>
    <n v="5"/>
    <n v="0.15"/>
    <s v="Mobile Money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3571"/>
    <x v="366"/>
    <s v="C151"/>
    <s v="P040"/>
    <x v="4"/>
    <n v="4"/>
    <n v="0.05"/>
    <s v="Mobile Money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3572"/>
    <x v="537"/>
    <s v="C177"/>
    <s v="P021"/>
    <x v="2"/>
    <n v="4"/>
    <n v="0.15"/>
    <s v="Mobile Money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3573"/>
    <x v="150"/>
    <s v="C185"/>
    <s v="P011"/>
    <x v="0"/>
    <n v="4"/>
    <n v="0.05"/>
    <s v="Cash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3574"/>
    <x v="317"/>
    <s v="C034"/>
    <s v="P048"/>
    <x v="0"/>
    <n v="5"/>
    <n v="0.05"/>
    <s v="Bank Transfer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3575"/>
    <x v="181"/>
    <s v="C074"/>
    <s v="P002"/>
    <x v="2"/>
    <n v="1"/>
    <n v="0.05"/>
    <s v="Credit Card"/>
    <n v="818.76"/>
    <n v="527.62"/>
    <x v="1"/>
    <s v="Television"/>
    <n v="818.76"/>
    <n v="527.62"/>
    <n v="291.14"/>
    <n v="0.35558649665347597"/>
    <n v="40.938000000000002"/>
    <n v="777.822"/>
    <n v="250.202"/>
  </r>
  <r>
    <s v="T03576"/>
    <x v="58"/>
    <s v="C182"/>
    <s v="P023"/>
    <x v="4"/>
    <n v="1"/>
    <n v="0.05"/>
    <s v="Credit Card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3577"/>
    <x v="541"/>
    <s v="C017"/>
    <s v="P028"/>
    <x v="2"/>
    <n v="2"/>
    <n v="0.05"/>
    <s v="Cash"/>
    <n v="673.78"/>
    <n v="363.33"/>
    <x v="1"/>
    <s v="Smartphone"/>
    <n v="1347.56"/>
    <n v="726.66"/>
    <n v="620.9"/>
    <n v="0.46075870462168661"/>
    <n v="67.378"/>
    <n v="1280.182"/>
    <n v="553.52200000000005"/>
  </r>
  <r>
    <s v="T03578"/>
    <x v="714"/>
    <s v="C161"/>
    <s v="P041"/>
    <x v="0"/>
    <n v="5"/>
    <n v="0"/>
    <s v="Cash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3579"/>
    <x v="604"/>
    <s v="C097"/>
    <s v="P034"/>
    <x v="3"/>
    <n v="1"/>
    <n v="0.05"/>
    <s v="Mobile Money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3580"/>
    <x v="715"/>
    <s v="C068"/>
    <s v="P012"/>
    <x v="1"/>
    <n v="2"/>
    <n v="0.05"/>
    <s v="Mobile Money"/>
    <n v="1193.0899999999999"/>
    <n v="818.24"/>
    <x v="1"/>
    <s v="Camera"/>
    <n v="2386.1799999999998"/>
    <n v="1636.48"/>
    <n v="749.69999999999982"/>
    <n v="0.31418417722049463"/>
    <n v="119.309"/>
    <n v="2266.8709999999996"/>
    <n v="630.39099999999962"/>
  </r>
  <r>
    <s v="T03581"/>
    <x v="550"/>
    <s v="C089"/>
    <s v="P048"/>
    <x v="3"/>
    <n v="5"/>
    <n v="0.05"/>
    <s v="Mobile Money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3582"/>
    <x v="137"/>
    <s v="C104"/>
    <s v="P012"/>
    <x v="4"/>
    <n v="1"/>
    <n v="0.15"/>
    <s v="Credit Card"/>
    <n v="1193.0899999999999"/>
    <n v="818.24"/>
    <x v="1"/>
    <s v="Camera"/>
    <n v="1193.0899999999999"/>
    <n v="818.24"/>
    <n v="374.84999999999991"/>
    <n v="0.31418417722049463"/>
    <n v="178.96349999999998"/>
    <n v="1014.1265"/>
    <n v="195.88649999999996"/>
  </r>
  <r>
    <s v="T03583"/>
    <x v="726"/>
    <s v="C047"/>
    <s v="P010"/>
    <x v="0"/>
    <n v="4"/>
    <n v="0.15"/>
    <s v="Bank Transfer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3584"/>
    <x v="450"/>
    <s v="C067"/>
    <s v="P022"/>
    <x v="0"/>
    <n v="5"/>
    <n v="0.1"/>
    <s v="Mobile Money"/>
    <n v="25.57"/>
    <n v="19.05"/>
    <x v="2"/>
    <s v="Vegetables"/>
    <n v="127.85"/>
    <n v="95.25"/>
    <n v="32.599999999999994"/>
    <n v="0.25498631208447398"/>
    <n v="12.785"/>
    <n v="115.065"/>
    <n v="19.814999999999998"/>
  </r>
  <r>
    <s v="T03585"/>
    <x v="143"/>
    <s v="C035"/>
    <s v="P007"/>
    <x v="1"/>
    <n v="2"/>
    <n v="0"/>
    <s v="Bank Transfer"/>
    <n v="1474.12"/>
    <n v="764.02"/>
    <x v="1"/>
    <s v="Camera"/>
    <n v="2948.24"/>
    <n v="1528.04"/>
    <n v="1420.1999999999998"/>
    <n v="0.48171112256804055"/>
    <n v="0"/>
    <n v="2948.24"/>
    <n v="1420.1999999999998"/>
  </r>
  <r>
    <s v="T03586"/>
    <x v="67"/>
    <s v="C037"/>
    <s v="P009"/>
    <x v="4"/>
    <n v="1"/>
    <n v="0.15"/>
    <s v="Mobile Money"/>
    <n v="123.19"/>
    <n v="80.36"/>
    <x v="2"/>
    <s v="Snacks"/>
    <n v="123.19"/>
    <n v="80.36"/>
    <n v="42.83"/>
    <n v="0.34767432421462779"/>
    <n v="18.4785"/>
    <n v="104.7115"/>
    <n v="24.351500000000001"/>
  </r>
  <r>
    <s v="T03587"/>
    <x v="412"/>
    <s v="C169"/>
    <s v="P022"/>
    <x v="4"/>
    <n v="2"/>
    <n v="0"/>
    <s v="Mobile Money"/>
    <n v="25.57"/>
    <n v="19.05"/>
    <x v="2"/>
    <s v="Vegetables"/>
    <n v="51.14"/>
    <n v="38.1"/>
    <n v="13.04"/>
    <n v="0.25498631208447398"/>
    <n v="0"/>
    <n v="51.14"/>
    <n v="13.04"/>
  </r>
  <r>
    <s v="T03588"/>
    <x v="141"/>
    <s v="C014"/>
    <s v="P020"/>
    <x v="4"/>
    <n v="2"/>
    <n v="0.15"/>
    <s v="Cash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3589"/>
    <x v="226"/>
    <s v="C166"/>
    <s v="P011"/>
    <x v="1"/>
    <n v="2"/>
    <n v="0"/>
    <s v="Mobile Money"/>
    <n v="248.57"/>
    <n v="190.67"/>
    <x v="1"/>
    <s v="Headphones"/>
    <n v="497.14"/>
    <n v="381.34"/>
    <n v="115.80000000000001"/>
    <n v="0.2329323731745585"/>
    <n v="0"/>
    <n v="497.14"/>
    <n v="115.80000000000001"/>
  </r>
  <r>
    <s v="T03590"/>
    <x v="487"/>
    <s v="C176"/>
    <s v="P016"/>
    <x v="2"/>
    <n v="2"/>
    <n v="0.15"/>
    <s v="Credit Card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3591"/>
    <x v="594"/>
    <s v="C145"/>
    <s v="P013"/>
    <x v="4"/>
    <n v="2"/>
    <n v="0"/>
    <s v="Bank Transfer"/>
    <n v="1134.8"/>
    <n v="675.1"/>
    <x v="0"/>
    <s v="Watches"/>
    <n v="2269.6"/>
    <n v="1350.2"/>
    <n v="919.39999999999986"/>
    <n v="0.40509340853013742"/>
    <n v="0"/>
    <n v="2269.6"/>
    <n v="919.39999999999986"/>
  </r>
  <r>
    <s v="T03592"/>
    <x v="257"/>
    <s v="C047"/>
    <s v="P023"/>
    <x v="2"/>
    <n v="2"/>
    <n v="0.05"/>
    <s v="Mobile Money"/>
    <n v="1878.47"/>
    <n v="1014.91"/>
    <x v="0"/>
    <s v="Footwear"/>
    <n v="3756.94"/>
    <n v="2029.82"/>
    <n v="1727.1200000000001"/>
    <n v="0.45971455493034225"/>
    <n v="187.84700000000001"/>
    <n v="3569.0929999999998"/>
    <n v="1539.2729999999999"/>
  </r>
  <r>
    <s v="T03593"/>
    <x v="59"/>
    <s v="C044"/>
    <s v="P048"/>
    <x v="3"/>
    <n v="4"/>
    <n v="0.1"/>
    <s v="Cash"/>
    <n v="1216.3599999999999"/>
    <n v="794.8"/>
    <x v="0"/>
    <s v="Bags"/>
    <n v="4865.4399999999996"/>
    <n v="3179.2"/>
    <n v="1686.2399999999998"/>
    <n v="0.34657502713012595"/>
    <n v="486.54399999999998"/>
    <n v="4378.8959999999997"/>
    <n v="1199.6959999999999"/>
  </r>
  <r>
    <s v="T03594"/>
    <x v="117"/>
    <s v="C164"/>
    <s v="P019"/>
    <x v="0"/>
    <n v="2"/>
    <n v="0.05"/>
    <s v="Credit Card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3595"/>
    <x v="262"/>
    <s v="C043"/>
    <s v="P024"/>
    <x v="0"/>
    <n v="3"/>
    <n v="0.05"/>
    <s v="Credit Card"/>
    <n v="1487.41"/>
    <n v="813.07"/>
    <x v="1"/>
    <s v="Smartphone"/>
    <n v="4462.2300000000005"/>
    <n v="2439.21"/>
    <n v="2023.0200000000004"/>
    <n v="0.45336524562830699"/>
    <n v="223.11150000000004"/>
    <n v="4239.1185000000005"/>
    <n v="1799.9085000000005"/>
  </r>
  <r>
    <s v="T03596"/>
    <x v="284"/>
    <s v="C082"/>
    <s v="P039"/>
    <x v="4"/>
    <n v="3"/>
    <n v="0.1"/>
    <s v="Mobile Money"/>
    <n v="540.94000000000005"/>
    <n v="398.25"/>
    <x v="0"/>
    <s v="Clothing"/>
    <n v="1622.8200000000002"/>
    <n v="1194.75"/>
    <n v="428.07000000000016"/>
    <n v="0.26378156542315234"/>
    <n v="162.28200000000004"/>
    <n v="1460.538"/>
    <n v="265.78800000000001"/>
  </r>
  <r>
    <s v="T03597"/>
    <x v="406"/>
    <s v="C032"/>
    <s v="P033"/>
    <x v="1"/>
    <n v="4"/>
    <n v="0.15"/>
    <s v="Credit Card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3598"/>
    <x v="652"/>
    <s v="C042"/>
    <s v="P045"/>
    <x v="1"/>
    <n v="3"/>
    <n v="0.05"/>
    <s v="Cash"/>
    <n v="1879.08"/>
    <n v="1004.56"/>
    <x v="2"/>
    <s v="Dairy"/>
    <n v="5637.24"/>
    <n v="3013.68"/>
    <n v="2623.56"/>
    <n v="0.46539796070417438"/>
    <n v="281.86200000000002"/>
    <n v="5355.3779999999997"/>
    <n v="2341.6979999999999"/>
  </r>
  <r>
    <s v="T03599"/>
    <x v="28"/>
    <s v="C147"/>
    <s v="P006"/>
    <x v="0"/>
    <n v="3"/>
    <n v="0.1"/>
    <s v="Mobile Money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3600"/>
    <x v="449"/>
    <s v="C157"/>
    <s v="P002"/>
    <x v="3"/>
    <n v="2"/>
    <n v="0.15"/>
    <s v="Mobile Money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3601"/>
    <x v="551"/>
    <s v="C001"/>
    <s v="P029"/>
    <x v="2"/>
    <n v="5"/>
    <n v="0.05"/>
    <s v="Mobile Money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3602"/>
    <x v="481"/>
    <s v="C018"/>
    <s v="P006"/>
    <x v="2"/>
    <n v="1"/>
    <n v="0.1"/>
    <s v="Credit Card"/>
    <n v="318.05"/>
    <n v="187.34"/>
    <x v="2"/>
    <s v="Fruits"/>
    <n v="318.05"/>
    <n v="187.34"/>
    <n v="130.71"/>
    <n v="0.41097311743436565"/>
    <n v="31.805000000000003"/>
    <n v="286.245"/>
    <n v="98.905000000000001"/>
  </r>
  <r>
    <s v="T03603"/>
    <x v="494"/>
    <s v="C171"/>
    <s v="P022"/>
    <x v="4"/>
    <n v="4"/>
    <n v="0.15"/>
    <s v="Cash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3604"/>
    <x v="570"/>
    <s v="C055"/>
    <s v="P034"/>
    <x v="1"/>
    <n v="3"/>
    <n v="0.05"/>
    <s v="Credit Card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3605"/>
    <x v="385"/>
    <s v="C034"/>
    <s v="P021"/>
    <x v="2"/>
    <n v="1"/>
    <n v="0"/>
    <s v="Credit Card"/>
    <n v="1227.24"/>
    <n v="977.09"/>
    <x v="2"/>
    <s v="Dairy"/>
    <n v="1227.24"/>
    <n v="977.09"/>
    <n v="250.14999999999998"/>
    <n v="0.20383136142889735"/>
    <n v="0"/>
    <n v="1227.24"/>
    <n v="250.14999999999998"/>
  </r>
  <r>
    <s v="T03606"/>
    <x v="707"/>
    <s v="C094"/>
    <s v="P024"/>
    <x v="1"/>
    <n v="1"/>
    <n v="0.05"/>
    <s v="Credit Card"/>
    <n v="1487.41"/>
    <n v="813.07"/>
    <x v="1"/>
    <s v="Smartphone"/>
    <n v="1487.41"/>
    <n v="813.07"/>
    <n v="674.34"/>
    <n v="0.45336524562830693"/>
    <n v="74.370500000000007"/>
    <n v="1413.0395000000001"/>
    <n v="599.96950000000004"/>
  </r>
  <r>
    <s v="T03607"/>
    <x v="478"/>
    <s v="C010"/>
    <s v="P047"/>
    <x v="3"/>
    <n v="3"/>
    <n v="0.15"/>
    <s v="Mobile Money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3608"/>
    <x v="477"/>
    <s v="C133"/>
    <s v="P031"/>
    <x v="4"/>
    <n v="5"/>
    <n v="0.15"/>
    <s v="Bank Transfer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3609"/>
    <x v="629"/>
    <s v="C176"/>
    <s v="P014"/>
    <x v="2"/>
    <n v="3"/>
    <n v="0.1"/>
    <s v="Credit Card"/>
    <n v="1342.75"/>
    <n v="797.94"/>
    <x v="0"/>
    <s v="Clothing"/>
    <n v="4028.25"/>
    <n v="2393.8200000000002"/>
    <n v="1634.4299999999998"/>
    <n v="0.40574194749581077"/>
    <n v="402.82500000000005"/>
    <n v="3625.4250000000002"/>
    <n v="1231.605"/>
  </r>
  <r>
    <s v="T03610"/>
    <x v="436"/>
    <s v="C061"/>
    <s v="P011"/>
    <x v="4"/>
    <n v="4"/>
    <n v="0"/>
    <s v="Cash"/>
    <n v="248.57"/>
    <n v="190.67"/>
    <x v="1"/>
    <s v="Headphones"/>
    <n v="994.28"/>
    <n v="762.68"/>
    <n v="231.60000000000002"/>
    <n v="0.2329323731745585"/>
    <n v="0"/>
    <n v="994.28"/>
    <n v="231.60000000000002"/>
  </r>
  <r>
    <s v="T03611"/>
    <x v="702"/>
    <s v="C052"/>
    <s v="P035"/>
    <x v="3"/>
    <n v="3"/>
    <n v="0.1"/>
    <s v="Credit Card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3612"/>
    <x v="509"/>
    <s v="C100"/>
    <s v="P014"/>
    <x v="3"/>
    <n v="5"/>
    <n v="0.1"/>
    <s v="Cash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3613"/>
    <x v="102"/>
    <s v="C118"/>
    <s v="P012"/>
    <x v="3"/>
    <n v="3"/>
    <n v="0.05"/>
    <s v="Credit Card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3614"/>
    <x v="372"/>
    <s v="C187"/>
    <s v="P020"/>
    <x v="4"/>
    <n v="1"/>
    <n v="0"/>
    <s v="Credit Card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3615"/>
    <x v="452"/>
    <s v="C165"/>
    <s v="P026"/>
    <x v="4"/>
    <n v="2"/>
    <n v="0.1"/>
    <s v="Cash"/>
    <n v="1015.76"/>
    <n v="584.4"/>
    <x v="2"/>
    <s v="Dairy"/>
    <n v="2031.52"/>
    <n v="1168.8"/>
    <n v="862.72"/>
    <n v="0.42466724423092073"/>
    <n v="203.15200000000002"/>
    <n v="1828.3679999999999"/>
    <n v="659.56799999999998"/>
  </r>
  <r>
    <s v="T03616"/>
    <x v="356"/>
    <s v="C024"/>
    <s v="P041"/>
    <x v="0"/>
    <n v="2"/>
    <n v="0.15"/>
    <s v="Bank Transfer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3617"/>
    <x v="264"/>
    <s v="C168"/>
    <s v="P048"/>
    <x v="4"/>
    <n v="2"/>
    <n v="0"/>
    <s v="Credit Card"/>
    <n v="1216.3599999999999"/>
    <n v="794.8"/>
    <x v="0"/>
    <s v="Bags"/>
    <n v="2432.7199999999998"/>
    <n v="1589.6"/>
    <n v="843.11999999999989"/>
    <n v="0.34657502713012595"/>
    <n v="0"/>
    <n v="2432.7199999999998"/>
    <n v="843.11999999999989"/>
  </r>
  <r>
    <s v="T03618"/>
    <x v="695"/>
    <s v="C002"/>
    <s v="P016"/>
    <x v="4"/>
    <n v="4"/>
    <n v="0.15"/>
    <s v="Cash"/>
    <n v="1858.75"/>
    <n v="1451.16"/>
    <x v="0"/>
    <s v="Accessories"/>
    <n v="7435"/>
    <n v="5804.64"/>
    <n v="1630.3599999999997"/>
    <n v="0.21928177538668456"/>
    <n v="1115.25"/>
    <n v="6319.75"/>
    <n v="515.10999999999967"/>
  </r>
  <r>
    <s v="T03619"/>
    <x v="551"/>
    <s v="C054"/>
    <s v="P001"/>
    <x v="4"/>
    <n v="4"/>
    <n v="0"/>
    <s v="Cash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3620"/>
    <x v="587"/>
    <s v="C038"/>
    <s v="P044"/>
    <x v="1"/>
    <n v="1"/>
    <n v="0.05"/>
    <s v="Credit Card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3621"/>
    <x v="4"/>
    <s v="C030"/>
    <s v="P008"/>
    <x v="2"/>
    <n v="2"/>
    <n v="0"/>
    <s v="Mobile Money"/>
    <n v="109.78"/>
    <n v="70.59"/>
    <x v="0"/>
    <s v="Footwear"/>
    <n v="219.56"/>
    <n v="141.18"/>
    <n v="78.38"/>
    <n v="0.3569867006740754"/>
    <n v="0"/>
    <n v="219.56"/>
    <n v="78.38"/>
  </r>
  <r>
    <s v="T03622"/>
    <x v="390"/>
    <s v="C105"/>
    <s v="P049"/>
    <x v="1"/>
    <n v="2"/>
    <n v="0"/>
    <s v="Cash"/>
    <n v="388.26"/>
    <n v="199.3"/>
    <x v="0"/>
    <s v="Watches"/>
    <n v="776.52"/>
    <n v="398.6"/>
    <n v="377.91999999999996"/>
    <n v="0.48668418070365216"/>
    <n v="0"/>
    <n v="776.52"/>
    <n v="377.91999999999996"/>
  </r>
  <r>
    <s v="T03623"/>
    <x v="305"/>
    <s v="C156"/>
    <s v="P020"/>
    <x v="3"/>
    <n v="1"/>
    <n v="0"/>
    <s v="Mobile Money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3624"/>
    <x v="60"/>
    <s v="C104"/>
    <s v="P026"/>
    <x v="3"/>
    <n v="2"/>
    <n v="0.05"/>
    <s v="Cash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3625"/>
    <x v="60"/>
    <s v="C031"/>
    <s v="P015"/>
    <x v="4"/>
    <n v="1"/>
    <n v="0.15"/>
    <s v="Credit Card"/>
    <n v="270.45"/>
    <n v="187.6"/>
    <x v="0"/>
    <s v="Bags"/>
    <n v="270.45"/>
    <n v="187.6"/>
    <n v="82.85"/>
    <n v="0.30634128304677388"/>
    <n v="40.567499999999995"/>
    <n v="229.88249999999999"/>
    <n v="42.282499999999999"/>
  </r>
  <r>
    <s v="T03626"/>
    <x v="197"/>
    <s v="C186"/>
    <s v="P001"/>
    <x v="0"/>
    <n v="5"/>
    <n v="0.15"/>
    <s v="Credit Card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3627"/>
    <x v="602"/>
    <s v="C051"/>
    <s v="P023"/>
    <x v="4"/>
    <n v="2"/>
    <n v="0"/>
    <s v="Bank Transfer"/>
    <n v="1878.47"/>
    <n v="1014.91"/>
    <x v="0"/>
    <s v="Footwear"/>
    <n v="3756.94"/>
    <n v="2029.82"/>
    <n v="1727.1200000000001"/>
    <n v="0.45971455493034225"/>
    <n v="0"/>
    <n v="3756.94"/>
    <n v="1727.1200000000001"/>
  </r>
  <r>
    <s v="T03628"/>
    <x v="608"/>
    <s v="C147"/>
    <s v="P007"/>
    <x v="2"/>
    <n v="4"/>
    <n v="0.15"/>
    <s v="Bank Transfer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3629"/>
    <x v="619"/>
    <s v="C054"/>
    <s v="P047"/>
    <x v="4"/>
    <n v="1"/>
    <n v="0.05"/>
    <s v="Mobile Money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3630"/>
    <x v="277"/>
    <s v="C167"/>
    <s v="P017"/>
    <x v="0"/>
    <n v="5"/>
    <n v="0"/>
    <s v="Credit Card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3631"/>
    <x v="297"/>
    <s v="C196"/>
    <s v="P022"/>
    <x v="0"/>
    <n v="2"/>
    <n v="0"/>
    <s v="Cash"/>
    <n v="25.57"/>
    <n v="19.05"/>
    <x v="2"/>
    <s v="Vegetables"/>
    <n v="51.14"/>
    <n v="38.1"/>
    <n v="13.04"/>
    <n v="0.25498631208447398"/>
    <n v="0"/>
    <n v="51.14"/>
    <n v="13.04"/>
  </r>
  <r>
    <s v="T03632"/>
    <x v="293"/>
    <s v="C073"/>
    <s v="P030"/>
    <x v="3"/>
    <n v="5"/>
    <n v="0.15"/>
    <s v="Credit Card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3633"/>
    <x v="281"/>
    <s v="C087"/>
    <s v="P020"/>
    <x v="3"/>
    <n v="5"/>
    <n v="0.1"/>
    <s v="Credit Card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3634"/>
    <x v="378"/>
    <s v="C039"/>
    <s v="P018"/>
    <x v="4"/>
    <n v="3"/>
    <n v="0.15"/>
    <s v="Credit Card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3635"/>
    <x v="509"/>
    <s v="C005"/>
    <s v="P018"/>
    <x v="4"/>
    <n v="2"/>
    <n v="0.1"/>
    <s v="Bank Transfer"/>
    <n v="1079.8900000000001"/>
    <n v="703.83"/>
    <x v="1"/>
    <s v="Smartphone"/>
    <n v="2159.7800000000002"/>
    <n v="1407.66"/>
    <n v="752.12000000000012"/>
    <n v="0.34823917250831105"/>
    <n v="215.97800000000004"/>
    <n v="1943.8020000000001"/>
    <n v="536.14200000000005"/>
  </r>
  <r>
    <s v="T03636"/>
    <x v="634"/>
    <s v="C185"/>
    <s v="P013"/>
    <x v="1"/>
    <n v="1"/>
    <n v="0"/>
    <s v="Credit Card"/>
    <n v="1134.8"/>
    <n v="675.1"/>
    <x v="0"/>
    <s v="Watches"/>
    <n v="1134.8"/>
    <n v="675.1"/>
    <n v="459.69999999999993"/>
    <n v="0.40509340853013742"/>
    <n v="0"/>
    <n v="1134.8"/>
    <n v="459.69999999999993"/>
  </r>
  <r>
    <s v="T03637"/>
    <x v="482"/>
    <s v="C184"/>
    <s v="P004"/>
    <x v="4"/>
    <n v="5"/>
    <n v="0.1"/>
    <s v="Credit Card"/>
    <n v="1853.77"/>
    <n v="1363.52"/>
    <x v="0"/>
    <s v="Accessories"/>
    <n v="9268.85"/>
    <n v="6817.6"/>
    <n v="2451.25"/>
    <n v="0.26446107122242779"/>
    <n v="926.8850000000001"/>
    <n v="8341.9650000000001"/>
    <n v="1524.3649999999998"/>
  </r>
  <r>
    <s v="T03638"/>
    <x v="115"/>
    <s v="C200"/>
    <s v="P036"/>
    <x v="4"/>
    <n v="4"/>
    <n v="0"/>
    <s v="Cash"/>
    <n v="1501.46"/>
    <n v="1167.73"/>
    <x v="0"/>
    <s v="Watches"/>
    <n v="6005.84"/>
    <n v="4670.92"/>
    <n v="1334.92"/>
    <n v="0.22227032355174298"/>
    <n v="0"/>
    <n v="6005.84"/>
    <n v="1334.92"/>
  </r>
  <r>
    <s v="T03639"/>
    <x v="28"/>
    <s v="C059"/>
    <s v="P050"/>
    <x v="1"/>
    <n v="1"/>
    <n v="0.05"/>
    <s v="Bank Transfer"/>
    <n v="1044.6400000000001"/>
    <n v="775.07"/>
    <x v="0"/>
    <s v="Footwear"/>
    <n v="1044.6400000000001"/>
    <n v="775.07"/>
    <n v="269.57000000000005"/>
    <n v="0.25805062030938891"/>
    <n v="52.232000000000006"/>
    <n v="992.40800000000013"/>
    <n v="217.33800000000008"/>
  </r>
  <r>
    <s v="T03640"/>
    <x v="187"/>
    <s v="C049"/>
    <s v="P035"/>
    <x v="1"/>
    <n v="3"/>
    <n v="0.1"/>
    <s v="Bank Transfer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3641"/>
    <x v="66"/>
    <s v="C100"/>
    <s v="P046"/>
    <x v="0"/>
    <n v="2"/>
    <n v="0.05"/>
    <s v="Cash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3642"/>
    <x v="727"/>
    <s v="C067"/>
    <s v="P025"/>
    <x v="3"/>
    <n v="2"/>
    <n v="0"/>
    <s v="Credit Card"/>
    <n v="429.15"/>
    <n v="258.72000000000003"/>
    <x v="0"/>
    <s v="Watches"/>
    <n v="858.3"/>
    <n v="517.44000000000005"/>
    <n v="340.8599999999999"/>
    <n v="0.39713386927647665"/>
    <n v="0"/>
    <n v="858.3"/>
    <n v="340.8599999999999"/>
  </r>
  <r>
    <s v="T03643"/>
    <x v="263"/>
    <s v="C124"/>
    <s v="P013"/>
    <x v="3"/>
    <n v="4"/>
    <n v="0"/>
    <s v="Bank Transfer"/>
    <n v="1134.8"/>
    <n v="675.1"/>
    <x v="0"/>
    <s v="Watches"/>
    <n v="4539.2"/>
    <n v="2700.4"/>
    <n v="1838.7999999999997"/>
    <n v="0.40509340853013742"/>
    <n v="0"/>
    <n v="4539.2"/>
    <n v="1838.7999999999997"/>
  </r>
  <r>
    <s v="T03644"/>
    <x v="692"/>
    <s v="C158"/>
    <s v="P041"/>
    <x v="2"/>
    <n v="4"/>
    <n v="0.05"/>
    <s v="Mobile Money"/>
    <n v="1635.01"/>
    <n v="1043.29"/>
    <x v="1"/>
    <s v="Television"/>
    <n v="6540.04"/>
    <n v="4173.16"/>
    <n v="2366.88"/>
    <n v="0.36190604338811383"/>
    <n v="327.00200000000001"/>
    <n v="6213.0379999999996"/>
    <n v="2039.8779999999997"/>
  </r>
  <r>
    <s v="T03645"/>
    <x v="297"/>
    <s v="C072"/>
    <s v="P036"/>
    <x v="3"/>
    <n v="2"/>
    <n v="0"/>
    <s v="Mobile Money"/>
    <n v="1501.46"/>
    <n v="1167.73"/>
    <x v="0"/>
    <s v="Watches"/>
    <n v="3002.92"/>
    <n v="2335.46"/>
    <n v="667.46"/>
    <n v="0.22227032355174298"/>
    <n v="0"/>
    <n v="3002.92"/>
    <n v="667.46"/>
  </r>
  <r>
    <s v="T03646"/>
    <x v="82"/>
    <s v="C185"/>
    <s v="P007"/>
    <x v="3"/>
    <n v="4"/>
    <n v="0.15"/>
    <s v="Cash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3647"/>
    <x v="409"/>
    <s v="C106"/>
    <s v="P014"/>
    <x v="2"/>
    <n v="2"/>
    <n v="0.05"/>
    <s v="Bank Transfer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3648"/>
    <x v="633"/>
    <s v="C136"/>
    <s v="P024"/>
    <x v="3"/>
    <n v="3"/>
    <n v="0.1"/>
    <s v="Bank Transfer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3649"/>
    <x v="318"/>
    <s v="C041"/>
    <s v="P003"/>
    <x v="3"/>
    <n v="2"/>
    <n v="0.1"/>
    <s v="Cash"/>
    <n v="337.63"/>
    <n v="169.03"/>
    <x v="0"/>
    <s v="Footwear"/>
    <n v="675.26"/>
    <n v="338.06"/>
    <n v="337.2"/>
    <n v="0.49936320824571273"/>
    <n v="67.525999999999996"/>
    <n v="607.73400000000004"/>
    <n v="269.67400000000004"/>
  </r>
  <r>
    <s v="T03650"/>
    <x v="646"/>
    <s v="C064"/>
    <s v="P029"/>
    <x v="3"/>
    <n v="1"/>
    <n v="0"/>
    <s v="Bank Transfer"/>
    <n v="1485.05"/>
    <n v="988.31"/>
    <x v="0"/>
    <s v="Clothing"/>
    <n v="1485.05"/>
    <n v="988.31"/>
    <n v="496.74"/>
    <n v="0.33449378808794317"/>
    <n v="0"/>
    <n v="1485.05"/>
    <n v="496.74"/>
  </r>
  <r>
    <s v="T03651"/>
    <x v="98"/>
    <s v="C104"/>
    <s v="P034"/>
    <x v="1"/>
    <n v="5"/>
    <n v="0.15"/>
    <s v="Bank Transfer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3652"/>
    <x v="403"/>
    <s v="C109"/>
    <s v="P008"/>
    <x v="0"/>
    <n v="5"/>
    <n v="0"/>
    <s v="Bank Transfer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3653"/>
    <x v="718"/>
    <s v="C114"/>
    <s v="P043"/>
    <x v="4"/>
    <n v="3"/>
    <n v="0.1"/>
    <s v="Bank Transfer"/>
    <n v="564.41999999999996"/>
    <n v="293.95999999999998"/>
    <x v="0"/>
    <s v="Accessories"/>
    <n v="1693.2599999999998"/>
    <n v="881.87999999999988"/>
    <n v="811.37999999999988"/>
    <n v="0.47918216930654478"/>
    <n v="169.32599999999999"/>
    <n v="1523.9339999999997"/>
    <n v="642.05399999999986"/>
  </r>
  <r>
    <s v="T03654"/>
    <x v="201"/>
    <s v="C109"/>
    <s v="P008"/>
    <x v="2"/>
    <n v="2"/>
    <n v="0.1"/>
    <s v="Mobile Money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3655"/>
    <x v="99"/>
    <s v="C028"/>
    <s v="P047"/>
    <x v="2"/>
    <n v="3"/>
    <n v="0.15"/>
    <s v="Mobile Money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3656"/>
    <x v="311"/>
    <s v="C001"/>
    <s v="P026"/>
    <x v="3"/>
    <n v="1"/>
    <n v="0"/>
    <s v="Cash"/>
    <n v="1015.76"/>
    <n v="584.4"/>
    <x v="2"/>
    <s v="Dairy"/>
    <n v="1015.76"/>
    <n v="584.4"/>
    <n v="431.36"/>
    <n v="0.42466724423092073"/>
    <n v="0"/>
    <n v="1015.76"/>
    <n v="431.36"/>
  </r>
  <r>
    <s v="T03657"/>
    <x v="279"/>
    <s v="C132"/>
    <s v="P046"/>
    <x v="3"/>
    <n v="1"/>
    <n v="0.05"/>
    <s v="Cash"/>
    <n v="1165.3699999999999"/>
    <n v="926.55"/>
    <x v="0"/>
    <s v="Clothing"/>
    <n v="1165.3699999999999"/>
    <n v="926.55"/>
    <n v="238.81999999999994"/>
    <n v="0.20493062289230027"/>
    <n v="58.268499999999996"/>
    <n v="1107.1015"/>
    <n v="180.55150000000003"/>
  </r>
  <r>
    <s v="T03658"/>
    <x v="396"/>
    <s v="C189"/>
    <s v="P039"/>
    <x v="1"/>
    <n v="5"/>
    <n v="0.05"/>
    <s v="Cash"/>
    <n v="540.94000000000005"/>
    <n v="398.25"/>
    <x v="0"/>
    <s v="Clothing"/>
    <n v="2704.7000000000003"/>
    <n v="1991.25"/>
    <n v="713.45000000000027"/>
    <n v="0.26378156542315234"/>
    <n v="135.23500000000001"/>
    <n v="2569.4650000000001"/>
    <n v="578.21500000000015"/>
  </r>
  <r>
    <s v="T03659"/>
    <x v="596"/>
    <s v="C116"/>
    <s v="P007"/>
    <x v="1"/>
    <n v="3"/>
    <n v="0"/>
    <s v="Mobile Money"/>
    <n v="1474.12"/>
    <n v="764.02"/>
    <x v="1"/>
    <s v="Camera"/>
    <n v="4422.3599999999997"/>
    <n v="2292.06"/>
    <n v="2130.2999999999997"/>
    <n v="0.48171112256804055"/>
    <n v="0"/>
    <n v="4422.3599999999997"/>
    <n v="2130.2999999999997"/>
  </r>
  <r>
    <s v="T03660"/>
    <x v="416"/>
    <s v="C042"/>
    <s v="P042"/>
    <x v="1"/>
    <n v="5"/>
    <n v="0"/>
    <s v="Cash"/>
    <n v="453.62"/>
    <n v="316.63"/>
    <x v="0"/>
    <s v="Clothing"/>
    <n v="2268.1"/>
    <n v="1583.15"/>
    <n v="684.94999999999982"/>
    <n v="0.30199285745778398"/>
    <n v="0"/>
    <n v="2268.1"/>
    <n v="684.94999999999982"/>
  </r>
  <r>
    <s v="T03661"/>
    <x v="103"/>
    <s v="C133"/>
    <s v="P042"/>
    <x v="3"/>
    <n v="3"/>
    <n v="0.15"/>
    <s v="Cash"/>
    <n v="453.62"/>
    <n v="316.63"/>
    <x v="0"/>
    <s v="Clothing"/>
    <n v="1360.8600000000001"/>
    <n v="949.89"/>
    <n v="410.97000000000014"/>
    <n v="0.30199285745778415"/>
    <n v="204.12900000000002"/>
    <n v="1156.7310000000002"/>
    <n v="206.84100000000024"/>
  </r>
  <r>
    <s v="T03662"/>
    <x v="89"/>
    <s v="C038"/>
    <s v="P029"/>
    <x v="4"/>
    <n v="1"/>
    <n v="0"/>
    <s v="Bank Transfer"/>
    <n v="1485.05"/>
    <n v="988.31"/>
    <x v="0"/>
    <s v="Clothing"/>
    <n v="1485.05"/>
    <n v="988.31"/>
    <n v="496.74"/>
    <n v="0.33449378808794317"/>
    <n v="0"/>
    <n v="1485.05"/>
    <n v="496.74"/>
  </r>
  <r>
    <s v="T03663"/>
    <x v="3"/>
    <s v="C181"/>
    <s v="P050"/>
    <x v="3"/>
    <n v="4"/>
    <n v="0"/>
    <s v="Credit Card"/>
    <n v="1044.6400000000001"/>
    <n v="775.07"/>
    <x v="0"/>
    <s v="Footwear"/>
    <n v="4178.5600000000004"/>
    <n v="3100.28"/>
    <n v="1078.2800000000002"/>
    <n v="0.25805062030938891"/>
    <n v="0"/>
    <n v="4178.5600000000004"/>
    <n v="1078.2800000000002"/>
  </r>
  <r>
    <s v="T03664"/>
    <x v="520"/>
    <s v="C131"/>
    <s v="P032"/>
    <x v="3"/>
    <n v="4"/>
    <n v="0.15"/>
    <s v="Cash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3665"/>
    <x v="540"/>
    <s v="C064"/>
    <s v="P023"/>
    <x v="3"/>
    <n v="4"/>
    <n v="0.05"/>
    <s v="Bank Transfer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3666"/>
    <x v="474"/>
    <s v="C021"/>
    <s v="P038"/>
    <x v="3"/>
    <n v="3"/>
    <n v="0.1"/>
    <s v="Bank Transfer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3667"/>
    <x v="452"/>
    <s v="C126"/>
    <s v="P042"/>
    <x v="0"/>
    <n v="2"/>
    <n v="0.15"/>
    <s v="Credit Card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3668"/>
    <x v="586"/>
    <s v="C030"/>
    <s v="P015"/>
    <x v="2"/>
    <n v="1"/>
    <n v="0"/>
    <s v="Mobile Money"/>
    <n v="270.45"/>
    <n v="187.6"/>
    <x v="0"/>
    <s v="Bags"/>
    <n v="270.45"/>
    <n v="187.6"/>
    <n v="82.85"/>
    <n v="0.30634128304677388"/>
    <n v="0"/>
    <n v="270.45"/>
    <n v="82.85"/>
  </r>
  <r>
    <s v="T03669"/>
    <x v="320"/>
    <s v="C047"/>
    <s v="P046"/>
    <x v="0"/>
    <n v="5"/>
    <n v="0.1"/>
    <s v="Mobile Money"/>
    <n v="1165.3699999999999"/>
    <n v="926.55"/>
    <x v="0"/>
    <s v="Clothing"/>
    <n v="5826.8499999999995"/>
    <n v="4632.75"/>
    <n v="1194.0999999999995"/>
    <n v="0.20493062289230021"/>
    <n v="582.68499999999995"/>
    <n v="5244.1649999999991"/>
    <n v="611.41499999999905"/>
  </r>
  <r>
    <s v="T03670"/>
    <x v="19"/>
    <s v="C110"/>
    <s v="P028"/>
    <x v="1"/>
    <n v="5"/>
    <n v="0.1"/>
    <s v="Mobile Money"/>
    <n v="673.78"/>
    <n v="363.33"/>
    <x v="1"/>
    <s v="Smartphone"/>
    <n v="3368.8999999999996"/>
    <n v="1816.6499999999999"/>
    <n v="1552.2499999999998"/>
    <n v="0.46075870462168661"/>
    <n v="336.89"/>
    <n v="3032.0099999999998"/>
    <n v="1215.3599999999999"/>
  </r>
  <r>
    <s v="T03671"/>
    <x v="365"/>
    <s v="C008"/>
    <s v="P048"/>
    <x v="2"/>
    <n v="1"/>
    <n v="0"/>
    <s v="Bank Transfer"/>
    <n v="1216.3599999999999"/>
    <n v="794.8"/>
    <x v="0"/>
    <s v="Bags"/>
    <n v="1216.3599999999999"/>
    <n v="794.8"/>
    <n v="421.55999999999995"/>
    <n v="0.34657502713012595"/>
    <n v="0"/>
    <n v="1216.3599999999999"/>
    <n v="421.55999999999995"/>
  </r>
  <r>
    <s v="T03672"/>
    <x v="162"/>
    <s v="C051"/>
    <s v="P035"/>
    <x v="2"/>
    <n v="5"/>
    <n v="0.15"/>
    <s v="Credit Card"/>
    <n v="1562.43"/>
    <n v="1195.6300000000001"/>
    <x v="1"/>
    <s v="Laptop"/>
    <n v="7812.1500000000005"/>
    <n v="5978.1500000000005"/>
    <n v="1834"/>
    <n v="0.23476251736077774"/>
    <n v="1171.8225"/>
    <n v="6640.3275000000003"/>
    <n v="662.17749999999978"/>
  </r>
  <r>
    <s v="T03673"/>
    <x v="598"/>
    <s v="C113"/>
    <s v="P022"/>
    <x v="0"/>
    <n v="4"/>
    <n v="0.15"/>
    <s v="Mobile Money"/>
    <n v="25.57"/>
    <n v="19.05"/>
    <x v="2"/>
    <s v="Vegetables"/>
    <n v="102.28"/>
    <n v="76.2"/>
    <n v="26.08"/>
    <n v="0.25498631208447398"/>
    <n v="15.341999999999999"/>
    <n v="86.938000000000002"/>
    <n v="10.738"/>
  </r>
  <r>
    <s v="T03674"/>
    <x v="159"/>
    <s v="C039"/>
    <s v="P026"/>
    <x v="3"/>
    <n v="3"/>
    <n v="0"/>
    <s v="Credit Card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3675"/>
    <x v="692"/>
    <s v="C036"/>
    <s v="P003"/>
    <x v="1"/>
    <n v="1"/>
    <n v="0"/>
    <s v="Cash"/>
    <n v="337.63"/>
    <n v="169.03"/>
    <x v="0"/>
    <s v="Footwear"/>
    <n v="337.63"/>
    <n v="169.03"/>
    <n v="168.6"/>
    <n v="0.49936320824571273"/>
    <n v="0"/>
    <n v="337.63"/>
    <n v="168.6"/>
  </r>
  <r>
    <s v="T03676"/>
    <x v="467"/>
    <s v="C069"/>
    <s v="P039"/>
    <x v="1"/>
    <n v="4"/>
    <n v="0.15"/>
    <s v="Cash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3677"/>
    <x v="41"/>
    <s v="C080"/>
    <s v="P032"/>
    <x v="0"/>
    <n v="5"/>
    <n v="0"/>
    <s v="Cash"/>
    <n v="304.70999999999998"/>
    <n v="164.01"/>
    <x v="2"/>
    <s v="Vegetables"/>
    <n v="1523.55"/>
    <n v="820.05"/>
    <n v="703.5"/>
    <n v="0.46175051688490698"/>
    <n v="0"/>
    <n v="1523.55"/>
    <n v="703.5"/>
  </r>
  <r>
    <s v="T03678"/>
    <x v="63"/>
    <s v="C030"/>
    <s v="P014"/>
    <x v="3"/>
    <n v="4"/>
    <n v="0.15"/>
    <s v="Mobile Money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3679"/>
    <x v="466"/>
    <s v="C032"/>
    <s v="P029"/>
    <x v="0"/>
    <n v="1"/>
    <n v="0"/>
    <s v="Bank Transfer"/>
    <n v="1485.05"/>
    <n v="988.31"/>
    <x v="0"/>
    <s v="Clothing"/>
    <n v="1485.05"/>
    <n v="988.31"/>
    <n v="496.74"/>
    <n v="0.33449378808794317"/>
    <n v="0"/>
    <n v="1485.05"/>
    <n v="496.74"/>
  </r>
  <r>
    <s v="T03680"/>
    <x v="439"/>
    <s v="C150"/>
    <s v="P018"/>
    <x v="2"/>
    <n v="5"/>
    <n v="0"/>
    <s v="Bank Transfer"/>
    <n v="1079.8900000000001"/>
    <n v="703.83"/>
    <x v="1"/>
    <s v="Smartphone"/>
    <n v="5399.4500000000007"/>
    <n v="3519.15"/>
    <n v="1880.3000000000006"/>
    <n v="0.3482391725083111"/>
    <n v="0"/>
    <n v="5399.4500000000007"/>
    <n v="1880.3000000000006"/>
  </r>
  <r>
    <s v="T03681"/>
    <x v="640"/>
    <s v="C147"/>
    <s v="P029"/>
    <x v="3"/>
    <n v="3"/>
    <n v="0.05"/>
    <s v="Cash"/>
    <n v="1485.05"/>
    <n v="988.31"/>
    <x v="0"/>
    <s v="Clothing"/>
    <n v="4455.1499999999996"/>
    <n v="2964.93"/>
    <n v="1490.2199999999998"/>
    <n v="0.33449378808794317"/>
    <n v="222.75749999999999"/>
    <n v="4232.3924999999999"/>
    <n v="1267.4625000000001"/>
  </r>
  <r>
    <s v="T03682"/>
    <x v="246"/>
    <s v="C082"/>
    <s v="P025"/>
    <x v="2"/>
    <n v="1"/>
    <n v="0.1"/>
    <s v="Cash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3683"/>
    <x v="644"/>
    <s v="C151"/>
    <s v="P015"/>
    <x v="0"/>
    <n v="5"/>
    <n v="0.15"/>
    <s v="Mobile Money"/>
    <n v="270.45"/>
    <n v="187.6"/>
    <x v="0"/>
    <s v="Bags"/>
    <n v="1352.25"/>
    <n v="938"/>
    <n v="414.25"/>
    <n v="0.30634128304677388"/>
    <n v="202.83750000000001"/>
    <n v="1149.4124999999999"/>
    <n v="211.41249999999991"/>
  </r>
  <r>
    <s v="T03684"/>
    <x v="18"/>
    <s v="C156"/>
    <s v="P048"/>
    <x v="4"/>
    <n v="4"/>
    <n v="0.05"/>
    <s v="Cash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3685"/>
    <x v="501"/>
    <s v="C051"/>
    <s v="P028"/>
    <x v="1"/>
    <n v="5"/>
    <n v="0.15"/>
    <s v="Cash"/>
    <n v="673.78"/>
    <n v="363.33"/>
    <x v="1"/>
    <s v="Smartphone"/>
    <n v="3368.8999999999996"/>
    <n v="1816.6499999999999"/>
    <n v="1552.2499999999998"/>
    <n v="0.46075870462168661"/>
    <n v="505.33499999999992"/>
    <n v="2863.5649999999996"/>
    <n v="1046.9149999999997"/>
  </r>
  <r>
    <s v="T03686"/>
    <x v="200"/>
    <s v="C107"/>
    <s v="P048"/>
    <x v="1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3687"/>
    <x v="146"/>
    <s v="C106"/>
    <s v="P016"/>
    <x v="1"/>
    <n v="1"/>
    <n v="0.05"/>
    <s v="Credit Card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3688"/>
    <x v="175"/>
    <s v="C125"/>
    <s v="P036"/>
    <x v="0"/>
    <n v="1"/>
    <n v="0.15"/>
    <s v="Mobile Money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3689"/>
    <x v="184"/>
    <s v="C147"/>
    <s v="P013"/>
    <x v="0"/>
    <n v="2"/>
    <n v="0.05"/>
    <s v="Credit Card"/>
    <n v="1134.8"/>
    <n v="675.1"/>
    <x v="0"/>
    <s v="Watches"/>
    <n v="2269.6"/>
    <n v="1350.2"/>
    <n v="919.39999999999986"/>
    <n v="0.40509340853013742"/>
    <n v="113.48"/>
    <n v="2156.12"/>
    <n v="805.91999999999985"/>
  </r>
  <r>
    <s v="T03690"/>
    <x v="626"/>
    <s v="C196"/>
    <s v="P045"/>
    <x v="0"/>
    <n v="4"/>
    <n v="0.05"/>
    <s v="Credit Card"/>
    <n v="1879.08"/>
    <n v="1004.56"/>
    <x v="2"/>
    <s v="Dairy"/>
    <n v="7516.32"/>
    <n v="4018.24"/>
    <n v="3498.08"/>
    <n v="0.46539796070417438"/>
    <n v="375.81600000000003"/>
    <n v="7140.5039999999999"/>
    <n v="3122.2640000000001"/>
  </r>
  <r>
    <s v="T03691"/>
    <x v="694"/>
    <s v="C189"/>
    <s v="P019"/>
    <x v="4"/>
    <n v="5"/>
    <n v="0.1"/>
    <s v="Cash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3692"/>
    <x v="341"/>
    <s v="C157"/>
    <s v="P003"/>
    <x v="1"/>
    <n v="1"/>
    <n v="0"/>
    <s v="Bank Transfer"/>
    <n v="337.63"/>
    <n v="169.03"/>
    <x v="0"/>
    <s v="Footwear"/>
    <n v="337.63"/>
    <n v="169.03"/>
    <n v="168.6"/>
    <n v="0.49936320824571273"/>
    <n v="0"/>
    <n v="337.63"/>
    <n v="168.6"/>
  </r>
  <r>
    <s v="T03693"/>
    <x v="53"/>
    <s v="C043"/>
    <s v="P028"/>
    <x v="1"/>
    <n v="2"/>
    <n v="0"/>
    <s v="Credit Card"/>
    <n v="673.78"/>
    <n v="363.33"/>
    <x v="1"/>
    <s v="Smartphone"/>
    <n v="1347.56"/>
    <n v="726.66"/>
    <n v="620.9"/>
    <n v="0.46075870462168661"/>
    <n v="0"/>
    <n v="1347.56"/>
    <n v="620.9"/>
  </r>
  <r>
    <s v="T03694"/>
    <x v="477"/>
    <s v="C120"/>
    <s v="P050"/>
    <x v="3"/>
    <n v="5"/>
    <n v="0.15"/>
    <s v="Credit Card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3695"/>
    <x v="172"/>
    <s v="C028"/>
    <s v="P028"/>
    <x v="3"/>
    <n v="4"/>
    <n v="0"/>
    <s v="Credit Card"/>
    <n v="673.78"/>
    <n v="363.33"/>
    <x v="1"/>
    <s v="Smartphone"/>
    <n v="2695.12"/>
    <n v="1453.32"/>
    <n v="1241.8"/>
    <n v="0.46075870462168661"/>
    <n v="0"/>
    <n v="2695.12"/>
    <n v="1241.8"/>
  </r>
  <r>
    <s v="T03696"/>
    <x v="156"/>
    <s v="C170"/>
    <s v="P021"/>
    <x v="3"/>
    <n v="3"/>
    <n v="0"/>
    <s v="Cash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3697"/>
    <x v="105"/>
    <s v="C061"/>
    <s v="P007"/>
    <x v="0"/>
    <n v="5"/>
    <n v="0.15"/>
    <s v="Credit Card"/>
    <n v="1474.12"/>
    <n v="764.02"/>
    <x v="1"/>
    <s v="Camera"/>
    <n v="7370.5999999999995"/>
    <n v="3820.1"/>
    <n v="3550.4999999999995"/>
    <n v="0.48171112256804055"/>
    <n v="1105.5899999999999"/>
    <n v="6265.0099999999993"/>
    <n v="2444.9099999999994"/>
  </r>
  <r>
    <s v="T03698"/>
    <x v="307"/>
    <s v="C029"/>
    <s v="P045"/>
    <x v="3"/>
    <n v="4"/>
    <n v="0"/>
    <s v="Bank Transfer"/>
    <n v="1879.08"/>
    <n v="1004.56"/>
    <x v="2"/>
    <s v="Dairy"/>
    <n v="7516.32"/>
    <n v="4018.24"/>
    <n v="3498.08"/>
    <n v="0.46539796070417438"/>
    <n v="0"/>
    <n v="7516.32"/>
    <n v="3498.08"/>
  </r>
  <r>
    <s v="T03699"/>
    <x v="100"/>
    <s v="C170"/>
    <s v="P022"/>
    <x v="4"/>
    <n v="1"/>
    <n v="0"/>
    <s v="Mobile Money"/>
    <n v="25.57"/>
    <n v="19.05"/>
    <x v="2"/>
    <s v="Vegetables"/>
    <n v="25.57"/>
    <n v="19.05"/>
    <n v="6.52"/>
    <n v="0.25498631208447398"/>
    <n v="0"/>
    <n v="25.57"/>
    <n v="6.52"/>
  </r>
  <r>
    <s v="T03700"/>
    <x v="388"/>
    <s v="C067"/>
    <s v="P002"/>
    <x v="0"/>
    <n v="5"/>
    <n v="0.05"/>
    <s v="Credit Card"/>
    <n v="818.76"/>
    <n v="527.62"/>
    <x v="1"/>
    <s v="Television"/>
    <n v="4093.8"/>
    <n v="2638.1"/>
    <n v="1455.7000000000003"/>
    <n v="0.35558649665347603"/>
    <n v="204.69000000000003"/>
    <n v="3889.11"/>
    <n v="1251.0100000000002"/>
  </r>
  <r>
    <s v="T03701"/>
    <x v="386"/>
    <s v="C195"/>
    <s v="P048"/>
    <x v="3"/>
    <n v="4"/>
    <n v="0.1"/>
    <s v="Credit Card"/>
    <n v="1216.3599999999999"/>
    <n v="794.8"/>
    <x v="0"/>
    <s v="Bags"/>
    <n v="4865.4399999999996"/>
    <n v="3179.2"/>
    <n v="1686.2399999999998"/>
    <n v="0.34657502713012595"/>
    <n v="486.54399999999998"/>
    <n v="4378.8959999999997"/>
    <n v="1199.6959999999999"/>
  </r>
  <r>
    <s v="T03702"/>
    <x v="38"/>
    <s v="C147"/>
    <s v="P026"/>
    <x v="1"/>
    <n v="5"/>
    <n v="0.1"/>
    <s v="Mobile Money"/>
    <n v="1015.76"/>
    <n v="584.4"/>
    <x v="2"/>
    <s v="Dairy"/>
    <n v="5078.8"/>
    <n v="2922"/>
    <n v="2156.8000000000002"/>
    <n v="0.42466724423092073"/>
    <n v="507.88000000000005"/>
    <n v="4570.92"/>
    <n v="1648.92"/>
  </r>
  <r>
    <s v="T03703"/>
    <x v="584"/>
    <s v="C003"/>
    <s v="P046"/>
    <x v="4"/>
    <n v="2"/>
    <n v="0"/>
    <s v="Cash"/>
    <n v="1165.3699999999999"/>
    <n v="926.55"/>
    <x v="0"/>
    <s v="Clothing"/>
    <n v="2330.7399999999998"/>
    <n v="1853.1"/>
    <n v="477.63999999999987"/>
    <n v="0.20493062289230027"/>
    <n v="0"/>
    <n v="2330.7399999999998"/>
    <n v="477.63999999999987"/>
  </r>
  <r>
    <s v="T03704"/>
    <x v="666"/>
    <s v="C067"/>
    <s v="P024"/>
    <x v="4"/>
    <n v="1"/>
    <n v="0.15"/>
    <s v="Mobile Money"/>
    <n v="1487.41"/>
    <n v="813.07"/>
    <x v="1"/>
    <s v="Smartphone"/>
    <n v="1487.41"/>
    <n v="813.07"/>
    <n v="674.34"/>
    <n v="0.45336524562830693"/>
    <n v="223.11150000000001"/>
    <n v="1264.2985000000001"/>
    <n v="451.22850000000005"/>
  </r>
  <r>
    <s v="T03705"/>
    <x v="517"/>
    <s v="C082"/>
    <s v="P026"/>
    <x v="1"/>
    <n v="1"/>
    <n v="0.05"/>
    <s v="Credit Card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3706"/>
    <x v="445"/>
    <s v="C098"/>
    <s v="P047"/>
    <x v="4"/>
    <n v="1"/>
    <n v="0.1"/>
    <s v="Mobile Money"/>
    <n v="1197.18"/>
    <n v="722.74"/>
    <x v="1"/>
    <s v="Smartphone"/>
    <n v="1197.18"/>
    <n v="722.74"/>
    <n v="474.44000000000005"/>
    <n v="0.39629796688885549"/>
    <n v="119.71800000000002"/>
    <n v="1077.462"/>
    <n v="354.72199999999998"/>
  </r>
  <r>
    <s v="T03707"/>
    <x v="287"/>
    <s v="C024"/>
    <s v="P001"/>
    <x v="3"/>
    <n v="2"/>
    <n v="0.15"/>
    <s v="Bank Transfer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3708"/>
    <x v="605"/>
    <s v="C043"/>
    <s v="P011"/>
    <x v="4"/>
    <n v="4"/>
    <n v="0.05"/>
    <s v="Mobile Money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3709"/>
    <x v="133"/>
    <s v="C186"/>
    <s v="P044"/>
    <x v="1"/>
    <n v="5"/>
    <n v="0.15"/>
    <s v="Cash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3710"/>
    <x v="253"/>
    <s v="C069"/>
    <s v="P016"/>
    <x v="3"/>
    <n v="5"/>
    <n v="0.1"/>
    <s v="Credit Card"/>
    <n v="1858.75"/>
    <n v="1451.16"/>
    <x v="0"/>
    <s v="Accessories"/>
    <n v="9293.75"/>
    <n v="7255.8"/>
    <n v="2037.9499999999998"/>
    <n v="0.21928177538668459"/>
    <n v="929.375"/>
    <n v="8364.375"/>
    <n v="1108.5749999999998"/>
  </r>
  <r>
    <s v="T03711"/>
    <x v="509"/>
    <s v="C183"/>
    <s v="P028"/>
    <x v="3"/>
    <n v="3"/>
    <n v="0"/>
    <s v="Mobile Money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3712"/>
    <x v="210"/>
    <s v="C029"/>
    <s v="P009"/>
    <x v="0"/>
    <n v="4"/>
    <n v="0"/>
    <s v="Mobile Money"/>
    <n v="123.19"/>
    <n v="80.36"/>
    <x v="2"/>
    <s v="Snacks"/>
    <n v="492.76"/>
    <n v="321.44"/>
    <n v="171.32"/>
    <n v="0.34767432421462779"/>
    <n v="0"/>
    <n v="492.76"/>
    <n v="171.32"/>
  </r>
  <r>
    <s v="T03713"/>
    <x v="21"/>
    <s v="C142"/>
    <s v="P032"/>
    <x v="2"/>
    <n v="2"/>
    <n v="0.15"/>
    <s v="Bank Transfer"/>
    <n v="304.70999999999998"/>
    <n v="164.01"/>
    <x v="2"/>
    <s v="Vegetables"/>
    <n v="609.41999999999996"/>
    <n v="328.02"/>
    <n v="281.39999999999998"/>
    <n v="0.46175051688490698"/>
    <n v="91.412999999999997"/>
    <n v="518.00699999999995"/>
    <n v="189.98699999999997"/>
  </r>
  <r>
    <s v="T03714"/>
    <x v="434"/>
    <s v="C173"/>
    <s v="P046"/>
    <x v="4"/>
    <n v="5"/>
    <n v="0.05"/>
    <s v="Bank Transfer"/>
    <n v="1165.3699999999999"/>
    <n v="926.55"/>
    <x v="0"/>
    <s v="Clothing"/>
    <n v="5826.8499999999995"/>
    <n v="4632.75"/>
    <n v="1194.0999999999995"/>
    <n v="0.20493062289230021"/>
    <n v="291.34249999999997"/>
    <n v="5535.5074999999997"/>
    <n v="902.75749999999971"/>
  </r>
  <r>
    <s v="T03715"/>
    <x v="184"/>
    <s v="C186"/>
    <s v="P047"/>
    <x v="1"/>
    <n v="3"/>
    <n v="0"/>
    <s v="Mobile Money"/>
    <n v="1197.18"/>
    <n v="722.74"/>
    <x v="1"/>
    <s v="Smartphone"/>
    <n v="3591.54"/>
    <n v="2168.2200000000003"/>
    <n v="1423.3199999999997"/>
    <n v="0.39629796688885538"/>
    <n v="0"/>
    <n v="3591.54"/>
    <n v="1423.3199999999997"/>
  </r>
  <r>
    <s v="T03716"/>
    <x v="123"/>
    <s v="C149"/>
    <s v="P012"/>
    <x v="1"/>
    <n v="2"/>
    <n v="0.1"/>
    <s v="Cash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3717"/>
    <x v="175"/>
    <s v="C155"/>
    <s v="P018"/>
    <x v="1"/>
    <n v="3"/>
    <n v="0.15"/>
    <s v="Mobile Money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3718"/>
    <x v="97"/>
    <s v="C140"/>
    <s v="P026"/>
    <x v="2"/>
    <n v="3"/>
    <n v="0.15"/>
    <s v="Cash"/>
    <n v="1015.76"/>
    <n v="584.4"/>
    <x v="2"/>
    <s v="Dairy"/>
    <n v="3047.2799999999997"/>
    <n v="1753.1999999999998"/>
    <n v="1294.08"/>
    <n v="0.42466724423092073"/>
    <n v="457.09199999999993"/>
    <n v="2590.1879999999996"/>
    <n v="836.98799999999983"/>
  </r>
  <r>
    <s v="T03719"/>
    <x v="614"/>
    <s v="C069"/>
    <s v="P030"/>
    <x v="1"/>
    <n v="5"/>
    <n v="0.1"/>
    <s v="Credit Card"/>
    <n v="29.24"/>
    <n v="15.28"/>
    <x v="0"/>
    <s v="Watches"/>
    <n v="146.19999999999999"/>
    <n v="76.399999999999991"/>
    <n v="69.8"/>
    <n v="0.47742818057455544"/>
    <n v="14.62"/>
    <n v="131.57999999999998"/>
    <n v="55.179999999999993"/>
  </r>
  <r>
    <s v="T03720"/>
    <x v="432"/>
    <s v="C017"/>
    <s v="P037"/>
    <x v="1"/>
    <n v="1"/>
    <n v="0.05"/>
    <s v="Bank Transfer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3721"/>
    <x v="142"/>
    <s v="C027"/>
    <s v="P003"/>
    <x v="1"/>
    <n v="2"/>
    <n v="0.05"/>
    <s v="Bank Transfer"/>
    <n v="337.63"/>
    <n v="169.03"/>
    <x v="0"/>
    <s v="Footwear"/>
    <n v="675.26"/>
    <n v="338.06"/>
    <n v="337.2"/>
    <n v="0.49936320824571273"/>
    <n v="33.762999999999998"/>
    <n v="641.49699999999996"/>
    <n v="303.43699999999995"/>
  </r>
  <r>
    <s v="T03722"/>
    <x v="120"/>
    <s v="C149"/>
    <s v="P008"/>
    <x v="2"/>
    <n v="4"/>
    <n v="0.1"/>
    <s v="Credit Card"/>
    <n v="109.78"/>
    <n v="70.59"/>
    <x v="0"/>
    <s v="Footwear"/>
    <n v="439.12"/>
    <n v="282.36"/>
    <n v="156.76"/>
    <n v="0.3569867006740754"/>
    <n v="43.912000000000006"/>
    <n v="395.20799999999997"/>
    <n v="112.84799999999996"/>
  </r>
  <r>
    <s v="T03723"/>
    <x v="433"/>
    <s v="C001"/>
    <s v="P014"/>
    <x v="4"/>
    <n v="5"/>
    <n v="0.05"/>
    <s v="Bank Transfer"/>
    <n v="1342.75"/>
    <n v="797.94"/>
    <x v="0"/>
    <s v="Clothing"/>
    <n v="6713.75"/>
    <n v="3989.7000000000003"/>
    <n v="2724.0499999999997"/>
    <n v="0.40574194749581077"/>
    <n v="335.6875"/>
    <n v="6378.0625"/>
    <n v="2388.3624999999997"/>
  </r>
  <r>
    <s v="T03724"/>
    <x v="360"/>
    <s v="C137"/>
    <s v="P045"/>
    <x v="1"/>
    <n v="5"/>
    <n v="0.05"/>
    <s v="Cash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3725"/>
    <x v="437"/>
    <s v="C112"/>
    <s v="P047"/>
    <x v="2"/>
    <n v="3"/>
    <n v="0.15"/>
    <s v="Mobile Money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3726"/>
    <x v="390"/>
    <s v="C039"/>
    <s v="P011"/>
    <x v="4"/>
    <n v="4"/>
    <n v="0"/>
    <s v="Mobile Money"/>
    <n v="248.57"/>
    <n v="190.67"/>
    <x v="1"/>
    <s v="Headphones"/>
    <n v="994.28"/>
    <n v="762.68"/>
    <n v="231.60000000000002"/>
    <n v="0.2329323731745585"/>
    <n v="0"/>
    <n v="994.28"/>
    <n v="231.60000000000002"/>
  </r>
  <r>
    <s v="T03727"/>
    <x v="500"/>
    <s v="C006"/>
    <s v="P010"/>
    <x v="4"/>
    <n v="1"/>
    <n v="0"/>
    <s v="Bank Transfer"/>
    <n v="1194.1199999999999"/>
    <n v="838.95"/>
    <x v="1"/>
    <s v="Smartphone"/>
    <n v="1194.1199999999999"/>
    <n v="838.95"/>
    <n v="355.16999999999985"/>
    <n v="0.29743241885237653"/>
    <n v="0"/>
    <n v="1194.1199999999999"/>
    <n v="355.16999999999985"/>
  </r>
  <r>
    <s v="T03728"/>
    <x v="707"/>
    <s v="C019"/>
    <s v="P044"/>
    <x v="2"/>
    <n v="1"/>
    <n v="0.05"/>
    <s v="Bank Transfer"/>
    <n v="1286.55"/>
    <n v="797.54"/>
    <x v="0"/>
    <s v="Accessories"/>
    <n v="1286.55"/>
    <n v="797.54"/>
    <n v="489.01"/>
    <n v="0.380094049978625"/>
    <n v="64.327500000000001"/>
    <n v="1222.2224999999999"/>
    <n v="424.68249999999989"/>
  </r>
  <r>
    <s v="T03729"/>
    <x v="7"/>
    <s v="C170"/>
    <s v="P037"/>
    <x v="4"/>
    <n v="2"/>
    <n v="0.05"/>
    <s v="Mobile Money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3730"/>
    <x v="626"/>
    <s v="C028"/>
    <s v="P040"/>
    <x v="2"/>
    <n v="2"/>
    <n v="0.15"/>
    <s v="Mobile Money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3731"/>
    <x v="728"/>
    <s v="C001"/>
    <s v="P010"/>
    <x v="0"/>
    <n v="2"/>
    <n v="0.05"/>
    <s v="Cash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3732"/>
    <x v="648"/>
    <s v="C066"/>
    <s v="P034"/>
    <x v="0"/>
    <n v="5"/>
    <n v="0"/>
    <s v="Mobile Money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3733"/>
    <x v="101"/>
    <s v="C086"/>
    <s v="P047"/>
    <x v="3"/>
    <n v="2"/>
    <n v="0.1"/>
    <s v="Bank Transfer"/>
    <n v="1197.18"/>
    <n v="722.74"/>
    <x v="1"/>
    <s v="Smartphone"/>
    <n v="2394.36"/>
    <n v="1445.48"/>
    <n v="948.88000000000011"/>
    <n v="0.39629796688885549"/>
    <n v="239.43600000000004"/>
    <n v="2154.924"/>
    <n v="709.44399999999996"/>
  </r>
  <r>
    <s v="T03734"/>
    <x v="248"/>
    <s v="C193"/>
    <s v="P028"/>
    <x v="0"/>
    <n v="4"/>
    <n v="0.05"/>
    <s v="Bank Transfer"/>
    <n v="673.78"/>
    <n v="363.33"/>
    <x v="1"/>
    <s v="Smartphone"/>
    <n v="2695.12"/>
    <n v="1453.32"/>
    <n v="1241.8"/>
    <n v="0.46075870462168661"/>
    <n v="134.756"/>
    <n v="2560.364"/>
    <n v="1107.0440000000001"/>
  </r>
  <r>
    <s v="T03735"/>
    <x v="549"/>
    <s v="C032"/>
    <s v="P005"/>
    <x v="4"/>
    <n v="1"/>
    <n v="0.15"/>
    <s v="Bank Transfer"/>
    <n v="1396.22"/>
    <n v="1004.09"/>
    <x v="0"/>
    <s v="Bags"/>
    <n v="1396.22"/>
    <n v="1004.09"/>
    <n v="392.13"/>
    <n v="0.28085115526206472"/>
    <n v="209.43299999999999"/>
    <n v="1186.787"/>
    <n v="182.697"/>
  </r>
  <r>
    <s v="T03736"/>
    <x v="619"/>
    <s v="C167"/>
    <s v="P040"/>
    <x v="3"/>
    <n v="2"/>
    <n v="0.1"/>
    <s v="Bank Transfer"/>
    <n v="1745.61"/>
    <n v="1322.44"/>
    <x v="1"/>
    <s v="Headphones"/>
    <n v="3491.22"/>
    <n v="2644.88"/>
    <n v="846.33999999999969"/>
    <n v="0.24241955534168563"/>
    <n v="349.12200000000001"/>
    <n v="3142.098"/>
    <n v="497.21799999999985"/>
  </r>
  <r>
    <s v="T03737"/>
    <x v="88"/>
    <s v="C008"/>
    <s v="P032"/>
    <x v="4"/>
    <n v="4"/>
    <n v="0.15"/>
    <s v="Cash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3738"/>
    <x v="399"/>
    <s v="C121"/>
    <s v="P042"/>
    <x v="1"/>
    <n v="1"/>
    <n v="0.05"/>
    <s v="Bank Transfer"/>
    <n v="453.62"/>
    <n v="316.63"/>
    <x v="0"/>
    <s v="Clothing"/>
    <n v="453.62"/>
    <n v="316.63"/>
    <n v="136.99"/>
    <n v="0.30199285745778409"/>
    <n v="22.681000000000001"/>
    <n v="430.93900000000002"/>
    <n v="114.30900000000003"/>
  </r>
  <r>
    <s v="T03739"/>
    <x v="342"/>
    <s v="C153"/>
    <s v="P049"/>
    <x v="4"/>
    <n v="5"/>
    <n v="0"/>
    <s v="Cash"/>
    <n v="388.26"/>
    <n v="199.3"/>
    <x v="0"/>
    <s v="Watches"/>
    <n v="1941.3"/>
    <n v="996.5"/>
    <n v="944.8"/>
    <n v="0.48668418070365216"/>
    <n v="0"/>
    <n v="1941.3"/>
    <n v="944.8"/>
  </r>
  <r>
    <s v="T03740"/>
    <x v="676"/>
    <s v="C103"/>
    <s v="P029"/>
    <x v="1"/>
    <n v="5"/>
    <n v="0.05"/>
    <s v="Cash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3741"/>
    <x v="579"/>
    <s v="C070"/>
    <s v="P013"/>
    <x v="3"/>
    <n v="4"/>
    <n v="0.1"/>
    <s v="Mobile Money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3742"/>
    <x v="703"/>
    <s v="C133"/>
    <s v="P027"/>
    <x v="3"/>
    <n v="2"/>
    <n v="0.1"/>
    <s v="Credit Card"/>
    <n v="1272.23"/>
    <n v="952.65"/>
    <x v="1"/>
    <s v="Smartphone"/>
    <n v="2544.46"/>
    <n v="1905.3"/>
    <n v="639.16000000000008"/>
    <n v="0.2511967175746524"/>
    <n v="254.44600000000003"/>
    <n v="2290.0140000000001"/>
    <n v="384.71400000000017"/>
  </r>
  <r>
    <s v="T03743"/>
    <x v="638"/>
    <s v="C101"/>
    <s v="P015"/>
    <x v="1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3744"/>
    <x v="51"/>
    <s v="C179"/>
    <s v="P002"/>
    <x v="4"/>
    <n v="4"/>
    <n v="0.15"/>
    <s v="Bank Transfer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3745"/>
    <x v="253"/>
    <s v="C130"/>
    <s v="P037"/>
    <x v="1"/>
    <n v="5"/>
    <n v="0.1"/>
    <s v="Cash"/>
    <n v="1952.65"/>
    <n v="1451.27"/>
    <x v="1"/>
    <s v="Television"/>
    <n v="9763.25"/>
    <n v="7256.35"/>
    <n v="2506.8999999999996"/>
    <n v="0.25676900622231325"/>
    <n v="976.32500000000005"/>
    <n v="8786.9249999999993"/>
    <n v="1530.5749999999989"/>
  </r>
  <r>
    <s v="T03746"/>
    <x v="626"/>
    <s v="C084"/>
    <s v="P023"/>
    <x v="0"/>
    <n v="5"/>
    <n v="0.1"/>
    <s v="Bank Transfer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3747"/>
    <x v="508"/>
    <s v="C169"/>
    <s v="P031"/>
    <x v="3"/>
    <n v="1"/>
    <n v="0"/>
    <s v="Credit Card"/>
    <n v="1095.72"/>
    <n v="822.2"/>
    <x v="2"/>
    <s v="Snacks"/>
    <n v="1095.72"/>
    <n v="822.2"/>
    <n v="273.52"/>
    <n v="0.24962581681451462"/>
    <n v="0"/>
    <n v="1095.72"/>
    <n v="273.52"/>
  </r>
  <r>
    <s v="T03748"/>
    <x v="153"/>
    <s v="C185"/>
    <s v="P023"/>
    <x v="4"/>
    <n v="2"/>
    <n v="0"/>
    <s v="Mobile Money"/>
    <n v="1878.47"/>
    <n v="1014.91"/>
    <x v="0"/>
    <s v="Footwear"/>
    <n v="3756.94"/>
    <n v="2029.82"/>
    <n v="1727.1200000000001"/>
    <n v="0.45971455493034225"/>
    <n v="0"/>
    <n v="3756.94"/>
    <n v="1727.1200000000001"/>
  </r>
  <r>
    <s v="T03749"/>
    <x v="411"/>
    <s v="C093"/>
    <s v="P013"/>
    <x v="2"/>
    <n v="4"/>
    <n v="0"/>
    <s v="Bank Transfer"/>
    <n v="1134.8"/>
    <n v="675.1"/>
    <x v="0"/>
    <s v="Watches"/>
    <n v="4539.2"/>
    <n v="2700.4"/>
    <n v="1838.7999999999997"/>
    <n v="0.40509340853013742"/>
    <n v="0"/>
    <n v="4539.2"/>
    <n v="1838.7999999999997"/>
  </r>
  <r>
    <s v="T03750"/>
    <x v="99"/>
    <s v="C030"/>
    <s v="P038"/>
    <x v="3"/>
    <n v="4"/>
    <n v="0"/>
    <s v="Mobile Money"/>
    <n v="366.93"/>
    <n v="285.23"/>
    <x v="0"/>
    <s v="Footwear"/>
    <n v="1467.72"/>
    <n v="1140.92"/>
    <n v="326.79999999999995"/>
    <n v="0.22265827269506441"/>
    <n v="0"/>
    <n v="1467.72"/>
    <n v="326.79999999999995"/>
  </r>
  <r>
    <s v="T03751"/>
    <x v="690"/>
    <s v="C175"/>
    <s v="P023"/>
    <x v="3"/>
    <n v="2"/>
    <n v="0.15"/>
    <s v="Credit Card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3752"/>
    <x v="344"/>
    <s v="C108"/>
    <s v="P008"/>
    <x v="0"/>
    <n v="2"/>
    <n v="0.15"/>
    <s v="Credit Card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3753"/>
    <x v="416"/>
    <s v="C026"/>
    <s v="P031"/>
    <x v="4"/>
    <n v="5"/>
    <n v="0.1"/>
    <s v="Bank Transfer"/>
    <n v="1095.72"/>
    <n v="822.2"/>
    <x v="2"/>
    <s v="Snacks"/>
    <n v="5478.6"/>
    <n v="4111"/>
    <n v="1367.6000000000004"/>
    <n v="0.24962581681451471"/>
    <n v="547.86"/>
    <n v="4930.7400000000007"/>
    <n v="819.74000000000069"/>
  </r>
  <r>
    <s v="T03754"/>
    <x v="292"/>
    <s v="C096"/>
    <s v="P027"/>
    <x v="4"/>
    <n v="1"/>
    <n v="0.15"/>
    <s v="Mobile Money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3755"/>
    <x v="301"/>
    <s v="C002"/>
    <s v="P029"/>
    <x v="3"/>
    <n v="1"/>
    <n v="0.1"/>
    <s v="Credit Card"/>
    <n v="1485.05"/>
    <n v="988.31"/>
    <x v="0"/>
    <s v="Clothing"/>
    <n v="1485.05"/>
    <n v="988.31"/>
    <n v="496.74"/>
    <n v="0.33449378808794317"/>
    <n v="148.505"/>
    <n v="1336.5450000000001"/>
    <n v="348.23500000000013"/>
  </r>
  <r>
    <s v="T03756"/>
    <x v="63"/>
    <s v="C077"/>
    <s v="P035"/>
    <x v="4"/>
    <n v="5"/>
    <n v="0.1"/>
    <s v="Credit Card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3757"/>
    <x v="524"/>
    <s v="C013"/>
    <s v="P031"/>
    <x v="0"/>
    <n v="4"/>
    <n v="0.15"/>
    <s v="Bank Transfer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3758"/>
    <x v="55"/>
    <s v="C190"/>
    <s v="P030"/>
    <x v="4"/>
    <n v="5"/>
    <n v="0.15"/>
    <s v="Mobile Money"/>
    <n v="29.24"/>
    <n v="15.28"/>
    <x v="0"/>
    <s v="Watches"/>
    <n v="146.19999999999999"/>
    <n v="76.399999999999991"/>
    <n v="69.8"/>
    <n v="0.47742818057455544"/>
    <n v="21.929999999999996"/>
    <n v="124.27"/>
    <n v="47.870000000000005"/>
  </r>
  <r>
    <s v="T03759"/>
    <x v="66"/>
    <s v="C128"/>
    <s v="P048"/>
    <x v="1"/>
    <n v="1"/>
    <n v="0.1"/>
    <s v="Mobile Money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3760"/>
    <x v="272"/>
    <s v="C068"/>
    <s v="P023"/>
    <x v="2"/>
    <n v="1"/>
    <n v="0.1"/>
    <s v="Bank Transfer"/>
    <n v="1878.47"/>
    <n v="1014.91"/>
    <x v="0"/>
    <s v="Footwear"/>
    <n v="1878.47"/>
    <n v="1014.91"/>
    <n v="863.56000000000006"/>
    <n v="0.45971455493034225"/>
    <n v="187.84700000000001"/>
    <n v="1690.623"/>
    <n v="675.71300000000008"/>
  </r>
  <r>
    <s v="T03761"/>
    <x v="116"/>
    <s v="C109"/>
    <s v="P005"/>
    <x v="0"/>
    <n v="4"/>
    <n v="0.15"/>
    <s v="Bank Transfer"/>
    <n v="1396.22"/>
    <n v="1004.09"/>
    <x v="0"/>
    <s v="Bags"/>
    <n v="5584.88"/>
    <n v="4016.36"/>
    <n v="1568.52"/>
    <n v="0.28085115526206472"/>
    <n v="837.73199999999997"/>
    <n v="4747.1480000000001"/>
    <n v="730.78800000000001"/>
  </r>
  <r>
    <s v="T03762"/>
    <x v="540"/>
    <s v="C138"/>
    <s v="P044"/>
    <x v="3"/>
    <n v="5"/>
    <n v="0.15"/>
    <s v="Bank Transfer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3763"/>
    <x v="130"/>
    <s v="C197"/>
    <s v="P005"/>
    <x v="0"/>
    <n v="2"/>
    <n v="0.05"/>
    <s v="Cash"/>
    <n v="1396.22"/>
    <n v="1004.09"/>
    <x v="0"/>
    <s v="Bags"/>
    <n v="2792.44"/>
    <n v="2008.18"/>
    <n v="784.26"/>
    <n v="0.28085115526206472"/>
    <n v="139.62200000000001"/>
    <n v="2652.8180000000002"/>
    <n v="644.63800000000015"/>
  </r>
  <r>
    <s v="T03764"/>
    <x v="336"/>
    <s v="C109"/>
    <s v="P001"/>
    <x v="2"/>
    <n v="2"/>
    <n v="0.1"/>
    <s v="Bank Transfer"/>
    <n v="1673.69"/>
    <n v="1323.38"/>
    <x v="1"/>
    <s v="Camera"/>
    <n v="3347.38"/>
    <n v="2646.76"/>
    <n v="700.61999999999989"/>
    <n v="0.20930399297360916"/>
    <n v="334.73800000000006"/>
    <n v="3012.6419999999998"/>
    <n v="365.88199999999961"/>
  </r>
  <r>
    <s v="T03765"/>
    <x v="505"/>
    <s v="C104"/>
    <s v="P040"/>
    <x v="1"/>
    <n v="2"/>
    <n v="0.05"/>
    <s v="Mobile Money"/>
    <n v="1745.61"/>
    <n v="1322.44"/>
    <x v="1"/>
    <s v="Headphones"/>
    <n v="3491.22"/>
    <n v="2644.88"/>
    <n v="846.33999999999969"/>
    <n v="0.24241955534168563"/>
    <n v="174.56100000000001"/>
    <n v="3316.6589999999997"/>
    <n v="671.77899999999954"/>
  </r>
  <r>
    <s v="T03766"/>
    <x v="1"/>
    <s v="C087"/>
    <s v="P039"/>
    <x v="0"/>
    <n v="1"/>
    <n v="0"/>
    <s v="Mobile Money"/>
    <n v="540.94000000000005"/>
    <n v="398.25"/>
    <x v="0"/>
    <s v="Clothing"/>
    <n v="540.94000000000005"/>
    <n v="398.25"/>
    <n v="142.69000000000005"/>
    <n v="0.26378156542315234"/>
    <n v="0"/>
    <n v="540.94000000000005"/>
    <n v="142.69000000000005"/>
  </r>
  <r>
    <s v="T03767"/>
    <x v="480"/>
    <s v="C162"/>
    <s v="P027"/>
    <x v="0"/>
    <n v="5"/>
    <n v="0.1"/>
    <s v="Credit Card"/>
    <n v="1272.23"/>
    <n v="952.65"/>
    <x v="1"/>
    <s v="Smartphone"/>
    <n v="6361.15"/>
    <n v="4763.25"/>
    <n v="1597.8999999999996"/>
    <n v="0.25119671757465234"/>
    <n v="636.11500000000001"/>
    <n v="5725.0349999999999"/>
    <n v="961.78499999999985"/>
  </r>
  <r>
    <s v="T03768"/>
    <x v="626"/>
    <s v="C014"/>
    <s v="P022"/>
    <x v="3"/>
    <n v="4"/>
    <n v="0.05"/>
    <s v="Credit Card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3769"/>
    <x v="693"/>
    <s v="C031"/>
    <s v="P033"/>
    <x v="2"/>
    <n v="2"/>
    <n v="0.1"/>
    <s v="Credit Card"/>
    <n v="1798.97"/>
    <n v="1329.15"/>
    <x v="0"/>
    <s v="Accessories"/>
    <n v="3597.94"/>
    <n v="2658.3"/>
    <n v="939.63999999999987"/>
    <n v="0.26116055298309582"/>
    <n v="359.79400000000004"/>
    <n v="3238.1460000000002"/>
    <n v="579.846"/>
  </r>
  <r>
    <s v="T03770"/>
    <x v="711"/>
    <s v="C196"/>
    <s v="P017"/>
    <x v="1"/>
    <n v="4"/>
    <n v="0.15"/>
    <s v="Mobile Money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3771"/>
    <x v="374"/>
    <s v="C080"/>
    <s v="P030"/>
    <x v="1"/>
    <n v="2"/>
    <n v="0.1"/>
    <s v="Cash"/>
    <n v="29.24"/>
    <n v="15.28"/>
    <x v="0"/>
    <s v="Watches"/>
    <n v="58.48"/>
    <n v="30.56"/>
    <n v="27.919999999999998"/>
    <n v="0.47742818057455538"/>
    <n v="5.8479999999999999"/>
    <n v="52.631999999999998"/>
    <n v="22.071999999999999"/>
  </r>
  <r>
    <s v="T03772"/>
    <x v="532"/>
    <s v="C100"/>
    <s v="P049"/>
    <x v="3"/>
    <n v="1"/>
    <n v="0"/>
    <s v="Credit Card"/>
    <n v="388.26"/>
    <n v="199.3"/>
    <x v="0"/>
    <s v="Watches"/>
    <n v="388.26"/>
    <n v="199.3"/>
    <n v="188.95999999999998"/>
    <n v="0.48668418070365216"/>
    <n v="0"/>
    <n v="388.26"/>
    <n v="188.95999999999998"/>
  </r>
  <r>
    <s v="T03773"/>
    <x v="70"/>
    <s v="C072"/>
    <s v="P027"/>
    <x v="3"/>
    <n v="1"/>
    <n v="0.1"/>
    <s v="Bank Transfer"/>
    <n v="1272.23"/>
    <n v="952.65"/>
    <x v="1"/>
    <s v="Smartphone"/>
    <n v="1272.23"/>
    <n v="952.65"/>
    <n v="319.58000000000004"/>
    <n v="0.2511967175746524"/>
    <n v="127.22300000000001"/>
    <n v="1145.0070000000001"/>
    <n v="192.35700000000008"/>
  </r>
  <r>
    <s v="T03774"/>
    <x v="642"/>
    <s v="C137"/>
    <s v="P029"/>
    <x v="4"/>
    <n v="4"/>
    <n v="0"/>
    <s v="Cash"/>
    <n v="1485.05"/>
    <n v="988.31"/>
    <x v="0"/>
    <s v="Clothing"/>
    <n v="5940.2"/>
    <n v="3953.24"/>
    <n v="1986.96"/>
    <n v="0.33449378808794317"/>
    <n v="0"/>
    <n v="5940.2"/>
    <n v="1986.96"/>
  </r>
  <r>
    <s v="T03775"/>
    <x v="507"/>
    <s v="C195"/>
    <s v="P013"/>
    <x v="4"/>
    <n v="1"/>
    <n v="0"/>
    <s v="Mobile Money"/>
    <n v="1134.8"/>
    <n v="675.1"/>
    <x v="0"/>
    <s v="Watches"/>
    <n v="1134.8"/>
    <n v="675.1"/>
    <n v="459.69999999999993"/>
    <n v="0.40509340853013742"/>
    <n v="0"/>
    <n v="1134.8"/>
    <n v="459.69999999999993"/>
  </r>
  <r>
    <s v="T03776"/>
    <x v="159"/>
    <s v="C151"/>
    <s v="P027"/>
    <x v="4"/>
    <n v="4"/>
    <n v="0.15"/>
    <s v="Mobile Money"/>
    <n v="1272.23"/>
    <n v="952.65"/>
    <x v="1"/>
    <s v="Smartphone"/>
    <n v="5088.92"/>
    <n v="3810.6"/>
    <n v="1278.3200000000002"/>
    <n v="0.2511967175746524"/>
    <n v="763.33799999999997"/>
    <n v="4325.5820000000003"/>
    <n v="514.98200000000043"/>
  </r>
  <r>
    <s v="T03777"/>
    <x v="469"/>
    <s v="C144"/>
    <s v="P021"/>
    <x v="2"/>
    <n v="2"/>
    <n v="0"/>
    <s v="Credit Card"/>
    <n v="1227.24"/>
    <n v="977.09"/>
    <x v="2"/>
    <s v="Dairy"/>
    <n v="2454.48"/>
    <n v="1954.18"/>
    <n v="500.29999999999995"/>
    <n v="0.20383136142889735"/>
    <n v="0"/>
    <n v="2454.48"/>
    <n v="500.29999999999995"/>
  </r>
  <r>
    <s v="T03778"/>
    <x v="553"/>
    <s v="C148"/>
    <s v="P048"/>
    <x v="4"/>
    <n v="3"/>
    <n v="0.15"/>
    <s v="Cash"/>
    <n v="1216.3599999999999"/>
    <n v="794.8"/>
    <x v="0"/>
    <s v="Bags"/>
    <n v="3649.08"/>
    <n v="2384.3999999999996"/>
    <n v="1264.6800000000003"/>
    <n v="0.34657502713012606"/>
    <n v="547.36199999999997"/>
    <n v="3101.7179999999998"/>
    <n v="717.31800000000021"/>
  </r>
  <r>
    <s v="T03779"/>
    <x v="465"/>
    <s v="C070"/>
    <s v="P004"/>
    <x v="1"/>
    <n v="2"/>
    <n v="0.15"/>
    <s v="Bank Transfer"/>
    <n v="1853.77"/>
    <n v="1363.52"/>
    <x v="0"/>
    <s v="Accessories"/>
    <n v="3707.54"/>
    <n v="2727.04"/>
    <n v="980.5"/>
    <n v="0.26446107122242779"/>
    <n v="556.13099999999997"/>
    <n v="3151.4090000000001"/>
    <n v="424.36900000000014"/>
  </r>
  <r>
    <s v="T03780"/>
    <x v="2"/>
    <s v="C043"/>
    <s v="P034"/>
    <x v="1"/>
    <n v="1"/>
    <n v="0.05"/>
    <s v="Cash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3781"/>
    <x v="331"/>
    <s v="C043"/>
    <s v="P005"/>
    <x v="3"/>
    <n v="2"/>
    <n v="0.1"/>
    <s v="Credit Card"/>
    <n v="1396.22"/>
    <n v="1004.09"/>
    <x v="0"/>
    <s v="Bags"/>
    <n v="2792.44"/>
    <n v="2008.18"/>
    <n v="784.26"/>
    <n v="0.28085115526206472"/>
    <n v="279.24400000000003"/>
    <n v="2513.1959999999999"/>
    <n v="505.01599999999985"/>
  </r>
  <r>
    <s v="T03782"/>
    <x v="643"/>
    <s v="C189"/>
    <s v="P029"/>
    <x v="1"/>
    <n v="3"/>
    <n v="0.05"/>
    <s v="Mobile Money"/>
    <n v="1485.05"/>
    <n v="988.31"/>
    <x v="0"/>
    <s v="Clothing"/>
    <n v="4455.1499999999996"/>
    <n v="2964.93"/>
    <n v="1490.2199999999998"/>
    <n v="0.33449378808794317"/>
    <n v="222.75749999999999"/>
    <n v="4232.3924999999999"/>
    <n v="1267.4625000000001"/>
  </r>
  <r>
    <s v="T03783"/>
    <x v="311"/>
    <s v="C089"/>
    <s v="P046"/>
    <x v="4"/>
    <n v="4"/>
    <n v="0"/>
    <s v="Mobile Money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3784"/>
    <x v="387"/>
    <s v="C142"/>
    <s v="P019"/>
    <x v="0"/>
    <n v="2"/>
    <n v="0.1"/>
    <s v="Bank Transfer"/>
    <n v="1762.92"/>
    <n v="1346.48"/>
    <x v="1"/>
    <s v="Laptop"/>
    <n v="3525.84"/>
    <n v="2692.96"/>
    <n v="832.88000000000011"/>
    <n v="0.23622172305039368"/>
    <n v="352.58400000000006"/>
    <n v="3173.2560000000003"/>
    <n v="480.29600000000028"/>
  </r>
  <r>
    <s v="T03785"/>
    <x v="661"/>
    <s v="C132"/>
    <s v="P022"/>
    <x v="2"/>
    <n v="3"/>
    <n v="0.05"/>
    <s v="Cash"/>
    <n v="25.57"/>
    <n v="19.05"/>
    <x v="2"/>
    <s v="Vegetables"/>
    <n v="76.710000000000008"/>
    <n v="57.150000000000006"/>
    <n v="19.560000000000002"/>
    <n v="0.25498631208447398"/>
    <n v="3.8355000000000006"/>
    <n v="72.874500000000012"/>
    <n v="15.724500000000006"/>
  </r>
  <r>
    <s v="T03786"/>
    <x v="23"/>
    <s v="C172"/>
    <s v="P043"/>
    <x v="4"/>
    <n v="2"/>
    <n v="0.1"/>
    <s v="Bank Transfer"/>
    <n v="564.41999999999996"/>
    <n v="293.95999999999998"/>
    <x v="0"/>
    <s v="Accessories"/>
    <n v="1128.8399999999999"/>
    <n v="587.91999999999996"/>
    <n v="540.91999999999996"/>
    <n v="0.47918216930654478"/>
    <n v="112.884"/>
    <n v="1015.9559999999999"/>
    <n v="428.03599999999994"/>
  </r>
  <r>
    <s v="T03787"/>
    <x v="488"/>
    <s v="C093"/>
    <s v="P042"/>
    <x v="0"/>
    <n v="1"/>
    <n v="0"/>
    <s v="Mobile Money"/>
    <n v="453.62"/>
    <n v="316.63"/>
    <x v="0"/>
    <s v="Clothing"/>
    <n v="453.62"/>
    <n v="316.63"/>
    <n v="136.99"/>
    <n v="0.30199285745778409"/>
    <n v="0"/>
    <n v="453.62"/>
    <n v="136.99"/>
  </r>
  <r>
    <s v="T03788"/>
    <x v="438"/>
    <s v="C066"/>
    <s v="P017"/>
    <x v="0"/>
    <n v="3"/>
    <n v="0.1"/>
    <s v="Mobile Money"/>
    <n v="1246.1099999999999"/>
    <n v="833.52"/>
    <x v="1"/>
    <s v="Headphones"/>
    <n v="3738.33"/>
    <n v="2500.56"/>
    <n v="1237.77"/>
    <n v="0.33110239063967067"/>
    <n v="373.83300000000003"/>
    <n v="3364.4969999999998"/>
    <n v="863.9369999999999"/>
  </r>
  <r>
    <s v="T03789"/>
    <x v="377"/>
    <s v="C087"/>
    <s v="P042"/>
    <x v="2"/>
    <n v="2"/>
    <n v="0"/>
    <s v="Cash"/>
    <n v="453.62"/>
    <n v="316.63"/>
    <x v="0"/>
    <s v="Clothing"/>
    <n v="907.24"/>
    <n v="633.26"/>
    <n v="273.98"/>
    <n v="0.30199285745778409"/>
    <n v="0"/>
    <n v="907.24"/>
    <n v="273.98"/>
  </r>
  <r>
    <s v="T03790"/>
    <x v="219"/>
    <s v="C036"/>
    <s v="P028"/>
    <x v="2"/>
    <n v="2"/>
    <n v="0.15"/>
    <s v="Bank Transfer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3791"/>
    <x v="398"/>
    <s v="C198"/>
    <s v="P013"/>
    <x v="4"/>
    <n v="5"/>
    <n v="0.15"/>
    <s v="Cash"/>
    <n v="1134.8"/>
    <n v="675.1"/>
    <x v="0"/>
    <s v="Watches"/>
    <n v="5674"/>
    <n v="3375.5"/>
    <n v="2298.5"/>
    <n v="0.40509340853013748"/>
    <n v="851.1"/>
    <n v="4822.8999999999996"/>
    <n v="1447.3999999999996"/>
  </r>
  <r>
    <s v="T03792"/>
    <x v="31"/>
    <s v="C116"/>
    <s v="P031"/>
    <x v="1"/>
    <n v="4"/>
    <n v="0.05"/>
    <s v="Credit Card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3793"/>
    <x v="128"/>
    <s v="C171"/>
    <s v="P046"/>
    <x v="0"/>
    <n v="2"/>
    <n v="0.15"/>
    <s v="Credit Card"/>
    <n v="1165.3699999999999"/>
    <n v="926.55"/>
    <x v="0"/>
    <s v="Clothing"/>
    <n v="2330.7399999999998"/>
    <n v="1853.1"/>
    <n v="477.63999999999987"/>
    <n v="0.20493062289230027"/>
    <n v="349.61099999999993"/>
    <n v="1981.1289999999999"/>
    <n v="128.029"/>
  </r>
  <r>
    <s v="T03794"/>
    <x v="325"/>
    <s v="C008"/>
    <s v="P021"/>
    <x v="2"/>
    <n v="5"/>
    <n v="0.15"/>
    <s v="Credit Card"/>
    <n v="1227.24"/>
    <n v="977.09"/>
    <x v="2"/>
    <s v="Dairy"/>
    <n v="6136.2"/>
    <n v="4885.45"/>
    <n v="1250.75"/>
    <n v="0.20383136142889738"/>
    <n v="920.43"/>
    <n v="5215.7699999999995"/>
    <n v="330.31999999999971"/>
  </r>
  <r>
    <s v="T03795"/>
    <x v="253"/>
    <s v="C019"/>
    <s v="P001"/>
    <x v="1"/>
    <n v="3"/>
    <n v="0"/>
    <s v="Cash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3796"/>
    <x v="323"/>
    <s v="C018"/>
    <s v="P018"/>
    <x v="4"/>
    <n v="4"/>
    <n v="0.05"/>
    <s v="Cash"/>
    <n v="1079.8900000000001"/>
    <n v="703.83"/>
    <x v="1"/>
    <s v="Smartphone"/>
    <n v="4319.5600000000004"/>
    <n v="2815.32"/>
    <n v="1504.2400000000002"/>
    <n v="0.34823917250831105"/>
    <n v="215.97800000000004"/>
    <n v="4103.5820000000003"/>
    <n v="1288.2620000000002"/>
  </r>
  <r>
    <s v="T03797"/>
    <x v="254"/>
    <s v="C066"/>
    <s v="P022"/>
    <x v="0"/>
    <n v="2"/>
    <n v="0"/>
    <s v="Mobile Money"/>
    <n v="25.57"/>
    <n v="19.05"/>
    <x v="2"/>
    <s v="Vegetables"/>
    <n v="51.14"/>
    <n v="38.1"/>
    <n v="13.04"/>
    <n v="0.25498631208447398"/>
    <n v="0"/>
    <n v="51.14"/>
    <n v="13.04"/>
  </r>
  <r>
    <s v="T03798"/>
    <x v="461"/>
    <s v="C156"/>
    <s v="P039"/>
    <x v="2"/>
    <n v="3"/>
    <n v="0.05"/>
    <s v="Bank Transfer"/>
    <n v="540.94000000000005"/>
    <n v="398.25"/>
    <x v="0"/>
    <s v="Clothing"/>
    <n v="1622.8200000000002"/>
    <n v="1194.75"/>
    <n v="428.07000000000016"/>
    <n v="0.26378156542315234"/>
    <n v="81.14100000000002"/>
    <n v="1541.6790000000001"/>
    <n v="346.92900000000009"/>
  </r>
  <r>
    <s v="T03799"/>
    <x v="412"/>
    <s v="C160"/>
    <s v="P006"/>
    <x v="2"/>
    <n v="3"/>
    <n v="0.05"/>
    <s v="Bank Transfer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3800"/>
    <x v="39"/>
    <s v="C004"/>
    <s v="P019"/>
    <x v="3"/>
    <n v="1"/>
    <n v="0"/>
    <s v="Mobile Money"/>
    <n v="1762.92"/>
    <n v="1346.48"/>
    <x v="1"/>
    <s v="Laptop"/>
    <n v="1762.92"/>
    <n v="1346.48"/>
    <n v="416.44000000000005"/>
    <n v="0.23622172305039368"/>
    <n v="0"/>
    <n v="1762.92"/>
    <n v="416.44000000000005"/>
  </r>
  <r>
    <s v="T03801"/>
    <x v="637"/>
    <s v="C113"/>
    <s v="P041"/>
    <x v="1"/>
    <n v="5"/>
    <n v="0.1"/>
    <s v="Cash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3802"/>
    <x v="696"/>
    <s v="C109"/>
    <s v="P034"/>
    <x v="0"/>
    <n v="2"/>
    <n v="0.1"/>
    <s v="Bank Transfer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3803"/>
    <x v="483"/>
    <s v="C066"/>
    <s v="P016"/>
    <x v="0"/>
    <n v="3"/>
    <n v="0.1"/>
    <s v="Mobile Money"/>
    <n v="1858.75"/>
    <n v="1451.16"/>
    <x v="0"/>
    <s v="Accessories"/>
    <n v="5576.25"/>
    <n v="4353.4800000000005"/>
    <n v="1222.7699999999995"/>
    <n v="0.2192817753866845"/>
    <n v="557.625"/>
    <n v="5018.625"/>
    <n v="665.14499999999953"/>
  </r>
  <r>
    <s v="T03804"/>
    <x v="291"/>
    <s v="C014"/>
    <s v="P019"/>
    <x v="4"/>
    <n v="2"/>
    <n v="0.1"/>
    <s v="Cash"/>
    <n v="1762.92"/>
    <n v="1346.48"/>
    <x v="1"/>
    <s v="Laptop"/>
    <n v="3525.84"/>
    <n v="2692.96"/>
    <n v="832.88000000000011"/>
    <n v="0.23622172305039368"/>
    <n v="352.58400000000006"/>
    <n v="3173.2560000000003"/>
    <n v="480.29600000000028"/>
  </r>
  <r>
    <s v="T03805"/>
    <x v="108"/>
    <s v="C122"/>
    <s v="P024"/>
    <x v="4"/>
    <n v="5"/>
    <n v="0.05"/>
    <s v="Mobile Money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3806"/>
    <x v="682"/>
    <s v="C181"/>
    <s v="P046"/>
    <x v="4"/>
    <n v="1"/>
    <n v="0"/>
    <s v="Bank Transfer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3807"/>
    <x v="75"/>
    <s v="C062"/>
    <s v="P045"/>
    <x v="4"/>
    <n v="1"/>
    <n v="0.05"/>
    <s v="Mobile Money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3808"/>
    <x v="367"/>
    <s v="C129"/>
    <s v="P024"/>
    <x v="4"/>
    <n v="3"/>
    <n v="0.15"/>
    <s v="Mobile Money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3809"/>
    <x v="301"/>
    <s v="C151"/>
    <s v="P022"/>
    <x v="4"/>
    <n v="5"/>
    <n v="0.05"/>
    <s v="Cash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3810"/>
    <x v="508"/>
    <s v="C079"/>
    <s v="P036"/>
    <x v="0"/>
    <n v="4"/>
    <n v="0.05"/>
    <s v="Mobile Money"/>
    <n v="1501.46"/>
    <n v="1167.73"/>
    <x v="0"/>
    <s v="Watches"/>
    <n v="6005.84"/>
    <n v="4670.92"/>
    <n v="1334.92"/>
    <n v="0.22227032355174298"/>
    <n v="300.29200000000003"/>
    <n v="5705.5479999999998"/>
    <n v="1034.6279999999997"/>
  </r>
  <r>
    <s v="T03811"/>
    <x v="339"/>
    <s v="C027"/>
    <s v="P046"/>
    <x v="0"/>
    <n v="4"/>
    <n v="0.05"/>
    <s v="Bank Transfer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3812"/>
    <x v="719"/>
    <s v="C097"/>
    <s v="P011"/>
    <x v="2"/>
    <n v="1"/>
    <n v="0"/>
    <s v="Mobile Money"/>
    <n v="248.57"/>
    <n v="190.67"/>
    <x v="1"/>
    <s v="Headphones"/>
    <n v="248.57"/>
    <n v="190.67"/>
    <n v="57.900000000000006"/>
    <n v="0.2329323731745585"/>
    <n v="0"/>
    <n v="248.57"/>
    <n v="57.900000000000006"/>
  </r>
  <r>
    <s v="T03813"/>
    <x v="601"/>
    <s v="C182"/>
    <s v="P048"/>
    <x v="0"/>
    <n v="2"/>
    <n v="0.1"/>
    <s v="Credit Card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3814"/>
    <x v="174"/>
    <s v="C053"/>
    <s v="P005"/>
    <x v="4"/>
    <n v="2"/>
    <n v="0.15"/>
    <s v="Credit Card"/>
    <n v="1396.22"/>
    <n v="1004.09"/>
    <x v="0"/>
    <s v="Bags"/>
    <n v="2792.44"/>
    <n v="2008.18"/>
    <n v="784.26"/>
    <n v="0.28085115526206472"/>
    <n v="418.86599999999999"/>
    <n v="2373.5740000000001"/>
    <n v="365.39400000000001"/>
  </r>
  <r>
    <s v="T03815"/>
    <x v="316"/>
    <s v="C134"/>
    <s v="P007"/>
    <x v="2"/>
    <n v="2"/>
    <n v="0"/>
    <s v="Credit Card"/>
    <n v="1474.12"/>
    <n v="764.02"/>
    <x v="1"/>
    <s v="Camera"/>
    <n v="2948.24"/>
    <n v="1528.04"/>
    <n v="1420.1999999999998"/>
    <n v="0.48171112256804055"/>
    <n v="0"/>
    <n v="2948.24"/>
    <n v="1420.1999999999998"/>
  </r>
  <r>
    <s v="T03816"/>
    <x v="251"/>
    <s v="C029"/>
    <s v="P042"/>
    <x v="4"/>
    <n v="4"/>
    <n v="0"/>
    <s v="Mobile Money"/>
    <n v="453.62"/>
    <n v="316.63"/>
    <x v="0"/>
    <s v="Clothing"/>
    <n v="1814.48"/>
    <n v="1266.52"/>
    <n v="547.96"/>
    <n v="0.30199285745778409"/>
    <n v="0"/>
    <n v="1814.48"/>
    <n v="547.96"/>
  </r>
  <r>
    <s v="T03817"/>
    <x v="482"/>
    <s v="C041"/>
    <s v="P004"/>
    <x v="4"/>
    <n v="2"/>
    <n v="0.05"/>
    <s v="Cash"/>
    <n v="1853.77"/>
    <n v="1363.52"/>
    <x v="0"/>
    <s v="Accessories"/>
    <n v="3707.54"/>
    <n v="2727.04"/>
    <n v="980.5"/>
    <n v="0.26446107122242779"/>
    <n v="185.37700000000001"/>
    <n v="3522.163"/>
    <n v="795.12300000000005"/>
  </r>
  <r>
    <s v="T03818"/>
    <x v="628"/>
    <s v="C183"/>
    <s v="P049"/>
    <x v="4"/>
    <n v="5"/>
    <n v="0.05"/>
    <s v="Credit Card"/>
    <n v="388.26"/>
    <n v="199.3"/>
    <x v="0"/>
    <s v="Watches"/>
    <n v="1941.3"/>
    <n v="996.5"/>
    <n v="944.8"/>
    <n v="0.48668418070365216"/>
    <n v="97.064999999999998"/>
    <n v="1844.2349999999999"/>
    <n v="847.7349999999999"/>
  </r>
  <r>
    <s v="T03819"/>
    <x v="87"/>
    <s v="C038"/>
    <s v="P045"/>
    <x v="3"/>
    <n v="1"/>
    <n v="0"/>
    <s v="Cash"/>
    <n v="1879.08"/>
    <n v="1004.56"/>
    <x v="2"/>
    <s v="Dairy"/>
    <n v="1879.08"/>
    <n v="1004.56"/>
    <n v="874.52"/>
    <n v="0.46539796070417438"/>
    <n v="0"/>
    <n v="1879.08"/>
    <n v="874.52"/>
  </r>
  <r>
    <s v="T03820"/>
    <x v="235"/>
    <s v="C048"/>
    <s v="P029"/>
    <x v="2"/>
    <n v="2"/>
    <n v="0"/>
    <s v="Cash"/>
    <n v="1485.05"/>
    <n v="988.31"/>
    <x v="0"/>
    <s v="Clothing"/>
    <n v="2970.1"/>
    <n v="1976.62"/>
    <n v="993.48"/>
    <n v="0.33449378808794317"/>
    <n v="0"/>
    <n v="2970.1"/>
    <n v="993.48"/>
  </r>
  <r>
    <s v="T03821"/>
    <x v="239"/>
    <s v="C017"/>
    <s v="P002"/>
    <x v="4"/>
    <n v="4"/>
    <n v="0.15"/>
    <s v="Mobile Money"/>
    <n v="818.76"/>
    <n v="527.62"/>
    <x v="1"/>
    <s v="Television"/>
    <n v="3275.04"/>
    <n v="2110.48"/>
    <n v="1164.56"/>
    <n v="0.35558649665347597"/>
    <n v="491.25599999999997"/>
    <n v="2783.7840000000001"/>
    <n v="673.30400000000009"/>
  </r>
  <r>
    <s v="T03822"/>
    <x v="555"/>
    <s v="C098"/>
    <s v="P024"/>
    <x v="3"/>
    <n v="1"/>
    <n v="0"/>
    <s v="Mobile Money"/>
    <n v="1487.41"/>
    <n v="813.07"/>
    <x v="1"/>
    <s v="Smartphone"/>
    <n v="1487.41"/>
    <n v="813.07"/>
    <n v="674.34"/>
    <n v="0.45336524562830693"/>
    <n v="0"/>
    <n v="1487.41"/>
    <n v="674.34"/>
  </r>
  <r>
    <s v="T03823"/>
    <x v="126"/>
    <s v="C184"/>
    <s v="P042"/>
    <x v="1"/>
    <n v="1"/>
    <n v="0"/>
    <s v="Cash"/>
    <n v="453.62"/>
    <n v="316.63"/>
    <x v="0"/>
    <s v="Clothing"/>
    <n v="453.62"/>
    <n v="316.63"/>
    <n v="136.99"/>
    <n v="0.30199285745778409"/>
    <n v="0"/>
    <n v="453.62"/>
    <n v="136.99"/>
  </r>
  <r>
    <s v="T03824"/>
    <x v="506"/>
    <s v="C076"/>
    <s v="P003"/>
    <x v="2"/>
    <n v="3"/>
    <n v="0.15"/>
    <s v="Cash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3825"/>
    <x v="338"/>
    <s v="C074"/>
    <s v="P013"/>
    <x v="3"/>
    <n v="2"/>
    <n v="0.1"/>
    <s v="Bank Transfer"/>
    <n v="1134.8"/>
    <n v="675.1"/>
    <x v="0"/>
    <s v="Watches"/>
    <n v="2269.6"/>
    <n v="1350.2"/>
    <n v="919.39999999999986"/>
    <n v="0.40509340853013742"/>
    <n v="226.96"/>
    <n v="2042.6399999999999"/>
    <n v="692.43999999999983"/>
  </r>
  <r>
    <s v="T03826"/>
    <x v="333"/>
    <s v="C167"/>
    <s v="P008"/>
    <x v="2"/>
    <n v="1"/>
    <n v="0"/>
    <s v="Mobile Money"/>
    <n v="109.78"/>
    <n v="70.59"/>
    <x v="0"/>
    <s v="Footwear"/>
    <n v="109.78"/>
    <n v="70.59"/>
    <n v="39.19"/>
    <n v="0.3569867006740754"/>
    <n v="0"/>
    <n v="109.78"/>
    <n v="39.19"/>
  </r>
  <r>
    <s v="T03827"/>
    <x v="164"/>
    <s v="C071"/>
    <s v="P015"/>
    <x v="1"/>
    <n v="5"/>
    <n v="0.05"/>
    <s v="Credit Card"/>
    <n v="270.45"/>
    <n v="187.6"/>
    <x v="0"/>
    <s v="Bags"/>
    <n v="1352.25"/>
    <n v="938"/>
    <n v="414.25"/>
    <n v="0.30634128304677388"/>
    <n v="67.612499999999997"/>
    <n v="1284.6375"/>
    <n v="346.63750000000005"/>
  </r>
  <r>
    <s v="T03828"/>
    <x v="230"/>
    <s v="C081"/>
    <s v="P010"/>
    <x v="0"/>
    <n v="4"/>
    <n v="0.1"/>
    <s v="Cash"/>
    <n v="1194.1199999999999"/>
    <n v="838.95"/>
    <x v="1"/>
    <s v="Smartphone"/>
    <n v="4776.4799999999996"/>
    <n v="3355.8"/>
    <n v="1420.6799999999994"/>
    <n v="0.29743241885237653"/>
    <n v="477.64799999999997"/>
    <n v="4298.8319999999994"/>
    <n v="943.03199999999924"/>
  </r>
  <r>
    <s v="T03829"/>
    <x v="721"/>
    <s v="C009"/>
    <s v="P050"/>
    <x v="3"/>
    <n v="2"/>
    <n v="0"/>
    <s v="Mobile Money"/>
    <n v="1044.6400000000001"/>
    <n v="775.07"/>
    <x v="0"/>
    <s v="Footwear"/>
    <n v="2089.2800000000002"/>
    <n v="1550.14"/>
    <n v="539.1400000000001"/>
    <n v="0.25805062030938891"/>
    <n v="0"/>
    <n v="2089.2800000000002"/>
    <n v="539.1400000000001"/>
  </r>
  <r>
    <s v="T03830"/>
    <x v="607"/>
    <s v="C193"/>
    <s v="P015"/>
    <x v="1"/>
    <n v="2"/>
    <n v="0"/>
    <s v="Bank Transfer"/>
    <n v="270.45"/>
    <n v="187.6"/>
    <x v="0"/>
    <s v="Bags"/>
    <n v="540.9"/>
    <n v="375.2"/>
    <n v="165.7"/>
    <n v="0.30634128304677388"/>
    <n v="0"/>
    <n v="540.9"/>
    <n v="165.7"/>
  </r>
  <r>
    <s v="T03831"/>
    <x v="93"/>
    <s v="C072"/>
    <s v="P004"/>
    <x v="0"/>
    <n v="5"/>
    <n v="0.15"/>
    <s v="Mobile Money"/>
    <n v="1853.77"/>
    <n v="1363.52"/>
    <x v="0"/>
    <s v="Accessories"/>
    <n v="9268.85"/>
    <n v="6817.6"/>
    <n v="2451.25"/>
    <n v="0.26446107122242779"/>
    <n v="1390.3275000000001"/>
    <n v="7878.5225"/>
    <n v="1060.9224999999997"/>
  </r>
  <r>
    <s v="T03832"/>
    <x v="180"/>
    <s v="C020"/>
    <s v="P039"/>
    <x v="0"/>
    <n v="1"/>
    <n v="0"/>
    <s v="Mobile Money"/>
    <n v="540.94000000000005"/>
    <n v="398.25"/>
    <x v="0"/>
    <s v="Clothing"/>
    <n v="540.94000000000005"/>
    <n v="398.25"/>
    <n v="142.69000000000005"/>
    <n v="0.26378156542315234"/>
    <n v="0"/>
    <n v="540.94000000000005"/>
    <n v="142.69000000000005"/>
  </r>
  <r>
    <s v="T03833"/>
    <x v="662"/>
    <s v="C111"/>
    <s v="P021"/>
    <x v="1"/>
    <n v="4"/>
    <n v="0.1"/>
    <s v="Cash"/>
    <n v="1227.24"/>
    <n v="977.09"/>
    <x v="2"/>
    <s v="Dairy"/>
    <n v="4908.96"/>
    <n v="3908.36"/>
    <n v="1000.5999999999999"/>
    <n v="0.20383136142889735"/>
    <n v="490.89600000000002"/>
    <n v="4418.0640000000003"/>
    <n v="509.70400000000018"/>
  </r>
  <r>
    <s v="T03834"/>
    <x v="392"/>
    <s v="C019"/>
    <s v="P032"/>
    <x v="3"/>
    <n v="4"/>
    <n v="0.1"/>
    <s v="Bank Transfer"/>
    <n v="304.70999999999998"/>
    <n v="164.01"/>
    <x v="2"/>
    <s v="Vegetables"/>
    <n v="1218.8399999999999"/>
    <n v="656.04"/>
    <n v="562.79999999999995"/>
    <n v="0.46175051688490698"/>
    <n v="121.884"/>
    <n v="1096.9559999999999"/>
    <n v="440.91599999999994"/>
  </r>
  <r>
    <s v="T03835"/>
    <x v="98"/>
    <s v="C023"/>
    <s v="P036"/>
    <x v="3"/>
    <n v="2"/>
    <n v="0.1"/>
    <s v="Cash"/>
    <n v="1501.46"/>
    <n v="1167.73"/>
    <x v="0"/>
    <s v="Watches"/>
    <n v="3002.92"/>
    <n v="2335.46"/>
    <n v="667.46"/>
    <n v="0.22227032355174298"/>
    <n v="300.29200000000003"/>
    <n v="2702.6280000000002"/>
    <n v="367.16800000000012"/>
  </r>
  <r>
    <s v="T03836"/>
    <x v="185"/>
    <s v="C115"/>
    <s v="P013"/>
    <x v="4"/>
    <n v="3"/>
    <n v="0"/>
    <s v="Mobile Money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3837"/>
    <x v="260"/>
    <s v="C158"/>
    <s v="P014"/>
    <x v="4"/>
    <n v="3"/>
    <n v="0.15"/>
    <s v="Cash"/>
    <n v="1342.75"/>
    <n v="797.94"/>
    <x v="0"/>
    <s v="Clothing"/>
    <n v="4028.25"/>
    <n v="2393.8200000000002"/>
    <n v="1634.4299999999998"/>
    <n v="0.40574194749581077"/>
    <n v="604.23749999999995"/>
    <n v="3424.0124999999998"/>
    <n v="1030.1924999999997"/>
  </r>
  <r>
    <s v="T03838"/>
    <x v="31"/>
    <s v="C134"/>
    <s v="P037"/>
    <x v="4"/>
    <n v="1"/>
    <n v="0.1"/>
    <s v="Credit Card"/>
    <n v="1952.65"/>
    <n v="1451.27"/>
    <x v="1"/>
    <s v="Television"/>
    <n v="1952.65"/>
    <n v="1451.27"/>
    <n v="501.38000000000011"/>
    <n v="0.2567690062223133"/>
    <n v="195.26500000000001"/>
    <n v="1757.385"/>
    <n v="306.11500000000001"/>
  </r>
  <r>
    <s v="T03839"/>
    <x v="326"/>
    <s v="C111"/>
    <s v="P026"/>
    <x v="1"/>
    <n v="5"/>
    <n v="0.05"/>
    <s v="Bank Transfer"/>
    <n v="1015.76"/>
    <n v="584.4"/>
    <x v="2"/>
    <s v="Dairy"/>
    <n v="5078.8"/>
    <n v="2922"/>
    <n v="2156.8000000000002"/>
    <n v="0.42466724423092073"/>
    <n v="253.94000000000003"/>
    <n v="4824.8600000000006"/>
    <n v="1902.8600000000006"/>
  </r>
  <r>
    <s v="T03840"/>
    <x v="46"/>
    <s v="C142"/>
    <s v="P023"/>
    <x v="2"/>
    <n v="4"/>
    <n v="0.15"/>
    <s v="Credit Card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3841"/>
    <x v="551"/>
    <s v="C100"/>
    <s v="P001"/>
    <x v="4"/>
    <n v="4"/>
    <n v="0"/>
    <s v="Credit Card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3842"/>
    <x v="603"/>
    <s v="C139"/>
    <s v="P038"/>
    <x v="1"/>
    <n v="5"/>
    <n v="0"/>
    <s v="Mobile Money"/>
    <n v="366.93"/>
    <n v="285.23"/>
    <x v="0"/>
    <s v="Footwear"/>
    <n v="1834.65"/>
    <n v="1426.15"/>
    <n v="408.5"/>
    <n v="0.22265827269506444"/>
    <n v="0"/>
    <n v="1834.65"/>
    <n v="408.5"/>
  </r>
  <r>
    <s v="T03843"/>
    <x v="283"/>
    <s v="C136"/>
    <s v="P031"/>
    <x v="1"/>
    <n v="5"/>
    <n v="0"/>
    <s v="Bank Transfer"/>
    <n v="1095.72"/>
    <n v="822.2"/>
    <x v="2"/>
    <s v="Snacks"/>
    <n v="5478.6"/>
    <n v="4111"/>
    <n v="1367.6000000000004"/>
    <n v="0.24962581681451471"/>
    <n v="0"/>
    <n v="5478.6"/>
    <n v="1367.6000000000004"/>
  </r>
  <r>
    <s v="T03844"/>
    <x v="285"/>
    <s v="C008"/>
    <s v="P032"/>
    <x v="0"/>
    <n v="5"/>
    <n v="0.15"/>
    <s v="Credit Card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3845"/>
    <x v="513"/>
    <s v="C093"/>
    <s v="P019"/>
    <x v="1"/>
    <n v="1"/>
    <n v="0.15"/>
    <s v="Mobile Money"/>
    <n v="1762.92"/>
    <n v="1346.48"/>
    <x v="1"/>
    <s v="Laptop"/>
    <n v="1762.92"/>
    <n v="1346.48"/>
    <n v="416.44000000000005"/>
    <n v="0.23622172305039368"/>
    <n v="264.43799999999999"/>
    <n v="1498.482"/>
    <n v="152.00199999999995"/>
  </r>
  <r>
    <s v="T03846"/>
    <x v="724"/>
    <s v="C006"/>
    <s v="P021"/>
    <x v="4"/>
    <n v="2"/>
    <n v="0.05"/>
    <s v="Cash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3847"/>
    <x v="384"/>
    <s v="C023"/>
    <s v="P049"/>
    <x v="2"/>
    <n v="4"/>
    <n v="0.1"/>
    <s v="Mobile Money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3848"/>
    <x v="340"/>
    <s v="C162"/>
    <s v="P027"/>
    <x v="4"/>
    <n v="5"/>
    <n v="0.05"/>
    <s v="Mobile Money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3849"/>
    <x v="398"/>
    <s v="C004"/>
    <s v="P030"/>
    <x v="0"/>
    <n v="1"/>
    <n v="0"/>
    <s v="Bank Transfer"/>
    <n v="29.24"/>
    <n v="15.28"/>
    <x v="0"/>
    <s v="Watches"/>
    <n v="29.24"/>
    <n v="15.28"/>
    <n v="13.959999999999999"/>
    <n v="0.47742818057455538"/>
    <n v="0"/>
    <n v="29.24"/>
    <n v="13.959999999999999"/>
  </r>
  <r>
    <s v="T03850"/>
    <x v="706"/>
    <s v="C036"/>
    <s v="P047"/>
    <x v="3"/>
    <n v="4"/>
    <n v="0.1"/>
    <s v="Bank Transfer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3851"/>
    <x v="307"/>
    <s v="C131"/>
    <s v="P030"/>
    <x v="0"/>
    <n v="1"/>
    <n v="0.15"/>
    <s v="Mobile Money"/>
    <n v="29.24"/>
    <n v="15.28"/>
    <x v="0"/>
    <s v="Watches"/>
    <n v="29.24"/>
    <n v="15.28"/>
    <n v="13.959999999999999"/>
    <n v="0.47742818057455538"/>
    <n v="4.3859999999999992"/>
    <n v="24.853999999999999"/>
    <n v="9.5739999999999998"/>
  </r>
  <r>
    <s v="T03852"/>
    <x v="578"/>
    <s v="C117"/>
    <s v="P023"/>
    <x v="0"/>
    <n v="1"/>
    <n v="0.05"/>
    <s v="Mobile Money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3853"/>
    <x v="381"/>
    <s v="C076"/>
    <s v="P027"/>
    <x v="1"/>
    <n v="5"/>
    <n v="0.05"/>
    <s v="Cash"/>
    <n v="1272.23"/>
    <n v="952.65"/>
    <x v="1"/>
    <s v="Smartphone"/>
    <n v="6361.15"/>
    <n v="4763.25"/>
    <n v="1597.8999999999996"/>
    <n v="0.25119671757465234"/>
    <n v="318.0575"/>
    <n v="6043.0924999999997"/>
    <n v="1279.8424999999997"/>
  </r>
  <r>
    <s v="T03854"/>
    <x v="722"/>
    <s v="C025"/>
    <s v="P040"/>
    <x v="4"/>
    <n v="5"/>
    <n v="0.05"/>
    <s v="Bank Transfer"/>
    <n v="1745.61"/>
    <n v="1322.44"/>
    <x v="1"/>
    <s v="Headphones"/>
    <n v="8728.0499999999993"/>
    <n v="6612.2000000000007"/>
    <n v="2115.8499999999985"/>
    <n v="0.24241955534168558"/>
    <n v="436.40249999999997"/>
    <n v="8291.6474999999991"/>
    <n v="1679.4474999999984"/>
  </r>
  <r>
    <s v="T03855"/>
    <x v="495"/>
    <s v="C024"/>
    <s v="P029"/>
    <x v="4"/>
    <n v="5"/>
    <n v="0.15"/>
    <s v="Credit Card"/>
    <n v="1485.05"/>
    <n v="988.31"/>
    <x v="0"/>
    <s v="Clothing"/>
    <n v="7425.25"/>
    <n v="4941.5499999999993"/>
    <n v="2483.7000000000007"/>
    <n v="0.33449378808794328"/>
    <n v="1113.7874999999999"/>
    <n v="6311.4624999999996"/>
    <n v="1369.9125000000004"/>
  </r>
  <r>
    <s v="T03856"/>
    <x v="643"/>
    <s v="C112"/>
    <s v="P030"/>
    <x v="0"/>
    <n v="2"/>
    <n v="0.05"/>
    <s v="Credit Card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3857"/>
    <x v="155"/>
    <s v="C155"/>
    <s v="P020"/>
    <x v="1"/>
    <n v="3"/>
    <n v="0"/>
    <s v="Mobile Money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3858"/>
    <x v="554"/>
    <s v="C014"/>
    <s v="P008"/>
    <x v="0"/>
    <n v="3"/>
    <n v="0.1"/>
    <s v="Credit Card"/>
    <n v="109.78"/>
    <n v="70.59"/>
    <x v="0"/>
    <s v="Footwear"/>
    <n v="329.34000000000003"/>
    <n v="211.77"/>
    <n v="117.57000000000002"/>
    <n v="0.35698670067407545"/>
    <n v="32.934000000000005"/>
    <n v="296.40600000000001"/>
    <n v="84.635999999999996"/>
  </r>
  <r>
    <s v="T03859"/>
    <x v="568"/>
    <s v="C027"/>
    <s v="P045"/>
    <x v="4"/>
    <n v="3"/>
    <n v="0.1"/>
    <s v="Bank Transfer"/>
    <n v="1879.08"/>
    <n v="1004.56"/>
    <x v="2"/>
    <s v="Dairy"/>
    <n v="5637.24"/>
    <n v="3013.68"/>
    <n v="2623.56"/>
    <n v="0.46539796070417438"/>
    <n v="563.72400000000005"/>
    <n v="5073.5159999999996"/>
    <n v="2059.8359999999998"/>
  </r>
  <r>
    <s v="T03860"/>
    <x v="205"/>
    <s v="C125"/>
    <s v="P039"/>
    <x v="3"/>
    <n v="3"/>
    <n v="0.15"/>
    <s v="Credit Card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3861"/>
    <x v="688"/>
    <s v="C001"/>
    <s v="P009"/>
    <x v="4"/>
    <n v="2"/>
    <n v="0.05"/>
    <s v="Bank Transfer"/>
    <n v="123.19"/>
    <n v="80.36"/>
    <x v="2"/>
    <s v="Snacks"/>
    <n v="246.38"/>
    <n v="160.72"/>
    <n v="85.66"/>
    <n v="0.34767432421462779"/>
    <n v="12.319000000000001"/>
    <n v="234.06100000000001"/>
    <n v="73.341000000000008"/>
  </r>
  <r>
    <s v="T03862"/>
    <x v="57"/>
    <s v="C128"/>
    <s v="P035"/>
    <x v="3"/>
    <n v="5"/>
    <n v="0"/>
    <s v="Cash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3863"/>
    <x v="186"/>
    <s v="C017"/>
    <s v="P012"/>
    <x v="1"/>
    <n v="2"/>
    <n v="0.1"/>
    <s v="Mobile Money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3864"/>
    <x v="331"/>
    <s v="C071"/>
    <s v="P009"/>
    <x v="3"/>
    <n v="4"/>
    <n v="0.05"/>
    <s v="Credit Card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3865"/>
    <x v="367"/>
    <s v="C035"/>
    <s v="P020"/>
    <x v="0"/>
    <n v="4"/>
    <n v="0.05"/>
    <s v="Credit Card"/>
    <n v="323.92"/>
    <n v="242.98"/>
    <x v="0"/>
    <s v="Accessories"/>
    <n v="1295.68"/>
    <n v="971.92"/>
    <n v="323.7600000000001"/>
    <n v="0.24987651271918998"/>
    <n v="64.784000000000006"/>
    <n v="1230.896"/>
    <n v="258.976"/>
  </r>
  <r>
    <s v="T03866"/>
    <x v="115"/>
    <s v="C144"/>
    <s v="P010"/>
    <x v="4"/>
    <n v="3"/>
    <n v="0.1"/>
    <s v="Cash"/>
    <n v="1194.1199999999999"/>
    <n v="838.95"/>
    <x v="1"/>
    <s v="Smartphone"/>
    <n v="3582.3599999999997"/>
    <n v="2516.8500000000004"/>
    <n v="1065.5099999999993"/>
    <n v="0.29743241885237648"/>
    <n v="358.23599999999999"/>
    <n v="3224.1239999999998"/>
    <n v="707.27399999999943"/>
  </r>
  <r>
    <s v="T03867"/>
    <x v="135"/>
    <s v="C015"/>
    <s v="P005"/>
    <x v="3"/>
    <n v="4"/>
    <n v="0.05"/>
    <s v="Credit Card"/>
    <n v="1396.22"/>
    <n v="1004.09"/>
    <x v="0"/>
    <s v="Bags"/>
    <n v="5584.88"/>
    <n v="4016.36"/>
    <n v="1568.52"/>
    <n v="0.28085115526206472"/>
    <n v="279.24400000000003"/>
    <n v="5305.6360000000004"/>
    <n v="1289.2760000000003"/>
  </r>
  <r>
    <s v="T03868"/>
    <x v="680"/>
    <s v="C177"/>
    <s v="P046"/>
    <x v="0"/>
    <n v="4"/>
    <n v="0.05"/>
    <s v="Cash"/>
    <n v="1165.3699999999999"/>
    <n v="926.55"/>
    <x v="0"/>
    <s v="Clothing"/>
    <n v="4661.4799999999996"/>
    <n v="3706.2"/>
    <n v="955.27999999999975"/>
    <n v="0.20493062289230027"/>
    <n v="233.07399999999998"/>
    <n v="4428.4059999999999"/>
    <n v="722.20600000000013"/>
  </r>
  <r>
    <s v="T03869"/>
    <x v="334"/>
    <s v="C035"/>
    <s v="P010"/>
    <x v="1"/>
    <n v="1"/>
    <n v="0.15"/>
    <s v="Bank Transfer"/>
    <n v="1194.1199999999999"/>
    <n v="838.95"/>
    <x v="1"/>
    <s v="Smartphone"/>
    <n v="1194.1199999999999"/>
    <n v="838.95"/>
    <n v="355.16999999999985"/>
    <n v="0.29743241885237653"/>
    <n v="179.11799999999997"/>
    <n v="1015.002"/>
    <n v="176.05199999999991"/>
  </r>
  <r>
    <s v="T03870"/>
    <x v="672"/>
    <s v="C002"/>
    <s v="P049"/>
    <x v="1"/>
    <n v="1"/>
    <n v="0"/>
    <s v="Bank Transfer"/>
    <n v="388.26"/>
    <n v="199.3"/>
    <x v="0"/>
    <s v="Watches"/>
    <n v="388.26"/>
    <n v="199.3"/>
    <n v="188.95999999999998"/>
    <n v="0.48668418070365216"/>
    <n v="0"/>
    <n v="388.26"/>
    <n v="188.95999999999998"/>
  </r>
  <r>
    <s v="T03871"/>
    <x v="95"/>
    <s v="C144"/>
    <s v="P023"/>
    <x v="3"/>
    <n v="1"/>
    <n v="0"/>
    <s v="Bank Transfer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3872"/>
    <x v="268"/>
    <s v="C001"/>
    <s v="P012"/>
    <x v="4"/>
    <n v="2"/>
    <n v="0.15"/>
    <s v="Cash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3873"/>
    <x v="220"/>
    <s v="C169"/>
    <s v="P029"/>
    <x v="3"/>
    <n v="3"/>
    <n v="0.05"/>
    <s v="Mobile Money"/>
    <n v="1485.05"/>
    <n v="988.31"/>
    <x v="0"/>
    <s v="Clothing"/>
    <n v="4455.1499999999996"/>
    <n v="2964.93"/>
    <n v="1490.2199999999998"/>
    <n v="0.33449378808794317"/>
    <n v="222.75749999999999"/>
    <n v="4232.3924999999999"/>
    <n v="1267.4625000000001"/>
  </r>
  <r>
    <s v="T03874"/>
    <x v="117"/>
    <s v="C021"/>
    <s v="P010"/>
    <x v="3"/>
    <n v="3"/>
    <n v="0.05"/>
    <s v="Mobile Money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3875"/>
    <x v="27"/>
    <s v="C014"/>
    <s v="P014"/>
    <x v="4"/>
    <n v="2"/>
    <n v="0.05"/>
    <s v="Cash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3876"/>
    <x v="96"/>
    <s v="C009"/>
    <s v="P041"/>
    <x v="1"/>
    <n v="1"/>
    <n v="0.15"/>
    <s v="Bank Transfer"/>
    <n v="1635.01"/>
    <n v="1043.29"/>
    <x v="1"/>
    <s v="Television"/>
    <n v="1635.01"/>
    <n v="1043.29"/>
    <n v="591.72"/>
    <n v="0.36190604338811383"/>
    <n v="245.25149999999999"/>
    <n v="1389.7584999999999"/>
    <n v="346.46849999999995"/>
  </r>
  <r>
    <s v="T03877"/>
    <x v="718"/>
    <s v="C175"/>
    <s v="P010"/>
    <x v="3"/>
    <n v="1"/>
    <n v="0.15"/>
    <s v="Bank Transfer"/>
    <n v="1194.1199999999999"/>
    <n v="838.95"/>
    <x v="1"/>
    <s v="Smartphone"/>
    <n v="1194.1199999999999"/>
    <n v="838.95"/>
    <n v="355.16999999999985"/>
    <n v="0.29743241885237653"/>
    <n v="179.11799999999997"/>
    <n v="1015.002"/>
    <n v="176.05199999999991"/>
  </r>
  <r>
    <s v="T03878"/>
    <x v="385"/>
    <s v="C180"/>
    <s v="P036"/>
    <x v="3"/>
    <n v="5"/>
    <n v="0.1"/>
    <s v="Bank Transfer"/>
    <n v="1501.46"/>
    <n v="1167.73"/>
    <x v="0"/>
    <s v="Watches"/>
    <n v="7507.3"/>
    <n v="5838.65"/>
    <n v="1668.6500000000005"/>
    <n v="0.22227032355174303"/>
    <n v="750.73"/>
    <n v="6756.57"/>
    <n v="917.92000000000007"/>
  </r>
  <r>
    <s v="T03879"/>
    <x v="528"/>
    <s v="C179"/>
    <s v="P017"/>
    <x v="0"/>
    <n v="2"/>
    <n v="0.05"/>
    <s v="Mobile Money"/>
    <n v="1246.1099999999999"/>
    <n v="833.52"/>
    <x v="1"/>
    <s v="Headphones"/>
    <n v="2492.2199999999998"/>
    <n v="1667.04"/>
    <n v="825.17999999999984"/>
    <n v="0.33110239063967062"/>
    <n v="124.61099999999999"/>
    <n v="2367.6089999999999"/>
    <n v="700.56899999999996"/>
  </r>
  <r>
    <s v="T03880"/>
    <x v="226"/>
    <s v="C106"/>
    <s v="P034"/>
    <x v="4"/>
    <n v="5"/>
    <n v="0.05"/>
    <s v="Mobile Money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3881"/>
    <x v="511"/>
    <s v="C089"/>
    <s v="P019"/>
    <x v="2"/>
    <n v="5"/>
    <n v="0.1"/>
    <s v="Bank Transfer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3882"/>
    <x v="233"/>
    <s v="C121"/>
    <s v="P008"/>
    <x v="3"/>
    <n v="4"/>
    <n v="0"/>
    <s v="Credit Card"/>
    <n v="109.78"/>
    <n v="70.59"/>
    <x v="0"/>
    <s v="Footwear"/>
    <n v="439.12"/>
    <n v="282.36"/>
    <n v="156.76"/>
    <n v="0.3569867006740754"/>
    <n v="0"/>
    <n v="439.12"/>
    <n v="156.76"/>
  </r>
  <r>
    <s v="T03883"/>
    <x v="356"/>
    <s v="C122"/>
    <s v="P036"/>
    <x v="2"/>
    <n v="3"/>
    <n v="0"/>
    <s v="Credit Card"/>
    <n v="1501.46"/>
    <n v="1167.73"/>
    <x v="0"/>
    <s v="Watches"/>
    <n v="4504.38"/>
    <n v="3503.19"/>
    <n v="1001.19"/>
    <n v="0.22227032355174298"/>
    <n v="0"/>
    <n v="4504.38"/>
    <n v="1001.19"/>
  </r>
  <r>
    <s v="T03884"/>
    <x v="302"/>
    <s v="C198"/>
    <s v="P043"/>
    <x v="3"/>
    <n v="1"/>
    <n v="0.1"/>
    <s v="Bank Transfer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3885"/>
    <x v="312"/>
    <s v="C012"/>
    <s v="P024"/>
    <x v="2"/>
    <n v="3"/>
    <n v="0.15"/>
    <s v="Credit Card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3886"/>
    <x v="223"/>
    <s v="C176"/>
    <s v="P042"/>
    <x v="2"/>
    <n v="1"/>
    <n v="0.15"/>
    <s v="Bank Transfer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3887"/>
    <x v="702"/>
    <s v="C055"/>
    <s v="P044"/>
    <x v="0"/>
    <n v="4"/>
    <n v="0.1"/>
    <s v="Credit Card"/>
    <n v="1286.55"/>
    <n v="797.54"/>
    <x v="0"/>
    <s v="Accessories"/>
    <n v="5146.2"/>
    <n v="3190.16"/>
    <n v="1956.04"/>
    <n v="0.380094049978625"/>
    <n v="514.62"/>
    <n v="4631.58"/>
    <n v="1441.42"/>
  </r>
  <r>
    <s v="T03888"/>
    <x v="431"/>
    <s v="C087"/>
    <s v="P021"/>
    <x v="2"/>
    <n v="4"/>
    <n v="0"/>
    <s v="Mobile Money"/>
    <n v="1227.24"/>
    <n v="977.09"/>
    <x v="2"/>
    <s v="Dairy"/>
    <n v="4908.96"/>
    <n v="3908.36"/>
    <n v="1000.5999999999999"/>
    <n v="0.20383136142889735"/>
    <n v="0"/>
    <n v="4908.96"/>
    <n v="1000.5999999999999"/>
  </r>
  <r>
    <s v="T03889"/>
    <x v="14"/>
    <s v="C070"/>
    <s v="P010"/>
    <x v="4"/>
    <n v="4"/>
    <n v="0"/>
    <s v="Mobile Money"/>
    <n v="1194.1199999999999"/>
    <n v="838.95"/>
    <x v="1"/>
    <s v="Smartphone"/>
    <n v="4776.4799999999996"/>
    <n v="3355.8"/>
    <n v="1420.6799999999994"/>
    <n v="0.29743241885237653"/>
    <n v="0"/>
    <n v="4776.4799999999996"/>
    <n v="1420.6799999999994"/>
  </r>
  <r>
    <s v="T03890"/>
    <x v="167"/>
    <s v="C115"/>
    <s v="P001"/>
    <x v="2"/>
    <n v="5"/>
    <n v="0.05"/>
    <s v="Bank Transfer"/>
    <n v="1673.69"/>
    <n v="1323.38"/>
    <x v="1"/>
    <s v="Camera"/>
    <n v="8368.4500000000007"/>
    <n v="6616.9000000000005"/>
    <n v="1751.5500000000002"/>
    <n v="0.20930399297360922"/>
    <n v="418.42250000000007"/>
    <n v="7950.0275000000011"/>
    <n v="1333.1275000000005"/>
  </r>
  <r>
    <s v="T03891"/>
    <x v="466"/>
    <s v="C077"/>
    <s v="P018"/>
    <x v="4"/>
    <n v="5"/>
    <n v="0.05"/>
    <s v="Bank Transfer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3892"/>
    <x v="676"/>
    <s v="C046"/>
    <s v="P039"/>
    <x v="0"/>
    <n v="2"/>
    <n v="0.15"/>
    <s v="Bank Transfer"/>
    <n v="540.94000000000005"/>
    <n v="398.25"/>
    <x v="0"/>
    <s v="Clothing"/>
    <n v="1081.8800000000001"/>
    <n v="796.5"/>
    <n v="285.38000000000011"/>
    <n v="0.26378156542315234"/>
    <n v="162.28200000000001"/>
    <n v="919.59800000000007"/>
    <n v="123.09800000000007"/>
  </r>
  <r>
    <s v="T03893"/>
    <x v="171"/>
    <s v="C104"/>
    <s v="P025"/>
    <x v="2"/>
    <n v="5"/>
    <n v="0"/>
    <s v="Bank Transfer"/>
    <n v="429.15"/>
    <n v="258.72000000000003"/>
    <x v="0"/>
    <s v="Watches"/>
    <n v="2145.75"/>
    <n v="1293.6000000000001"/>
    <n v="852.14999999999986"/>
    <n v="0.3971338692764767"/>
    <n v="0"/>
    <n v="2145.75"/>
    <n v="852.14999999999986"/>
  </r>
  <r>
    <s v="T03894"/>
    <x v="557"/>
    <s v="C086"/>
    <s v="P032"/>
    <x v="3"/>
    <n v="4"/>
    <n v="0.15"/>
    <s v="Bank Transfer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3895"/>
    <x v="563"/>
    <s v="C181"/>
    <s v="P028"/>
    <x v="3"/>
    <n v="4"/>
    <n v="0.1"/>
    <s v="Mobile Money"/>
    <n v="673.78"/>
    <n v="363.33"/>
    <x v="1"/>
    <s v="Smartphone"/>
    <n v="2695.12"/>
    <n v="1453.32"/>
    <n v="1241.8"/>
    <n v="0.46075870462168661"/>
    <n v="269.512"/>
    <n v="2425.6079999999997"/>
    <n v="972.28799999999978"/>
  </r>
  <r>
    <s v="T03896"/>
    <x v="526"/>
    <s v="C159"/>
    <s v="P016"/>
    <x v="0"/>
    <n v="3"/>
    <n v="0"/>
    <s v="Bank Transfer"/>
    <n v="1858.75"/>
    <n v="1451.16"/>
    <x v="0"/>
    <s v="Accessories"/>
    <n v="5576.25"/>
    <n v="4353.4800000000005"/>
    <n v="1222.7699999999995"/>
    <n v="0.2192817753866845"/>
    <n v="0"/>
    <n v="5576.25"/>
    <n v="1222.7699999999995"/>
  </r>
  <r>
    <s v="T03897"/>
    <x v="34"/>
    <s v="C102"/>
    <s v="P022"/>
    <x v="2"/>
    <n v="2"/>
    <n v="0.05"/>
    <s v="Cash"/>
    <n v="25.57"/>
    <n v="19.05"/>
    <x v="2"/>
    <s v="Vegetables"/>
    <n v="51.14"/>
    <n v="38.1"/>
    <n v="13.04"/>
    <n v="0.25498631208447398"/>
    <n v="2.5570000000000004"/>
    <n v="48.582999999999998"/>
    <n v="10.482999999999997"/>
  </r>
  <r>
    <s v="T03898"/>
    <x v="197"/>
    <s v="C153"/>
    <s v="P045"/>
    <x v="3"/>
    <n v="5"/>
    <n v="0.1"/>
    <s v="Bank Transfer"/>
    <n v="1879.08"/>
    <n v="1004.56"/>
    <x v="2"/>
    <s v="Dairy"/>
    <n v="9395.4"/>
    <n v="5022.7999999999993"/>
    <n v="4372.6000000000004"/>
    <n v="0.46539796070417444"/>
    <n v="939.54"/>
    <n v="8455.86"/>
    <n v="3433.0600000000013"/>
  </r>
  <r>
    <s v="T03899"/>
    <x v="654"/>
    <s v="C028"/>
    <s v="P037"/>
    <x v="3"/>
    <n v="4"/>
    <n v="0.1"/>
    <s v="Cash"/>
    <n v="1952.65"/>
    <n v="1451.27"/>
    <x v="1"/>
    <s v="Television"/>
    <n v="7810.6"/>
    <n v="5805.08"/>
    <n v="2005.5200000000004"/>
    <n v="0.2567690062223133"/>
    <n v="781.06000000000006"/>
    <n v="7029.54"/>
    <n v="1224.46"/>
  </r>
  <r>
    <s v="T03900"/>
    <x v="370"/>
    <s v="C171"/>
    <s v="P009"/>
    <x v="4"/>
    <n v="1"/>
    <n v="0.05"/>
    <s v="Cash"/>
    <n v="123.19"/>
    <n v="80.36"/>
    <x v="2"/>
    <s v="Snacks"/>
    <n v="123.19"/>
    <n v="80.36"/>
    <n v="42.83"/>
    <n v="0.34767432421462779"/>
    <n v="6.1595000000000004"/>
    <n v="117.0305"/>
    <n v="36.670500000000004"/>
  </r>
  <r>
    <s v="T03901"/>
    <x v="28"/>
    <s v="C022"/>
    <s v="P006"/>
    <x v="3"/>
    <n v="4"/>
    <n v="0.15"/>
    <s v="Cash"/>
    <n v="318.05"/>
    <n v="187.34"/>
    <x v="2"/>
    <s v="Fruits"/>
    <n v="1272.2"/>
    <n v="749.36"/>
    <n v="522.84"/>
    <n v="0.41097311743436565"/>
    <n v="190.83"/>
    <n v="1081.3700000000001"/>
    <n v="332.0100000000001"/>
  </r>
  <r>
    <s v="T03902"/>
    <x v="656"/>
    <s v="C154"/>
    <s v="P021"/>
    <x v="3"/>
    <n v="2"/>
    <n v="0.1"/>
    <s v="Bank Transfer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3903"/>
    <x v="702"/>
    <s v="C181"/>
    <s v="P013"/>
    <x v="1"/>
    <n v="4"/>
    <n v="0"/>
    <s v="Credit Card"/>
    <n v="1134.8"/>
    <n v="675.1"/>
    <x v="0"/>
    <s v="Watches"/>
    <n v="4539.2"/>
    <n v="2700.4"/>
    <n v="1838.7999999999997"/>
    <n v="0.40509340853013742"/>
    <n v="0"/>
    <n v="4539.2"/>
    <n v="1838.7999999999997"/>
  </r>
  <r>
    <s v="T03904"/>
    <x v="387"/>
    <s v="C044"/>
    <s v="P045"/>
    <x v="3"/>
    <n v="4"/>
    <n v="0.1"/>
    <s v="Credit Card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3905"/>
    <x v="563"/>
    <s v="C081"/>
    <s v="P029"/>
    <x v="0"/>
    <n v="1"/>
    <n v="0.05"/>
    <s v="Cash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3906"/>
    <x v="475"/>
    <s v="C022"/>
    <s v="P021"/>
    <x v="2"/>
    <n v="2"/>
    <n v="0.15"/>
    <s v="Bank Transfer"/>
    <n v="1227.24"/>
    <n v="977.09"/>
    <x v="2"/>
    <s v="Dairy"/>
    <n v="2454.48"/>
    <n v="1954.18"/>
    <n v="500.29999999999995"/>
    <n v="0.20383136142889735"/>
    <n v="368.17199999999997"/>
    <n v="2086.308"/>
    <n v="132.12799999999993"/>
  </r>
  <r>
    <s v="T03907"/>
    <x v="468"/>
    <s v="C145"/>
    <s v="P034"/>
    <x v="0"/>
    <n v="1"/>
    <n v="0"/>
    <s v="Credit Card"/>
    <n v="428.05"/>
    <n v="246.07"/>
    <x v="1"/>
    <s v="Laptop"/>
    <n v="428.05"/>
    <n v="246.07"/>
    <n v="181.98000000000002"/>
    <n v="0.42513725032122418"/>
    <n v="0"/>
    <n v="428.05"/>
    <n v="181.98000000000002"/>
  </r>
  <r>
    <s v="T03908"/>
    <x v="343"/>
    <s v="C107"/>
    <s v="P011"/>
    <x v="3"/>
    <n v="1"/>
    <n v="0.1"/>
    <s v="Cash"/>
    <n v="248.57"/>
    <n v="190.67"/>
    <x v="1"/>
    <s v="Headphones"/>
    <n v="248.57"/>
    <n v="190.67"/>
    <n v="57.900000000000006"/>
    <n v="0.2329323731745585"/>
    <n v="24.856999999999999"/>
    <n v="223.71299999999999"/>
    <n v="33.043000000000006"/>
  </r>
  <r>
    <s v="T03909"/>
    <x v="367"/>
    <s v="C087"/>
    <s v="P035"/>
    <x v="2"/>
    <n v="2"/>
    <n v="0.1"/>
    <s v="Bank Transfer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3910"/>
    <x v="342"/>
    <s v="C113"/>
    <s v="P028"/>
    <x v="4"/>
    <n v="3"/>
    <n v="0"/>
    <s v="Mobile Money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3911"/>
    <x v="50"/>
    <s v="C073"/>
    <s v="P035"/>
    <x v="3"/>
    <n v="4"/>
    <n v="0"/>
    <s v="Mobile Money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3912"/>
    <x v="511"/>
    <s v="C181"/>
    <s v="P024"/>
    <x v="2"/>
    <n v="2"/>
    <n v="0.15"/>
    <s v="Cash"/>
    <n v="1487.41"/>
    <n v="813.07"/>
    <x v="1"/>
    <s v="Smartphone"/>
    <n v="2974.82"/>
    <n v="1626.14"/>
    <n v="1348.68"/>
    <n v="0.45336524562830693"/>
    <n v="446.22300000000001"/>
    <n v="2528.5970000000002"/>
    <n v="902.45700000000011"/>
  </r>
  <r>
    <s v="T03913"/>
    <x v="319"/>
    <s v="C091"/>
    <s v="P003"/>
    <x v="4"/>
    <n v="3"/>
    <n v="0"/>
    <s v="Credit Card"/>
    <n v="337.63"/>
    <n v="169.03"/>
    <x v="0"/>
    <s v="Footwear"/>
    <n v="1012.89"/>
    <n v="507.09000000000003"/>
    <n v="505.79999999999995"/>
    <n v="0.49936320824571273"/>
    <n v="0"/>
    <n v="1012.89"/>
    <n v="505.79999999999995"/>
  </r>
  <r>
    <s v="T03914"/>
    <x v="522"/>
    <s v="C171"/>
    <s v="P023"/>
    <x v="3"/>
    <n v="1"/>
    <n v="0"/>
    <s v="Mobile Money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3915"/>
    <x v="659"/>
    <s v="C074"/>
    <s v="P024"/>
    <x v="4"/>
    <n v="2"/>
    <n v="0.1"/>
    <s v="Cash"/>
    <n v="1487.41"/>
    <n v="813.07"/>
    <x v="1"/>
    <s v="Smartphone"/>
    <n v="2974.82"/>
    <n v="1626.14"/>
    <n v="1348.68"/>
    <n v="0.45336524562830693"/>
    <n v="297.48200000000003"/>
    <n v="2677.3380000000002"/>
    <n v="1051.1980000000001"/>
  </r>
  <r>
    <s v="T03916"/>
    <x v="274"/>
    <s v="C053"/>
    <s v="P033"/>
    <x v="4"/>
    <n v="1"/>
    <n v="0"/>
    <s v="Bank Transfer"/>
    <n v="1798.97"/>
    <n v="1329.15"/>
    <x v="0"/>
    <s v="Accessories"/>
    <n v="1798.97"/>
    <n v="1329.15"/>
    <n v="469.81999999999994"/>
    <n v="0.26116055298309582"/>
    <n v="0"/>
    <n v="1798.97"/>
    <n v="469.81999999999994"/>
  </r>
  <r>
    <s v="T03917"/>
    <x v="448"/>
    <s v="C090"/>
    <s v="P012"/>
    <x v="2"/>
    <n v="1"/>
    <n v="0.05"/>
    <s v="Mobile Money"/>
    <n v="1193.0899999999999"/>
    <n v="818.24"/>
    <x v="1"/>
    <s v="Camera"/>
    <n v="1193.0899999999999"/>
    <n v="818.24"/>
    <n v="374.84999999999991"/>
    <n v="0.31418417722049463"/>
    <n v="59.654499999999999"/>
    <n v="1133.4354999999998"/>
    <n v="315.19549999999981"/>
  </r>
  <r>
    <s v="T03918"/>
    <x v="405"/>
    <s v="C012"/>
    <s v="P050"/>
    <x v="4"/>
    <n v="5"/>
    <n v="0.1"/>
    <s v="Cash"/>
    <n v="1044.6400000000001"/>
    <n v="775.07"/>
    <x v="0"/>
    <s v="Footwear"/>
    <n v="5223.2000000000007"/>
    <n v="3875.3500000000004"/>
    <n v="1347.8500000000004"/>
    <n v="0.25805062030938891"/>
    <n v="522.32000000000005"/>
    <n v="4700.880000000001"/>
    <n v="825.53000000000065"/>
  </r>
  <r>
    <s v="T03919"/>
    <x v="692"/>
    <s v="C019"/>
    <s v="P028"/>
    <x v="4"/>
    <n v="3"/>
    <n v="0"/>
    <s v="Credit Card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3920"/>
    <x v="101"/>
    <s v="C168"/>
    <s v="P025"/>
    <x v="0"/>
    <n v="5"/>
    <n v="0.05"/>
    <s v="Bank Transfer"/>
    <n v="429.15"/>
    <n v="258.72000000000003"/>
    <x v="0"/>
    <s v="Watches"/>
    <n v="2145.75"/>
    <n v="1293.6000000000001"/>
    <n v="852.14999999999986"/>
    <n v="0.3971338692764767"/>
    <n v="107.28750000000001"/>
    <n v="2038.4625000000001"/>
    <n v="744.86249999999995"/>
  </r>
  <r>
    <s v="T03921"/>
    <x v="564"/>
    <s v="C089"/>
    <s v="P038"/>
    <x v="2"/>
    <n v="3"/>
    <n v="0.1"/>
    <s v="Credit Card"/>
    <n v="366.93"/>
    <n v="285.23"/>
    <x v="0"/>
    <s v="Footwear"/>
    <n v="1100.79"/>
    <n v="855.69"/>
    <n v="245.09999999999991"/>
    <n v="0.22265827269506439"/>
    <n v="110.07900000000001"/>
    <n v="990.71100000000001"/>
    <n v="135.02099999999996"/>
  </r>
  <r>
    <s v="T03922"/>
    <x v="135"/>
    <s v="C012"/>
    <s v="P031"/>
    <x v="0"/>
    <n v="4"/>
    <n v="0"/>
    <s v="Cash"/>
    <n v="1095.72"/>
    <n v="822.2"/>
    <x v="2"/>
    <s v="Snacks"/>
    <n v="4382.88"/>
    <n v="3288.8"/>
    <n v="1094.08"/>
    <n v="0.24962581681451462"/>
    <n v="0"/>
    <n v="4382.88"/>
    <n v="1094.08"/>
  </r>
  <r>
    <s v="T03923"/>
    <x v="139"/>
    <s v="C016"/>
    <s v="P017"/>
    <x v="1"/>
    <n v="4"/>
    <n v="0"/>
    <s v="Cash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3924"/>
    <x v="19"/>
    <s v="C102"/>
    <s v="P002"/>
    <x v="4"/>
    <n v="4"/>
    <n v="0"/>
    <s v="Cash"/>
    <n v="818.76"/>
    <n v="527.62"/>
    <x v="1"/>
    <s v="Television"/>
    <n v="3275.04"/>
    <n v="2110.48"/>
    <n v="1164.56"/>
    <n v="0.35558649665347597"/>
    <n v="0"/>
    <n v="3275.04"/>
    <n v="1164.56"/>
  </r>
  <r>
    <s v="T03925"/>
    <x v="156"/>
    <s v="C140"/>
    <s v="P033"/>
    <x v="1"/>
    <n v="4"/>
    <n v="0.15"/>
    <s v="Bank Transfer"/>
    <n v="1798.97"/>
    <n v="1329.15"/>
    <x v="0"/>
    <s v="Accessories"/>
    <n v="7195.88"/>
    <n v="5316.6"/>
    <n v="1879.2799999999997"/>
    <n v="0.26116055298309582"/>
    <n v="1079.3820000000001"/>
    <n v="6116.4979999999996"/>
    <n v="799.89799999999923"/>
  </r>
  <r>
    <s v="T03926"/>
    <x v="454"/>
    <s v="C012"/>
    <s v="P012"/>
    <x v="2"/>
    <n v="4"/>
    <n v="0.1"/>
    <s v="Credit Card"/>
    <n v="1193.0899999999999"/>
    <n v="818.24"/>
    <x v="1"/>
    <s v="Camera"/>
    <n v="4772.3599999999997"/>
    <n v="3272.96"/>
    <n v="1499.3999999999996"/>
    <n v="0.31418417722049463"/>
    <n v="477.23599999999999"/>
    <n v="4295.1239999999998"/>
    <n v="1022.1639999999998"/>
  </r>
  <r>
    <s v="T03927"/>
    <x v="365"/>
    <s v="C184"/>
    <s v="P016"/>
    <x v="2"/>
    <n v="2"/>
    <n v="0.1"/>
    <s v="Bank Transfer"/>
    <n v="1858.75"/>
    <n v="1451.16"/>
    <x v="0"/>
    <s v="Accessories"/>
    <n v="3717.5"/>
    <n v="2902.32"/>
    <n v="815.17999999999984"/>
    <n v="0.21928177538668456"/>
    <n v="371.75"/>
    <n v="3345.75"/>
    <n v="443.42999999999984"/>
  </r>
  <r>
    <s v="T03928"/>
    <x v="626"/>
    <s v="C149"/>
    <s v="P004"/>
    <x v="0"/>
    <n v="2"/>
    <n v="0"/>
    <s v="Cash"/>
    <n v="1853.77"/>
    <n v="1363.52"/>
    <x v="0"/>
    <s v="Accessories"/>
    <n v="3707.54"/>
    <n v="2727.04"/>
    <n v="980.5"/>
    <n v="0.26446107122242779"/>
    <n v="0"/>
    <n v="3707.54"/>
    <n v="980.5"/>
  </r>
  <r>
    <s v="T03929"/>
    <x v="539"/>
    <s v="C101"/>
    <s v="P010"/>
    <x v="1"/>
    <n v="4"/>
    <n v="0.15"/>
    <s v="Credit Card"/>
    <n v="1194.1199999999999"/>
    <n v="838.95"/>
    <x v="1"/>
    <s v="Smartphone"/>
    <n v="4776.4799999999996"/>
    <n v="3355.8"/>
    <n v="1420.6799999999994"/>
    <n v="0.29743241885237653"/>
    <n v="716.47199999999987"/>
    <n v="4060.0079999999998"/>
    <n v="704.20799999999963"/>
  </r>
  <r>
    <s v="T03930"/>
    <x v="717"/>
    <s v="C086"/>
    <s v="P043"/>
    <x v="0"/>
    <n v="1"/>
    <n v="0.05"/>
    <s v="Credit Card"/>
    <n v="564.41999999999996"/>
    <n v="293.95999999999998"/>
    <x v="0"/>
    <s v="Accessories"/>
    <n v="564.41999999999996"/>
    <n v="293.95999999999998"/>
    <n v="270.45999999999998"/>
    <n v="0.47918216930654478"/>
    <n v="28.221"/>
    <n v="536.19899999999996"/>
    <n v="242.23899999999998"/>
  </r>
  <r>
    <s v="T03931"/>
    <x v="276"/>
    <s v="C163"/>
    <s v="P036"/>
    <x v="0"/>
    <n v="1"/>
    <n v="0"/>
    <s v="Mobile Money"/>
    <n v="1501.46"/>
    <n v="1167.73"/>
    <x v="0"/>
    <s v="Watches"/>
    <n v="1501.46"/>
    <n v="1167.73"/>
    <n v="333.73"/>
    <n v="0.22227032355174298"/>
    <n v="0"/>
    <n v="1501.46"/>
    <n v="333.73"/>
  </r>
  <r>
    <s v="T03932"/>
    <x v="365"/>
    <s v="C055"/>
    <s v="P037"/>
    <x v="1"/>
    <n v="3"/>
    <n v="0.1"/>
    <s v="Credit Card"/>
    <n v="1952.65"/>
    <n v="1451.27"/>
    <x v="1"/>
    <s v="Television"/>
    <n v="5857.9500000000007"/>
    <n v="4353.8099999999995"/>
    <n v="1504.1400000000012"/>
    <n v="0.25676900622231347"/>
    <n v="585.79500000000007"/>
    <n v="5272.1550000000007"/>
    <n v="918.34500000000116"/>
  </r>
  <r>
    <s v="T03933"/>
    <x v="327"/>
    <s v="C101"/>
    <s v="P026"/>
    <x v="2"/>
    <n v="3"/>
    <n v="0"/>
    <s v="Mobile Money"/>
    <n v="1015.76"/>
    <n v="584.4"/>
    <x v="2"/>
    <s v="Dairy"/>
    <n v="3047.2799999999997"/>
    <n v="1753.1999999999998"/>
    <n v="1294.08"/>
    <n v="0.42466724423092073"/>
    <n v="0"/>
    <n v="3047.2799999999997"/>
    <n v="1294.08"/>
  </r>
  <r>
    <s v="T03934"/>
    <x v="579"/>
    <s v="C138"/>
    <s v="P042"/>
    <x v="0"/>
    <n v="2"/>
    <n v="0"/>
    <s v="Credit Card"/>
    <n v="453.62"/>
    <n v="316.63"/>
    <x v="0"/>
    <s v="Clothing"/>
    <n v="907.24"/>
    <n v="633.26"/>
    <n v="273.98"/>
    <n v="0.30199285745778409"/>
    <n v="0"/>
    <n v="907.24"/>
    <n v="273.98"/>
  </r>
  <r>
    <s v="T03935"/>
    <x v="657"/>
    <s v="C170"/>
    <s v="P030"/>
    <x v="4"/>
    <n v="2"/>
    <n v="0.05"/>
    <s v="Credit Card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3936"/>
    <x v="514"/>
    <s v="C079"/>
    <s v="P050"/>
    <x v="0"/>
    <n v="1"/>
    <n v="0"/>
    <s v="Cash"/>
    <n v="1044.6400000000001"/>
    <n v="775.07"/>
    <x v="0"/>
    <s v="Footwear"/>
    <n v="1044.6400000000001"/>
    <n v="775.07"/>
    <n v="269.57000000000005"/>
    <n v="0.25805062030938891"/>
    <n v="0"/>
    <n v="1044.6400000000001"/>
    <n v="269.57000000000005"/>
  </r>
  <r>
    <s v="T03937"/>
    <x v="102"/>
    <s v="C189"/>
    <s v="P015"/>
    <x v="3"/>
    <n v="5"/>
    <n v="0"/>
    <s v="Mobile Money"/>
    <n v="270.45"/>
    <n v="187.6"/>
    <x v="0"/>
    <s v="Bags"/>
    <n v="1352.25"/>
    <n v="938"/>
    <n v="414.25"/>
    <n v="0.30634128304677388"/>
    <n v="0"/>
    <n v="1352.25"/>
    <n v="414.25"/>
  </r>
  <r>
    <s v="T03938"/>
    <x v="21"/>
    <s v="C174"/>
    <s v="P032"/>
    <x v="3"/>
    <n v="3"/>
    <n v="0.05"/>
    <s v="Cash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3939"/>
    <x v="384"/>
    <s v="C164"/>
    <s v="P018"/>
    <x v="4"/>
    <n v="5"/>
    <n v="0.15"/>
    <s v="Bank Transfer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3940"/>
    <x v="342"/>
    <s v="C063"/>
    <s v="P030"/>
    <x v="3"/>
    <n v="2"/>
    <n v="0"/>
    <s v="Cash"/>
    <n v="29.24"/>
    <n v="15.28"/>
    <x v="0"/>
    <s v="Watches"/>
    <n v="58.48"/>
    <n v="30.56"/>
    <n v="27.919999999999998"/>
    <n v="0.47742818057455538"/>
    <n v="0"/>
    <n v="58.48"/>
    <n v="27.919999999999998"/>
  </r>
  <r>
    <s v="T03941"/>
    <x v="524"/>
    <s v="C099"/>
    <s v="P045"/>
    <x v="1"/>
    <n v="4"/>
    <n v="0.05"/>
    <s v="Credit Card"/>
    <n v="1879.08"/>
    <n v="1004.56"/>
    <x v="2"/>
    <s v="Dairy"/>
    <n v="7516.32"/>
    <n v="4018.24"/>
    <n v="3498.08"/>
    <n v="0.46539796070417438"/>
    <n v="375.81600000000003"/>
    <n v="7140.5039999999999"/>
    <n v="3122.2640000000001"/>
  </r>
  <r>
    <s v="T03942"/>
    <x v="293"/>
    <s v="C158"/>
    <s v="P001"/>
    <x v="3"/>
    <n v="3"/>
    <n v="0.1"/>
    <s v="Mobile Money"/>
    <n v="1673.69"/>
    <n v="1323.38"/>
    <x v="1"/>
    <s v="Camera"/>
    <n v="5021.07"/>
    <n v="3970.1400000000003"/>
    <n v="1050.9299999999994"/>
    <n v="0.2093039929736091"/>
    <n v="502.10699999999997"/>
    <n v="4518.9629999999997"/>
    <n v="548.82299999999941"/>
  </r>
  <r>
    <s v="T03943"/>
    <x v="317"/>
    <s v="C086"/>
    <s v="P024"/>
    <x v="4"/>
    <n v="5"/>
    <n v="0.15"/>
    <s v="Bank Transfer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3944"/>
    <x v="573"/>
    <s v="C145"/>
    <s v="P033"/>
    <x v="2"/>
    <n v="1"/>
    <n v="0.05"/>
    <s v="Mobile Money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3945"/>
    <x v="98"/>
    <s v="C080"/>
    <s v="P019"/>
    <x v="2"/>
    <n v="4"/>
    <n v="0"/>
    <s v="Credit Card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3946"/>
    <x v="221"/>
    <s v="C062"/>
    <s v="P034"/>
    <x v="1"/>
    <n v="2"/>
    <n v="0"/>
    <s v="Credit Card"/>
    <n v="428.05"/>
    <n v="246.07"/>
    <x v="1"/>
    <s v="Laptop"/>
    <n v="856.1"/>
    <n v="492.14"/>
    <n v="363.96000000000004"/>
    <n v="0.42513725032122418"/>
    <n v="0"/>
    <n v="856.1"/>
    <n v="363.96000000000004"/>
  </r>
  <r>
    <s v="T03947"/>
    <x v="714"/>
    <s v="C118"/>
    <s v="P032"/>
    <x v="0"/>
    <n v="3"/>
    <n v="0.05"/>
    <s v="Cash"/>
    <n v="304.70999999999998"/>
    <n v="164.01"/>
    <x v="2"/>
    <s v="Vegetables"/>
    <n v="914.12999999999988"/>
    <n v="492.03"/>
    <n v="422.09999999999991"/>
    <n v="0.46175051688490693"/>
    <n v="45.706499999999998"/>
    <n v="868.42349999999988"/>
    <n v="376.3934999999999"/>
  </r>
  <r>
    <s v="T03948"/>
    <x v="391"/>
    <s v="C066"/>
    <s v="P032"/>
    <x v="1"/>
    <n v="4"/>
    <n v="0"/>
    <s v="Credit Card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3949"/>
    <x v="197"/>
    <s v="C001"/>
    <s v="P025"/>
    <x v="1"/>
    <n v="1"/>
    <n v="0"/>
    <s v="Bank Transfer"/>
    <n v="429.15"/>
    <n v="258.72000000000003"/>
    <x v="0"/>
    <s v="Watches"/>
    <n v="429.15"/>
    <n v="258.72000000000003"/>
    <n v="170.42999999999995"/>
    <n v="0.39713386927647665"/>
    <n v="0"/>
    <n v="429.15"/>
    <n v="170.42999999999995"/>
  </r>
  <r>
    <s v="T03950"/>
    <x v="667"/>
    <s v="C042"/>
    <s v="P050"/>
    <x v="2"/>
    <n v="5"/>
    <n v="0"/>
    <s v="Credit Card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3951"/>
    <x v="659"/>
    <s v="C049"/>
    <s v="P039"/>
    <x v="1"/>
    <n v="2"/>
    <n v="0"/>
    <s v="Credit Card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3952"/>
    <x v="710"/>
    <s v="C018"/>
    <s v="P041"/>
    <x v="0"/>
    <n v="5"/>
    <n v="0"/>
    <s v="Mobile Money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3953"/>
    <x v="179"/>
    <s v="C186"/>
    <s v="P003"/>
    <x v="3"/>
    <n v="3"/>
    <n v="0"/>
    <s v="Mobile Money"/>
    <n v="337.63"/>
    <n v="169.03"/>
    <x v="0"/>
    <s v="Footwear"/>
    <n v="1012.89"/>
    <n v="507.09000000000003"/>
    <n v="505.79999999999995"/>
    <n v="0.49936320824571273"/>
    <n v="0"/>
    <n v="1012.89"/>
    <n v="505.79999999999995"/>
  </r>
  <r>
    <s v="T03954"/>
    <x v="1"/>
    <s v="C028"/>
    <s v="P042"/>
    <x v="3"/>
    <n v="5"/>
    <n v="0.15"/>
    <s v="Credit Card"/>
    <n v="453.62"/>
    <n v="316.63"/>
    <x v="0"/>
    <s v="Clothing"/>
    <n v="2268.1"/>
    <n v="1583.15"/>
    <n v="684.94999999999982"/>
    <n v="0.30199285745778398"/>
    <n v="340.21499999999997"/>
    <n v="1927.885"/>
    <n v="344.7349999999999"/>
  </r>
  <r>
    <s v="T03955"/>
    <x v="211"/>
    <s v="C138"/>
    <s v="P032"/>
    <x v="0"/>
    <n v="3"/>
    <n v="0"/>
    <s v="Bank Transfer"/>
    <n v="304.70999999999998"/>
    <n v="164.01"/>
    <x v="2"/>
    <s v="Vegetables"/>
    <n v="914.12999999999988"/>
    <n v="492.03"/>
    <n v="422.09999999999991"/>
    <n v="0.46175051688490693"/>
    <n v="0"/>
    <n v="914.12999999999988"/>
    <n v="422.09999999999991"/>
  </r>
  <r>
    <s v="T03956"/>
    <x v="728"/>
    <s v="C146"/>
    <s v="P049"/>
    <x v="1"/>
    <n v="4"/>
    <n v="0.05"/>
    <s v="Cash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3957"/>
    <x v="307"/>
    <s v="C098"/>
    <s v="P018"/>
    <x v="4"/>
    <n v="5"/>
    <n v="0"/>
    <s v="Cash"/>
    <n v="1079.8900000000001"/>
    <n v="703.83"/>
    <x v="1"/>
    <s v="Smartphone"/>
    <n v="5399.4500000000007"/>
    <n v="3519.15"/>
    <n v="1880.3000000000006"/>
    <n v="0.3482391725083111"/>
    <n v="0"/>
    <n v="5399.4500000000007"/>
    <n v="1880.3000000000006"/>
  </r>
  <r>
    <s v="T03958"/>
    <x v="463"/>
    <s v="C193"/>
    <s v="P013"/>
    <x v="0"/>
    <n v="2"/>
    <n v="0.15"/>
    <s v="Credit Card"/>
    <n v="1134.8"/>
    <n v="675.1"/>
    <x v="0"/>
    <s v="Watches"/>
    <n v="2269.6"/>
    <n v="1350.2"/>
    <n v="919.39999999999986"/>
    <n v="0.40509340853013742"/>
    <n v="340.44"/>
    <n v="1929.1599999999999"/>
    <n v="578.95999999999981"/>
  </r>
  <r>
    <s v="T03959"/>
    <x v="30"/>
    <s v="C018"/>
    <s v="P026"/>
    <x v="4"/>
    <n v="4"/>
    <n v="0.05"/>
    <s v="Mobile Money"/>
    <n v="1015.76"/>
    <n v="584.4"/>
    <x v="2"/>
    <s v="Dairy"/>
    <n v="4063.04"/>
    <n v="2337.6"/>
    <n v="1725.44"/>
    <n v="0.42466724423092073"/>
    <n v="203.15200000000002"/>
    <n v="3859.8879999999999"/>
    <n v="1522.288"/>
  </r>
  <r>
    <s v="T03960"/>
    <x v="217"/>
    <s v="C045"/>
    <s v="P028"/>
    <x v="4"/>
    <n v="3"/>
    <n v="0.1"/>
    <s v="Bank Transfer"/>
    <n v="673.78"/>
    <n v="363.33"/>
    <x v="1"/>
    <s v="Smartphone"/>
    <n v="2021.34"/>
    <n v="1089.99"/>
    <n v="931.34999999999991"/>
    <n v="0.46075870462168655"/>
    <n v="202.13400000000001"/>
    <n v="1819.2059999999999"/>
    <n v="729.21599999999989"/>
  </r>
  <r>
    <s v="T03961"/>
    <x v="498"/>
    <s v="C014"/>
    <s v="P012"/>
    <x v="3"/>
    <n v="5"/>
    <n v="0.05"/>
    <s v="Credit Card"/>
    <n v="1193.0899999999999"/>
    <n v="818.24"/>
    <x v="1"/>
    <s v="Camera"/>
    <n v="5965.45"/>
    <n v="4091.2"/>
    <n v="1874.25"/>
    <n v="0.31418417722049469"/>
    <n v="298.27249999999998"/>
    <n v="5667.1774999999998"/>
    <n v="1575.9775"/>
  </r>
  <r>
    <s v="T03962"/>
    <x v="578"/>
    <s v="C185"/>
    <s v="P027"/>
    <x v="1"/>
    <n v="2"/>
    <n v="0"/>
    <s v="Cash"/>
    <n v="1272.23"/>
    <n v="952.65"/>
    <x v="1"/>
    <s v="Smartphone"/>
    <n v="2544.46"/>
    <n v="1905.3"/>
    <n v="639.16000000000008"/>
    <n v="0.2511967175746524"/>
    <n v="0"/>
    <n v="2544.46"/>
    <n v="639.16000000000008"/>
  </r>
  <r>
    <s v="T03963"/>
    <x v="344"/>
    <s v="C046"/>
    <s v="P005"/>
    <x v="4"/>
    <n v="2"/>
    <n v="0.1"/>
    <s v="Credit Card"/>
    <n v="1396.22"/>
    <n v="1004.09"/>
    <x v="0"/>
    <s v="Bags"/>
    <n v="2792.44"/>
    <n v="2008.18"/>
    <n v="784.26"/>
    <n v="0.28085115526206472"/>
    <n v="279.24400000000003"/>
    <n v="2513.1959999999999"/>
    <n v="505.01599999999985"/>
  </r>
  <r>
    <s v="T03964"/>
    <x v="520"/>
    <s v="C161"/>
    <s v="P016"/>
    <x v="2"/>
    <n v="2"/>
    <n v="0.05"/>
    <s v="Cash"/>
    <n v="1858.75"/>
    <n v="1451.16"/>
    <x v="0"/>
    <s v="Accessories"/>
    <n v="3717.5"/>
    <n v="2902.32"/>
    <n v="815.17999999999984"/>
    <n v="0.21928177538668456"/>
    <n v="185.875"/>
    <n v="3531.625"/>
    <n v="629.30499999999984"/>
  </r>
  <r>
    <s v="T03965"/>
    <x v="92"/>
    <s v="C065"/>
    <s v="P023"/>
    <x v="3"/>
    <n v="3"/>
    <n v="0.1"/>
    <s v="Mobile Money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3966"/>
    <x v="658"/>
    <s v="C072"/>
    <s v="P024"/>
    <x v="2"/>
    <n v="2"/>
    <n v="0"/>
    <s v="Cash"/>
    <n v="1487.41"/>
    <n v="813.07"/>
    <x v="1"/>
    <s v="Smartphone"/>
    <n v="2974.82"/>
    <n v="1626.14"/>
    <n v="1348.68"/>
    <n v="0.45336524562830693"/>
    <n v="0"/>
    <n v="2974.82"/>
    <n v="1348.68"/>
  </r>
  <r>
    <s v="T03967"/>
    <x v="186"/>
    <s v="C108"/>
    <s v="P004"/>
    <x v="0"/>
    <n v="5"/>
    <n v="0.05"/>
    <s v="Cash"/>
    <n v="1853.77"/>
    <n v="1363.52"/>
    <x v="0"/>
    <s v="Accessories"/>
    <n v="9268.85"/>
    <n v="6817.6"/>
    <n v="2451.25"/>
    <n v="0.26446107122242779"/>
    <n v="463.44250000000005"/>
    <n v="8805.4075000000012"/>
    <n v="1987.8075000000008"/>
  </r>
  <r>
    <s v="T03968"/>
    <x v="262"/>
    <s v="C173"/>
    <s v="P003"/>
    <x v="2"/>
    <n v="1"/>
    <n v="0.05"/>
    <s v="Cash"/>
    <n v="337.63"/>
    <n v="169.03"/>
    <x v="0"/>
    <s v="Footwear"/>
    <n v="337.63"/>
    <n v="169.03"/>
    <n v="168.6"/>
    <n v="0.49936320824571273"/>
    <n v="16.881499999999999"/>
    <n v="320.74849999999998"/>
    <n v="151.71849999999998"/>
  </r>
  <r>
    <s v="T03969"/>
    <x v="629"/>
    <s v="C163"/>
    <s v="P026"/>
    <x v="2"/>
    <n v="1"/>
    <n v="0.1"/>
    <s v="Credit Card"/>
    <n v="1015.76"/>
    <n v="584.4"/>
    <x v="2"/>
    <s v="Dairy"/>
    <n v="1015.76"/>
    <n v="584.4"/>
    <n v="431.36"/>
    <n v="0.42466724423092073"/>
    <n v="101.57600000000001"/>
    <n v="914.18399999999997"/>
    <n v="329.78399999999999"/>
  </r>
  <r>
    <s v="T03970"/>
    <x v="431"/>
    <s v="C057"/>
    <s v="P027"/>
    <x v="2"/>
    <n v="2"/>
    <n v="0.15"/>
    <s v="Mobile Money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3971"/>
    <x v="15"/>
    <s v="C092"/>
    <s v="P029"/>
    <x v="2"/>
    <n v="1"/>
    <n v="0.05"/>
    <s v="Bank Transfer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3972"/>
    <x v="337"/>
    <s v="C184"/>
    <s v="P023"/>
    <x v="2"/>
    <n v="1"/>
    <n v="0.05"/>
    <s v="Cash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3973"/>
    <x v="286"/>
    <s v="C107"/>
    <s v="P045"/>
    <x v="0"/>
    <n v="1"/>
    <n v="0.15"/>
    <s v="Bank Transfer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3974"/>
    <x v="659"/>
    <s v="C102"/>
    <s v="P014"/>
    <x v="2"/>
    <n v="1"/>
    <n v="0"/>
    <s v="Bank Transfer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3975"/>
    <x v="291"/>
    <s v="C184"/>
    <s v="P020"/>
    <x v="4"/>
    <n v="2"/>
    <n v="0.15"/>
    <s v="Mobile Money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3976"/>
    <x v="232"/>
    <s v="C118"/>
    <s v="P036"/>
    <x v="0"/>
    <n v="4"/>
    <n v="0"/>
    <s v="Credit Card"/>
    <n v="1501.46"/>
    <n v="1167.73"/>
    <x v="0"/>
    <s v="Watches"/>
    <n v="6005.84"/>
    <n v="4670.92"/>
    <n v="1334.92"/>
    <n v="0.22227032355174298"/>
    <n v="0"/>
    <n v="6005.84"/>
    <n v="1334.92"/>
  </r>
  <r>
    <s v="T03977"/>
    <x v="60"/>
    <s v="C034"/>
    <s v="P040"/>
    <x v="3"/>
    <n v="1"/>
    <n v="0.05"/>
    <s v="Cash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3978"/>
    <x v="573"/>
    <s v="C107"/>
    <s v="P017"/>
    <x v="3"/>
    <n v="4"/>
    <n v="0.1"/>
    <s v="Mobile Money"/>
    <n v="1246.1099999999999"/>
    <n v="833.52"/>
    <x v="1"/>
    <s v="Headphones"/>
    <n v="4984.4399999999996"/>
    <n v="3334.08"/>
    <n v="1650.3599999999997"/>
    <n v="0.33110239063967062"/>
    <n v="498.44399999999996"/>
    <n v="4485.9959999999992"/>
    <n v="1151.9159999999993"/>
  </r>
  <r>
    <s v="T03979"/>
    <x v="517"/>
    <s v="C156"/>
    <s v="P019"/>
    <x v="3"/>
    <n v="2"/>
    <n v="0.05"/>
    <s v="Cash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3980"/>
    <x v="674"/>
    <s v="C008"/>
    <s v="P035"/>
    <x v="0"/>
    <n v="2"/>
    <n v="0.1"/>
    <s v="Cash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3981"/>
    <x v="48"/>
    <s v="C159"/>
    <s v="P031"/>
    <x v="1"/>
    <n v="4"/>
    <n v="0.05"/>
    <s v="Credit Card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3982"/>
    <x v="357"/>
    <s v="C146"/>
    <s v="P013"/>
    <x v="3"/>
    <n v="2"/>
    <n v="0"/>
    <s v="Mobile Money"/>
    <n v="1134.8"/>
    <n v="675.1"/>
    <x v="0"/>
    <s v="Watches"/>
    <n v="2269.6"/>
    <n v="1350.2"/>
    <n v="919.39999999999986"/>
    <n v="0.40509340853013742"/>
    <n v="0"/>
    <n v="2269.6"/>
    <n v="919.39999999999986"/>
  </r>
  <r>
    <s v="T03983"/>
    <x v="262"/>
    <s v="C125"/>
    <s v="P019"/>
    <x v="3"/>
    <n v="5"/>
    <n v="0"/>
    <s v="Bank Transfer"/>
    <n v="1762.92"/>
    <n v="1346.48"/>
    <x v="1"/>
    <s v="Laptop"/>
    <n v="8814.6"/>
    <n v="6732.4"/>
    <n v="2082.2000000000007"/>
    <n v="0.23622172305039374"/>
    <n v="0"/>
    <n v="8814.6"/>
    <n v="2082.2000000000007"/>
  </r>
  <r>
    <s v="T03984"/>
    <x v="108"/>
    <s v="C104"/>
    <s v="P039"/>
    <x v="4"/>
    <n v="3"/>
    <n v="0.15"/>
    <s v="Mobile Money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3985"/>
    <x v="81"/>
    <s v="C118"/>
    <s v="P015"/>
    <x v="3"/>
    <n v="4"/>
    <n v="0.05"/>
    <s v="Mobile Money"/>
    <n v="270.45"/>
    <n v="187.6"/>
    <x v="0"/>
    <s v="Bags"/>
    <n v="1081.8"/>
    <n v="750.4"/>
    <n v="331.4"/>
    <n v="0.30634128304677388"/>
    <n v="54.09"/>
    <n v="1027.71"/>
    <n v="277.31000000000006"/>
  </r>
  <r>
    <s v="T03986"/>
    <x v="494"/>
    <s v="C040"/>
    <s v="P024"/>
    <x v="3"/>
    <n v="5"/>
    <n v="0.15"/>
    <s v="Bank Transfer"/>
    <n v="1487.41"/>
    <n v="813.07"/>
    <x v="1"/>
    <s v="Smartphone"/>
    <n v="7437.05"/>
    <n v="4065.3500000000004"/>
    <n v="3371.7"/>
    <n v="0.45336524562830688"/>
    <n v="1115.5574999999999"/>
    <n v="6321.4925000000003"/>
    <n v="2256.1424999999999"/>
  </r>
  <r>
    <s v="T03987"/>
    <x v="274"/>
    <s v="C093"/>
    <s v="P041"/>
    <x v="3"/>
    <n v="3"/>
    <n v="0.1"/>
    <s v="Bank Transfer"/>
    <n v="1635.01"/>
    <n v="1043.29"/>
    <x v="1"/>
    <s v="Television"/>
    <n v="4905.03"/>
    <n v="3129.87"/>
    <n v="1775.1599999999999"/>
    <n v="0.36190604338811383"/>
    <n v="490.50299999999999"/>
    <n v="4414.527"/>
    <n v="1284.6570000000002"/>
  </r>
  <r>
    <s v="T03988"/>
    <x v="356"/>
    <s v="C077"/>
    <s v="P037"/>
    <x v="3"/>
    <n v="4"/>
    <n v="0.15"/>
    <s v="Mobile Money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3989"/>
    <x v="381"/>
    <s v="C051"/>
    <s v="P041"/>
    <x v="0"/>
    <n v="5"/>
    <n v="0.05"/>
    <s v="Credit Card"/>
    <n v="1635.01"/>
    <n v="1043.29"/>
    <x v="1"/>
    <s v="Television"/>
    <n v="8175.05"/>
    <n v="5216.45"/>
    <n v="2958.6000000000004"/>
    <n v="0.36190604338811388"/>
    <n v="408.75250000000005"/>
    <n v="7766.2975000000006"/>
    <n v="2549.8475000000008"/>
  </r>
  <r>
    <s v="T03990"/>
    <x v="142"/>
    <s v="C146"/>
    <s v="P010"/>
    <x v="1"/>
    <n v="3"/>
    <n v="0"/>
    <s v="Bank Transfer"/>
    <n v="1194.1199999999999"/>
    <n v="838.95"/>
    <x v="1"/>
    <s v="Smartphone"/>
    <n v="3582.3599999999997"/>
    <n v="2516.8500000000004"/>
    <n v="1065.5099999999993"/>
    <n v="0.29743241885237648"/>
    <n v="0"/>
    <n v="3582.3599999999997"/>
    <n v="1065.5099999999993"/>
  </r>
  <r>
    <s v="T03991"/>
    <x v="314"/>
    <s v="C166"/>
    <s v="P019"/>
    <x v="4"/>
    <n v="4"/>
    <n v="0.05"/>
    <s v="Mobile Money"/>
    <n v="1762.92"/>
    <n v="1346.48"/>
    <x v="1"/>
    <s v="Laptop"/>
    <n v="7051.68"/>
    <n v="5385.92"/>
    <n v="1665.7600000000002"/>
    <n v="0.23622172305039368"/>
    <n v="352.58400000000006"/>
    <n v="6699.0960000000005"/>
    <n v="1313.1760000000004"/>
  </r>
  <r>
    <s v="T03992"/>
    <x v="100"/>
    <s v="C049"/>
    <s v="P037"/>
    <x v="2"/>
    <n v="2"/>
    <n v="0.15"/>
    <s v="Credit Card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3993"/>
    <x v="327"/>
    <s v="C112"/>
    <s v="P031"/>
    <x v="3"/>
    <n v="1"/>
    <n v="0.1"/>
    <s v="Credit Card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3994"/>
    <x v="281"/>
    <s v="C066"/>
    <s v="P012"/>
    <x v="2"/>
    <n v="4"/>
    <n v="0.05"/>
    <s v="Bank Transfer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3995"/>
    <x v="512"/>
    <s v="C168"/>
    <s v="P006"/>
    <x v="4"/>
    <n v="3"/>
    <n v="0.1"/>
    <s v="Credit Card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3996"/>
    <x v="656"/>
    <s v="C026"/>
    <s v="P029"/>
    <x v="4"/>
    <n v="5"/>
    <n v="0"/>
    <s v="Mobile Money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3997"/>
    <x v="703"/>
    <s v="C153"/>
    <s v="P031"/>
    <x v="4"/>
    <n v="1"/>
    <n v="0.15"/>
    <s v="Credit Card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3998"/>
    <x v="176"/>
    <s v="C164"/>
    <s v="P033"/>
    <x v="2"/>
    <n v="3"/>
    <n v="0"/>
    <s v="Mobile Money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3999"/>
    <x v="124"/>
    <s v="C068"/>
    <s v="P014"/>
    <x v="2"/>
    <n v="2"/>
    <n v="0.1"/>
    <s v="Credit Card"/>
    <n v="1342.75"/>
    <n v="797.94"/>
    <x v="0"/>
    <s v="Clothing"/>
    <n v="2685.5"/>
    <n v="1595.88"/>
    <n v="1089.6199999999999"/>
    <n v="0.40574194749581077"/>
    <n v="268.55"/>
    <n v="2416.9499999999998"/>
    <n v="821.06999999999971"/>
  </r>
  <r>
    <s v="T04000"/>
    <x v="183"/>
    <s v="C035"/>
    <s v="P031"/>
    <x v="0"/>
    <n v="4"/>
    <n v="0.05"/>
    <s v="Bank Transfer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4001"/>
    <x v="685"/>
    <s v="C171"/>
    <s v="P028"/>
    <x v="3"/>
    <n v="3"/>
    <n v="0.05"/>
    <s v="Credit Card"/>
    <n v="673.78"/>
    <n v="363.33"/>
    <x v="1"/>
    <s v="Smartphone"/>
    <n v="2021.34"/>
    <n v="1089.99"/>
    <n v="931.34999999999991"/>
    <n v="0.46075870462168655"/>
    <n v="101.06700000000001"/>
    <n v="1920.2729999999999"/>
    <n v="830.2829999999999"/>
  </r>
  <r>
    <s v="T04002"/>
    <x v="501"/>
    <s v="C063"/>
    <s v="P026"/>
    <x v="0"/>
    <n v="2"/>
    <n v="0"/>
    <s v="Credit Card"/>
    <n v="1015.76"/>
    <n v="584.4"/>
    <x v="2"/>
    <s v="Dairy"/>
    <n v="2031.52"/>
    <n v="1168.8"/>
    <n v="862.72"/>
    <n v="0.42466724423092073"/>
    <n v="0"/>
    <n v="2031.52"/>
    <n v="862.72"/>
  </r>
  <r>
    <s v="T04003"/>
    <x v="467"/>
    <s v="C020"/>
    <s v="P008"/>
    <x v="3"/>
    <n v="3"/>
    <n v="0.15"/>
    <s v="Mobile Money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4004"/>
    <x v="22"/>
    <s v="C008"/>
    <s v="P004"/>
    <x v="0"/>
    <n v="3"/>
    <n v="0.1"/>
    <s v="Mobile Money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4005"/>
    <x v="35"/>
    <s v="C200"/>
    <s v="P014"/>
    <x v="1"/>
    <n v="5"/>
    <n v="0.1"/>
    <s v="Mobile Money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4006"/>
    <x v="257"/>
    <s v="C085"/>
    <s v="P047"/>
    <x v="1"/>
    <n v="4"/>
    <n v="0.1"/>
    <s v="Bank Transfer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4007"/>
    <x v="359"/>
    <s v="C052"/>
    <s v="P033"/>
    <x v="0"/>
    <n v="2"/>
    <n v="0.15"/>
    <s v="Bank Transfer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4008"/>
    <x v="58"/>
    <s v="C145"/>
    <s v="P015"/>
    <x v="1"/>
    <n v="3"/>
    <n v="0.15"/>
    <s v="Mobile Money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4009"/>
    <x v="571"/>
    <s v="C187"/>
    <s v="P037"/>
    <x v="4"/>
    <n v="5"/>
    <n v="0.15"/>
    <s v="Cash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4010"/>
    <x v="308"/>
    <s v="C111"/>
    <s v="P046"/>
    <x v="2"/>
    <n v="3"/>
    <n v="0.05"/>
    <s v="Cash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4011"/>
    <x v="728"/>
    <s v="C046"/>
    <s v="P046"/>
    <x v="0"/>
    <n v="3"/>
    <n v="0.1"/>
    <s v="Cash"/>
    <n v="1165.3699999999999"/>
    <n v="926.55"/>
    <x v="0"/>
    <s v="Clothing"/>
    <n v="3496.1099999999997"/>
    <n v="2779.6499999999996"/>
    <n v="716.46"/>
    <n v="0.20493062289230032"/>
    <n v="349.61099999999999"/>
    <n v="3146.4989999999998"/>
    <n v="366.84900000000016"/>
  </r>
  <r>
    <s v="T04012"/>
    <x v="313"/>
    <s v="C138"/>
    <s v="P018"/>
    <x v="3"/>
    <n v="5"/>
    <n v="0.1"/>
    <s v="Bank Transfer"/>
    <n v="1079.8900000000001"/>
    <n v="703.83"/>
    <x v="1"/>
    <s v="Smartphone"/>
    <n v="5399.4500000000007"/>
    <n v="3519.15"/>
    <n v="1880.3000000000006"/>
    <n v="0.3482391725083111"/>
    <n v="539.94500000000005"/>
    <n v="4859.505000000001"/>
    <n v="1340.3550000000009"/>
  </r>
  <r>
    <s v="T04013"/>
    <x v="573"/>
    <s v="C131"/>
    <s v="P043"/>
    <x v="3"/>
    <n v="3"/>
    <n v="0.05"/>
    <s v="Mobile Money"/>
    <n v="564.41999999999996"/>
    <n v="293.95999999999998"/>
    <x v="0"/>
    <s v="Accessories"/>
    <n v="1693.2599999999998"/>
    <n v="881.87999999999988"/>
    <n v="811.37999999999988"/>
    <n v="0.47918216930654478"/>
    <n v="84.662999999999997"/>
    <n v="1608.5969999999998"/>
    <n v="726.71699999999987"/>
  </r>
  <r>
    <s v="T04014"/>
    <x v="195"/>
    <s v="C153"/>
    <s v="P049"/>
    <x v="2"/>
    <n v="3"/>
    <n v="0.1"/>
    <s v="Mobile Money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4015"/>
    <x v="566"/>
    <s v="C102"/>
    <s v="P049"/>
    <x v="0"/>
    <n v="4"/>
    <n v="0.05"/>
    <s v="Cash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4016"/>
    <x v="369"/>
    <s v="C062"/>
    <s v="P009"/>
    <x v="3"/>
    <n v="4"/>
    <n v="0.1"/>
    <s v="Credit Card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4017"/>
    <x v="332"/>
    <s v="C062"/>
    <s v="P040"/>
    <x v="0"/>
    <n v="5"/>
    <n v="0"/>
    <s v="Bank Transfer"/>
    <n v="1745.61"/>
    <n v="1322.44"/>
    <x v="1"/>
    <s v="Headphones"/>
    <n v="8728.0499999999993"/>
    <n v="6612.2000000000007"/>
    <n v="2115.8499999999985"/>
    <n v="0.24241955534168558"/>
    <n v="0"/>
    <n v="8728.0499999999993"/>
    <n v="2115.8499999999985"/>
  </r>
  <r>
    <s v="T04018"/>
    <x v="359"/>
    <s v="C047"/>
    <s v="P024"/>
    <x v="1"/>
    <n v="1"/>
    <n v="0.1"/>
    <s v="Cash"/>
    <n v="1487.41"/>
    <n v="813.07"/>
    <x v="1"/>
    <s v="Smartphone"/>
    <n v="1487.41"/>
    <n v="813.07"/>
    <n v="674.34"/>
    <n v="0.45336524562830693"/>
    <n v="148.74100000000001"/>
    <n v="1338.6690000000001"/>
    <n v="525.59900000000005"/>
  </r>
  <r>
    <s v="T04019"/>
    <x v="66"/>
    <s v="C171"/>
    <s v="P023"/>
    <x v="0"/>
    <n v="5"/>
    <n v="0.05"/>
    <s v="Credit Card"/>
    <n v="1878.47"/>
    <n v="1014.91"/>
    <x v="0"/>
    <s v="Footwear"/>
    <n v="9392.35"/>
    <n v="5074.55"/>
    <n v="4317.8"/>
    <n v="0.45971455493034225"/>
    <n v="469.61750000000006"/>
    <n v="8922.7325000000001"/>
    <n v="3848.1824999999999"/>
  </r>
  <r>
    <s v="T04020"/>
    <x v="308"/>
    <s v="C041"/>
    <s v="P017"/>
    <x v="1"/>
    <n v="1"/>
    <n v="0.1"/>
    <s v="Bank Transfer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4021"/>
    <x v="545"/>
    <s v="C080"/>
    <s v="P032"/>
    <x v="2"/>
    <n v="1"/>
    <n v="0.15"/>
    <s v="Mobile Money"/>
    <n v="304.70999999999998"/>
    <n v="164.01"/>
    <x v="2"/>
    <s v="Vegetables"/>
    <n v="304.70999999999998"/>
    <n v="164.01"/>
    <n v="140.69999999999999"/>
    <n v="0.46175051688490698"/>
    <n v="45.706499999999998"/>
    <n v="259.00349999999997"/>
    <n v="94.993499999999983"/>
  </r>
  <r>
    <s v="T04022"/>
    <x v="538"/>
    <s v="C057"/>
    <s v="P029"/>
    <x v="1"/>
    <n v="2"/>
    <n v="0"/>
    <s v="Cash"/>
    <n v="1485.05"/>
    <n v="988.31"/>
    <x v="0"/>
    <s v="Clothing"/>
    <n v="2970.1"/>
    <n v="1976.62"/>
    <n v="993.48"/>
    <n v="0.33449378808794317"/>
    <n v="0"/>
    <n v="2970.1"/>
    <n v="993.48"/>
  </r>
  <r>
    <s v="T04023"/>
    <x v="239"/>
    <s v="C008"/>
    <s v="P025"/>
    <x v="4"/>
    <n v="1"/>
    <n v="0.15"/>
    <s v="Bank Transfer"/>
    <n v="429.15"/>
    <n v="258.72000000000003"/>
    <x v="0"/>
    <s v="Watches"/>
    <n v="429.15"/>
    <n v="258.72000000000003"/>
    <n v="170.42999999999995"/>
    <n v="0.39713386927647665"/>
    <n v="64.372499999999988"/>
    <n v="364.77749999999997"/>
    <n v="106.05749999999995"/>
  </r>
  <r>
    <s v="T04024"/>
    <x v="604"/>
    <s v="C043"/>
    <s v="P007"/>
    <x v="2"/>
    <n v="1"/>
    <n v="0"/>
    <s v="Bank Transfer"/>
    <n v="1474.12"/>
    <n v="764.02"/>
    <x v="1"/>
    <s v="Camera"/>
    <n v="1474.12"/>
    <n v="764.02"/>
    <n v="710.09999999999991"/>
    <n v="0.48171112256804055"/>
    <n v="0"/>
    <n v="1474.12"/>
    <n v="710.09999999999991"/>
  </r>
  <r>
    <s v="T04025"/>
    <x v="221"/>
    <s v="C187"/>
    <s v="P034"/>
    <x v="4"/>
    <n v="4"/>
    <n v="0"/>
    <s v="Bank Transfer"/>
    <n v="428.05"/>
    <n v="246.07"/>
    <x v="1"/>
    <s v="Laptop"/>
    <n v="1712.2"/>
    <n v="984.28"/>
    <n v="727.92000000000007"/>
    <n v="0.42513725032122418"/>
    <n v="0"/>
    <n v="1712.2"/>
    <n v="727.92000000000007"/>
  </r>
  <r>
    <s v="T04026"/>
    <x v="443"/>
    <s v="C082"/>
    <s v="P042"/>
    <x v="2"/>
    <n v="2"/>
    <n v="0.1"/>
    <s v="Bank Transfer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4027"/>
    <x v="247"/>
    <s v="C190"/>
    <s v="P014"/>
    <x v="2"/>
    <n v="4"/>
    <n v="0.15"/>
    <s v="Bank Transfer"/>
    <n v="1342.75"/>
    <n v="797.94"/>
    <x v="0"/>
    <s v="Clothing"/>
    <n v="5371"/>
    <n v="3191.76"/>
    <n v="2179.2399999999998"/>
    <n v="0.40574194749581077"/>
    <n v="805.65"/>
    <n v="4565.3500000000004"/>
    <n v="1373.5900000000001"/>
  </r>
  <r>
    <s v="T04028"/>
    <x v="35"/>
    <s v="C069"/>
    <s v="P046"/>
    <x v="1"/>
    <n v="1"/>
    <n v="0"/>
    <s v="Mobile Money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4029"/>
    <x v="493"/>
    <s v="C050"/>
    <s v="P036"/>
    <x v="2"/>
    <n v="1"/>
    <n v="0.15"/>
    <s v="Bank Transfer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4030"/>
    <x v="122"/>
    <s v="C190"/>
    <s v="P040"/>
    <x v="2"/>
    <n v="2"/>
    <n v="0.15"/>
    <s v="Mobile Money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4031"/>
    <x v="620"/>
    <s v="C116"/>
    <s v="P046"/>
    <x v="2"/>
    <n v="5"/>
    <n v="0.15"/>
    <s v="Mobile Money"/>
    <n v="1165.3699999999999"/>
    <n v="926.55"/>
    <x v="0"/>
    <s v="Clothing"/>
    <n v="5826.8499999999995"/>
    <n v="4632.75"/>
    <n v="1194.0999999999995"/>
    <n v="0.20493062289230021"/>
    <n v="874.02749999999992"/>
    <n v="4952.8224999999993"/>
    <n v="320.07249999999931"/>
  </r>
  <r>
    <s v="T04032"/>
    <x v="385"/>
    <s v="C175"/>
    <s v="P011"/>
    <x v="0"/>
    <n v="4"/>
    <n v="0.05"/>
    <s v="Credit Card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4033"/>
    <x v="547"/>
    <s v="C120"/>
    <s v="P039"/>
    <x v="3"/>
    <n v="1"/>
    <n v="0.1"/>
    <s v="Cash"/>
    <n v="540.94000000000005"/>
    <n v="398.25"/>
    <x v="0"/>
    <s v="Clothing"/>
    <n v="540.94000000000005"/>
    <n v="398.25"/>
    <n v="142.69000000000005"/>
    <n v="0.26378156542315234"/>
    <n v="54.094000000000008"/>
    <n v="486.84600000000006"/>
    <n v="88.59600000000006"/>
  </r>
  <r>
    <s v="T04034"/>
    <x v="429"/>
    <s v="C166"/>
    <s v="P034"/>
    <x v="3"/>
    <n v="3"/>
    <n v="0.05"/>
    <s v="Mobile Money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4035"/>
    <x v="184"/>
    <s v="C138"/>
    <s v="P036"/>
    <x v="3"/>
    <n v="1"/>
    <n v="0.1"/>
    <s v="Bank Transfer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4036"/>
    <x v="592"/>
    <s v="C167"/>
    <s v="P046"/>
    <x v="4"/>
    <n v="1"/>
    <n v="0"/>
    <s v="Cash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4037"/>
    <x v="119"/>
    <s v="C039"/>
    <s v="P017"/>
    <x v="1"/>
    <n v="2"/>
    <n v="0.05"/>
    <s v="Cash"/>
    <n v="1246.1099999999999"/>
    <n v="833.52"/>
    <x v="1"/>
    <s v="Headphones"/>
    <n v="2492.2199999999998"/>
    <n v="1667.04"/>
    <n v="825.17999999999984"/>
    <n v="0.33110239063967062"/>
    <n v="124.61099999999999"/>
    <n v="2367.6089999999999"/>
    <n v="700.56899999999996"/>
  </r>
  <r>
    <s v="T04038"/>
    <x v="581"/>
    <s v="C080"/>
    <s v="P046"/>
    <x v="2"/>
    <n v="3"/>
    <n v="0.15"/>
    <s v="Credit Card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4039"/>
    <x v="604"/>
    <s v="C031"/>
    <s v="P043"/>
    <x v="1"/>
    <n v="1"/>
    <n v="0.1"/>
    <s v="Credit Card"/>
    <n v="564.41999999999996"/>
    <n v="293.95999999999998"/>
    <x v="0"/>
    <s v="Accessories"/>
    <n v="564.41999999999996"/>
    <n v="293.95999999999998"/>
    <n v="270.45999999999998"/>
    <n v="0.47918216930654478"/>
    <n v="56.442"/>
    <n v="507.97799999999995"/>
    <n v="214.01799999999997"/>
  </r>
  <r>
    <s v="T04040"/>
    <x v="217"/>
    <s v="C147"/>
    <s v="P016"/>
    <x v="3"/>
    <n v="2"/>
    <n v="0.15"/>
    <s v="Cash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4041"/>
    <x v="310"/>
    <s v="C127"/>
    <s v="P027"/>
    <x v="2"/>
    <n v="1"/>
    <n v="0.05"/>
    <s v="Cash"/>
    <n v="1272.23"/>
    <n v="952.65"/>
    <x v="1"/>
    <s v="Smartphone"/>
    <n v="1272.23"/>
    <n v="952.65"/>
    <n v="319.58000000000004"/>
    <n v="0.2511967175746524"/>
    <n v="63.611500000000007"/>
    <n v="1208.6185"/>
    <n v="255.96850000000006"/>
  </r>
  <r>
    <s v="T04042"/>
    <x v="167"/>
    <s v="C051"/>
    <s v="P014"/>
    <x v="1"/>
    <n v="5"/>
    <n v="0.1"/>
    <s v="Bank Transfer"/>
    <n v="1342.75"/>
    <n v="797.94"/>
    <x v="0"/>
    <s v="Clothing"/>
    <n v="6713.75"/>
    <n v="3989.7000000000003"/>
    <n v="2724.0499999999997"/>
    <n v="0.40574194749581077"/>
    <n v="671.375"/>
    <n v="6042.375"/>
    <n v="2052.6749999999997"/>
  </r>
  <r>
    <s v="T04043"/>
    <x v="359"/>
    <s v="C182"/>
    <s v="P020"/>
    <x v="2"/>
    <n v="5"/>
    <n v="0.15"/>
    <s v="Credit Card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4044"/>
    <x v="636"/>
    <s v="C185"/>
    <s v="P030"/>
    <x v="3"/>
    <n v="5"/>
    <n v="0.05"/>
    <s v="Mobile Money"/>
    <n v="29.24"/>
    <n v="15.28"/>
    <x v="0"/>
    <s v="Watches"/>
    <n v="146.19999999999999"/>
    <n v="76.399999999999991"/>
    <n v="69.8"/>
    <n v="0.47742818057455544"/>
    <n v="7.31"/>
    <n v="138.88999999999999"/>
    <n v="62.489999999999995"/>
  </r>
  <r>
    <s v="T04045"/>
    <x v="658"/>
    <s v="C064"/>
    <s v="P030"/>
    <x v="0"/>
    <n v="2"/>
    <n v="0.1"/>
    <s v="Bank Transfer"/>
    <n v="29.24"/>
    <n v="15.28"/>
    <x v="0"/>
    <s v="Watches"/>
    <n v="58.48"/>
    <n v="30.56"/>
    <n v="27.919999999999998"/>
    <n v="0.47742818057455538"/>
    <n v="5.8479999999999999"/>
    <n v="52.631999999999998"/>
    <n v="22.071999999999999"/>
  </r>
  <r>
    <s v="T04046"/>
    <x v="41"/>
    <s v="C169"/>
    <s v="P040"/>
    <x v="2"/>
    <n v="2"/>
    <n v="0.05"/>
    <s v="Credit Card"/>
    <n v="1745.61"/>
    <n v="1322.44"/>
    <x v="1"/>
    <s v="Headphones"/>
    <n v="3491.22"/>
    <n v="2644.88"/>
    <n v="846.33999999999969"/>
    <n v="0.24241955534168563"/>
    <n v="174.56100000000001"/>
    <n v="3316.6589999999997"/>
    <n v="671.77899999999954"/>
  </r>
  <r>
    <s v="T04047"/>
    <x v="420"/>
    <s v="C039"/>
    <s v="P030"/>
    <x v="1"/>
    <n v="2"/>
    <n v="0.05"/>
    <s v="Credit Card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4048"/>
    <x v="501"/>
    <s v="C001"/>
    <s v="P004"/>
    <x v="0"/>
    <n v="3"/>
    <n v="0.15"/>
    <s v="Credit Card"/>
    <n v="1853.77"/>
    <n v="1363.52"/>
    <x v="0"/>
    <s v="Accessories"/>
    <n v="5561.3099999999995"/>
    <n v="4090.56"/>
    <n v="1470.7499999999995"/>
    <n v="0.26446107122242773"/>
    <n v="834.1964999999999"/>
    <n v="4727.1134999999995"/>
    <n v="636.55349999999953"/>
  </r>
  <r>
    <s v="T04049"/>
    <x v="434"/>
    <s v="C091"/>
    <s v="P001"/>
    <x v="2"/>
    <n v="2"/>
    <n v="0.05"/>
    <s v="Mobile Money"/>
    <n v="1673.69"/>
    <n v="1323.38"/>
    <x v="1"/>
    <s v="Camera"/>
    <n v="3347.38"/>
    <n v="2646.76"/>
    <n v="700.61999999999989"/>
    <n v="0.20930399297360916"/>
    <n v="167.36900000000003"/>
    <n v="3180.011"/>
    <n v="533.25099999999975"/>
  </r>
  <r>
    <s v="T04050"/>
    <x v="704"/>
    <s v="C110"/>
    <s v="P049"/>
    <x v="3"/>
    <n v="5"/>
    <n v="0.1"/>
    <s v="Cash"/>
    <n v="388.26"/>
    <n v="199.3"/>
    <x v="0"/>
    <s v="Watches"/>
    <n v="1941.3"/>
    <n v="996.5"/>
    <n v="944.8"/>
    <n v="0.48668418070365216"/>
    <n v="194.13"/>
    <n v="1747.17"/>
    <n v="750.67000000000007"/>
  </r>
  <r>
    <s v="T04051"/>
    <x v="326"/>
    <s v="C121"/>
    <s v="P013"/>
    <x v="1"/>
    <n v="1"/>
    <n v="0"/>
    <s v="Mobile Money"/>
    <n v="1134.8"/>
    <n v="675.1"/>
    <x v="0"/>
    <s v="Watches"/>
    <n v="1134.8"/>
    <n v="675.1"/>
    <n v="459.69999999999993"/>
    <n v="0.40509340853013742"/>
    <n v="0"/>
    <n v="1134.8"/>
    <n v="459.69999999999993"/>
  </r>
  <r>
    <s v="T04052"/>
    <x v="55"/>
    <s v="C012"/>
    <s v="P023"/>
    <x v="4"/>
    <n v="2"/>
    <n v="0.15"/>
    <s v="Mobile Money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4053"/>
    <x v="234"/>
    <s v="C031"/>
    <s v="P036"/>
    <x v="4"/>
    <n v="2"/>
    <n v="0.05"/>
    <s v="Mobile Money"/>
    <n v="1501.46"/>
    <n v="1167.73"/>
    <x v="0"/>
    <s v="Watches"/>
    <n v="3002.92"/>
    <n v="2335.46"/>
    <n v="667.46"/>
    <n v="0.22227032355174298"/>
    <n v="150.14600000000002"/>
    <n v="2852.7739999999999"/>
    <n v="517.31399999999985"/>
  </r>
  <r>
    <s v="T04054"/>
    <x v="109"/>
    <s v="C010"/>
    <s v="P037"/>
    <x v="3"/>
    <n v="1"/>
    <n v="0.15"/>
    <s v="Cash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4055"/>
    <x v="264"/>
    <s v="C040"/>
    <s v="P017"/>
    <x v="1"/>
    <n v="1"/>
    <n v="0.1"/>
    <s v="Credit Card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4056"/>
    <x v="13"/>
    <s v="C143"/>
    <s v="P014"/>
    <x v="4"/>
    <n v="2"/>
    <n v="0"/>
    <s v="Mobile Money"/>
    <n v="1342.75"/>
    <n v="797.94"/>
    <x v="0"/>
    <s v="Clothing"/>
    <n v="2685.5"/>
    <n v="1595.88"/>
    <n v="1089.6199999999999"/>
    <n v="0.40574194749581077"/>
    <n v="0"/>
    <n v="2685.5"/>
    <n v="1089.6199999999999"/>
  </r>
  <r>
    <s v="T04057"/>
    <x v="478"/>
    <s v="C171"/>
    <s v="P002"/>
    <x v="1"/>
    <n v="3"/>
    <n v="0.1"/>
    <s v="Mobile Money"/>
    <n v="818.76"/>
    <n v="527.62"/>
    <x v="1"/>
    <s v="Television"/>
    <n v="2456.2799999999997"/>
    <n v="1582.8600000000001"/>
    <n v="873.41999999999962"/>
    <n v="0.35558649665347586"/>
    <n v="245.62799999999999"/>
    <n v="2210.6519999999996"/>
    <n v="627.79199999999946"/>
  </r>
  <r>
    <s v="T04058"/>
    <x v="156"/>
    <s v="C123"/>
    <s v="P001"/>
    <x v="2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4059"/>
    <x v="208"/>
    <s v="C034"/>
    <s v="P014"/>
    <x v="2"/>
    <n v="2"/>
    <n v="0.05"/>
    <s v="Credit Card"/>
    <n v="1342.75"/>
    <n v="797.94"/>
    <x v="0"/>
    <s v="Clothing"/>
    <n v="2685.5"/>
    <n v="1595.88"/>
    <n v="1089.6199999999999"/>
    <n v="0.40574194749581077"/>
    <n v="134.27500000000001"/>
    <n v="2551.2249999999999"/>
    <n v="955.3449999999998"/>
  </r>
  <r>
    <s v="T04060"/>
    <x v="355"/>
    <s v="C037"/>
    <s v="P027"/>
    <x v="2"/>
    <n v="5"/>
    <n v="0"/>
    <s v="Cash"/>
    <n v="1272.23"/>
    <n v="952.65"/>
    <x v="1"/>
    <s v="Smartphone"/>
    <n v="6361.15"/>
    <n v="4763.25"/>
    <n v="1597.8999999999996"/>
    <n v="0.25119671757465234"/>
    <n v="0"/>
    <n v="6361.15"/>
    <n v="1597.8999999999996"/>
  </r>
  <r>
    <s v="T04061"/>
    <x v="161"/>
    <s v="C194"/>
    <s v="P034"/>
    <x v="4"/>
    <n v="3"/>
    <n v="0.1"/>
    <s v="Credit Card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4062"/>
    <x v="42"/>
    <s v="C089"/>
    <s v="P005"/>
    <x v="4"/>
    <n v="5"/>
    <n v="0.05"/>
    <s v="Credit Card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4063"/>
    <x v="309"/>
    <s v="C046"/>
    <s v="P015"/>
    <x v="0"/>
    <n v="4"/>
    <n v="0"/>
    <s v="Mobile Money"/>
    <n v="270.45"/>
    <n v="187.6"/>
    <x v="0"/>
    <s v="Bags"/>
    <n v="1081.8"/>
    <n v="750.4"/>
    <n v="331.4"/>
    <n v="0.30634128304677388"/>
    <n v="0"/>
    <n v="1081.8"/>
    <n v="331.4"/>
  </r>
  <r>
    <s v="T04064"/>
    <x v="386"/>
    <s v="C047"/>
    <s v="P019"/>
    <x v="4"/>
    <n v="3"/>
    <n v="0.05"/>
    <s v="Bank Transfer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4065"/>
    <x v="436"/>
    <s v="C168"/>
    <s v="P014"/>
    <x v="3"/>
    <n v="4"/>
    <n v="0.05"/>
    <s v="Mobile Money"/>
    <n v="1342.75"/>
    <n v="797.94"/>
    <x v="0"/>
    <s v="Clothing"/>
    <n v="5371"/>
    <n v="3191.76"/>
    <n v="2179.2399999999998"/>
    <n v="0.40574194749581077"/>
    <n v="268.55"/>
    <n v="5102.45"/>
    <n v="1910.6899999999996"/>
  </r>
  <r>
    <s v="T04066"/>
    <x v="112"/>
    <s v="C063"/>
    <s v="P011"/>
    <x v="3"/>
    <n v="1"/>
    <n v="0"/>
    <s v="Bank Transfer"/>
    <n v="248.57"/>
    <n v="190.67"/>
    <x v="1"/>
    <s v="Headphones"/>
    <n v="248.57"/>
    <n v="190.67"/>
    <n v="57.900000000000006"/>
    <n v="0.2329323731745585"/>
    <n v="0"/>
    <n v="248.57"/>
    <n v="57.900000000000006"/>
  </r>
  <r>
    <s v="T04067"/>
    <x v="62"/>
    <s v="C102"/>
    <s v="P040"/>
    <x v="1"/>
    <n v="3"/>
    <n v="0"/>
    <s v="Credit Card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4068"/>
    <x v="11"/>
    <s v="C002"/>
    <s v="P006"/>
    <x v="1"/>
    <n v="3"/>
    <n v="0.05"/>
    <s v="Bank Transfer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4069"/>
    <x v="124"/>
    <s v="C198"/>
    <s v="P035"/>
    <x v="3"/>
    <n v="5"/>
    <n v="0.1"/>
    <s v="Credit Card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4070"/>
    <x v="435"/>
    <s v="C004"/>
    <s v="P037"/>
    <x v="3"/>
    <n v="2"/>
    <n v="0.15"/>
    <s v="Credit Card"/>
    <n v="1952.65"/>
    <n v="1451.27"/>
    <x v="1"/>
    <s v="Television"/>
    <n v="3905.3"/>
    <n v="2902.54"/>
    <n v="1002.7600000000002"/>
    <n v="0.2567690062223133"/>
    <n v="585.79499999999996"/>
    <n v="3319.5050000000001"/>
    <n v="416.96500000000015"/>
  </r>
  <r>
    <s v="T04071"/>
    <x v="399"/>
    <s v="C103"/>
    <s v="P039"/>
    <x v="3"/>
    <n v="5"/>
    <n v="0.1"/>
    <s v="Mobile Money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4072"/>
    <x v="205"/>
    <s v="C059"/>
    <s v="P040"/>
    <x v="4"/>
    <n v="4"/>
    <n v="0.1"/>
    <s v="Mobile Money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4073"/>
    <x v="283"/>
    <s v="C017"/>
    <s v="P042"/>
    <x v="0"/>
    <n v="3"/>
    <n v="0.15"/>
    <s v="Cash"/>
    <n v="453.62"/>
    <n v="316.63"/>
    <x v="0"/>
    <s v="Clothing"/>
    <n v="1360.8600000000001"/>
    <n v="949.89"/>
    <n v="410.97000000000014"/>
    <n v="0.30199285745778415"/>
    <n v="204.12900000000002"/>
    <n v="1156.7310000000002"/>
    <n v="206.84100000000024"/>
  </r>
  <r>
    <s v="T04074"/>
    <x v="659"/>
    <s v="C093"/>
    <s v="P023"/>
    <x v="0"/>
    <n v="3"/>
    <n v="0"/>
    <s v="Credit Card"/>
    <n v="1878.47"/>
    <n v="1014.91"/>
    <x v="0"/>
    <s v="Footwear"/>
    <n v="5635.41"/>
    <n v="3044.73"/>
    <n v="2590.6799999999998"/>
    <n v="0.45971455493034225"/>
    <n v="0"/>
    <n v="5635.41"/>
    <n v="2590.6799999999998"/>
  </r>
  <r>
    <s v="T04075"/>
    <x v="599"/>
    <s v="C161"/>
    <s v="P021"/>
    <x v="3"/>
    <n v="3"/>
    <n v="0"/>
    <s v="Mobile Money"/>
    <n v="1227.24"/>
    <n v="977.09"/>
    <x v="2"/>
    <s v="Dairy"/>
    <n v="3681.7200000000003"/>
    <n v="2931.27"/>
    <n v="750.45000000000027"/>
    <n v="0.20383136142889743"/>
    <n v="0"/>
    <n v="3681.7200000000003"/>
    <n v="750.45000000000027"/>
  </r>
  <r>
    <s v="T04076"/>
    <x v="129"/>
    <s v="C185"/>
    <s v="P023"/>
    <x v="0"/>
    <n v="1"/>
    <n v="0"/>
    <s v="Bank Transfer"/>
    <n v="1878.47"/>
    <n v="1014.91"/>
    <x v="0"/>
    <s v="Footwear"/>
    <n v="1878.47"/>
    <n v="1014.91"/>
    <n v="863.56000000000006"/>
    <n v="0.45971455493034225"/>
    <n v="0"/>
    <n v="1878.47"/>
    <n v="863.56000000000006"/>
  </r>
  <r>
    <s v="T04077"/>
    <x v="173"/>
    <s v="C085"/>
    <s v="P028"/>
    <x v="1"/>
    <n v="3"/>
    <n v="0"/>
    <s v="Cash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4078"/>
    <x v="560"/>
    <s v="C148"/>
    <s v="P006"/>
    <x v="1"/>
    <n v="5"/>
    <n v="0.05"/>
    <s v="Bank Transfer"/>
    <n v="318.05"/>
    <n v="187.34"/>
    <x v="2"/>
    <s v="Fruits"/>
    <n v="1590.25"/>
    <n v="936.7"/>
    <n v="653.54999999999995"/>
    <n v="0.41097311743436565"/>
    <n v="79.512500000000003"/>
    <n v="1510.7375"/>
    <n v="574.03749999999991"/>
  </r>
  <r>
    <s v="T04079"/>
    <x v="370"/>
    <s v="C116"/>
    <s v="P016"/>
    <x v="4"/>
    <n v="4"/>
    <n v="0.1"/>
    <s v="Credit Card"/>
    <n v="1858.75"/>
    <n v="1451.16"/>
    <x v="0"/>
    <s v="Accessories"/>
    <n v="7435"/>
    <n v="5804.64"/>
    <n v="1630.3599999999997"/>
    <n v="0.21928177538668456"/>
    <n v="743.5"/>
    <n v="6691.5"/>
    <n v="886.85999999999967"/>
  </r>
  <r>
    <s v="T04080"/>
    <x v="699"/>
    <s v="C016"/>
    <s v="P018"/>
    <x v="1"/>
    <n v="1"/>
    <n v="0.05"/>
    <s v="Cash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4081"/>
    <x v="611"/>
    <s v="C065"/>
    <s v="P022"/>
    <x v="2"/>
    <n v="4"/>
    <n v="0.05"/>
    <s v="Cash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4082"/>
    <x v="191"/>
    <s v="C019"/>
    <s v="P015"/>
    <x v="4"/>
    <n v="4"/>
    <n v="0"/>
    <s v="Credit Card"/>
    <n v="270.45"/>
    <n v="187.6"/>
    <x v="0"/>
    <s v="Bags"/>
    <n v="1081.8"/>
    <n v="750.4"/>
    <n v="331.4"/>
    <n v="0.30634128304677388"/>
    <n v="0"/>
    <n v="1081.8"/>
    <n v="331.4"/>
  </r>
  <r>
    <s v="T04083"/>
    <x v="287"/>
    <s v="C187"/>
    <s v="P007"/>
    <x v="3"/>
    <n v="2"/>
    <n v="0.1"/>
    <s v="Cash"/>
    <n v="1474.12"/>
    <n v="764.02"/>
    <x v="1"/>
    <s v="Camera"/>
    <n v="2948.24"/>
    <n v="1528.04"/>
    <n v="1420.1999999999998"/>
    <n v="0.48171112256804055"/>
    <n v="294.82400000000001"/>
    <n v="2653.4159999999997"/>
    <n v="1125.3759999999997"/>
  </r>
  <r>
    <s v="T04084"/>
    <x v="539"/>
    <s v="C052"/>
    <s v="P031"/>
    <x v="4"/>
    <n v="2"/>
    <n v="0.15"/>
    <s v="Mobile Money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4085"/>
    <x v="370"/>
    <s v="C119"/>
    <s v="P014"/>
    <x v="4"/>
    <n v="5"/>
    <n v="0.15"/>
    <s v="Mobile Money"/>
    <n v="1342.75"/>
    <n v="797.94"/>
    <x v="0"/>
    <s v="Clothing"/>
    <n v="6713.75"/>
    <n v="3989.7000000000003"/>
    <n v="2724.0499999999997"/>
    <n v="0.40574194749581077"/>
    <n v="1007.0625"/>
    <n v="5706.6875"/>
    <n v="1716.9874999999997"/>
  </r>
  <r>
    <s v="T04086"/>
    <x v="261"/>
    <s v="C010"/>
    <s v="P040"/>
    <x v="4"/>
    <n v="5"/>
    <n v="0.15"/>
    <s v="Credit Card"/>
    <n v="1745.61"/>
    <n v="1322.44"/>
    <x v="1"/>
    <s v="Headphones"/>
    <n v="8728.0499999999993"/>
    <n v="6612.2000000000007"/>
    <n v="2115.8499999999985"/>
    <n v="0.24241955534168558"/>
    <n v="1309.2074999999998"/>
    <n v="7418.8424999999997"/>
    <n v="806.64249999999902"/>
  </r>
  <r>
    <s v="T04087"/>
    <x v="417"/>
    <s v="C019"/>
    <s v="P047"/>
    <x v="2"/>
    <n v="4"/>
    <n v="0.15"/>
    <s v="Mobile Money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4088"/>
    <x v="416"/>
    <s v="C060"/>
    <s v="P048"/>
    <x v="3"/>
    <n v="5"/>
    <n v="0.05"/>
    <s v="Credit Card"/>
    <n v="1216.3599999999999"/>
    <n v="794.8"/>
    <x v="0"/>
    <s v="Bags"/>
    <n v="6081.7999999999993"/>
    <n v="3974"/>
    <n v="2107.7999999999993"/>
    <n v="0.34657502713012589"/>
    <n v="304.08999999999997"/>
    <n v="5777.7099999999991"/>
    <n v="1803.7099999999991"/>
  </r>
  <r>
    <s v="T04089"/>
    <x v="327"/>
    <s v="C113"/>
    <s v="P049"/>
    <x v="1"/>
    <n v="1"/>
    <n v="0.15"/>
    <s v="Bank Transfer"/>
    <n v="388.26"/>
    <n v="199.3"/>
    <x v="0"/>
    <s v="Watches"/>
    <n v="388.26"/>
    <n v="199.3"/>
    <n v="188.95999999999998"/>
    <n v="0.48668418070365216"/>
    <n v="58.238999999999997"/>
    <n v="330.02100000000002"/>
    <n v="130.721"/>
  </r>
  <r>
    <s v="T04090"/>
    <x v="61"/>
    <s v="C179"/>
    <s v="P012"/>
    <x v="4"/>
    <n v="5"/>
    <n v="0.15"/>
    <s v="Mobile Money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4091"/>
    <x v="190"/>
    <s v="C091"/>
    <s v="P034"/>
    <x v="2"/>
    <n v="2"/>
    <n v="0.1"/>
    <s v="Credit Card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4092"/>
    <x v="635"/>
    <s v="C030"/>
    <s v="P029"/>
    <x v="4"/>
    <n v="1"/>
    <n v="0.15"/>
    <s v="Bank Transfer"/>
    <n v="1485.05"/>
    <n v="988.31"/>
    <x v="0"/>
    <s v="Clothing"/>
    <n v="1485.05"/>
    <n v="988.31"/>
    <n v="496.74"/>
    <n v="0.33449378808794317"/>
    <n v="222.75749999999999"/>
    <n v="1262.2925"/>
    <n v="273.98250000000007"/>
  </r>
  <r>
    <s v="T04093"/>
    <x v="445"/>
    <s v="C080"/>
    <s v="P010"/>
    <x v="2"/>
    <n v="1"/>
    <n v="0.1"/>
    <s v="Credit Card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4094"/>
    <x v="323"/>
    <s v="C060"/>
    <s v="P028"/>
    <x v="3"/>
    <n v="2"/>
    <n v="0"/>
    <s v="Credit Card"/>
    <n v="673.78"/>
    <n v="363.33"/>
    <x v="1"/>
    <s v="Smartphone"/>
    <n v="1347.56"/>
    <n v="726.66"/>
    <n v="620.9"/>
    <n v="0.46075870462168661"/>
    <n v="0"/>
    <n v="1347.56"/>
    <n v="620.9"/>
  </r>
  <r>
    <s v="T04095"/>
    <x v="692"/>
    <s v="C031"/>
    <s v="P030"/>
    <x v="4"/>
    <n v="1"/>
    <n v="0.1"/>
    <s v="Cash"/>
    <n v="29.24"/>
    <n v="15.28"/>
    <x v="0"/>
    <s v="Watches"/>
    <n v="29.24"/>
    <n v="15.28"/>
    <n v="13.959999999999999"/>
    <n v="0.47742818057455538"/>
    <n v="2.9239999999999999"/>
    <n v="26.315999999999999"/>
    <n v="11.036"/>
  </r>
  <r>
    <s v="T04096"/>
    <x v="569"/>
    <s v="C199"/>
    <s v="P013"/>
    <x v="0"/>
    <n v="4"/>
    <n v="0.15"/>
    <s v="Bank Transfer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4097"/>
    <x v="458"/>
    <s v="C073"/>
    <s v="P038"/>
    <x v="4"/>
    <n v="4"/>
    <n v="0.1"/>
    <s v="Mobile Money"/>
    <n v="366.93"/>
    <n v="285.23"/>
    <x v="0"/>
    <s v="Footwear"/>
    <n v="1467.72"/>
    <n v="1140.92"/>
    <n v="326.79999999999995"/>
    <n v="0.22265827269506441"/>
    <n v="146.77200000000002"/>
    <n v="1320.9480000000001"/>
    <n v="180.02800000000002"/>
  </r>
  <r>
    <s v="T04098"/>
    <x v="583"/>
    <s v="C002"/>
    <s v="P028"/>
    <x v="3"/>
    <n v="1"/>
    <n v="0.05"/>
    <s v="Mobile Money"/>
    <n v="673.78"/>
    <n v="363.33"/>
    <x v="1"/>
    <s v="Smartphone"/>
    <n v="673.78"/>
    <n v="363.33"/>
    <n v="310.45"/>
    <n v="0.46075870462168661"/>
    <n v="33.689"/>
    <n v="640.09100000000001"/>
    <n v="276.76100000000002"/>
  </r>
  <r>
    <s v="T04099"/>
    <x v="499"/>
    <s v="C144"/>
    <s v="P026"/>
    <x v="1"/>
    <n v="4"/>
    <n v="0.1"/>
    <s v="Bank Transfer"/>
    <n v="1015.76"/>
    <n v="584.4"/>
    <x v="2"/>
    <s v="Dairy"/>
    <n v="4063.04"/>
    <n v="2337.6"/>
    <n v="1725.44"/>
    <n v="0.42466724423092073"/>
    <n v="406.30400000000003"/>
    <n v="3656.7359999999999"/>
    <n v="1319.136"/>
  </r>
  <r>
    <s v="T04100"/>
    <x v="401"/>
    <s v="C140"/>
    <s v="P043"/>
    <x v="1"/>
    <n v="4"/>
    <n v="0.15"/>
    <s v="Bank Transfer"/>
    <n v="564.41999999999996"/>
    <n v="293.95999999999998"/>
    <x v="0"/>
    <s v="Accessories"/>
    <n v="2257.6799999999998"/>
    <n v="1175.8399999999999"/>
    <n v="1081.8399999999999"/>
    <n v="0.47918216930654478"/>
    <n v="338.65199999999999"/>
    <n v="1919.0279999999998"/>
    <n v="743.18799999999987"/>
  </r>
  <r>
    <s v="T04101"/>
    <x v="614"/>
    <s v="C147"/>
    <s v="P043"/>
    <x v="1"/>
    <n v="5"/>
    <n v="0.15"/>
    <s v="Bank Transfer"/>
    <n v="564.41999999999996"/>
    <n v="293.95999999999998"/>
    <x v="0"/>
    <s v="Accessories"/>
    <n v="2822.1"/>
    <n v="1469.8"/>
    <n v="1352.3"/>
    <n v="0.47918216930654478"/>
    <n v="423.315"/>
    <n v="2398.7849999999999"/>
    <n v="928.9849999999999"/>
  </r>
  <r>
    <s v="T04102"/>
    <x v="369"/>
    <s v="C023"/>
    <s v="P019"/>
    <x v="1"/>
    <n v="2"/>
    <n v="0.15"/>
    <s v="Bank Transfer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4103"/>
    <x v="541"/>
    <s v="C110"/>
    <s v="P036"/>
    <x v="3"/>
    <n v="3"/>
    <n v="0.1"/>
    <s v="Cash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4104"/>
    <x v="527"/>
    <s v="C006"/>
    <s v="P014"/>
    <x v="1"/>
    <n v="2"/>
    <n v="0.1"/>
    <s v="Bank Transfer"/>
    <n v="1342.75"/>
    <n v="797.94"/>
    <x v="0"/>
    <s v="Clothing"/>
    <n v="2685.5"/>
    <n v="1595.88"/>
    <n v="1089.6199999999999"/>
    <n v="0.40574194749581077"/>
    <n v="268.55"/>
    <n v="2416.9499999999998"/>
    <n v="821.06999999999971"/>
  </r>
  <r>
    <s v="T04105"/>
    <x v="541"/>
    <s v="C179"/>
    <s v="P022"/>
    <x v="2"/>
    <n v="4"/>
    <n v="0.05"/>
    <s v="Cash"/>
    <n v="25.57"/>
    <n v="19.05"/>
    <x v="2"/>
    <s v="Vegetables"/>
    <n v="102.28"/>
    <n v="76.2"/>
    <n v="26.08"/>
    <n v="0.25498631208447398"/>
    <n v="5.1140000000000008"/>
    <n v="97.165999999999997"/>
    <n v="20.965999999999994"/>
  </r>
  <r>
    <s v="T04106"/>
    <x v="219"/>
    <s v="C151"/>
    <s v="P001"/>
    <x v="1"/>
    <n v="3"/>
    <n v="0.15"/>
    <s v="Credit Card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4107"/>
    <x v="306"/>
    <s v="C119"/>
    <s v="P022"/>
    <x v="1"/>
    <n v="1"/>
    <n v="0"/>
    <s v="Bank Transfer"/>
    <n v="25.57"/>
    <n v="19.05"/>
    <x v="2"/>
    <s v="Vegetables"/>
    <n v="25.57"/>
    <n v="19.05"/>
    <n v="6.52"/>
    <n v="0.25498631208447398"/>
    <n v="0"/>
    <n v="25.57"/>
    <n v="6.52"/>
  </r>
  <r>
    <s v="T04108"/>
    <x v="451"/>
    <s v="C036"/>
    <s v="P004"/>
    <x v="4"/>
    <n v="4"/>
    <n v="0.05"/>
    <s v="Bank Transfer"/>
    <n v="1853.77"/>
    <n v="1363.52"/>
    <x v="0"/>
    <s v="Accessories"/>
    <n v="7415.08"/>
    <n v="5454.08"/>
    <n v="1961"/>
    <n v="0.26446107122242779"/>
    <n v="370.75400000000002"/>
    <n v="7044.326"/>
    <n v="1590.2460000000001"/>
  </r>
  <r>
    <s v="T04109"/>
    <x v="579"/>
    <s v="C053"/>
    <s v="P045"/>
    <x v="3"/>
    <n v="3"/>
    <n v="0.15"/>
    <s v="Cash"/>
    <n v="1879.08"/>
    <n v="1004.56"/>
    <x v="2"/>
    <s v="Dairy"/>
    <n v="5637.24"/>
    <n v="3013.68"/>
    <n v="2623.56"/>
    <n v="0.46539796070417438"/>
    <n v="845.5859999999999"/>
    <n v="4791.6539999999995"/>
    <n v="1777.9739999999997"/>
  </r>
  <r>
    <s v="T04110"/>
    <x v="167"/>
    <s v="C046"/>
    <s v="P024"/>
    <x v="0"/>
    <n v="3"/>
    <n v="0"/>
    <s v="Credit Card"/>
    <n v="1487.41"/>
    <n v="813.07"/>
    <x v="1"/>
    <s v="Smartphone"/>
    <n v="4462.2300000000005"/>
    <n v="2439.21"/>
    <n v="2023.0200000000004"/>
    <n v="0.45336524562830699"/>
    <n v="0"/>
    <n v="4462.2300000000005"/>
    <n v="2023.0200000000004"/>
  </r>
  <r>
    <s v="T04111"/>
    <x v="693"/>
    <s v="C136"/>
    <s v="P031"/>
    <x v="2"/>
    <n v="4"/>
    <n v="0.15"/>
    <s v="Credit Card"/>
    <n v="1095.72"/>
    <n v="822.2"/>
    <x v="2"/>
    <s v="Snacks"/>
    <n v="4382.88"/>
    <n v="3288.8"/>
    <n v="1094.08"/>
    <n v="0.24962581681451462"/>
    <n v="657.43200000000002"/>
    <n v="3725.4480000000003"/>
    <n v="436.64800000000014"/>
  </r>
  <r>
    <s v="T04112"/>
    <x v="570"/>
    <s v="C110"/>
    <s v="P016"/>
    <x v="0"/>
    <n v="2"/>
    <n v="0"/>
    <s v="Bank Transfer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4113"/>
    <x v="363"/>
    <s v="C158"/>
    <s v="P008"/>
    <x v="0"/>
    <n v="5"/>
    <n v="0.1"/>
    <s v="Mobile Money"/>
    <n v="109.78"/>
    <n v="70.59"/>
    <x v="0"/>
    <s v="Footwear"/>
    <n v="548.9"/>
    <n v="352.95000000000005"/>
    <n v="195.94999999999993"/>
    <n v="0.35698670067407534"/>
    <n v="54.89"/>
    <n v="494.01"/>
    <n v="141.05999999999995"/>
  </r>
  <r>
    <s v="T04114"/>
    <x v="525"/>
    <s v="C090"/>
    <s v="P001"/>
    <x v="0"/>
    <n v="4"/>
    <n v="0.15"/>
    <s v="Credit Card"/>
    <n v="1673.69"/>
    <n v="1323.38"/>
    <x v="1"/>
    <s v="Camera"/>
    <n v="6694.76"/>
    <n v="5293.52"/>
    <n v="1401.2399999999998"/>
    <n v="0.20930399297360916"/>
    <n v="1004.2139999999999"/>
    <n v="5690.5460000000003"/>
    <n v="397.02599999999984"/>
  </r>
  <r>
    <s v="T04115"/>
    <x v="254"/>
    <s v="C077"/>
    <s v="P015"/>
    <x v="0"/>
    <n v="3"/>
    <n v="0.1"/>
    <s v="Credit Card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4116"/>
    <x v="81"/>
    <s v="C079"/>
    <s v="P017"/>
    <x v="0"/>
    <n v="1"/>
    <n v="0.1"/>
    <s v="Cash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4117"/>
    <x v="47"/>
    <s v="C102"/>
    <s v="P038"/>
    <x v="4"/>
    <n v="5"/>
    <n v="0.05"/>
    <s v="Credit Card"/>
    <n v="366.93"/>
    <n v="285.23"/>
    <x v="0"/>
    <s v="Footwear"/>
    <n v="1834.65"/>
    <n v="1426.15"/>
    <n v="408.5"/>
    <n v="0.22265827269506444"/>
    <n v="91.732500000000016"/>
    <n v="1742.9175"/>
    <n v="316.76749999999993"/>
  </r>
  <r>
    <s v="T04118"/>
    <x v="363"/>
    <s v="C181"/>
    <s v="P031"/>
    <x v="0"/>
    <n v="3"/>
    <n v="0.15"/>
    <s v="Bank Transfer"/>
    <n v="1095.72"/>
    <n v="822.2"/>
    <x v="2"/>
    <s v="Snacks"/>
    <n v="3287.16"/>
    <n v="2466.6000000000004"/>
    <n v="820.55999999999949"/>
    <n v="0.24962581681451451"/>
    <n v="493.07399999999996"/>
    <n v="2794.0859999999998"/>
    <n v="327.48599999999942"/>
  </r>
  <r>
    <s v="T04119"/>
    <x v="496"/>
    <s v="C058"/>
    <s v="P001"/>
    <x v="4"/>
    <n v="3"/>
    <n v="0.15"/>
    <s v="Bank Transfer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4120"/>
    <x v="168"/>
    <s v="C005"/>
    <s v="P034"/>
    <x v="4"/>
    <n v="5"/>
    <n v="0.05"/>
    <s v="Credit Card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4121"/>
    <x v="495"/>
    <s v="C058"/>
    <s v="P018"/>
    <x v="3"/>
    <n v="5"/>
    <n v="0.1"/>
    <s v="Mobile Money"/>
    <n v="1079.8900000000001"/>
    <n v="703.83"/>
    <x v="1"/>
    <s v="Smartphone"/>
    <n v="5399.4500000000007"/>
    <n v="3519.15"/>
    <n v="1880.3000000000006"/>
    <n v="0.3482391725083111"/>
    <n v="539.94500000000005"/>
    <n v="4859.505000000001"/>
    <n v="1340.3550000000009"/>
  </r>
  <r>
    <s v="T04122"/>
    <x v="639"/>
    <s v="C033"/>
    <s v="P027"/>
    <x v="4"/>
    <n v="4"/>
    <n v="0.05"/>
    <s v="Bank Transfer"/>
    <n v="1272.23"/>
    <n v="952.65"/>
    <x v="1"/>
    <s v="Smartphone"/>
    <n v="5088.92"/>
    <n v="3810.6"/>
    <n v="1278.3200000000002"/>
    <n v="0.2511967175746524"/>
    <n v="254.44600000000003"/>
    <n v="4834.4740000000002"/>
    <n v="1023.8740000000003"/>
  </r>
  <r>
    <s v="T04123"/>
    <x v="581"/>
    <s v="C026"/>
    <s v="P049"/>
    <x v="2"/>
    <n v="2"/>
    <n v="0"/>
    <s v="Cash"/>
    <n v="388.26"/>
    <n v="199.3"/>
    <x v="0"/>
    <s v="Watches"/>
    <n v="776.52"/>
    <n v="398.6"/>
    <n v="377.91999999999996"/>
    <n v="0.48668418070365216"/>
    <n v="0"/>
    <n v="776.52"/>
    <n v="377.91999999999996"/>
  </r>
  <r>
    <s v="T04124"/>
    <x v="298"/>
    <s v="C195"/>
    <s v="P033"/>
    <x v="4"/>
    <n v="4"/>
    <n v="0.05"/>
    <s v="Cash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4125"/>
    <x v="214"/>
    <s v="C177"/>
    <s v="P009"/>
    <x v="2"/>
    <n v="1"/>
    <n v="0.15"/>
    <s v="Cash"/>
    <n v="123.19"/>
    <n v="80.36"/>
    <x v="2"/>
    <s v="Snacks"/>
    <n v="123.19"/>
    <n v="80.36"/>
    <n v="42.83"/>
    <n v="0.34767432421462779"/>
    <n v="18.4785"/>
    <n v="104.7115"/>
    <n v="24.351500000000001"/>
  </r>
  <r>
    <s v="T04126"/>
    <x v="484"/>
    <s v="C123"/>
    <s v="P027"/>
    <x v="0"/>
    <n v="3"/>
    <n v="0.1"/>
    <s v="Credit Card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4127"/>
    <x v="557"/>
    <s v="C074"/>
    <s v="P015"/>
    <x v="1"/>
    <n v="3"/>
    <n v="0.1"/>
    <s v="Mobile Money"/>
    <n v="270.45"/>
    <n v="187.6"/>
    <x v="0"/>
    <s v="Bags"/>
    <n v="811.34999999999991"/>
    <n v="562.79999999999995"/>
    <n v="248.54999999999995"/>
    <n v="0.30634128304677388"/>
    <n v="81.134999999999991"/>
    <n v="730.21499999999992"/>
    <n v="167.41499999999996"/>
  </r>
  <r>
    <s v="T04128"/>
    <x v="272"/>
    <s v="C150"/>
    <s v="P004"/>
    <x v="2"/>
    <n v="2"/>
    <n v="0"/>
    <s v="Credit Card"/>
    <n v="1853.77"/>
    <n v="1363.52"/>
    <x v="0"/>
    <s v="Accessories"/>
    <n v="3707.54"/>
    <n v="2727.04"/>
    <n v="980.5"/>
    <n v="0.26446107122242779"/>
    <n v="0"/>
    <n v="3707.54"/>
    <n v="980.5"/>
  </r>
  <r>
    <s v="T04129"/>
    <x v="20"/>
    <s v="C003"/>
    <s v="P026"/>
    <x v="3"/>
    <n v="3"/>
    <n v="0.1"/>
    <s v="Mobile Money"/>
    <n v="1015.76"/>
    <n v="584.4"/>
    <x v="2"/>
    <s v="Dairy"/>
    <n v="3047.2799999999997"/>
    <n v="1753.1999999999998"/>
    <n v="1294.08"/>
    <n v="0.42466724423092073"/>
    <n v="304.72800000000001"/>
    <n v="2742.5519999999997"/>
    <n v="989.35199999999986"/>
  </r>
  <r>
    <s v="T04130"/>
    <x v="526"/>
    <s v="C078"/>
    <s v="P014"/>
    <x v="1"/>
    <n v="1"/>
    <n v="0.05"/>
    <s v="Credit Card"/>
    <n v="1342.75"/>
    <n v="797.94"/>
    <x v="0"/>
    <s v="Clothing"/>
    <n v="1342.75"/>
    <n v="797.94"/>
    <n v="544.80999999999995"/>
    <n v="0.40574194749581077"/>
    <n v="67.137500000000003"/>
    <n v="1275.6125"/>
    <n v="477.6724999999999"/>
  </r>
  <r>
    <s v="T04131"/>
    <x v="452"/>
    <s v="C146"/>
    <s v="P042"/>
    <x v="3"/>
    <n v="1"/>
    <n v="0.05"/>
    <s v="Bank Transfer"/>
    <n v="453.62"/>
    <n v="316.63"/>
    <x v="0"/>
    <s v="Clothing"/>
    <n v="453.62"/>
    <n v="316.63"/>
    <n v="136.99"/>
    <n v="0.30199285745778409"/>
    <n v="22.681000000000001"/>
    <n v="430.93900000000002"/>
    <n v="114.30900000000003"/>
  </r>
  <r>
    <s v="T04132"/>
    <x v="97"/>
    <s v="C028"/>
    <s v="P029"/>
    <x v="2"/>
    <n v="1"/>
    <n v="0.05"/>
    <s v="Mobile Money"/>
    <n v="1485.05"/>
    <n v="988.31"/>
    <x v="0"/>
    <s v="Clothing"/>
    <n v="1485.05"/>
    <n v="988.31"/>
    <n v="496.74"/>
    <n v="0.33449378808794317"/>
    <n v="74.252499999999998"/>
    <n v="1410.7974999999999"/>
    <n v="422.48749999999995"/>
  </r>
  <r>
    <s v="T04133"/>
    <x v="349"/>
    <s v="C086"/>
    <s v="P033"/>
    <x v="1"/>
    <n v="3"/>
    <n v="0.15"/>
    <s v="Credit Card"/>
    <n v="1798.97"/>
    <n v="1329.15"/>
    <x v="0"/>
    <s v="Accessories"/>
    <n v="5396.91"/>
    <n v="3987.4500000000003"/>
    <n v="1409.4599999999996"/>
    <n v="0.26116055298309582"/>
    <n v="809.53649999999993"/>
    <n v="4587.3734999999997"/>
    <n v="599.92349999999942"/>
  </r>
  <r>
    <s v="T04134"/>
    <x v="588"/>
    <s v="C085"/>
    <s v="P006"/>
    <x v="4"/>
    <n v="3"/>
    <n v="0.15"/>
    <s v="Cash"/>
    <n v="318.05"/>
    <n v="187.34"/>
    <x v="2"/>
    <s v="Fruits"/>
    <n v="954.15000000000009"/>
    <n v="562.02"/>
    <n v="392.13000000000011"/>
    <n v="0.41097311743436576"/>
    <n v="143.1225"/>
    <n v="811.02750000000015"/>
    <n v="249.00750000000016"/>
  </r>
  <r>
    <s v="T04135"/>
    <x v="395"/>
    <s v="C143"/>
    <s v="P010"/>
    <x v="1"/>
    <n v="1"/>
    <n v="0.05"/>
    <s v="Cash"/>
    <n v="1194.1199999999999"/>
    <n v="838.95"/>
    <x v="1"/>
    <s v="Smartphone"/>
    <n v="1194.1199999999999"/>
    <n v="838.95"/>
    <n v="355.16999999999985"/>
    <n v="0.29743241885237653"/>
    <n v="59.705999999999996"/>
    <n v="1134.414"/>
    <n v="295.46399999999994"/>
  </r>
  <r>
    <s v="T04136"/>
    <x v="131"/>
    <s v="C067"/>
    <s v="P044"/>
    <x v="0"/>
    <n v="5"/>
    <n v="0.1"/>
    <s v="Credit Card"/>
    <n v="1286.55"/>
    <n v="797.54"/>
    <x v="0"/>
    <s v="Accessories"/>
    <n v="6432.75"/>
    <n v="3987.7"/>
    <n v="2445.0500000000002"/>
    <n v="0.38009404997862506"/>
    <n v="643.27500000000009"/>
    <n v="5789.4750000000004"/>
    <n v="1801.7750000000005"/>
  </r>
  <r>
    <s v="T04137"/>
    <x v="35"/>
    <s v="C067"/>
    <s v="P039"/>
    <x v="0"/>
    <n v="4"/>
    <n v="0.15"/>
    <s v="Credit Card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4138"/>
    <x v="651"/>
    <s v="C022"/>
    <s v="P030"/>
    <x v="3"/>
    <n v="2"/>
    <n v="0.1"/>
    <s v="Cash"/>
    <n v="29.24"/>
    <n v="15.28"/>
    <x v="0"/>
    <s v="Watches"/>
    <n v="58.48"/>
    <n v="30.56"/>
    <n v="27.919999999999998"/>
    <n v="0.47742818057455538"/>
    <n v="5.8479999999999999"/>
    <n v="52.631999999999998"/>
    <n v="22.071999999999999"/>
  </r>
  <r>
    <s v="T04139"/>
    <x v="680"/>
    <s v="C053"/>
    <s v="P015"/>
    <x v="0"/>
    <n v="2"/>
    <n v="0.05"/>
    <s v="Mobile Money"/>
    <n v="270.45"/>
    <n v="187.6"/>
    <x v="0"/>
    <s v="Bags"/>
    <n v="540.9"/>
    <n v="375.2"/>
    <n v="165.7"/>
    <n v="0.30634128304677388"/>
    <n v="27.045000000000002"/>
    <n v="513.85500000000002"/>
    <n v="138.65500000000003"/>
  </r>
  <r>
    <s v="T04140"/>
    <x v="460"/>
    <s v="C041"/>
    <s v="P013"/>
    <x v="2"/>
    <n v="1"/>
    <n v="0.05"/>
    <s v="Credit Card"/>
    <n v="1134.8"/>
    <n v="675.1"/>
    <x v="0"/>
    <s v="Watches"/>
    <n v="1134.8"/>
    <n v="675.1"/>
    <n v="459.69999999999993"/>
    <n v="0.40509340853013742"/>
    <n v="56.74"/>
    <n v="1078.06"/>
    <n v="402.95999999999992"/>
  </r>
  <r>
    <s v="T04141"/>
    <x v="579"/>
    <s v="C080"/>
    <s v="P010"/>
    <x v="1"/>
    <n v="3"/>
    <n v="0.05"/>
    <s v="Bank Transfer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4142"/>
    <x v="203"/>
    <s v="C105"/>
    <s v="P024"/>
    <x v="2"/>
    <n v="1"/>
    <n v="0"/>
    <s v="Bank Transfer"/>
    <n v="1487.41"/>
    <n v="813.07"/>
    <x v="1"/>
    <s v="Smartphone"/>
    <n v="1487.41"/>
    <n v="813.07"/>
    <n v="674.34"/>
    <n v="0.45336524562830693"/>
    <n v="0"/>
    <n v="1487.41"/>
    <n v="674.34"/>
  </r>
  <r>
    <s v="T04143"/>
    <x v="88"/>
    <s v="C060"/>
    <s v="P008"/>
    <x v="1"/>
    <n v="5"/>
    <n v="0.15"/>
    <s v="Mobile Money"/>
    <n v="109.78"/>
    <n v="70.59"/>
    <x v="0"/>
    <s v="Footwear"/>
    <n v="548.9"/>
    <n v="352.95000000000005"/>
    <n v="195.94999999999993"/>
    <n v="0.35698670067407534"/>
    <n v="82.334999999999994"/>
    <n v="466.565"/>
    <n v="113.61499999999995"/>
  </r>
  <r>
    <s v="T04144"/>
    <x v="636"/>
    <s v="C139"/>
    <s v="P023"/>
    <x v="3"/>
    <n v="1"/>
    <n v="0.1"/>
    <s v="Credit Card"/>
    <n v="1878.47"/>
    <n v="1014.91"/>
    <x v="0"/>
    <s v="Footwear"/>
    <n v="1878.47"/>
    <n v="1014.91"/>
    <n v="863.56000000000006"/>
    <n v="0.45971455493034225"/>
    <n v="187.84700000000001"/>
    <n v="1690.623"/>
    <n v="675.71300000000008"/>
  </r>
  <r>
    <s v="T04145"/>
    <x v="508"/>
    <s v="C146"/>
    <s v="P024"/>
    <x v="0"/>
    <n v="4"/>
    <n v="0"/>
    <s v="Credit Card"/>
    <n v="1487.41"/>
    <n v="813.07"/>
    <x v="1"/>
    <s v="Smartphone"/>
    <n v="5949.64"/>
    <n v="3252.28"/>
    <n v="2697.36"/>
    <n v="0.45336524562830693"/>
    <n v="0"/>
    <n v="5949.64"/>
    <n v="2697.36"/>
  </r>
  <r>
    <s v="T04146"/>
    <x v="397"/>
    <s v="C168"/>
    <s v="P035"/>
    <x v="3"/>
    <n v="4"/>
    <n v="0.15"/>
    <s v="Bank Transfer"/>
    <n v="1562.43"/>
    <n v="1195.6300000000001"/>
    <x v="1"/>
    <s v="Laptop"/>
    <n v="6249.72"/>
    <n v="4782.5200000000004"/>
    <n v="1467.1999999999998"/>
    <n v="0.23476251736077772"/>
    <n v="937.45799999999997"/>
    <n v="5312.2620000000006"/>
    <n v="529.74200000000019"/>
  </r>
  <r>
    <s v="T04147"/>
    <x v="359"/>
    <s v="C017"/>
    <s v="P012"/>
    <x v="1"/>
    <n v="3"/>
    <n v="0.05"/>
    <s v="Cash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4148"/>
    <x v="255"/>
    <s v="C078"/>
    <s v="P033"/>
    <x v="2"/>
    <n v="3"/>
    <n v="0"/>
    <s v="Credit Card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4149"/>
    <x v="406"/>
    <s v="C059"/>
    <s v="P001"/>
    <x v="4"/>
    <n v="3"/>
    <n v="0"/>
    <s v="Credit Card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4150"/>
    <x v="270"/>
    <s v="C042"/>
    <s v="P007"/>
    <x v="4"/>
    <n v="5"/>
    <n v="0.1"/>
    <s v="Mobile Money"/>
    <n v="1474.12"/>
    <n v="764.02"/>
    <x v="1"/>
    <s v="Camera"/>
    <n v="7370.5999999999995"/>
    <n v="3820.1"/>
    <n v="3550.4999999999995"/>
    <n v="0.48171112256804055"/>
    <n v="737.06"/>
    <n v="6633.5399999999991"/>
    <n v="2813.4399999999991"/>
  </r>
  <r>
    <s v="T04151"/>
    <x v="312"/>
    <s v="C101"/>
    <s v="P001"/>
    <x v="0"/>
    <n v="2"/>
    <n v="0.15"/>
    <s v="Bank Transfer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4152"/>
    <x v="16"/>
    <s v="C187"/>
    <s v="P011"/>
    <x v="2"/>
    <n v="2"/>
    <n v="0.05"/>
    <s v="Credit Card"/>
    <n v="248.57"/>
    <n v="190.67"/>
    <x v="1"/>
    <s v="Headphones"/>
    <n v="497.14"/>
    <n v="381.34"/>
    <n v="115.80000000000001"/>
    <n v="0.2329323731745585"/>
    <n v="24.856999999999999"/>
    <n v="472.28300000000002"/>
    <n v="90.94300000000004"/>
  </r>
  <r>
    <s v="T04153"/>
    <x v="434"/>
    <s v="C134"/>
    <s v="P046"/>
    <x v="2"/>
    <n v="5"/>
    <n v="0.05"/>
    <s v="Cash"/>
    <n v="1165.3699999999999"/>
    <n v="926.55"/>
    <x v="0"/>
    <s v="Clothing"/>
    <n v="5826.8499999999995"/>
    <n v="4632.75"/>
    <n v="1194.0999999999995"/>
    <n v="0.20493062289230021"/>
    <n v="291.34249999999997"/>
    <n v="5535.5074999999997"/>
    <n v="902.75749999999971"/>
  </r>
  <r>
    <s v="T04154"/>
    <x v="163"/>
    <s v="C035"/>
    <s v="P048"/>
    <x v="3"/>
    <n v="2"/>
    <n v="0.1"/>
    <s v="Mobile Money"/>
    <n v="1216.3599999999999"/>
    <n v="794.8"/>
    <x v="0"/>
    <s v="Bags"/>
    <n v="2432.7199999999998"/>
    <n v="1589.6"/>
    <n v="843.11999999999989"/>
    <n v="0.34657502713012595"/>
    <n v="243.27199999999999"/>
    <n v="2189.4479999999999"/>
    <n v="599.84799999999996"/>
  </r>
  <r>
    <s v="T04155"/>
    <x v="476"/>
    <s v="C147"/>
    <s v="P048"/>
    <x v="3"/>
    <n v="2"/>
    <n v="0.05"/>
    <s v="Cash"/>
    <n v="1216.3599999999999"/>
    <n v="794.8"/>
    <x v="0"/>
    <s v="Bags"/>
    <n v="2432.7199999999998"/>
    <n v="1589.6"/>
    <n v="843.11999999999989"/>
    <n v="0.34657502713012595"/>
    <n v="121.636"/>
    <n v="2311.0839999999998"/>
    <n v="721.48399999999992"/>
  </r>
  <r>
    <s v="T04156"/>
    <x v="561"/>
    <s v="C059"/>
    <s v="P039"/>
    <x v="3"/>
    <n v="2"/>
    <n v="0.05"/>
    <s v="Bank Transfer"/>
    <n v="540.94000000000005"/>
    <n v="398.25"/>
    <x v="0"/>
    <s v="Clothing"/>
    <n v="1081.8800000000001"/>
    <n v="796.5"/>
    <n v="285.38000000000011"/>
    <n v="0.26378156542315234"/>
    <n v="54.094000000000008"/>
    <n v="1027.7860000000001"/>
    <n v="231.28600000000006"/>
  </r>
  <r>
    <s v="T04157"/>
    <x v="387"/>
    <s v="C105"/>
    <s v="P010"/>
    <x v="1"/>
    <n v="4"/>
    <n v="0"/>
    <s v="Cash"/>
    <n v="1194.1199999999999"/>
    <n v="838.95"/>
    <x v="1"/>
    <s v="Smartphone"/>
    <n v="4776.4799999999996"/>
    <n v="3355.8"/>
    <n v="1420.6799999999994"/>
    <n v="0.29743241885237653"/>
    <n v="0"/>
    <n v="4776.4799999999996"/>
    <n v="1420.6799999999994"/>
  </r>
  <r>
    <s v="T04158"/>
    <x v="319"/>
    <s v="C172"/>
    <s v="P042"/>
    <x v="1"/>
    <n v="4"/>
    <n v="0.1"/>
    <s v="Cash"/>
    <n v="453.62"/>
    <n v="316.63"/>
    <x v="0"/>
    <s v="Clothing"/>
    <n v="1814.48"/>
    <n v="1266.52"/>
    <n v="547.96"/>
    <n v="0.30199285745778409"/>
    <n v="181.44800000000001"/>
    <n v="1633.0319999999999"/>
    <n v="366.51199999999994"/>
  </r>
  <r>
    <s v="T04159"/>
    <x v="52"/>
    <s v="C113"/>
    <s v="P045"/>
    <x v="1"/>
    <n v="2"/>
    <n v="0.15"/>
    <s v="Bank Transfer"/>
    <n v="1879.08"/>
    <n v="1004.56"/>
    <x v="2"/>
    <s v="Dairy"/>
    <n v="3758.16"/>
    <n v="2009.12"/>
    <n v="1749.04"/>
    <n v="0.46539796070417438"/>
    <n v="563.72399999999993"/>
    <n v="3194.4359999999997"/>
    <n v="1185.3159999999998"/>
  </r>
  <r>
    <s v="T04160"/>
    <x v="230"/>
    <s v="C193"/>
    <s v="P002"/>
    <x v="0"/>
    <n v="2"/>
    <n v="0"/>
    <s v="Credit Card"/>
    <n v="818.76"/>
    <n v="527.62"/>
    <x v="1"/>
    <s v="Television"/>
    <n v="1637.52"/>
    <n v="1055.24"/>
    <n v="582.28"/>
    <n v="0.35558649665347597"/>
    <n v="0"/>
    <n v="1637.52"/>
    <n v="582.28"/>
  </r>
  <r>
    <s v="T04161"/>
    <x v="646"/>
    <s v="C072"/>
    <s v="P037"/>
    <x v="0"/>
    <n v="2"/>
    <n v="0"/>
    <s v="Cash"/>
    <n v="1952.65"/>
    <n v="1451.27"/>
    <x v="1"/>
    <s v="Television"/>
    <n v="3905.3"/>
    <n v="2902.54"/>
    <n v="1002.7600000000002"/>
    <n v="0.2567690062223133"/>
    <n v="0"/>
    <n v="3905.3"/>
    <n v="1002.7600000000002"/>
  </r>
  <r>
    <s v="T04162"/>
    <x v="338"/>
    <s v="C045"/>
    <s v="P009"/>
    <x v="2"/>
    <n v="5"/>
    <n v="0.1"/>
    <s v="Mobile Money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4163"/>
    <x v="423"/>
    <s v="C044"/>
    <s v="P005"/>
    <x v="2"/>
    <n v="1"/>
    <n v="0.05"/>
    <s v="Bank Transfer"/>
    <n v="1396.22"/>
    <n v="1004.09"/>
    <x v="0"/>
    <s v="Bags"/>
    <n v="1396.22"/>
    <n v="1004.09"/>
    <n v="392.13"/>
    <n v="0.28085115526206472"/>
    <n v="69.811000000000007"/>
    <n v="1326.4090000000001"/>
    <n v="322.31900000000007"/>
  </r>
  <r>
    <s v="T04164"/>
    <x v="724"/>
    <s v="C184"/>
    <s v="P046"/>
    <x v="2"/>
    <n v="1"/>
    <n v="0.05"/>
    <s v="Bank Transfer"/>
    <n v="1165.3699999999999"/>
    <n v="926.55"/>
    <x v="0"/>
    <s v="Clothing"/>
    <n v="1165.3699999999999"/>
    <n v="926.55"/>
    <n v="238.81999999999994"/>
    <n v="0.20493062289230027"/>
    <n v="58.268499999999996"/>
    <n v="1107.1015"/>
    <n v="180.55150000000003"/>
  </r>
  <r>
    <s v="T04165"/>
    <x v="500"/>
    <s v="C118"/>
    <s v="P048"/>
    <x v="3"/>
    <n v="5"/>
    <n v="0"/>
    <s v="Cash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4166"/>
    <x v="171"/>
    <s v="C117"/>
    <s v="P010"/>
    <x v="2"/>
    <n v="2"/>
    <n v="0.05"/>
    <s v="Bank Transfer"/>
    <n v="1194.1199999999999"/>
    <n v="838.95"/>
    <x v="1"/>
    <s v="Smartphone"/>
    <n v="2388.2399999999998"/>
    <n v="1677.9"/>
    <n v="710.33999999999969"/>
    <n v="0.29743241885237653"/>
    <n v="119.41199999999999"/>
    <n v="2268.828"/>
    <n v="590.92799999999988"/>
  </r>
  <r>
    <s v="T04167"/>
    <x v="307"/>
    <s v="C014"/>
    <s v="P037"/>
    <x v="0"/>
    <n v="1"/>
    <n v="0.15"/>
    <s v="Mobile Money"/>
    <n v="1952.65"/>
    <n v="1451.27"/>
    <x v="1"/>
    <s v="Television"/>
    <n v="1952.65"/>
    <n v="1451.27"/>
    <n v="501.38000000000011"/>
    <n v="0.2567690062223133"/>
    <n v="292.89749999999998"/>
    <n v="1659.7525000000001"/>
    <n v="208.48250000000007"/>
  </r>
  <r>
    <s v="T04168"/>
    <x v="604"/>
    <s v="C067"/>
    <s v="P043"/>
    <x v="4"/>
    <n v="4"/>
    <n v="0"/>
    <s v="Mobile Money"/>
    <n v="564.41999999999996"/>
    <n v="293.95999999999998"/>
    <x v="0"/>
    <s v="Accessories"/>
    <n v="2257.6799999999998"/>
    <n v="1175.8399999999999"/>
    <n v="1081.8399999999999"/>
    <n v="0.47918216930654478"/>
    <n v="0"/>
    <n v="2257.6799999999998"/>
    <n v="1081.8399999999999"/>
  </r>
  <r>
    <s v="T04169"/>
    <x v="568"/>
    <s v="C165"/>
    <s v="P049"/>
    <x v="1"/>
    <n v="3"/>
    <n v="0.1"/>
    <s v="Mobile Money"/>
    <n v="388.26"/>
    <n v="199.3"/>
    <x v="0"/>
    <s v="Watches"/>
    <n v="1164.78"/>
    <n v="597.90000000000009"/>
    <n v="566.87999999999988"/>
    <n v="0.4866841807036521"/>
    <n v="116.47800000000001"/>
    <n v="1048.3019999999999"/>
    <n v="450.40199999999982"/>
  </r>
  <r>
    <s v="T04170"/>
    <x v="476"/>
    <s v="C028"/>
    <s v="P033"/>
    <x v="4"/>
    <n v="5"/>
    <n v="0.05"/>
    <s v="Bank Transfer"/>
    <n v="1798.97"/>
    <n v="1329.15"/>
    <x v="0"/>
    <s v="Accessories"/>
    <n v="8994.85"/>
    <n v="6645.75"/>
    <n v="2349.1000000000004"/>
    <n v="0.26116055298309593"/>
    <n v="449.74250000000006"/>
    <n v="8545.1075000000001"/>
    <n v="1899.3575000000001"/>
  </r>
  <r>
    <s v="T04171"/>
    <x v="615"/>
    <s v="C013"/>
    <s v="P004"/>
    <x v="1"/>
    <n v="3"/>
    <n v="0.05"/>
    <s v="Mobile Money"/>
    <n v="1853.77"/>
    <n v="1363.52"/>
    <x v="0"/>
    <s v="Accessories"/>
    <n v="5561.3099999999995"/>
    <n v="4090.56"/>
    <n v="1470.7499999999995"/>
    <n v="0.26446107122242773"/>
    <n v="278.06549999999999"/>
    <n v="5283.2444999999998"/>
    <n v="1192.6844999999998"/>
  </r>
  <r>
    <s v="T04172"/>
    <x v="217"/>
    <s v="C040"/>
    <s v="P022"/>
    <x v="1"/>
    <n v="2"/>
    <n v="0.1"/>
    <s v="Cash"/>
    <n v="25.57"/>
    <n v="19.05"/>
    <x v="2"/>
    <s v="Vegetables"/>
    <n v="51.14"/>
    <n v="38.1"/>
    <n v="13.04"/>
    <n v="0.25498631208447398"/>
    <n v="5.1140000000000008"/>
    <n v="46.025999999999996"/>
    <n v="7.9259999999999948"/>
  </r>
  <r>
    <s v="T04173"/>
    <x v="364"/>
    <s v="C047"/>
    <s v="P035"/>
    <x v="2"/>
    <n v="3"/>
    <n v="0"/>
    <s v="Bank Transfer"/>
    <n v="1562.43"/>
    <n v="1195.6300000000001"/>
    <x v="1"/>
    <s v="Laptop"/>
    <n v="4687.29"/>
    <n v="3586.8900000000003"/>
    <n v="1100.3999999999996"/>
    <n v="0.23476251736077769"/>
    <n v="0"/>
    <n v="4687.29"/>
    <n v="1100.3999999999996"/>
  </r>
  <r>
    <s v="T04174"/>
    <x v="683"/>
    <s v="C099"/>
    <s v="P002"/>
    <x v="1"/>
    <n v="5"/>
    <n v="0.1"/>
    <s v="Bank Transfer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4175"/>
    <x v="716"/>
    <s v="C130"/>
    <s v="P043"/>
    <x v="2"/>
    <n v="2"/>
    <n v="0.15"/>
    <s v="Credit Card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4176"/>
    <x v="286"/>
    <s v="C161"/>
    <s v="P027"/>
    <x v="2"/>
    <n v="4"/>
    <n v="0"/>
    <s v="Credit Card"/>
    <n v="1272.23"/>
    <n v="952.65"/>
    <x v="1"/>
    <s v="Smartphone"/>
    <n v="5088.92"/>
    <n v="3810.6"/>
    <n v="1278.3200000000002"/>
    <n v="0.2511967175746524"/>
    <n v="0"/>
    <n v="5088.92"/>
    <n v="1278.3200000000002"/>
  </r>
  <r>
    <s v="T04177"/>
    <x v="278"/>
    <s v="C026"/>
    <s v="P009"/>
    <x v="2"/>
    <n v="1"/>
    <n v="0"/>
    <s v="Cash"/>
    <n v="123.19"/>
    <n v="80.36"/>
    <x v="2"/>
    <s v="Snacks"/>
    <n v="123.19"/>
    <n v="80.36"/>
    <n v="42.83"/>
    <n v="0.34767432421462779"/>
    <n v="0"/>
    <n v="123.19"/>
    <n v="42.83"/>
  </r>
  <r>
    <s v="T04178"/>
    <x v="104"/>
    <s v="C031"/>
    <s v="P024"/>
    <x v="4"/>
    <n v="4"/>
    <n v="0"/>
    <s v="Credit Card"/>
    <n v="1487.41"/>
    <n v="813.07"/>
    <x v="1"/>
    <s v="Smartphone"/>
    <n v="5949.64"/>
    <n v="3252.28"/>
    <n v="2697.36"/>
    <n v="0.45336524562830693"/>
    <n v="0"/>
    <n v="5949.64"/>
    <n v="2697.36"/>
  </r>
  <r>
    <s v="T04179"/>
    <x v="591"/>
    <s v="C179"/>
    <s v="P037"/>
    <x v="0"/>
    <n v="5"/>
    <n v="0.15"/>
    <s v="Cash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4180"/>
    <x v="602"/>
    <s v="C172"/>
    <s v="P031"/>
    <x v="3"/>
    <n v="4"/>
    <n v="0"/>
    <s v="Mobile Money"/>
    <n v="1095.72"/>
    <n v="822.2"/>
    <x v="2"/>
    <s v="Snacks"/>
    <n v="4382.88"/>
    <n v="3288.8"/>
    <n v="1094.08"/>
    <n v="0.24962581681451462"/>
    <n v="0"/>
    <n v="4382.88"/>
    <n v="1094.08"/>
  </r>
  <r>
    <s v="T04181"/>
    <x v="227"/>
    <s v="C075"/>
    <s v="P021"/>
    <x v="3"/>
    <n v="2"/>
    <n v="0.05"/>
    <s v="Bank Transfer"/>
    <n v="1227.24"/>
    <n v="977.09"/>
    <x v="2"/>
    <s v="Dairy"/>
    <n v="2454.48"/>
    <n v="1954.18"/>
    <n v="500.29999999999995"/>
    <n v="0.20383136142889735"/>
    <n v="122.724"/>
    <n v="2331.7559999999999"/>
    <n v="377.57599999999979"/>
  </r>
  <r>
    <s v="T04182"/>
    <x v="18"/>
    <s v="C027"/>
    <s v="P039"/>
    <x v="4"/>
    <n v="5"/>
    <n v="0.1"/>
    <s v="Bank Transfer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4183"/>
    <x v="471"/>
    <s v="C046"/>
    <s v="P005"/>
    <x v="4"/>
    <n v="3"/>
    <n v="0"/>
    <s v="Mobile Money"/>
    <n v="1396.22"/>
    <n v="1004.09"/>
    <x v="0"/>
    <s v="Bags"/>
    <n v="4188.66"/>
    <n v="3012.27"/>
    <n v="1176.3899999999999"/>
    <n v="0.28085115526206472"/>
    <n v="0"/>
    <n v="4188.66"/>
    <n v="1176.3899999999999"/>
  </r>
  <r>
    <s v="T04184"/>
    <x v="569"/>
    <s v="C027"/>
    <s v="P008"/>
    <x v="2"/>
    <n v="2"/>
    <n v="0.05"/>
    <s v="Mobile Money"/>
    <n v="109.78"/>
    <n v="70.59"/>
    <x v="0"/>
    <s v="Footwear"/>
    <n v="219.56"/>
    <n v="141.18"/>
    <n v="78.38"/>
    <n v="0.3569867006740754"/>
    <n v="10.978000000000002"/>
    <n v="208.58199999999999"/>
    <n v="67.401999999999987"/>
  </r>
  <r>
    <s v="T04185"/>
    <x v="272"/>
    <s v="C100"/>
    <s v="P043"/>
    <x v="0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4186"/>
    <x v="387"/>
    <s v="C047"/>
    <s v="P033"/>
    <x v="2"/>
    <n v="1"/>
    <n v="0.1"/>
    <s v="Bank Transfer"/>
    <n v="1798.97"/>
    <n v="1329.15"/>
    <x v="0"/>
    <s v="Accessories"/>
    <n v="1798.97"/>
    <n v="1329.15"/>
    <n v="469.81999999999994"/>
    <n v="0.26116055298309582"/>
    <n v="179.89700000000002"/>
    <n v="1619.0730000000001"/>
    <n v="289.923"/>
  </r>
  <r>
    <s v="T04187"/>
    <x v="484"/>
    <s v="C039"/>
    <s v="P047"/>
    <x v="2"/>
    <n v="1"/>
    <n v="0.15"/>
    <s v="Credit Card"/>
    <n v="1197.18"/>
    <n v="722.74"/>
    <x v="1"/>
    <s v="Smartphone"/>
    <n v="1197.18"/>
    <n v="722.74"/>
    <n v="474.44000000000005"/>
    <n v="0.39629796688885549"/>
    <n v="179.577"/>
    <n v="1017.6030000000001"/>
    <n v="294.86300000000006"/>
  </r>
  <r>
    <s v="T04188"/>
    <x v="195"/>
    <s v="C097"/>
    <s v="P024"/>
    <x v="0"/>
    <n v="3"/>
    <n v="0.15"/>
    <s v="Credit Card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4189"/>
    <x v="337"/>
    <s v="C050"/>
    <s v="P037"/>
    <x v="3"/>
    <n v="5"/>
    <n v="0.05"/>
    <s v="Credit Card"/>
    <n v="1952.65"/>
    <n v="1451.27"/>
    <x v="1"/>
    <s v="Television"/>
    <n v="9763.25"/>
    <n v="7256.35"/>
    <n v="2506.8999999999996"/>
    <n v="0.25676900622231325"/>
    <n v="488.16250000000002"/>
    <n v="9275.0874999999996"/>
    <n v="2018.7374999999993"/>
  </r>
  <r>
    <s v="T04190"/>
    <x v="53"/>
    <s v="C075"/>
    <s v="P005"/>
    <x v="0"/>
    <n v="3"/>
    <n v="0.15"/>
    <s v="Cash"/>
    <n v="1396.22"/>
    <n v="1004.09"/>
    <x v="0"/>
    <s v="Bags"/>
    <n v="4188.66"/>
    <n v="3012.27"/>
    <n v="1176.3899999999999"/>
    <n v="0.28085115526206472"/>
    <n v="628.29899999999998"/>
    <n v="3560.3609999999999"/>
    <n v="548.09099999999989"/>
  </r>
  <r>
    <s v="T04191"/>
    <x v="414"/>
    <s v="C079"/>
    <s v="P037"/>
    <x v="4"/>
    <n v="5"/>
    <n v="0.15"/>
    <s v="Bank Transfer"/>
    <n v="1952.65"/>
    <n v="1451.27"/>
    <x v="1"/>
    <s v="Television"/>
    <n v="9763.25"/>
    <n v="7256.35"/>
    <n v="2506.8999999999996"/>
    <n v="0.25676900622231325"/>
    <n v="1464.4875"/>
    <n v="8298.7625000000007"/>
    <n v="1042.4125000000004"/>
  </r>
  <r>
    <s v="T04192"/>
    <x v="365"/>
    <s v="C004"/>
    <s v="P039"/>
    <x v="0"/>
    <n v="4"/>
    <n v="0"/>
    <s v="Credit Card"/>
    <n v="540.94000000000005"/>
    <n v="398.25"/>
    <x v="0"/>
    <s v="Clothing"/>
    <n v="2163.7600000000002"/>
    <n v="1593"/>
    <n v="570.76000000000022"/>
    <n v="0.26378156542315234"/>
    <n v="0"/>
    <n v="2163.7600000000002"/>
    <n v="570.76000000000022"/>
  </r>
  <r>
    <s v="T04193"/>
    <x v="555"/>
    <s v="C003"/>
    <s v="P006"/>
    <x v="0"/>
    <n v="5"/>
    <n v="0.15"/>
    <s v="Bank Transfer"/>
    <n v="318.05"/>
    <n v="187.34"/>
    <x v="2"/>
    <s v="Fruits"/>
    <n v="1590.25"/>
    <n v="936.7"/>
    <n v="653.54999999999995"/>
    <n v="0.41097311743436565"/>
    <n v="238.53749999999999"/>
    <n v="1351.7125000000001"/>
    <n v="415.01250000000005"/>
  </r>
  <r>
    <s v="T04194"/>
    <x v="561"/>
    <s v="C019"/>
    <s v="P013"/>
    <x v="4"/>
    <n v="3"/>
    <n v="0.05"/>
    <s v="Mobile Money"/>
    <n v="1134.8"/>
    <n v="675.1"/>
    <x v="0"/>
    <s v="Watches"/>
    <n v="3404.3999999999996"/>
    <n v="2025.3000000000002"/>
    <n v="1379.0999999999995"/>
    <n v="0.40509340853013737"/>
    <n v="170.22"/>
    <n v="3234.18"/>
    <n v="1208.8799999999997"/>
  </r>
  <r>
    <s v="T04195"/>
    <x v="697"/>
    <s v="C128"/>
    <s v="P041"/>
    <x v="0"/>
    <n v="5"/>
    <n v="0.05"/>
    <s v="Mobile Money"/>
    <n v="1635.01"/>
    <n v="1043.29"/>
    <x v="1"/>
    <s v="Television"/>
    <n v="8175.05"/>
    <n v="5216.45"/>
    <n v="2958.6000000000004"/>
    <n v="0.36190604338811388"/>
    <n v="408.75250000000005"/>
    <n v="7766.2975000000006"/>
    <n v="2549.8475000000008"/>
  </r>
  <r>
    <s v="T04196"/>
    <x v="454"/>
    <s v="C110"/>
    <s v="P024"/>
    <x v="2"/>
    <n v="2"/>
    <n v="0.1"/>
    <s v="Mobile Money"/>
    <n v="1487.41"/>
    <n v="813.07"/>
    <x v="1"/>
    <s v="Smartphone"/>
    <n v="2974.82"/>
    <n v="1626.14"/>
    <n v="1348.68"/>
    <n v="0.45336524562830693"/>
    <n v="297.48200000000003"/>
    <n v="2677.3380000000002"/>
    <n v="1051.1980000000001"/>
  </r>
  <r>
    <s v="T04197"/>
    <x v="505"/>
    <s v="C060"/>
    <s v="P040"/>
    <x v="0"/>
    <n v="2"/>
    <n v="0.15"/>
    <s v="Mobile Money"/>
    <n v="1745.61"/>
    <n v="1322.44"/>
    <x v="1"/>
    <s v="Headphones"/>
    <n v="3491.22"/>
    <n v="2644.88"/>
    <n v="846.33999999999969"/>
    <n v="0.24241955534168563"/>
    <n v="523.68299999999999"/>
    <n v="2967.5369999999998"/>
    <n v="322.6569999999997"/>
  </r>
  <r>
    <s v="T04198"/>
    <x v="267"/>
    <s v="C122"/>
    <s v="P020"/>
    <x v="0"/>
    <n v="2"/>
    <n v="0.05"/>
    <s v="Bank Transfer"/>
    <n v="323.92"/>
    <n v="242.98"/>
    <x v="0"/>
    <s v="Accessories"/>
    <n v="647.84"/>
    <n v="485.96"/>
    <n v="161.88000000000005"/>
    <n v="0.24987651271918998"/>
    <n v="32.392000000000003"/>
    <n v="615.44799999999998"/>
    <n v="129.488"/>
  </r>
  <r>
    <s v="T04199"/>
    <x v="284"/>
    <s v="C146"/>
    <s v="P004"/>
    <x v="2"/>
    <n v="1"/>
    <n v="0.15"/>
    <s v="Cash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4200"/>
    <x v="547"/>
    <s v="C103"/>
    <s v="P019"/>
    <x v="0"/>
    <n v="5"/>
    <n v="0"/>
    <s v="Credit Card"/>
    <n v="1762.92"/>
    <n v="1346.48"/>
    <x v="1"/>
    <s v="Laptop"/>
    <n v="8814.6"/>
    <n v="6732.4"/>
    <n v="2082.2000000000007"/>
    <n v="0.23622172305039374"/>
    <n v="0"/>
    <n v="8814.6"/>
    <n v="2082.2000000000007"/>
  </r>
  <r>
    <s v="T04201"/>
    <x v="435"/>
    <s v="C155"/>
    <s v="P032"/>
    <x v="2"/>
    <n v="1"/>
    <n v="0.1"/>
    <s v="Credit Card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4202"/>
    <x v="265"/>
    <s v="C039"/>
    <s v="P008"/>
    <x v="4"/>
    <n v="3"/>
    <n v="0"/>
    <s v="Cash"/>
    <n v="109.78"/>
    <n v="70.59"/>
    <x v="0"/>
    <s v="Footwear"/>
    <n v="329.34000000000003"/>
    <n v="211.77"/>
    <n v="117.57000000000002"/>
    <n v="0.35698670067407545"/>
    <n v="0"/>
    <n v="329.34000000000003"/>
    <n v="117.57000000000002"/>
  </r>
  <r>
    <s v="T04203"/>
    <x v="38"/>
    <s v="C083"/>
    <s v="P041"/>
    <x v="1"/>
    <n v="2"/>
    <n v="0"/>
    <s v="Credit Card"/>
    <n v="1635.01"/>
    <n v="1043.29"/>
    <x v="1"/>
    <s v="Television"/>
    <n v="3270.02"/>
    <n v="2086.58"/>
    <n v="1183.44"/>
    <n v="0.36190604338811383"/>
    <n v="0"/>
    <n v="3270.02"/>
    <n v="1183.44"/>
  </r>
  <r>
    <s v="T04204"/>
    <x v="642"/>
    <s v="C152"/>
    <s v="P048"/>
    <x v="0"/>
    <n v="3"/>
    <n v="0.15"/>
    <s v="Credit Card"/>
    <n v="1216.3599999999999"/>
    <n v="794.8"/>
    <x v="0"/>
    <s v="Bags"/>
    <n v="3649.08"/>
    <n v="2384.3999999999996"/>
    <n v="1264.6800000000003"/>
    <n v="0.34657502713012606"/>
    <n v="547.36199999999997"/>
    <n v="3101.7179999999998"/>
    <n v="717.31800000000021"/>
  </r>
  <r>
    <s v="T04205"/>
    <x v="349"/>
    <s v="C112"/>
    <s v="P042"/>
    <x v="2"/>
    <n v="4"/>
    <n v="0.05"/>
    <s v="Mobile Money"/>
    <n v="453.62"/>
    <n v="316.63"/>
    <x v="0"/>
    <s v="Clothing"/>
    <n v="1814.48"/>
    <n v="1266.52"/>
    <n v="547.96"/>
    <n v="0.30199285745778409"/>
    <n v="90.724000000000004"/>
    <n v="1723.7560000000001"/>
    <n v="457.2360000000001"/>
  </r>
  <r>
    <s v="T04206"/>
    <x v="264"/>
    <s v="C045"/>
    <s v="P004"/>
    <x v="4"/>
    <n v="3"/>
    <n v="0.05"/>
    <s v="Cash"/>
    <n v="1853.77"/>
    <n v="1363.52"/>
    <x v="0"/>
    <s v="Accessories"/>
    <n v="5561.3099999999995"/>
    <n v="4090.56"/>
    <n v="1470.7499999999995"/>
    <n v="0.26446107122242773"/>
    <n v="278.06549999999999"/>
    <n v="5283.2444999999998"/>
    <n v="1192.6844999999998"/>
  </r>
  <r>
    <s v="T04207"/>
    <x v="199"/>
    <s v="C111"/>
    <s v="P044"/>
    <x v="1"/>
    <n v="1"/>
    <n v="0.1"/>
    <s v="Bank Transfer"/>
    <n v="1286.55"/>
    <n v="797.54"/>
    <x v="0"/>
    <s v="Accessories"/>
    <n v="1286.55"/>
    <n v="797.54"/>
    <n v="489.01"/>
    <n v="0.380094049978625"/>
    <n v="128.655"/>
    <n v="1157.895"/>
    <n v="360.35500000000002"/>
  </r>
  <r>
    <s v="T04208"/>
    <x v="356"/>
    <s v="C160"/>
    <s v="P028"/>
    <x v="4"/>
    <n v="1"/>
    <n v="0.1"/>
    <s v="Cash"/>
    <n v="673.78"/>
    <n v="363.33"/>
    <x v="1"/>
    <s v="Smartphone"/>
    <n v="673.78"/>
    <n v="363.33"/>
    <n v="310.45"/>
    <n v="0.46075870462168661"/>
    <n v="67.378"/>
    <n v="606.40199999999993"/>
    <n v="243.07199999999995"/>
  </r>
  <r>
    <s v="T04209"/>
    <x v="656"/>
    <s v="C050"/>
    <s v="P047"/>
    <x v="2"/>
    <n v="1"/>
    <n v="0.05"/>
    <s v="Cash"/>
    <n v="1197.18"/>
    <n v="722.74"/>
    <x v="1"/>
    <s v="Smartphone"/>
    <n v="1197.18"/>
    <n v="722.74"/>
    <n v="474.44000000000005"/>
    <n v="0.39629796688885549"/>
    <n v="59.859000000000009"/>
    <n v="1137.3210000000001"/>
    <n v="414.58100000000013"/>
  </r>
  <r>
    <s v="T04210"/>
    <x v="248"/>
    <s v="C012"/>
    <s v="P036"/>
    <x v="0"/>
    <n v="5"/>
    <n v="0.05"/>
    <s v="Credit Card"/>
    <n v="1501.46"/>
    <n v="1167.73"/>
    <x v="0"/>
    <s v="Watches"/>
    <n v="7507.3"/>
    <n v="5838.65"/>
    <n v="1668.6500000000005"/>
    <n v="0.22227032355174303"/>
    <n v="375.36500000000001"/>
    <n v="7131.9350000000004"/>
    <n v="1293.2850000000008"/>
  </r>
  <r>
    <s v="T04211"/>
    <x v="589"/>
    <s v="C017"/>
    <s v="P013"/>
    <x v="3"/>
    <n v="2"/>
    <n v="0.05"/>
    <s v="Cash"/>
    <n v="1134.8"/>
    <n v="675.1"/>
    <x v="0"/>
    <s v="Watches"/>
    <n v="2269.6"/>
    <n v="1350.2"/>
    <n v="919.39999999999986"/>
    <n v="0.40509340853013742"/>
    <n v="113.48"/>
    <n v="2156.12"/>
    <n v="805.91999999999985"/>
  </r>
  <r>
    <s v="T04212"/>
    <x v="254"/>
    <s v="C045"/>
    <s v="P023"/>
    <x v="3"/>
    <n v="3"/>
    <n v="0.1"/>
    <s v="Cash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4213"/>
    <x v="449"/>
    <s v="C183"/>
    <s v="P030"/>
    <x v="0"/>
    <n v="5"/>
    <n v="0.05"/>
    <s v="Mobile Money"/>
    <n v="29.24"/>
    <n v="15.28"/>
    <x v="0"/>
    <s v="Watches"/>
    <n v="146.19999999999999"/>
    <n v="76.399999999999991"/>
    <n v="69.8"/>
    <n v="0.47742818057455544"/>
    <n v="7.31"/>
    <n v="138.88999999999999"/>
    <n v="62.489999999999995"/>
  </r>
  <r>
    <s v="T04214"/>
    <x v="244"/>
    <s v="C140"/>
    <s v="P033"/>
    <x v="1"/>
    <n v="5"/>
    <n v="0.15"/>
    <s v="Mobile Money"/>
    <n v="1798.97"/>
    <n v="1329.15"/>
    <x v="0"/>
    <s v="Accessories"/>
    <n v="8994.85"/>
    <n v="6645.75"/>
    <n v="2349.1000000000004"/>
    <n v="0.26116055298309593"/>
    <n v="1349.2275"/>
    <n v="7645.6225000000004"/>
    <n v="999.8725000000004"/>
  </r>
  <r>
    <s v="T04215"/>
    <x v="255"/>
    <s v="C077"/>
    <s v="P046"/>
    <x v="3"/>
    <n v="1"/>
    <n v="0"/>
    <s v="Bank Transfer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4216"/>
    <x v="697"/>
    <s v="C068"/>
    <s v="P002"/>
    <x v="4"/>
    <n v="5"/>
    <n v="0"/>
    <s v="Mobile Money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4217"/>
    <x v="548"/>
    <s v="C080"/>
    <s v="P002"/>
    <x v="0"/>
    <n v="2"/>
    <n v="0"/>
    <s v="Cash"/>
    <n v="818.76"/>
    <n v="527.62"/>
    <x v="1"/>
    <s v="Television"/>
    <n v="1637.52"/>
    <n v="1055.24"/>
    <n v="582.28"/>
    <n v="0.35558649665347597"/>
    <n v="0"/>
    <n v="1637.52"/>
    <n v="582.28"/>
  </r>
  <r>
    <s v="T04218"/>
    <x v="629"/>
    <s v="C100"/>
    <s v="P050"/>
    <x v="2"/>
    <n v="5"/>
    <n v="0.15"/>
    <s v="Mobile Money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4219"/>
    <x v="135"/>
    <s v="C164"/>
    <s v="P024"/>
    <x v="4"/>
    <n v="4"/>
    <n v="0.05"/>
    <s v="Bank Transfer"/>
    <n v="1487.41"/>
    <n v="813.07"/>
    <x v="1"/>
    <s v="Smartphone"/>
    <n v="5949.64"/>
    <n v="3252.28"/>
    <n v="2697.36"/>
    <n v="0.45336524562830693"/>
    <n v="297.48200000000003"/>
    <n v="5652.1580000000004"/>
    <n v="2399.8780000000002"/>
  </r>
  <r>
    <s v="T04220"/>
    <x v="485"/>
    <s v="C134"/>
    <s v="P024"/>
    <x v="0"/>
    <n v="4"/>
    <n v="0.15"/>
    <s v="Bank Transfer"/>
    <n v="1487.41"/>
    <n v="813.07"/>
    <x v="1"/>
    <s v="Smartphone"/>
    <n v="5949.64"/>
    <n v="3252.28"/>
    <n v="2697.36"/>
    <n v="0.45336524562830693"/>
    <n v="892.44600000000003"/>
    <n v="5057.1940000000004"/>
    <n v="1804.9140000000002"/>
  </r>
  <r>
    <s v="T04221"/>
    <x v="454"/>
    <s v="C103"/>
    <s v="P044"/>
    <x v="0"/>
    <n v="1"/>
    <n v="0.15"/>
    <s v="Credit Card"/>
    <n v="1286.55"/>
    <n v="797.54"/>
    <x v="0"/>
    <s v="Accessories"/>
    <n v="1286.55"/>
    <n v="797.54"/>
    <n v="489.01"/>
    <n v="0.380094049978625"/>
    <n v="192.98249999999999"/>
    <n v="1093.5674999999999"/>
    <n v="296.02749999999992"/>
  </r>
  <r>
    <s v="T04222"/>
    <x v="43"/>
    <s v="C056"/>
    <s v="P018"/>
    <x v="0"/>
    <n v="2"/>
    <n v="0"/>
    <s v="Credit Card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4223"/>
    <x v="149"/>
    <s v="C184"/>
    <s v="P027"/>
    <x v="1"/>
    <n v="2"/>
    <n v="0.05"/>
    <s v="Cash"/>
    <n v="1272.23"/>
    <n v="952.65"/>
    <x v="1"/>
    <s v="Smartphone"/>
    <n v="2544.46"/>
    <n v="1905.3"/>
    <n v="639.16000000000008"/>
    <n v="0.2511967175746524"/>
    <n v="127.22300000000001"/>
    <n v="2417.2370000000001"/>
    <n v="511.93700000000013"/>
  </r>
  <r>
    <s v="T04224"/>
    <x v="617"/>
    <s v="C050"/>
    <s v="P017"/>
    <x v="2"/>
    <n v="1"/>
    <n v="0.1"/>
    <s v="Cash"/>
    <n v="1246.1099999999999"/>
    <n v="833.52"/>
    <x v="1"/>
    <s v="Headphones"/>
    <n v="1246.1099999999999"/>
    <n v="833.52"/>
    <n v="412.58999999999992"/>
    <n v="0.33110239063967062"/>
    <n v="124.61099999999999"/>
    <n v="1121.4989999999998"/>
    <n v="287.97899999999981"/>
  </r>
  <r>
    <s v="T04225"/>
    <x v="314"/>
    <s v="C012"/>
    <s v="P003"/>
    <x v="0"/>
    <n v="2"/>
    <n v="0.1"/>
    <s v="Credit Card"/>
    <n v="337.63"/>
    <n v="169.03"/>
    <x v="0"/>
    <s v="Footwear"/>
    <n v="675.26"/>
    <n v="338.06"/>
    <n v="337.2"/>
    <n v="0.49936320824571273"/>
    <n v="67.525999999999996"/>
    <n v="607.73400000000004"/>
    <n v="269.67400000000004"/>
  </r>
  <r>
    <s v="T04226"/>
    <x v="472"/>
    <s v="C029"/>
    <s v="P041"/>
    <x v="0"/>
    <n v="4"/>
    <n v="0"/>
    <s v="Cash"/>
    <n v="1635.01"/>
    <n v="1043.29"/>
    <x v="1"/>
    <s v="Television"/>
    <n v="6540.04"/>
    <n v="4173.16"/>
    <n v="2366.88"/>
    <n v="0.36190604338811383"/>
    <n v="0"/>
    <n v="6540.04"/>
    <n v="2366.88"/>
  </r>
  <r>
    <s v="T04227"/>
    <x v="631"/>
    <s v="C121"/>
    <s v="P002"/>
    <x v="4"/>
    <n v="4"/>
    <n v="0.05"/>
    <s v="Mobile Money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4228"/>
    <x v="51"/>
    <s v="C151"/>
    <s v="P048"/>
    <x v="4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4229"/>
    <x v="359"/>
    <s v="C167"/>
    <s v="P019"/>
    <x v="2"/>
    <n v="5"/>
    <n v="0.05"/>
    <s v="Cash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4230"/>
    <x v="80"/>
    <s v="C189"/>
    <s v="P041"/>
    <x v="4"/>
    <n v="1"/>
    <n v="0"/>
    <s v="Credit Card"/>
    <n v="1635.01"/>
    <n v="1043.29"/>
    <x v="1"/>
    <s v="Television"/>
    <n v="1635.01"/>
    <n v="1043.29"/>
    <n v="591.72"/>
    <n v="0.36190604338811383"/>
    <n v="0"/>
    <n v="1635.01"/>
    <n v="591.72"/>
  </r>
  <r>
    <s v="T04231"/>
    <x v="692"/>
    <s v="C111"/>
    <s v="P009"/>
    <x v="1"/>
    <n v="4"/>
    <n v="0"/>
    <s v="Credit Card"/>
    <n v="123.19"/>
    <n v="80.36"/>
    <x v="2"/>
    <s v="Snacks"/>
    <n v="492.76"/>
    <n v="321.44"/>
    <n v="171.32"/>
    <n v="0.34767432421462779"/>
    <n v="0"/>
    <n v="492.76"/>
    <n v="171.32"/>
  </r>
  <r>
    <s v="T04232"/>
    <x v="711"/>
    <s v="C181"/>
    <s v="P031"/>
    <x v="3"/>
    <n v="1"/>
    <n v="0"/>
    <s v="Bank Transfer"/>
    <n v="1095.72"/>
    <n v="822.2"/>
    <x v="2"/>
    <s v="Snacks"/>
    <n v="1095.72"/>
    <n v="822.2"/>
    <n v="273.52"/>
    <n v="0.24962581681451462"/>
    <n v="0"/>
    <n v="1095.72"/>
    <n v="273.52"/>
  </r>
  <r>
    <s v="T04233"/>
    <x v="55"/>
    <s v="C051"/>
    <s v="P033"/>
    <x v="2"/>
    <n v="5"/>
    <n v="0.1"/>
    <s v="Credit Card"/>
    <n v="1798.97"/>
    <n v="1329.15"/>
    <x v="0"/>
    <s v="Accessories"/>
    <n v="8994.85"/>
    <n v="6645.75"/>
    <n v="2349.1000000000004"/>
    <n v="0.26116055298309593"/>
    <n v="899.48500000000013"/>
    <n v="8095.3649999999998"/>
    <n v="1449.6149999999998"/>
  </r>
  <r>
    <s v="T04234"/>
    <x v="206"/>
    <s v="C140"/>
    <s v="P044"/>
    <x v="1"/>
    <n v="2"/>
    <n v="0"/>
    <s v="Cash"/>
    <n v="1286.55"/>
    <n v="797.54"/>
    <x v="0"/>
    <s v="Accessories"/>
    <n v="2573.1"/>
    <n v="1595.08"/>
    <n v="978.02"/>
    <n v="0.380094049978625"/>
    <n v="0"/>
    <n v="2573.1"/>
    <n v="978.02"/>
  </r>
  <r>
    <s v="T04235"/>
    <x v="724"/>
    <s v="C083"/>
    <s v="P028"/>
    <x v="3"/>
    <n v="3"/>
    <n v="0.05"/>
    <s v="Bank Transfer"/>
    <n v="673.78"/>
    <n v="363.33"/>
    <x v="1"/>
    <s v="Smartphone"/>
    <n v="2021.34"/>
    <n v="1089.99"/>
    <n v="931.34999999999991"/>
    <n v="0.46075870462168655"/>
    <n v="101.06700000000001"/>
    <n v="1920.2729999999999"/>
    <n v="830.2829999999999"/>
  </r>
  <r>
    <s v="T04236"/>
    <x v="670"/>
    <s v="C063"/>
    <s v="P022"/>
    <x v="4"/>
    <n v="2"/>
    <n v="0"/>
    <s v="Bank Transfer"/>
    <n v="25.57"/>
    <n v="19.05"/>
    <x v="2"/>
    <s v="Vegetables"/>
    <n v="51.14"/>
    <n v="38.1"/>
    <n v="13.04"/>
    <n v="0.25498631208447398"/>
    <n v="0"/>
    <n v="51.14"/>
    <n v="13.04"/>
  </r>
  <r>
    <s v="T04237"/>
    <x v="179"/>
    <s v="C142"/>
    <s v="P014"/>
    <x v="2"/>
    <n v="4"/>
    <n v="0.05"/>
    <s v="Cash"/>
    <n v="1342.75"/>
    <n v="797.94"/>
    <x v="0"/>
    <s v="Clothing"/>
    <n v="5371"/>
    <n v="3191.76"/>
    <n v="2179.2399999999998"/>
    <n v="0.40574194749581077"/>
    <n v="268.55"/>
    <n v="5102.45"/>
    <n v="1910.6899999999996"/>
  </r>
  <r>
    <s v="T04238"/>
    <x v="543"/>
    <s v="C016"/>
    <s v="P003"/>
    <x v="1"/>
    <n v="4"/>
    <n v="0.15"/>
    <s v="Credit Card"/>
    <n v="337.63"/>
    <n v="169.03"/>
    <x v="0"/>
    <s v="Footwear"/>
    <n v="1350.52"/>
    <n v="676.12"/>
    <n v="674.4"/>
    <n v="0.49936320824571273"/>
    <n v="202.578"/>
    <n v="1147.942"/>
    <n v="471.822"/>
  </r>
  <r>
    <s v="T04239"/>
    <x v="589"/>
    <s v="C118"/>
    <s v="P037"/>
    <x v="1"/>
    <n v="2"/>
    <n v="0.05"/>
    <s v="Credit Card"/>
    <n v="1952.65"/>
    <n v="1451.27"/>
    <x v="1"/>
    <s v="Television"/>
    <n v="3905.3"/>
    <n v="2902.54"/>
    <n v="1002.7600000000002"/>
    <n v="0.2567690062223133"/>
    <n v="195.26500000000001"/>
    <n v="3710.0350000000003"/>
    <n v="807.49500000000035"/>
  </r>
  <r>
    <s v="T04240"/>
    <x v="661"/>
    <s v="C143"/>
    <s v="P027"/>
    <x v="2"/>
    <n v="5"/>
    <n v="0.15"/>
    <s v="Credit Card"/>
    <n v="1272.23"/>
    <n v="952.65"/>
    <x v="1"/>
    <s v="Smartphone"/>
    <n v="6361.15"/>
    <n v="4763.25"/>
    <n v="1597.8999999999996"/>
    <n v="0.25119671757465234"/>
    <n v="954.1724999999999"/>
    <n v="5406.9775"/>
    <n v="643.72749999999996"/>
  </r>
  <r>
    <s v="T04241"/>
    <x v="472"/>
    <s v="C055"/>
    <s v="P012"/>
    <x v="1"/>
    <n v="4"/>
    <n v="0"/>
    <s v="Bank Transfer"/>
    <n v="1193.0899999999999"/>
    <n v="818.24"/>
    <x v="1"/>
    <s v="Camera"/>
    <n v="4772.3599999999997"/>
    <n v="3272.96"/>
    <n v="1499.3999999999996"/>
    <n v="0.31418417722049463"/>
    <n v="0"/>
    <n v="4772.3599999999997"/>
    <n v="1499.3999999999996"/>
  </r>
  <r>
    <s v="T04242"/>
    <x v="261"/>
    <s v="C163"/>
    <s v="P021"/>
    <x v="3"/>
    <n v="5"/>
    <n v="0.15"/>
    <s v="Credit Card"/>
    <n v="1227.24"/>
    <n v="977.09"/>
    <x v="2"/>
    <s v="Dairy"/>
    <n v="6136.2"/>
    <n v="4885.45"/>
    <n v="1250.75"/>
    <n v="0.20383136142889738"/>
    <n v="920.43"/>
    <n v="5215.7699999999995"/>
    <n v="330.31999999999971"/>
  </r>
  <r>
    <s v="T04243"/>
    <x v="636"/>
    <s v="C102"/>
    <s v="P016"/>
    <x v="1"/>
    <n v="1"/>
    <n v="0.05"/>
    <s v="Mobile Money"/>
    <n v="1858.75"/>
    <n v="1451.16"/>
    <x v="0"/>
    <s v="Accessories"/>
    <n v="1858.75"/>
    <n v="1451.16"/>
    <n v="407.58999999999992"/>
    <n v="0.21928177538668456"/>
    <n v="92.9375"/>
    <n v="1765.8125"/>
    <n v="314.65249999999992"/>
  </r>
  <r>
    <s v="T04244"/>
    <x v="50"/>
    <s v="C142"/>
    <s v="P031"/>
    <x v="0"/>
    <n v="1"/>
    <n v="0"/>
    <s v="Cash"/>
    <n v="1095.72"/>
    <n v="822.2"/>
    <x v="2"/>
    <s v="Snacks"/>
    <n v="1095.72"/>
    <n v="822.2"/>
    <n v="273.52"/>
    <n v="0.24962581681451462"/>
    <n v="0"/>
    <n v="1095.72"/>
    <n v="273.52"/>
  </r>
  <r>
    <s v="T04245"/>
    <x v="199"/>
    <s v="C049"/>
    <s v="P020"/>
    <x v="2"/>
    <n v="5"/>
    <n v="0.05"/>
    <s v="Credit Card"/>
    <n v="323.92"/>
    <n v="242.98"/>
    <x v="0"/>
    <s v="Accessories"/>
    <n v="1619.6000000000001"/>
    <n v="1214.8999999999999"/>
    <n v="404.70000000000027"/>
    <n v="0.24987651271919006"/>
    <n v="80.980000000000018"/>
    <n v="1538.6200000000001"/>
    <n v="323.72000000000025"/>
  </r>
  <r>
    <s v="T04246"/>
    <x v="525"/>
    <s v="C058"/>
    <s v="P008"/>
    <x v="4"/>
    <n v="2"/>
    <n v="0"/>
    <s v="Credit Card"/>
    <n v="109.78"/>
    <n v="70.59"/>
    <x v="0"/>
    <s v="Footwear"/>
    <n v="219.56"/>
    <n v="141.18"/>
    <n v="78.38"/>
    <n v="0.3569867006740754"/>
    <n v="0"/>
    <n v="219.56"/>
    <n v="78.38"/>
  </r>
  <r>
    <s v="T04247"/>
    <x v="27"/>
    <s v="C090"/>
    <s v="P017"/>
    <x v="2"/>
    <n v="4"/>
    <n v="0"/>
    <s v="Mobile Money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4248"/>
    <x v="199"/>
    <s v="C084"/>
    <s v="P041"/>
    <x v="3"/>
    <n v="4"/>
    <n v="0.15"/>
    <s v="Mobile Money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4249"/>
    <x v="488"/>
    <s v="C099"/>
    <s v="P040"/>
    <x v="3"/>
    <n v="1"/>
    <n v="0.15"/>
    <s v="Bank Transfer"/>
    <n v="1745.61"/>
    <n v="1322.44"/>
    <x v="1"/>
    <s v="Headphones"/>
    <n v="1745.61"/>
    <n v="1322.44"/>
    <n v="423.16999999999985"/>
    <n v="0.24241955534168563"/>
    <n v="261.8415"/>
    <n v="1483.7684999999999"/>
    <n v="161.32849999999985"/>
  </r>
  <r>
    <s v="T04250"/>
    <x v="621"/>
    <s v="C149"/>
    <s v="P032"/>
    <x v="2"/>
    <n v="1"/>
    <n v="0"/>
    <s v="Bank Transfer"/>
    <n v="304.70999999999998"/>
    <n v="164.01"/>
    <x v="2"/>
    <s v="Vegetables"/>
    <n v="304.70999999999998"/>
    <n v="164.01"/>
    <n v="140.69999999999999"/>
    <n v="0.46175051688490698"/>
    <n v="0"/>
    <n v="304.70999999999998"/>
    <n v="140.69999999999999"/>
  </r>
  <r>
    <s v="T04251"/>
    <x v="296"/>
    <s v="C064"/>
    <s v="P037"/>
    <x v="3"/>
    <n v="5"/>
    <n v="0.05"/>
    <s v="Mobile Money"/>
    <n v="1952.65"/>
    <n v="1451.27"/>
    <x v="1"/>
    <s v="Television"/>
    <n v="9763.25"/>
    <n v="7256.35"/>
    <n v="2506.8999999999996"/>
    <n v="0.25676900622231325"/>
    <n v="488.16250000000002"/>
    <n v="9275.0874999999996"/>
    <n v="2018.7374999999993"/>
  </r>
  <r>
    <s v="T04252"/>
    <x v="377"/>
    <s v="C156"/>
    <s v="P041"/>
    <x v="1"/>
    <n v="4"/>
    <n v="0"/>
    <s v="Mobile Money"/>
    <n v="1635.01"/>
    <n v="1043.29"/>
    <x v="1"/>
    <s v="Television"/>
    <n v="6540.04"/>
    <n v="4173.16"/>
    <n v="2366.88"/>
    <n v="0.36190604338811383"/>
    <n v="0"/>
    <n v="6540.04"/>
    <n v="2366.88"/>
  </r>
  <r>
    <s v="T04253"/>
    <x v="424"/>
    <s v="C129"/>
    <s v="P018"/>
    <x v="3"/>
    <n v="3"/>
    <n v="0.15"/>
    <s v="Credit Card"/>
    <n v="1079.8900000000001"/>
    <n v="703.83"/>
    <x v="1"/>
    <s v="Smartphone"/>
    <n v="3239.67"/>
    <n v="2111.4900000000002"/>
    <n v="1128.1799999999998"/>
    <n v="0.34823917250831099"/>
    <n v="485.95049999999998"/>
    <n v="2753.7195000000002"/>
    <n v="642.22949999999992"/>
  </r>
  <r>
    <s v="T04254"/>
    <x v="431"/>
    <s v="C139"/>
    <s v="P012"/>
    <x v="0"/>
    <n v="3"/>
    <n v="0.15"/>
    <s v="Credit Card"/>
    <n v="1193.0899999999999"/>
    <n v="818.24"/>
    <x v="1"/>
    <s v="Camera"/>
    <n v="3579.2699999999995"/>
    <n v="2454.7200000000003"/>
    <n v="1124.5499999999993"/>
    <n v="0.31418417722049452"/>
    <n v="536.89049999999986"/>
    <n v="3042.3794999999996"/>
    <n v="587.6594999999993"/>
  </r>
  <r>
    <s v="T04255"/>
    <x v="45"/>
    <s v="C189"/>
    <s v="P043"/>
    <x v="3"/>
    <n v="2"/>
    <n v="0.15"/>
    <s v="Mobile Money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4256"/>
    <x v="378"/>
    <s v="C095"/>
    <s v="P009"/>
    <x v="1"/>
    <n v="5"/>
    <n v="0.15"/>
    <s v="Credit Card"/>
    <n v="123.19"/>
    <n v="80.36"/>
    <x v="2"/>
    <s v="Snacks"/>
    <n v="615.95000000000005"/>
    <n v="401.8"/>
    <n v="214.15000000000003"/>
    <n v="0.34767432421462785"/>
    <n v="92.392499999999998"/>
    <n v="523.5575"/>
    <n v="121.75749999999999"/>
  </r>
  <r>
    <s v="T04257"/>
    <x v="333"/>
    <s v="C157"/>
    <s v="P047"/>
    <x v="0"/>
    <n v="5"/>
    <n v="0"/>
    <s v="Credit Card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4258"/>
    <x v="467"/>
    <s v="C083"/>
    <s v="P008"/>
    <x v="1"/>
    <n v="2"/>
    <n v="0.1"/>
    <s v="Credit Card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4259"/>
    <x v="368"/>
    <s v="C088"/>
    <s v="P021"/>
    <x v="0"/>
    <n v="2"/>
    <n v="0.1"/>
    <s v="Mobile Money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4260"/>
    <x v="658"/>
    <s v="C161"/>
    <s v="P026"/>
    <x v="3"/>
    <n v="4"/>
    <n v="0.1"/>
    <s v="Credit Card"/>
    <n v="1015.76"/>
    <n v="584.4"/>
    <x v="2"/>
    <s v="Dairy"/>
    <n v="4063.04"/>
    <n v="2337.6"/>
    <n v="1725.44"/>
    <n v="0.42466724423092073"/>
    <n v="406.30400000000003"/>
    <n v="3656.7359999999999"/>
    <n v="1319.136"/>
  </r>
  <r>
    <s v="T04261"/>
    <x v="220"/>
    <s v="C149"/>
    <s v="P016"/>
    <x v="4"/>
    <n v="1"/>
    <n v="0.15"/>
    <s v="Bank Transfer"/>
    <n v="1858.75"/>
    <n v="1451.16"/>
    <x v="0"/>
    <s v="Accessories"/>
    <n v="1858.75"/>
    <n v="1451.16"/>
    <n v="407.58999999999992"/>
    <n v="0.21928177538668456"/>
    <n v="278.8125"/>
    <n v="1579.9375"/>
    <n v="128.77749999999992"/>
  </r>
  <r>
    <s v="T04262"/>
    <x v="577"/>
    <s v="C161"/>
    <s v="P020"/>
    <x v="1"/>
    <n v="2"/>
    <n v="0.15"/>
    <s v="Mobile Money"/>
    <n v="323.92"/>
    <n v="242.98"/>
    <x v="0"/>
    <s v="Accessories"/>
    <n v="647.84"/>
    <n v="485.96"/>
    <n v="161.88000000000005"/>
    <n v="0.24987651271918998"/>
    <n v="97.176000000000002"/>
    <n v="550.66399999999999"/>
    <n v="64.704000000000008"/>
  </r>
  <r>
    <s v="T04263"/>
    <x v="508"/>
    <s v="C152"/>
    <s v="P028"/>
    <x v="0"/>
    <n v="1"/>
    <n v="0.15"/>
    <s v="Mobile Money"/>
    <n v="673.78"/>
    <n v="363.33"/>
    <x v="1"/>
    <s v="Smartphone"/>
    <n v="673.78"/>
    <n v="363.33"/>
    <n v="310.45"/>
    <n v="0.46075870462168661"/>
    <n v="101.06699999999999"/>
    <n v="572.71299999999997"/>
    <n v="209.38299999999998"/>
  </r>
  <r>
    <s v="T04264"/>
    <x v="651"/>
    <s v="C125"/>
    <s v="P041"/>
    <x v="3"/>
    <n v="5"/>
    <n v="0"/>
    <s v="Mobile Money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4265"/>
    <x v="222"/>
    <s v="C079"/>
    <s v="P004"/>
    <x v="1"/>
    <n v="3"/>
    <n v="0.1"/>
    <s v="Bank Transfer"/>
    <n v="1853.77"/>
    <n v="1363.52"/>
    <x v="0"/>
    <s v="Accessories"/>
    <n v="5561.3099999999995"/>
    <n v="4090.56"/>
    <n v="1470.7499999999995"/>
    <n v="0.26446107122242773"/>
    <n v="556.13099999999997"/>
    <n v="5005.1789999999992"/>
    <n v="914.61899999999923"/>
  </r>
  <r>
    <s v="T04266"/>
    <x v="466"/>
    <s v="C104"/>
    <s v="P046"/>
    <x v="0"/>
    <n v="1"/>
    <n v="0.05"/>
    <s v="Bank Transfer"/>
    <n v="1165.3699999999999"/>
    <n v="926.55"/>
    <x v="0"/>
    <s v="Clothing"/>
    <n v="1165.3699999999999"/>
    <n v="926.55"/>
    <n v="238.81999999999994"/>
    <n v="0.20493062289230027"/>
    <n v="58.268499999999996"/>
    <n v="1107.1015"/>
    <n v="180.55150000000003"/>
  </r>
  <r>
    <s v="T04267"/>
    <x v="175"/>
    <s v="C029"/>
    <s v="P037"/>
    <x v="1"/>
    <n v="4"/>
    <n v="0.05"/>
    <s v="Bank Transfer"/>
    <n v="1952.65"/>
    <n v="1451.27"/>
    <x v="1"/>
    <s v="Television"/>
    <n v="7810.6"/>
    <n v="5805.08"/>
    <n v="2005.5200000000004"/>
    <n v="0.2567690062223133"/>
    <n v="390.53000000000003"/>
    <n v="7420.0700000000006"/>
    <n v="1614.9900000000007"/>
  </r>
  <r>
    <s v="T04268"/>
    <x v="487"/>
    <s v="C118"/>
    <s v="P005"/>
    <x v="4"/>
    <n v="3"/>
    <n v="0.05"/>
    <s v="Mobile Money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4269"/>
    <x v="390"/>
    <s v="C188"/>
    <s v="P043"/>
    <x v="4"/>
    <n v="5"/>
    <n v="0"/>
    <s v="Mobile Money"/>
    <n v="564.41999999999996"/>
    <n v="293.95999999999998"/>
    <x v="0"/>
    <s v="Accessories"/>
    <n v="2822.1"/>
    <n v="1469.8"/>
    <n v="1352.3"/>
    <n v="0.47918216930654478"/>
    <n v="0"/>
    <n v="2822.1"/>
    <n v="1352.3"/>
  </r>
  <r>
    <s v="T04270"/>
    <x v="171"/>
    <s v="C075"/>
    <s v="P038"/>
    <x v="4"/>
    <n v="5"/>
    <n v="0"/>
    <s v="Bank Transfer"/>
    <n v="366.93"/>
    <n v="285.23"/>
    <x v="0"/>
    <s v="Footwear"/>
    <n v="1834.65"/>
    <n v="1426.15"/>
    <n v="408.5"/>
    <n v="0.22265827269506444"/>
    <n v="0"/>
    <n v="1834.65"/>
    <n v="408.5"/>
  </r>
  <r>
    <s v="T04271"/>
    <x v="124"/>
    <s v="C075"/>
    <s v="P026"/>
    <x v="0"/>
    <n v="1"/>
    <n v="0.05"/>
    <s v="Mobile Money"/>
    <n v="1015.76"/>
    <n v="584.4"/>
    <x v="2"/>
    <s v="Dairy"/>
    <n v="1015.76"/>
    <n v="584.4"/>
    <n v="431.36"/>
    <n v="0.42466724423092073"/>
    <n v="50.788000000000004"/>
    <n v="964.97199999999998"/>
    <n v="380.572"/>
  </r>
  <r>
    <s v="T04272"/>
    <x v="137"/>
    <s v="C003"/>
    <s v="P010"/>
    <x v="0"/>
    <n v="2"/>
    <n v="0"/>
    <s v="Cash"/>
    <n v="1194.1199999999999"/>
    <n v="838.95"/>
    <x v="1"/>
    <s v="Smartphone"/>
    <n v="2388.2399999999998"/>
    <n v="1677.9"/>
    <n v="710.33999999999969"/>
    <n v="0.29743241885237653"/>
    <n v="0"/>
    <n v="2388.2399999999998"/>
    <n v="710.33999999999969"/>
  </r>
  <r>
    <s v="T04273"/>
    <x v="560"/>
    <s v="C042"/>
    <s v="P010"/>
    <x v="1"/>
    <n v="2"/>
    <n v="0.15"/>
    <s v="Cash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4274"/>
    <x v="409"/>
    <s v="C102"/>
    <s v="P012"/>
    <x v="1"/>
    <n v="3"/>
    <n v="0"/>
    <s v="Cash"/>
    <n v="1193.0899999999999"/>
    <n v="818.24"/>
    <x v="1"/>
    <s v="Camera"/>
    <n v="3579.2699999999995"/>
    <n v="2454.7200000000003"/>
    <n v="1124.5499999999993"/>
    <n v="0.31418417722049452"/>
    <n v="0"/>
    <n v="3579.2699999999995"/>
    <n v="1124.5499999999993"/>
  </r>
  <r>
    <s v="T04275"/>
    <x v="41"/>
    <s v="C140"/>
    <s v="P027"/>
    <x v="2"/>
    <n v="3"/>
    <n v="0.1"/>
    <s v="Bank Transfer"/>
    <n v="1272.23"/>
    <n v="952.65"/>
    <x v="1"/>
    <s v="Smartphone"/>
    <n v="3816.69"/>
    <n v="2857.95"/>
    <n v="958.74000000000024"/>
    <n v="0.25119671757465245"/>
    <n v="381.66900000000004"/>
    <n v="3435.0210000000002"/>
    <n v="577.07100000000037"/>
  </r>
  <r>
    <s v="T04276"/>
    <x v="163"/>
    <s v="C134"/>
    <s v="P033"/>
    <x v="3"/>
    <n v="2"/>
    <n v="0"/>
    <s v="Credit Card"/>
    <n v="1798.97"/>
    <n v="1329.15"/>
    <x v="0"/>
    <s v="Accessories"/>
    <n v="3597.94"/>
    <n v="2658.3"/>
    <n v="939.63999999999987"/>
    <n v="0.26116055298309582"/>
    <n v="0"/>
    <n v="3597.94"/>
    <n v="939.63999999999987"/>
  </r>
  <r>
    <s v="T04277"/>
    <x v="188"/>
    <s v="C171"/>
    <s v="P003"/>
    <x v="3"/>
    <n v="3"/>
    <n v="0.15"/>
    <s v="Bank Transfer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4278"/>
    <x v="600"/>
    <s v="C171"/>
    <s v="P022"/>
    <x v="4"/>
    <n v="5"/>
    <n v="0.05"/>
    <s v="Mobile Money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4279"/>
    <x v="65"/>
    <s v="C068"/>
    <s v="P039"/>
    <x v="3"/>
    <n v="5"/>
    <n v="0.1"/>
    <s v="Mobile Money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4280"/>
    <x v="647"/>
    <s v="C061"/>
    <s v="P033"/>
    <x v="3"/>
    <n v="2"/>
    <n v="0.15"/>
    <s v="Bank Transfer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4281"/>
    <x v="459"/>
    <s v="C004"/>
    <s v="P041"/>
    <x v="3"/>
    <n v="1"/>
    <n v="0.05"/>
    <s v="Cash"/>
    <n v="1635.01"/>
    <n v="1043.29"/>
    <x v="1"/>
    <s v="Television"/>
    <n v="1635.01"/>
    <n v="1043.29"/>
    <n v="591.72"/>
    <n v="0.36190604338811383"/>
    <n v="81.750500000000002"/>
    <n v="1553.2594999999999"/>
    <n v="509.96949999999993"/>
  </r>
  <r>
    <s v="T04282"/>
    <x v="183"/>
    <s v="C174"/>
    <s v="P047"/>
    <x v="0"/>
    <n v="4"/>
    <n v="0.15"/>
    <s v="Cash"/>
    <n v="1197.18"/>
    <n v="722.74"/>
    <x v="1"/>
    <s v="Smartphone"/>
    <n v="4788.72"/>
    <n v="2890.96"/>
    <n v="1897.7600000000002"/>
    <n v="0.39629796688885549"/>
    <n v="718.30799999999999"/>
    <n v="4070.4120000000003"/>
    <n v="1179.4520000000002"/>
  </r>
  <r>
    <s v="T04283"/>
    <x v="517"/>
    <s v="C152"/>
    <s v="P048"/>
    <x v="4"/>
    <n v="3"/>
    <n v="0.05"/>
    <s v="Cash"/>
    <n v="1216.3599999999999"/>
    <n v="794.8"/>
    <x v="0"/>
    <s v="Bags"/>
    <n v="3649.08"/>
    <n v="2384.3999999999996"/>
    <n v="1264.6800000000003"/>
    <n v="0.34657502713012606"/>
    <n v="182.45400000000001"/>
    <n v="3466.6259999999997"/>
    <n v="1082.2260000000001"/>
  </r>
  <r>
    <s v="T04284"/>
    <x v="564"/>
    <s v="C092"/>
    <s v="P035"/>
    <x v="1"/>
    <n v="3"/>
    <n v="0"/>
    <s v="Bank Transfer"/>
    <n v="1562.43"/>
    <n v="1195.6300000000001"/>
    <x v="1"/>
    <s v="Laptop"/>
    <n v="4687.29"/>
    <n v="3586.8900000000003"/>
    <n v="1100.3999999999996"/>
    <n v="0.23476251736077769"/>
    <n v="0"/>
    <n v="4687.29"/>
    <n v="1100.3999999999996"/>
  </r>
  <r>
    <s v="T04285"/>
    <x v="365"/>
    <s v="C197"/>
    <s v="P027"/>
    <x v="4"/>
    <n v="2"/>
    <n v="0.15"/>
    <s v="Bank Transfer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4286"/>
    <x v="145"/>
    <s v="C111"/>
    <s v="P042"/>
    <x v="1"/>
    <n v="5"/>
    <n v="0"/>
    <s v="Mobile Money"/>
    <n v="453.62"/>
    <n v="316.63"/>
    <x v="0"/>
    <s v="Clothing"/>
    <n v="2268.1"/>
    <n v="1583.15"/>
    <n v="684.94999999999982"/>
    <n v="0.30199285745778398"/>
    <n v="0"/>
    <n v="2268.1"/>
    <n v="684.94999999999982"/>
  </r>
  <r>
    <s v="T04287"/>
    <x v="17"/>
    <s v="C185"/>
    <s v="P028"/>
    <x v="3"/>
    <n v="1"/>
    <n v="0.15"/>
    <s v="Credit Card"/>
    <n v="673.78"/>
    <n v="363.33"/>
    <x v="1"/>
    <s v="Smartphone"/>
    <n v="673.78"/>
    <n v="363.33"/>
    <n v="310.45"/>
    <n v="0.46075870462168661"/>
    <n v="101.06699999999999"/>
    <n v="572.71299999999997"/>
    <n v="209.38299999999998"/>
  </r>
  <r>
    <s v="T04288"/>
    <x v="286"/>
    <s v="C107"/>
    <s v="P015"/>
    <x v="3"/>
    <n v="1"/>
    <n v="0"/>
    <s v="Credit Card"/>
    <n v="270.45"/>
    <n v="187.6"/>
    <x v="0"/>
    <s v="Bags"/>
    <n v="270.45"/>
    <n v="187.6"/>
    <n v="82.85"/>
    <n v="0.30634128304677388"/>
    <n v="0"/>
    <n v="270.45"/>
    <n v="82.85"/>
  </r>
  <r>
    <s v="T04289"/>
    <x v="600"/>
    <s v="C110"/>
    <s v="P020"/>
    <x v="0"/>
    <n v="1"/>
    <n v="0"/>
    <s v="Credit Card"/>
    <n v="323.92"/>
    <n v="242.98"/>
    <x v="0"/>
    <s v="Accessories"/>
    <n v="323.92"/>
    <n v="242.98"/>
    <n v="80.940000000000026"/>
    <n v="0.24987651271918998"/>
    <n v="0"/>
    <n v="323.92"/>
    <n v="80.940000000000026"/>
  </r>
  <r>
    <s v="T04290"/>
    <x v="650"/>
    <s v="C070"/>
    <s v="P033"/>
    <x v="0"/>
    <n v="3"/>
    <n v="0.1"/>
    <s v="Credit Card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4291"/>
    <x v="718"/>
    <s v="C154"/>
    <s v="P029"/>
    <x v="4"/>
    <n v="1"/>
    <n v="0.15"/>
    <s v="Mobile Money"/>
    <n v="1485.05"/>
    <n v="988.31"/>
    <x v="0"/>
    <s v="Clothing"/>
    <n v="1485.05"/>
    <n v="988.31"/>
    <n v="496.74"/>
    <n v="0.33449378808794317"/>
    <n v="222.75749999999999"/>
    <n v="1262.2925"/>
    <n v="273.98250000000007"/>
  </r>
  <r>
    <s v="T04292"/>
    <x v="25"/>
    <s v="C071"/>
    <s v="P039"/>
    <x v="0"/>
    <n v="4"/>
    <n v="0.15"/>
    <s v="Bank Transfer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4293"/>
    <x v="348"/>
    <s v="C043"/>
    <s v="P021"/>
    <x v="0"/>
    <n v="1"/>
    <n v="0.15"/>
    <s v="Credit Card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4294"/>
    <x v="129"/>
    <s v="C200"/>
    <s v="P041"/>
    <x v="2"/>
    <n v="1"/>
    <n v="0.1"/>
    <s v="Bank Transfer"/>
    <n v="1635.01"/>
    <n v="1043.29"/>
    <x v="1"/>
    <s v="Television"/>
    <n v="1635.01"/>
    <n v="1043.29"/>
    <n v="591.72"/>
    <n v="0.36190604338811383"/>
    <n v="163.501"/>
    <n v="1471.509"/>
    <n v="428.21900000000005"/>
  </r>
  <r>
    <s v="T04295"/>
    <x v="639"/>
    <s v="C157"/>
    <s v="P012"/>
    <x v="4"/>
    <n v="4"/>
    <n v="0.15"/>
    <s v="Credit Card"/>
    <n v="1193.0899999999999"/>
    <n v="818.24"/>
    <x v="1"/>
    <s v="Camera"/>
    <n v="4772.3599999999997"/>
    <n v="3272.96"/>
    <n v="1499.3999999999996"/>
    <n v="0.31418417722049463"/>
    <n v="715.85399999999993"/>
    <n v="4056.5059999999999"/>
    <n v="783.54599999999982"/>
  </r>
  <r>
    <s v="T04296"/>
    <x v="501"/>
    <s v="C081"/>
    <s v="P026"/>
    <x v="1"/>
    <n v="2"/>
    <n v="0.05"/>
    <s v="Credit Card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4297"/>
    <x v="367"/>
    <s v="C032"/>
    <s v="P020"/>
    <x v="4"/>
    <n v="1"/>
    <n v="0.1"/>
    <s v="Credit Card"/>
    <n v="323.92"/>
    <n v="242.98"/>
    <x v="0"/>
    <s v="Accessories"/>
    <n v="323.92"/>
    <n v="242.98"/>
    <n v="80.940000000000026"/>
    <n v="0.24987651271918998"/>
    <n v="32.392000000000003"/>
    <n v="291.52800000000002"/>
    <n v="48.54800000000003"/>
  </r>
  <r>
    <s v="T04298"/>
    <x v="499"/>
    <s v="C056"/>
    <s v="P033"/>
    <x v="0"/>
    <n v="4"/>
    <n v="0"/>
    <s v="Bank Transfer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4299"/>
    <x v="613"/>
    <s v="C128"/>
    <s v="P042"/>
    <x v="0"/>
    <n v="4"/>
    <n v="0.15"/>
    <s v="Bank Transfer"/>
    <n v="453.62"/>
    <n v="316.63"/>
    <x v="0"/>
    <s v="Clothing"/>
    <n v="1814.48"/>
    <n v="1266.52"/>
    <n v="547.96"/>
    <n v="0.30199285745778409"/>
    <n v="272.17199999999997"/>
    <n v="1542.308"/>
    <n v="275.78800000000001"/>
  </r>
  <r>
    <s v="T04300"/>
    <x v="604"/>
    <s v="C139"/>
    <s v="P005"/>
    <x v="0"/>
    <n v="3"/>
    <n v="0.1"/>
    <s v="Credit Card"/>
    <n v="1396.22"/>
    <n v="1004.09"/>
    <x v="0"/>
    <s v="Bags"/>
    <n v="4188.66"/>
    <n v="3012.27"/>
    <n v="1176.3899999999999"/>
    <n v="0.28085115526206472"/>
    <n v="418.86599999999999"/>
    <n v="3769.7939999999999"/>
    <n v="757.52399999999989"/>
  </r>
  <r>
    <s v="T04301"/>
    <x v="148"/>
    <s v="C154"/>
    <s v="P036"/>
    <x v="1"/>
    <n v="3"/>
    <n v="0.05"/>
    <s v="Cash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4302"/>
    <x v="327"/>
    <s v="C060"/>
    <s v="P036"/>
    <x v="4"/>
    <n v="2"/>
    <n v="0.1"/>
    <s v="Cash"/>
    <n v="1501.46"/>
    <n v="1167.73"/>
    <x v="0"/>
    <s v="Watches"/>
    <n v="3002.92"/>
    <n v="2335.46"/>
    <n v="667.46"/>
    <n v="0.22227032355174298"/>
    <n v="300.29200000000003"/>
    <n v="2702.6280000000002"/>
    <n v="367.16800000000012"/>
  </r>
  <r>
    <s v="T04303"/>
    <x v="496"/>
    <s v="C126"/>
    <s v="P001"/>
    <x v="3"/>
    <n v="2"/>
    <n v="0.1"/>
    <s v="Bank Transfer"/>
    <n v="1673.69"/>
    <n v="1323.38"/>
    <x v="1"/>
    <s v="Camera"/>
    <n v="3347.38"/>
    <n v="2646.76"/>
    <n v="700.61999999999989"/>
    <n v="0.20930399297360916"/>
    <n v="334.73800000000006"/>
    <n v="3012.6419999999998"/>
    <n v="365.88199999999961"/>
  </r>
  <r>
    <s v="T04304"/>
    <x v="651"/>
    <s v="C187"/>
    <s v="P012"/>
    <x v="0"/>
    <n v="2"/>
    <n v="0"/>
    <s v="Credit Card"/>
    <n v="1193.0899999999999"/>
    <n v="818.24"/>
    <x v="1"/>
    <s v="Camera"/>
    <n v="2386.1799999999998"/>
    <n v="1636.48"/>
    <n v="749.69999999999982"/>
    <n v="0.31418417722049463"/>
    <n v="0"/>
    <n v="2386.1799999999998"/>
    <n v="749.69999999999982"/>
  </r>
  <r>
    <s v="T04305"/>
    <x v="684"/>
    <s v="C180"/>
    <s v="P002"/>
    <x v="4"/>
    <n v="1"/>
    <n v="0"/>
    <s v="Credit Card"/>
    <n v="818.76"/>
    <n v="527.62"/>
    <x v="1"/>
    <s v="Television"/>
    <n v="818.76"/>
    <n v="527.62"/>
    <n v="291.14"/>
    <n v="0.35558649665347597"/>
    <n v="0"/>
    <n v="818.76"/>
    <n v="291.14"/>
  </r>
  <r>
    <s v="T04306"/>
    <x v="434"/>
    <s v="C101"/>
    <s v="P004"/>
    <x v="2"/>
    <n v="2"/>
    <n v="0"/>
    <s v="Cash"/>
    <n v="1853.77"/>
    <n v="1363.52"/>
    <x v="0"/>
    <s v="Accessories"/>
    <n v="3707.54"/>
    <n v="2727.04"/>
    <n v="980.5"/>
    <n v="0.26446107122242779"/>
    <n v="0"/>
    <n v="3707.54"/>
    <n v="980.5"/>
  </r>
  <r>
    <s v="T04307"/>
    <x v="513"/>
    <s v="C184"/>
    <s v="P012"/>
    <x v="1"/>
    <n v="2"/>
    <n v="0.05"/>
    <s v="Mobile Money"/>
    <n v="1193.0899999999999"/>
    <n v="818.24"/>
    <x v="1"/>
    <s v="Camera"/>
    <n v="2386.1799999999998"/>
    <n v="1636.48"/>
    <n v="749.69999999999982"/>
    <n v="0.31418417722049463"/>
    <n v="119.309"/>
    <n v="2266.8709999999996"/>
    <n v="630.39099999999962"/>
  </r>
  <r>
    <s v="T04308"/>
    <x v="349"/>
    <s v="C127"/>
    <s v="P005"/>
    <x v="2"/>
    <n v="4"/>
    <n v="0.1"/>
    <s v="Credit Card"/>
    <n v="1396.22"/>
    <n v="1004.09"/>
    <x v="0"/>
    <s v="Bags"/>
    <n v="5584.88"/>
    <n v="4016.36"/>
    <n v="1568.52"/>
    <n v="0.28085115526206472"/>
    <n v="558.48800000000006"/>
    <n v="5026.3919999999998"/>
    <n v="1010.0319999999997"/>
  </r>
  <r>
    <s v="T04309"/>
    <x v="564"/>
    <s v="C159"/>
    <s v="P013"/>
    <x v="0"/>
    <n v="5"/>
    <n v="0.1"/>
    <s v="Bank Transfer"/>
    <n v="1134.8"/>
    <n v="675.1"/>
    <x v="0"/>
    <s v="Watches"/>
    <n v="5674"/>
    <n v="3375.5"/>
    <n v="2298.5"/>
    <n v="0.40509340853013748"/>
    <n v="567.4"/>
    <n v="5106.6000000000004"/>
    <n v="1731.1000000000004"/>
  </r>
  <r>
    <s v="T04310"/>
    <x v="655"/>
    <s v="C142"/>
    <s v="P046"/>
    <x v="0"/>
    <n v="2"/>
    <n v="0.05"/>
    <s v="Bank Transfer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4311"/>
    <x v="434"/>
    <s v="C044"/>
    <s v="P041"/>
    <x v="0"/>
    <n v="2"/>
    <n v="0.1"/>
    <s v="Cash"/>
    <n v="1635.01"/>
    <n v="1043.29"/>
    <x v="1"/>
    <s v="Television"/>
    <n v="3270.02"/>
    <n v="2086.58"/>
    <n v="1183.44"/>
    <n v="0.36190604338811383"/>
    <n v="327.00200000000001"/>
    <n v="2943.018"/>
    <n v="856.4380000000001"/>
  </r>
  <r>
    <s v="T04312"/>
    <x v="309"/>
    <s v="C104"/>
    <s v="P019"/>
    <x v="3"/>
    <n v="5"/>
    <n v="0.1"/>
    <s v="Mobile Money"/>
    <n v="1762.92"/>
    <n v="1346.48"/>
    <x v="1"/>
    <s v="Laptop"/>
    <n v="8814.6"/>
    <n v="6732.4"/>
    <n v="2082.2000000000007"/>
    <n v="0.23622172305039374"/>
    <n v="881.46"/>
    <n v="7933.14"/>
    <n v="1200.7400000000007"/>
  </r>
  <r>
    <s v="T04313"/>
    <x v="417"/>
    <s v="C095"/>
    <s v="P026"/>
    <x v="4"/>
    <n v="1"/>
    <n v="0.15"/>
    <s v="Cash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4314"/>
    <x v="112"/>
    <s v="C015"/>
    <s v="P008"/>
    <x v="0"/>
    <n v="1"/>
    <n v="0"/>
    <s v="Bank Transfer"/>
    <n v="109.78"/>
    <n v="70.59"/>
    <x v="0"/>
    <s v="Footwear"/>
    <n v="109.78"/>
    <n v="70.59"/>
    <n v="39.19"/>
    <n v="0.3569867006740754"/>
    <n v="0"/>
    <n v="109.78"/>
    <n v="39.19"/>
  </r>
  <r>
    <s v="T04315"/>
    <x v="680"/>
    <s v="C079"/>
    <s v="P029"/>
    <x v="4"/>
    <n v="1"/>
    <n v="0.1"/>
    <s v="Mobile Money"/>
    <n v="1485.05"/>
    <n v="988.31"/>
    <x v="0"/>
    <s v="Clothing"/>
    <n v="1485.05"/>
    <n v="988.31"/>
    <n v="496.74"/>
    <n v="0.33449378808794317"/>
    <n v="148.505"/>
    <n v="1336.5450000000001"/>
    <n v="348.23500000000013"/>
  </r>
  <r>
    <s v="T04316"/>
    <x v="383"/>
    <s v="C117"/>
    <s v="P040"/>
    <x v="0"/>
    <n v="3"/>
    <n v="0.15"/>
    <s v="Credit Card"/>
    <n v="1745.61"/>
    <n v="1322.44"/>
    <x v="1"/>
    <s v="Headphones"/>
    <n v="5236.83"/>
    <n v="3967.32"/>
    <n v="1269.5099999999998"/>
    <n v="0.24241955534168566"/>
    <n v="785.52449999999999"/>
    <n v="4451.3055000000004"/>
    <n v="483.98550000000023"/>
  </r>
  <r>
    <s v="T04317"/>
    <x v="2"/>
    <s v="C196"/>
    <s v="P008"/>
    <x v="0"/>
    <n v="2"/>
    <n v="0.1"/>
    <s v="Credit Card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4318"/>
    <x v="452"/>
    <s v="C077"/>
    <s v="P048"/>
    <x v="1"/>
    <n v="5"/>
    <n v="0.1"/>
    <s v="Cash"/>
    <n v="1216.3599999999999"/>
    <n v="794.8"/>
    <x v="0"/>
    <s v="Bags"/>
    <n v="6081.7999999999993"/>
    <n v="3974"/>
    <n v="2107.7999999999993"/>
    <n v="0.34657502713012589"/>
    <n v="608.17999999999995"/>
    <n v="5473.619999999999"/>
    <n v="1499.619999999999"/>
  </r>
  <r>
    <s v="T04319"/>
    <x v="317"/>
    <s v="C119"/>
    <s v="P035"/>
    <x v="3"/>
    <n v="3"/>
    <n v="0.1"/>
    <s v="Mobile Money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4320"/>
    <x v="58"/>
    <s v="C052"/>
    <s v="P010"/>
    <x v="0"/>
    <n v="3"/>
    <n v="0.05"/>
    <s v="Cash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4321"/>
    <x v="65"/>
    <s v="C086"/>
    <s v="P032"/>
    <x v="2"/>
    <n v="4"/>
    <n v="0"/>
    <s v="Credit Card"/>
    <n v="304.70999999999998"/>
    <n v="164.01"/>
    <x v="2"/>
    <s v="Vegetables"/>
    <n v="1218.8399999999999"/>
    <n v="656.04"/>
    <n v="562.79999999999995"/>
    <n v="0.46175051688490698"/>
    <n v="0"/>
    <n v="1218.8399999999999"/>
    <n v="562.79999999999995"/>
  </r>
  <r>
    <s v="T04322"/>
    <x v="649"/>
    <s v="C050"/>
    <s v="P045"/>
    <x v="3"/>
    <n v="5"/>
    <n v="0.05"/>
    <s v="Mobile Money"/>
    <n v="1879.08"/>
    <n v="1004.56"/>
    <x v="2"/>
    <s v="Dairy"/>
    <n v="9395.4"/>
    <n v="5022.7999999999993"/>
    <n v="4372.6000000000004"/>
    <n v="0.46539796070417444"/>
    <n v="469.77"/>
    <n v="8925.6299999999992"/>
    <n v="3902.83"/>
  </r>
  <r>
    <s v="T04323"/>
    <x v="142"/>
    <s v="C022"/>
    <s v="P035"/>
    <x v="3"/>
    <n v="2"/>
    <n v="0.05"/>
    <s v="Credit Card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4324"/>
    <x v="54"/>
    <s v="C110"/>
    <s v="P045"/>
    <x v="3"/>
    <n v="5"/>
    <n v="0.15"/>
    <s v="Credit Card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4325"/>
    <x v="39"/>
    <s v="C143"/>
    <s v="P028"/>
    <x v="3"/>
    <n v="3"/>
    <n v="0.05"/>
    <s v="Mobile Money"/>
    <n v="673.78"/>
    <n v="363.33"/>
    <x v="1"/>
    <s v="Smartphone"/>
    <n v="2021.34"/>
    <n v="1089.99"/>
    <n v="931.34999999999991"/>
    <n v="0.46075870462168655"/>
    <n v="101.06700000000001"/>
    <n v="1920.2729999999999"/>
    <n v="830.2829999999999"/>
  </r>
  <r>
    <s v="T04326"/>
    <x v="726"/>
    <s v="C140"/>
    <s v="P006"/>
    <x v="1"/>
    <n v="2"/>
    <n v="0"/>
    <s v="Bank Transfer"/>
    <n v="318.05"/>
    <n v="187.34"/>
    <x v="2"/>
    <s v="Fruits"/>
    <n v="636.1"/>
    <n v="374.68"/>
    <n v="261.42"/>
    <n v="0.41097311743436565"/>
    <n v="0"/>
    <n v="636.1"/>
    <n v="261.42"/>
  </r>
  <r>
    <s v="T04327"/>
    <x v="386"/>
    <s v="C143"/>
    <s v="P008"/>
    <x v="1"/>
    <n v="2"/>
    <n v="0.1"/>
    <s v="Cash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4328"/>
    <x v="642"/>
    <s v="C081"/>
    <s v="P039"/>
    <x v="2"/>
    <n v="1"/>
    <n v="0.15"/>
    <s v="Bank Transfer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4329"/>
    <x v="700"/>
    <s v="C105"/>
    <s v="P004"/>
    <x v="0"/>
    <n v="2"/>
    <n v="0.1"/>
    <s v="Credit Card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4330"/>
    <x v="65"/>
    <s v="C124"/>
    <s v="P047"/>
    <x v="4"/>
    <n v="1"/>
    <n v="0"/>
    <s v="Cash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4331"/>
    <x v="605"/>
    <s v="C092"/>
    <s v="P016"/>
    <x v="1"/>
    <n v="4"/>
    <n v="0.05"/>
    <s v="Bank Transfer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4332"/>
    <x v="692"/>
    <s v="C072"/>
    <s v="P019"/>
    <x v="1"/>
    <n v="4"/>
    <n v="0"/>
    <s v="Mobile Money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4333"/>
    <x v="538"/>
    <s v="C114"/>
    <s v="P012"/>
    <x v="1"/>
    <n v="2"/>
    <n v="0.15"/>
    <s v="Cash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4334"/>
    <x v="146"/>
    <s v="C080"/>
    <s v="P010"/>
    <x v="2"/>
    <n v="2"/>
    <n v="0.15"/>
    <s v="Credit Card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4335"/>
    <x v="627"/>
    <s v="C151"/>
    <s v="P041"/>
    <x v="4"/>
    <n v="5"/>
    <n v="0.1"/>
    <s v="Mobile Money"/>
    <n v="1635.01"/>
    <n v="1043.29"/>
    <x v="1"/>
    <s v="Television"/>
    <n v="8175.05"/>
    <n v="5216.45"/>
    <n v="2958.6000000000004"/>
    <n v="0.36190604338811388"/>
    <n v="817.50500000000011"/>
    <n v="7357.5450000000001"/>
    <n v="2141.0950000000003"/>
  </r>
  <r>
    <s v="T04336"/>
    <x v="279"/>
    <s v="C162"/>
    <s v="P024"/>
    <x v="1"/>
    <n v="3"/>
    <n v="0.1"/>
    <s v="Cash"/>
    <n v="1487.41"/>
    <n v="813.07"/>
    <x v="1"/>
    <s v="Smartphone"/>
    <n v="4462.2300000000005"/>
    <n v="2439.21"/>
    <n v="2023.0200000000004"/>
    <n v="0.45336524562830699"/>
    <n v="446.22300000000007"/>
    <n v="4016.0070000000005"/>
    <n v="1576.7970000000005"/>
  </r>
  <r>
    <s v="T04337"/>
    <x v="34"/>
    <s v="C157"/>
    <s v="P044"/>
    <x v="4"/>
    <n v="5"/>
    <n v="0"/>
    <s v="Cash"/>
    <n v="1286.55"/>
    <n v="797.54"/>
    <x v="0"/>
    <s v="Accessories"/>
    <n v="6432.75"/>
    <n v="3987.7"/>
    <n v="2445.0500000000002"/>
    <n v="0.38009404997862506"/>
    <n v="0"/>
    <n v="6432.75"/>
    <n v="2445.0500000000002"/>
  </r>
  <r>
    <s v="T04338"/>
    <x v="240"/>
    <s v="C029"/>
    <s v="P008"/>
    <x v="3"/>
    <n v="5"/>
    <n v="0.1"/>
    <s v="Mobile Money"/>
    <n v="109.78"/>
    <n v="70.59"/>
    <x v="0"/>
    <s v="Footwear"/>
    <n v="548.9"/>
    <n v="352.95000000000005"/>
    <n v="195.94999999999993"/>
    <n v="0.35698670067407534"/>
    <n v="54.89"/>
    <n v="494.01"/>
    <n v="141.05999999999995"/>
  </r>
  <r>
    <s v="T04339"/>
    <x v="490"/>
    <s v="C059"/>
    <s v="P018"/>
    <x v="4"/>
    <n v="1"/>
    <n v="0.05"/>
    <s v="Bank Transfer"/>
    <n v="1079.8900000000001"/>
    <n v="703.83"/>
    <x v="1"/>
    <s v="Smartphone"/>
    <n v="1079.8900000000001"/>
    <n v="703.83"/>
    <n v="376.06000000000006"/>
    <n v="0.34823917250831105"/>
    <n v="53.994500000000009"/>
    <n v="1025.8955000000001"/>
    <n v="322.06550000000004"/>
  </r>
  <r>
    <s v="T04340"/>
    <x v="96"/>
    <s v="C042"/>
    <s v="P048"/>
    <x v="3"/>
    <n v="1"/>
    <n v="0.15"/>
    <s v="Bank Transfer"/>
    <n v="1216.3599999999999"/>
    <n v="794.8"/>
    <x v="0"/>
    <s v="Bags"/>
    <n v="1216.3599999999999"/>
    <n v="794.8"/>
    <n v="421.55999999999995"/>
    <n v="0.34657502713012595"/>
    <n v="182.45399999999998"/>
    <n v="1033.9059999999999"/>
    <n v="239.10599999999999"/>
  </r>
  <r>
    <s v="T04341"/>
    <x v="493"/>
    <s v="C074"/>
    <s v="P007"/>
    <x v="2"/>
    <n v="3"/>
    <n v="0.15"/>
    <s v="Bank Transfer"/>
    <n v="1474.12"/>
    <n v="764.02"/>
    <x v="1"/>
    <s v="Camera"/>
    <n v="4422.3599999999997"/>
    <n v="2292.06"/>
    <n v="2130.2999999999997"/>
    <n v="0.48171112256804055"/>
    <n v="663.35399999999993"/>
    <n v="3759.0059999999999"/>
    <n v="1466.9459999999999"/>
  </r>
  <r>
    <s v="T04342"/>
    <x v="696"/>
    <s v="C189"/>
    <s v="P012"/>
    <x v="4"/>
    <n v="5"/>
    <n v="0.1"/>
    <s v="Mobile Money"/>
    <n v="1193.0899999999999"/>
    <n v="818.24"/>
    <x v="1"/>
    <s v="Camera"/>
    <n v="5965.45"/>
    <n v="4091.2"/>
    <n v="1874.25"/>
    <n v="0.31418417722049469"/>
    <n v="596.54499999999996"/>
    <n v="5368.9049999999997"/>
    <n v="1277.7049999999999"/>
  </r>
  <r>
    <s v="T04343"/>
    <x v="295"/>
    <s v="C150"/>
    <s v="P012"/>
    <x v="0"/>
    <n v="4"/>
    <n v="0.05"/>
    <s v="Bank Transfer"/>
    <n v="1193.0899999999999"/>
    <n v="818.24"/>
    <x v="1"/>
    <s v="Camera"/>
    <n v="4772.3599999999997"/>
    <n v="3272.96"/>
    <n v="1499.3999999999996"/>
    <n v="0.31418417722049463"/>
    <n v="238.61799999999999"/>
    <n v="4533.7419999999993"/>
    <n v="1260.7819999999992"/>
  </r>
  <r>
    <s v="T04344"/>
    <x v="257"/>
    <s v="C199"/>
    <s v="P003"/>
    <x v="1"/>
    <n v="3"/>
    <n v="0.1"/>
    <s v="Credit Card"/>
    <n v="337.63"/>
    <n v="169.03"/>
    <x v="0"/>
    <s v="Footwear"/>
    <n v="1012.89"/>
    <n v="507.09000000000003"/>
    <n v="505.79999999999995"/>
    <n v="0.49936320824571273"/>
    <n v="101.289"/>
    <n v="911.601"/>
    <n v="404.51099999999997"/>
  </r>
  <r>
    <s v="T04345"/>
    <x v="129"/>
    <s v="C133"/>
    <s v="P045"/>
    <x v="3"/>
    <n v="5"/>
    <n v="0"/>
    <s v="Credit Card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4346"/>
    <x v="28"/>
    <s v="C037"/>
    <s v="P006"/>
    <x v="3"/>
    <n v="4"/>
    <n v="0.15"/>
    <s v="Cash"/>
    <n v="318.05"/>
    <n v="187.34"/>
    <x v="2"/>
    <s v="Fruits"/>
    <n v="1272.2"/>
    <n v="749.36"/>
    <n v="522.84"/>
    <n v="0.41097311743436565"/>
    <n v="190.83"/>
    <n v="1081.3700000000001"/>
    <n v="332.0100000000001"/>
  </r>
  <r>
    <s v="T04347"/>
    <x v="710"/>
    <s v="C036"/>
    <s v="P019"/>
    <x v="0"/>
    <n v="5"/>
    <n v="0.05"/>
    <s v="Mobile Money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4348"/>
    <x v="327"/>
    <s v="C021"/>
    <s v="P025"/>
    <x v="1"/>
    <n v="1"/>
    <n v="0.1"/>
    <s v="Bank Transfer"/>
    <n v="429.15"/>
    <n v="258.72000000000003"/>
    <x v="0"/>
    <s v="Watches"/>
    <n v="429.15"/>
    <n v="258.72000000000003"/>
    <n v="170.42999999999995"/>
    <n v="0.39713386927647665"/>
    <n v="42.914999999999999"/>
    <n v="386.23499999999996"/>
    <n v="127.51499999999993"/>
  </r>
  <r>
    <s v="T04349"/>
    <x v="675"/>
    <s v="C068"/>
    <s v="P018"/>
    <x v="0"/>
    <n v="1"/>
    <n v="0.1"/>
    <s v="Credit Card"/>
    <n v="1079.8900000000001"/>
    <n v="703.83"/>
    <x v="1"/>
    <s v="Smartphone"/>
    <n v="1079.8900000000001"/>
    <n v="703.83"/>
    <n v="376.06000000000006"/>
    <n v="0.34823917250831105"/>
    <n v="107.98900000000002"/>
    <n v="971.90100000000007"/>
    <n v="268.07100000000003"/>
  </r>
  <r>
    <s v="T04350"/>
    <x v="81"/>
    <s v="C109"/>
    <s v="P044"/>
    <x v="1"/>
    <n v="2"/>
    <n v="0.15"/>
    <s v="Cash"/>
    <n v="1286.55"/>
    <n v="797.54"/>
    <x v="0"/>
    <s v="Accessories"/>
    <n v="2573.1"/>
    <n v="1595.08"/>
    <n v="978.02"/>
    <n v="0.380094049978625"/>
    <n v="385.96499999999997"/>
    <n v="2187.1349999999998"/>
    <n v="592.05499999999984"/>
  </r>
  <r>
    <s v="T04351"/>
    <x v="563"/>
    <s v="C022"/>
    <s v="P013"/>
    <x v="2"/>
    <n v="2"/>
    <n v="0"/>
    <s v="Credit Card"/>
    <n v="1134.8"/>
    <n v="675.1"/>
    <x v="0"/>
    <s v="Watches"/>
    <n v="2269.6"/>
    <n v="1350.2"/>
    <n v="919.39999999999986"/>
    <n v="0.40509340853013742"/>
    <n v="0"/>
    <n v="2269.6"/>
    <n v="919.39999999999986"/>
  </r>
  <r>
    <s v="T04352"/>
    <x v="700"/>
    <s v="C136"/>
    <s v="P003"/>
    <x v="4"/>
    <n v="3"/>
    <n v="0.15"/>
    <s v="Cash"/>
    <n v="337.63"/>
    <n v="169.03"/>
    <x v="0"/>
    <s v="Footwear"/>
    <n v="1012.89"/>
    <n v="507.09000000000003"/>
    <n v="505.79999999999995"/>
    <n v="0.49936320824571273"/>
    <n v="151.93349999999998"/>
    <n v="860.95650000000001"/>
    <n v="353.86649999999997"/>
  </r>
  <r>
    <s v="T04353"/>
    <x v="465"/>
    <s v="C199"/>
    <s v="P034"/>
    <x v="3"/>
    <n v="5"/>
    <n v="0.05"/>
    <s v="Mobile Money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4354"/>
    <x v="720"/>
    <s v="C138"/>
    <s v="P020"/>
    <x v="3"/>
    <n v="3"/>
    <n v="0.1"/>
    <s v="Cash"/>
    <n v="323.92"/>
    <n v="242.98"/>
    <x v="0"/>
    <s v="Accessories"/>
    <n v="971.76"/>
    <n v="728.93999999999994"/>
    <n v="242.82000000000005"/>
    <n v="0.24987651271918998"/>
    <n v="97.176000000000002"/>
    <n v="874.58399999999995"/>
    <n v="145.64400000000001"/>
  </r>
  <r>
    <s v="T04355"/>
    <x v="717"/>
    <s v="C006"/>
    <s v="P018"/>
    <x v="4"/>
    <n v="5"/>
    <n v="0.05"/>
    <s v="Cash"/>
    <n v="1079.8900000000001"/>
    <n v="703.83"/>
    <x v="1"/>
    <s v="Smartphone"/>
    <n v="5399.4500000000007"/>
    <n v="3519.15"/>
    <n v="1880.3000000000006"/>
    <n v="0.3482391725083111"/>
    <n v="269.97250000000003"/>
    <n v="5129.4775000000009"/>
    <n v="1610.3275000000008"/>
  </r>
  <r>
    <s v="T04356"/>
    <x v="296"/>
    <s v="C114"/>
    <s v="P021"/>
    <x v="1"/>
    <n v="5"/>
    <n v="0"/>
    <s v="Bank Transfer"/>
    <n v="1227.24"/>
    <n v="977.09"/>
    <x v="2"/>
    <s v="Dairy"/>
    <n v="6136.2"/>
    <n v="4885.45"/>
    <n v="1250.75"/>
    <n v="0.20383136142889738"/>
    <n v="0"/>
    <n v="6136.2"/>
    <n v="1250.75"/>
  </r>
  <r>
    <s v="T04357"/>
    <x v="121"/>
    <s v="C081"/>
    <s v="P034"/>
    <x v="2"/>
    <n v="5"/>
    <n v="0.15"/>
    <s v="Mobile Money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4358"/>
    <x v="501"/>
    <s v="C150"/>
    <s v="P017"/>
    <x v="2"/>
    <n v="2"/>
    <n v="0.1"/>
    <s v="Cash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4359"/>
    <x v="548"/>
    <s v="C161"/>
    <s v="P034"/>
    <x v="0"/>
    <n v="5"/>
    <n v="0"/>
    <s v="Mobile Money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4360"/>
    <x v="615"/>
    <s v="C192"/>
    <s v="P027"/>
    <x v="3"/>
    <n v="3"/>
    <n v="0.05"/>
    <s v="Credit Card"/>
    <n v="1272.23"/>
    <n v="952.65"/>
    <x v="1"/>
    <s v="Smartphone"/>
    <n v="3816.69"/>
    <n v="2857.95"/>
    <n v="958.74000000000024"/>
    <n v="0.25119671757465245"/>
    <n v="190.83450000000002"/>
    <n v="3625.8555000000001"/>
    <n v="767.9055000000003"/>
  </r>
  <r>
    <s v="T04361"/>
    <x v="305"/>
    <s v="C173"/>
    <s v="P049"/>
    <x v="1"/>
    <n v="1"/>
    <n v="0"/>
    <s v="Cash"/>
    <n v="388.26"/>
    <n v="199.3"/>
    <x v="0"/>
    <s v="Watches"/>
    <n v="388.26"/>
    <n v="199.3"/>
    <n v="188.95999999999998"/>
    <n v="0.48668418070365216"/>
    <n v="0"/>
    <n v="388.26"/>
    <n v="188.95999999999998"/>
  </r>
  <r>
    <s v="T04362"/>
    <x v="163"/>
    <s v="C148"/>
    <s v="P026"/>
    <x v="2"/>
    <n v="5"/>
    <n v="0"/>
    <s v="Cash"/>
    <n v="1015.76"/>
    <n v="584.4"/>
    <x v="2"/>
    <s v="Dairy"/>
    <n v="5078.8"/>
    <n v="2922"/>
    <n v="2156.8000000000002"/>
    <n v="0.42466724423092073"/>
    <n v="0"/>
    <n v="5078.8"/>
    <n v="2156.8000000000002"/>
  </r>
  <r>
    <s v="T04363"/>
    <x v="631"/>
    <s v="C064"/>
    <s v="P015"/>
    <x v="4"/>
    <n v="2"/>
    <n v="0.15"/>
    <s v="Bank Transfer"/>
    <n v="270.45"/>
    <n v="187.6"/>
    <x v="0"/>
    <s v="Bags"/>
    <n v="540.9"/>
    <n v="375.2"/>
    <n v="165.7"/>
    <n v="0.30634128304677388"/>
    <n v="81.134999999999991"/>
    <n v="459.76499999999999"/>
    <n v="84.564999999999998"/>
  </r>
  <r>
    <s v="T04364"/>
    <x v="530"/>
    <s v="C035"/>
    <s v="P040"/>
    <x v="0"/>
    <n v="3"/>
    <n v="0"/>
    <s v="Credit Card"/>
    <n v="1745.61"/>
    <n v="1322.44"/>
    <x v="1"/>
    <s v="Headphones"/>
    <n v="5236.83"/>
    <n v="3967.32"/>
    <n v="1269.5099999999998"/>
    <n v="0.24241955534168566"/>
    <n v="0"/>
    <n v="5236.83"/>
    <n v="1269.5099999999998"/>
  </r>
  <r>
    <s v="T04365"/>
    <x v="347"/>
    <s v="C186"/>
    <s v="P035"/>
    <x v="1"/>
    <n v="1"/>
    <n v="0"/>
    <s v="Bank Transfer"/>
    <n v="1562.43"/>
    <n v="1195.6300000000001"/>
    <x v="1"/>
    <s v="Laptop"/>
    <n v="1562.43"/>
    <n v="1195.6300000000001"/>
    <n v="366.79999999999995"/>
    <n v="0.23476251736077772"/>
    <n v="0"/>
    <n v="1562.43"/>
    <n v="366.79999999999995"/>
  </r>
  <r>
    <s v="T04366"/>
    <x v="6"/>
    <s v="C137"/>
    <s v="P008"/>
    <x v="3"/>
    <n v="5"/>
    <n v="0"/>
    <s v="Cash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4367"/>
    <x v="428"/>
    <s v="C073"/>
    <s v="P045"/>
    <x v="0"/>
    <n v="1"/>
    <n v="0.05"/>
    <s v="Bank Transfer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4368"/>
    <x v="433"/>
    <s v="C055"/>
    <s v="P027"/>
    <x v="1"/>
    <n v="2"/>
    <n v="0.15"/>
    <s v="Cash"/>
    <n v="1272.23"/>
    <n v="952.65"/>
    <x v="1"/>
    <s v="Smartphone"/>
    <n v="2544.46"/>
    <n v="1905.3"/>
    <n v="639.16000000000008"/>
    <n v="0.2511967175746524"/>
    <n v="381.66899999999998"/>
    <n v="2162.7910000000002"/>
    <n v="257.49100000000021"/>
  </r>
  <r>
    <s v="T04369"/>
    <x v="628"/>
    <s v="C088"/>
    <s v="P047"/>
    <x v="4"/>
    <n v="4"/>
    <n v="0.05"/>
    <s v="Mobile Money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4370"/>
    <x v="172"/>
    <s v="C194"/>
    <s v="P019"/>
    <x v="1"/>
    <n v="2"/>
    <n v="0.15"/>
    <s v="Cash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4371"/>
    <x v="651"/>
    <s v="C056"/>
    <s v="P050"/>
    <x v="0"/>
    <n v="5"/>
    <n v="0.15"/>
    <s v="Credit Card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4372"/>
    <x v="411"/>
    <s v="C054"/>
    <s v="P008"/>
    <x v="0"/>
    <n v="2"/>
    <n v="0"/>
    <s v="Cash"/>
    <n v="109.78"/>
    <n v="70.59"/>
    <x v="0"/>
    <s v="Footwear"/>
    <n v="219.56"/>
    <n v="141.18"/>
    <n v="78.38"/>
    <n v="0.3569867006740754"/>
    <n v="0"/>
    <n v="219.56"/>
    <n v="78.38"/>
  </r>
  <r>
    <s v="T04373"/>
    <x v="485"/>
    <s v="C161"/>
    <s v="P013"/>
    <x v="0"/>
    <n v="5"/>
    <n v="0.1"/>
    <s v="Mobile Money"/>
    <n v="1134.8"/>
    <n v="675.1"/>
    <x v="0"/>
    <s v="Watches"/>
    <n v="5674"/>
    <n v="3375.5"/>
    <n v="2298.5"/>
    <n v="0.40509340853013748"/>
    <n v="567.4"/>
    <n v="5106.6000000000004"/>
    <n v="1731.1000000000004"/>
  </r>
  <r>
    <s v="T04374"/>
    <x v="467"/>
    <s v="C024"/>
    <s v="P037"/>
    <x v="0"/>
    <n v="3"/>
    <n v="0.15"/>
    <s v="Credit Card"/>
    <n v="1952.65"/>
    <n v="1451.27"/>
    <x v="1"/>
    <s v="Television"/>
    <n v="5857.9500000000007"/>
    <n v="4353.8099999999995"/>
    <n v="1504.1400000000012"/>
    <n v="0.25676900622231347"/>
    <n v="878.69250000000011"/>
    <n v="4979.2575000000006"/>
    <n v="625.44750000000113"/>
  </r>
  <r>
    <s v="T04375"/>
    <x v="204"/>
    <s v="C023"/>
    <s v="P034"/>
    <x v="0"/>
    <n v="4"/>
    <n v="0.15"/>
    <s v="Credit Card"/>
    <n v="428.05"/>
    <n v="246.07"/>
    <x v="1"/>
    <s v="Laptop"/>
    <n v="1712.2"/>
    <n v="984.28"/>
    <n v="727.92000000000007"/>
    <n v="0.42513725032122418"/>
    <n v="256.83"/>
    <n v="1455.3700000000001"/>
    <n v="471.09000000000015"/>
  </r>
  <r>
    <s v="T04376"/>
    <x v="72"/>
    <s v="C150"/>
    <s v="P023"/>
    <x v="1"/>
    <n v="5"/>
    <n v="0.05"/>
    <s v="Bank Transfer"/>
    <n v="1878.47"/>
    <n v="1014.91"/>
    <x v="0"/>
    <s v="Footwear"/>
    <n v="9392.35"/>
    <n v="5074.55"/>
    <n v="4317.8"/>
    <n v="0.45971455493034225"/>
    <n v="469.61750000000006"/>
    <n v="8922.7325000000001"/>
    <n v="3848.1824999999999"/>
  </r>
  <r>
    <s v="T04377"/>
    <x v="277"/>
    <s v="C089"/>
    <s v="P042"/>
    <x v="3"/>
    <n v="1"/>
    <n v="0.15"/>
    <s v="Bank Transfer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4378"/>
    <x v="325"/>
    <s v="C064"/>
    <s v="P048"/>
    <x v="1"/>
    <n v="5"/>
    <n v="0"/>
    <s v="Credit Card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4379"/>
    <x v="67"/>
    <s v="C131"/>
    <s v="P030"/>
    <x v="2"/>
    <n v="4"/>
    <n v="0.15"/>
    <s v="Credit Card"/>
    <n v="29.24"/>
    <n v="15.28"/>
    <x v="0"/>
    <s v="Watches"/>
    <n v="116.96"/>
    <n v="61.12"/>
    <n v="55.839999999999996"/>
    <n v="0.47742818057455538"/>
    <n v="17.543999999999997"/>
    <n v="99.415999999999997"/>
    <n v="38.295999999999999"/>
  </r>
  <r>
    <s v="T04380"/>
    <x v="503"/>
    <s v="C117"/>
    <s v="P017"/>
    <x v="3"/>
    <n v="2"/>
    <n v="0.15"/>
    <s v="Mobile Money"/>
    <n v="1246.1099999999999"/>
    <n v="833.52"/>
    <x v="1"/>
    <s v="Headphones"/>
    <n v="2492.2199999999998"/>
    <n v="1667.04"/>
    <n v="825.17999999999984"/>
    <n v="0.33110239063967062"/>
    <n v="373.83299999999997"/>
    <n v="2118.3869999999997"/>
    <n v="451.34699999999975"/>
  </r>
  <r>
    <s v="T04381"/>
    <x v="3"/>
    <s v="C105"/>
    <s v="P012"/>
    <x v="3"/>
    <n v="3"/>
    <n v="0.05"/>
    <s v="Bank Transfer"/>
    <n v="1193.0899999999999"/>
    <n v="818.24"/>
    <x v="1"/>
    <s v="Camera"/>
    <n v="3579.2699999999995"/>
    <n v="2454.7200000000003"/>
    <n v="1124.5499999999993"/>
    <n v="0.31418417722049452"/>
    <n v="178.96349999999998"/>
    <n v="3400.3064999999997"/>
    <n v="945.58649999999943"/>
  </r>
  <r>
    <s v="T04382"/>
    <x v="452"/>
    <s v="C046"/>
    <s v="P039"/>
    <x v="4"/>
    <n v="1"/>
    <n v="0.15"/>
    <s v="Bank Transfer"/>
    <n v="540.94000000000005"/>
    <n v="398.25"/>
    <x v="0"/>
    <s v="Clothing"/>
    <n v="540.94000000000005"/>
    <n v="398.25"/>
    <n v="142.69000000000005"/>
    <n v="0.26378156542315234"/>
    <n v="81.141000000000005"/>
    <n v="459.79900000000004"/>
    <n v="61.549000000000035"/>
  </r>
  <r>
    <s v="T04383"/>
    <x v="114"/>
    <s v="C066"/>
    <s v="P033"/>
    <x v="3"/>
    <n v="4"/>
    <n v="0"/>
    <s v="Cash"/>
    <n v="1798.97"/>
    <n v="1329.15"/>
    <x v="0"/>
    <s v="Accessories"/>
    <n v="7195.88"/>
    <n v="5316.6"/>
    <n v="1879.2799999999997"/>
    <n v="0.26116055298309582"/>
    <n v="0"/>
    <n v="7195.88"/>
    <n v="1879.2799999999997"/>
  </r>
  <r>
    <s v="T04384"/>
    <x v="481"/>
    <s v="C027"/>
    <s v="P013"/>
    <x v="4"/>
    <n v="4"/>
    <n v="0.1"/>
    <s v="Credit Card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4385"/>
    <x v="727"/>
    <s v="C086"/>
    <s v="P040"/>
    <x v="4"/>
    <n v="3"/>
    <n v="0.15"/>
    <s v="Bank Transfer"/>
    <n v="1745.61"/>
    <n v="1322.44"/>
    <x v="1"/>
    <s v="Headphones"/>
    <n v="5236.83"/>
    <n v="3967.32"/>
    <n v="1269.5099999999998"/>
    <n v="0.24241955534168566"/>
    <n v="785.52449999999999"/>
    <n v="4451.3055000000004"/>
    <n v="483.98550000000023"/>
  </r>
  <r>
    <s v="T04386"/>
    <x v="718"/>
    <s v="C011"/>
    <s v="P043"/>
    <x v="0"/>
    <n v="1"/>
    <n v="0"/>
    <s v="Credit Card"/>
    <n v="564.41999999999996"/>
    <n v="293.95999999999998"/>
    <x v="0"/>
    <s v="Accessories"/>
    <n v="564.41999999999996"/>
    <n v="293.95999999999998"/>
    <n v="270.45999999999998"/>
    <n v="0.47918216930654478"/>
    <n v="0"/>
    <n v="564.41999999999996"/>
    <n v="270.45999999999998"/>
  </r>
  <r>
    <s v="T04387"/>
    <x v="368"/>
    <s v="C172"/>
    <s v="P002"/>
    <x v="4"/>
    <n v="5"/>
    <n v="0"/>
    <s v="Credit Card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4388"/>
    <x v="514"/>
    <s v="C126"/>
    <s v="P028"/>
    <x v="2"/>
    <n v="1"/>
    <n v="0.1"/>
    <s v="Credit Card"/>
    <n v="673.78"/>
    <n v="363.33"/>
    <x v="1"/>
    <s v="Smartphone"/>
    <n v="673.78"/>
    <n v="363.33"/>
    <n v="310.45"/>
    <n v="0.46075870462168661"/>
    <n v="67.378"/>
    <n v="606.40199999999993"/>
    <n v="243.07199999999995"/>
  </r>
  <r>
    <s v="T04389"/>
    <x v="498"/>
    <s v="C125"/>
    <s v="P012"/>
    <x v="1"/>
    <n v="2"/>
    <n v="0.15"/>
    <s v="Credit Card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4390"/>
    <x v="92"/>
    <s v="C131"/>
    <s v="P006"/>
    <x v="3"/>
    <n v="3"/>
    <n v="0.1"/>
    <s v="Bank Transfer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4391"/>
    <x v="156"/>
    <s v="C117"/>
    <s v="P015"/>
    <x v="3"/>
    <n v="5"/>
    <n v="0.05"/>
    <s v="Bank Transfer"/>
    <n v="270.45"/>
    <n v="187.6"/>
    <x v="0"/>
    <s v="Bags"/>
    <n v="1352.25"/>
    <n v="938"/>
    <n v="414.25"/>
    <n v="0.30634128304677388"/>
    <n v="67.612499999999997"/>
    <n v="1284.6375"/>
    <n v="346.63750000000005"/>
  </r>
  <r>
    <s v="T04392"/>
    <x v="679"/>
    <s v="C055"/>
    <s v="P034"/>
    <x v="3"/>
    <n v="5"/>
    <n v="0.15"/>
    <s v="Cash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4393"/>
    <x v="281"/>
    <s v="C108"/>
    <s v="P009"/>
    <x v="1"/>
    <n v="4"/>
    <n v="0.1"/>
    <s v="Cash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4394"/>
    <x v="344"/>
    <s v="C146"/>
    <s v="P035"/>
    <x v="2"/>
    <n v="2"/>
    <n v="0.1"/>
    <s v="Mobile Money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4395"/>
    <x v="510"/>
    <s v="C196"/>
    <s v="P030"/>
    <x v="0"/>
    <n v="3"/>
    <n v="0.1"/>
    <s v="Cash"/>
    <n v="29.24"/>
    <n v="15.28"/>
    <x v="0"/>
    <s v="Watches"/>
    <n v="87.72"/>
    <n v="45.839999999999996"/>
    <n v="41.88"/>
    <n v="0.47742818057455544"/>
    <n v="8.7720000000000002"/>
    <n v="78.947999999999993"/>
    <n v="33.107999999999997"/>
  </r>
  <r>
    <s v="T04396"/>
    <x v="421"/>
    <s v="C181"/>
    <s v="P034"/>
    <x v="2"/>
    <n v="3"/>
    <n v="0.15"/>
    <s v="Credit Card"/>
    <n v="428.05"/>
    <n v="246.07"/>
    <x v="1"/>
    <s v="Laptop"/>
    <n v="1284.1500000000001"/>
    <n v="738.21"/>
    <n v="545.94000000000005"/>
    <n v="0.42513725032122418"/>
    <n v="192.6225"/>
    <n v="1091.5275000000001"/>
    <n v="353.31750000000011"/>
  </r>
  <r>
    <s v="T04397"/>
    <x v="669"/>
    <s v="C126"/>
    <s v="P022"/>
    <x v="3"/>
    <n v="4"/>
    <n v="0.1"/>
    <s v="Credit Card"/>
    <n v="25.57"/>
    <n v="19.05"/>
    <x v="2"/>
    <s v="Vegetables"/>
    <n v="102.28"/>
    <n v="76.2"/>
    <n v="26.08"/>
    <n v="0.25498631208447398"/>
    <n v="10.228000000000002"/>
    <n v="92.051999999999992"/>
    <n v="15.85199999999999"/>
  </r>
  <r>
    <s v="T04398"/>
    <x v="279"/>
    <s v="C006"/>
    <s v="P011"/>
    <x v="1"/>
    <n v="5"/>
    <n v="0"/>
    <s v="Cash"/>
    <n v="248.57"/>
    <n v="190.67"/>
    <x v="1"/>
    <s v="Headphones"/>
    <n v="1242.8499999999999"/>
    <n v="953.34999999999991"/>
    <n v="289.5"/>
    <n v="0.2329323731745585"/>
    <n v="0"/>
    <n v="1242.8499999999999"/>
    <n v="289.5"/>
  </r>
  <r>
    <s v="T04399"/>
    <x v="594"/>
    <s v="C194"/>
    <s v="P013"/>
    <x v="1"/>
    <n v="3"/>
    <n v="0"/>
    <s v="Credit Card"/>
    <n v="1134.8"/>
    <n v="675.1"/>
    <x v="0"/>
    <s v="Watches"/>
    <n v="3404.3999999999996"/>
    <n v="2025.3000000000002"/>
    <n v="1379.0999999999995"/>
    <n v="0.40509340853013737"/>
    <n v="0"/>
    <n v="3404.3999999999996"/>
    <n v="1379.0999999999995"/>
  </r>
  <r>
    <s v="T04400"/>
    <x v="385"/>
    <s v="C079"/>
    <s v="P047"/>
    <x v="2"/>
    <n v="5"/>
    <n v="0"/>
    <s v="Mobile Money"/>
    <n v="1197.18"/>
    <n v="722.74"/>
    <x v="1"/>
    <s v="Smartphone"/>
    <n v="5985.9000000000005"/>
    <n v="3613.7"/>
    <n v="2372.2000000000007"/>
    <n v="0.39629796688885555"/>
    <n v="0"/>
    <n v="5985.9000000000005"/>
    <n v="2372.2000000000007"/>
  </r>
  <r>
    <s v="T04401"/>
    <x v="497"/>
    <s v="C053"/>
    <s v="P045"/>
    <x v="4"/>
    <n v="4"/>
    <n v="0.15"/>
    <s v="Bank Transfer"/>
    <n v="1879.08"/>
    <n v="1004.56"/>
    <x v="2"/>
    <s v="Dairy"/>
    <n v="7516.32"/>
    <n v="4018.24"/>
    <n v="3498.08"/>
    <n v="0.46539796070417438"/>
    <n v="1127.4479999999999"/>
    <n v="6388.8719999999994"/>
    <n v="2370.6319999999996"/>
  </r>
  <r>
    <s v="T04402"/>
    <x v="6"/>
    <s v="C132"/>
    <s v="P016"/>
    <x v="2"/>
    <n v="2"/>
    <n v="0.05"/>
    <s v="Mobile Money"/>
    <n v="1858.75"/>
    <n v="1451.16"/>
    <x v="0"/>
    <s v="Accessories"/>
    <n v="3717.5"/>
    <n v="2902.32"/>
    <n v="815.17999999999984"/>
    <n v="0.21928177538668456"/>
    <n v="185.875"/>
    <n v="3531.625"/>
    <n v="629.30499999999984"/>
  </r>
  <r>
    <s v="T04403"/>
    <x v="499"/>
    <s v="C073"/>
    <s v="P027"/>
    <x v="1"/>
    <n v="4"/>
    <n v="0"/>
    <s v="Bank Transfer"/>
    <n v="1272.23"/>
    <n v="952.65"/>
    <x v="1"/>
    <s v="Smartphone"/>
    <n v="5088.92"/>
    <n v="3810.6"/>
    <n v="1278.3200000000002"/>
    <n v="0.2511967175746524"/>
    <n v="0"/>
    <n v="5088.92"/>
    <n v="1278.3200000000002"/>
  </r>
  <r>
    <s v="T04404"/>
    <x v="217"/>
    <s v="C025"/>
    <s v="P033"/>
    <x v="2"/>
    <n v="1"/>
    <n v="0"/>
    <s v="Cash"/>
    <n v="1798.97"/>
    <n v="1329.15"/>
    <x v="0"/>
    <s v="Accessories"/>
    <n v="1798.97"/>
    <n v="1329.15"/>
    <n v="469.81999999999994"/>
    <n v="0.26116055298309582"/>
    <n v="0"/>
    <n v="1798.97"/>
    <n v="469.81999999999994"/>
  </r>
  <r>
    <s v="T04405"/>
    <x v="649"/>
    <s v="C090"/>
    <s v="P002"/>
    <x v="2"/>
    <n v="5"/>
    <n v="0.15"/>
    <s v="Cash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4406"/>
    <x v="260"/>
    <s v="C048"/>
    <s v="P008"/>
    <x v="4"/>
    <n v="2"/>
    <n v="0.15"/>
    <s v="Credit Card"/>
    <n v="109.78"/>
    <n v="70.59"/>
    <x v="0"/>
    <s v="Footwear"/>
    <n v="219.56"/>
    <n v="141.18"/>
    <n v="78.38"/>
    <n v="0.3569867006740754"/>
    <n v="32.933999999999997"/>
    <n v="186.626"/>
    <n v="45.445999999999998"/>
  </r>
  <r>
    <s v="T04407"/>
    <x v="333"/>
    <s v="C090"/>
    <s v="P009"/>
    <x v="0"/>
    <n v="2"/>
    <n v="0"/>
    <s v="Bank Transfer"/>
    <n v="123.19"/>
    <n v="80.36"/>
    <x v="2"/>
    <s v="Snacks"/>
    <n v="246.38"/>
    <n v="160.72"/>
    <n v="85.66"/>
    <n v="0.34767432421462779"/>
    <n v="0"/>
    <n v="246.38"/>
    <n v="85.66"/>
  </r>
  <r>
    <s v="T04408"/>
    <x v="582"/>
    <s v="C018"/>
    <s v="P017"/>
    <x v="2"/>
    <n v="2"/>
    <n v="0"/>
    <s v="Cash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4409"/>
    <x v="352"/>
    <s v="C186"/>
    <s v="P018"/>
    <x v="0"/>
    <n v="4"/>
    <n v="0.15"/>
    <s v="Credit Card"/>
    <n v="1079.8900000000001"/>
    <n v="703.83"/>
    <x v="1"/>
    <s v="Smartphone"/>
    <n v="4319.5600000000004"/>
    <n v="2815.32"/>
    <n v="1504.2400000000002"/>
    <n v="0.34823917250831105"/>
    <n v="647.93400000000008"/>
    <n v="3671.6260000000002"/>
    <n v="856.30600000000004"/>
  </r>
  <r>
    <s v="T04410"/>
    <x v="356"/>
    <s v="C002"/>
    <s v="P029"/>
    <x v="0"/>
    <n v="3"/>
    <n v="0"/>
    <s v="Cash"/>
    <n v="1485.05"/>
    <n v="988.31"/>
    <x v="0"/>
    <s v="Clothing"/>
    <n v="4455.1499999999996"/>
    <n v="2964.93"/>
    <n v="1490.2199999999998"/>
    <n v="0.33449378808794317"/>
    <n v="0"/>
    <n v="4455.1499999999996"/>
    <n v="1490.2199999999998"/>
  </r>
  <r>
    <s v="T04411"/>
    <x v="257"/>
    <s v="C015"/>
    <s v="P015"/>
    <x v="1"/>
    <n v="5"/>
    <n v="0.1"/>
    <s v="Cash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4412"/>
    <x v="609"/>
    <s v="C145"/>
    <s v="P027"/>
    <x v="2"/>
    <n v="2"/>
    <n v="0.1"/>
    <s v="Bank Transfer"/>
    <n v="1272.23"/>
    <n v="952.65"/>
    <x v="1"/>
    <s v="Smartphone"/>
    <n v="2544.46"/>
    <n v="1905.3"/>
    <n v="639.16000000000008"/>
    <n v="0.2511967175746524"/>
    <n v="254.44600000000003"/>
    <n v="2290.0140000000001"/>
    <n v="384.71400000000017"/>
  </r>
  <r>
    <s v="T04413"/>
    <x v="123"/>
    <s v="C200"/>
    <s v="P008"/>
    <x v="2"/>
    <n v="5"/>
    <n v="0"/>
    <s v="Cash"/>
    <n v="109.78"/>
    <n v="70.59"/>
    <x v="0"/>
    <s v="Footwear"/>
    <n v="548.9"/>
    <n v="352.95000000000005"/>
    <n v="195.94999999999993"/>
    <n v="0.35698670067407534"/>
    <n v="0"/>
    <n v="548.9"/>
    <n v="195.94999999999993"/>
  </r>
  <r>
    <s v="T04414"/>
    <x v="573"/>
    <s v="C160"/>
    <s v="P004"/>
    <x v="1"/>
    <n v="5"/>
    <n v="0.1"/>
    <s v="Cash"/>
    <n v="1853.77"/>
    <n v="1363.52"/>
    <x v="0"/>
    <s v="Accessories"/>
    <n v="9268.85"/>
    <n v="6817.6"/>
    <n v="2451.25"/>
    <n v="0.26446107122242779"/>
    <n v="926.8850000000001"/>
    <n v="8341.9650000000001"/>
    <n v="1524.3649999999998"/>
  </r>
  <r>
    <s v="T04415"/>
    <x v="208"/>
    <s v="C163"/>
    <s v="P020"/>
    <x v="2"/>
    <n v="2"/>
    <n v="0.1"/>
    <s v="Mobile Money"/>
    <n v="323.92"/>
    <n v="242.98"/>
    <x v="0"/>
    <s v="Accessories"/>
    <n v="647.84"/>
    <n v="485.96"/>
    <n v="161.88000000000005"/>
    <n v="0.24987651271918998"/>
    <n v="64.784000000000006"/>
    <n v="583.05600000000004"/>
    <n v="97.09600000000006"/>
  </r>
  <r>
    <s v="T04416"/>
    <x v="465"/>
    <s v="C008"/>
    <s v="P003"/>
    <x v="4"/>
    <n v="5"/>
    <n v="0.15"/>
    <s v="Credit Card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4417"/>
    <x v="246"/>
    <s v="C191"/>
    <s v="P001"/>
    <x v="1"/>
    <n v="3"/>
    <n v="0.15"/>
    <s v="Credit Card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4418"/>
    <x v="7"/>
    <s v="C047"/>
    <s v="P028"/>
    <x v="2"/>
    <n v="3"/>
    <n v="0"/>
    <s v="Mobile Money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4419"/>
    <x v="490"/>
    <s v="C077"/>
    <s v="P004"/>
    <x v="2"/>
    <n v="2"/>
    <n v="0.1"/>
    <s v="Cash"/>
    <n v="1853.77"/>
    <n v="1363.52"/>
    <x v="0"/>
    <s v="Accessories"/>
    <n v="3707.54"/>
    <n v="2727.04"/>
    <n v="980.5"/>
    <n v="0.26446107122242779"/>
    <n v="370.75400000000002"/>
    <n v="3336.7860000000001"/>
    <n v="609.74600000000009"/>
  </r>
  <r>
    <s v="T04420"/>
    <x v="499"/>
    <s v="C068"/>
    <s v="P035"/>
    <x v="2"/>
    <n v="2"/>
    <n v="0.15"/>
    <s v="Cash"/>
    <n v="1562.43"/>
    <n v="1195.6300000000001"/>
    <x v="1"/>
    <s v="Laptop"/>
    <n v="3124.86"/>
    <n v="2391.2600000000002"/>
    <n v="733.59999999999991"/>
    <n v="0.23476251736077772"/>
    <n v="468.72899999999998"/>
    <n v="2656.1310000000003"/>
    <n v="264.87100000000009"/>
  </r>
  <r>
    <s v="T04421"/>
    <x v="498"/>
    <s v="C028"/>
    <s v="P029"/>
    <x v="4"/>
    <n v="5"/>
    <n v="0"/>
    <s v="Cash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4422"/>
    <x v="213"/>
    <s v="C050"/>
    <s v="P021"/>
    <x v="0"/>
    <n v="4"/>
    <n v="0.15"/>
    <s v="Cash"/>
    <n v="1227.24"/>
    <n v="977.09"/>
    <x v="2"/>
    <s v="Dairy"/>
    <n v="4908.96"/>
    <n v="3908.36"/>
    <n v="1000.5999999999999"/>
    <n v="0.20383136142889735"/>
    <n v="736.34399999999994"/>
    <n v="4172.616"/>
    <n v="264.25599999999986"/>
  </r>
  <r>
    <s v="T04423"/>
    <x v="563"/>
    <s v="C177"/>
    <s v="P039"/>
    <x v="1"/>
    <n v="2"/>
    <n v="0"/>
    <s v="Mobile Money"/>
    <n v="540.94000000000005"/>
    <n v="398.25"/>
    <x v="0"/>
    <s v="Clothing"/>
    <n v="1081.8800000000001"/>
    <n v="796.5"/>
    <n v="285.38000000000011"/>
    <n v="0.26378156542315234"/>
    <n v="0"/>
    <n v="1081.8800000000001"/>
    <n v="285.38000000000011"/>
  </r>
  <r>
    <s v="T04424"/>
    <x v="665"/>
    <s v="C004"/>
    <s v="P050"/>
    <x v="2"/>
    <n v="5"/>
    <n v="0.15"/>
    <s v="Mobile Money"/>
    <n v="1044.6400000000001"/>
    <n v="775.07"/>
    <x v="0"/>
    <s v="Footwear"/>
    <n v="5223.2000000000007"/>
    <n v="3875.3500000000004"/>
    <n v="1347.8500000000004"/>
    <n v="0.25805062030938891"/>
    <n v="783.48000000000013"/>
    <n v="4439.72"/>
    <n v="564.36999999999989"/>
  </r>
  <r>
    <s v="T04425"/>
    <x v="59"/>
    <s v="C178"/>
    <s v="P033"/>
    <x v="2"/>
    <n v="1"/>
    <n v="0.05"/>
    <s v="Cash"/>
    <n v="1798.97"/>
    <n v="1329.15"/>
    <x v="0"/>
    <s v="Accessories"/>
    <n v="1798.97"/>
    <n v="1329.15"/>
    <n v="469.81999999999994"/>
    <n v="0.26116055298309582"/>
    <n v="89.94850000000001"/>
    <n v="1709.0215000000001"/>
    <n v="379.87149999999997"/>
  </r>
  <r>
    <s v="T04426"/>
    <x v="654"/>
    <s v="C009"/>
    <s v="P006"/>
    <x v="4"/>
    <n v="3"/>
    <n v="0.05"/>
    <s v="Mobile Money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4427"/>
    <x v="59"/>
    <s v="C107"/>
    <s v="P028"/>
    <x v="2"/>
    <n v="1"/>
    <n v="0.1"/>
    <s v="Credit Card"/>
    <n v="673.78"/>
    <n v="363.33"/>
    <x v="1"/>
    <s v="Smartphone"/>
    <n v="673.78"/>
    <n v="363.33"/>
    <n v="310.45"/>
    <n v="0.46075870462168661"/>
    <n v="67.378"/>
    <n v="606.40199999999993"/>
    <n v="243.07199999999995"/>
  </r>
  <r>
    <s v="T04428"/>
    <x v="524"/>
    <s v="C105"/>
    <s v="P013"/>
    <x v="4"/>
    <n v="5"/>
    <n v="0"/>
    <s v="Cash"/>
    <n v="1134.8"/>
    <n v="675.1"/>
    <x v="0"/>
    <s v="Watches"/>
    <n v="5674"/>
    <n v="3375.5"/>
    <n v="2298.5"/>
    <n v="0.40509340853013748"/>
    <n v="0"/>
    <n v="5674"/>
    <n v="2298.5"/>
  </r>
  <r>
    <s v="T04429"/>
    <x v="509"/>
    <s v="C087"/>
    <s v="P050"/>
    <x v="1"/>
    <n v="4"/>
    <n v="0.1"/>
    <s v="Cash"/>
    <n v="1044.6400000000001"/>
    <n v="775.07"/>
    <x v="0"/>
    <s v="Footwear"/>
    <n v="4178.5600000000004"/>
    <n v="3100.28"/>
    <n v="1078.2800000000002"/>
    <n v="0.25805062030938891"/>
    <n v="417.85600000000005"/>
    <n v="3760.7040000000002"/>
    <n v="660.42399999999998"/>
  </r>
  <r>
    <s v="T04430"/>
    <x v="591"/>
    <s v="C016"/>
    <s v="P009"/>
    <x v="3"/>
    <n v="4"/>
    <n v="0.05"/>
    <s v="Credit Card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4431"/>
    <x v="527"/>
    <s v="C086"/>
    <s v="P028"/>
    <x v="4"/>
    <n v="1"/>
    <n v="0"/>
    <s v="Mobile Money"/>
    <n v="673.78"/>
    <n v="363.33"/>
    <x v="1"/>
    <s v="Smartphone"/>
    <n v="673.78"/>
    <n v="363.33"/>
    <n v="310.45"/>
    <n v="0.46075870462168661"/>
    <n v="0"/>
    <n v="673.78"/>
    <n v="310.45"/>
  </r>
  <r>
    <s v="T04432"/>
    <x v="457"/>
    <s v="C056"/>
    <s v="P042"/>
    <x v="4"/>
    <n v="4"/>
    <n v="0"/>
    <s v="Credit Card"/>
    <n v="453.62"/>
    <n v="316.63"/>
    <x v="0"/>
    <s v="Clothing"/>
    <n v="1814.48"/>
    <n v="1266.52"/>
    <n v="547.96"/>
    <n v="0.30199285745778409"/>
    <n v="0"/>
    <n v="1814.48"/>
    <n v="547.96"/>
  </r>
  <r>
    <s v="T04433"/>
    <x v="715"/>
    <s v="C193"/>
    <s v="P040"/>
    <x v="3"/>
    <n v="4"/>
    <n v="0.05"/>
    <s v="Credit Card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4434"/>
    <x v="530"/>
    <s v="C024"/>
    <s v="P031"/>
    <x v="3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4435"/>
    <x v="591"/>
    <s v="C191"/>
    <s v="P016"/>
    <x v="4"/>
    <n v="4"/>
    <n v="0"/>
    <s v="Mobile Money"/>
    <n v="1858.75"/>
    <n v="1451.16"/>
    <x v="0"/>
    <s v="Accessories"/>
    <n v="7435"/>
    <n v="5804.64"/>
    <n v="1630.3599999999997"/>
    <n v="0.21928177538668456"/>
    <n v="0"/>
    <n v="7435"/>
    <n v="1630.3599999999997"/>
  </r>
  <r>
    <s v="T04436"/>
    <x v="527"/>
    <s v="C127"/>
    <s v="P003"/>
    <x v="2"/>
    <n v="2"/>
    <n v="0"/>
    <s v="Cash"/>
    <n v="337.63"/>
    <n v="169.03"/>
    <x v="0"/>
    <s v="Footwear"/>
    <n v="675.26"/>
    <n v="338.06"/>
    <n v="337.2"/>
    <n v="0.49936320824571273"/>
    <n v="0"/>
    <n v="675.26"/>
    <n v="337.2"/>
  </r>
  <r>
    <s v="T04437"/>
    <x v="76"/>
    <s v="C065"/>
    <s v="P004"/>
    <x v="0"/>
    <n v="3"/>
    <n v="0.15"/>
    <s v="Cash"/>
    <n v="1853.77"/>
    <n v="1363.52"/>
    <x v="0"/>
    <s v="Accessories"/>
    <n v="5561.3099999999995"/>
    <n v="4090.56"/>
    <n v="1470.7499999999995"/>
    <n v="0.26446107122242773"/>
    <n v="834.1964999999999"/>
    <n v="4727.1134999999995"/>
    <n v="636.55349999999953"/>
  </r>
  <r>
    <s v="T04438"/>
    <x v="536"/>
    <s v="C127"/>
    <s v="P017"/>
    <x v="3"/>
    <n v="5"/>
    <n v="0.05"/>
    <s v="Cash"/>
    <n v="1246.1099999999999"/>
    <n v="833.52"/>
    <x v="1"/>
    <s v="Headphones"/>
    <n v="6230.5499999999993"/>
    <n v="4167.6000000000004"/>
    <n v="2062.9499999999989"/>
    <n v="0.33110239063967051"/>
    <n v="311.52749999999997"/>
    <n v="5919.0224999999991"/>
    <n v="1751.4224999999988"/>
  </r>
  <r>
    <s v="T04439"/>
    <x v="305"/>
    <s v="C122"/>
    <s v="P027"/>
    <x v="3"/>
    <n v="4"/>
    <n v="0.1"/>
    <s v="Bank Transfer"/>
    <n v="1272.23"/>
    <n v="952.65"/>
    <x v="1"/>
    <s v="Smartphone"/>
    <n v="5088.92"/>
    <n v="3810.6"/>
    <n v="1278.3200000000002"/>
    <n v="0.2511967175746524"/>
    <n v="508.89200000000005"/>
    <n v="4580.0280000000002"/>
    <n v="769.42800000000034"/>
  </r>
  <r>
    <s v="T04440"/>
    <x v="446"/>
    <s v="C063"/>
    <s v="P045"/>
    <x v="1"/>
    <n v="1"/>
    <n v="0.05"/>
    <s v="Credit Card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4441"/>
    <x v="127"/>
    <s v="C195"/>
    <s v="P010"/>
    <x v="0"/>
    <n v="3"/>
    <n v="0.05"/>
    <s v="Credit Card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4442"/>
    <x v="325"/>
    <s v="C093"/>
    <s v="P041"/>
    <x v="2"/>
    <n v="1"/>
    <n v="0.15"/>
    <s v="Cash"/>
    <n v="1635.01"/>
    <n v="1043.29"/>
    <x v="1"/>
    <s v="Television"/>
    <n v="1635.01"/>
    <n v="1043.29"/>
    <n v="591.72"/>
    <n v="0.36190604338811383"/>
    <n v="245.25149999999999"/>
    <n v="1389.7584999999999"/>
    <n v="346.46849999999995"/>
  </r>
  <r>
    <s v="T04443"/>
    <x v="149"/>
    <s v="C037"/>
    <s v="P039"/>
    <x v="0"/>
    <n v="2"/>
    <n v="0.05"/>
    <s v="Bank Transfer"/>
    <n v="540.94000000000005"/>
    <n v="398.25"/>
    <x v="0"/>
    <s v="Clothing"/>
    <n v="1081.8800000000001"/>
    <n v="796.5"/>
    <n v="285.38000000000011"/>
    <n v="0.26378156542315234"/>
    <n v="54.094000000000008"/>
    <n v="1027.7860000000001"/>
    <n v="231.28600000000006"/>
  </r>
  <r>
    <s v="T04444"/>
    <x v="465"/>
    <s v="C194"/>
    <s v="P008"/>
    <x v="3"/>
    <n v="2"/>
    <n v="0"/>
    <s v="Bank Transfer"/>
    <n v="109.78"/>
    <n v="70.59"/>
    <x v="0"/>
    <s v="Footwear"/>
    <n v="219.56"/>
    <n v="141.18"/>
    <n v="78.38"/>
    <n v="0.3569867006740754"/>
    <n v="0"/>
    <n v="219.56"/>
    <n v="78.38"/>
  </r>
  <r>
    <s v="T04445"/>
    <x v="390"/>
    <s v="C079"/>
    <s v="P049"/>
    <x v="1"/>
    <n v="4"/>
    <n v="0.05"/>
    <s v="Mobile Money"/>
    <n v="388.26"/>
    <n v="199.3"/>
    <x v="0"/>
    <s v="Watches"/>
    <n v="1553.04"/>
    <n v="797.2"/>
    <n v="755.83999999999992"/>
    <n v="0.48668418070365216"/>
    <n v="77.652000000000001"/>
    <n v="1475.3879999999999"/>
    <n v="678.18799999999987"/>
  </r>
  <r>
    <s v="T04446"/>
    <x v="701"/>
    <s v="C158"/>
    <s v="P043"/>
    <x v="3"/>
    <n v="2"/>
    <n v="0.05"/>
    <s v="Mobile Money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4447"/>
    <x v="438"/>
    <s v="C165"/>
    <s v="P049"/>
    <x v="0"/>
    <n v="3"/>
    <n v="0"/>
    <s v="Credit Card"/>
    <n v="388.26"/>
    <n v="199.3"/>
    <x v="0"/>
    <s v="Watches"/>
    <n v="1164.78"/>
    <n v="597.90000000000009"/>
    <n v="566.87999999999988"/>
    <n v="0.4866841807036521"/>
    <n v="0"/>
    <n v="1164.78"/>
    <n v="566.87999999999988"/>
  </r>
  <r>
    <s v="T04448"/>
    <x v="456"/>
    <s v="C034"/>
    <s v="P014"/>
    <x v="1"/>
    <n v="4"/>
    <n v="0"/>
    <s v="Mobile Money"/>
    <n v="1342.75"/>
    <n v="797.94"/>
    <x v="0"/>
    <s v="Clothing"/>
    <n v="5371"/>
    <n v="3191.76"/>
    <n v="2179.2399999999998"/>
    <n v="0.40574194749581077"/>
    <n v="0"/>
    <n v="5371"/>
    <n v="2179.2399999999998"/>
  </r>
  <r>
    <s v="T04449"/>
    <x v="703"/>
    <s v="C155"/>
    <s v="P032"/>
    <x v="0"/>
    <n v="5"/>
    <n v="0"/>
    <s v="Credit Card"/>
    <n v="304.70999999999998"/>
    <n v="164.01"/>
    <x v="2"/>
    <s v="Vegetables"/>
    <n v="1523.55"/>
    <n v="820.05"/>
    <n v="703.5"/>
    <n v="0.46175051688490698"/>
    <n v="0"/>
    <n v="1523.55"/>
    <n v="703.5"/>
  </r>
  <r>
    <s v="T04450"/>
    <x v="455"/>
    <s v="C070"/>
    <s v="P036"/>
    <x v="0"/>
    <n v="3"/>
    <n v="0.1"/>
    <s v="Cash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4451"/>
    <x v="634"/>
    <s v="C098"/>
    <s v="P020"/>
    <x v="3"/>
    <n v="2"/>
    <n v="0"/>
    <s v="Cash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4452"/>
    <x v="469"/>
    <s v="C148"/>
    <s v="P033"/>
    <x v="3"/>
    <n v="3"/>
    <n v="0"/>
    <s v="Credit Card"/>
    <n v="1798.97"/>
    <n v="1329.15"/>
    <x v="0"/>
    <s v="Accessories"/>
    <n v="5396.91"/>
    <n v="3987.4500000000003"/>
    <n v="1409.4599999999996"/>
    <n v="0.26116055298309582"/>
    <n v="0"/>
    <n v="5396.91"/>
    <n v="1409.4599999999996"/>
  </r>
  <r>
    <s v="T04453"/>
    <x v="376"/>
    <s v="C111"/>
    <s v="P009"/>
    <x v="4"/>
    <n v="4"/>
    <n v="0.1"/>
    <s v="Mobile Money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4454"/>
    <x v="205"/>
    <s v="C066"/>
    <s v="P032"/>
    <x v="1"/>
    <n v="5"/>
    <n v="0.15"/>
    <s v="Mobile Money"/>
    <n v="304.70999999999998"/>
    <n v="164.01"/>
    <x v="2"/>
    <s v="Vegetables"/>
    <n v="1523.55"/>
    <n v="820.05"/>
    <n v="703.5"/>
    <n v="0.46175051688490698"/>
    <n v="228.5325"/>
    <n v="1295.0174999999999"/>
    <n v="474.96749999999997"/>
  </r>
  <r>
    <s v="T04455"/>
    <x v="22"/>
    <s v="C033"/>
    <s v="P007"/>
    <x v="2"/>
    <n v="4"/>
    <n v="0.15"/>
    <s v="Cash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4456"/>
    <x v="303"/>
    <s v="C003"/>
    <s v="P024"/>
    <x v="4"/>
    <n v="5"/>
    <n v="0.1"/>
    <s v="Bank Transfer"/>
    <n v="1487.41"/>
    <n v="813.07"/>
    <x v="1"/>
    <s v="Smartphone"/>
    <n v="7437.05"/>
    <n v="4065.3500000000004"/>
    <n v="3371.7"/>
    <n v="0.45336524562830688"/>
    <n v="743.70500000000004"/>
    <n v="6693.3450000000003"/>
    <n v="2627.9949999999999"/>
  </r>
  <r>
    <s v="T04457"/>
    <x v="726"/>
    <s v="C117"/>
    <s v="P007"/>
    <x v="0"/>
    <n v="1"/>
    <n v="0.05"/>
    <s v="Mobile Money"/>
    <n v="1474.12"/>
    <n v="764.02"/>
    <x v="1"/>
    <s v="Camera"/>
    <n v="1474.12"/>
    <n v="764.02"/>
    <n v="710.09999999999991"/>
    <n v="0.48171112256804055"/>
    <n v="73.706000000000003"/>
    <n v="1400.414"/>
    <n v="636.39400000000001"/>
  </r>
  <r>
    <s v="T04458"/>
    <x v="613"/>
    <s v="C169"/>
    <s v="P004"/>
    <x v="4"/>
    <n v="1"/>
    <n v="0"/>
    <s v="Cash"/>
    <n v="1853.77"/>
    <n v="1363.52"/>
    <x v="0"/>
    <s v="Accessories"/>
    <n v="1853.77"/>
    <n v="1363.52"/>
    <n v="490.25"/>
    <n v="0.26446107122242779"/>
    <n v="0"/>
    <n v="1853.77"/>
    <n v="490.25"/>
  </r>
  <r>
    <s v="T04459"/>
    <x v="84"/>
    <s v="C126"/>
    <s v="P019"/>
    <x v="0"/>
    <n v="5"/>
    <n v="0.05"/>
    <s v="Cash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4460"/>
    <x v="572"/>
    <s v="C112"/>
    <s v="P028"/>
    <x v="0"/>
    <n v="1"/>
    <n v="0"/>
    <s v="Mobile Money"/>
    <n v="673.78"/>
    <n v="363.33"/>
    <x v="1"/>
    <s v="Smartphone"/>
    <n v="673.78"/>
    <n v="363.33"/>
    <n v="310.45"/>
    <n v="0.46075870462168661"/>
    <n v="0"/>
    <n v="673.78"/>
    <n v="310.45"/>
  </r>
  <r>
    <s v="T04461"/>
    <x v="94"/>
    <s v="C147"/>
    <s v="P023"/>
    <x v="4"/>
    <n v="2"/>
    <n v="0.15"/>
    <s v="Credit Card"/>
    <n v="1878.47"/>
    <n v="1014.91"/>
    <x v="0"/>
    <s v="Footwear"/>
    <n v="3756.94"/>
    <n v="2029.82"/>
    <n v="1727.1200000000001"/>
    <n v="0.45971455493034225"/>
    <n v="563.54099999999994"/>
    <n v="3193.3990000000003"/>
    <n v="1163.5790000000004"/>
  </r>
  <r>
    <s v="T04462"/>
    <x v="446"/>
    <s v="C051"/>
    <s v="P034"/>
    <x v="0"/>
    <n v="2"/>
    <n v="0.1"/>
    <s v="Bank Transfer"/>
    <n v="428.05"/>
    <n v="246.07"/>
    <x v="1"/>
    <s v="Laptop"/>
    <n v="856.1"/>
    <n v="492.14"/>
    <n v="363.96000000000004"/>
    <n v="0.42513725032122418"/>
    <n v="85.610000000000014"/>
    <n v="770.49"/>
    <n v="278.35000000000002"/>
  </r>
  <r>
    <s v="T04463"/>
    <x v="277"/>
    <s v="C131"/>
    <s v="P011"/>
    <x v="1"/>
    <n v="3"/>
    <n v="0.15"/>
    <s v="Cash"/>
    <n v="248.57"/>
    <n v="190.67"/>
    <x v="1"/>
    <s v="Headphones"/>
    <n v="745.71"/>
    <n v="572.01"/>
    <n v="173.70000000000005"/>
    <n v="0.23293237317455853"/>
    <n v="111.8565"/>
    <n v="633.85350000000005"/>
    <n v="61.843500000000063"/>
  </r>
  <r>
    <s v="T04464"/>
    <x v="219"/>
    <s v="C130"/>
    <s v="P045"/>
    <x v="2"/>
    <n v="1"/>
    <n v="0.05"/>
    <s v="Mobile Money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4465"/>
    <x v="508"/>
    <s v="C082"/>
    <s v="P033"/>
    <x v="0"/>
    <n v="4"/>
    <n v="0.05"/>
    <s v="Credit Card"/>
    <n v="1798.97"/>
    <n v="1329.15"/>
    <x v="0"/>
    <s v="Accessories"/>
    <n v="7195.88"/>
    <n v="5316.6"/>
    <n v="1879.2799999999997"/>
    <n v="0.26116055298309582"/>
    <n v="359.79400000000004"/>
    <n v="6836.0860000000002"/>
    <n v="1519.4859999999999"/>
  </r>
  <r>
    <s v="T04466"/>
    <x v="385"/>
    <s v="C183"/>
    <s v="P001"/>
    <x v="3"/>
    <n v="2"/>
    <n v="0"/>
    <s v="Credit Card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4467"/>
    <x v="245"/>
    <s v="C052"/>
    <s v="P034"/>
    <x v="1"/>
    <n v="2"/>
    <n v="0"/>
    <s v="Bank Transfer"/>
    <n v="428.05"/>
    <n v="246.07"/>
    <x v="1"/>
    <s v="Laptop"/>
    <n v="856.1"/>
    <n v="492.14"/>
    <n v="363.96000000000004"/>
    <n v="0.42513725032122418"/>
    <n v="0"/>
    <n v="856.1"/>
    <n v="363.96000000000004"/>
  </r>
  <r>
    <s v="T04468"/>
    <x v="475"/>
    <s v="C085"/>
    <s v="P015"/>
    <x v="3"/>
    <n v="2"/>
    <n v="0.05"/>
    <s v="Cash"/>
    <n v="270.45"/>
    <n v="187.6"/>
    <x v="0"/>
    <s v="Bags"/>
    <n v="540.9"/>
    <n v="375.2"/>
    <n v="165.7"/>
    <n v="0.30634128304677388"/>
    <n v="27.045000000000002"/>
    <n v="513.85500000000002"/>
    <n v="138.65500000000003"/>
  </r>
  <r>
    <s v="T04469"/>
    <x v="580"/>
    <s v="C016"/>
    <s v="P013"/>
    <x v="3"/>
    <n v="1"/>
    <n v="0.15"/>
    <s v="Credit Card"/>
    <n v="1134.8"/>
    <n v="675.1"/>
    <x v="0"/>
    <s v="Watches"/>
    <n v="1134.8"/>
    <n v="675.1"/>
    <n v="459.69999999999993"/>
    <n v="0.40509340853013742"/>
    <n v="170.22"/>
    <n v="964.57999999999993"/>
    <n v="289.4799999999999"/>
  </r>
  <r>
    <s v="T04470"/>
    <x v="496"/>
    <s v="C075"/>
    <s v="P036"/>
    <x v="1"/>
    <n v="4"/>
    <n v="0.05"/>
    <s v="Cash"/>
    <n v="1501.46"/>
    <n v="1167.73"/>
    <x v="0"/>
    <s v="Watches"/>
    <n v="6005.84"/>
    <n v="4670.92"/>
    <n v="1334.92"/>
    <n v="0.22227032355174298"/>
    <n v="300.29200000000003"/>
    <n v="5705.5479999999998"/>
    <n v="1034.6279999999997"/>
  </r>
  <r>
    <s v="T04471"/>
    <x v="371"/>
    <s v="C157"/>
    <s v="P013"/>
    <x v="3"/>
    <n v="1"/>
    <n v="0"/>
    <s v="Cash"/>
    <n v="1134.8"/>
    <n v="675.1"/>
    <x v="0"/>
    <s v="Watches"/>
    <n v="1134.8"/>
    <n v="675.1"/>
    <n v="459.69999999999993"/>
    <n v="0.40509340853013742"/>
    <n v="0"/>
    <n v="1134.8"/>
    <n v="459.69999999999993"/>
  </r>
  <r>
    <s v="T04472"/>
    <x v="562"/>
    <s v="C065"/>
    <s v="P034"/>
    <x v="3"/>
    <n v="4"/>
    <n v="0"/>
    <s v="Cash"/>
    <n v="428.05"/>
    <n v="246.07"/>
    <x v="1"/>
    <s v="Laptop"/>
    <n v="1712.2"/>
    <n v="984.28"/>
    <n v="727.92000000000007"/>
    <n v="0.42513725032122418"/>
    <n v="0"/>
    <n v="1712.2"/>
    <n v="727.92000000000007"/>
  </r>
  <r>
    <s v="T04473"/>
    <x v="588"/>
    <s v="C149"/>
    <s v="P025"/>
    <x v="3"/>
    <n v="4"/>
    <n v="0.05"/>
    <s v="Credit Card"/>
    <n v="429.15"/>
    <n v="258.72000000000003"/>
    <x v="0"/>
    <s v="Watches"/>
    <n v="1716.6"/>
    <n v="1034.8800000000001"/>
    <n v="681.7199999999998"/>
    <n v="0.39713386927647665"/>
    <n v="85.83"/>
    <n v="1630.77"/>
    <n v="595.88999999999987"/>
  </r>
  <r>
    <s v="T04474"/>
    <x v="104"/>
    <s v="C036"/>
    <s v="P043"/>
    <x v="1"/>
    <n v="2"/>
    <n v="0.15"/>
    <s v="Mobile Money"/>
    <n v="564.41999999999996"/>
    <n v="293.95999999999998"/>
    <x v="0"/>
    <s v="Accessories"/>
    <n v="1128.8399999999999"/>
    <n v="587.91999999999996"/>
    <n v="540.91999999999996"/>
    <n v="0.47918216930654478"/>
    <n v="169.32599999999999"/>
    <n v="959.5139999999999"/>
    <n v="371.59399999999994"/>
  </r>
  <r>
    <s v="T04475"/>
    <x v="553"/>
    <s v="C190"/>
    <s v="P001"/>
    <x v="4"/>
    <n v="1"/>
    <n v="0.15"/>
    <s v="Cash"/>
    <n v="1673.69"/>
    <n v="1323.38"/>
    <x v="1"/>
    <s v="Camera"/>
    <n v="1673.69"/>
    <n v="1323.38"/>
    <n v="350.30999999999995"/>
    <n v="0.20930399297360916"/>
    <n v="251.05349999999999"/>
    <n v="1422.6365000000001"/>
    <n v="99.25649999999996"/>
  </r>
  <r>
    <s v="T04476"/>
    <x v="138"/>
    <s v="C139"/>
    <s v="P017"/>
    <x v="0"/>
    <n v="3"/>
    <n v="0"/>
    <s v="Mobile Money"/>
    <n v="1246.1099999999999"/>
    <n v="833.52"/>
    <x v="1"/>
    <s v="Headphones"/>
    <n v="3738.33"/>
    <n v="2500.56"/>
    <n v="1237.77"/>
    <n v="0.33110239063967067"/>
    <n v="0"/>
    <n v="3738.33"/>
    <n v="1237.77"/>
  </r>
  <r>
    <s v="T04477"/>
    <x v="94"/>
    <s v="C123"/>
    <s v="P047"/>
    <x v="0"/>
    <n v="4"/>
    <n v="0.05"/>
    <s v="Cash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4478"/>
    <x v="247"/>
    <s v="C013"/>
    <s v="P025"/>
    <x v="3"/>
    <n v="5"/>
    <n v="0.1"/>
    <s v="Credit Card"/>
    <n v="429.15"/>
    <n v="258.72000000000003"/>
    <x v="0"/>
    <s v="Watches"/>
    <n v="2145.75"/>
    <n v="1293.6000000000001"/>
    <n v="852.14999999999986"/>
    <n v="0.3971338692764767"/>
    <n v="214.57500000000002"/>
    <n v="1931.175"/>
    <n v="637.57499999999982"/>
  </r>
  <r>
    <s v="T04479"/>
    <x v="296"/>
    <s v="C064"/>
    <s v="P027"/>
    <x v="1"/>
    <n v="1"/>
    <n v="0"/>
    <s v="Credit Card"/>
    <n v="1272.23"/>
    <n v="952.65"/>
    <x v="1"/>
    <s v="Smartphone"/>
    <n v="1272.23"/>
    <n v="952.65"/>
    <n v="319.58000000000004"/>
    <n v="0.2511967175746524"/>
    <n v="0"/>
    <n v="1272.23"/>
    <n v="319.58000000000004"/>
  </r>
  <r>
    <s v="T04480"/>
    <x v="605"/>
    <s v="C115"/>
    <s v="P037"/>
    <x v="3"/>
    <n v="1"/>
    <n v="0"/>
    <s v="Bank Transfer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4481"/>
    <x v="689"/>
    <s v="C024"/>
    <s v="P005"/>
    <x v="4"/>
    <n v="5"/>
    <n v="0.1"/>
    <s v="Bank Transfer"/>
    <n v="1396.22"/>
    <n v="1004.09"/>
    <x v="0"/>
    <s v="Bags"/>
    <n v="6981.1"/>
    <n v="5020.45"/>
    <n v="1960.6500000000005"/>
    <n v="0.28085115526206478"/>
    <n v="698.11000000000013"/>
    <n v="6282.99"/>
    <n v="1262.54"/>
  </r>
  <r>
    <s v="T04482"/>
    <x v="701"/>
    <s v="C085"/>
    <s v="P035"/>
    <x v="4"/>
    <n v="2"/>
    <n v="0.1"/>
    <s v="Credit Card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4483"/>
    <x v="270"/>
    <s v="C005"/>
    <s v="P038"/>
    <x v="2"/>
    <n v="3"/>
    <n v="0"/>
    <s v="Cash"/>
    <n v="366.93"/>
    <n v="285.23"/>
    <x v="0"/>
    <s v="Footwear"/>
    <n v="1100.79"/>
    <n v="855.69"/>
    <n v="245.09999999999991"/>
    <n v="0.22265827269506439"/>
    <n v="0"/>
    <n v="1100.79"/>
    <n v="245.09999999999991"/>
  </r>
  <r>
    <s v="T04484"/>
    <x v="538"/>
    <s v="C093"/>
    <s v="P031"/>
    <x v="2"/>
    <n v="3"/>
    <n v="0.05"/>
    <s v="Bank Transfer"/>
    <n v="1095.72"/>
    <n v="822.2"/>
    <x v="2"/>
    <s v="Snacks"/>
    <n v="3287.16"/>
    <n v="2466.6000000000004"/>
    <n v="820.55999999999949"/>
    <n v="0.24962581681451451"/>
    <n v="164.358"/>
    <n v="3122.8019999999997"/>
    <n v="656.20199999999932"/>
  </r>
  <r>
    <s v="T04485"/>
    <x v="337"/>
    <s v="C106"/>
    <s v="P047"/>
    <x v="1"/>
    <n v="1"/>
    <n v="0.15"/>
    <s v="Bank Transfer"/>
    <n v="1197.18"/>
    <n v="722.74"/>
    <x v="1"/>
    <s v="Smartphone"/>
    <n v="1197.18"/>
    <n v="722.74"/>
    <n v="474.44000000000005"/>
    <n v="0.39629796688885549"/>
    <n v="179.577"/>
    <n v="1017.6030000000001"/>
    <n v="294.86300000000006"/>
  </r>
  <r>
    <s v="T04486"/>
    <x v="612"/>
    <s v="C097"/>
    <s v="P024"/>
    <x v="4"/>
    <n v="5"/>
    <n v="0.1"/>
    <s v="Bank Transfer"/>
    <n v="1487.41"/>
    <n v="813.07"/>
    <x v="1"/>
    <s v="Smartphone"/>
    <n v="7437.05"/>
    <n v="4065.3500000000004"/>
    <n v="3371.7"/>
    <n v="0.45336524562830688"/>
    <n v="743.70500000000004"/>
    <n v="6693.3450000000003"/>
    <n v="2627.9949999999999"/>
  </r>
  <r>
    <s v="T04487"/>
    <x v="546"/>
    <s v="C149"/>
    <s v="P019"/>
    <x v="0"/>
    <n v="4"/>
    <n v="0.15"/>
    <s v="Mobile Money"/>
    <n v="1762.92"/>
    <n v="1346.48"/>
    <x v="1"/>
    <s v="Laptop"/>
    <n v="7051.68"/>
    <n v="5385.92"/>
    <n v="1665.7600000000002"/>
    <n v="0.23622172305039368"/>
    <n v="1057.752"/>
    <n v="5993.9279999999999"/>
    <n v="608.00799999999981"/>
  </r>
  <r>
    <s v="T04488"/>
    <x v="552"/>
    <s v="C038"/>
    <s v="P026"/>
    <x v="3"/>
    <n v="1"/>
    <n v="0"/>
    <s v="Credit Card"/>
    <n v="1015.76"/>
    <n v="584.4"/>
    <x v="2"/>
    <s v="Dairy"/>
    <n v="1015.76"/>
    <n v="584.4"/>
    <n v="431.36"/>
    <n v="0.42466724423092073"/>
    <n v="0"/>
    <n v="1015.76"/>
    <n v="431.36"/>
  </r>
  <r>
    <s v="T04489"/>
    <x v="280"/>
    <s v="C069"/>
    <s v="P008"/>
    <x v="3"/>
    <n v="2"/>
    <n v="0"/>
    <s v="Credit Card"/>
    <n v="109.78"/>
    <n v="70.59"/>
    <x v="0"/>
    <s v="Footwear"/>
    <n v="219.56"/>
    <n v="141.18"/>
    <n v="78.38"/>
    <n v="0.3569867006740754"/>
    <n v="0"/>
    <n v="219.56"/>
    <n v="78.38"/>
  </r>
  <r>
    <s v="T04490"/>
    <x v="379"/>
    <s v="C036"/>
    <s v="P026"/>
    <x v="2"/>
    <n v="5"/>
    <n v="0.15"/>
    <s v="Bank Transfer"/>
    <n v="1015.76"/>
    <n v="584.4"/>
    <x v="2"/>
    <s v="Dairy"/>
    <n v="5078.8"/>
    <n v="2922"/>
    <n v="2156.8000000000002"/>
    <n v="0.42466724423092073"/>
    <n v="761.82"/>
    <n v="4316.9800000000005"/>
    <n v="1394.9800000000005"/>
  </r>
  <r>
    <s v="T04491"/>
    <x v="17"/>
    <s v="C001"/>
    <s v="P013"/>
    <x v="2"/>
    <n v="4"/>
    <n v="0.05"/>
    <s v="Cash"/>
    <n v="1134.8"/>
    <n v="675.1"/>
    <x v="0"/>
    <s v="Watches"/>
    <n v="4539.2"/>
    <n v="2700.4"/>
    <n v="1838.7999999999997"/>
    <n v="0.40509340853013742"/>
    <n v="226.96"/>
    <n v="4312.24"/>
    <n v="1611.8399999999997"/>
  </r>
  <r>
    <s v="T04492"/>
    <x v="624"/>
    <s v="C136"/>
    <s v="P002"/>
    <x v="0"/>
    <n v="5"/>
    <n v="0"/>
    <s v="Mobile Money"/>
    <n v="818.76"/>
    <n v="527.62"/>
    <x v="1"/>
    <s v="Television"/>
    <n v="4093.8"/>
    <n v="2638.1"/>
    <n v="1455.7000000000003"/>
    <n v="0.35558649665347603"/>
    <n v="0"/>
    <n v="4093.8"/>
    <n v="1455.7000000000003"/>
  </r>
  <r>
    <s v="T04493"/>
    <x v="501"/>
    <s v="C068"/>
    <s v="P042"/>
    <x v="0"/>
    <n v="2"/>
    <n v="0.15"/>
    <s v="Credit Card"/>
    <n v="453.62"/>
    <n v="316.63"/>
    <x v="0"/>
    <s v="Clothing"/>
    <n v="907.24"/>
    <n v="633.26"/>
    <n v="273.98"/>
    <n v="0.30199285745778409"/>
    <n v="136.08599999999998"/>
    <n v="771.154"/>
    <n v="137.89400000000001"/>
  </r>
  <r>
    <s v="T04494"/>
    <x v="51"/>
    <s v="C092"/>
    <s v="P043"/>
    <x v="2"/>
    <n v="4"/>
    <n v="0.1"/>
    <s v="Credit Card"/>
    <n v="564.41999999999996"/>
    <n v="293.95999999999998"/>
    <x v="0"/>
    <s v="Accessories"/>
    <n v="2257.6799999999998"/>
    <n v="1175.8399999999999"/>
    <n v="1081.8399999999999"/>
    <n v="0.47918216930654478"/>
    <n v="225.768"/>
    <n v="2031.9119999999998"/>
    <n v="856.07199999999989"/>
  </r>
  <r>
    <s v="T04495"/>
    <x v="386"/>
    <s v="C057"/>
    <s v="P034"/>
    <x v="0"/>
    <n v="4"/>
    <n v="0"/>
    <s v="Cash"/>
    <n v="428.05"/>
    <n v="246.07"/>
    <x v="1"/>
    <s v="Laptop"/>
    <n v="1712.2"/>
    <n v="984.28"/>
    <n v="727.92000000000007"/>
    <n v="0.42513725032122418"/>
    <n v="0"/>
    <n v="1712.2"/>
    <n v="727.92000000000007"/>
  </r>
  <r>
    <s v="T04496"/>
    <x v="118"/>
    <s v="C076"/>
    <s v="P002"/>
    <x v="3"/>
    <n v="2"/>
    <n v="0"/>
    <s v="Credit Card"/>
    <n v="818.76"/>
    <n v="527.62"/>
    <x v="1"/>
    <s v="Television"/>
    <n v="1637.52"/>
    <n v="1055.24"/>
    <n v="582.28"/>
    <n v="0.35558649665347597"/>
    <n v="0"/>
    <n v="1637.52"/>
    <n v="582.28"/>
  </r>
  <r>
    <s v="T04497"/>
    <x v="708"/>
    <s v="C142"/>
    <s v="P025"/>
    <x v="0"/>
    <n v="1"/>
    <n v="0"/>
    <s v="Mobile Money"/>
    <n v="429.15"/>
    <n v="258.72000000000003"/>
    <x v="0"/>
    <s v="Watches"/>
    <n v="429.15"/>
    <n v="258.72000000000003"/>
    <n v="170.42999999999995"/>
    <n v="0.39713386927647665"/>
    <n v="0"/>
    <n v="429.15"/>
    <n v="170.42999999999995"/>
  </r>
  <r>
    <s v="T04498"/>
    <x v="600"/>
    <s v="C018"/>
    <s v="P023"/>
    <x v="2"/>
    <n v="3"/>
    <n v="0.1"/>
    <s v="Cash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4499"/>
    <x v="405"/>
    <s v="C074"/>
    <s v="P037"/>
    <x v="1"/>
    <n v="1"/>
    <n v="0"/>
    <s v="Cash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4500"/>
    <x v="182"/>
    <s v="C119"/>
    <s v="P045"/>
    <x v="4"/>
    <n v="2"/>
    <n v="0.05"/>
    <s v="Cash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4501"/>
    <x v="399"/>
    <s v="C068"/>
    <s v="P049"/>
    <x v="1"/>
    <n v="4"/>
    <n v="0"/>
    <s v="Cash"/>
    <n v="388.26"/>
    <n v="199.3"/>
    <x v="0"/>
    <s v="Watches"/>
    <n v="1553.04"/>
    <n v="797.2"/>
    <n v="755.83999999999992"/>
    <n v="0.48668418070365216"/>
    <n v="0"/>
    <n v="1553.04"/>
    <n v="755.83999999999992"/>
  </r>
  <r>
    <s v="T04502"/>
    <x v="525"/>
    <s v="C022"/>
    <s v="P008"/>
    <x v="2"/>
    <n v="5"/>
    <n v="0.05"/>
    <s v="Credit Card"/>
    <n v="109.78"/>
    <n v="70.59"/>
    <x v="0"/>
    <s v="Footwear"/>
    <n v="548.9"/>
    <n v="352.95000000000005"/>
    <n v="195.94999999999993"/>
    <n v="0.35698670067407534"/>
    <n v="27.445"/>
    <n v="521.45499999999993"/>
    <n v="168.50499999999988"/>
  </r>
  <r>
    <s v="T04503"/>
    <x v="711"/>
    <s v="C118"/>
    <s v="P006"/>
    <x v="3"/>
    <n v="1"/>
    <n v="0"/>
    <s v="Credit Card"/>
    <n v="318.05"/>
    <n v="187.34"/>
    <x v="2"/>
    <s v="Fruits"/>
    <n v="318.05"/>
    <n v="187.34"/>
    <n v="130.71"/>
    <n v="0.41097311743436565"/>
    <n v="0"/>
    <n v="318.05"/>
    <n v="130.71"/>
  </r>
  <r>
    <s v="T04504"/>
    <x v="140"/>
    <s v="C052"/>
    <s v="P002"/>
    <x v="2"/>
    <n v="5"/>
    <n v="0.15"/>
    <s v="Cash"/>
    <n v="818.76"/>
    <n v="527.62"/>
    <x v="1"/>
    <s v="Television"/>
    <n v="4093.8"/>
    <n v="2638.1"/>
    <n v="1455.7000000000003"/>
    <n v="0.35558649665347603"/>
    <n v="614.07000000000005"/>
    <n v="3479.73"/>
    <n v="841.63000000000011"/>
  </r>
  <r>
    <s v="T04505"/>
    <x v="548"/>
    <s v="C090"/>
    <s v="P029"/>
    <x v="3"/>
    <n v="2"/>
    <n v="0"/>
    <s v="Bank Transfer"/>
    <n v="1485.05"/>
    <n v="988.31"/>
    <x v="0"/>
    <s v="Clothing"/>
    <n v="2970.1"/>
    <n v="1976.62"/>
    <n v="993.48"/>
    <n v="0.33449378808794317"/>
    <n v="0"/>
    <n v="2970.1"/>
    <n v="993.48"/>
  </r>
  <r>
    <s v="T04506"/>
    <x v="316"/>
    <s v="C137"/>
    <s v="P026"/>
    <x v="0"/>
    <n v="1"/>
    <n v="0.15"/>
    <s v="Mobile Money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4507"/>
    <x v="453"/>
    <s v="C112"/>
    <s v="P032"/>
    <x v="0"/>
    <n v="2"/>
    <n v="0.1"/>
    <s v="Bank Transfer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4508"/>
    <x v="16"/>
    <s v="C098"/>
    <s v="P018"/>
    <x v="3"/>
    <n v="3"/>
    <n v="0.05"/>
    <s v="Credit Card"/>
    <n v="1079.8900000000001"/>
    <n v="703.83"/>
    <x v="1"/>
    <s v="Smartphone"/>
    <n v="3239.67"/>
    <n v="2111.4900000000002"/>
    <n v="1128.1799999999998"/>
    <n v="0.34823917250831099"/>
    <n v="161.98350000000002"/>
    <n v="3077.6865000000003"/>
    <n v="966.19650000000001"/>
  </r>
  <r>
    <s v="T04509"/>
    <x v="428"/>
    <s v="C113"/>
    <s v="P035"/>
    <x v="1"/>
    <n v="2"/>
    <n v="0.1"/>
    <s v="Mobile Money"/>
    <n v="1562.43"/>
    <n v="1195.6300000000001"/>
    <x v="1"/>
    <s v="Laptop"/>
    <n v="3124.86"/>
    <n v="2391.2600000000002"/>
    <n v="733.59999999999991"/>
    <n v="0.23476251736077772"/>
    <n v="312.48600000000005"/>
    <n v="2812.3740000000003"/>
    <n v="421.11400000000003"/>
  </r>
  <r>
    <s v="T04510"/>
    <x v="286"/>
    <s v="C007"/>
    <s v="P038"/>
    <x v="3"/>
    <n v="5"/>
    <n v="0"/>
    <s v="Bank Transfer"/>
    <n v="366.93"/>
    <n v="285.23"/>
    <x v="0"/>
    <s v="Footwear"/>
    <n v="1834.65"/>
    <n v="1426.15"/>
    <n v="408.5"/>
    <n v="0.22265827269506444"/>
    <n v="0"/>
    <n v="1834.65"/>
    <n v="408.5"/>
  </r>
  <r>
    <s v="T04511"/>
    <x v="711"/>
    <s v="C061"/>
    <s v="P031"/>
    <x v="3"/>
    <n v="3"/>
    <n v="0.15"/>
    <s v="Credit Card"/>
    <n v="1095.72"/>
    <n v="822.2"/>
    <x v="2"/>
    <s v="Snacks"/>
    <n v="3287.16"/>
    <n v="2466.6000000000004"/>
    <n v="820.55999999999949"/>
    <n v="0.24962581681451451"/>
    <n v="493.07399999999996"/>
    <n v="2794.0859999999998"/>
    <n v="327.48599999999942"/>
  </r>
  <r>
    <s v="T04512"/>
    <x v="165"/>
    <s v="C188"/>
    <s v="P026"/>
    <x v="0"/>
    <n v="4"/>
    <n v="0.05"/>
    <s v="Bank Transfer"/>
    <n v="1015.76"/>
    <n v="584.4"/>
    <x v="2"/>
    <s v="Dairy"/>
    <n v="4063.04"/>
    <n v="2337.6"/>
    <n v="1725.44"/>
    <n v="0.42466724423092073"/>
    <n v="203.15200000000002"/>
    <n v="3859.8879999999999"/>
    <n v="1522.288"/>
  </r>
  <r>
    <s v="T04513"/>
    <x v="498"/>
    <s v="C061"/>
    <s v="P046"/>
    <x v="0"/>
    <n v="5"/>
    <n v="0.15"/>
    <s v="Cash"/>
    <n v="1165.3699999999999"/>
    <n v="926.55"/>
    <x v="0"/>
    <s v="Clothing"/>
    <n v="5826.8499999999995"/>
    <n v="4632.75"/>
    <n v="1194.0999999999995"/>
    <n v="0.20493062289230021"/>
    <n v="874.02749999999992"/>
    <n v="4952.8224999999993"/>
    <n v="320.07249999999931"/>
  </r>
  <r>
    <s v="T04514"/>
    <x v="466"/>
    <s v="C126"/>
    <s v="P024"/>
    <x v="1"/>
    <n v="5"/>
    <n v="0.05"/>
    <s v="Credit Card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4515"/>
    <x v="35"/>
    <s v="C082"/>
    <s v="P001"/>
    <x v="3"/>
    <n v="2"/>
    <n v="0.15"/>
    <s v="Credit Card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4516"/>
    <x v="215"/>
    <s v="C101"/>
    <s v="P005"/>
    <x v="1"/>
    <n v="1"/>
    <n v="0.15"/>
    <s v="Mobile Money"/>
    <n v="1396.22"/>
    <n v="1004.09"/>
    <x v="0"/>
    <s v="Bags"/>
    <n v="1396.22"/>
    <n v="1004.09"/>
    <n v="392.13"/>
    <n v="0.28085115526206472"/>
    <n v="209.43299999999999"/>
    <n v="1186.787"/>
    <n v="182.697"/>
  </r>
  <r>
    <s v="T04517"/>
    <x v="195"/>
    <s v="C181"/>
    <s v="P029"/>
    <x v="1"/>
    <n v="3"/>
    <n v="0.15"/>
    <s v="Credit Card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4518"/>
    <x v="712"/>
    <s v="C034"/>
    <s v="P036"/>
    <x v="0"/>
    <n v="1"/>
    <n v="0.15"/>
    <s v="Mobile Money"/>
    <n v="1501.46"/>
    <n v="1167.73"/>
    <x v="0"/>
    <s v="Watches"/>
    <n v="1501.46"/>
    <n v="1167.73"/>
    <n v="333.73"/>
    <n v="0.22227032355174298"/>
    <n v="225.21899999999999"/>
    <n v="1276.241"/>
    <n v="108.51099999999997"/>
  </r>
  <r>
    <s v="T04519"/>
    <x v="460"/>
    <s v="C140"/>
    <s v="P005"/>
    <x v="1"/>
    <n v="5"/>
    <n v="0.1"/>
    <s v="Bank Transfer"/>
    <n v="1396.22"/>
    <n v="1004.09"/>
    <x v="0"/>
    <s v="Bags"/>
    <n v="6981.1"/>
    <n v="5020.45"/>
    <n v="1960.6500000000005"/>
    <n v="0.28085115526206478"/>
    <n v="698.11000000000013"/>
    <n v="6282.99"/>
    <n v="1262.54"/>
  </r>
  <r>
    <s v="T04520"/>
    <x v="476"/>
    <s v="C122"/>
    <s v="P040"/>
    <x v="1"/>
    <n v="1"/>
    <n v="0.05"/>
    <s v="Cash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4521"/>
    <x v="471"/>
    <s v="C164"/>
    <s v="P049"/>
    <x v="2"/>
    <n v="3"/>
    <n v="0"/>
    <s v="Cash"/>
    <n v="388.26"/>
    <n v="199.3"/>
    <x v="0"/>
    <s v="Watches"/>
    <n v="1164.78"/>
    <n v="597.90000000000009"/>
    <n v="566.87999999999988"/>
    <n v="0.4866841807036521"/>
    <n v="0"/>
    <n v="1164.78"/>
    <n v="566.87999999999988"/>
  </r>
  <r>
    <s v="T04522"/>
    <x v="100"/>
    <s v="C106"/>
    <s v="P002"/>
    <x v="3"/>
    <n v="5"/>
    <n v="0.1"/>
    <s v="Mobile Money"/>
    <n v="818.76"/>
    <n v="527.62"/>
    <x v="1"/>
    <s v="Television"/>
    <n v="4093.8"/>
    <n v="2638.1"/>
    <n v="1455.7000000000003"/>
    <n v="0.35558649665347603"/>
    <n v="409.38000000000005"/>
    <n v="3684.42"/>
    <n v="1046.3200000000002"/>
  </r>
  <r>
    <s v="T04523"/>
    <x v="464"/>
    <s v="C078"/>
    <s v="P019"/>
    <x v="2"/>
    <n v="2"/>
    <n v="0.05"/>
    <s v="Bank Transfer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4524"/>
    <x v="324"/>
    <s v="C070"/>
    <s v="P049"/>
    <x v="2"/>
    <n v="3"/>
    <n v="0"/>
    <s v="Bank Transfer"/>
    <n v="388.26"/>
    <n v="199.3"/>
    <x v="0"/>
    <s v="Watches"/>
    <n v="1164.78"/>
    <n v="597.90000000000009"/>
    <n v="566.87999999999988"/>
    <n v="0.4866841807036521"/>
    <n v="0"/>
    <n v="1164.78"/>
    <n v="566.87999999999988"/>
  </r>
  <r>
    <s v="T04525"/>
    <x v="70"/>
    <s v="C186"/>
    <s v="P009"/>
    <x v="1"/>
    <n v="4"/>
    <n v="0.05"/>
    <s v="Cash"/>
    <n v="123.19"/>
    <n v="80.36"/>
    <x v="2"/>
    <s v="Snacks"/>
    <n v="492.76"/>
    <n v="321.44"/>
    <n v="171.32"/>
    <n v="0.34767432421462779"/>
    <n v="24.638000000000002"/>
    <n v="468.12200000000001"/>
    <n v="146.68200000000002"/>
  </r>
  <r>
    <s v="T04526"/>
    <x v="63"/>
    <s v="C039"/>
    <s v="P002"/>
    <x v="3"/>
    <n v="3"/>
    <n v="0.15"/>
    <s v="Bank Transfer"/>
    <n v="818.76"/>
    <n v="527.62"/>
    <x v="1"/>
    <s v="Television"/>
    <n v="2456.2799999999997"/>
    <n v="1582.8600000000001"/>
    <n v="873.41999999999962"/>
    <n v="0.35558649665347586"/>
    <n v="368.44199999999995"/>
    <n v="2087.8379999999997"/>
    <n v="504.97799999999961"/>
  </r>
  <r>
    <s v="T04527"/>
    <x v="260"/>
    <s v="C155"/>
    <s v="P042"/>
    <x v="0"/>
    <n v="2"/>
    <n v="0.1"/>
    <s v="Bank Transfer"/>
    <n v="453.62"/>
    <n v="316.63"/>
    <x v="0"/>
    <s v="Clothing"/>
    <n v="907.24"/>
    <n v="633.26"/>
    <n v="273.98"/>
    <n v="0.30199285745778409"/>
    <n v="90.724000000000004"/>
    <n v="816.51599999999996"/>
    <n v="183.25599999999997"/>
  </r>
  <r>
    <s v="T04528"/>
    <x v="337"/>
    <s v="C148"/>
    <s v="P016"/>
    <x v="2"/>
    <n v="1"/>
    <n v="0.15"/>
    <s v="Bank Transfer"/>
    <n v="1858.75"/>
    <n v="1451.16"/>
    <x v="0"/>
    <s v="Accessories"/>
    <n v="1858.75"/>
    <n v="1451.16"/>
    <n v="407.58999999999992"/>
    <n v="0.21928177538668456"/>
    <n v="278.8125"/>
    <n v="1579.9375"/>
    <n v="128.77749999999992"/>
  </r>
  <r>
    <s v="T04529"/>
    <x v="481"/>
    <s v="C073"/>
    <s v="P007"/>
    <x v="3"/>
    <n v="1"/>
    <n v="0"/>
    <s v="Mobile Money"/>
    <n v="1474.12"/>
    <n v="764.02"/>
    <x v="1"/>
    <s v="Camera"/>
    <n v="1474.12"/>
    <n v="764.02"/>
    <n v="710.09999999999991"/>
    <n v="0.48171112256804055"/>
    <n v="0"/>
    <n v="1474.12"/>
    <n v="710.09999999999991"/>
  </r>
  <r>
    <s v="T04530"/>
    <x v="533"/>
    <s v="C199"/>
    <s v="P045"/>
    <x v="2"/>
    <n v="5"/>
    <n v="0"/>
    <s v="Credit Card"/>
    <n v="1879.08"/>
    <n v="1004.56"/>
    <x v="2"/>
    <s v="Dairy"/>
    <n v="9395.4"/>
    <n v="5022.7999999999993"/>
    <n v="4372.6000000000004"/>
    <n v="0.46539796070417444"/>
    <n v="0"/>
    <n v="9395.4"/>
    <n v="4372.6000000000004"/>
  </r>
  <r>
    <s v="T04531"/>
    <x v="156"/>
    <s v="C119"/>
    <s v="P005"/>
    <x v="2"/>
    <n v="1"/>
    <n v="0.15"/>
    <s v="Credit Card"/>
    <n v="1396.22"/>
    <n v="1004.09"/>
    <x v="0"/>
    <s v="Bags"/>
    <n v="1396.22"/>
    <n v="1004.09"/>
    <n v="392.13"/>
    <n v="0.28085115526206472"/>
    <n v="209.43299999999999"/>
    <n v="1186.787"/>
    <n v="182.697"/>
  </r>
  <r>
    <s v="T04532"/>
    <x v="614"/>
    <s v="C079"/>
    <s v="P044"/>
    <x v="2"/>
    <n v="3"/>
    <n v="0.1"/>
    <s v="Credit Card"/>
    <n v="1286.55"/>
    <n v="797.54"/>
    <x v="0"/>
    <s v="Accessories"/>
    <n v="3859.6499999999996"/>
    <n v="2392.62"/>
    <n v="1467.0299999999997"/>
    <n v="0.38009404997862495"/>
    <n v="385.96499999999997"/>
    <n v="3473.6849999999995"/>
    <n v="1081.0649999999996"/>
  </r>
  <r>
    <s v="T04533"/>
    <x v="405"/>
    <s v="C186"/>
    <s v="P011"/>
    <x v="3"/>
    <n v="5"/>
    <n v="0.1"/>
    <s v="Mobile Money"/>
    <n v="248.57"/>
    <n v="190.67"/>
    <x v="1"/>
    <s v="Headphones"/>
    <n v="1242.8499999999999"/>
    <n v="953.34999999999991"/>
    <n v="289.5"/>
    <n v="0.2329323731745585"/>
    <n v="124.285"/>
    <n v="1118.5649999999998"/>
    <n v="165.21499999999992"/>
  </r>
  <r>
    <s v="T04534"/>
    <x v="27"/>
    <s v="C138"/>
    <s v="P006"/>
    <x v="3"/>
    <n v="4"/>
    <n v="0.15"/>
    <s v="Bank Transfer"/>
    <n v="318.05"/>
    <n v="187.34"/>
    <x v="2"/>
    <s v="Fruits"/>
    <n v="1272.2"/>
    <n v="749.36"/>
    <n v="522.84"/>
    <n v="0.41097311743436565"/>
    <n v="190.83"/>
    <n v="1081.3700000000001"/>
    <n v="332.0100000000001"/>
  </r>
  <r>
    <s v="T04535"/>
    <x v="262"/>
    <s v="C199"/>
    <s v="P018"/>
    <x v="3"/>
    <n v="3"/>
    <n v="0"/>
    <s v="Cash"/>
    <n v="1079.8900000000001"/>
    <n v="703.83"/>
    <x v="1"/>
    <s v="Smartphone"/>
    <n v="3239.67"/>
    <n v="2111.4900000000002"/>
    <n v="1128.1799999999998"/>
    <n v="0.34823917250831099"/>
    <n v="0"/>
    <n v="3239.67"/>
    <n v="1128.1799999999998"/>
  </r>
  <r>
    <s v="T04536"/>
    <x v="503"/>
    <s v="C012"/>
    <s v="P031"/>
    <x v="2"/>
    <n v="1"/>
    <n v="0.05"/>
    <s v="Bank Transfer"/>
    <n v="1095.72"/>
    <n v="822.2"/>
    <x v="2"/>
    <s v="Snacks"/>
    <n v="1095.72"/>
    <n v="822.2"/>
    <n v="273.52"/>
    <n v="0.24962581681451462"/>
    <n v="54.786000000000001"/>
    <n v="1040.934"/>
    <n v="218.73399999999992"/>
  </r>
  <r>
    <s v="T04537"/>
    <x v="465"/>
    <s v="C080"/>
    <s v="P020"/>
    <x v="2"/>
    <n v="3"/>
    <n v="0"/>
    <s v="Credit Card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4538"/>
    <x v="22"/>
    <s v="C064"/>
    <s v="P018"/>
    <x v="3"/>
    <n v="1"/>
    <n v="0.15"/>
    <s v="Cash"/>
    <n v="1079.8900000000001"/>
    <n v="703.83"/>
    <x v="1"/>
    <s v="Smartphone"/>
    <n v="1079.8900000000001"/>
    <n v="703.83"/>
    <n v="376.06000000000006"/>
    <n v="0.34823917250831105"/>
    <n v="161.98350000000002"/>
    <n v="917.90650000000005"/>
    <n v="214.07650000000001"/>
  </r>
  <r>
    <s v="T04539"/>
    <x v="43"/>
    <s v="C080"/>
    <s v="P020"/>
    <x v="4"/>
    <n v="5"/>
    <n v="0.15"/>
    <s v="Cash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4540"/>
    <x v="410"/>
    <s v="C062"/>
    <s v="P022"/>
    <x v="1"/>
    <n v="2"/>
    <n v="0"/>
    <s v="Mobile Money"/>
    <n v="25.57"/>
    <n v="19.05"/>
    <x v="2"/>
    <s v="Vegetables"/>
    <n v="51.14"/>
    <n v="38.1"/>
    <n v="13.04"/>
    <n v="0.25498631208447398"/>
    <n v="0"/>
    <n v="51.14"/>
    <n v="13.04"/>
  </r>
  <r>
    <s v="T04541"/>
    <x v="254"/>
    <s v="C014"/>
    <s v="P043"/>
    <x v="3"/>
    <n v="2"/>
    <n v="0.05"/>
    <s v="Cash"/>
    <n v="564.41999999999996"/>
    <n v="293.95999999999998"/>
    <x v="0"/>
    <s v="Accessories"/>
    <n v="1128.8399999999999"/>
    <n v="587.91999999999996"/>
    <n v="540.91999999999996"/>
    <n v="0.47918216930654478"/>
    <n v="56.442"/>
    <n v="1072.3979999999999"/>
    <n v="484.47799999999995"/>
  </r>
  <r>
    <s v="T04542"/>
    <x v="564"/>
    <s v="C179"/>
    <s v="P026"/>
    <x v="2"/>
    <n v="1"/>
    <n v="0.15"/>
    <s v="Cash"/>
    <n v="1015.76"/>
    <n v="584.4"/>
    <x v="2"/>
    <s v="Dairy"/>
    <n v="1015.76"/>
    <n v="584.4"/>
    <n v="431.36"/>
    <n v="0.42466724423092073"/>
    <n v="152.364"/>
    <n v="863.39599999999996"/>
    <n v="278.99599999999998"/>
  </r>
  <r>
    <s v="T04543"/>
    <x v="709"/>
    <s v="C021"/>
    <s v="P044"/>
    <x v="3"/>
    <n v="3"/>
    <n v="0"/>
    <s v="Cash"/>
    <n v="1286.55"/>
    <n v="797.54"/>
    <x v="0"/>
    <s v="Accessories"/>
    <n v="3859.6499999999996"/>
    <n v="2392.62"/>
    <n v="1467.0299999999997"/>
    <n v="0.38009404997862495"/>
    <n v="0"/>
    <n v="3859.6499999999996"/>
    <n v="1467.0299999999997"/>
  </r>
  <r>
    <s v="T04544"/>
    <x v="281"/>
    <s v="C054"/>
    <s v="P019"/>
    <x v="0"/>
    <n v="4"/>
    <n v="0"/>
    <s v="Credit Card"/>
    <n v="1762.92"/>
    <n v="1346.48"/>
    <x v="1"/>
    <s v="Laptop"/>
    <n v="7051.68"/>
    <n v="5385.92"/>
    <n v="1665.7600000000002"/>
    <n v="0.23622172305039368"/>
    <n v="0"/>
    <n v="7051.68"/>
    <n v="1665.7600000000002"/>
  </r>
  <r>
    <s v="T04545"/>
    <x v="445"/>
    <s v="C028"/>
    <s v="P020"/>
    <x v="1"/>
    <n v="1"/>
    <n v="0.15"/>
    <s v="Mobile Money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4546"/>
    <x v="653"/>
    <s v="C012"/>
    <s v="P043"/>
    <x v="3"/>
    <n v="4"/>
    <n v="0.05"/>
    <s v="Bank Transfer"/>
    <n v="564.41999999999996"/>
    <n v="293.95999999999998"/>
    <x v="0"/>
    <s v="Accessories"/>
    <n v="2257.6799999999998"/>
    <n v="1175.8399999999999"/>
    <n v="1081.8399999999999"/>
    <n v="0.47918216930654478"/>
    <n v="112.884"/>
    <n v="2144.7959999999998"/>
    <n v="968.9559999999999"/>
  </r>
  <r>
    <s v="T04547"/>
    <x v="321"/>
    <s v="C176"/>
    <s v="P042"/>
    <x v="4"/>
    <n v="1"/>
    <n v="0.1"/>
    <s v="Cash"/>
    <n v="453.62"/>
    <n v="316.63"/>
    <x v="0"/>
    <s v="Clothing"/>
    <n v="453.62"/>
    <n v="316.63"/>
    <n v="136.99"/>
    <n v="0.30199285745778409"/>
    <n v="45.362000000000002"/>
    <n v="408.25799999999998"/>
    <n v="91.627999999999986"/>
  </r>
  <r>
    <s v="T04548"/>
    <x v="404"/>
    <s v="C149"/>
    <s v="P036"/>
    <x v="0"/>
    <n v="4"/>
    <n v="0.1"/>
    <s v="Bank Transfer"/>
    <n v="1501.46"/>
    <n v="1167.73"/>
    <x v="0"/>
    <s v="Watches"/>
    <n v="6005.84"/>
    <n v="4670.92"/>
    <n v="1334.92"/>
    <n v="0.22227032355174298"/>
    <n v="600.58400000000006"/>
    <n v="5405.2560000000003"/>
    <n v="734.33600000000024"/>
  </r>
  <r>
    <s v="T04549"/>
    <x v="607"/>
    <s v="C003"/>
    <s v="P034"/>
    <x v="3"/>
    <n v="1"/>
    <n v="0.05"/>
    <s v="Mobile Money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4550"/>
    <x v="713"/>
    <s v="C088"/>
    <s v="P019"/>
    <x v="2"/>
    <n v="3"/>
    <n v="0.05"/>
    <s v="Cash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4551"/>
    <x v="359"/>
    <s v="C006"/>
    <s v="P007"/>
    <x v="1"/>
    <n v="2"/>
    <n v="0.15"/>
    <s v="Cash"/>
    <n v="1474.12"/>
    <n v="764.02"/>
    <x v="1"/>
    <s v="Camera"/>
    <n v="2948.24"/>
    <n v="1528.04"/>
    <n v="1420.1999999999998"/>
    <n v="0.48171112256804055"/>
    <n v="442.23599999999993"/>
    <n v="2506.0039999999999"/>
    <n v="977.96399999999994"/>
  </r>
  <r>
    <s v="T04552"/>
    <x v="445"/>
    <s v="C121"/>
    <s v="P034"/>
    <x v="2"/>
    <n v="4"/>
    <n v="0"/>
    <s v="Credit Card"/>
    <n v="428.05"/>
    <n v="246.07"/>
    <x v="1"/>
    <s v="Laptop"/>
    <n v="1712.2"/>
    <n v="984.28"/>
    <n v="727.92000000000007"/>
    <n v="0.42513725032122418"/>
    <n v="0"/>
    <n v="1712.2"/>
    <n v="727.92000000000007"/>
  </r>
  <r>
    <s v="T04553"/>
    <x v="387"/>
    <s v="C120"/>
    <s v="P049"/>
    <x v="3"/>
    <n v="4"/>
    <n v="0"/>
    <s v="Mobile Money"/>
    <n v="388.26"/>
    <n v="199.3"/>
    <x v="0"/>
    <s v="Watches"/>
    <n v="1553.04"/>
    <n v="797.2"/>
    <n v="755.83999999999992"/>
    <n v="0.48668418070365216"/>
    <n v="0"/>
    <n v="1553.04"/>
    <n v="755.83999999999992"/>
  </r>
  <r>
    <s v="T04554"/>
    <x v="639"/>
    <s v="C008"/>
    <s v="P037"/>
    <x v="4"/>
    <n v="5"/>
    <n v="0"/>
    <s v="Mobile Money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4555"/>
    <x v="23"/>
    <s v="C040"/>
    <s v="P006"/>
    <x v="2"/>
    <n v="2"/>
    <n v="0.15"/>
    <s v="Bank Transfer"/>
    <n v="318.05"/>
    <n v="187.34"/>
    <x v="2"/>
    <s v="Fruits"/>
    <n v="636.1"/>
    <n v="374.68"/>
    <n v="261.42"/>
    <n v="0.41097311743436565"/>
    <n v="95.415000000000006"/>
    <n v="540.68500000000006"/>
    <n v="166.00500000000005"/>
  </r>
  <r>
    <s v="T04556"/>
    <x v="21"/>
    <s v="C124"/>
    <s v="P048"/>
    <x v="1"/>
    <n v="1"/>
    <n v="0.05"/>
    <s v="Mobile Money"/>
    <n v="1216.3599999999999"/>
    <n v="794.8"/>
    <x v="0"/>
    <s v="Bags"/>
    <n v="1216.3599999999999"/>
    <n v="794.8"/>
    <n v="421.55999999999995"/>
    <n v="0.34657502713012595"/>
    <n v="60.817999999999998"/>
    <n v="1155.5419999999999"/>
    <n v="360.74199999999996"/>
  </r>
  <r>
    <s v="T04557"/>
    <x v="335"/>
    <s v="C087"/>
    <s v="P049"/>
    <x v="2"/>
    <n v="1"/>
    <n v="0.15"/>
    <s v="Mobile Money"/>
    <n v="388.26"/>
    <n v="199.3"/>
    <x v="0"/>
    <s v="Watches"/>
    <n v="388.26"/>
    <n v="199.3"/>
    <n v="188.95999999999998"/>
    <n v="0.48668418070365216"/>
    <n v="58.238999999999997"/>
    <n v="330.02100000000002"/>
    <n v="130.721"/>
  </r>
  <r>
    <s v="T04558"/>
    <x v="405"/>
    <s v="C144"/>
    <s v="P005"/>
    <x v="3"/>
    <n v="1"/>
    <n v="0.05"/>
    <s v="Bank Transfer"/>
    <n v="1396.22"/>
    <n v="1004.09"/>
    <x v="0"/>
    <s v="Bags"/>
    <n v="1396.22"/>
    <n v="1004.09"/>
    <n v="392.13"/>
    <n v="0.28085115526206472"/>
    <n v="69.811000000000007"/>
    <n v="1326.4090000000001"/>
    <n v="322.31900000000007"/>
  </r>
  <r>
    <s v="T04559"/>
    <x v="61"/>
    <s v="C141"/>
    <s v="P007"/>
    <x v="3"/>
    <n v="5"/>
    <n v="0.1"/>
    <s v="Bank Transfer"/>
    <n v="1474.12"/>
    <n v="764.02"/>
    <x v="1"/>
    <s v="Camera"/>
    <n v="7370.5999999999995"/>
    <n v="3820.1"/>
    <n v="3550.4999999999995"/>
    <n v="0.48171112256804055"/>
    <n v="737.06"/>
    <n v="6633.5399999999991"/>
    <n v="2813.4399999999991"/>
  </r>
  <r>
    <s v="T04560"/>
    <x v="407"/>
    <s v="C120"/>
    <s v="P046"/>
    <x v="4"/>
    <n v="1"/>
    <n v="0"/>
    <s v="Credit Card"/>
    <n v="1165.3699999999999"/>
    <n v="926.55"/>
    <x v="0"/>
    <s v="Clothing"/>
    <n v="1165.3699999999999"/>
    <n v="926.55"/>
    <n v="238.81999999999994"/>
    <n v="0.20493062289230027"/>
    <n v="0"/>
    <n v="1165.3699999999999"/>
    <n v="238.81999999999994"/>
  </r>
  <r>
    <s v="T04561"/>
    <x v="222"/>
    <s v="C167"/>
    <s v="P041"/>
    <x v="0"/>
    <n v="3"/>
    <n v="0.05"/>
    <s v="Credit Card"/>
    <n v="1635.01"/>
    <n v="1043.29"/>
    <x v="1"/>
    <s v="Television"/>
    <n v="4905.03"/>
    <n v="3129.87"/>
    <n v="1775.1599999999999"/>
    <n v="0.36190604338811383"/>
    <n v="245.25149999999999"/>
    <n v="4659.7784999999994"/>
    <n v="1529.9084999999995"/>
  </r>
  <r>
    <s v="T04562"/>
    <x v="367"/>
    <s v="C055"/>
    <s v="P046"/>
    <x v="1"/>
    <n v="2"/>
    <n v="0.05"/>
    <s v="Cash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4563"/>
    <x v="165"/>
    <s v="C101"/>
    <s v="P038"/>
    <x v="4"/>
    <n v="1"/>
    <n v="0.15"/>
    <s v="Mobile Money"/>
    <n v="366.93"/>
    <n v="285.23"/>
    <x v="0"/>
    <s v="Footwear"/>
    <n v="366.93"/>
    <n v="285.23"/>
    <n v="81.699999999999989"/>
    <n v="0.22265827269506441"/>
    <n v="55.039499999999997"/>
    <n v="311.89050000000003"/>
    <n v="26.660500000000013"/>
  </r>
  <r>
    <s v="T04564"/>
    <x v="515"/>
    <s v="C142"/>
    <s v="P009"/>
    <x v="0"/>
    <n v="4"/>
    <n v="0.1"/>
    <s v="Mobile Money"/>
    <n v="123.19"/>
    <n v="80.36"/>
    <x v="2"/>
    <s v="Snacks"/>
    <n v="492.76"/>
    <n v="321.44"/>
    <n v="171.32"/>
    <n v="0.34767432421462779"/>
    <n v="49.276000000000003"/>
    <n v="443.48399999999998"/>
    <n v="122.04399999999998"/>
  </r>
  <r>
    <s v="T04565"/>
    <x v="677"/>
    <s v="C171"/>
    <s v="P004"/>
    <x v="1"/>
    <n v="1"/>
    <n v="0.15"/>
    <s v="Mobile Money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4566"/>
    <x v="600"/>
    <s v="C175"/>
    <s v="P027"/>
    <x v="0"/>
    <n v="1"/>
    <n v="0.15"/>
    <s v="Cash"/>
    <n v="1272.23"/>
    <n v="952.65"/>
    <x v="1"/>
    <s v="Smartphone"/>
    <n v="1272.23"/>
    <n v="952.65"/>
    <n v="319.58000000000004"/>
    <n v="0.2511967175746524"/>
    <n v="190.83449999999999"/>
    <n v="1081.3955000000001"/>
    <n v="128.74550000000011"/>
  </r>
  <r>
    <s v="T04567"/>
    <x v="358"/>
    <s v="C063"/>
    <s v="P030"/>
    <x v="4"/>
    <n v="3"/>
    <n v="0.05"/>
    <s v="Cash"/>
    <n v="29.24"/>
    <n v="15.28"/>
    <x v="0"/>
    <s v="Watches"/>
    <n v="87.72"/>
    <n v="45.839999999999996"/>
    <n v="41.88"/>
    <n v="0.47742818057455544"/>
    <n v="4.3860000000000001"/>
    <n v="83.334000000000003"/>
    <n v="37.494000000000007"/>
  </r>
  <r>
    <s v="T04568"/>
    <x v="629"/>
    <s v="C083"/>
    <s v="P031"/>
    <x v="3"/>
    <n v="1"/>
    <n v="0.15"/>
    <s v="Bank Transfer"/>
    <n v="1095.72"/>
    <n v="822.2"/>
    <x v="2"/>
    <s v="Snacks"/>
    <n v="1095.72"/>
    <n v="822.2"/>
    <n v="273.52"/>
    <n v="0.24962581681451462"/>
    <n v="164.358"/>
    <n v="931.36200000000008"/>
    <n v="109.16200000000003"/>
  </r>
  <r>
    <s v="T04569"/>
    <x v="710"/>
    <s v="C038"/>
    <s v="P014"/>
    <x v="1"/>
    <n v="1"/>
    <n v="0"/>
    <s v="Mobile Money"/>
    <n v="1342.75"/>
    <n v="797.94"/>
    <x v="0"/>
    <s v="Clothing"/>
    <n v="1342.75"/>
    <n v="797.94"/>
    <n v="544.80999999999995"/>
    <n v="0.40574194749581077"/>
    <n v="0"/>
    <n v="1342.75"/>
    <n v="544.80999999999995"/>
  </r>
  <r>
    <s v="T04570"/>
    <x v="679"/>
    <s v="C003"/>
    <s v="P021"/>
    <x v="2"/>
    <n v="2"/>
    <n v="0.1"/>
    <s v="Cash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4571"/>
    <x v="520"/>
    <s v="C167"/>
    <s v="P005"/>
    <x v="4"/>
    <n v="3"/>
    <n v="0.05"/>
    <s v="Bank Transfer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4572"/>
    <x v="377"/>
    <s v="C055"/>
    <s v="P029"/>
    <x v="3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4573"/>
    <x v="488"/>
    <s v="C074"/>
    <s v="P050"/>
    <x v="4"/>
    <n v="3"/>
    <n v="0"/>
    <s v="Credit Card"/>
    <n v="1044.6400000000001"/>
    <n v="775.07"/>
    <x v="0"/>
    <s v="Footwear"/>
    <n v="3133.92"/>
    <n v="2325.21"/>
    <n v="808.71"/>
    <n v="0.25805062030938891"/>
    <n v="0"/>
    <n v="3133.92"/>
    <n v="808.71"/>
  </r>
  <r>
    <s v="T04574"/>
    <x v="408"/>
    <s v="C007"/>
    <s v="P006"/>
    <x v="3"/>
    <n v="3"/>
    <n v="0"/>
    <s v="Mobile Money"/>
    <n v="318.05"/>
    <n v="187.34"/>
    <x v="2"/>
    <s v="Fruits"/>
    <n v="954.15000000000009"/>
    <n v="562.02"/>
    <n v="392.13000000000011"/>
    <n v="0.41097311743436576"/>
    <n v="0"/>
    <n v="954.15000000000009"/>
    <n v="392.13000000000011"/>
  </r>
  <r>
    <s v="T04575"/>
    <x v="224"/>
    <s v="C154"/>
    <s v="P050"/>
    <x v="3"/>
    <n v="1"/>
    <n v="0.1"/>
    <s v="Credit Card"/>
    <n v="1044.6400000000001"/>
    <n v="775.07"/>
    <x v="0"/>
    <s v="Footwear"/>
    <n v="1044.6400000000001"/>
    <n v="775.07"/>
    <n v="269.57000000000005"/>
    <n v="0.25805062030938891"/>
    <n v="104.46400000000001"/>
    <n v="940.17600000000004"/>
    <n v="165.10599999999999"/>
  </r>
  <r>
    <s v="T04576"/>
    <x v="85"/>
    <s v="C012"/>
    <s v="P009"/>
    <x v="2"/>
    <n v="1"/>
    <n v="0.1"/>
    <s v="Cash"/>
    <n v="123.19"/>
    <n v="80.36"/>
    <x v="2"/>
    <s v="Snacks"/>
    <n v="123.19"/>
    <n v="80.36"/>
    <n v="42.83"/>
    <n v="0.34767432421462779"/>
    <n v="12.319000000000001"/>
    <n v="110.871"/>
    <n v="30.510999999999996"/>
  </r>
  <r>
    <s v="T04577"/>
    <x v="553"/>
    <s v="C097"/>
    <s v="P031"/>
    <x v="1"/>
    <n v="3"/>
    <n v="0.15"/>
    <s v="Bank Transfer"/>
    <n v="1095.72"/>
    <n v="822.2"/>
    <x v="2"/>
    <s v="Snacks"/>
    <n v="3287.16"/>
    <n v="2466.6000000000004"/>
    <n v="820.55999999999949"/>
    <n v="0.24962581681451451"/>
    <n v="493.07399999999996"/>
    <n v="2794.0859999999998"/>
    <n v="327.48599999999942"/>
  </r>
  <r>
    <s v="T04578"/>
    <x v="608"/>
    <s v="C104"/>
    <s v="P043"/>
    <x v="2"/>
    <n v="2"/>
    <n v="0.1"/>
    <s v="Credit Card"/>
    <n v="564.41999999999996"/>
    <n v="293.95999999999998"/>
    <x v="0"/>
    <s v="Accessories"/>
    <n v="1128.8399999999999"/>
    <n v="587.91999999999996"/>
    <n v="540.91999999999996"/>
    <n v="0.47918216930654478"/>
    <n v="112.884"/>
    <n v="1015.9559999999999"/>
    <n v="428.03599999999994"/>
  </r>
  <r>
    <s v="T04579"/>
    <x v="560"/>
    <s v="C080"/>
    <s v="P037"/>
    <x v="4"/>
    <n v="1"/>
    <n v="0"/>
    <s v="Cash"/>
    <n v="1952.65"/>
    <n v="1451.27"/>
    <x v="1"/>
    <s v="Television"/>
    <n v="1952.65"/>
    <n v="1451.27"/>
    <n v="501.38000000000011"/>
    <n v="0.2567690062223133"/>
    <n v="0"/>
    <n v="1952.65"/>
    <n v="501.38000000000011"/>
  </r>
  <r>
    <s v="T04580"/>
    <x v="398"/>
    <s v="C084"/>
    <s v="P019"/>
    <x v="3"/>
    <n v="1"/>
    <n v="0.1"/>
    <s v="Mobile Money"/>
    <n v="1762.92"/>
    <n v="1346.48"/>
    <x v="1"/>
    <s v="Laptop"/>
    <n v="1762.92"/>
    <n v="1346.48"/>
    <n v="416.44000000000005"/>
    <n v="0.23622172305039368"/>
    <n v="176.29200000000003"/>
    <n v="1586.6280000000002"/>
    <n v="240.14800000000014"/>
  </r>
  <r>
    <s v="T04581"/>
    <x v="724"/>
    <s v="C108"/>
    <s v="P028"/>
    <x v="0"/>
    <n v="2"/>
    <n v="0.15"/>
    <s v="Mobile Money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4582"/>
    <x v="133"/>
    <s v="C032"/>
    <s v="P030"/>
    <x v="0"/>
    <n v="4"/>
    <n v="0.05"/>
    <s v="Bank Transfer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4583"/>
    <x v="344"/>
    <s v="C083"/>
    <s v="P001"/>
    <x v="3"/>
    <n v="2"/>
    <n v="0"/>
    <s v="Mobile Money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4584"/>
    <x v="646"/>
    <s v="C127"/>
    <s v="P034"/>
    <x v="0"/>
    <n v="1"/>
    <n v="0.05"/>
    <s v="Credit Card"/>
    <n v="428.05"/>
    <n v="246.07"/>
    <x v="1"/>
    <s v="Laptop"/>
    <n v="428.05"/>
    <n v="246.07"/>
    <n v="181.98000000000002"/>
    <n v="0.42513725032122418"/>
    <n v="21.402500000000003"/>
    <n v="406.64750000000004"/>
    <n v="160.57750000000004"/>
  </r>
  <r>
    <s v="T04585"/>
    <x v="285"/>
    <s v="C152"/>
    <s v="P010"/>
    <x v="0"/>
    <n v="5"/>
    <n v="0.15"/>
    <s v="Cash"/>
    <n v="1194.1199999999999"/>
    <n v="838.95"/>
    <x v="1"/>
    <s v="Smartphone"/>
    <n v="5970.5999999999995"/>
    <n v="4194.75"/>
    <n v="1775.8499999999995"/>
    <n v="0.29743241885237659"/>
    <n v="895.58999999999992"/>
    <n v="5075.0099999999993"/>
    <n v="880.25999999999931"/>
  </r>
  <r>
    <s v="T04586"/>
    <x v="666"/>
    <s v="C088"/>
    <s v="P018"/>
    <x v="0"/>
    <n v="3"/>
    <n v="0.05"/>
    <s v="Mobile Money"/>
    <n v="1079.8900000000001"/>
    <n v="703.83"/>
    <x v="1"/>
    <s v="Smartphone"/>
    <n v="3239.67"/>
    <n v="2111.4900000000002"/>
    <n v="1128.1799999999998"/>
    <n v="0.34823917250831099"/>
    <n v="161.98350000000002"/>
    <n v="3077.6865000000003"/>
    <n v="966.19650000000001"/>
  </r>
  <r>
    <s v="T04587"/>
    <x v="159"/>
    <s v="C164"/>
    <s v="P040"/>
    <x v="3"/>
    <n v="5"/>
    <n v="0.15"/>
    <s v="Credit Card"/>
    <n v="1745.61"/>
    <n v="1322.44"/>
    <x v="1"/>
    <s v="Headphones"/>
    <n v="8728.0499999999993"/>
    <n v="6612.2000000000007"/>
    <n v="2115.8499999999985"/>
    <n v="0.24241955534168558"/>
    <n v="1309.2074999999998"/>
    <n v="7418.8424999999997"/>
    <n v="806.64249999999902"/>
  </r>
  <r>
    <s v="T04588"/>
    <x v="506"/>
    <s v="C059"/>
    <s v="P037"/>
    <x v="1"/>
    <n v="1"/>
    <n v="0.05"/>
    <s v="Bank Transfer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4589"/>
    <x v="514"/>
    <s v="C075"/>
    <s v="P044"/>
    <x v="1"/>
    <n v="3"/>
    <n v="0.1"/>
    <s v="Mobile Money"/>
    <n v="1286.55"/>
    <n v="797.54"/>
    <x v="0"/>
    <s v="Accessories"/>
    <n v="3859.6499999999996"/>
    <n v="2392.62"/>
    <n v="1467.0299999999997"/>
    <n v="0.38009404997862495"/>
    <n v="385.96499999999997"/>
    <n v="3473.6849999999995"/>
    <n v="1081.0649999999996"/>
  </r>
  <r>
    <s v="T04590"/>
    <x v="259"/>
    <s v="C198"/>
    <s v="P037"/>
    <x v="1"/>
    <n v="4"/>
    <n v="0.05"/>
    <s v="Cash"/>
    <n v="1952.65"/>
    <n v="1451.27"/>
    <x v="1"/>
    <s v="Television"/>
    <n v="7810.6"/>
    <n v="5805.08"/>
    <n v="2005.5200000000004"/>
    <n v="0.2567690062223133"/>
    <n v="390.53000000000003"/>
    <n v="7420.0700000000006"/>
    <n v="1614.9900000000007"/>
  </r>
  <r>
    <s v="T04591"/>
    <x v="193"/>
    <s v="C092"/>
    <s v="P048"/>
    <x v="3"/>
    <n v="4"/>
    <n v="0"/>
    <s v="Cash"/>
    <n v="1216.3599999999999"/>
    <n v="794.8"/>
    <x v="0"/>
    <s v="Bags"/>
    <n v="4865.4399999999996"/>
    <n v="3179.2"/>
    <n v="1686.2399999999998"/>
    <n v="0.34657502713012595"/>
    <n v="0"/>
    <n v="4865.4399999999996"/>
    <n v="1686.2399999999998"/>
  </r>
  <r>
    <s v="T04592"/>
    <x v="626"/>
    <s v="C118"/>
    <s v="P042"/>
    <x v="2"/>
    <n v="1"/>
    <n v="0.15"/>
    <s v="Cash"/>
    <n v="453.62"/>
    <n v="316.63"/>
    <x v="0"/>
    <s v="Clothing"/>
    <n v="453.62"/>
    <n v="316.63"/>
    <n v="136.99"/>
    <n v="0.30199285745778409"/>
    <n v="68.042999999999992"/>
    <n v="385.577"/>
    <n v="68.947000000000003"/>
  </r>
  <r>
    <s v="T04593"/>
    <x v="537"/>
    <s v="C093"/>
    <s v="P038"/>
    <x v="1"/>
    <n v="3"/>
    <n v="0.15"/>
    <s v="Credit Card"/>
    <n v="366.93"/>
    <n v="285.23"/>
    <x v="0"/>
    <s v="Footwear"/>
    <n v="1100.79"/>
    <n v="855.69"/>
    <n v="245.09999999999991"/>
    <n v="0.22265827269506439"/>
    <n v="165.11849999999998"/>
    <n v="935.67149999999992"/>
    <n v="79.981499999999869"/>
  </r>
  <r>
    <s v="T04594"/>
    <x v="384"/>
    <s v="C124"/>
    <s v="P029"/>
    <x v="3"/>
    <n v="2"/>
    <n v="0"/>
    <s v="Mobile Money"/>
    <n v="1485.05"/>
    <n v="988.31"/>
    <x v="0"/>
    <s v="Clothing"/>
    <n v="2970.1"/>
    <n v="1976.62"/>
    <n v="993.48"/>
    <n v="0.33449378808794317"/>
    <n v="0"/>
    <n v="2970.1"/>
    <n v="993.48"/>
  </r>
  <r>
    <s v="T04595"/>
    <x v="142"/>
    <s v="C082"/>
    <s v="P005"/>
    <x v="0"/>
    <n v="2"/>
    <n v="0"/>
    <s v="Credit Card"/>
    <n v="1396.22"/>
    <n v="1004.09"/>
    <x v="0"/>
    <s v="Bags"/>
    <n v="2792.44"/>
    <n v="2008.18"/>
    <n v="784.26"/>
    <n v="0.28085115526206472"/>
    <n v="0"/>
    <n v="2792.44"/>
    <n v="784.26"/>
  </r>
  <r>
    <s v="T04596"/>
    <x v="564"/>
    <s v="C114"/>
    <s v="P018"/>
    <x v="0"/>
    <n v="1"/>
    <n v="0.1"/>
    <s v="Bank Transfer"/>
    <n v="1079.8900000000001"/>
    <n v="703.83"/>
    <x v="1"/>
    <s v="Smartphone"/>
    <n v="1079.8900000000001"/>
    <n v="703.83"/>
    <n v="376.06000000000006"/>
    <n v="0.34823917250831105"/>
    <n v="107.98900000000002"/>
    <n v="971.90100000000007"/>
    <n v="268.07100000000003"/>
  </r>
  <r>
    <s v="T04597"/>
    <x v="159"/>
    <s v="C181"/>
    <s v="P012"/>
    <x v="1"/>
    <n v="2"/>
    <n v="0.15"/>
    <s v="Cash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4598"/>
    <x v="194"/>
    <s v="C042"/>
    <s v="P017"/>
    <x v="4"/>
    <n v="2"/>
    <n v="0.1"/>
    <s v="Bank Transfer"/>
    <n v="1246.1099999999999"/>
    <n v="833.52"/>
    <x v="1"/>
    <s v="Headphones"/>
    <n v="2492.2199999999998"/>
    <n v="1667.04"/>
    <n v="825.17999999999984"/>
    <n v="0.33110239063967062"/>
    <n v="249.22199999999998"/>
    <n v="2242.9979999999996"/>
    <n v="575.95799999999963"/>
  </r>
  <r>
    <s v="T04599"/>
    <x v="63"/>
    <s v="C198"/>
    <s v="P006"/>
    <x v="1"/>
    <n v="5"/>
    <n v="0.15"/>
    <s v="Credit Card"/>
    <n v="318.05"/>
    <n v="187.34"/>
    <x v="2"/>
    <s v="Fruits"/>
    <n v="1590.25"/>
    <n v="936.7"/>
    <n v="653.54999999999995"/>
    <n v="0.41097311743436565"/>
    <n v="238.53749999999999"/>
    <n v="1351.7125000000001"/>
    <n v="415.01250000000005"/>
  </r>
  <r>
    <s v="T04600"/>
    <x v="254"/>
    <s v="C116"/>
    <s v="P021"/>
    <x v="2"/>
    <n v="5"/>
    <n v="0.1"/>
    <s v="Cash"/>
    <n v="1227.24"/>
    <n v="977.09"/>
    <x v="2"/>
    <s v="Dairy"/>
    <n v="6136.2"/>
    <n v="4885.45"/>
    <n v="1250.75"/>
    <n v="0.20383136142889738"/>
    <n v="613.62"/>
    <n v="5522.58"/>
    <n v="637.13000000000011"/>
  </r>
  <r>
    <s v="T04601"/>
    <x v="17"/>
    <s v="C115"/>
    <s v="P049"/>
    <x v="1"/>
    <n v="4"/>
    <n v="0.1"/>
    <s v="Credit Card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4602"/>
    <x v="394"/>
    <s v="C003"/>
    <s v="P003"/>
    <x v="1"/>
    <n v="4"/>
    <n v="0.05"/>
    <s v="Credit Card"/>
    <n v="337.63"/>
    <n v="169.03"/>
    <x v="0"/>
    <s v="Footwear"/>
    <n v="1350.52"/>
    <n v="676.12"/>
    <n v="674.4"/>
    <n v="0.49936320824571273"/>
    <n v="67.525999999999996"/>
    <n v="1282.9939999999999"/>
    <n v="606.87399999999991"/>
  </r>
  <r>
    <s v="T04603"/>
    <x v="439"/>
    <s v="C123"/>
    <s v="P024"/>
    <x v="3"/>
    <n v="2"/>
    <n v="0.1"/>
    <s v="Credit Card"/>
    <n v="1487.41"/>
    <n v="813.07"/>
    <x v="1"/>
    <s v="Smartphone"/>
    <n v="2974.82"/>
    <n v="1626.14"/>
    <n v="1348.68"/>
    <n v="0.45336524562830693"/>
    <n v="297.48200000000003"/>
    <n v="2677.3380000000002"/>
    <n v="1051.1980000000001"/>
  </r>
  <r>
    <s v="T04604"/>
    <x v="721"/>
    <s v="C187"/>
    <s v="P007"/>
    <x v="4"/>
    <n v="4"/>
    <n v="0.15"/>
    <s v="Mobile Money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4605"/>
    <x v="68"/>
    <s v="C178"/>
    <s v="P031"/>
    <x v="2"/>
    <n v="3"/>
    <n v="0.05"/>
    <s v="Credit Card"/>
    <n v="1095.72"/>
    <n v="822.2"/>
    <x v="2"/>
    <s v="Snacks"/>
    <n v="3287.16"/>
    <n v="2466.6000000000004"/>
    <n v="820.55999999999949"/>
    <n v="0.24962581681451451"/>
    <n v="164.358"/>
    <n v="3122.8019999999997"/>
    <n v="656.20199999999932"/>
  </r>
  <r>
    <s v="T04606"/>
    <x v="641"/>
    <s v="C136"/>
    <s v="P044"/>
    <x v="1"/>
    <n v="5"/>
    <n v="0.15"/>
    <s v="Cash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4607"/>
    <x v="152"/>
    <s v="C105"/>
    <s v="P043"/>
    <x v="3"/>
    <n v="3"/>
    <n v="0.15"/>
    <s v="Credit Card"/>
    <n v="564.41999999999996"/>
    <n v="293.95999999999998"/>
    <x v="0"/>
    <s v="Accessories"/>
    <n v="1693.2599999999998"/>
    <n v="881.87999999999988"/>
    <n v="811.37999999999988"/>
    <n v="0.47918216930654478"/>
    <n v="253.98899999999995"/>
    <n v="1439.2709999999997"/>
    <n v="557.39099999999985"/>
  </r>
  <r>
    <s v="T04608"/>
    <x v="579"/>
    <s v="C046"/>
    <s v="P008"/>
    <x v="3"/>
    <n v="3"/>
    <n v="0.1"/>
    <s v="Credit Card"/>
    <n v="109.78"/>
    <n v="70.59"/>
    <x v="0"/>
    <s v="Footwear"/>
    <n v="329.34000000000003"/>
    <n v="211.77"/>
    <n v="117.57000000000002"/>
    <n v="0.35698670067407545"/>
    <n v="32.934000000000005"/>
    <n v="296.40600000000001"/>
    <n v="84.635999999999996"/>
  </r>
  <r>
    <s v="T04609"/>
    <x v="428"/>
    <s v="C067"/>
    <s v="P010"/>
    <x v="3"/>
    <n v="3"/>
    <n v="0"/>
    <s v="Credit Card"/>
    <n v="1194.1199999999999"/>
    <n v="838.95"/>
    <x v="1"/>
    <s v="Smartphone"/>
    <n v="3582.3599999999997"/>
    <n v="2516.8500000000004"/>
    <n v="1065.5099999999993"/>
    <n v="0.29743241885237648"/>
    <n v="0"/>
    <n v="3582.3599999999997"/>
    <n v="1065.5099999999993"/>
  </r>
  <r>
    <s v="T04610"/>
    <x v="158"/>
    <s v="C122"/>
    <s v="P034"/>
    <x v="2"/>
    <n v="5"/>
    <n v="0.15"/>
    <s v="Cash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  <r>
    <s v="T04611"/>
    <x v="370"/>
    <s v="C084"/>
    <s v="P007"/>
    <x v="4"/>
    <n v="4"/>
    <n v="0.15"/>
    <s v="Bank Transfer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4612"/>
    <x v="224"/>
    <s v="C199"/>
    <s v="P031"/>
    <x v="3"/>
    <n v="3"/>
    <n v="0.05"/>
    <s v="Bank Transfer"/>
    <n v="1095.72"/>
    <n v="822.2"/>
    <x v="2"/>
    <s v="Snacks"/>
    <n v="3287.16"/>
    <n v="2466.6000000000004"/>
    <n v="820.55999999999949"/>
    <n v="0.24962581681451451"/>
    <n v="164.358"/>
    <n v="3122.8019999999997"/>
    <n v="656.20199999999932"/>
  </r>
  <r>
    <s v="T04613"/>
    <x v="74"/>
    <s v="C106"/>
    <s v="P003"/>
    <x v="1"/>
    <n v="1"/>
    <n v="0.15"/>
    <s v="Mobile Money"/>
    <n v="337.63"/>
    <n v="169.03"/>
    <x v="0"/>
    <s v="Footwear"/>
    <n v="337.63"/>
    <n v="169.03"/>
    <n v="168.6"/>
    <n v="0.49936320824571273"/>
    <n v="50.644500000000001"/>
    <n v="286.9855"/>
    <n v="117.9555"/>
  </r>
  <r>
    <s v="T04614"/>
    <x v="136"/>
    <s v="C128"/>
    <s v="P045"/>
    <x v="0"/>
    <n v="3"/>
    <n v="0.1"/>
    <s v="Credit Card"/>
    <n v="1879.08"/>
    <n v="1004.56"/>
    <x v="2"/>
    <s v="Dairy"/>
    <n v="5637.24"/>
    <n v="3013.68"/>
    <n v="2623.56"/>
    <n v="0.46539796070417438"/>
    <n v="563.72400000000005"/>
    <n v="5073.5159999999996"/>
    <n v="2059.8359999999998"/>
  </r>
  <r>
    <s v="T04615"/>
    <x v="680"/>
    <s v="C112"/>
    <s v="P041"/>
    <x v="3"/>
    <n v="5"/>
    <n v="0"/>
    <s v="Credit Card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4616"/>
    <x v="221"/>
    <s v="C135"/>
    <s v="P015"/>
    <x v="0"/>
    <n v="2"/>
    <n v="0.05"/>
    <s v="Mobile Money"/>
    <n v="270.45"/>
    <n v="187.6"/>
    <x v="0"/>
    <s v="Bags"/>
    <n v="540.9"/>
    <n v="375.2"/>
    <n v="165.7"/>
    <n v="0.30634128304677388"/>
    <n v="27.045000000000002"/>
    <n v="513.85500000000002"/>
    <n v="138.65500000000003"/>
  </r>
  <r>
    <s v="T04617"/>
    <x v="555"/>
    <s v="C054"/>
    <s v="P012"/>
    <x v="1"/>
    <n v="2"/>
    <n v="0.15"/>
    <s v="Credit Card"/>
    <n v="1193.0899999999999"/>
    <n v="818.24"/>
    <x v="1"/>
    <s v="Camera"/>
    <n v="2386.1799999999998"/>
    <n v="1636.48"/>
    <n v="749.69999999999982"/>
    <n v="0.31418417722049463"/>
    <n v="357.92699999999996"/>
    <n v="2028.2529999999999"/>
    <n v="391.77299999999991"/>
  </r>
  <r>
    <s v="T04618"/>
    <x v="249"/>
    <s v="C047"/>
    <s v="P045"/>
    <x v="3"/>
    <n v="2"/>
    <n v="0.05"/>
    <s v="Credit Card"/>
    <n v="1879.08"/>
    <n v="1004.56"/>
    <x v="2"/>
    <s v="Dairy"/>
    <n v="3758.16"/>
    <n v="2009.12"/>
    <n v="1749.04"/>
    <n v="0.46539796070417438"/>
    <n v="187.90800000000002"/>
    <n v="3570.252"/>
    <n v="1561.1320000000001"/>
  </r>
  <r>
    <s v="T04619"/>
    <x v="707"/>
    <s v="C124"/>
    <s v="P004"/>
    <x v="3"/>
    <n v="1"/>
    <n v="0"/>
    <s v="Mobile Money"/>
    <n v="1853.77"/>
    <n v="1363.52"/>
    <x v="0"/>
    <s v="Accessories"/>
    <n v="1853.77"/>
    <n v="1363.52"/>
    <n v="490.25"/>
    <n v="0.26446107122242779"/>
    <n v="0"/>
    <n v="1853.77"/>
    <n v="490.25"/>
  </r>
  <r>
    <s v="T04620"/>
    <x v="714"/>
    <s v="C095"/>
    <s v="P027"/>
    <x v="1"/>
    <n v="4"/>
    <n v="0"/>
    <s v="Mobile Money"/>
    <n v="1272.23"/>
    <n v="952.65"/>
    <x v="1"/>
    <s v="Smartphone"/>
    <n v="5088.92"/>
    <n v="3810.6"/>
    <n v="1278.3200000000002"/>
    <n v="0.2511967175746524"/>
    <n v="0"/>
    <n v="5088.92"/>
    <n v="1278.3200000000002"/>
  </r>
  <r>
    <s v="T04621"/>
    <x v="85"/>
    <s v="C028"/>
    <s v="P003"/>
    <x v="1"/>
    <n v="2"/>
    <n v="0"/>
    <s v="Bank Transfer"/>
    <n v="337.63"/>
    <n v="169.03"/>
    <x v="0"/>
    <s v="Footwear"/>
    <n v="675.26"/>
    <n v="338.06"/>
    <n v="337.2"/>
    <n v="0.49936320824571273"/>
    <n v="0"/>
    <n v="675.26"/>
    <n v="337.2"/>
  </r>
  <r>
    <s v="T04622"/>
    <x v="465"/>
    <s v="C041"/>
    <s v="P023"/>
    <x v="4"/>
    <n v="5"/>
    <n v="0.1"/>
    <s v="Cash"/>
    <n v="1878.47"/>
    <n v="1014.91"/>
    <x v="0"/>
    <s v="Footwear"/>
    <n v="9392.35"/>
    <n v="5074.55"/>
    <n v="4317.8"/>
    <n v="0.45971455493034225"/>
    <n v="939.23500000000013"/>
    <n v="8453.1149999999998"/>
    <n v="3378.5649999999996"/>
  </r>
  <r>
    <s v="T04623"/>
    <x v="677"/>
    <s v="C074"/>
    <s v="P013"/>
    <x v="0"/>
    <n v="5"/>
    <n v="0.15"/>
    <s v="Credit Card"/>
    <n v="1134.8"/>
    <n v="675.1"/>
    <x v="0"/>
    <s v="Watches"/>
    <n v="5674"/>
    <n v="3375.5"/>
    <n v="2298.5"/>
    <n v="0.40509340853013748"/>
    <n v="851.1"/>
    <n v="4822.8999999999996"/>
    <n v="1447.3999999999996"/>
  </r>
  <r>
    <s v="T04624"/>
    <x v="501"/>
    <s v="C009"/>
    <s v="P018"/>
    <x v="0"/>
    <n v="2"/>
    <n v="0"/>
    <s v="Mobile Money"/>
    <n v="1079.8900000000001"/>
    <n v="703.83"/>
    <x v="1"/>
    <s v="Smartphone"/>
    <n v="2159.7800000000002"/>
    <n v="1407.66"/>
    <n v="752.12000000000012"/>
    <n v="0.34823917250831105"/>
    <n v="0"/>
    <n v="2159.7800000000002"/>
    <n v="752.12000000000012"/>
  </r>
  <r>
    <s v="T04625"/>
    <x v="546"/>
    <s v="C149"/>
    <s v="P041"/>
    <x v="3"/>
    <n v="2"/>
    <n v="0.05"/>
    <s v="Credit Card"/>
    <n v="1635.01"/>
    <n v="1043.29"/>
    <x v="1"/>
    <s v="Television"/>
    <n v="3270.02"/>
    <n v="2086.58"/>
    <n v="1183.44"/>
    <n v="0.36190604338811383"/>
    <n v="163.501"/>
    <n v="3106.5189999999998"/>
    <n v="1019.9389999999999"/>
  </r>
  <r>
    <s v="T04626"/>
    <x v="544"/>
    <s v="C008"/>
    <s v="P049"/>
    <x v="2"/>
    <n v="4"/>
    <n v="0"/>
    <s v="Cash"/>
    <n v="388.26"/>
    <n v="199.3"/>
    <x v="0"/>
    <s v="Watches"/>
    <n v="1553.04"/>
    <n v="797.2"/>
    <n v="755.83999999999992"/>
    <n v="0.48668418070365216"/>
    <n v="0"/>
    <n v="1553.04"/>
    <n v="755.83999999999992"/>
  </r>
  <r>
    <s v="T04627"/>
    <x v="446"/>
    <s v="C069"/>
    <s v="P025"/>
    <x v="2"/>
    <n v="4"/>
    <n v="0.1"/>
    <s v="Mobile Money"/>
    <n v="429.15"/>
    <n v="258.72000000000003"/>
    <x v="0"/>
    <s v="Watches"/>
    <n v="1716.6"/>
    <n v="1034.8800000000001"/>
    <n v="681.7199999999998"/>
    <n v="0.39713386927647665"/>
    <n v="171.66"/>
    <n v="1544.9399999999998"/>
    <n v="510.05999999999972"/>
  </r>
  <r>
    <s v="T04628"/>
    <x v="326"/>
    <s v="C020"/>
    <s v="P017"/>
    <x v="3"/>
    <n v="4"/>
    <n v="0"/>
    <s v="Cash"/>
    <n v="1246.1099999999999"/>
    <n v="833.52"/>
    <x v="1"/>
    <s v="Headphones"/>
    <n v="4984.4399999999996"/>
    <n v="3334.08"/>
    <n v="1650.3599999999997"/>
    <n v="0.33110239063967062"/>
    <n v="0"/>
    <n v="4984.4399999999996"/>
    <n v="1650.3599999999997"/>
  </r>
  <r>
    <s v="T04629"/>
    <x v="336"/>
    <s v="C116"/>
    <s v="P032"/>
    <x v="1"/>
    <n v="1"/>
    <n v="0.05"/>
    <s v="Cash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4630"/>
    <x v="252"/>
    <s v="C103"/>
    <s v="P024"/>
    <x v="2"/>
    <n v="4"/>
    <n v="0"/>
    <s v="Bank Transfer"/>
    <n v="1487.41"/>
    <n v="813.07"/>
    <x v="1"/>
    <s v="Smartphone"/>
    <n v="5949.64"/>
    <n v="3252.28"/>
    <n v="2697.36"/>
    <n v="0.45336524562830693"/>
    <n v="0"/>
    <n v="5949.64"/>
    <n v="2697.36"/>
  </r>
  <r>
    <s v="T04631"/>
    <x v="73"/>
    <s v="C176"/>
    <s v="P010"/>
    <x v="3"/>
    <n v="1"/>
    <n v="0.1"/>
    <s v="Credit Card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4632"/>
    <x v="673"/>
    <s v="C054"/>
    <s v="P018"/>
    <x v="2"/>
    <n v="4"/>
    <n v="0.15"/>
    <s v="Credit Card"/>
    <n v="1079.8900000000001"/>
    <n v="703.83"/>
    <x v="1"/>
    <s v="Smartphone"/>
    <n v="4319.5600000000004"/>
    <n v="2815.32"/>
    <n v="1504.2400000000002"/>
    <n v="0.34823917250831105"/>
    <n v="647.93400000000008"/>
    <n v="3671.6260000000002"/>
    <n v="856.30600000000004"/>
  </r>
  <r>
    <s v="T04633"/>
    <x v="648"/>
    <s v="C065"/>
    <s v="P044"/>
    <x v="0"/>
    <n v="4"/>
    <n v="0.05"/>
    <s v="Cash"/>
    <n v="1286.55"/>
    <n v="797.54"/>
    <x v="0"/>
    <s v="Accessories"/>
    <n v="5146.2"/>
    <n v="3190.16"/>
    <n v="1956.04"/>
    <n v="0.380094049978625"/>
    <n v="257.31"/>
    <n v="4888.8899999999994"/>
    <n v="1698.7299999999996"/>
  </r>
  <r>
    <s v="T04634"/>
    <x v="642"/>
    <s v="C113"/>
    <s v="P013"/>
    <x v="2"/>
    <n v="5"/>
    <n v="0.1"/>
    <s v="Mobile Money"/>
    <n v="1134.8"/>
    <n v="675.1"/>
    <x v="0"/>
    <s v="Watches"/>
    <n v="5674"/>
    <n v="3375.5"/>
    <n v="2298.5"/>
    <n v="0.40509340853013748"/>
    <n v="567.4"/>
    <n v="5106.6000000000004"/>
    <n v="1731.1000000000004"/>
  </r>
  <r>
    <s v="T04635"/>
    <x v="31"/>
    <s v="C111"/>
    <s v="P037"/>
    <x v="2"/>
    <n v="5"/>
    <n v="0"/>
    <s v="Credit Card"/>
    <n v="1952.65"/>
    <n v="1451.27"/>
    <x v="1"/>
    <s v="Television"/>
    <n v="9763.25"/>
    <n v="7256.35"/>
    <n v="2506.8999999999996"/>
    <n v="0.25676900622231325"/>
    <n v="0"/>
    <n v="9763.25"/>
    <n v="2506.8999999999996"/>
  </r>
  <r>
    <s v="T04636"/>
    <x v="374"/>
    <s v="C145"/>
    <s v="P049"/>
    <x v="3"/>
    <n v="4"/>
    <n v="0.1"/>
    <s v="Bank Transfer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4637"/>
    <x v="308"/>
    <s v="C016"/>
    <s v="P016"/>
    <x v="2"/>
    <n v="3"/>
    <n v="0.1"/>
    <s v="Cash"/>
    <n v="1858.75"/>
    <n v="1451.16"/>
    <x v="0"/>
    <s v="Accessories"/>
    <n v="5576.25"/>
    <n v="4353.4800000000005"/>
    <n v="1222.7699999999995"/>
    <n v="0.2192817753866845"/>
    <n v="557.625"/>
    <n v="5018.625"/>
    <n v="665.14499999999953"/>
  </r>
  <r>
    <s v="T04638"/>
    <x v="611"/>
    <s v="C179"/>
    <s v="P035"/>
    <x v="4"/>
    <n v="2"/>
    <n v="0.05"/>
    <s v="Credit Card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4639"/>
    <x v="685"/>
    <s v="C119"/>
    <s v="P011"/>
    <x v="2"/>
    <n v="4"/>
    <n v="0.05"/>
    <s v="Cash"/>
    <n v="248.57"/>
    <n v="190.67"/>
    <x v="1"/>
    <s v="Headphones"/>
    <n v="994.28"/>
    <n v="762.68"/>
    <n v="231.60000000000002"/>
    <n v="0.2329323731745585"/>
    <n v="49.713999999999999"/>
    <n v="944.56600000000003"/>
    <n v="181.88600000000008"/>
  </r>
  <r>
    <s v="T04640"/>
    <x v="70"/>
    <s v="C041"/>
    <s v="P045"/>
    <x v="4"/>
    <n v="1"/>
    <n v="0.15"/>
    <s v="Credit Card"/>
    <n v="1879.08"/>
    <n v="1004.56"/>
    <x v="2"/>
    <s v="Dairy"/>
    <n v="1879.08"/>
    <n v="1004.56"/>
    <n v="874.52"/>
    <n v="0.46539796070417438"/>
    <n v="281.86199999999997"/>
    <n v="1597.2179999999998"/>
    <n v="592.6579999999999"/>
  </r>
  <r>
    <s v="T04641"/>
    <x v="7"/>
    <s v="C090"/>
    <s v="P039"/>
    <x v="3"/>
    <n v="3"/>
    <n v="0.15"/>
    <s v="Cash"/>
    <n v="540.94000000000005"/>
    <n v="398.25"/>
    <x v="0"/>
    <s v="Clothing"/>
    <n v="1622.8200000000002"/>
    <n v="1194.75"/>
    <n v="428.07000000000016"/>
    <n v="0.26378156542315234"/>
    <n v="243.423"/>
    <n v="1379.3970000000002"/>
    <n v="184.64700000000016"/>
  </r>
  <r>
    <s v="T04642"/>
    <x v="199"/>
    <s v="C033"/>
    <s v="P026"/>
    <x v="1"/>
    <n v="4"/>
    <n v="0.15"/>
    <s v="Mobile Money"/>
    <n v="1015.76"/>
    <n v="584.4"/>
    <x v="2"/>
    <s v="Dairy"/>
    <n v="4063.04"/>
    <n v="2337.6"/>
    <n v="1725.44"/>
    <n v="0.42466724423092073"/>
    <n v="609.45600000000002"/>
    <n v="3453.5839999999998"/>
    <n v="1115.9839999999999"/>
  </r>
  <r>
    <s v="T04643"/>
    <x v="458"/>
    <s v="C166"/>
    <s v="P047"/>
    <x v="0"/>
    <n v="2"/>
    <n v="0.15"/>
    <s v="Credit Card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4644"/>
    <x v="141"/>
    <s v="C142"/>
    <s v="P005"/>
    <x v="0"/>
    <n v="3"/>
    <n v="0.05"/>
    <s v="Mobile Money"/>
    <n v="1396.22"/>
    <n v="1004.09"/>
    <x v="0"/>
    <s v="Bags"/>
    <n v="4188.66"/>
    <n v="3012.27"/>
    <n v="1176.3899999999999"/>
    <n v="0.28085115526206472"/>
    <n v="209.43299999999999"/>
    <n v="3979.2269999999999"/>
    <n v="966.95699999999988"/>
  </r>
  <r>
    <s v="T04645"/>
    <x v="296"/>
    <s v="C068"/>
    <s v="P004"/>
    <x v="4"/>
    <n v="5"/>
    <n v="0.1"/>
    <s v="Cash"/>
    <n v="1853.77"/>
    <n v="1363.52"/>
    <x v="0"/>
    <s v="Accessories"/>
    <n v="9268.85"/>
    <n v="6817.6"/>
    <n v="2451.25"/>
    <n v="0.26446107122242779"/>
    <n v="926.8850000000001"/>
    <n v="8341.9650000000001"/>
    <n v="1524.3649999999998"/>
  </r>
  <r>
    <s v="T04646"/>
    <x v="438"/>
    <s v="C116"/>
    <s v="P039"/>
    <x v="3"/>
    <n v="5"/>
    <n v="0.15"/>
    <s v="Bank Transfer"/>
    <n v="540.94000000000005"/>
    <n v="398.25"/>
    <x v="0"/>
    <s v="Clothing"/>
    <n v="2704.7000000000003"/>
    <n v="1991.25"/>
    <n v="713.45000000000027"/>
    <n v="0.26378156542315234"/>
    <n v="405.70500000000004"/>
    <n v="2298.9950000000003"/>
    <n v="307.74500000000035"/>
  </r>
  <r>
    <s v="T04647"/>
    <x v="408"/>
    <s v="C001"/>
    <s v="P010"/>
    <x v="1"/>
    <n v="4"/>
    <n v="0.1"/>
    <s v="Mobile Money"/>
    <n v="1194.1199999999999"/>
    <n v="838.95"/>
    <x v="1"/>
    <s v="Smartphone"/>
    <n v="4776.4799999999996"/>
    <n v="3355.8"/>
    <n v="1420.6799999999994"/>
    <n v="0.29743241885237653"/>
    <n v="477.64799999999997"/>
    <n v="4298.8319999999994"/>
    <n v="943.03199999999924"/>
  </r>
  <r>
    <s v="T04648"/>
    <x v="392"/>
    <s v="C006"/>
    <s v="P034"/>
    <x v="2"/>
    <n v="1"/>
    <n v="0"/>
    <s v="Cash"/>
    <n v="428.05"/>
    <n v="246.07"/>
    <x v="1"/>
    <s v="Laptop"/>
    <n v="428.05"/>
    <n v="246.07"/>
    <n v="181.98000000000002"/>
    <n v="0.42513725032122418"/>
    <n v="0"/>
    <n v="428.05"/>
    <n v="181.98000000000002"/>
  </r>
  <r>
    <s v="T04649"/>
    <x v="208"/>
    <s v="C145"/>
    <s v="P005"/>
    <x v="2"/>
    <n v="5"/>
    <n v="0"/>
    <s v="Credit Card"/>
    <n v="1396.22"/>
    <n v="1004.09"/>
    <x v="0"/>
    <s v="Bags"/>
    <n v="6981.1"/>
    <n v="5020.45"/>
    <n v="1960.6500000000005"/>
    <n v="0.28085115526206478"/>
    <n v="0"/>
    <n v="6981.1"/>
    <n v="1960.6500000000005"/>
  </r>
  <r>
    <s v="T04650"/>
    <x v="162"/>
    <s v="C048"/>
    <s v="P033"/>
    <x v="3"/>
    <n v="3"/>
    <n v="0.1"/>
    <s v="Credit Card"/>
    <n v="1798.97"/>
    <n v="1329.15"/>
    <x v="0"/>
    <s v="Accessories"/>
    <n v="5396.91"/>
    <n v="3987.4500000000003"/>
    <n v="1409.4599999999996"/>
    <n v="0.26116055298309582"/>
    <n v="539.69100000000003"/>
    <n v="4857.2190000000001"/>
    <n v="869.76899999999978"/>
  </r>
  <r>
    <s v="T04651"/>
    <x v="440"/>
    <s v="C159"/>
    <s v="P034"/>
    <x v="3"/>
    <n v="3"/>
    <n v="0.1"/>
    <s v="Cash"/>
    <n v="428.05"/>
    <n v="246.07"/>
    <x v="1"/>
    <s v="Laptop"/>
    <n v="1284.1500000000001"/>
    <n v="738.21"/>
    <n v="545.94000000000005"/>
    <n v="0.42513725032122418"/>
    <n v="128.41500000000002"/>
    <n v="1155.7350000000001"/>
    <n v="417.52500000000009"/>
  </r>
  <r>
    <s v="T04652"/>
    <x v="222"/>
    <s v="C150"/>
    <s v="P030"/>
    <x v="2"/>
    <n v="2"/>
    <n v="0.05"/>
    <s v="Bank Transfer"/>
    <n v="29.24"/>
    <n v="15.28"/>
    <x v="0"/>
    <s v="Watches"/>
    <n v="58.48"/>
    <n v="30.56"/>
    <n v="27.919999999999998"/>
    <n v="0.47742818057455538"/>
    <n v="2.9239999999999999"/>
    <n v="55.555999999999997"/>
    <n v="24.995999999999999"/>
  </r>
  <r>
    <s v="T04653"/>
    <x v="619"/>
    <s v="C050"/>
    <s v="P019"/>
    <x v="2"/>
    <n v="2"/>
    <n v="0.05"/>
    <s v="Cash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4654"/>
    <x v="353"/>
    <s v="C043"/>
    <s v="P028"/>
    <x v="2"/>
    <n v="3"/>
    <n v="0"/>
    <s v="Cash"/>
    <n v="673.78"/>
    <n v="363.33"/>
    <x v="1"/>
    <s v="Smartphone"/>
    <n v="2021.34"/>
    <n v="1089.99"/>
    <n v="931.34999999999991"/>
    <n v="0.46075870462168655"/>
    <n v="0"/>
    <n v="2021.34"/>
    <n v="931.34999999999991"/>
  </r>
  <r>
    <s v="T04655"/>
    <x v="51"/>
    <s v="C040"/>
    <s v="P043"/>
    <x v="0"/>
    <n v="3"/>
    <n v="0.1"/>
    <s v="Cash"/>
    <n v="564.41999999999996"/>
    <n v="293.95999999999998"/>
    <x v="0"/>
    <s v="Accessories"/>
    <n v="1693.2599999999998"/>
    <n v="881.87999999999988"/>
    <n v="811.37999999999988"/>
    <n v="0.47918216930654478"/>
    <n v="169.32599999999999"/>
    <n v="1523.9339999999997"/>
    <n v="642.05399999999986"/>
  </r>
  <r>
    <s v="T04656"/>
    <x v="540"/>
    <s v="C030"/>
    <s v="P038"/>
    <x v="4"/>
    <n v="2"/>
    <n v="0.1"/>
    <s v="Bank Transfer"/>
    <n v="366.93"/>
    <n v="285.23"/>
    <x v="0"/>
    <s v="Footwear"/>
    <n v="733.86"/>
    <n v="570.46"/>
    <n v="163.39999999999998"/>
    <n v="0.22265827269506441"/>
    <n v="73.38600000000001"/>
    <n v="660.47400000000005"/>
    <n v="90.01400000000001"/>
  </r>
  <r>
    <s v="T04657"/>
    <x v="112"/>
    <s v="C085"/>
    <s v="P011"/>
    <x v="3"/>
    <n v="2"/>
    <n v="0.15"/>
    <s v="Bank Transfer"/>
    <n v="248.57"/>
    <n v="190.67"/>
    <x v="1"/>
    <s v="Headphones"/>
    <n v="497.14"/>
    <n v="381.34"/>
    <n v="115.80000000000001"/>
    <n v="0.2329323731745585"/>
    <n v="74.570999999999998"/>
    <n v="422.56899999999996"/>
    <n v="41.228999999999985"/>
  </r>
  <r>
    <s v="T04658"/>
    <x v="194"/>
    <s v="C178"/>
    <s v="P017"/>
    <x v="2"/>
    <n v="5"/>
    <n v="0.05"/>
    <s v="Credit Card"/>
    <n v="1246.1099999999999"/>
    <n v="833.52"/>
    <x v="1"/>
    <s v="Headphones"/>
    <n v="6230.5499999999993"/>
    <n v="4167.6000000000004"/>
    <n v="2062.9499999999989"/>
    <n v="0.33110239063967051"/>
    <n v="311.52749999999997"/>
    <n v="5919.0224999999991"/>
    <n v="1751.4224999999988"/>
  </r>
  <r>
    <s v="T04659"/>
    <x v="131"/>
    <s v="C050"/>
    <s v="P019"/>
    <x v="2"/>
    <n v="3"/>
    <n v="0.05"/>
    <s v="Mobile Money"/>
    <n v="1762.92"/>
    <n v="1346.48"/>
    <x v="1"/>
    <s v="Laptop"/>
    <n v="5288.76"/>
    <n v="4039.44"/>
    <n v="1249.3200000000002"/>
    <n v="0.23622172305039368"/>
    <n v="264.43800000000005"/>
    <n v="5024.3220000000001"/>
    <n v="984.88200000000006"/>
  </r>
  <r>
    <s v="T04660"/>
    <x v="357"/>
    <s v="C042"/>
    <s v="P031"/>
    <x v="4"/>
    <n v="4"/>
    <n v="0.05"/>
    <s v="Cash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4661"/>
    <x v="379"/>
    <s v="C138"/>
    <s v="P034"/>
    <x v="3"/>
    <n v="3"/>
    <n v="0.05"/>
    <s v="Cash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4662"/>
    <x v="18"/>
    <s v="C033"/>
    <s v="P027"/>
    <x v="0"/>
    <n v="3"/>
    <n v="0"/>
    <s v="Credit Card"/>
    <n v="1272.23"/>
    <n v="952.65"/>
    <x v="1"/>
    <s v="Smartphone"/>
    <n v="3816.69"/>
    <n v="2857.95"/>
    <n v="958.74000000000024"/>
    <n v="0.25119671757465245"/>
    <n v="0"/>
    <n v="3816.69"/>
    <n v="958.74000000000024"/>
  </r>
  <r>
    <s v="T04663"/>
    <x v="221"/>
    <s v="C149"/>
    <s v="P008"/>
    <x v="3"/>
    <n v="4"/>
    <n v="0.1"/>
    <s v="Mobile Money"/>
    <n v="109.78"/>
    <n v="70.59"/>
    <x v="0"/>
    <s v="Footwear"/>
    <n v="439.12"/>
    <n v="282.36"/>
    <n v="156.76"/>
    <n v="0.3569867006740754"/>
    <n v="43.912000000000006"/>
    <n v="395.20799999999997"/>
    <n v="112.84799999999996"/>
  </r>
  <r>
    <s v="T04664"/>
    <x v="446"/>
    <s v="C081"/>
    <s v="P034"/>
    <x v="4"/>
    <n v="5"/>
    <n v="0.05"/>
    <s v="Cash"/>
    <n v="428.05"/>
    <n v="246.07"/>
    <x v="1"/>
    <s v="Laptop"/>
    <n v="2140.25"/>
    <n v="1230.3499999999999"/>
    <n v="909.90000000000009"/>
    <n v="0.42513725032122418"/>
    <n v="107.0125"/>
    <n v="2033.2375"/>
    <n v="802.88750000000005"/>
  </r>
  <r>
    <s v="T04665"/>
    <x v="11"/>
    <s v="C031"/>
    <s v="P028"/>
    <x v="2"/>
    <n v="2"/>
    <n v="0.15"/>
    <s v="Mobile Money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4666"/>
    <x v="701"/>
    <s v="C051"/>
    <s v="P039"/>
    <x v="3"/>
    <n v="4"/>
    <n v="0.15"/>
    <s v="Bank Transfer"/>
    <n v="540.94000000000005"/>
    <n v="398.25"/>
    <x v="0"/>
    <s v="Clothing"/>
    <n v="2163.7600000000002"/>
    <n v="1593"/>
    <n v="570.76000000000022"/>
    <n v="0.26378156542315234"/>
    <n v="324.56400000000002"/>
    <n v="1839.1960000000001"/>
    <n v="246.19600000000014"/>
  </r>
  <r>
    <s v="T04667"/>
    <x v="324"/>
    <s v="C151"/>
    <s v="P025"/>
    <x v="0"/>
    <n v="3"/>
    <n v="0.05"/>
    <s v="Cash"/>
    <n v="429.15"/>
    <n v="258.72000000000003"/>
    <x v="0"/>
    <s v="Watches"/>
    <n v="1287.4499999999998"/>
    <n v="776.16000000000008"/>
    <n v="511.28999999999974"/>
    <n v="0.39713386927647659"/>
    <n v="64.372499999999988"/>
    <n v="1223.0774999999999"/>
    <n v="446.91749999999979"/>
  </r>
  <r>
    <s v="T04668"/>
    <x v="549"/>
    <s v="C004"/>
    <s v="P028"/>
    <x v="1"/>
    <n v="2"/>
    <n v="0.1"/>
    <s v="Cash"/>
    <n v="673.78"/>
    <n v="363.33"/>
    <x v="1"/>
    <s v="Smartphone"/>
    <n v="1347.56"/>
    <n v="726.66"/>
    <n v="620.9"/>
    <n v="0.46075870462168661"/>
    <n v="134.756"/>
    <n v="1212.8039999999999"/>
    <n v="486.14399999999989"/>
  </r>
  <r>
    <s v="T04669"/>
    <x v="258"/>
    <s v="C145"/>
    <s v="P045"/>
    <x v="2"/>
    <n v="4"/>
    <n v="0.1"/>
    <s v="Cash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4670"/>
    <x v="562"/>
    <s v="C151"/>
    <s v="P010"/>
    <x v="2"/>
    <n v="2"/>
    <n v="0.15"/>
    <s v="Mobile Money"/>
    <n v="1194.1199999999999"/>
    <n v="838.95"/>
    <x v="1"/>
    <s v="Smartphone"/>
    <n v="2388.2399999999998"/>
    <n v="1677.9"/>
    <n v="710.33999999999969"/>
    <n v="0.29743241885237653"/>
    <n v="358.23599999999993"/>
    <n v="2030.0039999999999"/>
    <n v="352.10399999999981"/>
  </r>
  <r>
    <s v="T04671"/>
    <x v="540"/>
    <s v="C020"/>
    <s v="P046"/>
    <x v="2"/>
    <n v="1"/>
    <n v="0.15"/>
    <s v="Bank Transfer"/>
    <n v="1165.3699999999999"/>
    <n v="926.55"/>
    <x v="0"/>
    <s v="Clothing"/>
    <n v="1165.3699999999999"/>
    <n v="926.55"/>
    <n v="238.81999999999994"/>
    <n v="0.20493062289230027"/>
    <n v="174.80549999999997"/>
    <n v="990.56449999999995"/>
    <n v="64.014499999999998"/>
  </r>
  <r>
    <s v="T04672"/>
    <x v="22"/>
    <s v="C060"/>
    <s v="P048"/>
    <x v="1"/>
    <n v="2"/>
    <n v="0.15"/>
    <s v="Bank Transfer"/>
    <n v="1216.3599999999999"/>
    <n v="794.8"/>
    <x v="0"/>
    <s v="Bags"/>
    <n v="2432.7199999999998"/>
    <n v="1589.6"/>
    <n v="843.11999999999989"/>
    <n v="0.34657502713012595"/>
    <n v="364.90799999999996"/>
    <n v="2067.8119999999999"/>
    <n v="478.21199999999999"/>
  </r>
  <r>
    <s v="T04673"/>
    <x v="466"/>
    <s v="C122"/>
    <s v="P002"/>
    <x v="0"/>
    <n v="2"/>
    <n v="0.15"/>
    <s v="Bank Transfer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4674"/>
    <x v="343"/>
    <s v="C099"/>
    <s v="P022"/>
    <x v="3"/>
    <n v="2"/>
    <n v="0"/>
    <s v="Mobile Money"/>
    <n v="25.57"/>
    <n v="19.05"/>
    <x v="2"/>
    <s v="Vegetables"/>
    <n v="51.14"/>
    <n v="38.1"/>
    <n v="13.04"/>
    <n v="0.25498631208447398"/>
    <n v="0"/>
    <n v="51.14"/>
    <n v="13.04"/>
  </r>
  <r>
    <s v="T04675"/>
    <x v="426"/>
    <s v="C031"/>
    <s v="P017"/>
    <x v="1"/>
    <n v="2"/>
    <n v="0"/>
    <s v="Cash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4676"/>
    <x v="569"/>
    <s v="C147"/>
    <s v="P020"/>
    <x v="4"/>
    <n v="2"/>
    <n v="0.1"/>
    <s v="Bank Transfer"/>
    <n v="323.92"/>
    <n v="242.98"/>
    <x v="0"/>
    <s v="Accessories"/>
    <n v="647.84"/>
    <n v="485.96"/>
    <n v="161.88000000000005"/>
    <n v="0.24987651271918998"/>
    <n v="64.784000000000006"/>
    <n v="583.05600000000004"/>
    <n v="97.09600000000006"/>
  </r>
  <r>
    <s v="T04677"/>
    <x v="496"/>
    <s v="C036"/>
    <s v="P012"/>
    <x v="0"/>
    <n v="1"/>
    <n v="0.05"/>
    <s v="Credit Card"/>
    <n v="1193.0899999999999"/>
    <n v="818.24"/>
    <x v="1"/>
    <s v="Camera"/>
    <n v="1193.0899999999999"/>
    <n v="818.24"/>
    <n v="374.84999999999991"/>
    <n v="0.31418417722049463"/>
    <n v="59.654499999999999"/>
    <n v="1133.4354999999998"/>
    <n v="315.19549999999981"/>
  </r>
  <r>
    <s v="T04678"/>
    <x v="384"/>
    <s v="C181"/>
    <s v="P007"/>
    <x v="3"/>
    <n v="1"/>
    <n v="0.1"/>
    <s v="Credit Card"/>
    <n v="1474.12"/>
    <n v="764.02"/>
    <x v="1"/>
    <s v="Camera"/>
    <n v="1474.12"/>
    <n v="764.02"/>
    <n v="710.09999999999991"/>
    <n v="0.48171112256804055"/>
    <n v="147.41200000000001"/>
    <n v="1326.7079999999999"/>
    <n v="562.68799999999987"/>
  </r>
  <r>
    <s v="T04679"/>
    <x v="579"/>
    <s v="C085"/>
    <s v="P021"/>
    <x v="0"/>
    <n v="1"/>
    <n v="0.1"/>
    <s v="Cash"/>
    <n v="1227.24"/>
    <n v="977.09"/>
    <x v="2"/>
    <s v="Dairy"/>
    <n v="1227.24"/>
    <n v="977.09"/>
    <n v="250.14999999999998"/>
    <n v="0.20383136142889735"/>
    <n v="122.724"/>
    <n v="1104.5160000000001"/>
    <n v="127.42600000000004"/>
  </r>
  <r>
    <s v="T04680"/>
    <x v="459"/>
    <s v="C070"/>
    <s v="P007"/>
    <x v="2"/>
    <n v="2"/>
    <n v="0"/>
    <s v="Cash"/>
    <n v="1474.12"/>
    <n v="764.02"/>
    <x v="1"/>
    <s v="Camera"/>
    <n v="2948.24"/>
    <n v="1528.04"/>
    <n v="1420.1999999999998"/>
    <n v="0.48171112256804055"/>
    <n v="0"/>
    <n v="2948.24"/>
    <n v="1420.1999999999998"/>
  </r>
  <r>
    <s v="T04681"/>
    <x v="617"/>
    <s v="C077"/>
    <s v="P001"/>
    <x v="2"/>
    <n v="1"/>
    <n v="0.15"/>
    <s v="Mobile Money"/>
    <n v="1673.69"/>
    <n v="1323.38"/>
    <x v="1"/>
    <s v="Camera"/>
    <n v="1673.69"/>
    <n v="1323.38"/>
    <n v="350.30999999999995"/>
    <n v="0.20930399297360916"/>
    <n v="251.05349999999999"/>
    <n v="1422.6365000000001"/>
    <n v="99.25649999999996"/>
  </r>
  <r>
    <s v="T04682"/>
    <x v="232"/>
    <s v="C152"/>
    <s v="P047"/>
    <x v="1"/>
    <n v="2"/>
    <n v="0.1"/>
    <s v="Mobile Money"/>
    <n v="1197.18"/>
    <n v="722.74"/>
    <x v="1"/>
    <s v="Smartphone"/>
    <n v="2394.36"/>
    <n v="1445.48"/>
    <n v="948.88000000000011"/>
    <n v="0.39629796688885549"/>
    <n v="239.43600000000004"/>
    <n v="2154.924"/>
    <n v="709.44399999999996"/>
  </r>
  <r>
    <s v="T04683"/>
    <x v="158"/>
    <s v="C155"/>
    <s v="P006"/>
    <x v="2"/>
    <n v="3"/>
    <n v="0.1"/>
    <s v="Credit Card"/>
    <n v="318.05"/>
    <n v="187.34"/>
    <x v="2"/>
    <s v="Fruits"/>
    <n v="954.15000000000009"/>
    <n v="562.02"/>
    <n v="392.13000000000011"/>
    <n v="0.41097311743436576"/>
    <n v="95.41500000000002"/>
    <n v="858.73500000000013"/>
    <n v="296.71500000000015"/>
  </r>
  <r>
    <s v="T04684"/>
    <x v="85"/>
    <s v="C040"/>
    <s v="P006"/>
    <x v="3"/>
    <n v="5"/>
    <n v="0.05"/>
    <s v="Bank Transfer"/>
    <n v="318.05"/>
    <n v="187.34"/>
    <x v="2"/>
    <s v="Fruits"/>
    <n v="1590.25"/>
    <n v="936.7"/>
    <n v="653.54999999999995"/>
    <n v="0.41097311743436565"/>
    <n v="79.512500000000003"/>
    <n v="1510.7375"/>
    <n v="574.03749999999991"/>
  </r>
  <r>
    <s v="T04685"/>
    <x v="647"/>
    <s v="C161"/>
    <s v="P011"/>
    <x v="0"/>
    <n v="5"/>
    <n v="0"/>
    <s v="Credit Card"/>
    <n v="248.57"/>
    <n v="190.67"/>
    <x v="1"/>
    <s v="Headphones"/>
    <n v="1242.8499999999999"/>
    <n v="953.34999999999991"/>
    <n v="289.5"/>
    <n v="0.2329323731745585"/>
    <n v="0"/>
    <n v="1242.8499999999999"/>
    <n v="289.5"/>
  </r>
  <r>
    <s v="T04686"/>
    <x v="223"/>
    <s v="C189"/>
    <s v="P009"/>
    <x v="3"/>
    <n v="3"/>
    <n v="0.15"/>
    <s v="Mobile Money"/>
    <n v="123.19"/>
    <n v="80.36"/>
    <x v="2"/>
    <s v="Snacks"/>
    <n v="369.57"/>
    <n v="241.07999999999998"/>
    <n v="128.49"/>
    <n v="0.34767432421462785"/>
    <n v="55.435499999999998"/>
    <n v="314.1345"/>
    <n v="73.054500000000019"/>
  </r>
  <r>
    <s v="T04687"/>
    <x v="202"/>
    <s v="C011"/>
    <s v="P032"/>
    <x v="1"/>
    <n v="4"/>
    <n v="0.15"/>
    <s v="Credit Card"/>
    <n v="304.70999999999998"/>
    <n v="164.01"/>
    <x v="2"/>
    <s v="Vegetables"/>
    <n v="1218.8399999999999"/>
    <n v="656.04"/>
    <n v="562.79999999999995"/>
    <n v="0.46175051688490698"/>
    <n v="182.82599999999999"/>
    <n v="1036.0139999999999"/>
    <n v="379.97399999999993"/>
  </r>
  <r>
    <s v="T04688"/>
    <x v="444"/>
    <s v="C054"/>
    <s v="P047"/>
    <x v="2"/>
    <n v="2"/>
    <n v="0.15"/>
    <s v="Bank Transfer"/>
    <n v="1197.18"/>
    <n v="722.74"/>
    <x v="1"/>
    <s v="Smartphone"/>
    <n v="2394.36"/>
    <n v="1445.48"/>
    <n v="948.88000000000011"/>
    <n v="0.39629796688885549"/>
    <n v="359.154"/>
    <n v="2035.2060000000001"/>
    <n v="589.72600000000011"/>
  </r>
  <r>
    <s v="T04689"/>
    <x v="604"/>
    <s v="C025"/>
    <s v="P023"/>
    <x v="0"/>
    <n v="5"/>
    <n v="0"/>
    <s v="Credit Card"/>
    <n v="1878.47"/>
    <n v="1014.91"/>
    <x v="0"/>
    <s v="Footwear"/>
    <n v="9392.35"/>
    <n v="5074.55"/>
    <n v="4317.8"/>
    <n v="0.45971455493034225"/>
    <n v="0"/>
    <n v="9392.35"/>
    <n v="4317.8"/>
  </r>
  <r>
    <s v="T04690"/>
    <x v="233"/>
    <s v="C088"/>
    <s v="P007"/>
    <x v="1"/>
    <n v="5"/>
    <n v="0.1"/>
    <s v="Mobile Money"/>
    <n v="1474.12"/>
    <n v="764.02"/>
    <x v="1"/>
    <s v="Camera"/>
    <n v="7370.5999999999995"/>
    <n v="3820.1"/>
    <n v="3550.4999999999995"/>
    <n v="0.48171112256804055"/>
    <n v="737.06"/>
    <n v="6633.5399999999991"/>
    <n v="2813.4399999999991"/>
  </r>
  <r>
    <s v="T04691"/>
    <x v="453"/>
    <s v="C071"/>
    <s v="P010"/>
    <x v="3"/>
    <n v="5"/>
    <n v="0.1"/>
    <s v="Bank Transfer"/>
    <n v="1194.1199999999999"/>
    <n v="838.95"/>
    <x v="1"/>
    <s v="Smartphone"/>
    <n v="5970.5999999999995"/>
    <n v="4194.75"/>
    <n v="1775.8499999999995"/>
    <n v="0.29743241885237659"/>
    <n v="597.05999999999995"/>
    <n v="5373.5399999999991"/>
    <n v="1178.7899999999991"/>
  </r>
  <r>
    <s v="T04692"/>
    <x v="614"/>
    <s v="C189"/>
    <s v="P050"/>
    <x v="4"/>
    <n v="5"/>
    <n v="0.05"/>
    <s v="Credit Card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4693"/>
    <x v="371"/>
    <s v="C199"/>
    <s v="P019"/>
    <x v="0"/>
    <n v="4"/>
    <n v="0.15"/>
    <s v="Credit Card"/>
    <n v="1762.92"/>
    <n v="1346.48"/>
    <x v="1"/>
    <s v="Laptop"/>
    <n v="7051.68"/>
    <n v="5385.92"/>
    <n v="1665.7600000000002"/>
    <n v="0.23622172305039368"/>
    <n v="1057.752"/>
    <n v="5993.9279999999999"/>
    <n v="608.00799999999981"/>
  </r>
  <r>
    <s v="T04694"/>
    <x v="423"/>
    <s v="C104"/>
    <s v="P031"/>
    <x v="2"/>
    <n v="1"/>
    <n v="0.1"/>
    <s v="Mobile Money"/>
    <n v="1095.72"/>
    <n v="822.2"/>
    <x v="2"/>
    <s v="Snacks"/>
    <n v="1095.72"/>
    <n v="822.2"/>
    <n v="273.52"/>
    <n v="0.24962581681451462"/>
    <n v="109.572"/>
    <n v="986.14800000000002"/>
    <n v="163.94799999999998"/>
  </r>
  <r>
    <s v="T04695"/>
    <x v="528"/>
    <s v="C124"/>
    <s v="P008"/>
    <x v="2"/>
    <n v="5"/>
    <n v="0.05"/>
    <s v="Bank Transfer"/>
    <n v="109.78"/>
    <n v="70.59"/>
    <x v="0"/>
    <s v="Footwear"/>
    <n v="548.9"/>
    <n v="352.95000000000005"/>
    <n v="195.94999999999993"/>
    <n v="0.35698670067407534"/>
    <n v="27.445"/>
    <n v="521.45499999999993"/>
    <n v="168.50499999999988"/>
  </r>
  <r>
    <s v="T04696"/>
    <x v="539"/>
    <s v="C079"/>
    <s v="P035"/>
    <x v="2"/>
    <n v="3"/>
    <n v="0.1"/>
    <s v="Cash"/>
    <n v="1562.43"/>
    <n v="1195.6300000000001"/>
    <x v="1"/>
    <s v="Laptop"/>
    <n v="4687.29"/>
    <n v="3586.8900000000003"/>
    <n v="1100.3999999999996"/>
    <n v="0.23476251736077769"/>
    <n v="468.72900000000004"/>
    <n v="4218.5609999999997"/>
    <n v="631.67099999999937"/>
  </r>
  <r>
    <s v="T04697"/>
    <x v="355"/>
    <s v="C150"/>
    <s v="P005"/>
    <x v="1"/>
    <n v="2"/>
    <n v="0.05"/>
    <s v="Credit Card"/>
    <n v="1396.22"/>
    <n v="1004.09"/>
    <x v="0"/>
    <s v="Bags"/>
    <n v="2792.44"/>
    <n v="2008.18"/>
    <n v="784.26"/>
    <n v="0.28085115526206472"/>
    <n v="139.62200000000001"/>
    <n v="2652.8180000000002"/>
    <n v="644.63800000000015"/>
  </r>
  <r>
    <s v="T04698"/>
    <x v="698"/>
    <s v="C047"/>
    <s v="P035"/>
    <x v="0"/>
    <n v="1"/>
    <n v="0"/>
    <s v="Credit Card"/>
    <n v="1562.43"/>
    <n v="1195.6300000000001"/>
    <x v="1"/>
    <s v="Laptop"/>
    <n v="1562.43"/>
    <n v="1195.6300000000001"/>
    <n v="366.79999999999995"/>
    <n v="0.23476251736077772"/>
    <n v="0"/>
    <n v="1562.43"/>
    <n v="366.79999999999995"/>
  </r>
  <r>
    <s v="T04699"/>
    <x v="630"/>
    <s v="C091"/>
    <s v="P032"/>
    <x v="1"/>
    <n v="2"/>
    <n v="0.1"/>
    <s v="Mobile Money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4700"/>
    <x v="256"/>
    <s v="C045"/>
    <s v="P024"/>
    <x v="4"/>
    <n v="4"/>
    <n v="0.05"/>
    <s v="Bank Transfer"/>
    <n v="1487.41"/>
    <n v="813.07"/>
    <x v="1"/>
    <s v="Smartphone"/>
    <n v="5949.64"/>
    <n v="3252.28"/>
    <n v="2697.36"/>
    <n v="0.45336524562830693"/>
    <n v="297.48200000000003"/>
    <n v="5652.1580000000004"/>
    <n v="2399.8780000000002"/>
  </r>
  <r>
    <s v="T04701"/>
    <x v="300"/>
    <s v="C047"/>
    <s v="P037"/>
    <x v="3"/>
    <n v="1"/>
    <n v="0.05"/>
    <s v="Credit Card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4702"/>
    <x v="401"/>
    <s v="C063"/>
    <s v="P048"/>
    <x v="0"/>
    <n v="1"/>
    <n v="0.1"/>
    <s v="Credit Card"/>
    <n v="1216.3599999999999"/>
    <n v="794.8"/>
    <x v="0"/>
    <s v="Bags"/>
    <n v="1216.3599999999999"/>
    <n v="794.8"/>
    <n v="421.55999999999995"/>
    <n v="0.34657502713012595"/>
    <n v="121.636"/>
    <n v="1094.7239999999999"/>
    <n v="299.92399999999998"/>
  </r>
  <r>
    <s v="T04703"/>
    <x v="119"/>
    <s v="C153"/>
    <s v="P012"/>
    <x v="3"/>
    <n v="1"/>
    <n v="0.15"/>
    <s v="Mobile Money"/>
    <n v="1193.0899999999999"/>
    <n v="818.24"/>
    <x v="1"/>
    <s v="Camera"/>
    <n v="1193.0899999999999"/>
    <n v="818.24"/>
    <n v="374.84999999999991"/>
    <n v="0.31418417722049463"/>
    <n v="178.96349999999998"/>
    <n v="1014.1265"/>
    <n v="195.88649999999996"/>
  </r>
  <r>
    <s v="T04704"/>
    <x v="676"/>
    <s v="C044"/>
    <s v="P041"/>
    <x v="1"/>
    <n v="1"/>
    <n v="0.05"/>
    <s v="Mobile Money"/>
    <n v="1635.01"/>
    <n v="1043.29"/>
    <x v="1"/>
    <s v="Television"/>
    <n v="1635.01"/>
    <n v="1043.29"/>
    <n v="591.72"/>
    <n v="0.36190604338811383"/>
    <n v="81.750500000000002"/>
    <n v="1553.2594999999999"/>
    <n v="509.96949999999993"/>
  </r>
  <r>
    <s v="T04705"/>
    <x v="358"/>
    <s v="C103"/>
    <s v="P030"/>
    <x v="3"/>
    <n v="3"/>
    <n v="0.1"/>
    <s v="Cash"/>
    <n v="29.24"/>
    <n v="15.28"/>
    <x v="0"/>
    <s v="Watches"/>
    <n v="87.72"/>
    <n v="45.839999999999996"/>
    <n v="41.88"/>
    <n v="0.47742818057455544"/>
    <n v="8.7720000000000002"/>
    <n v="78.947999999999993"/>
    <n v="33.107999999999997"/>
  </r>
  <r>
    <s v="T04706"/>
    <x v="555"/>
    <s v="C149"/>
    <s v="P045"/>
    <x v="0"/>
    <n v="4"/>
    <n v="0.05"/>
    <s v="Credit Card"/>
    <n v="1879.08"/>
    <n v="1004.56"/>
    <x v="2"/>
    <s v="Dairy"/>
    <n v="7516.32"/>
    <n v="4018.24"/>
    <n v="3498.08"/>
    <n v="0.46539796070417438"/>
    <n v="375.81600000000003"/>
    <n v="7140.5039999999999"/>
    <n v="3122.2640000000001"/>
  </r>
  <r>
    <s v="T04707"/>
    <x v="98"/>
    <s v="C018"/>
    <s v="P017"/>
    <x v="1"/>
    <n v="3"/>
    <n v="0"/>
    <s v="Cash"/>
    <n v="1246.1099999999999"/>
    <n v="833.52"/>
    <x v="1"/>
    <s v="Headphones"/>
    <n v="3738.33"/>
    <n v="2500.56"/>
    <n v="1237.77"/>
    <n v="0.33110239063967067"/>
    <n v="0"/>
    <n v="3738.33"/>
    <n v="1237.77"/>
  </r>
  <r>
    <s v="T04708"/>
    <x v="655"/>
    <s v="C184"/>
    <s v="P050"/>
    <x v="2"/>
    <n v="5"/>
    <n v="0"/>
    <s v="Cash"/>
    <n v="1044.6400000000001"/>
    <n v="775.07"/>
    <x v="0"/>
    <s v="Footwear"/>
    <n v="5223.2000000000007"/>
    <n v="3875.3500000000004"/>
    <n v="1347.8500000000004"/>
    <n v="0.25805062030938891"/>
    <n v="0"/>
    <n v="5223.2000000000007"/>
    <n v="1347.8500000000004"/>
  </r>
  <r>
    <s v="T04709"/>
    <x v="460"/>
    <s v="C189"/>
    <s v="P050"/>
    <x v="3"/>
    <n v="5"/>
    <n v="0.05"/>
    <s v="Credit Card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4710"/>
    <x v="91"/>
    <s v="C095"/>
    <s v="P015"/>
    <x v="2"/>
    <n v="5"/>
    <n v="0.05"/>
    <s v="Credit Card"/>
    <n v="270.45"/>
    <n v="187.6"/>
    <x v="0"/>
    <s v="Bags"/>
    <n v="1352.25"/>
    <n v="938"/>
    <n v="414.25"/>
    <n v="0.30634128304677388"/>
    <n v="67.612499999999997"/>
    <n v="1284.6375"/>
    <n v="346.63750000000005"/>
  </r>
  <r>
    <s v="T04711"/>
    <x v="425"/>
    <s v="C042"/>
    <s v="P041"/>
    <x v="0"/>
    <n v="4"/>
    <n v="0"/>
    <s v="Cash"/>
    <n v="1635.01"/>
    <n v="1043.29"/>
    <x v="1"/>
    <s v="Television"/>
    <n v="6540.04"/>
    <n v="4173.16"/>
    <n v="2366.88"/>
    <n v="0.36190604338811383"/>
    <n v="0"/>
    <n v="6540.04"/>
    <n v="2366.88"/>
  </r>
  <r>
    <s v="T04712"/>
    <x v="460"/>
    <s v="C152"/>
    <s v="P027"/>
    <x v="2"/>
    <n v="4"/>
    <n v="0"/>
    <s v="Cash"/>
    <n v="1272.23"/>
    <n v="952.65"/>
    <x v="1"/>
    <s v="Smartphone"/>
    <n v="5088.92"/>
    <n v="3810.6"/>
    <n v="1278.3200000000002"/>
    <n v="0.2511967175746524"/>
    <n v="0"/>
    <n v="5088.92"/>
    <n v="1278.3200000000002"/>
  </r>
  <r>
    <s v="T04713"/>
    <x v="363"/>
    <s v="C108"/>
    <s v="P050"/>
    <x v="3"/>
    <n v="5"/>
    <n v="0.05"/>
    <s v="Mobile Money"/>
    <n v="1044.6400000000001"/>
    <n v="775.07"/>
    <x v="0"/>
    <s v="Footwear"/>
    <n v="5223.2000000000007"/>
    <n v="3875.3500000000004"/>
    <n v="1347.8500000000004"/>
    <n v="0.25805062030938891"/>
    <n v="261.16000000000003"/>
    <n v="4962.0400000000009"/>
    <n v="1086.6900000000005"/>
  </r>
  <r>
    <s v="T04714"/>
    <x v="697"/>
    <s v="C125"/>
    <s v="P024"/>
    <x v="3"/>
    <n v="3"/>
    <n v="0.15"/>
    <s v="Bank Transfer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4715"/>
    <x v="654"/>
    <s v="C103"/>
    <s v="P046"/>
    <x v="3"/>
    <n v="4"/>
    <n v="0"/>
    <s v="Mobile Money"/>
    <n v="1165.3699999999999"/>
    <n v="926.55"/>
    <x v="0"/>
    <s v="Clothing"/>
    <n v="4661.4799999999996"/>
    <n v="3706.2"/>
    <n v="955.27999999999975"/>
    <n v="0.20493062289230027"/>
    <n v="0"/>
    <n v="4661.4799999999996"/>
    <n v="955.27999999999975"/>
  </r>
  <r>
    <s v="T04716"/>
    <x v="411"/>
    <s v="C112"/>
    <s v="P049"/>
    <x v="2"/>
    <n v="4"/>
    <n v="0.1"/>
    <s v="Credit Card"/>
    <n v="388.26"/>
    <n v="199.3"/>
    <x v="0"/>
    <s v="Watches"/>
    <n v="1553.04"/>
    <n v="797.2"/>
    <n v="755.83999999999992"/>
    <n v="0.48668418070365216"/>
    <n v="155.304"/>
    <n v="1397.7359999999999"/>
    <n v="600.53599999999983"/>
  </r>
  <r>
    <s v="T04717"/>
    <x v="9"/>
    <s v="C182"/>
    <s v="P050"/>
    <x v="4"/>
    <n v="3"/>
    <n v="0"/>
    <s v="Cash"/>
    <n v="1044.6400000000001"/>
    <n v="775.07"/>
    <x v="0"/>
    <s v="Footwear"/>
    <n v="3133.92"/>
    <n v="2325.21"/>
    <n v="808.71"/>
    <n v="0.25805062030938891"/>
    <n v="0"/>
    <n v="3133.92"/>
    <n v="808.71"/>
  </r>
  <r>
    <s v="T04718"/>
    <x v="176"/>
    <s v="C147"/>
    <s v="P019"/>
    <x v="0"/>
    <n v="2"/>
    <n v="0.15"/>
    <s v="Credit Card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4719"/>
    <x v="447"/>
    <s v="C052"/>
    <s v="P028"/>
    <x v="0"/>
    <n v="4"/>
    <n v="0"/>
    <s v="Mobile Money"/>
    <n v="673.78"/>
    <n v="363.33"/>
    <x v="1"/>
    <s v="Smartphone"/>
    <n v="2695.12"/>
    <n v="1453.32"/>
    <n v="1241.8"/>
    <n v="0.46075870462168661"/>
    <n v="0"/>
    <n v="2695.12"/>
    <n v="1241.8"/>
  </r>
  <r>
    <s v="T04720"/>
    <x v="622"/>
    <s v="C109"/>
    <s v="P016"/>
    <x v="2"/>
    <n v="2"/>
    <n v="0"/>
    <s v="Credit Card"/>
    <n v="1858.75"/>
    <n v="1451.16"/>
    <x v="0"/>
    <s v="Accessories"/>
    <n v="3717.5"/>
    <n v="2902.32"/>
    <n v="815.17999999999984"/>
    <n v="0.21928177538668456"/>
    <n v="0"/>
    <n v="3717.5"/>
    <n v="815.17999999999984"/>
  </r>
  <r>
    <s v="T04721"/>
    <x v="119"/>
    <s v="C051"/>
    <s v="P026"/>
    <x v="1"/>
    <n v="1"/>
    <n v="0"/>
    <s v="Bank Transfer"/>
    <n v="1015.76"/>
    <n v="584.4"/>
    <x v="2"/>
    <s v="Dairy"/>
    <n v="1015.76"/>
    <n v="584.4"/>
    <n v="431.36"/>
    <n v="0.42466724423092073"/>
    <n v="0"/>
    <n v="1015.76"/>
    <n v="431.36"/>
  </r>
  <r>
    <s v="T04722"/>
    <x v="48"/>
    <s v="C073"/>
    <s v="P045"/>
    <x v="3"/>
    <n v="4"/>
    <n v="0.1"/>
    <s v="Credit Card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4723"/>
    <x v="416"/>
    <s v="C052"/>
    <s v="P012"/>
    <x v="3"/>
    <n v="4"/>
    <n v="0.1"/>
    <s v="Bank Transfer"/>
    <n v="1193.0899999999999"/>
    <n v="818.24"/>
    <x v="1"/>
    <s v="Camera"/>
    <n v="4772.3599999999997"/>
    <n v="3272.96"/>
    <n v="1499.3999999999996"/>
    <n v="0.31418417722049463"/>
    <n v="477.23599999999999"/>
    <n v="4295.1239999999998"/>
    <n v="1022.1639999999998"/>
  </r>
  <r>
    <s v="T04724"/>
    <x v="432"/>
    <s v="C074"/>
    <s v="P025"/>
    <x v="3"/>
    <n v="2"/>
    <n v="0.15"/>
    <s v="Credit Card"/>
    <n v="429.15"/>
    <n v="258.72000000000003"/>
    <x v="0"/>
    <s v="Watches"/>
    <n v="858.3"/>
    <n v="517.44000000000005"/>
    <n v="340.8599999999999"/>
    <n v="0.39713386927647665"/>
    <n v="128.74499999999998"/>
    <n v="729.55499999999995"/>
    <n v="212.1149999999999"/>
  </r>
  <r>
    <s v="T04725"/>
    <x v="7"/>
    <s v="C119"/>
    <s v="P047"/>
    <x v="1"/>
    <n v="4"/>
    <n v="0.1"/>
    <s v="Mobile Money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4726"/>
    <x v="685"/>
    <s v="C108"/>
    <s v="P048"/>
    <x v="3"/>
    <n v="4"/>
    <n v="0.05"/>
    <s v="Bank Transfer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4727"/>
    <x v="332"/>
    <s v="C155"/>
    <s v="P035"/>
    <x v="0"/>
    <n v="2"/>
    <n v="0"/>
    <s v="Bank Transfer"/>
    <n v="1562.43"/>
    <n v="1195.6300000000001"/>
    <x v="1"/>
    <s v="Laptop"/>
    <n v="3124.86"/>
    <n v="2391.2600000000002"/>
    <n v="733.59999999999991"/>
    <n v="0.23476251736077772"/>
    <n v="0"/>
    <n v="3124.86"/>
    <n v="733.59999999999991"/>
  </r>
  <r>
    <s v="T04728"/>
    <x v="646"/>
    <s v="C110"/>
    <s v="P035"/>
    <x v="3"/>
    <n v="4"/>
    <n v="0.1"/>
    <s v="Bank Transfer"/>
    <n v="1562.43"/>
    <n v="1195.6300000000001"/>
    <x v="1"/>
    <s v="Laptop"/>
    <n v="6249.72"/>
    <n v="4782.5200000000004"/>
    <n v="1467.1999999999998"/>
    <n v="0.23476251736077772"/>
    <n v="624.97200000000009"/>
    <n v="5624.7480000000005"/>
    <n v="842.22800000000007"/>
  </r>
  <r>
    <s v="T04729"/>
    <x v="375"/>
    <s v="C026"/>
    <s v="P044"/>
    <x v="4"/>
    <n v="5"/>
    <n v="0.15"/>
    <s v="Cash"/>
    <n v="1286.55"/>
    <n v="797.54"/>
    <x v="0"/>
    <s v="Accessories"/>
    <n v="6432.75"/>
    <n v="3987.7"/>
    <n v="2445.0500000000002"/>
    <n v="0.38009404997862506"/>
    <n v="964.91249999999991"/>
    <n v="5467.8374999999996"/>
    <n v="1480.1374999999998"/>
  </r>
  <r>
    <s v="T04730"/>
    <x v="115"/>
    <s v="C023"/>
    <s v="P019"/>
    <x v="1"/>
    <n v="5"/>
    <n v="0.05"/>
    <s v="Credit Card"/>
    <n v="1762.92"/>
    <n v="1346.48"/>
    <x v="1"/>
    <s v="Laptop"/>
    <n v="8814.6"/>
    <n v="6732.4"/>
    <n v="2082.2000000000007"/>
    <n v="0.23622172305039374"/>
    <n v="440.73"/>
    <n v="8373.8700000000008"/>
    <n v="1641.4700000000012"/>
  </r>
  <r>
    <s v="T04731"/>
    <x v="69"/>
    <s v="C077"/>
    <s v="P022"/>
    <x v="2"/>
    <n v="1"/>
    <n v="0.05"/>
    <s v="Bank Transfer"/>
    <n v="25.57"/>
    <n v="19.05"/>
    <x v="2"/>
    <s v="Vegetables"/>
    <n v="25.57"/>
    <n v="19.05"/>
    <n v="6.52"/>
    <n v="0.25498631208447398"/>
    <n v="1.2785000000000002"/>
    <n v="24.291499999999999"/>
    <n v="5.2414999999999985"/>
  </r>
  <r>
    <s v="T04732"/>
    <x v="610"/>
    <s v="C144"/>
    <s v="P007"/>
    <x v="2"/>
    <n v="4"/>
    <n v="0.1"/>
    <s v="Bank Transfer"/>
    <n v="1474.12"/>
    <n v="764.02"/>
    <x v="1"/>
    <s v="Camera"/>
    <n v="5896.48"/>
    <n v="3056.08"/>
    <n v="2840.3999999999996"/>
    <n v="0.48171112256804055"/>
    <n v="589.64800000000002"/>
    <n v="5306.8319999999994"/>
    <n v="2250.7519999999995"/>
  </r>
  <r>
    <s v="T04733"/>
    <x v="25"/>
    <s v="C198"/>
    <s v="P009"/>
    <x v="0"/>
    <n v="1"/>
    <n v="0.15"/>
    <s v="Credit Card"/>
    <n v="123.19"/>
    <n v="80.36"/>
    <x v="2"/>
    <s v="Snacks"/>
    <n v="123.19"/>
    <n v="80.36"/>
    <n v="42.83"/>
    <n v="0.34767432421462779"/>
    <n v="18.4785"/>
    <n v="104.7115"/>
    <n v="24.351500000000001"/>
  </r>
  <r>
    <s v="T04734"/>
    <x v="78"/>
    <s v="C057"/>
    <s v="P024"/>
    <x v="0"/>
    <n v="3"/>
    <n v="0.15"/>
    <s v="Bank Transfer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4735"/>
    <x v="380"/>
    <s v="C051"/>
    <s v="P015"/>
    <x v="4"/>
    <n v="4"/>
    <n v="0.1"/>
    <s v="Mobile Money"/>
    <n v="270.45"/>
    <n v="187.6"/>
    <x v="0"/>
    <s v="Bags"/>
    <n v="1081.8"/>
    <n v="750.4"/>
    <n v="331.4"/>
    <n v="0.30634128304677388"/>
    <n v="108.18"/>
    <n v="973.61999999999989"/>
    <n v="223.21999999999991"/>
  </r>
  <r>
    <s v="T04736"/>
    <x v="677"/>
    <s v="C146"/>
    <s v="P014"/>
    <x v="3"/>
    <n v="2"/>
    <n v="0.1"/>
    <s v="Bank Transfer"/>
    <n v="1342.75"/>
    <n v="797.94"/>
    <x v="0"/>
    <s v="Clothing"/>
    <n v="2685.5"/>
    <n v="1595.88"/>
    <n v="1089.6199999999999"/>
    <n v="0.40574194749581077"/>
    <n v="268.55"/>
    <n v="2416.9499999999998"/>
    <n v="821.06999999999971"/>
  </r>
  <r>
    <s v="T04737"/>
    <x v="98"/>
    <s v="C198"/>
    <s v="P023"/>
    <x v="4"/>
    <n v="3"/>
    <n v="0.05"/>
    <s v="Mobile Money"/>
    <n v="1878.47"/>
    <n v="1014.91"/>
    <x v="0"/>
    <s v="Footwear"/>
    <n v="5635.41"/>
    <n v="3044.73"/>
    <n v="2590.6799999999998"/>
    <n v="0.45971455493034225"/>
    <n v="281.77050000000003"/>
    <n v="5353.6395000000002"/>
    <n v="2308.9095000000002"/>
  </r>
  <r>
    <s v="T04738"/>
    <x v="350"/>
    <s v="C195"/>
    <s v="P011"/>
    <x v="2"/>
    <n v="4"/>
    <n v="0"/>
    <s v="Bank Transfer"/>
    <n v="248.57"/>
    <n v="190.67"/>
    <x v="1"/>
    <s v="Headphones"/>
    <n v="994.28"/>
    <n v="762.68"/>
    <n v="231.60000000000002"/>
    <n v="0.2329323731745585"/>
    <n v="0"/>
    <n v="994.28"/>
    <n v="231.60000000000002"/>
  </r>
  <r>
    <s v="T04739"/>
    <x v="125"/>
    <s v="C177"/>
    <s v="P026"/>
    <x v="1"/>
    <n v="2"/>
    <n v="0.05"/>
    <s v="Mobile Money"/>
    <n v="1015.76"/>
    <n v="584.4"/>
    <x v="2"/>
    <s v="Dairy"/>
    <n v="2031.52"/>
    <n v="1168.8"/>
    <n v="862.72"/>
    <n v="0.42466724423092073"/>
    <n v="101.57600000000001"/>
    <n v="1929.944"/>
    <n v="761.14400000000001"/>
  </r>
  <r>
    <s v="T04740"/>
    <x v="52"/>
    <s v="C188"/>
    <s v="P005"/>
    <x v="0"/>
    <n v="1"/>
    <n v="0"/>
    <s v="Cash"/>
    <n v="1396.22"/>
    <n v="1004.09"/>
    <x v="0"/>
    <s v="Bags"/>
    <n v="1396.22"/>
    <n v="1004.09"/>
    <n v="392.13"/>
    <n v="0.28085115526206472"/>
    <n v="0"/>
    <n v="1396.22"/>
    <n v="392.13"/>
  </r>
  <r>
    <s v="T04741"/>
    <x v="201"/>
    <s v="C153"/>
    <s v="P019"/>
    <x v="0"/>
    <n v="2"/>
    <n v="0.1"/>
    <s v="Bank Transfer"/>
    <n v="1762.92"/>
    <n v="1346.48"/>
    <x v="1"/>
    <s v="Laptop"/>
    <n v="3525.84"/>
    <n v="2692.96"/>
    <n v="832.88000000000011"/>
    <n v="0.23622172305039368"/>
    <n v="352.58400000000006"/>
    <n v="3173.2560000000003"/>
    <n v="480.29600000000028"/>
  </r>
  <r>
    <s v="T04742"/>
    <x v="599"/>
    <s v="C124"/>
    <s v="P014"/>
    <x v="0"/>
    <n v="2"/>
    <n v="0"/>
    <s v="Mobile Money"/>
    <n v="1342.75"/>
    <n v="797.94"/>
    <x v="0"/>
    <s v="Clothing"/>
    <n v="2685.5"/>
    <n v="1595.88"/>
    <n v="1089.6199999999999"/>
    <n v="0.40574194749581077"/>
    <n v="0"/>
    <n v="2685.5"/>
    <n v="1089.6199999999999"/>
  </r>
  <r>
    <s v="T04743"/>
    <x v="483"/>
    <s v="C186"/>
    <s v="P028"/>
    <x v="0"/>
    <n v="2"/>
    <n v="0.1"/>
    <s v="Cash"/>
    <n v="673.78"/>
    <n v="363.33"/>
    <x v="1"/>
    <s v="Smartphone"/>
    <n v="1347.56"/>
    <n v="726.66"/>
    <n v="620.9"/>
    <n v="0.46075870462168661"/>
    <n v="134.756"/>
    <n v="1212.8039999999999"/>
    <n v="486.14399999999989"/>
  </r>
  <r>
    <s v="T04744"/>
    <x v="169"/>
    <s v="C009"/>
    <s v="P031"/>
    <x v="4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4745"/>
    <x v="320"/>
    <s v="C068"/>
    <s v="P013"/>
    <x v="1"/>
    <n v="1"/>
    <n v="0.1"/>
    <s v="Mobile Money"/>
    <n v="1134.8"/>
    <n v="675.1"/>
    <x v="0"/>
    <s v="Watches"/>
    <n v="1134.8"/>
    <n v="675.1"/>
    <n v="459.69999999999993"/>
    <n v="0.40509340853013742"/>
    <n v="113.48"/>
    <n v="1021.3199999999999"/>
    <n v="346.21999999999991"/>
  </r>
  <r>
    <s v="T04746"/>
    <x v="67"/>
    <s v="C166"/>
    <s v="P047"/>
    <x v="1"/>
    <n v="1"/>
    <n v="0.1"/>
    <s v="Credit Card"/>
    <n v="1197.18"/>
    <n v="722.74"/>
    <x v="1"/>
    <s v="Smartphone"/>
    <n v="1197.18"/>
    <n v="722.74"/>
    <n v="474.44000000000005"/>
    <n v="0.39629796688885549"/>
    <n v="119.71800000000002"/>
    <n v="1077.462"/>
    <n v="354.72199999999998"/>
  </r>
  <r>
    <s v="T04747"/>
    <x v="638"/>
    <s v="C117"/>
    <s v="P016"/>
    <x v="4"/>
    <n v="5"/>
    <n v="0.1"/>
    <s v="Bank Transfer"/>
    <n v="1858.75"/>
    <n v="1451.16"/>
    <x v="0"/>
    <s v="Accessories"/>
    <n v="9293.75"/>
    <n v="7255.8"/>
    <n v="2037.9499999999998"/>
    <n v="0.21928177538668459"/>
    <n v="929.375"/>
    <n v="8364.375"/>
    <n v="1108.5749999999998"/>
  </r>
  <r>
    <s v="T04748"/>
    <x v="234"/>
    <s v="C055"/>
    <s v="P048"/>
    <x v="1"/>
    <n v="1"/>
    <n v="0.15"/>
    <s v="Mobile Money"/>
    <n v="1216.3599999999999"/>
    <n v="794.8"/>
    <x v="0"/>
    <s v="Bags"/>
    <n v="1216.3599999999999"/>
    <n v="794.8"/>
    <n v="421.55999999999995"/>
    <n v="0.34657502713012595"/>
    <n v="182.45399999999998"/>
    <n v="1033.9059999999999"/>
    <n v="239.10599999999999"/>
  </r>
  <r>
    <s v="T04749"/>
    <x v="54"/>
    <s v="C022"/>
    <s v="P023"/>
    <x v="4"/>
    <n v="4"/>
    <n v="0.1"/>
    <s v="Mobile Money"/>
    <n v="1878.47"/>
    <n v="1014.91"/>
    <x v="0"/>
    <s v="Footwear"/>
    <n v="7513.88"/>
    <n v="4059.64"/>
    <n v="3454.2400000000002"/>
    <n v="0.45971455493034225"/>
    <n v="751.38800000000003"/>
    <n v="6762.4920000000002"/>
    <n v="2702.8520000000003"/>
  </r>
  <r>
    <s v="T04750"/>
    <x v="340"/>
    <s v="C066"/>
    <s v="P031"/>
    <x v="1"/>
    <n v="4"/>
    <n v="0.05"/>
    <s v="Mobile Money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4751"/>
    <x v="379"/>
    <s v="C194"/>
    <s v="P012"/>
    <x v="2"/>
    <n v="4"/>
    <n v="0"/>
    <s v="Bank Transfer"/>
    <n v="1193.0899999999999"/>
    <n v="818.24"/>
    <x v="1"/>
    <s v="Camera"/>
    <n v="4772.3599999999997"/>
    <n v="3272.96"/>
    <n v="1499.3999999999996"/>
    <n v="0.31418417722049463"/>
    <n v="0"/>
    <n v="4772.3599999999997"/>
    <n v="1499.3999999999996"/>
  </r>
  <r>
    <s v="T04752"/>
    <x v="111"/>
    <s v="C169"/>
    <s v="P020"/>
    <x v="0"/>
    <n v="1"/>
    <n v="0.1"/>
    <s v="Cash"/>
    <n v="323.92"/>
    <n v="242.98"/>
    <x v="0"/>
    <s v="Accessories"/>
    <n v="323.92"/>
    <n v="242.98"/>
    <n v="80.940000000000026"/>
    <n v="0.24987651271918998"/>
    <n v="32.392000000000003"/>
    <n v="291.52800000000002"/>
    <n v="48.54800000000003"/>
  </r>
  <r>
    <s v="T04753"/>
    <x v="644"/>
    <s v="C016"/>
    <s v="P029"/>
    <x v="2"/>
    <n v="4"/>
    <n v="0.15"/>
    <s v="Credit Card"/>
    <n v="1485.05"/>
    <n v="988.31"/>
    <x v="0"/>
    <s v="Clothing"/>
    <n v="5940.2"/>
    <n v="3953.24"/>
    <n v="1986.96"/>
    <n v="0.33449378808794317"/>
    <n v="891.03"/>
    <n v="5049.17"/>
    <n v="1095.9300000000003"/>
  </r>
  <r>
    <s v="T04754"/>
    <x v="55"/>
    <s v="C148"/>
    <s v="P023"/>
    <x v="3"/>
    <n v="1"/>
    <n v="0.1"/>
    <s v="Bank Transfer"/>
    <n v="1878.47"/>
    <n v="1014.91"/>
    <x v="0"/>
    <s v="Footwear"/>
    <n v="1878.47"/>
    <n v="1014.91"/>
    <n v="863.56000000000006"/>
    <n v="0.45971455493034225"/>
    <n v="187.84700000000001"/>
    <n v="1690.623"/>
    <n v="675.71300000000008"/>
  </r>
  <r>
    <s v="T04755"/>
    <x v="146"/>
    <s v="C011"/>
    <s v="P003"/>
    <x v="1"/>
    <n v="5"/>
    <n v="0.15"/>
    <s v="Cash"/>
    <n v="337.63"/>
    <n v="169.03"/>
    <x v="0"/>
    <s v="Footwear"/>
    <n v="1688.15"/>
    <n v="845.15"/>
    <n v="843.00000000000011"/>
    <n v="0.49936320824571279"/>
    <n v="253.2225"/>
    <n v="1434.9275"/>
    <n v="589.77750000000003"/>
  </r>
  <r>
    <s v="T04756"/>
    <x v="218"/>
    <s v="C075"/>
    <s v="P038"/>
    <x v="2"/>
    <n v="3"/>
    <n v="0.15"/>
    <s v="Mobile Money"/>
    <n v="366.93"/>
    <n v="285.23"/>
    <x v="0"/>
    <s v="Footwear"/>
    <n v="1100.79"/>
    <n v="855.69"/>
    <n v="245.09999999999991"/>
    <n v="0.22265827269506439"/>
    <n v="165.11849999999998"/>
    <n v="935.67149999999992"/>
    <n v="79.981499999999869"/>
  </r>
  <r>
    <s v="T04757"/>
    <x v="515"/>
    <s v="C009"/>
    <s v="P010"/>
    <x v="0"/>
    <n v="1"/>
    <n v="0.05"/>
    <s v="Credit Card"/>
    <n v="1194.1199999999999"/>
    <n v="838.95"/>
    <x v="1"/>
    <s v="Smartphone"/>
    <n v="1194.1199999999999"/>
    <n v="838.95"/>
    <n v="355.16999999999985"/>
    <n v="0.29743241885237653"/>
    <n v="59.705999999999996"/>
    <n v="1134.414"/>
    <n v="295.46399999999994"/>
  </r>
  <r>
    <s v="T04758"/>
    <x v="647"/>
    <s v="C114"/>
    <s v="P047"/>
    <x v="0"/>
    <n v="4"/>
    <n v="0.05"/>
    <s v="Credit Card"/>
    <n v="1197.18"/>
    <n v="722.74"/>
    <x v="1"/>
    <s v="Smartphone"/>
    <n v="4788.72"/>
    <n v="2890.96"/>
    <n v="1897.7600000000002"/>
    <n v="0.39629796688885549"/>
    <n v="239.43600000000004"/>
    <n v="4549.2840000000006"/>
    <n v="1658.3240000000005"/>
  </r>
  <r>
    <s v="T04759"/>
    <x v="49"/>
    <s v="C007"/>
    <s v="P023"/>
    <x v="1"/>
    <n v="4"/>
    <n v="0.15"/>
    <s v="Credit Card"/>
    <n v="1878.47"/>
    <n v="1014.91"/>
    <x v="0"/>
    <s v="Footwear"/>
    <n v="7513.88"/>
    <n v="4059.64"/>
    <n v="3454.2400000000002"/>
    <n v="0.45971455493034225"/>
    <n v="1127.0819999999999"/>
    <n v="6386.7980000000007"/>
    <n v="2327.1580000000008"/>
  </r>
  <r>
    <s v="T04760"/>
    <x v="298"/>
    <s v="C006"/>
    <s v="P013"/>
    <x v="1"/>
    <n v="4"/>
    <n v="0"/>
    <s v="Credit Card"/>
    <n v="1134.8"/>
    <n v="675.1"/>
    <x v="0"/>
    <s v="Watches"/>
    <n v="4539.2"/>
    <n v="2700.4"/>
    <n v="1838.7999999999997"/>
    <n v="0.40509340853013742"/>
    <n v="0"/>
    <n v="4539.2"/>
    <n v="1838.7999999999997"/>
  </r>
  <r>
    <s v="T04761"/>
    <x v="707"/>
    <s v="C047"/>
    <s v="P028"/>
    <x v="2"/>
    <n v="4"/>
    <n v="0.15"/>
    <s v="Mobile Money"/>
    <n v="673.78"/>
    <n v="363.33"/>
    <x v="1"/>
    <s v="Smartphone"/>
    <n v="2695.12"/>
    <n v="1453.32"/>
    <n v="1241.8"/>
    <n v="0.46075870462168661"/>
    <n v="404.26799999999997"/>
    <n v="2290.8519999999999"/>
    <n v="837.53199999999993"/>
  </r>
  <r>
    <s v="T04762"/>
    <x v="279"/>
    <s v="C148"/>
    <s v="P045"/>
    <x v="0"/>
    <n v="1"/>
    <n v="0"/>
    <s v="Mobile Money"/>
    <n v="1879.08"/>
    <n v="1004.56"/>
    <x v="2"/>
    <s v="Dairy"/>
    <n v="1879.08"/>
    <n v="1004.56"/>
    <n v="874.52"/>
    <n v="0.46539796070417438"/>
    <n v="0"/>
    <n v="1879.08"/>
    <n v="874.52"/>
  </r>
  <r>
    <s v="T04763"/>
    <x v="618"/>
    <s v="C131"/>
    <s v="P050"/>
    <x v="4"/>
    <n v="4"/>
    <n v="0.1"/>
    <s v="Credit Card"/>
    <n v="1044.6400000000001"/>
    <n v="775.07"/>
    <x v="0"/>
    <s v="Footwear"/>
    <n v="4178.5600000000004"/>
    <n v="3100.28"/>
    <n v="1078.2800000000002"/>
    <n v="0.25805062030938891"/>
    <n v="417.85600000000005"/>
    <n v="3760.7040000000002"/>
    <n v="660.42399999999998"/>
  </r>
  <r>
    <s v="T04764"/>
    <x v="293"/>
    <s v="C129"/>
    <s v="P043"/>
    <x v="0"/>
    <n v="5"/>
    <n v="0"/>
    <s v="Mobile Money"/>
    <n v="564.41999999999996"/>
    <n v="293.95999999999998"/>
    <x v="0"/>
    <s v="Accessories"/>
    <n v="2822.1"/>
    <n v="1469.8"/>
    <n v="1352.3"/>
    <n v="0.47918216930654478"/>
    <n v="0"/>
    <n v="2822.1"/>
    <n v="1352.3"/>
  </r>
  <r>
    <s v="T04765"/>
    <x v="107"/>
    <s v="C121"/>
    <s v="P020"/>
    <x v="2"/>
    <n v="5"/>
    <n v="0.15"/>
    <s v="Credit Card"/>
    <n v="323.92"/>
    <n v="242.98"/>
    <x v="0"/>
    <s v="Accessories"/>
    <n v="1619.6000000000001"/>
    <n v="1214.8999999999999"/>
    <n v="404.70000000000027"/>
    <n v="0.24987651271919006"/>
    <n v="242.94"/>
    <n v="1376.66"/>
    <n v="161.76000000000022"/>
  </r>
  <r>
    <s v="T04766"/>
    <x v="659"/>
    <s v="C078"/>
    <s v="P012"/>
    <x v="2"/>
    <n v="5"/>
    <n v="0.15"/>
    <s v="Mobile Money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4767"/>
    <x v="608"/>
    <s v="C007"/>
    <s v="P047"/>
    <x v="0"/>
    <n v="3"/>
    <n v="0"/>
    <s v="Bank Transfer"/>
    <n v="1197.18"/>
    <n v="722.74"/>
    <x v="1"/>
    <s v="Smartphone"/>
    <n v="3591.54"/>
    <n v="2168.2200000000003"/>
    <n v="1423.3199999999997"/>
    <n v="0.39629796688885538"/>
    <n v="0"/>
    <n v="3591.54"/>
    <n v="1423.3199999999997"/>
  </r>
  <r>
    <s v="T04768"/>
    <x v="547"/>
    <s v="C147"/>
    <s v="P001"/>
    <x v="2"/>
    <n v="2"/>
    <n v="0"/>
    <s v="Mobile Money"/>
    <n v="1673.69"/>
    <n v="1323.38"/>
    <x v="1"/>
    <s v="Camera"/>
    <n v="3347.38"/>
    <n v="2646.76"/>
    <n v="700.61999999999989"/>
    <n v="0.20930399297360916"/>
    <n v="0"/>
    <n v="3347.38"/>
    <n v="700.61999999999989"/>
  </r>
  <r>
    <s v="T04769"/>
    <x v="228"/>
    <s v="C016"/>
    <s v="P045"/>
    <x v="0"/>
    <n v="5"/>
    <n v="0.15"/>
    <s v="Cash"/>
    <n v="1879.08"/>
    <n v="1004.56"/>
    <x v="2"/>
    <s v="Dairy"/>
    <n v="9395.4"/>
    <n v="5022.7999999999993"/>
    <n v="4372.6000000000004"/>
    <n v="0.46539796070417444"/>
    <n v="1409.31"/>
    <n v="7986.09"/>
    <n v="2963.2900000000009"/>
  </r>
  <r>
    <s v="T04770"/>
    <x v="143"/>
    <s v="C140"/>
    <s v="P001"/>
    <x v="1"/>
    <n v="4"/>
    <n v="0"/>
    <s v="Mobile Money"/>
    <n v="1673.69"/>
    <n v="1323.38"/>
    <x v="1"/>
    <s v="Camera"/>
    <n v="6694.76"/>
    <n v="5293.52"/>
    <n v="1401.2399999999998"/>
    <n v="0.20930399297360916"/>
    <n v="0"/>
    <n v="6694.76"/>
    <n v="1401.2399999999998"/>
  </r>
  <r>
    <s v="T04771"/>
    <x v="169"/>
    <s v="C101"/>
    <s v="P021"/>
    <x v="2"/>
    <n v="2"/>
    <n v="0"/>
    <s v="Cash"/>
    <n v="1227.24"/>
    <n v="977.09"/>
    <x v="2"/>
    <s v="Dairy"/>
    <n v="2454.48"/>
    <n v="1954.18"/>
    <n v="500.29999999999995"/>
    <n v="0.20383136142889735"/>
    <n v="0"/>
    <n v="2454.48"/>
    <n v="500.29999999999995"/>
  </r>
  <r>
    <s v="T04772"/>
    <x v="162"/>
    <s v="C103"/>
    <s v="P041"/>
    <x v="2"/>
    <n v="5"/>
    <n v="0"/>
    <s v="Mobile Money"/>
    <n v="1635.01"/>
    <n v="1043.29"/>
    <x v="1"/>
    <s v="Television"/>
    <n v="8175.05"/>
    <n v="5216.45"/>
    <n v="2958.6000000000004"/>
    <n v="0.36190604338811388"/>
    <n v="0"/>
    <n v="8175.05"/>
    <n v="2958.6000000000004"/>
  </r>
  <r>
    <s v="T04773"/>
    <x v="200"/>
    <s v="C050"/>
    <s v="P024"/>
    <x v="4"/>
    <n v="5"/>
    <n v="0.05"/>
    <s v="Cash"/>
    <n v="1487.41"/>
    <n v="813.07"/>
    <x v="1"/>
    <s v="Smartphone"/>
    <n v="7437.05"/>
    <n v="4065.3500000000004"/>
    <n v="3371.7"/>
    <n v="0.45336524562830688"/>
    <n v="371.85250000000002"/>
    <n v="7065.1975000000002"/>
    <n v="2999.8474999999999"/>
  </r>
  <r>
    <s v="T04774"/>
    <x v="399"/>
    <s v="C173"/>
    <s v="P004"/>
    <x v="4"/>
    <n v="5"/>
    <n v="0.05"/>
    <s v="Mobile Money"/>
    <n v="1853.77"/>
    <n v="1363.52"/>
    <x v="0"/>
    <s v="Accessories"/>
    <n v="9268.85"/>
    <n v="6817.6"/>
    <n v="2451.25"/>
    <n v="0.26446107122242779"/>
    <n v="463.44250000000005"/>
    <n v="8805.4075000000012"/>
    <n v="1987.8075000000008"/>
  </r>
  <r>
    <s v="T04775"/>
    <x v="714"/>
    <s v="C031"/>
    <s v="P005"/>
    <x v="4"/>
    <n v="2"/>
    <n v="0.15"/>
    <s v="Bank Transfer"/>
    <n v="1396.22"/>
    <n v="1004.09"/>
    <x v="0"/>
    <s v="Bags"/>
    <n v="2792.44"/>
    <n v="2008.18"/>
    <n v="784.26"/>
    <n v="0.28085115526206472"/>
    <n v="418.86599999999999"/>
    <n v="2373.5740000000001"/>
    <n v="365.39400000000001"/>
  </r>
  <r>
    <s v="T04776"/>
    <x v="0"/>
    <s v="C197"/>
    <s v="P016"/>
    <x v="2"/>
    <n v="2"/>
    <n v="0.15"/>
    <s v="Cash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4777"/>
    <x v="661"/>
    <s v="C118"/>
    <s v="P018"/>
    <x v="3"/>
    <n v="5"/>
    <n v="0.15"/>
    <s v="Bank Transfer"/>
    <n v="1079.8900000000001"/>
    <n v="703.83"/>
    <x v="1"/>
    <s v="Smartphone"/>
    <n v="5399.4500000000007"/>
    <n v="3519.15"/>
    <n v="1880.3000000000006"/>
    <n v="0.3482391725083111"/>
    <n v="809.91750000000013"/>
    <n v="4589.5325000000003"/>
    <n v="1070.3825000000002"/>
  </r>
  <r>
    <s v="T04778"/>
    <x v="161"/>
    <s v="C157"/>
    <s v="P002"/>
    <x v="0"/>
    <n v="2"/>
    <n v="0.15"/>
    <s v="Bank Transfer"/>
    <n v="818.76"/>
    <n v="527.62"/>
    <x v="1"/>
    <s v="Television"/>
    <n v="1637.52"/>
    <n v="1055.24"/>
    <n v="582.28"/>
    <n v="0.35558649665347597"/>
    <n v="245.62799999999999"/>
    <n v="1391.8920000000001"/>
    <n v="336.65200000000004"/>
  </r>
  <r>
    <s v="T04779"/>
    <x v="644"/>
    <s v="C041"/>
    <s v="P049"/>
    <x v="3"/>
    <n v="2"/>
    <n v="0.05"/>
    <s v="Cash"/>
    <n v="388.26"/>
    <n v="199.3"/>
    <x v="0"/>
    <s v="Watches"/>
    <n v="776.52"/>
    <n v="398.6"/>
    <n v="377.91999999999996"/>
    <n v="0.48668418070365216"/>
    <n v="38.826000000000001"/>
    <n v="737.69399999999996"/>
    <n v="339.09399999999994"/>
  </r>
  <r>
    <s v="T04780"/>
    <x v="475"/>
    <s v="C173"/>
    <s v="P011"/>
    <x v="2"/>
    <n v="3"/>
    <n v="0.1"/>
    <s v="Cash"/>
    <n v="248.57"/>
    <n v="190.67"/>
    <x v="1"/>
    <s v="Headphones"/>
    <n v="745.71"/>
    <n v="572.01"/>
    <n v="173.70000000000005"/>
    <n v="0.23293237317455853"/>
    <n v="74.571000000000012"/>
    <n v="671.13900000000001"/>
    <n v="99.129000000000019"/>
  </r>
  <r>
    <s v="T04781"/>
    <x v="7"/>
    <s v="C029"/>
    <s v="P024"/>
    <x v="0"/>
    <n v="3"/>
    <n v="0.15"/>
    <s v="Mobile Money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4782"/>
    <x v="327"/>
    <s v="C007"/>
    <s v="P008"/>
    <x v="1"/>
    <n v="5"/>
    <n v="0.05"/>
    <s v="Cash"/>
    <n v="109.78"/>
    <n v="70.59"/>
    <x v="0"/>
    <s v="Footwear"/>
    <n v="548.9"/>
    <n v="352.95000000000005"/>
    <n v="195.94999999999993"/>
    <n v="0.35698670067407534"/>
    <n v="27.445"/>
    <n v="521.45499999999993"/>
    <n v="168.50499999999988"/>
  </r>
  <r>
    <s v="T04783"/>
    <x v="549"/>
    <s v="C158"/>
    <s v="P008"/>
    <x v="0"/>
    <n v="5"/>
    <n v="0.15"/>
    <s v="Credit Card"/>
    <n v="109.78"/>
    <n v="70.59"/>
    <x v="0"/>
    <s v="Footwear"/>
    <n v="548.9"/>
    <n v="352.95000000000005"/>
    <n v="195.94999999999993"/>
    <n v="0.35698670067407534"/>
    <n v="82.334999999999994"/>
    <n v="466.565"/>
    <n v="113.61499999999995"/>
  </r>
  <r>
    <s v="T04784"/>
    <x v="232"/>
    <s v="C001"/>
    <s v="P017"/>
    <x v="0"/>
    <n v="3"/>
    <n v="0.05"/>
    <s v="Bank Transfer"/>
    <n v="1246.1099999999999"/>
    <n v="833.52"/>
    <x v="1"/>
    <s v="Headphones"/>
    <n v="3738.33"/>
    <n v="2500.56"/>
    <n v="1237.77"/>
    <n v="0.33110239063967067"/>
    <n v="186.91650000000001"/>
    <n v="3551.4135000000001"/>
    <n v="1050.8535000000002"/>
  </r>
  <r>
    <s v="T04785"/>
    <x v="560"/>
    <s v="C060"/>
    <s v="P020"/>
    <x v="4"/>
    <n v="5"/>
    <n v="0.1"/>
    <s v="Credit Card"/>
    <n v="323.92"/>
    <n v="242.98"/>
    <x v="0"/>
    <s v="Accessories"/>
    <n v="1619.6000000000001"/>
    <n v="1214.8999999999999"/>
    <n v="404.70000000000027"/>
    <n v="0.24987651271919006"/>
    <n v="161.96000000000004"/>
    <n v="1457.64"/>
    <n v="242.74000000000024"/>
  </r>
  <r>
    <s v="T04786"/>
    <x v="354"/>
    <s v="C014"/>
    <s v="P020"/>
    <x v="2"/>
    <n v="1"/>
    <n v="0.15"/>
    <s v="Cash"/>
    <n v="323.92"/>
    <n v="242.98"/>
    <x v="0"/>
    <s v="Accessories"/>
    <n v="323.92"/>
    <n v="242.98"/>
    <n v="80.940000000000026"/>
    <n v="0.24987651271918998"/>
    <n v="48.588000000000001"/>
    <n v="275.33199999999999"/>
    <n v="32.352000000000004"/>
  </r>
  <r>
    <s v="T04787"/>
    <x v="109"/>
    <s v="C107"/>
    <s v="P017"/>
    <x v="1"/>
    <n v="5"/>
    <n v="0"/>
    <s v="Mobile Money"/>
    <n v="1246.1099999999999"/>
    <n v="833.52"/>
    <x v="1"/>
    <s v="Headphones"/>
    <n v="6230.5499999999993"/>
    <n v="4167.6000000000004"/>
    <n v="2062.9499999999989"/>
    <n v="0.33110239063967051"/>
    <n v="0"/>
    <n v="6230.5499999999993"/>
    <n v="2062.9499999999989"/>
  </r>
  <r>
    <s v="T04788"/>
    <x v="383"/>
    <s v="C163"/>
    <s v="P006"/>
    <x v="1"/>
    <n v="3"/>
    <n v="0.05"/>
    <s v="Cash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4789"/>
    <x v="711"/>
    <s v="C088"/>
    <s v="P048"/>
    <x v="4"/>
    <n v="5"/>
    <n v="0"/>
    <s v="Cash"/>
    <n v="1216.3599999999999"/>
    <n v="794.8"/>
    <x v="0"/>
    <s v="Bags"/>
    <n v="6081.7999999999993"/>
    <n v="3974"/>
    <n v="2107.7999999999993"/>
    <n v="0.34657502713012589"/>
    <n v="0"/>
    <n v="6081.7999999999993"/>
    <n v="2107.7999999999993"/>
  </r>
  <r>
    <s v="T04790"/>
    <x v="314"/>
    <s v="C098"/>
    <s v="P032"/>
    <x v="0"/>
    <n v="5"/>
    <n v="0.05"/>
    <s v="Cash"/>
    <n v="304.70999999999998"/>
    <n v="164.01"/>
    <x v="2"/>
    <s v="Vegetables"/>
    <n v="1523.55"/>
    <n v="820.05"/>
    <n v="703.5"/>
    <n v="0.46175051688490698"/>
    <n v="76.177499999999995"/>
    <n v="1447.3724999999999"/>
    <n v="627.32249999999999"/>
  </r>
  <r>
    <s v="T04791"/>
    <x v="97"/>
    <s v="C085"/>
    <s v="P029"/>
    <x v="3"/>
    <n v="2"/>
    <n v="0.15"/>
    <s v="Cash"/>
    <n v="1485.05"/>
    <n v="988.31"/>
    <x v="0"/>
    <s v="Clothing"/>
    <n v="2970.1"/>
    <n v="1976.62"/>
    <n v="993.48"/>
    <n v="0.33449378808794317"/>
    <n v="445.51499999999999"/>
    <n v="2524.585"/>
    <n v="547.96500000000015"/>
  </r>
  <r>
    <s v="T04792"/>
    <x v="54"/>
    <s v="C030"/>
    <s v="P032"/>
    <x v="1"/>
    <n v="1"/>
    <n v="0.05"/>
    <s v="Mobile Money"/>
    <n v="304.70999999999998"/>
    <n v="164.01"/>
    <x v="2"/>
    <s v="Vegetables"/>
    <n v="304.70999999999998"/>
    <n v="164.01"/>
    <n v="140.69999999999999"/>
    <n v="0.46175051688490698"/>
    <n v="15.2355"/>
    <n v="289.47449999999998"/>
    <n v="125.46449999999999"/>
  </r>
  <r>
    <s v="T04793"/>
    <x v="242"/>
    <s v="C162"/>
    <s v="P024"/>
    <x v="0"/>
    <n v="1"/>
    <n v="0.15"/>
    <s v="Cash"/>
    <n v="1487.41"/>
    <n v="813.07"/>
    <x v="1"/>
    <s v="Smartphone"/>
    <n v="1487.41"/>
    <n v="813.07"/>
    <n v="674.34"/>
    <n v="0.45336524562830693"/>
    <n v="223.11150000000001"/>
    <n v="1264.2985000000001"/>
    <n v="451.22850000000005"/>
  </r>
  <r>
    <s v="T04794"/>
    <x v="432"/>
    <s v="C053"/>
    <s v="P023"/>
    <x v="3"/>
    <n v="5"/>
    <n v="0"/>
    <s v="Cash"/>
    <n v="1878.47"/>
    <n v="1014.91"/>
    <x v="0"/>
    <s v="Footwear"/>
    <n v="9392.35"/>
    <n v="5074.55"/>
    <n v="4317.8"/>
    <n v="0.45971455493034225"/>
    <n v="0"/>
    <n v="9392.35"/>
    <n v="4317.8"/>
  </r>
  <r>
    <s v="T04795"/>
    <x v="30"/>
    <s v="C117"/>
    <s v="P034"/>
    <x v="2"/>
    <n v="4"/>
    <n v="0.05"/>
    <s v="Credit Card"/>
    <n v="428.05"/>
    <n v="246.07"/>
    <x v="1"/>
    <s v="Laptop"/>
    <n v="1712.2"/>
    <n v="984.28"/>
    <n v="727.92000000000007"/>
    <n v="0.42513725032122418"/>
    <n v="85.610000000000014"/>
    <n v="1626.5900000000001"/>
    <n v="642.31000000000017"/>
  </r>
  <r>
    <s v="T04796"/>
    <x v="704"/>
    <s v="C154"/>
    <s v="P041"/>
    <x v="1"/>
    <n v="5"/>
    <n v="0.05"/>
    <s v="Bank Transfer"/>
    <n v="1635.01"/>
    <n v="1043.29"/>
    <x v="1"/>
    <s v="Television"/>
    <n v="8175.05"/>
    <n v="5216.45"/>
    <n v="2958.6000000000004"/>
    <n v="0.36190604338811388"/>
    <n v="408.75250000000005"/>
    <n v="7766.2975000000006"/>
    <n v="2549.8475000000008"/>
  </r>
  <r>
    <s v="T04797"/>
    <x v="660"/>
    <s v="C077"/>
    <s v="P001"/>
    <x v="4"/>
    <n v="3"/>
    <n v="0"/>
    <s v="Cash"/>
    <n v="1673.69"/>
    <n v="1323.38"/>
    <x v="1"/>
    <s v="Camera"/>
    <n v="5021.07"/>
    <n v="3970.1400000000003"/>
    <n v="1050.9299999999994"/>
    <n v="0.2093039929736091"/>
    <n v="0"/>
    <n v="5021.07"/>
    <n v="1050.9299999999994"/>
  </r>
  <r>
    <s v="T04798"/>
    <x v="155"/>
    <s v="C118"/>
    <s v="P006"/>
    <x v="2"/>
    <n v="5"/>
    <n v="0.1"/>
    <s v="Credit Card"/>
    <n v="318.05"/>
    <n v="187.34"/>
    <x v="2"/>
    <s v="Fruits"/>
    <n v="1590.25"/>
    <n v="936.7"/>
    <n v="653.54999999999995"/>
    <n v="0.41097311743436565"/>
    <n v="159.02500000000001"/>
    <n v="1431.2249999999999"/>
    <n v="494.52499999999986"/>
  </r>
  <r>
    <s v="T04799"/>
    <x v="646"/>
    <s v="C165"/>
    <s v="P020"/>
    <x v="1"/>
    <n v="3"/>
    <n v="0"/>
    <s v="Cash"/>
    <n v="323.92"/>
    <n v="242.98"/>
    <x v="0"/>
    <s v="Accessories"/>
    <n v="971.76"/>
    <n v="728.93999999999994"/>
    <n v="242.82000000000005"/>
    <n v="0.24987651271918998"/>
    <n v="0"/>
    <n v="971.76"/>
    <n v="242.82000000000005"/>
  </r>
  <r>
    <s v="T04800"/>
    <x v="132"/>
    <s v="C108"/>
    <s v="P015"/>
    <x v="4"/>
    <n v="1"/>
    <n v="0.15"/>
    <s v="Cash"/>
    <n v="270.45"/>
    <n v="187.6"/>
    <x v="0"/>
    <s v="Bags"/>
    <n v="270.45"/>
    <n v="187.6"/>
    <n v="82.85"/>
    <n v="0.30634128304677388"/>
    <n v="40.567499999999995"/>
    <n v="229.88249999999999"/>
    <n v="42.282499999999999"/>
  </r>
  <r>
    <s v="T04801"/>
    <x v="193"/>
    <s v="C185"/>
    <s v="P004"/>
    <x v="4"/>
    <n v="4"/>
    <n v="0"/>
    <s v="Credit Card"/>
    <n v="1853.77"/>
    <n v="1363.52"/>
    <x v="0"/>
    <s v="Accessories"/>
    <n v="7415.08"/>
    <n v="5454.08"/>
    <n v="1961"/>
    <n v="0.26446107122242779"/>
    <n v="0"/>
    <n v="7415.08"/>
    <n v="1961"/>
  </r>
  <r>
    <s v="T04802"/>
    <x v="232"/>
    <s v="C121"/>
    <s v="P021"/>
    <x v="1"/>
    <n v="4"/>
    <n v="0.05"/>
    <s v="Cash"/>
    <n v="1227.24"/>
    <n v="977.09"/>
    <x v="2"/>
    <s v="Dairy"/>
    <n v="4908.96"/>
    <n v="3908.36"/>
    <n v="1000.5999999999999"/>
    <n v="0.20383136142889735"/>
    <n v="245.44800000000001"/>
    <n v="4663.5119999999997"/>
    <n v="755.15199999999959"/>
  </r>
  <r>
    <s v="T04803"/>
    <x v="124"/>
    <s v="C143"/>
    <s v="P005"/>
    <x v="3"/>
    <n v="5"/>
    <n v="0.05"/>
    <s v="Cash"/>
    <n v="1396.22"/>
    <n v="1004.09"/>
    <x v="0"/>
    <s v="Bags"/>
    <n v="6981.1"/>
    <n v="5020.45"/>
    <n v="1960.6500000000005"/>
    <n v="0.28085115526206478"/>
    <n v="349.05500000000006"/>
    <n v="6632.0450000000001"/>
    <n v="1611.5950000000003"/>
  </r>
  <r>
    <s v="T04804"/>
    <x v="212"/>
    <s v="C062"/>
    <s v="P033"/>
    <x v="4"/>
    <n v="1"/>
    <n v="0.15"/>
    <s v="Cash"/>
    <n v="1798.97"/>
    <n v="1329.15"/>
    <x v="0"/>
    <s v="Accessories"/>
    <n v="1798.97"/>
    <n v="1329.15"/>
    <n v="469.81999999999994"/>
    <n v="0.26116055298309582"/>
    <n v="269.84550000000002"/>
    <n v="1529.1244999999999"/>
    <n v="199.97449999999981"/>
  </r>
  <r>
    <s v="T04805"/>
    <x v="421"/>
    <s v="C163"/>
    <s v="P016"/>
    <x v="2"/>
    <n v="4"/>
    <n v="0.05"/>
    <s v="Bank Transfer"/>
    <n v="1858.75"/>
    <n v="1451.16"/>
    <x v="0"/>
    <s v="Accessories"/>
    <n v="7435"/>
    <n v="5804.64"/>
    <n v="1630.3599999999997"/>
    <n v="0.21928177538668456"/>
    <n v="371.75"/>
    <n v="7063.25"/>
    <n v="1258.6099999999997"/>
  </r>
  <r>
    <s v="T04806"/>
    <x v="381"/>
    <s v="C072"/>
    <s v="P012"/>
    <x v="0"/>
    <n v="2"/>
    <n v="0.1"/>
    <s v="Mobile Money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4807"/>
    <x v="458"/>
    <s v="C162"/>
    <s v="P020"/>
    <x v="2"/>
    <n v="3"/>
    <n v="0.1"/>
    <s v="Mobile Money"/>
    <n v="323.92"/>
    <n v="242.98"/>
    <x v="0"/>
    <s v="Accessories"/>
    <n v="971.76"/>
    <n v="728.93999999999994"/>
    <n v="242.82000000000005"/>
    <n v="0.24987651271918998"/>
    <n v="97.176000000000002"/>
    <n v="874.58399999999995"/>
    <n v="145.64400000000001"/>
  </r>
  <r>
    <s v="T04808"/>
    <x v="171"/>
    <s v="C002"/>
    <s v="P013"/>
    <x v="3"/>
    <n v="2"/>
    <n v="0"/>
    <s v="Bank Transfer"/>
    <n v="1134.8"/>
    <n v="675.1"/>
    <x v="0"/>
    <s v="Watches"/>
    <n v="2269.6"/>
    <n v="1350.2"/>
    <n v="919.39999999999986"/>
    <n v="0.40509340853013742"/>
    <n v="0"/>
    <n v="2269.6"/>
    <n v="919.39999999999986"/>
  </r>
  <r>
    <s v="T04809"/>
    <x v="82"/>
    <s v="C170"/>
    <s v="P006"/>
    <x v="2"/>
    <n v="3"/>
    <n v="0.05"/>
    <s v="Bank Transfer"/>
    <n v="318.05"/>
    <n v="187.34"/>
    <x v="2"/>
    <s v="Fruits"/>
    <n v="954.15000000000009"/>
    <n v="562.02"/>
    <n v="392.13000000000011"/>
    <n v="0.41097311743436576"/>
    <n v="47.70750000000001"/>
    <n v="906.44250000000011"/>
    <n v="344.42250000000013"/>
  </r>
  <r>
    <s v="T04810"/>
    <x v="523"/>
    <s v="C056"/>
    <s v="P034"/>
    <x v="1"/>
    <n v="5"/>
    <n v="0"/>
    <s v="Cash"/>
    <n v="428.05"/>
    <n v="246.07"/>
    <x v="1"/>
    <s v="Laptop"/>
    <n v="2140.25"/>
    <n v="1230.3499999999999"/>
    <n v="909.90000000000009"/>
    <n v="0.42513725032122418"/>
    <n v="0"/>
    <n v="2140.25"/>
    <n v="909.90000000000009"/>
  </r>
  <r>
    <s v="T04811"/>
    <x v="195"/>
    <s v="C040"/>
    <s v="P040"/>
    <x v="2"/>
    <n v="4"/>
    <n v="0.1"/>
    <s v="Credit Card"/>
    <n v="1745.61"/>
    <n v="1322.44"/>
    <x v="1"/>
    <s v="Headphones"/>
    <n v="6982.44"/>
    <n v="5289.76"/>
    <n v="1692.6799999999994"/>
    <n v="0.24241955534168563"/>
    <n v="698.24400000000003"/>
    <n v="6284.1959999999999"/>
    <n v="994.43599999999969"/>
  </r>
  <r>
    <s v="T04812"/>
    <x v="66"/>
    <s v="C003"/>
    <s v="P003"/>
    <x v="2"/>
    <n v="5"/>
    <n v="0.1"/>
    <s v="Mobile Money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4813"/>
    <x v="306"/>
    <s v="C104"/>
    <s v="P016"/>
    <x v="3"/>
    <n v="2"/>
    <n v="0.15"/>
    <s v="Mobile Money"/>
    <n v="1858.75"/>
    <n v="1451.16"/>
    <x v="0"/>
    <s v="Accessories"/>
    <n v="3717.5"/>
    <n v="2902.32"/>
    <n v="815.17999999999984"/>
    <n v="0.21928177538668456"/>
    <n v="557.625"/>
    <n v="3159.875"/>
    <n v="257.55499999999984"/>
  </r>
  <r>
    <s v="T04814"/>
    <x v="717"/>
    <s v="C001"/>
    <s v="P001"/>
    <x v="2"/>
    <n v="3"/>
    <n v="0.05"/>
    <s v="Mobile Money"/>
    <n v="1673.69"/>
    <n v="1323.38"/>
    <x v="1"/>
    <s v="Camera"/>
    <n v="5021.07"/>
    <n v="3970.1400000000003"/>
    <n v="1050.9299999999994"/>
    <n v="0.2093039929736091"/>
    <n v="251.05349999999999"/>
    <n v="4770.0164999999997"/>
    <n v="799.8764999999994"/>
  </r>
  <r>
    <s v="T04815"/>
    <x v="191"/>
    <s v="C082"/>
    <s v="P047"/>
    <x v="2"/>
    <n v="3"/>
    <n v="0"/>
    <s v="Bank Transfer"/>
    <n v="1197.18"/>
    <n v="722.74"/>
    <x v="1"/>
    <s v="Smartphone"/>
    <n v="3591.54"/>
    <n v="2168.2200000000003"/>
    <n v="1423.3199999999997"/>
    <n v="0.39629796688885538"/>
    <n v="0"/>
    <n v="3591.54"/>
    <n v="1423.3199999999997"/>
  </r>
  <r>
    <s v="T04816"/>
    <x v="7"/>
    <s v="C091"/>
    <s v="P045"/>
    <x v="2"/>
    <n v="4"/>
    <n v="0.1"/>
    <s v="Cash"/>
    <n v="1879.08"/>
    <n v="1004.56"/>
    <x v="2"/>
    <s v="Dairy"/>
    <n v="7516.32"/>
    <n v="4018.24"/>
    <n v="3498.08"/>
    <n v="0.46539796070417438"/>
    <n v="751.63200000000006"/>
    <n v="6764.6880000000001"/>
    <n v="2746.4480000000003"/>
  </r>
  <r>
    <s v="T04817"/>
    <x v="36"/>
    <s v="C180"/>
    <s v="P007"/>
    <x v="4"/>
    <n v="4"/>
    <n v="0.1"/>
    <s v="Bank Transfer"/>
    <n v="1474.12"/>
    <n v="764.02"/>
    <x v="1"/>
    <s v="Camera"/>
    <n v="5896.48"/>
    <n v="3056.08"/>
    <n v="2840.3999999999996"/>
    <n v="0.48171112256804055"/>
    <n v="589.64800000000002"/>
    <n v="5306.8319999999994"/>
    <n v="2250.7519999999995"/>
  </r>
  <r>
    <s v="T04818"/>
    <x v="470"/>
    <s v="C174"/>
    <s v="P036"/>
    <x v="3"/>
    <n v="2"/>
    <n v="0.15"/>
    <s v="Bank Transfer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4819"/>
    <x v="548"/>
    <s v="C131"/>
    <s v="P041"/>
    <x v="4"/>
    <n v="2"/>
    <n v="0"/>
    <s v="Bank Transfer"/>
    <n v="1635.01"/>
    <n v="1043.29"/>
    <x v="1"/>
    <s v="Television"/>
    <n v="3270.02"/>
    <n v="2086.58"/>
    <n v="1183.44"/>
    <n v="0.36190604338811383"/>
    <n v="0"/>
    <n v="3270.02"/>
    <n v="1183.44"/>
  </r>
  <r>
    <s v="T04820"/>
    <x v="82"/>
    <s v="C184"/>
    <s v="P004"/>
    <x v="4"/>
    <n v="4"/>
    <n v="0.15"/>
    <s v="Credit Card"/>
    <n v="1853.77"/>
    <n v="1363.52"/>
    <x v="0"/>
    <s v="Accessories"/>
    <n v="7415.08"/>
    <n v="5454.08"/>
    <n v="1961"/>
    <n v="0.26446107122242779"/>
    <n v="1112.2619999999999"/>
    <n v="6302.8180000000002"/>
    <n v="848.73800000000028"/>
  </r>
  <r>
    <s v="T04821"/>
    <x v="478"/>
    <s v="C133"/>
    <s v="P029"/>
    <x v="0"/>
    <n v="3"/>
    <n v="0.15"/>
    <s v="Mobile Money"/>
    <n v="1485.05"/>
    <n v="988.31"/>
    <x v="0"/>
    <s v="Clothing"/>
    <n v="4455.1499999999996"/>
    <n v="2964.93"/>
    <n v="1490.2199999999998"/>
    <n v="0.33449378808794317"/>
    <n v="668.27249999999992"/>
    <n v="3786.8774999999996"/>
    <n v="821.94749999999976"/>
  </r>
  <r>
    <s v="T04822"/>
    <x v="338"/>
    <s v="C039"/>
    <s v="P004"/>
    <x v="2"/>
    <n v="2"/>
    <n v="0.05"/>
    <s v="Mobile Money"/>
    <n v="1853.77"/>
    <n v="1363.52"/>
    <x v="0"/>
    <s v="Accessories"/>
    <n v="3707.54"/>
    <n v="2727.04"/>
    <n v="980.5"/>
    <n v="0.26446107122242779"/>
    <n v="185.37700000000001"/>
    <n v="3522.163"/>
    <n v="795.12300000000005"/>
  </r>
  <r>
    <s v="T04823"/>
    <x v="708"/>
    <s v="C010"/>
    <s v="P028"/>
    <x v="1"/>
    <n v="4"/>
    <n v="0.15"/>
    <s v="Mobile Money"/>
    <n v="673.78"/>
    <n v="363.33"/>
    <x v="1"/>
    <s v="Smartphone"/>
    <n v="2695.12"/>
    <n v="1453.32"/>
    <n v="1241.8"/>
    <n v="0.46075870462168661"/>
    <n v="404.26799999999997"/>
    <n v="2290.8519999999999"/>
    <n v="837.53199999999993"/>
  </r>
  <r>
    <s v="T04824"/>
    <x v="469"/>
    <s v="C073"/>
    <s v="P007"/>
    <x v="4"/>
    <n v="1"/>
    <n v="0.05"/>
    <s v="Bank Transfer"/>
    <n v="1474.12"/>
    <n v="764.02"/>
    <x v="1"/>
    <s v="Camera"/>
    <n v="1474.12"/>
    <n v="764.02"/>
    <n v="710.09999999999991"/>
    <n v="0.48171112256804055"/>
    <n v="73.706000000000003"/>
    <n v="1400.414"/>
    <n v="636.39400000000001"/>
  </r>
  <r>
    <s v="T04825"/>
    <x v="421"/>
    <s v="C149"/>
    <s v="P012"/>
    <x v="0"/>
    <n v="5"/>
    <n v="0.15"/>
    <s v="Credit Card"/>
    <n v="1193.0899999999999"/>
    <n v="818.24"/>
    <x v="1"/>
    <s v="Camera"/>
    <n v="5965.45"/>
    <n v="4091.2"/>
    <n v="1874.25"/>
    <n v="0.31418417722049469"/>
    <n v="894.8175"/>
    <n v="5070.6324999999997"/>
    <n v="979.43249999999989"/>
  </r>
  <r>
    <s v="T04826"/>
    <x v="107"/>
    <s v="C035"/>
    <s v="P009"/>
    <x v="3"/>
    <n v="3"/>
    <n v="0.05"/>
    <s v="Mobile Money"/>
    <n v="123.19"/>
    <n v="80.36"/>
    <x v="2"/>
    <s v="Snacks"/>
    <n v="369.57"/>
    <n v="241.07999999999998"/>
    <n v="128.49"/>
    <n v="0.34767432421462785"/>
    <n v="18.4785"/>
    <n v="351.0915"/>
    <n v="110.01150000000001"/>
  </r>
  <r>
    <s v="T04827"/>
    <x v="211"/>
    <s v="C048"/>
    <s v="P023"/>
    <x v="2"/>
    <n v="4"/>
    <n v="0.05"/>
    <s v="Cash"/>
    <n v="1878.47"/>
    <n v="1014.91"/>
    <x v="0"/>
    <s v="Footwear"/>
    <n v="7513.88"/>
    <n v="4059.64"/>
    <n v="3454.2400000000002"/>
    <n v="0.45971455493034225"/>
    <n v="375.69400000000002"/>
    <n v="7138.1859999999997"/>
    <n v="3078.5459999999998"/>
  </r>
  <r>
    <s v="T04828"/>
    <x v="690"/>
    <s v="C099"/>
    <s v="P035"/>
    <x v="1"/>
    <n v="4"/>
    <n v="0"/>
    <s v="Mobile Money"/>
    <n v="1562.43"/>
    <n v="1195.6300000000001"/>
    <x v="1"/>
    <s v="Laptop"/>
    <n v="6249.72"/>
    <n v="4782.5200000000004"/>
    <n v="1467.1999999999998"/>
    <n v="0.23476251736077772"/>
    <n v="0"/>
    <n v="6249.72"/>
    <n v="1467.1999999999998"/>
  </r>
  <r>
    <s v="T04829"/>
    <x v="132"/>
    <s v="C146"/>
    <s v="P010"/>
    <x v="4"/>
    <n v="4"/>
    <n v="0.05"/>
    <s v="Credit Card"/>
    <n v="1194.1199999999999"/>
    <n v="838.95"/>
    <x v="1"/>
    <s v="Smartphone"/>
    <n v="4776.4799999999996"/>
    <n v="3355.8"/>
    <n v="1420.6799999999994"/>
    <n v="0.29743241885237653"/>
    <n v="238.82399999999998"/>
    <n v="4537.6559999999999"/>
    <n v="1181.8559999999998"/>
  </r>
  <r>
    <s v="T04830"/>
    <x v="169"/>
    <s v="C089"/>
    <s v="P029"/>
    <x v="1"/>
    <n v="5"/>
    <n v="0.05"/>
    <s v="Credit Card"/>
    <n v="1485.05"/>
    <n v="988.31"/>
    <x v="0"/>
    <s v="Clothing"/>
    <n v="7425.25"/>
    <n v="4941.5499999999993"/>
    <n v="2483.7000000000007"/>
    <n v="0.33449378808794328"/>
    <n v="371.26250000000005"/>
    <n v="7053.9875000000002"/>
    <n v="2112.4375000000009"/>
  </r>
  <r>
    <s v="T04831"/>
    <x v="178"/>
    <s v="C056"/>
    <s v="P031"/>
    <x v="0"/>
    <n v="5"/>
    <n v="0.15"/>
    <s v="Mobile Money"/>
    <n v="1095.72"/>
    <n v="822.2"/>
    <x v="2"/>
    <s v="Snacks"/>
    <n v="5478.6"/>
    <n v="4111"/>
    <n v="1367.6000000000004"/>
    <n v="0.24962581681451471"/>
    <n v="821.79000000000008"/>
    <n v="4656.8100000000004"/>
    <n v="545.8100000000004"/>
  </r>
  <r>
    <s v="T04832"/>
    <x v="8"/>
    <s v="C143"/>
    <s v="P037"/>
    <x v="4"/>
    <n v="4"/>
    <n v="0.15"/>
    <s v="Mobile Money"/>
    <n v="1952.65"/>
    <n v="1451.27"/>
    <x v="1"/>
    <s v="Television"/>
    <n v="7810.6"/>
    <n v="5805.08"/>
    <n v="2005.5200000000004"/>
    <n v="0.2567690062223133"/>
    <n v="1171.5899999999999"/>
    <n v="6639.01"/>
    <n v="833.93000000000029"/>
  </r>
  <r>
    <s v="T04833"/>
    <x v="457"/>
    <s v="C157"/>
    <s v="P008"/>
    <x v="2"/>
    <n v="3"/>
    <n v="0.15"/>
    <s v="Cash"/>
    <n v="109.78"/>
    <n v="70.59"/>
    <x v="0"/>
    <s v="Footwear"/>
    <n v="329.34000000000003"/>
    <n v="211.77"/>
    <n v="117.57000000000002"/>
    <n v="0.35698670067407545"/>
    <n v="49.401000000000003"/>
    <n v="279.93900000000002"/>
    <n v="68.169000000000011"/>
  </r>
  <r>
    <s v="T04834"/>
    <x v="172"/>
    <s v="C078"/>
    <s v="P050"/>
    <x v="3"/>
    <n v="2"/>
    <n v="0.1"/>
    <s v="Credit Card"/>
    <n v="1044.6400000000001"/>
    <n v="775.07"/>
    <x v="0"/>
    <s v="Footwear"/>
    <n v="2089.2800000000002"/>
    <n v="1550.14"/>
    <n v="539.1400000000001"/>
    <n v="0.25805062030938891"/>
    <n v="208.92800000000003"/>
    <n v="1880.3520000000001"/>
    <n v="330.21199999999999"/>
  </r>
  <r>
    <s v="T04835"/>
    <x v="172"/>
    <s v="C013"/>
    <s v="P036"/>
    <x v="4"/>
    <n v="3"/>
    <n v="0.05"/>
    <s v="Cash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4836"/>
    <x v="444"/>
    <s v="C084"/>
    <s v="P022"/>
    <x v="2"/>
    <n v="5"/>
    <n v="0.05"/>
    <s v="Cash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4837"/>
    <x v="611"/>
    <s v="C040"/>
    <s v="P037"/>
    <x v="2"/>
    <n v="4"/>
    <n v="0"/>
    <s v="Cash"/>
    <n v="1952.65"/>
    <n v="1451.27"/>
    <x v="1"/>
    <s v="Television"/>
    <n v="7810.6"/>
    <n v="5805.08"/>
    <n v="2005.5200000000004"/>
    <n v="0.2567690062223133"/>
    <n v="0"/>
    <n v="7810.6"/>
    <n v="2005.5200000000004"/>
  </r>
  <r>
    <s v="T04838"/>
    <x v="155"/>
    <s v="C002"/>
    <s v="P032"/>
    <x v="3"/>
    <n v="3"/>
    <n v="0.1"/>
    <s v="Cash"/>
    <n v="304.70999999999998"/>
    <n v="164.01"/>
    <x v="2"/>
    <s v="Vegetables"/>
    <n v="914.12999999999988"/>
    <n v="492.03"/>
    <n v="422.09999999999991"/>
    <n v="0.46175051688490693"/>
    <n v="91.412999999999997"/>
    <n v="822.71699999999987"/>
    <n v="330.6869999999999"/>
  </r>
  <r>
    <s v="T04839"/>
    <x v="135"/>
    <s v="C168"/>
    <s v="P040"/>
    <x v="1"/>
    <n v="4"/>
    <n v="0.05"/>
    <s v="Cash"/>
    <n v="1745.61"/>
    <n v="1322.44"/>
    <x v="1"/>
    <s v="Headphones"/>
    <n v="6982.44"/>
    <n v="5289.76"/>
    <n v="1692.6799999999994"/>
    <n v="0.24241955534168563"/>
    <n v="349.12200000000001"/>
    <n v="6633.3179999999993"/>
    <n v="1343.5579999999991"/>
  </r>
  <r>
    <s v="T04840"/>
    <x v="544"/>
    <s v="C079"/>
    <s v="P032"/>
    <x v="2"/>
    <n v="1"/>
    <n v="0.1"/>
    <s v="Cash"/>
    <n v="304.70999999999998"/>
    <n v="164.01"/>
    <x v="2"/>
    <s v="Vegetables"/>
    <n v="304.70999999999998"/>
    <n v="164.01"/>
    <n v="140.69999999999999"/>
    <n v="0.46175051688490698"/>
    <n v="30.471"/>
    <n v="274.23899999999998"/>
    <n v="110.22899999999998"/>
  </r>
  <r>
    <s v="T04841"/>
    <x v="616"/>
    <s v="C056"/>
    <s v="P001"/>
    <x v="0"/>
    <n v="1"/>
    <n v="0"/>
    <s v="Credit Card"/>
    <n v="1673.69"/>
    <n v="1323.38"/>
    <x v="1"/>
    <s v="Camera"/>
    <n v="1673.69"/>
    <n v="1323.38"/>
    <n v="350.30999999999995"/>
    <n v="0.20930399297360916"/>
    <n v="0"/>
    <n v="1673.69"/>
    <n v="350.30999999999995"/>
  </r>
  <r>
    <s v="T04842"/>
    <x v="347"/>
    <s v="C133"/>
    <s v="P007"/>
    <x v="4"/>
    <n v="4"/>
    <n v="0.1"/>
    <s v="Credit Card"/>
    <n v="1474.12"/>
    <n v="764.02"/>
    <x v="1"/>
    <s v="Camera"/>
    <n v="5896.48"/>
    <n v="3056.08"/>
    <n v="2840.3999999999996"/>
    <n v="0.48171112256804055"/>
    <n v="589.64800000000002"/>
    <n v="5306.8319999999994"/>
    <n v="2250.7519999999995"/>
  </r>
  <r>
    <s v="T04843"/>
    <x v="695"/>
    <s v="C163"/>
    <s v="P031"/>
    <x v="4"/>
    <n v="4"/>
    <n v="0.05"/>
    <s v="Cash"/>
    <n v="1095.72"/>
    <n v="822.2"/>
    <x v="2"/>
    <s v="Snacks"/>
    <n v="4382.88"/>
    <n v="3288.8"/>
    <n v="1094.08"/>
    <n v="0.24962581681451462"/>
    <n v="219.14400000000001"/>
    <n v="4163.7359999999999"/>
    <n v="874.93599999999969"/>
  </r>
  <r>
    <s v="T04844"/>
    <x v="452"/>
    <s v="C152"/>
    <s v="P013"/>
    <x v="4"/>
    <n v="5"/>
    <n v="0.15"/>
    <s v="Bank Transfer"/>
    <n v="1134.8"/>
    <n v="675.1"/>
    <x v="0"/>
    <s v="Watches"/>
    <n v="5674"/>
    <n v="3375.5"/>
    <n v="2298.5"/>
    <n v="0.40509340853013748"/>
    <n v="851.1"/>
    <n v="4822.8999999999996"/>
    <n v="1447.3999999999996"/>
  </r>
  <r>
    <s v="T04845"/>
    <x v="123"/>
    <s v="C172"/>
    <s v="P018"/>
    <x v="1"/>
    <n v="3"/>
    <n v="0.05"/>
    <s v="Credit Card"/>
    <n v="1079.8900000000001"/>
    <n v="703.83"/>
    <x v="1"/>
    <s v="Smartphone"/>
    <n v="3239.67"/>
    <n v="2111.4900000000002"/>
    <n v="1128.1799999999998"/>
    <n v="0.34823917250831099"/>
    <n v="161.98350000000002"/>
    <n v="3077.6865000000003"/>
    <n v="966.19650000000001"/>
  </r>
  <r>
    <s v="T04846"/>
    <x v="451"/>
    <s v="C076"/>
    <s v="P018"/>
    <x v="3"/>
    <n v="3"/>
    <n v="0.05"/>
    <s v="Cash"/>
    <n v="1079.8900000000001"/>
    <n v="703.83"/>
    <x v="1"/>
    <s v="Smartphone"/>
    <n v="3239.67"/>
    <n v="2111.4900000000002"/>
    <n v="1128.1799999999998"/>
    <n v="0.34823917250831099"/>
    <n v="161.98350000000002"/>
    <n v="3077.6865000000003"/>
    <n v="966.19650000000001"/>
  </r>
  <r>
    <s v="T04847"/>
    <x v="728"/>
    <s v="C133"/>
    <s v="P008"/>
    <x v="2"/>
    <n v="2"/>
    <n v="0.1"/>
    <s v="Credit Card"/>
    <n v="109.78"/>
    <n v="70.59"/>
    <x v="0"/>
    <s v="Footwear"/>
    <n v="219.56"/>
    <n v="141.18"/>
    <n v="78.38"/>
    <n v="0.3569867006740754"/>
    <n v="21.956000000000003"/>
    <n v="197.60399999999998"/>
    <n v="56.423999999999978"/>
  </r>
  <r>
    <s v="T04848"/>
    <x v="363"/>
    <s v="C008"/>
    <s v="P041"/>
    <x v="4"/>
    <n v="4"/>
    <n v="0.15"/>
    <s v="Mobile Money"/>
    <n v="1635.01"/>
    <n v="1043.29"/>
    <x v="1"/>
    <s v="Television"/>
    <n v="6540.04"/>
    <n v="4173.16"/>
    <n v="2366.88"/>
    <n v="0.36190604338811383"/>
    <n v="981.00599999999997"/>
    <n v="5559.0339999999997"/>
    <n v="1385.8739999999998"/>
  </r>
  <r>
    <s v="T04849"/>
    <x v="531"/>
    <s v="C156"/>
    <s v="P022"/>
    <x v="3"/>
    <n v="5"/>
    <n v="0.1"/>
    <s v="Mobile Money"/>
    <n v="25.57"/>
    <n v="19.05"/>
    <x v="2"/>
    <s v="Vegetables"/>
    <n v="127.85"/>
    <n v="95.25"/>
    <n v="32.599999999999994"/>
    <n v="0.25498631208447398"/>
    <n v="12.785"/>
    <n v="115.065"/>
    <n v="19.814999999999998"/>
  </r>
  <r>
    <s v="T04850"/>
    <x v="418"/>
    <s v="C033"/>
    <s v="P029"/>
    <x v="4"/>
    <n v="5"/>
    <n v="0"/>
    <s v="Bank Transfer"/>
    <n v="1485.05"/>
    <n v="988.31"/>
    <x v="0"/>
    <s v="Clothing"/>
    <n v="7425.25"/>
    <n v="4941.5499999999993"/>
    <n v="2483.7000000000007"/>
    <n v="0.33449378808794328"/>
    <n v="0"/>
    <n v="7425.25"/>
    <n v="2483.7000000000007"/>
  </r>
  <r>
    <s v="T04851"/>
    <x v="349"/>
    <s v="C103"/>
    <s v="P037"/>
    <x v="4"/>
    <n v="2"/>
    <n v="0"/>
    <s v="Cash"/>
    <n v="1952.65"/>
    <n v="1451.27"/>
    <x v="1"/>
    <s v="Television"/>
    <n v="3905.3"/>
    <n v="2902.54"/>
    <n v="1002.7600000000002"/>
    <n v="0.2567690062223133"/>
    <n v="0"/>
    <n v="3905.3"/>
    <n v="1002.7600000000002"/>
  </r>
  <r>
    <s v="T04852"/>
    <x v="183"/>
    <s v="C122"/>
    <s v="P006"/>
    <x v="0"/>
    <n v="2"/>
    <n v="0"/>
    <s v="Mobile Money"/>
    <n v="318.05"/>
    <n v="187.34"/>
    <x v="2"/>
    <s v="Fruits"/>
    <n v="636.1"/>
    <n v="374.68"/>
    <n v="261.42"/>
    <n v="0.41097311743436565"/>
    <n v="0"/>
    <n v="636.1"/>
    <n v="261.42"/>
  </r>
  <r>
    <s v="T04853"/>
    <x v="280"/>
    <s v="C158"/>
    <s v="P043"/>
    <x v="1"/>
    <n v="4"/>
    <n v="0"/>
    <s v="Mobile Money"/>
    <n v="564.41999999999996"/>
    <n v="293.95999999999998"/>
    <x v="0"/>
    <s v="Accessories"/>
    <n v="2257.6799999999998"/>
    <n v="1175.8399999999999"/>
    <n v="1081.8399999999999"/>
    <n v="0.47918216930654478"/>
    <n v="0"/>
    <n v="2257.6799999999998"/>
    <n v="1081.8399999999999"/>
  </r>
  <r>
    <s v="T04854"/>
    <x v="213"/>
    <s v="C147"/>
    <s v="P020"/>
    <x v="0"/>
    <n v="4"/>
    <n v="0.05"/>
    <s v="Bank Transfer"/>
    <n v="323.92"/>
    <n v="242.98"/>
    <x v="0"/>
    <s v="Accessories"/>
    <n v="1295.68"/>
    <n v="971.92"/>
    <n v="323.7600000000001"/>
    <n v="0.24987651271918998"/>
    <n v="64.784000000000006"/>
    <n v="1230.896"/>
    <n v="258.976"/>
  </r>
  <r>
    <s v="T04855"/>
    <x v="641"/>
    <s v="C002"/>
    <s v="P018"/>
    <x v="0"/>
    <n v="2"/>
    <n v="0.1"/>
    <s v="Mobile Money"/>
    <n v="1079.8900000000001"/>
    <n v="703.83"/>
    <x v="1"/>
    <s v="Smartphone"/>
    <n v="2159.7800000000002"/>
    <n v="1407.66"/>
    <n v="752.12000000000012"/>
    <n v="0.34823917250831105"/>
    <n v="215.97800000000004"/>
    <n v="1943.8020000000001"/>
    <n v="536.14200000000005"/>
  </r>
  <r>
    <s v="T04856"/>
    <x v="366"/>
    <s v="C066"/>
    <s v="P012"/>
    <x v="3"/>
    <n v="2"/>
    <n v="0.1"/>
    <s v="Credit Card"/>
    <n v="1193.0899999999999"/>
    <n v="818.24"/>
    <x v="1"/>
    <s v="Camera"/>
    <n v="2386.1799999999998"/>
    <n v="1636.48"/>
    <n v="749.69999999999982"/>
    <n v="0.31418417722049463"/>
    <n v="238.61799999999999"/>
    <n v="2147.5619999999999"/>
    <n v="511.08199999999988"/>
  </r>
  <r>
    <s v="T04857"/>
    <x v="595"/>
    <s v="C019"/>
    <s v="P014"/>
    <x v="2"/>
    <n v="4"/>
    <n v="0.1"/>
    <s v="Mobile Money"/>
    <n v="1342.75"/>
    <n v="797.94"/>
    <x v="0"/>
    <s v="Clothing"/>
    <n v="5371"/>
    <n v="3191.76"/>
    <n v="2179.2399999999998"/>
    <n v="0.40574194749581077"/>
    <n v="537.1"/>
    <n v="4833.8999999999996"/>
    <n v="1642.1399999999994"/>
  </r>
  <r>
    <s v="T04858"/>
    <x v="599"/>
    <s v="C025"/>
    <s v="P010"/>
    <x v="3"/>
    <n v="1"/>
    <n v="0.15"/>
    <s v="Mobile Money"/>
    <n v="1194.1199999999999"/>
    <n v="838.95"/>
    <x v="1"/>
    <s v="Smartphone"/>
    <n v="1194.1199999999999"/>
    <n v="838.95"/>
    <n v="355.16999999999985"/>
    <n v="0.29743241885237653"/>
    <n v="179.11799999999997"/>
    <n v="1015.002"/>
    <n v="176.05199999999991"/>
  </r>
  <r>
    <s v="T04859"/>
    <x v="713"/>
    <s v="C127"/>
    <s v="P017"/>
    <x v="2"/>
    <n v="2"/>
    <n v="0"/>
    <s v="Mobile Money"/>
    <n v="1246.1099999999999"/>
    <n v="833.52"/>
    <x v="1"/>
    <s v="Headphones"/>
    <n v="2492.2199999999998"/>
    <n v="1667.04"/>
    <n v="825.17999999999984"/>
    <n v="0.33110239063967062"/>
    <n v="0"/>
    <n v="2492.2199999999998"/>
    <n v="825.17999999999984"/>
  </r>
  <r>
    <s v="T04860"/>
    <x v="328"/>
    <s v="C090"/>
    <s v="P041"/>
    <x v="3"/>
    <n v="2"/>
    <n v="0.15"/>
    <s v="Cash"/>
    <n v="1635.01"/>
    <n v="1043.29"/>
    <x v="1"/>
    <s v="Television"/>
    <n v="3270.02"/>
    <n v="2086.58"/>
    <n v="1183.44"/>
    <n v="0.36190604338811383"/>
    <n v="490.50299999999999"/>
    <n v="2779.5169999999998"/>
    <n v="692.9369999999999"/>
  </r>
  <r>
    <s v="T04861"/>
    <x v="66"/>
    <s v="C194"/>
    <s v="P010"/>
    <x v="4"/>
    <n v="2"/>
    <n v="0"/>
    <s v="Credit Card"/>
    <n v="1194.1199999999999"/>
    <n v="838.95"/>
    <x v="1"/>
    <s v="Smartphone"/>
    <n v="2388.2399999999998"/>
    <n v="1677.9"/>
    <n v="710.33999999999969"/>
    <n v="0.29743241885237653"/>
    <n v="0"/>
    <n v="2388.2399999999998"/>
    <n v="710.33999999999969"/>
  </r>
  <r>
    <s v="T04862"/>
    <x v="612"/>
    <s v="C178"/>
    <s v="P003"/>
    <x v="0"/>
    <n v="5"/>
    <n v="0"/>
    <s v="Credit Card"/>
    <n v="337.63"/>
    <n v="169.03"/>
    <x v="0"/>
    <s v="Footwear"/>
    <n v="1688.15"/>
    <n v="845.15"/>
    <n v="843.00000000000011"/>
    <n v="0.49936320824571279"/>
    <n v="0"/>
    <n v="1688.15"/>
    <n v="843.00000000000011"/>
  </r>
  <r>
    <s v="T04863"/>
    <x v="654"/>
    <s v="C133"/>
    <s v="P050"/>
    <x v="1"/>
    <n v="2"/>
    <n v="0.05"/>
    <s v="Mobile Money"/>
    <n v="1044.6400000000001"/>
    <n v="775.07"/>
    <x v="0"/>
    <s v="Footwear"/>
    <n v="2089.2800000000002"/>
    <n v="1550.14"/>
    <n v="539.1400000000001"/>
    <n v="0.25805062030938891"/>
    <n v="104.46400000000001"/>
    <n v="1984.8160000000003"/>
    <n v="434.67600000000016"/>
  </r>
  <r>
    <s v="T04864"/>
    <x v="479"/>
    <s v="C011"/>
    <s v="P010"/>
    <x v="2"/>
    <n v="3"/>
    <n v="0.05"/>
    <s v="Bank Transfer"/>
    <n v="1194.1199999999999"/>
    <n v="838.95"/>
    <x v="1"/>
    <s v="Smartphone"/>
    <n v="3582.3599999999997"/>
    <n v="2516.8500000000004"/>
    <n v="1065.5099999999993"/>
    <n v="0.29743241885237648"/>
    <n v="179.11799999999999"/>
    <n v="3403.2419999999997"/>
    <n v="886.39199999999937"/>
  </r>
  <r>
    <s v="T04865"/>
    <x v="407"/>
    <s v="C080"/>
    <s v="P002"/>
    <x v="0"/>
    <n v="4"/>
    <n v="0.1"/>
    <s v="Cash"/>
    <n v="818.76"/>
    <n v="527.62"/>
    <x v="1"/>
    <s v="Television"/>
    <n v="3275.04"/>
    <n v="2110.48"/>
    <n v="1164.56"/>
    <n v="0.35558649665347597"/>
    <n v="327.50400000000002"/>
    <n v="2947.5360000000001"/>
    <n v="837.05600000000004"/>
  </r>
  <r>
    <s v="T04866"/>
    <x v="28"/>
    <s v="C200"/>
    <s v="P007"/>
    <x v="0"/>
    <n v="4"/>
    <n v="0.15"/>
    <s v="Cash"/>
    <n v="1474.12"/>
    <n v="764.02"/>
    <x v="1"/>
    <s v="Camera"/>
    <n v="5896.48"/>
    <n v="3056.08"/>
    <n v="2840.3999999999996"/>
    <n v="0.48171112256804055"/>
    <n v="884.47199999999987"/>
    <n v="5012.0079999999998"/>
    <n v="1955.9279999999999"/>
  </r>
  <r>
    <s v="T04867"/>
    <x v="418"/>
    <s v="C114"/>
    <s v="P030"/>
    <x v="4"/>
    <n v="4"/>
    <n v="0.05"/>
    <s v="Credit Card"/>
    <n v="29.24"/>
    <n v="15.28"/>
    <x v="0"/>
    <s v="Watches"/>
    <n v="116.96"/>
    <n v="61.12"/>
    <n v="55.839999999999996"/>
    <n v="0.47742818057455538"/>
    <n v="5.8479999999999999"/>
    <n v="111.11199999999999"/>
    <n v="49.991999999999997"/>
  </r>
  <r>
    <s v="T04868"/>
    <x v="322"/>
    <s v="C081"/>
    <s v="P002"/>
    <x v="3"/>
    <n v="1"/>
    <n v="0.15"/>
    <s v="Mobile Money"/>
    <n v="818.76"/>
    <n v="527.62"/>
    <x v="1"/>
    <s v="Television"/>
    <n v="818.76"/>
    <n v="527.62"/>
    <n v="291.14"/>
    <n v="0.35558649665347597"/>
    <n v="122.81399999999999"/>
    <n v="695.94600000000003"/>
    <n v="168.32600000000002"/>
  </r>
  <r>
    <s v="T04869"/>
    <x v="626"/>
    <s v="C083"/>
    <s v="P049"/>
    <x v="3"/>
    <n v="5"/>
    <n v="0"/>
    <s v="Mobile Money"/>
    <n v="388.26"/>
    <n v="199.3"/>
    <x v="0"/>
    <s v="Watches"/>
    <n v="1941.3"/>
    <n v="996.5"/>
    <n v="944.8"/>
    <n v="0.48668418070365216"/>
    <n v="0"/>
    <n v="1941.3"/>
    <n v="944.8"/>
  </r>
  <r>
    <s v="T04870"/>
    <x v="137"/>
    <s v="C162"/>
    <s v="P035"/>
    <x v="3"/>
    <n v="5"/>
    <n v="0.1"/>
    <s v="Cash"/>
    <n v="1562.43"/>
    <n v="1195.6300000000001"/>
    <x v="1"/>
    <s v="Laptop"/>
    <n v="7812.1500000000005"/>
    <n v="5978.1500000000005"/>
    <n v="1834"/>
    <n v="0.23476251736077774"/>
    <n v="781.21500000000015"/>
    <n v="7030.9350000000004"/>
    <n v="1052.7849999999999"/>
  </r>
  <r>
    <s v="T04871"/>
    <x v="151"/>
    <s v="C124"/>
    <s v="P031"/>
    <x v="2"/>
    <n v="2"/>
    <n v="0.1"/>
    <s v="Cash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4872"/>
    <x v="55"/>
    <s v="C069"/>
    <s v="P015"/>
    <x v="0"/>
    <n v="4"/>
    <n v="0.05"/>
    <s v="Bank Transfer"/>
    <n v="270.45"/>
    <n v="187.6"/>
    <x v="0"/>
    <s v="Bags"/>
    <n v="1081.8"/>
    <n v="750.4"/>
    <n v="331.4"/>
    <n v="0.30634128304677388"/>
    <n v="54.09"/>
    <n v="1027.71"/>
    <n v="277.31000000000006"/>
  </r>
  <r>
    <s v="T04873"/>
    <x v="90"/>
    <s v="C010"/>
    <s v="P037"/>
    <x v="4"/>
    <n v="1"/>
    <n v="0.1"/>
    <s v="Cash"/>
    <n v="1952.65"/>
    <n v="1451.27"/>
    <x v="1"/>
    <s v="Television"/>
    <n v="1952.65"/>
    <n v="1451.27"/>
    <n v="501.38000000000011"/>
    <n v="0.2567690062223133"/>
    <n v="195.26500000000001"/>
    <n v="1757.385"/>
    <n v="306.11500000000001"/>
  </r>
  <r>
    <s v="T04874"/>
    <x v="395"/>
    <s v="C089"/>
    <s v="P023"/>
    <x v="0"/>
    <n v="5"/>
    <n v="0"/>
    <s v="Cash"/>
    <n v="1878.47"/>
    <n v="1014.91"/>
    <x v="0"/>
    <s v="Footwear"/>
    <n v="9392.35"/>
    <n v="5074.55"/>
    <n v="4317.8"/>
    <n v="0.45971455493034225"/>
    <n v="0"/>
    <n v="9392.35"/>
    <n v="4317.8"/>
  </r>
  <r>
    <s v="T04875"/>
    <x v="116"/>
    <s v="C083"/>
    <s v="P007"/>
    <x v="1"/>
    <n v="3"/>
    <n v="0.1"/>
    <s v="Mobile Money"/>
    <n v="1474.12"/>
    <n v="764.02"/>
    <x v="1"/>
    <s v="Camera"/>
    <n v="4422.3599999999997"/>
    <n v="2292.06"/>
    <n v="2130.2999999999997"/>
    <n v="0.48171112256804055"/>
    <n v="442.23599999999999"/>
    <n v="3980.1239999999998"/>
    <n v="1688.0639999999999"/>
  </r>
  <r>
    <s v="T04876"/>
    <x v="46"/>
    <s v="C172"/>
    <s v="P035"/>
    <x v="0"/>
    <n v="2"/>
    <n v="0"/>
    <s v="Mobile Money"/>
    <n v="1562.43"/>
    <n v="1195.6300000000001"/>
    <x v="1"/>
    <s v="Laptop"/>
    <n v="3124.86"/>
    <n v="2391.2600000000002"/>
    <n v="733.59999999999991"/>
    <n v="0.23476251736077772"/>
    <n v="0"/>
    <n v="3124.86"/>
    <n v="733.59999999999991"/>
  </r>
  <r>
    <s v="T04877"/>
    <x v="290"/>
    <s v="C013"/>
    <s v="P007"/>
    <x v="1"/>
    <n v="4"/>
    <n v="0"/>
    <s v="Cash"/>
    <n v="1474.12"/>
    <n v="764.02"/>
    <x v="1"/>
    <s v="Camera"/>
    <n v="5896.48"/>
    <n v="3056.08"/>
    <n v="2840.3999999999996"/>
    <n v="0.48171112256804055"/>
    <n v="0"/>
    <n v="5896.48"/>
    <n v="2840.3999999999996"/>
  </r>
  <r>
    <s v="T04878"/>
    <x v="186"/>
    <s v="C073"/>
    <s v="P015"/>
    <x v="3"/>
    <n v="5"/>
    <n v="0.05"/>
    <s v="Cash"/>
    <n v="270.45"/>
    <n v="187.6"/>
    <x v="0"/>
    <s v="Bags"/>
    <n v="1352.25"/>
    <n v="938"/>
    <n v="414.25"/>
    <n v="0.30634128304677388"/>
    <n v="67.612499999999997"/>
    <n v="1284.6375"/>
    <n v="346.63750000000005"/>
  </r>
  <r>
    <s v="T04879"/>
    <x v="616"/>
    <s v="C184"/>
    <s v="P007"/>
    <x v="0"/>
    <n v="3"/>
    <n v="0.1"/>
    <s v="Cash"/>
    <n v="1474.12"/>
    <n v="764.02"/>
    <x v="1"/>
    <s v="Camera"/>
    <n v="4422.3599999999997"/>
    <n v="2292.06"/>
    <n v="2130.2999999999997"/>
    <n v="0.48171112256804055"/>
    <n v="442.23599999999999"/>
    <n v="3980.1239999999998"/>
    <n v="1688.0639999999999"/>
  </r>
  <r>
    <s v="T04880"/>
    <x v="673"/>
    <s v="C139"/>
    <s v="P045"/>
    <x v="0"/>
    <n v="1"/>
    <n v="0.05"/>
    <s v="Credit Card"/>
    <n v="1879.08"/>
    <n v="1004.56"/>
    <x v="2"/>
    <s v="Dairy"/>
    <n v="1879.08"/>
    <n v="1004.56"/>
    <n v="874.52"/>
    <n v="0.46539796070417438"/>
    <n v="93.954000000000008"/>
    <n v="1785.126"/>
    <n v="780.56600000000003"/>
  </r>
  <r>
    <s v="T04881"/>
    <x v="540"/>
    <s v="C046"/>
    <s v="P022"/>
    <x v="3"/>
    <n v="5"/>
    <n v="0"/>
    <s v="Credit Card"/>
    <n v="25.57"/>
    <n v="19.05"/>
    <x v="2"/>
    <s v="Vegetables"/>
    <n v="127.85"/>
    <n v="95.25"/>
    <n v="32.599999999999994"/>
    <n v="0.25498631208447398"/>
    <n v="0"/>
    <n v="127.85"/>
    <n v="32.599999999999994"/>
  </r>
  <r>
    <s v="T04882"/>
    <x v="696"/>
    <s v="C151"/>
    <s v="P002"/>
    <x v="1"/>
    <n v="4"/>
    <n v="0.05"/>
    <s v="Cash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4883"/>
    <x v="14"/>
    <s v="C062"/>
    <s v="P047"/>
    <x v="4"/>
    <n v="3"/>
    <n v="0.15"/>
    <s v="Bank Transfer"/>
    <n v="1197.18"/>
    <n v="722.74"/>
    <x v="1"/>
    <s v="Smartphone"/>
    <n v="3591.54"/>
    <n v="2168.2200000000003"/>
    <n v="1423.3199999999997"/>
    <n v="0.39629796688885538"/>
    <n v="538.73099999999999"/>
    <n v="3052.8090000000002"/>
    <n v="884.58899999999994"/>
  </r>
  <r>
    <s v="T04884"/>
    <x v="614"/>
    <s v="C161"/>
    <s v="P044"/>
    <x v="3"/>
    <n v="4"/>
    <n v="0"/>
    <s v="Credit Card"/>
    <n v="1286.55"/>
    <n v="797.54"/>
    <x v="0"/>
    <s v="Accessories"/>
    <n v="5146.2"/>
    <n v="3190.16"/>
    <n v="1956.04"/>
    <n v="0.380094049978625"/>
    <n v="0"/>
    <n v="5146.2"/>
    <n v="1956.04"/>
  </r>
  <r>
    <s v="T04885"/>
    <x v="7"/>
    <s v="C101"/>
    <s v="P032"/>
    <x v="0"/>
    <n v="2"/>
    <n v="0.1"/>
    <s v="Cash"/>
    <n v="304.70999999999998"/>
    <n v="164.01"/>
    <x v="2"/>
    <s v="Vegetables"/>
    <n v="609.41999999999996"/>
    <n v="328.02"/>
    <n v="281.39999999999998"/>
    <n v="0.46175051688490698"/>
    <n v="60.942"/>
    <n v="548.47799999999995"/>
    <n v="220.45799999999997"/>
  </r>
  <r>
    <s v="T04886"/>
    <x v="16"/>
    <s v="C098"/>
    <s v="P001"/>
    <x v="0"/>
    <n v="4"/>
    <n v="0.05"/>
    <s v="Credit Card"/>
    <n v="1673.69"/>
    <n v="1323.38"/>
    <x v="1"/>
    <s v="Camera"/>
    <n v="6694.76"/>
    <n v="5293.52"/>
    <n v="1401.2399999999998"/>
    <n v="0.20930399297360916"/>
    <n v="334.73800000000006"/>
    <n v="6360.0219999999999"/>
    <n v="1066.5019999999995"/>
  </r>
  <r>
    <s v="T04887"/>
    <x v="527"/>
    <s v="C185"/>
    <s v="P015"/>
    <x v="2"/>
    <n v="3"/>
    <n v="0.15"/>
    <s v="Credit Card"/>
    <n v="270.45"/>
    <n v="187.6"/>
    <x v="0"/>
    <s v="Bags"/>
    <n v="811.34999999999991"/>
    <n v="562.79999999999995"/>
    <n v="248.54999999999995"/>
    <n v="0.30634128304677388"/>
    <n v="121.70249999999999"/>
    <n v="689.64749999999992"/>
    <n v="126.84749999999997"/>
  </r>
  <r>
    <s v="T04888"/>
    <x v="81"/>
    <s v="C052"/>
    <s v="P033"/>
    <x v="3"/>
    <n v="2"/>
    <n v="0.15"/>
    <s v="Bank Transfer"/>
    <n v="1798.97"/>
    <n v="1329.15"/>
    <x v="0"/>
    <s v="Accessories"/>
    <n v="3597.94"/>
    <n v="2658.3"/>
    <n v="939.63999999999987"/>
    <n v="0.26116055298309582"/>
    <n v="539.69100000000003"/>
    <n v="3058.2489999999998"/>
    <n v="399.94899999999961"/>
  </r>
  <r>
    <s v="T04889"/>
    <x v="664"/>
    <s v="C068"/>
    <s v="P022"/>
    <x v="3"/>
    <n v="5"/>
    <n v="0"/>
    <s v="Mobile Money"/>
    <n v="25.57"/>
    <n v="19.05"/>
    <x v="2"/>
    <s v="Vegetables"/>
    <n v="127.85"/>
    <n v="95.25"/>
    <n v="32.599999999999994"/>
    <n v="0.25498631208447398"/>
    <n v="0"/>
    <n v="127.85"/>
    <n v="32.599999999999994"/>
  </r>
  <r>
    <s v="T04890"/>
    <x v="523"/>
    <s v="C125"/>
    <s v="P001"/>
    <x v="3"/>
    <n v="5"/>
    <n v="0.15"/>
    <s v="Cash"/>
    <n v="1673.69"/>
    <n v="1323.38"/>
    <x v="1"/>
    <s v="Camera"/>
    <n v="8368.4500000000007"/>
    <n v="6616.9000000000005"/>
    <n v="1751.5500000000002"/>
    <n v="0.20930399297360922"/>
    <n v="1255.2675000000002"/>
    <n v="7113.1825000000008"/>
    <n v="496.28250000000025"/>
  </r>
  <r>
    <s v="T04891"/>
    <x v="341"/>
    <s v="C153"/>
    <s v="P033"/>
    <x v="2"/>
    <n v="1"/>
    <n v="0"/>
    <s v="Cash"/>
    <n v="1798.97"/>
    <n v="1329.15"/>
    <x v="0"/>
    <s v="Accessories"/>
    <n v="1798.97"/>
    <n v="1329.15"/>
    <n v="469.81999999999994"/>
    <n v="0.26116055298309582"/>
    <n v="0"/>
    <n v="1798.97"/>
    <n v="469.81999999999994"/>
  </r>
  <r>
    <s v="T04892"/>
    <x v="144"/>
    <s v="C139"/>
    <s v="P020"/>
    <x v="0"/>
    <n v="2"/>
    <n v="0"/>
    <s v="Cash"/>
    <n v="323.92"/>
    <n v="242.98"/>
    <x v="0"/>
    <s v="Accessories"/>
    <n v="647.84"/>
    <n v="485.96"/>
    <n v="161.88000000000005"/>
    <n v="0.24987651271918998"/>
    <n v="0"/>
    <n v="647.84"/>
    <n v="161.88000000000005"/>
  </r>
  <r>
    <s v="T04893"/>
    <x v="687"/>
    <s v="C052"/>
    <s v="P030"/>
    <x v="2"/>
    <n v="4"/>
    <n v="0.15"/>
    <s v="Cash"/>
    <n v="29.24"/>
    <n v="15.28"/>
    <x v="0"/>
    <s v="Watches"/>
    <n v="116.96"/>
    <n v="61.12"/>
    <n v="55.839999999999996"/>
    <n v="0.47742818057455538"/>
    <n v="17.543999999999997"/>
    <n v="99.415999999999997"/>
    <n v="38.295999999999999"/>
  </r>
  <r>
    <s v="T04894"/>
    <x v="613"/>
    <s v="C025"/>
    <s v="P018"/>
    <x v="0"/>
    <n v="5"/>
    <n v="0.1"/>
    <s v="Bank Transfer"/>
    <n v="1079.8900000000001"/>
    <n v="703.83"/>
    <x v="1"/>
    <s v="Smartphone"/>
    <n v="5399.4500000000007"/>
    <n v="3519.15"/>
    <n v="1880.3000000000006"/>
    <n v="0.3482391725083111"/>
    <n v="539.94500000000005"/>
    <n v="4859.505000000001"/>
    <n v="1340.3550000000009"/>
  </r>
  <r>
    <s v="T04895"/>
    <x v="57"/>
    <s v="C144"/>
    <s v="P029"/>
    <x v="3"/>
    <n v="3"/>
    <n v="0.05"/>
    <s v="Mobile Money"/>
    <n v="1485.05"/>
    <n v="988.31"/>
    <x v="0"/>
    <s v="Clothing"/>
    <n v="4455.1499999999996"/>
    <n v="2964.93"/>
    <n v="1490.2199999999998"/>
    <n v="0.33449378808794317"/>
    <n v="222.75749999999999"/>
    <n v="4232.3924999999999"/>
    <n v="1267.4625000000001"/>
  </r>
  <r>
    <s v="T04896"/>
    <x v="163"/>
    <s v="C062"/>
    <s v="P018"/>
    <x v="2"/>
    <n v="1"/>
    <n v="0"/>
    <s v="Mobile Money"/>
    <n v="1079.8900000000001"/>
    <n v="703.83"/>
    <x v="1"/>
    <s v="Smartphone"/>
    <n v="1079.8900000000001"/>
    <n v="703.83"/>
    <n v="376.06000000000006"/>
    <n v="0.34823917250831105"/>
    <n v="0"/>
    <n v="1079.8900000000001"/>
    <n v="376.06000000000006"/>
  </r>
  <r>
    <s v="T04897"/>
    <x v="128"/>
    <s v="C009"/>
    <s v="P002"/>
    <x v="0"/>
    <n v="4"/>
    <n v="0.05"/>
    <s v="Credit Card"/>
    <n v="818.76"/>
    <n v="527.62"/>
    <x v="1"/>
    <s v="Television"/>
    <n v="3275.04"/>
    <n v="2110.48"/>
    <n v="1164.56"/>
    <n v="0.35558649665347597"/>
    <n v="163.75200000000001"/>
    <n v="3111.288"/>
    <n v="1000.808"/>
  </r>
  <r>
    <s v="T04898"/>
    <x v="10"/>
    <s v="C005"/>
    <s v="P031"/>
    <x v="0"/>
    <n v="2"/>
    <n v="0.15"/>
    <s v="Cash"/>
    <n v="1095.72"/>
    <n v="822.2"/>
    <x v="2"/>
    <s v="Snacks"/>
    <n v="2191.44"/>
    <n v="1644.4"/>
    <n v="547.04"/>
    <n v="0.24962581681451462"/>
    <n v="328.71600000000001"/>
    <n v="1862.7240000000002"/>
    <n v="218.32400000000007"/>
  </r>
  <r>
    <s v="T04899"/>
    <x v="44"/>
    <s v="C122"/>
    <s v="P036"/>
    <x v="1"/>
    <n v="3"/>
    <n v="0.1"/>
    <s v="Bank Transfer"/>
    <n v="1501.46"/>
    <n v="1167.73"/>
    <x v="0"/>
    <s v="Watches"/>
    <n v="4504.38"/>
    <n v="3503.19"/>
    <n v="1001.19"/>
    <n v="0.22227032355174298"/>
    <n v="450.43800000000005"/>
    <n v="4053.942"/>
    <n v="550.75199999999995"/>
  </r>
  <r>
    <s v="T04900"/>
    <x v="701"/>
    <s v="C076"/>
    <s v="P009"/>
    <x v="1"/>
    <n v="1"/>
    <n v="0.05"/>
    <s v="Credit Card"/>
    <n v="123.19"/>
    <n v="80.36"/>
    <x v="2"/>
    <s v="Snacks"/>
    <n v="123.19"/>
    <n v="80.36"/>
    <n v="42.83"/>
    <n v="0.34767432421462779"/>
    <n v="6.1595000000000004"/>
    <n v="117.0305"/>
    <n v="36.670500000000004"/>
  </r>
  <r>
    <s v="T04901"/>
    <x v="585"/>
    <s v="C021"/>
    <s v="P036"/>
    <x v="1"/>
    <n v="1"/>
    <n v="0.1"/>
    <s v="Mobile Money"/>
    <n v="1501.46"/>
    <n v="1167.73"/>
    <x v="0"/>
    <s v="Watches"/>
    <n v="1501.46"/>
    <n v="1167.73"/>
    <n v="333.73"/>
    <n v="0.22227032355174298"/>
    <n v="150.14600000000002"/>
    <n v="1351.3140000000001"/>
    <n v="183.58400000000006"/>
  </r>
  <r>
    <s v="T04902"/>
    <x v="247"/>
    <s v="C191"/>
    <s v="P010"/>
    <x v="3"/>
    <n v="5"/>
    <n v="0.1"/>
    <s v="Credit Card"/>
    <n v="1194.1199999999999"/>
    <n v="838.95"/>
    <x v="1"/>
    <s v="Smartphone"/>
    <n v="5970.5999999999995"/>
    <n v="4194.75"/>
    <n v="1775.8499999999995"/>
    <n v="0.29743241885237659"/>
    <n v="597.05999999999995"/>
    <n v="5373.5399999999991"/>
    <n v="1178.7899999999991"/>
  </r>
  <r>
    <s v="T04903"/>
    <x v="128"/>
    <s v="C148"/>
    <s v="P009"/>
    <x v="0"/>
    <n v="4"/>
    <n v="0.15"/>
    <s v="Mobile Money"/>
    <n v="123.19"/>
    <n v="80.36"/>
    <x v="2"/>
    <s v="Snacks"/>
    <n v="492.76"/>
    <n v="321.44"/>
    <n v="171.32"/>
    <n v="0.34767432421462779"/>
    <n v="73.914000000000001"/>
    <n v="418.846"/>
    <n v="97.406000000000006"/>
  </r>
  <r>
    <s v="T04904"/>
    <x v="3"/>
    <s v="C105"/>
    <s v="P048"/>
    <x v="2"/>
    <n v="4"/>
    <n v="0.05"/>
    <s v="Credit Card"/>
    <n v="1216.3599999999999"/>
    <n v="794.8"/>
    <x v="0"/>
    <s v="Bags"/>
    <n v="4865.4399999999996"/>
    <n v="3179.2"/>
    <n v="1686.2399999999998"/>
    <n v="0.34657502713012595"/>
    <n v="243.27199999999999"/>
    <n v="4622.1679999999997"/>
    <n v="1442.9679999999998"/>
  </r>
  <r>
    <s v="T04905"/>
    <x v="647"/>
    <s v="C084"/>
    <s v="P012"/>
    <x v="4"/>
    <n v="4"/>
    <n v="0"/>
    <s v="Bank Transfer"/>
    <n v="1193.0899999999999"/>
    <n v="818.24"/>
    <x v="1"/>
    <s v="Camera"/>
    <n v="4772.3599999999997"/>
    <n v="3272.96"/>
    <n v="1499.3999999999996"/>
    <n v="0.31418417722049463"/>
    <n v="0"/>
    <n v="4772.3599999999997"/>
    <n v="1499.3999999999996"/>
  </r>
  <r>
    <s v="T04906"/>
    <x v="581"/>
    <s v="C060"/>
    <s v="P036"/>
    <x v="3"/>
    <n v="2"/>
    <n v="0.15"/>
    <s v="Cash"/>
    <n v="1501.46"/>
    <n v="1167.73"/>
    <x v="0"/>
    <s v="Watches"/>
    <n v="3002.92"/>
    <n v="2335.46"/>
    <n v="667.46"/>
    <n v="0.22227032355174298"/>
    <n v="450.43799999999999"/>
    <n v="2552.482"/>
    <n v="217.02199999999993"/>
  </r>
  <r>
    <s v="T04907"/>
    <x v="257"/>
    <s v="C190"/>
    <s v="P017"/>
    <x v="4"/>
    <n v="3"/>
    <n v="0"/>
    <s v="Credit Card"/>
    <n v="1246.1099999999999"/>
    <n v="833.52"/>
    <x v="1"/>
    <s v="Headphones"/>
    <n v="3738.33"/>
    <n v="2500.56"/>
    <n v="1237.77"/>
    <n v="0.33110239063967067"/>
    <n v="0"/>
    <n v="3738.33"/>
    <n v="1237.77"/>
  </r>
  <r>
    <s v="T04908"/>
    <x v="43"/>
    <s v="C096"/>
    <s v="P029"/>
    <x v="1"/>
    <n v="5"/>
    <n v="0.15"/>
    <s v="Cash"/>
    <n v="1485.05"/>
    <n v="988.31"/>
    <x v="0"/>
    <s v="Clothing"/>
    <n v="7425.25"/>
    <n v="4941.5499999999993"/>
    <n v="2483.7000000000007"/>
    <n v="0.33449378808794328"/>
    <n v="1113.7874999999999"/>
    <n v="6311.4624999999996"/>
    <n v="1369.9125000000004"/>
  </r>
  <r>
    <s v="T04909"/>
    <x v="447"/>
    <s v="C056"/>
    <s v="P006"/>
    <x v="1"/>
    <n v="5"/>
    <n v="0.15"/>
    <s v="Cash"/>
    <n v="318.05"/>
    <n v="187.34"/>
    <x v="2"/>
    <s v="Fruits"/>
    <n v="1590.25"/>
    <n v="936.7"/>
    <n v="653.54999999999995"/>
    <n v="0.41097311743436565"/>
    <n v="238.53749999999999"/>
    <n v="1351.7125000000001"/>
    <n v="415.01250000000005"/>
  </r>
  <r>
    <s v="T04910"/>
    <x v="706"/>
    <s v="C085"/>
    <s v="P029"/>
    <x v="3"/>
    <n v="4"/>
    <n v="0.05"/>
    <s v="Cash"/>
    <n v="1485.05"/>
    <n v="988.31"/>
    <x v="0"/>
    <s v="Clothing"/>
    <n v="5940.2"/>
    <n v="3953.24"/>
    <n v="1986.96"/>
    <n v="0.33449378808794317"/>
    <n v="297.01"/>
    <n v="5643.19"/>
    <n v="1689.9499999999998"/>
  </r>
  <r>
    <s v="T04911"/>
    <x v="638"/>
    <s v="C102"/>
    <s v="P029"/>
    <x v="1"/>
    <n v="2"/>
    <n v="0.15"/>
    <s v="Cash"/>
    <n v="1485.05"/>
    <n v="988.31"/>
    <x v="0"/>
    <s v="Clothing"/>
    <n v="2970.1"/>
    <n v="1976.62"/>
    <n v="993.48"/>
    <n v="0.33449378808794317"/>
    <n v="445.51499999999999"/>
    <n v="2524.585"/>
    <n v="547.96500000000015"/>
  </r>
  <r>
    <s v="T04912"/>
    <x v="74"/>
    <s v="C095"/>
    <s v="P019"/>
    <x v="3"/>
    <n v="2"/>
    <n v="0"/>
    <s v="Mobile Money"/>
    <n v="1762.92"/>
    <n v="1346.48"/>
    <x v="1"/>
    <s v="Laptop"/>
    <n v="3525.84"/>
    <n v="2692.96"/>
    <n v="832.88000000000011"/>
    <n v="0.23622172305039368"/>
    <n v="0"/>
    <n v="3525.84"/>
    <n v="832.88000000000011"/>
  </r>
  <r>
    <s v="T04913"/>
    <x v="671"/>
    <s v="C069"/>
    <s v="P007"/>
    <x v="3"/>
    <n v="5"/>
    <n v="0"/>
    <s v="Cash"/>
    <n v="1474.12"/>
    <n v="764.02"/>
    <x v="1"/>
    <s v="Camera"/>
    <n v="7370.5999999999995"/>
    <n v="3820.1"/>
    <n v="3550.4999999999995"/>
    <n v="0.48171112256804055"/>
    <n v="0"/>
    <n v="7370.5999999999995"/>
    <n v="3550.4999999999995"/>
  </r>
  <r>
    <s v="T04914"/>
    <x v="49"/>
    <s v="C056"/>
    <s v="P044"/>
    <x v="4"/>
    <n v="1"/>
    <n v="0"/>
    <s v="Credit Card"/>
    <n v="1286.55"/>
    <n v="797.54"/>
    <x v="0"/>
    <s v="Accessories"/>
    <n v="1286.55"/>
    <n v="797.54"/>
    <n v="489.01"/>
    <n v="0.380094049978625"/>
    <n v="0"/>
    <n v="1286.55"/>
    <n v="489.01"/>
  </r>
  <r>
    <s v="T04915"/>
    <x v="603"/>
    <s v="C016"/>
    <s v="P015"/>
    <x v="2"/>
    <n v="1"/>
    <n v="0.05"/>
    <s v="Bank Transfer"/>
    <n v="270.45"/>
    <n v="187.6"/>
    <x v="0"/>
    <s v="Bags"/>
    <n v="270.45"/>
    <n v="187.6"/>
    <n v="82.85"/>
    <n v="0.30634128304677388"/>
    <n v="13.522500000000001"/>
    <n v="256.92750000000001"/>
    <n v="69.327500000000015"/>
  </r>
  <r>
    <s v="T04916"/>
    <x v="699"/>
    <s v="C035"/>
    <s v="P005"/>
    <x v="3"/>
    <n v="5"/>
    <n v="0.1"/>
    <s v="Bank Transfer"/>
    <n v="1396.22"/>
    <n v="1004.09"/>
    <x v="0"/>
    <s v="Bags"/>
    <n v="6981.1"/>
    <n v="5020.45"/>
    <n v="1960.6500000000005"/>
    <n v="0.28085115526206478"/>
    <n v="698.11000000000013"/>
    <n v="6282.99"/>
    <n v="1262.54"/>
  </r>
  <r>
    <s v="T04917"/>
    <x v="120"/>
    <s v="C041"/>
    <s v="P025"/>
    <x v="2"/>
    <n v="4"/>
    <n v="0.1"/>
    <s v="Mobile Money"/>
    <n v="429.15"/>
    <n v="258.72000000000003"/>
    <x v="0"/>
    <s v="Watches"/>
    <n v="1716.6"/>
    <n v="1034.8800000000001"/>
    <n v="681.7199999999998"/>
    <n v="0.39713386927647665"/>
    <n v="171.66"/>
    <n v="1544.9399999999998"/>
    <n v="510.05999999999972"/>
  </r>
  <r>
    <s v="T04918"/>
    <x v="236"/>
    <s v="C179"/>
    <s v="P002"/>
    <x v="4"/>
    <n v="3"/>
    <n v="0.05"/>
    <s v="Cash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4919"/>
    <x v="258"/>
    <s v="C148"/>
    <s v="P011"/>
    <x v="2"/>
    <n v="4"/>
    <n v="0"/>
    <s v="Cash"/>
    <n v="248.57"/>
    <n v="190.67"/>
    <x v="1"/>
    <s v="Headphones"/>
    <n v="994.28"/>
    <n v="762.68"/>
    <n v="231.60000000000002"/>
    <n v="0.2329323731745585"/>
    <n v="0"/>
    <n v="994.28"/>
    <n v="231.60000000000002"/>
  </r>
  <r>
    <s v="T04920"/>
    <x v="483"/>
    <s v="C160"/>
    <s v="P014"/>
    <x v="4"/>
    <n v="4"/>
    <n v="0"/>
    <s v="Credit Card"/>
    <n v="1342.75"/>
    <n v="797.94"/>
    <x v="0"/>
    <s v="Clothing"/>
    <n v="5371"/>
    <n v="3191.76"/>
    <n v="2179.2399999999998"/>
    <n v="0.40574194749581077"/>
    <n v="0"/>
    <n v="5371"/>
    <n v="2179.2399999999998"/>
  </r>
  <r>
    <s v="T04921"/>
    <x v="229"/>
    <s v="C119"/>
    <s v="P047"/>
    <x v="0"/>
    <n v="4"/>
    <n v="0.1"/>
    <s v="Bank Transfer"/>
    <n v="1197.18"/>
    <n v="722.74"/>
    <x v="1"/>
    <s v="Smartphone"/>
    <n v="4788.72"/>
    <n v="2890.96"/>
    <n v="1897.7600000000002"/>
    <n v="0.39629796688885549"/>
    <n v="478.87200000000007"/>
    <n v="4309.848"/>
    <n v="1418.8879999999999"/>
  </r>
  <r>
    <s v="T04922"/>
    <x v="206"/>
    <s v="C066"/>
    <s v="P031"/>
    <x v="0"/>
    <n v="5"/>
    <n v="0.05"/>
    <s v="Cash"/>
    <n v="1095.72"/>
    <n v="822.2"/>
    <x v="2"/>
    <s v="Snacks"/>
    <n v="5478.6"/>
    <n v="4111"/>
    <n v="1367.6000000000004"/>
    <n v="0.24962581681451471"/>
    <n v="273.93"/>
    <n v="5204.67"/>
    <n v="1093.67"/>
  </r>
  <r>
    <s v="T04923"/>
    <x v="681"/>
    <s v="C082"/>
    <s v="P003"/>
    <x v="0"/>
    <n v="5"/>
    <n v="0.1"/>
    <s v="Bank Transfer"/>
    <n v="337.63"/>
    <n v="169.03"/>
    <x v="0"/>
    <s v="Footwear"/>
    <n v="1688.15"/>
    <n v="845.15"/>
    <n v="843.00000000000011"/>
    <n v="0.49936320824571279"/>
    <n v="168.81500000000003"/>
    <n v="1519.335"/>
    <n v="674.18500000000006"/>
  </r>
  <r>
    <s v="T04924"/>
    <x v="689"/>
    <s v="C085"/>
    <s v="P012"/>
    <x v="2"/>
    <n v="5"/>
    <n v="0"/>
    <s v="Cash"/>
    <n v="1193.0899999999999"/>
    <n v="818.24"/>
    <x v="1"/>
    <s v="Camera"/>
    <n v="5965.45"/>
    <n v="4091.2"/>
    <n v="1874.25"/>
    <n v="0.31418417722049469"/>
    <n v="0"/>
    <n v="5965.45"/>
    <n v="1874.25"/>
  </r>
  <r>
    <s v="T04925"/>
    <x v="530"/>
    <s v="C143"/>
    <s v="P035"/>
    <x v="3"/>
    <n v="5"/>
    <n v="0"/>
    <s v="Mobile Money"/>
    <n v="1562.43"/>
    <n v="1195.6300000000001"/>
    <x v="1"/>
    <s v="Laptop"/>
    <n v="7812.1500000000005"/>
    <n v="5978.1500000000005"/>
    <n v="1834"/>
    <n v="0.23476251736077774"/>
    <n v="0"/>
    <n v="7812.1500000000005"/>
    <n v="1834"/>
  </r>
  <r>
    <s v="T04926"/>
    <x v="199"/>
    <s v="C090"/>
    <s v="P037"/>
    <x v="0"/>
    <n v="5"/>
    <n v="0.05"/>
    <s v="Bank Transfer"/>
    <n v="1952.65"/>
    <n v="1451.27"/>
    <x v="1"/>
    <s v="Television"/>
    <n v="9763.25"/>
    <n v="7256.35"/>
    <n v="2506.8999999999996"/>
    <n v="0.25676900622231325"/>
    <n v="488.16250000000002"/>
    <n v="9275.0874999999996"/>
    <n v="2018.7374999999993"/>
  </r>
  <r>
    <s v="T04927"/>
    <x v="458"/>
    <s v="C073"/>
    <s v="P048"/>
    <x v="0"/>
    <n v="4"/>
    <n v="0.15"/>
    <s v="Credit Card"/>
    <n v="1216.3599999999999"/>
    <n v="794.8"/>
    <x v="0"/>
    <s v="Bags"/>
    <n v="4865.4399999999996"/>
    <n v="3179.2"/>
    <n v="1686.2399999999998"/>
    <n v="0.34657502713012595"/>
    <n v="729.81599999999992"/>
    <n v="4135.6239999999998"/>
    <n v="956.42399999999998"/>
  </r>
  <r>
    <s v="T04928"/>
    <x v="330"/>
    <s v="C043"/>
    <s v="P046"/>
    <x v="4"/>
    <n v="3"/>
    <n v="0.05"/>
    <s v="Cash"/>
    <n v="1165.3699999999999"/>
    <n v="926.55"/>
    <x v="0"/>
    <s v="Clothing"/>
    <n v="3496.1099999999997"/>
    <n v="2779.6499999999996"/>
    <n v="716.46"/>
    <n v="0.20493062289230032"/>
    <n v="174.80549999999999"/>
    <n v="3321.3044999999997"/>
    <n v="541.6545000000001"/>
  </r>
  <r>
    <s v="T04929"/>
    <x v="519"/>
    <s v="C127"/>
    <s v="P015"/>
    <x v="4"/>
    <n v="4"/>
    <n v="0"/>
    <s v="Bank Transfer"/>
    <n v="270.45"/>
    <n v="187.6"/>
    <x v="0"/>
    <s v="Bags"/>
    <n v="1081.8"/>
    <n v="750.4"/>
    <n v="331.4"/>
    <n v="0.30634128304677388"/>
    <n v="0"/>
    <n v="1081.8"/>
    <n v="331.4"/>
  </r>
  <r>
    <s v="T04930"/>
    <x v="306"/>
    <s v="C180"/>
    <s v="P003"/>
    <x v="1"/>
    <n v="4"/>
    <n v="0"/>
    <s v="Credit Card"/>
    <n v="337.63"/>
    <n v="169.03"/>
    <x v="0"/>
    <s v="Footwear"/>
    <n v="1350.52"/>
    <n v="676.12"/>
    <n v="674.4"/>
    <n v="0.49936320824571273"/>
    <n v="0"/>
    <n v="1350.52"/>
    <n v="674.4"/>
  </r>
  <r>
    <s v="T04931"/>
    <x v="145"/>
    <s v="C105"/>
    <s v="P006"/>
    <x v="3"/>
    <n v="4"/>
    <n v="0.05"/>
    <s v="Bank Transfer"/>
    <n v="318.05"/>
    <n v="187.34"/>
    <x v="2"/>
    <s v="Fruits"/>
    <n v="1272.2"/>
    <n v="749.36"/>
    <n v="522.84"/>
    <n v="0.41097311743436565"/>
    <n v="63.610000000000007"/>
    <n v="1208.5900000000001"/>
    <n v="459.23000000000013"/>
  </r>
  <r>
    <s v="T04932"/>
    <x v="547"/>
    <s v="C139"/>
    <s v="P009"/>
    <x v="1"/>
    <n v="1"/>
    <n v="0.15"/>
    <s v="Cash"/>
    <n v="123.19"/>
    <n v="80.36"/>
    <x v="2"/>
    <s v="Snacks"/>
    <n v="123.19"/>
    <n v="80.36"/>
    <n v="42.83"/>
    <n v="0.34767432421462779"/>
    <n v="18.4785"/>
    <n v="104.7115"/>
    <n v="24.351500000000001"/>
  </r>
  <r>
    <s v="T04933"/>
    <x v="257"/>
    <s v="C076"/>
    <s v="P018"/>
    <x v="1"/>
    <n v="2"/>
    <n v="0.15"/>
    <s v="Mobile Money"/>
    <n v="1079.8900000000001"/>
    <n v="703.83"/>
    <x v="1"/>
    <s v="Smartphone"/>
    <n v="2159.7800000000002"/>
    <n v="1407.66"/>
    <n v="752.12000000000012"/>
    <n v="0.34823917250831105"/>
    <n v="323.96700000000004"/>
    <n v="1835.8130000000001"/>
    <n v="428.15300000000002"/>
  </r>
  <r>
    <s v="T04934"/>
    <x v="616"/>
    <s v="C005"/>
    <s v="P025"/>
    <x v="2"/>
    <n v="2"/>
    <n v="0.1"/>
    <s v="Cash"/>
    <n v="429.15"/>
    <n v="258.72000000000003"/>
    <x v="0"/>
    <s v="Watches"/>
    <n v="858.3"/>
    <n v="517.44000000000005"/>
    <n v="340.8599999999999"/>
    <n v="0.39713386927647665"/>
    <n v="85.83"/>
    <n v="772.46999999999991"/>
    <n v="255.02999999999986"/>
  </r>
  <r>
    <s v="T04935"/>
    <x v="674"/>
    <s v="C094"/>
    <s v="P042"/>
    <x v="4"/>
    <n v="3"/>
    <n v="0"/>
    <s v="Cash"/>
    <n v="453.62"/>
    <n v="316.63"/>
    <x v="0"/>
    <s v="Clothing"/>
    <n v="1360.8600000000001"/>
    <n v="949.89"/>
    <n v="410.97000000000014"/>
    <n v="0.30199285745778415"/>
    <n v="0"/>
    <n v="1360.8600000000001"/>
    <n v="410.97000000000014"/>
  </r>
  <r>
    <s v="T04936"/>
    <x v="565"/>
    <s v="C096"/>
    <s v="P027"/>
    <x v="2"/>
    <n v="1"/>
    <n v="0"/>
    <s v="Mobile Money"/>
    <n v="1272.23"/>
    <n v="952.65"/>
    <x v="1"/>
    <s v="Smartphone"/>
    <n v="1272.23"/>
    <n v="952.65"/>
    <n v="319.58000000000004"/>
    <n v="0.2511967175746524"/>
    <n v="0"/>
    <n v="1272.23"/>
    <n v="319.58000000000004"/>
  </r>
  <r>
    <s v="T04937"/>
    <x v="662"/>
    <s v="C059"/>
    <s v="P017"/>
    <x v="3"/>
    <n v="4"/>
    <n v="0.15"/>
    <s v="Cash"/>
    <n v="1246.1099999999999"/>
    <n v="833.52"/>
    <x v="1"/>
    <s v="Headphones"/>
    <n v="4984.4399999999996"/>
    <n v="3334.08"/>
    <n v="1650.3599999999997"/>
    <n v="0.33110239063967062"/>
    <n v="747.66599999999994"/>
    <n v="4236.7739999999994"/>
    <n v="902.69399999999951"/>
  </r>
  <r>
    <s v="T04938"/>
    <x v="97"/>
    <s v="C081"/>
    <s v="P046"/>
    <x v="1"/>
    <n v="1"/>
    <n v="0.1"/>
    <s v="Mobile Money"/>
    <n v="1165.3699999999999"/>
    <n v="926.55"/>
    <x v="0"/>
    <s v="Clothing"/>
    <n v="1165.3699999999999"/>
    <n v="926.55"/>
    <n v="238.81999999999994"/>
    <n v="0.20493062289230027"/>
    <n v="116.53699999999999"/>
    <n v="1048.8329999999999"/>
    <n v="122.2829999999999"/>
  </r>
  <r>
    <s v="T04939"/>
    <x v="425"/>
    <s v="C147"/>
    <s v="P021"/>
    <x v="3"/>
    <n v="3"/>
    <n v="0.05"/>
    <s v="Credit Card"/>
    <n v="1227.24"/>
    <n v="977.09"/>
    <x v="2"/>
    <s v="Dairy"/>
    <n v="3681.7200000000003"/>
    <n v="2931.27"/>
    <n v="750.45000000000027"/>
    <n v="0.20383136142889743"/>
    <n v="184.08600000000001"/>
    <n v="3497.634"/>
    <n v="566.36400000000003"/>
  </r>
  <r>
    <s v="T04940"/>
    <x v="258"/>
    <s v="C066"/>
    <s v="P023"/>
    <x v="0"/>
    <n v="1"/>
    <n v="0.05"/>
    <s v="Credit Card"/>
    <n v="1878.47"/>
    <n v="1014.91"/>
    <x v="0"/>
    <s v="Footwear"/>
    <n v="1878.47"/>
    <n v="1014.91"/>
    <n v="863.56000000000006"/>
    <n v="0.45971455493034225"/>
    <n v="93.923500000000004"/>
    <n v="1784.5464999999999"/>
    <n v="769.63649999999996"/>
  </r>
  <r>
    <s v="T04941"/>
    <x v="420"/>
    <s v="C152"/>
    <s v="P028"/>
    <x v="0"/>
    <n v="3"/>
    <n v="0.15"/>
    <s v="Bank Transfer"/>
    <n v="673.78"/>
    <n v="363.33"/>
    <x v="1"/>
    <s v="Smartphone"/>
    <n v="2021.34"/>
    <n v="1089.99"/>
    <n v="931.34999999999991"/>
    <n v="0.46075870462168655"/>
    <n v="303.20099999999996"/>
    <n v="1718.1389999999999"/>
    <n v="628.14899999999989"/>
  </r>
  <r>
    <s v="T04942"/>
    <x v="112"/>
    <s v="C015"/>
    <s v="P044"/>
    <x v="1"/>
    <n v="3"/>
    <n v="0.1"/>
    <s v="Credit Card"/>
    <n v="1286.55"/>
    <n v="797.54"/>
    <x v="0"/>
    <s v="Accessories"/>
    <n v="3859.6499999999996"/>
    <n v="2392.62"/>
    <n v="1467.0299999999997"/>
    <n v="0.38009404997862495"/>
    <n v="385.96499999999997"/>
    <n v="3473.6849999999995"/>
    <n v="1081.0649999999996"/>
  </r>
  <r>
    <s v="T04943"/>
    <x v="149"/>
    <s v="C025"/>
    <s v="P028"/>
    <x v="0"/>
    <n v="4"/>
    <n v="0"/>
    <s v="Bank Transfer"/>
    <n v="673.78"/>
    <n v="363.33"/>
    <x v="1"/>
    <s v="Smartphone"/>
    <n v="2695.12"/>
    <n v="1453.32"/>
    <n v="1241.8"/>
    <n v="0.46075870462168661"/>
    <n v="0"/>
    <n v="2695.12"/>
    <n v="1241.8"/>
  </r>
  <r>
    <s v="T04944"/>
    <x v="726"/>
    <s v="C186"/>
    <s v="P047"/>
    <x v="1"/>
    <n v="1"/>
    <n v="0"/>
    <s v="Mobile Money"/>
    <n v="1197.18"/>
    <n v="722.74"/>
    <x v="1"/>
    <s v="Smartphone"/>
    <n v="1197.18"/>
    <n v="722.74"/>
    <n v="474.44000000000005"/>
    <n v="0.39629796688885549"/>
    <n v="0"/>
    <n v="1197.18"/>
    <n v="474.44000000000005"/>
  </r>
  <r>
    <s v="T04945"/>
    <x v="426"/>
    <s v="C112"/>
    <s v="P037"/>
    <x v="0"/>
    <n v="4"/>
    <n v="0.05"/>
    <s v="Mobile Money"/>
    <n v="1952.65"/>
    <n v="1451.27"/>
    <x v="1"/>
    <s v="Television"/>
    <n v="7810.6"/>
    <n v="5805.08"/>
    <n v="2005.5200000000004"/>
    <n v="0.2567690062223133"/>
    <n v="390.53000000000003"/>
    <n v="7420.0700000000006"/>
    <n v="1614.9900000000007"/>
  </r>
  <r>
    <s v="T04946"/>
    <x v="188"/>
    <s v="C085"/>
    <s v="P043"/>
    <x v="1"/>
    <n v="1"/>
    <n v="0.05"/>
    <s v="Credit Card"/>
    <n v="564.41999999999996"/>
    <n v="293.95999999999998"/>
    <x v="0"/>
    <s v="Accessories"/>
    <n v="564.41999999999996"/>
    <n v="293.95999999999998"/>
    <n v="270.45999999999998"/>
    <n v="0.47918216930654478"/>
    <n v="28.221"/>
    <n v="536.19899999999996"/>
    <n v="242.23899999999998"/>
  </r>
  <r>
    <s v="T04947"/>
    <x v="275"/>
    <s v="C083"/>
    <s v="P013"/>
    <x v="4"/>
    <n v="4"/>
    <n v="0.1"/>
    <s v="Mobile Money"/>
    <n v="1134.8"/>
    <n v="675.1"/>
    <x v="0"/>
    <s v="Watches"/>
    <n v="4539.2"/>
    <n v="2700.4"/>
    <n v="1838.7999999999997"/>
    <n v="0.40509340853013742"/>
    <n v="453.92"/>
    <n v="4085.2799999999997"/>
    <n v="1384.8799999999997"/>
  </r>
  <r>
    <s v="T04948"/>
    <x v="617"/>
    <s v="C102"/>
    <s v="P016"/>
    <x v="4"/>
    <n v="1"/>
    <n v="0.1"/>
    <s v="Mobile Money"/>
    <n v="1858.75"/>
    <n v="1451.16"/>
    <x v="0"/>
    <s v="Accessories"/>
    <n v="1858.75"/>
    <n v="1451.16"/>
    <n v="407.58999999999992"/>
    <n v="0.21928177538668456"/>
    <n v="185.875"/>
    <n v="1672.875"/>
    <n v="221.71499999999992"/>
  </r>
  <r>
    <s v="T04949"/>
    <x v="606"/>
    <s v="C013"/>
    <s v="P001"/>
    <x v="2"/>
    <n v="2"/>
    <n v="0.15"/>
    <s v="Mobile Money"/>
    <n v="1673.69"/>
    <n v="1323.38"/>
    <x v="1"/>
    <s v="Camera"/>
    <n v="3347.38"/>
    <n v="2646.76"/>
    <n v="700.61999999999989"/>
    <n v="0.20930399297360916"/>
    <n v="502.10699999999997"/>
    <n v="2845.2730000000001"/>
    <n v="198.51299999999992"/>
  </r>
  <r>
    <s v="T04950"/>
    <x v="440"/>
    <s v="C188"/>
    <s v="P015"/>
    <x v="3"/>
    <n v="5"/>
    <n v="0.1"/>
    <s v="Credit Card"/>
    <n v="270.45"/>
    <n v="187.6"/>
    <x v="0"/>
    <s v="Bags"/>
    <n v="1352.25"/>
    <n v="938"/>
    <n v="414.25"/>
    <n v="0.30634128304677388"/>
    <n v="135.22499999999999"/>
    <n v="1217.0250000000001"/>
    <n v="279.02500000000009"/>
  </r>
  <r>
    <s v="T04951"/>
    <x v="587"/>
    <s v="C002"/>
    <s v="P022"/>
    <x v="3"/>
    <n v="5"/>
    <n v="0.05"/>
    <s v="Credit Card"/>
    <n v="25.57"/>
    <n v="19.05"/>
    <x v="2"/>
    <s v="Vegetables"/>
    <n v="127.85"/>
    <n v="95.25"/>
    <n v="32.599999999999994"/>
    <n v="0.25498631208447398"/>
    <n v="6.3925000000000001"/>
    <n v="121.4575"/>
    <n v="26.207499999999996"/>
  </r>
  <r>
    <s v="T04952"/>
    <x v="387"/>
    <s v="C007"/>
    <s v="P004"/>
    <x v="4"/>
    <n v="3"/>
    <n v="0.15"/>
    <s v="Mobile Money"/>
    <n v="1853.77"/>
    <n v="1363.52"/>
    <x v="0"/>
    <s v="Accessories"/>
    <n v="5561.3099999999995"/>
    <n v="4090.56"/>
    <n v="1470.7499999999995"/>
    <n v="0.26446107122242773"/>
    <n v="834.1964999999999"/>
    <n v="4727.1134999999995"/>
    <n v="636.55349999999953"/>
  </r>
  <r>
    <s v="T04953"/>
    <x v="213"/>
    <s v="C062"/>
    <s v="P046"/>
    <x v="2"/>
    <n v="2"/>
    <n v="0.05"/>
    <s v="Mobile Money"/>
    <n v="1165.3699999999999"/>
    <n v="926.55"/>
    <x v="0"/>
    <s v="Clothing"/>
    <n v="2330.7399999999998"/>
    <n v="1853.1"/>
    <n v="477.63999999999987"/>
    <n v="0.20493062289230027"/>
    <n v="116.53699999999999"/>
    <n v="2214.203"/>
    <n v="361.10300000000007"/>
  </r>
  <r>
    <s v="T04954"/>
    <x v="112"/>
    <s v="C055"/>
    <s v="P028"/>
    <x v="2"/>
    <n v="2"/>
    <n v="0.15"/>
    <s v="Bank Transfer"/>
    <n v="673.78"/>
    <n v="363.33"/>
    <x v="1"/>
    <s v="Smartphone"/>
    <n v="1347.56"/>
    <n v="726.66"/>
    <n v="620.9"/>
    <n v="0.46075870462168661"/>
    <n v="202.13399999999999"/>
    <n v="1145.4259999999999"/>
    <n v="418.76599999999996"/>
  </r>
  <r>
    <s v="T04955"/>
    <x v="550"/>
    <s v="C067"/>
    <s v="P025"/>
    <x v="3"/>
    <n v="2"/>
    <n v="0.05"/>
    <s v="Bank Transfer"/>
    <n v="429.15"/>
    <n v="258.72000000000003"/>
    <x v="0"/>
    <s v="Watches"/>
    <n v="858.3"/>
    <n v="517.44000000000005"/>
    <n v="340.8599999999999"/>
    <n v="0.39713386927647665"/>
    <n v="42.914999999999999"/>
    <n v="815.38499999999999"/>
    <n v="297.94499999999994"/>
  </r>
  <r>
    <s v="T04956"/>
    <x v="541"/>
    <s v="C062"/>
    <s v="P034"/>
    <x v="2"/>
    <n v="4"/>
    <n v="0.15"/>
    <s v="Mobile Money"/>
    <n v="428.05"/>
    <n v="246.07"/>
    <x v="1"/>
    <s v="Laptop"/>
    <n v="1712.2"/>
    <n v="984.28"/>
    <n v="727.92000000000007"/>
    <n v="0.42513725032122418"/>
    <n v="256.83"/>
    <n v="1455.3700000000001"/>
    <n v="471.09000000000015"/>
  </r>
  <r>
    <s v="T04957"/>
    <x v="281"/>
    <s v="C159"/>
    <s v="P031"/>
    <x v="4"/>
    <n v="2"/>
    <n v="0.1"/>
    <s v="Credit Card"/>
    <n v="1095.72"/>
    <n v="822.2"/>
    <x v="2"/>
    <s v="Snacks"/>
    <n v="2191.44"/>
    <n v="1644.4"/>
    <n v="547.04"/>
    <n v="0.24962581681451462"/>
    <n v="219.14400000000001"/>
    <n v="1972.296"/>
    <n v="327.89599999999996"/>
  </r>
  <r>
    <s v="T04958"/>
    <x v="608"/>
    <s v="C113"/>
    <s v="P019"/>
    <x v="1"/>
    <n v="2"/>
    <n v="0.05"/>
    <s v="Credit Card"/>
    <n v="1762.92"/>
    <n v="1346.48"/>
    <x v="1"/>
    <s v="Laptop"/>
    <n v="3525.84"/>
    <n v="2692.96"/>
    <n v="832.88000000000011"/>
    <n v="0.23622172305039368"/>
    <n v="176.29200000000003"/>
    <n v="3349.5480000000002"/>
    <n v="656.58800000000019"/>
  </r>
  <r>
    <s v="T04959"/>
    <x v="372"/>
    <s v="C185"/>
    <s v="P034"/>
    <x v="4"/>
    <n v="3"/>
    <n v="0.05"/>
    <s v="Cash"/>
    <n v="428.05"/>
    <n v="246.07"/>
    <x v="1"/>
    <s v="Laptop"/>
    <n v="1284.1500000000001"/>
    <n v="738.21"/>
    <n v="545.94000000000005"/>
    <n v="0.42513725032122418"/>
    <n v="64.20750000000001"/>
    <n v="1219.9425000000001"/>
    <n v="481.73250000000007"/>
  </r>
  <r>
    <s v="T04960"/>
    <x v="401"/>
    <s v="C035"/>
    <s v="P004"/>
    <x v="2"/>
    <n v="2"/>
    <n v="0"/>
    <s v="Cash"/>
    <n v="1853.77"/>
    <n v="1363.52"/>
    <x v="0"/>
    <s v="Accessories"/>
    <n v="3707.54"/>
    <n v="2727.04"/>
    <n v="980.5"/>
    <n v="0.26446107122242779"/>
    <n v="0"/>
    <n v="3707.54"/>
    <n v="980.5"/>
  </r>
  <r>
    <s v="T04961"/>
    <x v="178"/>
    <s v="C065"/>
    <s v="P021"/>
    <x v="3"/>
    <n v="1"/>
    <n v="0.15"/>
    <s v="Credit Card"/>
    <n v="1227.24"/>
    <n v="977.09"/>
    <x v="2"/>
    <s v="Dairy"/>
    <n v="1227.24"/>
    <n v="977.09"/>
    <n v="250.14999999999998"/>
    <n v="0.20383136142889735"/>
    <n v="184.08599999999998"/>
    <n v="1043.154"/>
    <n v="66.063999999999965"/>
  </r>
  <r>
    <s v="T04962"/>
    <x v="501"/>
    <s v="C059"/>
    <s v="P009"/>
    <x v="2"/>
    <n v="5"/>
    <n v="0.1"/>
    <s v="Bank Transfer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4963"/>
    <x v="455"/>
    <s v="C036"/>
    <s v="P043"/>
    <x v="2"/>
    <n v="3"/>
    <n v="0.15"/>
    <s v="Cash"/>
    <n v="564.41999999999996"/>
    <n v="293.95999999999998"/>
    <x v="0"/>
    <s v="Accessories"/>
    <n v="1693.2599999999998"/>
    <n v="881.87999999999988"/>
    <n v="811.37999999999988"/>
    <n v="0.47918216930654478"/>
    <n v="253.98899999999995"/>
    <n v="1439.2709999999997"/>
    <n v="557.39099999999985"/>
  </r>
  <r>
    <s v="T04964"/>
    <x v="183"/>
    <s v="C155"/>
    <s v="P010"/>
    <x v="4"/>
    <n v="5"/>
    <n v="0.05"/>
    <s v="Cash"/>
    <n v="1194.1199999999999"/>
    <n v="838.95"/>
    <x v="1"/>
    <s v="Smartphone"/>
    <n v="5970.5999999999995"/>
    <n v="4194.75"/>
    <n v="1775.8499999999995"/>
    <n v="0.29743241885237659"/>
    <n v="298.52999999999997"/>
    <n v="5672.07"/>
    <n v="1477.3199999999997"/>
  </r>
  <r>
    <s v="T04965"/>
    <x v="255"/>
    <s v="C173"/>
    <s v="P013"/>
    <x v="1"/>
    <n v="3"/>
    <n v="0.1"/>
    <s v="Cash"/>
    <n v="1134.8"/>
    <n v="675.1"/>
    <x v="0"/>
    <s v="Watches"/>
    <n v="3404.3999999999996"/>
    <n v="2025.3000000000002"/>
    <n v="1379.0999999999995"/>
    <n v="0.40509340853013737"/>
    <n v="340.44"/>
    <n v="3063.9599999999996"/>
    <n v="1038.6599999999994"/>
  </r>
  <r>
    <s v="T04966"/>
    <x v="569"/>
    <s v="C085"/>
    <s v="P023"/>
    <x v="0"/>
    <n v="3"/>
    <n v="0.05"/>
    <s v="Mobile Money"/>
    <n v="1878.47"/>
    <n v="1014.91"/>
    <x v="0"/>
    <s v="Footwear"/>
    <n v="5635.41"/>
    <n v="3044.73"/>
    <n v="2590.6799999999998"/>
    <n v="0.45971455493034225"/>
    <n v="281.77050000000003"/>
    <n v="5353.6395000000002"/>
    <n v="2308.9095000000002"/>
  </r>
  <r>
    <s v="T04967"/>
    <x v="597"/>
    <s v="C015"/>
    <s v="P024"/>
    <x v="1"/>
    <n v="3"/>
    <n v="0.15"/>
    <s v="Cash"/>
    <n v="1487.41"/>
    <n v="813.07"/>
    <x v="1"/>
    <s v="Smartphone"/>
    <n v="4462.2300000000005"/>
    <n v="2439.21"/>
    <n v="2023.0200000000004"/>
    <n v="0.45336524562830699"/>
    <n v="669.33450000000005"/>
    <n v="3792.8955000000005"/>
    <n v="1353.6855000000005"/>
  </r>
  <r>
    <s v="T04968"/>
    <x v="717"/>
    <s v="C052"/>
    <s v="P012"/>
    <x v="4"/>
    <n v="2"/>
    <n v="0"/>
    <s v="Cash"/>
    <n v="1193.0899999999999"/>
    <n v="818.24"/>
    <x v="1"/>
    <s v="Camera"/>
    <n v="2386.1799999999998"/>
    <n v="1636.48"/>
    <n v="749.69999999999982"/>
    <n v="0.31418417722049463"/>
    <n v="0"/>
    <n v="2386.1799999999998"/>
    <n v="749.69999999999982"/>
  </r>
  <r>
    <s v="T04969"/>
    <x v="546"/>
    <s v="C001"/>
    <s v="P002"/>
    <x v="1"/>
    <n v="3"/>
    <n v="0.05"/>
    <s v="Credit Card"/>
    <n v="818.76"/>
    <n v="527.62"/>
    <x v="1"/>
    <s v="Television"/>
    <n v="2456.2799999999997"/>
    <n v="1582.8600000000001"/>
    <n v="873.41999999999962"/>
    <n v="0.35558649665347586"/>
    <n v="122.81399999999999"/>
    <n v="2333.4659999999999"/>
    <n v="750.60599999999977"/>
  </r>
  <r>
    <s v="T04970"/>
    <x v="713"/>
    <s v="C173"/>
    <s v="P019"/>
    <x v="2"/>
    <n v="2"/>
    <n v="0.15"/>
    <s v="Credit Card"/>
    <n v="1762.92"/>
    <n v="1346.48"/>
    <x v="1"/>
    <s v="Laptop"/>
    <n v="3525.84"/>
    <n v="2692.96"/>
    <n v="832.88000000000011"/>
    <n v="0.23622172305039368"/>
    <n v="528.87599999999998"/>
    <n v="2996.9639999999999"/>
    <n v="304.00399999999991"/>
  </r>
  <r>
    <s v="T04971"/>
    <x v="115"/>
    <s v="C033"/>
    <s v="P045"/>
    <x v="1"/>
    <n v="4"/>
    <n v="0.15"/>
    <s v="Mobile Money"/>
    <n v="1879.08"/>
    <n v="1004.56"/>
    <x v="2"/>
    <s v="Dairy"/>
    <n v="7516.32"/>
    <n v="4018.24"/>
    <n v="3498.08"/>
    <n v="0.46539796070417438"/>
    <n v="1127.4479999999999"/>
    <n v="6388.8719999999994"/>
    <n v="2370.6319999999996"/>
  </r>
  <r>
    <s v="T04972"/>
    <x v="251"/>
    <s v="C056"/>
    <s v="P004"/>
    <x v="2"/>
    <n v="1"/>
    <n v="0.15"/>
    <s v="Cash"/>
    <n v="1853.77"/>
    <n v="1363.52"/>
    <x v="0"/>
    <s v="Accessories"/>
    <n v="1853.77"/>
    <n v="1363.52"/>
    <n v="490.25"/>
    <n v="0.26446107122242779"/>
    <n v="278.06549999999999"/>
    <n v="1575.7045000000001"/>
    <n v="212.18450000000007"/>
  </r>
  <r>
    <s v="T04973"/>
    <x v="339"/>
    <s v="C102"/>
    <s v="P046"/>
    <x v="1"/>
    <n v="3"/>
    <n v="0.15"/>
    <s v="Cash"/>
    <n v="1165.3699999999999"/>
    <n v="926.55"/>
    <x v="0"/>
    <s v="Clothing"/>
    <n v="3496.1099999999997"/>
    <n v="2779.6499999999996"/>
    <n v="716.46"/>
    <n v="0.20493062289230032"/>
    <n v="524.41649999999993"/>
    <n v="2971.6934999999999"/>
    <n v="192.04350000000022"/>
  </r>
  <r>
    <s v="T04974"/>
    <x v="132"/>
    <s v="C114"/>
    <s v="P039"/>
    <x v="3"/>
    <n v="2"/>
    <n v="0.1"/>
    <s v="Cash"/>
    <n v="540.94000000000005"/>
    <n v="398.25"/>
    <x v="0"/>
    <s v="Clothing"/>
    <n v="1081.8800000000001"/>
    <n v="796.5"/>
    <n v="285.38000000000011"/>
    <n v="0.26378156542315234"/>
    <n v="108.18800000000002"/>
    <n v="973.69200000000012"/>
    <n v="177.19200000000012"/>
  </r>
  <r>
    <s v="T04975"/>
    <x v="121"/>
    <s v="C061"/>
    <s v="P010"/>
    <x v="1"/>
    <n v="1"/>
    <n v="0.1"/>
    <s v="Bank Transfer"/>
    <n v="1194.1199999999999"/>
    <n v="838.95"/>
    <x v="1"/>
    <s v="Smartphone"/>
    <n v="1194.1199999999999"/>
    <n v="838.95"/>
    <n v="355.16999999999985"/>
    <n v="0.29743241885237653"/>
    <n v="119.41199999999999"/>
    <n v="1074.7079999999999"/>
    <n v="235.75799999999981"/>
  </r>
  <r>
    <s v="T04976"/>
    <x v="616"/>
    <s v="C044"/>
    <s v="P032"/>
    <x v="4"/>
    <n v="5"/>
    <n v="0.1"/>
    <s v="Credit Card"/>
    <n v="304.70999999999998"/>
    <n v="164.01"/>
    <x v="2"/>
    <s v="Vegetables"/>
    <n v="1523.55"/>
    <n v="820.05"/>
    <n v="703.5"/>
    <n v="0.46175051688490698"/>
    <n v="152.35499999999999"/>
    <n v="1371.1949999999999"/>
    <n v="551.14499999999998"/>
  </r>
  <r>
    <s v="T04977"/>
    <x v="635"/>
    <s v="C162"/>
    <s v="P011"/>
    <x v="0"/>
    <n v="1"/>
    <n v="0"/>
    <s v="Mobile Money"/>
    <n v="248.57"/>
    <n v="190.67"/>
    <x v="1"/>
    <s v="Headphones"/>
    <n v="248.57"/>
    <n v="190.67"/>
    <n v="57.900000000000006"/>
    <n v="0.2329323731745585"/>
    <n v="0"/>
    <n v="248.57"/>
    <n v="57.900000000000006"/>
  </r>
  <r>
    <s v="T04978"/>
    <x v="25"/>
    <s v="C182"/>
    <s v="P038"/>
    <x v="0"/>
    <n v="1"/>
    <n v="0.05"/>
    <s v="Mobile Money"/>
    <n v="366.93"/>
    <n v="285.23"/>
    <x v="0"/>
    <s v="Footwear"/>
    <n v="366.93"/>
    <n v="285.23"/>
    <n v="81.699999999999989"/>
    <n v="0.22265827269506441"/>
    <n v="18.346500000000002"/>
    <n v="348.58350000000002"/>
    <n v="63.353499999999997"/>
  </r>
  <r>
    <s v="T04979"/>
    <x v="681"/>
    <s v="C070"/>
    <s v="P013"/>
    <x v="3"/>
    <n v="4"/>
    <n v="0.15"/>
    <s v="Bank Transfer"/>
    <n v="1134.8"/>
    <n v="675.1"/>
    <x v="0"/>
    <s v="Watches"/>
    <n v="4539.2"/>
    <n v="2700.4"/>
    <n v="1838.7999999999997"/>
    <n v="0.40509340853013742"/>
    <n v="680.88"/>
    <n v="3858.3199999999997"/>
    <n v="1157.9199999999996"/>
  </r>
  <r>
    <s v="T04980"/>
    <x v="95"/>
    <s v="C130"/>
    <s v="P001"/>
    <x v="2"/>
    <n v="4"/>
    <n v="0.15"/>
    <s v="Mobile Money"/>
    <n v="1673.69"/>
    <n v="1323.38"/>
    <x v="1"/>
    <s v="Camera"/>
    <n v="6694.76"/>
    <n v="5293.52"/>
    <n v="1401.2399999999998"/>
    <n v="0.20930399297360916"/>
    <n v="1004.2139999999999"/>
    <n v="5690.5460000000003"/>
    <n v="397.02599999999984"/>
  </r>
  <r>
    <s v="T04981"/>
    <x v="529"/>
    <s v="C036"/>
    <s v="P022"/>
    <x v="0"/>
    <n v="5"/>
    <n v="0"/>
    <s v="Mobile Money"/>
    <n v="25.57"/>
    <n v="19.05"/>
    <x v="2"/>
    <s v="Vegetables"/>
    <n v="127.85"/>
    <n v="95.25"/>
    <n v="32.599999999999994"/>
    <n v="0.25498631208447398"/>
    <n v="0"/>
    <n v="127.85"/>
    <n v="32.599999999999994"/>
  </r>
  <r>
    <s v="T04982"/>
    <x v="643"/>
    <s v="C041"/>
    <s v="P037"/>
    <x v="3"/>
    <n v="1"/>
    <n v="0.05"/>
    <s v="Mobile Money"/>
    <n v="1952.65"/>
    <n v="1451.27"/>
    <x v="1"/>
    <s v="Television"/>
    <n v="1952.65"/>
    <n v="1451.27"/>
    <n v="501.38000000000011"/>
    <n v="0.2567690062223133"/>
    <n v="97.632500000000007"/>
    <n v="1855.0175000000002"/>
    <n v="403.74750000000017"/>
  </r>
  <r>
    <s v="T04983"/>
    <x v="661"/>
    <s v="C049"/>
    <s v="P030"/>
    <x v="4"/>
    <n v="3"/>
    <n v="0.15"/>
    <s v="Bank Transfer"/>
    <n v="29.24"/>
    <n v="15.28"/>
    <x v="0"/>
    <s v="Watches"/>
    <n v="87.72"/>
    <n v="45.839999999999996"/>
    <n v="41.88"/>
    <n v="0.47742818057455544"/>
    <n v="13.157999999999999"/>
    <n v="74.561999999999998"/>
    <n v="28.722000000000001"/>
  </r>
  <r>
    <s v="T04984"/>
    <x v="367"/>
    <s v="C106"/>
    <s v="P025"/>
    <x v="3"/>
    <n v="3"/>
    <n v="0.15"/>
    <s v="Bank Transfer"/>
    <n v="429.15"/>
    <n v="258.72000000000003"/>
    <x v="0"/>
    <s v="Watches"/>
    <n v="1287.4499999999998"/>
    <n v="776.16000000000008"/>
    <n v="511.28999999999974"/>
    <n v="0.39713386927647659"/>
    <n v="193.11749999999998"/>
    <n v="1094.3324999999998"/>
    <n v="318.17249999999967"/>
  </r>
  <r>
    <s v="T04985"/>
    <x v="162"/>
    <s v="C081"/>
    <s v="P006"/>
    <x v="4"/>
    <n v="4"/>
    <n v="0.05"/>
    <s v="Cash"/>
    <n v="318.05"/>
    <n v="187.34"/>
    <x v="2"/>
    <s v="Fruits"/>
    <n v="1272.2"/>
    <n v="749.36"/>
    <n v="522.84"/>
    <n v="0.41097311743436565"/>
    <n v="63.610000000000007"/>
    <n v="1208.5900000000001"/>
    <n v="459.23000000000013"/>
  </r>
  <r>
    <s v="T04986"/>
    <x v="633"/>
    <s v="C134"/>
    <s v="P039"/>
    <x v="2"/>
    <n v="5"/>
    <n v="0.15"/>
    <s v="Bank Transfer"/>
    <n v="540.94000000000005"/>
    <n v="398.25"/>
    <x v="0"/>
    <s v="Clothing"/>
    <n v="2704.7000000000003"/>
    <n v="1991.25"/>
    <n v="713.45000000000027"/>
    <n v="0.26378156542315234"/>
    <n v="405.70500000000004"/>
    <n v="2298.9950000000003"/>
    <n v="307.74500000000035"/>
  </r>
  <r>
    <s v="T04987"/>
    <x v="718"/>
    <s v="C154"/>
    <s v="P001"/>
    <x v="3"/>
    <n v="3"/>
    <n v="0.15"/>
    <s v="Cash"/>
    <n v="1673.69"/>
    <n v="1323.38"/>
    <x v="1"/>
    <s v="Camera"/>
    <n v="5021.07"/>
    <n v="3970.1400000000003"/>
    <n v="1050.9299999999994"/>
    <n v="0.2093039929736091"/>
    <n v="753.16049999999996"/>
    <n v="4267.9094999999998"/>
    <n v="297.76949999999943"/>
  </r>
  <r>
    <s v="T04988"/>
    <x v="487"/>
    <s v="C151"/>
    <s v="P023"/>
    <x v="4"/>
    <n v="3"/>
    <n v="0.1"/>
    <s v="Cash"/>
    <n v="1878.47"/>
    <n v="1014.91"/>
    <x v="0"/>
    <s v="Footwear"/>
    <n v="5635.41"/>
    <n v="3044.73"/>
    <n v="2590.6799999999998"/>
    <n v="0.45971455493034225"/>
    <n v="563.54100000000005"/>
    <n v="5071.8689999999997"/>
    <n v="2027.1389999999997"/>
  </r>
  <r>
    <s v="T04989"/>
    <x v="587"/>
    <s v="C073"/>
    <s v="P035"/>
    <x v="4"/>
    <n v="2"/>
    <n v="0.05"/>
    <s v="Mobile Money"/>
    <n v="1562.43"/>
    <n v="1195.6300000000001"/>
    <x v="1"/>
    <s v="Laptop"/>
    <n v="3124.86"/>
    <n v="2391.2600000000002"/>
    <n v="733.59999999999991"/>
    <n v="0.23476251736077772"/>
    <n v="156.24300000000002"/>
    <n v="2968.6170000000002"/>
    <n v="577.35699999999997"/>
  </r>
  <r>
    <s v="T04990"/>
    <x v="4"/>
    <s v="C199"/>
    <s v="P036"/>
    <x v="1"/>
    <n v="3"/>
    <n v="0.05"/>
    <s v="Credit Card"/>
    <n v="1501.46"/>
    <n v="1167.73"/>
    <x v="0"/>
    <s v="Watches"/>
    <n v="4504.38"/>
    <n v="3503.19"/>
    <n v="1001.19"/>
    <n v="0.22227032355174298"/>
    <n v="225.21900000000002"/>
    <n v="4279.1610000000001"/>
    <n v="775.971"/>
  </r>
  <r>
    <s v="T04991"/>
    <x v="614"/>
    <s v="C034"/>
    <s v="P009"/>
    <x v="2"/>
    <n v="5"/>
    <n v="0.1"/>
    <s v="Mobile Money"/>
    <n v="123.19"/>
    <n v="80.36"/>
    <x v="2"/>
    <s v="Snacks"/>
    <n v="615.95000000000005"/>
    <n v="401.8"/>
    <n v="214.15000000000003"/>
    <n v="0.34767432421462785"/>
    <n v="61.595000000000006"/>
    <n v="554.35500000000002"/>
    <n v="152.55500000000001"/>
  </r>
  <r>
    <s v="T04992"/>
    <x v="115"/>
    <s v="C026"/>
    <s v="P040"/>
    <x v="2"/>
    <n v="1"/>
    <n v="0.05"/>
    <s v="Cash"/>
    <n v="1745.61"/>
    <n v="1322.44"/>
    <x v="1"/>
    <s v="Headphones"/>
    <n v="1745.61"/>
    <n v="1322.44"/>
    <n v="423.16999999999985"/>
    <n v="0.24241955534168563"/>
    <n v="87.280500000000004"/>
    <n v="1658.3294999999998"/>
    <n v="335.88949999999977"/>
  </r>
  <r>
    <s v="T04993"/>
    <x v="242"/>
    <s v="C170"/>
    <s v="P040"/>
    <x v="3"/>
    <n v="3"/>
    <n v="0.1"/>
    <s v="Bank Transfer"/>
    <n v="1745.61"/>
    <n v="1322.44"/>
    <x v="1"/>
    <s v="Headphones"/>
    <n v="5236.83"/>
    <n v="3967.32"/>
    <n v="1269.5099999999998"/>
    <n v="0.24241955534168566"/>
    <n v="523.68299999999999"/>
    <n v="4713.1469999999999"/>
    <n v="745.82699999999977"/>
  </r>
  <r>
    <s v="T04994"/>
    <x v="134"/>
    <s v="C059"/>
    <s v="P004"/>
    <x v="0"/>
    <n v="1"/>
    <n v="0"/>
    <s v="Cash"/>
    <n v="1853.77"/>
    <n v="1363.52"/>
    <x v="0"/>
    <s v="Accessories"/>
    <n v="1853.77"/>
    <n v="1363.52"/>
    <n v="490.25"/>
    <n v="0.26446107122242779"/>
    <n v="0"/>
    <n v="1853.77"/>
    <n v="490.25"/>
  </r>
  <r>
    <s v="T04995"/>
    <x v="193"/>
    <s v="C047"/>
    <s v="P032"/>
    <x v="1"/>
    <n v="4"/>
    <n v="0.05"/>
    <s v="Credit Card"/>
    <n v="304.70999999999998"/>
    <n v="164.01"/>
    <x v="2"/>
    <s v="Vegetables"/>
    <n v="1218.8399999999999"/>
    <n v="656.04"/>
    <n v="562.79999999999995"/>
    <n v="0.46175051688490698"/>
    <n v="60.942"/>
    <n v="1157.8979999999999"/>
    <n v="501.85799999999995"/>
  </r>
  <r>
    <s v="T04996"/>
    <x v="47"/>
    <s v="C050"/>
    <s v="P039"/>
    <x v="4"/>
    <n v="5"/>
    <n v="0.1"/>
    <s v="Mobile Money"/>
    <n v="540.94000000000005"/>
    <n v="398.25"/>
    <x v="0"/>
    <s v="Clothing"/>
    <n v="2704.7000000000003"/>
    <n v="1991.25"/>
    <n v="713.45000000000027"/>
    <n v="0.26378156542315234"/>
    <n v="270.47000000000003"/>
    <n v="2434.2300000000005"/>
    <n v="442.98000000000047"/>
  </r>
  <r>
    <s v="T04997"/>
    <x v="625"/>
    <s v="C077"/>
    <s v="P021"/>
    <x v="2"/>
    <n v="2"/>
    <n v="0.1"/>
    <s v="Mobile Money"/>
    <n v="1227.24"/>
    <n v="977.09"/>
    <x v="2"/>
    <s v="Dairy"/>
    <n v="2454.48"/>
    <n v="1954.18"/>
    <n v="500.29999999999995"/>
    <n v="0.20383136142889735"/>
    <n v="245.44800000000001"/>
    <n v="2209.0320000000002"/>
    <n v="254.85200000000009"/>
  </r>
  <r>
    <s v="T04998"/>
    <x v="421"/>
    <s v="C184"/>
    <s v="P005"/>
    <x v="1"/>
    <n v="5"/>
    <n v="0.15"/>
    <s v="Cash"/>
    <n v="1396.22"/>
    <n v="1004.09"/>
    <x v="0"/>
    <s v="Bags"/>
    <n v="6981.1"/>
    <n v="5020.45"/>
    <n v="1960.6500000000005"/>
    <n v="0.28085115526206478"/>
    <n v="1047.165"/>
    <n v="5933.9350000000004"/>
    <n v="913.48500000000058"/>
  </r>
  <r>
    <s v="T04999"/>
    <x v="706"/>
    <s v="C132"/>
    <s v="P004"/>
    <x v="4"/>
    <n v="5"/>
    <n v="0.05"/>
    <s v="Credit Card"/>
    <n v="1853.77"/>
    <n v="1363.52"/>
    <x v="0"/>
    <s v="Accessories"/>
    <n v="9268.85"/>
    <n v="6817.6"/>
    <n v="2451.25"/>
    <n v="0.26446107122242779"/>
    <n v="463.44250000000005"/>
    <n v="8805.4075000000012"/>
    <n v="1987.8075000000008"/>
  </r>
  <r>
    <s v="T05000"/>
    <x v="233"/>
    <s v="C053"/>
    <s v="P034"/>
    <x v="1"/>
    <n v="5"/>
    <n v="0.15"/>
    <s v="Cash"/>
    <n v="428.05"/>
    <n v="246.07"/>
    <x v="1"/>
    <s v="Laptop"/>
    <n v="2140.25"/>
    <n v="1230.3499999999999"/>
    <n v="909.90000000000009"/>
    <n v="0.42513725032122418"/>
    <n v="321.03749999999997"/>
    <n v="1819.2125000000001"/>
    <n v="588.862500000000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00001"/>
    <d v="2024-06-18T00:00:00"/>
    <s v="C160"/>
    <s v="P014"/>
    <s v="S003"/>
    <n v="1"/>
    <n v="0.1"/>
    <s v="Bank Transfer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x v="0"/>
    <d v="1991-09-10T00:00:00"/>
    <s v="Port Jacob"/>
    <d v="2021-10-27T00:00:00"/>
    <n v="34"/>
  </r>
  <r>
    <s v="T00002"/>
    <d v="2023-11-02T00:00:00"/>
    <s v="C171"/>
    <s v="P030"/>
    <s v="S004"/>
    <n v="3"/>
    <n v="0.15"/>
    <s v="Bank Transfer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x v="0"/>
    <d v="1993-03-15T00:00:00"/>
    <s v="Robertsborough"/>
    <d v="2025-07-28T00:00:00"/>
    <n v="33"/>
  </r>
  <r>
    <s v="T00003"/>
    <d v="2024-03-28T00:00:00"/>
    <s v="C142"/>
    <s v="P002"/>
    <s v="S002"/>
    <n v="2"/>
    <n v="0.15"/>
    <s v="Mobile Money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2005-07-25T00:00:00"/>
    <s v="Joelborough"/>
    <d v="2020-12-27T00:00:00"/>
    <n v="20"/>
  </r>
  <r>
    <s v="T00004"/>
    <d v="2024-06-15T00:00:00"/>
    <s v="C174"/>
    <s v="P050"/>
    <s v="S002"/>
    <n v="5"/>
    <n v="0.1"/>
    <s v="Mobile Money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x v="0"/>
    <d v="2005-07-07T00:00:00"/>
    <s v="South Jennifer"/>
    <d v="2025-08-28T00:00:00"/>
    <n v="20"/>
  </r>
  <r>
    <s v="T00005"/>
    <d v="2024-08-29T00:00:00"/>
    <s v="C141"/>
    <s v="P036"/>
    <s v="S001"/>
    <n v="3"/>
    <n v="0.1"/>
    <s v="Credit Card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1"/>
    <d v="1978-08-06T00:00:00"/>
    <s v="Allisonmouth"/>
    <d v="2024-01-07T00:00:00"/>
    <n v="47"/>
  </r>
  <r>
    <s v="T00006"/>
    <d v="2025-03-28T00:00:00"/>
    <s v="C111"/>
    <s v="P036"/>
    <s v="S005"/>
    <n v="5"/>
    <n v="0.1"/>
    <s v="Mobile Money"/>
    <n v="1501.46"/>
    <n v="1167.73"/>
    <s v="Fashion"/>
    <s v="Watches"/>
    <n v="7507.3"/>
    <n v="5838.65"/>
    <n v="1668.6500000000005"/>
    <n v="0.22227032355174303"/>
    <n v="750.73"/>
    <n v="6756.57"/>
    <n v="917.92000000000007"/>
    <x v="0"/>
    <d v="1993-07-13T00:00:00"/>
    <s v="Justintown"/>
    <d v="2022-01-12T00:00:00"/>
    <n v="32"/>
  </r>
  <r>
    <s v="T00007"/>
    <d v="2024-11-09T00:00:00"/>
    <s v="C114"/>
    <s v="P009"/>
    <s v="S004"/>
    <n v="2"/>
    <n v="0.15"/>
    <s v="Credit Card"/>
    <n v="123.19"/>
    <n v="80.36"/>
    <s v="Groceries"/>
    <s v="Snacks"/>
    <n v="246.38"/>
    <n v="160.72"/>
    <n v="85.66"/>
    <n v="0.34767432421462779"/>
    <n v="36.957000000000001"/>
    <n v="209.423"/>
    <n v="48.703000000000003"/>
    <x v="1"/>
    <d v="1980-07-04T00:00:00"/>
    <s v="Adkinsport"/>
    <d v="2025-08-23T00:00:00"/>
    <n v="45"/>
  </r>
  <r>
    <s v="T00008"/>
    <d v="2024-05-28T00:00:00"/>
    <s v="C169"/>
    <s v="P005"/>
    <s v="S001"/>
    <n v="3"/>
    <n v="0.1"/>
    <s v="Cash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x v="0"/>
    <d v="1967-06-15T00:00:00"/>
    <s v="Christopherburgh"/>
    <d v="2021-12-23T00:00:00"/>
    <n v="59"/>
  </r>
  <r>
    <s v="T00009"/>
    <d v="2024-09-04T00:00:00"/>
    <s v="C193"/>
    <s v="P035"/>
    <s v="S002"/>
    <n v="3"/>
    <n v="0.05"/>
    <s v="Credit Card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x v="1"/>
    <d v="1969-11-06T00:00:00"/>
    <s v="North Kelly"/>
    <d v="2020-12-08T00:00:00"/>
    <n v="56"/>
  </r>
  <r>
    <s v="T00010"/>
    <d v="2024-06-16T00:00:00"/>
    <s v="C038"/>
    <s v="P045"/>
    <s v="S001"/>
    <n v="1"/>
    <n v="0.05"/>
    <s v="Mobile Money"/>
    <n v="1879.08"/>
    <n v="1004.56"/>
    <s v="Groceries"/>
    <s v="Dairy"/>
    <n v="1879.08"/>
    <n v="1004.56"/>
    <n v="874.52"/>
    <n v="0.46539796070417438"/>
    <n v="93.954000000000008"/>
    <n v="1785.126"/>
    <n v="780.56600000000003"/>
    <x v="0"/>
    <d v="1974-04-19T00:00:00"/>
    <s v="Wilsonbury"/>
    <d v="2021-05-10T00:00:00"/>
    <n v="52"/>
  </r>
  <r>
    <s v="T00011"/>
    <d v="2025-03-09T00:00:00"/>
    <s v="C157"/>
    <s v="P022"/>
    <s v="S001"/>
    <n v="4"/>
    <n v="0.15"/>
    <s v="Credit Card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65-12-16T00:00:00"/>
    <s v="Port Patriciaburgh"/>
    <d v="2022-12-22T00:00:00"/>
    <n v="60"/>
  </r>
  <r>
    <s v="T00012"/>
    <d v="2024-06-06T00:00:00"/>
    <s v="C184"/>
    <s v="P042"/>
    <s v="S004"/>
    <n v="4"/>
    <n v="0.15"/>
    <s v="Credit Card"/>
    <n v="453.62"/>
    <n v="316.63"/>
    <s v="Fashion"/>
    <s v="Clothing"/>
    <n v="1814.48"/>
    <n v="1266.52"/>
    <n v="547.96"/>
    <n v="0.30199285745778409"/>
    <n v="272.17199999999997"/>
    <n v="1542.308"/>
    <n v="275.78800000000001"/>
    <x v="0"/>
    <d v="2003-04-13T00:00:00"/>
    <s v="West Katrina"/>
    <d v="2021-04-19T00:00:00"/>
    <n v="23"/>
  </r>
  <r>
    <s v="T00013"/>
    <d v="2023-10-02T00:00:00"/>
    <s v="C038"/>
    <s v="P048"/>
    <s v="S001"/>
    <n v="1"/>
    <n v="0.15"/>
    <s v="Credit Card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x v="0"/>
    <d v="1974-04-19T00:00:00"/>
    <s v="Wilsonbury"/>
    <d v="2021-05-10T00:00:00"/>
    <n v="52"/>
  </r>
  <r>
    <s v="T00014"/>
    <d v="2024-10-28T00:00:00"/>
    <s v="C046"/>
    <s v="P034"/>
    <s v="S005"/>
    <n v="4"/>
    <n v="0"/>
    <s v="Credit Card"/>
    <n v="428.05"/>
    <n v="246.07"/>
    <s v="Electronics"/>
    <s v="Laptop"/>
    <n v="1712.2"/>
    <n v="984.28"/>
    <n v="727.92000000000007"/>
    <n v="0.42513725032122418"/>
    <n v="0"/>
    <n v="1712.2"/>
    <n v="727.92000000000007"/>
    <x v="0"/>
    <d v="1964-01-21T00:00:00"/>
    <s v="New Jontown"/>
    <d v="2022-06-25T00:00:00"/>
    <n v="62"/>
  </r>
  <r>
    <s v="T00015"/>
    <d v="2025-03-23T00:00:00"/>
    <s v="C032"/>
    <s v="P016"/>
    <s v="S004"/>
    <n v="2"/>
    <n v="0.15"/>
    <s v="Bank Transfer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0"/>
    <d v="1992-11-09T00:00:00"/>
    <s v="East Shelby"/>
    <d v="2021-01-12T00:00:00"/>
    <n v="33"/>
  </r>
  <r>
    <s v="T00016"/>
    <d v="2023-12-14T00:00:00"/>
    <s v="C194"/>
    <s v="P024"/>
    <s v="S004"/>
    <n v="5"/>
    <n v="0.15"/>
    <s v="Mobile Money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2000-09-02T00:00:00"/>
    <s v="Craigshire"/>
    <d v="2022-08-05T00:00:00"/>
    <n v="25"/>
  </r>
  <r>
    <s v="T00017"/>
    <d v="2024-12-24T00:00:00"/>
    <s v="C041"/>
    <s v="P026"/>
    <s v="S004"/>
    <n v="4"/>
    <n v="0.1"/>
    <s v="Credit Card"/>
    <n v="1015.76"/>
    <n v="584.4"/>
    <s v="Groceries"/>
    <s v="Dairy"/>
    <n v="4063.04"/>
    <n v="2337.6"/>
    <n v="1725.44"/>
    <n v="0.42466724423092073"/>
    <n v="406.30400000000003"/>
    <n v="3656.7359999999999"/>
    <n v="1319.136"/>
    <x v="1"/>
    <d v="1980-07-03T00:00:00"/>
    <s v="North Sharontown"/>
    <d v="2023-01-24T00:00:00"/>
    <n v="45"/>
  </r>
  <r>
    <s v="T00018"/>
    <d v="2025-05-30T00:00:00"/>
    <s v="C164"/>
    <s v="P033"/>
    <s v="S003"/>
    <n v="5"/>
    <n v="0.15"/>
    <s v="Credit Card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x v="0"/>
    <d v="1968-07-28T00:00:00"/>
    <s v="North Rodney"/>
    <d v="2020-12-21T00:00:00"/>
    <n v="57"/>
  </r>
  <r>
    <s v="T00019"/>
    <d v="2025-04-21T00:00:00"/>
    <s v="C071"/>
    <s v="P011"/>
    <s v="S004"/>
    <n v="1"/>
    <n v="0.1"/>
    <s v="Credit Card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0"/>
    <d v="1962-06-18T00:00:00"/>
    <s v="New Manuelville"/>
    <d v="2021-05-24T00:00:00"/>
    <n v="64"/>
  </r>
  <r>
    <s v="T00020"/>
    <d v="2025-01-07T00:00:00"/>
    <s v="C070"/>
    <s v="P007"/>
    <s v="S003"/>
    <n v="3"/>
    <n v="0"/>
    <s v="Credit Card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x v="0"/>
    <d v="1971-10-24T00:00:00"/>
    <s v="Taylorhaven"/>
    <d v="2021-03-04T00:00:00"/>
    <n v="54"/>
  </r>
  <r>
    <s v="T00021"/>
    <d v="2024-11-16T00:00:00"/>
    <s v="C039"/>
    <s v="P018"/>
    <s v="S002"/>
    <n v="4"/>
    <n v="0.05"/>
    <s v="Credit Card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x v="1"/>
    <d v="1996-11-02T00:00:00"/>
    <s v="Port Sandra"/>
    <d v="2022-10-17T00:00:00"/>
    <n v="29"/>
  </r>
  <r>
    <s v="T00022"/>
    <d v="2024-11-26T00:00:00"/>
    <s v="C017"/>
    <s v="P022"/>
    <s v="S004"/>
    <n v="4"/>
    <n v="0.1"/>
    <s v="Mobile Money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1"/>
    <d v="1982-03-11T00:00:00"/>
    <s v="Peterside"/>
    <d v="2024-09-25T00:00:00"/>
    <n v="44"/>
  </r>
  <r>
    <s v="T00023"/>
    <d v="2024-08-02T00:00:00"/>
    <s v="C107"/>
    <s v="P023"/>
    <s v="S001"/>
    <n v="2"/>
    <n v="0.15"/>
    <s v="Mobile Money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1"/>
    <d v="1995-10-08T00:00:00"/>
    <s v="Lake Dale"/>
    <d v="2023-07-17T00:00:00"/>
    <n v="30"/>
  </r>
  <r>
    <s v="T00024"/>
    <d v="2025-03-30T00:00:00"/>
    <s v="C198"/>
    <s v="P013"/>
    <s v="S005"/>
    <n v="1"/>
    <n v="0.15"/>
    <s v="Mobile Money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0"/>
    <d v="1986-01-23T00:00:00"/>
    <s v="Jessicaside"/>
    <d v="2022-12-10T00:00:00"/>
    <n v="40"/>
  </r>
  <r>
    <s v="T00025"/>
    <d v="2024-06-02T00:00:00"/>
    <s v="C002"/>
    <s v="P039"/>
    <s v="S003"/>
    <n v="3"/>
    <n v="0.15"/>
    <s v="Mobile Money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59-08-18T00:00:00"/>
    <s v="New Gabrielleport"/>
    <d v="2020-11-03T00:00:00"/>
    <n v="66"/>
  </r>
  <r>
    <s v="T00026"/>
    <d v="2024-10-26T00:00:00"/>
    <s v="C138"/>
    <s v="P021"/>
    <s v="S005"/>
    <n v="5"/>
    <n v="0.05"/>
    <s v="Mobile Money"/>
    <n v="1227.24"/>
    <n v="977.09"/>
    <s v="Groceries"/>
    <s v="Dairy"/>
    <n v="6136.2"/>
    <n v="4885.45"/>
    <n v="1250.75"/>
    <n v="0.20383136142889738"/>
    <n v="306.81"/>
    <n v="5829.3899999999994"/>
    <n v="943.9399999999996"/>
    <x v="1"/>
    <d v="1961-09-28T00:00:00"/>
    <s v="Melissaberg"/>
    <d v="2021-05-10T00:00:00"/>
    <n v="64"/>
  </r>
  <r>
    <s v="T00027"/>
    <d v="2024-01-23T00:00:00"/>
    <s v="C057"/>
    <s v="P039"/>
    <s v="S003"/>
    <n v="4"/>
    <n v="0.15"/>
    <s v="Cash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1"/>
    <d v="1998-09-26T00:00:00"/>
    <s v="Williamsville"/>
    <d v="2023-03-26T00:00:00"/>
    <n v="27"/>
  </r>
  <r>
    <s v="T00028"/>
    <d v="2024-12-15T00:00:00"/>
    <s v="C100"/>
    <s v="P020"/>
    <s v="S003"/>
    <n v="4"/>
    <n v="0.05"/>
    <s v="Mobile Money"/>
    <n v="323.92"/>
    <n v="242.98"/>
    <s v="Fashion"/>
    <s v="Accessories"/>
    <n v="1295.68"/>
    <n v="971.92"/>
    <n v="323.7600000000001"/>
    <n v="0.24987651271918998"/>
    <n v="64.784000000000006"/>
    <n v="1230.896"/>
    <n v="258.976"/>
    <x v="1"/>
    <d v="1954-09-28T00:00:00"/>
    <s v="North Jason"/>
    <d v="2024-11-06T00:00:00"/>
    <n v="71"/>
  </r>
  <r>
    <s v="T00029"/>
    <d v="2025-04-09T00:00:00"/>
    <s v="C033"/>
    <s v="P013"/>
    <s v="S005"/>
    <n v="5"/>
    <n v="0"/>
    <s v="Mobile Money"/>
    <n v="1134.8"/>
    <n v="675.1"/>
    <s v="Fashion"/>
    <s v="Watches"/>
    <n v="5674"/>
    <n v="3375.5"/>
    <n v="2298.5"/>
    <n v="0.40509340853013748"/>
    <n v="0"/>
    <n v="5674"/>
    <n v="2298.5"/>
    <x v="1"/>
    <d v="1978-07-27T00:00:00"/>
    <s v="Lake Cody"/>
    <d v="2025-03-17T00:00:00"/>
    <n v="47"/>
  </r>
  <r>
    <s v="T00030"/>
    <d v="2025-02-26T00:00:00"/>
    <s v="C152"/>
    <s v="P028"/>
    <s v="S005"/>
    <n v="1"/>
    <n v="0"/>
    <s v="Mobile Money"/>
    <n v="673.78"/>
    <n v="363.33"/>
    <s v="Electronics"/>
    <s v="Smartphone"/>
    <n v="673.78"/>
    <n v="363.33"/>
    <n v="310.45"/>
    <n v="0.46075870462168661"/>
    <n v="0"/>
    <n v="673.78"/>
    <n v="310.45"/>
    <x v="0"/>
    <d v="1987-06-17T00:00:00"/>
    <s v="Port Jeffreyside"/>
    <d v="2021-03-06T00:00:00"/>
    <n v="39"/>
  </r>
  <r>
    <s v="T00031"/>
    <d v="2024-12-16T00:00:00"/>
    <s v="C035"/>
    <s v="P019"/>
    <s v="S004"/>
    <n v="2"/>
    <n v="0"/>
    <s v="Bank Transfer"/>
    <n v="1762.92"/>
    <n v="1346.48"/>
    <s v="Electronics"/>
    <s v="Laptop"/>
    <n v="3525.84"/>
    <n v="2692.96"/>
    <n v="832.88000000000011"/>
    <n v="0.23622172305039368"/>
    <n v="0"/>
    <n v="3525.84"/>
    <n v="832.88000000000011"/>
    <x v="1"/>
    <d v="1991-04-19T00:00:00"/>
    <s v="North George"/>
    <d v="2023-03-22T00:00:00"/>
    <n v="35"/>
  </r>
  <r>
    <s v="T00032"/>
    <d v="2025-01-16T00:00:00"/>
    <s v="C098"/>
    <s v="P028"/>
    <s v="S003"/>
    <n v="2"/>
    <n v="0.15"/>
    <s v="Bank Transfer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1"/>
    <d v="2005-01-09T00:00:00"/>
    <s v="East Colinmouth"/>
    <d v="2023-05-22T00:00:00"/>
    <n v="21"/>
  </r>
  <r>
    <s v="T00033"/>
    <d v="2025-07-20T00:00:00"/>
    <s v="C087"/>
    <s v="P021"/>
    <s v="S004"/>
    <n v="3"/>
    <n v="0.15"/>
    <s v="Bank Transfer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x v="1"/>
    <d v="1975-06-22T00:00:00"/>
    <s v="Berrymouth"/>
    <d v="2025-07-02T00:00:00"/>
    <n v="51"/>
  </r>
  <r>
    <s v="T00034"/>
    <d v="2023-11-13T00:00:00"/>
    <s v="C021"/>
    <s v="P037"/>
    <s v="S004"/>
    <n v="1"/>
    <n v="0"/>
    <s v="Bank Transfer"/>
    <n v="1952.65"/>
    <n v="1451.27"/>
    <s v="Electronics"/>
    <s v="Television"/>
    <n v="1952.65"/>
    <n v="1451.27"/>
    <n v="501.38000000000011"/>
    <n v="0.2567690062223133"/>
    <n v="0"/>
    <n v="1952.65"/>
    <n v="501.38000000000011"/>
    <x v="0"/>
    <d v="1993-11-17T00:00:00"/>
    <s v="Meganmouth"/>
    <d v="2022-01-22T00:00:00"/>
    <n v="32"/>
  </r>
  <r>
    <s v="T00035"/>
    <d v="2024-02-16T00:00:00"/>
    <s v="C058"/>
    <s v="P047"/>
    <s v="S001"/>
    <n v="1"/>
    <n v="0"/>
    <s v="Credit Card"/>
    <n v="1197.18"/>
    <n v="722.74"/>
    <s v="Electronics"/>
    <s v="Smartphone"/>
    <n v="1197.18"/>
    <n v="722.74"/>
    <n v="474.44000000000005"/>
    <n v="0.39629796688885549"/>
    <n v="0"/>
    <n v="1197.18"/>
    <n v="474.44000000000005"/>
    <x v="0"/>
    <d v="2005-07-22T00:00:00"/>
    <s v="West Tinatown"/>
    <d v="2020-11-10T00:00:00"/>
    <n v="20"/>
  </r>
  <r>
    <s v="T00036"/>
    <d v="2025-06-03T00:00:00"/>
    <s v="C052"/>
    <s v="P049"/>
    <s v="S001"/>
    <n v="5"/>
    <n v="0.05"/>
    <s v="Credit Card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1"/>
    <d v="1991-09-11T00:00:00"/>
    <s v="Walkerfurt"/>
    <d v="2024-04-25T00:00:00"/>
    <n v="34"/>
  </r>
  <r>
    <s v="T00037"/>
    <d v="2024-01-17T00:00:00"/>
    <s v="C033"/>
    <s v="P030"/>
    <s v="S004"/>
    <n v="1"/>
    <n v="0.05"/>
    <s v="Mobile Money"/>
    <n v="29.24"/>
    <n v="15.28"/>
    <s v="Fashion"/>
    <s v="Watches"/>
    <n v="29.24"/>
    <n v="15.28"/>
    <n v="13.959999999999999"/>
    <n v="0.47742818057455538"/>
    <n v="1.462"/>
    <n v="27.777999999999999"/>
    <n v="12.497999999999999"/>
    <x v="1"/>
    <d v="1978-07-27T00:00:00"/>
    <s v="Lake Cody"/>
    <d v="2025-03-17T00:00:00"/>
    <n v="47"/>
  </r>
  <r>
    <s v="T00038"/>
    <d v="2025-05-06T00:00:00"/>
    <s v="C180"/>
    <s v="P041"/>
    <s v="S003"/>
    <n v="3"/>
    <n v="0.05"/>
    <s v="Cash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1"/>
    <d v="1959-12-15T00:00:00"/>
    <s v="West Dakotaside"/>
    <d v="2022-10-19T00:00:00"/>
    <n v="66"/>
  </r>
  <r>
    <s v="T00039"/>
    <d v="2024-10-13T00:00:00"/>
    <s v="C200"/>
    <s v="P001"/>
    <s v="S002"/>
    <n v="3"/>
    <n v="0"/>
    <s v="Cash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0"/>
    <d v="2001-12-24T00:00:00"/>
    <s v="Jenniferbury"/>
    <d v="2025-06-24T00:00:00"/>
    <n v="24"/>
  </r>
  <r>
    <s v="T00040"/>
    <d v="2024-08-02T00:00:00"/>
    <s v="C080"/>
    <s v="P011"/>
    <s v="S005"/>
    <n v="4"/>
    <n v="0.15"/>
    <s v="Credit Card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2003-11-04T00:00:00"/>
    <s v="Markberg"/>
    <d v="2023-01-02T00:00:00"/>
    <n v="22"/>
  </r>
  <r>
    <s v="T00041"/>
    <d v="2023-12-20T00:00:00"/>
    <s v="C020"/>
    <s v="P044"/>
    <s v="S005"/>
    <n v="2"/>
    <n v="0"/>
    <s v="Bank Transfer"/>
    <n v="1286.55"/>
    <n v="797.54"/>
    <s v="Fashion"/>
    <s v="Accessories"/>
    <n v="2573.1"/>
    <n v="1595.08"/>
    <n v="978.02"/>
    <n v="0.380094049978625"/>
    <n v="0"/>
    <n v="2573.1"/>
    <n v="978.02"/>
    <x v="1"/>
    <d v="1982-06-26T00:00:00"/>
    <s v="Travisstad"/>
    <d v="2024-04-19T00:00:00"/>
    <n v="43"/>
  </r>
  <r>
    <s v="T00042"/>
    <d v="2024-06-03T00:00:00"/>
    <s v="C176"/>
    <s v="P025"/>
    <s v="S005"/>
    <n v="1"/>
    <n v="0"/>
    <s v="Bank Transfer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x v="0"/>
    <d v="1979-10-07T00:00:00"/>
    <s v="West Amymouth"/>
    <d v="2021-07-22T00:00:00"/>
    <n v="46"/>
  </r>
  <r>
    <s v="T00043"/>
    <d v="2024-10-30T00:00:00"/>
    <s v="C137"/>
    <s v="P011"/>
    <s v="S004"/>
    <n v="3"/>
    <n v="0"/>
    <s v="Bank Transfer"/>
    <n v="248.57"/>
    <n v="190.67"/>
    <s v="Electronics"/>
    <s v="Headphones"/>
    <n v="745.71"/>
    <n v="572.01"/>
    <n v="173.70000000000005"/>
    <n v="0.23293237317455853"/>
    <n v="0"/>
    <n v="745.71"/>
    <n v="173.70000000000005"/>
    <x v="0"/>
    <d v="1984-08-05T00:00:00"/>
    <s v="Amandachester"/>
    <d v="2024-05-09T00:00:00"/>
    <n v="41"/>
  </r>
  <r>
    <s v="T00044"/>
    <d v="2024-12-31T00:00:00"/>
    <s v="C004"/>
    <s v="P033"/>
    <s v="S004"/>
    <n v="4"/>
    <n v="0"/>
    <s v="Mobile Money"/>
    <n v="1798.97"/>
    <n v="1329.15"/>
    <s v="Fashion"/>
    <s v="Accessories"/>
    <n v="7195.88"/>
    <n v="5316.6"/>
    <n v="1879.2799999999997"/>
    <n v="0.26116055298309582"/>
    <n v="0"/>
    <n v="7195.88"/>
    <n v="1879.2799999999997"/>
    <x v="0"/>
    <d v="1992-06-16T00:00:00"/>
    <s v="East Edgarborough"/>
    <d v="2024-09-09T00:00:00"/>
    <n v="34"/>
  </r>
  <r>
    <s v="T00045"/>
    <d v="2024-09-30T00:00:00"/>
    <s v="C093"/>
    <s v="P045"/>
    <s v="S004"/>
    <n v="2"/>
    <n v="0.15"/>
    <s v="Credit Card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x v="0"/>
    <d v="1978-04-14T00:00:00"/>
    <s v="Baldwinstad"/>
    <d v="2022-02-25T00:00:00"/>
    <n v="48"/>
  </r>
  <r>
    <s v="T00046"/>
    <d v="2023-11-27T00:00:00"/>
    <s v="C188"/>
    <s v="P027"/>
    <s v="S005"/>
    <n v="3"/>
    <n v="0.15"/>
    <s v="Mobile Money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x v="0"/>
    <d v="1960-11-23T00:00:00"/>
    <s v="East Danielleshire"/>
    <d v="2023-05-19T00:00:00"/>
    <n v="65"/>
  </r>
  <r>
    <s v="T00047"/>
    <d v="2025-05-06T00:00:00"/>
    <s v="C112"/>
    <s v="P045"/>
    <s v="S005"/>
    <n v="3"/>
    <n v="0.1"/>
    <s v="Credit Card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x v="1"/>
    <d v="1983-12-29T00:00:00"/>
    <s v="Aaronmouth"/>
    <d v="2023-03-21T00:00:00"/>
    <n v="42"/>
  </r>
  <r>
    <s v="T00048"/>
    <d v="2025-01-25T00:00:00"/>
    <s v="C023"/>
    <s v="P011"/>
    <s v="S003"/>
    <n v="4"/>
    <n v="0.05"/>
    <s v="Mobile Money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1"/>
    <d v="1972-05-09T00:00:00"/>
    <s v="New Christophermouth"/>
    <d v="2020-10-19T00:00:00"/>
    <n v="54"/>
  </r>
  <r>
    <s v="T00049"/>
    <d v="2025-08-09T00:00:00"/>
    <s v="C146"/>
    <s v="P013"/>
    <s v="S005"/>
    <n v="4"/>
    <n v="0.1"/>
    <s v="Cash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1"/>
    <d v="1997-03-26T00:00:00"/>
    <s v="North Jamesport"/>
    <d v="2022-08-31T00:00:00"/>
    <n v="29"/>
  </r>
  <r>
    <s v="T00050"/>
    <d v="2025-08-14T00:00:00"/>
    <s v="C127"/>
    <s v="P007"/>
    <s v="S003"/>
    <n v="2"/>
    <n v="0.15"/>
    <s v="Credit Card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x v="1"/>
    <d v="1982-11-17T00:00:00"/>
    <s v="Kimland"/>
    <d v="2021-01-22T00:00:00"/>
    <n v="43"/>
  </r>
  <r>
    <s v="T00051"/>
    <d v="2024-09-25T00:00:00"/>
    <s v="C091"/>
    <s v="P026"/>
    <s v="S003"/>
    <n v="3"/>
    <n v="0.1"/>
    <s v="Bank Transfer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63-02-04T00:00:00"/>
    <s v="Port Williamhaven"/>
    <d v="2021-08-23T00:00:00"/>
    <n v="63"/>
  </r>
  <r>
    <s v="T00052"/>
    <d v="2025-05-09T00:00:00"/>
    <s v="C143"/>
    <s v="P022"/>
    <s v="S001"/>
    <n v="5"/>
    <n v="0.05"/>
    <s v="Cash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61-06-03T00:00:00"/>
    <s v="South Jameschester"/>
    <d v="2023-06-10T00:00:00"/>
    <n v="65"/>
  </r>
  <r>
    <s v="T00053"/>
    <d v="2024-09-30T00:00:00"/>
    <s v="C062"/>
    <s v="P047"/>
    <s v="S004"/>
    <n v="4"/>
    <n v="0.05"/>
    <s v="Mobile Money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0"/>
    <d v="2000-06-21T00:00:00"/>
    <s v="Turnerberg"/>
    <d v="2021-09-23T00:00:00"/>
    <n v="26"/>
  </r>
  <r>
    <s v="T00054"/>
    <d v="2024-01-29T00:00:00"/>
    <s v="C166"/>
    <s v="P001"/>
    <s v="S004"/>
    <n v="4"/>
    <n v="0"/>
    <s v="Cash"/>
    <n v="1673.69"/>
    <n v="1323.38"/>
    <s v="Electronics"/>
    <s v="Camera"/>
    <n v="6694.76"/>
    <n v="5293.52"/>
    <n v="1401.2399999999998"/>
    <n v="0.20930399297360916"/>
    <n v="0"/>
    <n v="6694.76"/>
    <n v="1401.2399999999998"/>
    <x v="1"/>
    <d v="2001-05-13T00:00:00"/>
    <s v="South Markbury"/>
    <d v="2023-07-10T00:00:00"/>
    <n v="25"/>
  </r>
  <r>
    <s v="T00055"/>
    <d v="2024-06-27T00:00:00"/>
    <s v="C076"/>
    <s v="P009"/>
    <s v="S002"/>
    <n v="4"/>
    <n v="0.05"/>
    <s v="Bank Transfer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2005-12-14T00:00:00"/>
    <s v="Nancyside"/>
    <d v="2022-05-07T00:00:00"/>
    <n v="20"/>
  </r>
  <r>
    <s v="T00056"/>
    <d v="2025-08-19T00:00:00"/>
    <s v="C170"/>
    <s v="P028"/>
    <s v="S005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1"/>
    <d v="1984-05-05T00:00:00"/>
    <s v="Lake Melissaborough"/>
    <d v="2025-08-20T00:00:00"/>
    <n v="42"/>
  </r>
  <r>
    <s v="T00057"/>
    <d v="2024-10-11T00:00:00"/>
    <s v="C109"/>
    <s v="P011"/>
    <s v="S005"/>
    <n v="3"/>
    <n v="0.1"/>
    <s v="Mobile Money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x v="1"/>
    <d v="2006-03-03T00:00:00"/>
    <s v="Port Fernandohaven"/>
    <d v="2021-07-29T00:00:00"/>
    <n v="20"/>
  </r>
  <r>
    <s v="T00058"/>
    <d v="2024-01-20T00:00:00"/>
    <s v="C070"/>
    <s v="P034"/>
    <s v="S003"/>
    <n v="3"/>
    <n v="0.05"/>
    <s v="Cash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0"/>
    <d v="1971-10-24T00:00:00"/>
    <s v="Taylorhaven"/>
    <d v="2021-03-04T00:00:00"/>
    <n v="54"/>
  </r>
  <r>
    <s v="T00059"/>
    <d v="2025-02-14T00:00:00"/>
    <s v="C185"/>
    <s v="P027"/>
    <s v="S002"/>
    <n v="3"/>
    <n v="0"/>
    <s v="Credit Card"/>
    <n v="1272.23"/>
    <n v="952.65"/>
    <s v="Electronics"/>
    <s v="Smartphone"/>
    <n v="3816.69"/>
    <n v="2857.95"/>
    <n v="958.74000000000024"/>
    <n v="0.25119671757465245"/>
    <n v="0"/>
    <n v="3816.69"/>
    <n v="958.74000000000024"/>
    <x v="1"/>
    <d v="1975-07-04T00:00:00"/>
    <s v="North Chaseborough"/>
    <d v="2024-10-06T00:00:00"/>
    <n v="50"/>
  </r>
  <r>
    <s v="T00060"/>
    <d v="2024-11-26T00:00:00"/>
    <s v="C050"/>
    <s v="P044"/>
    <s v="S002"/>
    <n v="4"/>
    <n v="0.1"/>
    <s v="Bank Transfer"/>
    <n v="1286.55"/>
    <n v="797.54"/>
    <s v="Fashion"/>
    <s v="Accessories"/>
    <n v="5146.2"/>
    <n v="3190.16"/>
    <n v="1956.04"/>
    <n v="0.380094049978625"/>
    <n v="514.62"/>
    <n v="4631.58"/>
    <n v="1441.42"/>
    <x v="0"/>
    <d v="1968-06-20T00:00:00"/>
    <s v="Erinland"/>
    <d v="2022-08-25T00:00:00"/>
    <n v="58"/>
  </r>
  <r>
    <s v="T00061"/>
    <d v="2025-03-20T00:00:00"/>
    <s v="C026"/>
    <s v="P006"/>
    <s v="S002"/>
    <n v="3"/>
    <n v="0.05"/>
    <s v="Bank Transfer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0"/>
    <d v="2004-01-04T00:00:00"/>
    <s v="Shepherdburgh"/>
    <d v="2024-09-03T00:00:00"/>
    <n v="22"/>
  </r>
  <r>
    <s v="T00062"/>
    <d v="2025-05-03T00:00:00"/>
    <s v="C046"/>
    <s v="P027"/>
    <s v="S003"/>
    <n v="1"/>
    <n v="0.05"/>
    <s v="Bank Transfer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0"/>
    <d v="1964-01-21T00:00:00"/>
    <s v="New Jontown"/>
    <d v="2022-06-25T00:00:00"/>
    <n v="62"/>
  </r>
  <r>
    <s v="T00063"/>
    <d v="2024-06-01T00:00:00"/>
    <s v="C012"/>
    <s v="P036"/>
    <s v="S001"/>
    <n v="5"/>
    <n v="0.1"/>
    <s v="Credit Card"/>
    <n v="1501.46"/>
    <n v="1167.73"/>
    <s v="Fashion"/>
    <s v="Watches"/>
    <n v="7507.3"/>
    <n v="5838.65"/>
    <n v="1668.6500000000005"/>
    <n v="0.22227032355174303"/>
    <n v="750.73"/>
    <n v="6756.57"/>
    <n v="917.92000000000007"/>
    <x v="0"/>
    <d v="1989-12-08T00:00:00"/>
    <s v="Lake Dawn"/>
    <d v="2021-07-16T00:00:00"/>
    <n v="36"/>
  </r>
  <r>
    <s v="T00064"/>
    <d v="2024-11-15T00:00:00"/>
    <s v="C164"/>
    <s v="P048"/>
    <s v="S004"/>
    <n v="1"/>
    <n v="0"/>
    <s v="Bank Transfer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x v="0"/>
    <d v="1968-07-28T00:00:00"/>
    <s v="North Rodney"/>
    <d v="2020-12-21T00:00:00"/>
    <n v="57"/>
  </r>
  <r>
    <s v="T00065"/>
    <d v="2024-05-26T00:00:00"/>
    <s v="C121"/>
    <s v="P028"/>
    <s v="S004"/>
    <n v="4"/>
    <n v="0.1"/>
    <s v="Credit Card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0"/>
    <d v="1967-02-28T00:00:00"/>
    <s v="Sarahhaven"/>
    <d v="2021-10-11T00:00:00"/>
    <n v="59"/>
  </r>
  <r>
    <s v="T00066"/>
    <d v="2024-04-20T00:00:00"/>
    <s v="C014"/>
    <s v="P010"/>
    <s v="S003"/>
    <n v="4"/>
    <n v="0"/>
    <s v="Cash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x v="0"/>
    <d v="1974-06-25T00:00:00"/>
    <s v="East Samantha"/>
    <d v="2021-11-09T00:00:00"/>
    <n v="51"/>
  </r>
  <r>
    <s v="T00067"/>
    <d v="2025-02-16T00:00:00"/>
    <s v="C103"/>
    <s v="P042"/>
    <s v="S004"/>
    <n v="1"/>
    <n v="0"/>
    <s v="Credit Card"/>
    <n v="453.62"/>
    <n v="316.63"/>
    <s v="Fashion"/>
    <s v="Clothing"/>
    <n v="453.62"/>
    <n v="316.63"/>
    <n v="136.99"/>
    <n v="0.30199285745778409"/>
    <n v="0"/>
    <n v="453.62"/>
    <n v="136.99"/>
    <x v="1"/>
    <d v="1964-10-26T00:00:00"/>
    <s v="Joyceside"/>
    <d v="2021-06-04T00:00:00"/>
    <n v="61"/>
  </r>
  <r>
    <s v="T00068"/>
    <d v="2024-03-15T00:00:00"/>
    <s v="C039"/>
    <s v="P002"/>
    <s v="S005"/>
    <n v="3"/>
    <n v="0"/>
    <s v="Credit Card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1"/>
    <d v="1996-11-02T00:00:00"/>
    <s v="Port Sandra"/>
    <d v="2022-10-17T00:00:00"/>
    <n v="29"/>
  </r>
  <r>
    <s v="T00069"/>
    <d v="2023-11-14T00:00:00"/>
    <s v="C031"/>
    <s v="P040"/>
    <s v="S005"/>
    <n v="4"/>
    <n v="0.05"/>
    <s v="Mobile Money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1"/>
    <d v="2003-03-14T00:00:00"/>
    <s v="East Carrieberg"/>
    <d v="2025-08-26T00:00:00"/>
    <n v="23"/>
  </r>
  <r>
    <s v="T00070"/>
    <d v="2024-12-02T00:00:00"/>
    <s v="C116"/>
    <s v="P013"/>
    <s v="S004"/>
    <n v="3"/>
    <n v="0.15"/>
    <s v="Bank Transfer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x v="0"/>
    <d v="1955-09-26T00:00:00"/>
    <s v="Zacharyberg"/>
    <d v="2025-07-31T00:00:00"/>
    <n v="70"/>
  </r>
  <r>
    <s v="T00071"/>
    <d v="2023-11-18T00:00:00"/>
    <s v="C146"/>
    <s v="P044"/>
    <s v="S005"/>
    <n v="1"/>
    <n v="0"/>
    <s v="Credit Card"/>
    <n v="1286.55"/>
    <n v="797.54"/>
    <s v="Fashion"/>
    <s v="Accessories"/>
    <n v="1286.55"/>
    <n v="797.54"/>
    <n v="489.01"/>
    <n v="0.380094049978625"/>
    <n v="0"/>
    <n v="1286.55"/>
    <n v="489.01"/>
    <x v="1"/>
    <d v="1997-03-26T00:00:00"/>
    <s v="North Jamesport"/>
    <d v="2022-08-31T00:00:00"/>
    <n v="29"/>
  </r>
  <r>
    <s v="T00072"/>
    <d v="2025-01-05T00:00:00"/>
    <s v="C161"/>
    <s v="P012"/>
    <s v="S002"/>
    <n v="3"/>
    <n v="0"/>
    <s v="Credit Card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x v="0"/>
    <d v="1963-01-19T00:00:00"/>
    <s v="Shannontown"/>
    <d v="2023-01-31T00:00:00"/>
    <n v="63"/>
  </r>
  <r>
    <s v="T00073"/>
    <d v="2024-10-08T00:00:00"/>
    <s v="C062"/>
    <s v="P022"/>
    <s v="S002"/>
    <n v="5"/>
    <n v="0"/>
    <s v="Credit Card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2000-06-21T00:00:00"/>
    <s v="Turnerberg"/>
    <d v="2021-09-23T00:00:00"/>
    <n v="26"/>
  </r>
  <r>
    <s v="T00074"/>
    <d v="2024-07-01T00:00:00"/>
    <s v="C001"/>
    <s v="P014"/>
    <s v="S004"/>
    <n v="4"/>
    <n v="0.15"/>
    <s v="Bank Transfer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0"/>
    <d v="1996-09-11T00:00:00"/>
    <s v="Osborneport"/>
    <d v="2022-09-25T00:00:00"/>
    <n v="29"/>
  </r>
  <r>
    <s v="T00075"/>
    <d v="2024-04-24T00:00:00"/>
    <s v="C009"/>
    <s v="P018"/>
    <s v="S002"/>
    <n v="3"/>
    <n v="0.1"/>
    <s v="Mobile Money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x v="1"/>
    <d v="2004-08-15T00:00:00"/>
    <s v="West Lisaville"/>
    <d v="2025-04-17T00:00:00"/>
    <n v="21"/>
  </r>
  <r>
    <s v="T00076"/>
    <d v="2025-05-20T00:00:00"/>
    <s v="C019"/>
    <s v="P005"/>
    <s v="S002"/>
    <n v="3"/>
    <n v="0.05"/>
    <s v="Mobile Money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98-05-16T00:00:00"/>
    <s v="Stephaniechester"/>
    <d v="2023-05-17T00:00:00"/>
    <n v="28"/>
  </r>
  <r>
    <s v="T00077"/>
    <d v="2025-06-19T00:00:00"/>
    <s v="C030"/>
    <s v="P031"/>
    <s v="S005"/>
    <n v="2"/>
    <n v="0.05"/>
    <s v="Bank Transfer"/>
    <n v="1095.72"/>
    <n v="822.2"/>
    <s v="Groceries"/>
    <s v="Snacks"/>
    <n v="2191.44"/>
    <n v="1644.4"/>
    <n v="547.04"/>
    <n v="0.24962581681451462"/>
    <n v="109.572"/>
    <n v="2081.8679999999999"/>
    <n v="437.46799999999985"/>
    <x v="0"/>
    <d v="2002-06-10T00:00:00"/>
    <s v="Thomashaven"/>
    <d v="2022-08-27T00:00:00"/>
    <n v="24"/>
  </r>
  <r>
    <s v="T00078"/>
    <d v="2024-07-24T00:00:00"/>
    <s v="C037"/>
    <s v="P015"/>
    <s v="S001"/>
    <n v="1"/>
    <n v="0.05"/>
    <s v="Bank Transfer"/>
    <n v="270.45"/>
    <n v="187.6"/>
    <s v="Fashion"/>
    <s v="Bags"/>
    <n v="270.45"/>
    <n v="187.6"/>
    <n v="82.85"/>
    <n v="0.30634128304677388"/>
    <n v="13.522500000000001"/>
    <n v="256.92750000000001"/>
    <n v="69.327500000000015"/>
    <x v="1"/>
    <d v="1982-08-30T00:00:00"/>
    <s v="West Melissahaven"/>
    <d v="2024-01-31T00:00:00"/>
    <n v="43"/>
  </r>
  <r>
    <s v="T00079"/>
    <d v="2024-01-06T00:00:00"/>
    <s v="C153"/>
    <s v="P018"/>
    <s v="S005"/>
    <n v="3"/>
    <n v="0.15"/>
    <s v="Cash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1"/>
    <d v="1988-04-07T00:00:00"/>
    <s v="Port Alex"/>
    <d v="2023-02-05T00:00:00"/>
    <n v="38"/>
  </r>
  <r>
    <s v="T00080"/>
    <d v="2023-11-21T00:00:00"/>
    <s v="C120"/>
    <s v="P021"/>
    <s v="S003"/>
    <n v="4"/>
    <n v="0.1"/>
    <s v="Mobile Money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x v="1"/>
    <d v="1964-01-10T00:00:00"/>
    <s v="Annaborough"/>
    <d v="2020-10-18T00:00:00"/>
    <n v="62"/>
  </r>
  <r>
    <s v="T00081"/>
    <d v="2024-06-20T00:00:00"/>
    <s v="C113"/>
    <s v="P009"/>
    <s v="S001"/>
    <n v="5"/>
    <n v="0"/>
    <s v="Mobile Money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x v="0"/>
    <d v="1977-05-23T00:00:00"/>
    <s v="Ramosbury"/>
    <d v="2022-12-31T00:00:00"/>
    <n v="49"/>
  </r>
  <r>
    <s v="T00082"/>
    <d v="2023-10-23T00:00:00"/>
    <s v="C189"/>
    <s v="P009"/>
    <s v="S003"/>
    <n v="5"/>
    <n v="0.1"/>
    <s v="Cash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0"/>
    <d v="1966-08-07T00:00:00"/>
    <s v="East Walter"/>
    <d v="2021-03-05T00:00:00"/>
    <n v="59"/>
  </r>
  <r>
    <s v="T00083"/>
    <d v="2024-08-16T00:00:00"/>
    <s v="C024"/>
    <s v="P039"/>
    <s v="S002"/>
    <n v="5"/>
    <n v="0"/>
    <s v="Bank Transfer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x v="1"/>
    <d v="1961-11-25T00:00:00"/>
    <s v="North April"/>
    <d v="2023-04-20T00:00:00"/>
    <n v="64"/>
  </r>
  <r>
    <s v="T00084"/>
    <d v="2025-05-28T00:00:00"/>
    <s v="C148"/>
    <s v="P038"/>
    <s v="S001"/>
    <n v="2"/>
    <n v="0.15"/>
    <s v="Mobile Money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1"/>
    <d v="2005-07-08T00:00:00"/>
    <s v="Charlesmouth"/>
    <d v="2024-11-05T00:00:00"/>
    <n v="20"/>
  </r>
  <r>
    <s v="T00085"/>
    <d v="2023-10-13T00:00:00"/>
    <s v="C072"/>
    <s v="P014"/>
    <s v="S002"/>
    <n v="5"/>
    <n v="0.15"/>
    <s v="Mobile Money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1"/>
    <d v="1995-06-06T00:00:00"/>
    <s v="Melissashire"/>
    <d v="2022-07-02T00:00:00"/>
    <n v="31"/>
  </r>
  <r>
    <s v="T00086"/>
    <d v="2023-09-17T00:00:00"/>
    <s v="C024"/>
    <s v="P018"/>
    <s v="S004"/>
    <n v="3"/>
    <n v="0.15"/>
    <s v="Bank Transfer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1"/>
    <d v="1961-11-25T00:00:00"/>
    <s v="North April"/>
    <d v="2023-04-20T00:00:00"/>
    <n v="64"/>
  </r>
  <r>
    <s v="T00087"/>
    <d v="2024-10-17T00:00:00"/>
    <s v="C083"/>
    <s v="P036"/>
    <s v="S001"/>
    <n v="2"/>
    <n v="0.1"/>
    <s v="Mobile Money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x v="1"/>
    <d v="1981-03-29T00:00:00"/>
    <s v="West Josephport"/>
    <d v="2022-02-08T00:00:00"/>
    <n v="45"/>
  </r>
  <r>
    <s v="T00088"/>
    <d v="2025-05-23T00:00:00"/>
    <s v="C178"/>
    <s v="P024"/>
    <s v="S004"/>
    <n v="3"/>
    <n v="0.15"/>
    <s v="Cash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1"/>
    <d v="1960-12-05T00:00:00"/>
    <s v="East Paulburgh"/>
    <d v="2024-06-22T00:00:00"/>
    <n v="65"/>
  </r>
  <r>
    <s v="T00089"/>
    <d v="2025-01-31T00:00:00"/>
    <s v="C117"/>
    <s v="P049"/>
    <s v="S001"/>
    <n v="3"/>
    <n v="0.1"/>
    <s v="Bank Transfer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1"/>
    <d v="1987-09-07T00:00:00"/>
    <s v="Lauraborough"/>
    <d v="2022-12-18T00:00:00"/>
    <n v="38"/>
  </r>
  <r>
    <s v="T00090"/>
    <d v="2023-11-15T00:00:00"/>
    <s v="C030"/>
    <s v="P046"/>
    <s v="S004"/>
    <n v="5"/>
    <n v="0"/>
    <s v="Mobile Money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0"/>
    <d v="2002-06-10T00:00:00"/>
    <s v="Thomashaven"/>
    <d v="2022-08-27T00:00:00"/>
    <n v="24"/>
  </r>
  <r>
    <s v="T00091"/>
    <d v="2025-07-26T00:00:00"/>
    <s v="C106"/>
    <s v="P039"/>
    <s v="S001"/>
    <n v="2"/>
    <n v="0.1"/>
    <s v="Mobile Money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x v="1"/>
    <d v="1987-04-23T00:00:00"/>
    <s v="Lake Ricardo"/>
    <d v="2025-02-06T00:00:00"/>
    <n v="39"/>
  </r>
  <r>
    <s v="T00092"/>
    <d v="2025-05-06T00:00:00"/>
    <s v="C161"/>
    <s v="P049"/>
    <s v="S004"/>
    <n v="1"/>
    <n v="0.05"/>
    <s v="Bank Transfer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1963-01-19T00:00:00"/>
    <s v="Shannontown"/>
    <d v="2023-01-31T00:00:00"/>
    <n v="63"/>
  </r>
  <r>
    <s v="T00093"/>
    <d v="2023-09-23T00:00:00"/>
    <s v="C141"/>
    <s v="P048"/>
    <s v="S002"/>
    <n v="3"/>
    <n v="0.15"/>
    <s v="Mobile Money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x v="1"/>
    <d v="1978-08-06T00:00:00"/>
    <s v="Allisonmouth"/>
    <d v="2024-01-07T00:00:00"/>
    <n v="47"/>
  </r>
  <r>
    <s v="T00094"/>
    <d v="2023-12-24T00:00:00"/>
    <s v="C032"/>
    <s v="P019"/>
    <s v="S001"/>
    <n v="5"/>
    <n v="0.05"/>
    <s v="Credit Card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0"/>
    <d v="1992-11-09T00:00:00"/>
    <s v="East Shelby"/>
    <d v="2021-01-12T00:00:00"/>
    <n v="33"/>
  </r>
  <r>
    <s v="T00095"/>
    <d v="2024-10-13T00:00:00"/>
    <s v="C080"/>
    <s v="P030"/>
    <s v="S005"/>
    <n v="1"/>
    <n v="0.15"/>
    <s v="Cash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x v="1"/>
    <d v="2003-11-04T00:00:00"/>
    <s v="Markberg"/>
    <d v="2023-01-02T00:00:00"/>
    <n v="22"/>
  </r>
  <r>
    <s v="T00096"/>
    <d v="2024-06-08T00:00:00"/>
    <s v="C058"/>
    <s v="P048"/>
    <s v="S001"/>
    <n v="4"/>
    <n v="0"/>
    <s v="Credit Card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x v="0"/>
    <d v="2005-07-22T00:00:00"/>
    <s v="West Tinatown"/>
    <d v="2020-11-10T00:00:00"/>
    <n v="20"/>
  </r>
  <r>
    <s v="T00097"/>
    <d v="2024-03-16T00:00:00"/>
    <s v="C128"/>
    <s v="P038"/>
    <s v="S003"/>
    <n v="5"/>
    <n v="0.1"/>
    <s v="Mobile Money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1"/>
    <d v="1976-08-06T00:00:00"/>
    <s v="Anthonystad"/>
    <d v="2025-02-09T00:00:00"/>
    <n v="49"/>
  </r>
  <r>
    <s v="T00098"/>
    <d v="2024-08-15T00:00:00"/>
    <s v="C124"/>
    <s v="P009"/>
    <s v="S004"/>
    <n v="2"/>
    <n v="0.15"/>
    <s v="Credit Card"/>
    <n v="123.19"/>
    <n v="80.36"/>
    <s v="Groceries"/>
    <s v="Snacks"/>
    <n v="246.38"/>
    <n v="160.72"/>
    <n v="85.66"/>
    <n v="0.34767432421462779"/>
    <n v="36.957000000000001"/>
    <n v="209.423"/>
    <n v="48.703000000000003"/>
    <x v="1"/>
    <d v="1962-06-07T00:00:00"/>
    <s v="North Michelle"/>
    <d v="2021-02-10T00:00:00"/>
    <n v="64"/>
  </r>
  <r>
    <s v="T00099"/>
    <d v="2024-10-18T00:00:00"/>
    <s v="C099"/>
    <s v="P017"/>
    <s v="S002"/>
    <n v="5"/>
    <n v="0.05"/>
    <s v="Cash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x v="0"/>
    <d v="1964-07-22T00:00:00"/>
    <s v="Hansonhaven"/>
    <d v="2021-01-17T00:00:00"/>
    <n v="61"/>
  </r>
  <r>
    <s v="T00100"/>
    <d v="2025-07-07T00:00:00"/>
    <s v="C071"/>
    <s v="P023"/>
    <s v="S004"/>
    <n v="3"/>
    <n v="0.1"/>
    <s v="Cash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62-06-18T00:00:00"/>
    <s v="New Manuelville"/>
    <d v="2021-05-24T00:00:00"/>
    <n v="64"/>
  </r>
  <r>
    <s v="T00101"/>
    <d v="2025-06-06T00:00:00"/>
    <s v="C073"/>
    <s v="P013"/>
    <s v="S003"/>
    <n v="5"/>
    <n v="0.15"/>
    <s v="Credit Card"/>
    <n v="1134.8"/>
    <n v="675.1"/>
    <s v="Fashion"/>
    <s v="Watches"/>
    <n v="5674"/>
    <n v="3375.5"/>
    <n v="2298.5"/>
    <n v="0.40509340853013748"/>
    <n v="851.1"/>
    <n v="4822.8999999999996"/>
    <n v="1447.3999999999996"/>
    <x v="1"/>
    <d v="1964-12-04T00:00:00"/>
    <s v="Port Angelabury"/>
    <d v="2022-02-09T00:00:00"/>
    <n v="61"/>
  </r>
  <r>
    <s v="T00102"/>
    <d v="2025-07-16T00:00:00"/>
    <s v="C115"/>
    <s v="P006"/>
    <s v="S005"/>
    <n v="4"/>
    <n v="0.1"/>
    <s v="Bank Transfer"/>
    <n v="318.05"/>
    <n v="187.34"/>
    <s v="Groceries"/>
    <s v="Fruits"/>
    <n v="1272.2"/>
    <n v="749.36"/>
    <n v="522.84"/>
    <n v="0.41097311743436565"/>
    <n v="127.22000000000001"/>
    <n v="1144.98"/>
    <n v="395.62"/>
    <x v="0"/>
    <d v="1960-02-25T00:00:00"/>
    <s v="Smithburgh"/>
    <d v="2023-11-12T00:00:00"/>
    <n v="66"/>
  </r>
  <r>
    <s v="T00103"/>
    <d v="2024-12-29T00:00:00"/>
    <s v="C142"/>
    <s v="P016"/>
    <s v="S005"/>
    <n v="4"/>
    <n v="0.15"/>
    <s v="Bank Transfer"/>
    <n v="1858.75"/>
    <n v="1451.16"/>
    <s v="Fashion"/>
    <s v="Accessories"/>
    <n v="7435"/>
    <n v="5804.64"/>
    <n v="1630.3599999999997"/>
    <n v="0.21928177538668456"/>
    <n v="1115.25"/>
    <n v="6319.75"/>
    <n v="515.10999999999967"/>
    <x v="0"/>
    <d v="2005-07-25T00:00:00"/>
    <s v="Joelborough"/>
    <d v="2020-12-27T00:00:00"/>
    <n v="20"/>
  </r>
  <r>
    <s v="T00104"/>
    <d v="2025-01-18T00:00:00"/>
    <s v="C049"/>
    <s v="P032"/>
    <s v="S002"/>
    <n v="5"/>
    <n v="0.15"/>
    <s v="Credit Card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1997-01-03T00:00:00"/>
    <s v="Chambersview"/>
    <d v="2022-06-23T00:00:00"/>
    <n v="29"/>
  </r>
  <r>
    <s v="T00105"/>
    <d v="2024-01-14T00:00:00"/>
    <s v="C199"/>
    <s v="P011"/>
    <s v="S004"/>
    <n v="1"/>
    <n v="0.1"/>
    <s v="Mobile Money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1"/>
    <d v="1970-05-18T00:00:00"/>
    <s v="South Scottton"/>
    <d v="2021-07-28T00:00:00"/>
    <n v="56"/>
  </r>
  <r>
    <s v="T00106"/>
    <d v="2025-01-29T00:00:00"/>
    <s v="C181"/>
    <s v="P049"/>
    <s v="S004"/>
    <n v="4"/>
    <n v="0.05"/>
    <s v="Mobile Money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72-11-28T00:00:00"/>
    <s v="Port Bryce"/>
    <d v="2024-12-12T00:00:00"/>
    <n v="53"/>
  </r>
  <r>
    <s v="T00107"/>
    <d v="2025-03-07T00:00:00"/>
    <s v="C010"/>
    <s v="P010"/>
    <s v="S002"/>
    <n v="5"/>
    <n v="0.1"/>
    <s v="Cash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x v="0"/>
    <d v="1976-12-12T00:00:00"/>
    <s v="West Carol"/>
    <d v="2025-07-23T00:00:00"/>
    <n v="49"/>
  </r>
  <r>
    <s v="T00108"/>
    <d v="2025-08-02T00:00:00"/>
    <s v="C113"/>
    <s v="P039"/>
    <s v="S001"/>
    <n v="5"/>
    <n v="0.15"/>
    <s v="Cash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x v="0"/>
    <d v="1977-05-23T00:00:00"/>
    <s v="Ramosbury"/>
    <d v="2022-12-31T00:00:00"/>
    <n v="49"/>
  </r>
  <r>
    <s v="T00109"/>
    <d v="2023-11-09T00:00:00"/>
    <s v="C185"/>
    <s v="P030"/>
    <s v="S002"/>
    <n v="4"/>
    <n v="0.05"/>
    <s v="Cash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1"/>
    <d v="1975-07-04T00:00:00"/>
    <s v="North Chaseborough"/>
    <d v="2024-10-06T00:00:00"/>
    <n v="50"/>
  </r>
  <r>
    <s v="T00110"/>
    <d v="2024-07-21T00:00:00"/>
    <s v="C121"/>
    <s v="P014"/>
    <s v="S003"/>
    <n v="3"/>
    <n v="0.15"/>
    <s v="Cash"/>
    <n v="1342.75"/>
    <n v="797.94"/>
    <s v="Fashion"/>
    <s v="Clothing"/>
    <n v="4028.25"/>
    <n v="2393.8200000000002"/>
    <n v="1634.4299999999998"/>
    <n v="0.40574194749581077"/>
    <n v="604.23749999999995"/>
    <n v="3424.0124999999998"/>
    <n v="1030.1924999999997"/>
    <x v="0"/>
    <d v="1967-02-28T00:00:00"/>
    <s v="Sarahhaven"/>
    <d v="2021-10-11T00:00:00"/>
    <n v="59"/>
  </r>
  <r>
    <s v="T00111"/>
    <d v="2024-03-24T00:00:00"/>
    <s v="C085"/>
    <s v="P043"/>
    <s v="S005"/>
    <n v="4"/>
    <n v="0.1"/>
    <s v="Mobile Money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x v="0"/>
    <d v="1979-03-23T00:00:00"/>
    <s v="New Michaelview"/>
    <d v="2023-10-11T00:00:00"/>
    <n v="47"/>
  </r>
  <r>
    <s v="T00112"/>
    <d v="2024-01-09T00:00:00"/>
    <s v="C139"/>
    <s v="P022"/>
    <s v="S001"/>
    <n v="5"/>
    <n v="0"/>
    <s v="Credit Card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60-03-21T00:00:00"/>
    <s v="Whiteside"/>
    <d v="2021-09-16T00:00:00"/>
    <n v="66"/>
  </r>
  <r>
    <s v="T00113"/>
    <d v="2024-10-07T00:00:00"/>
    <s v="C162"/>
    <s v="P024"/>
    <s v="S003"/>
    <n v="2"/>
    <n v="0"/>
    <s v="Mobile Money"/>
    <n v="1487.41"/>
    <n v="813.07"/>
    <s v="Electronics"/>
    <s v="Smartphone"/>
    <n v="2974.82"/>
    <n v="1626.14"/>
    <n v="1348.68"/>
    <n v="0.45336524562830693"/>
    <n v="0"/>
    <n v="2974.82"/>
    <n v="1348.68"/>
    <x v="0"/>
    <d v="2000-08-30T00:00:00"/>
    <s v="Ellisside"/>
    <d v="2022-06-03T00:00:00"/>
    <n v="25"/>
  </r>
  <r>
    <s v="T00114"/>
    <d v="2025-01-18T00:00:00"/>
    <s v="C026"/>
    <s v="P027"/>
    <s v="S001"/>
    <n v="4"/>
    <n v="0.05"/>
    <s v="Bank Transfer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x v="0"/>
    <d v="2004-01-04T00:00:00"/>
    <s v="Shepherdburgh"/>
    <d v="2024-09-03T00:00:00"/>
    <n v="22"/>
  </r>
  <r>
    <s v="T00115"/>
    <d v="2025-06-13T00:00:00"/>
    <s v="C008"/>
    <s v="P038"/>
    <s v="S001"/>
    <n v="3"/>
    <n v="0"/>
    <s v="Bank Transfer"/>
    <n v="366.93"/>
    <n v="285.23"/>
    <s v="Fashion"/>
    <s v="Footwear"/>
    <n v="1100.79"/>
    <n v="855.69"/>
    <n v="245.09999999999991"/>
    <n v="0.22265827269506439"/>
    <n v="0"/>
    <n v="1100.79"/>
    <n v="245.09999999999991"/>
    <x v="0"/>
    <d v="1960-11-13T00:00:00"/>
    <s v="New Michaelland"/>
    <d v="2025-03-04T00:00:00"/>
    <n v="65"/>
  </r>
  <r>
    <s v="T00116"/>
    <d v="2024-02-14T00:00:00"/>
    <s v="C092"/>
    <s v="P033"/>
    <s v="S003"/>
    <n v="4"/>
    <n v="0.05"/>
    <s v="Credit Card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1"/>
    <d v="2001-11-28T00:00:00"/>
    <s v="Mendozaland"/>
    <d v="2023-12-17T00:00:00"/>
    <n v="24"/>
  </r>
  <r>
    <s v="T00117"/>
    <d v="2024-06-08T00:00:00"/>
    <s v="C136"/>
    <s v="P006"/>
    <s v="S004"/>
    <n v="5"/>
    <n v="0.05"/>
    <s v="Credit Card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x v="0"/>
    <d v="2007-06-27T00:00:00"/>
    <s v="Watsonview"/>
    <d v="2023-04-22T00:00:00"/>
    <n v="18"/>
  </r>
  <r>
    <s v="T00118"/>
    <d v="2024-07-01T00:00:00"/>
    <s v="C045"/>
    <s v="P037"/>
    <s v="S001"/>
    <n v="5"/>
    <n v="0.15"/>
    <s v="Credit Card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0"/>
    <d v="1975-12-28T00:00:00"/>
    <s v="Zacharyfort"/>
    <d v="2023-10-09T00:00:00"/>
    <n v="50"/>
  </r>
  <r>
    <s v="T00119"/>
    <d v="2024-09-16T00:00:00"/>
    <s v="C128"/>
    <s v="P033"/>
    <s v="S005"/>
    <n v="2"/>
    <n v="0.05"/>
    <s v="Mobile Money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1"/>
    <d v="1976-08-06T00:00:00"/>
    <s v="Anthonystad"/>
    <d v="2025-02-09T00:00:00"/>
    <n v="49"/>
  </r>
  <r>
    <s v="T00120"/>
    <d v="2024-10-26T00:00:00"/>
    <s v="C164"/>
    <s v="P024"/>
    <s v="S003"/>
    <n v="4"/>
    <n v="0.1"/>
    <s v="Cash"/>
    <n v="1487.41"/>
    <n v="813.07"/>
    <s v="Electronics"/>
    <s v="Smartphone"/>
    <n v="5949.64"/>
    <n v="3252.28"/>
    <n v="2697.36"/>
    <n v="0.45336524562830693"/>
    <n v="594.96400000000006"/>
    <n v="5354.6760000000004"/>
    <n v="2102.3960000000002"/>
    <x v="0"/>
    <d v="1968-07-28T00:00:00"/>
    <s v="North Rodney"/>
    <d v="2020-12-21T00:00:00"/>
    <n v="57"/>
  </r>
  <r>
    <s v="T00121"/>
    <d v="2025-03-19T00:00:00"/>
    <s v="C120"/>
    <s v="P018"/>
    <s v="S003"/>
    <n v="5"/>
    <n v="0.05"/>
    <s v="Cash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1"/>
    <d v="1964-01-10T00:00:00"/>
    <s v="Annaborough"/>
    <d v="2020-10-18T00:00:00"/>
    <n v="62"/>
  </r>
  <r>
    <s v="T00122"/>
    <d v="2025-01-22T00:00:00"/>
    <s v="C114"/>
    <s v="P030"/>
    <s v="S003"/>
    <n v="5"/>
    <n v="0.1"/>
    <s v="Mobile Money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x v="1"/>
    <d v="1980-07-04T00:00:00"/>
    <s v="Adkinsport"/>
    <d v="2025-08-23T00:00:00"/>
    <n v="45"/>
  </r>
  <r>
    <s v="T00123"/>
    <d v="2025-03-30T00:00:00"/>
    <s v="C177"/>
    <s v="P042"/>
    <s v="S003"/>
    <n v="4"/>
    <n v="0.1"/>
    <s v="Credit Card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1"/>
    <d v="1985-01-05T00:00:00"/>
    <s v="South James"/>
    <d v="2022-01-23T00:00:00"/>
    <n v="41"/>
  </r>
  <r>
    <s v="T00124"/>
    <d v="2024-01-04T00:00:00"/>
    <s v="C099"/>
    <s v="P016"/>
    <s v="S004"/>
    <n v="1"/>
    <n v="0.05"/>
    <s v="Mobile Money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0"/>
    <d v="1964-07-22T00:00:00"/>
    <s v="Hansonhaven"/>
    <d v="2021-01-17T00:00:00"/>
    <n v="61"/>
  </r>
  <r>
    <s v="T00125"/>
    <d v="2024-06-14T00:00:00"/>
    <s v="C147"/>
    <s v="P003"/>
    <s v="S003"/>
    <n v="5"/>
    <n v="0.1"/>
    <s v="Bank Transfer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1"/>
    <d v="1967-02-03T00:00:00"/>
    <s v="New Jason"/>
    <d v="2023-05-20T00:00:00"/>
    <n v="59"/>
  </r>
  <r>
    <s v="T00126"/>
    <d v="2023-10-21T00:00:00"/>
    <s v="C006"/>
    <s v="P001"/>
    <s v="S004"/>
    <n v="3"/>
    <n v="0"/>
    <s v="Cash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0"/>
    <d v="1986-10-03T00:00:00"/>
    <s v="Costaberg"/>
    <d v="2022-07-09T00:00:00"/>
    <n v="39"/>
  </r>
  <r>
    <s v="T00127"/>
    <d v="2025-01-29T00:00:00"/>
    <s v="C156"/>
    <s v="P022"/>
    <s v="S004"/>
    <n v="3"/>
    <n v="0.05"/>
    <s v="Bank Transfer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56-11-28T00:00:00"/>
    <s v="Lisatown"/>
    <d v="2024-01-04T00:00:00"/>
    <n v="69"/>
  </r>
  <r>
    <s v="T00128"/>
    <d v="2024-09-17T00:00:00"/>
    <s v="C057"/>
    <s v="P029"/>
    <s v="S002"/>
    <n v="5"/>
    <n v="0.1"/>
    <s v="Credit Card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x v="1"/>
    <d v="1998-09-26T00:00:00"/>
    <s v="Williamsville"/>
    <d v="2023-03-26T00:00:00"/>
    <n v="27"/>
  </r>
  <r>
    <s v="T00129"/>
    <d v="2024-11-12T00:00:00"/>
    <s v="C161"/>
    <s v="P010"/>
    <s v="S001"/>
    <n v="1"/>
    <n v="0.1"/>
    <s v="Mobile Money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63-01-19T00:00:00"/>
    <s v="Shannontown"/>
    <d v="2023-01-31T00:00:00"/>
    <n v="63"/>
  </r>
  <r>
    <s v="T00130"/>
    <d v="2025-06-29T00:00:00"/>
    <s v="C009"/>
    <s v="P003"/>
    <s v="S005"/>
    <n v="3"/>
    <n v="0.05"/>
    <s v="Cash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x v="1"/>
    <d v="2004-08-15T00:00:00"/>
    <s v="West Lisaville"/>
    <d v="2025-04-17T00:00:00"/>
    <n v="21"/>
  </r>
  <r>
    <s v="T00131"/>
    <d v="2024-01-10T00:00:00"/>
    <s v="C076"/>
    <s v="P015"/>
    <s v="S003"/>
    <n v="4"/>
    <n v="0.05"/>
    <s v="Credit Card"/>
    <n v="270.45"/>
    <n v="187.6"/>
    <s v="Fashion"/>
    <s v="Bags"/>
    <n v="1081.8"/>
    <n v="750.4"/>
    <n v="331.4"/>
    <n v="0.30634128304677388"/>
    <n v="54.09"/>
    <n v="1027.71"/>
    <n v="277.31000000000006"/>
    <x v="0"/>
    <d v="2005-12-14T00:00:00"/>
    <s v="Nancyside"/>
    <d v="2022-05-07T00:00:00"/>
    <n v="20"/>
  </r>
  <r>
    <s v="T00132"/>
    <d v="2025-05-20T00:00:00"/>
    <s v="C034"/>
    <s v="P007"/>
    <s v="S005"/>
    <n v="3"/>
    <n v="0.1"/>
    <s v="Credit Card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x v="1"/>
    <d v="1964-12-19T00:00:00"/>
    <s v="East Mary"/>
    <d v="2025-01-13T00:00:00"/>
    <n v="61"/>
  </r>
  <r>
    <s v="T00133"/>
    <d v="2024-04-14T00:00:00"/>
    <s v="C066"/>
    <s v="P016"/>
    <s v="S004"/>
    <n v="3"/>
    <n v="0.1"/>
    <s v="Cash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x v="1"/>
    <d v="1985-09-14T00:00:00"/>
    <s v="New Randychester"/>
    <d v="2020-12-21T00:00:00"/>
    <n v="40"/>
  </r>
  <r>
    <s v="T00134"/>
    <d v="2024-05-26T00:00:00"/>
    <s v="C120"/>
    <s v="P045"/>
    <s v="S001"/>
    <n v="2"/>
    <n v="0.05"/>
    <s v="Mobile Money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1"/>
    <d v="1964-01-10T00:00:00"/>
    <s v="Annaborough"/>
    <d v="2020-10-18T00:00:00"/>
    <n v="62"/>
  </r>
  <r>
    <s v="T00135"/>
    <d v="2024-08-30T00:00:00"/>
    <s v="C143"/>
    <s v="P025"/>
    <s v="S003"/>
    <n v="1"/>
    <n v="0.15"/>
    <s v="Cash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1961-06-03T00:00:00"/>
    <s v="South Jameschester"/>
    <d v="2023-06-10T00:00:00"/>
    <n v="65"/>
  </r>
  <r>
    <s v="T00136"/>
    <d v="2024-07-12T00:00:00"/>
    <s v="C068"/>
    <s v="P037"/>
    <s v="S005"/>
    <n v="1"/>
    <n v="0.15"/>
    <s v="Bank Transfer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1"/>
    <d v="1981-06-09T00:00:00"/>
    <s v="New Julia"/>
    <d v="2024-06-13T00:00:00"/>
    <n v="45"/>
  </r>
  <r>
    <s v="T00137"/>
    <d v="2024-05-26T00:00:00"/>
    <s v="C173"/>
    <s v="P024"/>
    <s v="S003"/>
    <n v="5"/>
    <n v="0.15"/>
    <s v="Bank Transfer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1"/>
    <d v="1958-08-28T00:00:00"/>
    <s v="South Marcusberg"/>
    <d v="2025-08-22T00:00:00"/>
    <n v="67"/>
  </r>
  <r>
    <s v="T00138"/>
    <d v="2024-01-21T00:00:00"/>
    <s v="C028"/>
    <s v="P028"/>
    <s v="S002"/>
    <n v="4"/>
    <n v="0"/>
    <s v="Bank Transfer"/>
    <n v="673.78"/>
    <n v="363.33"/>
    <s v="Electronics"/>
    <s v="Smartphone"/>
    <n v="2695.12"/>
    <n v="1453.32"/>
    <n v="1241.8"/>
    <n v="0.46075870462168661"/>
    <n v="0"/>
    <n v="2695.12"/>
    <n v="1241.8"/>
    <x v="1"/>
    <d v="1960-02-10T00:00:00"/>
    <s v="New David"/>
    <d v="2022-12-16T00:00:00"/>
    <n v="66"/>
  </r>
  <r>
    <s v="T00139"/>
    <d v="2023-12-31T00:00:00"/>
    <s v="C157"/>
    <s v="P027"/>
    <s v="S002"/>
    <n v="1"/>
    <n v="0.15"/>
    <s v="Bank Transfer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0"/>
    <d v="1965-12-16T00:00:00"/>
    <s v="Port Patriciaburgh"/>
    <d v="2022-12-22T00:00:00"/>
    <n v="60"/>
  </r>
  <r>
    <s v="T00140"/>
    <d v="2025-02-03T00:00:00"/>
    <s v="C167"/>
    <s v="P030"/>
    <s v="S004"/>
    <n v="1"/>
    <n v="0.05"/>
    <s v="Cash"/>
    <n v="29.24"/>
    <n v="15.28"/>
    <s v="Fashion"/>
    <s v="Watches"/>
    <n v="29.24"/>
    <n v="15.28"/>
    <n v="13.959999999999999"/>
    <n v="0.47742818057455538"/>
    <n v="1.462"/>
    <n v="27.777999999999999"/>
    <n v="12.497999999999999"/>
    <x v="1"/>
    <d v="1989-12-06T00:00:00"/>
    <s v="Wilsonland"/>
    <d v="2022-05-28T00:00:00"/>
    <n v="36"/>
  </r>
  <r>
    <s v="T00141"/>
    <d v="2023-11-23T00:00:00"/>
    <s v="C010"/>
    <s v="P024"/>
    <s v="S003"/>
    <n v="4"/>
    <n v="0"/>
    <s v="Cash"/>
    <n v="1487.41"/>
    <n v="813.07"/>
    <s v="Electronics"/>
    <s v="Smartphone"/>
    <n v="5949.64"/>
    <n v="3252.28"/>
    <n v="2697.36"/>
    <n v="0.45336524562830693"/>
    <n v="0"/>
    <n v="5949.64"/>
    <n v="2697.36"/>
    <x v="0"/>
    <d v="1976-12-12T00:00:00"/>
    <s v="West Carol"/>
    <d v="2025-07-23T00:00:00"/>
    <n v="49"/>
  </r>
  <r>
    <s v="T00142"/>
    <d v="2024-09-27T00:00:00"/>
    <s v="C061"/>
    <s v="P049"/>
    <s v="S005"/>
    <n v="2"/>
    <n v="0.15"/>
    <s v="Mobile Money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1968-10-21T00:00:00"/>
    <s v="North Michellemouth"/>
    <d v="2021-02-01T00:00:00"/>
    <n v="57"/>
  </r>
  <r>
    <s v="T00143"/>
    <d v="2025-08-09T00:00:00"/>
    <s v="C095"/>
    <s v="P033"/>
    <s v="S005"/>
    <n v="4"/>
    <n v="0.05"/>
    <s v="Mobile Money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0"/>
    <d v="1982-08-20T00:00:00"/>
    <s v="Seanville"/>
    <d v="2020-12-19T00:00:00"/>
    <n v="43"/>
  </r>
  <r>
    <s v="T00144"/>
    <d v="2023-12-18T00:00:00"/>
    <s v="C168"/>
    <s v="P044"/>
    <s v="S001"/>
    <n v="4"/>
    <n v="0.15"/>
    <s v="Bank Transfer"/>
    <n v="1286.55"/>
    <n v="797.54"/>
    <s v="Fashion"/>
    <s v="Accessories"/>
    <n v="5146.2"/>
    <n v="3190.16"/>
    <n v="1956.04"/>
    <n v="0.380094049978625"/>
    <n v="771.93"/>
    <n v="4374.2699999999995"/>
    <n v="1184.1099999999997"/>
    <x v="0"/>
    <d v="1969-07-30T00:00:00"/>
    <s v="Lake Steventown"/>
    <d v="2022-10-01T00:00:00"/>
    <n v="56"/>
  </r>
  <r>
    <s v="T00145"/>
    <d v="2025-03-10T00:00:00"/>
    <s v="C009"/>
    <s v="P009"/>
    <s v="S003"/>
    <n v="2"/>
    <n v="0.15"/>
    <s v="Mobile Money"/>
    <n v="123.19"/>
    <n v="80.36"/>
    <s v="Groceries"/>
    <s v="Snacks"/>
    <n v="246.38"/>
    <n v="160.72"/>
    <n v="85.66"/>
    <n v="0.34767432421462779"/>
    <n v="36.957000000000001"/>
    <n v="209.423"/>
    <n v="48.703000000000003"/>
    <x v="1"/>
    <d v="2004-08-15T00:00:00"/>
    <s v="West Lisaville"/>
    <d v="2025-04-17T00:00:00"/>
    <n v="21"/>
  </r>
  <r>
    <s v="T00146"/>
    <d v="2024-05-12T00:00:00"/>
    <s v="C061"/>
    <s v="P039"/>
    <s v="S003"/>
    <n v="1"/>
    <n v="0.1"/>
    <s v="Bank Transfer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0"/>
    <d v="1968-10-21T00:00:00"/>
    <s v="North Michellemouth"/>
    <d v="2021-02-01T00:00:00"/>
    <n v="57"/>
  </r>
  <r>
    <s v="T00147"/>
    <d v="2024-09-17T00:00:00"/>
    <s v="C016"/>
    <s v="P035"/>
    <s v="S004"/>
    <n v="3"/>
    <n v="0.05"/>
    <s v="Cash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x v="0"/>
    <d v="1976-04-27T00:00:00"/>
    <s v="Murrayborough"/>
    <d v="2022-02-21T00:00:00"/>
    <n v="50"/>
  </r>
  <r>
    <s v="T00148"/>
    <d v="2024-04-09T00:00:00"/>
    <s v="C117"/>
    <s v="P016"/>
    <s v="S001"/>
    <n v="2"/>
    <n v="0"/>
    <s v="Cash"/>
    <n v="1858.75"/>
    <n v="1451.16"/>
    <s v="Fashion"/>
    <s v="Accessories"/>
    <n v="3717.5"/>
    <n v="2902.32"/>
    <n v="815.17999999999984"/>
    <n v="0.21928177538668456"/>
    <n v="0"/>
    <n v="3717.5"/>
    <n v="815.17999999999984"/>
    <x v="1"/>
    <d v="1987-09-07T00:00:00"/>
    <s v="Lauraborough"/>
    <d v="2022-12-18T00:00:00"/>
    <n v="38"/>
  </r>
  <r>
    <s v="T00149"/>
    <d v="2023-10-16T00:00:00"/>
    <s v="C086"/>
    <s v="P014"/>
    <s v="S002"/>
    <n v="2"/>
    <n v="0.05"/>
    <s v="Cash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1"/>
    <d v="1975-09-26T00:00:00"/>
    <s v="Port Stephanie"/>
    <d v="2023-07-26T00:00:00"/>
    <n v="50"/>
  </r>
  <r>
    <s v="T00150"/>
    <d v="2024-08-30T00:00:00"/>
    <s v="C196"/>
    <s v="P029"/>
    <s v="S005"/>
    <n v="2"/>
    <n v="0.05"/>
    <s v="Credit Card"/>
    <n v="1485.05"/>
    <n v="988.31"/>
    <s v="Fashion"/>
    <s v="Clothing"/>
    <n v="2970.1"/>
    <n v="1976.62"/>
    <n v="993.48"/>
    <n v="0.33449378808794317"/>
    <n v="148.505"/>
    <n v="2821.5949999999998"/>
    <n v="844.97499999999991"/>
    <x v="1"/>
    <d v="1964-04-24T00:00:00"/>
    <s v="Woodbury"/>
    <d v="2025-02-19T00:00:00"/>
    <n v="62"/>
  </r>
  <r>
    <s v="T00151"/>
    <d v="2024-09-04T00:00:00"/>
    <s v="C085"/>
    <s v="P021"/>
    <s v="S002"/>
    <n v="5"/>
    <n v="0"/>
    <s v="Bank Transfer"/>
    <n v="1227.24"/>
    <n v="977.09"/>
    <s v="Groceries"/>
    <s v="Dairy"/>
    <n v="6136.2"/>
    <n v="4885.45"/>
    <n v="1250.75"/>
    <n v="0.20383136142889738"/>
    <n v="0"/>
    <n v="6136.2"/>
    <n v="1250.75"/>
    <x v="0"/>
    <d v="1979-03-23T00:00:00"/>
    <s v="New Michaelview"/>
    <d v="2023-10-11T00:00:00"/>
    <n v="47"/>
  </r>
  <r>
    <s v="T00152"/>
    <d v="2024-10-21T00:00:00"/>
    <s v="C038"/>
    <s v="P044"/>
    <s v="S002"/>
    <n v="5"/>
    <n v="0.1"/>
    <s v="Credit Card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0"/>
    <d v="1974-04-19T00:00:00"/>
    <s v="Wilsonbury"/>
    <d v="2021-05-10T00:00:00"/>
    <n v="52"/>
  </r>
  <r>
    <s v="T00153"/>
    <d v="2024-04-20T00:00:00"/>
    <s v="C029"/>
    <s v="P006"/>
    <s v="S001"/>
    <n v="2"/>
    <n v="0"/>
    <s v="Bank Transfer"/>
    <n v="318.05"/>
    <n v="187.34"/>
    <s v="Groceries"/>
    <s v="Fruits"/>
    <n v="636.1"/>
    <n v="374.68"/>
    <n v="261.42"/>
    <n v="0.41097311743436565"/>
    <n v="0"/>
    <n v="636.1"/>
    <n v="261.42"/>
    <x v="0"/>
    <d v="1978-05-20T00:00:00"/>
    <s v="West Charles"/>
    <d v="2021-08-30T00:00:00"/>
    <n v="48"/>
  </r>
  <r>
    <s v="T00154"/>
    <d v="2025-07-02T00:00:00"/>
    <s v="C061"/>
    <s v="P026"/>
    <s v="S005"/>
    <n v="3"/>
    <n v="0"/>
    <s v="Credit Card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0"/>
    <d v="1968-10-21T00:00:00"/>
    <s v="North Michellemouth"/>
    <d v="2021-02-01T00:00:00"/>
    <n v="57"/>
  </r>
  <r>
    <s v="T00155"/>
    <d v="2024-07-25T00:00:00"/>
    <s v="C068"/>
    <s v="P014"/>
    <s v="S001"/>
    <n v="2"/>
    <n v="0.15"/>
    <s v="Cash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x v="1"/>
    <d v="1981-06-09T00:00:00"/>
    <s v="New Julia"/>
    <d v="2024-06-13T00:00:00"/>
    <n v="45"/>
  </r>
  <r>
    <s v="T00156"/>
    <d v="2024-11-19T00:00:00"/>
    <s v="C191"/>
    <s v="P008"/>
    <s v="S001"/>
    <n v="4"/>
    <n v="0.15"/>
    <s v="Bank Transfer"/>
    <n v="109.78"/>
    <n v="70.59"/>
    <s v="Fashion"/>
    <s v="Footwear"/>
    <n v="439.12"/>
    <n v="282.36"/>
    <n v="156.76"/>
    <n v="0.3569867006740754"/>
    <n v="65.867999999999995"/>
    <n v="373.25200000000001"/>
    <n v="90.891999999999996"/>
    <x v="1"/>
    <d v="1958-07-14T00:00:00"/>
    <s v="Kristinemouth"/>
    <d v="2022-06-11T00:00:00"/>
    <n v="67"/>
  </r>
  <r>
    <s v="T00157"/>
    <d v="2024-09-29T00:00:00"/>
    <s v="C132"/>
    <s v="P003"/>
    <s v="S005"/>
    <n v="1"/>
    <n v="0.15"/>
    <s v="Credit Card"/>
    <n v="337.63"/>
    <n v="169.03"/>
    <s v="Fashion"/>
    <s v="Footwear"/>
    <n v="337.63"/>
    <n v="169.03"/>
    <n v="168.6"/>
    <n v="0.49936320824571273"/>
    <n v="50.644500000000001"/>
    <n v="286.9855"/>
    <n v="117.9555"/>
    <x v="0"/>
    <d v="1958-12-24T00:00:00"/>
    <s v="Cisnerosville"/>
    <d v="2023-04-19T00:00:00"/>
    <n v="67"/>
  </r>
  <r>
    <s v="T00158"/>
    <d v="2024-08-22T00:00:00"/>
    <s v="C158"/>
    <s v="P023"/>
    <s v="S001"/>
    <n v="5"/>
    <n v="0.1"/>
    <s v="Mobile Money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1981-07-24T00:00:00"/>
    <s v="Dylanmouth"/>
    <d v="2023-09-15T00:00:00"/>
    <n v="44"/>
  </r>
  <r>
    <s v="T00159"/>
    <d v="2025-08-03T00:00:00"/>
    <s v="C165"/>
    <s v="P042"/>
    <s v="S001"/>
    <n v="1"/>
    <n v="0.15"/>
    <s v="Mobile Money"/>
    <n v="453.62"/>
    <n v="316.63"/>
    <s v="Fashion"/>
    <s v="Clothing"/>
    <n v="453.62"/>
    <n v="316.63"/>
    <n v="136.99"/>
    <n v="0.30199285745778409"/>
    <n v="68.042999999999992"/>
    <n v="385.577"/>
    <n v="68.947000000000003"/>
    <x v="0"/>
    <d v="1972-12-26T00:00:00"/>
    <s v="West Tanner"/>
    <d v="2023-12-05T00:00:00"/>
    <n v="53"/>
  </r>
  <r>
    <s v="T00160"/>
    <d v="2023-10-06T00:00:00"/>
    <s v="C110"/>
    <s v="P021"/>
    <s v="S001"/>
    <n v="4"/>
    <n v="0.15"/>
    <s v="Cash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1"/>
    <d v="1966-01-05T00:00:00"/>
    <s v="South Ianhaven"/>
    <d v="2022-12-31T00:00:00"/>
    <n v="60"/>
  </r>
  <r>
    <s v="T00161"/>
    <d v="2025-05-17T00:00:00"/>
    <s v="C021"/>
    <s v="P046"/>
    <s v="S003"/>
    <n v="5"/>
    <n v="0.05"/>
    <s v="Cash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x v="0"/>
    <d v="1993-11-17T00:00:00"/>
    <s v="Meganmouth"/>
    <d v="2022-01-22T00:00:00"/>
    <n v="32"/>
  </r>
  <r>
    <s v="T00162"/>
    <d v="2024-05-03T00:00:00"/>
    <s v="C033"/>
    <s v="P029"/>
    <s v="S003"/>
    <n v="5"/>
    <n v="0.1"/>
    <s v="Mobile Money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x v="1"/>
    <d v="1978-07-27T00:00:00"/>
    <s v="Lake Cody"/>
    <d v="2025-03-17T00:00:00"/>
    <n v="47"/>
  </r>
  <r>
    <s v="T00163"/>
    <d v="2025-03-16T00:00:00"/>
    <s v="C153"/>
    <s v="P033"/>
    <s v="S005"/>
    <n v="3"/>
    <n v="0.15"/>
    <s v="Mobile Money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1"/>
    <d v="1988-04-07T00:00:00"/>
    <s v="Port Alex"/>
    <d v="2023-02-05T00:00:00"/>
    <n v="38"/>
  </r>
  <r>
    <s v="T00164"/>
    <d v="2024-07-28T00:00:00"/>
    <s v="C026"/>
    <s v="P003"/>
    <s v="S001"/>
    <n v="5"/>
    <n v="0.05"/>
    <s v="Mobile Money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x v="0"/>
    <d v="2004-01-04T00:00:00"/>
    <s v="Shepherdburgh"/>
    <d v="2024-09-03T00:00:00"/>
    <n v="22"/>
  </r>
  <r>
    <s v="T00165"/>
    <d v="2025-08-19T00:00:00"/>
    <s v="C116"/>
    <s v="P005"/>
    <s v="S002"/>
    <n v="4"/>
    <n v="0.1"/>
    <s v="Mobile Money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0"/>
    <d v="1955-09-26T00:00:00"/>
    <s v="Zacharyberg"/>
    <d v="2025-07-31T00:00:00"/>
    <n v="70"/>
  </r>
  <r>
    <s v="T00166"/>
    <d v="2025-01-28T00:00:00"/>
    <s v="C103"/>
    <s v="P030"/>
    <s v="S004"/>
    <n v="1"/>
    <n v="0.1"/>
    <s v="Mobile Money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1964-10-26T00:00:00"/>
    <s v="Joyceside"/>
    <d v="2021-06-04T00:00:00"/>
    <n v="61"/>
  </r>
  <r>
    <s v="T00167"/>
    <d v="2023-10-22T00:00:00"/>
    <s v="C081"/>
    <s v="P038"/>
    <s v="S003"/>
    <n v="3"/>
    <n v="0.05"/>
    <s v="Mobile Money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1"/>
    <d v="1988-07-20T00:00:00"/>
    <s v="South Christinabury"/>
    <d v="2022-09-22T00:00:00"/>
    <n v="37"/>
  </r>
  <r>
    <s v="T00168"/>
    <d v="2024-03-11T00:00:00"/>
    <s v="C018"/>
    <s v="P022"/>
    <s v="S001"/>
    <n v="1"/>
    <n v="0"/>
    <s v="Mobile Money"/>
    <n v="25.57"/>
    <n v="19.05"/>
    <s v="Groceries"/>
    <s v="Vegetables"/>
    <n v="25.57"/>
    <n v="19.05"/>
    <n v="6.52"/>
    <n v="0.25498631208447398"/>
    <n v="0"/>
    <n v="25.57"/>
    <n v="6.52"/>
    <x v="0"/>
    <d v="1994-08-19T00:00:00"/>
    <s v="East William"/>
    <d v="2024-11-12T00:00:00"/>
    <n v="31"/>
  </r>
  <r>
    <s v="T00169"/>
    <d v="2024-08-01T00:00:00"/>
    <s v="C025"/>
    <s v="P018"/>
    <s v="S003"/>
    <n v="2"/>
    <n v="0"/>
    <s v="Bank Transfer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1"/>
    <d v="1971-03-12T00:00:00"/>
    <s v="Bradyshire"/>
    <d v="2022-01-14T00:00:00"/>
    <n v="55"/>
  </r>
  <r>
    <s v="T00170"/>
    <d v="2024-02-25T00:00:00"/>
    <s v="C172"/>
    <s v="P044"/>
    <s v="S001"/>
    <n v="4"/>
    <n v="0.1"/>
    <s v="Mobile Money"/>
    <n v="1286.55"/>
    <n v="797.54"/>
    <s v="Fashion"/>
    <s v="Accessories"/>
    <n v="5146.2"/>
    <n v="3190.16"/>
    <n v="1956.04"/>
    <n v="0.380094049978625"/>
    <n v="514.62"/>
    <n v="4631.58"/>
    <n v="1441.42"/>
    <x v="1"/>
    <d v="1977-03-14T00:00:00"/>
    <s v="New Fred"/>
    <d v="2025-06-21T00:00:00"/>
    <n v="49"/>
  </r>
  <r>
    <s v="T00171"/>
    <d v="2023-12-23T00:00:00"/>
    <s v="C185"/>
    <s v="P035"/>
    <s v="S001"/>
    <n v="3"/>
    <n v="0.1"/>
    <s v="Bank Transfer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75-07-04T00:00:00"/>
    <s v="North Chaseborough"/>
    <d v="2024-10-06T00:00:00"/>
    <n v="50"/>
  </r>
  <r>
    <s v="T00172"/>
    <d v="2025-01-18T00:00:00"/>
    <s v="C027"/>
    <s v="P045"/>
    <s v="S005"/>
    <n v="5"/>
    <n v="0.05"/>
    <s v="Credit Card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59-02-05T00:00:00"/>
    <s v="Robertmouth"/>
    <d v="2023-08-30T00:00:00"/>
    <n v="67"/>
  </r>
  <r>
    <s v="T00173"/>
    <d v="2024-09-02T00:00:00"/>
    <s v="C169"/>
    <s v="P027"/>
    <s v="S004"/>
    <n v="2"/>
    <n v="0"/>
    <s v="Bank Transfer"/>
    <n v="1272.23"/>
    <n v="952.65"/>
    <s v="Electronics"/>
    <s v="Smartphone"/>
    <n v="2544.46"/>
    <n v="1905.3"/>
    <n v="639.16000000000008"/>
    <n v="0.2511967175746524"/>
    <n v="0"/>
    <n v="2544.46"/>
    <n v="639.16000000000008"/>
    <x v="0"/>
    <d v="1967-06-15T00:00:00"/>
    <s v="Christopherburgh"/>
    <d v="2021-12-23T00:00:00"/>
    <n v="59"/>
  </r>
  <r>
    <s v="T00174"/>
    <d v="2025-05-22T00:00:00"/>
    <s v="C143"/>
    <s v="P010"/>
    <s v="S003"/>
    <n v="1"/>
    <n v="0.1"/>
    <s v="Credit Card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61-06-03T00:00:00"/>
    <s v="South Jameschester"/>
    <d v="2023-06-10T00:00:00"/>
    <n v="65"/>
  </r>
  <r>
    <s v="T00175"/>
    <d v="2024-11-27T00:00:00"/>
    <s v="C110"/>
    <s v="P006"/>
    <s v="S005"/>
    <n v="5"/>
    <n v="0"/>
    <s v="Bank Transfer"/>
    <n v="318.05"/>
    <n v="187.34"/>
    <s v="Groceries"/>
    <s v="Fruits"/>
    <n v="1590.25"/>
    <n v="936.7"/>
    <n v="653.54999999999995"/>
    <n v="0.41097311743436565"/>
    <n v="0"/>
    <n v="1590.25"/>
    <n v="653.54999999999995"/>
    <x v="1"/>
    <d v="1966-01-05T00:00:00"/>
    <s v="South Ianhaven"/>
    <d v="2022-12-31T00:00:00"/>
    <n v="60"/>
  </r>
  <r>
    <s v="T00176"/>
    <d v="2025-08-13T00:00:00"/>
    <s v="C008"/>
    <s v="P012"/>
    <s v="S002"/>
    <n v="3"/>
    <n v="0.1"/>
    <s v="Bank Transfer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x v="0"/>
    <d v="1960-11-13T00:00:00"/>
    <s v="New Michaelland"/>
    <d v="2025-03-04T00:00:00"/>
    <n v="65"/>
  </r>
  <r>
    <s v="T00177"/>
    <d v="2025-08-17T00:00:00"/>
    <s v="C090"/>
    <s v="P023"/>
    <s v="S001"/>
    <n v="2"/>
    <n v="0.05"/>
    <s v="Mobile Money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0"/>
    <d v="1975-08-18T00:00:00"/>
    <s v="Fergusonview"/>
    <d v="2022-01-16T00:00:00"/>
    <n v="50"/>
  </r>
  <r>
    <s v="T00178"/>
    <d v="2024-04-08T00:00:00"/>
    <s v="C018"/>
    <s v="P016"/>
    <s v="S002"/>
    <n v="1"/>
    <n v="0"/>
    <s v="Credit Card"/>
    <n v="1858.75"/>
    <n v="1451.16"/>
    <s v="Fashion"/>
    <s v="Accessories"/>
    <n v="1858.75"/>
    <n v="1451.16"/>
    <n v="407.58999999999992"/>
    <n v="0.21928177538668456"/>
    <n v="0"/>
    <n v="1858.75"/>
    <n v="407.58999999999992"/>
    <x v="0"/>
    <d v="1994-08-19T00:00:00"/>
    <s v="East William"/>
    <d v="2024-11-12T00:00:00"/>
    <n v="31"/>
  </r>
  <r>
    <s v="T00179"/>
    <d v="2024-04-05T00:00:00"/>
    <s v="C097"/>
    <s v="P020"/>
    <s v="S004"/>
    <n v="4"/>
    <n v="0.1"/>
    <s v="Credit Card"/>
    <n v="323.92"/>
    <n v="242.98"/>
    <s v="Fashion"/>
    <s v="Accessories"/>
    <n v="1295.68"/>
    <n v="971.92"/>
    <n v="323.7600000000001"/>
    <n v="0.24987651271918998"/>
    <n v="129.56800000000001"/>
    <n v="1166.1120000000001"/>
    <n v="194.19200000000012"/>
    <x v="0"/>
    <d v="1994-08-14T00:00:00"/>
    <s v="Wardfort"/>
    <d v="2025-06-14T00:00:00"/>
    <n v="31"/>
  </r>
  <r>
    <s v="T00180"/>
    <d v="2024-06-04T00:00:00"/>
    <s v="C095"/>
    <s v="P009"/>
    <s v="S003"/>
    <n v="3"/>
    <n v="0"/>
    <s v="Cash"/>
    <n v="123.19"/>
    <n v="80.36"/>
    <s v="Groceries"/>
    <s v="Snacks"/>
    <n v="369.57"/>
    <n v="241.07999999999998"/>
    <n v="128.49"/>
    <n v="0.34767432421462785"/>
    <n v="0"/>
    <n v="369.57"/>
    <n v="128.49"/>
    <x v="0"/>
    <d v="1982-08-20T00:00:00"/>
    <s v="Seanville"/>
    <d v="2020-12-19T00:00:00"/>
    <n v="43"/>
  </r>
  <r>
    <s v="T00181"/>
    <d v="2024-06-28T00:00:00"/>
    <s v="C040"/>
    <s v="P030"/>
    <s v="S002"/>
    <n v="5"/>
    <n v="0"/>
    <s v="Cash"/>
    <n v="29.24"/>
    <n v="15.28"/>
    <s v="Fashion"/>
    <s v="Watches"/>
    <n v="146.19999999999999"/>
    <n v="76.399999999999991"/>
    <n v="69.8"/>
    <n v="0.47742818057455544"/>
    <n v="0"/>
    <n v="146.19999999999999"/>
    <n v="69.8"/>
    <x v="0"/>
    <d v="1974-11-06T00:00:00"/>
    <s v="Port Miguel"/>
    <d v="2022-07-12T00:00:00"/>
    <n v="51"/>
  </r>
  <r>
    <s v="T00182"/>
    <d v="2023-12-31T00:00:00"/>
    <s v="C070"/>
    <s v="P029"/>
    <s v="S004"/>
    <n v="4"/>
    <n v="0.15"/>
    <s v="Mobile Money"/>
    <n v="1485.05"/>
    <n v="988.31"/>
    <s v="Fashion"/>
    <s v="Clothing"/>
    <n v="5940.2"/>
    <n v="3953.24"/>
    <n v="1986.96"/>
    <n v="0.33449378808794317"/>
    <n v="891.03"/>
    <n v="5049.17"/>
    <n v="1095.9300000000003"/>
    <x v="0"/>
    <d v="1971-10-24T00:00:00"/>
    <s v="Taylorhaven"/>
    <d v="2021-03-04T00:00:00"/>
    <n v="54"/>
  </r>
  <r>
    <s v="T00183"/>
    <d v="2025-05-21T00:00:00"/>
    <s v="C107"/>
    <s v="P012"/>
    <s v="S003"/>
    <n v="2"/>
    <n v="0"/>
    <s v="Bank Transfer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x v="1"/>
    <d v="1995-10-08T00:00:00"/>
    <s v="Lake Dale"/>
    <d v="2023-07-17T00:00:00"/>
    <n v="30"/>
  </r>
  <r>
    <s v="T00184"/>
    <d v="2024-08-23T00:00:00"/>
    <s v="C111"/>
    <s v="P002"/>
    <s v="S001"/>
    <n v="3"/>
    <n v="0.15"/>
    <s v="Bank Transfer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x v="0"/>
    <d v="1993-07-13T00:00:00"/>
    <s v="Justintown"/>
    <d v="2022-01-12T00:00:00"/>
    <n v="32"/>
  </r>
  <r>
    <s v="T00185"/>
    <d v="2025-07-02T00:00:00"/>
    <s v="C012"/>
    <s v="P030"/>
    <s v="S002"/>
    <n v="4"/>
    <n v="0"/>
    <s v="Cash"/>
    <n v="29.24"/>
    <n v="15.28"/>
    <s v="Fashion"/>
    <s v="Watches"/>
    <n v="116.96"/>
    <n v="61.12"/>
    <n v="55.839999999999996"/>
    <n v="0.47742818057455538"/>
    <n v="0"/>
    <n v="116.96"/>
    <n v="55.839999999999996"/>
    <x v="0"/>
    <d v="1989-12-08T00:00:00"/>
    <s v="Lake Dawn"/>
    <d v="2021-07-16T00:00:00"/>
    <n v="36"/>
  </r>
  <r>
    <s v="T00186"/>
    <d v="2024-06-21T00:00:00"/>
    <s v="C053"/>
    <s v="P029"/>
    <s v="S003"/>
    <n v="2"/>
    <n v="0.05"/>
    <s v="Bank Transfer"/>
    <n v="1485.05"/>
    <n v="988.31"/>
    <s v="Fashion"/>
    <s v="Clothing"/>
    <n v="2970.1"/>
    <n v="1976.62"/>
    <n v="993.48"/>
    <n v="0.33449378808794317"/>
    <n v="148.505"/>
    <n v="2821.5949999999998"/>
    <n v="844.97499999999991"/>
    <x v="1"/>
    <d v="1998-04-20T00:00:00"/>
    <s v="Lake Michaelshire"/>
    <d v="2024-04-07T00:00:00"/>
    <n v="28"/>
  </r>
  <r>
    <s v="T00187"/>
    <d v="2024-09-26T00:00:00"/>
    <s v="C075"/>
    <s v="P013"/>
    <s v="S003"/>
    <n v="1"/>
    <n v="0"/>
    <s v="Mobile Money"/>
    <n v="1134.8"/>
    <n v="675.1"/>
    <s v="Fashion"/>
    <s v="Watches"/>
    <n v="1134.8"/>
    <n v="675.1"/>
    <n v="459.69999999999993"/>
    <n v="0.40509340853013742"/>
    <n v="0"/>
    <n v="1134.8"/>
    <n v="459.69999999999993"/>
    <x v="0"/>
    <d v="1954-09-17T00:00:00"/>
    <s v="New John"/>
    <d v="2021-05-12T00:00:00"/>
    <n v="71"/>
  </r>
  <r>
    <s v="T00188"/>
    <d v="2024-04-22T00:00:00"/>
    <s v="C192"/>
    <s v="P016"/>
    <s v="S004"/>
    <n v="2"/>
    <n v="0.05"/>
    <s v="Mobile Money"/>
    <n v="1858.75"/>
    <n v="1451.16"/>
    <s v="Fashion"/>
    <s v="Accessories"/>
    <n v="3717.5"/>
    <n v="2902.32"/>
    <n v="815.17999999999984"/>
    <n v="0.21928177538668456"/>
    <n v="185.875"/>
    <n v="3531.625"/>
    <n v="629.30499999999984"/>
    <x v="0"/>
    <d v="2006-07-28T00:00:00"/>
    <s v="Franklinview"/>
    <d v="2023-09-26T00:00:00"/>
    <n v="19"/>
  </r>
  <r>
    <s v="T00189"/>
    <d v="2025-03-26T00:00:00"/>
    <s v="C137"/>
    <s v="P044"/>
    <s v="S002"/>
    <n v="5"/>
    <n v="0.1"/>
    <s v="Cash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0"/>
    <d v="1984-08-05T00:00:00"/>
    <s v="Amandachester"/>
    <d v="2024-05-09T00:00:00"/>
    <n v="41"/>
  </r>
  <r>
    <s v="T00190"/>
    <d v="2025-05-30T00:00:00"/>
    <s v="C102"/>
    <s v="P020"/>
    <s v="S001"/>
    <n v="4"/>
    <n v="0"/>
    <s v="Mobile Money"/>
    <n v="323.92"/>
    <n v="242.98"/>
    <s v="Fashion"/>
    <s v="Accessories"/>
    <n v="1295.68"/>
    <n v="971.92"/>
    <n v="323.7600000000001"/>
    <n v="0.24987651271918998"/>
    <n v="0"/>
    <n v="1295.68"/>
    <n v="323.7600000000001"/>
    <x v="1"/>
    <d v="1996-06-20T00:00:00"/>
    <s v="South Briantown"/>
    <d v="2023-11-12T00:00:00"/>
    <n v="30"/>
  </r>
  <r>
    <s v="T00191"/>
    <d v="2023-09-24T00:00:00"/>
    <s v="C020"/>
    <s v="P007"/>
    <s v="S003"/>
    <n v="5"/>
    <n v="0.15"/>
    <s v="Mobile Money"/>
    <n v="1474.12"/>
    <n v="764.02"/>
    <s v="Electronics"/>
    <s v="Camera"/>
    <n v="7370.5999999999995"/>
    <n v="3820.1"/>
    <n v="3550.4999999999995"/>
    <n v="0.48171112256804055"/>
    <n v="1105.5899999999999"/>
    <n v="6265.0099999999993"/>
    <n v="2444.9099999999994"/>
    <x v="1"/>
    <d v="1982-06-26T00:00:00"/>
    <s v="Travisstad"/>
    <d v="2024-04-19T00:00:00"/>
    <n v="43"/>
  </r>
  <r>
    <s v="T00192"/>
    <d v="2023-10-27T00:00:00"/>
    <s v="C182"/>
    <s v="P019"/>
    <s v="S004"/>
    <n v="3"/>
    <n v="0"/>
    <s v="Mobile Money"/>
    <n v="1762.92"/>
    <n v="1346.48"/>
    <s v="Electronics"/>
    <s v="Laptop"/>
    <n v="5288.76"/>
    <n v="4039.44"/>
    <n v="1249.3200000000002"/>
    <n v="0.23622172305039368"/>
    <n v="0"/>
    <n v="5288.76"/>
    <n v="1249.3200000000002"/>
    <x v="0"/>
    <d v="2004-07-25T00:00:00"/>
    <s v="East Rodney"/>
    <d v="2021-04-16T00:00:00"/>
    <n v="21"/>
  </r>
  <r>
    <s v="T00193"/>
    <d v="2025-01-13T00:00:00"/>
    <s v="C006"/>
    <s v="P027"/>
    <s v="S003"/>
    <n v="2"/>
    <n v="0.15"/>
    <s v="Bank Transfer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0"/>
    <d v="1986-10-03T00:00:00"/>
    <s v="Costaberg"/>
    <d v="2022-07-09T00:00:00"/>
    <n v="39"/>
  </r>
  <r>
    <s v="T00194"/>
    <d v="2023-12-08T00:00:00"/>
    <s v="C023"/>
    <s v="P010"/>
    <s v="S004"/>
    <n v="1"/>
    <n v="0.05"/>
    <s v="Mobile Money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x v="1"/>
    <d v="1972-05-09T00:00:00"/>
    <s v="New Christophermouth"/>
    <d v="2020-10-19T00:00:00"/>
    <n v="54"/>
  </r>
  <r>
    <s v="T00195"/>
    <d v="2025-06-07T00:00:00"/>
    <s v="C151"/>
    <s v="P016"/>
    <s v="S004"/>
    <n v="5"/>
    <n v="0"/>
    <s v="Mobile Money"/>
    <n v="1858.75"/>
    <n v="1451.16"/>
    <s v="Fashion"/>
    <s v="Accessories"/>
    <n v="9293.75"/>
    <n v="7255.8"/>
    <n v="2037.9499999999998"/>
    <n v="0.21928177538668459"/>
    <n v="0"/>
    <n v="9293.75"/>
    <n v="2037.9499999999998"/>
    <x v="0"/>
    <d v="2006-08-30T00:00:00"/>
    <s v="South Audrey"/>
    <d v="2022-01-26T00:00:00"/>
    <n v="19"/>
  </r>
  <r>
    <s v="T00196"/>
    <d v="2024-09-07T00:00:00"/>
    <s v="C080"/>
    <s v="P011"/>
    <s v="S003"/>
    <n v="2"/>
    <n v="0.1"/>
    <s v="Credit Card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x v="1"/>
    <d v="2003-11-04T00:00:00"/>
    <s v="Markberg"/>
    <d v="2023-01-02T00:00:00"/>
    <n v="22"/>
  </r>
  <r>
    <s v="T00197"/>
    <d v="2024-05-23T00:00:00"/>
    <s v="C020"/>
    <s v="P025"/>
    <s v="S005"/>
    <n v="1"/>
    <n v="0.05"/>
    <s v="Bank Transfer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x v="1"/>
    <d v="1982-06-26T00:00:00"/>
    <s v="Travisstad"/>
    <d v="2024-04-19T00:00:00"/>
    <n v="43"/>
  </r>
  <r>
    <s v="T00198"/>
    <d v="2025-03-14T00:00:00"/>
    <s v="C090"/>
    <s v="P025"/>
    <s v="S002"/>
    <n v="2"/>
    <n v="0"/>
    <s v="Credit Card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0"/>
    <d v="1975-08-18T00:00:00"/>
    <s v="Fergusonview"/>
    <d v="2022-01-16T00:00:00"/>
    <n v="50"/>
  </r>
  <r>
    <s v="T00199"/>
    <d v="2025-08-05T00:00:00"/>
    <s v="C066"/>
    <s v="P025"/>
    <s v="S002"/>
    <n v="2"/>
    <n v="0.05"/>
    <s v="Cash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1"/>
    <d v="1985-09-14T00:00:00"/>
    <s v="New Randychester"/>
    <d v="2020-12-21T00:00:00"/>
    <n v="40"/>
  </r>
  <r>
    <s v="T00200"/>
    <d v="2023-11-30T00:00:00"/>
    <s v="C046"/>
    <s v="P044"/>
    <s v="S004"/>
    <n v="4"/>
    <n v="0.15"/>
    <s v="Bank Transfer"/>
    <n v="1286.55"/>
    <n v="797.54"/>
    <s v="Fashion"/>
    <s v="Accessories"/>
    <n v="5146.2"/>
    <n v="3190.16"/>
    <n v="1956.04"/>
    <n v="0.380094049978625"/>
    <n v="771.93"/>
    <n v="4374.2699999999995"/>
    <n v="1184.1099999999997"/>
    <x v="0"/>
    <d v="1964-01-21T00:00:00"/>
    <s v="New Jontown"/>
    <d v="2022-06-25T00:00:00"/>
    <n v="62"/>
  </r>
  <r>
    <s v="T00201"/>
    <d v="2023-09-27T00:00:00"/>
    <s v="C161"/>
    <s v="P042"/>
    <s v="S003"/>
    <n v="2"/>
    <n v="0.15"/>
    <s v="Cash"/>
    <n v="453.62"/>
    <n v="316.63"/>
    <s v="Fashion"/>
    <s v="Clothing"/>
    <n v="907.24"/>
    <n v="633.26"/>
    <n v="273.98"/>
    <n v="0.30199285745778409"/>
    <n v="136.08599999999998"/>
    <n v="771.154"/>
    <n v="137.89400000000001"/>
    <x v="0"/>
    <d v="1963-01-19T00:00:00"/>
    <s v="Shannontown"/>
    <d v="2023-01-31T00:00:00"/>
    <n v="63"/>
  </r>
  <r>
    <s v="T00202"/>
    <d v="2024-01-04T00:00:00"/>
    <s v="C121"/>
    <s v="P027"/>
    <s v="S004"/>
    <n v="3"/>
    <n v="0.1"/>
    <s v="Cash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0"/>
    <d v="1967-02-28T00:00:00"/>
    <s v="Sarahhaven"/>
    <d v="2021-10-11T00:00:00"/>
    <n v="59"/>
  </r>
  <r>
    <s v="T00203"/>
    <d v="2024-01-08T00:00:00"/>
    <s v="C091"/>
    <s v="P017"/>
    <s v="S005"/>
    <n v="1"/>
    <n v="0.1"/>
    <s v="Mobile Money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0"/>
    <d v="1963-02-04T00:00:00"/>
    <s v="Port Williamhaven"/>
    <d v="2021-08-23T00:00:00"/>
    <n v="63"/>
  </r>
  <r>
    <s v="T00204"/>
    <d v="2025-07-24T00:00:00"/>
    <s v="C116"/>
    <s v="P050"/>
    <s v="S001"/>
    <n v="1"/>
    <n v="0.1"/>
    <s v="Bank Transfer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0"/>
    <d v="1955-09-26T00:00:00"/>
    <s v="Zacharyberg"/>
    <d v="2025-07-31T00:00:00"/>
    <n v="70"/>
  </r>
  <r>
    <s v="T00205"/>
    <d v="2025-04-19T00:00:00"/>
    <s v="C020"/>
    <s v="P004"/>
    <s v="S001"/>
    <n v="5"/>
    <n v="0.15"/>
    <s v="Mobile Money"/>
    <n v="1853.77"/>
    <n v="1363.52"/>
    <s v="Fashion"/>
    <s v="Accessories"/>
    <n v="9268.85"/>
    <n v="6817.6"/>
    <n v="2451.25"/>
    <n v="0.26446107122242779"/>
    <n v="1390.3275000000001"/>
    <n v="7878.5225"/>
    <n v="1060.9224999999997"/>
    <x v="1"/>
    <d v="1982-06-26T00:00:00"/>
    <s v="Travisstad"/>
    <d v="2024-04-19T00:00:00"/>
    <n v="43"/>
  </r>
  <r>
    <s v="T00206"/>
    <d v="2023-10-14T00:00:00"/>
    <s v="C149"/>
    <s v="P043"/>
    <s v="S005"/>
    <n v="1"/>
    <n v="0.15"/>
    <s v="Credit Card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x v="0"/>
    <d v="1978-01-24T00:00:00"/>
    <s v="North Kathryn"/>
    <d v="2025-05-02T00:00:00"/>
    <n v="48"/>
  </r>
  <r>
    <s v="T00207"/>
    <d v="2023-10-30T00:00:00"/>
    <s v="C083"/>
    <s v="P035"/>
    <s v="S005"/>
    <n v="4"/>
    <n v="0.05"/>
    <s v="Cash"/>
    <n v="1562.43"/>
    <n v="1195.6300000000001"/>
    <s v="Electronics"/>
    <s v="Laptop"/>
    <n v="6249.72"/>
    <n v="4782.5200000000004"/>
    <n v="1467.1999999999998"/>
    <n v="0.23476251736077772"/>
    <n v="312.48600000000005"/>
    <n v="5937.2340000000004"/>
    <n v="1154.7139999999999"/>
    <x v="1"/>
    <d v="1981-03-29T00:00:00"/>
    <s v="West Josephport"/>
    <d v="2022-02-08T00:00:00"/>
    <n v="45"/>
  </r>
  <r>
    <s v="T00208"/>
    <d v="2025-03-21T00:00:00"/>
    <s v="C116"/>
    <s v="P004"/>
    <s v="S001"/>
    <n v="3"/>
    <n v="0"/>
    <s v="Credit Card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x v="0"/>
    <d v="1955-09-26T00:00:00"/>
    <s v="Zacharyberg"/>
    <d v="2025-07-31T00:00:00"/>
    <n v="70"/>
  </r>
  <r>
    <s v="T00209"/>
    <d v="2025-03-01T00:00:00"/>
    <s v="C011"/>
    <s v="P028"/>
    <s v="S002"/>
    <n v="4"/>
    <n v="0.15"/>
    <s v="Credit Card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x v="0"/>
    <d v="1997-03-03T00:00:00"/>
    <s v="Leburgh"/>
    <d v="2023-05-12T00:00:00"/>
    <n v="29"/>
  </r>
  <r>
    <s v="T00210"/>
    <d v="2024-08-02T00:00:00"/>
    <s v="C094"/>
    <s v="P021"/>
    <s v="S003"/>
    <n v="3"/>
    <n v="0.15"/>
    <s v="Mobile Money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x v="0"/>
    <d v="1962-10-18T00:00:00"/>
    <s v="Seanland"/>
    <d v="2025-08-07T00:00:00"/>
    <n v="63"/>
  </r>
  <r>
    <s v="T00211"/>
    <d v="2025-04-08T00:00:00"/>
    <s v="C199"/>
    <s v="P023"/>
    <s v="S003"/>
    <n v="5"/>
    <n v="0"/>
    <s v="Bank Transfer"/>
    <n v="1878.47"/>
    <n v="1014.91"/>
    <s v="Fashion"/>
    <s v="Footwear"/>
    <n v="9392.35"/>
    <n v="5074.55"/>
    <n v="4317.8"/>
    <n v="0.45971455493034225"/>
    <n v="0"/>
    <n v="9392.35"/>
    <n v="4317.8"/>
    <x v="1"/>
    <d v="1970-05-18T00:00:00"/>
    <s v="South Scottton"/>
    <d v="2021-07-28T00:00:00"/>
    <n v="56"/>
  </r>
  <r>
    <s v="T00212"/>
    <d v="2025-06-16T00:00:00"/>
    <s v="C017"/>
    <s v="P045"/>
    <s v="S003"/>
    <n v="1"/>
    <n v="0.15"/>
    <s v="Bank Transfer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82-03-11T00:00:00"/>
    <s v="Peterside"/>
    <d v="2024-09-25T00:00:00"/>
    <n v="44"/>
  </r>
  <r>
    <s v="T00213"/>
    <d v="2024-11-28T00:00:00"/>
    <s v="C065"/>
    <s v="P008"/>
    <s v="S005"/>
    <n v="2"/>
    <n v="0.1"/>
    <s v="Cash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1"/>
    <d v="1969-12-10T00:00:00"/>
    <s v="Williamhaven"/>
    <d v="2024-01-21T00:00:00"/>
    <n v="56"/>
  </r>
  <r>
    <s v="T00214"/>
    <d v="2024-10-10T00:00:00"/>
    <s v="C150"/>
    <s v="P025"/>
    <s v="S002"/>
    <n v="3"/>
    <n v="0.1"/>
    <s v="Mobile Money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x v="0"/>
    <d v="1971-06-17T00:00:00"/>
    <s v="Juliefurt"/>
    <d v="2022-10-07T00:00:00"/>
    <n v="55"/>
  </r>
  <r>
    <s v="T00215"/>
    <d v="2025-06-10T00:00:00"/>
    <s v="C034"/>
    <s v="P034"/>
    <s v="S005"/>
    <n v="1"/>
    <n v="0.1"/>
    <s v="Mobile Money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x v="1"/>
    <d v="1964-12-19T00:00:00"/>
    <s v="East Mary"/>
    <d v="2025-01-13T00:00:00"/>
    <n v="61"/>
  </r>
  <r>
    <s v="T00216"/>
    <d v="2024-08-22T00:00:00"/>
    <s v="C165"/>
    <s v="P031"/>
    <s v="S003"/>
    <n v="2"/>
    <n v="0"/>
    <s v="Mobile Money"/>
    <n v="1095.72"/>
    <n v="822.2"/>
    <s v="Groceries"/>
    <s v="Snacks"/>
    <n v="2191.44"/>
    <n v="1644.4"/>
    <n v="547.04"/>
    <n v="0.24962581681451462"/>
    <n v="0"/>
    <n v="2191.44"/>
    <n v="547.04"/>
    <x v="0"/>
    <d v="1972-12-26T00:00:00"/>
    <s v="West Tanner"/>
    <d v="2023-12-05T00:00:00"/>
    <n v="53"/>
  </r>
  <r>
    <s v="T00217"/>
    <d v="2024-12-27T00:00:00"/>
    <s v="C131"/>
    <s v="P048"/>
    <s v="S003"/>
    <n v="1"/>
    <n v="0.1"/>
    <s v="Bank Transfer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0"/>
    <d v="1996-10-18T00:00:00"/>
    <s v="Williamsport"/>
    <d v="2022-12-20T00:00:00"/>
    <n v="29"/>
  </r>
  <r>
    <s v="T00218"/>
    <d v="2024-03-10T00:00:00"/>
    <s v="C047"/>
    <s v="P048"/>
    <s v="S002"/>
    <n v="3"/>
    <n v="0.15"/>
    <s v="Credit Card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x v="1"/>
    <d v="2006-07-03T00:00:00"/>
    <s v="Port Jessica"/>
    <d v="2025-02-25T00:00:00"/>
    <n v="19"/>
  </r>
  <r>
    <s v="T00219"/>
    <d v="2025-04-04T00:00:00"/>
    <s v="C058"/>
    <s v="P035"/>
    <s v="S002"/>
    <n v="2"/>
    <n v="0"/>
    <s v="Bank Transfer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x v="0"/>
    <d v="2005-07-22T00:00:00"/>
    <s v="West Tinatown"/>
    <d v="2020-11-10T00:00:00"/>
    <n v="20"/>
  </r>
  <r>
    <s v="T00220"/>
    <d v="2024-04-18T00:00:00"/>
    <s v="C026"/>
    <s v="P021"/>
    <s v="S005"/>
    <n v="5"/>
    <n v="0"/>
    <s v="Bank Transfer"/>
    <n v="1227.24"/>
    <n v="977.09"/>
    <s v="Groceries"/>
    <s v="Dairy"/>
    <n v="6136.2"/>
    <n v="4885.45"/>
    <n v="1250.75"/>
    <n v="0.20383136142889738"/>
    <n v="0"/>
    <n v="6136.2"/>
    <n v="1250.75"/>
    <x v="0"/>
    <d v="2004-01-04T00:00:00"/>
    <s v="Shepherdburgh"/>
    <d v="2024-09-03T00:00:00"/>
    <n v="22"/>
  </r>
  <r>
    <s v="T00221"/>
    <d v="2025-07-29T00:00:00"/>
    <s v="C197"/>
    <s v="P002"/>
    <s v="S005"/>
    <n v="2"/>
    <n v="0.15"/>
    <s v="Credit Card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1957-09-23T00:00:00"/>
    <s v="Lake Emily"/>
    <d v="2020-11-18T00:00:00"/>
    <n v="68"/>
  </r>
  <r>
    <s v="T00222"/>
    <d v="2025-04-07T00:00:00"/>
    <s v="C042"/>
    <s v="P045"/>
    <s v="S002"/>
    <n v="5"/>
    <n v="0.05"/>
    <s v="Mobile Money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1"/>
    <d v="2000-02-08T00:00:00"/>
    <s v="North Teresashire"/>
    <d v="2021-11-09T00:00:00"/>
    <n v="26"/>
  </r>
  <r>
    <s v="T00223"/>
    <d v="2025-08-13T00:00:00"/>
    <s v="C012"/>
    <s v="P046"/>
    <s v="S004"/>
    <n v="3"/>
    <n v="0.05"/>
    <s v="Mobile Money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89-12-08T00:00:00"/>
    <s v="Lake Dawn"/>
    <d v="2021-07-16T00:00:00"/>
    <n v="36"/>
  </r>
  <r>
    <s v="T00224"/>
    <d v="2025-06-24T00:00:00"/>
    <s v="C157"/>
    <s v="P017"/>
    <s v="S003"/>
    <n v="4"/>
    <n v="0.05"/>
    <s v="Credit Card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x v="0"/>
    <d v="1965-12-16T00:00:00"/>
    <s v="Port Patriciaburgh"/>
    <d v="2022-12-22T00:00:00"/>
    <n v="60"/>
  </r>
  <r>
    <s v="T00225"/>
    <d v="2023-11-30T00:00:00"/>
    <s v="C080"/>
    <s v="P020"/>
    <s v="S004"/>
    <n v="2"/>
    <n v="0.1"/>
    <s v="Mobile Money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x v="1"/>
    <d v="2003-11-04T00:00:00"/>
    <s v="Markberg"/>
    <d v="2023-01-02T00:00:00"/>
    <n v="22"/>
  </r>
  <r>
    <s v="T00226"/>
    <d v="2024-05-18T00:00:00"/>
    <s v="C119"/>
    <s v="P020"/>
    <s v="S003"/>
    <n v="4"/>
    <n v="0.15"/>
    <s v="Credit Card"/>
    <n v="323.92"/>
    <n v="242.98"/>
    <s v="Fashion"/>
    <s v="Accessories"/>
    <n v="1295.68"/>
    <n v="971.92"/>
    <n v="323.7600000000001"/>
    <n v="0.24987651271918998"/>
    <n v="194.352"/>
    <n v="1101.328"/>
    <n v="129.40800000000002"/>
    <x v="0"/>
    <d v="1991-07-31T00:00:00"/>
    <s v="West Ralph"/>
    <d v="2025-03-31T00:00:00"/>
    <n v="34"/>
  </r>
  <r>
    <s v="T00227"/>
    <d v="2024-08-25T00:00:00"/>
    <s v="C052"/>
    <s v="P032"/>
    <s v="S005"/>
    <n v="2"/>
    <n v="0.1"/>
    <s v="Cash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1"/>
    <d v="1991-09-11T00:00:00"/>
    <s v="Walkerfurt"/>
    <d v="2024-04-25T00:00:00"/>
    <n v="34"/>
  </r>
  <r>
    <s v="T00228"/>
    <d v="2024-06-13T00:00:00"/>
    <s v="C165"/>
    <s v="P026"/>
    <s v="S004"/>
    <n v="3"/>
    <n v="0"/>
    <s v="Cash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0"/>
    <d v="1972-12-26T00:00:00"/>
    <s v="West Tanner"/>
    <d v="2023-12-05T00:00:00"/>
    <n v="53"/>
  </r>
  <r>
    <s v="T00229"/>
    <d v="2025-07-12T00:00:00"/>
    <s v="C073"/>
    <s v="P042"/>
    <s v="S001"/>
    <n v="2"/>
    <n v="0.1"/>
    <s v="Mobile Money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1"/>
    <d v="1964-12-04T00:00:00"/>
    <s v="Port Angelabury"/>
    <d v="2022-02-09T00:00:00"/>
    <n v="61"/>
  </r>
  <r>
    <s v="T00230"/>
    <d v="2024-12-05T00:00:00"/>
    <s v="C132"/>
    <s v="P022"/>
    <s v="S002"/>
    <n v="4"/>
    <n v="0"/>
    <s v="Credit Card"/>
    <n v="25.57"/>
    <n v="19.05"/>
    <s v="Groceries"/>
    <s v="Vegetables"/>
    <n v="102.28"/>
    <n v="76.2"/>
    <n v="26.08"/>
    <n v="0.25498631208447398"/>
    <n v="0"/>
    <n v="102.28"/>
    <n v="26.08"/>
    <x v="0"/>
    <d v="1958-12-24T00:00:00"/>
    <s v="Cisnerosville"/>
    <d v="2023-04-19T00:00:00"/>
    <n v="67"/>
  </r>
  <r>
    <s v="T00231"/>
    <d v="2025-06-20T00:00:00"/>
    <s v="C116"/>
    <s v="P046"/>
    <s v="S003"/>
    <n v="1"/>
    <n v="0.15"/>
    <s v="Cash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x v="0"/>
    <d v="1955-09-26T00:00:00"/>
    <s v="Zacharyberg"/>
    <d v="2025-07-31T00:00:00"/>
    <n v="70"/>
  </r>
  <r>
    <s v="T00232"/>
    <d v="2025-01-26T00:00:00"/>
    <s v="C102"/>
    <s v="P038"/>
    <s v="S005"/>
    <n v="3"/>
    <n v="0.05"/>
    <s v="Mobile Money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1"/>
    <d v="1996-06-20T00:00:00"/>
    <s v="South Briantown"/>
    <d v="2023-11-12T00:00:00"/>
    <n v="30"/>
  </r>
  <r>
    <s v="T00233"/>
    <d v="2024-08-11T00:00:00"/>
    <s v="C021"/>
    <s v="P050"/>
    <s v="S003"/>
    <n v="2"/>
    <n v="0"/>
    <s v="Bank Transfer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x v="0"/>
    <d v="1993-11-17T00:00:00"/>
    <s v="Meganmouth"/>
    <d v="2022-01-22T00:00:00"/>
    <n v="32"/>
  </r>
  <r>
    <s v="T00234"/>
    <d v="2025-04-18T00:00:00"/>
    <s v="C026"/>
    <s v="P021"/>
    <s v="S003"/>
    <n v="2"/>
    <n v="0.05"/>
    <s v="Cash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2004-01-04T00:00:00"/>
    <s v="Shepherdburgh"/>
    <d v="2024-09-03T00:00:00"/>
    <n v="22"/>
  </r>
  <r>
    <s v="T00235"/>
    <d v="2025-08-10T00:00:00"/>
    <s v="C074"/>
    <s v="P007"/>
    <s v="S004"/>
    <n v="2"/>
    <n v="0.15"/>
    <s v="Mobile Money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x v="1"/>
    <d v="1959-05-31T00:00:00"/>
    <s v="Port Michaelstad"/>
    <d v="2023-02-09T00:00:00"/>
    <n v="67"/>
  </r>
  <r>
    <s v="T00236"/>
    <d v="2024-01-27T00:00:00"/>
    <s v="C158"/>
    <s v="P050"/>
    <s v="S001"/>
    <n v="1"/>
    <n v="0"/>
    <s v="Bank Transfer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81-07-24T00:00:00"/>
    <s v="Dylanmouth"/>
    <d v="2023-09-15T00:00:00"/>
    <n v="44"/>
  </r>
  <r>
    <s v="T00237"/>
    <d v="2024-05-08T00:00:00"/>
    <s v="C056"/>
    <s v="P039"/>
    <s v="S002"/>
    <n v="5"/>
    <n v="0.15"/>
    <s v="Cash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x v="1"/>
    <d v="2004-09-23T00:00:00"/>
    <s v="North Tracey"/>
    <d v="2021-06-19T00:00:00"/>
    <n v="21"/>
  </r>
  <r>
    <s v="T00238"/>
    <d v="2023-09-27T00:00:00"/>
    <s v="C199"/>
    <s v="P023"/>
    <s v="S003"/>
    <n v="2"/>
    <n v="0.1"/>
    <s v="Cash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1970-05-18T00:00:00"/>
    <s v="South Scottton"/>
    <d v="2021-07-28T00:00:00"/>
    <n v="56"/>
  </r>
  <r>
    <s v="T00239"/>
    <d v="2024-04-27T00:00:00"/>
    <s v="C013"/>
    <s v="P014"/>
    <s v="S002"/>
    <n v="4"/>
    <n v="0.15"/>
    <s v="Cash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0"/>
    <d v="1955-01-28T00:00:00"/>
    <s v="Jillianhaven"/>
    <d v="2023-03-22T00:00:00"/>
    <n v="71"/>
  </r>
  <r>
    <s v="T00240"/>
    <d v="2024-09-03T00:00:00"/>
    <s v="C029"/>
    <s v="P018"/>
    <s v="S004"/>
    <n v="5"/>
    <n v="0"/>
    <s v="Credit Card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x v="0"/>
    <d v="1978-05-20T00:00:00"/>
    <s v="West Charles"/>
    <d v="2021-08-30T00:00:00"/>
    <n v="48"/>
  </r>
  <r>
    <s v="T00241"/>
    <d v="2024-10-28T00:00:00"/>
    <s v="C184"/>
    <s v="P034"/>
    <s v="S002"/>
    <n v="3"/>
    <n v="0.15"/>
    <s v="Cash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x v="0"/>
    <d v="2003-04-13T00:00:00"/>
    <s v="West Katrina"/>
    <d v="2021-04-19T00:00:00"/>
    <n v="23"/>
  </r>
  <r>
    <s v="T00242"/>
    <d v="2025-03-30T00:00:00"/>
    <s v="C158"/>
    <s v="P015"/>
    <s v="S003"/>
    <n v="2"/>
    <n v="0.15"/>
    <s v="Credit Card"/>
    <n v="270.45"/>
    <n v="187.6"/>
    <s v="Fashion"/>
    <s v="Bags"/>
    <n v="540.9"/>
    <n v="375.2"/>
    <n v="165.7"/>
    <n v="0.30634128304677388"/>
    <n v="81.134999999999991"/>
    <n v="459.76499999999999"/>
    <n v="84.564999999999998"/>
    <x v="0"/>
    <d v="1981-07-24T00:00:00"/>
    <s v="Dylanmouth"/>
    <d v="2023-09-15T00:00:00"/>
    <n v="44"/>
  </r>
  <r>
    <s v="T00243"/>
    <d v="2025-09-03T00:00:00"/>
    <s v="C171"/>
    <s v="P044"/>
    <s v="S001"/>
    <n v="5"/>
    <n v="0.1"/>
    <s v="Cash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0"/>
    <d v="1993-03-15T00:00:00"/>
    <s v="Robertsborough"/>
    <d v="2025-07-28T00:00:00"/>
    <n v="33"/>
  </r>
  <r>
    <s v="T00244"/>
    <d v="2024-04-09T00:00:00"/>
    <s v="C135"/>
    <s v="P002"/>
    <s v="S005"/>
    <n v="5"/>
    <n v="0"/>
    <s v="Mobile Money"/>
    <n v="818.76"/>
    <n v="527.62"/>
    <s v="Electronics"/>
    <s v="Television"/>
    <n v="4093.8"/>
    <n v="2638.1"/>
    <n v="1455.7000000000003"/>
    <n v="0.35558649665347603"/>
    <n v="0"/>
    <n v="4093.8"/>
    <n v="1455.7000000000003"/>
    <x v="0"/>
    <d v="1986-03-07T00:00:00"/>
    <s v="North Charlesville"/>
    <d v="2023-09-03T00:00:00"/>
    <n v="40"/>
  </r>
  <r>
    <s v="T00245"/>
    <d v="2024-09-14T00:00:00"/>
    <s v="C121"/>
    <s v="P011"/>
    <s v="S001"/>
    <n v="4"/>
    <n v="0.1"/>
    <s v="Bank Transfer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x v="0"/>
    <d v="1967-02-28T00:00:00"/>
    <s v="Sarahhaven"/>
    <d v="2021-10-11T00:00:00"/>
    <n v="59"/>
  </r>
  <r>
    <s v="T00246"/>
    <d v="2024-06-03T00:00:00"/>
    <s v="C192"/>
    <s v="P030"/>
    <s v="S001"/>
    <n v="3"/>
    <n v="0"/>
    <s v="Bank Transfer"/>
    <n v="29.24"/>
    <n v="15.28"/>
    <s v="Fashion"/>
    <s v="Watches"/>
    <n v="87.72"/>
    <n v="45.839999999999996"/>
    <n v="41.88"/>
    <n v="0.47742818057455544"/>
    <n v="0"/>
    <n v="87.72"/>
    <n v="41.88"/>
    <x v="0"/>
    <d v="2006-07-28T00:00:00"/>
    <s v="Franklinview"/>
    <d v="2023-09-26T00:00:00"/>
    <n v="19"/>
  </r>
  <r>
    <s v="T00247"/>
    <d v="2024-12-07T00:00:00"/>
    <s v="C062"/>
    <s v="P022"/>
    <s v="S001"/>
    <n v="5"/>
    <n v="0.1"/>
    <s v="Credit Card"/>
    <n v="25.57"/>
    <n v="19.05"/>
    <s v="Groceries"/>
    <s v="Vegetables"/>
    <n v="127.85"/>
    <n v="95.25"/>
    <n v="32.599999999999994"/>
    <n v="0.25498631208447398"/>
    <n v="12.785"/>
    <n v="115.065"/>
    <n v="19.814999999999998"/>
    <x v="0"/>
    <d v="2000-06-21T00:00:00"/>
    <s v="Turnerberg"/>
    <d v="2021-09-23T00:00:00"/>
    <n v="26"/>
  </r>
  <r>
    <s v="T00248"/>
    <d v="2023-11-17T00:00:00"/>
    <s v="C012"/>
    <s v="P035"/>
    <s v="S003"/>
    <n v="5"/>
    <n v="0.1"/>
    <s v="Credit Card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0"/>
    <d v="1989-12-08T00:00:00"/>
    <s v="Lake Dawn"/>
    <d v="2021-07-16T00:00:00"/>
    <n v="36"/>
  </r>
  <r>
    <s v="T00249"/>
    <d v="2025-02-02T00:00:00"/>
    <s v="C200"/>
    <s v="P039"/>
    <s v="S004"/>
    <n v="4"/>
    <n v="0.05"/>
    <s v="Credit Card"/>
    <n v="540.94000000000005"/>
    <n v="398.25"/>
    <s v="Fashion"/>
    <s v="Clothing"/>
    <n v="2163.7600000000002"/>
    <n v="1593"/>
    <n v="570.76000000000022"/>
    <n v="0.26378156542315234"/>
    <n v="108.18800000000002"/>
    <n v="2055.5720000000001"/>
    <n v="462.57200000000012"/>
    <x v="0"/>
    <d v="2001-12-24T00:00:00"/>
    <s v="Jenniferbury"/>
    <d v="2025-06-24T00:00:00"/>
    <n v="24"/>
  </r>
  <r>
    <s v="T00250"/>
    <d v="2025-07-08T00:00:00"/>
    <s v="C017"/>
    <s v="P037"/>
    <s v="S004"/>
    <n v="1"/>
    <n v="0.1"/>
    <s v="Credit Card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x v="1"/>
    <d v="1982-03-11T00:00:00"/>
    <s v="Peterside"/>
    <d v="2024-09-25T00:00:00"/>
    <n v="44"/>
  </r>
  <r>
    <s v="T00251"/>
    <d v="2024-08-03T00:00:00"/>
    <s v="C012"/>
    <s v="P022"/>
    <s v="S002"/>
    <n v="1"/>
    <n v="0.1"/>
    <s v="Bank Transfer"/>
    <n v="25.57"/>
    <n v="19.05"/>
    <s v="Groceries"/>
    <s v="Vegetables"/>
    <n v="25.57"/>
    <n v="19.05"/>
    <n v="6.52"/>
    <n v="0.25498631208447398"/>
    <n v="2.5570000000000004"/>
    <n v="23.012999999999998"/>
    <n v="3.9629999999999974"/>
    <x v="0"/>
    <d v="1989-12-08T00:00:00"/>
    <s v="Lake Dawn"/>
    <d v="2021-07-16T00:00:00"/>
    <n v="36"/>
  </r>
  <r>
    <s v="T00252"/>
    <d v="2024-03-20T00:00:00"/>
    <s v="C132"/>
    <s v="P046"/>
    <s v="S004"/>
    <n v="5"/>
    <n v="0.15"/>
    <s v="Bank Transfer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x v="0"/>
    <d v="1958-12-24T00:00:00"/>
    <s v="Cisnerosville"/>
    <d v="2023-04-19T00:00:00"/>
    <n v="67"/>
  </r>
  <r>
    <s v="T00253"/>
    <d v="2024-02-20T00:00:00"/>
    <s v="C010"/>
    <s v="P004"/>
    <s v="S002"/>
    <n v="3"/>
    <n v="0.1"/>
    <s v="Cash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0"/>
    <d v="1976-12-12T00:00:00"/>
    <s v="West Carol"/>
    <d v="2025-07-23T00:00:00"/>
    <n v="49"/>
  </r>
  <r>
    <s v="T00254"/>
    <d v="2025-03-16T00:00:00"/>
    <s v="C168"/>
    <s v="P046"/>
    <s v="S003"/>
    <n v="3"/>
    <n v="0"/>
    <s v="Bank Transfer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0"/>
    <d v="1969-07-30T00:00:00"/>
    <s v="Lake Steventown"/>
    <d v="2022-10-01T00:00:00"/>
    <n v="56"/>
  </r>
  <r>
    <s v="T00255"/>
    <d v="2024-11-11T00:00:00"/>
    <s v="C112"/>
    <s v="P039"/>
    <s v="S004"/>
    <n v="4"/>
    <n v="0.15"/>
    <s v="Bank Transfer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1"/>
    <d v="1983-12-29T00:00:00"/>
    <s v="Aaronmouth"/>
    <d v="2023-03-21T00:00:00"/>
    <n v="42"/>
  </r>
  <r>
    <s v="T00256"/>
    <d v="2024-09-29T00:00:00"/>
    <s v="C048"/>
    <s v="P015"/>
    <s v="S004"/>
    <n v="4"/>
    <n v="0.1"/>
    <s v="Bank Transfer"/>
    <n v="270.45"/>
    <n v="187.6"/>
    <s v="Fashion"/>
    <s v="Bags"/>
    <n v="1081.8"/>
    <n v="750.4"/>
    <n v="331.4"/>
    <n v="0.30634128304677388"/>
    <n v="108.18"/>
    <n v="973.61999999999989"/>
    <n v="223.21999999999991"/>
    <x v="0"/>
    <d v="2004-12-30T00:00:00"/>
    <s v="Newtonborough"/>
    <d v="2022-04-10T00:00:00"/>
    <n v="21"/>
  </r>
  <r>
    <s v="T00257"/>
    <d v="2024-10-18T00:00:00"/>
    <s v="C022"/>
    <s v="P040"/>
    <s v="S004"/>
    <n v="1"/>
    <n v="0.15"/>
    <s v="Credit Card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0"/>
    <d v="1955-11-16T00:00:00"/>
    <s v="East James"/>
    <d v="2020-10-02T00:00:00"/>
    <n v="70"/>
  </r>
  <r>
    <s v="T00258"/>
    <d v="2025-03-27T00:00:00"/>
    <s v="C140"/>
    <s v="P046"/>
    <s v="S003"/>
    <n v="3"/>
    <n v="0"/>
    <s v="Cash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1"/>
    <d v="1973-06-12T00:00:00"/>
    <s v="Port Gail"/>
    <d v="2024-08-28T00:00:00"/>
    <n v="53"/>
  </r>
  <r>
    <s v="T00259"/>
    <d v="2025-05-10T00:00:00"/>
    <s v="C084"/>
    <s v="P011"/>
    <s v="S003"/>
    <n v="3"/>
    <n v="0.15"/>
    <s v="Mobile Money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0"/>
    <d v="1972-03-19T00:00:00"/>
    <s v="Meyersstad"/>
    <d v="2024-09-04T00:00:00"/>
    <n v="54"/>
  </r>
  <r>
    <s v="T00260"/>
    <d v="2025-02-26T00:00:00"/>
    <s v="C043"/>
    <s v="P024"/>
    <s v="S004"/>
    <n v="3"/>
    <n v="0.15"/>
    <s v="Cash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88-09-14T00:00:00"/>
    <s v="North Jonathonhaven"/>
    <d v="2023-10-14T00:00:00"/>
    <n v="37"/>
  </r>
  <r>
    <s v="T00261"/>
    <d v="2023-11-16T00:00:00"/>
    <s v="C187"/>
    <s v="P030"/>
    <s v="S003"/>
    <n v="5"/>
    <n v="0.15"/>
    <s v="Bank Transfer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0"/>
    <d v="1989-01-14T00:00:00"/>
    <s v="Gomeztown"/>
    <d v="2023-11-01T00:00:00"/>
    <n v="37"/>
  </r>
  <r>
    <s v="T00262"/>
    <d v="2024-08-04T00:00:00"/>
    <s v="C164"/>
    <s v="P039"/>
    <s v="S001"/>
    <n v="1"/>
    <n v="0.15"/>
    <s v="Bank Transfer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0"/>
    <d v="1968-07-28T00:00:00"/>
    <s v="North Rodney"/>
    <d v="2020-12-21T00:00:00"/>
    <n v="57"/>
  </r>
  <r>
    <s v="T00263"/>
    <d v="2024-10-03T00:00:00"/>
    <s v="C132"/>
    <s v="P035"/>
    <s v="S002"/>
    <n v="1"/>
    <n v="0.05"/>
    <s v="Mobile Money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x v="0"/>
    <d v="1958-12-24T00:00:00"/>
    <s v="Cisnerosville"/>
    <d v="2023-04-19T00:00:00"/>
    <n v="67"/>
  </r>
  <r>
    <s v="T00264"/>
    <d v="2025-02-19T00:00:00"/>
    <s v="C009"/>
    <s v="P037"/>
    <s v="S002"/>
    <n v="1"/>
    <n v="0.05"/>
    <s v="Bank Transfer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2004-08-15T00:00:00"/>
    <s v="West Lisaville"/>
    <d v="2025-04-17T00:00:00"/>
    <n v="21"/>
  </r>
  <r>
    <s v="T00265"/>
    <d v="2025-05-01T00:00:00"/>
    <s v="C093"/>
    <s v="P044"/>
    <s v="S004"/>
    <n v="5"/>
    <n v="0"/>
    <s v="Credit Card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1978-04-14T00:00:00"/>
    <s v="Baldwinstad"/>
    <d v="2022-02-25T00:00:00"/>
    <n v="48"/>
  </r>
  <r>
    <s v="T00266"/>
    <d v="2024-05-23T00:00:00"/>
    <s v="C174"/>
    <s v="P014"/>
    <s v="S004"/>
    <n v="3"/>
    <n v="0.1"/>
    <s v="Mobile Money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x v="0"/>
    <d v="2005-07-07T00:00:00"/>
    <s v="South Jennifer"/>
    <d v="2025-08-28T00:00:00"/>
    <n v="20"/>
  </r>
  <r>
    <s v="T00267"/>
    <d v="2023-10-11T00:00:00"/>
    <s v="C196"/>
    <s v="P009"/>
    <s v="S001"/>
    <n v="5"/>
    <n v="0.05"/>
    <s v="Bank Transfer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x v="1"/>
    <d v="1964-04-24T00:00:00"/>
    <s v="Woodbury"/>
    <d v="2025-02-19T00:00:00"/>
    <n v="62"/>
  </r>
  <r>
    <s v="T00268"/>
    <d v="2025-01-23T00:00:00"/>
    <s v="C102"/>
    <s v="P016"/>
    <s v="S003"/>
    <n v="3"/>
    <n v="0.05"/>
    <s v="Cash"/>
    <n v="1858.75"/>
    <n v="1451.16"/>
    <s v="Fashion"/>
    <s v="Accessories"/>
    <n v="5576.25"/>
    <n v="4353.4800000000005"/>
    <n v="1222.7699999999995"/>
    <n v="0.2192817753866845"/>
    <n v="278.8125"/>
    <n v="5297.4375"/>
    <n v="943.95749999999953"/>
    <x v="1"/>
    <d v="1996-06-20T00:00:00"/>
    <s v="South Briantown"/>
    <d v="2023-11-12T00:00:00"/>
    <n v="30"/>
  </r>
  <r>
    <s v="T00269"/>
    <d v="2024-05-23T00:00:00"/>
    <s v="C007"/>
    <s v="P046"/>
    <s v="S002"/>
    <n v="4"/>
    <n v="0.15"/>
    <s v="Cash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x v="0"/>
    <d v="1985-01-11T00:00:00"/>
    <s v="West Jasmine"/>
    <d v="2021-10-13T00:00:00"/>
    <n v="41"/>
  </r>
  <r>
    <s v="T00270"/>
    <d v="2024-02-24T00:00:00"/>
    <s v="C068"/>
    <s v="P023"/>
    <s v="S003"/>
    <n v="4"/>
    <n v="0.05"/>
    <s v="Bank Transfer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1"/>
    <d v="1981-06-09T00:00:00"/>
    <s v="New Julia"/>
    <d v="2024-06-13T00:00:00"/>
    <n v="45"/>
  </r>
  <r>
    <s v="T00271"/>
    <d v="2025-06-20T00:00:00"/>
    <s v="C178"/>
    <s v="P040"/>
    <s v="S004"/>
    <n v="2"/>
    <n v="0"/>
    <s v="Credit Card"/>
    <n v="1745.61"/>
    <n v="1322.44"/>
    <s v="Electronics"/>
    <s v="Headphones"/>
    <n v="3491.22"/>
    <n v="2644.88"/>
    <n v="846.33999999999969"/>
    <n v="0.24241955534168563"/>
    <n v="0"/>
    <n v="3491.22"/>
    <n v="846.33999999999969"/>
    <x v="1"/>
    <d v="1960-12-05T00:00:00"/>
    <s v="East Paulburgh"/>
    <d v="2024-06-22T00:00:00"/>
    <n v="65"/>
  </r>
  <r>
    <s v="T00272"/>
    <d v="2024-12-03T00:00:00"/>
    <s v="C019"/>
    <s v="P002"/>
    <s v="S004"/>
    <n v="2"/>
    <n v="0.15"/>
    <s v="Cash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1"/>
    <d v="1998-05-16T00:00:00"/>
    <s v="Stephaniechester"/>
    <d v="2023-05-17T00:00:00"/>
    <n v="28"/>
  </r>
  <r>
    <s v="T00273"/>
    <d v="2023-10-20T00:00:00"/>
    <s v="C175"/>
    <s v="P014"/>
    <s v="S003"/>
    <n v="3"/>
    <n v="0"/>
    <s v="Bank Transfer"/>
    <n v="1342.75"/>
    <n v="797.94"/>
    <s v="Fashion"/>
    <s v="Clothing"/>
    <n v="4028.25"/>
    <n v="2393.8200000000002"/>
    <n v="1634.4299999999998"/>
    <n v="0.40574194749581077"/>
    <n v="0"/>
    <n v="4028.25"/>
    <n v="1634.4299999999998"/>
    <x v="0"/>
    <d v="1998-01-07T00:00:00"/>
    <s v="Davidtown"/>
    <d v="2021-02-25T00:00:00"/>
    <n v="28"/>
  </r>
  <r>
    <s v="T00274"/>
    <d v="2023-11-11T00:00:00"/>
    <s v="C077"/>
    <s v="P002"/>
    <s v="S002"/>
    <n v="2"/>
    <n v="0.1"/>
    <s v="Credit Card"/>
    <n v="818.76"/>
    <n v="527.62"/>
    <s v="Electronics"/>
    <s v="Television"/>
    <n v="1637.52"/>
    <n v="1055.24"/>
    <n v="582.28"/>
    <n v="0.35558649665347597"/>
    <n v="163.75200000000001"/>
    <n v="1473.768"/>
    <n v="418.52800000000002"/>
    <x v="1"/>
    <d v="2002-12-24T00:00:00"/>
    <s v="North Meagan"/>
    <d v="2022-10-21T00:00:00"/>
    <n v="23"/>
  </r>
  <r>
    <s v="T00275"/>
    <d v="2025-07-03T00:00:00"/>
    <s v="C032"/>
    <s v="P043"/>
    <s v="S002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92-11-09T00:00:00"/>
    <s v="East Shelby"/>
    <d v="2021-01-12T00:00:00"/>
    <n v="33"/>
  </r>
  <r>
    <s v="T00276"/>
    <d v="2023-10-13T00:00:00"/>
    <s v="C007"/>
    <s v="P031"/>
    <s v="S003"/>
    <n v="5"/>
    <n v="0.1"/>
    <s v="Mobile Money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0"/>
    <d v="1985-01-11T00:00:00"/>
    <s v="West Jasmine"/>
    <d v="2021-10-13T00:00:00"/>
    <n v="41"/>
  </r>
  <r>
    <s v="T00277"/>
    <d v="2024-07-16T00:00:00"/>
    <s v="C142"/>
    <s v="P035"/>
    <s v="S002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0"/>
    <d v="2005-07-25T00:00:00"/>
    <s v="Joelborough"/>
    <d v="2020-12-27T00:00:00"/>
    <n v="20"/>
  </r>
  <r>
    <s v="T00278"/>
    <d v="2024-10-10T00:00:00"/>
    <s v="C080"/>
    <s v="P036"/>
    <s v="S004"/>
    <n v="4"/>
    <n v="0.15"/>
    <s v="Mobile Money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x v="1"/>
    <d v="2003-11-04T00:00:00"/>
    <s v="Markberg"/>
    <d v="2023-01-02T00:00:00"/>
    <n v="22"/>
  </r>
  <r>
    <s v="T00279"/>
    <d v="2025-07-13T00:00:00"/>
    <s v="C148"/>
    <s v="P012"/>
    <s v="S001"/>
    <n v="2"/>
    <n v="0.1"/>
    <s v="Cash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1"/>
    <d v="2005-07-08T00:00:00"/>
    <s v="Charlesmouth"/>
    <d v="2024-11-05T00:00:00"/>
    <n v="20"/>
  </r>
  <r>
    <s v="T00280"/>
    <d v="2025-02-05T00:00:00"/>
    <s v="C116"/>
    <s v="P020"/>
    <s v="S004"/>
    <n v="5"/>
    <n v="0.1"/>
    <s v="Credit Card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0"/>
    <d v="1955-09-26T00:00:00"/>
    <s v="Zacharyberg"/>
    <d v="2025-07-31T00:00:00"/>
    <n v="70"/>
  </r>
  <r>
    <s v="T00281"/>
    <d v="2024-10-14T00:00:00"/>
    <s v="C200"/>
    <s v="P047"/>
    <s v="S005"/>
    <n v="5"/>
    <n v="0.05"/>
    <s v="Credit Card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0"/>
    <d v="2001-12-24T00:00:00"/>
    <s v="Jenniferbury"/>
    <d v="2025-06-24T00:00:00"/>
    <n v="24"/>
  </r>
  <r>
    <s v="T00282"/>
    <d v="2025-03-09T00:00:00"/>
    <s v="C111"/>
    <s v="P023"/>
    <s v="S005"/>
    <n v="1"/>
    <n v="0"/>
    <s v="Credit Card"/>
    <n v="1878.47"/>
    <n v="1014.91"/>
    <s v="Fashion"/>
    <s v="Footwear"/>
    <n v="1878.47"/>
    <n v="1014.91"/>
    <n v="863.56000000000006"/>
    <n v="0.45971455493034225"/>
    <n v="0"/>
    <n v="1878.47"/>
    <n v="863.56000000000006"/>
    <x v="0"/>
    <d v="1993-07-13T00:00:00"/>
    <s v="Justintown"/>
    <d v="2022-01-12T00:00:00"/>
    <n v="32"/>
  </r>
  <r>
    <s v="T00283"/>
    <d v="2024-07-12T00:00:00"/>
    <s v="C078"/>
    <s v="P026"/>
    <s v="S002"/>
    <n v="2"/>
    <n v="0.1"/>
    <s v="Credit Card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x v="0"/>
    <d v="1988-09-25T00:00:00"/>
    <s v="Craigport"/>
    <d v="2025-01-14T00:00:00"/>
    <n v="37"/>
  </r>
  <r>
    <s v="T00284"/>
    <d v="2024-06-07T00:00:00"/>
    <s v="C089"/>
    <s v="P022"/>
    <s v="S005"/>
    <n v="3"/>
    <n v="0"/>
    <s v="Bank Transfer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x v="1"/>
    <d v="1969-07-12T00:00:00"/>
    <s v="Geoffreystad"/>
    <d v="2022-11-25T00:00:00"/>
    <n v="56"/>
  </r>
  <r>
    <s v="T00285"/>
    <d v="2024-07-01T00:00:00"/>
    <s v="C051"/>
    <s v="P009"/>
    <s v="S005"/>
    <n v="3"/>
    <n v="0.05"/>
    <s v="Bank Transfer"/>
    <n v="123.19"/>
    <n v="80.36"/>
    <s v="Groceries"/>
    <s v="Snacks"/>
    <n v="369.57"/>
    <n v="241.07999999999998"/>
    <n v="128.49"/>
    <n v="0.34767432421462785"/>
    <n v="18.4785"/>
    <n v="351.0915"/>
    <n v="110.01150000000001"/>
    <x v="1"/>
    <d v="2004-12-19T00:00:00"/>
    <s v="Boyerstad"/>
    <d v="2024-02-25T00:00:00"/>
    <n v="21"/>
  </r>
  <r>
    <s v="T00286"/>
    <d v="2023-10-11T00:00:00"/>
    <s v="C158"/>
    <s v="P050"/>
    <s v="S005"/>
    <n v="1"/>
    <n v="0.05"/>
    <s v="Credit Card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x v="0"/>
    <d v="1981-07-24T00:00:00"/>
    <s v="Dylanmouth"/>
    <d v="2023-09-15T00:00:00"/>
    <n v="44"/>
  </r>
  <r>
    <s v="T00287"/>
    <d v="2024-07-11T00:00:00"/>
    <s v="C044"/>
    <s v="P048"/>
    <s v="S005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0"/>
    <d v="1961-02-14T00:00:00"/>
    <s v="Bryanside"/>
    <d v="2024-12-27T00:00:00"/>
    <n v="65"/>
  </r>
  <r>
    <s v="T00288"/>
    <d v="2024-04-16T00:00:00"/>
    <s v="C008"/>
    <s v="P041"/>
    <s v="S001"/>
    <n v="1"/>
    <n v="0.1"/>
    <s v="Credit Card"/>
    <n v="1635.01"/>
    <n v="1043.29"/>
    <s v="Electronics"/>
    <s v="Television"/>
    <n v="1635.01"/>
    <n v="1043.29"/>
    <n v="591.72"/>
    <n v="0.36190604338811383"/>
    <n v="163.501"/>
    <n v="1471.509"/>
    <n v="428.21900000000005"/>
    <x v="0"/>
    <d v="1960-11-13T00:00:00"/>
    <s v="New Michaelland"/>
    <d v="2025-03-04T00:00:00"/>
    <n v="65"/>
  </r>
  <r>
    <s v="T00289"/>
    <d v="2024-05-25T00:00:00"/>
    <s v="C197"/>
    <s v="P001"/>
    <s v="S005"/>
    <n v="4"/>
    <n v="0"/>
    <s v="Mobile Money"/>
    <n v="1673.69"/>
    <n v="1323.38"/>
    <s v="Electronics"/>
    <s v="Camera"/>
    <n v="6694.76"/>
    <n v="5293.52"/>
    <n v="1401.2399999999998"/>
    <n v="0.20930399297360916"/>
    <n v="0"/>
    <n v="6694.76"/>
    <n v="1401.2399999999998"/>
    <x v="0"/>
    <d v="1957-09-23T00:00:00"/>
    <s v="Lake Emily"/>
    <d v="2020-11-18T00:00:00"/>
    <n v="68"/>
  </r>
  <r>
    <s v="T00290"/>
    <d v="2024-10-07T00:00:00"/>
    <s v="C161"/>
    <s v="P001"/>
    <s v="S005"/>
    <n v="3"/>
    <n v="0.1"/>
    <s v="Mobile Money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x v="0"/>
    <d v="1963-01-19T00:00:00"/>
    <s v="Shannontown"/>
    <d v="2023-01-31T00:00:00"/>
    <n v="63"/>
  </r>
  <r>
    <s v="T00291"/>
    <d v="2025-06-12T00:00:00"/>
    <s v="C063"/>
    <s v="P043"/>
    <s v="S004"/>
    <n v="3"/>
    <n v="0.15"/>
    <s v="Cash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x v="0"/>
    <d v="1973-01-07T00:00:00"/>
    <s v="West Amandashire"/>
    <d v="2023-05-29T00:00:00"/>
    <n v="53"/>
  </r>
  <r>
    <s v="T00292"/>
    <d v="2024-07-02T00:00:00"/>
    <s v="C177"/>
    <s v="P041"/>
    <s v="S001"/>
    <n v="2"/>
    <n v="0.15"/>
    <s v="Mobile Money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1"/>
    <d v="1985-01-05T00:00:00"/>
    <s v="South James"/>
    <d v="2022-01-23T00:00:00"/>
    <n v="41"/>
  </r>
  <r>
    <s v="T00293"/>
    <d v="2025-05-25T00:00:00"/>
    <s v="C124"/>
    <s v="P005"/>
    <s v="S004"/>
    <n v="2"/>
    <n v="0.1"/>
    <s v="Credit Card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x v="1"/>
    <d v="1962-06-07T00:00:00"/>
    <s v="North Michelle"/>
    <d v="2021-02-10T00:00:00"/>
    <n v="64"/>
  </r>
  <r>
    <s v="T00294"/>
    <d v="2025-03-20T00:00:00"/>
    <s v="C081"/>
    <s v="P015"/>
    <s v="S003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88-07-20T00:00:00"/>
    <s v="South Christinabury"/>
    <d v="2022-09-22T00:00:00"/>
    <n v="37"/>
  </r>
  <r>
    <s v="T00295"/>
    <d v="2025-04-29T00:00:00"/>
    <s v="C195"/>
    <s v="P020"/>
    <s v="S003"/>
    <n v="5"/>
    <n v="0"/>
    <s v="Bank Transfer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x v="1"/>
    <d v="1976-08-23T00:00:00"/>
    <s v="East Raymond"/>
    <d v="2025-06-19T00:00:00"/>
    <n v="49"/>
  </r>
  <r>
    <s v="T00296"/>
    <d v="2025-05-21T00:00:00"/>
    <s v="C062"/>
    <s v="P004"/>
    <s v="S004"/>
    <n v="1"/>
    <n v="0.1"/>
    <s v="Mobile Money"/>
    <n v="1853.77"/>
    <n v="1363.52"/>
    <s v="Fashion"/>
    <s v="Accessories"/>
    <n v="1853.77"/>
    <n v="1363.52"/>
    <n v="490.25"/>
    <n v="0.26446107122242779"/>
    <n v="185.37700000000001"/>
    <n v="1668.393"/>
    <n v="304.87300000000005"/>
    <x v="0"/>
    <d v="2000-06-21T00:00:00"/>
    <s v="Turnerberg"/>
    <d v="2021-09-23T00:00:00"/>
    <n v="26"/>
  </r>
  <r>
    <s v="T00297"/>
    <d v="2024-10-04T00:00:00"/>
    <s v="C064"/>
    <s v="P017"/>
    <s v="S002"/>
    <n v="1"/>
    <n v="0"/>
    <s v="Bank Transfer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x v="1"/>
    <d v="1973-09-01T00:00:00"/>
    <s v="Brittanyburgh"/>
    <d v="2024-09-26T00:00:00"/>
    <n v="52"/>
  </r>
  <r>
    <s v="T00298"/>
    <d v="2024-08-21T00:00:00"/>
    <s v="C099"/>
    <s v="P009"/>
    <s v="S005"/>
    <n v="4"/>
    <n v="0.05"/>
    <s v="Credit Card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1964-07-22T00:00:00"/>
    <s v="Hansonhaven"/>
    <d v="2021-01-17T00:00:00"/>
    <n v="61"/>
  </r>
  <r>
    <s v="T00299"/>
    <d v="2023-11-21T00:00:00"/>
    <s v="C084"/>
    <s v="P027"/>
    <s v="S005"/>
    <n v="3"/>
    <n v="0.05"/>
    <s v="Credit Card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x v="0"/>
    <d v="1972-03-19T00:00:00"/>
    <s v="Meyersstad"/>
    <d v="2024-09-04T00:00:00"/>
    <n v="54"/>
  </r>
  <r>
    <s v="T00300"/>
    <d v="2023-11-15T00:00:00"/>
    <s v="C128"/>
    <s v="P011"/>
    <s v="S005"/>
    <n v="4"/>
    <n v="0.15"/>
    <s v="Bank Transfer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1976-08-06T00:00:00"/>
    <s v="Anthonystad"/>
    <d v="2025-02-09T00:00:00"/>
    <n v="49"/>
  </r>
  <r>
    <s v="T00301"/>
    <d v="2024-12-07T00:00:00"/>
    <s v="C128"/>
    <s v="P032"/>
    <s v="S001"/>
    <n v="1"/>
    <n v="0.15"/>
    <s v="Mobile Money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x v="1"/>
    <d v="1976-08-06T00:00:00"/>
    <s v="Anthonystad"/>
    <d v="2025-02-09T00:00:00"/>
    <n v="49"/>
  </r>
  <r>
    <s v="T00302"/>
    <d v="2024-12-11T00:00:00"/>
    <s v="C062"/>
    <s v="P014"/>
    <s v="S002"/>
    <n v="5"/>
    <n v="0.1"/>
    <s v="Cash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0"/>
    <d v="2000-06-21T00:00:00"/>
    <s v="Turnerberg"/>
    <d v="2021-09-23T00:00:00"/>
    <n v="26"/>
  </r>
  <r>
    <s v="T00303"/>
    <d v="2025-09-09T00:00:00"/>
    <s v="C013"/>
    <s v="P017"/>
    <s v="S003"/>
    <n v="4"/>
    <n v="0.15"/>
    <s v="Bank Transfer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0"/>
    <d v="1955-01-28T00:00:00"/>
    <s v="Jillianhaven"/>
    <d v="2023-03-22T00:00:00"/>
    <n v="71"/>
  </r>
  <r>
    <s v="T00304"/>
    <d v="2024-06-08T00:00:00"/>
    <s v="C138"/>
    <s v="P014"/>
    <s v="S001"/>
    <n v="1"/>
    <n v="0.15"/>
    <s v="Credit Card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x v="1"/>
    <d v="1961-09-28T00:00:00"/>
    <s v="Melissaberg"/>
    <d v="2021-05-10T00:00:00"/>
    <n v="64"/>
  </r>
  <r>
    <s v="T00305"/>
    <d v="2024-10-08T00:00:00"/>
    <s v="C068"/>
    <s v="P029"/>
    <s v="S003"/>
    <n v="4"/>
    <n v="0.1"/>
    <s v="Cash"/>
    <n v="1485.05"/>
    <n v="988.31"/>
    <s v="Fashion"/>
    <s v="Clothing"/>
    <n v="5940.2"/>
    <n v="3953.24"/>
    <n v="1986.96"/>
    <n v="0.33449378808794317"/>
    <n v="594.02"/>
    <n v="5346.18"/>
    <n v="1392.9400000000005"/>
    <x v="1"/>
    <d v="1981-06-09T00:00:00"/>
    <s v="New Julia"/>
    <d v="2024-06-13T00:00:00"/>
    <n v="45"/>
  </r>
  <r>
    <s v="T00306"/>
    <d v="2024-10-17T00:00:00"/>
    <s v="C103"/>
    <s v="P001"/>
    <s v="S001"/>
    <n v="5"/>
    <n v="0.05"/>
    <s v="Bank Transfer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1"/>
    <d v="1964-10-26T00:00:00"/>
    <s v="Joyceside"/>
    <d v="2021-06-04T00:00:00"/>
    <n v="61"/>
  </r>
  <r>
    <s v="T00307"/>
    <d v="2025-07-14T00:00:00"/>
    <s v="C142"/>
    <s v="P012"/>
    <s v="S003"/>
    <n v="1"/>
    <n v="0.15"/>
    <s v="Mobile Money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x v="0"/>
    <d v="2005-07-25T00:00:00"/>
    <s v="Joelborough"/>
    <d v="2020-12-27T00:00:00"/>
    <n v="20"/>
  </r>
  <r>
    <s v="T00308"/>
    <d v="2024-11-23T00:00:00"/>
    <s v="C196"/>
    <s v="P023"/>
    <s v="S005"/>
    <n v="3"/>
    <n v="0"/>
    <s v="Credit Card"/>
    <n v="1878.47"/>
    <n v="1014.91"/>
    <s v="Fashion"/>
    <s v="Footwear"/>
    <n v="5635.41"/>
    <n v="3044.73"/>
    <n v="2590.6799999999998"/>
    <n v="0.45971455493034225"/>
    <n v="0"/>
    <n v="5635.41"/>
    <n v="2590.6799999999998"/>
    <x v="1"/>
    <d v="1964-04-24T00:00:00"/>
    <s v="Woodbury"/>
    <d v="2025-02-19T00:00:00"/>
    <n v="62"/>
  </r>
  <r>
    <s v="T00309"/>
    <d v="2024-04-07T00:00:00"/>
    <s v="C025"/>
    <s v="P049"/>
    <s v="S004"/>
    <n v="3"/>
    <n v="0.1"/>
    <s v="Bank Transfer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1"/>
    <d v="1971-03-12T00:00:00"/>
    <s v="Bradyshire"/>
    <d v="2022-01-14T00:00:00"/>
    <n v="55"/>
  </r>
  <r>
    <s v="T00310"/>
    <d v="2023-11-28T00:00:00"/>
    <s v="C194"/>
    <s v="P010"/>
    <s v="S002"/>
    <n v="2"/>
    <n v="0.15"/>
    <s v="Cash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0"/>
    <d v="2000-09-02T00:00:00"/>
    <s v="Craigshire"/>
    <d v="2022-08-05T00:00:00"/>
    <n v="25"/>
  </r>
  <r>
    <s v="T00311"/>
    <d v="2024-07-01T00:00:00"/>
    <s v="C012"/>
    <s v="P031"/>
    <s v="S001"/>
    <n v="2"/>
    <n v="0.1"/>
    <s v="Mobile Money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1989-12-08T00:00:00"/>
    <s v="Lake Dawn"/>
    <d v="2021-07-16T00:00:00"/>
    <n v="36"/>
  </r>
  <r>
    <s v="T00312"/>
    <d v="2025-01-08T00:00:00"/>
    <s v="C133"/>
    <s v="P024"/>
    <s v="S004"/>
    <n v="2"/>
    <n v="0.05"/>
    <s v="Bank Transfer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0"/>
    <d v="1962-04-14T00:00:00"/>
    <s v="East Melissashire"/>
    <d v="2025-06-23T00:00:00"/>
    <n v="64"/>
  </r>
  <r>
    <s v="T00313"/>
    <d v="2024-12-19T00:00:00"/>
    <s v="C157"/>
    <s v="P038"/>
    <s v="S003"/>
    <n v="2"/>
    <n v="0.15"/>
    <s v="Bank Transfer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0"/>
    <d v="1965-12-16T00:00:00"/>
    <s v="Port Patriciaburgh"/>
    <d v="2022-12-22T00:00:00"/>
    <n v="60"/>
  </r>
  <r>
    <s v="T00314"/>
    <d v="2025-04-13T00:00:00"/>
    <s v="C152"/>
    <s v="P028"/>
    <s v="S003"/>
    <n v="5"/>
    <n v="0.15"/>
    <s v="Bank Transfer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x v="0"/>
    <d v="1987-06-17T00:00:00"/>
    <s v="Port Jeffreyside"/>
    <d v="2021-03-06T00:00:00"/>
    <n v="39"/>
  </r>
  <r>
    <s v="T00315"/>
    <d v="2023-09-19T00:00:00"/>
    <s v="C122"/>
    <s v="P026"/>
    <s v="S001"/>
    <n v="3"/>
    <n v="0.1"/>
    <s v="Cash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61-10-02T00:00:00"/>
    <s v="Simonstad"/>
    <d v="2024-06-24T00:00:00"/>
    <n v="64"/>
  </r>
  <r>
    <s v="T00316"/>
    <d v="2025-04-01T00:00:00"/>
    <s v="C107"/>
    <s v="P003"/>
    <s v="S005"/>
    <n v="3"/>
    <n v="0"/>
    <s v="Mobile Money"/>
    <n v="337.63"/>
    <n v="169.03"/>
    <s v="Fashion"/>
    <s v="Footwear"/>
    <n v="1012.89"/>
    <n v="507.09000000000003"/>
    <n v="505.79999999999995"/>
    <n v="0.49936320824571273"/>
    <n v="0"/>
    <n v="1012.89"/>
    <n v="505.79999999999995"/>
    <x v="1"/>
    <d v="1995-10-08T00:00:00"/>
    <s v="Lake Dale"/>
    <d v="2023-07-17T00:00:00"/>
    <n v="30"/>
  </r>
  <r>
    <s v="T00317"/>
    <d v="2025-02-27T00:00:00"/>
    <s v="C068"/>
    <s v="P047"/>
    <s v="S005"/>
    <n v="5"/>
    <n v="0.05"/>
    <s v="Cash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1"/>
    <d v="1981-06-09T00:00:00"/>
    <s v="New Julia"/>
    <d v="2024-06-13T00:00:00"/>
    <n v="45"/>
  </r>
  <r>
    <s v="T00318"/>
    <d v="2025-05-24T00:00:00"/>
    <s v="C150"/>
    <s v="P043"/>
    <s v="S004"/>
    <n v="2"/>
    <n v="0.15"/>
    <s v="Credit Card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71-06-17T00:00:00"/>
    <s v="Juliefurt"/>
    <d v="2022-10-07T00:00:00"/>
    <n v="55"/>
  </r>
  <r>
    <s v="T00319"/>
    <d v="2025-02-05T00:00:00"/>
    <s v="C175"/>
    <s v="P014"/>
    <s v="S002"/>
    <n v="1"/>
    <n v="0"/>
    <s v="Credit Card"/>
    <n v="1342.75"/>
    <n v="797.94"/>
    <s v="Fashion"/>
    <s v="Clothing"/>
    <n v="1342.75"/>
    <n v="797.94"/>
    <n v="544.80999999999995"/>
    <n v="0.40574194749581077"/>
    <n v="0"/>
    <n v="1342.75"/>
    <n v="544.80999999999995"/>
    <x v="0"/>
    <d v="1998-01-07T00:00:00"/>
    <s v="Davidtown"/>
    <d v="2021-02-25T00:00:00"/>
    <n v="28"/>
  </r>
  <r>
    <s v="T00320"/>
    <d v="2024-10-06T00:00:00"/>
    <s v="C005"/>
    <s v="P032"/>
    <s v="S004"/>
    <n v="3"/>
    <n v="0.15"/>
    <s v="Credit Card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0"/>
    <d v="1992-06-18T00:00:00"/>
    <s v="Port Kimberly"/>
    <d v="2022-02-24T00:00:00"/>
    <n v="34"/>
  </r>
  <r>
    <s v="T00321"/>
    <d v="2024-11-08T00:00:00"/>
    <s v="C106"/>
    <s v="P016"/>
    <s v="S002"/>
    <n v="4"/>
    <n v="0.15"/>
    <s v="Cash"/>
    <n v="1858.75"/>
    <n v="1451.16"/>
    <s v="Fashion"/>
    <s v="Accessories"/>
    <n v="7435"/>
    <n v="5804.64"/>
    <n v="1630.3599999999997"/>
    <n v="0.21928177538668456"/>
    <n v="1115.25"/>
    <n v="6319.75"/>
    <n v="515.10999999999967"/>
    <x v="1"/>
    <d v="1987-04-23T00:00:00"/>
    <s v="Lake Ricardo"/>
    <d v="2025-02-06T00:00:00"/>
    <n v="39"/>
  </r>
  <r>
    <s v="T00322"/>
    <d v="2024-12-03T00:00:00"/>
    <s v="C181"/>
    <s v="P018"/>
    <s v="S002"/>
    <n v="5"/>
    <n v="0.05"/>
    <s v="Bank Transfer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1"/>
    <d v="1972-11-28T00:00:00"/>
    <s v="Port Bryce"/>
    <d v="2024-12-12T00:00:00"/>
    <n v="53"/>
  </r>
  <r>
    <s v="T00323"/>
    <d v="2025-04-25T00:00:00"/>
    <s v="C170"/>
    <s v="P037"/>
    <s v="S004"/>
    <n v="5"/>
    <n v="0.15"/>
    <s v="Bank Transfer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1"/>
    <d v="1984-05-05T00:00:00"/>
    <s v="Lake Melissaborough"/>
    <d v="2025-08-20T00:00:00"/>
    <n v="42"/>
  </r>
  <r>
    <s v="T00324"/>
    <d v="2024-04-20T00:00:00"/>
    <s v="C045"/>
    <s v="P003"/>
    <s v="S004"/>
    <n v="5"/>
    <n v="0.1"/>
    <s v="Bank Transfer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0"/>
    <d v="1975-12-28T00:00:00"/>
    <s v="Zacharyfort"/>
    <d v="2023-10-09T00:00:00"/>
    <n v="50"/>
  </r>
  <r>
    <s v="T00325"/>
    <d v="2023-12-29T00:00:00"/>
    <s v="C174"/>
    <s v="P014"/>
    <s v="S003"/>
    <n v="5"/>
    <n v="0.15"/>
    <s v="Credit Card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2005-07-07T00:00:00"/>
    <s v="South Jennifer"/>
    <d v="2025-08-28T00:00:00"/>
    <n v="20"/>
  </r>
  <r>
    <s v="T00326"/>
    <d v="2024-10-02T00:00:00"/>
    <s v="C064"/>
    <s v="P002"/>
    <s v="S003"/>
    <n v="5"/>
    <n v="0.1"/>
    <s v="Credit Card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1"/>
    <d v="1973-09-01T00:00:00"/>
    <s v="Brittanyburgh"/>
    <d v="2024-09-26T00:00:00"/>
    <n v="52"/>
  </r>
  <r>
    <s v="T00327"/>
    <d v="2025-06-27T00:00:00"/>
    <s v="C077"/>
    <s v="P045"/>
    <s v="S003"/>
    <n v="2"/>
    <n v="0.15"/>
    <s v="Bank Transfer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x v="1"/>
    <d v="2002-12-24T00:00:00"/>
    <s v="North Meagan"/>
    <d v="2022-10-21T00:00:00"/>
    <n v="23"/>
  </r>
  <r>
    <s v="T00328"/>
    <d v="2025-05-22T00:00:00"/>
    <s v="C123"/>
    <s v="P043"/>
    <s v="S003"/>
    <n v="5"/>
    <n v="0.1"/>
    <s v="Bank Transfer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x v="1"/>
    <d v="1989-11-06T00:00:00"/>
    <s v="Cliffordbury"/>
    <d v="2022-06-06T00:00:00"/>
    <n v="36"/>
  </r>
  <r>
    <s v="T00329"/>
    <d v="2024-12-13T00:00:00"/>
    <s v="C032"/>
    <s v="P036"/>
    <s v="S005"/>
    <n v="5"/>
    <n v="0.15"/>
    <s v="Mobile Money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x v="0"/>
    <d v="1992-11-09T00:00:00"/>
    <s v="East Shelby"/>
    <d v="2021-01-12T00:00:00"/>
    <n v="33"/>
  </r>
  <r>
    <s v="T00330"/>
    <d v="2023-11-17T00:00:00"/>
    <s v="C089"/>
    <s v="P034"/>
    <s v="S002"/>
    <n v="3"/>
    <n v="0"/>
    <s v="Bank Transfer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x v="1"/>
    <d v="1969-07-12T00:00:00"/>
    <s v="Geoffreystad"/>
    <d v="2022-11-25T00:00:00"/>
    <n v="56"/>
  </r>
  <r>
    <s v="T00331"/>
    <d v="2024-11-26T00:00:00"/>
    <s v="C183"/>
    <s v="P046"/>
    <s v="S001"/>
    <n v="3"/>
    <n v="0.15"/>
    <s v="Bank Transfer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0"/>
    <d v="1990-11-19T00:00:00"/>
    <s v="New Tiffanyberg"/>
    <d v="2021-08-27T00:00:00"/>
    <n v="35"/>
  </r>
  <r>
    <s v="T00332"/>
    <d v="2024-03-11T00:00:00"/>
    <s v="C192"/>
    <s v="P002"/>
    <s v="S004"/>
    <n v="2"/>
    <n v="0.05"/>
    <s v="Bank Transfer"/>
    <n v="818.76"/>
    <n v="527.62"/>
    <s v="Electronics"/>
    <s v="Television"/>
    <n v="1637.52"/>
    <n v="1055.24"/>
    <n v="582.28"/>
    <n v="0.35558649665347597"/>
    <n v="81.876000000000005"/>
    <n v="1555.644"/>
    <n v="500.404"/>
    <x v="0"/>
    <d v="2006-07-28T00:00:00"/>
    <s v="Franklinview"/>
    <d v="2023-09-26T00:00:00"/>
    <n v="19"/>
  </r>
  <r>
    <s v="T00333"/>
    <d v="2024-09-18T00:00:00"/>
    <s v="C144"/>
    <s v="P026"/>
    <s v="S003"/>
    <n v="2"/>
    <n v="0"/>
    <s v="Credit Card"/>
    <n v="1015.76"/>
    <n v="584.4"/>
    <s v="Groceries"/>
    <s v="Dairy"/>
    <n v="2031.52"/>
    <n v="1168.8"/>
    <n v="862.72"/>
    <n v="0.42466724423092073"/>
    <n v="0"/>
    <n v="2031.52"/>
    <n v="862.72"/>
    <x v="1"/>
    <d v="1963-09-02T00:00:00"/>
    <s v="North Lisa"/>
    <d v="2021-03-03T00:00:00"/>
    <n v="62"/>
  </r>
  <r>
    <s v="T00334"/>
    <d v="2025-09-01T00:00:00"/>
    <s v="C063"/>
    <s v="P026"/>
    <s v="S001"/>
    <n v="5"/>
    <n v="0.05"/>
    <s v="Credit Card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x v="0"/>
    <d v="1973-01-07T00:00:00"/>
    <s v="West Amandashire"/>
    <d v="2023-05-29T00:00:00"/>
    <n v="53"/>
  </r>
  <r>
    <s v="T00335"/>
    <d v="2024-10-26T00:00:00"/>
    <s v="C014"/>
    <s v="P041"/>
    <s v="S001"/>
    <n v="4"/>
    <n v="0.1"/>
    <s v="Mobile Money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0"/>
    <d v="1974-06-25T00:00:00"/>
    <s v="East Samantha"/>
    <d v="2021-11-09T00:00:00"/>
    <n v="51"/>
  </r>
  <r>
    <s v="T00336"/>
    <d v="2024-12-12T00:00:00"/>
    <s v="C026"/>
    <s v="P014"/>
    <s v="S002"/>
    <n v="1"/>
    <n v="0.05"/>
    <s v="Mobile Money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x v="0"/>
    <d v="2004-01-04T00:00:00"/>
    <s v="Shepherdburgh"/>
    <d v="2024-09-03T00:00:00"/>
    <n v="22"/>
  </r>
  <r>
    <s v="T00337"/>
    <d v="2024-12-20T00:00:00"/>
    <s v="C168"/>
    <s v="P043"/>
    <s v="S004"/>
    <n v="4"/>
    <n v="0.05"/>
    <s v="Bank Transfer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x v="0"/>
    <d v="1969-07-30T00:00:00"/>
    <s v="Lake Steventown"/>
    <d v="2022-10-01T00:00:00"/>
    <n v="56"/>
  </r>
  <r>
    <s v="T00338"/>
    <d v="2024-10-31T00:00:00"/>
    <s v="C083"/>
    <s v="P010"/>
    <s v="S003"/>
    <n v="1"/>
    <n v="0"/>
    <s v="Credit Card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1"/>
    <d v="1981-03-29T00:00:00"/>
    <s v="West Josephport"/>
    <d v="2022-02-08T00:00:00"/>
    <n v="45"/>
  </r>
  <r>
    <s v="T00339"/>
    <d v="2024-04-13T00:00:00"/>
    <s v="C137"/>
    <s v="P039"/>
    <s v="S001"/>
    <n v="2"/>
    <n v="0.15"/>
    <s v="Credit Card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x v="0"/>
    <d v="1984-08-05T00:00:00"/>
    <s v="Amandachester"/>
    <d v="2024-05-09T00:00:00"/>
    <n v="41"/>
  </r>
  <r>
    <s v="T00340"/>
    <d v="2024-05-08T00:00:00"/>
    <s v="C010"/>
    <s v="P010"/>
    <s v="S004"/>
    <n v="4"/>
    <n v="0.05"/>
    <s v="Bank Transfer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x v="0"/>
    <d v="1976-12-12T00:00:00"/>
    <s v="West Carol"/>
    <d v="2025-07-23T00:00:00"/>
    <n v="49"/>
  </r>
  <r>
    <s v="T00341"/>
    <d v="2023-11-24T00:00:00"/>
    <s v="C010"/>
    <s v="P050"/>
    <s v="S001"/>
    <n v="3"/>
    <n v="0"/>
    <s v="Bank Transfer"/>
    <n v="1044.6400000000001"/>
    <n v="775.07"/>
    <s v="Fashion"/>
    <s v="Footwear"/>
    <n v="3133.92"/>
    <n v="2325.21"/>
    <n v="808.71"/>
    <n v="0.25805062030938891"/>
    <n v="0"/>
    <n v="3133.92"/>
    <n v="808.71"/>
    <x v="0"/>
    <d v="1976-12-12T00:00:00"/>
    <s v="West Carol"/>
    <d v="2025-07-23T00:00:00"/>
    <n v="49"/>
  </r>
  <r>
    <s v="T00342"/>
    <d v="2025-07-08T00:00:00"/>
    <s v="C073"/>
    <s v="P037"/>
    <s v="S004"/>
    <n v="5"/>
    <n v="0.15"/>
    <s v="Credit Card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1"/>
    <d v="1964-12-04T00:00:00"/>
    <s v="Port Angelabury"/>
    <d v="2022-02-09T00:00:00"/>
    <n v="61"/>
  </r>
  <r>
    <s v="T00343"/>
    <d v="2024-11-23T00:00:00"/>
    <s v="C130"/>
    <s v="P022"/>
    <s v="S004"/>
    <n v="3"/>
    <n v="0.05"/>
    <s v="Cash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82-02-03T00:00:00"/>
    <s v="Marcchester"/>
    <d v="2024-07-15T00:00:00"/>
    <n v="44"/>
  </r>
  <r>
    <s v="T00344"/>
    <d v="2025-02-20T00:00:00"/>
    <s v="C085"/>
    <s v="P045"/>
    <s v="S002"/>
    <n v="4"/>
    <n v="0.1"/>
    <s v="Credit Card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0"/>
    <d v="1979-03-23T00:00:00"/>
    <s v="New Michaelview"/>
    <d v="2023-10-11T00:00:00"/>
    <n v="47"/>
  </r>
  <r>
    <s v="T00345"/>
    <d v="2025-08-30T00:00:00"/>
    <s v="C004"/>
    <s v="P033"/>
    <s v="S003"/>
    <n v="3"/>
    <n v="0.05"/>
    <s v="Credit Card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x v="0"/>
    <d v="1992-06-16T00:00:00"/>
    <s v="East Edgarborough"/>
    <d v="2024-09-09T00:00:00"/>
    <n v="34"/>
  </r>
  <r>
    <s v="T00346"/>
    <d v="2025-03-28T00:00:00"/>
    <s v="C157"/>
    <s v="P014"/>
    <s v="S004"/>
    <n v="4"/>
    <n v="0.1"/>
    <s v="Cash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0"/>
    <d v="1965-12-16T00:00:00"/>
    <s v="Port Patriciaburgh"/>
    <d v="2022-12-22T00:00:00"/>
    <n v="60"/>
  </r>
  <r>
    <s v="T00347"/>
    <d v="2025-03-03T00:00:00"/>
    <s v="C103"/>
    <s v="P030"/>
    <s v="S001"/>
    <n v="2"/>
    <n v="0.05"/>
    <s v="Mobile Money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1"/>
    <d v="1964-10-26T00:00:00"/>
    <s v="Joyceside"/>
    <d v="2021-06-04T00:00:00"/>
    <n v="61"/>
  </r>
  <r>
    <s v="T00348"/>
    <d v="2025-03-10T00:00:00"/>
    <s v="C083"/>
    <s v="P025"/>
    <s v="S002"/>
    <n v="1"/>
    <n v="0.1"/>
    <s v="Mobile Money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1"/>
    <d v="1981-03-29T00:00:00"/>
    <s v="West Josephport"/>
    <d v="2022-02-08T00:00:00"/>
    <n v="45"/>
  </r>
  <r>
    <s v="T00349"/>
    <d v="2025-07-12T00:00:00"/>
    <s v="C061"/>
    <s v="P025"/>
    <s v="S004"/>
    <n v="3"/>
    <n v="0.1"/>
    <s v="Bank Transfer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x v="0"/>
    <d v="1968-10-21T00:00:00"/>
    <s v="North Michellemouth"/>
    <d v="2021-02-01T00:00:00"/>
    <n v="57"/>
  </r>
  <r>
    <s v="T00350"/>
    <d v="2024-12-25T00:00:00"/>
    <s v="C150"/>
    <s v="P015"/>
    <s v="S005"/>
    <n v="1"/>
    <n v="0.1"/>
    <s v="Bank Transfer"/>
    <n v="270.45"/>
    <n v="187.6"/>
    <s v="Fashion"/>
    <s v="Bags"/>
    <n v="270.45"/>
    <n v="187.6"/>
    <n v="82.85"/>
    <n v="0.30634128304677388"/>
    <n v="27.045000000000002"/>
    <n v="243.40499999999997"/>
    <n v="55.804999999999978"/>
    <x v="0"/>
    <d v="1971-06-17T00:00:00"/>
    <s v="Juliefurt"/>
    <d v="2022-10-07T00:00:00"/>
    <n v="55"/>
  </r>
  <r>
    <s v="T00351"/>
    <d v="2024-12-24T00:00:00"/>
    <s v="C178"/>
    <s v="P047"/>
    <s v="S002"/>
    <n v="1"/>
    <n v="0"/>
    <s v="Mobile Money"/>
    <n v="1197.18"/>
    <n v="722.74"/>
    <s v="Electronics"/>
    <s v="Smartphone"/>
    <n v="1197.18"/>
    <n v="722.74"/>
    <n v="474.44000000000005"/>
    <n v="0.39629796688885549"/>
    <n v="0"/>
    <n v="1197.18"/>
    <n v="474.44000000000005"/>
    <x v="1"/>
    <d v="1960-12-05T00:00:00"/>
    <s v="East Paulburgh"/>
    <d v="2024-06-22T00:00:00"/>
    <n v="65"/>
  </r>
  <r>
    <s v="T00352"/>
    <d v="2024-01-04T00:00:00"/>
    <s v="C079"/>
    <s v="P011"/>
    <s v="S002"/>
    <n v="4"/>
    <n v="0.1"/>
    <s v="Cash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x v="1"/>
    <d v="1979-06-15T00:00:00"/>
    <s v="North Bradleyfurt"/>
    <d v="2024-07-06T00:00:00"/>
    <n v="47"/>
  </r>
  <r>
    <s v="T00353"/>
    <d v="2025-03-14T00:00:00"/>
    <s v="C164"/>
    <s v="P015"/>
    <s v="S003"/>
    <n v="3"/>
    <n v="0.05"/>
    <s v="Credit Card"/>
    <n v="270.45"/>
    <n v="187.6"/>
    <s v="Fashion"/>
    <s v="Bags"/>
    <n v="811.34999999999991"/>
    <n v="562.79999999999995"/>
    <n v="248.54999999999995"/>
    <n v="0.30634128304677388"/>
    <n v="40.567499999999995"/>
    <n v="770.78249999999991"/>
    <n v="207.98249999999996"/>
    <x v="0"/>
    <d v="1968-07-28T00:00:00"/>
    <s v="North Rodney"/>
    <d v="2020-12-21T00:00:00"/>
    <n v="57"/>
  </r>
  <r>
    <s v="T00354"/>
    <d v="2023-12-24T00:00:00"/>
    <s v="C035"/>
    <s v="P039"/>
    <s v="S004"/>
    <n v="2"/>
    <n v="0.15"/>
    <s v="Bank Transfer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x v="1"/>
    <d v="1991-04-19T00:00:00"/>
    <s v="North George"/>
    <d v="2023-03-22T00:00:00"/>
    <n v="35"/>
  </r>
  <r>
    <s v="T00355"/>
    <d v="2023-09-16T00:00:00"/>
    <s v="C107"/>
    <s v="P031"/>
    <s v="S005"/>
    <n v="4"/>
    <n v="0.05"/>
    <s v="Credit Card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1995-10-08T00:00:00"/>
    <s v="Lake Dale"/>
    <d v="2023-07-17T00:00:00"/>
    <n v="30"/>
  </r>
  <r>
    <s v="T00356"/>
    <d v="2025-08-29T00:00:00"/>
    <s v="C175"/>
    <s v="P050"/>
    <s v="S005"/>
    <n v="1"/>
    <n v="0.15"/>
    <s v="Bank Transfer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0"/>
    <d v="1998-01-07T00:00:00"/>
    <s v="Davidtown"/>
    <d v="2021-02-25T00:00:00"/>
    <n v="28"/>
  </r>
  <r>
    <s v="T00357"/>
    <d v="2024-08-20T00:00:00"/>
    <s v="C020"/>
    <s v="P015"/>
    <s v="S005"/>
    <n v="1"/>
    <n v="0"/>
    <s v="Credit Card"/>
    <n v="270.45"/>
    <n v="187.6"/>
    <s v="Fashion"/>
    <s v="Bags"/>
    <n v="270.45"/>
    <n v="187.6"/>
    <n v="82.85"/>
    <n v="0.30634128304677388"/>
    <n v="0"/>
    <n v="270.45"/>
    <n v="82.85"/>
    <x v="1"/>
    <d v="1982-06-26T00:00:00"/>
    <s v="Travisstad"/>
    <d v="2024-04-19T00:00:00"/>
    <n v="43"/>
  </r>
  <r>
    <s v="T00358"/>
    <d v="2023-10-28T00:00:00"/>
    <s v="C147"/>
    <s v="P049"/>
    <s v="S005"/>
    <n v="2"/>
    <n v="0.05"/>
    <s v="Bank Transfer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1"/>
    <d v="1967-02-03T00:00:00"/>
    <s v="New Jason"/>
    <d v="2023-05-20T00:00:00"/>
    <n v="59"/>
  </r>
  <r>
    <s v="T00359"/>
    <d v="2025-03-22T00:00:00"/>
    <s v="C134"/>
    <s v="P006"/>
    <s v="S004"/>
    <n v="1"/>
    <n v="0.05"/>
    <s v="Mobile Money"/>
    <n v="318.05"/>
    <n v="187.34"/>
    <s v="Groceries"/>
    <s v="Fruits"/>
    <n v="318.05"/>
    <n v="187.34"/>
    <n v="130.71"/>
    <n v="0.41097311743436565"/>
    <n v="15.902500000000002"/>
    <n v="302.14750000000004"/>
    <n v="114.80750000000003"/>
    <x v="1"/>
    <d v="1985-01-29T00:00:00"/>
    <s v="Angelaland"/>
    <d v="2025-05-22T00:00:00"/>
    <n v="41"/>
  </r>
  <r>
    <s v="T00360"/>
    <d v="2024-01-30T00:00:00"/>
    <s v="C024"/>
    <s v="P008"/>
    <s v="S005"/>
    <n v="4"/>
    <n v="0"/>
    <s v="Mobile Money"/>
    <n v="109.78"/>
    <n v="70.59"/>
    <s v="Fashion"/>
    <s v="Footwear"/>
    <n v="439.12"/>
    <n v="282.36"/>
    <n v="156.76"/>
    <n v="0.3569867006740754"/>
    <n v="0"/>
    <n v="439.12"/>
    <n v="156.76"/>
    <x v="1"/>
    <d v="1961-11-25T00:00:00"/>
    <s v="North April"/>
    <d v="2023-04-20T00:00:00"/>
    <n v="64"/>
  </r>
  <r>
    <s v="T00361"/>
    <d v="2025-08-18T00:00:00"/>
    <s v="C034"/>
    <s v="P011"/>
    <s v="S005"/>
    <n v="4"/>
    <n v="0.15"/>
    <s v="Cash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1964-12-19T00:00:00"/>
    <s v="East Mary"/>
    <d v="2025-01-13T00:00:00"/>
    <n v="61"/>
  </r>
  <r>
    <s v="T00362"/>
    <d v="2024-06-17T00:00:00"/>
    <s v="C144"/>
    <s v="P026"/>
    <s v="S004"/>
    <n v="3"/>
    <n v="0"/>
    <s v="Mobile Money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1963-09-02T00:00:00"/>
    <s v="North Lisa"/>
    <d v="2021-03-03T00:00:00"/>
    <n v="62"/>
  </r>
  <r>
    <s v="T00363"/>
    <d v="2024-09-09T00:00:00"/>
    <s v="C066"/>
    <s v="P018"/>
    <s v="S001"/>
    <n v="2"/>
    <n v="0"/>
    <s v="Cash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1"/>
    <d v="1985-09-14T00:00:00"/>
    <s v="New Randychester"/>
    <d v="2020-12-21T00:00:00"/>
    <n v="40"/>
  </r>
  <r>
    <s v="T00364"/>
    <d v="2024-06-28T00:00:00"/>
    <s v="C109"/>
    <s v="P024"/>
    <s v="S003"/>
    <n v="1"/>
    <n v="0"/>
    <s v="Cash"/>
    <n v="1487.41"/>
    <n v="813.07"/>
    <s v="Electronics"/>
    <s v="Smartphone"/>
    <n v="1487.41"/>
    <n v="813.07"/>
    <n v="674.34"/>
    <n v="0.45336524562830693"/>
    <n v="0"/>
    <n v="1487.41"/>
    <n v="674.34"/>
    <x v="1"/>
    <d v="2006-03-03T00:00:00"/>
    <s v="Port Fernandohaven"/>
    <d v="2021-07-29T00:00:00"/>
    <n v="20"/>
  </r>
  <r>
    <s v="T00365"/>
    <d v="2024-06-15T00:00:00"/>
    <s v="C121"/>
    <s v="P045"/>
    <s v="S001"/>
    <n v="3"/>
    <n v="0.15"/>
    <s v="Credit Card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0"/>
    <d v="1967-02-28T00:00:00"/>
    <s v="Sarahhaven"/>
    <d v="2021-10-11T00:00:00"/>
    <n v="59"/>
  </r>
  <r>
    <s v="T00366"/>
    <d v="2025-01-18T00:00:00"/>
    <s v="C197"/>
    <s v="P034"/>
    <s v="S002"/>
    <n v="4"/>
    <n v="0.1"/>
    <s v="Mobile Money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x v="0"/>
    <d v="1957-09-23T00:00:00"/>
    <s v="Lake Emily"/>
    <d v="2020-11-18T00:00:00"/>
    <n v="68"/>
  </r>
  <r>
    <s v="T00367"/>
    <d v="2024-02-08T00:00:00"/>
    <s v="C115"/>
    <s v="P005"/>
    <s v="S004"/>
    <n v="4"/>
    <n v="0"/>
    <s v="Credit Card"/>
    <n v="1396.22"/>
    <n v="1004.09"/>
    <s v="Fashion"/>
    <s v="Bags"/>
    <n v="5584.88"/>
    <n v="4016.36"/>
    <n v="1568.52"/>
    <n v="0.28085115526206472"/>
    <n v="0"/>
    <n v="5584.88"/>
    <n v="1568.52"/>
    <x v="0"/>
    <d v="1960-02-25T00:00:00"/>
    <s v="Smithburgh"/>
    <d v="2023-11-12T00:00:00"/>
    <n v="66"/>
  </r>
  <r>
    <s v="T00368"/>
    <d v="2023-10-26T00:00:00"/>
    <s v="C168"/>
    <s v="P044"/>
    <s v="S003"/>
    <n v="1"/>
    <n v="0.05"/>
    <s v="Mobile Money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0"/>
    <d v="1969-07-30T00:00:00"/>
    <s v="Lake Steventown"/>
    <d v="2022-10-01T00:00:00"/>
    <n v="56"/>
  </r>
  <r>
    <s v="T00369"/>
    <d v="2025-08-10T00:00:00"/>
    <s v="C136"/>
    <s v="P019"/>
    <s v="S002"/>
    <n v="2"/>
    <n v="0"/>
    <s v="Cash"/>
    <n v="1762.92"/>
    <n v="1346.48"/>
    <s v="Electronics"/>
    <s v="Laptop"/>
    <n v="3525.84"/>
    <n v="2692.96"/>
    <n v="832.88000000000011"/>
    <n v="0.23622172305039368"/>
    <n v="0"/>
    <n v="3525.84"/>
    <n v="832.88000000000011"/>
    <x v="0"/>
    <d v="2007-06-27T00:00:00"/>
    <s v="Watsonview"/>
    <d v="2023-04-22T00:00:00"/>
    <n v="18"/>
  </r>
  <r>
    <s v="T00370"/>
    <d v="2024-12-14T00:00:00"/>
    <s v="C077"/>
    <s v="P010"/>
    <s v="S004"/>
    <n v="5"/>
    <n v="0.15"/>
    <s v="Mobile Money"/>
    <n v="1194.1199999999999"/>
    <n v="838.95"/>
    <s v="Electronics"/>
    <s v="Smartphone"/>
    <n v="5970.5999999999995"/>
    <n v="4194.75"/>
    <n v="1775.8499999999995"/>
    <n v="0.29743241885237659"/>
    <n v="895.58999999999992"/>
    <n v="5075.0099999999993"/>
    <n v="880.25999999999931"/>
    <x v="1"/>
    <d v="2002-12-24T00:00:00"/>
    <s v="North Meagan"/>
    <d v="2022-10-21T00:00:00"/>
    <n v="23"/>
  </r>
  <r>
    <s v="T00371"/>
    <d v="2024-04-04T00:00:00"/>
    <s v="C059"/>
    <s v="P035"/>
    <s v="S002"/>
    <n v="4"/>
    <n v="0.1"/>
    <s v="Credit Card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63-05-11T00:00:00"/>
    <s v="New Meagan"/>
    <d v="2024-09-27T00:00:00"/>
    <n v="63"/>
  </r>
  <r>
    <s v="T00372"/>
    <d v="2024-08-29T00:00:00"/>
    <s v="C071"/>
    <s v="P014"/>
    <s v="S002"/>
    <n v="1"/>
    <n v="0"/>
    <s v="Mobile Money"/>
    <n v="1342.75"/>
    <n v="797.94"/>
    <s v="Fashion"/>
    <s v="Clothing"/>
    <n v="1342.75"/>
    <n v="797.94"/>
    <n v="544.80999999999995"/>
    <n v="0.40574194749581077"/>
    <n v="0"/>
    <n v="1342.75"/>
    <n v="544.80999999999995"/>
    <x v="0"/>
    <d v="1962-06-18T00:00:00"/>
    <s v="New Manuelville"/>
    <d v="2021-05-24T00:00:00"/>
    <n v="64"/>
  </r>
  <r>
    <s v="T00373"/>
    <d v="2025-05-14T00:00:00"/>
    <s v="C158"/>
    <s v="P026"/>
    <s v="S001"/>
    <n v="2"/>
    <n v="0.05"/>
    <s v="Cash"/>
    <n v="1015.76"/>
    <n v="584.4"/>
    <s v="Groceries"/>
    <s v="Dairy"/>
    <n v="2031.52"/>
    <n v="1168.8"/>
    <n v="862.72"/>
    <n v="0.42466724423092073"/>
    <n v="101.57600000000001"/>
    <n v="1929.944"/>
    <n v="761.14400000000001"/>
    <x v="0"/>
    <d v="1981-07-24T00:00:00"/>
    <s v="Dylanmouth"/>
    <d v="2023-09-15T00:00:00"/>
    <n v="44"/>
  </r>
  <r>
    <s v="T00374"/>
    <d v="2025-07-19T00:00:00"/>
    <s v="C026"/>
    <s v="P013"/>
    <s v="S005"/>
    <n v="1"/>
    <n v="0.15"/>
    <s v="Cash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0"/>
    <d v="2004-01-04T00:00:00"/>
    <s v="Shepherdburgh"/>
    <d v="2024-09-03T00:00:00"/>
    <n v="22"/>
  </r>
  <r>
    <s v="T00375"/>
    <d v="2023-11-11T00:00:00"/>
    <s v="C063"/>
    <s v="P025"/>
    <s v="S001"/>
    <n v="4"/>
    <n v="0.15"/>
    <s v="Credit Card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x v="0"/>
    <d v="1973-01-07T00:00:00"/>
    <s v="West Amandashire"/>
    <d v="2023-05-29T00:00:00"/>
    <n v="53"/>
  </r>
  <r>
    <s v="T00376"/>
    <d v="2025-05-28T00:00:00"/>
    <s v="C139"/>
    <s v="P039"/>
    <s v="S002"/>
    <n v="1"/>
    <n v="0.05"/>
    <s v="Bank Transfer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0"/>
    <d v="1960-03-21T00:00:00"/>
    <s v="Whiteside"/>
    <d v="2021-09-16T00:00:00"/>
    <n v="66"/>
  </r>
  <r>
    <s v="T00377"/>
    <d v="2024-05-23T00:00:00"/>
    <s v="C060"/>
    <s v="P030"/>
    <s v="S005"/>
    <n v="3"/>
    <n v="0.1"/>
    <s v="Credit Card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x v="0"/>
    <d v="1997-10-09T00:00:00"/>
    <s v="Carlyberg"/>
    <d v="2025-06-15T00:00:00"/>
    <n v="28"/>
  </r>
  <r>
    <s v="T00378"/>
    <d v="2025-02-21T00:00:00"/>
    <s v="C078"/>
    <s v="P034"/>
    <s v="S002"/>
    <n v="5"/>
    <n v="0.05"/>
    <s v="Mobile Money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0"/>
    <d v="1988-09-25T00:00:00"/>
    <s v="Craigport"/>
    <d v="2025-01-14T00:00:00"/>
    <n v="37"/>
  </r>
  <r>
    <s v="T00379"/>
    <d v="2024-02-13T00:00:00"/>
    <s v="C077"/>
    <s v="P005"/>
    <s v="S003"/>
    <n v="1"/>
    <n v="0.05"/>
    <s v="Mobile Money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x v="1"/>
    <d v="2002-12-24T00:00:00"/>
    <s v="North Meagan"/>
    <d v="2022-10-21T00:00:00"/>
    <n v="23"/>
  </r>
  <r>
    <s v="T00380"/>
    <d v="2025-02-16T00:00:00"/>
    <s v="C143"/>
    <s v="P010"/>
    <s v="S004"/>
    <n v="1"/>
    <n v="0.1"/>
    <s v="Mobile Money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61-06-03T00:00:00"/>
    <s v="South Jameschester"/>
    <d v="2023-06-10T00:00:00"/>
    <n v="65"/>
  </r>
  <r>
    <s v="T00381"/>
    <d v="2024-10-18T00:00:00"/>
    <s v="C135"/>
    <s v="P043"/>
    <s v="S003"/>
    <n v="4"/>
    <n v="0.15"/>
    <s v="Credit Card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1986-03-07T00:00:00"/>
    <s v="North Charlesville"/>
    <d v="2023-09-03T00:00:00"/>
    <n v="40"/>
  </r>
  <r>
    <s v="T00382"/>
    <d v="2024-07-27T00:00:00"/>
    <s v="C077"/>
    <s v="P021"/>
    <s v="S004"/>
    <n v="2"/>
    <n v="0.15"/>
    <s v="Credit Card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1"/>
    <d v="2002-12-24T00:00:00"/>
    <s v="North Meagan"/>
    <d v="2022-10-21T00:00:00"/>
    <n v="23"/>
  </r>
  <r>
    <s v="T00383"/>
    <d v="2025-02-26T00:00:00"/>
    <s v="C058"/>
    <s v="P037"/>
    <s v="S003"/>
    <n v="2"/>
    <n v="0.15"/>
    <s v="Cash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0"/>
    <d v="2005-07-22T00:00:00"/>
    <s v="West Tinatown"/>
    <d v="2020-11-10T00:00:00"/>
    <n v="20"/>
  </r>
  <r>
    <s v="T00384"/>
    <d v="2025-04-29T00:00:00"/>
    <s v="C144"/>
    <s v="P007"/>
    <s v="S004"/>
    <n v="4"/>
    <n v="0.05"/>
    <s v="Mobile Money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x v="1"/>
    <d v="1963-09-02T00:00:00"/>
    <s v="North Lisa"/>
    <d v="2021-03-03T00:00:00"/>
    <n v="62"/>
  </r>
  <r>
    <s v="T00385"/>
    <d v="2024-11-20T00:00:00"/>
    <s v="C063"/>
    <s v="P007"/>
    <s v="S003"/>
    <n v="2"/>
    <n v="0.1"/>
    <s v="Cash"/>
    <n v="1474.12"/>
    <n v="764.02"/>
    <s v="Electronics"/>
    <s v="Camera"/>
    <n v="2948.24"/>
    <n v="1528.04"/>
    <n v="1420.1999999999998"/>
    <n v="0.48171112256804055"/>
    <n v="294.82400000000001"/>
    <n v="2653.4159999999997"/>
    <n v="1125.3759999999997"/>
    <x v="0"/>
    <d v="1973-01-07T00:00:00"/>
    <s v="West Amandashire"/>
    <d v="2023-05-29T00:00:00"/>
    <n v="53"/>
  </r>
  <r>
    <s v="T00386"/>
    <d v="2024-07-17T00:00:00"/>
    <s v="C116"/>
    <s v="P043"/>
    <s v="S003"/>
    <n v="1"/>
    <n v="0.05"/>
    <s v="Cash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x v="0"/>
    <d v="1955-09-26T00:00:00"/>
    <s v="Zacharyberg"/>
    <d v="2025-07-31T00:00:00"/>
    <n v="70"/>
  </r>
  <r>
    <s v="T00387"/>
    <d v="2024-04-15T00:00:00"/>
    <s v="C069"/>
    <s v="P011"/>
    <s v="S004"/>
    <n v="5"/>
    <n v="0"/>
    <s v="Cash"/>
    <n v="248.57"/>
    <n v="190.67"/>
    <s v="Electronics"/>
    <s v="Headphones"/>
    <n v="1242.8499999999999"/>
    <n v="953.34999999999991"/>
    <n v="289.5"/>
    <n v="0.2329323731745585"/>
    <n v="0"/>
    <n v="1242.8499999999999"/>
    <n v="289.5"/>
    <x v="0"/>
    <d v="1965-10-14T00:00:00"/>
    <s v="New Reginald"/>
    <d v="2023-01-11T00:00:00"/>
    <n v="60"/>
  </r>
  <r>
    <s v="T00388"/>
    <d v="2023-11-24T00:00:00"/>
    <s v="C049"/>
    <s v="P024"/>
    <s v="S005"/>
    <n v="5"/>
    <n v="0.05"/>
    <s v="Mobile Money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0"/>
    <d v="1997-01-03T00:00:00"/>
    <s v="Chambersview"/>
    <d v="2022-06-23T00:00:00"/>
    <n v="29"/>
  </r>
  <r>
    <s v="T00389"/>
    <d v="2024-10-19T00:00:00"/>
    <s v="C054"/>
    <s v="P020"/>
    <s v="S003"/>
    <n v="3"/>
    <n v="0"/>
    <s v="Credit Card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1"/>
    <d v="2002-11-10T00:00:00"/>
    <s v="New Kathleentown"/>
    <d v="2021-03-19T00:00:00"/>
    <n v="23"/>
  </r>
  <r>
    <s v="T00390"/>
    <d v="2025-06-10T00:00:00"/>
    <s v="C049"/>
    <s v="P048"/>
    <s v="S001"/>
    <n v="4"/>
    <n v="0.05"/>
    <s v="Credit Card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97-01-03T00:00:00"/>
    <s v="Chambersview"/>
    <d v="2022-06-23T00:00:00"/>
    <n v="29"/>
  </r>
  <r>
    <s v="T00391"/>
    <d v="2024-10-10T00:00:00"/>
    <s v="C102"/>
    <s v="P005"/>
    <s v="S002"/>
    <n v="5"/>
    <n v="0.1"/>
    <s v="Bank Transfer"/>
    <n v="1396.22"/>
    <n v="1004.09"/>
    <s v="Fashion"/>
    <s v="Bags"/>
    <n v="6981.1"/>
    <n v="5020.45"/>
    <n v="1960.6500000000005"/>
    <n v="0.28085115526206478"/>
    <n v="698.11000000000013"/>
    <n v="6282.99"/>
    <n v="1262.54"/>
    <x v="1"/>
    <d v="1996-06-20T00:00:00"/>
    <s v="South Briantown"/>
    <d v="2023-11-12T00:00:00"/>
    <n v="30"/>
  </r>
  <r>
    <s v="T00392"/>
    <d v="2024-10-09T00:00:00"/>
    <s v="C098"/>
    <s v="P041"/>
    <s v="S004"/>
    <n v="5"/>
    <n v="0.1"/>
    <s v="Bank Transfer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1"/>
    <d v="2005-01-09T00:00:00"/>
    <s v="East Colinmouth"/>
    <d v="2023-05-22T00:00:00"/>
    <n v="21"/>
  </r>
  <r>
    <s v="T00393"/>
    <d v="2024-12-23T00:00:00"/>
    <s v="C067"/>
    <s v="P031"/>
    <s v="S003"/>
    <n v="5"/>
    <n v="0.15"/>
    <s v="Mobile Money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0"/>
    <d v="1973-09-07T00:00:00"/>
    <s v="Davisfurt"/>
    <d v="2021-03-11T00:00:00"/>
    <n v="52"/>
  </r>
  <r>
    <s v="T00394"/>
    <d v="2024-05-07T00:00:00"/>
    <s v="C026"/>
    <s v="P001"/>
    <s v="S004"/>
    <n v="3"/>
    <n v="0.05"/>
    <s v="Bank Transfer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x v="0"/>
    <d v="2004-01-04T00:00:00"/>
    <s v="Shepherdburgh"/>
    <d v="2024-09-03T00:00:00"/>
    <n v="22"/>
  </r>
  <r>
    <s v="T00395"/>
    <d v="2024-12-16T00:00:00"/>
    <s v="C081"/>
    <s v="P025"/>
    <s v="S004"/>
    <n v="1"/>
    <n v="0.05"/>
    <s v="Credit Card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x v="1"/>
    <d v="1988-07-20T00:00:00"/>
    <s v="South Christinabury"/>
    <d v="2022-09-22T00:00:00"/>
    <n v="37"/>
  </r>
  <r>
    <s v="T00396"/>
    <d v="2024-07-25T00:00:00"/>
    <s v="C005"/>
    <s v="P049"/>
    <s v="S003"/>
    <n v="5"/>
    <n v="0.15"/>
    <s v="Bank Transfer"/>
    <n v="388.26"/>
    <n v="199.3"/>
    <s v="Fashion"/>
    <s v="Watches"/>
    <n v="1941.3"/>
    <n v="996.5"/>
    <n v="944.8"/>
    <n v="0.48668418070365216"/>
    <n v="291.19499999999999"/>
    <n v="1650.105"/>
    <n v="653.60500000000002"/>
    <x v="0"/>
    <d v="1992-06-18T00:00:00"/>
    <s v="Port Kimberly"/>
    <d v="2022-02-24T00:00:00"/>
    <n v="34"/>
  </r>
  <r>
    <s v="T00397"/>
    <d v="2023-11-17T00:00:00"/>
    <s v="C040"/>
    <s v="P029"/>
    <s v="S002"/>
    <n v="3"/>
    <n v="0.05"/>
    <s v="Mobile Money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x v="0"/>
    <d v="1974-11-06T00:00:00"/>
    <s v="Port Miguel"/>
    <d v="2022-07-12T00:00:00"/>
    <n v="51"/>
  </r>
  <r>
    <s v="T00398"/>
    <d v="2024-10-14T00:00:00"/>
    <s v="C146"/>
    <s v="P009"/>
    <s v="S002"/>
    <n v="4"/>
    <n v="0.1"/>
    <s v="Bank Transfer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1"/>
    <d v="1997-03-26T00:00:00"/>
    <s v="North Jamesport"/>
    <d v="2022-08-31T00:00:00"/>
    <n v="29"/>
  </r>
  <r>
    <s v="T00399"/>
    <d v="2023-10-04T00:00:00"/>
    <s v="C196"/>
    <s v="P017"/>
    <s v="S004"/>
    <n v="4"/>
    <n v="0.15"/>
    <s v="Credit Card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64-04-24T00:00:00"/>
    <s v="Woodbury"/>
    <d v="2025-02-19T00:00:00"/>
    <n v="62"/>
  </r>
  <r>
    <s v="T00400"/>
    <d v="2024-01-24T00:00:00"/>
    <s v="C188"/>
    <s v="P006"/>
    <s v="S003"/>
    <n v="2"/>
    <n v="0.05"/>
    <s v="Mobile Money"/>
    <n v="318.05"/>
    <n v="187.34"/>
    <s v="Groceries"/>
    <s v="Fruits"/>
    <n v="636.1"/>
    <n v="374.68"/>
    <n v="261.42"/>
    <n v="0.41097311743436565"/>
    <n v="31.805000000000003"/>
    <n v="604.29500000000007"/>
    <n v="229.61500000000007"/>
    <x v="0"/>
    <d v="1960-11-23T00:00:00"/>
    <s v="East Danielleshire"/>
    <d v="2023-05-19T00:00:00"/>
    <n v="65"/>
  </r>
  <r>
    <s v="T00401"/>
    <d v="2024-07-27T00:00:00"/>
    <s v="C048"/>
    <s v="P047"/>
    <s v="S005"/>
    <n v="1"/>
    <n v="0"/>
    <s v="Cash"/>
    <n v="1197.18"/>
    <n v="722.74"/>
    <s v="Electronics"/>
    <s v="Smartphone"/>
    <n v="1197.18"/>
    <n v="722.74"/>
    <n v="474.44000000000005"/>
    <n v="0.39629796688885549"/>
    <n v="0"/>
    <n v="1197.18"/>
    <n v="474.44000000000005"/>
    <x v="0"/>
    <d v="2004-12-30T00:00:00"/>
    <s v="Newtonborough"/>
    <d v="2022-04-10T00:00:00"/>
    <n v="21"/>
  </r>
  <r>
    <s v="T00402"/>
    <d v="2025-05-13T00:00:00"/>
    <s v="C172"/>
    <s v="P021"/>
    <s v="S001"/>
    <n v="1"/>
    <n v="0.15"/>
    <s v="Credit Card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1"/>
    <d v="1977-03-14T00:00:00"/>
    <s v="New Fred"/>
    <d v="2025-06-21T00:00:00"/>
    <n v="49"/>
  </r>
  <r>
    <s v="T00403"/>
    <d v="2024-05-04T00:00:00"/>
    <s v="C162"/>
    <s v="P029"/>
    <s v="S002"/>
    <n v="1"/>
    <n v="0.05"/>
    <s v="Cash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0"/>
    <d v="2000-08-30T00:00:00"/>
    <s v="Ellisside"/>
    <d v="2022-06-03T00:00:00"/>
    <n v="25"/>
  </r>
  <r>
    <s v="T00404"/>
    <d v="2025-01-20T00:00:00"/>
    <s v="C056"/>
    <s v="P048"/>
    <s v="S005"/>
    <n v="4"/>
    <n v="0.1"/>
    <s v="Cash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x v="1"/>
    <d v="2004-09-23T00:00:00"/>
    <s v="North Tracey"/>
    <d v="2021-06-19T00:00:00"/>
    <n v="21"/>
  </r>
  <r>
    <s v="T00405"/>
    <d v="2024-08-06T00:00:00"/>
    <s v="C159"/>
    <s v="P022"/>
    <s v="S005"/>
    <n v="4"/>
    <n v="0.15"/>
    <s v="Cash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90-10-14T00:00:00"/>
    <s v="Joshuamouth"/>
    <d v="2022-01-26T00:00:00"/>
    <n v="35"/>
  </r>
  <r>
    <s v="T00406"/>
    <d v="2025-05-21T00:00:00"/>
    <s v="C002"/>
    <s v="P031"/>
    <s v="S005"/>
    <n v="5"/>
    <n v="0.15"/>
    <s v="Cash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0"/>
    <d v="1959-08-18T00:00:00"/>
    <s v="New Gabrielleport"/>
    <d v="2020-11-03T00:00:00"/>
    <n v="66"/>
  </r>
  <r>
    <s v="T00407"/>
    <d v="2025-06-13T00:00:00"/>
    <s v="C005"/>
    <s v="P034"/>
    <s v="S005"/>
    <n v="3"/>
    <n v="0.1"/>
    <s v="Cash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0"/>
    <d v="1992-06-18T00:00:00"/>
    <s v="Port Kimberly"/>
    <d v="2022-02-24T00:00:00"/>
    <n v="34"/>
  </r>
  <r>
    <s v="T00408"/>
    <d v="2024-12-22T00:00:00"/>
    <s v="C129"/>
    <s v="P015"/>
    <s v="S004"/>
    <n v="2"/>
    <n v="0"/>
    <s v="Cash"/>
    <n v="270.45"/>
    <n v="187.6"/>
    <s v="Fashion"/>
    <s v="Bags"/>
    <n v="540.9"/>
    <n v="375.2"/>
    <n v="165.7"/>
    <n v="0.30634128304677388"/>
    <n v="0"/>
    <n v="540.9"/>
    <n v="165.7"/>
    <x v="0"/>
    <d v="1958-10-08T00:00:00"/>
    <s v="New Michael"/>
    <d v="2024-12-10T00:00:00"/>
    <n v="67"/>
  </r>
  <r>
    <s v="T00409"/>
    <d v="2025-01-21T00:00:00"/>
    <s v="C135"/>
    <s v="P037"/>
    <s v="S002"/>
    <n v="2"/>
    <n v="0.05"/>
    <s v="Bank Transfer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0"/>
    <d v="1986-03-07T00:00:00"/>
    <s v="North Charlesville"/>
    <d v="2023-09-03T00:00:00"/>
    <n v="40"/>
  </r>
  <r>
    <s v="T00410"/>
    <d v="2024-05-18T00:00:00"/>
    <s v="C091"/>
    <s v="P048"/>
    <s v="S003"/>
    <n v="4"/>
    <n v="0"/>
    <s v="Bank Transfer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x v="0"/>
    <d v="1963-02-04T00:00:00"/>
    <s v="Port Williamhaven"/>
    <d v="2021-08-23T00:00:00"/>
    <n v="63"/>
  </r>
  <r>
    <s v="T00411"/>
    <d v="2024-09-24T00:00:00"/>
    <s v="C104"/>
    <s v="P002"/>
    <s v="S004"/>
    <n v="5"/>
    <n v="0.05"/>
    <s v="Credit Card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0"/>
    <d v="1965-03-20T00:00:00"/>
    <s v="West Ann"/>
    <d v="2024-01-17T00:00:00"/>
    <n v="61"/>
  </r>
  <r>
    <s v="T00412"/>
    <d v="2023-10-03T00:00:00"/>
    <s v="C077"/>
    <s v="P005"/>
    <s v="S001"/>
    <n v="1"/>
    <n v="0"/>
    <s v="Mobile Money"/>
    <n v="1396.22"/>
    <n v="1004.09"/>
    <s v="Fashion"/>
    <s v="Bags"/>
    <n v="1396.22"/>
    <n v="1004.09"/>
    <n v="392.13"/>
    <n v="0.28085115526206472"/>
    <n v="0"/>
    <n v="1396.22"/>
    <n v="392.13"/>
    <x v="1"/>
    <d v="2002-12-24T00:00:00"/>
    <s v="North Meagan"/>
    <d v="2022-10-21T00:00:00"/>
    <n v="23"/>
  </r>
  <r>
    <s v="T00413"/>
    <d v="2024-01-20T00:00:00"/>
    <s v="C098"/>
    <s v="P030"/>
    <s v="S004"/>
    <n v="5"/>
    <n v="0.15"/>
    <s v="Cash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1"/>
    <d v="2005-01-09T00:00:00"/>
    <s v="East Colinmouth"/>
    <d v="2023-05-22T00:00:00"/>
    <n v="21"/>
  </r>
  <r>
    <s v="T00414"/>
    <d v="2023-09-19T00:00:00"/>
    <s v="C164"/>
    <s v="P034"/>
    <s v="S001"/>
    <n v="2"/>
    <n v="0"/>
    <s v="Mobile Money"/>
    <n v="428.05"/>
    <n v="246.07"/>
    <s v="Electronics"/>
    <s v="Laptop"/>
    <n v="856.1"/>
    <n v="492.14"/>
    <n v="363.96000000000004"/>
    <n v="0.42513725032122418"/>
    <n v="0"/>
    <n v="856.1"/>
    <n v="363.96000000000004"/>
    <x v="0"/>
    <d v="1968-07-28T00:00:00"/>
    <s v="North Rodney"/>
    <d v="2020-12-21T00:00:00"/>
    <n v="57"/>
  </r>
  <r>
    <s v="T00415"/>
    <d v="2025-06-13T00:00:00"/>
    <s v="C112"/>
    <s v="P029"/>
    <s v="S003"/>
    <n v="5"/>
    <n v="0"/>
    <s v="Cash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1"/>
    <d v="1983-12-29T00:00:00"/>
    <s v="Aaronmouth"/>
    <d v="2023-03-21T00:00:00"/>
    <n v="42"/>
  </r>
  <r>
    <s v="T00416"/>
    <d v="2025-04-18T00:00:00"/>
    <s v="C059"/>
    <s v="P036"/>
    <s v="S002"/>
    <n v="5"/>
    <n v="0.15"/>
    <s v="Bank Transfer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x v="1"/>
    <d v="1963-05-11T00:00:00"/>
    <s v="New Meagan"/>
    <d v="2024-09-27T00:00:00"/>
    <n v="63"/>
  </r>
  <r>
    <s v="T00417"/>
    <d v="2023-10-19T00:00:00"/>
    <s v="C012"/>
    <s v="P004"/>
    <s v="S001"/>
    <n v="3"/>
    <n v="0"/>
    <s v="Credit Card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x v="0"/>
    <d v="1989-12-08T00:00:00"/>
    <s v="Lake Dawn"/>
    <d v="2021-07-16T00:00:00"/>
    <n v="36"/>
  </r>
  <r>
    <s v="T00418"/>
    <d v="2024-11-12T00:00:00"/>
    <s v="C081"/>
    <s v="P033"/>
    <s v="S001"/>
    <n v="2"/>
    <n v="0.05"/>
    <s v="Mobile Money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1"/>
    <d v="1988-07-20T00:00:00"/>
    <s v="South Christinabury"/>
    <d v="2022-09-22T00:00:00"/>
    <n v="37"/>
  </r>
  <r>
    <s v="T00419"/>
    <d v="2024-01-30T00:00:00"/>
    <s v="C020"/>
    <s v="P029"/>
    <s v="S003"/>
    <n v="2"/>
    <n v="0.05"/>
    <s v="Mobile Money"/>
    <n v="1485.05"/>
    <n v="988.31"/>
    <s v="Fashion"/>
    <s v="Clothing"/>
    <n v="2970.1"/>
    <n v="1976.62"/>
    <n v="993.48"/>
    <n v="0.33449378808794317"/>
    <n v="148.505"/>
    <n v="2821.5949999999998"/>
    <n v="844.97499999999991"/>
    <x v="1"/>
    <d v="1982-06-26T00:00:00"/>
    <s v="Travisstad"/>
    <d v="2024-04-19T00:00:00"/>
    <n v="43"/>
  </r>
  <r>
    <s v="T00420"/>
    <d v="2024-03-30T00:00:00"/>
    <s v="C174"/>
    <s v="P029"/>
    <s v="S005"/>
    <n v="3"/>
    <n v="0.15"/>
    <s v="Credit Card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0"/>
    <d v="2005-07-07T00:00:00"/>
    <s v="South Jennifer"/>
    <d v="2025-08-28T00:00:00"/>
    <n v="20"/>
  </r>
  <r>
    <s v="T00421"/>
    <d v="2023-11-28T00:00:00"/>
    <s v="C177"/>
    <s v="P019"/>
    <s v="S001"/>
    <n v="5"/>
    <n v="0.1"/>
    <s v="Cash"/>
    <n v="1762.92"/>
    <n v="1346.48"/>
    <s v="Electronics"/>
    <s v="Laptop"/>
    <n v="8814.6"/>
    <n v="6732.4"/>
    <n v="2082.2000000000007"/>
    <n v="0.23622172305039374"/>
    <n v="881.46"/>
    <n v="7933.14"/>
    <n v="1200.7400000000007"/>
    <x v="1"/>
    <d v="1985-01-05T00:00:00"/>
    <s v="South James"/>
    <d v="2022-01-23T00:00:00"/>
    <n v="41"/>
  </r>
  <r>
    <s v="T00422"/>
    <d v="2025-07-13T00:00:00"/>
    <s v="C026"/>
    <s v="P046"/>
    <s v="S004"/>
    <n v="2"/>
    <n v="0"/>
    <s v="Bank Transfer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0"/>
    <d v="2004-01-04T00:00:00"/>
    <s v="Shepherdburgh"/>
    <d v="2024-09-03T00:00:00"/>
    <n v="22"/>
  </r>
  <r>
    <s v="T00423"/>
    <d v="2023-12-06T00:00:00"/>
    <s v="C155"/>
    <s v="P001"/>
    <s v="S005"/>
    <n v="5"/>
    <n v="0.15"/>
    <s v="Bank Transfer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0"/>
    <d v="1965-09-20T00:00:00"/>
    <s v="Kevinshire"/>
    <d v="2024-03-23T00:00:00"/>
    <n v="60"/>
  </r>
  <r>
    <s v="T00424"/>
    <d v="2024-04-13T00:00:00"/>
    <s v="C008"/>
    <s v="P014"/>
    <s v="S003"/>
    <n v="4"/>
    <n v="0.15"/>
    <s v="Credit Card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0"/>
    <d v="1960-11-13T00:00:00"/>
    <s v="New Michaelland"/>
    <d v="2025-03-04T00:00:00"/>
    <n v="65"/>
  </r>
  <r>
    <s v="T00425"/>
    <d v="2024-10-09T00:00:00"/>
    <s v="C092"/>
    <s v="P004"/>
    <s v="S005"/>
    <n v="4"/>
    <n v="0.15"/>
    <s v="Credit Card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x v="1"/>
    <d v="2001-11-28T00:00:00"/>
    <s v="Mendozaland"/>
    <d v="2023-12-17T00:00:00"/>
    <n v="24"/>
  </r>
  <r>
    <s v="T00426"/>
    <d v="2023-09-11T00:00:00"/>
    <s v="C175"/>
    <s v="P024"/>
    <s v="S005"/>
    <n v="4"/>
    <n v="0"/>
    <s v="Bank Transfer"/>
    <n v="1487.41"/>
    <n v="813.07"/>
    <s v="Electronics"/>
    <s v="Smartphone"/>
    <n v="5949.64"/>
    <n v="3252.28"/>
    <n v="2697.36"/>
    <n v="0.45336524562830693"/>
    <n v="0"/>
    <n v="5949.64"/>
    <n v="2697.36"/>
    <x v="0"/>
    <d v="1998-01-07T00:00:00"/>
    <s v="Davidtown"/>
    <d v="2021-02-25T00:00:00"/>
    <n v="28"/>
  </r>
  <r>
    <s v="T00427"/>
    <d v="2024-12-10T00:00:00"/>
    <s v="C064"/>
    <s v="P030"/>
    <s v="S001"/>
    <n v="1"/>
    <n v="0.1"/>
    <s v="Credit Card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1973-09-01T00:00:00"/>
    <s v="Brittanyburgh"/>
    <d v="2024-09-26T00:00:00"/>
    <n v="52"/>
  </r>
  <r>
    <s v="T00428"/>
    <d v="2025-08-30T00:00:00"/>
    <s v="C098"/>
    <s v="P033"/>
    <s v="S002"/>
    <n v="4"/>
    <n v="0.1"/>
    <s v="Bank Transfer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x v="1"/>
    <d v="2005-01-09T00:00:00"/>
    <s v="East Colinmouth"/>
    <d v="2023-05-22T00:00:00"/>
    <n v="21"/>
  </r>
  <r>
    <s v="T00429"/>
    <d v="2024-02-18T00:00:00"/>
    <s v="C028"/>
    <s v="P010"/>
    <s v="S001"/>
    <n v="1"/>
    <n v="0.1"/>
    <s v="Mobile Money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1"/>
    <d v="1960-02-10T00:00:00"/>
    <s v="New David"/>
    <d v="2022-12-16T00:00:00"/>
    <n v="66"/>
  </r>
  <r>
    <s v="T00430"/>
    <d v="2024-03-03T00:00:00"/>
    <s v="C093"/>
    <s v="P026"/>
    <s v="S003"/>
    <n v="1"/>
    <n v="0.05"/>
    <s v="Cash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1978-04-14T00:00:00"/>
    <s v="Baldwinstad"/>
    <d v="2022-02-25T00:00:00"/>
    <n v="48"/>
  </r>
  <r>
    <s v="T00431"/>
    <d v="2024-01-10T00:00:00"/>
    <s v="C048"/>
    <s v="P015"/>
    <s v="S004"/>
    <n v="4"/>
    <n v="0.15"/>
    <s v="Cash"/>
    <n v="270.45"/>
    <n v="187.6"/>
    <s v="Fashion"/>
    <s v="Bags"/>
    <n v="1081.8"/>
    <n v="750.4"/>
    <n v="331.4"/>
    <n v="0.30634128304677388"/>
    <n v="162.26999999999998"/>
    <n v="919.53"/>
    <n v="169.13"/>
    <x v="0"/>
    <d v="2004-12-30T00:00:00"/>
    <s v="Newtonborough"/>
    <d v="2022-04-10T00:00:00"/>
    <n v="21"/>
  </r>
  <r>
    <s v="T00432"/>
    <d v="2023-12-18T00:00:00"/>
    <s v="C007"/>
    <s v="P048"/>
    <s v="S001"/>
    <n v="3"/>
    <n v="0"/>
    <s v="Bank Transfer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x v="0"/>
    <d v="1985-01-11T00:00:00"/>
    <s v="West Jasmine"/>
    <d v="2021-10-13T00:00:00"/>
    <n v="41"/>
  </r>
  <r>
    <s v="T00433"/>
    <d v="2024-02-12T00:00:00"/>
    <s v="C099"/>
    <s v="P010"/>
    <s v="S001"/>
    <n v="3"/>
    <n v="0.15"/>
    <s v="Mobile Money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x v="0"/>
    <d v="1964-07-22T00:00:00"/>
    <s v="Hansonhaven"/>
    <d v="2021-01-17T00:00:00"/>
    <n v="61"/>
  </r>
  <r>
    <s v="T00434"/>
    <d v="2025-02-21T00:00:00"/>
    <s v="C200"/>
    <s v="P030"/>
    <s v="S001"/>
    <n v="5"/>
    <n v="0.05"/>
    <s v="Credit Card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x v="0"/>
    <d v="2001-12-24T00:00:00"/>
    <s v="Jenniferbury"/>
    <d v="2025-06-24T00:00:00"/>
    <n v="24"/>
  </r>
  <r>
    <s v="T00435"/>
    <d v="2025-02-20T00:00:00"/>
    <s v="C176"/>
    <s v="P028"/>
    <s v="S004"/>
    <n v="2"/>
    <n v="0.05"/>
    <s v="Bank Transfer"/>
    <n v="673.78"/>
    <n v="363.33"/>
    <s v="Electronics"/>
    <s v="Smartphone"/>
    <n v="1347.56"/>
    <n v="726.66"/>
    <n v="620.9"/>
    <n v="0.46075870462168661"/>
    <n v="67.378"/>
    <n v="1280.182"/>
    <n v="553.52200000000005"/>
    <x v="0"/>
    <d v="1979-10-07T00:00:00"/>
    <s v="West Amymouth"/>
    <d v="2021-07-22T00:00:00"/>
    <n v="46"/>
  </r>
  <r>
    <s v="T00436"/>
    <d v="2024-03-16T00:00:00"/>
    <s v="C078"/>
    <s v="P011"/>
    <s v="S003"/>
    <n v="4"/>
    <n v="0.05"/>
    <s v="Cash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0"/>
    <d v="1988-09-25T00:00:00"/>
    <s v="Craigport"/>
    <d v="2025-01-14T00:00:00"/>
    <n v="37"/>
  </r>
  <r>
    <s v="T00437"/>
    <d v="2024-03-20T00:00:00"/>
    <s v="C043"/>
    <s v="P025"/>
    <s v="S004"/>
    <n v="3"/>
    <n v="0.15"/>
    <s v="Bank Transfer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x v="0"/>
    <d v="1988-09-14T00:00:00"/>
    <s v="North Jonathonhaven"/>
    <d v="2023-10-14T00:00:00"/>
    <n v="37"/>
  </r>
  <r>
    <s v="T00438"/>
    <d v="2025-05-29T00:00:00"/>
    <s v="C124"/>
    <s v="P027"/>
    <s v="S001"/>
    <n v="3"/>
    <n v="0.1"/>
    <s v="Credit Card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1"/>
    <d v="1962-06-07T00:00:00"/>
    <s v="North Michelle"/>
    <d v="2021-02-10T00:00:00"/>
    <n v="64"/>
  </r>
  <r>
    <s v="T00439"/>
    <d v="2024-05-15T00:00:00"/>
    <s v="C185"/>
    <s v="P046"/>
    <s v="S004"/>
    <n v="5"/>
    <n v="0.05"/>
    <s v="Mobile Money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x v="1"/>
    <d v="1975-07-04T00:00:00"/>
    <s v="North Chaseborough"/>
    <d v="2024-10-06T00:00:00"/>
    <n v="50"/>
  </r>
  <r>
    <s v="T00440"/>
    <d v="2023-09-26T00:00:00"/>
    <s v="C028"/>
    <s v="P048"/>
    <s v="S002"/>
    <n v="3"/>
    <n v="0"/>
    <s v="Mobile Money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x v="1"/>
    <d v="1960-02-10T00:00:00"/>
    <s v="New David"/>
    <d v="2022-12-16T00:00:00"/>
    <n v="66"/>
  </r>
  <r>
    <s v="T00441"/>
    <d v="2025-08-28T00:00:00"/>
    <s v="C086"/>
    <s v="P012"/>
    <s v="S005"/>
    <n v="4"/>
    <n v="0.1"/>
    <s v="Mobile Money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x v="1"/>
    <d v="1975-09-26T00:00:00"/>
    <s v="Port Stephanie"/>
    <d v="2023-07-26T00:00:00"/>
    <n v="50"/>
  </r>
  <r>
    <s v="T00442"/>
    <d v="2024-08-17T00:00:00"/>
    <s v="C086"/>
    <s v="P027"/>
    <s v="S004"/>
    <n v="5"/>
    <n v="0.05"/>
    <s v="Bank Transfer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1"/>
    <d v="1975-09-26T00:00:00"/>
    <s v="Port Stephanie"/>
    <d v="2023-07-26T00:00:00"/>
    <n v="50"/>
  </r>
  <r>
    <s v="T00443"/>
    <d v="2025-04-06T00:00:00"/>
    <s v="C083"/>
    <s v="P028"/>
    <s v="S005"/>
    <n v="2"/>
    <n v="0.15"/>
    <s v="Bank Transfer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1"/>
    <d v="1981-03-29T00:00:00"/>
    <s v="West Josephport"/>
    <d v="2022-02-08T00:00:00"/>
    <n v="45"/>
  </r>
  <r>
    <s v="T00444"/>
    <d v="2024-04-01T00:00:00"/>
    <s v="C046"/>
    <s v="P018"/>
    <s v="S004"/>
    <n v="3"/>
    <n v="0.1"/>
    <s v="Mobile Money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x v="0"/>
    <d v="1964-01-21T00:00:00"/>
    <s v="New Jontown"/>
    <d v="2022-06-25T00:00:00"/>
    <n v="62"/>
  </r>
  <r>
    <s v="T00445"/>
    <d v="2025-01-17T00:00:00"/>
    <s v="C148"/>
    <s v="P002"/>
    <s v="S002"/>
    <n v="3"/>
    <n v="0.15"/>
    <s v="Bank Transfer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x v="1"/>
    <d v="2005-07-08T00:00:00"/>
    <s v="Charlesmouth"/>
    <d v="2024-11-05T00:00:00"/>
    <n v="20"/>
  </r>
  <r>
    <s v="T00446"/>
    <d v="2024-10-12T00:00:00"/>
    <s v="C101"/>
    <s v="P016"/>
    <s v="S003"/>
    <n v="1"/>
    <n v="0.05"/>
    <s v="Credit Card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1"/>
    <d v="1956-05-29T00:00:00"/>
    <s v="North Gary"/>
    <d v="2024-09-08T00:00:00"/>
    <n v="70"/>
  </r>
  <r>
    <s v="T00447"/>
    <d v="2025-05-02T00:00:00"/>
    <s v="C175"/>
    <s v="P015"/>
    <s v="S005"/>
    <n v="1"/>
    <n v="0.15"/>
    <s v="Credit Card"/>
    <n v="270.45"/>
    <n v="187.6"/>
    <s v="Fashion"/>
    <s v="Bags"/>
    <n v="270.45"/>
    <n v="187.6"/>
    <n v="82.85"/>
    <n v="0.30634128304677388"/>
    <n v="40.567499999999995"/>
    <n v="229.88249999999999"/>
    <n v="42.282499999999999"/>
    <x v="0"/>
    <d v="1998-01-07T00:00:00"/>
    <s v="Davidtown"/>
    <d v="2021-02-25T00:00:00"/>
    <n v="28"/>
  </r>
  <r>
    <s v="T00448"/>
    <d v="2024-03-31T00:00:00"/>
    <s v="C113"/>
    <s v="P044"/>
    <s v="S003"/>
    <n v="1"/>
    <n v="0.15"/>
    <s v="Mobile Money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x v="0"/>
    <d v="1977-05-23T00:00:00"/>
    <s v="Ramosbury"/>
    <d v="2022-12-31T00:00:00"/>
    <n v="49"/>
  </r>
  <r>
    <s v="T00449"/>
    <d v="2025-01-02T00:00:00"/>
    <s v="C036"/>
    <s v="P038"/>
    <s v="S003"/>
    <n v="2"/>
    <n v="0.1"/>
    <s v="Credit Card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1991-11-04T00:00:00"/>
    <s v="Ashleyview"/>
    <d v="2020-09-30T00:00:00"/>
    <n v="34"/>
  </r>
  <r>
    <s v="T00450"/>
    <d v="2025-05-29T00:00:00"/>
    <s v="C184"/>
    <s v="P017"/>
    <s v="S004"/>
    <n v="4"/>
    <n v="0"/>
    <s v="Mobile Money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0"/>
    <d v="2003-04-13T00:00:00"/>
    <s v="West Katrina"/>
    <d v="2021-04-19T00:00:00"/>
    <n v="23"/>
  </r>
  <r>
    <s v="T00451"/>
    <d v="2024-10-24T00:00:00"/>
    <s v="C154"/>
    <s v="P041"/>
    <s v="S004"/>
    <n v="5"/>
    <n v="0.15"/>
    <s v="Mobile Money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x v="0"/>
    <d v="1971-09-02T00:00:00"/>
    <s v="East Codyton"/>
    <d v="2023-11-21T00:00:00"/>
    <n v="54"/>
  </r>
  <r>
    <s v="T00452"/>
    <d v="2025-03-31T00:00:00"/>
    <s v="C140"/>
    <s v="P033"/>
    <s v="S001"/>
    <n v="3"/>
    <n v="0"/>
    <s v="Cash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1"/>
    <d v="1973-06-12T00:00:00"/>
    <s v="Port Gail"/>
    <d v="2024-08-28T00:00:00"/>
    <n v="53"/>
  </r>
  <r>
    <s v="T00453"/>
    <d v="2024-01-01T00:00:00"/>
    <s v="C197"/>
    <s v="P010"/>
    <s v="S002"/>
    <n v="3"/>
    <n v="0.05"/>
    <s v="Cash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0"/>
    <d v="1957-09-23T00:00:00"/>
    <s v="Lake Emily"/>
    <d v="2020-11-18T00:00:00"/>
    <n v="68"/>
  </r>
  <r>
    <s v="T00454"/>
    <d v="2025-07-01T00:00:00"/>
    <s v="C145"/>
    <s v="P036"/>
    <s v="S004"/>
    <n v="3"/>
    <n v="0.15"/>
    <s v="Cash"/>
    <n v="1501.46"/>
    <n v="1167.73"/>
    <s v="Fashion"/>
    <s v="Watches"/>
    <n v="4504.38"/>
    <n v="3503.19"/>
    <n v="1001.19"/>
    <n v="0.22227032355174298"/>
    <n v="675.65700000000004"/>
    <n v="3828.723"/>
    <n v="325.5329999999999"/>
    <x v="1"/>
    <d v="1959-11-07T00:00:00"/>
    <s v="Carlsonborough"/>
    <d v="2021-08-19T00:00:00"/>
    <n v="66"/>
  </r>
  <r>
    <s v="T00455"/>
    <d v="2025-07-15T00:00:00"/>
    <s v="C003"/>
    <s v="P030"/>
    <s v="S001"/>
    <n v="3"/>
    <n v="0.05"/>
    <s v="Credit Card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1"/>
    <d v="2005-04-19T00:00:00"/>
    <s v="Port Allen"/>
    <d v="2024-02-12T00:00:00"/>
    <n v="21"/>
  </r>
  <r>
    <s v="T00456"/>
    <d v="2025-01-17T00:00:00"/>
    <s v="C115"/>
    <s v="P043"/>
    <s v="S003"/>
    <n v="4"/>
    <n v="0.15"/>
    <s v="Credit Card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1960-02-25T00:00:00"/>
    <s v="Smithburgh"/>
    <d v="2023-11-12T00:00:00"/>
    <n v="66"/>
  </r>
  <r>
    <s v="T00457"/>
    <d v="2025-04-27T00:00:00"/>
    <s v="C089"/>
    <s v="P045"/>
    <s v="S001"/>
    <n v="4"/>
    <n v="0"/>
    <s v="Bank Transfer"/>
    <n v="1879.08"/>
    <n v="1004.56"/>
    <s v="Groceries"/>
    <s v="Dairy"/>
    <n v="7516.32"/>
    <n v="4018.24"/>
    <n v="3498.08"/>
    <n v="0.46539796070417438"/>
    <n v="0"/>
    <n v="7516.32"/>
    <n v="3498.08"/>
    <x v="1"/>
    <d v="1969-07-12T00:00:00"/>
    <s v="Geoffreystad"/>
    <d v="2022-11-25T00:00:00"/>
    <n v="56"/>
  </r>
  <r>
    <s v="T00458"/>
    <d v="2025-07-04T00:00:00"/>
    <s v="C107"/>
    <s v="P035"/>
    <s v="S001"/>
    <n v="1"/>
    <n v="0.05"/>
    <s v="Bank Transfer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x v="1"/>
    <d v="1995-10-08T00:00:00"/>
    <s v="Lake Dale"/>
    <d v="2023-07-17T00:00:00"/>
    <n v="30"/>
  </r>
  <r>
    <s v="T00459"/>
    <d v="2023-11-07T00:00:00"/>
    <s v="C080"/>
    <s v="P015"/>
    <s v="S003"/>
    <n v="4"/>
    <n v="0.05"/>
    <s v="Mobile Money"/>
    <n v="270.45"/>
    <n v="187.6"/>
    <s v="Fashion"/>
    <s v="Bags"/>
    <n v="1081.8"/>
    <n v="750.4"/>
    <n v="331.4"/>
    <n v="0.30634128304677388"/>
    <n v="54.09"/>
    <n v="1027.71"/>
    <n v="277.31000000000006"/>
    <x v="1"/>
    <d v="2003-11-04T00:00:00"/>
    <s v="Markberg"/>
    <d v="2023-01-02T00:00:00"/>
    <n v="22"/>
  </r>
  <r>
    <s v="T00460"/>
    <d v="2025-03-10T00:00:00"/>
    <s v="C090"/>
    <s v="P028"/>
    <s v="S004"/>
    <n v="1"/>
    <n v="0.15"/>
    <s v="Mobile Money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x v="0"/>
    <d v="1975-08-18T00:00:00"/>
    <s v="Fergusonview"/>
    <d v="2022-01-16T00:00:00"/>
    <n v="50"/>
  </r>
  <r>
    <s v="T00461"/>
    <d v="2025-01-15T00:00:00"/>
    <s v="C082"/>
    <s v="P012"/>
    <s v="S001"/>
    <n v="3"/>
    <n v="0"/>
    <s v="Cash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x v="0"/>
    <d v="2003-05-11T00:00:00"/>
    <s v="Vasquezmouth"/>
    <d v="2024-06-29T00:00:00"/>
    <n v="23"/>
  </r>
  <r>
    <s v="T00462"/>
    <d v="2023-12-06T00:00:00"/>
    <s v="C006"/>
    <s v="P043"/>
    <s v="S003"/>
    <n v="1"/>
    <n v="0.05"/>
    <s v="Credit Card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x v="0"/>
    <d v="1986-10-03T00:00:00"/>
    <s v="Costaberg"/>
    <d v="2022-07-09T00:00:00"/>
    <n v="39"/>
  </r>
  <r>
    <s v="T00463"/>
    <d v="2024-11-09T00:00:00"/>
    <s v="C133"/>
    <s v="P038"/>
    <s v="S002"/>
    <n v="5"/>
    <n v="0.05"/>
    <s v="Bank Transfer"/>
    <n v="366.93"/>
    <n v="285.23"/>
    <s v="Fashion"/>
    <s v="Footwear"/>
    <n v="1834.65"/>
    <n v="1426.15"/>
    <n v="408.5"/>
    <n v="0.22265827269506444"/>
    <n v="91.732500000000016"/>
    <n v="1742.9175"/>
    <n v="316.76749999999993"/>
    <x v="0"/>
    <d v="1962-04-14T00:00:00"/>
    <s v="East Melissashire"/>
    <d v="2025-06-23T00:00:00"/>
    <n v="64"/>
  </r>
  <r>
    <s v="T00464"/>
    <d v="2024-06-04T00:00:00"/>
    <s v="C144"/>
    <s v="P012"/>
    <s v="S004"/>
    <n v="4"/>
    <n v="0.05"/>
    <s v="Mobile Money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1"/>
    <d v="1963-09-02T00:00:00"/>
    <s v="North Lisa"/>
    <d v="2021-03-03T00:00:00"/>
    <n v="62"/>
  </r>
  <r>
    <s v="T00465"/>
    <d v="2024-08-12T00:00:00"/>
    <s v="C162"/>
    <s v="P049"/>
    <s v="S002"/>
    <n v="2"/>
    <n v="0.15"/>
    <s v="Mobile Money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2000-08-30T00:00:00"/>
    <s v="Ellisside"/>
    <d v="2022-06-03T00:00:00"/>
    <n v="25"/>
  </r>
  <r>
    <s v="T00466"/>
    <d v="2024-10-03T00:00:00"/>
    <s v="C008"/>
    <s v="P007"/>
    <s v="S005"/>
    <n v="2"/>
    <n v="0.15"/>
    <s v="Mobile Money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x v="0"/>
    <d v="1960-11-13T00:00:00"/>
    <s v="New Michaelland"/>
    <d v="2025-03-04T00:00:00"/>
    <n v="65"/>
  </r>
  <r>
    <s v="T00467"/>
    <d v="2024-07-08T00:00:00"/>
    <s v="C100"/>
    <s v="P011"/>
    <s v="S001"/>
    <n v="2"/>
    <n v="0.05"/>
    <s v="Bank Transfer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1"/>
    <d v="1954-09-28T00:00:00"/>
    <s v="North Jason"/>
    <d v="2024-11-06T00:00:00"/>
    <n v="71"/>
  </r>
  <r>
    <s v="T00468"/>
    <d v="2024-06-11T00:00:00"/>
    <s v="C193"/>
    <s v="P028"/>
    <s v="S001"/>
    <n v="5"/>
    <n v="0"/>
    <s v="Credit Card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x v="1"/>
    <d v="1969-11-06T00:00:00"/>
    <s v="North Kelly"/>
    <d v="2020-12-08T00:00:00"/>
    <n v="56"/>
  </r>
  <r>
    <s v="T00469"/>
    <d v="2024-10-30T00:00:00"/>
    <s v="C094"/>
    <s v="P030"/>
    <s v="S003"/>
    <n v="2"/>
    <n v="0.15"/>
    <s v="Cash"/>
    <n v="29.24"/>
    <n v="15.28"/>
    <s v="Fashion"/>
    <s v="Watches"/>
    <n v="58.48"/>
    <n v="30.56"/>
    <n v="27.919999999999998"/>
    <n v="0.47742818057455538"/>
    <n v="8.7719999999999985"/>
    <n v="49.707999999999998"/>
    <n v="19.148"/>
    <x v="0"/>
    <d v="1962-10-18T00:00:00"/>
    <s v="Seanland"/>
    <d v="2025-08-07T00:00:00"/>
    <n v="63"/>
  </r>
  <r>
    <s v="T00470"/>
    <d v="2025-06-04T00:00:00"/>
    <s v="C068"/>
    <s v="P048"/>
    <s v="S004"/>
    <n v="5"/>
    <n v="0.1"/>
    <s v="Mobile Money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1981-06-09T00:00:00"/>
    <s v="New Julia"/>
    <d v="2024-06-13T00:00:00"/>
    <n v="45"/>
  </r>
  <r>
    <s v="T00471"/>
    <d v="2023-11-04T00:00:00"/>
    <s v="C157"/>
    <s v="P049"/>
    <s v="S004"/>
    <n v="5"/>
    <n v="0"/>
    <s v="Bank Transfer"/>
    <n v="388.26"/>
    <n v="199.3"/>
    <s v="Fashion"/>
    <s v="Watches"/>
    <n v="1941.3"/>
    <n v="996.5"/>
    <n v="944.8"/>
    <n v="0.48668418070365216"/>
    <n v="0"/>
    <n v="1941.3"/>
    <n v="944.8"/>
    <x v="0"/>
    <d v="1965-12-16T00:00:00"/>
    <s v="Port Patriciaburgh"/>
    <d v="2022-12-22T00:00:00"/>
    <n v="60"/>
  </r>
  <r>
    <s v="T00472"/>
    <d v="2024-12-09T00:00:00"/>
    <s v="C091"/>
    <s v="P019"/>
    <s v="S004"/>
    <n v="5"/>
    <n v="0.05"/>
    <s v="Bank Transfer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0"/>
    <d v="1963-02-04T00:00:00"/>
    <s v="Port Williamhaven"/>
    <d v="2021-08-23T00:00:00"/>
    <n v="63"/>
  </r>
  <r>
    <s v="T00473"/>
    <d v="2024-09-26T00:00:00"/>
    <s v="C158"/>
    <s v="P013"/>
    <s v="S005"/>
    <n v="1"/>
    <n v="0.05"/>
    <s v="Bank Transfer"/>
    <n v="1134.8"/>
    <n v="675.1"/>
    <s v="Fashion"/>
    <s v="Watches"/>
    <n v="1134.8"/>
    <n v="675.1"/>
    <n v="459.69999999999993"/>
    <n v="0.40509340853013742"/>
    <n v="56.74"/>
    <n v="1078.06"/>
    <n v="402.95999999999992"/>
    <x v="0"/>
    <d v="1981-07-24T00:00:00"/>
    <s v="Dylanmouth"/>
    <d v="2023-09-15T00:00:00"/>
    <n v="44"/>
  </r>
  <r>
    <s v="T00474"/>
    <d v="2024-01-06T00:00:00"/>
    <s v="C031"/>
    <s v="P026"/>
    <s v="S002"/>
    <n v="3"/>
    <n v="0"/>
    <s v="Credit Card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2003-03-14T00:00:00"/>
    <s v="East Carrieberg"/>
    <d v="2025-08-26T00:00:00"/>
    <n v="23"/>
  </r>
  <r>
    <s v="T00475"/>
    <d v="2025-03-13T00:00:00"/>
    <s v="C096"/>
    <s v="P003"/>
    <s v="S002"/>
    <n v="5"/>
    <n v="0.15"/>
    <s v="Mobile Money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0"/>
    <d v="1989-01-06T00:00:00"/>
    <s v="Lake Amanda"/>
    <d v="2021-10-27T00:00:00"/>
    <n v="37"/>
  </r>
  <r>
    <s v="T00476"/>
    <d v="2024-05-29T00:00:00"/>
    <s v="C153"/>
    <s v="P016"/>
    <s v="S002"/>
    <n v="5"/>
    <n v="0.15"/>
    <s v="Mobile Money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x v="1"/>
    <d v="1988-04-07T00:00:00"/>
    <s v="Port Alex"/>
    <d v="2023-02-05T00:00:00"/>
    <n v="38"/>
  </r>
  <r>
    <s v="T00477"/>
    <d v="2025-03-27T00:00:00"/>
    <s v="C048"/>
    <s v="P029"/>
    <s v="S004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0"/>
    <d v="2004-12-30T00:00:00"/>
    <s v="Newtonborough"/>
    <d v="2022-04-10T00:00:00"/>
    <n v="21"/>
  </r>
  <r>
    <s v="T00478"/>
    <d v="2024-06-23T00:00:00"/>
    <s v="C126"/>
    <s v="P013"/>
    <s v="S003"/>
    <n v="2"/>
    <n v="0.05"/>
    <s v="Bank Transfer"/>
    <n v="1134.8"/>
    <n v="675.1"/>
    <s v="Fashion"/>
    <s v="Watches"/>
    <n v="2269.6"/>
    <n v="1350.2"/>
    <n v="919.39999999999986"/>
    <n v="0.40509340853013742"/>
    <n v="113.48"/>
    <n v="2156.12"/>
    <n v="805.91999999999985"/>
    <x v="0"/>
    <d v="1980-04-04T00:00:00"/>
    <s v="West Paulfurt"/>
    <d v="2024-12-28T00:00:00"/>
    <n v="46"/>
  </r>
  <r>
    <s v="T00479"/>
    <d v="2024-11-09T00:00:00"/>
    <s v="C116"/>
    <s v="P025"/>
    <s v="S005"/>
    <n v="1"/>
    <n v="0.1"/>
    <s v="Cash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0"/>
    <d v="1955-09-26T00:00:00"/>
    <s v="Zacharyberg"/>
    <d v="2025-07-31T00:00:00"/>
    <n v="70"/>
  </r>
  <r>
    <s v="T00480"/>
    <d v="2024-12-08T00:00:00"/>
    <s v="C125"/>
    <s v="P004"/>
    <s v="S002"/>
    <n v="2"/>
    <n v="0.15"/>
    <s v="Mobile Money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x v="0"/>
    <d v="1990-04-03T00:00:00"/>
    <s v="Lake Christopher"/>
    <d v="2021-03-14T00:00:00"/>
    <n v="36"/>
  </r>
  <r>
    <s v="T00481"/>
    <d v="2024-12-26T00:00:00"/>
    <s v="C105"/>
    <s v="P032"/>
    <s v="S004"/>
    <n v="4"/>
    <n v="0.15"/>
    <s v="Mobile Money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69-12-29T00:00:00"/>
    <s v="Morrisborough"/>
    <d v="2023-07-06T00:00:00"/>
    <n v="56"/>
  </r>
  <r>
    <s v="T00482"/>
    <d v="2024-07-05T00:00:00"/>
    <s v="C043"/>
    <s v="P006"/>
    <s v="S001"/>
    <n v="5"/>
    <n v="0"/>
    <s v="Credit Card"/>
    <n v="318.05"/>
    <n v="187.34"/>
    <s v="Groceries"/>
    <s v="Fruits"/>
    <n v="1590.25"/>
    <n v="936.7"/>
    <n v="653.54999999999995"/>
    <n v="0.41097311743436565"/>
    <n v="0"/>
    <n v="1590.25"/>
    <n v="653.54999999999995"/>
    <x v="0"/>
    <d v="1988-09-14T00:00:00"/>
    <s v="North Jonathonhaven"/>
    <d v="2023-10-14T00:00:00"/>
    <n v="37"/>
  </r>
  <r>
    <s v="T00483"/>
    <d v="2023-09-16T00:00:00"/>
    <s v="C075"/>
    <s v="P009"/>
    <s v="S001"/>
    <n v="3"/>
    <n v="0.05"/>
    <s v="Bank Transfer"/>
    <n v="123.19"/>
    <n v="80.36"/>
    <s v="Groceries"/>
    <s v="Snacks"/>
    <n v="369.57"/>
    <n v="241.07999999999998"/>
    <n v="128.49"/>
    <n v="0.34767432421462785"/>
    <n v="18.4785"/>
    <n v="351.0915"/>
    <n v="110.01150000000001"/>
    <x v="0"/>
    <d v="1954-09-17T00:00:00"/>
    <s v="New John"/>
    <d v="2021-05-12T00:00:00"/>
    <n v="71"/>
  </r>
  <r>
    <s v="T00484"/>
    <d v="2025-08-30T00:00:00"/>
    <s v="C044"/>
    <s v="P029"/>
    <s v="S004"/>
    <n v="5"/>
    <n v="0.15"/>
    <s v="Cash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x v="0"/>
    <d v="1961-02-14T00:00:00"/>
    <s v="Bryanside"/>
    <d v="2024-12-27T00:00:00"/>
    <n v="65"/>
  </r>
  <r>
    <s v="T00485"/>
    <d v="2025-08-13T00:00:00"/>
    <s v="C147"/>
    <s v="P028"/>
    <s v="S001"/>
    <n v="3"/>
    <n v="0.1"/>
    <s v="Cash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1"/>
    <d v="1967-02-03T00:00:00"/>
    <s v="New Jason"/>
    <d v="2023-05-20T00:00:00"/>
    <n v="59"/>
  </r>
  <r>
    <s v="T00486"/>
    <d v="2024-10-28T00:00:00"/>
    <s v="C195"/>
    <s v="P027"/>
    <s v="S004"/>
    <n v="5"/>
    <n v="0.05"/>
    <s v="Mobile Money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1"/>
    <d v="1976-08-23T00:00:00"/>
    <s v="East Raymond"/>
    <d v="2025-06-19T00:00:00"/>
    <n v="49"/>
  </r>
  <r>
    <s v="T00487"/>
    <d v="2024-04-13T00:00:00"/>
    <s v="C027"/>
    <s v="P013"/>
    <s v="S002"/>
    <n v="3"/>
    <n v="0"/>
    <s v="Mobile Money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59-02-05T00:00:00"/>
    <s v="Robertmouth"/>
    <d v="2023-08-30T00:00:00"/>
    <n v="67"/>
  </r>
  <r>
    <s v="T00488"/>
    <d v="2024-04-23T00:00:00"/>
    <s v="C068"/>
    <s v="P012"/>
    <s v="S003"/>
    <n v="1"/>
    <n v="0.15"/>
    <s v="Cash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x v="1"/>
    <d v="1981-06-09T00:00:00"/>
    <s v="New Julia"/>
    <d v="2024-06-13T00:00:00"/>
    <n v="45"/>
  </r>
  <r>
    <s v="T00489"/>
    <d v="2025-03-19T00:00:00"/>
    <s v="C199"/>
    <s v="P009"/>
    <s v="S002"/>
    <n v="2"/>
    <n v="0.1"/>
    <s v="Mobile Money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1"/>
    <d v="1970-05-18T00:00:00"/>
    <s v="South Scottton"/>
    <d v="2021-07-28T00:00:00"/>
    <n v="56"/>
  </r>
  <r>
    <s v="T00490"/>
    <d v="2025-05-29T00:00:00"/>
    <s v="C043"/>
    <s v="P043"/>
    <s v="S005"/>
    <n v="2"/>
    <n v="0.05"/>
    <s v="Credit Card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88-09-14T00:00:00"/>
    <s v="North Jonathonhaven"/>
    <d v="2023-10-14T00:00:00"/>
    <n v="37"/>
  </r>
  <r>
    <s v="T00491"/>
    <d v="2024-10-13T00:00:00"/>
    <s v="C016"/>
    <s v="P028"/>
    <s v="S005"/>
    <n v="3"/>
    <n v="0.1"/>
    <s v="Credit Card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0"/>
    <d v="1976-04-27T00:00:00"/>
    <s v="Murrayborough"/>
    <d v="2022-02-21T00:00:00"/>
    <n v="50"/>
  </r>
  <r>
    <s v="T00492"/>
    <d v="2025-04-29T00:00:00"/>
    <s v="C083"/>
    <s v="P004"/>
    <s v="S003"/>
    <n v="3"/>
    <n v="0.1"/>
    <s v="Cash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1"/>
    <d v="1981-03-29T00:00:00"/>
    <s v="West Josephport"/>
    <d v="2022-02-08T00:00:00"/>
    <n v="45"/>
  </r>
  <r>
    <s v="T00493"/>
    <d v="2025-03-09T00:00:00"/>
    <s v="C035"/>
    <s v="P048"/>
    <s v="S004"/>
    <n v="1"/>
    <n v="0.1"/>
    <s v="Credit Card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1"/>
    <d v="1991-04-19T00:00:00"/>
    <s v="North George"/>
    <d v="2023-03-22T00:00:00"/>
    <n v="35"/>
  </r>
  <r>
    <s v="T00494"/>
    <d v="2024-01-06T00:00:00"/>
    <s v="C180"/>
    <s v="P034"/>
    <s v="S002"/>
    <n v="2"/>
    <n v="0.05"/>
    <s v="Bank Transfer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x v="1"/>
    <d v="1959-12-15T00:00:00"/>
    <s v="West Dakotaside"/>
    <d v="2022-10-19T00:00:00"/>
    <n v="66"/>
  </r>
  <r>
    <s v="T00495"/>
    <d v="2024-07-18T00:00:00"/>
    <s v="C064"/>
    <s v="P019"/>
    <s v="S004"/>
    <n v="4"/>
    <n v="0.05"/>
    <s v="Bank Transfer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x v="1"/>
    <d v="1973-09-01T00:00:00"/>
    <s v="Brittanyburgh"/>
    <d v="2024-09-26T00:00:00"/>
    <n v="52"/>
  </r>
  <r>
    <s v="T00496"/>
    <d v="2024-10-05T00:00:00"/>
    <s v="C161"/>
    <s v="P043"/>
    <s v="S004"/>
    <n v="4"/>
    <n v="0.15"/>
    <s v="Cash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1963-01-19T00:00:00"/>
    <s v="Shannontown"/>
    <d v="2023-01-31T00:00:00"/>
    <n v="63"/>
  </r>
  <r>
    <s v="T00497"/>
    <d v="2025-01-05T00:00:00"/>
    <s v="C163"/>
    <s v="P042"/>
    <s v="S001"/>
    <n v="4"/>
    <n v="0.1"/>
    <s v="Bank Transfer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1"/>
    <d v="1985-10-08T00:00:00"/>
    <s v="Lake Lindsay"/>
    <d v="2025-08-20T00:00:00"/>
    <n v="40"/>
  </r>
  <r>
    <s v="T00498"/>
    <d v="2024-06-19T00:00:00"/>
    <s v="C117"/>
    <s v="P029"/>
    <s v="S004"/>
    <n v="3"/>
    <n v="0"/>
    <s v="Cash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1"/>
    <d v="1987-09-07T00:00:00"/>
    <s v="Lauraborough"/>
    <d v="2022-12-18T00:00:00"/>
    <n v="38"/>
  </r>
  <r>
    <s v="T00499"/>
    <d v="2025-08-13T00:00:00"/>
    <s v="C188"/>
    <s v="P030"/>
    <s v="S004"/>
    <n v="3"/>
    <n v="0"/>
    <s v="Mobile Money"/>
    <n v="29.24"/>
    <n v="15.28"/>
    <s v="Fashion"/>
    <s v="Watches"/>
    <n v="87.72"/>
    <n v="45.839999999999996"/>
    <n v="41.88"/>
    <n v="0.47742818057455544"/>
    <n v="0"/>
    <n v="87.72"/>
    <n v="41.88"/>
    <x v="0"/>
    <d v="1960-11-23T00:00:00"/>
    <s v="East Danielleshire"/>
    <d v="2023-05-19T00:00:00"/>
    <n v="65"/>
  </r>
  <r>
    <s v="T00500"/>
    <d v="2024-04-25T00:00:00"/>
    <s v="C056"/>
    <s v="P050"/>
    <s v="S004"/>
    <n v="2"/>
    <n v="0.15"/>
    <s v="Bank Transfer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1"/>
    <d v="2004-09-23T00:00:00"/>
    <s v="North Tracey"/>
    <d v="2021-06-19T00:00:00"/>
    <n v="21"/>
  </r>
  <r>
    <s v="T00501"/>
    <d v="2023-12-04T00:00:00"/>
    <s v="C083"/>
    <s v="P004"/>
    <s v="S003"/>
    <n v="3"/>
    <n v="0.05"/>
    <s v="Mobile Money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x v="1"/>
    <d v="1981-03-29T00:00:00"/>
    <s v="West Josephport"/>
    <d v="2022-02-08T00:00:00"/>
    <n v="45"/>
  </r>
  <r>
    <s v="T00502"/>
    <d v="2025-07-18T00:00:00"/>
    <s v="C088"/>
    <s v="P035"/>
    <s v="S001"/>
    <n v="1"/>
    <n v="0"/>
    <s v="Mobile Money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x v="1"/>
    <d v="1997-10-11T00:00:00"/>
    <s v="North Christian"/>
    <d v="2022-09-12T00:00:00"/>
    <n v="28"/>
  </r>
  <r>
    <s v="T00503"/>
    <d v="2024-11-26T00:00:00"/>
    <s v="C005"/>
    <s v="P015"/>
    <s v="S001"/>
    <n v="2"/>
    <n v="0.15"/>
    <s v="Mobile Money"/>
    <n v="270.45"/>
    <n v="187.6"/>
    <s v="Fashion"/>
    <s v="Bags"/>
    <n v="540.9"/>
    <n v="375.2"/>
    <n v="165.7"/>
    <n v="0.30634128304677388"/>
    <n v="81.134999999999991"/>
    <n v="459.76499999999999"/>
    <n v="84.564999999999998"/>
    <x v="0"/>
    <d v="1992-06-18T00:00:00"/>
    <s v="Port Kimberly"/>
    <d v="2022-02-24T00:00:00"/>
    <n v="34"/>
  </r>
  <r>
    <s v="T00504"/>
    <d v="2025-08-28T00:00:00"/>
    <s v="C001"/>
    <s v="P029"/>
    <s v="S004"/>
    <n v="2"/>
    <n v="0.05"/>
    <s v="Bank Transfer"/>
    <n v="1485.05"/>
    <n v="988.31"/>
    <s v="Fashion"/>
    <s v="Clothing"/>
    <n v="2970.1"/>
    <n v="1976.62"/>
    <n v="993.48"/>
    <n v="0.33449378808794317"/>
    <n v="148.505"/>
    <n v="2821.5949999999998"/>
    <n v="844.97499999999991"/>
    <x v="0"/>
    <d v="1996-09-11T00:00:00"/>
    <s v="Osborneport"/>
    <d v="2022-09-25T00:00:00"/>
    <n v="29"/>
  </r>
  <r>
    <s v="T00505"/>
    <d v="2025-04-25T00:00:00"/>
    <s v="C041"/>
    <s v="P045"/>
    <s v="S003"/>
    <n v="1"/>
    <n v="0.1"/>
    <s v="Bank Transfer"/>
    <n v="1879.08"/>
    <n v="1004.56"/>
    <s v="Groceries"/>
    <s v="Dairy"/>
    <n v="1879.08"/>
    <n v="1004.56"/>
    <n v="874.52"/>
    <n v="0.46539796070417438"/>
    <n v="187.90800000000002"/>
    <n v="1691.172"/>
    <n v="686.61200000000008"/>
    <x v="1"/>
    <d v="1980-07-03T00:00:00"/>
    <s v="North Sharontown"/>
    <d v="2023-01-24T00:00:00"/>
    <n v="45"/>
  </r>
  <r>
    <s v="T00506"/>
    <d v="2023-12-12T00:00:00"/>
    <s v="C022"/>
    <s v="P033"/>
    <s v="S003"/>
    <n v="2"/>
    <n v="0"/>
    <s v="Mobile Money"/>
    <n v="1798.97"/>
    <n v="1329.15"/>
    <s v="Fashion"/>
    <s v="Accessories"/>
    <n v="3597.94"/>
    <n v="2658.3"/>
    <n v="939.63999999999987"/>
    <n v="0.26116055298309582"/>
    <n v="0"/>
    <n v="3597.94"/>
    <n v="939.63999999999987"/>
    <x v="0"/>
    <d v="1955-11-16T00:00:00"/>
    <s v="East James"/>
    <d v="2020-10-02T00:00:00"/>
    <n v="70"/>
  </r>
  <r>
    <s v="T00507"/>
    <d v="2025-01-31T00:00:00"/>
    <s v="C161"/>
    <s v="P045"/>
    <s v="S003"/>
    <n v="2"/>
    <n v="0.15"/>
    <s v="Cash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x v="0"/>
    <d v="1963-01-19T00:00:00"/>
    <s v="Shannontown"/>
    <d v="2023-01-31T00:00:00"/>
    <n v="63"/>
  </r>
  <r>
    <s v="T00508"/>
    <d v="2024-08-28T00:00:00"/>
    <s v="C181"/>
    <s v="P018"/>
    <s v="S001"/>
    <n v="1"/>
    <n v="0.05"/>
    <s v="Mobile Money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1"/>
    <d v="1972-11-28T00:00:00"/>
    <s v="Port Bryce"/>
    <d v="2024-12-12T00:00:00"/>
    <n v="53"/>
  </r>
  <r>
    <s v="T00509"/>
    <d v="2025-07-03T00:00:00"/>
    <s v="C020"/>
    <s v="P029"/>
    <s v="S002"/>
    <n v="5"/>
    <n v="0.05"/>
    <s v="Mobile Money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1"/>
    <d v="1982-06-26T00:00:00"/>
    <s v="Travisstad"/>
    <d v="2024-04-19T00:00:00"/>
    <n v="43"/>
  </r>
  <r>
    <s v="T00510"/>
    <d v="2023-12-28T00:00:00"/>
    <s v="C003"/>
    <s v="P007"/>
    <s v="S001"/>
    <n v="3"/>
    <n v="0"/>
    <s v="Mobile Money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x v="1"/>
    <d v="2005-04-19T00:00:00"/>
    <s v="Port Allen"/>
    <d v="2024-02-12T00:00:00"/>
    <n v="21"/>
  </r>
  <r>
    <s v="T00511"/>
    <d v="2024-02-16T00:00:00"/>
    <s v="C178"/>
    <s v="P011"/>
    <s v="S002"/>
    <n v="4"/>
    <n v="0"/>
    <s v="Credit Card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60-12-05T00:00:00"/>
    <s v="East Paulburgh"/>
    <d v="2024-06-22T00:00:00"/>
    <n v="65"/>
  </r>
  <r>
    <s v="T00512"/>
    <d v="2024-01-03T00:00:00"/>
    <s v="C099"/>
    <s v="P019"/>
    <s v="S001"/>
    <n v="1"/>
    <n v="0"/>
    <s v="Bank Transfer"/>
    <n v="1762.92"/>
    <n v="1346.48"/>
    <s v="Electronics"/>
    <s v="Laptop"/>
    <n v="1762.92"/>
    <n v="1346.48"/>
    <n v="416.44000000000005"/>
    <n v="0.23622172305039368"/>
    <n v="0"/>
    <n v="1762.92"/>
    <n v="416.44000000000005"/>
    <x v="0"/>
    <d v="1964-07-22T00:00:00"/>
    <s v="Hansonhaven"/>
    <d v="2021-01-17T00:00:00"/>
    <n v="61"/>
  </r>
  <r>
    <s v="T00513"/>
    <d v="2024-12-13T00:00:00"/>
    <s v="C095"/>
    <s v="P043"/>
    <s v="S003"/>
    <n v="2"/>
    <n v="0.15"/>
    <s v="Credit Card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82-08-20T00:00:00"/>
    <s v="Seanville"/>
    <d v="2020-12-19T00:00:00"/>
    <n v="43"/>
  </r>
  <r>
    <s v="T00514"/>
    <d v="2025-08-15T00:00:00"/>
    <s v="C165"/>
    <s v="P004"/>
    <s v="S002"/>
    <n v="1"/>
    <n v="0"/>
    <s v="Credit Card"/>
    <n v="1853.77"/>
    <n v="1363.52"/>
    <s v="Fashion"/>
    <s v="Accessories"/>
    <n v="1853.77"/>
    <n v="1363.52"/>
    <n v="490.25"/>
    <n v="0.26446107122242779"/>
    <n v="0"/>
    <n v="1853.77"/>
    <n v="490.25"/>
    <x v="0"/>
    <d v="1972-12-26T00:00:00"/>
    <s v="West Tanner"/>
    <d v="2023-12-05T00:00:00"/>
    <n v="53"/>
  </r>
  <r>
    <s v="T00515"/>
    <d v="2025-01-01T00:00:00"/>
    <s v="C113"/>
    <s v="P002"/>
    <s v="S003"/>
    <n v="2"/>
    <n v="0.05"/>
    <s v="Mobile Money"/>
    <n v="818.76"/>
    <n v="527.62"/>
    <s v="Electronics"/>
    <s v="Television"/>
    <n v="1637.52"/>
    <n v="1055.24"/>
    <n v="582.28"/>
    <n v="0.35558649665347597"/>
    <n v="81.876000000000005"/>
    <n v="1555.644"/>
    <n v="500.404"/>
    <x v="0"/>
    <d v="1977-05-23T00:00:00"/>
    <s v="Ramosbury"/>
    <d v="2022-12-31T00:00:00"/>
    <n v="49"/>
  </r>
  <r>
    <s v="T00516"/>
    <d v="2023-12-02T00:00:00"/>
    <s v="C158"/>
    <s v="P038"/>
    <s v="S004"/>
    <n v="2"/>
    <n v="0"/>
    <s v="Cash"/>
    <n v="366.93"/>
    <n v="285.23"/>
    <s v="Fashion"/>
    <s v="Footwear"/>
    <n v="733.86"/>
    <n v="570.46"/>
    <n v="163.39999999999998"/>
    <n v="0.22265827269506441"/>
    <n v="0"/>
    <n v="733.86"/>
    <n v="163.39999999999998"/>
    <x v="0"/>
    <d v="1981-07-24T00:00:00"/>
    <s v="Dylanmouth"/>
    <d v="2023-09-15T00:00:00"/>
    <n v="44"/>
  </r>
  <r>
    <s v="T00517"/>
    <d v="2024-06-02T00:00:00"/>
    <s v="C036"/>
    <s v="P050"/>
    <s v="S001"/>
    <n v="5"/>
    <n v="0.15"/>
    <s v="Bank Transfer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0"/>
    <d v="1991-11-04T00:00:00"/>
    <s v="Ashleyview"/>
    <d v="2020-09-30T00:00:00"/>
    <n v="34"/>
  </r>
  <r>
    <s v="T00518"/>
    <d v="2024-07-13T00:00:00"/>
    <s v="C110"/>
    <s v="P023"/>
    <s v="S003"/>
    <n v="2"/>
    <n v="0.05"/>
    <s v="Bank Transfer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1"/>
    <d v="1966-01-05T00:00:00"/>
    <s v="South Ianhaven"/>
    <d v="2022-12-31T00:00:00"/>
    <n v="60"/>
  </r>
  <r>
    <s v="T00519"/>
    <d v="2025-08-25T00:00:00"/>
    <s v="C166"/>
    <s v="P042"/>
    <s v="S001"/>
    <n v="2"/>
    <n v="0.1"/>
    <s v="Cash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1"/>
    <d v="2001-05-13T00:00:00"/>
    <s v="South Markbury"/>
    <d v="2023-07-10T00:00:00"/>
    <n v="25"/>
  </r>
  <r>
    <s v="T00520"/>
    <d v="2025-08-24T00:00:00"/>
    <s v="C169"/>
    <s v="P040"/>
    <s v="S003"/>
    <n v="2"/>
    <n v="0.05"/>
    <s v="Mobile Money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x v="0"/>
    <d v="1967-06-15T00:00:00"/>
    <s v="Christopherburgh"/>
    <d v="2021-12-23T00:00:00"/>
    <n v="59"/>
  </r>
  <r>
    <s v="T00521"/>
    <d v="2024-09-01T00:00:00"/>
    <s v="C076"/>
    <s v="P028"/>
    <s v="S001"/>
    <n v="2"/>
    <n v="0.15"/>
    <s v="Mobile Money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2005-12-14T00:00:00"/>
    <s v="Nancyside"/>
    <d v="2022-05-07T00:00:00"/>
    <n v="20"/>
  </r>
  <r>
    <s v="T00522"/>
    <d v="2023-12-23T00:00:00"/>
    <s v="C029"/>
    <s v="P001"/>
    <s v="S002"/>
    <n v="4"/>
    <n v="0"/>
    <s v="Cash"/>
    <n v="1673.69"/>
    <n v="1323.38"/>
    <s v="Electronics"/>
    <s v="Camera"/>
    <n v="6694.76"/>
    <n v="5293.52"/>
    <n v="1401.2399999999998"/>
    <n v="0.20930399297360916"/>
    <n v="0"/>
    <n v="6694.76"/>
    <n v="1401.2399999999998"/>
    <x v="0"/>
    <d v="1978-05-20T00:00:00"/>
    <s v="West Charles"/>
    <d v="2021-08-30T00:00:00"/>
    <n v="48"/>
  </r>
  <r>
    <s v="T00523"/>
    <d v="2025-08-12T00:00:00"/>
    <s v="C093"/>
    <s v="P046"/>
    <s v="S003"/>
    <n v="2"/>
    <n v="0.15"/>
    <s v="Mobile Money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x v="0"/>
    <d v="1978-04-14T00:00:00"/>
    <s v="Baldwinstad"/>
    <d v="2022-02-25T00:00:00"/>
    <n v="48"/>
  </r>
  <r>
    <s v="T00524"/>
    <d v="2024-01-25T00:00:00"/>
    <s v="C094"/>
    <s v="P049"/>
    <s v="S005"/>
    <n v="2"/>
    <n v="0.15"/>
    <s v="Cash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1962-10-18T00:00:00"/>
    <s v="Seanland"/>
    <d v="2025-08-07T00:00:00"/>
    <n v="63"/>
  </r>
  <r>
    <s v="T00525"/>
    <d v="2024-08-18T00:00:00"/>
    <s v="C005"/>
    <s v="P016"/>
    <s v="S005"/>
    <n v="1"/>
    <n v="0"/>
    <s v="Bank Transfer"/>
    <n v="1858.75"/>
    <n v="1451.16"/>
    <s v="Fashion"/>
    <s v="Accessories"/>
    <n v="1858.75"/>
    <n v="1451.16"/>
    <n v="407.58999999999992"/>
    <n v="0.21928177538668456"/>
    <n v="0"/>
    <n v="1858.75"/>
    <n v="407.58999999999992"/>
    <x v="0"/>
    <d v="1992-06-18T00:00:00"/>
    <s v="Port Kimberly"/>
    <d v="2022-02-24T00:00:00"/>
    <n v="34"/>
  </r>
  <r>
    <s v="T00526"/>
    <d v="2024-10-21T00:00:00"/>
    <s v="C056"/>
    <s v="P010"/>
    <s v="S001"/>
    <n v="1"/>
    <n v="0.15"/>
    <s v="Bank Transfer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x v="1"/>
    <d v="2004-09-23T00:00:00"/>
    <s v="North Tracey"/>
    <d v="2021-06-19T00:00:00"/>
    <n v="21"/>
  </r>
  <r>
    <s v="T00527"/>
    <d v="2024-11-26T00:00:00"/>
    <s v="C161"/>
    <s v="P047"/>
    <s v="S005"/>
    <n v="4"/>
    <n v="0.15"/>
    <s v="Mobile Money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0"/>
    <d v="1963-01-19T00:00:00"/>
    <s v="Shannontown"/>
    <d v="2023-01-31T00:00:00"/>
    <n v="63"/>
  </r>
  <r>
    <s v="T00528"/>
    <d v="2024-05-28T00:00:00"/>
    <s v="C022"/>
    <s v="P047"/>
    <s v="S005"/>
    <n v="5"/>
    <n v="0.05"/>
    <s v="Bank Transfer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0"/>
    <d v="1955-11-16T00:00:00"/>
    <s v="East James"/>
    <d v="2020-10-02T00:00:00"/>
    <n v="70"/>
  </r>
  <r>
    <s v="T00529"/>
    <d v="2025-04-30T00:00:00"/>
    <s v="C022"/>
    <s v="P031"/>
    <s v="S003"/>
    <n v="1"/>
    <n v="0.05"/>
    <s v="Credit Card"/>
    <n v="1095.72"/>
    <n v="822.2"/>
    <s v="Groceries"/>
    <s v="Snacks"/>
    <n v="1095.72"/>
    <n v="822.2"/>
    <n v="273.52"/>
    <n v="0.24962581681451462"/>
    <n v="54.786000000000001"/>
    <n v="1040.934"/>
    <n v="218.73399999999992"/>
    <x v="0"/>
    <d v="1955-11-16T00:00:00"/>
    <s v="East James"/>
    <d v="2020-10-02T00:00:00"/>
    <n v="70"/>
  </r>
  <r>
    <s v="T00530"/>
    <d v="2025-05-14T00:00:00"/>
    <s v="C138"/>
    <s v="P014"/>
    <s v="S003"/>
    <n v="4"/>
    <n v="0"/>
    <s v="Bank Transfer"/>
    <n v="1342.75"/>
    <n v="797.94"/>
    <s v="Fashion"/>
    <s v="Clothing"/>
    <n v="5371"/>
    <n v="3191.76"/>
    <n v="2179.2399999999998"/>
    <n v="0.40574194749581077"/>
    <n v="0"/>
    <n v="5371"/>
    <n v="2179.2399999999998"/>
    <x v="1"/>
    <d v="1961-09-28T00:00:00"/>
    <s v="Melissaberg"/>
    <d v="2021-05-10T00:00:00"/>
    <n v="64"/>
  </r>
  <r>
    <s v="T00531"/>
    <d v="2023-10-14T00:00:00"/>
    <s v="C179"/>
    <s v="P030"/>
    <s v="S004"/>
    <n v="2"/>
    <n v="0"/>
    <s v="Credit Card"/>
    <n v="29.24"/>
    <n v="15.28"/>
    <s v="Fashion"/>
    <s v="Watches"/>
    <n v="58.48"/>
    <n v="30.56"/>
    <n v="27.919999999999998"/>
    <n v="0.47742818057455538"/>
    <n v="0"/>
    <n v="58.48"/>
    <n v="27.919999999999998"/>
    <x v="1"/>
    <d v="1985-02-14T00:00:00"/>
    <s v="Bennettburgh"/>
    <d v="2025-08-19T00:00:00"/>
    <n v="41"/>
  </r>
  <r>
    <s v="T00532"/>
    <d v="2025-04-23T00:00:00"/>
    <s v="C023"/>
    <s v="P031"/>
    <s v="S004"/>
    <n v="1"/>
    <n v="0.15"/>
    <s v="Cash"/>
    <n v="1095.72"/>
    <n v="822.2"/>
    <s v="Groceries"/>
    <s v="Snacks"/>
    <n v="1095.72"/>
    <n v="822.2"/>
    <n v="273.52"/>
    <n v="0.24962581681451462"/>
    <n v="164.358"/>
    <n v="931.36200000000008"/>
    <n v="109.16200000000003"/>
    <x v="1"/>
    <d v="1972-05-09T00:00:00"/>
    <s v="New Christophermouth"/>
    <d v="2020-10-19T00:00:00"/>
    <n v="54"/>
  </r>
  <r>
    <s v="T00533"/>
    <d v="2023-11-22T00:00:00"/>
    <s v="C080"/>
    <s v="P023"/>
    <s v="S002"/>
    <n v="1"/>
    <n v="0"/>
    <s v="Credit Card"/>
    <n v="1878.47"/>
    <n v="1014.91"/>
    <s v="Fashion"/>
    <s v="Footwear"/>
    <n v="1878.47"/>
    <n v="1014.91"/>
    <n v="863.56000000000006"/>
    <n v="0.45971455493034225"/>
    <n v="0"/>
    <n v="1878.47"/>
    <n v="863.56000000000006"/>
    <x v="1"/>
    <d v="2003-11-04T00:00:00"/>
    <s v="Markberg"/>
    <d v="2023-01-02T00:00:00"/>
    <n v="22"/>
  </r>
  <r>
    <s v="T00534"/>
    <d v="2025-06-30T00:00:00"/>
    <s v="C180"/>
    <s v="P048"/>
    <s v="S001"/>
    <n v="2"/>
    <n v="0.15"/>
    <s v="Bank Transfer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1"/>
    <d v="1959-12-15T00:00:00"/>
    <s v="West Dakotaside"/>
    <d v="2022-10-19T00:00:00"/>
    <n v="66"/>
  </r>
  <r>
    <s v="T00535"/>
    <d v="2024-03-13T00:00:00"/>
    <s v="C134"/>
    <s v="P017"/>
    <s v="S005"/>
    <n v="3"/>
    <n v="0.05"/>
    <s v="Bank Transfer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1"/>
    <d v="1985-01-29T00:00:00"/>
    <s v="Angelaland"/>
    <d v="2025-05-22T00:00:00"/>
    <n v="41"/>
  </r>
  <r>
    <s v="T00536"/>
    <d v="2023-09-16T00:00:00"/>
    <s v="C033"/>
    <s v="P047"/>
    <s v="S003"/>
    <n v="1"/>
    <n v="0"/>
    <s v="Bank Transfer"/>
    <n v="1197.18"/>
    <n v="722.74"/>
    <s v="Electronics"/>
    <s v="Smartphone"/>
    <n v="1197.18"/>
    <n v="722.74"/>
    <n v="474.44000000000005"/>
    <n v="0.39629796688885549"/>
    <n v="0"/>
    <n v="1197.18"/>
    <n v="474.44000000000005"/>
    <x v="1"/>
    <d v="1978-07-27T00:00:00"/>
    <s v="Lake Cody"/>
    <d v="2025-03-17T00:00:00"/>
    <n v="47"/>
  </r>
  <r>
    <s v="T00537"/>
    <d v="2024-11-18T00:00:00"/>
    <s v="C110"/>
    <s v="P032"/>
    <s v="S003"/>
    <n v="5"/>
    <n v="0"/>
    <s v="Bank Transfer"/>
    <n v="304.70999999999998"/>
    <n v="164.01"/>
    <s v="Groceries"/>
    <s v="Vegetables"/>
    <n v="1523.55"/>
    <n v="820.05"/>
    <n v="703.5"/>
    <n v="0.46175051688490698"/>
    <n v="0"/>
    <n v="1523.55"/>
    <n v="703.5"/>
    <x v="1"/>
    <d v="1966-01-05T00:00:00"/>
    <s v="South Ianhaven"/>
    <d v="2022-12-31T00:00:00"/>
    <n v="60"/>
  </r>
  <r>
    <s v="T00538"/>
    <d v="2025-05-24T00:00:00"/>
    <s v="C183"/>
    <s v="P026"/>
    <s v="S005"/>
    <n v="1"/>
    <n v="0.15"/>
    <s v="Mobile Money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90-11-19T00:00:00"/>
    <s v="New Tiffanyberg"/>
    <d v="2021-08-27T00:00:00"/>
    <n v="35"/>
  </r>
  <r>
    <s v="T00539"/>
    <d v="2025-07-31T00:00:00"/>
    <s v="C131"/>
    <s v="P009"/>
    <s v="S003"/>
    <n v="1"/>
    <n v="0.15"/>
    <s v="Credit Card"/>
    <n v="123.19"/>
    <n v="80.36"/>
    <s v="Groceries"/>
    <s v="Snacks"/>
    <n v="123.19"/>
    <n v="80.36"/>
    <n v="42.83"/>
    <n v="0.34767432421462779"/>
    <n v="18.4785"/>
    <n v="104.7115"/>
    <n v="24.351500000000001"/>
    <x v="0"/>
    <d v="1996-10-18T00:00:00"/>
    <s v="Williamsport"/>
    <d v="2022-12-20T00:00:00"/>
    <n v="29"/>
  </r>
  <r>
    <s v="T00540"/>
    <d v="2024-09-18T00:00:00"/>
    <s v="C095"/>
    <s v="P021"/>
    <s v="S002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0"/>
    <d v="1982-08-20T00:00:00"/>
    <s v="Seanville"/>
    <d v="2020-12-19T00:00:00"/>
    <n v="43"/>
  </r>
  <r>
    <s v="T00541"/>
    <d v="2024-08-23T00:00:00"/>
    <s v="C059"/>
    <s v="P024"/>
    <s v="S005"/>
    <n v="1"/>
    <n v="0"/>
    <s v="Cash"/>
    <n v="1487.41"/>
    <n v="813.07"/>
    <s v="Electronics"/>
    <s v="Smartphone"/>
    <n v="1487.41"/>
    <n v="813.07"/>
    <n v="674.34"/>
    <n v="0.45336524562830693"/>
    <n v="0"/>
    <n v="1487.41"/>
    <n v="674.34"/>
    <x v="1"/>
    <d v="1963-05-11T00:00:00"/>
    <s v="New Meagan"/>
    <d v="2024-09-27T00:00:00"/>
    <n v="63"/>
  </r>
  <r>
    <s v="T00542"/>
    <d v="2025-08-28T00:00:00"/>
    <s v="C063"/>
    <s v="P004"/>
    <s v="S001"/>
    <n v="4"/>
    <n v="0.1"/>
    <s v="Mobile Money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x v="0"/>
    <d v="1973-01-07T00:00:00"/>
    <s v="West Amandashire"/>
    <d v="2023-05-29T00:00:00"/>
    <n v="53"/>
  </r>
  <r>
    <s v="T00543"/>
    <d v="2024-03-08T00:00:00"/>
    <s v="C039"/>
    <s v="P008"/>
    <s v="S002"/>
    <n v="1"/>
    <n v="0.15"/>
    <s v="Credit Card"/>
    <n v="109.78"/>
    <n v="70.59"/>
    <s v="Fashion"/>
    <s v="Footwear"/>
    <n v="109.78"/>
    <n v="70.59"/>
    <n v="39.19"/>
    <n v="0.3569867006740754"/>
    <n v="16.466999999999999"/>
    <n v="93.313000000000002"/>
    <n v="22.722999999999999"/>
    <x v="1"/>
    <d v="1996-11-02T00:00:00"/>
    <s v="Port Sandra"/>
    <d v="2022-10-17T00:00:00"/>
    <n v="29"/>
  </r>
  <r>
    <s v="T00544"/>
    <d v="2023-10-29T00:00:00"/>
    <s v="C083"/>
    <s v="P039"/>
    <s v="S002"/>
    <n v="4"/>
    <n v="0.1"/>
    <s v="Bank Transfer"/>
    <n v="540.94000000000005"/>
    <n v="398.25"/>
    <s v="Fashion"/>
    <s v="Clothing"/>
    <n v="2163.7600000000002"/>
    <n v="1593"/>
    <n v="570.76000000000022"/>
    <n v="0.26378156542315234"/>
    <n v="216.37600000000003"/>
    <n v="1947.3840000000002"/>
    <n v="354.38400000000024"/>
    <x v="1"/>
    <d v="1981-03-29T00:00:00"/>
    <s v="West Josephport"/>
    <d v="2022-02-08T00:00:00"/>
    <n v="45"/>
  </r>
  <r>
    <s v="T00545"/>
    <d v="2025-01-09T00:00:00"/>
    <s v="C020"/>
    <s v="P040"/>
    <s v="S005"/>
    <n v="3"/>
    <n v="0"/>
    <s v="Cash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1"/>
    <d v="1982-06-26T00:00:00"/>
    <s v="Travisstad"/>
    <d v="2024-04-19T00:00:00"/>
    <n v="43"/>
  </r>
  <r>
    <s v="T00546"/>
    <d v="2025-06-15T00:00:00"/>
    <s v="C046"/>
    <s v="P006"/>
    <s v="S002"/>
    <n v="5"/>
    <n v="0"/>
    <s v="Mobile Money"/>
    <n v="318.05"/>
    <n v="187.34"/>
    <s v="Groceries"/>
    <s v="Fruits"/>
    <n v="1590.25"/>
    <n v="936.7"/>
    <n v="653.54999999999995"/>
    <n v="0.41097311743436565"/>
    <n v="0"/>
    <n v="1590.25"/>
    <n v="653.54999999999995"/>
    <x v="0"/>
    <d v="1964-01-21T00:00:00"/>
    <s v="New Jontown"/>
    <d v="2022-06-25T00:00:00"/>
    <n v="62"/>
  </r>
  <r>
    <s v="T00547"/>
    <d v="2023-11-24T00:00:00"/>
    <s v="C018"/>
    <s v="P042"/>
    <s v="S004"/>
    <n v="3"/>
    <n v="0.1"/>
    <s v="Bank Transfer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0"/>
    <d v="1994-08-19T00:00:00"/>
    <s v="East William"/>
    <d v="2024-11-12T00:00:00"/>
    <n v="31"/>
  </r>
  <r>
    <s v="T00548"/>
    <d v="2023-09-18T00:00:00"/>
    <s v="C023"/>
    <s v="P047"/>
    <s v="S005"/>
    <n v="4"/>
    <n v="0"/>
    <s v="Bank Transfer"/>
    <n v="1197.18"/>
    <n v="722.74"/>
    <s v="Electronics"/>
    <s v="Smartphone"/>
    <n v="4788.72"/>
    <n v="2890.96"/>
    <n v="1897.7600000000002"/>
    <n v="0.39629796688885549"/>
    <n v="0"/>
    <n v="4788.72"/>
    <n v="1897.7600000000002"/>
    <x v="1"/>
    <d v="1972-05-09T00:00:00"/>
    <s v="New Christophermouth"/>
    <d v="2020-10-19T00:00:00"/>
    <n v="54"/>
  </r>
  <r>
    <s v="T00549"/>
    <d v="2023-12-26T00:00:00"/>
    <s v="C052"/>
    <s v="P031"/>
    <s v="S003"/>
    <n v="5"/>
    <n v="0.1"/>
    <s v="Credit Card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1"/>
    <d v="1991-09-11T00:00:00"/>
    <s v="Walkerfurt"/>
    <d v="2024-04-25T00:00:00"/>
    <n v="34"/>
  </r>
  <r>
    <s v="T00550"/>
    <d v="2024-12-16T00:00:00"/>
    <s v="C119"/>
    <s v="P047"/>
    <s v="S003"/>
    <n v="5"/>
    <n v="0.15"/>
    <s v="Credit Card"/>
    <n v="1197.18"/>
    <n v="722.74"/>
    <s v="Electronics"/>
    <s v="Smartphone"/>
    <n v="5985.9000000000005"/>
    <n v="3613.7"/>
    <n v="2372.2000000000007"/>
    <n v="0.39629796688885555"/>
    <n v="897.8850000000001"/>
    <n v="5088.0150000000003"/>
    <n v="1474.3150000000005"/>
    <x v="0"/>
    <d v="1991-07-31T00:00:00"/>
    <s v="West Ralph"/>
    <d v="2025-03-31T00:00:00"/>
    <n v="34"/>
  </r>
  <r>
    <s v="T00551"/>
    <d v="2023-12-25T00:00:00"/>
    <s v="C188"/>
    <s v="P050"/>
    <s v="S005"/>
    <n v="2"/>
    <n v="0.05"/>
    <s v="Cash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0"/>
    <d v="1960-11-23T00:00:00"/>
    <s v="East Danielleshire"/>
    <d v="2023-05-19T00:00:00"/>
    <n v="65"/>
  </r>
  <r>
    <s v="T00552"/>
    <d v="2025-02-14T00:00:00"/>
    <s v="C105"/>
    <s v="P009"/>
    <s v="S001"/>
    <n v="2"/>
    <n v="0.1"/>
    <s v="Cash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0"/>
    <d v="1969-12-29T00:00:00"/>
    <s v="Morrisborough"/>
    <d v="2023-07-06T00:00:00"/>
    <n v="56"/>
  </r>
  <r>
    <s v="T00553"/>
    <d v="2024-10-10T00:00:00"/>
    <s v="C086"/>
    <s v="P031"/>
    <s v="S001"/>
    <n v="4"/>
    <n v="0.1"/>
    <s v="Cash"/>
    <n v="1095.72"/>
    <n v="822.2"/>
    <s v="Groceries"/>
    <s v="Snacks"/>
    <n v="4382.88"/>
    <n v="3288.8"/>
    <n v="1094.08"/>
    <n v="0.24962581681451462"/>
    <n v="438.28800000000001"/>
    <n v="3944.5920000000001"/>
    <n v="655.79199999999992"/>
    <x v="1"/>
    <d v="1975-09-26T00:00:00"/>
    <s v="Port Stephanie"/>
    <d v="2023-07-26T00:00:00"/>
    <n v="50"/>
  </r>
  <r>
    <s v="T00554"/>
    <d v="2024-06-19T00:00:00"/>
    <s v="C053"/>
    <s v="P029"/>
    <s v="S005"/>
    <n v="2"/>
    <n v="0.15"/>
    <s v="Mobile Money"/>
    <n v="1485.05"/>
    <n v="988.31"/>
    <s v="Fashion"/>
    <s v="Clothing"/>
    <n v="2970.1"/>
    <n v="1976.62"/>
    <n v="993.48"/>
    <n v="0.33449378808794317"/>
    <n v="445.51499999999999"/>
    <n v="2524.585"/>
    <n v="547.96500000000015"/>
    <x v="1"/>
    <d v="1998-04-20T00:00:00"/>
    <s v="Lake Michaelshire"/>
    <d v="2024-04-07T00:00:00"/>
    <n v="28"/>
  </r>
  <r>
    <s v="T00555"/>
    <d v="2025-02-18T00:00:00"/>
    <s v="C016"/>
    <s v="P046"/>
    <s v="S002"/>
    <n v="3"/>
    <n v="0"/>
    <s v="Cash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0"/>
    <d v="1976-04-27T00:00:00"/>
    <s v="Murrayborough"/>
    <d v="2022-02-21T00:00:00"/>
    <n v="50"/>
  </r>
  <r>
    <s v="T00556"/>
    <d v="2025-02-03T00:00:00"/>
    <s v="C060"/>
    <s v="P024"/>
    <s v="S005"/>
    <n v="4"/>
    <n v="0.1"/>
    <s v="Mobile Money"/>
    <n v="1487.41"/>
    <n v="813.07"/>
    <s v="Electronics"/>
    <s v="Smartphone"/>
    <n v="5949.64"/>
    <n v="3252.28"/>
    <n v="2697.36"/>
    <n v="0.45336524562830693"/>
    <n v="594.96400000000006"/>
    <n v="5354.6760000000004"/>
    <n v="2102.3960000000002"/>
    <x v="0"/>
    <d v="1997-10-09T00:00:00"/>
    <s v="Carlyberg"/>
    <d v="2025-06-15T00:00:00"/>
    <n v="28"/>
  </r>
  <r>
    <s v="T00557"/>
    <d v="2024-10-13T00:00:00"/>
    <s v="C192"/>
    <s v="P045"/>
    <s v="S001"/>
    <n v="5"/>
    <n v="0"/>
    <s v="Credit Card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2006-07-28T00:00:00"/>
    <s v="Franklinview"/>
    <d v="2023-09-26T00:00:00"/>
    <n v="19"/>
  </r>
  <r>
    <s v="T00558"/>
    <d v="2024-11-03T00:00:00"/>
    <s v="C164"/>
    <s v="P045"/>
    <s v="S004"/>
    <n v="1"/>
    <n v="0"/>
    <s v="Mobile Money"/>
    <n v="1879.08"/>
    <n v="1004.56"/>
    <s v="Groceries"/>
    <s v="Dairy"/>
    <n v="1879.08"/>
    <n v="1004.56"/>
    <n v="874.52"/>
    <n v="0.46539796070417438"/>
    <n v="0"/>
    <n v="1879.08"/>
    <n v="874.52"/>
    <x v="0"/>
    <d v="1968-07-28T00:00:00"/>
    <s v="North Rodney"/>
    <d v="2020-12-21T00:00:00"/>
    <n v="57"/>
  </r>
  <r>
    <s v="T00559"/>
    <d v="2024-01-25T00:00:00"/>
    <s v="C170"/>
    <s v="P004"/>
    <s v="S002"/>
    <n v="2"/>
    <n v="0.1"/>
    <s v="Bank Transfer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1"/>
    <d v="1984-05-05T00:00:00"/>
    <s v="Lake Melissaborough"/>
    <d v="2025-08-20T00:00:00"/>
    <n v="42"/>
  </r>
  <r>
    <s v="T00560"/>
    <d v="2024-07-23T00:00:00"/>
    <s v="C081"/>
    <s v="P029"/>
    <s v="S004"/>
    <n v="3"/>
    <n v="0.1"/>
    <s v="Mobile Money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1"/>
    <d v="1988-07-20T00:00:00"/>
    <s v="South Christinabury"/>
    <d v="2022-09-22T00:00:00"/>
    <n v="37"/>
  </r>
  <r>
    <s v="T00561"/>
    <d v="2024-11-20T00:00:00"/>
    <s v="C070"/>
    <s v="P050"/>
    <s v="S002"/>
    <n v="1"/>
    <n v="0.05"/>
    <s v="Credit Card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x v="0"/>
    <d v="1971-10-24T00:00:00"/>
    <s v="Taylorhaven"/>
    <d v="2021-03-04T00:00:00"/>
    <n v="54"/>
  </r>
  <r>
    <s v="T00562"/>
    <d v="2023-09-14T00:00:00"/>
    <s v="C200"/>
    <s v="P036"/>
    <s v="S005"/>
    <n v="1"/>
    <n v="0.05"/>
    <s v="Cash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x v="0"/>
    <d v="2001-12-24T00:00:00"/>
    <s v="Jenniferbury"/>
    <d v="2025-06-24T00:00:00"/>
    <n v="24"/>
  </r>
  <r>
    <s v="T00563"/>
    <d v="2024-05-07T00:00:00"/>
    <s v="C043"/>
    <s v="P039"/>
    <s v="S004"/>
    <n v="4"/>
    <n v="0.1"/>
    <s v="Mobile Money"/>
    <n v="540.94000000000005"/>
    <n v="398.25"/>
    <s v="Fashion"/>
    <s v="Clothing"/>
    <n v="2163.7600000000002"/>
    <n v="1593"/>
    <n v="570.76000000000022"/>
    <n v="0.26378156542315234"/>
    <n v="216.37600000000003"/>
    <n v="1947.3840000000002"/>
    <n v="354.38400000000024"/>
    <x v="0"/>
    <d v="1988-09-14T00:00:00"/>
    <s v="North Jonathonhaven"/>
    <d v="2023-10-14T00:00:00"/>
    <n v="37"/>
  </r>
  <r>
    <s v="T00564"/>
    <d v="2024-04-07T00:00:00"/>
    <s v="C031"/>
    <s v="P049"/>
    <s v="S005"/>
    <n v="3"/>
    <n v="0.05"/>
    <s v="Mobile Money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x v="1"/>
    <d v="2003-03-14T00:00:00"/>
    <s v="East Carrieberg"/>
    <d v="2025-08-26T00:00:00"/>
    <n v="23"/>
  </r>
  <r>
    <s v="T00565"/>
    <d v="2025-07-17T00:00:00"/>
    <s v="C079"/>
    <s v="P036"/>
    <s v="S004"/>
    <n v="3"/>
    <n v="0"/>
    <s v="Cash"/>
    <n v="1501.46"/>
    <n v="1167.73"/>
    <s v="Fashion"/>
    <s v="Watches"/>
    <n v="4504.38"/>
    <n v="3503.19"/>
    <n v="1001.19"/>
    <n v="0.22227032355174298"/>
    <n v="0"/>
    <n v="4504.38"/>
    <n v="1001.19"/>
    <x v="1"/>
    <d v="1979-06-15T00:00:00"/>
    <s v="North Bradleyfurt"/>
    <d v="2024-07-06T00:00:00"/>
    <n v="47"/>
  </r>
  <r>
    <s v="T00566"/>
    <d v="2024-03-16T00:00:00"/>
    <s v="C041"/>
    <s v="P006"/>
    <s v="S003"/>
    <n v="5"/>
    <n v="0"/>
    <s v="Credit Card"/>
    <n v="318.05"/>
    <n v="187.34"/>
    <s v="Groceries"/>
    <s v="Fruits"/>
    <n v="1590.25"/>
    <n v="936.7"/>
    <n v="653.54999999999995"/>
    <n v="0.41097311743436565"/>
    <n v="0"/>
    <n v="1590.25"/>
    <n v="653.54999999999995"/>
    <x v="1"/>
    <d v="1980-07-03T00:00:00"/>
    <s v="North Sharontown"/>
    <d v="2023-01-24T00:00:00"/>
    <n v="45"/>
  </r>
  <r>
    <s v="T00567"/>
    <d v="2024-03-23T00:00:00"/>
    <s v="C084"/>
    <s v="P031"/>
    <s v="S002"/>
    <n v="1"/>
    <n v="0.05"/>
    <s v="Bank Transfer"/>
    <n v="1095.72"/>
    <n v="822.2"/>
    <s v="Groceries"/>
    <s v="Snacks"/>
    <n v="1095.72"/>
    <n v="822.2"/>
    <n v="273.52"/>
    <n v="0.24962581681451462"/>
    <n v="54.786000000000001"/>
    <n v="1040.934"/>
    <n v="218.73399999999992"/>
    <x v="0"/>
    <d v="1972-03-19T00:00:00"/>
    <s v="Meyersstad"/>
    <d v="2024-09-04T00:00:00"/>
    <n v="54"/>
  </r>
  <r>
    <s v="T00568"/>
    <d v="2025-04-01T00:00:00"/>
    <s v="C102"/>
    <s v="P045"/>
    <s v="S005"/>
    <n v="1"/>
    <n v="0.1"/>
    <s v="Bank Transfer"/>
    <n v="1879.08"/>
    <n v="1004.56"/>
    <s v="Groceries"/>
    <s v="Dairy"/>
    <n v="1879.08"/>
    <n v="1004.56"/>
    <n v="874.52"/>
    <n v="0.46539796070417438"/>
    <n v="187.90800000000002"/>
    <n v="1691.172"/>
    <n v="686.61200000000008"/>
    <x v="1"/>
    <d v="1996-06-20T00:00:00"/>
    <s v="South Briantown"/>
    <d v="2023-11-12T00:00:00"/>
    <n v="30"/>
  </r>
  <r>
    <s v="T00569"/>
    <d v="2024-07-27T00:00:00"/>
    <s v="C045"/>
    <s v="P037"/>
    <s v="S001"/>
    <n v="4"/>
    <n v="0.15"/>
    <s v="Credit Card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0"/>
    <d v="1975-12-28T00:00:00"/>
    <s v="Zacharyfort"/>
    <d v="2023-10-09T00:00:00"/>
    <n v="50"/>
  </r>
  <r>
    <s v="T00570"/>
    <d v="2024-03-11T00:00:00"/>
    <s v="C025"/>
    <s v="P011"/>
    <s v="S004"/>
    <n v="1"/>
    <n v="0.05"/>
    <s v="Cash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x v="1"/>
    <d v="1971-03-12T00:00:00"/>
    <s v="Bradyshire"/>
    <d v="2022-01-14T00:00:00"/>
    <n v="55"/>
  </r>
  <r>
    <s v="T00571"/>
    <d v="2023-12-16T00:00:00"/>
    <s v="C004"/>
    <s v="P003"/>
    <s v="S001"/>
    <n v="2"/>
    <n v="0.05"/>
    <s v="Credit Card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x v="0"/>
    <d v="1992-06-16T00:00:00"/>
    <s v="East Edgarborough"/>
    <d v="2024-09-09T00:00:00"/>
    <n v="34"/>
  </r>
  <r>
    <s v="T00572"/>
    <d v="2025-07-30T00:00:00"/>
    <s v="C103"/>
    <s v="P050"/>
    <s v="S003"/>
    <n v="1"/>
    <n v="0.1"/>
    <s v="Cash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1"/>
    <d v="1964-10-26T00:00:00"/>
    <s v="Joyceside"/>
    <d v="2021-06-04T00:00:00"/>
    <n v="61"/>
  </r>
  <r>
    <s v="T00573"/>
    <d v="2025-07-12T00:00:00"/>
    <s v="C006"/>
    <s v="P012"/>
    <s v="S001"/>
    <n v="2"/>
    <n v="0.15"/>
    <s v="Credit Card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0"/>
    <d v="1986-10-03T00:00:00"/>
    <s v="Costaberg"/>
    <d v="2022-07-09T00:00:00"/>
    <n v="39"/>
  </r>
  <r>
    <s v="T00574"/>
    <d v="2023-12-07T00:00:00"/>
    <s v="C024"/>
    <s v="P014"/>
    <s v="S003"/>
    <n v="1"/>
    <n v="0"/>
    <s v="Mobile Money"/>
    <n v="1342.75"/>
    <n v="797.94"/>
    <s v="Fashion"/>
    <s v="Clothing"/>
    <n v="1342.75"/>
    <n v="797.94"/>
    <n v="544.80999999999995"/>
    <n v="0.40574194749581077"/>
    <n v="0"/>
    <n v="1342.75"/>
    <n v="544.80999999999995"/>
    <x v="1"/>
    <d v="1961-11-25T00:00:00"/>
    <s v="North April"/>
    <d v="2023-04-20T00:00:00"/>
    <n v="64"/>
  </r>
  <r>
    <s v="T00575"/>
    <d v="2025-03-29T00:00:00"/>
    <s v="C013"/>
    <s v="P020"/>
    <s v="S002"/>
    <n v="5"/>
    <n v="0.15"/>
    <s v="Mobile Money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0"/>
    <d v="1955-01-28T00:00:00"/>
    <s v="Jillianhaven"/>
    <d v="2023-03-22T00:00:00"/>
    <n v="71"/>
  </r>
  <r>
    <s v="T00576"/>
    <d v="2024-07-12T00:00:00"/>
    <s v="C128"/>
    <s v="P049"/>
    <s v="S001"/>
    <n v="4"/>
    <n v="0.15"/>
    <s v="Credit Card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x v="1"/>
    <d v="1976-08-06T00:00:00"/>
    <s v="Anthonystad"/>
    <d v="2025-02-09T00:00:00"/>
    <n v="49"/>
  </r>
  <r>
    <s v="T00577"/>
    <d v="2025-01-05T00:00:00"/>
    <s v="C091"/>
    <s v="P037"/>
    <s v="S002"/>
    <n v="2"/>
    <n v="0.1"/>
    <s v="Bank Transfer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0"/>
    <d v="1963-02-04T00:00:00"/>
    <s v="Port Williamhaven"/>
    <d v="2021-08-23T00:00:00"/>
    <n v="63"/>
  </r>
  <r>
    <s v="T00578"/>
    <d v="2024-12-19T00:00:00"/>
    <s v="C115"/>
    <s v="P028"/>
    <s v="S002"/>
    <n v="1"/>
    <n v="0.05"/>
    <s v="Bank Transfer"/>
    <n v="673.78"/>
    <n v="363.33"/>
    <s v="Electronics"/>
    <s v="Smartphone"/>
    <n v="673.78"/>
    <n v="363.33"/>
    <n v="310.45"/>
    <n v="0.46075870462168661"/>
    <n v="33.689"/>
    <n v="640.09100000000001"/>
    <n v="276.76100000000002"/>
    <x v="0"/>
    <d v="1960-02-25T00:00:00"/>
    <s v="Smithburgh"/>
    <d v="2023-11-12T00:00:00"/>
    <n v="66"/>
  </r>
  <r>
    <s v="T00579"/>
    <d v="2024-01-09T00:00:00"/>
    <s v="C128"/>
    <s v="P018"/>
    <s v="S004"/>
    <n v="5"/>
    <n v="0.15"/>
    <s v="Cash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1"/>
    <d v="1976-08-06T00:00:00"/>
    <s v="Anthonystad"/>
    <d v="2025-02-09T00:00:00"/>
    <n v="49"/>
  </r>
  <r>
    <s v="T00580"/>
    <d v="2023-09-30T00:00:00"/>
    <s v="C023"/>
    <s v="P046"/>
    <s v="S003"/>
    <n v="4"/>
    <n v="0.05"/>
    <s v="Mobile Money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1"/>
    <d v="1972-05-09T00:00:00"/>
    <s v="New Christophermouth"/>
    <d v="2020-10-19T00:00:00"/>
    <n v="54"/>
  </r>
  <r>
    <s v="T00581"/>
    <d v="2025-01-01T00:00:00"/>
    <s v="C052"/>
    <s v="P025"/>
    <s v="S005"/>
    <n v="2"/>
    <n v="0"/>
    <s v="Mobile Money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1"/>
    <d v="1991-09-11T00:00:00"/>
    <s v="Walkerfurt"/>
    <d v="2024-04-25T00:00:00"/>
    <n v="34"/>
  </r>
  <r>
    <s v="T00582"/>
    <d v="2025-07-01T00:00:00"/>
    <s v="C183"/>
    <s v="P047"/>
    <s v="S003"/>
    <n v="4"/>
    <n v="0.15"/>
    <s v="Bank Transfer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0"/>
    <d v="1990-11-19T00:00:00"/>
    <s v="New Tiffanyberg"/>
    <d v="2021-08-27T00:00:00"/>
    <n v="35"/>
  </r>
  <r>
    <s v="T00583"/>
    <d v="2025-04-25T00:00:00"/>
    <s v="C145"/>
    <s v="P047"/>
    <s v="S005"/>
    <n v="3"/>
    <n v="0.15"/>
    <s v="Bank Transfer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1"/>
    <d v="1959-11-07T00:00:00"/>
    <s v="Carlsonborough"/>
    <d v="2021-08-19T00:00:00"/>
    <n v="66"/>
  </r>
  <r>
    <s v="T00584"/>
    <d v="2024-10-01T00:00:00"/>
    <s v="C047"/>
    <s v="P050"/>
    <s v="S001"/>
    <n v="3"/>
    <n v="0.05"/>
    <s v="Cash"/>
    <n v="1044.6400000000001"/>
    <n v="775.07"/>
    <s v="Fashion"/>
    <s v="Footwear"/>
    <n v="3133.92"/>
    <n v="2325.21"/>
    <n v="808.71"/>
    <n v="0.25805062030938891"/>
    <n v="156.69600000000003"/>
    <n v="2977.2240000000002"/>
    <n v="652.01400000000012"/>
    <x v="1"/>
    <d v="2006-07-03T00:00:00"/>
    <s v="Port Jessica"/>
    <d v="2025-02-25T00:00:00"/>
    <n v="19"/>
  </r>
  <r>
    <s v="T00585"/>
    <d v="2024-03-21T00:00:00"/>
    <s v="C200"/>
    <s v="P027"/>
    <s v="S003"/>
    <n v="1"/>
    <n v="0.15"/>
    <s v="Bank Transfer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0"/>
    <d v="2001-12-24T00:00:00"/>
    <s v="Jenniferbury"/>
    <d v="2025-06-24T00:00:00"/>
    <n v="24"/>
  </r>
  <r>
    <s v="T00586"/>
    <d v="2024-02-02T00:00:00"/>
    <s v="C197"/>
    <s v="P039"/>
    <s v="S005"/>
    <n v="2"/>
    <n v="0.05"/>
    <s v="Cash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x v="0"/>
    <d v="1957-09-23T00:00:00"/>
    <s v="Lake Emily"/>
    <d v="2020-11-18T00:00:00"/>
    <n v="68"/>
  </r>
  <r>
    <s v="T00587"/>
    <d v="2024-05-14T00:00:00"/>
    <s v="C064"/>
    <s v="P017"/>
    <s v="S002"/>
    <n v="3"/>
    <n v="0"/>
    <s v="Credit Card"/>
    <n v="1246.1099999999999"/>
    <n v="833.52"/>
    <s v="Electronics"/>
    <s v="Headphones"/>
    <n v="3738.33"/>
    <n v="2500.56"/>
    <n v="1237.77"/>
    <n v="0.33110239063967067"/>
    <n v="0"/>
    <n v="3738.33"/>
    <n v="1237.77"/>
    <x v="1"/>
    <d v="1973-09-01T00:00:00"/>
    <s v="Brittanyburgh"/>
    <d v="2024-09-26T00:00:00"/>
    <n v="52"/>
  </r>
  <r>
    <s v="T00588"/>
    <d v="2024-01-13T00:00:00"/>
    <s v="C148"/>
    <s v="P019"/>
    <s v="S004"/>
    <n v="3"/>
    <n v="0.05"/>
    <s v="Credit Card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1"/>
    <d v="2005-07-08T00:00:00"/>
    <s v="Charlesmouth"/>
    <d v="2024-11-05T00:00:00"/>
    <n v="20"/>
  </r>
  <r>
    <s v="T00589"/>
    <d v="2025-04-02T00:00:00"/>
    <s v="C061"/>
    <s v="P025"/>
    <s v="S005"/>
    <n v="3"/>
    <n v="0.1"/>
    <s v="Cash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x v="0"/>
    <d v="1968-10-21T00:00:00"/>
    <s v="North Michellemouth"/>
    <d v="2021-02-01T00:00:00"/>
    <n v="57"/>
  </r>
  <r>
    <s v="T00590"/>
    <d v="2024-12-09T00:00:00"/>
    <s v="C181"/>
    <s v="P047"/>
    <s v="S003"/>
    <n v="5"/>
    <n v="0.05"/>
    <s v="Credit Card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1"/>
    <d v="1972-11-28T00:00:00"/>
    <s v="Port Bryce"/>
    <d v="2024-12-12T00:00:00"/>
    <n v="53"/>
  </r>
  <r>
    <s v="T00591"/>
    <d v="2024-05-04T00:00:00"/>
    <s v="C127"/>
    <s v="P011"/>
    <s v="S005"/>
    <n v="3"/>
    <n v="0.05"/>
    <s v="Mobile Money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x v="1"/>
    <d v="1982-11-17T00:00:00"/>
    <s v="Kimland"/>
    <d v="2021-01-22T00:00:00"/>
    <n v="43"/>
  </r>
  <r>
    <s v="T00592"/>
    <d v="2024-02-03T00:00:00"/>
    <s v="C010"/>
    <s v="P005"/>
    <s v="S001"/>
    <n v="1"/>
    <n v="0.05"/>
    <s v="Credit Card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x v="0"/>
    <d v="1976-12-12T00:00:00"/>
    <s v="West Carol"/>
    <d v="2025-07-23T00:00:00"/>
    <n v="49"/>
  </r>
  <r>
    <s v="T00593"/>
    <d v="2025-03-31T00:00:00"/>
    <s v="C006"/>
    <s v="P015"/>
    <s v="S005"/>
    <n v="4"/>
    <n v="0"/>
    <s v="Bank Transfer"/>
    <n v="270.45"/>
    <n v="187.6"/>
    <s v="Fashion"/>
    <s v="Bags"/>
    <n v="1081.8"/>
    <n v="750.4"/>
    <n v="331.4"/>
    <n v="0.30634128304677388"/>
    <n v="0"/>
    <n v="1081.8"/>
    <n v="331.4"/>
    <x v="0"/>
    <d v="1986-10-03T00:00:00"/>
    <s v="Costaberg"/>
    <d v="2022-07-09T00:00:00"/>
    <n v="39"/>
  </r>
  <r>
    <s v="T00594"/>
    <d v="2025-07-16T00:00:00"/>
    <s v="C158"/>
    <s v="P024"/>
    <s v="S002"/>
    <n v="2"/>
    <n v="0.1"/>
    <s v="Credit Card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x v="0"/>
    <d v="1981-07-24T00:00:00"/>
    <s v="Dylanmouth"/>
    <d v="2023-09-15T00:00:00"/>
    <n v="44"/>
  </r>
  <r>
    <s v="T00595"/>
    <d v="2023-09-12T00:00:00"/>
    <s v="C083"/>
    <s v="P028"/>
    <s v="S001"/>
    <n v="1"/>
    <n v="0.05"/>
    <s v="Credit Card"/>
    <n v="673.78"/>
    <n v="363.33"/>
    <s v="Electronics"/>
    <s v="Smartphone"/>
    <n v="673.78"/>
    <n v="363.33"/>
    <n v="310.45"/>
    <n v="0.46075870462168661"/>
    <n v="33.689"/>
    <n v="640.09100000000001"/>
    <n v="276.76100000000002"/>
    <x v="1"/>
    <d v="1981-03-29T00:00:00"/>
    <s v="West Josephport"/>
    <d v="2022-02-08T00:00:00"/>
    <n v="45"/>
  </r>
  <r>
    <s v="T00596"/>
    <d v="2024-12-06T00:00:00"/>
    <s v="C199"/>
    <s v="P008"/>
    <s v="S001"/>
    <n v="5"/>
    <n v="0.1"/>
    <s v="Cash"/>
    <n v="109.78"/>
    <n v="70.59"/>
    <s v="Fashion"/>
    <s v="Footwear"/>
    <n v="548.9"/>
    <n v="352.95000000000005"/>
    <n v="195.94999999999993"/>
    <n v="0.35698670067407534"/>
    <n v="54.89"/>
    <n v="494.01"/>
    <n v="141.05999999999995"/>
    <x v="1"/>
    <d v="1970-05-18T00:00:00"/>
    <s v="South Scottton"/>
    <d v="2021-07-28T00:00:00"/>
    <n v="56"/>
  </r>
  <r>
    <s v="T00597"/>
    <d v="2024-08-20T00:00:00"/>
    <s v="C096"/>
    <s v="P039"/>
    <s v="S004"/>
    <n v="5"/>
    <n v="0"/>
    <s v="Bank Transfer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x v="0"/>
    <d v="1989-01-06T00:00:00"/>
    <s v="Lake Amanda"/>
    <d v="2021-10-27T00:00:00"/>
    <n v="37"/>
  </r>
  <r>
    <s v="T00598"/>
    <d v="2024-12-27T00:00:00"/>
    <s v="C078"/>
    <s v="P043"/>
    <s v="S003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88-09-25T00:00:00"/>
    <s v="Craigport"/>
    <d v="2025-01-14T00:00:00"/>
    <n v="37"/>
  </r>
  <r>
    <s v="T00599"/>
    <d v="2024-03-29T00:00:00"/>
    <s v="C164"/>
    <s v="P040"/>
    <s v="S004"/>
    <n v="3"/>
    <n v="0.05"/>
    <s v="Bank Transfer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0"/>
    <d v="1968-07-28T00:00:00"/>
    <s v="North Rodney"/>
    <d v="2020-12-21T00:00:00"/>
    <n v="57"/>
  </r>
  <r>
    <s v="T00600"/>
    <d v="2025-08-16T00:00:00"/>
    <s v="C058"/>
    <s v="P050"/>
    <s v="S005"/>
    <n v="2"/>
    <n v="0.15"/>
    <s v="Bank Transfer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2005-07-22T00:00:00"/>
    <s v="West Tinatown"/>
    <d v="2020-11-10T00:00:00"/>
    <n v="20"/>
  </r>
  <r>
    <s v="T00601"/>
    <d v="2025-06-10T00:00:00"/>
    <s v="C188"/>
    <s v="P016"/>
    <s v="S003"/>
    <n v="2"/>
    <n v="0.05"/>
    <s v="Cash"/>
    <n v="1858.75"/>
    <n v="1451.16"/>
    <s v="Fashion"/>
    <s v="Accessories"/>
    <n v="3717.5"/>
    <n v="2902.32"/>
    <n v="815.17999999999984"/>
    <n v="0.21928177538668456"/>
    <n v="185.875"/>
    <n v="3531.625"/>
    <n v="629.30499999999984"/>
    <x v="0"/>
    <d v="1960-11-23T00:00:00"/>
    <s v="East Danielleshire"/>
    <d v="2023-05-19T00:00:00"/>
    <n v="65"/>
  </r>
  <r>
    <s v="T00602"/>
    <d v="2024-06-05T00:00:00"/>
    <s v="C180"/>
    <s v="P020"/>
    <s v="S005"/>
    <n v="4"/>
    <n v="0"/>
    <s v="Credit Card"/>
    <n v="323.92"/>
    <n v="242.98"/>
    <s v="Fashion"/>
    <s v="Accessories"/>
    <n v="1295.68"/>
    <n v="971.92"/>
    <n v="323.7600000000001"/>
    <n v="0.24987651271918998"/>
    <n v="0"/>
    <n v="1295.68"/>
    <n v="323.7600000000001"/>
    <x v="1"/>
    <d v="1959-12-15T00:00:00"/>
    <s v="West Dakotaside"/>
    <d v="2022-10-19T00:00:00"/>
    <n v="66"/>
  </r>
  <r>
    <s v="T00603"/>
    <d v="2024-06-25T00:00:00"/>
    <s v="C155"/>
    <s v="P009"/>
    <s v="S003"/>
    <n v="5"/>
    <n v="0.05"/>
    <s v="Cash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x v="0"/>
    <d v="1965-09-20T00:00:00"/>
    <s v="Kevinshire"/>
    <d v="2024-03-23T00:00:00"/>
    <n v="60"/>
  </r>
  <r>
    <s v="T00604"/>
    <d v="2023-11-26T00:00:00"/>
    <s v="C128"/>
    <s v="P032"/>
    <s v="S002"/>
    <n v="3"/>
    <n v="0"/>
    <s v="Credit Card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x v="1"/>
    <d v="1976-08-06T00:00:00"/>
    <s v="Anthonystad"/>
    <d v="2025-02-09T00:00:00"/>
    <n v="49"/>
  </r>
  <r>
    <s v="T00605"/>
    <d v="2024-07-01T00:00:00"/>
    <s v="C089"/>
    <s v="P003"/>
    <s v="S003"/>
    <n v="2"/>
    <n v="0"/>
    <s v="Bank Transfer"/>
    <n v="337.63"/>
    <n v="169.03"/>
    <s v="Fashion"/>
    <s v="Footwear"/>
    <n v="675.26"/>
    <n v="338.06"/>
    <n v="337.2"/>
    <n v="0.49936320824571273"/>
    <n v="0"/>
    <n v="675.26"/>
    <n v="337.2"/>
    <x v="1"/>
    <d v="1969-07-12T00:00:00"/>
    <s v="Geoffreystad"/>
    <d v="2022-11-25T00:00:00"/>
    <n v="56"/>
  </r>
  <r>
    <s v="T00606"/>
    <d v="2024-03-04T00:00:00"/>
    <s v="C115"/>
    <s v="P036"/>
    <s v="S001"/>
    <n v="3"/>
    <n v="0.05"/>
    <s v="Credit Card"/>
    <n v="1501.46"/>
    <n v="1167.73"/>
    <s v="Fashion"/>
    <s v="Watches"/>
    <n v="4504.38"/>
    <n v="3503.19"/>
    <n v="1001.19"/>
    <n v="0.22227032355174298"/>
    <n v="225.21900000000002"/>
    <n v="4279.1610000000001"/>
    <n v="775.971"/>
    <x v="0"/>
    <d v="1960-02-25T00:00:00"/>
    <s v="Smithburgh"/>
    <d v="2023-11-12T00:00:00"/>
    <n v="66"/>
  </r>
  <r>
    <s v="T00607"/>
    <d v="2025-05-28T00:00:00"/>
    <s v="C178"/>
    <s v="P015"/>
    <s v="S001"/>
    <n v="3"/>
    <n v="0.1"/>
    <s v="Cash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1"/>
    <d v="1960-12-05T00:00:00"/>
    <s v="East Paulburgh"/>
    <d v="2024-06-22T00:00:00"/>
    <n v="65"/>
  </r>
  <r>
    <s v="T00608"/>
    <d v="2024-06-05T00:00:00"/>
    <s v="C185"/>
    <s v="P003"/>
    <s v="S001"/>
    <n v="1"/>
    <n v="0.15"/>
    <s v="Mobile Money"/>
    <n v="337.63"/>
    <n v="169.03"/>
    <s v="Fashion"/>
    <s v="Footwear"/>
    <n v="337.63"/>
    <n v="169.03"/>
    <n v="168.6"/>
    <n v="0.49936320824571273"/>
    <n v="50.644500000000001"/>
    <n v="286.9855"/>
    <n v="117.9555"/>
    <x v="1"/>
    <d v="1975-07-04T00:00:00"/>
    <s v="North Chaseborough"/>
    <d v="2024-10-06T00:00:00"/>
    <n v="50"/>
  </r>
  <r>
    <s v="T00609"/>
    <d v="2023-09-25T00:00:00"/>
    <s v="C188"/>
    <s v="P044"/>
    <s v="S004"/>
    <n v="2"/>
    <n v="0.15"/>
    <s v="Mobile Money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x v="0"/>
    <d v="1960-11-23T00:00:00"/>
    <s v="East Danielleshire"/>
    <d v="2023-05-19T00:00:00"/>
    <n v="65"/>
  </r>
  <r>
    <s v="T00610"/>
    <d v="2024-04-05T00:00:00"/>
    <s v="C097"/>
    <s v="P026"/>
    <s v="S003"/>
    <n v="5"/>
    <n v="0.15"/>
    <s v="Cash"/>
    <n v="1015.76"/>
    <n v="584.4"/>
    <s v="Groceries"/>
    <s v="Dairy"/>
    <n v="5078.8"/>
    <n v="2922"/>
    <n v="2156.8000000000002"/>
    <n v="0.42466724423092073"/>
    <n v="761.82"/>
    <n v="4316.9800000000005"/>
    <n v="1394.9800000000005"/>
    <x v="0"/>
    <d v="1994-08-14T00:00:00"/>
    <s v="Wardfort"/>
    <d v="2025-06-14T00:00:00"/>
    <n v="31"/>
  </r>
  <r>
    <s v="T00611"/>
    <d v="2025-05-12T00:00:00"/>
    <s v="C123"/>
    <s v="P010"/>
    <s v="S005"/>
    <n v="2"/>
    <n v="0.05"/>
    <s v="Mobile Money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89-11-06T00:00:00"/>
    <s v="Cliffordbury"/>
    <d v="2022-06-06T00:00:00"/>
    <n v="36"/>
  </r>
  <r>
    <s v="T00612"/>
    <d v="2024-04-26T00:00:00"/>
    <s v="C019"/>
    <s v="P030"/>
    <s v="S001"/>
    <n v="3"/>
    <n v="0"/>
    <s v="Bank Transfer"/>
    <n v="29.24"/>
    <n v="15.28"/>
    <s v="Fashion"/>
    <s v="Watches"/>
    <n v="87.72"/>
    <n v="45.839999999999996"/>
    <n v="41.88"/>
    <n v="0.47742818057455544"/>
    <n v="0"/>
    <n v="87.72"/>
    <n v="41.88"/>
    <x v="1"/>
    <d v="1998-05-16T00:00:00"/>
    <s v="Stephaniechester"/>
    <d v="2023-05-17T00:00:00"/>
    <n v="28"/>
  </r>
  <r>
    <s v="T00613"/>
    <d v="2025-08-31T00:00:00"/>
    <s v="C067"/>
    <s v="P013"/>
    <s v="S001"/>
    <n v="1"/>
    <n v="0.1"/>
    <s v="Credit Card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0"/>
    <d v="1973-09-07T00:00:00"/>
    <s v="Davisfurt"/>
    <d v="2021-03-11T00:00:00"/>
    <n v="52"/>
  </r>
  <r>
    <s v="T00614"/>
    <d v="2025-07-29T00:00:00"/>
    <s v="C097"/>
    <s v="P025"/>
    <s v="S002"/>
    <n v="1"/>
    <n v="0"/>
    <s v="Bank Transfer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x v="0"/>
    <d v="1994-08-14T00:00:00"/>
    <s v="Wardfort"/>
    <d v="2025-06-14T00:00:00"/>
    <n v="31"/>
  </r>
  <r>
    <s v="T00615"/>
    <d v="2024-02-28T00:00:00"/>
    <s v="C153"/>
    <s v="P033"/>
    <s v="S005"/>
    <n v="4"/>
    <n v="0"/>
    <s v="Mobile Money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1988-04-07T00:00:00"/>
    <s v="Port Alex"/>
    <d v="2023-02-05T00:00:00"/>
    <n v="38"/>
  </r>
  <r>
    <s v="T00616"/>
    <d v="2025-01-10T00:00:00"/>
    <s v="C168"/>
    <s v="P023"/>
    <s v="S002"/>
    <n v="5"/>
    <n v="0.15"/>
    <s v="Credit Card"/>
    <n v="1878.47"/>
    <n v="1014.91"/>
    <s v="Fashion"/>
    <s v="Footwear"/>
    <n v="9392.35"/>
    <n v="5074.55"/>
    <n v="4317.8"/>
    <n v="0.45971455493034225"/>
    <n v="1408.8525"/>
    <n v="7983.4975000000004"/>
    <n v="2908.9475000000002"/>
    <x v="0"/>
    <d v="1969-07-30T00:00:00"/>
    <s v="Lake Steventown"/>
    <d v="2022-10-01T00:00:00"/>
    <n v="56"/>
  </r>
  <r>
    <s v="T00617"/>
    <d v="2024-01-23T00:00:00"/>
    <s v="C014"/>
    <s v="P007"/>
    <s v="S001"/>
    <n v="3"/>
    <n v="0.05"/>
    <s v="Credit Card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x v="0"/>
    <d v="1974-06-25T00:00:00"/>
    <s v="East Samantha"/>
    <d v="2021-11-09T00:00:00"/>
    <n v="51"/>
  </r>
  <r>
    <s v="T00618"/>
    <d v="2025-08-08T00:00:00"/>
    <s v="C105"/>
    <s v="P036"/>
    <s v="S005"/>
    <n v="5"/>
    <n v="0.1"/>
    <s v="Bank Transfer"/>
    <n v="1501.46"/>
    <n v="1167.73"/>
    <s v="Fashion"/>
    <s v="Watches"/>
    <n v="7507.3"/>
    <n v="5838.65"/>
    <n v="1668.6500000000005"/>
    <n v="0.22227032355174303"/>
    <n v="750.73"/>
    <n v="6756.57"/>
    <n v="917.92000000000007"/>
    <x v="0"/>
    <d v="1969-12-29T00:00:00"/>
    <s v="Morrisborough"/>
    <d v="2023-07-06T00:00:00"/>
    <n v="56"/>
  </r>
  <r>
    <s v="T00619"/>
    <d v="2024-07-02T00:00:00"/>
    <s v="C077"/>
    <s v="P017"/>
    <s v="S002"/>
    <n v="1"/>
    <n v="0"/>
    <s v="Mobile Money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x v="1"/>
    <d v="2002-12-24T00:00:00"/>
    <s v="North Meagan"/>
    <d v="2022-10-21T00:00:00"/>
    <n v="23"/>
  </r>
  <r>
    <s v="T00620"/>
    <d v="2024-08-21T00:00:00"/>
    <s v="C147"/>
    <s v="P034"/>
    <s v="S005"/>
    <n v="4"/>
    <n v="0.05"/>
    <s v="Cash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x v="1"/>
    <d v="1967-02-03T00:00:00"/>
    <s v="New Jason"/>
    <d v="2023-05-20T00:00:00"/>
    <n v="59"/>
  </r>
  <r>
    <s v="T00621"/>
    <d v="2024-08-27T00:00:00"/>
    <s v="C093"/>
    <s v="P040"/>
    <s v="S001"/>
    <n v="4"/>
    <n v="0"/>
    <s v="Bank Transfer"/>
    <n v="1745.61"/>
    <n v="1322.44"/>
    <s v="Electronics"/>
    <s v="Headphones"/>
    <n v="6982.44"/>
    <n v="5289.76"/>
    <n v="1692.6799999999994"/>
    <n v="0.24241955534168563"/>
    <n v="0"/>
    <n v="6982.44"/>
    <n v="1692.6799999999994"/>
    <x v="0"/>
    <d v="1978-04-14T00:00:00"/>
    <s v="Baldwinstad"/>
    <d v="2022-02-25T00:00:00"/>
    <n v="48"/>
  </r>
  <r>
    <s v="T00622"/>
    <d v="2024-03-06T00:00:00"/>
    <s v="C170"/>
    <s v="P016"/>
    <s v="S005"/>
    <n v="4"/>
    <n v="0.05"/>
    <s v="Cash"/>
    <n v="1858.75"/>
    <n v="1451.16"/>
    <s v="Fashion"/>
    <s v="Accessories"/>
    <n v="7435"/>
    <n v="5804.64"/>
    <n v="1630.3599999999997"/>
    <n v="0.21928177538668456"/>
    <n v="371.75"/>
    <n v="7063.25"/>
    <n v="1258.6099999999997"/>
    <x v="1"/>
    <d v="1984-05-05T00:00:00"/>
    <s v="Lake Melissaborough"/>
    <d v="2025-08-20T00:00:00"/>
    <n v="42"/>
  </r>
  <r>
    <s v="T00623"/>
    <d v="2025-03-12T00:00:00"/>
    <s v="C007"/>
    <s v="P020"/>
    <s v="S002"/>
    <n v="2"/>
    <n v="0.1"/>
    <s v="Cash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x v="0"/>
    <d v="1985-01-11T00:00:00"/>
    <s v="West Jasmine"/>
    <d v="2021-10-13T00:00:00"/>
    <n v="41"/>
  </r>
  <r>
    <s v="T00624"/>
    <d v="2024-09-21T00:00:00"/>
    <s v="C122"/>
    <s v="P020"/>
    <s v="S001"/>
    <n v="3"/>
    <n v="0.15"/>
    <s v="Mobile Money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x v="0"/>
    <d v="1961-10-02T00:00:00"/>
    <s v="Simonstad"/>
    <d v="2024-06-24T00:00:00"/>
    <n v="64"/>
  </r>
  <r>
    <s v="T00625"/>
    <d v="2023-12-07T00:00:00"/>
    <s v="C126"/>
    <s v="P038"/>
    <s v="S003"/>
    <n v="1"/>
    <n v="0.15"/>
    <s v="Credit Card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0"/>
    <d v="1980-04-04T00:00:00"/>
    <s v="West Paulfurt"/>
    <d v="2024-12-28T00:00:00"/>
    <n v="46"/>
  </r>
  <r>
    <s v="T00626"/>
    <d v="2023-11-17T00:00:00"/>
    <s v="C095"/>
    <s v="P020"/>
    <s v="S004"/>
    <n v="3"/>
    <n v="0.05"/>
    <s v="Mobile Money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x v="0"/>
    <d v="1982-08-20T00:00:00"/>
    <s v="Seanville"/>
    <d v="2020-12-19T00:00:00"/>
    <n v="43"/>
  </r>
  <r>
    <s v="T00627"/>
    <d v="2025-06-24T00:00:00"/>
    <s v="C012"/>
    <s v="P016"/>
    <s v="S003"/>
    <n v="4"/>
    <n v="0.15"/>
    <s v="Bank Transfer"/>
    <n v="1858.75"/>
    <n v="1451.16"/>
    <s v="Fashion"/>
    <s v="Accessories"/>
    <n v="7435"/>
    <n v="5804.64"/>
    <n v="1630.3599999999997"/>
    <n v="0.21928177538668456"/>
    <n v="1115.25"/>
    <n v="6319.75"/>
    <n v="515.10999999999967"/>
    <x v="0"/>
    <d v="1989-12-08T00:00:00"/>
    <s v="Lake Dawn"/>
    <d v="2021-07-16T00:00:00"/>
    <n v="36"/>
  </r>
  <r>
    <s v="T00628"/>
    <d v="2024-10-07T00:00:00"/>
    <s v="C058"/>
    <s v="P041"/>
    <s v="S003"/>
    <n v="5"/>
    <n v="0"/>
    <s v="Credit Card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0"/>
    <d v="2005-07-22T00:00:00"/>
    <s v="West Tinatown"/>
    <d v="2020-11-10T00:00:00"/>
    <n v="20"/>
  </r>
  <r>
    <s v="T00629"/>
    <d v="2025-01-22T00:00:00"/>
    <s v="C193"/>
    <s v="P031"/>
    <s v="S001"/>
    <n v="1"/>
    <n v="0.1"/>
    <s v="Mobile Money"/>
    <n v="1095.72"/>
    <n v="822.2"/>
    <s v="Groceries"/>
    <s v="Snacks"/>
    <n v="1095.72"/>
    <n v="822.2"/>
    <n v="273.52"/>
    <n v="0.24962581681451462"/>
    <n v="109.572"/>
    <n v="986.14800000000002"/>
    <n v="163.94799999999998"/>
    <x v="1"/>
    <d v="1969-11-06T00:00:00"/>
    <s v="North Kelly"/>
    <d v="2020-12-08T00:00:00"/>
    <n v="56"/>
  </r>
  <r>
    <s v="T00630"/>
    <d v="2024-03-04T00:00:00"/>
    <s v="C194"/>
    <s v="P018"/>
    <s v="S005"/>
    <n v="2"/>
    <n v="0"/>
    <s v="Mobile Money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0"/>
    <d v="2000-09-02T00:00:00"/>
    <s v="Craigshire"/>
    <d v="2022-08-05T00:00:00"/>
    <n v="25"/>
  </r>
  <r>
    <s v="T00631"/>
    <d v="2023-11-12T00:00:00"/>
    <s v="C134"/>
    <s v="P008"/>
    <s v="S004"/>
    <n v="5"/>
    <n v="0.15"/>
    <s v="Credit Card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x v="1"/>
    <d v="1985-01-29T00:00:00"/>
    <s v="Angelaland"/>
    <d v="2025-05-22T00:00:00"/>
    <n v="41"/>
  </r>
  <r>
    <s v="T00632"/>
    <d v="2024-08-30T00:00:00"/>
    <s v="C122"/>
    <s v="P031"/>
    <s v="S003"/>
    <n v="1"/>
    <n v="0.15"/>
    <s v="Cash"/>
    <n v="1095.72"/>
    <n v="822.2"/>
    <s v="Groceries"/>
    <s v="Snacks"/>
    <n v="1095.72"/>
    <n v="822.2"/>
    <n v="273.52"/>
    <n v="0.24962581681451462"/>
    <n v="164.358"/>
    <n v="931.36200000000008"/>
    <n v="109.16200000000003"/>
    <x v="0"/>
    <d v="1961-10-02T00:00:00"/>
    <s v="Simonstad"/>
    <d v="2024-06-24T00:00:00"/>
    <n v="64"/>
  </r>
  <r>
    <s v="T00633"/>
    <d v="2025-07-16T00:00:00"/>
    <s v="C129"/>
    <s v="P010"/>
    <s v="S005"/>
    <n v="5"/>
    <n v="0.05"/>
    <s v="Cash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x v="0"/>
    <d v="1958-10-08T00:00:00"/>
    <s v="New Michael"/>
    <d v="2024-12-10T00:00:00"/>
    <n v="67"/>
  </r>
  <r>
    <s v="T00634"/>
    <d v="2024-12-24T00:00:00"/>
    <s v="C194"/>
    <s v="P048"/>
    <s v="S004"/>
    <n v="2"/>
    <n v="0.05"/>
    <s v="Credit Card"/>
    <n v="1216.3599999999999"/>
    <n v="794.8"/>
    <s v="Fashion"/>
    <s v="Bags"/>
    <n v="2432.7199999999998"/>
    <n v="1589.6"/>
    <n v="843.11999999999989"/>
    <n v="0.34657502713012595"/>
    <n v="121.636"/>
    <n v="2311.0839999999998"/>
    <n v="721.48399999999992"/>
    <x v="0"/>
    <d v="2000-09-02T00:00:00"/>
    <s v="Craigshire"/>
    <d v="2022-08-05T00:00:00"/>
    <n v="25"/>
  </r>
  <r>
    <s v="T00635"/>
    <d v="2024-01-18T00:00:00"/>
    <s v="C050"/>
    <s v="P044"/>
    <s v="S002"/>
    <n v="1"/>
    <n v="0.15"/>
    <s v="Cash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x v="0"/>
    <d v="1968-06-20T00:00:00"/>
    <s v="Erinland"/>
    <d v="2022-08-25T00:00:00"/>
    <n v="58"/>
  </r>
  <r>
    <s v="T00636"/>
    <d v="2024-12-17T00:00:00"/>
    <s v="C175"/>
    <s v="P011"/>
    <s v="S004"/>
    <n v="2"/>
    <n v="0.05"/>
    <s v="Bank Transfer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0"/>
    <d v="1998-01-07T00:00:00"/>
    <s v="Davidtown"/>
    <d v="2021-02-25T00:00:00"/>
    <n v="28"/>
  </r>
  <r>
    <s v="T00637"/>
    <d v="2023-09-10T00:00:00"/>
    <s v="C082"/>
    <s v="P008"/>
    <s v="S001"/>
    <n v="1"/>
    <n v="0.15"/>
    <s v="Mobile Money"/>
    <n v="109.78"/>
    <n v="70.59"/>
    <s v="Fashion"/>
    <s v="Footwear"/>
    <n v="109.78"/>
    <n v="70.59"/>
    <n v="39.19"/>
    <n v="0.3569867006740754"/>
    <n v="16.466999999999999"/>
    <n v="93.313000000000002"/>
    <n v="22.722999999999999"/>
    <x v="0"/>
    <d v="2003-05-11T00:00:00"/>
    <s v="Vasquezmouth"/>
    <d v="2024-06-29T00:00:00"/>
    <n v="23"/>
  </r>
  <r>
    <s v="T00638"/>
    <d v="2024-09-20T00:00:00"/>
    <s v="C142"/>
    <s v="P008"/>
    <s v="S003"/>
    <n v="3"/>
    <n v="0.15"/>
    <s v="Cash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0"/>
    <d v="2005-07-25T00:00:00"/>
    <s v="Joelborough"/>
    <d v="2020-12-27T00:00:00"/>
    <n v="20"/>
  </r>
  <r>
    <s v="T00639"/>
    <d v="2024-04-03T00:00:00"/>
    <s v="C180"/>
    <s v="P018"/>
    <s v="S005"/>
    <n v="5"/>
    <n v="0.15"/>
    <s v="Cash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1"/>
    <d v="1959-12-15T00:00:00"/>
    <s v="West Dakotaside"/>
    <d v="2022-10-19T00:00:00"/>
    <n v="66"/>
  </r>
  <r>
    <s v="T00640"/>
    <d v="2023-12-23T00:00:00"/>
    <s v="C107"/>
    <s v="P039"/>
    <s v="S002"/>
    <n v="2"/>
    <n v="0"/>
    <s v="Cash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1995-10-08T00:00:00"/>
    <s v="Lake Dale"/>
    <d v="2023-07-17T00:00:00"/>
    <n v="30"/>
  </r>
  <r>
    <s v="T00641"/>
    <d v="2024-02-14T00:00:00"/>
    <s v="C145"/>
    <s v="P038"/>
    <s v="S001"/>
    <n v="3"/>
    <n v="0.1"/>
    <s v="Mobile Money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1"/>
    <d v="1959-11-07T00:00:00"/>
    <s v="Carlsonborough"/>
    <d v="2021-08-19T00:00:00"/>
    <n v="66"/>
  </r>
  <r>
    <s v="T00642"/>
    <d v="2024-04-01T00:00:00"/>
    <s v="C068"/>
    <s v="P037"/>
    <s v="S004"/>
    <n v="4"/>
    <n v="0.15"/>
    <s v="Cash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1981-06-09T00:00:00"/>
    <s v="New Julia"/>
    <d v="2024-06-13T00:00:00"/>
    <n v="45"/>
  </r>
  <r>
    <s v="T00643"/>
    <d v="2024-02-12T00:00:00"/>
    <s v="C045"/>
    <s v="P043"/>
    <s v="S003"/>
    <n v="4"/>
    <n v="0.05"/>
    <s v="Mobile Money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x v="0"/>
    <d v="1975-12-28T00:00:00"/>
    <s v="Zacharyfort"/>
    <d v="2023-10-09T00:00:00"/>
    <n v="50"/>
  </r>
  <r>
    <s v="T00644"/>
    <d v="2024-04-26T00:00:00"/>
    <s v="C010"/>
    <s v="P014"/>
    <s v="S004"/>
    <n v="3"/>
    <n v="0.05"/>
    <s v="Cash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x v="0"/>
    <d v="1976-12-12T00:00:00"/>
    <s v="West Carol"/>
    <d v="2025-07-23T00:00:00"/>
    <n v="49"/>
  </r>
  <r>
    <s v="T00645"/>
    <d v="2024-02-20T00:00:00"/>
    <s v="C191"/>
    <s v="P041"/>
    <s v="S004"/>
    <n v="3"/>
    <n v="0.1"/>
    <s v="Cash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58-07-14T00:00:00"/>
    <s v="Kristinemouth"/>
    <d v="2022-06-11T00:00:00"/>
    <n v="67"/>
  </r>
  <r>
    <s v="T00646"/>
    <d v="2025-03-18T00:00:00"/>
    <s v="C087"/>
    <s v="P037"/>
    <s v="S003"/>
    <n v="3"/>
    <n v="0.1"/>
    <s v="Mobile Money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x v="1"/>
    <d v="1975-06-22T00:00:00"/>
    <s v="Berrymouth"/>
    <d v="2025-07-02T00:00:00"/>
    <n v="51"/>
  </r>
  <r>
    <s v="T00647"/>
    <d v="2023-12-04T00:00:00"/>
    <s v="C179"/>
    <s v="P041"/>
    <s v="S001"/>
    <n v="2"/>
    <n v="0.05"/>
    <s v="Bank Transfer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1"/>
    <d v="1985-02-14T00:00:00"/>
    <s v="Bennettburgh"/>
    <d v="2025-08-19T00:00:00"/>
    <n v="41"/>
  </r>
  <r>
    <s v="T00648"/>
    <d v="2025-01-18T00:00:00"/>
    <s v="C191"/>
    <s v="P033"/>
    <s v="S004"/>
    <n v="3"/>
    <n v="0.1"/>
    <s v="Mobile Money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1"/>
    <d v="1958-07-14T00:00:00"/>
    <s v="Kristinemouth"/>
    <d v="2022-06-11T00:00:00"/>
    <n v="67"/>
  </r>
  <r>
    <s v="T00649"/>
    <d v="2025-09-02T00:00:00"/>
    <s v="C155"/>
    <s v="P043"/>
    <s v="S001"/>
    <n v="2"/>
    <n v="0.15"/>
    <s v="Credit Card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65-09-20T00:00:00"/>
    <s v="Kevinshire"/>
    <d v="2024-03-23T00:00:00"/>
    <n v="60"/>
  </r>
  <r>
    <s v="T00650"/>
    <d v="2025-07-05T00:00:00"/>
    <s v="C105"/>
    <s v="P016"/>
    <s v="S004"/>
    <n v="5"/>
    <n v="0.1"/>
    <s v="Cash"/>
    <n v="1858.75"/>
    <n v="1451.16"/>
    <s v="Fashion"/>
    <s v="Accessories"/>
    <n v="9293.75"/>
    <n v="7255.8"/>
    <n v="2037.9499999999998"/>
    <n v="0.21928177538668459"/>
    <n v="929.375"/>
    <n v="8364.375"/>
    <n v="1108.5749999999998"/>
    <x v="0"/>
    <d v="1969-12-29T00:00:00"/>
    <s v="Morrisborough"/>
    <d v="2023-07-06T00:00:00"/>
    <n v="56"/>
  </r>
  <r>
    <s v="T00651"/>
    <d v="2023-11-08T00:00:00"/>
    <s v="C132"/>
    <s v="P045"/>
    <s v="S002"/>
    <n v="1"/>
    <n v="0.1"/>
    <s v="Mobile Money"/>
    <n v="1879.08"/>
    <n v="1004.56"/>
    <s v="Groceries"/>
    <s v="Dairy"/>
    <n v="1879.08"/>
    <n v="1004.56"/>
    <n v="874.52"/>
    <n v="0.46539796070417438"/>
    <n v="187.90800000000002"/>
    <n v="1691.172"/>
    <n v="686.61200000000008"/>
    <x v="0"/>
    <d v="1958-12-24T00:00:00"/>
    <s v="Cisnerosville"/>
    <d v="2023-04-19T00:00:00"/>
    <n v="67"/>
  </r>
  <r>
    <s v="T00652"/>
    <d v="2024-04-25T00:00:00"/>
    <s v="C035"/>
    <s v="P025"/>
    <s v="S005"/>
    <n v="5"/>
    <n v="0"/>
    <s v="Credit Card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1"/>
    <d v="1991-04-19T00:00:00"/>
    <s v="North George"/>
    <d v="2023-03-22T00:00:00"/>
    <n v="35"/>
  </r>
  <r>
    <s v="T00653"/>
    <d v="2024-06-16T00:00:00"/>
    <s v="C050"/>
    <s v="P044"/>
    <s v="S002"/>
    <n v="1"/>
    <n v="0.05"/>
    <s v="Cash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0"/>
    <d v="1968-06-20T00:00:00"/>
    <s v="Erinland"/>
    <d v="2022-08-25T00:00:00"/>
    <n v="58"/>
  </r>
  <r>
    <s v="T00654"/>
    <d v="2024-03-23T00:00:00"/>
    <s v="C117"/>
    <s v="P045"/>
    <s v="S001"/>
    <n v="3"/>
    <n v="0.05"/>
    <s v="Bank Transfer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x v="1"/>
    <d v="1987-09-07T00:00:00"/>
    <s v="Lauraborough"/>
    <d v="2022-12-18T00:00:00"/>
    <n v="38"/>
  </r>
  <r>
    <s v="T00655"/>
    <d v="2025-01-09T00:00:00"/>
    <s v="C095"/>
    <s v="P021"/>
    <s v="S004"/>
    <n v="5"/>
    <n v="0.15"/>
    <s v="Cash"/>
    <n v="1227.24"/>
    <n v="977.09"/>
    <s v="Groceries"/>
    <s v="Dairy"/>
    <n v="6136.2"/>
    <n v="4885.45"/>
    <n v="1250.75"/>
    <n v="0.20383136142889738"/>
    <n v="920.43"/>
    <n v="5215.7699999999995"/>
    <n v="330.31999999999971"/>
    <x v="0"/>
    <d v="1982-08-20T00:00:00"/>
    <s v="Seanville"/>
    <d v="2020-12-19T00:00:00"/>
    <n v="43"/>
  </r>
  <r>
    <s v="T00656"/>
    <d v="2024-11-27T00:00:00"/>
    <s v="C175"/>
    <s v="P009"/>
    <s v="S001"/>
    <n v="2"/>
    <n v="0.1"/>
    <s v="Mobile Money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0"/>
    <d v="1998-01-07T00:00:00"/>
    <s v="Davidtown"/>
    <d v="2021-02-25T00:00:00"/>
    <n v="28"/>
  </r>
  <r>
    <s v="T00657"/>
    <d v="2024-10-28T00:00:00"/>
    <s v="C153"/>
    <s v="P015"/>
    <s v="S004"/>
    <n v="2"/>
    <n v="0.15"/>
    <s v="Bank Transfer"/>
    <n v="270.45"/>
    <n v="187.6"/>
    <s v="Fashion"/>
    <s v="Bags"/>
    <n v="540.9"/>
    <n v="375.2"/>
    <n v="165.7"/>
    <n v="0.30634128304677388"/>
    <n v="81.134999999999991"/>
    <n v="459.76499999999999"/>
    <n v="84.564999999999998"/>
    <x v="1"/>
    <d v="1988-04-07T00:00:00"/>
    <s v="Port Alex"/>
    <d v="2023-02-05T00:00:00"/>
    <n v="38"/>
  </r>
  <r>
    <s v="T00658"/>
    <d v="2024-12-14T00:00:00"/>
    <s v="C089"/>
    <s v="P046"/>
    <s v="S002"/>
    <n v="3"/>
    <n v="0"/>
    <s v="Bank Transfer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1"/>
    <d v="1969-07-12T00:00:00"/>
    <s v="Geoffreystad"/>
    <d v="2022-11-25T00:00:00"/>
    <n v="56"/>
  </r>
  <r>
    <s v="T00659"/>
    <d v="2024-08-12T00:00:00"/>
    <s v="C008"/>
    <s v="P036"/>
    <s v="S004"/>
    <n v="1"/>
    <n v="0.05"/>
    <s v="Credit Card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x v="0"/>
    <d v="1960-11-13T00:00:00"/>
    <s v="New Michaelland"/>
    <d v="2025-03-04T00:00:00"/>
    <n v="65"/>
  </r>
  <r>
    <s v="T00660"/>
    <d v="2023-12-05T00:00:00"/>
    <s v="C057"/>
    <s v="P023"/>
    <s v="S002"/>
    <n v="2"/>
    <n v="0.1"/>
    <s v="Mobile Money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1998-09-26T00:00:00"/>
    <s v="Williamsville"/>
    <d v="2023-03-26T00:00:00"/>
    <n v="27"/>
  </r>
  <r>
    <s v="T00661"/>
    <d v="2024-10-04T00:00:00"/>
    <s v="C132"/>
    <s v="P024"/>
    <s v="S001"/>
    <n v="1"/>
    <n v="0.15"/>
    <s v="Credit Card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x v="0"/>
    <d v="1958-12-24T00:00:00"/>
    <s v="Cisnerosville"/>
    <d v="2023-04-19T00:00:00"/>
    <n v="67"/>
  </r>
  <r>
    <s v="T00662"/>
    <d v="2024-06-06T00:00:00"/>
    <s v="C166"/>
    <s v="P014"/>
    <s v="S002"/>
    <n v="5"/>
    <n v="0"/>
    <s v="Credit Card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1"/>
    <d v="2001-05-13T00:00:00"/>
    <s v="South Markbury"/>
    <d v="2023-07-10T00:00:00"/>
    <n v="25"/>
  </r>
  <r>
    <s v="T00663"/>
    <d v="2024-02-21T00:00:00"/>
    <s v="C065"/>
    <s v="P004"/>
    <s v="S005"/>
    <n v="3"/>
    <n v="0.1"/>
    <s v="Mobile Money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1"/>
    <d v="1969-12-10T00:00:00"/>
    <s v="Williamhaven"/>
    <d v="2024-01-21T00:00:00"/>
    <n v="56"/>
  </r>
  <r>
    <s v="T00664"/>
    <d v="2025-03-21T00:00:00"/>
    <s v="C097"/>
    <s v="P032"/>
    <s v="S003"/>
    <n v="4"/>
    <n v="0.1"/>
    <s v="Credit Card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x v="0"/>
    <d v="1994-08-14T00:00:00"/>
    <s v="Wardfort"/>
    <d v="2025-06-14T00:00:00"/>
    <n v="31"/>
  </r>
  <r>
    <s v="T00665"/>
    <d v="2025-04-11T00:00:00"/>
    <s v="C120"/>
    <s v="P003"/>
    <s v="S003"/>
    <n v="5"/>
    <n v="0.15"/>
    <s v="Cash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1"/>
    <d v="1964-01-10T00:00:00"/>
    <s v="Annaborough"/>
    <d v="2020-10-18T00:00:00"/>
    <n v="62"/>
  </r>
  <r>
    <s v="T00666"/>
    <d v="2024-01-27T00:00:00"/>
    <s v="C002"/>
    <s v="P018"/>
    <s v="S005"/>
    <n v="3"/>
    <n v="0.1"/>
    <s v="Bank Transfer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x v="0"/>
    <d v="1959-08-18T00:00:00"/>
    <s v="New Gabrielleport"/>
    <d v="2020-11-03T00:00:00"/>
    <n v="66"/>
  </r>
  <r>
    <s v="T00667"/>
    <d v="2025-07-12T00:00:00"/>
    <s v="C176"/>
    <s v="P021"/>
    <s v="S001"/>
    <n v="4"/>
    <n v="0"/>
    <s v="Bank Transfer"/>
    <n v="1227.24"/>
    <n v="977.09"/>
    <s v="Groceries"/>
    <s v="Dairy"/>
    <n v="4908.96"/>
    <n v="3908.36"/>
    <n v="1000.5999999999999"/>
    <n v="0.20383136142889735"/>
    <n v="0"/>
    <n v="4908.96"/>
    <n v="1000.5999999999999"/>
    <x v="0"/>
    <d v="1979-10-07T00:00:00"/>
    <s v="West Amymouth"/>
    <d v="2021-07-22T00:00:00"/>
    <n v="46"/>
  </r>
  <r>
    <s v="T00668"/>
    <d v="2023-11-23T00:00:00"/>
    <s v="C071"/>
    <s v="P048"/>
    <s v="S003"/>
    <n v="3"/>
    <n v="0.1"/>
    <s v="Bank Transfer"/>
    <n v="1216.3599999999999"/>
    <n v="794.8"/>
    <s v="Fashion"/>
    <s v="Bags"/>
    <n v="3649.08"/>
    <n v="2384.3999999999996"/>
    <n v="1264.6800000000003"/>
    <n v="0.34657502713012606"/>
    <n v="364.90800000000002"/>
    <n v="3284.172"/>
    <n v="899.77200000000039"/>
    <x v="0"/>
    <d v="1962-06-18T00:00:00"/>
    <s v="New Manuelville"/>
    <d v="2021-05-24T00:00:00"/>
    <n v="64"/>
  </r>
  <r>
    <s v="T00669"/>
    <d v="2023-12-01T00:00:00"/>
    <s v="C049"/>
    <s v="P032"/>
    <s v="S002"/>
    <n v="5"/>
    <n v="0.05"/>
    <s v="Cash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x v="0"/>
    <d v="1997-01-03T00:00:00"/>
    <s v="Chambersview"/>
    <d v="2022-06-23T00:00:00"/>
    <n v="29"/>
  </r>
  <r>
    <s v="T00670"/>
    <d v="2024-11-10T00:00:00"/>
    <s v="C154"/>
    <s v="P001"/>
    <s v="S004"/>
    <n v="3"/>
    <n v="0.05"/>
    <s v="Cash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x v="0"/>
    <d v="1971-09-02T00:00:00"/>
    <s v="East Codyton"/>
    <d v="2023-11-21T00:00:00"/>
    <n v="54"/>
  </r>
  <r>
    <s v="T00671"/>
    <d v="2024-08-05T00:00:00"/>
    <s v="C168"/>
    <s v="P010"/>
    <s v="S004"/>
    <n v="3"/>
    <n v="0.1"/>
    <s v="Mobile Money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x v="0"/>
    <d v="1969-07-30T00:00:00"/>
    <s v="Lake Steventown"/>
    <d v="2022-10-01T00:00:00"/>
    <n v="56"/>
  </r>
  <r>
    <s v="T00672"/>
    <d v="2024-01-09T00:00:00"/>
    <s v="C104"/>
    <s v="P023"/>
    <s v="S004"/>
    <n v="1"/>
    <n v="0.05"/>
    <s v="Bank Transfer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1965-03-20T00:00:00"/>
    <s v="West Ann"/>
    <d v="2024-01-17T00:00:00"/>
    <n v="61"/>
  </r>
  <r>
    <s v="T00673"/>
    <d v="2024-03-16T00:00:00"/>
    <s v="C186"/>
    <s v="P038"/>
    <s v="S002"/>
    <n v="5"/>
    <n v="0.15"/>
    <s v="Bank Transfer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x v="1"/>
    <d v="1960-05-05T00:00:00"/>
    <s v="West Wandaland"/>
    <d v="2024-02-07T00:00:00"/>
    <n v="66"/>
  </r>
  <r>
    <s v="T00674"/>
    <d v="2025-04-16T00:00:00"/>
    <s v="C130"/>
    <s v="P021"/>
    <s v="S003"/>
    <n v="2"/>
    <n v="0.05"/>
    <s v="Bank Transfer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1982-02-03T00:00:00"/>
    <s v="Marcchester"/>
    <d v="2024-07-15T00:00:00"/>
    <n v="44"/>
  </r>
  <r>
    <s v="T00675"/>
    <d v="2024-11-14T00:00:00"/>
    <s v="C025"/>
    <s v="P036"/>
    <s v="S004"/>
    <n v="2"/>
    <n v="0.1"/>
    <s v="Credit Card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x v="1"/>
    <d v="1971-03-12T00:00:00"/>
    <s v="Bradyshire"/>
    <d v="2022-01-14T00:00:00"/>
    <n v="55"/>
  </r>
  <r>
    <s v="T00676"/>
    <d v="2024-06-11T00:00:00"/>
    <s v="C175"/>
    <s v="P027"/>
    <s v="S003"/>
    <n v="1"/>
    <n v="0.05"/>
    <s v="Bank Transfer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0"/>
    <d v="1998-01-07T00:00:00"/>
    <s v="Davidtown"/>
    <d v="2021-02-25T00:00:00"/>
    <n v="28"/>
  </r>
  <r>
    <s v="T00677"/>
    <d v="2023-11-17T00:00:00"/>
    <s v="C058"/>
    <s v="P029"/>
    <s v="S003"/>
    <n v="4"/>
    <n v="0.1"/>
    <s v="Bank Transfer"/>
    <n v="1485.05"/>
    <n v="988.31"/>
    <s v="Fashion"/>
    <s v="Clothing"/>
    <n v="5940.2"/>
    <n v="3953.24"/>
    <n v="1986.96"/>
    <n v="0.33449378808794317"/>
    <n v="594.02"/>
    <n v="5346.18"/>
    <n v="1392.9400000000005"/>
    <x v="0"/>
    <d v="2005-07-22T00:00:00"/>
    <s v="West Tinatown"/>
    <d v="2020-11-10T00:00:00"/>
    <n v="20"/>
  </r>
  <r>
    <s v="T00678"/>
    <d v="2024-10-12T00:00:00"/>
    <s v="C067"/>
    <s v="P008"/>
    <s v="S005"/>
    <n v="3"/>
    <n v="0.15"/>
    <s v="Cash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0"/>
    <d v="1973-09-07T00:00:00"/>
    <s v="Davisfurt"/>
    <d v="2021-03-11T00:00:00"/>
    <n v="52"/>
  </r>
  <r>
    <s v="T00679"/>
    <d v="2024-02-18T00:00:00"/>
    <s v="C121"/>
    <s v="P027"/>
    <s v="S001"/>
    <n v="5"/>
    <n v="0"/>
    <s v="Mobile Money"/>
    <n v="1272.23"/>
    <n v="952.65"/>
    <s v="Electronics"/>
    <s v="Smartphone"/>
    <n v="6361.15"/>
    <n v="4763.25"/>
    <n v="1597.8999999999996"/>
    <n v="0.25119671757465234"/>
    <n v="0"/>
    <n v="6361.15"/>
    <n v="1597.8999999999996"/>
    <x v="0"/>
    <d v="1967-02-28T00:00:00"/>
    <s v="Sarahhaven"/>
    <d v="2021-10-11T00:00:00"/>
    <n v="59"/>
  </r>
  <r>
    <s v="T00680"/>
    <d v="2025-08-07T00:00:00"/>
    <s v="C050"/>
    <s v="P039"/>
    <s v="S005"/>
    <n v="1"/>
    <n v="0.15"/>
    <s v="Bank Transfer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0"/>
    <d v="1968-06-20T00:00:00"/>
    <s v="Erinland"/>
    <d v="2022-08-25T00:00:00"/>
    <n v="58"/>
  </r>
  <r>
    <s v="T00681"/>
    <d v="2024-04-18T00:00:00"/>
    <s v="C106"/>
    <s v="P020"/>
    <s v="S001"/>
    <n v="2"/>
    <n v="0.05"/>
    <s v="Credit Card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x v="1"/>
    <d v="1987-04-23T00:00:00"/>
    <s v="Lake Ricardo"/>
    <d v="2025-02-06T00:00:00"/>
    <n v="39"/>
  </r>
  <r>
    <s v="T00682"/>
    <d v="2023-09-16T00:00:00"/>
    <s v="C088"/>
    <s v="P013"/>
    <s v="S004"/>
    <n v="5"/>
    <n v="0.15"/>
    <s v="Credit Card"/>
    <n v="1134.8"/>
    <n v="675.1"/>
    <s v="Fashion"/>
    <s v="Watches"/>
    <n v="5674"/>
    <n v="3375.5"/>
    <n v="2298.5"/>
    <n v="0.40509340853013748"/>
    <n v="851.1"/>
    <n v="4822.8999999999996"/>
    <n v="1447.3999999999996"/>
    <x v="1"/>
    <d v="1997-10-11T00:00:00"/>
    <s v="North Christian"/>
    <d v="2022-09-12T00:00:00"/>
    <n v="28"/>
  </r>
  <r>
    <s v="T00683"/>
    <d v="2025-07-04T00:00:00"/>
    <s v="C081"/>
    <s v="P030"/>
    <s v="S002"/>
    <n v="1"/>
    <n v="0.15"/>
    <s v="Bank Transfer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x v="1"/>
    <d v="1988-07-20T00:00:00"/>
    <s v="South Christinabury"/>
    <d v="2022-09-22T00:00:00"/>
    <n v="37"/>
  </r>
  <r>
    <s v="T00684"/>
    <d v="2024-09-02T00:00:00"/>
    <s v="C162"/>
    <s v="P008"/>
    <s v="S002"/>
    <n v="3"/>
    <n v="0"/>
    <s v="Cash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0"/>
    <d v="2000-08-30T00:00:00"/>
    <s v="Ellisside"/>
    <d v="2022-06-03T00:00:00"/>
    <n v="25"/>
  </r>
  <r>
    <s v="T00685"/>
    <d v="2024-09-14T00:00:00"/>
    <s v="C116"/>
    <s v="P050"/>
    <s v="S003"/>
    <n v="2"/>
    <n v="0.05"/>
    <s v="Credit Card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0"/>
    <d v="1955-09-26T00:00:00"/>
    <s v="Zacharyberg"/>
    <d v="2025-07-31T00:00:00"/>
    <n v="70"/>
  </r>
  <r>
    <s v="T00686"/>
    <d v="2023-09-29T00:00:00"/>
    <s v="C126"/>
    <s v="P014"/>
    <s v="S001"/>
    <n v="2"/>
    <n v="0.15"/>
    <s v="Mobile Money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x v="0"/>
    <d v="1980-04-04T00:00:00"/>
    <s v="West Paulfurt"/>
    <d v="2024-12-28T00:00:00"/>
    <n v="46"/>
  </r>
  <r>
    <s v="T00687"/>
    <d v="2025-07-29T00:00:00"/>
    <s v="C104"/>
    <s v="P032"/>
    <s v="S004"/>
    <n v="4"/>
    <n v="0.15"/>
    <s v="Cash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65-03-20T00:00:00"/>
    <s v="West Ann"/>
    <d v="2024-01-17T00:00:00"/>
    <n v="61"/>
  </r>
  <r>
    <s v="T00688"/>
    <d v="2025-06-17T00:00:00"/>
    <s v="C010"/>
    <s v="P041"/>
    <s v="S005"/>
    <n v="2"/>
    <n v="0.1"/>
    <s v="Cash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x v="0"/>
    <d v="1976-12-12T00:00:00"/>
    <s v="West Carol"/>
    <d v="2025-07-23T00:00:00"/>
    <n v="49"/>
  </r>
  <r>
    <s v="T00689"/>
    <d v="2024-01-18T00:00:00"/>
    <s v="C083"/>
    <s v="P028"/>
    <s v="S005"/>
    <n v="2"/>
    <n v="0"/>
    <s v="Cash"/>
    <n v="673.78"/>
    <n v="363.33"/>
    <s v="Electronics"/>
    <s v="Smartphone"/>
    <n v="1347.56"/>
    <n v="726.66"/>
    <n v="620.9"/>
    <n v="0.46075870462168661"/>
    <n v="0"/>
    <n v="1347.56"/>
    <n v="620.9"/>
    <x v="1"/>
    <d v="1981-03-29T00:00:00"/>
    <s v="West Josephport"/>
    <d v="2022-02-08T00:00:00"/>
    <n v="45"/>
  </r>
  <r>
    <s v="T00690"/>
    <d v="2024-05-15T00:00:00"/>
    <s v="C161"/>
    <s v="P031"/>
    <s v="S002"/>
    <n v="2"/>
    <n v="0.1"/>
    <s v="Bank Transfer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1963-01-19T00:00:00"/>
    <s v="Shannontown"/>
    <d v="2023-01-31T00:00:00"/>
    <n v="63"/>
  </r>
  <r>
    <s v="T00691"/>
    <d v="2024-12-06T00:00:00"/>
    <s v="C034"/>
    <s v="P016"/>
    <s v="S001"/>
    <n v="4"/>
    <n v="0.1"/>
    <s v="Credit Card"/>
    <n v="1858.75"/>
    <n v="1451.16"/>
    <s v="Fashion"/>
    <s v="Accessories"/>
    <n v="7435"/>
    <n v="5804.64"/>
    <n v="1630.3599999999997"/>
    <n v="0.21928177538668456"/>
    <n v="743.5"/>
    <n v="6691.5"/>
    <n v="886.85999999999967"/>
    <x v="1"/>
    <d v="1964-12-19T00:00:00"/>
    <s v="East Mary"/>
    <d v="2025-01-13T00:00:00"/>
    <n v="61"/>
  </r>
  <r>
    <s v="T00692"/>
    <d v="2025-06-19T00:00:00"/>
    <s v="C017"/>
    <s v="P033"/>
    <s v="S001"/>
    <n v="3"/>
    <n v="0.1"/>
    <s v="Mobile Money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1"/>
    <d v="1982-03-11T00:00:00"/>
    <s v="Peterside"/>
    <d v="2024-09-25T00:00:00"/>
    <n v="44"/>
  </r>
  <r>
    <s v="T00693"/>
    <d v="2023-10-30T00:00:00"/>
    <s v="C187"/>
    <s v="P024"/>
    <s v="S005"/>
    <n v="5"/>
    <n v="0.1"/>
    <s v="Mobile Money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x v="0"/>
    <d v="1989-01-14T00:00:00"/>
    <s v="Gomeztown"/>
    <d v="2023-11-01T00:00:00"/>
    <n v="37"/>
  </r>
  <r>
    <s v="T00694"/>
    <d v="2025-06-24T00:00:00"/>
    <s v="C176"/>
    <s v="P019"/>
    <s v="S002"/>
    <n v="3"/>
    <n v="0.15"/>
    <s v="Bank Transfer"/>
    <n v="1762.92"/>
    <n v="1346.48"/>
    <s v="Electronics"/>
    <s v="Laptop"/>
    <n v="5288.76"/>
    <n v="4039.44"/>
    <n v="1249.3200000000002"/>
    <n v="0.23622172305039368"/>
    <n v="793.31399999999996"/>
    <n v="4495.4459999999999"/>
    <n v="456.00599999999986"/>
    <x v="0"/>
    <d v="1979-10-07T00:00:00"/>
    <s v="West Amymouth"/>
    <d v="2021-07-22T00:00:00"/>
    <n v="46"/>
  </r>
  <r>
    <s v="T00695"/>
    <d v="2024-06-30T00:00:00"/>
    <s v="C193"/>
    <s v="P050"/>
    <s v="S002"/>
    <n v="2"/>
    <n v="0.15"/>
    <s v="Cash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1"/>
    <d v="1969-11-06T00:00:00"/>
    <s v="North Kelly"/>
    <d v="2020-12-08T00:00:00"/>
    <n v="56"/>
  </r>
  <r>
    <s v="T00696"/>
    <d v="2023-09-28T00:00:00"/>
    <s v="C059"/>
    <s v="P050"/>
    <s v="S002"/>
    <n v="2"/>
    <n v="0.05"/>
    <s v="Cash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1"/>
    <d v="1963-05-11T00:00:00"/>
    <s v="New Meagan"/>
    <d v="2024-09-27T00:00:00"/>
    <n v="63"/>
  </r>
  <r>
    <s v="T00697"/>
    <d v="2024-03-12T00:00:00"/>
    <s v="C151"/>
    <s v="P028"/>
    <s v="S005"/>
    <n v="2"/>
    <n v="0"/>
    <s v="Bank Transfer"/>
    <n v="673.78"/>
    <n v="363.33"/>
    <s v="Electronics"/>
    <s v="Smartphone"/>
    <n v="1347.56"/>
    <n v="726.66"/>
    <n v="620.9"/>
    <n v="0.46075870462168661"/>
    <n v="0"/>
    <n v="1347.56"/>
    <n v="620.9"/>
    <x v="0"/>
    <d v="2006-08-30T00:00:00"/>
    <s v="South Audrey"/>
    <d v="2022-01-26T00:00:00"/>
    <n v="19"/>
  </r>
  <r>
    <s v="T00698"/>
    <d v="2023-09-30T00:00:00"/>
    <s v="C183"/>
    <s v="P035"/>
    <s v="S001"/>
    <n v="4"/>
    <n v="0.1"/>
    <s v="Cash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0"/>
    <d v="1990-11-19T00:00:00"/>
    <s v="New Tiffanyberg"/>
    <d v="2021-08-27T00:00:00"/>
    <n v="35"/>
  </r>
  <r>
    <s v="T00699"/>
    <d v="2024-02-19T00:00:00"/>
    <s v="C153"/>
    <s v="P031"/>
    <s v="S001"/>
    <n v="1"/>
    <n v="0"/>
    <s v="Cash"/>
    <n v="1095.72"/>
    <n v="822.2"/>
    <s v="Groceries"/>
    <s v="Snacks"/>
    <n v="1095.72"/>
    <n v="822.2"/>
    <n v="273.52"/>
    <n v="0.24962581681451462"/>
    <n v="0"/>
    <n v="1095.72"/>
    <n v="273.52"/>
    <x v="1"/>
    <d v="1988-04-07T00:00:00"/>
    <s v="Port Alex"/>
    <d v="2023-02-05T00:00:00"/>
    <n v="38"/>
  </r>
  <r>
    <s v="T00700"/>
    <d v="2024-03-09T00:00:00"/>
    <s v="C177"/>
    <s v="P039"/>
    <s v="S001"/>
    <n v="4"/>
    <n v="0.15"/>
    <s v="Mobile Money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1"/>
    <d v="1985-01-05T00:00:00"/>
    <s v="South James"/>
    <d v="2022-01-23T00:00:00"/>
    <n v="41"/>
  </r>
  <r>
    <s v="T00701"/>
    <d v="2023-10-01T00:00:00"/>
    <s v="C032"/>
    <s v="P001"/>
    <s v="S005"/>
    <n v="3"/>
    <n v="0.15"/>
    <s v="Credit Card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1992-11-09T00:00:00"/>
    <s v="East Shelby"/>
    <d v="2021-01-12T00:00:00"/>
    <n v="33"/>
  </r>
  <r>
    <s v="T00702"/>
    <d v="2024-03-30T00:00:00"/>
    <s v="C053"/>
    <s v="P039"/>
    <s v="S001"/>
    <n v="3"/>
    <n v="0.15"/>
    <s v="Cash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1"/>
    <d v="1998-04-20T00:00:00"/>
    <s v="Lake Michaelshire"/>
    <d v="2024-04-07T00:00:00"/>
    <n v="28"/>
  </r>
  <r>
    <s v="T00703"/>
    <d v="2025-06-13T00:00:00"/>
    <s v="C170"/>
    <s v="P025"/>
    <s v="S005"/>
    <n v="3"/>
    <n v="0.05"/>
    <s v="Mobile Money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x v="1"/>
    <d v="1984-05-05T00:00:00"/>
    <s v="Lake Melissaborough"/>
    <d v="2025-08-20T00:00:00"/>
    <n v="42"/>
  </r>
  <r>
    <s v="T00704"/>
    <d v="2023-10-08T00:00:00"/>
    <s v="C027"/>
    <s v="P008"/>
    <s v="S005"/>
    <n v="5"/>
    <n v="0"/>
    <s v="Bank Transfer"/>
    <n v="109.78"/>
    <n v="70.59"/>
    <s v="Fashion"/>
    <s v="Footwear"/>
    <n v="548.9"/>
    <n v="352.95000000000005"/>
    <n v="195.94999999999993"/>
    <n v="0.35698670067407534"/>
    <n v="0"/>
    <n v="548.9"/>
    <n v="195.94999999999993"/>
    <x v="0"/>
    <d v="1959-02-05T00:00:00"/>
    <s v="Robertmouth"/>
    <d v="2023-08-30T00:00:00"/>
    <n v="67"/>
  </r>
  <r>
    <s v="T00705"/>
    <d v="2024-05-23T00:00:00"/>
    <s v="C030"/>
    <s v="P007"/>
    <s v="S001"/>
    <n v="4"/>
    <n v="0.05"/>
    <s v="Credit Card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x v="0"/>
    <d v="2002-06-10T00:00:00"/>
    <s v="Thomashaven"/>
    <d v="2022-08-27T00:00:00"/>
    <n v="24"/>
  </r>
  <r>
    <s v="T00706"/>
    <d v="2024-04-19T00:00:00"/>
    <s v="C200"/>
    <s v="P014"/>
    <s v="S003"/>
    <n v="5"/>
    <n v="0.05"/>
    <s v="Bank Transfer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x v="0"/>
    <d v="2001-12-24T00:00:00"/>
    <s v="Jenniferbury"/>
    <d v="2025-06-24T00:00:00"/>
    <n v="24"/>
  </r>
  <r>
    <s v="T00707"/>
    <d v="2024-02-14T00:00:00"/>
    <s v="C181"/>
    <s v="P005"/>
    <s v="S004"/>
    <n v="3"/>
    <n v="0.05"/>
    <s v="Cash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72-11-28T00:00:00"/>
    <s v="Port Bryce"/>
    <d v="2024-12-12T00:00:00"/>
    <n v="53"/>
  </r>
  <r>
    <s v="T00708"/>
    <d v="2024-11-25T00:00:00"/>
    <s v="C141"/>
    <s v="P038"/>
    <s v="S004"/>
    <n v="2"/>
    <n v="0.15"/>
    <s v="Bank Transfer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1"/>
    <d v="1978-08-06T00:00:00"/>
    <s v="Allisonmouth"/>
    <d v="2024-01-07T00:00:00"/>
    <n v="47"/>
  </r>
  <r>
    <s v="T00709"/>
    <d v="2024-04-10T00:00:00"/>
    <s v="C061"/>
    <s v="P032"/>
    <s v="S001"/>
    <n v="1"/>
    <n v="0"/>
    <s v="Cash"/>
    <n v="304.70999999999998"/>
    <n v="164.01"/>
    <s v="Groceries"/>
    <s v="Vegetables"/>
    <n v="304.70999999999998"/>
    <n v="164.01"/>
    <n v="140.69999999999999"/>
    <n v="0.46175051688490698"/>
    <n v="0"/>
    <n v="304.70999999999998"/>
    <n v="140.69999999999999"/>
    <x v="0"/>
    <d v="1968-10-21T00:00:00"/>
    <s v="North Michellemouth"/>
    <d v="2021-02-01T00:00:00"/>
    <n v="57"/>
  </r>
  <r>
    <s v="T00710"/>
    <d v="2024-06-03T00:00:00"/>
    <s v="C147"/>
    <s v="P006"/>
    <s v="S004"/>
    <n v="2"/>
    <n v="0"/>
    <s v="Cash"/>
    <n v="318.05"/>
    <n v="187.34"/>
    <s v="Groceries"/>
    <s v="Fruits"/>
    <n v="636.1"/>
    <n v="374.68"/>
    <n v="261.42"/>
    <n v="0.41097311743436565"/>
    <n v="0"/>
    <n v="636.1"/>
    <n v="261.42"/>
    <x v="1"/>
    <d v="1967-02-03T00:00:00"/>
    <s v="New Jason"/>
    <d v="2023-05-20T00:00:00"/>
    <n v="59"/>
  </r>
  <r>
    <s v="T00711"/>
    <d v="2024-06-05T00:00:00"/>
    <s v="C186"/>
    <s v="P027"/>
    <s v="S001"/>
    <n v="3"/>
    <n v="0.05"/>
    <s v="Mobile Money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x v="1"/>
    <d v="1960-05-05T00:00:00"/>
    <s v="West Wandaland"/>
    <d v="2024-02-07T00:00:00"/>
    <n v="66"/>
  </r>
  <r>
    <s v="T00712"/>
    <d v="2024-02-03T00:00:00"/>
    <s v="C076"/>
    <s v="P001"/>
    <s v="S003"/>
    <n v="4"/>
    <n v="0"/>
    <s v="Cash"/>
    <n v="1673.69"/>
    <n v="1323.38"/>
    <s v="Electronics"/>
    <s v="Camera"/>
    <n v="6694.76"/>
    <n v="5293.52"/>
    <n v="1401.2399999999998"/>
    <n v="0.20930399297360916"/>
    <n v="0"/>
    <n v="6694.76"/>
    <n v="1401.2399999999998"/>
    <x v="0"/>
    <d v="2005-12-14T00:00:00"/>
    <s v="Nancyside"/>
    <d v="2022-05-07T00:00:00"/>
    <n v="20"/>
  </r>
  <r>
    <s v="T00713"/>
    <d v="2024-06-26T00:00:00"/>
    <s v="C045"/>
    <s v="P008"/>
    <s v="S001"/>
    <n v="3"/>
    <n v="0.1"/>
    <s v="Bank Transfer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x v="0"/>
    <d v="1975-12-28T00:00:00"/>
    <s v="Zacharyfort"/>
    <d v="2023-10-09T00:00:00"/>
    <n v="50"/>
  </r>
  <r>
    <s v="T00714"/>
    <d v="2023-12-20T00:00:00"/>
    <s v="C110"/>
    <s v="P021"/>
    <s v="S001"/>
    <n v="1"/>
    <n v="0"/>
    <s v="Cash"/>
    <n v="1227.24"/>
    <n v="977.09"/>
    <s v="Groceries"/>
    <s v="Dairy"/>
    <n v="1227.24"/>
    <n v="977.09"/>
    <n v="250.14999999999998"/>
    <n v="0.20383136142889735"/>
    <n v="0"/>
    <n v="1227.24"/>
    <n v="250.14999999999998"/>
    <x v="1"/>
    <d v="1966-01-05T00:00:00"/>
    <s v="South Ianhaven"/>
    <d v="2022-12-31T00:00:00"/>
    <n v="60"/>
  </r>
  <r>
    <s v="T00715"/>
    <d v="2023-10-01T00:00:00"/>
    <s v="C036"/>
    <s v="P029"/>
    <s v="S002"/>
    <n v="3"/>
    <n v="0.1"/>
    <s v="Mobile Money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0"/>
    <d v="1991-11-04T00:00:00"/>
    <s v="Ashleyview"/>
    <d v="2020-09-30T00:00:00"/>
    <n v="34"/>
  </r>
  <r>
    <s v="T00716"/>
    <d v="2025-08-21T00:00:00"/>
    <s v="C160"/>
    <s v="P044"/>
    <s v="S003"/>
    <n v="1"/>
    <n v="0.1"/>
    <s v="Bank Transfer"/>
    <n v="1286.55"/>
    <n v="797.54"/>
    <s v="Fashion"/>
    <s v="Accessories"/>
    <n v="1286.55"/>
    <n v="797.54"/>
    <n v="489.01"/>
    <n v="0.380094049978625"/>
    <n v="128.655"/>
    <n v="1157.895"/>
    <n v="360.35500000000002"/>
    <x v="0"/>
    <d v="1991-09-10T00:00:00"/>
    <s v="Port Jacob"/>
    <d v="2021-10-27T00:00:00"/>
    <n v="34"/>
  </r>
  <r>
    <s v="T00717"/>
    <d v="2024-05-08T00:00:00"/>
    <s v="C047"/>
    <s v="P049"/>
    <s v="S001"/>
    <n v="4"/>
    <n v="0.15"/>
    <s v="Mobile Money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x v="1"/>
    <d v="2006-07-03T00:00:00"/>
    <s v="Port Jessica"/>
    <d v="2025-02-25T00:00:00"/>
    <n v="19"/>
  </r>
  <r>
    <s v="T00718"/>
    <d v="2025-07-25T00:00:00"/>
    <s v="C070"/>
    <s v="P050"/>
    <s v="S004"/>
    <n v="4"/>
    <n v="0.15"/>
    <s v="Credit Card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x v="0"/>
    <d v="1971-10-24T00:00:00"/>
    <s v="Taylorhaven"/>
    <d v="2021-03-04T00:00:00"/>
    <n v="54"/>
  </r>
  <r>
    <s v="T00719"/>
    <d v="2025-07-24T00:00:00"/>
    <s v="C029"/>
    <s v="P038"/>
    <s v="S002"/>
    <n v="1"/>
    <n v="0.05"/>
    <s v="Cash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x v="0"/>
    <d v="1978-05-20T00:00:00"/>
    <s v="West Charles"/>
    <d v="2021-08-30T00:00:00"/>
    <n v="48"/>
  </r>
  <r>
    <s v="T00720"/>
    <d v="2025-04-13T00:00:00"/>
    <s v="C107"/>
    <s v="P017"/>
    <s v="S005"/>
    <n v="4"/>
    <n v="0.15"/>
    <s v="Credit Card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95-10-08T00:00:00"/>
    <s v="Lake Dale"/>
    <d v="2023-07-17T00:00:00"/>
    <n v="30"/>
  </r>
  <r>
    <s v="T00721"/>
    <d v="2024-06-24T00:00:00"/>
    <s v="C157"/>
    <s v="P001"/>
    <s v="S004"/>
    <n v="3"/>
    <n v="0"/>
    <s v="Credit Card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0"/>
    <d v="1965-12-16T00:00:00"/>
    <s v="Port Patriciaburgh"/>
    <d v="2022-12-22T00:00:00"/>
    <n v="60"/>
  </r>
  <r>
    <s v="T00722"/>
    <d v="2025-05-12T00:00:00"/>
    <s v="C124"/>
    <s v="P018"/>
    <s v="S004"/>
    <n v="1"/>
    <n v="0.15"/>
    <s v="Mobile Money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1"/>
    <d v="1962-06-07T00:00:00"/>
    <s v="North Michelle"/>
    <d v="2021-02-10T00:00:00"/>
    <n v="64"/>
  </r>
  <r>
    <s v="T00723"/>
    <d v="2024-07-26T00:00:00"/>
    <s v="C012"/>
    <s v="P015"/>
    <s v="S001"/>
    <n v="3"/>
    <n v="0.1"/>
    <s v="Cash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0"/>
    <d v="1989-12-08T00:00:00"/>
    <s v="Lake Dawn"/>
    <d v="2021-07-16T00:00:00"/>
    <n v="36"/>
  </r>
  <r>
    <s v="T00724"/>
    <d v="2025-06-14T00:00:00"/>
    <s v="C181"/>
    <s v="P015"/>
    <s v="S005"/>
    <n v="5"/>
    <n v="0.05"/>
    <s v="Bank Transfer"/>
    <n v="270.45"/>
    <n v="187.6"/>
    <s v="Fashion"/>
    <s v="Bags"/>
    <n v="1352.25"/>
    <n v="938"/>
    <n v="414.25"/>
    <n v="0.30634128304677388"/>
    <n v="67.612499999999997"/>
    <n v="1284.6375"/>
    <n v="346.63750000000005"/>
    <x v="1"/>
    <d v="1972-11-28T00:00:00"/>
    <s v="Port Bryce"/>
    <d v="2024-12-12T00:00:00"/>
    <n v="53"/>
  </r>
  <r>
    <s v="T00725"/>
    <d v="2024-03-20T00:00:00"/>
    <s v="C133"/>
    <s v="P034"/>
    <s v="S005"/>
    <n v="5"/>
    <n v="0"/>
    <s v="Mobile Money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0"/>
    <d v="1962-04-14T00:00:00"/>
    <s v="East Melissashire"/>
    <d v="2025-06-23T00:00:00"/>
    <n v="64"/>
  </r>
  <r>
    <s v="T00726"/>
    <d v="2024-05-26T00:00:00"/>
    <s v="C170"/>
    <s v="P037"/>
    <s v="S002"/>
    <n v="4"/>
    <n v="0.1"/>
    <s v="Mobile Money"/>
    <n v="1952.65"/>
    <n v="1451.27"/>
    <s v="Electronics"/>
    <s v="Television"/>
    <n v="7810.6"/>
    <n v="5805.08"/>
    <n v="2005.5200000000004"/>
    <n v="0.2567690062223133"/>
    <n v="781.06000000000006"/>
    <n v="7029.54"/>
    <n v="1224.46"/>
    <x v="1"/>
    <d v="1984-05-05T00:00:00"/>
    <s v="Lake Melissaborough"/>
    <d v="2025-08-20T00:00:00"/>
    <n v="42"/>
  </r>
  <r>
    <s v="T00727"/>
    <d v="2023-11-13T00:00:00"/>
    <s v="C039"/>
    <s v="P035"/>
    <s v="S005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1"/>
    <d v="1996-11-02T00:00:00"/>
    <s v="Port Sandra"/>
    <d v="2022-10-17T00:00:00"/>
    <n v="29"/>
  </r>
  <r>
    <s v="T00728"/>
    <d v="2024-06-30T00:00:00"/>
    <s v="C165"/>
    <s v="P014"/>
    <s v="S002"/>
    <n v="5"/>
    <n v="0.15"/>
    <s v="Mobile Money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1972-12-26T00:00:00"/>
    <s v="West Tanner"/>
    <d v="2023-12-05T00:00:00"/>
    <n v="53"/>
  </r>
  <r>
    <s v="T00729"/>
    <d v="2025-04-20T00:00:00"/>
    <s v="C043"/>
    <s v="P019"/>
    <s v="S001"/>
    <n v="4"/>
    <n v="0.1"/>
    <s v="Credit Card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x v="0"/>
    <d v="1988-09-14T00:00:00"/>
    <s v="North Jonathonhaven"/>
    <d v="2023-10-14T00:00:00"/>
    <n v="37"/>
  </r>
  <r>
    <s v="T00730"/>
    <d v="2024-10-01T00:00:00"/>
    <s v="C085"/>
    <s v="P026"/>
    <s v="S003"/>
    <n v="1"/>
    <n v="0.05"/>
    <s v="Mobile Money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1979-03-23T00:00:00"/>
    <s v="New Michaelview"/>
    <d v="2023-10-11T00:00:00"/>
    <n v="47"/>
  </r>
  <r>
    <s v="T00731"/>
    <d v="2025-04-05T00:00:00"/>
    <s v="C104"/>
    <s v="P019"/>
    <s v="S002"/>
    <n v="1"/>
    <n v="0.15"/>
    <s v="Mobile Money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0"/>
    <d v="1965-03-20T00:00:00"/>
    <s v="West Ann"/>
    <d v="2024-01-17T00:00:00"/>
    <n v="61"/>
  </r>
  <r>
    <s v="T00732"/>
    <d v="2025-07-30T00:00:00"/>
    <s v="C147"/>
    <s v="P004"/>
    <s v="S004"/>
    <n v="1"/>
    <n v="0.15"/>
    <s v="Mobile Money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1"/>
    <d v="1967-02-03T00:00:00"/>
    <s v="New Jason"/>
    <d v="2023-05-20T00:00:00"/>
    <n v="59"/>
  </r>
  <r>
    <s v="T00733"/>
    <d v="2024-09-01T00:00:00"/>
    <s v="C081"/>
    <s v="P002"/>
    <s v="S001"/>
    <n v="4"/>
    <n v="0"/>
    <s v="Cash"/>
    <n v="818.76"/>
    <n v="527.62"/>
    <s v="Electronics"/>
    <s v="Television"/>
    <n v="3275.04"/>
    <n v="2110.48"/>
    <n v="1164.56"/>
    <n v="0.35558649665347597"/>
    <n v="0"/>
    <n v="3275.04"/>
    <n v="1164.56"/>
    <x v="1"/>
    <d v="1988-07-20T00:00:00"/>
    <s v="South Christinabury"/>
    <d v="2022-09-22T00:00:00"/>
    <n v="37"/>
  </r>
  <r>
    <s v="T00734"/>
    <d v="2023-11-19T00:00:00"/>
    <s v="C104"/>
    <s v="P040"/>
    <s v="S004"/>
    <n v="1"/>
    <n v="0"/>
    <s v="Cash"/>
    <n v="1745.61"/>
    <n v="1322.44"/>
    <s v="Electronics"/>
    <s v="Headphones"/>
    <n v="1745.61"/>
    <n v="1322.44"/>
    <n v="423.16999999999985"/>
    <n v="0.24241955534168563"/>
    <n v="0"/>
    <n v="1745.61"/>
    <n v="423.16999999999985"/>
    <x v="0"/>
    <d v="1965-03-20T00:00:00"/>
    <s v="West Ann"/>
    <d v="2024-01-17T00:00:00"/>
    <n v="61"/>
  </r>
  <r>
    <s v="T00735"/>
    <d v="2025-03-02T00:00:00"/>
    <s v="C155"/>
    <s v="P005"/>
    <s v="S005"/>
    <n v="3"/>
    <n v="0.05"/>
    <s v="Mobile Money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0"/>
    <d v="1965-09-20T00:00:00"/>
    <s v="Kevinshire"/>
    <d v="2024-03-23T00:00:00"/>
    <n v="60"/>
  </r>
  <r>
    <s v="T00736"/>
    <d v="2025-08-16T00:00:00"/>
    <s v="C088"/>
    <s v="P047"/>
    <s v="S003"/>
    <n v="1"/>
    <n v="0.05"/>
    <s v="Mobile Money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1"/>
    <d v="1997-10-11T00:00:00"/>
    <s v="North Christian"/>
    <d v="2022-09-12T00:00:00"/>
    <n v="28"/>
  </r>
  <r>
    <s v="T00737"/>
    <d v="2024-01-08T00:00:00"/>
    <s v="C085"/>
    <s v="P016"/>
    <s v="S005"/>
    <n v="5"/>
    <n v="0.15"/>
    <s v="Bank Transfer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x v="0"/>
    <d v="1979-03-23T00:00:00"/>
    <s v="New Michaelview"/>
    <d v="2023-10-11T00:00:00"/>
    <n v="47"/>
  </r>
  <r>
    <s v="T00738"/>
    <d v="2024-08-13T00:00:00"/>
    <s v="C184"/>
    <s v="P040"/>
    <s v="S004"/>
    <n v="1"/>
    <n v="0"/>
    <s v="Credit Card"/>
    <n v="1745.61"/>
    <n v="1322.44"/>
    <s v="Electronics"/>
    <s v="Headphones"/>
    <n v="1745.61"/>
    <n v="1322.44"/>
    <n v="423.16999999999985"/>
    <n v="0.24241955534168563"/>
    <n v="0"/>
    <n v="1745.61"/>
    <n v="423.16999999999985"/>
    <x v="0"/>
    <d v="2003-04-13T00:00:00"/>
    <s v="West Katrina"/>
    <d v="2021-04-19T00:00:00"/>
    <n v="23"/>
  </r>
  <r>
    <s v="T00739"/>
    <d v="2024-11-28T00:00:00"/>
    <s v="C001"/>
    <s v="P005"/>
    <s v="S003"/>
    <n v="3"/>
    <n v="0.1"/>
    <s v="Bank Transfer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x v="0"/>
    <d v="1996-09-11T00:00:00"/>
    <s v="Osborneport"/>
    <d v="2022-09-25T00:00:00"/>
    <n v="29"/>
  </r>
  <r>
    <s v="T00740"/>
    <d v="2023-10-08T00:00:00"/>
    <s v="C180"/>
    <s v="P037"/>
    <s v="S001"/>
    <n v="1"/>
    <n v="0.05"/>
    <s v="Mobile Money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1959-12-15T00:00:00"/>
    <s v="West Dakotaside"/>
    <d v="2022-10-19T00:00:00"/>
    <n v="66"/>
  </r>
  <r>
    <s v="T00741"/>
    <d v="2023-10-12T00:00:00"/>
    <s v="C036"/>
    <s v="P049"/>
    <s v="S004"/>
    <n v="1"/>
    <n v="0.1"/>
    <s v="Credit Card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x v="0"/>
    <d v="1991-11-04T00:00:00"/>
    <s v="Ashleyview"/>
    <d v="2020-09-30T00:00:00"/>
    <n v="34"/>
  </r>
  <r>
    <s v="T00742"/>
    <d v="2024-05-09T00:00:00"/>
    <s v="C049"/>
    <s v="P017"/>
    <s v="S001"/>
    <n v="4"/>
    <n v="0.05"/>
    <s v="Mobile Money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x v="0"/>
    <d v="1997-01-03T00:00:00"/>
    <s v="Chambersview"/>
    <d v="2022-06-23T00:00:00"/>
    <n v="29"/>
  </r>
  <r>
    <s v="T00743"/>
    <d v="2024-03-19T00:00:00"/>
    <s v="C049"/>
    <s v="P004"/>
    <s v="S003"/>
    <n v="1"/>
    <n v="0.15"/>
    <s v="Cash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0"/>
    <d v="1997-01-03T00:00:00"/>
    <s v="Chambersview"/>
    <d v="2022-06-23T00:00:00"/>
    <n v="29"/>
  </r>
  <r>
    <s v="T00744"/>
    <d v="2024-06-12T00:00:00"/>
    <s v="C163"/>
    <s v="P042"/>
    <s v="S005"/>
    <n v="1"/>
    <n v="0.15"/>
    <s v="Mobile Money"/>
    <n v="453.62"/>
    <n v="316.63"/>
    <s v="Fashion"/>
    <s v="Clothing"/>
    <n v="453.62"/>
    <n v="316.63"/>
    <n v="136.99"/>
    <n v="0.30199285745778409"/>
    <n v="68.042999999999992"/>
    <n v="385.577"/>
    <n v="68.947000000000003"/>
    <x v="1"/>
    <d v="1985-10-08T00:00:00"/>
    <s v="Lake Lindsay"/>
    <d v="2025-08-20T00:00:00"/>
    <n v="40"/>
  </r>
  <r>
    <s v="T00745"/>
    <d v="2024-04-09T00:00:00"/>
    <s v="C169"/>
    <s v="P023"/>
    <s v="S005"/>
    <n v="5"/>
    <n v="0.05"/>
    <s v="Mobile Money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x v="0"/>
    <d v="1967-06-15T00:00:00"/>
    <s v="Christopherburgh"/>
    <d v="2021-12-23T00:00:00"/>
    <n v="59"/>
  </r>
  <r>
    <s v="T00746"/>
    <d v="2025-03-01T00:00:00"/>
    <s v="C002"/>
    <s v="P037"/>
    <s v="S005"/>
    <n v="1"/>
    <n v="0.15"/>
    <s v="Mobile Money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59-08-18T00:00:00"/>
    <s v="New Gabrielleport"/>
    <d v="2020-11-03T00:00:00"/>
    <n v="66"/>
  </r>
  <r>
    <s v="T00747"/>
    <d v="2023-09-28T00:00:00"/>
    <s v="C131"/>
    <s v="P008"/>
    <s v="S002"/>
    <n v="5"/>
    <n v="0.05"/>
    <s v="Credit Card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x v="0"/>
    <d v="1996-10-18T00:00:00"/>
    <s v="Williamsport"/>
    <d v="2022-12-20T00:00:00"/>
    <n v="29"/>
  </r>
  <r>
    <s v="T00748"/>
    <d v="2024-11-12T00:00:00"/>
    <s v="C027"/>
    <s v="P022"/>
    <s v="S004"/>
    <n v="5"/>
    <n v="0.1"/>
    <s v="Mobile Money"/>
    <n v="25.57"/>
    <n v="19.05"/>
    <s v="Groceries"/>
    <s v="Vegetables"/>
    <n v="127.85"/>
    <n v="95.25"/>
    <n v="32.599999999999994"/>
    <n v="0.25498631208447398"/>
    <n v="12.785"/>
    <n v="115.065"/>
    <n v="19.814999999999998"/>
    <x v="0"/>
    <d v="1959-02-05T00:00:00"/>
    <s v="Robertmouth"/>
    <d v="2023-08-30T00:00:00"/>
    <n v="67"/>
  </r>
  <r>
    <s v="T00749"/>
    <d v="2023-12-07T00:00:00"/>
    <s v="C108"/>
    <s v="P010"/>
    <s v="S005"/>
    <n v="2"/>
    <n v="0.1"/>
    <s v="Mobile Money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x v="0"/>
    <d v="1960-11-21T00:00:00"/>
    <s v="Georgetown"/>
    <d v="2022-06-08T00:00:00"/>
    <n v="65"/>
  </r>
  <r>
    <s v="T00750"/>
    <d v="2024-12-30T00:00:00"/>
    <s v="C088"/>
    <s v="P004"/>
    <s v="S003"/>
    <n v="4"/>
    <n v="0.05"/>
    <s v="Credit Card"/>
    <n v="1853.77"/>
    <n v="1363.52"/>
    <s v="Fashion"/>
    <s v="Accessories"/>
    <n v="7415.08"/>
    <n v="5454.08"/>
    <n v="1961"/>
    <n v="0.26446107122242779"/>
    <n v="370.75400000000002"/>
    <n v="7044.326"/>
    <n v="1590.2460000000001"/>
    <x v="1"/>
    <d v="1997-10-11T00:00:00"/>
    <s v="North Christian"/>
    <d v="2022-09-12T00:00:00"/>
    <n v="28"/>
  </r>
  <r>
    <s v="T00751"/>
    <d v="2025-05-06T00:00:00"/>
    <s v="C106"/>
    <s v="P009"/>
    <s v="S005"/>
    <n v="5"/>
    <n v="0.1"/>
    <s v="Bank Transfer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1"/>
    <d v="1987-04-23T00:00:00"/>
    <s v="Lake Ricardo"/>
    <d v="2025-02-06T00:00:00"/>
    <n v="39"/>
  </r>
  <r>
    <s v="T00752"/>
    <d v="2025-07-21T00:00:00"/>
    <s v="C183"/>
    <s v="P005"/>
    <s v="S005"/>
    <n v="2"/>
    <n v="0.05"/>
    <s v="Credit Card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x v="0"/>
    <d v="1990-11-19T00:00:00"/>
    <s v="New Tiffanyberg"/>
    <d v="2021-08-27T00:00:00"/>
    <n v="35"/>
  </r>
  <r>
    <s v="T00753"/>
    <d v="2024-02-02T00:00:00"/>
    <s v="C160"/>
    <s v="P020"/>
    <s v="S003"/>
    <n v="3"/>
    <n v="0.05"/>
    <s v="Credit Card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x v="0"/>
    <d v="1991-09-10T00:00:00"/>
    <s v="Port Jacob"/>
    <d v="2021-10-27T00:00:00"/>
    <n v="34"/>
  </r>
  <r>
    <s v="T00754"/>
    <d v="2023-10-05T00:00:00"/>
    <s v="C129"/>
    <s v="P013"/>
    <s v="S005"/>
    <n v="3"/>
    <n v="0"/>
    <s v="Bank Transfer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58-10-08T00:00:00"/>
    <s v="New Michael"/>
    <d v="2024-12-10T00:00:00"/>
    <n v="67"/>
  </r>
  <r>
    <s v="T00755"/>
    <d v="2024-11-05T00:00:00"/>
    <s v="C144"/>
    <s v="P025"/>
    <s v="S004"/>
    <n v="5"/>
    <n v="0.15"/>
    <s v="Bank Transfer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x v="1"/>
    <d v="1963-09-02T00:00:00"/>
    <s v="North Lisa"/>
    <d v="2021-03-03T00:00:00"/>
    <n v="62"/>
  </r>
  <r>
    <s v="T00756"/>
    <d v="2025-06-09T00:00:00"/>
    <s v="C109"/>
    <s v="P040"/>
    <s v="S001"/>
    <n v="5"/>
    <n v="0"/>
    <s v="Cash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x v="1"/>
    <d v="2006-03-03T00:00:00"/>
    <s v="Port Fernandohaven"/>
    <d v="2021-07-29T00:00:00"/>
    <n v="20"/>
  </r>
  <r>
    <s v="T00757"/>
    <d v="2023-09-18T00:00:00"/>
    <s v="C098"/>
    <s v="P042"/>
    <s v="S002"/>
    <n v="1"/>
    <n v="0"/>
    <s v="Credit Card"/>
    <n v="453.62"/>
    <n v="316.63"/>
    <s v="Fashion"/>
    <s v="Clothing"/>
    <n v="453.62"/>
    <n v="316.63"/>
    <n v="136.99"/>
    <n v="0.30199285745778409"/>
    <n v="0"/>
    <n v="453.62"/>
    <n v="136.99"/>
    <x v="1"/>
    <d v="2005-01-09T00:00:00"/>
    <s v="East Colinmouth"/>
    <d v="2023-05-22T00:00:00"/>
    <n v="21"/>
  </r>
  <r>
    <s v="T00758"/>
    <d v="2024-12-29T00:00:00"/>
    <s v="C069"/>
    <s v="P004"/>
    <s v="S002"/>
    <n v="3"/>
    <n v="0.1"/>
    <s v="Credit Card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0"/>
    <d v="1965-10-14T00:00:00"/>
    <s v="New Reginald"/>
    <d v="2023-01-11T00:00:00"/>
    <n v="60"/>
  </r>
  <r>
    <s v="T00759"/>
    <d v="2023-09-19T00:00:00"/>
    <s v="C016"/>
    <s v="P006"/>
    <s v="S003"/>
    <n v="2"/>
    <n v="0"/>
    <s v="Bank Transfer"/>
    <n v="318.05"/>
    <n v="187.34"/>
    <s v="Groceries"/>
    <s v="Fruits"/>
    <n v="636.1"/>
    <n v="374.68"/>
    <n v="261.42"/>
    <n v="0.41097311743436565"/>
    <n v="0"/>
    <n v="636.1"/>
    <n v="261.42"/>
    <x v="0"/>
    <d v="1976-04-27T00:00:00"/>
    <s v="Murrayborough"/>
    <d v="2022-02-21T00:00:00"/>
    <n v="50"/>
  </r>
  <r>
    <s v="T00760"/>
    <d v="2025-04-30T00:00:00"/>
    <s v="C116"/>
    <s v="P016"/>
    <s v="S001"/>
    <n v="5"/>
    <n v="0.05"/>
    <s v="Mobile Money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x v="0"/>
    <d v="1955-09-26T00:00:00"/>
    <s v="Zacharyberg"/>
    <d v="2025-07-31T00:00:00"/>
    <n v="70"/>
  </r>
  <r>
    <s v="T00761"/>
    <d v="2025-04-24T00:00:00"/>
    <s v="C061"/>
    <s v="P008"/>
    <s v="S005"/>
    <n v="3"/>
    <n v="0"/>
    <s v="Mobile Money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0"/>
    <d v="1968-10-21T00:00:00"/>
    <s v="North Michellemouth"/>
    <d v="2021-02-01T00:00:00"/>
    <n v="57"/>
  </r>
  <r>
    <s v="T00762"/>
    <d v="2023-10-29T00:00:00"/>
    <s v="C100"/>
    <s v="P018"/>
    <s v="S004"/>
    <n v="3"/>
    <n v="0"/>
    <s v="Cash"/>
    <n v="1079.8900000000001"/>
    <n v="703.83"/>
    <s v="Electronics"/>
    <s v="Smartphone"/>
    <n v="3239.67"/>
    <n v="2111.4900000000002"/>
    <n v="1128.1799999999998"/>
    <n v="0.34823917250831099"/>
    <n v="0"/>
    <n v="3239.67"/>
    <n v="1128.1799999999998"/>
    <x v="1"/>
    <d v="1954-09-28T00:00:00"/>
    <s v="North Jason"/>
    <d v="2024-11-06T00:00:00"/>
    <n v="71"/>
  </r>
  <r>
    <s v="T00763"/>
    <d v="2023-09-23T00:00:00"/>
    <s v="C191"/>
    <s v="P022"/>
    <s v="S003"/>
    <n v="2"/>
    <n v="0.15"/>
    <s v="Credit Card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1"/>
    <d v="1958-07-14T00:00:00"/>
    <s v="Kristinemouth"/>
    <d v="2022-06-11T00:00:00"/>
    <n v="67"/>
  </r>
  <r>
    <s v="T00764"/>
    <d v="2025-08-24T00:00:00"/>
    <s v="C163"/>
    <s v="P029"/>
    <s v="S003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1"/>
    <d v="1985-10-08T00:00:00"/>
    <s v="Lake Lindsay"/>
    <d v="2025-08-20T00:00:00"/>
    <n v="40"/>
  </r>
  <r>
    <s v="T00765"/>
    <d v="2025-04-03T00:00:00"/>
    <s v="C076"/>
    <s v="P046"/>
    <s v="S004"/>
    <n v="2"/>
    <n v="0"/>
    <s v="Credit Card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0"/>
    <d v="2005-12-14T00:00:00"/>
    <s v="Nancyside"/>
    <d v="2022-05-07T00:00:00"/>
    <n v="20"/>
  </r>
  <r>
    <s v="T00766"/>
    <d v="2025-06-20T00:00:00"/>
    <s v="C045"/>
    <s v="P039"/>
    <s v="S005"/>
    <n v="1"/>
    <n v="0.15"/>
    <s v="Cash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0"/>
    <d v="1975-12-28T00:00:00"/>
    <s v="Zacharyfort"/>
    <d v="2023-10-09T00:00:00"/>
    <n v="50"/>
  </r>
  <r>
    <s v="T00767"/>
    <d v="2025-03-31T00:00:00"/>
    <s v="C110"/>
    <s v="P021"/>
    <s v="S003"/>
    <n v="5"/>
    <n v="0.1"/>
    <s v="Credit Card"/>
    <n v="1227.24"/>
    <n v="977.09"/>
    <s v="Groceries"/>
    <s v="Dairy"/>
    <n v="6136.2"/>
    <n v="4885.45"/>
    <n v="1250.75"/>
    <n v="0.20383136142889738"/>
    <n v="613.62"/>
    <n v="5522.58"/>
    <n v="637.13000000000011"/>
    <x v="1"/>
    <d v="1966-01-05T00:00:00"/>
    <s v="South Ianhaven"/>
    <d v="2022-12-31T00:00:00"/>
    <n v="60"/>
  </r>
  <r>
    <s v="T00768"/>
    <d v="2024-12-13T00:00:00"/>
    <s v="C042"/>
    <s v="P039"/>
    <s v="S005"/>
    <n v="3"/>
    <n v="0"/>
    <s v="Bank Transfer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x v="1"/>
    <d v="2000-02-08T00:00:00"/>
    <s v="North Teresashire"/>
    <d v="2021-11-09T00:00:00"/>
    <n v="26"/>
  </r>
  <r>
    <s v="T00769"/>
    <d v="2025-07-20T00:00:00"/>
    <s v="C120"/>
    <s v="P007"/>
    <s v="S002"/>
    <n v="1"/>
    <n v="0.05"/>
    <s v="Bank Transfer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x v="1"/>
    <d v="1964-01-10T00:00:00"/>
    <s v="Annaborough"/>
    <d v="2020-10-18T00:00:00"/>
    <n v="62"/>
  </r>
  <r>
    <s v="T00770"/>
    <d v="2023-12-13T00:00:00"/>
    <s v="C153"/>
    <s v="P050"/>
    <s v="S001"/>
    <n v="5"/>
    <n v="0.1"/>
    <s v="Mobile Money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x v="1"/>
    <d v="1988-04-07T00:00:00"/>
    <s v="Port Alex"/>
    <d v="2023-02-05T00:00:00"/>
    <n v="38"/>
  </r>
  <r>
    <s v="T00771"/>
    <d v="2024-07-01T00:00:00"/>
    <s v="C147"/>
    <s v="P046"/>
    <s v="S005"/>
    <n v="3"/>
    <n v="0"/>
    <s v="Bank Transfer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1"/>
    <d v="1967-02-03T00:00:00"/>
    <s v="New Jason"/>
    <d v="2023-05-20T00:00:00"/>
    <n v="59"/>
  </r>
  <r>
    <s v="T00772"/>
    <d v="2025-09-07T00:00:00"/>
    <s v="C135"/>
    <s v="P040"/>
    <s v="S002"/>
    <n v="2"/>
    <n v="0"/>
    <s v="Credit Card"/>
    <n v="1745.61"/>
    <n v="1322.44"/>
    <s v="Electronics"/>
    <s v="Headphones"/>
    <n v="3491.22"/>
    <n v="2644.88"/>
    <n v="846.33999999999969"/>
    <n v="0.24241955534168563"/>
    <n v="0"/>
    <n v="3491.22"/>
    <n v="846.33999999999969"/>
    <x v="0"/>
    <d v="1986-03-07T00:00:00"/>
    <s v="North Charlesville"/>
    <d v="2023-09-03T00:00:00"/>
    <n v="40"/>
  </r>
  <r>
    <s v="T00773"/>
    <d v="2023-10-28T00:00:00"/>
    <s v="C107"/>
    <s v="P028"/>
    <s v="S005"/>
    <n v="5"/>
    <n v="0.15"/>
    <s v="Cash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x v="1"/>
    <d v="1995-10-08T00:00:00"/>
    <s v="Lake Dale"/>
    <d v="2023-07-17T00:00:00"/>
    <n v="30"/>
  </r>
  <r>
    <s v="T00774"/>
    <d v="2024-02-16T00:00:00"/>
    <s v="C090"/>
    <s v="P013"/>
    <s v="S002"/>
    <n v="2"/>
    <n v="0.1"/>
    <s v="Bank Transfer"/>
    <n v="1134.8"/>
    <n v="675.1"/>
    <s v="Fashion"/>
    <s v="Watches"/>
    <n v="2269.6"/>
    <n v="1350.2"/>
    <n v="919.39999999999986"/>
    <n v="0.40509340853013742"/>
    <n v="226.96"/>
    <n v="2042.6399999999999"/>
    <n v="692.43999999999983"/>
    <x v="0"/>
    <d v="1975-08-18T00:00:00"/>
    <s v="Fergusonview"/>
    <d v="2022-01-16T00:00:00"/>
    <n v="50"/>
  </r>
  <r>
    <s v="T00775"/>
    <d v="2024-10-19T00:00:00"/>
    <s v="C093"/>
    <s v="P008"/>
    <s v="S003"/>
    <n v="2"/>
    <n v="0.15"/>
    <s v="Cash"/>
    <n v="109.78"/>
    <n v="70.59"/>
    <s v="Fashion"/>
    <s v="Footwear"/>
    <n v="219.56"/>
    <n v="141.18"/>
    <n v="78.38"/>
    <n v="0.3569867006740754"/>
    <n v="32.933999999999997"/>
    <n v="186.626"/>
    <n v="45.445999999999998"/>
    <x v="0"/>
    <d v="1978-04-14T00:00:00"/>
    <s v="Baldwinstad"/>
    <d v="2022-02-25T00:00:00"/>
    <n v="48"/>
  </r>
  <r>
    <s v="T00776"/>
    <d v="2025-03-03T00:00:00"/>
    <s v="C030"/>
    <s v="P022"/>
    <s v="S003"/>
    <n v="4"/>
    <n v="0.05"/>
    <s v="Credit Card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0"/>
    <d v="2002-06-10T00:00:00"/>
    <s v="Thomashaven"/>
    <d v="2022-08-27T00:00:00"/>
    <n v="24"/>
  </r>
  <r>
    <s v="T00777"/>
    <d v="2024-12-10T00:00:00"/>
    <s v="C011"/>
    <s v="P021"/>
    <s v="S003"/>
    <n v="4"/>
    <n v="0"/>
    <s v="Mobile Money"/>
    <n v="1227.24"/>
    <n v="977.09"/>
    <s v="Groceries"/>
    <s v="Dairy"/>
    <n v="4908.96"/>
    <n v="3908.36"/>
    <n v="1000.5999999999999"/>
    <n v="0.20383136142889735"/>
    <n v="0"/>
    <n v="4908.96"/>
    <n v="1000.5999999999999"/>
    <x v="0"/>
    <d v="1997-03-03T00:00:00"/>
    <s v="Leburgh"/>
    <d v="2023-05-12T00:00:00"/>
    <n v="29"/>
  </r>
  <r>
    <s v="T00778"/>
    <d v="2024-11-27T00:00:00"/>
    <s v="C066"/>
    <s v="P015"/>
    <s v="S005"/>
    <n v="3"/>
    <n v="0"/>
    <s v="Bank Transfer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x v="1"/>
    <d v="1985-09-14T00:00:00"/>
    <s v="New Randychester"/>
    <d v="2020-12-21T00:00:00"/>
    <n v="40"/>
  </r>
  <r>
    <s v="T00779"/>
    <d v="2024-08-20T00:00:00"/>
    <s v="C132"/>
    <s v="P010"/>
    <s v="S005"/>
    <n v="4"/>
    <n v="0.15"/>
    <s v="Cash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58-12-24T00:00:00"/>
    <s v="Cisnerosville"/>
    <d v="2023-04-19T00:00:00"/>
    <n v="67"/>
  </r>
  <r>
    <s v="T00780"/>
    <d v="2024-12-11T00:00:00"/>
    <s v="C076"/>
    <s v="P022"/>
    <s v="S002"/>
    <n v="3"/>
    <n v="0"/>
    <s v="Cash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x v="0"/>
    <d v="2005-12-14T00:00:00"/>
    <s v="Nancyside"/>
    <d v="2022-05-07T00:00:00"/>
    <n v="20"/>
  </r>
  <r>
    <s v="T00781"/>
    <d v="2025-08-02T00:00:00"/>
    <s v="C043"/>
    <s v="P017"/>
    <s v="S005"/>
    <n v="5"/>
    <n v="0"/>
    <s v="Cash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0"/>
    <d v="1988-09-14T00:00:00"/>
    <s v="North Jonathonhaven"/>
    <d v="2023-10-14T00:00:00"/>
    <n v="37"/>
  </r>
  <r>
    <s v="T00782"/>
    <d v="2025-02-23T00:00:00"/>
    <s v="C054"/>
    <s v="P044"/>
    <s v="S002"/>
    <n v="4"/>
    <n v="0"/>
    <s v="Credit Card"/>
    <n v="1286.55"/>
    <n v="797.54"/>
    <s v="Fashion"/>
    <s v="Accessories"/>
    <n v="5146.2"/>
    <n v="3190.16"/>
    <n v="1956.04"/>
    <n v="0.380094049978625"/>
    <n v="0"/>
    <n v="5146.2"/>
    <n v="1956.04"/>
    <x v="1"/>
    <d v="2002-11-10T00:00:00"/>
    <s v="New Kathleentown"/>
    <d v="2021-03-19T00:00:00"/>
    <n v="23"/>
  </r>
  <r>
    <s v="T00783"/>
    <d v="2024-07-09T00:00:00"/>
    <s v="C138"/>
    <s v="P026"/>
    <s v="S004"/>
    <n v="1"/>
    <n v="0.05"/>
    <s v="Cash"/>
    <n v="1015.76"/>
    <n v="584.4"/>
    <s v="Groceries"/>
    <s v="Dairy"/>
    <n v="1015.76"/>
    <n v="584.4"/>
    <n v="431.36"/>
    <n v="0.42466724423092073"/>
    <n v="50.788000000000004"/>
    <n v="964.97199999999998"/>
    <n v="380.572"/>
    <x v="1"/>
    <d v="1961-09-28T00:00:00"/>
    <s v="Melissaberg"/>
    <d v="2021-05-10T00:00:00"/>
    <n v="64"/>
  </r>
  <r>
    <s v="T00784"/>
    <d v="2025-06-27T00:00:00"/>
    <s v="C118"/>
    <s v="P038"/>
    <s v="S003"/>
    <n v="1"/>
    <n v="0"/>
    <s v="Cash"/>
    <n v="366.93"/>
    <n v="285.23"/>
    <s v="Fashion"/>
    <s v="Footwear"/>
    <n v="366.93"/>
    <n v="285.23"/>
    <n v="81.699999999999989"/>
    <n v="0.22265827269506441"/>
    <n v="0"/>
    <n v="366.93"/>
    <n v="81.699999999999989"/>
    <x v="0"/>
    <d v="1975-08-27T00:00:00"/>
    <s v="Port William"/>
    <d v="2025-07-12T00:00:00"/>
    <n v="50"/>
  </r>
  <r>
    <s v="T00785"/>
    <d v="2024-05-19T00:00:00"/>
    <s v="C014"/>
    <s v="P008"/>
    <s v="S002"/>
    <n v="3"/>
    <n v="0"/>
    <s v="Credit Card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0"/>
    <d v="1974-06-25T00:00:00"/>
    <s v="East Samantha"/>
    <d v="2021-11-09T00:00:00"/>
    <n v="51"/>
  </r>
  <r>
    <s v="T00786"/>
    <d v="2024-05-31T00:00:00"/>
    <s v="C067"/>
    <s v="P049"/>
    <s v="S004"/>
    <n v="4"/>
    <n v="0.15"/>
    <s v="Mobile Money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x v="0"/>
    <d v="1973-09-07T00:00:00"/>
    <s v="Davisfurt"/>
    <d v="2021-03-11T00:00:00"/>
    <n v="52"/>
  </r>
  <r>
    <s v="T00787"/>
    <d v="2025-07-08T00:00:00"/>
    <s v="C111"/>
    <s v="P007"/>
    <s v="S003"/>
    <n v="1"/>
    <n v="0.15"/>
    <s v="Cash"/>
    <n v="1474.12"/>
    <n v="764.02"/>
    <s v="Electronics"/>
    <s v="Camera"/>
    <n v="1474.12"/>
    <n v="764.02"/>
    <n v="710.09999999999991"/>
    <n v="0.48171112256804055"/>
    <n v="221.11799999999997"/>
    <n v="1253.002"/>
    <n v="488.98199999999997"/>
    <x v="0"/>
    <d v="1993-07-13T00:00:00"/>
    <s v="Justintown"/>
    <d v="2022-01-12T00:00:00"/>
    <n v="32"/>
  </r>
  <r>
    <s v="T00788"/>
    <d v="2024-01-30T00:00:00"/>
    <s v="C137"/>
    <s v="P022"/>
    <s v="S001"/>
    <n v="5"/>
    <n v="0"/>
    <s v="Cash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84-08-05T00:00:00"/>
    <s v="Amandachester"/>
    <d v="2024-05-09T00:00:00"/>
    <n v="41"/>
  </r>
  <r>
    <s v="T00789"/>
    <d v="2023-12-03T00:00:00"/>
    <s v="C180"/>
    <s v="P030"/>
    <s v="S001"/>
    <n v="3"/>
    <n v="0"/>
    <s v="Bank Transfer"/>
    <n v="29.24"/>
    <n v="15.28"/>
    <s v="Fashion"/>
    <s v="Watches"/>
    <n v="87.72"/>
    <n v="45.839999999999996"/>
    <n v="41.88"/>
    <n v="0.47742818057455544"/>
    <n v="0"/>
    <n v="87.72"/>
    <n v="41.88"/>
    <x v="1"/>
    <d v="1959-12-15T00:00:00"/>
    <s v="West Dakotaside"/>
    <d v="2022-10-19T00:00:00"/>
    <n v="66"/>
  </r>
  <r>
    <s v="T00790"/>
    <d v="2025-03-28T00:00:00"/>
    <s v="C176"/>
    <s v="P008"/>
    <s v="S003"/>
    <n v="5"/>
    <n v="0"/>
    <s v="Bank Transfer"/>
    <n v="109.78"/>
    <n v="70.59"/>
    <s v="Fashion"/>
    <s v="Footwear"/>
    <n v="548.9"/>
    <n v="352.95000000000005"/>
    <n v="195.94999999999993"/>
    <n v="0.35698670067407534"/>
    <n v="0"/>
    <n v="548.9"/>
    <n v="195.94999999999993"/>
    <x v="0"/>
    <d v="1979-10-07T00:00:00"/>
    <s v="West Amymouth"/>
    <d v="2021-07-22T00:00:00"/>
    <n v="46"/>
  </r>
  <r>
    <s v="T00791"/>
    <d v="2025-03-23T00:00:00"/>
    <s v="C196"/>
    <s v="P050"/>
    <s v="S004"/>
    <n v="4"/>
    <n v="0.15"/>
    <s v="Cash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x v="1"/>
    <d v="1964-04-24T00:00:00"/>
    <s v="Woodbury"/>
    <d v="2025-02-19T00:00:00"/>
    <n v="62"/>
  </r>
  <r>
    <s v="T00792"/>
    <d v="2024-12-06T00:00:00"/>
    <s v="C122"/>
    <s v="P049"/>
    <s v="S002"/>
    <n v="5"/>
    <n v="0.05"/>
    <s v="Credit Card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0"/>
    <d v="1961-10-02T00:00:00"/>
    <s v="Simonstad"/>
    <d v="2024-06-24T00:00:00"/>
    <n v="64"/>
  </r>
  <r>
    <s v="T00793"/>
    <d v="2024-12-05T00:00:00"/>
    <s v="C192"/>
    <s v="P027"/>
    <s v="S004"/>
    <n v="5"/>
    <n v="0.1"/>
    <s v="Credit Card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2006-07-28T00:00:00"/>
    <s v="Franklinview"/>
    <d v="2023-09-26T00:00:00"/>
    <n v="19"/>
  </r>
  <r>
    <s v="T00794"/>
    <d v="2024-09-02T00:00:00"/>
    <s v="C077"/>
    <s v="P015"/>
    <s v="S003"/>
    <n v="1"/>
    <n v="0.05"/>
    <s v="Cash"/>
    <n v="270.45"/>
    <n v="187.6"/>
    <s v="Fashion"/>
    <s v="Bags"/>
    <n v="270.45"/>
    <n v="187.6"/>
    <n v="82.85"/>
    <n v="0.30634128304677388"/>
    <n v="13.522500000000001"/>
    <n v="256.92750000000001"/>
    <n v="69.327500000000015"/>
    <x v="1"/>
    <d v="2002-12-24T00:00:00"/>
    <s v="North Meagan"/>
    <d v="2022-10-21T00:00:00"/>
    <n v="23"/>
  </r>
  <r>
    <s v="T00795"/>
    <d v="2024-03-26T00:00:00"/>
    <s v="C011"/>
    <s v="P049"/>
    <s v="S001"/>
    <n v="5"/>
    <n v="0.15"/>
    <s v="Cash"/>
    <n v="388.26"/>
    <n v="199.3"/>
    <s v="Fashion"/>
    <s v="Watches"/>
    <n v="1941.3"/>
    <n v="996.5"/>
    <n v="944.8"/>
    <n v="0.48668418070365216"/>
    <n v="291.19499999999999"/>
    <n v="1650.105"/>
    <n v="653.60500000000002"/>
    <x v="0"/>
    <d v="1997-03-03T00:00:00"/>
    <s v="Leburgh"/>
    <d v="2023-05-12T00:00:00"/>
    <n v="29"/>
  </r>
  <r>
    <s v="T00796"/>
    <d v="2023-10-03T00:00:00"/>
    <s v="C079"/>
    <s v="P014"/>
    <s v="S002"/>
    <n v="3"/>
    <n v="0.05"/>
    <s v="Mobile Money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x v="1"/>
    <d v="1979-06-15T00:00:00"/>
    <s v="North Bradleyfurt"/>
    <d v="2024-07-06T00:00:00"/>
    <n v="47"/>
  </r>
  <r>
    <s v="T00797"/>
    <d v="2023-09-20T00:00:00"/>
    <s v="C166"/>
    <s v="P037"/>
    <s v="S005"/>
    <n v="2"/>
    <n v="0.05"/>
    <s v="Credit Card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1"/>
    <d v="2001-05-13T00:00:00"/>
    <s v="South Markbury"/>
    <d v="2023-07-10T00:00:00"/>
    <n v="25"/>
  </r>
  <r>
    <s v="T00798"/>
    <d v="2025-07-30T00:00:00"/>
    <s v="C057"/>
    <s v="P005"/>
    <s v="S005"/>
    <n v="3"/>
    <n v="0.05"/>
    <s v="Cash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98-09-26T00:00:00"/>
    <s v="Williamsville"/>
    <d v="2023-03-26T00:00:00"/>
    <n v="27"/>
  </r>
  <r>
    <s v="T00799"/>
    <d v="2025-02-04T00:00:00"/>
    <s v="C047"/>
    <s v="P002"/>
    <s v="S005"/>
    <n v="1"/>
    <n v="0.15"/>
    <s v="Cash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x v="1"/>
    <d v="2006-07-03T00:00:00"/>
    <s v="Port Jessica"/>
    <d v="2025-02-25T00:00:00"/>
    <n v="19"/>
  </r>
  <r>
    <s v="T00800"/>
    <d v="2024-04-23T00:00:00"/>
    <s v="C075"/>
    <s v="P013"/>
    <s v="S001"/>
    <n v="3"/>
    <n v="0"/>
    <s v="Credit Card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54-09-17T00:00:00"/>
    <s v="New John"/>
    <d v="2021-05-12T00:00:00"/>
    <n v="71"/>
  </r>
  <r>
    <s v="T00801"/>
    <d v="2024-02-05T00:00:00"/>
    <s v="C186"/>
    <s v="P029"/>
    <s v="S005"/>
    <n v="4"/>
    <n v="0.1"/>
    <s v="Bank Transfer"/>
    <n v="1485.05"/>
    <n v="988.31"/>
    <s v="Fashion"/>
    <s v="Clothing"/>
    <n v="5940.2"/>
    <n v="3953.24"/>
    <n v="1986.96"/>
    <n v="0.33449378808794317"/>
    <n v="594.02"/>
    <n v="5346.18"/>
    <n v="1392.9400000000005"/>
    <x v="1"/>
    <d v="1960-05-05T00:00:00"/>
    <s v="West Wandaland"/>
    <d v="2024-02-07T00:00:00"/>
    <n v="66"/>
  </r>
  <r>
    <s v="T00802"/>
    <d v="2025-05-06T00:00:00"/>
    <s v="C033"/>
    <s v="P017"/>
    <s v="S002"/>
    <n v="1"/>
    <n v="0.1"/>
    <s v="Cash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1"/>
    <d v="1978-07-27T00:00:00"/>
    <s v="Lake Cody"/>
    <d v="2025-03-17T00:00:00"/>
    <n v="47"/>
  </r>
  <r>
    <s v="T00803"/>
    <d v="2023-09-28T00:00:00"/>
    <s v="C050"/>
    <s v="P027"/>
    <s v="S003"/>
    <n v="4"/>
    <n v="0.15"/>
    <s v="Bank Transfer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x v="0"/>
    <d v="1968-06-20T00:00:00"/>
    <s v="Erinland"/>
    <d v="2022-08-25T00:00:00"/>
    <n v="58"/>
  </r>
  <r>
    <s v="T00804"/>
    <d v="2025-06-29T00:00:00"/>
    <s v="C158"/>
    <s v="P027"/>
    <s v="S003"/>
    <n v="5"/>
    <n v="0.05"/>
    <s v="Bank Transfer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0"/>
    <d v="1981-07-24T00:00:00"/>
    <s v="Dylanmouth"/>
    <d v="2023-09-15T00:00:00"/>
    <n v="44"/>
  </r>
  <r>
    <s v="T00805"/>
    <d v="2023-10-06T00:00:00"/>
    <s v="C081"/>
    <s v="P048"/>
    <s v="S004"/>
    <n v="2"/>
    <n v="0"/>
    <s v="Bank Transfer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x v="1"/>
    <d v="1988-07-20T00:00:00"/>
    <s v="South Christinabury"/>
    <d v="2022-09-22T00:00:00"/>
    <n v="37"/>
  </r>
  <r>
    <s v="T00806"/>
    <d v="2025-06-27T00:00:00"/>
    <s v="C064"/>
    <s v="P041"/>
    <s v="S002"/>
    <n v="4"/>
    <n v="0.1"/>
    <s v="Bank Transfer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1"/>
    <d v="1973-09-01T00:00:00"/>
    <s v="Brittanyburgh"/>
    <d v="2024-09-26T00:00:00"/>
    <n v="52"/>
  </r>
  <r>
    <s v="T00807"/>
    <d v="2024-11-04T00:00:00"/>
    <s v="C035"/>
    <s v="P050"/>
    <s v="S003"/>
    <n v="4"/>
    <n v="0.15"/>
    <s v="Mobile Money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x v="1"/>
    <d v="1991-04-19T00:00:00"/>
    <s v="North George"/>
    <d v="2023-03-22T00:00:00"/>
    <n v="35"/>
  </r>
  <r>
    <s v="T00808"/>
    <d v="2024-03-18T00:00:00"/>
    <s v="C092"/>
    <s v="P006"/>
    <s v="S003"/>
    <n v="4"/>
    <n v="0"/>
    <s v="Credit Card"/>
    <n v="318.05"/>
    <n v="187.34"/>
    <s v="Groceries"/>
    <s v="Fruits"/>
    <n v="1272.2"/>
    <n v="749.36"/>
    <n v="522.84"/>
    <n v="0.41097311743436565"/>
    <n v="0"/>
    <n v="1272.2"/>
    <n v="522.84"/>
    <x v="1"/>
    <d v="2001-11-28T00:00:00"/>
    <s v="Mendozaland"/>
    <d v="2023-12-17T00:00:00"/>
    <n v="24"/>
  </r>
  <r>
    <s v="T00809"/>
    <d v="2025-06-11T00:00:00"/>
    <s v="C166"/>
    <s v="P041"/>
    <s v="S005"/>
    <n v="1"/>
    <n v="0.1"/>
    <s v="Credit Card"/>
    <n v="1635.01"/>
    <n v="1043.29"/>
    <s v="Electronics"/>
    <s v="Television"/>
    <n v="1635.01"/>
    <n v="1043.29"/>
    <n v="591.72"/>
    <n v="0.36190604338811383"/>
    <n v="163.501"/>
    <n v="1471.509"/>
    <n v="428.21900000000005"/>
    <x v="1"/>
    <d v="2001-05-13T00:00:00"/>
    <s v="South Markbury"/>
    <d v="2023-07-10T00:00:00"/>
    <n v="25"/>
  </r>
  <r>
    <s v="T00810"/>
    <d v="2025-04-02T00:00:00"/>
    <s v="C138"/>
    <s v="P008"/>
    <s v="S002"/>
    <n v="3"/>
    <n v="0"/>
    <s v="Cash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1"/>
    <d v="1961-09-28T00:00:00"/>
    <s v="Melissaberg"/>
    <d v="2021-05-10T00:00:00"/>
    <n v="64"/>
  </r>
  <r>
    <s v="T00811"/>
    <d v="2024-10-06T00:00:00"/>
    <s v="C005"/>
    <s v="P032"/>
    <s v="S005"/>
    <n v="1"/>
    <n v="0.15"/>
    <s v="Credit Card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x v="0"/>
    <d v="1992-06-18T00:00:00"/>
    <s v="Port Kimberly"/>
    <d v="2022-02-24T00:00:00"/>
    <n v="34"/>
  </r>
  <r>
    <s v="T00812"/>
    <d v="2024-05-01T00:00:00"/>
    <s v="C010"/>
    <s v="P020"/>
    <s v="S005"/>
    <n v="3"/>
    <n v="0.15"/>
    <s v="Credit Card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x v="0"/>
    <d v="1976-12-12T00:00:00"/>
    <s v="West Carol"/>
    <d v="2025-07-23T00:00:00"/>
    <n v="49"/>
  </r>
  <r>
    <s v="T00813"/>
    <d v="2023-12-29T00:00:00"/>
    <s v="C094"/>
    <s v="P035"/>
    <s v="S004"/>
    <n v="2"/>
    <n v="0.1"/>
    <s v="Credit Card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62-10-18T00:00:00"/>
    <s v="Seanland"/>
    <d v="2025-08-07T00:00:00"/>
    <n v="63"/>
  </r>
  <r>
    <s v="T00814"/>
    <d v="2024-02-13T00:00:00"/>
    <s v="C119"/>
    <s v="P040"/>
    <s v="S005"/>
    <n v="5"/>
    <n v="0"/>
    <s v="Mobile Money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x v="0"/>
    <d v="1991-07-31T00:00:00"/>
    <s v="West Ralph"/>
    <d v="2025-03-31T00:00:00"/>
    <n v="34"/>
  </r>
  <r>
    <s v="T00815"/>
    <d v="2025-01-16T00:00:00"/>
    <s v="C094"/>
    <s v="P004"/>
    <s v="S005"/>
    <n v="1"/>
    <n v="0.05"/>
    <s v="Credit Card"/>
    <n v="1853.77"/>
    <n v="1363.52"/>
    <s v="Fashion"/>
    <s v="Accessories"/>
    <n v="1853.77"/>
    <n v="1363.52"/>
    <n v="490.25"/>
    <n v="0.26446107122242779"/>
    <n v="92.688500000000005"/>
    <n v="1761.0815"/>
    <n v="397.56150000000002"/>
    <x v="0"/>
    <d v="1962-10-18T00:00:00"/>
    <s v="Seanland"/>
    <d v="2025-08-07T00:00:00"/>
    <n v="63"/>
  </r>
  <r>
    <s v="T00816"/>
    <d v="2024-08-13T00:00:00"/>
    <s v="C194"/>
    <s v="P016"/>
    <s v="S005"/>
    <n v="2"/>
    <n v="0.15"/>
    <s v="Credit Card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0"/>
    <d v="2000-09-02T00:00:00"/>
    <s v="Craigshire"/>
    <d v="2022-08-05T00:00:00"/>
    <n v="25"/>
  </r>
  <r>
    <s v="T00817"/>
    <d v="2025-05-12T00:00:00"/>
    <s v="C046"/>
    <s v="P005"/>
    <s v="S005"/>
    <n v="5"/>
    <n v="0.05"/>
    <s v="Mobile Money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0"/>
    <d v="1964-01-21T00:00:00"/>
    <s v="New Jontown"/>
    <d v="2022-06-25T00:00:00"/>
    <n v="62"/>
  </r>
  <r>
    <s v="T00818"/>
    <d v="2024-11-08T00:00:00"/>
    <s v="C092"/>
    <s v="P001"/>
    <s v="S001"/>
    <n v="2"/>
    <n v="0.15"/>
    <s v="Credit Card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1"/>
    <d v="2001-11-28T00:00:00"/>
    <s v="Mendozaland"/>
    <d v="2023-12-17T00:00:00"/>
    <n v="24"/>
  </r>
  <r>
    <s v="T00819"/>
    <d v="2025-08-24T00:00:00"/>
    <s v="C017"/>
    <s v="P025"/>
    <s v="S003"/>
    <n v="3"/>
    <n v="0.05"/>
    <s v="Cash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x v="1"/>
    <d v="1982-03-11T00:00:00"/>
    <s v="Peterside"/>
    <d v="2024-09-25T00:00:00"/>
    <n v="44"/>
  </r>
  <r>
    <s v="T00820"/>
    <d v="2025-03-01T00:00:00"/>
    <s v="C172"/>
    <s v="P046"/>
    <s v="S002"/>
    <n v="5"/>
    <n v="0.1"/>
    <s v="Mobile Money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x v="1"/>
    <d v="1977-03-14T00:00:00"/>
    <s v="New Fred"/>
    <d v="2025-06-21T00:00:00"/>
    <n v="49"/>
  </r>
  <r>
    <s v="T00821"/>
    <d v="2024-07-07T00:00:00"/>
    <s v="C121"/>
    <s v="P006"/>
    <s v="S004"/>
    <n v="1"/>
    <n v="0"/>
    <s v="Bank Transfer"/>
    <n v="318.05"/>
    <n v="187.34"/>
    <s v="Groceries"/>
    <s v="Fruits"/>
    <n v="318.05"/>
    <n v="187.34"/>
    <n v="130.71"/>
    <n v="0.41097311743436565"/>
    <n v="0"/>
    <n v="318.05"/>
    <n v="130.71"/>
    <x v="0"/>
    <d v="1967-02-28T00:00:00"/>
    <s v="Sarahhaven"/>
    <d v="2021-10-11T00:00:00"/>
    <n v="59"/>
  </r>
  <r>
    <s v="T00822"/>
    <d v="2025-01-04T00:00:00"/>
    <s v="C027"/>
    <s v="P015"/>
    <s v="S005"/>
    <n v="3"/>
    <n v="0.1"/>
    <s v="Credit Card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0"/>
    <d v="1959-02-05T00:00:00"/>
    <s v="Robertmouth"/>
    <d v="2023-08-30T00:00:00"/>
    <n v="67"/>
  </r>
  <r>
    <s v="T00823"/>
    <d v="2025-03-23T00:00:00"/>
    <s v="C097"/>
    <s v="P006"/>
    <s v="S004"/>
    <n v="3"/>
    <n v="0"/>
    <s v="Bank Transfer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0"/>
    <d v="1994-08-14T00:00:00"/>
    <s v="Wardfort"/>
    <d v="2025-06-14T00:00:00"/>
    <n v="31"/>
  </r>
  <r>
    <s v="T00824"/>
    <d v="2025-06-01T00:00:00"/>
    <s v="C097"/>
    <s v="P001"/>
    <s v="S002"/>
    <n v="5"/>
    <n v="0.15"/>
    <s v="Bank Transfer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0"/>
    <d v="1994-08-14T00:00:00"/>
    <s v="Wardfort"/>
    <d v="2025-06-14T00:00:00"/>
    <n v="31"/>
  </r>
  <r>
    <s v="T00825"/>
    <d v="2024-02-24T00:00:00"/>
    <s v="C089"/>
    <s v="P011"/>
    <s v="S004"/>
    <n v="4"/>
    <n v="0"/>
    <s v="Credit Card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69-07-12T00:00:00"/>
    <s v="Geoffreystad"/>
    <d v="2022-11-25T00:00:00"/>
    <n v="56"/>
  </r>
  <r>
    <s v="T00826"/>
    <d v="2023-11-15T00:00:00"/>
    <s v="C113"/>
    <s v="P038"/>
    <s v="S002"/>
    <n v="2"/>
    <n v="0"/>
    <s v="Bank Transfer"/>
    <n v="366.93"/>
    <n v="285.23"/>
    <s v="Fashion"/>
    <s v="Footwear"/>
    <n v="733.86"/>
    <n v="570.46"/>
    <n v="163.39999999999998"/>
    <n v="0.22265827269506441"/>
    <n v="0"/>
    <n v="733.86"/>
    <n v="163.39999999999998"/>
    <x v="0"/>
    <d v="1977-05-23T00:00:00"/>
    <s v="Ramosbury"/>
    <d v="2022-12-31T00:00:00"/>
    <n v="49"/>
  </r>
  <r>
    <s v="T00827"/>
    <d v="2025-02-25T00:00:00"/>
    <s v="C055"/>
    <s v="P026"/>
    <s v="S002"/>
    <n v="2"/>
    <n v="0.05"/>
    <s v="Bank Transfer"/>
    <n v="1015.76"/>
    <n v="584.4"/>
    <s v="Groceries"/>
    <s v="Dairy"/>
    <n v="2031.52"/>
    <n v="1168.8"/>
    <n v="862.72"/>
    <n v="0.42466724423092073"/>
    <n v="101.57600000000001"/>
    <n v="1929.944"/>
    <n v="761.14400000000001"/>
    <x v="0"/>
    <d v="1976-07-09T00:00:00"/>
    <s v="Andersonville"/>
    <d v="2021-02-05T00:00:00"/>
    <n v="49"/>
  </r>
  <r>
    <s v="T00828"/>
    <d v="2024-09-03T00:00:00"/>
    <s v="C155"/>
    <s v="P019"/>
    <s v="S001"/>
    <n v="2"/>
    <n v="0.15"/>
    <s v="Bank Transfer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0"/>
    <d v="1965-09-20T00:00:00"/>
    <s v="Kevinshire"/>
    <d v="2024-03-23T00:00:00"/>
    <n v="60"/>
  </r>
  <r>
    <s v="T00829"/>
    <d v="2023-12-11T00:00:00"/>
    <s v="C185"/>
    <s v="P021"/>
    <s v="S001"/>
    <n v="4"/>
    <n v="0.15"/>
    <s v="Mobile Money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1"/>
    <d v="1975-07-04T00:00:00"/>
    <s v="North Chaseborough"/>
    <d v="2024-10-06T00:00:00"/>
    <n v="50"/>
  </r>
  <r>
    <s v="T00830"/>
    <d v="2024-03-19T00:00:00"/>
    <s v="C054"/>
    <s v="P008"/>
    <s v="S005"/>
    <n v="2"/>
    <n v="0.15"/>
    <s v="Cash"/>
    <n v="109.78"/>
    <n v="70.59"/>
    <s v="Fashion"/>
    <s v="Footwear"/>
    <n v="219.56"/>
    <n v="141.18"/>
    <n v="78.38"/>
    <n v="0.3569867006740754"/>
    <n v="32.933999999999997"/>
    <n v="186.626"/>
    <n v="45.445999999999998"/>
    <x v="1"/>
    <d v="2002-11-10T00:00:00"/>
    <s v="New Kathleentown"/>
    <d v="2021-03-19T00:00:00"/>
    <n v="23"/>
  </r>
  <r>
    <s v="T00831"/>
    <d v="2023-11-07T00:00:00"/>
    <s v="C063"/>
    <s v="P005"/>
    <s v="S001"/>
    <n v="2"/>
    <n v="0.05"/>
    <s v="Credit Card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x v="0"/>
    <d v="1973-01-07T00:00:00"/>
    <s v="West Amandashire"/>
    <d v="2023-05-29T00:00:00"/>
    <n v="53"/>
  </r>
  <r>
    <s v="T00832"/>
    <d v="2025-04-26T00:00:00"/>
    <s v="C162"/>
    <s v="P049"/>
    <s v="S005"/>
    <n v="1"/>
    <n v="0.05"/>
    <s v="Cash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2000-08-30T00:00:00"/>
    <s v="Ellisside"/>
    <d v="2022-06-03T00:00:00"/>
    <n v="25"/>
  </r>
  <r>
    <s v="T00833"/>
    <d v="2024-10-16T00:00:00"/>
    <s v="C043"/>
    <s v="P038"/>
    <s v="S003"/>
    <n v="2"/>
    <n v="0.15"/>
    <s v="Cash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0"/>
    <d v="1988-09-14T00:00:00"/>
    <s v="North Jonathonhaven"/>
    <d v="2023-10-14T00:00:00"/>
    <n v="37"/>
  </r>
  <r>
    <s v="T00834"/>
    <d v="2025-07-06T00:00:00"/>
    <s v="C185"/>
    <s v="P010"/>
    <s v="S003"/>
    <n v="1"/>
    <n v="0.05"/>
    <s v="Mobile Money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x v="1"/>
    <d v="1975-07-04T00:00:00"/>
    <s v="North Chaseborough"/>
    <d v="2024-10-06T00:00:00"/>
    <n v="50"/>
  </r>
  <r>
    <s v="T00835"/>
    <d v="2025-01-09T00:00:00"/>
    <s v="C156"/>
    <s v="P044"/>
    <s v="S004"/>
    <n v="4"/>
    <n v="0.05"/>
    <s v="Credit Card"/>
    <n v="1286.55"/>
    <n v="797.54"/>
    <s v="Fashion"/>
    <s v="Accessories"/>
    <n v="5146.2"/>
    <n v="3190.16"/>
    <n v="1956.04"/>
    <n v="0.380094049978625"/>
    <n v="257.31"/>
    <n v="4888.8899999999994"/>
    <n v="1698.7299999999996"/>
    <x v="0"/>
    <d v="1956-11-28T00:00:00"/>
    <s v="Lisatown"/>
    <d v="2024-01-04T00:00:00"/>
    <n v="69"/>
  </r>
  <r>
    <s v="T00836"/>
    <d v="2025-07-22T00:00:00"/>
    <s v="C106"/>
    <s v="P044"/>
    <s v="S005"/>
    <n v="2"/>
    <n v="0.05"/>
    <s v="Bank Transfer"/>
    <n v="1286.55"/>
    <n v="797.54"/>
    <s v="Fashion"/>
    <s v="Accessories"/>
    <n v="2573.1"/>
    <n v="1595.08"/>
    <n v="978.02"/>
    <n v="0.380094049978625"/>
    <n v="128.655"/>
    <n v="2444.4449999999997"/>
    <n v="849.36499999999978"/>
    <x v="1"/>
    <d v="1987-04-23T00:00:00"/>
    <s v="Lake Ricardo"/>
    <d v="2025-02-06T00:00:00"/>
    <n v="39"/>
  </r>
  <r>
    <s v="T00837"/>
    <d v="2024-08-30T00:00:00"/>
    <s v="C043"/>
    <s v="P025"/>
    <s v="S003"/>
    <n v="4"/>
    <n v="0"/>
    <s v="Credit Card"/>
    <n v="429.15"/>
    <n v="258.72000000000003"/>
    <s v="Fashion"/>
    <s v="Watches"/>
    <n v="1716.6"/>
    <n v="1034.8800000000001"/>
    <n v="681.7199999999998"/>
    <n v="0.39713386927647665"/>
    <n v="0"/>
    <n v="1716.6"/>
    <n v="681.7199999999998"/>
    <x v="0"/>
    <d v="1988-09-14T00:00:00"/>
    <s v="North Jonathonhaven"/>
    <d v="2023-10-14T00:00:00"/>
    <n v="37"/>
  </r>
  <r>
    <s v="T00838"/>
    <d v="2024-08-05T00:00:00"/>
    <s v="C097"/>
    <s v="P025"/>
    <s v="S004"/>
    <n v="2"/>
    <n v="0"/>
    <s v="Cash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0"/>
    <d v="1994-08-14T00:00:00"/>
    <s v="Wardfort"/>
    <d v="2025-06-14T00:00:00"/>
    <n v="31"/>
  </r>
  <r>
    <s v="T00839"/>
    <d v="2024-09-11T00:00:00"/>
    <s v="C052"/>
    <s v="P011"/>
    <s v="S005"/>
    <n v="5"/>
    <n v="0.15"/>
    <s v="Credit Card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x v="1"/>
    <d v="1991-09-11T00:00:00"/>
    <s v="Walkerfurt"/>
    <d v="2024-04-25T00:00:00"/>
    <n v="34"/>
  </r>
  <r>
    <s v="T00840"/>
    <d v="2024-07-24T00:00:00"/>
    <s v="C156"/>
    <s v="P025"/>
    <s v="S001"/>
    <n v="2"/>
    <n v="0.15"/>
    <s v="Cash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x v="0"/>
    <d v="1956-11-28T00:00:00"/>
    <s v="Lisatown"/>
    <d v="2024-01-04T00:00:00"/>
    <n v="69"/>
  </r>
  <r>
    <s v="T00841"/>
    <d v="2024-10-25T00:00:00"/>
    <s v="C137"/>
    <s v="P038"/>
    <s v="S005"/>
    <n v="1"/>
    <n v="0"/>
    <s v="Mobile Money"/>
    <n v="366.93"/>
    <n v="285.23"/>
    <s v="Fashion"/>
    <s v="Footwear"/>
    <n v="366.93"/>
    <n v="285.23"/>
    <n v="81.699999999999989"/>
    <n v="0.22265827269506441"/>
    <n v="0"/>
    <n v="366.93"/>
    <n v="81.699999999999989"/>
    <x v="0"/>
    <d v="1984-08-05T00:00:00"/>
    <s v="Amandachester"/>
    <d v="2024-05-09T00:00:00"/>
    <n v="41"/>
  </r>
  <r>
    <s v="T00842"/>
    <d v="2025-08-16T00:00:00"/>
    <s v="C169"/>
    <s v="P010"/>
    <s v="S002"/>
    <n v="5"/>
    <n v="0"/>
    <s v="Mobile Money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x v="0"/>
    <d v="1967-06-15T00:00:00"/>
    <s v="Christopherburgh"/>
    <d v="2021-12-23T00:00:00"/>
    <n v="59"/>
  </r>
  <r>
    <s v="T00843"/>
    <d v="2025-08-06T00:00:00"/>
    <s v="C134"/>
    <s v="P023"/>
    <s v="S004"/>
    <n v="3"/>
    <n v="0"/>
    <s v="Mobile Money"/>
    <n v="1878.47"/>
    <n v="1014.91"/>
    <s v="Fashion"/>
    <s v="Footwear"/>
    <n v="5635.41"/>
    <n v="3044.73"/>
    <n v="2590.6799999999998"/>
    <n v="0.45971455493034225"/>
    <n v="0"/>
    <n v="5635.41"/>
    <n v="2590.6799999999998"/>
    <x v="1"/>
    <d v="1985-01-29T00:00:00"/>
    <s v="Angelaland"/>
    <d v="2025-05-22T00:00:00"/>
    <n v="41"/>
  </r>
  <r>
    <s v="T00844"/>
    <d v="2023-10-04T00:00:00"/>
    <s v="C059"/>
    <s v="P005"/>
    <s v="S004"/>
    <n v="4"/>
    <n v="0.1"/>
    <s v="Cash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1"/>
    <d v="1963-05-11T00:00:00"/>
    <s v="New Meagan"/>
    <d v="2024-09-27T00:00:00"/>
    <n v="63"/>
  </r>
  <r>
    <s v="T00845"/>
    <d v="2024-08-17T00:00:00"/>
    <s v="C109"/>
    <s v="P033"/>
    <s v="S002"/>
    <n v="3"/>
    <n v="0.15"/>
    <s v="Credit Card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1"/>
    <d v="2006-03-03T00:00:00"/>
    <s v="Port Fernandohaven"/>
    <d v="2021-07-29T00:00:00"/>
    <n v="20"/>
  </r>
  <r>
    <s v="T00846"/>
    <d v="2024-08-11T00:00:00"/>
    <s v="C022"/>
    <s v="P036"/>
    <s v="S003"/>
    <n v="5"/>
    <n v="0.15"/>
    <s v="Bank Transfer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x v="0"/>
    <d v="1955-11-16T00:00:00"/>
    <s v="East James"/>
    <d v="2020-10-02T00:00:00"/>
    <n v="70"/>
  </r>
  <r>
    <s v="T00847"/>
    <d v="2024-09-16T00:00:00"/>
    <s v="C049"/>
    <s v="P022"/>
    <s v="S001"/>
    <n v="1"/>
    <n v="0"/>
    <s v="Cash"/>
    <n v="25.57"/>
    <n v="19.05"/>
    <s v="Groceries"/>
    <s v="Vegetables"/>
    <n v="25.57"/>
    <n v="19.05"/>
    <n v="6.52"/>
    <n v="0.25498631208447398"/>
    <n v="0"/>
    <n v="25.57"/>
    <n v="6.52"/>
    <x v="0"/>
    <d v="1997-01-03T00:00:00"/>
    <s v="Chambersview"/>
    <d v="2022-06-23T00:00:00"/>
    <n v="29"/>
  </r>
  <r>
    <s v="T00848"/>
    <d v="2024-05-01T00:00:00"/>
    <s v="C097"/>
    <s v="P002"/>
    <s v="S002"/>
    <n v="3"/>
    <n v="0.15"/>
    <s v="Bank Transfer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x v="0"/>
    <d v="1994-08-14T00:00:00"/>
    <s v="Wardfort"/>
    <d v="2025-06-14T00:00:00"/>
    <n v="31"/>
  </r>
  <r>
    <s v="T00849"/>
    <d v="2025-05-30T00:00:00"/>
    <s v="C028"/>
    <s v="P005"/>
    <s v="S002"/>
    <n v="4"/>
    <n v="0.1"/>
    <s v="Bank Transfer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1"/>
    <d v="1960-02-10T00:00:00"/>
    <s v="New David"/>
    <d v="2022-12-16T00:00:00"/>
    <n v="66"/>
  </r>
  <r>
    <s v="T00850"/>
    <d v="2025-08-03T00:00:00"/>
    <s v="C138"/>
    <s v="P045"/>
    <s v="S004"/>
    <n v="5"/>
    <n v="0.1"/>
    <s v="Bank Transfer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x v="1"/>
    <d v="1961-09-28T00:00:00"/>
    <s v="Melissaberg"/>
    <d v="2021-05-10T00:00:00"/>
    <n v="64"/>
  </r>
  <r>
    <s v="T00851"/>
    <d v="2024-07-16T00:00:00"/>
    <s v="C175"/>
    <s v="P040"/>
    <s v="S004"/>
    <n v="2"/>
    <n v="0.15"/>
    <s v="Mobile Money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0"/>
    <d v="1998-01-07T00:00:00"/>
    <s v="Davidtown"/>
    <d v="2021-02-25T00:00:00"/>
    <n v="28"/>
  </r>
  <r>
    <s v="T00852"/>
    <d v="2024-04-01T00:00:00"/>
    <s v="C046"/>
    <s v="P048"/>
    <s v="S003"/>
    <n v="5"/>
    <n v="0.15"/>
    <s v="Bank Transfer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x v="0"/>
    <d v="1964-01-21T00:00:00"/>
    <s v="New Jontown"/>
    <d v="2022-06-25T00:00:00"/>
    <n v="62"/>
  </r>
  <r>
    <s v="T00853"/>
    <d v="2024-11-05T00:00:00"/>
    <s v="C079"/>
    <s v="P003"/>
    <s v="S005"/>
    <n v="3"/>
    <n v="0.15"/>
    <s v="Credit Card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1"/>
    <d v="1979-06-15T00:00:00"/>
    <s v="North Bradleyfurt"/>
    <d v="2024-07-06T00:00:00"/>
    <n v="47"/>
  </r>
  <r>
    <s v="T00854"/>
    <d v="2024-08-30T00:00:00"/>
    <s v="C169"/>
    <s v="P009"/>
    <s v="S001"/>
    <n v="2"/>
    <n v="0.15"/>
    <s v="Credit Card"/>
    <n v="123.19"/>
    <n v="80.36"/>
    <s v="Groceries"/>
    <s v="Snacks"/>
    <n v="246.38"/>
    <n v="160.72"/>
    <n v="85.66"/>
    <n v="0.34767432421462779"/>
    <n v="36.957000000000001"/>
    <n v="209.423"/>
    <n v="48.703000000000003"/>
    <x v="0"/>
    <d v="1967-06-15T00:00:00"/>
    <s v="Christopherburgh"/>
    <d v="2021-12-23T00:00:00"/>
    <n v="59"/>
  </r>
  <r>
    <s v="T00855"/>
    <d v="2023-11-14T00:00:00"/>
    <s v="C026"/>
    <s v="P012"/>
    <s v="S002"/>
    <n v="5"/>
    <n v="0.15"/>
    <s v="Bank Transfer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0"/>
    <d v="2004-01-04T00:00:00"/>
    <s v="Shepherdburgh"/>
    <d v="2024-09-03T00:00:00"/>
    <n v="22"/>
  </r>
  <r>
    <s v="T00856"/>
    <d v="2024-07-03T00:00:00"/>
    <s v="C141"/>
    <s v="P039"/>
    <s v="S005"/>
    <n v="1"/>
    <n v="0.05"/>
    <s v="Mobile Money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1"/>
    <d v="1978-08-06T00:00:00"/>
    <s v="Allisonmouth"/>
    <d v="2024-01-07T00:00:00"/>
    <n v="47"/>
  </r>
  <r>
    <s v="T00857"/>
    <d v="2025-01-03T00:00:00"/>
    <s v="C163"/>
    <s v="P022"/>
    <s v="S001"/>
    <n v="1"/>
    <n v="0.05"/>
    <s v="Mobile Money"/>
    <n v="25.57"/>
    <n v="19.05"/>
    <s v="Groceries"/>
    <s v="Vegetables"/>
    <n v="25.57"/>
    <n v="19.05"/>
    <n v="6.52"/>
    <n v="0.25498631208447398"/>
    <n v="1.2785000000000002"/>
    <n v="24.291499999999999"/>
    <n v="5.2414999999999985"/>
    <x v="1"/>
    <d v="1985-10-08T00:00:00"/>
    <s v="Lake Lindsay"/>
    <d v="2025-08-20T00:00:00"/>
    <n v="40"/>
  </r>
  <r>
    <s v="T00858"/>
    <d v="2025-04-16T00:00:00"/>
    <s v="C154"/>
    <s v="P031"/>
    <s v="S004"/>
    <n v="1"/>
    <n v="0"/>
    <s v="Bank Transfer"/>
    <n v="1095.72"/>
    <n v="822.2"/>
    <s v="Groceries"/>
    <s v="Snacks"/>
    <n v="1095.72"/>
    <n v="822.2"/>
    <n v="273.52"/>
    <n v="0.24962581681451462"/>
    <n v="0"/>
    <n v="1095.72"/>
    <n v="273.52"/>
    <x v="0"/>
    <d v="1971-09-02T00:00:00"/>
    <s v="East Codyton"/>
    <d v="2023-11-21T00:00:00"/>
    <n v="54"/>
  </r>
  <r>
    <s v="T00859"/>
    <d v="2024-03-06T00:00:00"/>
    <s v="C057"/>
    <s v="P004"/>
    <s v="S003"/>
    <n v="1"/>
    <n v="0"/>
    <s v="Mobile Money"/>
    <n v="1853.77"/>
    <n v="1363.52"/>
    <s v="Fashion"/>
    <s v="Accessories"/>
    <n v="1853.77"/>
    <n v="1363.52"/>
    <n v="490.25"/>
    <n v="0.26446107122242779"/>
    <n v="0"/>
    <n v="1853.77"/>
    <n v="490.25"/>
    <x v="1"/>
    <d v="1998-09-26T00:00:00"/>
    <s v="Williamsville"/>
    <d v="2023-03-26T00:00:00"/>
    <n v="27"/>
  </r>
  <r>
    <s v="T00860"/>
    <d v="2024-08-23T00:00:00"/>
    <s v="C103"/>
    <s v="P013"/>
    <s v="S005"/>
    <n v="5"/>
    <n v="0.1"/>
    <s v="Cash"/>
    <n v="1134.8"/>
    <n v="675.1"/>
    <s v="Fashion"/>
    <s v="Watches"/>
    <n v="5674"/>
    <n v="3375.5"/>
    <n v="2298.5"/>
    <n v="0.40509340853013748"/>
    <n v="567.4"/>
    <n v="5106.6000000000004"/>
    <n v="1731.1000000000004"/>
    <x v="1"/>
    <d v="1964-10-26T00:00:00"/>
    <s v="Joyceside"/>
    <d v="2021-06-04T00:00:00"/>
    <n v="61"/>
  </r>
  <r>
    <s v="T00861"/>
    <d v="2025-07-24T00:00:00"/>
    <s v="C199"/>
    <s v="P043"/>
    <s v="S002"/>
    <n v="4"/>
    <n v="0.15"/>
    <s v="Cash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1"/>
    <d v="1970-05-18T00:00:00"/>
    <s v="South Scottton"/>
    <d v="2021-07-28T00:00:00"/>
    <n v="56"/>
  </r>
  <r>
    <s v="T00862"/>
    <d v="2024-10-28T00:00:00"/>
    <s v="C052"/>
    <s v="P003"/>
    <s v="S005"/>
    <n v="3"/>
    <n v="0.05"/>
    <s v="Cash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x v="1"/>
    <d v="1991-09-11T00:00:00"/>
    <s v="Walkerfurt"/>
    <d v="2024-04-25T00:00:00"/>
    <n v="34"/>
  </r>
  <r>
    <s v="T00863"/>
    <d v="2025-03-29T00:00:00"/>
    <s v="C154"/>
    <s v="P045"/>
    <s v="S005"/>
    <n v="5"/>
    <n v="0.05"/>
    <s v="Credit Card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71-09-02T00:00:00"/>
    <s v="East Codyton"/>
    <d v="2023-11-21T00:00:00"/>
    <n v="54"/>
  </r>
  <r>
    <s v="T00864"/>
    <d v="2024-02-12T00:00:00"/>
    <s v="C173"/>
    <s v="P005"/>
    <s v="S001"/>
    <n v="3"/>
    <n v="0.05"/>
    <s v="Cash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58-08-28T00:00:00"/>
    <s v="South Marcusberg"/>
    <d v="2025-08-22T00:00:00"/>
    <n v="67"/>
  </r>
  <r>
    <s v="T00865"/>
    <d v="2023-11-19T00:00:00"/>
    <s v="C041"/>
    <s v="P037"/>
    <s v="S001"/>
    <n v="3"/>
    <n v="0.15"/>
    <s v="Bank Transfer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1"/>
    <d v="1980-07-03T00:00:00"/>
    <s v="North Sharontown"/>
    <d v="2023-01-24T00:00:00"/>
    <n v="45"/>
  </r>
  <r>
    <s v="T00866"/>
    <d v="2025-04-11T00:00:00"/>
    <s v="C172"/>
    <s v="P002"/>
    <s v="S004"/>
    <n v="4"/>
    <n v="0.05"/>
    <s v="Cash"/>
    <n v="818.76"/>
    <n v="527.62"/>
    <s v="Electronics"/>
    <s v="Television"/>
    <n v="3275.04"/>
    <n v="2110.48"/>
    <n v="1164.56"/>
    <n v="0.35558649665347597"/>
    <n v="163.75200000000001"/>
    <n v="3111.288"/>
    <n v="1000.808"/>
    <x v="1"/>
    <d v="1977-03-14T00:00:00"/>
    <s v="New Fred"/>
    <d v="2025-06-21T00:00:00"/>
    <n v="49"/>
  </r>
  <r>
    <s v="T00867"/>
    <d v="2024-06-01T00:00:00"/>
    <s v="C189"/>
    <s v="P043"/>
    <s v="S001"/>
    <n v="1"/>
    <n v="0.1"/>
    <s v="Bank Transfer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0"/>
    <d v="1966-08-07T00:00:00"/>
    <s v="East Walter"/>
    <d v="2021-03-05T00:00:00"/>
    <n v="59"/>
  </r>
  <r>
    <s v="T00868"/>
    <d v="2024-09-09T00:00:00"/>
    <s v="C089"/>
    <s v="P025"/>
    <s v="S003"/>
    <n v="2"/>
    <n v="0.05"/>
    <s v="Mobile Money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1"/>
    <d v="1969-07-12T00:00:00"/>
    <s v="Geoffreystad"/>
    <d v="2022-11-25T00:00:00"/>
    <n v="56"/>
  </r>
  <r>
    <s v="T00869"/>
    <d v="2024-12-08T00:00:00"/>
    <s v="C104"/>
    <s v="P011"/>
    <s v="S005"/>
    <n v="1"/>
    <n v="0.1"/>
    <s v="Credit Card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0"/>
    <d v="1965-03-20T00:00:00"/>
    <s v="West Ann"/>
    <d v="2024-01-17T00:00:00"/>
    <n v="61"/>
  </r>
  <r>
    <s v="T00870"/>
    <d v="2023-10-07T00:00:00"/>
    <s v="C105"/>
    <s v="P012"/>
    <s v="S005"/>
    <n v="1"/>
    <n v="0"/>
    <s v="Bank Transfer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x v="0"/>
    <d v="1969-12-29T00:00:00"/>
    <s v="Morrisborough"/>
    <d v="2023-07-06T00:00:00"/>
    <n v="56"/>
  </r>
  <r>
    <s v="T00871"/>
    <d v="2024-11-21T00:00:00"/>
    <s v="C088"/>
    <s v="P038"/>
    <s v="S001"/>
    <n v="5"/>
    <n v="0.1"/>
    <s v="Bank Transfer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1"/>
    <d v="1997-10-11T00:00:00"/>
    <s v="North Christian"/>
    <d v="2022-09-12T00:00:00"/>
    <n v="28"/>
  </r>
  <r>
    <s v="T00872"/>
    <d v="2025-07-20T00:00:00"/>
    <s v="C178"/>
    <s v="P041"/>
    <s v="S004"/>
    <n v="4"/>
    <n v="0.15"/>
    <s v="Credit Card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1"/>
    <d v="1960-12-05T00:00:00"/>
    <s v="East Paulburgh"/>
    <d v="2024-06-22T00:00:00"/>
    <n v="65"/>
  </r>
  <r>
    <s v="T00873"/>
    <d v="2024-09-28T00:00:00"/>
    <s v="C194"/>
    <s v="P047"/>
    <s v="S003"/>
    <n v="4"/>
    <n v="0.15"/>
    <s v="Cash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0"/>
    <d v="2000-09-02T00:00:00"/>
    <s v="Craigshire"/>
    <d v="2022-08-05T00:00:00"/>
    <n v="25"/>
  </r>
  <r>
    <s v="T00874"/>
    <d v="2024-10-05T00:00:00"/>
    <s v="C124"/>
    <s v="P040"/>
    <s v="S001"/>
    <n v="3"/>
    <n v="0"/>
    <s v="Mobile Money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1"/>
    <d v="1962-06-07T00:00:00"/>
    <s v="North Michelle"/>
    <d v="2021-02-10T00:00:00"/>
    <n v="64"/>
  </r>
  <r>
    <s v="T00875"/>
    <d v="2024-11-30T00:00:00"/>
    <s v="C163"/>
    <s v="P022"/>
    <s v="S002"/>
    <n v="2"/>
    <n v="0.1"/>
    <s v="Mobile Money"/>
    <n v="25.57"/>
    <n v="19.05"/>
    <s v="Groceries"/>
    <s v="Vegetables"/>
    <n v="51.14"/>
    <n v="38.1"/>
    <n v="13.04"/>
    <n v="0.25498631208447398"/>
    <n v="5.1140000000000008"/>
    <n v="46.025999999999996"/>
    <n v="7.9259999999999948"/>
    <x v="1"/>
    <d v="1985-10-08T00:00:00"/>
    <s v="Lake Lindsay"/>
    <d v="2025-08-20T00:00:00"/>
    <n v="40"/>
  </r>
  <r>
    <s v="T00876"/>
    <d v="2024-05-23T00:00:00"/>
    <s v="C091"/>
    <s v="P048"/>
    <s v="S005"/>
    <n v="5"/>
    <n v="0"/>
    <s v="Bank Transfer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0"/>
    <d v="1963-02-04T00:00:00"/>
    <s v="Port Williamhaven"/>
    <d v="2021-08-23T00:00:00"/>
    <n v="63"/>
  </r>
  <r>
    <s v="T00877"/>
    <d v="2023-11-16T00:00:00"/>
    <s v="C064"/>
    <s v="P014"/>
    <s v="S003"/>
    <n v="1"/>
    <n v="0.15"/>
    <s v="Bank Transfer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x v="1"/>
    <d v="1973-09-01T00:00:00"/>
    <s v="Brittanyburgh"/>
    <d v="2024-09-26T00:00:00"/>
    <n v="52"/>
  </r>
  <r>
    <s v="T00878"/>
    <d v="2023-12-27T00:00:00"/>
    <s v="C020"/>
    <s v="P018"/>
    <s v="S005"/>
    <n v="2"/>
    <n v="0.15"/>
    <s v="Bank Transfer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x v="1"/>
    <d v="1982-06-26T00:00:00"/>
    <s v="Travisstad"/>
    <d v="2024-04-19T00:00:00"/>
    <n v="43"/>
  </r>
  <r>
    <s v="T00879"/>
    <d v="2024-09-05T00:00:00"/>
    <s v="C091"/>
    <s v="P049"/>
    <s v="S002"/>
    <n v="5"/>
    <n v="0.1"/>
    <s v="Credit Card"/>
    <n v="388.26"/>
    <n v="199.3"/>
    <s v="Fashion"/>
    <s v="Watches"/>
    <n v="1941.3"/>
    <n v="996.5"/>
    <n v="944.8"/>
    <n v="0.48668418070365216"/>
    <n v="194.13"/>
    <n v="1747.17"/>
    <n v="750.67000000000007"/>
    <x v="0"/>
    <d v="1963-02-04T00:00:00"/>
    <s v="Port Williamhaven"/>
    <d v="2021-08-23T00:00:00"/>
    <n v="63"/>
  </r>
  <r>
    <s v="T00880"/>
    <d v="2024-01-18T00:00:00"/>
    <s v="C192"/>
    <s v="P043"/>
    <s v="S002"/>
    <n v="4"/>
    <n v="0.05"/>
    <s v="Credit Card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x v="0"/>
    <d v="2006-07-28T00:00:00"/>
    <s v="Franklinview"/>
    <d v="2023-09-26T00:00:00"/>
    <n v="19"/>
  </r>
  <r>
    <s v="T00881"/>
    <d v="2024-08-16T00:00:00"/>
    <s v="C189"/>
    <s v="P030"/>
    <s v="S002"/>
    <n v="3"/>
    <n v="0.05"/>
    <s v="Credit Card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0"/>
    <d v="1966-08-07T00:00:00"/>
    <s v="East Walter"/>
    <d v="2021-03-05T00:00:00"/>
    <n v="59"/>
  </r>
  <r>
    <s v="T00882"/>
    <d v="2024-12-08T00:00:00"/>
    <s v="C052"/>
    <s v="P038"/>
    <s v="S002"/>
    <n v="5"/>
    <n v="0.1"/>
    <s v="Credit Card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1"/>
    <d v="1991-09-11T00:00:00"/>
    <s v="Walkerfurt"/>
    <d v="2024-04-25T00:00:00"/>
    <n v="34"/>
  </r>
  <r>
    <s v="T00883"/>
    <d v="2025-04-29T00:00:00"/>
    <s v="C200"/>
    <s v="P013"/>
    <s v="S001"/>
    <n v="1"/>
    <n v="0"/>
    <s v="Mobile Money"/>
    <n v="1134.8"/>
    <n v="675.1"/>
    <s v="Fashion"/>
    <s v="Watches"/>
    <n v="1134.8"/>
    <n v="675.1"/>
    <n v="459.69999999999993"/>
    <n v="0.40509340853013742"/>
    <n v="0"/>
    <n v="1134.8"/>
    <n v="459.69999999999993"/>
    <x v="0"/>
    <d v="2001-12-24T00:00:00"/>
    <s v="Jenniferbury"/>
    <d v="2025-06-24T00:00:00"/>
    <n v="24"/>
  </r>
  <r>
    <s v="T00884"/>
    <d v="2025-05-03T00:00:00"/>
    <s v="C158"/>
    <s v="P044"/>
    <s v="S001"/>
    <n v="5"/>
    <n v="0"/>
    <s v="Mobile Money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1981-07-24T00:00:00"/>
    <s v="Dylanmouth"/>
    <d v="2023-09-15T00:00:00"/>
    <n v="44"/>
  </r>
  <r>
    <s v="T00885"/>
    <d v="2024-09-27T00:00:00"/>
    <s v="C096"/>
    <s v="P001"/>
    <s v="S005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1989-01-06T00:00:00"/>
    <s v="Lake Amanda"/>
    <d v="2021-10-27T00:00:00"/>
    <n v="37"/>
  </r>
  <r>
    <s v="T00886"/>
    <d v="2024-11-25T00:00:00"/>
    <s v="C126"/>
    <s v="P019"/>
    <s v="S002"/>
    <n v="5"/>
    <n v="0.1"/>
    <s v="Mobile Money"/>
    <n v="1762.92"/>
    <n v="1346.48"/>
    <s v="Electronics"/>
    <s v="Laptop"/>
    <n v="8814.6"/>
    <n v="6732.4"/>
    <n v="2082.2000000000007"/>
    <n v="0.23622172305039374"/>
    <n v="881.46"/>
    <n v="7933.14"/>
    <n v="1200.7400000000007"/>
    <x v="0"/>
    <d v="1980-04-04T00:00:00"/>
    <s v="West Paulfurt"/>
    <d v="2024-12-28T00:00:00"/>
    <n v="46"/>
  </r>
  <r>
    <s v="T00887"/>
    <d v="2025-06-17T00:00:00"/>
    <s v="C057"/>
    <s v="P006"/>
    <s v="S005"/>
    <n v="2"/>
    <n v="0"/>
    <s v="Mobile Money"/>
    <n v="318.05"/>
    <n v="187.34"/>
    <s v="Groceries"/>
    <s v="Fruits"/>
    <n v="636.1"/>
    <n v="374.68"/>
    <n v="261.42"/>
    <n v="0.41097311743436565"/>
    <n v="0"/>
    <n v="636.1"/>
    <n v="261.42"/>
    <x v="1"/>
    <d v="1998-09-26T00:00:00"/>
    <s v="Williamsville"/>
    <d v="2023-03-26T00:00:00"/>
    <n v="27"/>
  </r>
  <r>
    <s v="T00888"/>
    <d v="2024-06-24T00:00:00"/>
    <s v="C123"/>
    <s v="P027"/>
    <s v="S005"/>
    <n v="1"/>
    <n v="0.1"/>
    <s v="Mobile Money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1"/>
    <d v="1989-11-06T00:00:00"/>
    <s v="Cliffordbury"/>
    <d v="2022-06-06T00:00:00"/>
    <n v="36"/>
  </r>
  <r>
    <s v="T00889"/>
    <d v="2025-08-05T00:00:00"/>
    <s v="C176"/>
    <s v="P025"/>
    <s v="S002"/>
    <n v="4"/>
    <n v="0"/>
    <s v="Mobile Money"/>
    <n v="429.15"/>
    <n v="258.72000000000003"/>
    <s v="Fashion"/>
    <s v="Watches"/>
    <n v="1716.6"/>
    <n v="1034.8800000000001"/>
    <n v="681.7199999999998"/>
    <n v="0.39713386927647665"/>
    <n v="0"/>
    <n v="1716.6"/>
    <n v="681.7199999999998"/>
    <x v="0"/>
    <d v="1979-10-07T00:00:00"/>
    <s v="West Amymouth"/>
    <d v="2021-07-22T00:00:00"/>
    <n v="46"/>
  </r>
  <r>
    <s v="T00890"/>
    <d v="2025-01-21T00:00:00"/>
    <s v="C081"/>
    <s v="P021"/>
    <s v="S001"/>
    <n v="1"/>
    <n v="0.05"/>
    <s v="Mobile Money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x v="1"/>
    <d v="1988-07-20T00:00:00"/>
    <s v="South Christinabury"/>
    <d v="2022-09-22T00:00:00"/>
    <n v="37"/>
  </r>
  <r>
    <s v="T00891"/>
    <d v="2025-02-17T00:00:00"/>
    <s v="C149"/>
    <s v="P017"/>
    <s v="S001"/>
    <n v="3"/>
    <n v="0.1"/>
    <s v="Bank Transfer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x v="0"/>
    <d v="1978-01-24T00:00:00"/>
    <s v="North Kathryn"/>
    <d v="2025-05-02T00:00:00"/>
    <n v="48"/>
  </r>
  <r>
    <s v="T00892"/>
    <d v="2025-07-11T00:00:00"/>
    <s v="C048"/>
    <s v="P023"/>
    <s v="S005"/>
    <n v="3"/>
    <n v="0.05"/>
    <s v="Bank Transfer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x v="0"/>
    <d v="2004-12-30T00:00:00"/>
    <s v="Newtonborough"/>
    <d v="2022-04-10T00:00:00"/>
    <n v="21"/>
  </r>
  <r>
    <s v="T00893"/>
    <d v="2023-11-01T00:00:00"/>
    <s v="C121"/>
    <s v="P023"/>
    <s v="S005"/>
    <n v="3"/>
    <n v="0.1"/>
    <s v="Credit Card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67-02-28T00:00:00"/>
    <s v="Sarahhaven"/>
    <d v="2021-10-11T00:00:00"/>
    <n v="59"/>
  </r>
  <r>
    <s v="T00894"/>
    <d v="2024-07-17T00:00:00"/>
    <s v="C128"/>
    <s v="P049"/>
    <s v="S004"/>
    <n v="2"/>
    <n v="0.15"/>
    <s v="Bank Transfer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1"/>
    <d v="1976-08-06T00:00:00"/>
    <s v="Anthonystad"/>
    <d v="2025-02-09T00:00:00"/>
    <n v="49"/>
  </r>
  <r>
    <s v="T00895"/>
    <d v="2024-11-11T00:00:00"/>
    <s v="C094"/>
    <s v="P039"/>
    <s v="S004"/>
    <n v="3"/>
    <n v="0.15"/>
    <s v="Credit Card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62-10-18T00:00:00"/>
    <s v="Seanland"/>
    <d v="2025-08-07T00:00:00"/>
    <n v="63"/>
  </r>
  <r>
    <s v="T00896"/>
    <d v="2025-06-13T00:00:00"/>
    <s v="C147"/>
    <s v="P015"/>
    <s v="S002"/>
    <n v="5"/>
    <n v="0.05"/>
    <s v="Cash"/>
    <n v="270.45"/>
    <n v="187.6"/>
    <s v="Fashion"/>
    <s v="Bags"/>
    <n v="1352.25"/>
    <n v="938"/>
    <n v="414.25"/>
    <n v="0.30634128304677388"/>
    <n v="67.612499999999997"/>
    <n v="1284.6375"/>
    <n v="346.63750000000005"/>
    <x v="1"/>
    <d v="1967-02-03T00:00:00"/>
    <s v="New Jason"/>
    <d v="2023-05-20T00:00:00"/>
    <n v="59"/>
  </r>
  <r>
    <s v="T00897"/>
    <d v="2024-02-17T00:00:00"/>
    <s v="C185"/>
    <s v="P020"/>
    <s v="S003"/>
    <n v="2"/>
    <n v="0.15"/>
    <s v="Mobile Money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1"/>
    <d v="1975-07-04T00:00:00"/>
    <s v="North Chaseborough"/>
    <d v="2024-10-06T00:00:00"/>
    <n v="50"/>
  </r>
  <r>
    <s v="T00898"/>
    <d v="2025-01-10T00:00:00"/>
    <s v="C051"/>
    <s v="P035"/>
    <s v="S002"/>
    <n v="2"/>
    <n v="0.15"/>
    <s v="Cash"/>
    <n v="1562.43"/>
    <n v="1195.6300000000001"/>
    <s v="Electronics"/>
    <s v="Laptop"/>
    <n v="3124.86"/>
    <n v="2391.2600000000002"/>
    <n v="733.59999999999991"/>
    <n v="0.23476251736077772"/>
    <n v="468.72899999999998"/>
    <n v="2656.1310000000003"/>
    <n v="264.87100000000009"/>
    <x v="1"/>
    <d v="2004-12-19T00:00:00"/>
    <s v="Boyerstad"/>
    <d v="2024-02-25T00:00:00"/>
    <n v="21"/>
  </r>
  <r>
    <s v="T00899"/>
    <d v="2024-07-28T00:00:00"/>
    <s v="C046"/>
    <s v="P031"/>
    <s v="S004"/>
    <n v="4"/>
    <n v="0.05"/>
    <s v="Bank Transfer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0"/>
    <d v="1964-01-21T00:00:00"/>
    <s v="New Jontown"/>
    <d v="2022-06-25T00:00:00"/>
    <n v="62"/>
  </r>
  <r>
    <s v="T00900"/>
    <d v="2024-08-13T00:00:00"/>
    <s v="C125"/>
    <s v="P042"/>
    <s v="S003"/>
    <n v="3"/>
    <n v="0"/>
    <s v="Mobile Money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90-04-03T00:00:00"/>
    <s v="Lake Christopher"/>
    <d v="2021-03-14T00:00:00"/>
    <n v="36"/>
  </r>
  <r>
    <s v="T00901"/>
    <d v="2024-11-30T00:00:00"/>
    <s v="C026"/>
    <s v="P018"/>
    <s v="S002"/>
    <n v="1"/>
    <n v="0.05"/>
    <s v="Bank Transfer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2004-01-04T00:00:00"/>
    <s v="Shepherdburgh"/>
    <d v="2024-09-03T00:00:00"/>
    <n v="22"/>
  </r>
  <r>
    <s v="T00902"/>
    <d v="2024-02-20T00:00:00"/>
    <s v="C122"/>
    <s v="P005"/>
    <s v="S001"/>
    <n v="4"/>
    <n v="0.1"/>
    <s v="Bank Transfer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0"/>
    <d v="1961-10-02T00:00:00"/>
    <s v="Simonstad"/>
    <d v="2024-06-24T00:00:00"/>
    <n v="64"/>
  </r>
  <r>
    <s v="T00903"/>
    <d v="2024-08-03T00:00:00"/>
    <s v="C093"/>
    <s v="P027"/>
    <s v="S003"/>
    <n v="5"/>
    <n v="0.1"/>
    <s v="Bank Transfer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1978-04-14T00:00:00"/>
    <s v="Baldwinstad"/>
    <d v="2022-02-25T00:00:00"/>
    <n v="48"/>
  </r>
  <r>
    <s v="T00904"/>
    <d v="2024-08-10T00:00:00"/>
    <s v="C006"/>
    <s v="P018"/>
    <s v="S004"/>
    <n v="1"/>
    <n v="0.1"/>
    <s v="Credit Card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x v="0"/>
    <d v="1986-10-03T00:00:00"/>
    <s v="Costaberg"/>
    <d v="2022-07-09T00:00:00"/>
    <n v="39"/>
  </r>
  <r>
    <s v="T00905"/>
    <d v="2025-04-28T00:00:00"/>
    <s v="C148"/>
    <s v="P001"/>
    <s v="S005"/>
    <n v="5"/>
    <n v="0.05"/>
    <s v="Bank Transfer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1"/>
    <d v="2005-07-08T00:00:00"/>
    <s v="Charlesmouth"/>
    <d v="2024-11-05T00:00:00"/>
    <n v="20"/>
  </r>
  <r>
    <s v="T00906"/>
    <d v="2025-07-13T00:00:00"/>
    <s v="C091"/>
    <s v="P032"/>
    <s v="S003"/>
    <n v="5"/>
    <n v="0.15"/>
    <s v="Mobile Money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1963-02-04T00:00:00"/>
    <s v="Port Williamhaven"/>
    <d v="2021-08-23T00:00:00"/>
    <n v="63"/>
  </r>
  <r>
    <s v="T00907"/>
    <d v="2025-01-26T00:00:00"/>
    <s v="C021"/>
    <s v="P045"/>
    <s v="S004"/>
    <n v="5"/>
    <n v="0.1"/>
    <s v="Mobile Money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x v="0"/>
    <d v="1993-11-17T00:00:00"/>
    <s v="Meganmouth"/>
    <d v="2022-01-22T00:00:00"/>
    <n v="32"/>
  </r>
  <r>
    <s v="T00908"/>
    <d v="2023-11-08T00:00:00"/>
    <s v="C162"/>
    <s v="P038"/>
    <s v="S002"/>
    <n v="2"/>
    <n v="0.1"/>
    <s v="Mobile Money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2000-08-30T00:00:00"/>
    <s v="Ellisside"/>
    <d v="2022-06-03T00:00:00"/>
    <n v="25"/>
  </r>
  <r>
    <s v="T00909"/>
    <d v="2024-07-31T00:00:00"/>
    <s v="C162"/>
    <s v="P024"/>
    <s v="S005"/>
    <n v="5"/>
    <n v="0.15"/>
    <s v="Cash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2000-08-30T00:00:00"/>
    <s v="Ellisside"/>
    <d v="2022-06-03T00:00:00"/>
    <n v="25"/>
  </r>
  <r>
    <s v="T00910"/>
    <d v="2024-03-10T00:00:00"/>
    <s v="C021"/>
    <s v="P007"/>
    <s v="S002"/>
    <n v="3"/>
    <n v="0.05"/>
    <s v="Bank Transfer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x v="0"/>
    <d v="1993-11-17T00:00:00"/>
    <s v="Meganmouth"/>
    <d v="2022-01-22T00:00:00"/>
    <n v="32"/>
  </r>
  <r>
    <s v="T00911"/>
    <d v="2024-08-03T00:00:00"/>
    <s v="C082"/>
    <s v="P018"/>
    <s v="S003"/>
    <n v="3"/>
    <n v="0.15"/>
    <s v="Bank Transfer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0"/>
    <d v="2003-05-11T00:00:00"/>
    <s v="Vasquezmouth"/>
    <d v="2024-06-29T00:00:00"/>
    <n v="23"/>
  </r>
  <r>
    <s v="T00912"/>
    <d v="2024-03-10T00:00:00"/>
    <s v="C114"/>
    <s v="P013"/>
    <s v="S003"/>
    <n v="5"/>
    <n v="0.15"/>
    <s v="Mobile Money"/>
    <n v="1134.8"/>
    <n v="675.1"/>
    <s v="Fashion"/>
    <s v="Watches"/>
    <n v="5674"/>
    <n v="3375.5"/>
    <n v="2298.5"/>
    <n v="0.40509340853013748"/>
    <n v="851.1"/>
    <n v="4822.8999999999996"/>
    <n v="1447.3999999999996"/>
    <x v="1"/>
    <d v="1980-07-04T00:00:00"/>
    <s v="Adkinsport"/>
    <d v="2025-08-23T00:00:00"/>
    <n v="45"/>
  </r>
  <r>
    <s v="T00913"/>
    <d v="2025-03-17T00:00:00"/>
    <s v="C043"/>
    <s v="P001"/>
    <s v="S002"/>
    <n v="1"/>
    <n v="0.05"/>
    <s v="Credit Card"/>
    <n v="1673.69"/>
    <n v="1323.38"/>
    <s v="Electronics"/>
    <s v="Camera"/>
    <n v="1673.69"/>
    <n v="1323.38"/>
    <n v="350.30999999999995"/>
    <n v="0.20930399297360916"/>
    <n v="83.684500000000014"/>
    <n v="1590.0055"/>
    <n v="266.62549999999987"/>
    <x v="0"/>
    <d v="1988-09-14T00:00:00"/>
    <s v="North Jonathonhaven"/>
    <d v="2023-10-14T00:00:00"/>
    <n v="37"/>
  </r>
  <r>
    <s v="T00914"/>
    <d v="2025-03-10T00:00:00"/>
    <s v="C170"/>
    <s v="P008"/>
    <s v="S003"/>
    <n v="1"/>
    <n v="0.05"/>
    <s v="Credit Card"/>
    <n v="109.78"/>
    <n v="70.59"/>
    <s v="Fashion"/>
    <s v="Footwear"/>
    <n v="109.78"/>
    <n v="70.59"/>
    <n v="39.19"/>
    <n v="0.3569867006740754"/>
    <n v="5.4890000000000008"/>
    <n v="104.291"/>
    <n v="33.700999999999993"/>
    <x v="1"/>
    <d v="1984-05-05T00:00:00"/>
    <s v="Lake Melissaborough"/>
    <d v="2025-08-20T00:00:00"/>
    <n v="42"/>
  </r>
  <r>
    <s v="T00915"/>
    <d v="2024-02-28T00:00:00"/>
    <s v="C102"/>
    <s v="P013"/>
    <s v="S001"/>
    <n v="1"/>
    <n v="0"/>
    <s v="Mobile Money"/>
    <n v="1134.8"/>
    <n v="675.1"/>
    <s v="Fashion"/>
    <s v="Watches"/>
    <n v="1134.8"/>
    <n v="675.1"/>
    <n v="459.69999999999993"/>
    <n v="0.40509340853013742"/>
    <n v="0"/>
    <n v="1134.8"/>
    <n v="459.69999999999993"/>
    <x v="1"/>
    <d v="1996-06-20T00:00:00"/>
    <s v="South Briantown"/>
    <d v="2023-11-12T00:00:00"/>
    <n v="30"/>
  </r>
  <r>
    <s v="T00916"/>
    <d v="2025-06-30T00:00:00"/>
    <s v="C141"/>
    <s v="P041"/>
    <s v="S001"/>
    <n v="1"/>
    <n v="0.15"/>
    <s v="Cash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x v="1"/>
    <d v="1978-08-06T00:00:00"/>
    <s v="Allisonmouth"/>
    <d v="2024-01-07T00:00:00"/>
    <n v="47"/>
  </r>
  <r>
    <s v="T00917"/>
    <d v="2024-03-03T00:00:00"/>
    <s v="C027"/>
    <s v="P043"/>
    <s v="S003"/>
    <n v="5"/>
    <n v="0.05"/>
    <s v="Cash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x v="0"/>
    <d v="1959-02-05T00:00:00"/>
    <s v="Robertmouth"/>
    <d v="2023-08-30T00:00:00"/>
    <n v="67"/>
  </r>
  <r>
    <s v="T00918"/>
    <d v="2025-03-01T00:00:00"/>
    <s v="C168"/>
    <s v="P024"/>
    <s v="S004"/>
    <n v="3"/>
    <n v="0.05"/>
    <s v="Credit Card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x v="0"/>
    <d v="1969-07-30T00:00:00"/>
    <s v="Lake Steventown"/>
    <d v="2022-10-01T00:00:00"/>
    <n v="56"/>
  </r>
  <r>
    <s v="T00919"/>
    <d v="2024-12-10T00:00:00"/>
    <s v="C189"/>
    <s v="P026"/>
    <s v="S003"/>
    <n v="4"/>
    <n v="0.05"/>
    <s v="Credit Card"/>
    <n v="1015.76"/>
    <n v="584.4"/>
    <s v="Groceries"/>
    <s v="Dairy"/>
    <n v="4063.04"/>
    <n v="2337.6"/>
    <n v="1725.44"/>
    <n v="0.42466724423092073"/>
    <n v="203.15200000000002"/>
    <n v="3859.8879999999999"/>
    <n v="1522.288"/>
    <x v="0"/>
    <d v="1966-08-07T00:00:00"/>
    <s v="East Walter"/>
    <d v="2021-03-05T00:00:00"/>
    <n v="59"/>
  </r>
  <r>
    <s v="T00920"/>
    <d v="2025-03-10T00:00:00"/>
    <s v="C135"/>
    <s v="P039"/>
    <s v="S002"/>
    <n v="1"/>
    <n v="0"/>
    <s v="Bank Transfer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x v="0"/>
    <d v="1986-03-07T00:00:00"/>
    <s v="North Charlesville"/>
    <d v="2023-09-03T00:00:00"/>
    <n v="40"/>
  </r>
  <r>
    <s v="T00921"/>
    <d v="2025-04-01T00:00:00"/>
    <s v="C084"/>
    <s v="P035"/>
    <s v="S004"/>
    <n v="4"/>
    <n v="0.1"/>
    <s v="Mobile Money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0"/>
    <d v="1972-03-19T00:00:00"/>
    <s v="Meyersstad"/>
    <d v="2024-09-04T00:00:00"/>
    <n v="54"/>
  </r>
  <r>
    <s v="T00922"/>
    <d v="2025-02-23T00:00:00"/>
    <s v="C035"/>
    <s v="P024"/>
    <s v="S005"/>
    <n v="2"/>
    <n v="0.15"/>
    <s v="Mobile Money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1"/>
    <d v="1991-04-19T00:00:00"/>
    <s v="North George"/>
    <d v="2023-03-22T00:00:00"/>
    <n v="35"/>
  </r>
  <r>
    <s v="T00923"/>
    <d v="2024-11-04T00:00:00"/>
    <s v="C135"/>
    <s v="P013"/>
    <s v="S005"/>
    <n v="3"/>
    <n v="0.1"/>
    <s v="Mobile Money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x v="0"/>
    <d v="1986-03-07T00:00:00"/>
    <s v="North Charlesville"/>
    <d v="2023-09-03T00:00:00"/>
    <n v="40"/>
  </r>
  <r>
    <s v="T00924"/>
    <d v="2024-12-13T00:00:00"/>
    <s v="C139"/>
    <s v="P011"/>
    <s v="S002"/>
    <n v="1"/>
    <n v="0.15"/>
    <s v="Bank Transfer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x v="0"/>
    <d v="1960-03-21T00:00:00"/>
    <s v="Whiteside"/>
    <d v="2021-09-16T00:00:00"/>
    <n v="66"/>
  </r>
  <r>
    <s v="T00925"/>
    <d v="2025-01-22T00:00:00"/>
    <s v="C094"/>
    <s v="P027"/>
    <s v="S004"/>
    <n v="3"/>
    <n v="0.05"/>
    <s v="Bank Transfer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x v="0"/>
    <d v="1962-10-18T00:00:00"/>
    <s v="Seanland"/>
    <d v="2025-08-07T00:00:00"/>
    <n v="63"/>
  </r>
  <r>
    <s v="T00926"/>
    <d v="2024-11-10T00:00:00"/>
    <s v="C003"/>
    <s v="P001"/>
    <s v="S001"/>
    <n v="5"/>
    <n v="0.05"/>
    <s v="Bank Transfer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1"/>
    <d v="2005-04-19T00:00:00"/>
    <s v="Port Allen"/>
    <d v="2024-02-12T00:00:00"/>
    <n v="21"/>
  </r>
  <r>
    <s v="T00927"/>
    <d v="2025-02-16T00:00:00"/>
    <s v="C074"/>
    <s v="P016"/>
    <s v="S004"/>
    <n v="5"/>
    <n v="0"/>
    <s v="Mobile Money"/>
    <n v="1858.75"/>
    <n v="1451.16"/>
    <s v="Fashion"/>
    <s v="Accessories"/>
    <n v="9293.75"/>
    <n v="7255.8"/>
    <n v="2037.9499999999998"/>
    <n v="0.21928177538668459"/>
    <n v="0"/>
    <n v="9293.75"/>
    <n v="2037.9499999999998"/>
    <x v="1"/>
    <d v="1959-05-31T00:00:00"/>
    <s v="Port Michaelstad"/>
    <d v="2023-02-09T00:00:00"/>
    <n v="67"/>
  </r>
  <r>
    <s v="T00928"/>
    <d v="2023-10-05T00:00:00"/>
    <s v="C194"/>
    <s v="P026"/>
    <s v="S004"/>
    <n v="3"/>
    <n v="0"/>
    <s v="Mobile Money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0"/>
    <d v="2000-09-02T00:00:00"/>
    <s v="Craigshire"/>
    <d v="2022-08-05T00:00:00"/>
    <n v="25"/>
  </r>
  <r>
    <s v="T00929"/>
    <d v="2024-07-20T00:00:00"/>
    <s v="C075"/>
    <s v="P001"/>
    <s v="S005"/>
    <n v="2"/>
    <n v="0"/>
    <s v="Bank Transfer"/>
    <n v="1673.69"/>
    <n v="1323.38"/>
    <s v="Electronics"/>
    <s v="Camera"/>
    <n v="3347.38"/>
    <n v="2646.76"/>
    <n v="700.61999999999989"/>
    <n v="0.20930399297360916"/>
    <n v="0"/>
    <n v="3347.38"/>
    <n v="700.61999999999989"/>
    <x v="0"/>
    <d v="1954-09-17T00:00:00"/>
    <s v="New John"/>
    <d v="2021-05-12T00:00:00"/>
    <n v="71"/>
  </r>
  <r>
    <s v="T00930"/>
    <d v="2025-08-03T00:00:00"/>
    <s v="C049"/>
    <s v="P005"/>
    <s v="S004"/>
    <n v="5"/>
    <n v="0.15"/>
    <s v="Mobile Money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x v="0"/>
    <d v="1997-01-03T00:00:00"/>
    <s v="Chambersview"/>
    <d v="2022-06-23T00:00:00"/>
    <n v="29"/>
  </r>
  <r>
    <s v="T00931"/>
    <d v="2025-04-09T00:00:00"/>
    <s v="C064"/>
    <s v="P026"/>
    <s v="S002"/>
    <n v="4"/>
    <n v="0.15"/>
    <s v="Credit Card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1"/>
    <d v="1973-09-01T00:00:00"/>
    <s v="Brittanyburgh"/>
    <d v="2024-09-26T00:00:00"/>
    <n v="52"/>
  </r>
  <r>
    <s v="T00932"/>
    <d v="2025-08-25T00:00:00"/>
    <s v="C068"/>
    <s v="P003"/>
    <s v="S001"/>
    <n v="4"/>
    <n v="0.05"/>
    <s v="Bank Transfer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x v="1"/>
    <d v="1981-06-09T00:00:00"/>
    <s v="New Julia"/>
    <d v="2024-06-13T00:00:00"/>
    <n v="45"/>
  </r>
  <r>
    <s v="T00933"/>
    <d v="2023-12-18T00:00:00"/>
    <s v="C073"/>
    <s v="P015"/>
    <s v="S005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64-12-04T00:00:00"/>
    <s v="Port Angelabury"/>
    <d v="2022-02-09T00:00:00"/>
    <n v="61"/>
  </r>
  <r>
    <s v="T00934"/>
    <d v="2025-02-03T00:00:00"/>
    <s v="C018"/>
    <s v="P042"/>
    <s v="S002"/>
    <n v="2"/>
    <n v="0.1"/>
    <s v="Cash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94-08-19T00:00:00"/>
    <s v="East William"/>
    <d v="2024-11-12T00:00:00"/>
    <n v="31"/>
  </r>
  <r>
    <s v="T00935"/>
    <d v="2024-05-11T00:00:00"/>
    <s v="C164"/>
    <s v="P048"/>
    <s v="S004"/>
    <n v="5"/>
    <n v="0.15"/>
    <s v="Bank Transfer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x v="0"/>
    <d v="1968-07-28T00:00:00"/>
    <s v="North Rodney"/>
    <d v="2020-12-21T00:00:00"/>
    <n v="57"/>
  </r>
  <r>
    <s v="T00936"/>
    <d v="2024-09-21T00:00:00"/>
    <s v="C180"/>
    <s v="P026"/>
    <s v="S005"/>
    <n v="4"/>
    <n v="0.05"/>
    <s v="Bank Transfer"/>
    <n v="1015.76"/>
    <n v="584.4"/>
    <s v="Groceries"/>
    <s v="Dairy"/>
    <n v="4063.04"/>
    <n v="2337.6"/>
    <n v="1725.44"/>
    <n v="0.42466724423092073"/>
    <n v="203.15200000000002"/>
    <n v="3859.8879999999999"/>
    <n v="1522.288"/>
    <x v="1"/>
    <d v="1959-12-15T00:00:00"/>
    <s v="West Dakotaside"/>
    <d v="2022-10-19T00:00:00"/>
    <n v="66"/>
  </r>
  <r>
    <s v="T00937"/>
    <d v="2024-02-11T00:00:00"/>
    <s v="C005"/>
    <s v="P037"/>
    <s v="S002"/>
    <n v="1"/>
    <n v="0"/>
    <s v="Credit Card"/>
    <n v="1952.65"/>
    <n v="1451.27"/>
    <s v="Electronics"/>
    <s v="Television"/>
    <n v="1952.65"/>
    <n v="1451.27"/>
    <n v="501.38000000000011"/>
    <n v="0.2567690062223133"/>
    <n v="0"/>
    <n v="1952.65"/>
    <n v="501.38000000000011"/>
    <x v="0"/>
    <d v="1992-06-18T00:00:00"/>
    <s v="Port Kimberly"/>
    <d v="2022-02-24T00:00:00"/>
    <n v="34"/>
  </r>
  <r>
    <s v="T00938"/>
    <d v="2024-05-12T00:00:00"/>
    <s v="C027"/>
    <s v="P022"/>
    <s v="S003"/>
    <n v="3"/>
    <n v="0.05"/>
    <s v="Mobile Money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59-02-05T00:00:00"/>
    <s v="Robertmouth"/>
    <d v="2023-08-30T00:00:00"/>
    <n v="67"/>
  </r>
  <r>
    <s v="T00939"/>
    <d v="2025-04-17T00:00:00"/>
    <s v="C187"/>
    <s v="P033"/>
    <s v="S001"/>
    <n v="2"/>
    <n v="0"/>
    <s v="Credit Card"/>
    <n v="1798.97"/>
    <n v="1329.15"/>
    <s v="Fashion"/>
    <s v="Accessories"/>
    <n v="3597.94"/>
    <n v="2658.3"/>
    <n v="939.63999999999987"/>
    <n v="0.26116055298309582"/>
    <n v="0"/>
    <n v="3597.94"/>
    <n v="939.63999999999987"/>
    <x v="0"/>
    <d v="1989-01-14T00:00:00"/>
    <s v="Gomeztown"/>
    <d v="2023-11-01T00:00:00"/>
    <n v="37"/>
  </r>
  <r>
    <s v="T00940"/>
    <d v="2024-07-18T00:00:00"/>
    <s v="C004"/>
    <s v="P016"/>
    <s v="S004"/>
    <n v="2"/>
    <n v="0.1"/>
    <s v="Mobile Money"/>
    <n v="1858.75"/>
    <n v="1451.16"/>
    <s v="Fashion"/>
    <s v="Accessories"/>
    <n v="3717.5"/>
    <n v="2902.32"/>
    <n v="815.17999999999984"/>
    <n v="0.21928177538668456"/>
    <n v="371.75"/>
    <n v="3345.75"/>
    <n v="443.42999999999984"/>
    <x v="0"/>
    <d v="1992-06-16T00:00:00"/>
    <s v="East Edgarborough"/>
    <d v="2024-09-09T00:00:00"/>
    <n v="34"/>
  </r>
  <r>
    <s v="T00941"/>
    <d v="2024-01-24T00:00:00"/>
    <s v="C080"/>
    <s v="P032"/>
    <s v="S004"/>
    <n v="3"/>
    <n v="0.15"/>
    <s v="Cash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1"/>
    <d v="2003-11-04T00:00:00"/>
    <s v="Markberg"/>
    <d v="2023-01-02T00:00:00"/>
    <n v="22"/>
  </r>
  <r>
    <s v="T00942"/>
    <d v="2025-05-02T00:00:00"/>
    <s v="C085"/>
    <s v="P014"/>
    <s v="S001"/>
    <n v="2"/>
    <n v="0"/>
    <s v="Bank Transfer"/>
    <n v="1342.75"/>
    <n v="797.94"/>
    <s v="Fashion"/>
    <s v="Clothing"/>
    <n v="2685.5"/>
    <n v="1595.88"/>
    <n v="1089.6199999999999"/>
    <n v="0.40574194749581077"/>
    <n v="0"/>
    <n v="2685.5"/>
    <n v="1089.6199999999999"/>
    <x v="0"/>
    <d v="1979-03-23T00:00:00"/>
    <s v="New Michaelview"/>
    <d v="2023-10-11T00:00:00"/>
    <n v="47"/>
  </r>
  <r>
    <s v="T00943"/>
    <d v="2025-06-20T00:00:00"/>
    <s v="C199"/>
    <s v="P045"/>
    <s v="S004"/>
    <n v="1"/>
    <n v="0.15"/>
    <s v="Credit Card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70-05-18T00:00:00"/>
    <s v="South Scottton"/>
    <d v="2021-07-28T00:00:00"/>
    <n v="56"/>
  </r>
  <r>
    <s v="T00944"/>
    <d v="2024-11-21T00:00:00"/>
    <s v="C050"/>
    <s v="P019"/>
    <s v="S003"/>
    <n v="4"/>
    <n v="0"/>
    <s v="Cash"/>
    <n v="1762.92"/>
    <n v="1346.48"/>
    <s v="Electronics"/>
    <s v="Laptop"/>
    <n v="7051.68"/>
    <n v="5385.92"/>
    <n v="1665.7600000000002"/>
    <n v="0.23622172305039368"/>
    <n v="0"/>
    <n v="7051.68"/>
    <n v="1665.7600000000002"/>
    <x v="0"/>
    <d v="1968-06-20T00:00:00"/>
    <s v="Erinland"/>
    <d v="2022-08-25T00:00:00"/>
    <n v="58"/>
  </r>
  <r>
    <s v="T00945"/>
    <d v="2025-08-06T00:00:00"/>
    <s v="C197"/>
    <s v="P010"/>
    <s v="S002"/>
    <n v="4"/>
    <n v="0.15"/>
    <s v="Credit Card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57-09-23T00:00:00"/>
    <s v="Lake Emily"/>
    <d v="2020-11-18T00:00:00"/>
    <n v="68"/>
  </r>
  <r>
    <s v="T00946"/>
    <d v="2025-07-20T00:00:00"/>
    <s v="C189"/>
    <s v="P015"/>
    <s v="S001"/>
    <n v="2"/>
    <n v="0.15"/>
    <s v="Cash"/>
    <n v="270.45"/>
    <n v="187.6"/>
    <s v="Fashion"/>
    <s v="Bags"/>
    <n v="540.9"/>
    <n v="375.2"/>
    <n v="165.7"/>
    <n v="0.30634128304677388"/>
    <n v="81.134999999999991"/>
    <n v="459.76499999999999"/>
    <n v="84.564999999999998"/>
    <x v="0"/>
    <d v="1966-08-07T00:00:00"/>
    <s v="East Walter"/>
    <d v="2021-03-05T00:00:00"/>
    <n v="59"/>
  </r>
  <r>
    <s v="T00947"/>
    <d v="2024-12-28T00:00:00"/>
    <s v="C134"/>
    <s v="P036"/>
    <s v="S002"/>
    <n v="4"/>
    <n v="0.15"/>
    <s v="Bank Transfer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x v="1"/>
    <d v="1985-01-29T00:00:00"/>
    <s v="Angelaland"/>
    <d v="2025-05-22T00:00:00"/>
    <n v="41"/>
  </r>
  <r>
    <s v="T00948"/>
    <d v="2024-09-17T00:00:00"/>
    <s v="C083"/>
    <s v="P011"/>
    <s v="S002"/>
    <n v="1"/>
    <n v="0"/>
    <s v="Bank Transfer"/>
    <n v="248.57"/>
    <n v="190.67"/>
    <s v="Electronics"/>
    <s v="Headphones"/>
    <n v="248.57"/>
    <n v="190.67"/>
    <n v="57.900000000000006"/>
    <n v="0.2329323731745585"/>
    <n v="0"/>
    <n v="248.57"/>
    <n v="57.900000000000006"/>
    <x v="1"/>
    <d v="1981-03-29T00:00:00"/>
    <s v="West Josephport"/>
    <d v="2022-02-08T00:00:00"/>
    <n v="45"/>
  </r>
  <r>
    <s v="T00949"/>
    <d v="2023-11-24T00:00:00"/>
    <s v="C124"/>
    <s v="P023"/>
    <s v="S003"/>
    <n v="2"/>
    <n v="0.1"/>
    <s v="Cash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1962-06-07T00:00:00"/>
    <s v="North Michelle"/>
    <d v="2021-02-10T00:00:00"/>
    <n v="64"/>
  </r>
  <r>
    <s v="T00950"/>
    <d v="2023-12-15T00:00:00"/>
    <s v="C171"/>
    <s v="P040"/>
    <s v="S002"/>
    <n v="1"/>
    <n v="0.05"/>
    <s v="Mobile Money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0"/>
    <d v="1993-03-15T00:00:00"/>
    <s v="Robertsborough"/>
    <d v="2025-07-28T00:00:00"/>
    <n v="33"/>
  </r>
  <r>
    <s v="T00951"/>
    <d v="2025-07-18T00:00:00"/>
    <s v="C084"/>
    <s v="P025"/>
    <s v="S001"/>
    <n v="2"/>
    <n v="0.1"/>
    <s v="Cash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x v="0"/>
    <d v="1972-03-19T00:00:00"/>
    <s v="Meyersstad"/>
    <d v="2024-09-04T00:00:00"/>
    <n v="54"/>
  </r>
  <r>
    <s v="T00952"/>
    <d v="2024-07-30T00:00:00"/>
    <s v="C102"/>
    <s v="P039"/>
    <s v="S002"/>
    <n v="1"/>
    <n v="0"/>
    <s v="Mobile Money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x v="1"/>
    <d v="1996-06-20T00:00:00"/>
    <s v="South Briantown"/>
    <d v="2023-11-12T00:00:00"/>
    <n v="30"/>
  </r>
  <r>
    <s v="T00953"/>
    <d v="2024-08-31T00:00:00"/>
    <s v="C177"/>
    <s v="P014"/>
    <s v="S005"/>
    <n v="2"/>
    <n v="0.1"/>
    <s v="Cash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x v="1"/>
    <d v="1985-01-05T00:00:00"/>
    <s v="South James"/>
    <d v="2022-01-23T00:00:00"/>
    <n v="41"/>
  </r>
  <r>
    <s v="T00954"/>
    <d v="2024-08-11T00:00:00"/>
    <s v="C064"/>
    <s v="P007"/>
    <s v="S002"/>
    <n v="4"/>
    <n v="0"/>
    <s v="Bank Transfer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73-09-01T00:00:00"/>
    <s v="Brittanyburgh"/>
    <d v="2024-09-26T00:00:00"/>
    <n v="52"/>
  </r>
  <r>
    <s v="T00955"/>
    <d v="2024-05-08T00:00:00"/>
    <s v="C195"/>
    <s v="P038"/>
    <s v="S001"/>
    <n v="1"/>
    <n v="0.1"/>
    <s v="Credit Card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x v="1"/>
    <d v="1976-08-23T00:00:00"/>
    <s v="East Raymond"/>
    <d v="2025-06-19T00:00:00"/>
    <n v="49"/>
  </r>
  <r>
    <s v="T00956"/>
    <d v="2024-11-25T00:00:00"/>
    <s v="C180"/>
    <s v="P042"/>
    <s v="S005"/>
    <n v="1"/>
    <n v="0.05"/>
    <s v="Mobile Money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x v="1"/>
    <d v="1959-12-15T00:00:00"/>
    <s v="West Dakotaside"/>
    <d v="2022-10-19T00:00:00"/>
    <n v="66"/>
  </r>
  <r>
    <s v="T00957"/>
    <d v="2024-08-26T00:00:00"/>
    <s v="C060"/>
    <s v="P017"/>
    <s v="S003"/>
    <n v="5"/>
    <n v="0.1"/>
    <s v="Mobile Money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x v="0"/>
    <d v="1997-10-09T00:00:00"/>
    <s v="Carlyberg"/>
    <d v="2025-06-15T00:00:00"/>
    <n v="28"/>
  </r>
  <r>
    <s v="T00958"/>
    <d v="2023-10-11T00:00:00"/>
    <s v="C188"/>
    <s v="P019"/>
    <s v="S002"/>
    <n v="1"/>
    <n v="0.15"/>
    <s v="Bank Transfer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0"/>
    <d v="1960-11-23T00:00:00"/>
    <s v="East Danielleshire"/>
    <d v="2023-05-19T00:00:00"/>
    <n v="65"/>
  </r>
  <r>
    <s v="T00959"/>
    <d v="2024-04-17T00:00:00"/>
    <s v="C186"/>
    <s v="P033"/>
    <s v="S002"/>
    <n v="3"/>
    <n v="0"/>
    <s v="Mobile Money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1"/>
    <d v="1960-05-05T00:00:00"/>
    <s v="West Wandaland"/>
    <d v="2024-02-07T00:00:00"/>
    <n v="66"/>
  </r>
  <r>
    <s v="T00960"/>
    <d v="2025-07-18T00:00:00"/>
    <s v="C181"/>
    <s v="P020"/>
    <s v="S004"/>
    <n v="5"/>
    <n v="0.1"/>
    <s v="Mobile Money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1"/>
    <d v="1972-11-28T00:00:00"/>
    <s v="Port Bryce"/>
    <d v="2024-12-12T00:00:00"/>
    <n v="53"/>
  </r>
  <r>
    <s v="T00961"/>
    <d v="2025-05-30T00:00:00"/>
    <s v="C049"/>
    <s v="P015"/>
    <s v="S005"/>
    <n v="2"/>
    <n v="0.1"/>
    <s v="Bank Transfer"/>
    <n v="270.45"/>
    <n v="187.6"/>
    <s v="Fashion"/>
    <s v="Bags"/>
    <n v="540.9"/>
    <n v="375.2"/>
    <n v="165.7"/>
    <n v="0.30634128304677388"/>
    <n v="54.09"/>
    <n v="486.80999999999995"/>
    <n v="111.60999999999996"/>
    <x v="0"/>
    <d v="1997-01-03T00:00:00"/>
    <s v="Chambersview"/>
    <d v="2022-06-23T00:00:00"/>
    <n v="29"/>
  </r>
  <r>
    <s v="T00962"/>
    <d v="2025-06-14T00:00:00"/>
    <s v="C188"/>
    <s v="P031"/>
    <s v="S004"/>
    <n v="3"/>
    <n v="0.05"/>
    <s v="Cash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x v="0"/>
    <d v="1960-11-23T00:00:00"/>
    <s v="East Danielleshire"/>
    <d v="2023-05-19T00:00:00"/>
    <n v="65"/>
  </r>
  <r>
    <s v="T00963"/>
    <d v="2023-09-20T00:00:00"/>
    <s v="C136"/>
    <s v="P047"/>
    <s v="S002"/>
    <n v="4"/>
    <n v="0.1"/>
    <s v="Bank Transfer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2007-06-27T00:00:00"/>
    <s v="Watsonview"/>
    <d v="2023-04-22T00:00:00"/>
    <n v="18"/>
  </r>
  <r>
    <s v="T00964"/>
    <d v="2024-07-31T00:00:00"/>
    <s v="C139"/>
    <s v="P046"/>
    <s v="S003"/>
    <n v="4"/>
    <n v="0"/>
    <s v="Mobile Money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0"/>
    <d v="1960-03-21T00:00:00"/>
    <s v="Whiteside"/>
    <d v="2021-09-16T00:00:00"/>
    <n v="66"/>
  </r>
  <r>
    <s v="T00965"/>
    <d v="2025-03-23T00:00:00"/>
    <s v="C188"/>
    <s v="P030"/>
    <s v="S002"/>
    <n v="1"/>
    <n v="0.1"/>
    <s v="Credit Card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0"/>
    <d v="1960-11-23T00:00:00"/>
    <s v="East Danielleshire"/>
    <d v="2023-05-19T00:00:00"/>
    <n v="65"/>
  </r>
  <r>
    <s v="T00966"/>
    <d v="2024-02-02T00:00:00"/>
    <s v="C083"/>
    <s v="P003"/>
    <s v="S001"/>
    <n v="5"/>
    <n v="0.15"/>
    <s v="Credit Card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1"/>
    <d v="1981-03-29T00:00:00"/>
    <s v="West Josephport"/>
    <d v="2022-02-08T00:00:00"/>
    <n v="45"/>
  </r>
  <r>
    <s v="T00967"/>
    <d v="2024-09-07T00:00:00"/>
    <s v="C135"/>
    <s v="P022"/>
    <s v="S004"/>
    <n v="5"/>
    <n v="0.05"/>
    <s v="Bank Transfer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86-03-07T00:00:00"/>
    <s v="North Charlesville"/>
    <d v="2023-09-03T00:00:00"/>
    <n v="40"/>
  </r>
  <r>
    <s v="T00968"/>
    <d v="2025-01-20T00:00:00"/>
    <s v="C083"/>
    <s v="P031"/>
    <s v="S004"/>
    <n v="3"/>
    <n v="0"/>
    <s v="Cash"/>
    <n v="1095.72"/>
    <n v="822.2"/>
    <s v="Groceries"/>
    <s v="Snacks"/>
    <n v="3287.16"/>
    <n v="2466.6000000000004"/>
    <n v="820.55999999999949"/>
    <n v="0.24962581681451451"/>
    <n v="0"/>
    <n v="3287.16"/>
    <n v="820.55999999999949"/>
    <x v="1"/>
    <d v="1981-03-29T00:00:00"/>
    <s v="West Josephport"/>
    <d v="2022-02-08T00:00:00"/>
    <n v="45"/>
  </r>
  <r>
    <s v="T00969"/>
    <d v="2024-01-05T00:00:00"/>
    <s v="C134"/>
    <s v="P011"/>
    <s v="S001"/>
    <n v="1"/>
    <n v="0.05"/>
    <s v="Credit Card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x v="1"/>
    <d v="1985-01-29T00:00:00"/>
    <s v="Angelaland"/>
    <d v="2025-05-22T00:00:00"/>
    <n v="41"/>
  </r>
  <r>
    <s v="T00970"/>
    <d v="2024-11-03T00:00:00"/>
    <s v="C009"/>
    <s v="P042"/>
    <s v="S002"/>
    <n v="1"/>
    <n v="0.15"/>
    <s v="Credit Card"/>
    <n v="453.62"/>
    <n v="316.63"/>
    <s v="Fashion"/>
    <s v="Clothing"/>
    <n v="453.62"/>
    <n v="316.63"/>
    <n v="136.99"/>
    <n v="0.30199285745778409"/>
    <n v="68.042999999999992"/>
    <n v="385.577"/>
    <n v="68.947000000000003"/>
    <x v="1"/>
    <d v="2004-08-15T00:00:00"/>
    <s v="West Lisaville"/>
    <d v="2025-04-17T00:00:00"/>
    <n v="21"/>
  </r>
  <r>
    <s v="T00971"/>
    <d v="2025-07-18T00:00:00"/>
    <s v="C026"/>
    <s v="P016"/>
    <s v="S001"/>
    <n v="5"/>
    <n v="0.15"/>
    <s v="Mobile Money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x v="0"/>
    <d v="2004-01-04T00:00:00"/>
    <s v="Shepherdburgh"/>
    <d v="2024-09-03T00:00:00"/>
    <n v="22"/>
  </r>
  <r>
    <s v="T00972"/>
    <d v="2025-03-17T00:00:00"/>
    <s v="C135"/>
    <s v="P037"/>
    <s v="S005"/>
    <n v="5"/>
    <n v="0.1"/>
    <s v="Cash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x v="0"/>
    <d v="1986-03-07T00:00:00"/>
    <s v="North Charlesville"/>
    <d v="2023-09-03T00:00:00"/>
    <n v="40"/>
  </r>
  <r>
    <s v="T00973"/>
    <d v="2025-05-31T00:00:00"/>
    <s v="C094"/>
    <s v="P044"/>
    <s v="S002"/>
    <n v="5"/>
    <n v="0"/>
    <s v="Cash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1962-10-18T00:00:00"/>
    <s v="Seanland"/>
    <d v="2025-08-07T00:00:00"/>
    <n v="63"/>
  </r>
  <r>
    <s v="T00974"/>
    <d v="2024-03-26T00:00:00"/>
    <s v="C054"/>
    <s v="P045"/>
    <s v="S004"/>
    <n v="1"/>
    <n v="0.15"/>
    <s v="Cash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2002-11-10T00:00:00"/>
    <s v="New Kathleentown"/>
    <d v="2021-03-19T00:00:00"/>
    <n v="23"/>
  </r>
  <r>
    <s v="T00975"/>
    <d v="2024-03-21T00:00:00"/>
    <s v="C093"/>
    <s v="P045"/>
    <s v="S005"/>
    <n v="4"/>
    <n v="0.1"/>
    <s v="Cash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0"/>
    <d v="1978-04-14T00:00:00"/>
    <s v="Baldwinstad"/>
    <d v="2022-02-25T00:00:00"/>
    <n v="48"/>
  </r>
  <r>
    <s v="T00976"/>
    <d v="2025-04-13T00:00:00"/>
    <s v="C158"/>
    <s v="P045"/>
    <s v="S003"/>
    <n v="5"/>
    <n v="0"/>
    <s v="Cash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1981-07-24T00:00:00"/>
    <s v="Dylanmouth"/>
    <d v="2023-09-15T00:00:00"/>
    <n v="44"/>
  </r>
  <r>
    <s v="T00977"/>
    <d v="2024-08-09T00:00:00"/>
    <s v="C078"/>
    <s v="P045"/>
    <s v="S001"/>
    <n v="2"/>
    <n v="0"/>
    <s v="Cash"/>
    <n v="1879.08"/>
    <n v="1004.56"/>
    <s v="Groceries"/>
    <s v="Dairy"/>
    <n v="3758.16"/>
    <n v="2009.12"/>
    <n v="1749.04"/>
    <n v="0.46539796070417438"/>
    <n v="0"/>
    <n v="3758.16"/>
    <n v="1749.04"/>
    <x v="0"/>
    <d v="1988-09-25T00:00:00"/>
    <s v="Craigport"/>
    <d v="2025-01-14T00:00:00"/>
    <n v="37"/>
  </r>
  <r>
    <s v="T00978"/>
    <d v="2025-01-02T00:00:00"/>
    <s v="C186"/>
    <s v="P033"/>
    <s v="S002"/>
    <n v="5"/>
    <n v="0.15"/>
    <s v="Credit Card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x v="1"/>
    <d v="1960-05-05T00:00:00"/>
    <s v="West Wandaland"/>
    <d v="2024-02-07T00:00:00"/>
    <n v="66"/>
  </r>
  <r>
    <s v="T00979"/>
    <d v="2023-10-31T00:00:00"/>
    <s v="C050"/>
    <s v="P014"/>
    <s v="S005"/>
    <n v="2"/>
    <n v="0.05"/>
    <s v="Mobile Money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0"/>
    <d v="1968-06-20T00:00:00"/>
    <s v="Erinland"/>
    <d v="2022-08-25T00:00:00"/>
    <n v="58"/>
  </r>
  <r>
    <s v="T00980"/>
    <d v="2024-12-12T00:00:00"/>
    <s v="C192"/>
    <s v="P001"/>
    <s v="S001"/>
    <n v="5"/>
    <n v="0.1"/>
    <s v="Mobile Money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x v="0"/>
    <d v="2006-07-28T00:00:00"/>
    <s v="Franklinview"/>
    <d v="2023-09-26T00:00:00"/>
    <n v="19"/>
  </r>
  <r>
    <s v="T00981"/>
    <d v="2024-06-29T00:00:00"/>
    <s v="C180"/>
    <s v="P031"/>
    <s v="S004"/>
    <n v="1"/>
    <n v="0.05"/>
    <s v="Credit Card"/>
    <n v="1095.72"/>
    <n v="822.2"/>
    <s v="Groceries"/>
    <s v="Snacks"/>
    <n v="1095.72"/>
    <n v="822.2"/>
    <n v="273.52"/>
    <n v="0.24962581681451462"/>
    <n v="54.786000000000001"/>
    <n v="1040.934"/>
    <n v="218.73399999999992"/>
    <x v="1"/>
    <d v="1959-12-15T00:00:00"/>
    <s v="West Dakotaside"/>
    <d v="2022-10-19T00:00:00"/>
    <n v="66"/>
  </r>
  <r>
    <s v="T00982"/>
    <d v="2025-07-29T00:00:00"/>
    <s v="C141"/>
    <s v="P002"/>
    <s v="S004"/>
    <n v="5"/>
    <n v="0.1"/>
    <s v="Credit Card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1"/>
    <d v="1978-08-06T00:00:00"/>
    <s v="Allisonmouth"/>
    <d v="2024-01-07T00:00:00"/>
    <n v="47"/>
  </r>
  <r>
    <s v="T00983"/>
    <d v="2025-07-23T00:00:00"/>
    <s v="C137"/>
    <s v="P019"/>
    <s v="S005"/>
    <n v="4"/>
    <n v="0.1"/>
    <s v="Bank Transfer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x v="0"/>
    <d v="1984-08-05T00:00:00"/>
    <s v="Amandachester"/>
    <d v="2024-05-09T00:00:00"/>
    <n v="41"/>
  </r>
  <r>
    <s v="T00984"/>
    <d v="2024-10-18T00:00:00"/>
    <s v="C141"/>
    <s v="P029"/>
    <s v="S003"/>
    <n v="3"/>
    <n v="0.15"/>
    <s v="Mobile Money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1"/>
    <d v="1978-08-06T00:00:00"/>
    <s v="Allisonmouth"/>
    <d v="2024-01-07T00:00:00"/>
    <n v="47"/>
  </r>
  <r>
    <s v="T00985"/>
    <d v="2024-07-04T00:00:00"/>
    <s v="C186"/>
    <s v="P026"/>
    <s v="S003"/>
    <n v="5"/>
    <n v="0.05"/>
    <s v="Credit Card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x v="1"/>
    <d v="1960-05-05T00:00:00"/>
    <s v="West Wandaland"/>
    <d v="2024-02-07T00:00:00"/>
    <n v="66"/>
  </r>
  <r>
    <s v="T00986"/>
    <d v="2024-08-21T00:00:00"/>
    <s v="C097"/>
    <s v="P024"/>
    <s v="S005"/>
    <n v="3"/>
    <n v="0.1"/>
    <s v="Mobile Money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1994-08-14T00:00:00"/>
    <s v="Wardfort"/>
    <d v="2025-06-14T00:00:00"/>
    <n v="31"/>
  </r>
  <r>
    <s v="T00987"/>
    <d v="2024-08-29T00:00:00"/>
    <s v="C115"/>
    <s v="P030"/>
    <s v="S004"/>
    <n v="1"/>
    <n v="0"/>
    <s v="Bank Transfer"/>
    <n v="29.24"/>
    <n v="15.28"/>
    <s v="Fashion"/>
    <s v="Watches"/>
    <n v="29.24"/>
    <n v="15.28"/>
    <n v="13.959999999999999"/>
    <n v="0.47742818057455538"/>
    <n v="0"/>
    <n v="29.24"/>
    <n v="13.959999999999999"/>
    <x v="0"/>
    <d v="1960-02-25T00:00:00"/>
    <s v="Smithburgh"/>
    <d v="2023-11-12T00:00:00"/>
    <n v="66"/>
  </r>
  <r>
    <s v="T00988"/>
    <d v="2024-09-24T00:00:00"/>
    <s v="C153"/>
    <s v="P030"/>
    <s v="S001"/>
    <n v="5"/>
    <n v="0.05"/>
    <s v="Bank Transfer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x v="1"/>
    <d v="1988-04-07T00:00:00"/>
    <s v="Port Alex"/>
    <d v="2023-02-05T00:00:00"/>
    <n v="38"/>
  </r>
  <r>
    <s v="T00989"/>
    <d v="2023-11-05T00:00:00"/>
    <s v="C002"/>
    <s v="P007"/>
    <s v="S003"/>
    <n v="2"/>
    <n v="0.05"/>
    <s v="Bank Transfer"/>
    <n v="1474.12"/>
    <n v="764.02"/>
    <s v="Electronics"/>
    <s v="Camera"/>
    <n v="2948.24"/>
    <n v="1528.04"/>
    <n v="1420.1999999999998"/>
    <n v="0.48171112256804055"/>
    <n v="147.41200000000001"/>
    <n v="2800.828"/>
    <n v="1272.788"/>
    <x v="0"/>
    <d v="1959-08-18T00:00:00"/>
    <s v="New Gabrielleport"/>
    <d v="2020-11-03T00:00:00"/>
    <n v="66"/>
  </r>
  <r>
    <s v="T00990"/>
    <d v="2025-05-26T00:00:00"/>
    <s v="C006"/>
    <s v="P020"/>
    <s v="S003"/>
    <n v="5"/>
    <n v="0.05"/>
    <s v="Cash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x v="0"/>
    <d v="1986-10-03T00:00:00"/>
    <s v="Costaberg"/>
    <d v="2022-07-09T00:00:00"/>
    <n v="39"/>
  </r>
  <r>
    <s v="T00991"/>
    <d v="2024-07-02T00:00:00"/>
    <s v="C010"/>
    <s v="P046"/>
    <s v="S004"/>
    <n v="3"/>
    <n v="0.05"/>
    <s v="Credit Card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76-12-12T00:00:00"/>
    <s v="West Carol"/>
    <d v="2025-07-23T00:00:00"/>
    <n v="49"/>
  </r>
  <r>
    <s v="T00992"/>
    <d v="2023-12-13T00:00:00"/>
    <s v="C068"/>
    <s v="P011"/>
    <s v="S003"/>
    <n v="5"/>
    <n v="0.05"/>
    <s v="Credit Card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1"/>
    <d v="1981-06-09T00:00:00"/>
    <s v="New Julia"/>
    <d v="2024-06-13T00:00:00"/>
    <n v="45"/>
  </r>
  <r>
    <s v="T00993"/>
    <d v="2024-01-26T00:00:00"/>
    <s v="C066"/>
    <s v="P029"/>
    <s v="S003"/>
    <n v="1"/>
    <n v="0.15"/>
    <s v="Credit Card"/>
    <n v="1485.05"/>
    <n v="988.31"/>
    <s v="Fashion"/>
    <s v="Clothing"/>
    <n v="1485.05"/>
    <n v="988.31"/>
    <n v="496.74"/>
    <n v="0.33449378808794317"/>
    <n v="222.75749999999999"/>
    <n v="1262.2925"/>
    <n v="273.98250000000007"/>
    <x v="1"/>
    <d v="1985-09-14T00:00:00"/>
    <s v="New Randychester"/>
    <d v="2020-12-21T00:00:00"/>
    <n v="40"/>
  </r>
  <r>
    <s v="T00994"/>
    <d v="2024-09-05T00:00:00"/>
    <s v="C188"/>
    <s v="P016"/>
    <s v="S001"/>
    <n v="3"/>
    <n v="0.15"/>
    <s v="Credit Card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0"/>
    <d v="1960-11-23T00:00:00"/>
    <s v="East Danielleshire"/>
    <d v="2023-05-19T00:00:00"/>
    <n v="65"/>
  </r>
  <r>
    <s v="T00995"/>
    <d v="2024-09-04T00:00:00"/>
    <s v="C125"/>
    <s v="P021"/>
    <s v="S005"/>
    <n v="1"/>
    <n v="0.1"/>
    <s v="Cash"/>
    <n v="1227.24"/>
    <n v="977.09"/>
    <s v="Groceries"/>
    <s v="Dairy"/>
    <n v="1227.24"/>
    <n v="977.09"/>
    <n v="250.14999999999998"/>
    <n v="0.20383136142889735"/>
    <n v="122.724"/>
    <n v="1104.5160000000001"/>
    <n v="127.42600000000004"/>
    <x v="0"/>
    <d v="1990-04-03T00:00:00"/>
    <s v="Lake Christopher"/>
    <d v="2021-03-14T00:00:00"/>
    <n v="36"/>
  </r>
  <r>
    <s v="T00996"/>
    <d v="2024-08-29T00:00:00"/>
    <s v="C188"/>
    <s v="P032"/>
    <s v="S005"/>
    <n v="4"/>
    <n v="0"/>
    <s v="Cash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0"/>
    <d v="1960-11-23T00:00:00"/>
    <s v="East Danielleshire"/>
    <d v="2023-05-19T00:00:00"/>
    <n v="65"/>
  </r>
  <r>
    <s v="T00997"/>
    <d v="2024-05-24T00:00:00"/>
    <s v="C198"/>
    <s v="P050"/>
    <s v="S003"/>
    <n v="3"/>
    <n v="0.15"/>
    <s v="Mobile Money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x v="0"/>
    <d v="1986-01-23T00:00:00"/>
    <s v="Jessicaside"/>
    <d v="2022-12-10T00:00:00"/>
    <n v="40"/>
  </r>
  <r>
    <s v="T00998"/>
    <d v="2024-10-31T00:00:00"/>
    <s v="C031"/>
    <s v="P014"/>
    <s v="S002"/>
    <n v="5"/>
    <n v="0"/>
    <s v="Mobile Money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1"/>
    <d v="2003-03-14T00:00:00"/>
    <s v="East Carrieberg"/>
    <d v="2025-08-26T00:00:00"/>
    <n v="23"/>
  </r>
  <r>
    <s v="T00999"/>
    <d v="2024-01-12T00:00:00"/>
    <s v="C014"/>
    <s v="P024"/>
    <s v="S003"/>
    <n v="5"/>
    <n v="0"/>
    <s v="Bank Transfer"/>
    <n v="1487.41"/>
    <n v="813.07"/>
    <s v="Electronics"/>
    <s v="Smartphone"/>
    <n v="7437.05"/>
    <n v="4065.3500000000004"/>
    <n v="3371.7"/>
    <n v="0.45336524562830688"/>
    <n v="0"/>
    <n v="7437.05"/>
    <n v="3371.7"/>
    <x v="0"/>
    <d v="1974-06-25T00:00:00"/>
    <s v="East Samantha"/>
    <d v="2021-11-09T00:00:00"/>
    <n v="51"/>
  </r>
  <r>
    <s v="T01000"/>
    <d v="2025-08-12T00:00:00"/>
    <s v="C139"/>
    <s v="P037"/>
    <s v="S005"/>
    <n v="2"/>
    <n v="0.1"/>
    <s v="Credit Card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0"/>
    <d v="1960-03-21T00:00:00"/>
    <s v="Whiteside"/>
    <d v="2021-09-16T00:00:00"/>
    <n v="66"/>
  </r>
  <r>
    <s v="T01001"/>
    <d v="2024-12-28T00:00:00"/>
    <s v="C040"/>
    <s v="P047"/>
    <s v="S001"/>
    <n v="4"/>
    <n v="0.15"/>
    <s v="Cash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0"/>
    <d v="1974-11-06T00:00:00"/>
    <s v="Port Miguel"/>
    <d v="2022-07-12T00:00:00"/>
    <n v="51"/>
  </r>
  <r>
    <s v="T01002"/>
    <d v="2024-11-28T00:00:00"/>
    <s v="C057"/>
    <s v="P015"/>
    <s v="S004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98-09-26T00:00:00"/>
    <s v="Williamsville"/>
    <d v="2023-03-26T00:00:00"/>
    <n v="27"/>
  </r>
  <r>
    <s v="T01003"/>
    <d v="2024-02-23T00:00:00"/>
    <s v="C034"/>
    <s v="P030"/>
    <s v="S003"/>
    <n v="1"/>
    <n v="0.15"/>
    <s v="Cash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x v="1"/>
    <d v="1964-12-19T00:00:00"/>
    <s v="East Mary"/>
    <d v="2025-01-13T00:00:00"/>
    <n v="61"/>
  </r>
  <r>
    <s v="T01004"/>
    <d v="2024-12-08T00:00:00"/>
    <s v="C141"/>
    <s v="P019"/>
    <s v="S004"/>
    <n v="3"/>
    <n v="0"/>
    <s v="Mobile Money"/>
    <n v="1762.92"/>
    <n v="1346.48"/>
    <s v="Electronics"/>
    <s v="Laptop"/>
    <n v="5288.76"/>
    <n v="4039.44"/>
    <n v="1249.3200000000002"/>
    <n v="0.23622172305039368"/>
    <n v="0"/>
    <n v="5288.76"/>
    <n v="1249.3200000000002"/>
    <x v="1"/>
    <d v="1978-08-06T00:00:00"/>
    <s v="Allisonmouth"/>
    <d v="2024-01-07T00:00:00"/>
    <n v="47"/>
  </r>
  <r>
    <s v="T01005"/>
    <d v="2024-05-30T00:00:00"/>
    <s v="C129"/>
    <s v="P014"/>
    <s v="S004"/>
    <n v="2"/>
    <n v="0.05"/>
    <s v="Mobile Money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0"/>
    <d v="1958-10-08T00:00:00"/>
    <s v="New Michael"/>
    <d v="2024-12-10T00:00:00"/>
    <n v="67"/>
  </r>
  <r>
    <s v="T01006"/>
    <d v="2024-12-11T00:00:00"/>
    <s v="C144"/>
    <s v="P002"/>
    <s v="S002"/>
    <n v="4"/>
    <n v="0.15"/>
    <s v="Credit Card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1"/>
    <d v="1963-09-02T00:00:00"/>
    <s v="North Lisa"/>
    <d v="2021-03-03T00:00:00"/>
    <n v="62"/>
  </r>
  <r>
    <s v="T01007"/>
    <d v="2024-03-19T00:00:00"/>
    <s v="C144"/>
    <s v="P018"/>
    <s v="S005"/>
    <n v="5"/>
    <n v="0.05"/>
    <s v="Credit Card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1"/>
    <d v="1963-09-02T00:00:00"/>
    <s v="North Lisa"/>
    <d v="2021-03-03T00:00:00"/>
    <n v="62"/>
  </r>
  <r>
    <s v="T01008"/>
    <d v="2025-06-10T00:00:00"/>
    <s v="C019"/>
    <s v="P014"/>
    <s v="S003"/>
    <n v="4"/>
    <n v="0.1"/>
    <s v="Cash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1"/>
    <d v="1998-05-16T00:00:00"/>
    <s v="Stephaniechester"/>
    <d v="2023-05-17T00:00:00"/>
    <n v="28"/>
  </r>
  <r>
    <s v="T01009"/>
    <d v="2023-11-01T00:00:00"/>
    <s v="C029"/>
    <s v="P047"/>
    <s v="S004"/>
    <n v="4"/>
    <n v="0.1"/>
    <s v="Bank Transfer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1978-05-20T00:00:00"/>
    <s v="West Charles"/>
    <d v="2021-08-30T00:00:00"/>
    <n v="48"/>
  </r>
  <r>
    <s v="T01010"/>
    <d v="2024-05-09T00:00:00"/>
    <s v="C049"/>
    <s v="P036"/>
    <s v="S003"/>
    <n v="3"/>
    <n v="0"/>
    <s v="Bank Transfer"/>
    <n v="1501.46"/>
    <n v="1167.73"/>
    <s v="Fashion"/>
    <s v="Watches"/>
    <n v="4504.38"/>
    <n v="3503.19"/>
    <n v="1001.19"/>
    <n v="0.22227032355174298"/>
    <n v="0"/>
    <n v="4504.38"/>
    <n v="1001.19"/>
    <x v="0"/>
    <d v="1997-01-03T00:00:00"/>
    <s v="Chambersview"/>
    <d v="2022-06-23T00:00:00"/>
    <n v="29"/>
  </r>
  <r>
    <s v="T01011"/>
    <d v="2024-04-21T00:00:00"/>
    <s v="C044"/>
    <s v="P001"/>
    <s v="S003"/>
    <n v="5"/>
    <n v="0.15"/>
    <s v="Credit Card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0"/>
    <d v="1961-02-14T00:00:00"/>
    <s v="Bryanside"/>
    <d v="2024-12-27T00:00:00"/>
    <n v="65"/>
  </r>
  <r>
    <s v="T01012"/>
    <d v="2024-02-21T00:00:00"/>
    <s v="C113"/>
    <s v="P028"/>
    <s v="S001"/>
    <n v="2"/>
    <n v="0.05"/>
    <s v="Bank Transfer"/>
    <n v="673.78"/>
    <n v="363.33"/>
    <s v="Electronics"/>
    <s v="Smartphone"/>
    <n v="1347.56"/>
    <n v="726.66"/>
    <n v="620.9"/>
    <n v="0.46075870462168661"/>
    <n v="67.378"/>
    <n v="1280.182"/>
    <n v="553.52200000000005"/>
    <x v="0"/>
    <d v="1977-05-23T00:00:00"/>
    <s v="Ramosbury"/>
    <d v="2022-12-31T00:00:00"/>
    <n v="49"/>
  </r>
  <r>
    <s v="T01013"/>
    <d v="2024-02-19T00:00:00"/>
    <s v="C040"/>
    <s v="P020"/>
    <s v="S001"/>
    <n v="1"/>
    <n v="0"/>
    <s v="Credit Card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1974-11-06T00:00:00"/>
    <s v="Port Miguel"/>
    <d v="2022-07-12T00:00:00"/>
    <n v="51"/>
  </r>
  <r>
    <s v="T01014"/>
    <d v="2025-05-13T00:00:00"/>
    <s v="C159"/>
    <s v="P008"/>
    <s v="S002"/>
    <n v="3"/>
    <n v="0"/>
    <s v="Bank Transfer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0"/>
    <d v="1990-10-14T00:00:00"/>
    <s v="Joshuamouth"/>
    <d v="2022-01-26T00:00:00"/>
    <n v="35"/>
  </r>
  <r>
    <s v="T01015"/>
    <d v="2025-06-20T00:00:00"/>
    <s v="C178"/>
    <s v="P005"/>
    <s v="S001"/>
    <n v="3"/>
    <n v="0.15"/>
    <s v="Mobile Money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x v="1"/>
    <d v="1960-12-05T00:00:00"/>
    <s v="East Paulburgh"/>
    <d v="2024-06-22T00:00:00"/>
    <n v="65"/>
  </r>
  <r>
    <s v="T01016"/>
    <d v="2024-07-07T00:00:00"/>
    <s v="C006"/>
    <s v="P026"/>
    <s v="S003"/>
    <n v="2"/>
    <n v="0.05"/>
    <s v="Credit Card"/>
    <n v="1015.76"/>
    <n v="584.4"/>
    <s v="Groceries"/>
    <s v="Dairy"/>
    <n v="2031.52"/>
    <n v="1168.8"/>
    <n v="862.72"/>
    <n v="0.42466724423092073"/>
    <n v="101.57600000000001"/>
    <n v="1929.944"/>
    <n v="761.14400000000001"/>
    <x v="0"/>
    <d v="1986-10-03T00:00:00"/>
    <s v="Costaberg"/>
    <d v="2022-07-09T00:00:00"/>
    <n v="39"/>
  </r>
  <r>
    <s v="T01017"/>
    <d v="2023-11-13T00:00:00"/>
    <s v="C140"/>
    <s v="P046"/>
    <s v="S005"/>
    <n v="3"/>
    <n v="0.15"/>
    <s v="Credit Card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1"/>
    <d v="1973-06-12T00:00:00"/>
    <s v="Port Gail"/>
    <d v="2024-08-28T00:00:00"/>
    <n v="53"/>
  </r>
  <r>
    <s v="T01018"/>
    <d v="2024-06-08T00:00:00"/>
    <s v="C178"/>
    <s v="P032"/>
    <s v="S001"/>
    <n v="4"/>
    <n v="0"/>
    <s v="Bank Transfer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1"/>
    <d v="1960-12-05T00:00:00"/>
    <s v="East Paulburgh"/>
    <d v="2024-06-22T00:00:00"/>
    <n v="65"/>
  </r>
  <r>
    <s v="T01019"/>
    <d v="2024-06-27T00:00:00"/>
    <s v="C044"/>
    <s v="P039"/>
    <s v="S001"/>
    <n v="3"/>
    <n v="0.05"/>
    <s v="Bank Transfer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x v="0"/>
    <d v="1961-02-14T00:00:00"/>
    <s v="Bryanside"/>
    <d v="2024-12-27T00:00:00"/>
    <n v="65"/>
  </r>
  <r>
    <s v="T01020"/>
    <d v="2025-08-21T00:00:00"/>
    <s v="C014"/>
    <s v="P010"/>
    <s v="S004"/>
    <n v="1"/>
    <n v="0"/>
    <s v="Mobile Money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0"/>
    <d v="1974-06-25T00:00:00"/>
    <s v="East Samantha"/>
    <d v="2021-11-09T00:00:00"/>
    <n v="51"/>
  </r>
  <r>
    <s v="T01021"/>
    <d v="2024-02-11T00:00:00"/>
    <s v="C170"/>
    <s v="P006"/>
    <s v="S003"/>
    <n v="3"/>
    <n v="0"/>
    <s v="Cash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1"/>
    <d v="1984-05-05T00:00:00"/>
    <s v="Lake Melissaborough"/>
    <d v="2025-08-20T00:00:00"/>
    <n v="42"/>
  </r>
  <r>
    <s v="T01022"/>
    <d v="2024-03-08T00:00:00"/>
    <s v="C075"/>
    <s v="P026"/>
    <s v="S004"/>
    <n v="2"/>
    <n v="0.15"/>
    <s v="Cash"/>
    <n v="1015.76"/>
    <n v="584.4"/>
    <s v="Groceries"/>
    <s v="Dairy"/>
    <n v="2031.52"/>
    <n v="1168.8"/>
    <n v="862.72"/>
    <n v="0.42466724423092073"/>
    <n v="304.72800000000001"/>
    <n v="1726.7919999999999"/>
    <n v="557.99199999999996"/>
    <x v="0"/>
    <d v="1954-09-17T00:00:00"/>
    <s v="New John"/>
    <d v="2021-05-12T00:00:00"/>
    <n v="71"/>
  </r>
  <r>
    <s v="T01023"/>
    <d v="2024-07-10T00:00:00"/>
    <s v="C081"/>
    <s v="P001"/>
    <s v="S004"/>
    <n v="5"/>
    <n v="0"/>
    <s v="Credit Card"/>
    <n v="1673.69"/>
    <n v="1323.38"/>
    <s v="Electronics"/>
    <s v="Camera"/>
    <n v="8368.4500000000007"/>
    <n v="6616.9000000000005"/>
    <n v="1751.5500000000002"/>
    <n v="0.20930399297360922"/>
    <n v="0"/>
    <n v="8368.4500000000007"/>
    <n v="1751.5500000000002"/>
    <x v="1"/>
    <d v="1988-07-20T00:00:00"/>
    <s v="South Christinabury"/>
    <d v="2022-09-22T00:00:00"/>
    <n v="37"/>
  </r>
  <r>
    <s v="T01024"/>
    <d v="2024-12-04T00:00:00"/>
    <s v="C051"/>
    <s v="P039"/>
    <s v="S005"/>
    <n v="4"/>
    <n v="0"/>
    <s v="Cash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x v="1"/>
    <d v="2004-12-19T00:00:00"/>
    <s v="Boyerstad"/>
    <d v="2024-02-25T00:00:00"/>
    <n v="21"/>
  </r>
  <r>
    <s v="T01025"/>
    <d v="2023-12-27T00:00:00"/>
    <s v="C064"/>
    <s v="P023"/>
    <s v="S005"/>
    <n v="3"/>
    <n v="0.1"/>
    <s v="Mobile Money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1"/>
    <d v="1973-09-01T00:00:00"/>
    <s v="Brittanyburgh"/>
    <d v="2024-09-26T00:00:00"/>
    <n v="52"/>
  </r>
  <r>
    <s v="T01026"/>
    <d v="2023-09-26T00:00:00"/>
    <s v="C101"/>
    <s v="P044"/>
    <s v="S002"/>
    <n v="1"/>
    <n v="0.1"/>
    <s v="Bank Transfer"/>
    <n v="1286.55"/>
    <n v="797.54"/>
    <s v="Fashion"/>
    <s v="Accessories"/>
    <n v="1286.55"/>
    <n v="797.54"/>
    <n v="489.01"/>
    <n v="0.380094049978625"/>
    <n v="128.655"/>
    <n v="1157.895"/>
    <n v="360.35500000000002"/>
    <x v="1"/>
    <d v="1956-05-29T00:00:00"/>
    <s v="North Gary"/>
    <d v="2024-09-08T00:00:00"/>
    <n v="70"/>
  </r>
  <r>
    <s v="T01027"/>
    <d v="2024-10-31T00:00:00"/>
    <s v="C091"/>
    <s v="P040"/>
    <s v="S003"/>
    <n v="2"/>
    <n v="0.1"/>
    <s v="Cash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0"/>
    <d v="1963-02-04T00:00:00"/>
    <s v="Port Williamhaven"/>
    <d v="2021-08-23T00:00:00"/>
    <n v="63"/>
  </r>
  <r>
    <s v="T01028"/>
    <d v="2025-03-10T00:00:00"/>
    <s v="C161"/>
    <s v="P002"/>
    <s v="S003"/>
    <n v="4"/>
    <n v="0"/>
    <s v="Bank Transfer"/>
    <n v="818.76"/>
    <n v="527.62"/>
    <s v="Electronics"/>
    <s v="Television"/>
    <n v="3275.04"/>
    <n v="2110.48"/>
    <n v="1164.56"/>
    <n v="0.35558649665347597"/>
    <n v="0"/>
    <n v="3275.04"/>
    <n v="1164.56"/>
    <x v="0"/>
    <d v="1963-01-19T00:00:00"/>
    <s v="Shannontown"/>
    <d v="2023-01-31T00:00:00"/>
    <n v="63"/>
  </r>
  <r>
    <s v="T01029"/>
    <d v="2024-02-20T00:00:00"/>
    <s v="C058"/>
    <s v="P031"/>
    <s v="S002"/>
    <n v="3"/>
    <n v="0.15"/>
    <s v="Credit Card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x v="0"/>
    <d v="2005-07-22T00:00:00"/>
    <s v="West Tinatown"/>
    <d v="2020-11-10T00:00:00"/>
    <n v="20"/>
  </r>
  <r>
    <s v="T01030"/>
    <d v="2023-12-10T00:00:00"/>
    <s v="C023"/>
    <s v="P001"/>
    <s v="S004"/>
    <n v="5"/>
    <n v="0.05"/>
    <s v="Mobile Money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1"/>
    <d v="1972-05-09T00:00:00"/>
    <s v="New Christophermouth"/>
    <d v="2020-10-19T00:00:00"/>
    <n v="54"/>
  </r>
  <r>
    <s v="T01031"/>
    <d v="2024-03-27T00:00:00"/>
    <s v="C062"/>
    <s v="P037"/>
    <s v="S005"/>
    <n v="2"/>
    <n v="0.15"/>
    <s v="Bank Transfer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0"/>
    <d v="2000-06-21T00:00:00"/>
    <s v="Turnerberg"/>
    <d v="2021-09-23T00:00:00"/>
    <n v="26"/>
  </r>
  <r>
    <s v="T01032"/>
    <d v="2024-06-10T00:00:00"/>
    <s v="C155"/>
    <s v="P019"/>
    <s v="S003"/>
    <n v="4"/>
    <n v="0.05"/>
    <s v="Credit Card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x v="0"/>
    <d v="1965-09-20T00:00:00"/>
    <s v="Kevinshire"/>
    <d v="2024-03-23T00:00:00"/>
    <n v="60"/>
  </r>
  <r>
    <s v="T01033"/>
    <d v="2025-01-14T00:00:00"/>
    <s v="C168"/>
    <s v="P027"/>
    <s v="S002"/>
    <n v="5"/>
    <n v="0.05"/>
    <s v="Credit Card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0"/>
    <d v="1969-07-30T00:00:00"/>
    <s v="Lake Steventown"/>
    <d v="2022-10-01T00:00:00"/>
    <n v="56"/>
  </r>
  <r>
    <s v="T01034"/>
    <d v="2023-10-12T00:00:00"/>
    <s v="C080"/>
    <s v="P010"/>
    <s v="S005"/>
    <n v="2"/>
    <n v="0.15"/>
    <s v="Credit Card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1"/>
    <d v="2003-11-04T00:00:00"/>
    <s v="Markberg"/>
    <d v="2023-01-02T00:00:00"/>
    <n v="22"/>
  </r>
  <r>
    <s v="T01035"/>
    <d v="2025-02-06T00:00:00"/>
    <s v="C168"/>
    <s v="P023"/>
    <s v="S005"/>
    <n v="2"/>
    <n v="0.1"/>
    <s v="Cash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0"/>
    <d v="1969-07-30T00:00:00"/>
    <s v="Lake Steventown"/>
    <d v="2022-10-01T00:00:00"/>
    <n v="56"/>
  </r>
  <r>
    <s v="T01036"/>
    <d v="2024-08-04T00:00:00"/>
    <s v="C143"/>
    <s v="P002"/>
    <s v="S005"/>
    <n v="1"/>
    <n v="0.05"/>
    <s v="Bank Transfer"/>
    <n v="818.76"/>
    <n v="527.62"/>
    <s v="Electronics"/>
    <s v="Television"/>
    <n v="818.76"/>
    <n v="527.62"/>
    <n v="291.14"/>
    <n v="0.35558649665347597"/>
    <n v="40.938000000000002"/>
    <n v="777.822"/>
    <n v="250.202"/>
    <x v="0"/>
    <d v="1961-06-03T00:00:00"/>
    <s v="South Jameschester"/>
    <d v="2023-06-10T00:00:00"/>
    <n v="65"/>
  </r>
  <r>
    <s v="T01037"/>
    <d v="2024-10-23T00:00:00"/>
    <s v="C038"/>
    <s v="P050"/>
    <s v="S001"/>
    <n v="3"/>
    <n v="0.15"/>
    <s v="Mobile Money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x v="0"/>
    <d v="1974-04-19T00:00:00"/>
    <s v="Wilsonbury"/>
    <d v="2021-05-10T00:00:00"/>
    <n v="52"/>
  </r>
  <r>
    <s v="T01038"/>
    <d v="2024-01-08T00:00:00"/>
    <s v="C078"/>
    <s v="P019"/>
    <s v="S004"/>
    <n v="3"/>
    <n v="0.05"/>
    <s v="Credit Card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0"/>
    <d v="1988-09-25T00:00:00"/>
    <s v="Craigport"/>
    <d v="2025-01-14T00:00:00"/>
    <n v="37"/>
  </r>
  <r>
    <s v="T01039"/>
    <d v="2025-06-13T00:00:00"/>
    <s v="C028"/>
    <s v="P030"/>
    <s v="S002"/>
    <n v="2"/>
    <n v="0"/>
    <s v="Bank Transfer"/>
    <n v="29.24"/>
    <n v="15.28"/>
    <s v="Fashion"/>
    <s v="Watches"/>
    <n v="58.48"/>
    <n v="30.56"/>
    <n v="27.919999999999998"/>
    <n v="0.47742818057455538"/>
    <n v="0"/>
    <n v="58.48"/>
    <n v="27.919999999999998"/>
    <x v="1"/>
    <d v="1960-02-10T00:00:00"/>
    <s v="New David"/>
    <d v="2022-12-16T00:00:00"/>
    <n v="66"/>
  </r>
  <r>
    <s v="T01040"/>
    <d v="2024-03-26T00:00:00"/>
    <s v="C156"/>
    <s v="P044"/>
    <s v="S005"/>
    <n v="5"/>
    <n v="0.05"/>
    <s v="Credit Card"/>
    <n v="1286.55"/>
    <n v="797.54"/>
    <s v="Fashion"/>
    <s v="Accessories"/>
    <n v="6432.75"/>
    <n v="3987.7"/>
    <n v="2445.0500000000002"/>
    <n v="0.38009404997862506"/>
    <n v="321.63750000000005"/>
    <n v="6111.1125000000002"/>
    <n v="2123.4125000000004"/>
    <x v="0"/>
    <d v="1956-11-28T00:00:00"/>
    <s v="Lisatown"/>
    <d v="2024-01-04T00:00:00"/>
    <n v="69"/>
  </r>
  <r>
    <s v="T01041"/>
    <d v="2025-05-22T00:00:00"/>
    <s v="C060"/>
    <s v="P002"/>
    <s v="S001"/>
    <n v="3"/>
    <n v="0"/>
    <s v="Mobile Money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0"/>
    <d v="1997-10-09T00:00:00"/>
    <s v="Carlyberg"/>
    <d v="2025-06-15T00:00:00"/>
    <n v="28"/>
  </r>
  <r>
    <s v="T01042"/>
    <d v="2024-10-19T00:00:00"/>
    <s v="C035"/>
    <s v="P001"/>
    <s v="S005"/>
    <n v="5"/>
    <n v="0.15"/>
    <s v="Bank Transfer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1"/>
    <d v="1991-04-19T00:00:00"/>
    <s v="North George"/>
    <d v="2023-03-22T00:00:00"/>
    <n v="35"/>
  </r>
  <r>
    <s v="T01043"/>
    <d v="2024-05-01T00:00:00"/>
    <s v="C048"/>
    <s v="P001"/>
    <s v="S004"/>
    <n v="4"/>
    <n v="0.15"/>
    <s v="Credit Card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x v="0"/>
    <d v="2004-12-30T00:00:00"/>
    <s v="Newtonborough"/>
    <d v="2022-04-10T00:00:00"/>
    <n v="21"/>
  </r>
  <r>
    <s v="T01044"/>
    <d v="2024-07-12T00:00:00"/>
    <s v="C042"/>
    <s v="P028"/>
    <s v="S002"/>
    <n v="2"/>
    <n v="0"/>
    <s v="Mobile Money"/>
    <n v="673.78"/>
    <n v="363.33"/>
    <s v="Electronics"/>
    <s v="Smartphone"/>
    <n v="1347.56"/>
    <n v="726.66"/>
    <n v="620.9"/>
    <n v="0.46075870462168661"/>
    <n v="0"/>
    <n v="1347.56"/>
    <n v="620.9"/>
    <x v="1"/>
    <d v="2000-02-08T00:00:00"/>
    <s v="North Teresashire"/>
    <d v="2021-11-09T00:00:00"/>
    <n v="26"/>
  </r>
  <r>
    <s v="T01045"/>
    <d v="2024-11-04T00:00:00"/>
    <s v="C196"/>
    <s v="P049"/>
    <s v="S001"/>
    <n v="3"/>
    <n v="0.15"/>
    <s v="Credit Card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x v="1"/>
    <d v="1964-04-24T00:00:00"/>
    <s v="Woodbury"/>
    <d v="2025-02-19T00:00:00"/>
    <n v="62"/>
  </r>
  <r>
    <s v="T01046"/>
    <d v="2025-03-03T00:00:00"/>
    <s v="C191"/>
    <s v="P019"/>
    <s v="S002"/>
    <n v="2"/>
    <n v="0"/>
    <s v="Credit Card"/>
    <n v="1762.92"/>
    <n v="1346.48"/>
    <s v="Electronics"/>
    <s v="Laptop"/>
    <n v="3525.84"/>
    <n v="2692.96"/>
    <n v="832.88000000000011"/>
    <n v="0.23622172305039368"/>
    <n v="0"/>
    <n v="3525.84"/>
    <n v="832.88000000000011"/>
    <x v="1"/>
    <d v="1958-07-14T00:00:00"/>
    <s v="Kristinemouth"/>
    <d v="2022-06-11T00:00:00"/>
    <n v="67"/>
  </r>
  <r>
    <s v="T01047"/>
    <d v="2023-09-15T00:00:00"/>
    <s v="C113"/>
    <s v="P036"/>
    <s v="S005"/>
    <n v="4"/>
    <n v="0.1"/>
    <s v="Mobile Money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x v="0"/>
    <d v="1977-05-23T00:00:00"/>
    <s v="Ramosbury"/>
    <d v="2022-12-31T00:00:00"/>
    <n v="49"/>
  </r>
  <r>
    <s v="T01048"/>
    <d v="2024-01-17T00:00:00"/>
    <s v="C064"/>
    <s v="P024"/>
    <s v="S004"/>
    <n v="4"/>
    <n v="0"/>
    <s v="Mobile Money"/>
    <n v="1487.41"/>
    <n v="813.07"/>
    <s v="Electronics"/>
    <s v="Smartphone"/>
    <n v="5949.64"/>
    <n v="3252.28"/>
    <n v="2697.36"/>
    <n v="0.45336524562830693"/>
    <n v="0"/>
    <n v="5949.64"/>
    <n v="2697.36"/>
    <x v="1"/>
    <d v="1973-09-01T00:00:00"/>
    <s v="Brittanyburgh"/>
    <d v="2024-09-26T00:00:00"/>
    <n v="52"/>
  </r>
  <r>
    <s v="T01049"/>
    <d v="2023-12-22T00:00:00"/>
    <s v="C185"/>
    <s v="P020"/>
    <s v="S003"/>
    <n v="4"/>
    <n v="0"/>
    <s v="Cash"/>
    <n v="323.92"/>
    <n v="242.98"/>
    <s v="Fashion"/>
    <s v="Accessories"/>
    <n v="1295.68"/>
    <n v="971.92"/>
    <n v="323.7600000000001"/>
    <n v="0.24987651271918998"/>
    <n v="0"/>
    <n v="1295.68"/>
    <n v="323.7600000000001"/>
    <x v="1"/>
    <d v="1975-07-04T00:00:00"/>
    <s v="North Chaseborough"/>
    <d v="2024-10-06T00:00:00"/>
    <n v="50"/>
  </r>
  <r>
    <s v="T01050"/>
    <d v="2024-06-11T00:00:00"/>
    <s v="C116"/>
    <s v="P048"/>
    <s v="S004"/>
    <n v="1"/>
    <n v="0.05"/>
    <s v="Mobile Money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x v="0"/>
    <d v="1955-09-26T00:00:00"/>
    <s v="Zacharyberg"/>
    <d v="2025-07-31T00:00:00"/>
    <n v="70"/>
  </r>
  <r>
    <s v="T01051"/>
    <d v="2024-08-26T00:00:00"/>
    <s v="C189"/>
    <s v="P016"/>
    <s v="S001"/>
    <n v="5"/>
    <n v="0.15"/>
    <s v="Cash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x v="0"/>
    <d v="1966-08-07T00:00:00"/>
    <s v="East Walter"/>
    <d v="2021-03-05T00:00:00"/>
    <n v="59"/>
  </r>
  <r>
    <s v="T01052"/>
    <d v="2024-12-17T00:00:00"/>
    <s v="C049"/>
    <s v="P032"/>
    <s v="S003"/>
    <n v="4"/>
    <n v="0.15"/>
    <s v="Bank Transfer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97-01-03T00:00:00"/>
    <s v="Chambersview"/>
    <d v="2022-06-23T00:00:00"/>
    <n v="29"/>
  </r>
  <r>
    <s v="T01053"/>
    <d v="2024-06-05T00:00:00"/>
    <s v="C199"/>
    <s v="P049"/>
    <s v="S003"/>
    <n v="4"/>
    <n v="0.05"/>
    <s v="Mobile Money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70-05-18T00:00:00"/>
    <s v="South Scottton"/>
    <d v="2021-07-28T00:00:00"/>
    <n v="56"/>
  </r>
  <r>
    <s v="T01054"/>
    <d v="2025-02-22T00:00:00"/>
    <s v="C076"/>
    <s v="P012"/>
    <s v="S005"/>
    <n v="1"/>
    <n v="0.05"/>
    <s v="Mobile Money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x v="0"/>
    <d v="2005-12-14T00:00:00"/>
    <s v="Nancyside"/>
    <d v="2022-05-07T00:00:00"/>
    <n v="20"/>
  </r>
  <r>
    <s v="T01055"/>
    <d v="2023-11-28T00:00:00"/>
    <s v="C166"/>
    <s v="P013"/>
    <s v="S004"/>
    <n v="1"/>
    <n v="0"/>
    <s v="Credit Card"/>
    <n v="1134.8"/>
    <n v="675.1"/>
    <s v="Fashion"/>
    <s v="Watches"/>
    <n v="1134.8"/>
    <n v="675.1"/>
    <n v="459.69999999999993"/>
    <n v="0.40509340853013742"/>
    <n v="0"/>
    <n v="1134.8"/>
    <n v="459.69999999999993"/>
    <x v="1"/>
    <d v="2001-05-13T00:00:00"/>
    <s v="South Markbury"/>
    <d v="2023-07-10T00:00:00"/>
    <n v="25"/>
  </r>
  <r>
    <s v="T01056"/>
    <d v="2023-12-15T00:00:00"/>
    <s v="C200"/>
    <s v="P014"/>
    <s v="S005"/>
    <n v="5"/>
    <n v="0.05"/>
    <s v="Mobile Money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x v="0"/>
    <d v="2001-12-24T00:00:00"/>
    <s v="Jenniferbury"/>
    <d v="2025-06-24T00:00:00"/>
    <n v="24"/>
  </r>
  <r>
    <s v="T01057"/>
    <d v="2023-12-25T00:00:00"/>
    <s v="C106"/>
    <s v="P002"/>
    <s v="S003"/>
    <n v="4"/>
    <n v="0"/>
    <s v="Credit Card"/>
    <n v="818.76"/>
    <n v="527.62"/>
    <s v="Electronics"/>
    <s v="Television"/>
    <n v="3275.04"/>
    <n v="2110.48"/>
    <n v="1164.56"/>
    <n v="0.35558649665347597"/>
    <n v="0"/>
    <n v="3275.04"/>
    <n v="1164.56"/>
    <x v="1"/>
    <d v="1987-04-23T00:00:00"/>
    <s v="Lake Ricardo"/>
    <d v="2025-02-06T00:00:00"/>
    <n v="39"/>
  </r>
  <r>
    <s v="T01058"/>
    <d v="2024-03-12T00:00:00"/>
    <s v="C117"/>
    <s v="P042"/>
    <s v="S005"/>
    <n v="2"/>
    <n v="0.15"/>
    <s v="Cash"/>
    <n v="453.62"/>
    <n v="316.63"/>
    <s v="Fashion"/>
    <s v="Clothing"/>
    <n v="907.24"/>
    <n v="633.26"/>
    <n v="273.98"/>
    <n v="0.30199285745778409"/>
    <n v="136.08599999999998"/>
    <n v="771.154"/>
    <n v="137.89400000000001"/>
    <x v="1"/>
    <d v="1987-09-07T00:00:00"/>
    <s v="Lauraborough"/>
    <d v="2022-12-18T00:00:00"/>
    <n v="38"/>
  </r>
  <r>
    <s v="T01059"/>
    <d v="2025-07-22T00:00:00"/>
    <s v="C065"/>
    <s v="P015"/>
    <s v="S003"/>
    <n v="2"/>
    <n v="0"/>
    <s v="Cash"/>
    <n v="270.45"/>
    <n v="187.6"/>
    <s v="Fashion"/>
    <s v="Bags"/>
    <n v="540.9"/>
    <n v="375.2"/>
    <n v="165.7"/>
    <n v="0.30634128304677388"/>
    <n v="0"/>
    <n v="540.9"/>
    <n v="165.7"/>
    <x v="1"/>
    <d v="1969-12-10T00:00:00"/>
    <s v="Williamhaven"/>
    <d v="2024-01-21T00:00:00"/>
    <n v="56"/>
  </r>
  <r>
    <s v="T01060"/>
    <d v="2025-01-08T00:00:00"/>
    <s v="C030"/>
    <s v="P034"/>
    <s v="S004"/>
    <n v="3"/>
    <n v="0"/>
    <s v="Mobile Money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x v="0"/>
    <d v="2002-06-10T00:00:00"/>
    <s v="Thomashaven"/>
    <d v="2022-08-27T00:00:00"/>
    <n v="24"/>
  </r>
  <r>
    <s v="T01061"/>
    <d v="2024-09-28T00:00:00"/>
    <s v="C187"/>
    <s v="P038"/>
    <s v="S005"/>
    <n v="5"/>
    <n v="0.05"/>
    <s v="Mobile Money"/>
    <n v="366.93"/>
    <n v="285.23"/>
    <s v="Fashion"/>
    <s v="Footwear"/>
    <n v="1834.65"/>
    <n v="1426.15"/>
    <n v="408.5"/>
    <n v="0.22265827269506444"/>
    <n v="91.732500000000016"/>
    <n v="1742.9175"/>
    <n v="316.76749999999993"/>
    <x v="0"/>
    <d v="1989-01-14T00:00:00"/>
    <s v="Gomeztown"/>
    <d v="2023-11-01T00:00:00"/>
    <n v="37"/>
  </r>
  <r>
    <s v="T01062"/>
    <d v="2024-04-06T00:00:00"/>
    <s v="C141"/>
    <s v="P033"/>
    <s v="S004"/>
    <n v="1"/>
    <n v="0.05"/>
    <s v="Bank Transfer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78-08-06T00:00:00"/>
    <s v="Allisonmouth"/>
    <d v="2024-01-07T00:00:00"/>
    <n v="47"/>
  </r>
  <r>
    <s v="T01063"/>
    <d v="2024-05-31T00:00:00"/>
    <s v="C145"/>
    <s v="P045"/>
    <s v="S002"/>
    <n v="2"/>
    <n v="0.05"/>
    <s v="Credit Card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1"/>
    <d v="1959-11-07T00:00:00"/>
    <s v="Carlsonborough"/>
    <d v="2021-08-19T00:00:00"/>
    <n v="66"/>
  </r>
  <r>
    <s v="T01064"/>
    <d v="2023-11-26T00:00:00"/>
    <s v="C197"/>
    <s v="P040"/>
    <s v="S001"/>
    <n v="4"/>
    <n v="0.1"/>
    <s v="Bank Transfer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0"/>
    <d v="1957-09-23T00:00:00"/>
    <s v="Lake Emily"/>
    <d v="2020-11-18T00:00:00"/>
    <n v="68"/>
  </r>
  <r>
    <s v="T01065"/>
    <d v="2024-06-18T00:00:00"/>
    <s v="C187"/>
    <s v="P048"/>
    <s v="S004"/>
    <n v="3"/>
    <n v="0.05"/>
    <s v="Cash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x v="0"/>
    <d v="1989-01-14T00:00:00"/>
    <s v="Gomeztown"/>
    <d v="2023-11-01T00:00:00"/>
    <n v="37"/>
  </r>
  <r>
    <s v="T01066"/>
    <d v="2025-03-08T00:00:00"/>
    <s v="C034"/>
    <s v="P037"/>
    <s v="S002"/>
    <n v="1"/>
    <n v="0.1"/>
    <s v="Cash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x v="1"/>
    <d v="1964-12-19T00:00:00"/>
    <s v="East Mary"/>
    <d v="2025-01-13T00:00:00"/>
    <n v="61"/>
  </r>
  <r>
    <s v="T01067"/>
    <d v="2025-01-03T00:00:00"/>
    <s v="C118"/>
    <s v="P013"/>
    <s v="S004"/>
    <n v="4"/>
    <n v="0"/>
    <s v="Mobile Money"/>
    <n v="1134.8"/>
    <n v="675.1"/>
    <s v="Fashion"/>
    <s v="Watches"/>
    <n v="4539.2"/>
    <n v="2700.4"/>
    <n v="1838.7999999999997"/>
    <n v="0.40509340853013742"/>
    <n v="0"/>
    <n v="4539.2"/>
    <n v="1838.7999999999997"/>
    <x v="0"/>
    <d v="1975-08-27T00:00:00"/>
    <s v="Port William"/>
    <d v="2025-07-12T00:00:00"/>
    <n v="50"/>
  </r>
  <r>
    <s v="T01068"/>
    <d v="2024-10-29T00:00:00"/>
    <s v="C061"/>
    <s v="P049"/>
    <s v="S002"/>
    <n v="5"/>
    <n v="0.15"/>
    <s v="Mobile Money"/>
    <n v="388.26"/>
    <n v="199.3"/>
    <s v="Fashion"/>
    <s v="Watches"/>
    <n v="1941.3"/>
    <n v="996.5"/>
    <n v="944.8"/>
    <n v="0.48668418070365216"/>
    <n v="291.19499999999999"/>
    <n v="1650.105"/>
    <n v="653.60500000000002"/>
    <x v="0"/>
    <d v="1968-10-21T00:00:00"/>
    <s v="North Michellemouth"/>
    <d v="2021-02-01T00:00:00"/>
    <n v="57"/>
  </r>
  <r>
    <s v="T01069"/>
    <d v="2024-11-27T00:00:00"/>
    <s v="C105"/>
    <s v="P022"/>
    <s v="S004"/>
    <n v="1"/>
    <n v="0"/>
    <s v="Credit Card"/>
    <n v="25.57"/>
    <n v="19.05"/>
    <s v="Groceries"/>
    <s v="Vegetables"/>
    <n v="25.57"/>
    <n v="19.05"/>
    <n v="6.52"/>
    <n v="0.25498631208447398"/>
    <n v="0"/>
    <n v="25.57"/>
    <n v="6.52"/>
    <x v="0"/>
    <d v="1969-12-29T00:00:00"/>
    <s v="Morrisborough"/>
    <d v="2023-07-06T00:00:00"/>
    <n v="56"/>
  </r>
  <r>
    <s v="T01070"/>
    <d v="2024-07-05T00:00:00"/>
    <s v="C141"/>
    <s v="P003"/>
    <s v="S003"/>
    <n v="5"/>
    <n v="0.05"/>
    <s v="Cash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x v="1"/>
    <d v="1978-08-06T00:00:00"/>
    <s v="Allisonmouth"/>
    <d v="2024-01-07T00:00:00"/>
    <n v="47"/>
  </r>
  <r>
    <s v="T01071"/>
    <d v="2025-03-06T00:00:00"/>
    <s v="C048"/>
    <s v="P039"/>
    <s v="S002"/>
    <n v="1"/>
    <n v="0.1"/>
    <s v="Cash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0"/>
    <d v="2004-12-30T00:00:00"/>
    <s v="Newtonborough"/>
    <d v="2022-04-10T00:00:00"/>
    <n v="21"/>
  </r>
  <r>
    <s v="T01072"/>
    <d v="2024-02-26T00:00:00"/>
    <s v="C038"/>
    <s v="P013"/>
    <s v="S001"/>
    <n v="5"/>
    <n v="0.1"/>
    <s v="Bank Transfer"/>
    <n v="1134.8"/>
    <n v="675.1"/>
    <s v="Fashion"/>
    <s v="Watches"/>
    <n v="5674"/>
    <n v="3375.5"/>
    <n v="2298.5"/>
    <n v="0.40509340853013748"/>
    <n v="567.4"/>
    <n v="5106.6000000000004"/>
    <n v="1731.1000000000004"/>
    <x v="0"/>
    <d v="1974-04-19T00:00:00"/>
    <s v="Wilsonbury"/>
    <d v="2021-05-10T00:00:00"/>
    <n v="52"/>
  </r>
  <r>
    <s v="T01073"/>
    <d v="2025-02-20T00:00:00"/>
    <s v="C023"/>
    <s v="P041"/>
    <s v="S001"/>
    <n v="1"/>
    <n v="0.15"/>
    <s v="Credit Card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x v="1"/>
    <d v="1972-05-09T00:00:00"/>
    <s v="New Christophermouth"/>
    <d v="2020-10-19T00:00:00"/>
    <n v="54"/>
  </r>
  <r>
    <s v="T01074"/>
    <d v="2024-07-07T00:00:00"/>
    <s v="C042"/>
    <s v="P045"/>
    <s v="S003"/>
    <n v="5"/>
    <n v="0.05"/>
    <s v="Mobile Money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1"/>
    <d v="2000-02-08T00:00:00"/>
    <s v="North Teresashire"/>
    <d v="2021-11-09T00:00:00"/>
    <n v="26"/>
  </r>
  <r>
    <s v="T01075"/>
    <d v="2025-01-28T00:00:00"/>
    <s v="C192"/>
    <s v="P006"/>
    <s v="S005"/>
    <n v="3"/>
    <n v="0"/>
    <s v="Cash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0"/>
    <d v="2006-07-28T00:00:00"/>
    <s v="Franklinview"/>
    <d v="2023-09-26T00:00:00"/>
    <n v="19"/>
  </r>
  <r>
    <s v="T01076"/>
    <d v="2025-06-28T00:00:00"/>
    <s v="C197"/>
    <s v="P028"/>
    <s v="S003"/>
    <n v="3"/>
    <n v="0.1"/>
    <s v="Mobile Money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0"/>
    <d v="1957-09-23T00:00:00"/>
    <s v="Lake Emily"/>
    <d v="2020-11-18T00:00:00"/>
    <n v="68"/>
  </r>
  <r>
    <s v="T01077"/>
    <d v="2025-05-23T00:00:00"/>
    <s v="C018"/>
    <s v="P017"/>
    <s v="S004"/>
    <n v="5"/>
    <n v="0"/>
    <s v="Bank Transfer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0"/>
    <d v="1994-08-19T00:00:00"/>
    <s v="East William"/>
    <d v="2024-11-12T00:00:00"/>
    <n v="31"/>
  </r>
  <r>
    <s v="T01078"/>
    <d v="2024-12-24T00:00:00"/>
    <s v="C121"/>
    <s v="P009"/>
    <s v="S002"/>
    <n v="1"/>
    <n v="0.1"/>
    <s v="Bank Transfer"/>
    <n v="123.19"/>
    <n v="80.36"/>
    <s v="Groceries"/>
    <s v="Snacks"/>
    <n v="123.19"/>
    <n v="80.36"/>
    <n v="42.83"/>
    <n v="0.34767432421462779"/>
    <n v="12.319000000000001"/>
    <n v="110.871"/>
    <n v="30.510999999999996"/>
    <x v="0"/>
    <d v="1967-02-28T00:00:00"/>
    <s v="Sarahhaven"/>
    <d v="2021-10-11T00:00:00"/>
    <n v="59"/>
  </r>
  <r>
    <s v="T01079"/>
    <d v="2024-12-24T00:00:00"/>
    <s v="C135"/>
    <s v="P047"/>
    <s v="S004"/>
    <n v="5"/>
    <n v="0.05"/>
    <s v="Credit Card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0"/>
    <d v="1986-03-07T00:00:00"/>
    <s v="North Charlesville"/>
    <d v="2023-09-03T00:00:00"/>
    <n v="40"/>
  </r>
  <r>
    <s v="T01080"/>
    <d v="2024-09-05T00:00:00"/>
    <s v="C157"/>
    <s v="P004"/>
    <s v="S001"/>
    <n v="1"/>
    <n v="0"/>
    <s v="Mobile Money"/>
    <n v="1853.77"/>
    <n v="1363.52"/>
    <s v="Fashion"/>
    <s v="Accessories"/>
    <n v="1853.77"/>
    <n v="1363.52"/>
    <n v="490.25"/>
    <n v="0.26446107122242779"/>
    <n v="0"/>
    <n v="1853.77"/>
    <n v="490.25"/>
    <x v="0"/>
    <d v="1965-12-16T00:00:00"/>
    <s v="Port Patriciaburgh"/>
    <d v="2022-12-22T00:00:00"/>
    <n v="60"/>
  </r>
  <r>
    <s v="T01081"/>
    <d v="2023-12-26T00:00:00"/>
    <s v="C186"/>
    <s v="P002"/>
    <s v="S005"/>
    <n v="3"/>
    <n v="0.15"/>
    <s v="Bank Transfer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x v="1"/>
    <d v="1960-05-05T00:00:00"/>
    <s v="West Wandaland"/>
    <d v="2024-02-07T00:00:00"/>
    <n v="66"/>
  </r>
  <r>
    <s v="T01082"/>
    <d v="2023-12-10T00:00:00"/>
    <s v="C067"/>
    <s v="P019"/>
    <s v="S005"/>
    <n v="5"/>
    <n v="0.1"/>
    <s v="Credit Card"/>
    <n v="1762.92"/>
    <n v="1346.48"/>
    <s v="Electronics"/>
    <s v="Laptop"/>
    <n v="8814.6"/>
    <n v="6732.4"/>
    <n v="2082.2000000000007"/>
    <n v="0.23622172305039374"/>
    <n v="881.46"/>
    <n v="7933.14"/>
    <n v="1200.7400000000007"/>
    <x v="0"/>
    <d v="1973-09-07T00:00:00"/>
    <s v="Davisfurt"/>
    <d v="2021-03-11T00:00:00"/>
    <n v="52"/>
  </r>
  <r>
    <s v="T01083"/>
    <d v="2024-04-17T00:00:00"/>
    <s v="C158"/>
    <s v="P025"/>
    <s v="S005"/>
    <n v="4"/>
    <n v="0.15"/>
    <s v="Mobile Money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x v="0"/>
    <d v="1981-07-24T00:00:00"/>
    <s v="Dylanmouth"/>
    <d v="2023-09-15T00:00:00"/>
    <n v="44"/>
  </r>
  <r>
    <s v="T01084"/>
    <d v="2025-03-29T00:00:00"/>
    <s v="C047"/>
    <s v="P009"/>
    <s v="S005"/>
    <n v="2"/>
    <n v="0.1"/>
    <s v="Credit Card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1"/>
    <d v="2006-07-03T00:00:00"/>
    <s v="Port Jessica"/>
    <d v="2025-02-25T00:00:00"/>
    <n v="19"/>
  </r>
  <r>
    <s v="T01085"/>
    <d v="2024-11-25T00:00:00"/>
    <s v="C001"/>
    <s v="P015"/>
    <s v="S001"/>
    <n v="1"/>
    <n v="0.15"/>
    <s v="Cash"/>
    <n v="270.45"/>
    <n v="187.6"/>
    <s v="Fashion"/>
    <s v="Bags"/>
    <n v="270.45"/>
    <n v="187.6"/>
    <n v="82.85"/>
    <n v="0.30634128304677388"/>
    <n v="40.567499999999995"/>
    <n v="229.88249999999999"/>
    <n v="42.282499999999999"/>
    <x v="0"/>
    <d v="1996-09-11T00:00:00"/>
    <s v="Osborneport"/>
    <d v="2022-09-25T00:00:00"/>
    <n v="29"/>
  </r>
  <r>
    <s v="T01086"/>
    <d v="2025-04-04T00:00:00"/>
    <s v="C189"/>
    <s v="P038"/>
    <s v="S002"/>
    <n v="5"/>
    <n v="0.15"/>
    <s v="Mobile Money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x v="0"/>
    <d v="1966-08-07T00:00:00"/>
    <s v="East Walter"/>
    <d v="2021-03-05T00:00:00"/>
    <n v="59"/>
  </r>
  <r>
    <s v="T01087"/>
    <d v="2025-01-06T00:00:00"/>
    <s v="C012"/>
    <s v="P046"/>
    <s v="S003"/>
    <n v="3"/>
    <n v="0.05"/>
    <s v="Cash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89-12-08T00:00:00"/>
    <s v="Lake Dawn"/>
    <d v="2021-07-16T00:00:00"/>
    <n v="36"/>
  </r>
  <r>
    <s v="T01088"/>
    <d v="2024-03-02T00:00:00"/>
    <s v="C164"/>
    <s v="P005"/>
    <s v="S002"/>
    <n v="3"/>
    <n v="0.1"/>
    <s v="Cash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x v="0"/>
    <d v="1968-07-28T00:00:00"/>
    <s v="North Rodney"/>
    <d v="2020-12-21T00:00:00"/>
    <n v="57"/>
  </r>
  <r>
    <s v="T01089"/>
    <d v="2024-04-03T00:00:00"/>
    <s v="C079"/>
    <s v="P026"/>
    <s v="S003"/>
    <n v="5"/>
    <n v="0.1"/>
    <s v="Cash"/>
    <n v="1015.76"/>
    <n v="584.4"/>
    <s v="Groceries"/>
    <s v="Dairy"/>
    <n v="5078.8"/>
    <n v="2922"/>
    <n v="2156.8000000000002"/>
    <n v="0.42466724423092073"/>
    <n v="507.88000000000005"/>
    <n v="4570.92"/>
    <n v="1648.92"/>
    <x v="1"/>
    <d v="1979-06-15T00:00:00"/>
    <s v="North Bradleyfurt"/>
    <d v="2024-07-06T00:00:00"/>
    <n v="47"/>
  </r>
  <r>
    <s v="T01090"/>
    <d v="2024-03-20T00:00:00"/>
    <s v="C030"/>
    <s v="P009"/>
    <s v="S003"/>
    <n v="3"/>
    <n v="0.15"/>
    <s v="Cash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x v="0"/>
    <d v="2002-06-10T00:00:00"/>
    <s v="Thomashaven"/>
    <d v="2022-08-27T00:00:00"/>
    <n v="24"/>
  </r>
  <r>
    <s v="T01091"/>
    <d v="2025-01-23T00:00:00"/>
    <s v="C045"/>
    <s v="P040"/>
    <s v="S002"/>
    <n v="3"/>
    <n v="0.1"/>
    <s v="Mobile Money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0"/>
    <d v="1975-12-28T00:00:00"/>
    <s v="Zacharyfort"/>
    <d v="2023-10-09T00:00:00"/>
    <n v="50"/>
  </r>
  <r>
    <s v="T01092"/>
    <d v="2025-07-12T00:00:00"/>
    <s v="C122"/>
    <s v="P041"/>
    <s v="S001"/>
    <n v="2"/>
    <n v="0.15"/>
    <s v="Credit Card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0"/>
    <d v="1961-10-02T00:00:00"/>
    <s v="Simonstad"/>
    <d v="2024-06-24T00:00:00"/>
    <n v="64"/>
  </r>
  <r>
    <s v="T01093"/>
    <d v="2024-07-29T00:00:00"/>
    <s v="C161"/>
    <s v="P033"/>
    <s v="S004"/>
    <n v="5"/>
    <n v="0.1"/>
    <s v="Mobile Money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x v="0"/>
    <d v="1963-01-19T00:00:00"/>
    <s v="Shannontown"/>
    <d v="2023-01-31T00:00:00"/>
    <n v="63"/>
  </r>
  <r>
    <s v="T01094"/>
    <d v="2024-05-29T00:00:00"/>
    <s v="C106"/>
    <s v="P020"/>
    <s v="S001"/>
    <n v="5"/>
    <n v="0.1"/>
    <s v="Bank Transfer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1"/>
    <d v="1987-04-23T00:00:00"/>
    <s v="Lake Ricardo"/>
    <d v="2025-02-06T00:00:00"/>
    <n v="39"/>
  </r>
  <r>
    <s v="T01095"/>
    <d v="2025-06-14T00:00:00"/>
    <s v="C143"/>
    <s v="P034"/>
    <s v="S005"/>
    <n v="1"/>
    <n v="0.05"/>
    <s v="Bank Transfer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0"/>
    <d v="1961-06-03T00:00:00"/>
    <s v="South Jameschester"/>
    <d v="2023-06-10T00:00:00"/>
    <n v="65"/>
  </r>
  <r>
    <s v="T01096"/>
    <d v="2025-03-30T00:00:00"/>
    <s v="C091"/>
    <s v="P031"/>
    <s v="S001"/>
    <n v="2"/>
    <n v="0.1"/>
    <s v="Cash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1963-02-04T00:00:00"/>
    <s v="Port Williamhaven"/>
    <d v="2021-08-23T00:00:00"/>
    <n v="63"/>
  </r>
  <r>
    <s v="T01097"/>
    <d v="2024-09-15T00:00:00"/>
    <s v="C087"/>
    <s v="P002"/>
    <s v="S004"/>
    <n v="5"/>
    <n v="0.05"/>
    <s v="Mobile Money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1"/>
    <d v="1975-06-22T00:00:00"/>
    <s v="Berrymouth"/>
    <d v="2025-07-02T00:00:00"/>
    <n v="51"/>
  </r>
  <r>
    <s v="T01098"/>
    <d v="2024-11-12T00:00:00"/>
    <s v="C048"/>
    <s v="P023"/>
    <s v="S005"/>
    <n v="1"/>
    <n v="0.1"/>
    <s v="Bank Transfer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x v="0"/>
    <d v="2004-12-30T00:00:00"/>
    <s v="Newtonborough"/>
    <d v="2022-04-10T00:00:00"/>
    <n v="21"/>
  </r>
  <r>
    <s v="T01099"/>
    <d v="2025-07-06T00:00:00"/>
    <s v="C182"/>
    <s v="P012"/>
    <s v="S001"/>
    <n v="3"/>
    <n v="0.15"/>
    <s v="Cash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x v="0"/>
    <d v="2004-07-25T00:00:00"/>
    <s v="East Rodney"/>
    <d v="2021-04-16T00:00:00"/>
    <n v="21"/>
  </r>
  <r>
    <s v="T01100"/>
    <d v="2024-11-19T00:00:00"/>
    <s v="C128"/>
    <s v="P035"/>
    <s v="S002"/>
    <n v="3"/>
    <n v="0.15"/>
    <s v="Bank Transfer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x v="1"/>
    <d v="1976-08-06T00:00:00"/>
    <s v="Anthonystad"/>
    <d v="2025-02-09T00:00:00"/>
    <n v="49"/>
  </r>
  <r>
    <s v="T01101"/>
    <d v="2025-04-30T00:00:00"/>
    <s v="C056"/>
    <s v="P017"/>
    <s v="S005"/>
    <n v="3"/>
    <n v="0.05"/>
    <s v="Cash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1"/>
    <d v="2004-09-23T00:00:00"/>
    <s v="North Tracey"/>
    <d v="2021-06-19T00:00:00"/>
    <n v="21"/>
  </r>
  <r>
    <s v="T01102"/>
    <d v="2025-06-27T00:00:00"/>
    <s v="C096"/>
    <s v="P034"/>
    <s v="S001"/>
    <n v="2"/>
    <n v="0"/>
    <s v="Mobile Money"/>
    <n v="428.05"/>
    <n v="246.07"/>
    <s v="Electronics"/>
    <s v="Laptop"/>
    <n v="856.1"/>
    <n v="492.14"/>
    <n v="363.96000000000004"/>
    <n v="0.42513725032122418"/>
    <n v="0"/>
    <n v="856.1"/>
    <n v="363.96000000000004"/>
    <x v="0"/>
    <d v="1989-01-06T00:00:00"/>
    <s v="Lake Amanda"/>
    <d v="2021-10-27T00:00:00"/>
    <n v="37"/>
  </r>
  <r>
    <s v="T01103"/>
    <d v="2025-06-07T00:00:00"/>
    <s v="C130"/>
    <s v="P018"/>
    <s v="S001"/>
    <n v="4"/>
    <n v="0.05"/>
    <s v="Credit Card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x v="0"/>
    <d v="1982-02-03T00:00:00"/>
    <s v="Marcchester"/>
    <d v="2024-07-15T00:00:00"/>
    <n v="44"/>
  </r>
  <r>
    <s v="T01104"/>
    <d v="2024-01-09T00:00:00"/>
    <s v="C088"/>
    <s v="P013"/>
    <s v="S004"/>
    <n v="5"/>
    <n v="0.1"/>
    <s v="Bank Transfer"/>
    <n v="1134.8"/>
    <n v="675.1"/>
    <s v="Fashion"/>
    <s v="Watches"/>
    <n v="5674"/>
    <n v="3375.5"/>
    <n v="2298.5"/>
    <n v="0.40509340853013748"/>
    <n v="567.4"/>
    <n v="5106.6000000000004"/>
    <n v="1731.1000000000004"/>
    <x v="1"/>
    <d v="1997-10-11T00:00:00"/>
    <s v="North Christian"/>
    <d v="2022-09-12T00:00:00"/>
    <n v="28"/>
  </r>
  <r>
    <s v="T01105"/>
    <d v="2025-05-02T00:00:00"/>
    <s v="C037"/>
    <s v="P011"/>
    <s v="S001"/>
    <n v="5"/>
    <n v="0.05"/>
    <s v="Credit Card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1"/>
    <d v="1982-08-30T00:00:00"/>
    <s v="West Melissahaven"/>
    <d v="2024-01-31T00:00:00"/>
    <n v="43"/>
  </r>
  <r>
    <s v="T01106"/>
    <d v="2024-04-06T00:00:00"/>
    <s v="C186"/>
    <s v="P027"/>
    <s v="S001"/>
    <n v="4"/>
    <n v="0.15"/>
    <s v="Cash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x v="1"/>
    <d v="1960-05-05T00:00:00"/>
    <s v="West Wandaland"/>
    <d v="2024-02-07T00:00:00"/>
    <n v="66"/>
  </r>
  <r>
    <s v="T01107"/>
    <d v="2025-05-31T00:00:00"/>
    <s v="C002"/>
    <s v="P009"/>
    <s v="S003"/>
    <n v="1"/>
    <n v="0"/>
    <s v="Bank Transfer"/>
    <n v="123.19"/>
    <n v="80.36"/>
    <s v="Groceries"/>
    <s v="Snacks"/>
    <n v="123.19"/>
    <n v="80.36"/>
    <n v="42.83"/>
    <n v="0.34767432421462779"/>
    <n v="0"/>
    <n v="123.19"/>
    <n v="42.83"/>
    <x v="0"/>
    <d v="1959-08-18T00:00:00"/>
    <s v="New Gabrielleport"/>
    <d v="2020-11-03T00:00:00"/>
    <n v="66"/>
  </r>
  <r>
    <s v="T01108"/>
    <d v="2025-08-19T00:00:00"/>
    <s v="C120"/>
    <s v="P016"/>
    <s v="S001"/>
    <n v="1"/>
    <n v="0.1"/>
    <s v="Cash"/>
    <n v="1858.75"/>
    <n v="1451.16"/>
    <s v="Fashion"/>
    <s v="Accessories"/>
    <n v="1858.75"/>
    <n v="1451.16"/>
    <n v="407.58999999999992"/>
    <n v="0.21928177538668456"/>
    <n v="185.875"/>
    <n v="1672.875"/>
    <n v="221.71499999999992"/>
    <x v="1"/>
    <d v="1964-01-10T00:00:00"/>
    <s v="Annaborough"/>
    <d v="2020-10-18T00:00:00"/>
    <n v="62"/>
  </r>
  <r>
    <s v="T01109"/>
    <d v="2025-05-08T00:00:00"/>
    <s v="C148"/>
    <s v="P004"/>
    <s v="S003"/>
    <n v="2"/>
    <n v="0.1"/>
    <s v="Credit Card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1"/>
    <d v="2005-07-08T00:00:00"/>
    <s v="Charlesmouth"/>
    <d v="2024-11-05T00:00:00"/>
    <n v="20"/>
  </r>
  <r>
    <s v="T01110"/>
    <d v="2024-02-08T00:00:00"/>
    <s v="C050"/>
    <s v="P006"/>
    <s v="S003"/>
    <n v="3"/>
    <n v="0.1"/>
    <s v="Mobile Money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0"/>
    <d v="1968-06-20T00:00:00"/>
    <s v="Erinland"/>
    <d v="2022-08-25T00:00:00"/>
    <n v="58"/>
  </r>
  <r>
    <s v="T01111"/>
    <d v="2024-08-29T00:00:00"/>
    <s v="C172"/>
    <s v="P021"/>
    <s v="S001"/>
    <n v="3"/>
    <n v="0.05"/>
    <s v="Credit Card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x v="1"/>
    <d v="1977-03-14T00:00:00"/>
    <s v="New Fred"/>
    <d v="2025-06-21T00:00:00"/>
    <n v="49"/>
  </r>
  <r>
    <s v="T01112"/>
    <d v="2025-01-13T00:00:00"/>
    <s v="C071"/>
    <s v="P045"/>
    <s v="S001"/>
    <n v="1"/>
    <n v="0"/>
    <s v="Credit Card"/>
    <n v="1879.08"/>
    <n v="1004.56"/>
    <s v="Groceries"/>
    <s v="Dairy"/>
    <n v="1879.08"/>
    <n v="1004.56"/>
    <n v="874.52"/>
    <n v="0.46539796070417438"/>
    <n v="0"/>
    <n v="1879.08"/>
    <n v="874.52"/>
    <x v="0"/>
    <d v="1962-06-18T00:00:00"/>
    <s v="New Manuelville"/>
    <d v="2021-05-24T00:00:00"/>
    <n v="64"/>
  </r>
  <r>
    <s v="T01113"/>
    <d v="2023-11-25T00:00:00"/>
    <s v="C139"/>
    <s v="P025"/>
    <s v="S003"/>
    <n v="5"/>
    <n v="0.1"/>
    <s v="Bank Transfer"/>
    <n v="429.15"/>
    <n v="258.72000000000003"/>
    <s v="Fashion"/>
    <s v="Watches"/>
    <n v="2145.75"/>
    <n v="1293.6000000000001"/>
    <n v="852.14999999999986"/>
    <n v="0.3971338692764767"/>
    <n v="214.57500000000002"/>
    <n v="1931.175"/>
    <n v="637.57499999999982"/>
    <x v="0"/>
    <d v="1960-03-21T00:00:00"/>
    <s v="Whiteside"/>
    <d v="2021-09-16T00:00:00"/>
    <n v="66"/>
  </r>
  <r>
    <s v="T01114"/>
    <d v="2025-05-11T00:00:00"/>
    <s v="C037"/>
    <s v="P029"/>
    <s v="S003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1"/>
    <d v="1982-08-30T00:00:00"/>
    <s v="West Melissahaven"/>
    <d v="2024-01-31T00:00:00"/>
    <n v="43"/>
  </r>
  <r>
    <s v="T01115"/>
    <d v="2023-12-28T00:00:00"/>
    <s v="C019"/>
    <s v="P042"/>
    <s v="S003"/>
    <n v="5"/>
    <n v="0.1"/>
    <s v="Mobile Money"/>
    <n v="453.62"/>
    <n v="316.63"/>
    <s v="Fashion"/>
    <s v="Clothing"/>
    <n v="2268.1"/>
    <n v="1583.15"/>
    <n v="684.94999999999982"/>
    <n v="0.30199285745778398"/>
    <n v="226.81"/>
    <n v="2041.29"/>
    <n v="458.13999999999987"/>
    <x v="1"/>
    <d v="1998-05-16T00:00:00"/>
    <s v="Stephaniechester"/>
    <d v="2023-05-17T00:00:00"/>
    <n v="28"/>
  </r>
  <r>
    <s v="T01116"/>
    <d v="2023-10-13T00:00:00"/>
    <s v="C013"/>
    <s v="P020"/>
    <s v="S002"/>
    <n v="1"/>
    <n v="0.15"/>
    <s v="Cash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0"/>
    <d v="1955-01-28T00:00:00"/>
    <s v="Jillianhaven"/>
    <d v="2023-03-22T00:00:00"/>
    <n v="71"/>
  </r>
  <r>
    <s v="T01117"/>
    <d v="2023-12-23T00:00:00"/>
    <s v="C028"/>
    <s v="P012"/>
    <s v="S004"/>
    <n v="1"/>
    <n v="0"/>
    <s v="Mobile Money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x v="1"/>
    <d v="1960-02-10T00:00:00"/>
    <s v="New David"/>
    <d v="2022-12-16T00:00:00"/>
    <n v="66"/>
  </r>
  <r>
    <s v="T01118"/>
    <d v="2024-07-14T00:00:00"/>
    <s v="C101"/>
    <s v="P002"/>
    <s v="S002"/>
    <n v="5"/>
    <n v="0.15"/>
    <s v="Bank Transfer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1"/>
    <d v="1956-05-29T00:00:00"/>
    <s v="North Gary"/>
    <d v="2024-09-08T00:00:00"/>
    <n v="70"/>
  </r>
  <r>
    <s v="T01119"/>
    <d v="2024-04-26T00:00:00"/>
    <s v="C080"/>
    <s v="P022"/>
    <s v="S003"/>
    <n v="2"/>
    <n v="0"/>
    <s v="Mobile Money"/>
    <n v="25.57"/>
    <n v="19.05"/>
    <s v="Groceries"/>
    <s v="Vegetables"/>
    <n v="51.14"/>
    <n v="38.1"/>
    <n v="13.04"/>
    <n v="0.25498631208447398"/>
    <n v="0"/>
    <n v="51.14"/>
    <n v="13.04"/>
    <x v="1"/>
    <d v="2003-11-04T00:00:00"/>
    <s v="Markberg"/>
    <d v="2023-01-02T00:00:00"/>
    <n v="22"/>
  </r>
  <r>
    <s v="T01120"/>
    <d v="2025-06-09T00:00:00"/>
    <s v="C146"/>
    <s v="P021"/>
    <s v="S002"/>
    <n v="1"/>
    <n v="0.15"/>
    <s v="Cash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1"/>
    <d v="1997-03-26T00:00:00"/>
    <s v="North Jamesport"/>
    <d v="2022-08-31T00:00:00"/>
    <n v="29"/>
  </r>
  <r>
    <s v="T01121"/>
    <d v="2023-11-04T00:00:00"/>
    <s v="C117"/>
    <s v="P026"/>
    <s v="S003"/>
    <n v="4"/>
    <n v="0.15"/>
    <s v="Credit Card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1"/>
    <d v="1987-09-07T00:00:00"/>
    <s v="Lauraborough"/>
    <d v="2022-12-18T00:00:00"/>
    <n v="38"/>
  </r>
  <r>
    <s v="T01122"/>
    <d v="2024-06-29T00:00:00"/>
    <s v="C058"/>
    <s v="P040"/>
    <s v="S002"/>
    <n v="5"/>
    <n v="0.1"/>
    <s v="Bank Transfer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0"/>
    <d v="2005-07-22T00:00:00"/>
    <s v="West Tinatown"/>
    <d v="2020-11-10T00:00:00"/>
    <n v="20"/>
  </r>
  <r>
    <s v="T01123"/>
    <d v="2025-07-24T00:00:00"/>
    <s v="C101"/>
    <s v="P021"/>
    <s v="S002"/>
    <n v="3"/>
    <n v="0.1"/>
    <s v="Mobile Money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x v="1"/>
    <d v="1956-05-29T00:00:00"/>
    <s v="North Gary"/>
    <d v="2024-09-08T00:00:00"/>
    <n v="70"/>
  </r>
  <r>
    <s v="T01124"/>
    <d v="2024-10-16T00:00:00"/>
    <s v="C125"/>
    <s v="P021"/>
    <s v="S001"/>
    <n v="1"/>
    <n v="0.15"/>
    <s v="Cash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0"/>
    <d v="1990-04-03T00:00:00"/>
    <s v="Lake Christopher"/>
    <d v="2021-03-14T00:00:00"/>
    <n v="36"/>
  </r>
  <r>
    <s v="T01125"/>
    <d v="2025-03-19T00:00:00"/>
    <s v="C090"/>
    <s v="P032"/>
    <s v="S004"/>
    <n v="4"/>
    <n v="0.05"/>
    <s v="Bank Transfer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x v="0"/>
    <d v="1975-08-18T00:00:00"/>
    <s v="Fergusonview"/>
    <d v="2022-01-16T00:00:00"/>
    <n v="50"/>
  </r>
  <r>
    <s v="T01126"/>
    <d v="2025-03-01T00:00:00"/>
    <s v="C197"/>
    <s v="P035"/>
    <s v="S003"/>
    <n v="5"/>
    <n v="0.05"/>
    <s v="Cash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x v="0"/>
    <d v="1957-09-23T00:00:00"/>
    <s v="Lake Emily"/>
    <d v="2020-11-18T00:00:00"/>
    <n v="68"/>
  </r>
  <r>
    <s v="T01127"/>
    <d v="2025-06-27T00:00:00"/>
    <s v="C104"/>
    <s v="P026"/>
    <s v="S001"/>
    <n v="3"/>
    <n v="0"/>
    <s v="Bank Transfer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0"/>
    <d v="1965-03-20T00:00:00"/>
    <s v="West Ann"/>
    <d v="2024-01-17T00:00:00"/>
    <n v="61"/>
  </r>
  <r>
    <s v="T01128"/>
    <d v="2023-11-21T00:00:00"/>
    <s v="C137"/>
    <s v="P031"/>
    <s v="S004"/>
    <n v="4"/>
    <n v="0.15"/>
    <s v="Credit Card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1984-08-05T00:00:00"/>
    <s v="Amandachester"/>
    <d v="2024-05-09T00:00:00"/>
    <n v="41"/>
  </r>
  <r>
    <s v="T01129"/>
    <d v="2024-01-29T00:00:00"/>
    <s v="C159"/>
    <s v="P036"/>
    <s v="S002"/>
    <n v="5"/>
    <n v="0.05"/>
    <s v="Mobile Money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x v="0"/>
    <d v="1990-10-14T00:00:00"/>
    <s v="Joshuamouth"/>
    <d v="2022-01-26T00:00:00"/>
    <n v="35"/>
  </r>
  <r>
    <s v="T01130"/>
    <d v="2024-02-26T00:00:00"/>
    <s v="C099"/>
    <s v="P012"/>
    <s v="S001"/>
    <n v="3"/>
    <n v="0.05"/>
    <s v="Mobile Money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64-07-22T00:00:00"/>
    <s v="Hansonhaven"/>
    <d v="2021-01-17T00:00:00"/>
    <n v="61"/>
  </r>
  <r>
    <s v="T01131"/>
    <d v="2023-12-13T00:00:00"/>
    <s v="C112"/>
    <s v="P006"/>
    <s v="S005"/>
    <n v="3"/>
    <n v="0.05"/>
    <s v="Credit Card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1"/>
    <d v="1983-12-29T00:00:00"/>
    <s v="Aaronmouth"/>
    <d v="2023-03-21T00:00:00"/>
    <n v="42"/>
  </r>
  <r>
    <s v="T01132"/>
    <d v="2023-10-02T00:00:00"/>
    <s v="C170"/>
    <s v="P024"/>
    <s v="S001"/>
    <n v="5"/>
    <n v="0.15"/>
    <s v="Cash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1"/>
    <d v="1984-05-05T00:00:00"/>
    <s v="Lake Melissaborough"/>
    <d v="2025-08-20T00:00:00"/>
    <n v="42"/>
  </r>
  <r>
    <s v="T01133"/>
    <d v="2024-09-21T00:00:00"/>
    <s v="C152"/>
    <s v="P013"/>
    <s v="S005"/>
    <n v="4"/>
    <n v="0.1"/>
    <s v="Cash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0"/>
    <d v="1987-06-17T00:00:00"/>
    <s v="Port Jeffreyside"/>
    <d v="2021-03-06T00:00:00"/>
    <n v="39"/>
  </r>
  <r>
    <s v="T01134"/>
    <d v="2025-01-14T00:00:00"/>
    <s v="C114"/>
    <s v="P017"/>
    <s v="S002"/>
    <n v="3"/>
    <n v="0.15"/>
    <s v="Cash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x v="1"/>
    <d v="1980-07-04T00:00:00"/>
    <s v="Adkinsport"/>
    <d v="2025-08-23T00:00:00"/>
    <n v="45"/>
  </r>
  <r>
    <s v="T01135"/>
    <d v="2025-01-06T00:00:00"/>
    <s v="C154"/>
    <s v="P023"/>
    <s v="S001"/>
    <n v="5"/>
    <n v="0.15"/>
    <s v="Bank Transfer"/>
    <n v="1878.47"/>
    <n v="1014.91"/>
    <s v="Fashion"/>
    <s v="Footwear"/>
    <n v="9392.35"/>
    <n v="5074.55"/>
    <n v="4317.8"/>
    <n v="0.45971455493034225"/>
    <n v="1408.8525"/>
    <n v="7983.4975000000004"/>
    <n v="2908.9475000000002"/>
    <x v="0"/>
    <d v="1971-09-02T00:00:00"/>
    <s v="East Codyton"/>
    <d v="2023-11-21T00:00:00"/>
    <n v="54"/>
  </r>
  <r>
    <s v="T01136"/>
    <d v="2025-03-13T00:00:00"/>
    <s v="C127"/>
    <s v="P037"/>
    <s v="S001"/>
    <n v="1"/>
    <n v="0.05"/>
    <s v="Credit Card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1982-11-17T00:00:00"/>
    <s v="Kimland"/>
    <d v="2021-01-22T00:00:00"/>
    <n v="43"/>
  </r>
  <r>
    <s v="T01137"/>
    <d v="2025-08-13T00:00:00"/>
    <s v="C149"/>
    <s v="P034"/>
    <s v="S001"/>
    <n v="2"/>
    <n v="0.05"/>
    <s v="Mobile Money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x v="0"/>
    <d v="1978-01-24T00:00:00"/>
    <s v="North Kathryn"/>
    <d v="2025-05-02T00:00:00"/>
    <n v="48"/>
  </r>
  <r>
    <s v="T01138"/>
    <d v="2024-07-12T00:00:00"/>
    <s v="C137"/>
    <s v="P042"/>
    <s v="S003"/>
    <n v="4"/>
    <n v="0.15"/>
    <s v="Credit Card"/>
    <n v="453.62"/>
    <n v="316.63"/>
    <s v="Fashion"/>
    <s v="Clothing"/>
    <n v="1814.48"/>
    <n v="1266.52"/>
    <n v="547.96"/>
    <n v="0.30199285745778409"/>
    <n v="272.17199999999997"/>
    <n v="1542.308"/>
    <n v="275.78800000000001"/>
    <x v="0"/>
    <d v="1984-08-05T00:00:00"/>
    <s v="Amandachester"/>
    <d v="2024-05-09T00:00:00"/>
    <n v="41"/>
  </r>
  <r>
    <s v="T01139"/>
    <d v="2025-05-16T00:00:00"/>
    <s v="C053"/>
    <s v="P047"/>
    <s v="S003"/>
    <n v="3"/>
    <n v="0.1"/>
    <s v="Mobile Money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x v="1"/>
    <d v="1998-04-20T00:00:00"/>
    <s v="Lake Michaelshire"/>
    <d v="2024-04-07T00:00:00"/>
    <n v="28"/>
  </r>
  <r>
    <s v="T01140"/>
    <d v="2025-08-14T00:00:00"/>
    <s v="C184"/>
    <s v="P017"/>
    <s v="S003"/>
    <n v="1"/>
    <n v="0"/>
    <s v="Mobile Money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x v="0"/>
    <d v="2003-04-13T00:00:00"/>
    <s v="West Katrina"/>
    <d v="2021-04-19T00:00:00"/>
    <n v="23"/>
  </r>
  <r>
    <s v="T01141"/>
    <d v="2025-02-13T00:00:00"/>
    <s v="C033"/>
    <s v="P019"/>
    <s v="S003"/>
    <n v="1"/>
    <n v="0.1"/>
    <s v="Cash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x v="1"/>
    <d v="1978-07-27T00:00:00"/>
    <s v="Lake Cody"/>
    <d v="2025-03-17T00:00:00"/>
    <n v="47"/>
  </r>
  <r>
    <s v="T01142"/>
    <d v="2024-03-01T00:00:00"/>
    <s v="C001"/>
    <s v="P046"/>
    <s v="S005"/>
    <n v="3"/>
    <n v="0"/>
    <s v="Bank Transfer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0"/>
    <d v="1996-09-11T00:00:00"/>
    <s v="Osborneport"/>
    <d v="2022-09-25T00:00:00"/>
    <n v="29"/>
  </r>
  <r>
    <s v="T01143"/>
    <d v="2025-02-05T00:00:00"/>
    <s v="C008"/>
    <s v="P023"/>
    <s v="S002"/>
    <n v="4"/>
    <n v="0.15"/>
    <s v="Bank Transfer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60-11-13T00:00:00"/>
    <s v="New Michaelland"/>
    <d v="2025-03-04T00:00:00"/>
    <n v="65"/>
  </r>
  <r>
    <s v="T01144"/>
    <d v="2024-04-12T00:00:00"/>
    <s v="C183"/>
    <s v="P021"/>
    <s v="S004"/>
    <n v="4"/>
    <n v="0.15"/>
    <s v="Mobile Money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0"/>
    <d v="1990-11-19T00:00:00"/>
    <s v="New Tiffanyberg"/>
    <d v="2021-08-27T00:00:00"/>
    <n v="35"/>
  </r>
  <r>
    <s v="T01145"/>
    <d v="2025-08-01T00:00:00"/>
    <s v="C140"/>
    <s v="P020"/>
    <s v="S002"/>
    <n v="2"/>
    <n v="0.15"/>
    <s v="Credit Card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1"/>
    <d v="1973-06-12T00:00:00"/>
    <s v="Port Gail"/>
    <d v="2024-08-28T00:00:00"/>
    <n v="53"/>
  </r>
  <r>
    <s v="T01146"/>
    <d v="2024-09-09T00:00:00"/>
    <s v="C049"/>
    <s v="P042"/>
    <s v="S005"/>
    <n v="4"/>
    <n v="0.1"/>
    <s v="Mobile Money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0"/>
    <d v="1997-01-03T00:00:00"/>
    <s v="Chambersview"/>
    <d v="2022-06-23T00:00:00"/>
    <n v="29"/>
  </r>
  <r>
    <s v="T01147"/>
    <d v="2023-12-02T00:00:00"/>
    <s v="C040"/>
    <s v="P041"/>
    <s v="S003"/>
    <n v="2"/>
    <n v="0.05"/>
    <s v="Cash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0"/>
    <d v="1974-11-06T00:00:00"/>
    <s v="Port Miguel"/>
    <d v="2022-07-12T00:00:00"/>
    <n v="51"/>
  </r>
  <r>
    <s v="T01148"/>
    <d v="2024-09-29T00:00:00"/>
    <s v="C019"/>
    <s v="P002"/>
    <s v="S001"/>
    <n v="2"/>
    <n v="0.15"/>
    <s v="Mobile Money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1"/>
    <d v="1998-05-16T00:00:00"/>
    <s v="Stephaniechester"/>
    <d v="2023-05-17T00:00:00"/>
    <n v="28"/>
  </r>
  <r>
    <s v="T01149"/>
    <d v="2025-07-20T00:00:00"/>
    <s v="C035"/>
    <s v="P034"/>
    <s v="S001"/>
    <n v="2"/>
    <n v="0.15"/>
    <s v="Mobile Money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1"/>
    <d v="1991-04-19T00:00:00"/>
    <s v="North George"/>
    <d v="2023-03-22T00:00:00"/>
    <n v="35"/>
  </r>
  <r>
    <s v="T01150"/>
    <d v="2024-04-20T00:00:00"/>
    <s v="C179"/>
    <s v="P029"/>
    <s v="S005"/>
    <n v="4"/>
    <n v="0.05"/>
    <s v="Mobile Money"/>
    <n v="1485.05"/>
    <n v="988.31"/>
    <s v="Fashion"/>
    <s v="Clothing"/>
    <n v="5940.2"/>
    <n v="3953.24"/>
    <n v="1986.96"/>
    <n v="0.33449378808794317"/>
    <n v="297.01"/>
    <n v="5643.19"/>
    <n v="1689.9499999999998"/>
    <x v="1"/>
    <d v="1985-02-14T00:00:00"/>
    <s v="Bennettburgh"/>
    <d v="2025-08-19T00:00:00"/>
    <n v="41"/>
  </r>
  <r>
    <s v="T01151"/>
    <d v="2024-11-01T00:00:00"/>
    <s v="C131"/>
    <s v="P029"/>
    <s v="S004"/>
    <n v="5"/>
    <n v="0.15"/>
    <s v="Mobile Money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x v="0"/>
    <d v="1996-10-18T00:00:00"/>
    <s v="Williamsport"/>
    <d v="2022-12-20T00:00:00"/>
    <n v="29"/>
  </r>
  <r>
    <s v="T01152"/>
    <d v="2024-02-01T00:00:00"/>
    <s v="C091"/>
    <s v="P009"/>
    <s v="S002"/>
    <n v="2"/>
    <n v="0.15"/>
    <s v="Cash"/>
    <n v="123.19"/>
    <n v="80.36"/>
    <s v="Groceries"/>
    <s v="Snacks"/>
    <n v="246.38"/>
    <n v="160.72"/>
    <n v="85.66"/>
    <n v="0.34767432421462779"/>
    <n v="36.957000000000001"/>
    <n v="209.423"/>
    <n v="48.703000000000003"/>
    <x v="0"/>
    <d v="1963-02-04T00:00:00"/>
    <s v="Port Williamhaven"/>
    <d v="2021-08-23T00:00:00"/>
    <n v="63"/>
  </r>
  <r>
    <s v="T01153"/>
    <d v="2023-12-23T00:00:00"/>
    <s v="C148"/>
    <s v="P046"/>
    <s v="S004"/>
    <n v="2"/>
    <n v="0.1"/>
    <s v="Mobile Money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x v="1"/>
    <d v="2005-07-08T00:00:00"/>
    <s v="Charlesmouth"/>
    <d v="2024-11-05T00:00:00"/>
    <n v="20"/>
  </r>
  <r>
    <s v="T01154"/>
    <d v="2024-12-25T00:00:00"/>
    <s v="C140"/>
    <s v="P031"/>
    <s v="S005"/>
    <n v="3"/>
    <n v="0"/>
    <s v="Cash"/>
    <n v="1095.72"/>
    <n v="822.2"/>
    <s v="Groceries"/>
    <s v="Snacks"/>
    <n v="3287.16"/>
    <n v="2466.6000000000004"/>
    <n v="820.55999999999949"/>
    <n v="0.24962581681451451"/>
    <n v="0"/>
    <n v="3287.16"/>
    <n v="820.55999999999949"/>
    <x v="1"/>
    <d v="1973-06-12T00:00:00"/>
    <s v="Port Gail"/>
    <d v="2024-08-28T00:00:00"/>
    <n v="53"/>
  </r>
  <r>
    <s v="T01155"/>
    <d v="2025-05-15T00:00:00"/>
    <s v="C146"/>
    <s v="P045"/>
    <s v="S004"/>
    <n v="3"/>
    <n v="0"/>
    <s v="Mobile Money"/>
    <n v="1879.08"/>
    <n v="1004.56"/>
    <s v="Groceries"/>
    <s v="Dairy"/>
    <n v="5637.24"/>
    <n v="3013.68"/>
    <n v="2623.56"/>
    <n v="0.46539796070417438"/>
    <n v="0"/>
    <n v="5637.24"/>
    <n v="2623.56"/>
    <x v="1"/>
    <d v="1997-03-26T00:00:00"/>
    <s v="North Jamesport"/>
    <d v="2022-08-31T00:00:00"/>
    <n v="29"/>
  </r>
  <r>
    <s v="T01156"/>
    <d v="2024-01-28T00:00:00"/>
    <s v="C177"/>
    <s v="P038"/>
    <s v="S001"/>
    <n v="2"/>
    <n v="0.1"/>
    <s v="Mobile Money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1"/>
    <d v="1985-01-05T00:00:00"/>
    <s v="South James"/>
    <d v="2022-01-23T00:00:00"/>
    <n v="41"/>
  </r>
  <r>
    <s v="T01157"/>
    <d v="2024-10-13T00:00:00"/>
    <s v="C133"/>
    <s v="P034"/>
    <s v="S001"/>
    <n v="5"/>
    <n v="0"/>
    <s v="Credit Card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0"/>
    <d v="1962-04-14T00:00:00"/>
    <s v="East Melissashire"/>
    <d v="2025-06-23T00:00:00"/>
    <n v="64"/>
  </r>
  <r>
    <s v="T01158"/>
    <d v="2025-05-26T00:00:00"/>
    <s v="C121"/>
    <s v="P031"/>
    <s v="S001"/>
    <n v="5"/>
    <n v="0.1"/>
    <s v="Cash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0"/>
    <d v="1967-02-28T00:00:00"/>
    <s v="Sarahhaven"/>
    <d v="2021-10-11T00:00:00"/>
    <n v="59"/>
  </r>
  <r>
    <s v="T01159"/>
    <d v="2024-11-07T00:00:00"/>
    <s v="C088"/>
    <s v="P011"/>
    <s v="S005"/>
    <n v="1"/>
    <n v="0.15"/>
    <s v="Mobile Money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x v="1"/>
    <d v="1997-10-11T00:00:00"/>
    <s v="North Christian"/>
    <d v="2022-09-12T00:00:00"/>
    <n v="28"/>
  </r>
  <r>
    <s v="T01160"/>
    <d v="2025-01-26T00:00:00"/>
    <s v="C132"/>
    <s v="P045"/>
    <s v="S004"/>
    <n v="5"/>
    <n v="0.1"/>
    <s v="Mobile Money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x v="0"/>
    <d v="1958-12-24T00:00:00"/>
    <s v="Cisnerosville"/>
    <d v="2023-04-19T00:00:00"/>
    <n v="67"/>
  </r>
  <r>
    <s v="T01161"/>
    <d v="2025-08-24T00:00:00"/>
    <s v="C091"/>
    <s v="P009"/>
    <s v="S003"/>
    <n v="3"/>
    <n v="0.05"/>
    <s v="Cash"/>
    <n v="123.19"/>
    <n v="80.36"/>
    <s v="Groceries"/>
    <s v="Snacks"/>
    <n v="369.57"/>
    <n v="241.07999999999998"/>
    <n v="128.49"/>
    <n v="0.34767432421462785"/>
    <n v="18.4785"/>
    <n v="351.0915"/>
    <n v="110.01150000000001"/>
    <x v="0"/>
    <d v="1963-02-04T00:00:00"/>
    <s v="Port Williamhaven"/>
    <d v="2021-08-23T00:00:00"/>
    <n v="63"/>
  </r>
  <r>
    <s v="T01162"/>
    <d v="2024-10-02T00:00:00"/>
    <s v="C178"/>
    <s v="P041"/>
    <s v="S005"/>
    <n v="3"/>
    <n v="0.1"/>
    <s v="Cash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60-12-05T00:00:00"/>
    <s v="East Paulburgh"/>
    <d v="2024-06-22T00:00:00"/>
    <n v="65"/>
  </r>
  <r>
    <s v="T01163"/>
    <d v="2023-10-07T00:00:00"/>
    <s v="C162"/>
    <s v="P033"/>
    <s v="S004"/>
    <n v="5"/>
    <n v="0.05"/>
    <s v="Cash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x v="0"/>
    <d v="2000-08-30T00:00:00"/>
    <s v="Ellisside"/>
    <d v="2022-06-03T00:00:00"/>
    <n v="25"/>
  </r>
  <r>
    <s v="T01164"/>
    <d v="2023-12-27T00:00:00"/>
    <s v="C169"/>
    <s v="P033"/>
    <s v="S003"/>
    <n v="5"/>
    <n v="0"/>
    <s v="Bank Transfer"/>
    <n v="1798.97"/>
    <n v="1329.15"/>
    <s v="Fashion"/>
    <s v="Accessories"/>
    <n v="8994.85"/>
    <n v="6645.75"/>
    <n v="2349.1000000000004"/>
    <n v="0.26116055298309593"/>
    <n v="0"/>
    <n v="8994.85"/>
    <n v="2349.1000000000004"/>
    <x v="0"/>
    <d v="1967-06-15T00:00:00"/>
    <s v="Christopherburgh"/>
    <d v="2021-12-23T00:00:00"/>
    <n v="59"/>
  </r>
  <r>
    <s v="T01165"/>
    <d v="2025-03-07T00:00:00"/>
    <s v="C125"/>
    <s v="P023"/>
    <s v="S001"/>
    <n v="2"/>
    <n v="0"/>
    <s v="Bank Transfer"/>
    <n v="1878.47"/>
    <n v="1014.91"/>
    <s v="Fashion"/>
    <s v="Footwear"/>
    <n v="3756.94"/>
    <n v="2029.82"/>
    <n v="1727.1200000000001"/>
    <n v="0.45971455493034225"/>
    <n v="0"/>
    <n v="3756.94"/>
    <n v="1727.1200000000001"/>
    <x v="0"/>
    <d v="1990-04-03T00:00:00"/>
    <s v="Lake Christopher"/>
    <d v="2021-03-14T00:00:00"/>
    <n v="36"/>
  </r>
  <r>
    <s v="T01166"/>
    <d v="2025-03-27T00:00:00"/>
    <s v="C065"/>
    <s v="P003"/>
    <s v="S002"/>
    <n v="5"/>
    <n v="0.1"/>
    <s v="Bank Transfer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1"/>
    <d v="1969-12-10T00:00:00"/>
    <s v="Williamhaven"/>
    <d v="2024-01-21T00:00:00"/>
    <n v="56"/>
  </r>
  <r>
    <s v="T01167"/>
    <d v="2025-07-03T00:00:00"/>
    <s v="C066"/>
    <s v="P002"/>
    <s v="S001"/>
    <n v="1"/>
    <n v="0.05"/>
    <s v="Credit Card"/>
    <n v="818.76"/>
    <n v="527.62"/>
    <s v="Electronics"/>
    <s v="Television"/>
    <n v="818.76"/>
    <n v="527.62"/>
    <n v="291.14"/>
    <n v="0.35558649665347597"/>
    <n v="40.938000000000002"/>
    <n v="777.822"/>
    <n v="250.202"/>
    <x v="1"/>
    <d v="1985-09-14T00:00:00"/>
    <s v="New Randychester"/>
    <d v="2020-12-21T00:00:00"/>
    <n v="40"/>
  </r>
  <r>
    <s v="T01168"/>
    <d v="2023-12-23T00:00:00"/>
    <s v="C169"/>
    <s v="P042"/>
    <s v="S004"/>
    <n v="3"/>
    <n v="0.05"/>
    <s v="Bank Transfer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x v="0"/>
    <d v="1967-06-15T00:00:00"/>
    <s v="Christopherburgh"/>
    <d v="2021-12-23T00:00:00"/>
    <n v="59"/>
  </r>
  <r>
    <s v="T01169"/>
    <d v="2025-01-13T00:00:00"/>
    <s v="C180"/>
    <s v="P016"/>
    <s v="S002"/>
    <n v="4"/>
    <n v="0.05"/>
    <s v="Cash"/>
    <n v="1858.75"/>
    <n v="1451.16"/>
    <s v="Fashion"/>
    <s v="Accessories"/>
    <n v="7435"/>
    <n v="5804.64"/>
    <n v="1630.3599999999997"/>
    <n v="0.21928177538668456"/>
    <n v="371.75"/>
    <n v="7063.25"/>
    <n v="1258.6099999999997"/>
    <x v="1"/>
    <d v="1959-12-15T00:00:00"/>
    <s v="West Dakotaside"/>
    <d v="2022-10-19T00:00:00"/>
    <n v="66"/>
  </r>
  <r>
    <s v="T01170"/>
    <d v="2025-05-02T00:00:00"/>
    <s v="C088"/>
    <s v="P050"/>
    <s v="S001"/>
    <n v="2"/>
    <n v="0.05"/>
    <s v="Mobile Money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1"/>
    <d v="1997-10-11T00:00:00"/>
    <s v="North Christian"/>
    <d v="2022-09-12T00:00:00"/>
    <n v="28"/>
  </r>
  <r>
    <s v="T01171"/>
    <d v="2024-09-05T00:00:00"/>
    <s v="C193"/>
    <s v="P004"/>
    <s v="S004"/>
    <n v="4"/>
    <n v="0.05"/>
    <s v="Mobile Money"/>
    <n v="1853.77"/>
    <n v="1363.52"/>
    <s v="Fashion"/>
    <s v="Accessories"/>
    <n v="7415.08"/>
    <n v="5454.08"/>
    <n v="1961"/>
    <n v="0.26446107122242779"/>
    <n v="370.75400000000002"/>
    <n v="7044.326"/>
    <n v="1590.2460000000001"/>
    <x v="1"/>
    <d v="1969-11-06T00:00:00"/>
    <s v="North Kelly"/>
    <d v="2020-12-08T00:00:00"/>
    <n v="56"/>
  </r>
  <r>
    <s v="T01172"/>
    <d v="2025-06-22T00:00:00"/>
    <s v="C186"/>
    <s v="P045"/>
    <s v="S002"/>
    <n v="2"/>
    <n v="0.1"/>
    <s v="Cash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x v="1"/>
    <d v="1960-05-05T00:00:00"/>
    <s v="West Wandaland"/>
    <d v="2024-02-07T00:00:00"/>
    <n v="66"/>
  </r>
  <r>
    <s v="T01173"/>
    <d v="2025-05-29T00:00:00"/>
    <s v="C165"/>
    <s v="P031"/>
    <s v="S003"/>
    <n v="1"/>
    <n v="0"/>
    <s v="Credit Card"/>
    <n v="1095.72"/>
    <n v="822.2"/>
    <s v="Groceries"/>
    <s v="Snacks"/>
    <n v="1095.72"/>
    <n v="822.2"/>
    <n v="273.52"/>
    <n v="0.24962581681451462"/>
    <n v="0"/>
    <n v="1095.72"/>
    <n v="273.52"/>
    <x v="0"/>
    <d v="1972-12-26T00:00:00"/>
    <s v="West Tanner"/>
    <d v="2023-12-05T00:00:00"/>
    <n v="53"/>
  </r>
  <r>
    <s v="T01174"/>
    <d v="2024-04-14T00:00:00"/>
    <s v="C119"/>
    <s v="P041"/>
    <s v="S004"/>
    <n v="4"/>
    <n v="0.1"/>
    <s v="Mobile Money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0"/>
    <d v="1991-07-31T00:00:00"/>
    <s v="West Ralph"/>
    <d v="2025-03-31T00:00:00"/>
    <n v="34"/>
  </r>
  <r>
    <s v="T01175"/>
    <d v="2024-10-02T00:00:00"/>
    <s v="C192"/>
    <s v="P034"/>
    <s v="S005"/>
    <n v="2"/>
    <n v="0.15"/>
    <s v="Mobile Money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0"/>
    <d v="2006-07-28T00:00:00"/>
    <s v="Franklinview"/>
    <d v="2023-09-26T00:00:00"/>
    <n v="19"/>
  </r>
  <r>
    <s v="T01176"/>
    <d v="2025-08-15T00:00:00"/>
    <s v="C122"/>
    <s v="P036"/>
    <s v="S003"/>
    <n v="2"/>
    <n v="0.15"/>
    <s v="Cash"/>
    <n v="1501.46"/>
    <n v="1167.73"/>
    <s v="Fashion"/>
    <s v="Watches"/>
    <n v="3002.92"/>
    <n v="2335.46"/>
    <n v="667.46"/>
    <n v="0.22227032355174298"/>
    <n v="450.43799999999999"/>
    <n v="2552.482"/>
    <n v="217.02199999999993"/>
    <x v="0"/>
    <d v="1961-10-02T00:00:00"/>
    <s v="Simonstad"/>
    <d v="2024-06-24T00:00:00"/>
    <n v="64"/>
  </r>
  <r>
    <s v="T01177"/>
    <d v="2023-10-21T00:00:00"/>
    <s v="C074"/>
    <s v="P021"/>
    <s v="S004"/>
    <n v="4"/>
    <n v="0.1"/>
    <s v="Cash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x v="1"/>
    <d v="1959-05-31T00:00:00"/>
    <s v="Port Michaelstad"/>
    <d v="2023-02-09T00:00:00"/>
    <n v="67"/>
  </r>
  <r>
    <s v="T01178"/>
    <d v="2024-04-17T00:00:00"/>
    <s v="C025"/>
    <s v="P011"/>
    <s v="S005"/>
    <n v="3"/>
    <n v="0.15"/>
    <s v="Bank Transfer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1"/>
    <d v="1971-03-12T00:00:00"/>
    <s v="Bradyshire"/>
    <d v="2022-01-14T00:00:00"/>
    <n v="55"/>
  </r>
  <r>
    <s v="T01179"/>
    <d v="2025-01-12T00:00:00"/>
    <s v="C086"/>
    <s v="P026"/>
    <s v="S003"/>
    <n v="3"/>
    <n v="0"/>
    <s v="Bank Transfer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1975-09-26T00:00:00"/>
    <s v="Port Stephanie"/>
    <d v="2023-07-26T00:00:00"/>
    <n v="50"/>
  </r>
  <r>
    <s v="T01180"/>
    <d v="2023-11-23T00:00:00"/>
    <s v="C168"/>
    <s v="P028"/>
    <s v="S005"/>
    <n v="4"/>
    <n v="0.15"/>
    <s v="Credit Card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x v="0"/>
    <d v="1969-07-30T00:00:00"/>
    <s v="Lake Steventown"/>
    <d v="2022-10-01T00:00:00"/>
    <n v="56"/>
  </r>
  <r>
    <s v="T01181"/>
    <d v="2023-12-17T00:00:00"/>
    <s v="C188"/>
    <s v="P001"/>
    <s v="S005"/>
    <n v="2"/>
    <n v="0.1"/>
    <s v="Credit Card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x v="0"/>
    <d v="1960-11-23T00:00:00"/>
    <s v="East Danielleshire"/>
    <d v="2023-05-19T00:00:00"/>
    <n v="65"/>
  </r>
  <r>
    <s v="T01182"/>
    <d v="2025-07-10T00:00:00"/>
    <s v="C081"/>
    <s v="P026"/>
    <s v="S005"/>
    <n v="1"/>
    <n v="0"/>
    <s v="Cash"/>
    <n v="1015.76"/>
    <n v="584.4"/>
    <s v="Groceries"/>
    <s v="Dairy"/>
    <n v="1015.76"/>
    <n v="584.4"/>
    <n v="431.36"/>
    <n v="0.42466724423092073"/>
    <n v="0"/>
    <n v="1015.76"/>
    <n v="431.36"/>
    <x v="1"/>
    <d v="1988-07-20T00:00:00"/>
    <s v="South Christinabury"/>
    <d v="2022-09-22T00:00:00"/>
    <n v="37"/>
  </r>
  <r>
    <s v="T01183"/>
    <d v="2025-05-18T00:00:00"/>
    <s v="C004"/>
    <s v="P050"/>
    <s v="S004"/>
    <n v="1"/>
    <n v="0"/>
    <s v="Mobile Money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92-06-16T00:00:00"/>
    <s v="East Edgarborough"/>
    <d v="2024-09-09T00:00:00"/>
    <n v="34"/>
  </r>
  <r>
    <s v="T01184"/>
    <d v="2024-02-09T00:00:00"/>
    <s v="C090"/>
    <s v="P015"/>
    <s v="S002"/>
    <n v="3"/>
    <n v="0.1"/>
    <s v="Credit Card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0"/>
    <d v="1975-08-18T00:00:00"/>
    <s v="Fergusonview"/>
    <d v="2022-01-16T00:00:00"/>
    <n v="50"/>
  </r>
  <r>
    <s v="T01185"/>
    <d v="2024-11-29T00:00:00"/>
    <s v="C009"/>
    <s v="P035"/>
    <s v="S001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1"/>
    <d v="2004-08-15T00:00:00"/>
    <s v="West Lisaville"/>
    <d v="2025-04-17T00:00:00"/>
    <n v="21"/>
  </r>
  <r>
    <s v="T01186"/>
    <d v="2024-12-22T00:00:00"/>
    <s v="C153"/>
    <s v="P037"/>
    <s v="S002"/>
    <n v="5"/>
    <n v="0"/>
    <s v="Cash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1"/>
    <d v="1988-04-07T00:00:00"/>
    <s v="Port Alex"/>
    <d v="2023-02-05T00:00:00"/>
    <n v="38"/>
  </r>
  <r>
    <s v="T01187"/>
    <d v="2024-12-16T00:00:00"/>
    <s v="C023"/>
    <s v="P008"/>
    <s v="S005"/>
    <n v="2"/>
    <n v="0.15"/>
    <s v="Credit Card"/>
    <n v="109.78"/>
    <n v="70.59"/>
    <s v="Fashion"/>
    <s v="Footwear"/>
    <n v="219.56"/>
    <n v="141.18"/>
    <n v="78.38"/>
    <n v="0.3569867006740754"/>
    <n v="32.933999999999997"/>
    <n v="186.626"/>
    <n v="45.445999999999998"/>
    <x v="1"/>
    <d v="1972-05-09T00:00:00"/>
    <s v="New Christophermouth"/>
    <d v="2020-10-19T00:00:00"/>
    <n v="54"/>
  </r>
  <r>
    <s v="T01188"/>
    <d v="2025-03-05T00:00:00"/>
    <s v="C029"/>
    <s v="P024"/>
    <s v="S002"/>
    <n v="3"/>
    <n v="0.1"/>
    <s v="Mobile Money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1978-05-20T00:00:00"/>
    <s v="West Charles"/>
    <d v="2021-08-30T00:00:00"/>
    <n v="48"/>
  </r>
  <r>
    <s v="T01189"/>
    <d v="2025-02-18T00:00:00"/>
    <s v="C170"/>
    <s v="P035"/>
    <s v="S001"/>
    <n v="4"/>
    <n v="0.1"/>
    <s v="Mobile Money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84-05-05T00:00:00"/>
    <s v="Lake Melissaborough"/>
    <d v="2025-08-20T00:00:00"/>
    <n v="42"/>
  </r>
  <r>
    <s v="T01190"/>
    <d v="2025-08-31T00:00:00"/>
    <s v="C178"/>
    <s v="P017"/>
    <s v="S003"/>
    <n v="3"/>
    <n v="0.05"/>
    <s v="Cash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1"/>
    <d v="1960-12-05T00:00:00"/>
    <s v="East Paulburgh"/>
    <d v="2024-06-22T00:00:00"/>
    <n v="65"/>
  </r>
  <r>
    <s v="T01191"/>
    <d v="2024-03-31T00:00:00"/>
    <s v="C071"/>
    <s v="P023"/>
    <s v="S001"/>
    <n v="4"/>
    <n v="0.15"/>
    <s v="Bank Transfer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62-06-18T00:00:00"/>
    <s v="New Manuelville"/>
    <d v="2021-05-24T00:00:00"/>
    <n v="64"/>
  </r>
  <r>
    <s v="T01192"/>
    <d v="2023-12-14T00:00:00"/>
    <s v="C016"/>
    <s v="P016"/>
    <s v="S003"/>
    <n v="3"/>
    <n v="0.05"/>
    <s v="Mobile Money"/>
    <n v="1858.75"/>
    <n v="1451.16"/>
    <s v="Fashion"/>
    <s v="Accessories"/>
    <n v="5576.25"/>
    <n v="4353.4800000000005"/>
    <n v="1222.7699999999995"/>
    <n v="0.2192817753866845"/>
    <n v="278.8125"/>
    <n v="5297.4375"/>
    <n v="943.95749999999953"/>
    <x v="0"/>
    <d v="1976-04-27T00:00:00"/>
    <s v="Murrayborough"/>
    <d v="2022-02-21T00:00:00"/>
    <n v="50"/>
  </r>
  <r>
    <s v="T01193"/>
    <d v="2024-08-07T00:00:00"/>
    <s v="C018"/>
    <s v="P010"/>
    <s v="S004"/>
    <n v="2"/>
    <n v="0.15"/>
    <s v="Credit Card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0"/>
    <d v="1994-08-19T00:00:00"/>
    <s v="East William"/>
    <d v="2024-11-12T00:00:00"/>
    <n v="31"/>
  </r>
  <r>
    <s v="T01194"/>
    <d v="2024-07-13T00:00:00"/>
    <s v="C166"/>
    <s v="P025"/>
    <s v="S004"/>
    <n v="1"/>
    <n v="0.05"/>
    <s v="Mobile Money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x v="1"/>
    <d v="2001-05-13T00:00:00"/>
    <s v="South Markbury"/>
    <d v="2023-07-10T00:00:00"/>
    <n v="25"/>
  </r>
  <r>
    <s v="T01195"/>
    <d v="2025-08-26T00:00:00"/>
    <s v="C056"/>
    <s v="P032"/>
    <s v="S005"/>
    <n v="1"/>
    <n v="0.15"/>
    <s v="Bank Transfer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x v="1"/>
    <d v="2004-09-23T00:00:00"/>
    <s v="North Tracey"/>
    <d v="2021-06-19T00:00:00"/>
    <n v="21"/>
  </r>
  <r>
    <s v="T01196"/>
    <d v="2025-03-11T00:00:00"/>
    <s v="C027"/>
    <s v="P031"/>
    <s v="S001"/>
    <n v="1"/>
    <n v="0"/>
    <s v="Bank Transfer"/>
    <n v="1095.72"/>
    <n v="822.2"/>
    <s v="Groceries"/>
    <s v="Snacks"/>
    <n v="1095.72"/>
    <n v="822.2"/>
    <n v="273.52"/>
    <n v="0.24962581681451462"/>
    <n v="0"/>
    <n v="1095.72"/>
    <n v="273.52"/>
    <x v="0"/>
    <d v="1959-02-05T00:00:00"/>
    <s v="Robertmouth"/>
    <d v="2023-08-30T00:00:00"/>
    <n v="67"/>
  </r>
  <r>
    <s v="T01197"/>
    <d v="2024-02-26T00:00:00"/>
    <s v="C199"/>
    <s v="P019"/>
    <s v="S004"/>
    <n v="1"/>
    <n v="0.15"/>
    <s v="Credit Card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1"/>
    <d v="1970-05-18T00:00:00"/>
    <s v="South Scottton"/>
    <d v="2021-07-28T00:00:00"/>
    <n v="56"/>
  </r>
  <r>
    <s v="T01198"/>
    <d v="2025-07-11T00:00:00"/>
    <s v="C168"/>
    <s v="P037"/>
    <s v="S001"/>
    <n v="1"/>
    <n v="0.15"/>
    <s v="Bank Transfer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69-07-30T00:00:00"/>
    <s v="Lake Steventown"/>
    <d v="2022-10-01T00:00:00"/>
    <n v="56"/>
  </r>
  <r>
    <s v="T01199"/>
    <d v="2025-09-06T00:00:00"/>
    <s v="C039"/>
    <s v="P018"/>
    <s v="S003"/>
    <n v="4"/>
    <n v="0"/>
    <s v="Mobile Money"/>
    <n v="1079.8900000000001"/>
    <n v="703.83"/>
    <s v="Electronics"/>
    <s v="Smartphone"/>
    <n v="4319.5600000000004"/>
    <n v="2815.32"/>
    <n v="1504.2400000000002"/>
    <n v="0.34823917250831105"/>
    <n v="0"/>
    <n v="4319.5600000000004"/>
    <n v="1504.2400000000002"/>
    <x v="1"/>
    <d v="1996-11-02T00:00:00"/>
    <s v="Port Sandra"/>
    <d v="2022-10-17T00:00:00"/>
    <n v="29"/>
  </r>
  <r>
    <s v="T01200"/>
    <d v="2023-11-18T00:00:00"/>
    <s v="C123"/>
    <s v="P007"/>
    <s v="S004"/>
    <n v="4"/>
    <n v="0"/>
    <s v="Credit Card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89-11-06T00:00:00"/>
    <s v="Cliffordbury"/>
    <d v="2022-06-06T00:00:00"/>
    <n v="36"/>
  </r>
  <r>
    <s v="T01201"/>
    <d v="2023-12-11T00:00:00"/>
    <s v="C001"/>
    <s v="P048"/>
    <s v="S004"/>
    <n v="4"/>
    <n v="0"/>
    <s v="Bank Transfer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x v="0"/>
    <d v="1996-09-11T00:00:00"/>
    <s v="Osborneport"/>
    <d v="2022-09-25T00:00:00"/>
    <n v="29"/>
  </r>
  <r>
    <s v="T01202"/>
    <d v="2025-02-07T00:00:00"/>
    <s v="C086"/>
    <s v="P046"/>
    <s v="S003"/>
    <n v="4"/>
    <n v="0"/>
    <s v="Cash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1"/>
    <d v="1975-09-26T00:00:00"/>
    <s v="Port Stephanie"/>
    <d v="2023-07-26T00:00:00"/>
    <n v="50"/>
  </r>
  <r>
    <s v="T01203"/>
    <d v="2025-01-09T00:00:00"/>
    <s v="C094"/>
    <s v="P042"/>
    <s v="S005"/>
    <n v="3"/>
    <n v="0"/>
    <s v="Mobile Money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62-10-18T00:00:00"/>
    <s v="Seanland"/>
    <d v="2025-08-07T00:00:00"/>
    <n v="63"/>
  </r>
  <r>
    <s v="T01204"/>
    <d v="2024-01-16T00:00:00"/>
    <s v="C195"/>
    <s v="P018"/>
    <s v="S003"/>
    <n v="2"/>
    <n v="0.05"/>
    <s v="Cash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x v="1"/>
    <d v="1976-08-23T00:00:00"/>
    <s v="East Raymond"/>
    <d v="2025-06-19T00:00:00"/>
    <n v="49"/>
  </r>
  <r>
    <s v="T01205"/>
    <d v="2025-09-02T00:00:00"/>
    <s v="C099"/>
    <s v="P004"/>
    <s v="S002"/>
    <n v="3"/>
    <n v="0.15"/>
    <s v="Cash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x v="0"/>
    <d v="1964-07-22T00:00:00"/>
    <s v="Hansonhaven"/>
    <d v="2021-01-17T00:00:00"/>
    <n v="61"/>
  </r>
  <r>
    <s v="T01206"/>
    <d v="2024-06-12T00:00:00"/>
    <s v="C162"/>
    <s v="P047"/>
    <s v="S003"/>
    <n v="4"/>
    <n v="0"/>
    <s v="Mobile Money"/>
    <n v="1197.18"/>
    <n v="722.74"/>
    <s v="Electronics"/>
    <s v="Smartphone"/>
    <n v="4788.72"/>
    <n v="2890.96"/>
    <n v="1897.7600000000002"/>
    <n v="0.39629796688885549"/>
    <n v="0"/>
    <n v="4788.72"/>
    <n v="1897.7600000000002"/>
    <x v="0"/>
    <d v="2000-08-30T00:00:00"/>
    <s v="Ellisside"/>
    <d v="2022-06-03T00:00:00"/>
    <n v="25"/>
  </r>
  <r>
    <s v="T01207"/>
    <d v="2024-02-04T00:00:00"/>
    <s v="C189"/>
    <s v="P016"/>
    <s v="S002"/>
    <n v="2"/>
    <n v="0"/>
    <s v="Credit Card"/>
    <n v="1858.75"/>
    <n v="1451.16"/>
    <s v="Fashion"/>
    <s v="Accessories"/>
    <n v="3717.5"/>
    <n v="2902.32"/>
    <n v="815.17999999999984"/>
    <n v="0.21928177538668456"/>
    <n v="0"/>
    <n v="3717.5"/>
    <n v="815.17999999999984"/>
    <x v="0"/>
    <d v="1966-08-07T00:00:00"/>
    <s v="East Walter"/>
    <d v="2021-03-05T00:00:00"/>
    <n v="59"/>
  </r>
  <r>
    <s v="T01208"/>
    <d v="2025-05-04T00:00:00"/>
    <s v="C007"/>
    <s v="P009"/>
    <s v="S005"/>
    <n v="2"/>
    <n v="0.15"/>
    <s v="Mobile Money"/>
    <n v="123.19"/>
    <n v="80.36"/>
    <s v="Groceries"/>
    <s v="Snacks"/>
    <n v="246.38"/>
    <n v="160.72"/>
    <n v="85.66"/>
    <n v="0.34767432421462779"/>
    <n v="36.957000000000001"/>
    <n v="209.423"/>
    <n v="48.703000000000003"/>
    <x v="0"/>
    <d v="1985-01-11T00:00:00"/>
    <s v="West Jasmine"/>
    <d v="2021-10-13T00:00:00"/>
    <n v="41"/>
  </r>
  <r>
    <s v="T01209"/>
    <d v="2025-06-21T00:00:00"/>
    <s v="C017"/>
    <s v="P032"/>
    <s v="S005"/>
    <n v="3"/>
    <n v="0.15"/>
    <s v="Mobile Money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1"/>
    <d v="1982-03-11T00:00:00"/>
    <s v="Peterside"/>
    <d v="2024-09-25T00:00:00"/>
    <n v="44"/>
  </r>
  <r>
    <s v="T01210"/>
    <d v="2024-02-03T00:00:00"/>
    <s v="C005"/>
    <s v="P028"/>
    <s v="S001"/>
    <n v="3"/>
    <n v="0"/>
    <s v="Bank Transfer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1992-06-18T00:00:00"/>
    <s v="Port Kimberly"/>
    <d v="2022-02-24T00:00:00"/>
    <n v="34"/>
  </r>
  <r>
    <s v="T01211"/>
    <d v="2024-12-22T00:00:00"/>
    <s v="C185"/>
    <s v="P029"/>
    <s v="S001"/>
    <n v="4"/>
    <n v="0"/>
    <s v="Credit Card"/>
    <n v="1485.05"/>
    <n v="988.31"/>
    <s v="Fashion"/>
    <s v="Clothing"/>
    <n v="5940.2"/>
    <n v="3953.24"/>
    <n v="1986.96"/>
    <n v="0.33449378808794317"/>
    <n v="0"/>
    <n v="5940.2"/>
    <n v="1986.96"/>
    <x v="1"/>
    <d v="1975-07-04T00:00:00"/>
    <s v="North Chaseborough"/>
    <d v="2024-10-06T00:00:00"/>
    <n v="50"/>
  </r>
  <r>
    <s v="T01212"/>
    <d v="2024-11-25T00:00:00"/>
    <s v="C168"/>
    <s v="P020"/>
    <s v="S005"/>
    <n v="4"/>
    <n v="0.05"/>
    <s v="Credit Card"/>
    <n v="323.92"/>
    <n v="242.98"/>
    <s v="Fashion"/>
    <s v="Accessories"/>
    <n v="1295.68"/>
    <n v="971.92"/>
    <n v="323.7600000000001"/>
    <n v="0.24987651271918998"/>
    <n v="64.784000000000006"/>
    <n v="1230.896"/>
    <n v="258.976"/>
    <x v="0"/>
    <d v="1969-07-30T00:00:00"/>
    <s v="Lake Steventown"/>
    <d v="2022-10-01T00:00:00"/>
    <n v="56"/>
  </r>
  <r>
    <s v="T01213"/>
    <d v="2023-12-05T00:00:00"/>
    <s v="C019"/>
    <s v="P023"/>
    <s v="S001"/>
    <n v="2"/>
    <n v="0.15"/>
    <s v="Cash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1"/>
    <d v="1998-05-16T00:00:00"/>
    <s v="Stephaniechester"/>
    <d v="2023-05-17T00:00:00"/>
    <n v="28"/>
  </r>
  <r>
    <s v="T01214"/>
    <d v="2024-12-04T00:00:00"/>
    <s v="C121"/>
    <s v="P015"/>
    <s v="S005"/>
    <n v="1"/>
    <n v="0.05"/>
    <s v="Credit Card"/>
    <n v="270.45"/>
    <n v="187.6"/>
    <s v="Fashion"/>
    <s v="Bags"/>
    <n v="270.45"/>
    <n v="187.6"/>
    <n v="82.85"/>
    <n v="0.30634128304677388"/>
    <n v="13.522500000000001"/>
    <n v="256.92750000000001"/>
    <n v="69.327500000000015"/>
    <x v="0"/>
    <d v="1967-02-28T00:00:00"/>
    <s v="Sarahhaven"/>
    <d v="2021-10-11T00:00:00"/>
    <n v="59"/>
  </r>
  <r>
    <s v="T01215"/>
    <d v="2025-04-17T00:00:00"/>
    <s v="C004"/>
    <s v="P045"/>
    <s v="S002"/>
    <n v="1"/>
    <n v="0.1"/>
    <s v="Cash"/>
    <n v="1879.08"/>
    <n v="1004.56"/>
    <s v="Groceries"/>
    <s v="Dairy"/>
    <n v="1879.08"/>
    <n v="1004.56"/>
    <n v="874.52"/>
    <n v="0.46539796070417438"/>
    <n v="187.90800000000002"/>
    <n v="1691.172"/>
    <n v="686.61200000000008"/>
    <x v="0"/>
    <d v="1992-06-16T00:00:00"/>
    <s v="East Edgarborough"/>
    <d v="2024-09-09T00:00:00"/>
    <n v="34"/>
  </r>
  <r>
    <s v="T01216"/>
    <d v="2025-09-06T00:00:00"/>
    <s v="C117"/>
    <s v="P046"/>
    <s v="S005"/>
    <n v="2"/>
    <n v="0"/>
    <s v="Cash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1"/>
    <d v="1987-09-07T00:00:00"/>
    <s v="Lauraborough"/>
    <d v="2022-12-18T00:00:00"/>
    <n v="38"/>
  </r>
  <r>
    <s v="T01217"/>
    <d v="2024-12-16T00:00:00"/>
    <s v="C030"/>
    <s v="P021"/>
    <s v="S004"/>
    <n v="5"/>
    <n v="0.05"/>
    <s v="Cash"/>
    <n v="1227.24"/>
    <n v="977.09"/>
    <s v="Groceries"/>
    <s v="Dairy"/>
    <n v="6136.2"/>
    <n v="4885.45"/>
    <n v="1250.75"/>
    <n v="0.20383136142889738"/>
    <n v="306.81"/>
    <n v="5829.3899999999994"/>
    <n v="943.9399999999996"/>
    <x v="0"/>
    <d v="2002-06-10T00:00:00"/>
    <s v="Thomashaven"/>
    <d v="2022-08-27T00:00:00"/>
    <n v="24"/>
  </r>
  <r>
    <s v="T01218"/>
    <d v="2025-05-21T00:00:00"/>
    <s v="C052"/>
    <s v="P001"/>
    <s v="S004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91-09-11T00:00:00"/>
    <s v="Walkerfurt"/>
    <d v="2024-04-25T00:00:00"/>
    <n v="34"/>
  </r>
  <r>
    <s v="T01219"/>
    <d v="2025-07-15T00:00:00"/>
    <s v="C031"/>
    <s v="P034"/>
    <s v="S005"/>
    <n v="5"/>
    <n v="0.05"/>
    <s v="Bank Transfer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1"/>
    <d v="2003-03-14T00:00:00"/>
    <s v="East Carrieberg"/>
    <d v="2025-08-26T00:00:00"/>
    <n v="23"/>
  </r>
  <r>
    <s v="T01220"/>
    <d v="2024-10-16T00:00:00"/>
    <s v="C055"/>
    <s v="P048"/>
    <s v="S001"/>
    <n v="5"/>
    <n v="0.05"/>
    <s v="Bank Transfer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0"/>
    <d v="1976-07-09T00:00:00"/>
    <s v="Andersonville"/>
    <d v="2021-02-05T00:00:00"/>
    <n v="49"/>
  </r>
  <r>
    <s v="T01221"/>
    <d v="2025-05-05T00:00:00"/>
    <s v="C017"/>
    <s v="P041"/>
    <s v="S001"/>
    <n v="3"/>
    <n v="0.05"/>
    <s v="Mobile Money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1"/>
    <d v="1982-03-11T00:00:00"/>
    <s v="Peterside"/>
    <d v="2024-09-25T00:00:00"/>
    <n v="44"/>
  </r>
  <r>
    <s v="T01222"/>
    <d v="2025-07-31T00:00:00"/>
    <s v="C044"/>
    <s v="P046"/>
    <s v="S003"/>
    <n v="5"/>
    <n v="0.05"/>
    <s v="Mobile Money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x v="0"/>
    <d v="1961-02-14T00:00:00"/>
    <s v="Bryanside"/>
    <d v="2024-12-27T00:00:00"/>
    <n v="65"/>
  </r>
  <r>
    <s v="T01223"/>
    <d v="2024-06-30T00:00:00"/>
    <s v="C063"/>
    <s v="P029"/>
    <s v="S005"/>
    <n v="1"/>
    <n v="0.05"/>
    <s v="Cash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0"/>
    <d v="1973-01-07T00:00:00"/>
    <s v="West Amandashire"/>
    <d v="2023-05-29T00:00:00"/>
    <n v="53"/>
  </r>
  <r>
    <s v="T01224"/>
    <d v="2024-01-26T00:00:00"/>
    <s v="C162"/>
    <s v="P002"/>
    <s v="S005"/>
    <n v="4"/>
    <n v="0.05"/>
    <s v="Cash"/>
    <n v="818.76"/>
    <n v="527.62"/>
    <s v="Electronics"/>
    <s v="Television"/>
    <n v="3275.04"/>
    <n v="2110.48"/>
    <n v="1164.56"/>
    <n v="0.35558649665347597"/>
    <n v="163.75200000000001"/>
    <n v="3111.288"/>
    <n v="1000.808"/>
    <x v="0"/>
    <d v="2000-08-30T00:00:00"/>
    <s v="Ellisside"/>
    <d v="2022-06-03T00:00:00"/>
    <n v="25"/>
  </r>
  <r>
    <s v="T01225"/>
    <d v="2024-04-07T00:00:00"/>
    <s v="C125"/>
    <s v="P006"/>
    <s v="S001"/>
    <n v="1"/>
    <n v="0"/>
    <s v="Credit Card"/>
    <n v="318.05"/>
    <n v="187.34"/>
    <s v="Groceries"/>
    <s v="Fruits"/>
    <n v="318.05"/>
    <n v="187.34"/>
    <n v="130.71"/>
    <n v="0.41097311743436565"/>
    <n v="0"/>
    <n v="318.05"/>
    <n v="130.71"/>
    <x v="0"/>
    <d v="1990-04-03T00:00:00"/>
    <s v="Lake Christopher"/>
    <d v="2021-03-14T00:00:00"/>
    <n v="36"/>
  </r>
  <r>
    <s v="T01226"/>
    <d v="2023-10-15T00:00:00"/>
    <s v="C023"/>
    <s v="P029"/>
    <s v="S005"/>
    <n v="3"/>
    <n v="0.15"/>
    <s v="Mobile Money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1"/>
    <d v="1972-05-09T00:00:00"/>
    <s v="New Christophermouth"/>
    <d v="2020-10-19T00:00:00"/>
    <n v="54"/>
  </r>
  <r>
    <s v="T01227"/>
    <d v="2024-01-19T00:00:00"/>
    <s v="C178"/>
    <s v="P023"/>
    <s v="S002"/>
    <n v="2"/>
    <n v="0.05"/>
    <s v="Bank Transfer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1"/>
    <d v="1960-12-05T00:00:00"/>
    <s v="East Paulburgh"/>
    <d v="2024-06-22T00:00:00"/>
    <n v="65"/>
  </r>
  <r>
    <s v="T01228"/>
    <d v="2024-06-16T00:00:00"/>
    <s v="C134"/>
    <s v="P029"/>
    <s v="S004"/>
    <n v="4"/>
    <n v="0.05"/>
    <s v="Credit Card"/>
    <n v="1485.05"/>
    <n v="988.31"/>
    <s v="Fashion"/>
    <s v="Clothing"/>
    <n v="5940.2"/>
    <n v="3953.24"/>
    <n v="1986.96"/>
    <n v="0.33449378808794317"/>
    <n v="297.01"/>
    <n v="5643.19"/>
    <n v="1689.9499999999998"/>
    <x v="1"/>
    <d v="1985-01-29T00:00:00"/>
    <s v="Angelaland"/>
    <d v="2025-05-22T00:00:00"/>
    <n v="41"/>
  </r>
  <r>
    <s v="T01229"/>
    <d v="2023-10-11T00:00:00"/>
    <s v="C157"/>
    <s v="P004"/>
    <s v="S001"/>
    <n v="5"/>
    <n v="0.05"/>
    <s v="Mobile Money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x v="0"/>
    <d v="1965-12-16T00:00:00"/>
    <s v="Port Patriciaburgh"/>
    <d v="2022-12-22T00:00:00"/>
    <n v="60"/>
  </r>
  <r>
    <s v="T01230"/>
    <d v="2024-06-25T00:00:00"/>
    <s v="C157"/>
    <s v="P031"/>
    <s v="S001"/>
    <n v="3"/>
    <n v="0.1"/>
    <s v="Mobile Money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x v="0"/>
    <d v="1965-12-16T00:00:00"/>
    <s v="Port Patriciaburgh"/>
    <d v="2022-12-22T00:00:00"/>
    <n v="60"/>
  </r>
  <r>
    <s v="T01231"/>
    <d v="2024-05-23T00:00:00"/>
    <s v="C002"/>
    <s v="P037"/>
    <s v="S005"/>
    <n v="2"/>
    <n v="0.05"/>
    <s v="Cash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0"/>
    <d v="1959-08-18T00:00:00"/>
    <s v="New Gabrielleport"/>
    <d v="2020-11-03T00:00:00"/>
    <n v="66"/>
  </r>
  <r>
    <s v="T01232"/>
    <d v="2025-07-27T00:00:00"/>
    <s v="C136"/>
    <s v="P038"/>
    <s v="S001"/>
    <n v="5"/>
    <n v="0.1"/>
    <s v="Credit Card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0"/>
    <d v="2007-06-27T00:00:00"/>
    <s v="Watsonview"/>
    <d v="2023-04-22T00:00:00"/>
    <n v="18"/>
  </r>
  <r>
    <s v="T01233"/>
    <d v="2025-02-03T00:00:00"/>
    <s v="C119"/>
    <s v="P013"/>
    <s v="S002"/>
    <n v="3"/>
    <n v="0"/>
    <s v="Credit Card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91-07-31T00:00:00"/>
    <s v="West Ralph"/>
    <d v="2025-03-31T00:00:00"/>
    <n v="34"/>
  </r>
  <r>
    <s v="T01234"/>
    <d v="2024-02-21T00:00:00"/>
    <s v="C029"/>
    <s v="P015"/>
    <s v="S002"/>
    <n v="4"/>
    <n v="0.15"/>
    <s v="Credit Card"/>
    <n v="270.45"/>
    <n v="187.6"/>
    <s v="Fashion"/>
    <s v="Bags"/>
    <n v="1081.8"/>
    <n v="750.4"/>
    <n v="331.4"/>
    <n v="0.30634128304677388"/>
    <n v="162.26999999999998"/>
    <n v="919.53"/>
    <n v="169.13"/>
    <x v="0"/>
    <d v="1978-05-20T00:00:00"/>
    <s v="West Charles"/>
    <d v="2021-08-30T00:00:00"/>
    <n v="48"/>
  </r>
  <r>
    <s v="T01235"/>
    <d v="2024-05-13T00:00:00"/>
    <s v="C041"/>
    <s v="P029"/>
    <s v="S001"/>
    <n v="1"/>
    <n v="0.1"/>
    <s v="Bank Transfer"/>
    <n v="1485.05"/>
    <n v="988.31"/>
    <s v="Fashion"/>
    <s v="Clothing"/>
    <n v="1485.05"/>
    <n v="988.31"/>
    <n v="496.74"/>
    <n v="0.33449378808794317"/>
    <n v="148.505"/>
    <n v="1336.5450000000001"/>
    <n v="348.23500000000013"/>
    <x v="1"/>
    <d v="1980-07-03T00:00:00"/>
    <s v="North Sharontown"/>
    <d v="2023-01-24T00:00:00"/>
    <n v="45"/>
  </r>
  <r>
    <s v="T01236"/>
    <d v="2024-07-02T00:00:00"/>
    <s v="C054"/>
    <s v="P004"/>
    <s v="S004"/>
    <n v="3"/>
    <n v="0.1"/>
    <s v="Mobile Money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1"/>
    <d v="2002-11-10T00:00:00"/>
    <s v="New Kathleentown"/>
    <d v="2021-03-19T00:00:00"/>
    <n v="23"/>
  </r>
  <r>
    <s v="T01237"/>
    <d v="2024-07-17T00:00:00"/>
    <s v="C012"/>
    <s v="P023"/>
    <s v="S001"/>
    <n v="1"/>
    <n v="0.05"/>
    <s v="Credit Card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1989-12-08T00:00:00"/>
    <s v="Lake Dawn"/>
    <d v="2021-07-16T00:00:00"/>
    <n v="36"/>
  </r>
  <r>
    <s v="T01238"/>
    <d v="2025-01-28T00:00:00"/>
    <s v="C008"/>
    <s v="P014"/>
    <s v="S004"/>
    <n v="5"/>
    <n v="0"/>
    <s v="Cash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0"/>
    <d v="1960-11-13T00:00:00"/>
    <s v="New Michaelland"/>
    <d v="2025-03-04T00:00:00"/>
    <n v="65"/>
  </r>
  <r>
    <s v="T01239"/>
    <d v="2024-11-30T00:00:00"/>
    <s v="C061"/>
    <s v="P021"/>
    <s v="S004"/>
    <n v="5"/>
    <n v="0.1"/>
    <s v="Mobile Money"/>
    <n v="1227.24"/>
    <n v="977.09"/>
    <s v="Groceries"/>
    <s v="Dairy"/>
    <n v="6136.2"/>
    <n v="4885.45"/>
    <n v="1250.75"/>
    <n v="0.20383136142889738"/>
    <n v="613.62"/>
    <n v="5522.58"/>
    <n v="637.13000000000011"/>
    <x v="0"/>
    <d v="1968-10-21T00:00:00"/>
    <s v="North Michellemouth"/>
    <d v="2021-02-01T00:00:00"/>
    <n v="57"/>
  </r>
  <r>
    <s v="T01240"/>
    <d v="2024-10-13T00:00:00"/>
    <s v="C051"/>
    <s v="P039"/>
    <s v="S003"/>
    <n v="2"/>
    <n v="0"/>
    <s v="Bank Transfer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2004-12-19T00:00:00"/>
    <s v="Boyerstad"/>
    <d v="2024-02-25T00:00:00"/>
    <n v="21"/>
  </r>
  <r>
    <s v="T01241"/>
    <d v="2023-10-27T00:00:00"/>
    <s v="C059"/>
    <s v="P050"/>
    <s v="S001"/>
    <n v="2"/>
    <n v="0.15"/>
    <s v="Credit Card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1"/>
    <d v="1963-05-11T00:00:00"/>
    <s v="New Meagan"/>
    <d v="2024-09-27T00:00:00"/>
    <n v="63"/>
  </r>
  <r>
    <s v="T01242"/>
    <d v="2023-11-08T00:00:00"/>
    <s v="C097"/>
    <s v="P009"/>
    <s v="S002"/>
    <n v="1"/>
    <n v="0.15"/>
    <s v="Mobile Money"/>
    <n v="123.19"/>
    <n v="80.36"/>
    <s v="Groceries"/>
    <s v="Snacks"/>
    <n v="123.19"/>
    <n v="80.36"/>
    <n v="42.83"/>
    <n v="0.34767432421462779"/>
    <n v="18.4785"/>
    <n v="104.7115"/>
    <n v="24.351500000000001"/>
    <x v="0"/>
    <d v="1994-08-14T00:00:00"/>
    <s v="Wardfort"/>
    <d v="2025-06-14T00:00:00"/>
    <n v="31"/>
  </r>
  <r>
    <s v="T01243"/>
    <d v="2023-09-22T00:00:00"/>
    <s v="C014"/>
    <s v="P043"/>
    <s v="S004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74-06-25T00:00:00"/>
    <s v="East Samantha"/>
    <d v="2021-11-09T00:00:00"/>
    <n v="51"/>
  </r>
  <r>
    <s v="T01244"/>
    <d v="2024-08-14T00:00:00"/>
    <s v="C046"/>
    <s v="P043"/>
    <s v="S004"/>
    <n v="3"/>
    <n v="0.05"/>
    <s v="Mobile Money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x v="0"/>
    <d v="1964-01-21T00:00:00"/>
    <s v="New Jontown"/>
    <d v="2022-06-25T00:00:00"/>
    <n v="62"/>
  </r>
  <r>
    <s v="T01245"/>
    <d v="2024-02-14T00:00:00"/>
    <s v="C185"/>
    <s v="P044"/>
    <s v="S002"/>
    <n v="3"/>
    <n v="0.1"/>
    <s v="Credit Card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x v="1"/>
    <d v="1975-07-04T00:00:00"/>
    <s v="North Chaseborough"/>
    <d v="2024-10-06T00:00:00"/>
    <n v="50"/>
  </r>
  <r>
    <s v="T01246"/>
    <d v="2024-10-21T00:00:00"/>
    <s v="C086"/>
    <s v="P028"/>
    <s v="S002"/>
    <n v="1"/>
    <n v="0"/>
    <s v="Bank Transfer"/>
    <n v="673.78"/>
    <n v="363.33"/>
    <s v="Electronics"/>
    <s v="Smartphone"/>
    <n v="673.78"/>
    <n v="363.33"/>
    <n v="310.45"/>
    <n v="0.46075870462168661"/>
    <n v="0"/>
    <n v="673.78"/>
    <n v="310.45"/>
    <x v="1"/>
    <d v="1975-09-26T00:00:00"/>
    <s v="Port Stephanie"/>
    <d v="2023-07-26T00:00:00"/>
    <n v="50"/>
  </r>
  <r>
    <s v="T01247"/>
    <d v="2025-02-21T00:00:00"/>
    <s v="C035"/>
    <s v="P015"/>
    <s v="S001"/>
    <n v="4"/>
    <n v="0.15"/>
    <s v="Mobile Money"/>
    <n v="270.45"/>
    <n v="187.6"/>
    <s v="Fashion"/>
    <s v="Bags"/>
    <n v="1081.8"/>
    <n v="750.4"/>
    <n v="331.4"/>
    <n v="0.30634128304677388"/>
    <n v="162.26999999999998"/>
    <n v="919.53"/>
    <n v="169.13"/>
    <x v="1"/>
    <d v="1991-04-19T00:00:00"/>
    <s v="North George"/>
    <d v="2023-03-22T00:00:00"/>
    <n v="35"/>
  </r>
  <r>
    <s v="T01248"/>
    <d v="2024-10-03T00:00:00"/>
    <s v="C044"/>
    <s v="P013"/>
    <s v="S003"/>
    <n v="2"/>
    <n v="0.1"/>
    <s v="Credit Card"/>
    <n v="1134.8"/>
    <n v="675.1"/>
    <s v="Fashion"/>
    <s v="Watches"/>
    <n v="2269.6"/>
    <n v="1350.2"/>
    <n v="919.39999999999986"/>
    <n v="0.40509340853013742"/>
    <n v="226.96"/>
    <n v="2042.6399999999999"/>
    <n v="692.43999999999983"/>
    <x v="0"/>
    <d v="1961-02-14T00:00:00"/>
    <s v="Bryanside"/>
    <d v="2024-12-27T00:00:00"/>
    <n v="65"/>
  </r>
  <r>
    <s v="T01249"/>
    <d v="2024-08-27T00:00:00"/>
    <s v="C164"/>
    <s v="P050"/>
    <s v="S005"/>
    <n v="2"/>
    <n v="0.05"/>
    <s v="Cash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0"/>
    <d v="1968-07-28T00:00:00"/>
    <s v="North Rodney"/>
    <d v="2020-12-21T00:00:00"/>
    <n v="57"/>
  </r>
  <r>
    <s v="T01250"/>
    <d v="2025-05-11T00:00:00"/>
    <s v="C106"/>
    <s v="P029"/>
    <s v="S005"/>
    <n v="4"/>
    <n v="0.05"/>
    <s v="Mobile Money"/>
    <n v="1485.05"/>
    <n v="988.31"/>
    <s v="Fashion"/>
    <s v="Clothing"/>
    <n v="5940.2"/>
    <n v="3953.24"/>
    <n v="1986.96"/>
    <n v="0.33449378808794317"/>
    <n v="297.01"/>
    <n v="5643.19"/>
    <n v="1689.9499999999998"/>
    <x v="1"/>
    <d v="1987-04-23T00:00:00"/>
    <s v="Lake Ricardo"/>
    <d v="2025-02-06T00:00:00"/>
    <n v="39"/>
  </r>
  <r>
    <s v="T01251"/>
    <d v="2024-02-03T00:00:00"/>
    <s v="C119"/>
    <s v="P026"/>
    <s v="S003"/>
    <n v="1"/>
    <n v="0.15"/>
    <s v="Credit Card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91-07-31T00:00:00"/>
    <s v="West Ralph"/>
    <d v="2025-03-31T00:00:00"/>
    <n v="34"/>
  </r>
  <r>
    <s v="T01252"/>
    <d v="2025-02-23T00:00:00"/>
    <s v="C064"/>
    <s v="P041"/>
    <s v="S003"/>
    <n v="4"/>
    <n v="0.05"/>
    <s v="Credit Card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x v="1"/>
    <d v="1973-09-01T00:00:00"/>
    <s v="Brittanyburgh"/>
    <d v="2024-09-26T00:00:00"/>
    <n v="52"/>
  </r>
  <r>
    <s v="T01253"/>
    <d v="2024-03-24T00:00:00"/>
    <s v="C147"/>
    <s v="P017"/>
    <s v="S001"/>
    <n v="4"/>
    <n v="0"/>
    <s v="Cash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1"/>
    <d v="1967-02-03T00:00:00"/>
    <s v="New Jason"/>
    <d v="2023-05-20T00:00:00"/>
    <n v="59"/>
  </r>
  <r>
    <s v="T01254"/>
    <d v="2025-05-04T00:00:00"/>
    <s v="C121"/>
    <s v="P050"/>
    <s v="S005"/>
    <n v="1"/>
    <n v="0.15"/>
    <s v="Mobile Money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0"/>
    <d v="1967-02-28T00:00:00"/>
    <s v="Sarahhaven"/>
    <d v="2021-10-11T00:00:00"/>
    <n v="59"/>
  </r>
  <r>
    <s v="T01255"/>
    <d v="2025-04-17T00:00:00"/>
    <s v="C123"/>
    <s v="P043"/>
    <s v="S001"/>
    <n v="4"/>
    <n v="0.15"/>
    <s v="Credit Card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1"/>
    <d v="1989-11-06T00:00:00"/>
    <s v="Cliffordbury"/>
    <d v="2022-06-06T00:00:00"/>
    <n v="36"/>
  </r>
  <r>
    <s v="T01256"/>
    <d v="2024-12-28T00:00:00"/>
    <s v="C022"/>
    <s v="P026"/>
    <s v="S005"/>
    <n v="1"/>
    <n v="0.15"/>
    <s v="Credit Card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55-11-16T00:00:00"/>
    <s v="East James"/>
    <d v="2020-10-02T00:00:00"/>
    <n v="70"/>
  </r>
  <r>
    <s v="T01257"/>
    <d v="2025-05-09T00:00:00"/>
    <s v="C034"/>
    <s v="P020"/>
    <s v="S003"/>
    <n v="3"/>
    <n v="0.05"/>
    <s v="Cash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x v="1"/>
    <d v="1964-12-19T00:00:00"/>
    <s v="East Mary"/>
    <d v="2025-01-13T00:00:00"/>
    <n v="61"/>
  </r>
  <r>
    <s v="T01258"/>
    <d v="2025-07-22T00:00:00"/>
    <s v="C005"/>
    <s v="P012"/>
    <s v="S004"/>
    <n v="3"/>
    <n v="0.05"/>
    <s v="Mobile Money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92-06-18T00:00:00"/>
    <s v="Port Kimberly"/>
    <d v="2022-02-24T00:00:00"/>
    <n v="34"/>
  </r>
  <r>
    <s v="T01259"/>
    <d v="2024-03-15T00:00:00"/>
    <s v="C147"/>
    <s v="P045"/>
    <s v="S005"/>
    <n v="1"/>
    <n v="0.15"/>
    <s v="Mobile Money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67-02-03T00:00:00"/>
    <s v="New Jason"/>
    <d v="2023-05-20T00:00:00"/>
    <n v="59"/>
  </r>
  <r>
    <s v="T01260"/>
    <d v="2024-08-22T00:00:00"/>
    <s v="C198"/>
    <s v="P031"/>
    <s v="S002"/>
    <n v="4"/>
    <n v="0.05"/>
    <s v="Bank Transfer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0"/>
    <d v="1986-01-23T00:00:00"/>
    <s v="Jessicaside"/>
    <d v="2022-12-10T00:00:00"/>
    <n v="40"/>
  </r>
  <r>
    <s v="T01261"/>
    <d v="2023-11-12T00:00:00"/>
    <s v="C161"/>
    <s v="P011"/>
    <s v="S004"/>
    <n v="1"/>
    <n v="0"/>
    <s v="Mobile Money"/>
    <n v="248.57"/>
    <n v="190.67"/>
    <s v="Electronics"/>
    <s v="Headphones"/>
    <n v="248.57"/>
    <n v="190.67"/>
    <n v="57.900000000000006"/>
    <n v="0.2329323731745585"/>
    <n v="0"/>
    <n v="248.57"/>
    <n v="57.900000000000006"/>
    <x v="0"/>
    <d v="1963-01-19T00:00:00"/>
    <s v="Shannontown"/>
    <d v="2023-01-31T00:00:00"/>
    <n v="63"/>
  </r>
  <r>
    <s v="T01262"/>
    <d v="2024-05-10T00:00:00"/>
    <s v="C177"/>
    <s v="P030"/>
    <s v="S003"/>
    <n v="5"/>
    <n v="0"/>
    <s v="Bank Transfer"/>
    <n v="29.24"/>
    <n v="15.28"/>
    <s v="Fashion"/>
    <s v="Watches"/>
    <n v="146.19999999999999"/>
    <n v="76.399999999999991"/>
    <n v="69.8"/>
    <n v="0.47742818057455544"/>
    <n v="0"/>
    <n v="146.19999999999999"/>
    <n v="69.8"/>
    <x v="1"/>
    <d v="1985-01-05T00:00:00"/>
    <s v="South James"/>
    <d v="2022-01-23T00:00:00"/>
    <n v="41"/>
  </r>
  <r>
    <s v="T01263"/>
    <d v="2025-05-06T00:00:00"/>
    <s v="C110"/>
    <s v="P033"/>
    <s v="S003"/>
    <n v="5"/>
    <n v="0.05"/>
    <s v="Cash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x v="1"/>
    <d v="1966-01-05T00:00:00"/>
    <s v="South Ianhaven"/>
    <d v="2022-12-31T00:00:00"/>
    <n v="60"/>
  </r>
  <r>
    <s v="T01264"/>
    <d v="2024-02-17T00:00:00"/>
    <s v="C159"/>
    <s v="P007"/>
    <s v="S003"/>
    <n v="1"/>
    <n v="0.1"/>
    <s v="Cash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0"/>
    <d v="1990-10-14T00:00:00"/>
    <s v="Joshuamouth"/>
    <d v="2022-01-26T00:00:00"/>
    <n v="35"/>
  </r>
  <r>
    <s v="T01265"/>
    <d v="2024-06-28T00:00:00"/>
    <s v="C029"/>
    <s v="P013"/>
    <s v="S004"/>
    <n v="3"/>
    <n v="0.15"/>
    <s v="Cash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x v="0"/>
    <d v="1978-05-20T00:00:00"/>
    <s v="West Charles"/>
    <d v="2021-08-30T00:00:00"/>
    <n v="48"/>
  </r>
  <r>
    <s v="T01266"/>
    <d v="2024-05-27T00:00:00"/>
    <s v="C094"/>
    <s v="P046"/>
    <s v="S003"/>
    <n v="2"/>
    <n v="0"/>
    <s v="Credit Card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0"/>
    <d v="1962-10-18T00:00:00"/>
    <s v="Seanland"/>
    <d v="2025-08-07T00:00:00"/>
    <n v="63"/>
  </r>
  <r>
    <s v="T01267"/>
    <d v="2024-11-01T00:00:00"/>
    <s v="C036"/>
    <s v="P020"/>
    <s v="S003"/>
    <n v="2"/>
    <n v="0"/>
    <s v="Mobile Money"/>
    <n v="323.92"/>
    <n v="242.98"/>
    <s v="Fashion"/>
    <s v="Accessories"/>
    <n v="647.84"/>
    <n v="485.96"/>
    <n v="161.88000000000005"/>
    <n v="0.24987651271918998"/>
    <n v="0"/>
    <n v="647.84"/>
    <n v="161.88000000000005"/>
    <x v="0"/>
    <d v="1991-11-04T00:00:00"/>
    <s v="Ashleyview"/>
    <d v="2020-09-30T00:00:00"/>
    <n v="34"/>
  </r>
  <r>
    <s v="T01268"/>
    <d v="2025-07-29T00:00:00"/>
    <s v="C189"/>
    <s v="P027"/>
    <s v="S005"/>
    <n v="2"/>
    <n v="0.05"/>
    <s v="Bank Transfer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x v="0"/>
    <d v="1966-08-07T00:00:00"/>
    <s v="East Walter"/>
    <d v="2021-03-05T00:00:00"/>
    <n v="59"/>
  </r>
  <r>
    <s v="T01269"/>
    <d v="2025-04-21T00:00:00"/>
    <s v="C091"/>
    <s v="P050"/>
    <s v="S003"/>
    <n v="5"/>
    <n v="0.15"/>
    <s v="Bank Transfer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0"/>
    <d v="1963-02-04T00:00:00"/>
    <s v="Port Williamhaven"/>
    <d v="2021-08-23T00:00:00"/>
    <n v="63"/>
  </r>
  <r>
    <s v="T01270"/>
    <d v="2024-12-03T00:00:00"/>
    <s v="C014"/>
    <s v="P010"/>
    <s v="S001"/>
    <n v="3"/>
    <n v="0.1"/>
    <s v="Mobile Money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x v="0"/>
    <d v="1974-06-25T00:00:00"/>
    <s v="East Samantha"/>
    <d v="2021-11-09T00:00:00"/>
    <n v="51"/>
  </r>
  <r>
    <s v="T01271"/>
    <d v="2024-03-27T00:00:00"/>
    <s v="C125"/>
    <s v="P023"/>
    <s v="S005"/>
    <n v="5"/>
    <n v="0"/>
    <s v="Mobile Money"/>
    <n v="1878.47"/>
    <n v="1014.91"/>
    <s v="Fashion"/>
    <s v="Footwear"/>
    <n v="9392.35"/>
    <n v="5074.55"/>
    <n v="4317.8"/>
    <n v="0.45971455493034225"/>
    <n v="0"/>
    <n v="9392.35"/>
    <n v="4317.8"/>
    <x v="0"/>
    <d v="1990-04-03T00:00:00"/>
    <s v="Lake Christopher"/>
    <d v="2021-03-14T00:00:00"/>
    <n v="36"/>
  </r>
  <r>
    <s v="T01272"/>
    <d v="2024-04-04T00:00:00"/>
    <s v="C182"/>
    <s v="P016"/>
    <s v="S005"/>
    <n v="5"/>
    <n v="0.1"/>
    <s v="Mobile Money"/>
    <n v="1858.75"/>
    <n v="1451.16"/>
    <s v="Fashion"/>
    <s v="Accessories"/>
    <n v="9293.75"/>
    <n v="7255.8"/>
    <n v="2037.9499999999998"/>
    <n v="0.21928177538668459"/>
    <n v="929.375"/>
    <n v="8364.375"/>
    <n v="1108.5749999999998"/>
    <x v="0"/>
    <d v="2004-07-25T00:00:00"/>
    <s v="East Rodney"/>
    <d v="2021-04-16T00:00:00"/>
    <n v="21"/>
  </r>
  <r>
    <s v="T01273"/>
    <d v="2023-12-03T00:00:00"/>
    <s v="C159"/>
    <s v="P027"/>
    <s v="S003"/>
    <n v="1"/>
    <n v="0.05"/>
    <s v="Mobile Money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0"/>
    <d v="1990-10-14T00:00:00"/>
    <s v="Joshuamouth"/>
    <d v="2022-01-26T00:00:00"/>
    <n v="35"/>
  </r>
  <r>
    <s v="T01274"/>
    <d v="2024-09-04T00:00:00"/>
    <s v="C023"/>
    <s v="P032"/>
    <s v="S001"/>
    <n v="4"/>
    <n v="0.05"/>
    <s v="Bank Transfer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x v="1"/>
    <d v="1972-05-09T00:00:00"/>
    <s v="New Christophermouth"/>
    <d v="2020-10-19T00:00:00"/>
    <n v="54"/>
  </r>
  <r>
    <s v="T01275"/>
    <d v="2024-01-08T00:00:00"/>
    <s v="C020"/>
    <s v="P016"/>
    <s v="S001"/>
    <n v="2"/>
    <n v="0.1"/>
    <s v="Cash"/>
    <n v="1858.75"/>
    <n v="1451.16"/>
    <s v="Fashion"/>
    <s v="Accessories"/>
    <n v="3717.5"/>
    <n v="2902.32"/>
    <n v="815.17999999999984"/>
    <n v="0.21928177538668456"/>
    <n v="371.75"/>
    <n v="3345.75"/>
    <n v="443.42999999999984"/>
    <x v="1"/>
    <d v="1982-06-26T00:00:00"/>
    <s v="Travisstad"/>
    <d v="2024-04-19T00:00:00"/>
    <n v="43"/>
  </r>
  <r>
    <s v="T01276"/>
    <d v="2025-03-16T00:00:00"/>
    <s v="C179"/>
    <s v="P023"/>
    <s v="S002"/>
    <n v="4"/>
    <n v="0.05"/>
    <s v="Credit Card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1"/>
    <d v="1985-02-14T00:00:00"/>
    <s v="Bennettburgh"/>
    <d v="2025-08-19T00:00:00"/>
    <n v="41"/>
  </r>
  <r>
    <s v="T01277"/>
    <d v="2024-09-19T00:00:00"/>
    <s v="C134"/>
    <s v="P041"/>
    <s v="S001"/>
    <n v="3"/>
    <n v="0.15"/>
    <s v="Credit Card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x v="1"/>
    <d v="1985-01-29T00:00:00"/>
    <s v="Angelaland"/>
    <d v="2025-05-22T00:00:00"/>
    <n v="41"/>
  </r>
  <r>
    <s v="T01278"/>
    <d v="2023-10-04T00:00:00"/>
    <s v="C122"/>
    <s v="P023"/>
    <s v="S003"/>
    <n v="4"/>
    <n v="0.15"/>
    <s v="Cash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61-10-02T00:00:00"/>
    <s v="Simonstad"/>
    <d v="2024-06-24T00:00:00"/>
    <n v="64"/>
  </r>
  <r>
    <s v="T01279"/>
    <d v="2024-06-24T00:00:00"/>
    <s v="C075"/>
    <s v="P041"/>
    <s v="S002"/>
    <n v="1"/>
    <n v="0"/>
    <s v="Credit Card"/>
    <n v="1635.01"/>
    <n v="1043.29"/>
    <s v="Electronics"/>
    <s v="Television"/>
    <n v="1635.01"/>
    <n v="1043.29"/>
    <n v="591.72"/>
    <n v="0.36190604338811383"/>
    <n v="0"/>
    <n v="1635.01"/>
    <n v="591.72"/>
    <x v="0"/>
    <d v="1954-09-17T00:00:00"/>
    <s v="New John"/>
    <d v="2021-05-12T00:00:00"/>
    <n v="71"/>
  </r>
  <r>
    <s v="T01280"/>
    <d v="2024-02-12T00:00:00"/>
    <s v="C134"/>
    <s v="P014"/>
    <s v="S003"/>
    <n v="4"/>
    <n v="0.1"/>
    <s v="Bank Transfer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1"/>
    <d v="1985-01-29T00:00:00"/>
    <s v="Angelaland"/>
    <d v="2025-05-22T00:00:00"/>
    <n v="41"/>
  </r>
  <r>
    <s v="T01281"/>
    <d v="2025-06-20T00:00:00"/>
    <s v="C125"/>
    <s v="P014"/>
    <s v="S005"/>
    <n v="5"/>
    <n v="0.15"/>
    <s v="Mobile Money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1990-04-03T00:00:00"/>
    <s v="Lake Christopher"/>
    <d v="2021-03-14T00:00:00"/>
    <n v="36"/>
  </r>
  <r>
    <s v="T01282"/>
    <d v="2025-08-29T00:00:00"/>
    <s v="C078"/>
    <s v="P038"/>
    <s v="S005"/>
    <n v="2"/>
    <n v="0.1"/>
    <s v="Credit Card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1988-09-25T00:00:00"/>
    <s v="Craigport"/>
    <d v="2025-01-14T00:00:00"/>
    <n v="37"/>
  </r>
  <r>
    <s v="T01283"/>
    <d v="2023-12-14T00:00:00"/>
    <s v="C067"/>
    <s v="P001"/>
    <s v="S002"/>
    <n v="4"/>
    <n v="0.1"/>
    <s v="Bank Transfer"/>
    <n v="1673.69"/>
    <n v="1323.38"/>
    <s v="Electronics"/>
    <s v="Camera"/>
    <n v="6694.76"/>
    <n v="5293.52"/>
    <n v="1401.2399999999998"/>
    <n v="0.20930399297360916"/>
    <n v="669.47600000000011"/>
    <n v="6025.2839999999997"/>
    <n v="731.76399999999921"/>
    <x v="0"/>
    <d v="1973-09-07T00:00:00"/>
    <s v="Davisfurt"/>
    <d v="2021-03-11T00:00:00"/>
    <n v="52"/>
  </r>
  <r>
    <s v="T01284"/>
    <d v="2024-06-27T00:00:00"/>
    <s v="C198"/>
    <s v="P042"/>
    <s v="S001"/>
    <n v="2"/>
    <n v="0.1"/>
    <s v="Bank Transfer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86-01-23T00:00:00"/>
    <s v="Jessicaside"/>
    <d v="2022-12-10T00:00:00"/>
    <n v="40"/>
  </r>
  <r>
    <s v="T01285"/>
    <d v="2024-08-29T00:00:00"/>
    <s v="C117"/>
    <s v="P020"/>
    <s v="S002"/>
    <n v="5"/>
    <n v="0.05"/>
    <s v="Bank Transfer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x v="1"/>
    <d v="1987-09-07T00:00:00"/>
    <s v="Lauraborough"/>
    <d v="2022-12-18T00:00:00"/>
    <n v="38"/>
  </r>
  <r>
    <s v="T01286"/>
    <d v="2024-02-17T00:00:00"/>
    <s v="C047"/>
    <s v="P019"/>
    <s v="S002"/>
    <n v="2"/>
    <n v="0.05"/>
    <s v="Credit Card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1"/>
    <d v="2006-07-03T00:00:00"/>
    <s v="Port Jessica"/>
    <d v="2025-02-25T00:00:00"/>
    <n v="19"/>
  </r>
  <r>
    <s v="T01287"/>
    <d v="2025-08-24T00:00:00"/>
    <s v="C030"/>
    <s v="P014"/>
    <s v="S001"/>
    <n v="3"/>
    <n v="0.05"/>
    <s v="Mobile Money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x v="0"/>
    <d v="2002-06-10T00:00:00"/>
    <s v="Thomashaven"/>
    <d v="2022-08-27T00:00:00"/>
    <n v="24"/>
  </r>
  <r>
    <s v="T01288"/>
    <d v="2023-10-14T00:00:00"/>
    <s v="C067"/>
    <s v="P001"/>
    <s v="S003"/>
    <n v="2"/>
    <n v="0.05"/>
    <s v="Cash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x v="0"/>
    <d v="1973-09-07T00:00:00"/>
    <s v="Davisfurt"/>
    <d v="2021-03-11T00:00:00"/>
    <n v="52"/>
  </r>
  <r>
    <s v="T01289"/>
    <d v="2024-09-05T00:00:00"/>
    <s v="C171"/>
    <s v="P041"/>
    <s v="S003"/>
    <n v="3"/>
    <n v="0.05"/>
    <s v="Bank Transfer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0"/>
    <d v="1993-03-15T00:00:00"/>
    <s v="Robertsborough"/>
    <d v="2025-07-28T00:00:00"/>
    <n v="33"/>
  </r>
  <r>
    <s v="T01290"/>
    <d v="2024-08-09T00:00:00"/>
    <s v="C115"/>
    <s v="P022"/>
    <s v="S005"/>
    <n v="2"/>
    <n v="0.1"/>
    <s v="Cash"/>
    <n v="25.57"/>
    <n v="19.05"/>
    <s v="Groceries"/>
    <s v="Vegetables"/>
    <n v="51.14"/>
    <n v="38.1"/>
    <n v="13.04"/>
    <n v="0.25498631208447398"/>
    <n v="5.1140000000000008"/>
    <n v="46.025999999999996"/>
    <n v="7.9259999999999948"/>
    <x v="0"/>
    <d v="1960-02-25T00:00:00"/>
    <s v="Smithburgh"/>
    <d v="2023-11-12T00:00:00"/>
    <n v="66"/>
  </r>
  <r>
    <s v="T01291"/>
    <d v="2025-09-05T00:00:00"/>
    <s v="C007"/>
    <s v="P032"/>
    <s v="S004"/>
    <n v="4"/>
    <n v="0.05"/>
    <s v="Mobile Money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x v="0"/>
    <d v="1985-01-11T00:00:00"/>
    <s v="West Jasmine"/>
    <d v="2021-10-13T00:00:00"/>
    <n v="41"/>
  </r>
  <r>
    <s v="T01292"/>
    <d v="2024-12-01T00:00:00"/>
    <s v="C082"/>
    <s v="P036"/>
    <s v="S002"/>
    <n v="1"/>
    <n v="0.1"/>
    <s v="Bank Transfer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0"/>
    <d v="2003-05-11T00:00:00"/>
    <s v="Vasquezmouth"/>
    <d v="2024-06-29T00:00:00"/>
    <n v="23"/>
  </r>
  <r>
    <s v="T01293"/>
    <d v="2025-04-06T00:00:00"/>
    <s v="C122"/>
    <s v="P010"/>
    <s v="S003"/>
    <n v="5"/>
    <n v="0.05"/>
    <s v="Mobile Money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x v="0"/>
    <d v="1961-10-02T00:00:00"/>
    <s v="Simonstad"/>
    <d v="2024-06-24T00:00:00"/>
    <n v="64"/>
  </r>
  <r>
    <s v="T01294"/>
    <d v="2025-07-18T00:00:00"/>
    <s v="C087"/>
    <s v="P028"/>
    <s v="S001"/>
    <n v="4"/>
    <n v="0"/>
    <s v="Credit Card"/>
    <n v="673.78"/>
    <n v="363.33"/>
    <s v="Electronics"/>
    <s v="Smartphone"/>
    <n v="2695.12"/>
    <n v="1453.32"/>
    <n v="1241.8"/>
    <n v="0.46075870462168661"/>
    <n v="0"/>
    <n v="2695.12"/>
    <n v="1241.8"/>
    <x v="1"/>
    <d v="1975-06-22T00:00:00"/>
    <s v="Berrymouth"/>
    <d v="2025-07-02T00:00:00"/>
    <n v="51"/>
  </r>
  <r>
    <s v="T01295"/>
    <d v="2024-01-04T00:00:00"/>
    <s v="C174"/>
    <s v="P025"/>
    <s v="S005"/>
    <n v="1"/>
    <n v="0.1"/>
    <s v="Cash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0"/>
    <d v="2005-07-07T00:00:00"/>
    <s v="South Jennifer"/>
    <d v="2025-08-28T00:00:00"/>
    <n v="20"/>
  </r>
  <r>
    <s v="T01296"/>
    <d v="2024-12-06T00:00:00"/>
    <s v="C103"/>
    <s v="P007"/>
    <s v="S005"/>
    <n v="2"/>
    <n v="0.15"/>
    <s v="Bank Transfer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x v="1"/>
    <d v="1964-10-26T00:00:00"/>
    <s v="Joyceside"/>
    <d v="2021-06-04T00:00:00"/>
    <n v="61"/>
  </r>
  <r>
    <s v="T01297"/>
    <d v="2025-04-10T00:00:00"/>
    <s v="C024"/>
    <s v="P047"/>
    <s v="S003"/>
    <n v="1"/>
    <n v="0.05"/>
    <s v="Credit Card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1"/>
    <d v="1961-11-25T00:00:00"/>
    <s v="North April"/>
    <d v="2023-04-20T00:00:00"/>
    <n v="64"/>
  </r>
  <r>
    <s v="T01298"/>
    <d v="2025-06-27T00:00:00"/>
    <s v="C197"/>
    <s v="P037"/>
    <s v="S003"/>
    <n v="2"/>
    <n v="0"/>
    <s v="Cash"/>
    <n v="1952.65"/>
    <n v="1451.27"/>
    <s v="Electronics"/>
    <s v="Television"/>
    <n v="3905.3"/>
    <n v="2902.54"/>
    <n v="1002.7600000000002"/>
    <n v="0.2567690062223133"/>
    <n v="0"/>
    <n v="3905.3"/>
    <n v="1002.7600000000002"/>
    <x v="0"/>
    <d v="1957-09-23T00:00:00"/>
    <s v="Lake Emily"/>
    <d v="2020-11-18T00:00:00"/>
    <n v="68"/>
  </r>
  <r>
    <s v="T01299"/>
    <d v="2023-12-06T00:00:00"/>
    <s v="C138"/>
    <s v="P031"/>
    <s v="S004"/>
    <n v="1"/>
    <n v="0.15"/>
    <s v="Credit Card"/>
    <n v="1095.72"/>
    <n v="822.2"/>
    <s v="Groceries"/>
    <s v="Snacks"/>
    <n v="1095.72"/>
    <n v="822.2"/>
    <n v="273.52"/>
    <n v="0.24962581681451462"/>
    <n v="164.358"/>
    <n v="931.36200000000008"/>
    <n v="109.16200000000003"/>
    <x v="1"/>
    <d v="1961-09-28T00:00:00"/>
    <s v="Melissaberg"/>
    <d v="2021-05-10T00:00:00"/>
    <n v="64"/>
  </r>
  <r>
    <s v="T01300"/>
    <d v="2023-12-31T00:00:00"/>
    <s v="C126"/>
    <s v="P003"/>
    <s v="S003"/>
    <n v="5"/>
    <n v="0"/>
    <s v="Bank Transfer"/>
    <n v="337.63"/>
    <n v="169.03"/>
    <s v="Fashion"/>
    <s v="Footwear"/>
    <n v="1688.15"/>
    <n v="845.15"/>
    <n v="843.00000000000011"/>
    <n v="0.49936320824571279"/>
    <n v="0"/>
    <n v="1688.15"/>
    <n v="843.00000000000011"/>
    <x v="0"/>
    <d v="1980-04-04T00:00:00"/>
    <s v="West Paulfurt"/>
    <d v="2024-12-28T00:00:00"/>
    <n v="46"/>
  </r>
  <r>
    <s v="T01301"/>
    <d v="2025-04-28T00:00:00"/>
    <s v="C102"/>
    <s v="P022"/>
    <s v="S002"/>
    <n v="4"/>
    <n v="0.1"/>
    <s v="Mobile Money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1"/>
    <d v="1996-06-20T00:00:00"/>
    <s v="South Briantown"/>
    <d v="2023-11-12T00:00:00"/>
    <n v="30"/>
  </r>
  <r>
    <s v="T01302"/>
    <d v="2024-10-19T00:00:00"/>
    <s v="C096"/>
    <s v="P012"/>
    <s v="S001"/>
    <n v="3"/>
    <n v="0.1"/>
    <s v="Bank Transfer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x v="0"/>
    <d v="1989-01-06T00:00:00"/>
    <s v="Lake Amanda"/>
    <d v="2021-10-27T00:00:00"/>
    <n v="37"/>
  </r>
  <r>
    <s v="T01303"/>
    <d v="2024-07-18T00:00:00"/>
    <s v="C079"/>
    <s v="P003"/>
    <s v="S004"/>
    <n v="5"/>
    <n v="0"/>
    <s v="Credit Card"/>
    <n v="337.63"/>
    <n v="169.03"/>
    <s v="Fashion"/>
    <s v="Footwear"/>
    <n v="1688.15"/>
    <n v="845.15"/>
    <n v="843.00000000000011"/>
    <n v="0.49936320824571279"/>
    <n v="0"/>
    <n v="1688.15"/>
    <n v="843.00000000000011"/>
    <x v="1"/>
    <d v="1979-06-15T00:00:00"/>
    <s v="North Bradleyfurt"/>
    <d v="2024-07-06T00:00:00"/>
    <n v="47"/>
  </r>
  <r>
    <s v="T01304"/>
    <d v="2025-04-30T00:00:00"/>
    <s v="C187"/>
    <s v="P041"/>
    <s v="S004"/>
    <n v="4"/>
    <n v="0.15"/>
    <s v="Bank Transfer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89-01-14T00:00:00"/>
    <s v="Gomeztown"/>
    <d v="2023-11-01T00:00:00"/>
    <n v="37"/>
  </r>
  <r>
    <s v="T01305"/>
    <d v="2025-05-14T00:00:00"/>
    <s v="C042"/>
    <s v="P002"/>
    <s v="S004"/>
    <n v="4"/>
    <n v="0.05"/>
    <s v="Cash"/>
    <n v="818.76"/>
    <n v="527.62"/>
    <s v="Electronics"/>
    <s v="Television"/>
    <n v="3275.04"/>
    <n v="2110.48"/>
    <n v="1164.56"/>
    <n v="0.35558649665347597"/>
    <n v="163.75200000000001"/>
    <n v="3111.288"/>
    <n v="1000.808"/>
    <x v="1"/>
    <d v="2000-02-08T00:00:00"/>
    <s v="North Teresashire"/>
    <d v="2021-11-09T00:00:00"/>
    <n v="26"/>
  </r>
  <r>
    <s v="T01306"/>
    <d v="2025-08-21T00:00:00"/>
    <s v="C037"/>
    <s v="P042"/>
    <s v="S002"/>
    <n v="3"/>
    <n v="0.15"/>
    <s v="Bank Transfer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x v="1"/>
    <d v="1982-08-30T00:00:00"/>
    <s v="West Melissahaven"/>
    <d v="2024-01-31T00:00:00"/>
    <n v="43"/>
  </r>
  <r>
    <s v="T01307"/>
    <d v="2024-12-22T00:00:00"/>
    <s v="C017"/>
    <s v="P026"/>
    <s v="S005"/>
    <n v="4"/>
    <n v="0"/>
    <s v="Cash"/>
    <n v="1015.76"/>
    <n v="584.4"/>
    <s v="Groceries"/>
    <s v="Dairy"/>
    <n v="4063.04"/>
    <n v="2337.6"/>
    <n v="1725.44"/>
    <n v="0.42466724423092073"/>
    <n v="0"/>
    <n v="4063.04"/>
    <n v="1725.44"/>
    <x v="1"/>
    <d v="1982-03-11T00:00:00"/>
    <s v="Peterside"/>
    <d v="2024-09-25T00:00:00"/>
    <n v="44"/>
  </r>
  <r>
    <s v="T01308"/>
    <d v="2024-02-29T00:00:00"/>
    <s v="C105"/>
    <s v="P030"/>
    <s v="S003"/>
    <n v="4"/>
    <n v="0.05"/>
    <s v="Mobile Money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0"/>
    <d v="1969-12-29T00:00:00"/>
    <s v="Morrisborough"/>
    <d v="2023-07-06T00:00:00"/>
    <n v="56"/>
  </r>
  <r>
    <s v="T01309"/>
    <d v="2024-11-20T00:00:00"/>
    <s v="C182"/>
    <s v="P027"/>
    <s v="S005"/>
    <n v="2"/>
    <n v="0.05"/>
    <s v="Credit Card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x v="0"/>
    <d v="2004-07-25T00:00:00"/>
    <s v="East Rodney"/>
    <d v="2021-04-16T00:00:00"/>
    <n v="21"/>
  </r>
  <r>
    <s v="T01310"/>
    <d v="2023-11-10T00:00:00"/>
    <s v="C098"/>
    <s v="P017"/>
    <s v="S003"/>
    <n v="5"/>
    <n v="0.15"/>
    <s v="Cash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x v="1"/>
    <d v="2005-01-09T00:00:00"/>
    <s v="East Colinmouth"/>
    <d v="2023-05-22T00:00:00"/>
    <n v="21"/>
  </r>
  <r>
    <s v="T01311"/>
    <d v="2025-03-29T00:00:00"/>
    <s v="C078"/>
    <s v="P042"/>
    <s v="S005"/>
    <n v="3"/>
    <n v="0.15"/>
    <s v="Mobile Money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x v="0"/>
    <d v="1988-09-25T00:00:00"/>
    <s v="Craigport"/>
    <d v="2025-01-14T00:00:00"/>
    <n v="37"/>
  </r>
  <r>
    <s v="T01312"/>
    <d v="2025-06-18T00:00:00"/>
    <s v="C058"/>
    <s v="P032"/>
    <s v="S001"/>
    <n v="1"/>
    <n v="0.05"/>
    <s v="Bank Transfer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0"/>
    <d v="2005-07-22T00:00:00"/>
    <s v="West Tinatown"/>
    <d v="2020-11-10T00:00:00"/>
    <n v="20"/>
  </r>
  <r>
    <s v="T01313"/>
    <d v="2025-07-26T00:00:00"/>
    <s v="C077"/>
    <s v="P009"/>
    <s v="S004"/>
    <n v="1"/>
    <n v="0.1"/>
    <s v="Mobile Money"/>
    <n v="123.19"/>
    <n v="80.36"/>
    <s v="Groceries"/>
    <s v="Snacks"/>
    <n v="123.19"/>
    <n v="80.36"/>
    <n v="42.83"/>
    <n v="0.34767432421462779"/>
    <n v="12.319000000000001"/>
    <n v="110.871"/>
    <n v="30.510999999999996"/>
    <x v="1"/>
    <d v="2002-12-24T00:00:00"/>
    <s v="North Meagan"/>
    <d v="2022-10-21T00:00:00"/>
    <n v="23"/>
  </r>
  <r>
    <s v="T01314"/>
    <d v="2025-05-02T00:00:00"/>
    <s v="C046"/>
    <s v="P012"/>
    <s v="S004"/>
    <n v="2"/>
    <n v="0"/>
    <s v="Cash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x v="0"/>
    <d v="1964-01-21T00:00:00"/>
    <s v="New Jontown"/>
    <d v="2022-06-25T00:00:00"/>
    <n v="62"/>
  </r>
  <r>
    <s v="T01315"/>
    <d v="2025-01-21T00:00:00"/>
    <s v="C196"/>
    <s v="P022"/>
    <s v="S003"/>
    <n v="4"/>
    <n v="0"/>
    <s v="Bank Transfer"/>
    <n v="25.57"/>
    <n v="19.05"/>
    <s v="Groceries"/>
    <s v="Vegetables"/>
    <n v="102.28"/>
    <n v="76.2"/>
    <n v="26.08"/>
    <n v="0.25498631208447398"/>
    <n v="0"/>
    <n v="102.28"/>
    <n v="26.08"/>
    <x v="1"/>
    <d v="1964-04-24T00:00:00"/>
    <s v="Woodbury"/>
    <d v="2025-02-19T00:00:00"/>
    <n v="62"/>
  </r>
  <r>
    <s v="T01316"/>
    <d v="2023-11-20T00:00:00"/>
    <s v="C149"/>
    <s v="P049"/>
    <s v="S004"/>
    <n v="5"/>
    <n v="0.15"/>
    <s v="Bank Transfer"/>
    <n v="388.26"/>
    <n v="199.3"/>
    <s v="Fashion"/>
    <s v="Watches"/>
    <n v="1941.3"/>
    <n v="996.5"/>
    <n v="944.8"/>
    <n v="0.48668418070365216"/>
    <n v="291.19499999999999"/>
    <n v="1650.105"/>
    <n v="653.60500000000002"/>
    <x v="0"/>
    <d v="1978-01-24T00:00:00"/>
    <s v="North Kathryn"/>
    <d v="2025-05-02T00:00:00"/>
    <n v="48"/>
  </r>
  <r>
    <s v="T01317"/>
    <d v="2024-05-11T00:00:00"/>
    <s v="C161"/>
    <s v="P001"/>
    <s v="S004"/>
    <n v="1"/>
    <n v="0.1"/>
    <s v="Cash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x v="0"/>
    <d v="1963-01-19T00:00:00"/>
    <s v="Shannontown"/>
    <d v="2023-01-31T00:00:00"/>
    <n v="63"/>
  </r>
  <r>
    <s v="T01318"/>
    <d v="2024-01-22T00:00:00"/>
    <s v="C067"/>
    <s v="P047"/>
    <s v="S002"/>
    <n v="5"/>
    <n v="0"/>
    <s v="Credit Card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1973-09-07T00:00:00"/>
    <s v="Davisfurt"/>
    <d v="2021-03-11T00:00:00"/>
    <n v="52"/>
  </r>
  <r>
    <s v="T01319"/>
    <d v="2024-05-28T00:00:00"/>
    <s v="C082"/>
    <s v="P004"/>
    <s v="S004"/>
    <n v="2"/>
    <n v="0.1"/>
    <s v="Credit Card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0"/>
    <d v="2003-05-11T00:00:00"/>
    <s v="Vasquezmouth"/>
    <d v="2024-06-29T00:00:00"/>
    <n v="23"/>
  </r>
  <r>
    <s v="T01320"/>
    <d v="2024-12-16T00:00:00"/>
    <s v="C014"/>
    <s v="P049"/>
    <s v="S003"/>
    <n v="3"/>
    <n v="0.15"/>
    <s v="Bank Transfer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x v="0"/>
    <d v="1974-06-25T00:00:00"/>
    <s v="East Samantha"/>
    <d v="2021-11-09T00:00:00"/>
    <n v="51"/>
  </r>
  <r>
    <s v="T01321"/>
    <d v="2024-07-08T00:00:00"/>
    <s v="C013"/>
    <s v="P002"/>
    <s v="S003"/>
    <n v="3"/>
    <n v="0"/>
    <s v="Credit Card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0"/>
    <d v="1955-01-28T00:00:00"/>
    <s v="Jillianhaven"/>
    <d v="2023-03-22T00:00:00"/>
    <n v="71"/>
  </r>
  <r>
    <s v="T01322"/>
    <d v="2024-09-14T00:00:00"/>
    <s v="C197"/>
    <s v="P021"/>
    <s v="S002"/>
    <n v="1"/>
    <n v="0.05"/>
    <s v="Bank Transfer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x v="0"/>
    <d v="1957-09-23T00:00:00"/>
    <s v="Lake Emily"/>
    <d v="2020-11-18T00:00:00"/>
    <n v="68"/>
  </r>
  <r>
    <s v="T01323"/>
    <d v="2025-08-02T00:00:00"/>
    <s v="C081"/>
    <s v="P019"/>
    <s v="S003"/>
    <n v="3"/>
    <n v="0.1"/>
    <s v="Cash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1"/>
    <d v="1988-07-20T00:00:00"/>
    <s v="South Christinabury"/>
    <d v="2022-09-22T00:00:00"/>
    <n v="37"/>
  </r>
  <r>
    <s v="T01324"/>
    <d v="2024-04-20T00:00:00"/>
    <s v="C137"/>
    <s v="P043"/>
    <s v="S005"/>
    <n v="3"/>
    <n v="0.05"/>
    <s v="Cash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x v="0"/>
    <d v="1984-08-05T00:00:00"/>
    <s v="Amandachester"/>
    <d v="2024-05-09T00:00:00"/>
    <n v="41"/>
  </r>
  <r>
    <s v="T01325"/>
    <d v="2025-01-24T00:00:00"/>
    <s v="C036"/>
    <s v="P042"/>
    <s v="S005"/>
    <n v="3"/>
    <n v="0.1"/>
    <s v="Mobile Money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0"/>
    <d v="1991-11-04T00:00:00"/>
    <s v="Ashleyview"/>
    <d v="2020-09-30T00:00:00"/>
    <n v="34"/>
  </r>
  <r>
    <s v="T01326"/>
    <d v="2023-12-28T00:00:00"/>
    <s v="C106"/>
    <s v="P019"/>
    <s v="S003"/>
    <n v="2"/>
    <n v="0"/>
    <s v="Credit Card"/>
    <n v="1762.92"/>
    <n v="1346.48"/>
    <s v="Electronics"/>
    <s v="Laptop"/>
    <n v="3525.84"/>
    <n v="2692.96"/>
    <n v="832.88000000000011"/>
    <n v="0.23622172305039368"/>
    <n v="0"/>
    <n v="3525.84"/>
    <n v="832.88000000000011"/>
    <x v="1"/>
    <d v="1987-04-23T00:00:00"/>
    <s v="Lake Ricardo"/>
    <d v="2025-02-06T00:00:00"/>
    <n v="39"/>
  </r>
  <r>
    <s v="T01327"/>
    <d v="2025-04-02T00:00:00"/>
    <s v="C040"/>
    <s v="P031"/>
    <s v="S005"/>
    <n v="2"/>
    <n v="0.05"/>
    <s v="Cash"/>
    <n v="1095.72"/>
    <n v="822.2"/>
    <s v="Groceries"/>
    <s v="Snacks"/>
    <n v="2191.44"/>
    <n v="1644.4"/>
    <n v="547.04"/>
    <n v="0.24962581681451462"/>
    <n v="109.572"/>
    <n v="2081.8679999999999"/>
    <n v="437.46799999999985"/>
    <x v="0"/>
    <d v="1974-11-06T00:00:00"/>
    <s v="Port Miguel"/>
    <d v="2022-07-12T00:00:00"/>
    <n v="51"/>
  </r>
  <r>
    <s v="T01328"/>
    <d v="2025-05-14T00:00:00"/>
    <s v="C107"/>
    <s v="P011"/>
    <s v="S004"/>
    <n v="1"/>
    <n v="0"/>
    <s v="Credit Card"/>
    <n v="248.57"/>
    <n v="190.67"/>
    <s v="Electronics"/>
    <s v="Headphones"/>
    <n v="248.57"/>
    <n v="190.67"/>
    <n v="57.900000000000006"/>
    <n v="0.2329323731745585"/>
    <n v="0"/>
    <n v="248.57"/>
    <n v="57.900000000000006"/>
    <x v="1"/>
    <d v="1995-10-08T00:00:00"/>
    <s v="Lake Dale"/>
    <d v="2023-07-17T00:00:00"/>
    <n v="30"/>
  </r>
  <r>
    <s v="T01329"/>
    <d v="2024-05-25T00:00:00"/>
    <s v="C005"/>
    <s v="P014"/>
    <s v="S004"/>
    <n v="3"/>
    <n v="0.1"/>
    <s v="Bank Transfer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x v="0"/>
    <d v="1992-06-18T00:00:00"/>
    <s v="Port Kimberly"/>
    <d v="2022-02-24T00:00:00"/>
    <n v="34"/>
  </r>
  <r>
    <s v="T01330"/>
    <d v="2024-06-10T00:00:00"/>
    <s v="C036"/>
    <s v="P033"/>
    <s v="S004"/>
    <n v="5"/>
    <n v="0.1"/>
    <s v="Credit Card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x v="0"/>
    <d v="1991-11-04T00:00:00"/>
    <s v="Ashleyview"/>
    <d v="2020-09-30T00:00:00"/>
    <n v="34"/>
  </r>
  <r>
    <s v="T01331"/>
    <d v="2024-09-15T00:00:00"/>
    <s v="C182"/>
    <s v="P044"/>
    <s v="S003"/>
    <n v="1"/>
    <n v="0"/>
    <s v="Credit Card"/>
    <n v="1286.55"/>
    <n v="797.54"/>
    <s v="Fashion"/>
    <s v="Accessories"/>
    <n v="1286.55"/>
    <n v="797.54"/>
    <n v="489.01"/>
    <n v="0.380094049978625"/>
    <n v="0"/>
    <n v="1286.55"/>
    <n v="489.01"/>
    <x v="0"/>
    <d v="2004-07-25T00:00:00"/>
    <s v="East Rodney"/>
    <d v="2021-04-16T00:00:00"/>
    <n v="21"/>
  </r>
  <r>
    <s v="T01332"/>
    <d v="2025-04-17T00:00:00"/>
    <s v="C033"/>
    <s v="P029"/>
    <s v="S002"/>
    <n v="2"/>
    <n v="0.1"/>
    <s v="Credit Card"/>
    <n v="1485.05"/>
    <n v="988.31"/>
    <s v="Fashion"/>
    <s v="Clothing"/>
    <n v="2970.1"/>
    <n v="1976.62"/>
    <n v="993.48"/>
    <n v="0.33449378808794317"/>
    <n v="297.01"/>
    <n v="2673.09"/>
    <n v="696.47000000000025"/>
    <x v="1"/>
    <d v="1978-07-27T00:00:00"/>
    <s v="Lake Cody"/>
    <d v="2025-03-17T00:00:00"/>
    <n v="47"/>
  </r>
  <r>
    <s v="T01333"/>
    <d v="2024-07-31T00:00:00"/>
    <s v="C054"/>
    <s v="P044"/>
    <s v="S002"/>
    <n v="1"/>
    <n v="0.15"/>
    <s v="Cash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x v="1"/>
    <d v="2002-11-10T00:00:00"/>
    <s v="New Kathleentown"/>
    <d v="2021-03-19T00:00:00"/>
    <n v="23"/>
  </r>
  <r>
    <s v="T01334"/>
    <d v="2024-11-15T00:00:00"/>
    <s v="C020"/>
    <s v="P018"/>
    <s v="S001"/>
    <n v="4"/>
    <n v="0.15"/>
    <s v="Cash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x v="1"/>
    <d v="1982-06-26T00:00:00"/>
    <s v="Travisstad"/>
    <d v="2024-04-19T00:00:00"/>
    <n v="43"/>
  </r>
  <r>
    <s v="T01335"/>
    <d v="2024-07-05T00:00:00"/>
    <s v="C051"/>
    <s v="P001"/>
    <s v="S001"/>
    <n v="1"/>
    <n v="0"/>
    <s v="Mobile Money"/>
    <n v="1673.69"/>
    <n v="1323.38"/>
    <s v="Electronics"/>
    <s v="Camera"/>
    <n v="1673.69"/>
    <n v="1323.38"/>
    <n v="350.30999999999995"/>
    <n v="0.20930399297360916"/>
    <n v="0"/>
    <n v="1673.69"/>
    <n v="350.30999999999995"/>
    <x v="1"/>
    <d v="2004-12-19T00:00:00"/>
    <s v="Boyerstad"/>
    <d v="2024-02-25T00:00:00"/>
    <n v="21"/>
  </r>
  <r>
    <s v="T01336"/>
    <d v="2025-08-22T00:00:00"/>
    <s v="C031"/>
    <s v="P011"/>
    <s v="S003"/>
    <n v="1"/>
    <n v="0"/>
    <s v="Bank Transfer"/>
    <n v="248.57"/>
    <n v="190.67"/>
    <s v="Electronics"/>
    <s v="Headphones"/>
    <n v="248.57"/>
    <n v="190.67"/>
    <n v="57.900000000000006"/>
    <n v="0.2329323731745585"/>
    <n v="0"/>
    <n v="248.57"/>
    <n v="57.900000000000006"/>
    <x v="1"/>
    <d v="2003-03-14T00:00:00"/>
    <s v="East Carrieberg"/>
    <d v="2025-08-26T00:00:00"/>
    <n v="23"/>
  </r>
  <r>
    <s v="T01337"/>
    <d v="2023-09-20T00:00:00"/>
    <s v="C171"/>
    <s v="P045"/>
    <s v="S001"/>
    <n v="1"/>
    <n v="0"/>
    <s v="Credit Card"/>
    <n v="1879.08"/>
    <n v="1004.56"/>
    <s v="Groceries"/>
    <s v="Dairy"/>
    <n v="1879.08"/>
    <n v="1004.56"/>
    <n v="874.52"/>
    <n v="0.46539796070417438"/>
    <n v="0"/>
    <n v="1879.08"/>
    <n v="874.52"/>
    <x v="0"/>
    <d v="1993-03-15T00:00:00"/>
    <s v="Robertsborough"/>
    <d v="2025-07-28T00:00:00"/>
    <n v="33"/>
  </r>
  <r>
    <s v="T01338"/>
    <d v="2024-08-22T00:00:00"/>
    <s v="C151"/>
    <s v="P045"/>
    <s v="S002"/>
    <n v="2"/>
    <n v="0.1"/>
    <s v="Cash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x v="0"/>
    <d v="2006-08-30T00:00:00"/>
    <s v="South Audrey"/>
    <d v="2022-01-26T00:00:00"/>
    <n v="19"/>
  </r>
  <r>
    <s v="T01339"/>
    <d v="2024-03-07T00:00:00"/>
    <s v="C024"/>
    <s v="P006"/>
    <s v="S002"/>
    <n v="3"/>
    <n v="0.1"/>
    <s v="Bank Transfer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1"/>
    <d v="1961-11-25T00:00:00"/>
    <s v="North April"/>
    <d v="2023-04-20T00:00:00"/>
    <n v="64"/>
  </r>
  <r>
    <s v="T01340"/>
    <d v="2025-01-24T00:00:00"/>
    <s v="C042"/>
    <s v="P001"/>
    <s v="S005"/>
    <n v="5"/>
    <n v="0.05"/>
    <s v="Cash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1"/>
    <d v="2000-02-08T00:00:00"/>
    <s v="North Teresashire"/>
    <d v="2021-11-09T00:00:00"/>
    <n v="26"/>
  </r>
  <r>
    <s v="T01341"/>
    <d v="2025-03-22T00:00:00"/>
    <s v="C026"/>
    <s v="P017"/>
    <s v="S005"/>
    <n v="1"/>
    <n v="0.05"/>
    <s v="Credit Card"/>
    <n v="1246.1099999999999"/>
    <n v="833.52"/>
    <s v="Electronics"/>
    <s v="Headphones"/>
    <n v="1246.1099999999999"/>
    <n v="833.52"/>
    <n v="412.58999999999992"/>
    <n v="0.33110239063967062"/>
    <n v="62.305499999999995"/>
    <n v="1183.8045"/>
    <n v="350.28449999999998"/>
    <x v="0"/>
    <d v="2004-01-04T00:00:00"/>
    <s v="Shepherdburgh"/>
    <d v="2024-09-03T00:00:00"/>
    <n v="22"/>
  </r>
  <r>
    <s v="T01342"/>
    <d v="2025-04-07T00:00:00"/>
    <s v="C073"/>
    <s v="P004"/>
    <s v="S002"/>
    <n v="5"/>
    <n v="0"/>
    <s v="Cash"/>
    <n v="1853.77"/>
    <n v="1363.52"/>
    <s v="Fashion"/>
    <s v="Accessories"/>
    <n v="9268.85"/>
    <n v="6817.6"/>
    <n v="2451.25"/>
    <n v="0.26446107122242779"/>
    <n v="0"/>
    <n v="9268.85"/>
    <n v="2451.25"/>
    <x v="1"/>
    <d v="1964-12-04T00:00:00"/>
    <s v="Port Angelabury"/>
    <d v="2022-02-09T00:00:00"/>
    <n v="61"/>
  </r>
  <r>
    <s v="T01343"/>
    <d v="2025-01-04T00:00:00"/>
    <s v="C055"/>
    <s v="P032"/>
    <s v="S005"/>
    <n v="4"/>
    <n v="0.1"/>
    <s v="Credit Card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x v="0"/>
    <d v="1976-07-09T00:00:00"/>
    <s v="Andersonville"/>
    <d v="2021-02-05T00:00:00"/>
    <n v="49"/>
  </r>
  <r>
    <s v="T01344"/>
    <d v="2023-11-25T00:00:00"/>
    <s v="C113"/>
    <s v="P027"/>
    <s v="S001"/>
    <n v="2"/>
    <n v="0.1"/>
    <s v="Mobile Money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x v="0"/>
    <d v="1977-05-23T00:00:00"/>
    <s v="Ramosbury"/>
    <d v="2022-12-31T00:00:00"/>
    <n v="49"/>
  </r>
  <r>
    <s v="T01345"/>
    <d v="2025-08-26T00:00:00"/>
    <s v="C109"/>
    <s v="P005"/>
    <s v="S002"/>
    <n v="5"/>
    <n v="0.05"/>
    <s v="Mobile Money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1"/>
    <d v="2006-03-03T00:00:00"/>
    <s v="Port Fernandohaven"/>
    <d v="2021-07-29T00:00:00"/>
    <n v="20"/>
  </r>
  <r>
    <s v="T01346"/>
    <d v="2024-01-24T00:00:00"/>
    <s v="C029"/>
    <s v="P004"/>
    <s v="S003"/>
    <n v="1"/>
    <n v="0.15"/>
    <s v="Cash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0"/>
    <d v="1978-05-20T00:00:00"/>
    <s v="West Charles"/>
    <d v="2021-08-30T00:00:00"/>
    <n v="48"/>
  </r>
  <r>
    <s v="T01347"/>
    <d v="2024-02-09T00:00:00"/>
    <s v="C134"/>
    <s v="P013"/>
    <s v="S002"/>
    <n v="4"/>
    <n v="0.1"/>
    <s v="Bank Transfer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1"/>
    <d v="1985-01-29T00:00:00"/>
    <s v="Angelaland"/>
    <d v="2025-05-22T00:00:00"/>
    <n v="41"/>
  </r>
  <r>
    <s v="T01348"/>
    <d v="2024-08-31T00:00:00"/>
    <s v="C143"/>
    <s v="P025"/>
    <s v="S001"/>
    <n v="1"/>
    <n v="0.1"/>
    <s v="Mobile Money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0"/>
    <d v="1961-06-03T00:00:00"/>
    <s v="South Jameschester"/>
    <d v="2023-06-10T00:00:00"/>
    <n v="65"/>
  </r>
  <r>
    <s v="T01349"/>
    <d v="2024-11-15T00:00:00"/>
    <s v="C030"/>
    <s v="P036"/>
    <s v="S004"/>
    <n v="3"/>
    <n v="0.15"/>
    <s v="Bank Transfer"/>
    <n v="1501.46"/>
    <n v="1167.73"/>
    <s v="Fashion"/>
    <s v="Watches"/>
    <n v="4504.38"/>
    <n v="3503.19"/>
    <n v="1001.19"/>
    <n v="0.22227032355174298"/>
    <n v="675.65700000000004"/>
    <n v="3828.723"/>
    <n v="325.5329999999999"/>
    <x v="0"/>
    <d v="2002-06-10T00:00:00"/>
    <s v="Thomashaven"/>
    <d v="2022-08-27T00:00:00"/>
    <n v="24"/>
  </r>
  <r>
    <s v="T01350"/>
    <d v="2023-11-06T00:00:00"/>
    <s v="C176"/>
    <s v="P013"/>
    <s v="S004"/>
    <n v="2"/>
    <n v="0.15"/>
    <s v="Bank Transfer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0"/>
    <d v="1979-10-07T00:00:00"/>
    <s v="West Amymouth"/>
    <d v="2021-07-22T00:00:00"/>
    <n v="46"/>
  </r>
  <r>
    <s v="T01351"/>
    <d v="2023-10-13T00:00:00"/>
    <s v="C110"/>
    <s v="P050"/>
    <s v="S002"/>
    <n v="1"/>
    <n v="0.15"/>
    <s v="Bank Transfer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1"/>
    <d v="1966-01-05T00:00:00"/>
    <s v="South Ianhaven"/>
    <d v="2022-12-31T00:00:00"/>
    <n v="60"/>
  </r>
  <r>
    <s v="T01352"/>
    <d v="2024-12-22T00:00:00"/>
    <s v="C046"/>
    <s v="P030"/>
    <s v="S001"/>
    <n v="4"/>
    <n v="0"/>
    <s v="Mobile Money"/>
    <n v="29.24"/>
    <n v="15.28"/>
    <s v="Fashion"/>
    <s v="Watches"/>
    <n v="116.96"/>
    <n v="61.12"/>
    <n v="55.839999999999996"/>
    <n v="0.47742818057455538"/>
    <n v="0"/>
    <n v="116.96"/>
    <n v="55.839999999999996"/>
    <x v="0"/>
    <d v="1964-01-21T00:00:00"/>
    <s v="New Jontown"/>
    <d v="2022-06-25T00:00:00"/>
    <n v="62"/>
  </r>
  <r>
    <s v="T01353"/>
    <d v="2024-04-17T00:00:00"/>
    <s v="C113"/>
    <s v="P050"/>
    <s v="S005"/>
    <n v="1"/>
    <n v="0"/>
    <s v="Credit Card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77-05-23T00:00:00"/>
    <s v="Ramosbury"/>
    <d v="2022-12-31T00:00:00"/>
    <n v="49"/>
  </r>
  <r>
    <s v="T01354"/>
    <d v="2023-10-28T00:00:00"/>
    <s v="C102"/>
    <s v="P003"/>
    <s v="S004"/>
    <n v="5"/>
    <n v="0"/>
    <s v="Credit Card"/>
    <n v="337.63"/>
    <n v="169.03"/>
    <s v="Fashion"/>
    <s v="Footwear"/>
    <n v="1688.15"/>
    <n v="845.15"/>
    <n v="843.00000000000011"/>
    <n v="0.49936320824571279"/>
    <n v="0"/>
    <n v="1688.15"/>
    <n v="843.00000000000011"/>
    <x v="1"/>
    <d v="1996-06-20T00:00:00"/>
    <s v="South Briantown"/>
    <d v="2023-11-12T00:00:00"/>
    <n v="30"/>
  </r>
  <r>
    <s v="T01355"/>
    <d v="2023-12-22T00:00:00"/>
    <s v="C017"/>
    <s v="P006"/>
    <s v="S003"/>
    <n v="2"/>
    <n v="0.1"/>
    <s v="Credit Card"/>
    <n v="318.05"/>
    <n v="187.34"/>
    <s v="Groceries"/>
    <s v="Fruits"/>
    <n v="636.1"/>
    <n v="374.68"/>
    <n v="261.42"/>
    <n v="0.41097311743436565"/>
    <n v="63.610000000000007"/>
    <n v="572.49"/>
    <n v="197.81"/>
    <x v="1"/>
    <d v="1982-03-11T00:00:00"/>
    <s v="Peterside"/>
    <d v="2024-09-25T00:00:00"/>
    <n v="44"/>
  </r>
  <r>
    <s v="T01356"/>
    <d v="2025-06-05T00:00:00"/>
    <s v="C153"/>
    <s v="P018"/>
    <s v="S004"/>
    <n v="1"/>
    <n v="0.05"/>
    <s v="Mobile Money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1"/>
    <d v="1988-04-07T00:00:00"/>
    <s v="Port Alex"/>
    <d v="2023-02-05T00:00:00"/>
    <n v="38"/>
  </r>
  <r>
    <s v="T01357"/>
    <d v="2025-07-26T00:00:00"/>
    <s v="C186"/>
    <s v="P050"/>
    <s v="S004"/>
    <n v="3"/>
    <n v="0.1"/>
    <s v="Mobile Money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x v="1"/>
    <d v="1960-05-05T00:00:00"/>
    <s v="West Wandaland"/>
    <d v="2024-02-07T00:00:00"/>
    <n v="66"/>
  </r>
  <r>
    <s v="T01358"/>
    <d v="2024-06-29T00:00:00"/>
    <s v="C092"/>
    <s v="P046"/>
    <s v="S004"/>
    <n v="5"/>
    <n v="0.15"/>
    <s v="Mobile Money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x v="1"/>
    <d v="2001-11-28T00:00:00"/>
    <s v="Mendozaland"/>
    <d v="2023-12-17T00:00:00"/>
    <n v="24"/>
  </r>
  <r>
    <s v="T01359"/>
    <d v="2025-08-14T00:00:00"/>
    <s v="C131"/>
    <s v="P023"/>
    <s v="S003"/>
    <n v="2"/>
    <n v="0.15"/>
    <s v="Cash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0"/>
    <d v="1996-10-18T00:00:00"/>
    <s v="Williamsport"/>
    <d v="2022-12-20T00:00:00"/>
    <n v="29"/>
  </r>
  <r>
    <s v="T01360"/>
    <d v="2025-06-06T00:00:00"/>
    <s v="C032"/>
    <s v="P044"/>
    <s v="S003"/>
    <n v="4"/>
    <n v="0.15"/>
    <s v="Credit Card"/>
    <n v="1286.55"/>
    <n v="797.54"/>
    <s v="Fashion"/>
    <s v="Accessories"/>
    <n v="5146.2"/>
    <n v="3190.16"/>
    <n v="1956.04"/>
    <n v="0.380094049978625"/>
    <n v="771.93"/>
    <n v="4374.2699999999995"/>
    <n v="1184.1099999999997"/>
    <x v="0"/>
    <d v="1992-11-09T00:00:00"/>
    <s v="East Shelby"/>
    <d v="2021-01-12T00:00:00"/>
    <n v="33"/>
  </r>
  <r>
    <s v="T01361"/>
    <d v="2023-11-09T00:00:00"/>
    <s v="C161"/>
    <s v="P050"/>
    <s v="S002"/>
    <n v="1"/>
    <n v="0"/>
    <s v="Cash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63-01-19T00:00:00"/>
    <s v="Shannontown"/>
    <d v="2023-01-31T00:00:00"/>
    <n v="63"/>
  </r>
  <r>
    <s v="T01362"/>
    <d v="2024-02-13T00:00:00"/>
    <s v="C018"/>
    <s v="P019"/>
    <s v="S004"/>
    <n v="1"/>
    <n v="0.05"/>
    <s v="Mobile Money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0"/>
    <d v="1994-08-19T00:00:00"/>
    <s v="East William"/>
    <d v="2024-11-12T00:00:00"/>
    <n v="31"/>
  </r>
  <r>
    <s v="T01363"/>
    <d v="2024-04-24T00:00:00"/>
    <s v="C155"/>
    <s v="P015"/>
    <s v="S003"/>
    <n v="2"/>
    <n v="0.1"/>
    <s v="Cash"/>
    <n v="270.45"/>
    <n v="187.6"/>
    <s v="Fashion"/>
    <s v="Bags"/>
    <n v="540.9"/>
    <n v="375.2"/>
    <n v="165.7"/>
    <n v="0.30634128304677388"/>
    <n v="54.09"/>
    <n v="486.80999999999995"/>
    <n v="111.60999999999996"/>
    <x v="0"/>
    <d v="1965-09-20T00:00:00"/>
    <s v="Kevinshire"/>
    <d v="2024-03-23T00:00:00"/>
    <n v="60"/>
  </r>
  <r>
    <s v="T01364"/>
    <d v="2025-07-06T00:00:00"/>
    <s v="C195"/>
    <s v="P008"/>
    <s v="S001"/>
    <n v="5"/>
    <n v="0.15"/>
    <s v="Mobile Money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x v="1"/>
    <d v="1976-08-23T00:00:00"/>
    <s v="East Raymond"/>
    <d v="2025-06-19T00:00:00"/>
    <n v="49"/>
  </r>
  <r>
    <s v="T01365"/>
    <d v="2024-09-02T00:00:00"/>
    <s v="C052"/>
    <s v="P006"/>
    <s v="S003"/>
    <n v="4"/>
    <n v="0.15"/>
    <s v="Bank Transfer"/>
    <n v="318.05"/>
    <n v="187.34"/>
    <s v="Groceries"/>
    <s v="Fruits"/>
    <n v="1272.2"/>
    <n v="749.36"/>
    <n v="522.84"/>
    <n v="0.41097311743436565"/>
    <n v="190.83"/>
    <n v="1081.3700000000001"/>
    <n v="332.0100000000001"/>
    <x v="1"/>
    <d v="1991-09-11T00:00:00"/>
    <s v="Walkerfurt"/>
    <d v="2024-04-25T00:00:00"/>
    <n v="34"/>
  </r>
  <r>
    <s v="T01366"/>
    <d v="2024-06-08T00:00:00"/>
    <s v="C139"/>
    <s v="P050"/>
    <s v="S003"/>
    <n v="5"/>
    <n v="0"/>
    <s v="Cash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1960-03-21T00:00:00"/>
    <s v="Whiteside"/>
    <d v="2021-09-16T00:00:00"/>
    <n v="66"/>
  </r>
  <r>
    <s v="T01367"/>
    <d v="2024-03-29T00:00:00"/>
    <s v="C111"/>
    <s v="P048"/>
    <s v="S001"/>
    <n v="4"/>
    <n v="0.15"/>
    <s v="Bank Transfer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x v="0"/>
    <d v="1993-07-13T00:00:00"/>
    <s v="Justintown"/>
    <d v="2022-01-12T00:00:00"/>
    <n v="32"/>
  </r>
  <r>
    <s v="T01368"/>
    <d v="2024-06-03T00:00:00"/>
    <s v="C097"/>
    <s v="P004"/>
    <s v="S004"/>
    <n v="4"/>
    <n v="0"/>
    <s v="Cash"/>
    <n v="1853.77"/>
    <n v="1363.52"/>
    <s v="Fashion"/>
    <s v="Accessories"/>
    <n v="7415.08"/>
    <n v="5454.08"/>
    <n v="1961"/>
    <n v="0.26446107122242779"/>
    <n v="0"/>
    <n v="7415.08"/>
    <n v="1961"/>
    <x v="0"/>
    <d v="1994-08-14T00:00:00"/>
    <s v="Wardfort"/>
    <d v="2025-06-14T00:00:00"/>
    <n v="31"/>
  </r>
  <r>
    <s v="T01369"/>
    <d v="2025-01-02T00:00:00"/>
    <s v="C046"/>
    <s v="P042"/>
    <s v="S005"/>
    <n v="3"/>
    <n v="0.05"/>
    <s v="Mobile Money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x v="0"/>
    <d v="1964-01-21T00:00:00"/>
    <s v="New Jontown"/>
    <d v="2022-06-25T00:00:00"/>
    <n v="62"/>
  </r>
  <r>
    <s v="T01370"/>
    <d v="2024-04-24T00:00:00"/>
    <s v="C111"/>
    <s v="P010"/>
    <s v="S002"/>
    <n v="3"/>
    <n v="0.15"/>
    <s v="Mobile Money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x v="0"/>
    <d v="1993-07-13T00:00:00"/>
    <s v="Justintown"/>
    <d v="2022-01-12T00:00:00"/>
    <n v="32"/>
  </r>
  <r>
    <s v="T01371"/>
    <d v="2023-10-19T00:00:00"/>
    <s v="C196"/>
    <s v="P019"/>
    <s v="S001"/>
    <n v="5"/>
    <n v="0.15"/>
    <s v="Mobile Money"/>
    <n v="1762.92"/>
    <n v="1346.48"/>
    <s v="Electronics"/>
    <s v="Laptop"/>
    <n v="8814.6"/>
    <n v="6732.4"/>
    <n v="2082.2000000000007"/>
    <n v="0.23622172305039374"/>
    <n v="1322.19"/>
    <n v="7492.41"/>
    <n v="760.01000000000022"/>
    <x v="1"/>
    <d v="1964-04-24T00:00:00"/>
    <s v="Woodbury"/>
    <d v="2025-02-19T00:00:00"/>
    <n v="62"/>
  </r>
  <r>
    <s v="T01372"/>
    <d v="2025-08-30T00:00:00"/>
    <s v="C122"/>
    <s v="P005"/>
    <s v="S005"/>
    <n v="2"/>
    <n v="0"/>
    <s v="Mobile Money"/>
    <n v="1396.22"/>
    <n v="1004.09"/>
    <s v="Fashion"/>
    <s v="Bags"/>
    <n v="2792.44"/>
    <n v="2008.18"/>
    <n v="784.26"/>
    <n v="0.28085115526206472"/>
    <n v="0"/>
    <n v="2792.44"/>
    <n v="784.26"/>
    <x v="0"/>
    <d v="1961-10-02T00:00:00"/>
    <s v="Simonstad"/>
    <d v="2024-06-24T00:00:00"/>
    <n v="64"/>
  </r>
  <r>
    <s v="T01373"/>
    <d v="2024-04-01T00:00:00"/>
    <s v="C068"/>
    <s v="P040"/>
    <s v="S004"/>
    <n v="5"/>
    <n v="0.15"/>
    <s v="Bank Transfer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x v="1"/>
    <d v="1981-06-09T00:00:00"/>
    <s v="New Julia"/>
    <d v="2024-06-13T00:00:00"/>
    <n v="45"/>
  </r>
  <r>
    <s v="T01374"/>
    <d v="2024-05-26T00:00:00"/>
    <s v="C197"/>
    <s v="P021"/>
    <s v="S003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0"/>
    <d v="1957-09-23T00:00:00"/>
    <s v="Lake Emily"/>
    <d v="2020-11-18T00:00:00"/>
    <n v="68"/>
  </r>
  <r>
    <s v="T01375"/>
    <d v="2023-11-19T00:00:00"/>
    <s v="C152"/>
    <s v="P042"/>
    <s v="S001"/>
    <n v="2"/>
    <n v="0.1"/>
    <s v="Bank Transfer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87-06-17T00:00:00"/>
    <s v="Port Jeffreyside"/>
    <d v="2021-03-06T00:00:00"/>
    <n v="39"/>
  </r>
  <r>
    <s v="T01376"/>
    <d v="2024-06-05T00:00:00"/>
    <s v="C190"/>
    <s v="P050"/>
    <s v="S005"/>
    <n v="1"/>
    <n v="0.1"/>
    <s v="Mobile Money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0"/>
    <d v="1967-08-19T00:00:00"/>
    <s v="Conwayside"/>
    <d v="2023-04-10T00:00:00"/>
    <n v="58"/>
  </r>
  <r>
    <s v="T01377"/>
    <d v="2025-01-09T00:00:00"/>
    <s v="C025"/>
    <s v="P040"/>
    <s v="S004"/>
    <n v="3"/>
    <n v="0.1"/>
    <s v="Mobile Money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1"/>
    <d v="1971-03-12T00:00:00"/>
    <s v="Bradyshire"/>
    <d v="2022-01-14T00:00:00"/>
    <n v="55"/>
  </r>
  <r>
    <s v="T01378"/>
    <d v="2024-04-26T00:00:00"/>
    <s v="C090"/>
    <s v="P049"/>
    <s v="S001"/>
    <n v="2"/>
    <n v="0.05"/>
    <s v="Credit Card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0"/>
    <d v="1975-08-18T00:00:00"/>
    <s v="Fergusonview"/>
    <d v="2022-01-16T00:00:00"/>
    <n v="50"/>
  </r>
  <r>
    <s v="T01379"/>
    <d v="2024-01-30T00:00:00"/>
    <s v="C166"/>
    <s v="P003"/>
    <s v="S003"/>
    <n v="5"/>
    <n v="0"/>
    <s v="Cash"/>
    <n v="337.63"/>
    <n v="169.03"/>
    <s v="Fashion"/>
    <s v="Footwear"/>
    <n v="1688.15"/>
    <n v="845.15"/>
    <n v="843.00000000000011"/>
    <n v="0.49936320824571279"/>
    <n v="0"/>
    <n v="1688.15"/>
    <n v="843.00000000000011"/>
    <x v="1"/>
    <d v="2001-05-13T00:00:00"/>
    <s v="South Markbury"/>
    <d v="2023-07-10T00:00:00"/>
    <n v="25"/>
  </r>
  <r>
    <s v="T01380"/>
    <d v="2024-02-05T00:00:00"/>
    <s v="C079"/>
    <s v="P020"/>
    <s v="S001"/>
    <n v="3"/>
    <n v="0.05"/>
    <s v="Cash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x v="1"/>
    <d v="1979-06-15T00:00:00"/>
    <s v="North Bradleyfurt"/>
    <d v="2024-07-06T00:00:00"/>
    <n v="47"/>
  </r>
  <r>
    <s v="T01381"/>
    <d v="2023-10-17T00:00:00"/>
    <s v="C138"/>
    <s v="P042"/>
    <s v="S003"/>
    <n v="1"/>
    <n v="0.15"/>
    <s v="Mobile Money"/>
    <n v="453.62"/>
    <n v="316.63"/>
    <s v="Fashion"/>
    <s v="Clothing"/>
    <n v="453.62"/>
    <n v="316.63"/>
    <n v="136.99"/>
    <n v="0.30199285745778409"/>
    <n v="68.042999999999992"/>
    <n v="385.577"/>
    <n v="68.947000000000003"/>
    <x v="1"/>
    <d v="1961-09-28T00:00:00"/>
    <s v="Melissaberg"/>
    <d v="2021-05-10T00:00:00"/>
    <n v="64"/>
  </r>
  <r>
    <s v="T01382"/>
    <d v="2024-05-28T00:00:00"/>
    <s v="C146"/>
    <s v="P025"/>
    <s v="S005"/>
    <n v="4"/>
    <n v="0.1"/>
    <s v="Cash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x v="1"/>
    <d v="1997-03-26T00:00:00"/>
    <s v="North Jamesport"/>
    <d v="2022-08-31T00:00:00"/>
    <n v="29"/>
  </r>
  <r>
    <s v="T01383"/>
    <d v="2024-11-01T00:00:00"/>
    <s v="C179"/>
    <s v="P021"/>
    <s v="S004"/>
    <n v="5"/>
    <n v="0"/>
    <s v="Bank Transfer"/>
    <n v="1227.24"/>
    <n v="977.09"/>
    <s v="Groceries"/>
    <s v="Dairy"/>
    <n v="6136.2"/>
    <n v="4885.45"/>
    <n v="1250.75"/>
    <n v="0.20383136142889738"/>
    <n v="0"/>
    <n v="6136.2"/>
    <n v="1250.75"/>
    <x v="1"/>
    <d v="1985-02-14T00:00:00"/>
    <s v="Bennettburgh"/>
    <d v="2025-08-19T00:00:00"/>
    <n v="41"/>
  </r>
  <r>
    <s v="T01384"/>
    <d v="2025-07-28T00:00:00"/>
    <s v="C097"/>
    <s v="P036"/>
    <s v="S005"/>
    <n v="4"/>
    <n v="0.1"/>
    <s v="Cash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x v="0"/>
    <d v="1994-08-14T00:00:00"/>
    <s v="Wardfort"/>
    <d v="2025-06-14T00:00:00"/>
    <n v="31"/>
  </r>
  <r>
    <s v="T01385"/>
    <d v="2024-02-15T00:00:00"/>
    <s v="C126"/>
    <s v="P037"/>
    <s v="S001"/>
    <n v="2"/>
    <n v="0.1"/>
    <s v="Mobile Money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0"/>
    <d v="1980-04-04T00:00:00"/>
    <s v="West Paulfurt"/>
    <d v="2024-12-28T00:00:00"/>
    <n v="46"/>
  </r>
  <r>
    <s v="T01386"/>
    <d v="2024-01-28T00:00:00"/>
    <s v="C129"/>
    <s v="P017"/>
    <s v="S003"/>
    <n v="2"/>
    <n v="0.1"/>
    <s v="Bank Transfer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0"/>
    <d v="1958-10-08T00:00:00"/>
    <s v="New Michael"/>
    <d v="2024-12-10T00:00:00"/>
    <n v="67"/>
  </r>
  <r>
    <s v="T01387"/>
    <d v="2024-03-09T00:00:00"/>
    <s v="C112"/>
    <s v="P040"/>
    <s v="S002"/>
    <n v="4"/>
    <n v="0"/>
    <s v="Credit Card"/>
    <n v="1745.61"/>
    <n v="1322.44"/>
    <s v="Electronics"/>
    <s v="Headphones"/>
    <n v="6982.44"/>
    <n v="5289.76"/>
    <n v="1692.6799999999994"/>
    <n v="0.24241955534168563"/>
    <n v="0"/>
    <n v="6982.44"/>
    <n v="1692.6799999999994"/>
    <x v="1"/>
    <d v="1983-12-29T00:00:00"/>
    <s v="Aaronmouth"/>
    <d v="2023-03-21T00:00:00"/>
    <n v="42"/>
  </r>
  <r>
    <s v="T01388"/>
    <d v="2025-05-08T00:00:00"/>
    <s v="C074"/>
    <s v="P045"/>
    <s v="S003"/>
    <n v="1"/>
    <n v="0.1"/>
    <s v="Mobile Money"/>
    <n v="1879.08"/>
    <n v="1004.56"/>
    <s v="Groceries"/>
    <s v="Dairy"/>
    <n v="1879.08"/>
    <n v="1004.56"/>
    <n v="874.52"/>
    <n v="0.46539796070417438"/>
    <n v="187.90800000000002"/>
    <n v="1691.172"/>
    <n v="686.61200000000008"/>
    <x v="1"/>
    <d v="1959-05-31T00:00:00"/>
    <s v="Port Michaelstad"/>
    <d v="2023-02-09T00:00:00"/>
    <n v="67"/>
  </r>
  <r>
    <s v="T01389"/>
    <d v="2025-03-18T00:00:00"/>
    <s v="C058"/>
    <s v="P016"/>
    <s v="S005"/>
    <n v="1"/>
    <n v="0"/>
    <s v="Bank Transfer"/>
    <n v="1858.75"/>
    <n v="1451.16"/>
    <s v="Fashion"/>
    <s v="Accessories"/>
    <n v="1858.75"/>
    <n v="1451.16"/>
    <n v="407.58999999999992"/>
    <n v="0.21928177538668456"/>
    <n v="0"/>
    <n v="1858.75"/>
    <n v="407.58999999999992"/>
    <x v="0"/>
    <d v="2005-07-22T00:00:00"/>
    <s v="West Tinatown"/>
    <d v="2020-11-10T00:00:00"/>
    <n v="20"/>
  </r>
  <r>
    <s v="T01390"/>
    <d v="2024-04-14T00:00:00"/>
    <s v="C070"/>
    <s v="P026"/>
    <s v="S001"/>
    <n v="5"/>
    <n v="0.15"/>
    <s v="Mobile Money"/>
    <n v="1015.76"/>
    <n v="584.4"/>
    <s v="Groceries"/>
    <s v="Dairy"/>
    <n v="5078.8"/>
    <n v="2922"/>
    <n v="2156.8000000000002"/>
    <n v="0.42466724423092073"/>
    <n v="761.82"/>
    <n v="4316.9800000000005"/>
    <n v="1394.9800000000005"/>
    <x v="0"/>
    <d v="1971-10-24T00:00:00"/>
    <s v="Taylorhaven"/>
    <d v="2021-03-04T00:00:00"/>
    <n v="54"/>
  </r>
  <r>
    <s v="T01391"/>
    <d v="2023-12-10T00:00:00"/>
    <s v="C054"/>
    <s v="P007"/>
    <s v="S003"/>
    <n v="1"/>
    <n v="0.1"/>
    <s v="Bank Transfer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1"/>
    <d v="2002-11-10T00:00:00"/>
    <s v="New Kathleentown"/>
    <d v="2021-03-19T00:00:00"/>
    <n v="23"/>
  </r>
  <r>
    <s v="T01392"/>
    <d v="2025-05-23T00:00:00"/>
    <s v="C111"/>
    <s v="P008"/>
    <s v="S005"/>
    <n v="3"/>
    <n v="0.05"/>
    <s v="Mobile Money"/>
    <n v="109.78"/>
    <n v="70.59"/>
    <s v="Fashion"/>
    <s v="Footwear"/>
    <n v="329.34000000000003"/>
    <n v="211.77"/>
    <n v="117.57000000000002"/>
    <n v="0.35698670067407545"/>
    <n v="16.467000000000002"/>
    <n v="312.87300000000005"/>
    <n v="101.10300000000004"/>
    <x v="0"/>
    <d v="1993-07-13T00:00:00"/>
    <s v="Justintown"/>
    <d v="2022-01-12T00:00:00"/>
    <n v="32"/>
  </r>
  <r>
    <s v="T01393"/>
    <d v="2024-11-24T00:00:00"/>
    <s v="C103"/>
    <s v="P031"/>
    <s v="S003"/>
    <n v="5"/>
    <n v="0.15"/>
    <s v="Credit Card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1"/>
    <d v="1964-10-26T00:00:00"/>
    <s v="Joyceside"/>
    <d v="2021-06-04T00:00:00"/>
    <n v="61"/>
  </r>
  <r>
    <s v="T01394"/>
    <d v="2024-09-18T00:00:00"/>
    <s v="C005"/>
    <s v="P050"/>
    <s v="S005"/>
    <n v="2"/>
    <n v="0.15"/>
    <s v="Credit Card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92-06-18T00:00:00"/>
    <s v="Port Kimberly"/>
    <d v="2022-02-24T00:00:00"/>
    <n v="34"/>
  </r>
  <r>
    <s v="T01395"/>
    <d v="2025-04-08T00:00:00"/>
    <s v="C170"/>
    <s v="P016"/>
    <s v="S004"/>
    <n v="3"/>
    <n v="0.15"/>
    <s v="Cash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1"/>
    <d v="1984-05-05T00:00:00"/>
    <s v="Lake Melissaborough"/>
    <d v="2025-08-20T00:00:00"/>
    <n v="42"/>
  </r>
  <r>
    <s v="T01396"/>
    <d v="2025-03-31T00:00:00"/>
    <s v="C134"/>
    <s v="P017"/>
    <s v="S002"/>
    <n v="3"/>
    <n v="0.15"/>
    <s v="Credit Card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x v="1"/>
    <d v="1985-01-29T00:00:00"/>
    <s v="Angelaland"/>
    <d v="2025-05-22T00:00:00"/>
    <n v="41"/>
  </r>
  <r>
    <s v="T01397"/>
    <d v="2024-04-09T00:00:00"/>
    <s v="C062"/>
    <s v="P028"/>
    <s v="S002"/>
    <n v="3"/>
    <n v="0.15"/>
    <s v="Mobile Money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2000-06-21T00:00:00"/>
    <s v="Turnerberg"/>
    <d v="2021-09-23T00:00:00"/>
    <n v="26"/>
  </r>
  <r>
    <s v="T01398"/>
    <d v="2025-01-28T00:00:00"/>
    <s v="C082"/>
    <s v="P020"/>
    <s v="S001"/>
    <n v="2"/>
    <n v="0.15"/>
    <s v="Bank Transfer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0"/>
    <d v="2003-05-11T00:00:00"/>
    <s v="Vasquezmouth"/>
    <d v="2024-06-29T00:00:00"/>
    <n v="23"/>
  </r>
  <r>
    <s v="T01399"/>
    <d v="2025-06-23T00:00:00"/>
    <s v="C074"/>
    <s v="P003"/>
    <s v="S002"/>
    <n v="3"/>
    <n v="0.05"/>
    <s v="Mobile Money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x v="1"/>
    <d v="1959-05-31T00:00:00"/>
    <s v="Port Michaelstad"/>
    <d v="2023-02-09T00:00:00"/>
    <n v="67"/>
  </r>
  <r>
    <s v="T01400"/>
    <d v="2025-04-19T00:00:00"/>
    <s v="C062"/>
    <s v="P024"/>
    <s v="S001"/>
    <n v="2"/>
    <n v="0.05"/>
    <s v="Cash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0"/>
    <d v="2000-06-21T00:00:00"/>
    <s v="Turnerberg"/>
    <d v="2021-09-23T00:00:00"/>
    <n v="26"/>
  </r>
  <r>
    <s v="T01401"/>
    <d v="2025-07-21T00:00:00"/>
    <s v="C063"/>
    <s v="P013"/>
    <s v="S003"/>
    <n v="4"/>
    <n v="0.15"/>
    <s v="Mobile Money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0"/>
    <d v="1973-01-07T00:00:00"/>
    <s v="West Amandashire"/>
    <d v="2023-05-29T00:00:00"/>
    <n v="53"/>
  </r>
  <r>
    <s v="T01402"/>
    <d v="2024-03-31T00:00:00"/>
    <s v="C109"/>
    <s v="P018"/>
    <s v="S001"/>
    <n v="2"/>
    <n v="0.05"/>
    <s v="Bank Transfer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x v="1"/>
    <d v="2006-03-03T00:00:00"/>
    <s v="Port Fernandohaven"/>
    <d v="2021-07-29T00:00:00"/>
    <n v="20"/>
  </r>
  <r>
    <s v="T01403"/>
    <d v="2023-12-02T00:00:00"/>
    <s v="C035"/>
    <s v="P026"/>
    <s v="S001"/>
    <n v="3"/>
    <n v="0.1"/>
    <s v="Credit Card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1"/>
    <d v="1991-04-19T00:00:00"/>
    <s v="North George"/>
    <d v="2023-03-22T00:00:00"/>
    <n v="35"/>
  </r>
  <r>
    <s v="T01404"/>
    <d v="2024-08-04T00:00:00"/>
    <s v="C165"/>
    <s v="P031"/>
    <s v="S001"/>
    <n v="4"/>
    <n v="0"/>
    <s v="Cash"/>
    <n v="1095.72"/>
    <n v="822.2"/>
    <s v="Groceries"/>
    <s v="Snacks"/>
    <n v="4382.88"/>
    <n v="3288.8"/>
    <n v="1094.08"/>
    <n v="0.24962581681451462"/>
    <n v="0"/>
    <n v="4382.88"/>
    <n v="1094.08"/>
    <x v="0"/>
    <d v="1972-12-26T00:00:00"/>
    <s v="West Tanner"/>
    <d v="2023-12-05T00:00:00"/>
    <n v="53"/>
  </r>
  <r>
    <s v="T01405"/>
    <d v="2025-02-17T00:00:00"/>
    <s v="C022"/>
    <s v="P048"/>
    <s v="S003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0"/>
    <d v="1955-11-16T00:00:00"/>
    <s v="East James"/>
    <d v="2020-10-02T00:00:00"/>
    <n v="70"/>
  </r>
  <r>
    <s v="T01406"/>
    <d v="2024-08-27T00:00:00"/>
    <s v="C105"/>
    <s v="P036"/>
    <s v="S003"/>
    <n v="1"/>
    <n v="0.15"/>
    <s v="Credit Card"/>
    <n v="1501.46"/>
    <n v="1167.73"/>
    <s v="Fashion"/>
    <s v="Watches"/>
    <n v="1501.46"/>
    <n v="1167.73"/>
    <n v="333.73"/>
    <n v="0.22227032355174298"/>
    <n v="225.21899999999999"/>
    <n v="1276.241"/>
    <n v="108.51099999999997"/>
    <x v="0"/>
    <d v="1969-12-29T00:00:00"/>
    <s v="Morrisborough"/>
    <d v="2023-07-06T00:00:00"/>
    <n v="56"/>
  </r>
  <r>
    <s v="T01407"/>
    <d v="2024-10-09T00:00:00"/>
    <s v="C061"/>
    <s v="P019"/>
    <s v="S001"/>
    <n v="5"/>
    <n v="0"/>
    <s v="Bank Transfer"/>
    <n v="1762.92"/>
    <n v="1346.48"/>
    <s v="Electronics"/>
    <s v="Laptop"/>
    <n v="8814.6"/>
    <n v="6732.4"/>
    <n v="2082.2000000000007"/>
    <n v="0.23622172305039374"/>
    <n v="0"/>
    <n v="8814.6"/>
    <n v="2082.2000000000007"/>
    <x v="0"/>
    <d v="1968-10-21T00:00:00"/>
    <s v="North Michellemouth"/>
    <d v="2021-02-01T00:00:00"/>
    <n v="57"/>
  </r>
  <r>
    <s v="T01408"/>
    <d v="2024-09-25T00:00:00"/>
    <s v="C128"/>
    <s v="P029"/>
    <s v="S001"/>
    <n v="2"/>
    <n v="0"/>
    <s v="Bank Transfer"/>
    <n v="1485.05"/>
    <n v="988.31"/>
    <s v="Fashion"/>
    <s v="Clothing"/>
    <n v="2970.1"/>
    <n v="1976.62"/>
    <n v="993.48"/>
    <n v="0.33449378808794317"/>
    <n v="0"/>
    <n v="2970.1"/>
    <n v="993.48"/>
    <x v="1"/>
    <d v="1976-08-06T00:00:00"/>
    <s v="Anthonystad"/>
    <d v="2025-02-09T00:00:00"/>
    <n v="49"/>
  </r>
  <r>
    <s v="T01409"/>
    <d v="2025-08-25T00:00:00"/>
    <s v="C085"/>
    <s v="P001"/>
    <s v="S005"/>
    <n v="4"/>
    <n v="0.05"/>
    <s v="Mobile Money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x v="0"/>
    <d v="1979-03-23T00:00:00"/>
    <s v="New Michaelview"/>
    <d v="2023-10-11T00:00:00"/>
    <n v="47"/>
  </r>
  <r>
    <s v="T01410"/>
    <d v="2025-05-21T00:00:00"/>
    <s v="C056"/>
    <s v="P026"/>
    <s v="S002"/>
    <n v="1"/>
    <n v="0.05"/>
    <s v="Credit Card"/>
    <n v="1015.76"/>
    <n v="584.4"/>
    <s v="Groceries"/>
    <s v="Dairy"/>
    <n v="1015.76"/>
    <n v="584.4"/>
    <n v="431.36"/>
    <n v="0.42466724423092073"/>
    <n v="50.788000000000004"/>
    <n v="964.97199999999998"/>
    <n v="380.572"/>
    <x v="1"/>
    <d v="2004-09-23T00:00:00"/>
    <s v="North Tracey"/>
    <d v="2021-06-19T00:00:00"/>
    <n v="21"/>
  </r>
  <r>
    <s v="T01411"/>
    <d v="2024-02-08T00:00:00"/>
    <s v="C071"/>
    <s v="P008"/>
    <s v="S004"/>
    <n v="4"/>
    <n v="0.1"/>
    <s v="Cash"/>
    <n v="109.78"/>
    <n v="70.59"/>
    <s v="Fashion"/>
    <s v="Footwear"/>
    <n v="439.12"/>
    <n v="282.36"/>
    <n v="156.76"/>
    <n v="0.3569867006740754"/>
    <n v="43.912000000000006"/>
    <n v="395.20799999999997"/>
    <n v="112.84799999999996"/>
    <x v="0"/>
    <d v="1962-06-18T00:00:00"/>
    <s v="New Manuelville"/>
    <d v="2021-05-24T00:00:00"/>
    <n v="64"/>
  </r>
  <r>
    <s v="T01412"/>
    <d v="2023-12-18T00:00:00"/>
    <s v="C126"/>
    <s v="P043"/>
    <s v="S005"/>
    <n v="3"/>
    <n v="0"/>
    <s v="Bank Transfer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x v="0"/>
    <d v="1980-04-04T00:00:00"/>
    <s v="West Paulfurt"/>
    <d v="2024-12-28T00:00:00"/>
    <n v="46"/>
  </r>
  <r>
    <s v="T01413"/>
    <d v="2024-06-06T00:00:00"/>
    <s v="C140"/>
    <s v="P005"/>
    <s v="S004"/>
    <n v="4"/>
    <n v="0.05"/>
    <s v="Bank Transfer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x v="1"/>
    <d v="1973-06-12T00:00:00"/>
    <s v="Port Gail"/>
    <d v="2024-08-28T00:00:00"/>
    <n v="53"/>
  </r>
  <r>
    <s v="T01414"/>
    <d v="2024-08-12T00:00:00"/>
    <s v="C038"/>
    <s v="P050"/>
    <s v="S003"/>
    <n v="4"/>
    <n v="0.1"/>
    <s v="Bank Transfer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x v="0"/>
    <d v="1974-04-19T00:00:00"/>
    <s v="Wilsonbury"/>
    <d v="2021-05-10T00:00:00"/>
    <n v="52"/>
  </r>
  <r>
    <s v="T01415"/>
    <d v="2024-04-21T00:00:00"/>
    <s v="C006"/>
    <s v="P050"/>
    <s v="S005"/>
    <n v="1"/>
    <n v="0"/>
    <s v="Credit Card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86-10-03T00:00:00"/>
    <s v="Costaberg"/>
    <d v="2022-07-09T00:00:00"/>
    <n v="39"/>
  </r>
  <r>
    <s v="T01416"/>
    <d v="2025-03-03T00:00:00"/>
    <s v="C065"/>
    <s v="P026"/>
    <s v="S005"/>
    <n v="4"/>
    <n v="0.1"/>
    <s v="Bank Transfer"/>
    <n v="1015.76"/>
    <n v="584.4"/>
    <s v="Groceries"/>
    <s v="Dairy"/>
    <n v="4063.04"/>
    <n v="2337.6"/>
    <n v="1725.44"/>
    <n v="0.42466724423092073"/>
    <n v="406.30400000000003"/>
    <n v="3656.7359999999999"/>
    <n v="1319.136"/>
    <x v="1"/>
    <d v="1969-12-10T00:00:00"/>
    <s v="Williamhaven"/>
    <d v="2024-01-21T00:00:00"/>
    <n v="56"/>
  </r>
  <r>
    <s v="T01417"/>
    <d v="2025-05-27T00:00:00"/>
    <s v="C176"/>
    <s v="P050"/>
    <s v="S001"/>
    <n v="5"/>
    <n v="0.05"/>
    <s v="Mobile Money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0"/>
    <d v="1979-10-07T00:00:00"/>
    <s v="West Amymouth"/>
    <d v="2021-07-22T00:00:00"/>
    <n v="46"/>
  </r>
  <r>
    <s v="T01418"/>
    <d v="2024-05-13T00:00:00"/>
    <s v="C100"/>
    <s v="P005"/>
    <s v="S001"/>
    <n v="4"/>
    <n v="0.1"/>
    <s v="Bank Transfer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1"/>
    <d v="1954-09-28T00:00:00"/>
    <s v="North Jason"/>
    <d v="2024-11-06T00:00:00"/>
    <n v="71"/>
  </r>
  <r>
    <s v="T01419"/>
    <d v="2024-09-24T00:00:00"/>
    <s v="C024"/>
    <s v="P034"/>
    <s v="S002"/>
    <n v="3"/>
    <n v="0.05"/>
    <s v="Credit Card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1"/>
    <d v="1961-11-25T00:00:00"/>
    <s v="North April"/>
    <d v="2023-04-20T00:00:00"/>
    <n v="64"/>
  </r>
  <r>
    <s v="T01420"/>
    <d v="2024-03-28T00:00:00"/>
    <s v="C113"/>
    <s v="P026"/>
    <s v="S003"/>
    <n v="4"/>
    <n v="0"/>
    <s v="Bank Transfer"/>
    <n v="1015.76"/>
    <n v="584.4"/>
    <s v="Groceries"/>
    <s v="Dairy"/>
    <n v="4063.04"/>
    <n v="2337.6"/>
    <n v="1725.44"/>
    <n v="0.42466724423092073"/>
    <n v="0"/>
    <n v="4063.04"/>
    <n v="1725.44"/>
    <x v="0"/>
    <d v="1977-05-23T00:00:00"/>
    <s v="Ramosbury"/>
    <d v="2022-12-31T00:00:00"/>
    <n v="49"/>
  </r>
  <r>
    <s v="T01421"/>
    <d v="2024-07-01T00:00:00"/>
    <s v="C021"/>
    <s v="P002"/>
    <s v="S004"/>
    <n v="4"/>
    <n v="0.15"/>
    <s v="Bank Transfer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0"/>
    <d v="1993-11-17T00:00:00"/>
    <s v="Meganmouth"/>
    <d v="2022-01-22T00:00:00"/>
    <n v="32"/>
  </r>
  <r>
    <s v="T01422"/>
    <d v="2023-09-10T00:00:00"/>
    <s v="C184"/>
    <s v="P016"/>
    <s v="S004"/>
    <n v="1"/>
    <n v="0.05"/>
    <s v="Bank Transfer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0"/>
    <d v="2003-04-13T00:00:00"/>
    <s v="West Katrina"/>
    <d v="2021-04-19T00:00:00"/>
    <n v="23"/>
  </r>
  <r>
    <s v="T01423"/>
    <d v="2025-05-11T00:00:00"/>
    <s v="C130"/>
    <s v="P039"/>
    <s v="S001"/>
    <n v="3"/>
    <n v="0.15"/>
    <s v="Bank Transfer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82-02-03T00:00:00"/>
    <s v="Marcchester"/>
    <d v="2024-07-15T00:00:00"/>
    <n v="44"/>
  </r>
  <r>
    <s v="T01424"/>
    <d v="2024-06-05T00:00:00"/>
    <s v="C117"/>
    <s v="P038"/>
    <s v="S001"/>
    <n v="1"/>
    <n v="0.05"/>
    <s v="Mobile Money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x v="1"/>
    <d v="1987-09-07T00:00:00"/>
    <s v="Lauraborough"/>
    <d v="2022-12-18T00:00:00"/>
    <n v="38"/>
  </r>
  <r>
    <s v="T01425"/>
    <d v="2024-04-08T00:00:00"/>
    <s v="C165"/>
    <s v="P031"/>
    <s v="S002"/>
    <n v="1"/>
    <n v="0.15"/>
    <s v="Credit Card"/>
    <n v="1095.72"/>
    <n v="822.2"/>
    <s v="Groceries"/>
    <s v="Snacks"/>
    <n v="1095.72"/>
    <n v="822.2"/>
    <n v="273.52"/>
    <n v="0.24962581681451462"/>
    <n v="164.358"/>
    <n v="931.36200000000008"/>
    <n v="109.16200000000003"/>
    <x v="0"/>
    <d v="1972-12-26T00:00:00"/>
    <s v="West Tanner"/>
    <d v="2023-12-05T00:00:00"/>
    <n v="53"/>
  </r>
  <r>
    <s v="T01426"/>
    <d v="2023-11-06T00:00:00"/>
    <s v="C161"/>
    <s v="P023"/>
    <s v="S003"/>
    <n v="3"/>
    <n v="0"/>
    <s v="Cash"/>
    <n v="1878.47"/>
    <n v="1014.91"/>
    <s v="Fashion"/>
    <s v="Footwear"/>
    <n v="5635.41"/>
    <n v="3044.73"/>
    <n v="2590.6799999999998"/>
    <n v="0.45971455493034225"/>
    <n v="0"/>
    <n v="5635.41"/>
    <n v="2590.6799999999998"/>
    <x v="0"/>
    <d v="1963-01-19T00:00:00"/>
    <s v="Shannontown"/>
    <d v="2023-01-31T00:00:00"/>
    <n v="63"/>
  </r>
  <r>
    <s v="T01427"/>
    <d v="2025-04-05T00:00:00"/>
    <s v="C041"/>
    <s v="P023"/>
    <s v="S002"/>
    <n v="5"/>
    <n v="0.05"/>
    <s v="Mobile Money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x v="1"/>
    <d v="1980-07-03T00:00:00"/>
    <s v="North Sharontown"/>
    <d v="2023-01-24T00:00:00"/>
    <n v="45"/>
  </r>
  <r>
    <s v="T01428"/>
    <d v="2024-03-07T00:00:00"/>
    <s v="C082"/>
    <s v="P039"/>
    <s v="S004"/>
    <n v="4"/>
    <n v="0.05"/>
    <s v="Bank Transfer"/>
    <n v="540.94000000000005"/>
    <n v="398.25"/>
    <s v="Fashion"/>
    <s v="Clothing"/>
    <n v="2163.7600000000002"/>
    <n v="1593"/>
    <n v="570.76000000000022"/>
    <n v="0.26378156542315234"/>
    <n v="108.18800000000002"/>
    <n v="2055.5720000000001"/>
    <n v="462.57200000000012"/>
    <x v="0"/>
    <d v="2003-05-11T00:00:00"/>
    <s v="Vasquezmouth"/>
    <d v="2024-06-29T00:00:00"/>
    <n v="23"/>
  </r>
  <r>
    <s v="T01429"/>
    <d v="2024-05-17T00:00:00"/>
    <s v="C045"/>
    <s v="P030"/>
    <s v="S005"/>
    <n v="3"/>
    <n v="0.1"/>
    <s v="Credit Card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x v="0"/>
    <d v="1975-12-28T00:00:00"/>
    <s v="Zacharyfort"/>
    <d v="2023-10-09T00:00:00"/>
    <n v="50"/>
  </r>
  <r>
    <s v="T01430"/>
    <d v="2024-07-18T00:00:00"/>
    <s v="C022"/>
    <s v="P010"/>
    <s v="S004"/>
    <n v="3"/>
    <n v="0.05"/>
    <s v="Mobile Money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0"/>
    <d v="1955-11-16T00:00:00"/>
    <s v="East James"/>
    <d v="2020-10-02T00:00:00"/>
    <n v="70"/>
  </r>
  <r>
    <s v="T01431"/>
    <d v="2024-12-25T00:00:00"/>
    <s v="C097"/>
    <s v="P040"/>
    <s v="S005"/>
    <n v="2"/>
    <n v="0"/>
    <s v="Cash"/>
    <n v="1745.61"/>
    <n v="1322.44"/>
    <s v="Electronics"/>
    <s v="Headphones"/>
    <n v="3491.22"/>
    <n v="2644.88"/>
    <n v="846.33999999999969"/>
    <n v="0.24241955534168563"/>
    <n v="0"/>
    <n v="3491.22"/>
    <n v="846.33999999999969"/>
    <x v="0"/>
    <d v="1994-08-14T00:00:00"/>
    <s v="Wardfort"/>
    <d v="2025-06-14T00:00:00"/>
    <n v="31"/>
  </r>
  <r>
    <s v="T01432"/>
    <d v="2023-11-29T00:00:00"/>
    <s v="C143"/>
    <s v="P020"/>
    <s v="S005"/>
    <n v="2"/>
    <n v="0"/>
    <s v="Mobile Money"/>
    <n v="323.92"/>
    <n v="242.98"/>
    <s v="Fashion"/>
    <s v="Accessories"/>
    <n v="647.84"/>
    <n v="485.96"/>
    <n v="161.88000000000005"/>
    <n v="0.24987651271918998"/>
    <n v="0"/>
    <n v="647.84"/>
    <n v="161.88000000000005"/>
    <x v="0"/>
    <d v="1961-06-03T00:00:00"/>
    <s v="South Jameschester"/>
    <d v="2023-06-10T00:00:00"/>
    <n v="65"/>
  </r>
  <r>
    <s v="T01433"/>
    <d v="2024-07-10T00:00:00"/>
    <s v="C051"/>
    <s v="P044"/>
    <s v="S003"/>
    <n v="2"/>
    <n v="0"/>
    <s v="Mobile Money"/>
    <n v="1286.55"/>
    <n v="797.54"/>
    <s v="Fashion"/>
    <s v="Accessories"/>
    <n v="2573.1"/>
    <n v="1595.08"/>
    <n v="978.02"/>
    <n v="0.380094049978625"/>
    <n v="0"/>
    <n v="2573.1"/>
    <n v="978.02"/>
    <x v="1"/>
    <d v="2004-12-19T00:00:00"/>
    <s v="Boyerstad"/>
    <d v="2024-02-25T00:00:00"/>
    <n v="21"/>
  </r>
  <r>
    <s v="T01434"/>
    <d v="2024-02-21T00:00:00"/>
    <s v="C159"/>
    <s v="P048"/>
    <s v="S004"/>
    <n v="5"/>
    <n v="0.1"/>
    <s v="Credit Card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0"/>
    <d v="1990-10-14T00:00:00"/>
    <s v="Joshuamouth"/>
    <d v="2022-01-26T00:00:00"/>
    <n v="35"/>
  </r>
  <r>
    <s v="T01435"/>
    <d v="2025-03-31T00:00:00"/>
    <s v="C023"/>
    <s v="P003"/>
    <s v="S003"/>
    <n v="2"/>
    <n v="0"/>
    <s v="Cash"/>
    <n v="337.63"/>
    <n v="169.03"/>
    <s v="Fashion"/>
    <s v="Footwear"/>
    <n v="675.26"/>
    <n v="338.06"/>
    <n v="337.2"/>
    <n v="0.49936320824571273"/>
    <n v="0"/>
    <n v="675.26"/>
    <n v="337.2"/>
    <x v="1"/>
    <d v="1972-05-09T00:00:00"/>
    <s v="New Christophermouth"/>
    <d v="2020-10-19T00:00:00"/>
    <n v="54"/>
  </r>
  <r>
    <s v="T01436"/>
    <d v="2025-05-16T00:00:00"/>
    <s v="C184"/>
    <s v="P043"/>
    <s v="S005"/>
    <n v="4"/>
    <n v="0.15"/>
    <s v="Mobile Money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2003-04-13T00:00:00"/>
    <s v="West Katrina"/>
    <d v="2021-04-19T00:00:00"/>
    <n v="23"/>
  </r>
  <r>
    <s v="T01437"/>
    <d v="2024-04-02T00:00:00"/>
    <s v="C031"/>
    <s v="P041"/>
    <s v="S002"/>
    <n v="2"/>
    <n v="0.05"/>
    <s v="Bank Transfer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1"/>
    <d v="2003-03-14T00:00:00"/>
    <s v="East Carrieberg"/>
    <d v="2025-08-26T00:00:00"/>
    <n v="23"/>
  </r>
  <r>
    <s v="T01438"/>
    <d v="2025-02-06T00:00:00"/>
    <s v="C074"/>
    <s v="P029"/>
    <s v="S004"/>
    <n v="4"/>
    <n v="0.05"/>
    <s v="Mobile Money"/>
    <n v="1485.05"/>
    <n v="988.31"/>
    <s v="Fashion"/>
    <s v="Clothing"/>
    <n v="5940.2"/>
    <n v="3953.24"/>
    <n v="1986.96"/>
    <n v="0.33449378808794317"/>
    <n v="297.01"/>
    <n v="5643.19"/>
    <n v="1689.9499999999998"/>
    <x v="1"/>
    <d v="1959-05-31T00:00:00"/>
    <s v="Port Michaelstad"/>
    <d v="2023-02-09T00:00:00"/>
    <n v="67"/>
  </r>
  <r>
    <s v="T01439"/>
    <d v="2023-09-28T00:00:00"/>
    <s v="C053"/>
    <s v="P017"/>
    <s v="S005"/>
    <n v="2"/>
    <n v="0.1"/>
    <s v="Credit Card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1"/>
    <d v="1998-04-20T00:00:00"/>
    <s v="Lake Michaelshire"/>
    <d v="2024-04-07T00:00:00"/>
    <n v="28"/>
  </r>
  <r>
    <s v="T01440"/>
    <d v="2024-11-13T00:00:00"/>
    <s v="C108"/>
    <s v="P015"/>
    <s v="S002"/>
    <n v="4"/>
    <n v="0.05"/>
    <s v="Cash"/>
    <n v="270.45"/>
    <n v="187.6"/>
    <s v="Fashion"/>
    <s v="Bags"/>
    <n v="1081.8"/>
    <n v="750.4"/>
    <n v="331.4"/>
    <n v="0.30634128304677388"/>
    <n v="54.09"/>
    <n v="1027.71"/>
    <n v="277.31000000000006"/>
    <x v="0"/>
    <d v="1960-11-21T00:00:00"/>
    <s v="Georgetown"/>
    <d v="2022-06-08T00:00:00"/>
    <n v="65"/>
  </r>
  <r>
    <s v="T01441"/>
    <d v="2025-04-01T00:00:00"/>
    <s v="C075"/>
    <s v="P036"/>
    <s v="S003"/>
    <n v="2"/>
    <n v="0.15"/>
    <s v="Credit Card"/>
    <n v="1501.46"/>
    <n v="1167.73"/>
    <s v="Fashion"/>
    <s v="Watches"/>
    <n v="3002.92"/>
    <n v="2335.46"/>
    <n v="667.46"/>
    <n v="0.22227032355174298"/>
    <n v="450.43799999999999"/>
    <n v="2552.482"/>
    <n v="217.02199999999993"/>
    <x v="0"/>
    <d v="1954-09-17T00:00:00"/>
    <s v="New John"/>
    <d v="2021-05-12T00:00:00"/>
    <n v="71"/>
  </r>
  <r>
    <s v="T01442"/>
    <d v="2024-01-18T00:00:00"/>
    <s v="C095"/>
    <s v="P015"/>
    <s v="S005"/>
    <n v="4"/>
    <n v="0"/>
    <s v="Cash"/>
    <n v="270.45"/>
    <n v="187.6"/>
    <s v="Fashion"/>
    <s v="Bags"/>
    <n v="1081.8"/>
    <n v="750.4"/>
    <n v="331.4"/>
    <n v="0.30634128304677388"/>
    <n v="0"/>
    <n v="1081.8"/>
    <n v="331.4"/>
    <x v="0"/>
    <d v="1982-08-20T00:00:00"/>
    <s v="Seanville"/>
    <d v="2020-12-19T00:00:00"/>
    <n v="43"/>
  </r>
  <r>
    <s v="T01443"/>
    <d v="2025-07-28T00:00:00"/>
    <s v="C121"/>
    <s v="P020"/>
    <s v="S002"/>
    <n v="3"/>
    <n v="0.15"/>
    <s v="Credit Card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x v="0"/>
    <d v="1967-02-28T00:00:00"/>
    <s v="Sarahhaven"/>
    <d v="2021-10-11T00:00:00"/>
    <n v="59"/>
  </r>
  <r>
    <s v="T01444"/>
    <d v="2024-08-20T00:00:00"/>
    <s v="C183"/>
    <s v="P041"/>
    <s v="S004"/>
    <n v="4"/>
    <n v="0.1"/>
    <s v="Cash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0"/>
    <d v="1990-11-19T00:00:00"/>
    <s v="New Tiffanyberg"/>
    <d v="2021-08-27T00:00:00"/>
    <n v="35"/>
  </r>
  <r>
    <s v="T01445"/>
    <d v="2024-07-20T00:00:00"/>
    <s v="C025"/>
    <s v="P019"/>
    <s v="S005"/>
    <n v="1"/>
    <n v="0"/>
    <s v="Bank Transfer"/>
    <n v="1762.92"/>
    <n v="1346.48"/>
    <s v="Electronics"/>
    <s v="Laptop"/>
    <n v="1762.92"/>
    <n v="1346.48"/>
    <n v="416.44000000000005"/>
    <n v="0.23622172305039368"/>
    <n v="0"/>
    <n v="1762.92"/>
    <n v="416.44000000000005"/>
    <x v="1"/>
    <d v="1971-03-12T00:00:00"/>
    <s v="Bradyshire"/>
    <d v="2022-01-14T00:00:00"/>
    <n v="55"/>
  </r>
  <r>
    <s v="T01446"/>
    <d v="2025-04-15T00:00:00"/>
    <s v="C061"/>
    <s v="P022"/>
    <s v="S004"/>
    <n v="3"/>
    <n v="0"/>
    <s v="Cash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x v="0"/>
    <d v="1968-10-21T00:00:00"/>
    <s v="North Michellemouth"/>
    <d v="2021-02-01T00:00:00"/>
    <n v="57"/>
  </r>
  <r>
    <s v="T01447"/>
    <d v="2024-02-08T00:00:00"/>
    <s v="C065"/>
    <s v="P011"/>
    <s v="S005"/>
    <n v="5"/>
    <n v="0.15"/>
    <s v="Bank Transfer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x v="1"/>
    <d v="1969-12-10T00:00:00"/>
    <s v="Williamhaven"/>
    <d v="2024-01-21T00:00:00"/>
    <n v="56"/>
  </r>
  <r>
    <s v="T01448"/>
    <d v="2024-07-31T00:00:00"/>
    <s v="C102"/>
    <s v="P003"/>
    <s v="S003"/>
    <n v="2"/>
    <n v="0"/>
    <s v="Credit Card"/>
    <n v="337.63"/>
    <n v="169.03"/>
    <s v="Fashion"/>
    <s v="Footwear"/>
    <n v="675.26"/>
    <n v="338.06"/>
    <n v="337.2"/>
    <n v="0.49936320824571273"/>
    <n v="0"/>
    <n v="675.26"/>
    <n v="337.2"/>
    <x v="1"/>
    <d v="1996-06-20T00:00:00"/>
    <s v="South Briantown"/>
    <d v="2023-11-12T00:00:00"/>
    <n v="30"/>
  </r>
  <r>
    <s v="T01449"/>
    <d v="2024-10-03T00:00:00"/>
    <s v="C067"/>
    <s v="P006"/>
    <s v="S002"/>
    <n v="5"/>
    <n v="0.15"/>
    <s v="Bank Transfer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x v="0"/>
    <d v="1973-09-07T00:00:00"/>
    <s v="Davisfurt"/>
    <d v="2021-03-11T00:00:00"/>
    <n v="52"/>
  </r>
  <r>
    <s v="T01450"/>
    <d v="2024-11-25T00:00:00"/>
    <s v="C120"/>
    <s v="P035"/>
    <s v="S002"/>
    <n v="1"/>
    <n v="0.1"/>
    <s v="Mobile Money"/>
    <n v="1562.43"/>
    <n v="1195.6300000000001"/>
    <s v="Electronics"/>
    <s v="Laptop"/>
    <n v="1562.43"/>
    <n v="1195.6300000000001"/>
    <n v="366.79999999999995"/>
    <n v="0.23476251736077772"/>
    <n v="156.24300000000002"/>
    <n v="1406.1870000000001"/>
    <n v="210.55700000000002"/>
    <x v="1"/>
    <d v="1964-01-10T00:00:00"/>
    <s v="Annaborough"/>
    <d v="2020-10-18T00:00:00"/>
    <n v="62"/>
  </r>
  <r>
    <s v="T01451"/>
    <d v="2023-10-19T00:00:00"/>
    <s v="C037"/>
    <s v="P031"/>
    <s v="S003"/>
    <n v="1"/>
    <n v="0.1"/>
    <s v="Cash"/>
    <n v="1095.72"/>
    <n v="822.2"/>
    <s v="Groceries"/>
    <s v="Snacks"/>
    <n v="1095.72"/>
    <n v="822.2"/>
    <n v="273.52"/>
    <n v="0.24962581681451462"/>
    <n v="109.572"/>
    <n v="986.14800000000002"/>
    <n v="163.94799999999998"/>
    <x v="1"/>
    <d v="1982-08-30T00:00:00"/>
    <s v="West Melissahaven"/>
    <d v="2024-01-31T00:00:00"/>
    <n v="43"/>
  </r>
  <r>
    <s v="T01452"/>
    <d v="2023-11-21T00:00:00"/>
    <s v="C033"/>
    <s v="P019"/>
    <s v="S004"/>
    <n v="3"/>
    <n v="0.1"/>
    <s v="Mobile Money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1"/>
    <d v="1978-07-27T00:00:00"/>
    <s v="Lake Cody"/>
    <d v="2025-03-17T00:00:00"/>
    <n v="47"/>
  </r>
  <r>
    <s v="T01453"/>
    <d v="2023-09-21T00:00:00"/>
    <s v="C073"/>
    <s v="P030"/>
    <s v="S003"/>
    <n v="5"/>
    <n v="0.1"/>
    <s v="Bank Transfer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x v="1"/>
    <d v="1964-12-04T00:00:00"/>
    <s v="Port Angelabury"/>
    <d v="2022-02-09T00:00:00"/>
    <n v="61"/>
  </r>
  <r>
    <s v="T01454"/>
    <d v="2025-01-19T00:00:00"/>
    <s v="C112"/>
    <s v="P016"/>
    <s v="S002"/>
    <n v="3"/>
    <n v="0.15"/>
    <s v="Credit Card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1"/>
    <d v="1983-12-29T00:00:00"/>
    <s v="Aaronmouth"/>
    <d v="2023-03-21T00:00:00"/>
    <n v="42"/>
  </r>
  <r>
    <s v="T01455"/>
    <d v="2025-07-24T00:00:00"/>
    <s v="C143"/>
    <s v="P020"/>
    <s v="S004"/>
    <n v="1"/>
    <n v="0.05"/>
    <s v="Credit Card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x v="0"/>
    <d v="1961-06-03T00:00:00"/>
    <s v="South Jameschester"/>
    <d v="2023-06-10T00:00:00"/>
    <n v="65"/>
  </r>
  <r>
    <s v="T01456"/>
    <d v="2024-01-09T00:00:00"/>
    <s v="C014"/>
    <s v="P017"/>
    <s v="S002"/>
    <n v="2"/>
    <n v="0"/>
    <s v="Mobile Money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0"/>
    <d v="1974-06-25T00:00:00"/>
    <s v="East Samantha"/>
    <d v="2021-11-09T00:00:00"/>
    <n v="51"/>
  </r>
  <r>
    <s v="T01457"/>
    <d v="2024-09-27T00:00:00"/>
    <s v="C067"/>
    <s v="P048"/>
    <s v="S002"/>
    <n v="4"/>
    <n v="0.15"/>
    <s v="Cash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x v="0"/>
    <d v="1973-09-07T00:00:00"/>
    <s v="Davisfurt"/>
    <d v="2021-03-11T00:00:00"/>
    <n v="52"/>
  </r>
  <r>
    <s v="T01458"/>
    <d v="2024-12-05T00:00:00"/>
    <s v="C127"/>
    <s v="P033"/>
    <s v="S001"/>
    <n v="4"/>
    <n v="0.1"/>
    <s v="Mobile Money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x v="1"/>
    <d v="1982-11-17T00:00:00"/>
    <s v="Kimland"/>
    <d v="2021-01-22T00:00:00"/>
    <n v="43"/>
  </r>
  <r>
    <s v="T01459"/>
    <d v="2025-04-11T00:00:00"/>
    <s v="C118"/>
    <s v="P019"/>
    <s v="S004"/>
    <n v="1"/>
    <n v="0.05"/>
    <s v="Cash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0"/>
    <d v="1975-08-27T00:00:00"/>
    <s v="Port William"/>
    <d v="2025-07-12T00:00:00"/>
    <n v="50"/>
  </r>
  <r>
    <s v="T01460"/>
    <d v="2024-02-07T00:00:00"/>
    <s v="C090"/>
    <s v="P031"/>
    <s v="S001"/>
    <n v="2"/>
    <n v="0.1"/>
    <s v="Credit Card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1975-08-18T00:00:00"/>
    <s v="Fergusonview"/>
    <d v="2022-01-16T00:00:00"/>
    <n v="50"/>
  </r>
  <r>
    <s v="T01461"/>
    <d v="2025-05-28T00:00:00"/>
    <s v="C044"/>
    <s v="P045"/>
    <s v="S005"/>
    <n v="3"/>
    <n v="0.05"/>
    <s v="Cash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x v="0"/>
    <d v="1961-02-14T00:00:00"/>
    <s v="Bryanside"/>
    <d v="2024-12-27T00:00:00"/>
    <n v="65"/>
  </r>
  <r>
    <s v="T01462"/>
    <d v="2025-03-20T00:00:00"/>
    <s v="C135"/>
    <s v="P033"/>
    <s v="S005"/>
    <n v="2"/>
    <n v="0.15"/>
    <s v="Cash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0"/>
    <d v="1986-03-07T00:00:00"/>
    <s v="North Charlesville"/>
    <d v="2023-09-03T00:00:00"/>
    <n v="40"/>
  </r>
  <r>
    <s v="T01463"/>
    <d v="2024-02-10T00:00:00"/>
    <s v="C064"/>
    <s v="P012"/>
    <s v="S004"/>
    <n v="1"/>
    <n v="0.1"/>
    <s v="Cash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x v="1"/>
    <d v="1973-09-01T00:00:00"/>
    <s v="Brittanyburgh"/>
    <d v="2024-09-26T00:00:00"/>
    <n v="52"/>
  </r>
  <r>
    <s v="T01464"/>
    <d v="2025-05-03T00:00:00"/>
    <s v="C073"/>
    <s v="P035"/>
    <s v="S001"/>
    <n v="4"/>
    <n v="0.1"/>
    <s v="Cash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64-12-04T00:00:00"/>
    <s v="Port Angelabury"/>
    <d v="2022-02-09T00:00:00"/>
    <n v="61"/>
  </r>
  <r>
    <s v="T01465"/>
    <d v="2025-06-11T00:00:00"/>
    <s v="C083"/>
    <s v="P049"/>
    <s v="S002"/>
    <n v="1"/>
    <n v="0"/>
    <s v="Mobile Money"/>
    <n v="388.26"/>
    <n v="199.3"/>
    <s v="Fashion"/>
    <s v="Watches"/>
    <n v="388.26"/>
    <n v="199.3"/>
    <n v="188.95999999999998"/>
    <n v="0.48668418070365216"/>
    <n v="0"/>
    <n v="388.26"/>
    <n v="188.95999999999998"/>
    <x v="1"/>
    <d v="1981-03-29T00:00:00"/>
    <s v="West Josephport"/>
    <d v="2022-02-08T00:00:00"/>
    <n v="45"/>
  </r>
  <r>
    <s v="T01466"/>
    <d v="2024-03-10T00:00:00"/>
    <s v="C182"/>
    <s v="P038"/>
    <s v="S004"/>
    <n v="4"/>
    <n v="0.1"/>
    <s v="Cash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x v="0"/>
    <d v="2004-07-25T00:00:00"/>
    <s v="East Rodney"/>
    <d v="2021-04-16T00:00:00"/>
    <n v="21"/>
  </r>
  <r>
    <s v="T01467"/>
    <d v="2025-03-19T00:00:00"/>
    <s v="C085"/>
    <s v="P035"/>
    <s v="S001"/>
    <n v="5"/>
    <n v="0.15"/>
    <s v="Bank Transfer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x v="0"/>
    <d v="1979-03-23T00:00:00"/>
    <s v="New Michaelview"/>
    <d v="2023-10-11T00:00:00"/>
    <n v="47"/>
  </r>
  <r>
    <s v="T01468"/>
    <d v="2024-01-17T00:00:00"/>
    <s v="C188"/>
    <s v="P006"/>
    <s v="S005"/>
    <n v="2"/>
    <n v="0.05"/>
    <s v="Cash"/>
    <n v="318.05"/>
    <n v="187.34"/>
    <s v="Groceries"/>
    <s v="Fruits"/>
    <n v="636.1"/>
    <n v="374.68"/>
    <n v="261.42"/>
    <n v="0.41097311743436565"/>
    <n v="31.805000000000003"/>
    <n v="604.29500000000007"/>
    <n v="229.61500000000007"/>
    <x v="0"/>
    <d v="1960-11-23T00:00:00"/>
    <s v="East Danielleshire"/>
    <d v="2023-05-19T00:00:00"/>
    <n v="65"/>
  </r>
  <r>
    <s v="T01469"/>
    <d v="2024-07-17T00:00:00"/>
    <s v="C165"/>
    <s v="P029"/>
    <s v="S003"/>
    <n v="3"/>
    <n v="0"/>
    <s v="Cash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0"/>
    <d v="1972-12-26T00:00:00"/>
    <s v="West Tanner"/>
    <d v="2023-12-05T00:00:00"/>
    <n v="53"/>
  </r>
  <r>
    <s v="T01470"/>
    <d v="2025-05-09T00:00:00"/>
    <s v="C141"/>
    <s v="P028"/>
    <s v="S005"/>
    <n v="4"/>
    <n v="0"/>
    <s v="Mobile Money"/>
    <n v="673.78"/>
    <n v="363.33"/>
    <s v="Electronics"/>
    <s v="Smartphone"/>
    <n v="2695.12"/>
    <n v="1453.32"/>
    <n v="1241.8"/>
    <n v="0.46075870462168661"/>
    <n v="0"/>
    <n v="2695.12"/>
    <n v="1241.8"/>
    <x v="1"/>
    <d v="1978-08-06T00:00:00"/>
    <s v="Allisonmouth"/>
    <d v="2024-01-07T00:00:00"/>
    <n v="47"/>
  </r>
  <r>
    <s v="T01471"/>
    <d v="2024-12-29T00:00:00"/>
    <s v="C066"/>
    <s v="P031"/>
    <s v="S002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1"/>
    <d v="1985-09-14T00:00:00"/>
    <s v="New Randychester"/>
    <d v="2020-12-21T00:00:00"/>
    <n v="40"/>
  </r>
  <r>
    <s v="T01472"/>
    <d v="2025-03-09T00:00:00"/>
    <s v="C006"/>
    <s v="P003"/>
    <s v="S002"/>
    <n v="2"/>
    <n v="0.15"/>
    <s v="Mobile Money"/>
    <n v="337.63"/>
    <n v="169.03"/>
    <s v="Fashion"/>
    <s v="Footwear"/>
    <n v="675.26"/>
    <n v="338.06"/>
    <n v="337.2"/>
    <n v="0.49936320824571273"/>
    <n v="101.289"/>
    <n v="573.971"/>
    <n v="235.911"/>
    <x v="0"/>
    <d v="1986-10-03T00:00:00"/>
    <s v="Costaberg"/>
    <d v="2022-07-09T00:00:00"/>
    <n v="39"/>
  </r>
  <r>
    <s v="T01473"/>
    <d v="2024-05-08T00:00:00"/>
    <s v="C073"/>
    <s v="P011"/>
    <s v="S002"/>
    <n v="1"/>
    <n v="0.1"/>
    <s v="Mobile Money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1"/>
    <d v="1964-12-04T00:00:00"/>
    <s v="Port Angelabury"/>
    <d v="2022-02-09T00:00:00"/>
    <n v="61"/>
  </r>
  <r>
    <s v="T01474"/>
    <d v="2024-12-18T00:00:00"/>
    <s v="C111"/>
    <s v="P016"/>
    <s v="S003"/>
    <n v="5"/>
    <n v="0.05"/>
    <s v="Bank Transfer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x v="0"/>
    <d v="1993-07-13T00:00:00"/>
    <s v="Justintown"/>
    <d v="2022-01-12T00:00:00"/>
    <n v="32"/>
  </r>
  <r>
    <s v="T01475"/>
    <d v="2024-05-30T00:00:00"/>
    <s v="C171"/>
    <s v="P021"/>
    <s v="S001"/>
    <n v="3"/>
    <n v="0.05"/>
    <s v="Mobile Money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x v="0"/>
    <d v="1993-03-15T00:00:00"/>
    <s v="Robertsborough"/>
    <d v="2025-07-28T00:00:00"/>
    <n v="33"/>
  </r>
  <r>
    <s v="T01476"/>
    <d v="2024-12-09T00:00:00"/>
    <s v="C115"/>
    <s v="P008"/>
    <s v="S004"/>
    <n v="4"/>
    <n v="0.1"/>
    <s v="Mobile Money"/>
    <n v="109.78"/>
    <n v="70.59"/>
    <s v="Fashion"/>
    <s v="Footwear"/>
    <n v="439.12"/>
    <n v="282.36"/>
    <n v="156.76"/>
    <n v="0.3569867006740754"/>
    <n v="43.912000000000006"/>
    <n v="395.20799999999997"/>
    <n v="112.84799999999996"/>
    <x v="0"/>
    <d v="1960-02-25T00:00:00"/>
    <s v="Smithburgh"/>
    <d v="2023-11-12T00:00:00"/>
    <n v="66"/>
  </r>
  <r>
    <s v="T01477"/>
    <d v="2024-10-20T00:00:00"/>
    <s v="C024"/>
    <s v="P042"/>
    <s v="S004"/>
    <n v="3"/>
    <n v="0.05"/>
    <s v="Mobile Money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x v="1"/>
    <d v="1961-11-25T00:00:00"/>
    <s v="North April"/>
    <d v="2023-04-20T00:00:00"/>
    <n v="64"/>
  </r>
  <r>
    <s v="T01478"/>
    <d v="2024-04-05T00:00:00"/>
    <s v="C162"/>
    <s v="P049"/>
    <s v="S004"/>
    <n v="1"/>
    <n v="0"/>
    <s v="Bank Transfer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2000-08-30T00:00:00"/>
    <s v="Ellisside"/>
    <d v="2022-06-03T00:00:00"/>
    <n v="25"/>
  </r>
  <r>
    <s v="T01479"/>
    <d v="2025-03-24T00:00:00"/>
    <s v="C119"/>
    <s v="P022"/>
    <s v="S002"/>
    <n v="2"/>
    <n v="0.15"/>
    <s v="Cash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0"/>
    <d v="1991-07-31T00:00:00"/>
    <s v="West Ralph"/>
    <d v="2025-03-31T00:00:00"/>
    <n v="34"/>
  </r>
  <r>
    <s v="T01480"/>
    <d v="2025-06-23T00:00:00"/>
    <s v="C075"/>
    <s v="P005"/>
    <s v="S004"/>
    <n v="4"/>
    <n v="0"/>
    <s v="Mobile Money"/>
    <n v="1396.22"/>
    <n v="1004.09"/>
    <s v="Fashion"/>
    <s v="Bags"/>
    <n v="5584.88"/>
    <n v="4016.36"/>
    <n v="1568.52"/>
    <n v="0.28085115526206472"/>
    <n v="0"/>
    <n v="5584.88"/>
    <n v="1568.52"/>
    <x v="0"/>
    <d v="1954-09-17T00:00:00"/>
    <s v="New John"/>
    <d v="2021-05-12T00:00:00"/>
    <n v="71"/>
  </r>
  <r>
    <s v="T01481"/>
    <d v="2024-10-11T00:00:00"/>
    <s v="C077"/>
    <s v="P010"/>
    <s v="S002"/>
    <n v="2"/>
    <n v="0.1"/>
    <s v="Credit Card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x v="1"/>
    <d v="2002-12-24T00:00:00"/>
    <s v="North Meagan"/>
    <d v="2022-10-21T00:00:00"/>
    <n v="23"/>
  </r>
  <r>
    <s v="T01482"/>
    <d v="2025-07-15T00:00:00"/>
    <s v="C134"/>
    <s v="P044"/>
    <s v="S004"/>
    <n v="3"/>
    <n v="0"/>
    <s v="Cash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x v="1"/>
    <d v="1985-01-29T00:00:00"/>
    <s v="Angelaland"/>
    <d v="2025-05-22T00:00:00"/>
    <n v="41"/>
  </r>
  <r>
    <s v="T01483"/>
    <d v="2024-04-09T00:00:00"/>
    <s v="C012"/>
    <s v="P008"/>
    <s v="S005"/>
    <n v="1"/>
    <n v="0.15"/>
    <s v="Mobile Money"/>
    <n v="109.78"/>
    <n v="70.59"/>
    <s v="Fashion"/>
    <s v="Footwear"/>
    <n v="109.78"/>
    <n v="70.59"/>
    <n v="39.19"/>
    <n v="0.3569867006740754"/>
    <n v="16.466999999999999"/>
    <n v="93.313000000000002"/>
    <n v="22.722999999999999"/>
    <x v="0"/>
    <d v="1989-12-08T00:00:00"/>
    <s v="Lake Dawn"/>
    <d v="2021-07-16T00:00:00"/>
    <n v="36"/>
  </r>
  <r>
    <s v="T01484"/>
    <d v="2024-06-07T00:00:00"/>
    <s v="C025"/>
    <s v="P034"/>
    <s v="S004"/>
    <n v="5"/>
    <n v="0.1"/>
    <s v="Bank Transfer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x v="1"/>
    <d v="1971-03-12T00:00:00"/>
    <s v="Bradyshire"/>
    <d v="2022-01-14T00:00:00"/>
    <n v="55"/>
  </r>
  <r>
    <s v="T01485"/>
    <d v="2024-11-04T00:00:00"/>
    <s v="C066"/>
    <s v="P042"/>
    <s v="S005"/>
    <n v="1"/>
    <n v="0"/>
    <s v="Cash"/>
    <n v="453.62"/>
    <n v="316.63"/>
    <s v="Fashion"/>
    <s v="Clothing"/>
    <n v="453.62"/>
    <n v="316.63"/>
    <n v="136.99"/>
    <n v="0.30199285745778409"/>
    <n v="0"/>
    <n v="453.62"/>
    <n v="136.99"/>
    <x v="1"/>
    <d v="1985-09-14T00:00:00"/>
    <s v="New Randychester"/>
    <d v="2020-12-21T00:00:00"/>
    <n v="40"/>
  </r>
  <r>
    <s v="T01486"/>
    <d v="2023-10-05T00:00:00"/>
    <s v="C190"/>
    <s v="P041"/>
    <s v="S004"/>
    <n v="2"/>
    <n v="0.05"/>
    <s v="Mobile Money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0"/>
    <d v="1967-08-19T00:00:00"/>
    <s v="Conwayside"/>
    <d v="2023-04-10T00:00:00"/>
    <n v="58"/>
  </r>
  <r>
    <s v="T01487"/>
    <d v="2025-04-14T00:00:00"/>
    <s v="C012"/>
    <s v="P004"/>
    <s v="S001"/>
    <n v="4"/>
    <n v="0.1"/>
    <s v="Bank Transfer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x v="0"/>
    <d v="1989-12-08T00:00:00"/>
    <s v="Lake Dawn"/>
    <d v="2021-07-16T00:00:00"/>
    <n v="36"/>
  </r>
  <r>
    <s v="T01488"/>
    <d v="2024-07-10T00:00:00"/>
    <s v="C151"/>
    <s v="P037"/>
    <s v="S004"/>
    <n v="4"/>
    <n v="0.1"/>
    <s v="Bank Transfer"/>
    <n v="1952.65"/>
    <n v="1451.27"/>
    <s v="Electronics"/>
    <s v="Television"/>
    <n v="7810.6"/>
    <n v="5805.08"/>
    <n v="2005.5200000000004"/>
    <n v="0.2567690062223133"/>
    <n v="781.06000000000006"/>
    <n v="7029.54"/>
    <n v="1224.46"/>
    <x v="0"/>
    <d v="2006-08-30T00:00:00"/>
    <s v="South Audrey"/>
    <d v="2022-01-26T00:00:00"/>
    <n v="19"/>
  </r>
  <r>
    <s v="T01489"/>
    <d v="2023-12-04T00:00:00"/>
    <s v="C048"/>
    <s v="P006"/>
    <s v="S002"/>
    <n v="2"/>
    <n v="0"/>
    <s v="Bank Transfer"/>
    <n v="318.05"/>
    <n v="187.34"/>
    <s v="Groceries"/>
    <s v="Fruits"/>
    <n v="636.1"/>
    <n v="374.68"/>
    <n v="261.42"/>
    <n v="0.41097311743436565"/>
    <n v="0"/>
    <n v="636.1"/>
    <n v="261.42"/>
    <x v="0"/>
    <d v="2004-12-30T00:00:00"/>
    <s v="Newtonborough"/>
    <d v="2022-04-10T00:00:00"/>
    <n v="21"/>
  </r>
  <r>
    <s v="T01490"/>
    <d v="2023-11-09T00:00:00"/>
    <s v="C173"/>
    <s v="P010"/>
    <s v="S001"/>
    <n v="4"/>
    <n v="0"/>
    <s v="Cash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x v="1"/>
    <d v="1958-08-28T00:00:00"/>
    <s v="South Marcusberg"/>
    <d v="2025-08-22T00:00:00"/>
    <n v="67"/>
  </r>
  <r>
    <s v="T01491"/>
    <d v="2024-11-19T00:00:00"/>
    <s v="C102"/>
    <s v="P036"/>
    <s v="S001"/>
    <n v="1"/>
    <n v="0.05"/>
    <s v="Mobile Money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x v="1"/>
    <d v="1996-06-20T00:00:00"/>
    <s v="South Briantown"/>
    <d v="2023-11-12T00:00:00"/>
    <n v="30"/>
  </r>
  <r>
    <s v="T01492"/>
    <d v="2024-07-23T00:00:00"/>
    <s v="C118"/>
    <s v="P048"/>
    <s v="S004"/>
    <n v="5"/>
    <n v="0.15"/>
    <s v="Bank Transfer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x v="0"/>
    <d v="1975-08-27T00:00:00"/>
    <s v="Port William"/>
    <d v="2025-07-12T00:00:00"/>
    <n v="50"/>
  </r>
  <r>
    <s v="T01493"/>
    <d v="2024-12-09T00:00:00"/>
    <s v="C159"/>
    <s v="P009"/>
    <s v="S005"/>
    <n v="3"/>
    <n v="0.15"/>
    <s v="Bank Transfer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x v="0"/>
    <d v="1990-10-14T00:00:00"/>
    <s v="Joshuamouth"/>
    <d v="2022-01-26T00:00:00"/>
    <n v="35"/>
  </r>
  <r>
    <s v="T01494"/>
    <d v="2024-05-25T00:00:00"/>
    <s v="C023"/>
    <s v="P049"/>
    <s v="S002"/>
    <n v="2"/>
    <n v="0"/>
    <s v="Credit Card"/>
    <n v="388.26"/>
    <n v="199.3"/>
    <s v="Fashion"/>
    <s v="Watches"/>
    <n v="776.52"/>
    <n v="398.6"/>
    <n v="377.91999999999996"/>
    <n v="0.48668418070365216"/>
    <n v="0"/>
    <n v="776.52"/>
    <n v="377.91999999999996"/>
    <x v="1"/>
    <d v="1972-05-09T00:00:00"/>
    <s v="New Christophermouth"/>
    <d v="2020-10-19T00:00:00"/>
    <n v="54"/>
  </r>
  <r>
    <s v="T01495"/>
    <d v="2023-11-24T00:00:00"/>
    <s v="C029"/>
    <s v="P021"/>
    <s v="S001"/>
    <n v="2"/>
    <n v="0"/>
    <s v="Credit Card"/>
    <n v="1227.24"/>
    <n v="977.09"/>
    <s v="Groceries"/>
    <s v="Dairy"/>
    <n v="2454.48"/>
    <n v="1954.18"/>
    <n v="500.29999999999995"/>
    <n v="0.20383136142889735"/>
    <n v="0"/>
    <n v="2454.48"/>
    <n v="500.29999999999995"/>
    <x v="0"/>
    <d v="1978-05-20T00:00:00"/>
    <s v="West Charles"/>
    <d v="2021-08-30T00:00:00"/>
    <n v="48"/>
  </r>
  <r>
    <s v="T01496"/>
    <d v="2025-07-30T00:00:00"/>
    <s v="C124"/>
    <s v="P027"/>
    <s v="S002"/>
    <n v="2"/>
    <n v="0.15"/>
    <s v="Credit Card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1"/>
    <d v="1962-06-07T00:00:00"/>
    <s v="North Michelle"/>
    <d v="2021-02-10T00:00:00"/>
    <n v="64"/>
  </r>
  <r>
    <s v="T01497"/>
    <d v="2024-10-25T00:00:00"/>
    <s v="C023"/>
    <s v="P046"/>
    <s v="S003"/>
    <n v="4"/>
    <n v="0.05"/>
    <s v="Mobile Money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1"/>
    <d v="1972-05-09T00:00:00"/>
    <s v="New Christophermouth"/>
    <d v="2020-10-19T00:00:00"/>
    <n v="54"/>
  </r>
  <r>
    <s v="T01498"/>
    <d v="2024-11-03T00:00:00"/>
    <s v="C109"/>
    <s v="P030"/>
    <s v="S001"/>
    <n v="1"/>
    <n v="0.05"/>
    <s v="Credit Card"/>
    <n v="29.24"/>
    <n v="15.28"/>
    <s v="Fashion"/>
    <s v="Watches"/>
    <n v="29.24"/>
    <n v="15.28"/>
    <n v="13.959999999999999"/>
    <n v="0.47742818057455538"/>
    <n v="1.462"/>
    <n v="27.777999999999999"/>
    <n v="12.497999999999999"/>
    <x v="1"/>
    <d v="2006-03-03T00:00:00"/>
    <s v="Port Fernandohaven"/>
    <d v="2021-07-29T00:00:00"/>
    <n v="20"/>
  </r>
  <r>
    <s v="T01499"/>
    <d v="2024-06-19T00:00:00"/>
    <s v="C190"/>
    <s v="P007"/>
    <s v="S004"/>
    <n v="4"/>
    <n v="0.15"/>
    <s v="Cash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67-08-19T00:00:00"/>
    <s v="Conwayside"/>
    <d v="2023-04-10T00:00:00"/>
    <n v="58"/>
  </r>
  <r>
    <s v="T01500"/>
    <d v="2025-03-25T00:00:00"/>
    <s v="C116"/>
    <s v="P046"/>
    <s v="S005"/>
    <n v="2"/>
    <n v="0.05"/>
    <s v="Bank Transfer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0"/>
    <d v="1955-09-26T00:00:00"/>
    <s v="Zacharyberg"/>
    <d v="2025-07-31T00:00:00"/>
    <n v="70"/>
  </r>
  <r>
    <s v="T01501"/>
    <d v="2023-11-29T00:00:00"/>
    <s v="C146"/>
    <s v="P018"/>
    <s v="S004"/>
    <n v="1"/>
    <n v="0.1"/>
    <s v="Cash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x v="1"/>
    <d v="1997-03-26T00:00:00"/>
    <s v="North Jamesport"/>
    <d v="2022-08-31T00:00:00"/>
    <n v="29"/>
  </r>
  <r>
    <s v="T01502"/>
    <d v="2024-01-29T00:00:00"/>
    <s v="C027"/>
    <s v="P036"/>
    <s v="S004"/>
    <n v="4"/>
    <n v="0.15"/>
    <s v="Bank Transfer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x v="0"/>
    <d v="1959-02-05T00:00:00"/>
    <s v="Robertmouth"/>
    <d v="2023-08-30T00:00:00"/>
    <n v="67"/>
  </r>
  <r>
    <s v="T01503"/>
    <d v="2024-03-07T00:00:00"/>
    <s v="C010"/>
    <s v="P031"/>
    <s v="S004"/>
    <n v="4"/>
    <n v="0.15"/>
    <s v="Mobile Money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1976-12-12T00:00:00"/>
    <s v="West Carol"/>
    <d v="2025-07-23T00:00:00"/>
    <n v="49"/>
  </r>
  <r>
    <s v="T01504"/>
    <d v="2025-01-13T00:00:00"/>
    <s v="C060"/>
    <s v="P022"/>
    <s v="S001"/>
    <n v="5"/>
    <n v="0"/>
    <s v="Mobile Money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97-10-09T00:00:00"/>
    <s v="Carlyberg"/>
    <d v="2025-06-15T00:00:00"/>
    <n v="28"/>
  </r>
  <r>
    <s v="T01505"/>
    <d v="2024-05-27T00:00:00"/>
    <s v="C148"/>
    <s v="P010"/>
    <s v="S003"/>
    <n v="5"/>
    <n v="0"/>
    <s v="Bank Transfer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x v="1"/>
    <d v="2005-07-08T00:00:00"/>
    <s v="Charlesmouth"/>
    <d v="2024-11-05T00:00:00"/>
    <n v="20"/>
  </r>
  <r>
    <s v="T01506"/>
    <d v="2025-03-21T00:00:00"/>
    <s v="C166"/>
    <s v="P044"/>
    <s v="S004"/>
    <n v="4"/>
    <n v="0"/>
    <s v="Mobile Money"/>
    <n v="1286.55"/>
    <n v="797.54"/>
    <s v="Fashion"/>
    <s v="Accessories"/>
    <n v="5146.2"/>
    <n v="3190.16"/>
    <n v="1956.04"/>
    <n v="0.380094049978625"/>
    <n v="0"/>
    <n v="5146.2"/>
    <n v="1956.04"/>
    <x v="1"/>
    <d v="2001-05-13T00:00:00"/>
    <s v="South Markbury"/>
    <d v="2023-07-10T00:00:00"/>
    <n v="25"/>
  </r>
  <r>
    <s v="T01507"/>
    <d v="2024-04-10T00:00:00"/>
    <s v="C160"/>
    <s v="P044"/>
    <s v="S003"/>
    <n v="4"/>
    <n v="0.15"/>
    <s v="Cash"/>
    <n v="1286.55"/>
    <n v="797.54"/>
    <s v="Fashion"/>
    <s v="Accessories"/>
    <n v="5146.2"/>
    <n v="3190.16"/>
    <n v="1956.04"/>
    <n v="0.380094049978625"/>
    <n v="771.93"/>
    <n v="4374.2699999999995"/>
    <n v="1184.1099999999997"/>
    <x v="0"/>
    <d v="1991-09-10T00:00:00"/>
    <s v="Port Jacob"/>
    <d v="2021-10-27T00:00:00"/>
    <n v="34"/>
  </r>
  <r>
    <s v="T01508"/>
    <d v="2024-07-22T00:00:00"/>
    <s v="C042"/>
    <s v="P032"/>
    <s v="S003"/>
    <n v="2"/>
    <n v="0.15"/>
    <s v="Bank Transfer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x v="1"/>
    <d v="2000-02-08T00:00:00"/>
    <s v="North Teresashire"/>
    <d v="2021-11-09T00:00:00"/>
    <n v="26"/>
  </r>
  <r>
    <s v="T01509"/>
    <d v="2024-04-19T00:00:00"/>
    <s v="C113"/>
    <s v="P045"/>
    <s v="S002"/>
    <n v="5"/>
    <n v="0.05"/>
    <s v="Bank Transfer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77-05-23T00:00:00"/>
    <s v="Ramosbury"/>
    <d v="2022-12-31T00:00:00"/>
    <n v="49"/>
  </r>
  <r>
    <s v="T01510"/>
    <d v="2025-08-02T00:00:00"/>
    <s v="C155"/>
    <s v="P023"/>
    <s v="S004"/>
    <n v="2"/>
    <n v="0.1"/>
    <s v="Mobile Money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0"/>
    <d v="1965-09-20T00:00:00"/>
    <s v="Kevinshire"/>
    <d v="2024-03-23T00:00:00"/>
    <n v="60"/>
  </r>
  <r>
    <s v="T01511"/>
    <d v="2024-07-08T00:00:00"/>
    <s v="C107"/>
    <s v="P005"/>
    <s v="S003"/>
    <n v="4"/>
    <n v="0.05"/>
    <s v="Credit Card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x v="1"/>
    <d v="1995-10-08T00:00:00"/>
    <s v="Lake Dale"/>
    <d v="2023-07-17T00:00:00"/>
    <n v="30"/>
  </r>
  <r>
    <s v="T01512"/>
    <d v="2024-02-20T00:00:00"/>
    <s v="C073"/>
    <s v="P030"/>
    <s v="S001"/>
    <n v="4"/>
    <n v="0.05"/>
    <s v="Credit Card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1"/>
    <d v="1964-12-04T00:00:00"/>
    <s v="Port Angelabury"/>
    <d v="2022-02-09T00:00:00"/>
    <n v="61"/>
  </r>
  <r>
    <s v="T01513"/>
    <d v="2025-05-23T00:00:00"/>
    <s v="C052"/>
    <s v="P015"/>
    <s v="S002"/>
    <n v="5"/>
    <n v="0.15"/>
    <s v="Cash"/>
    <n v="270.45"/>
    <n v="187.6"/>
    <s v="Fashion"/>
    <s v="Bags"/>
    <n v="1352.25"/>
    <n v="938"/>
    <n v="414.25"/>
    <n v="0.30634128304677388"/>
    <n v="202.83750000000001"/>
    <n v="1149.4124999999999"/>
    <n v="211.41249999999991"/>
    <x v="1"/>
    <d v="1991-09-11T00:00:00"/>
    <s v="Walkerfurt"/>
    <d v="2024-04-25T00:00:00"/>
    <n v="34"/>
  </r>
  <r>
    <s v="T01514"/>
    <d v="2024-01-24T00:00:00"/>
    <s v="C107"/>
    <s v="P040"/>
    <s v="S004"/>
    <n v="3"/>
    <n v="0.05"/>
    <s v="Credit Card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1"/>
    <d v="1995-10-08T00:00:00"/>
    <s v="Lake Dale"/>
    <d v="2023-07-17T00:00:00"/>
    <n v="30"/>
  </r>
  <r>
    <s v="T01515"/>
    <d v="2025-06-08T00:00:00"/>
    <s v="C143"/>
    <s v="P043"/>
    <s v="S001"/>
    <n v="1"/>
    <n v="0.1"/>
    <s v="Bank Transfer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0"/>
    <d v="1961-06-03T00:00:00"/>
    <s v="South Jameschester"/>
    <d v="2023-06-10T00:00:00"/>
    <n v="65"/>
  </r>
  <r>
    <s v="T01516"/>
    <d v="2025-04-30T00:00:00"/>
    <s v="C092"/>
    <s v="P005"/>
    <s v="S002"/>
    <n v="2"/>
    <n v="0"/>
    <s v="Cash"/>
    <n v="1396.22"/>
    <n v="1004.09"/>
    <s v="Fashion"/>
    <s v="Bags"/>
    <n v="2792.44"/>
    <n v="2008.18"/>
    <n v="784.26"/>
    <n v="0.28085115526206472"/>
    <n v="0"/>
    <n v="2792.44"/>
    <n v="784.26"/>
    <x v="1"/>
    <d v="2001-11-28T00:00:00"/>
    <s v="Mendozaland"/>
    <d v="2023-12-17T00:00:00"/>
    <n v="24"/>
  </r>
  <r>
    <s v="T01517"/>
    <d v="2023-10-16T00:00:00"/>
    <s v="C087"/>
    <s v="P016"/>
    <s v="S004"/>
    <n v="1"/>
    <n v="0.05"/>
    <s v="Cash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1"/>
    <d v="1975-06-22T00:00:00"/>
    <s v="Berrymouth"/>
    <d v="2025-07-02T00:00:00"/>
    <n v="51"/>
  </r>
  <r>
    <s v="T01518"/>
    <d v="2023-12-31T00:00:00"/>
    <s v="C144"/>
    <s v="P007"/>
    <s v="S002"/>
    <n v="4"/>
    <n v="0.1"/>
    <s v="Bank Transfer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x v="1"/>
    <d v="1963-09-02T00:00:00"/>
    <s v="North Lisa"/>
    <d v="2021-03-03T00:00:00"/>
    <n v="62"/>
  </r>
  <r>
    <s v="T01519"/>
    <d v="2023-11-27T00:00:00"/>
    <s v="C091"/>
    <s v="P003"/>
    <s v="S001"/>
    <n v="5"/>
    <n v="0.1"/>
    <s v="Credit Card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0"/>
    <d v="1963-02-04T00:00:00"/>
    <s v="Port Williamhaven"/>
    <d v="2021-08-23T00:00:00"/>
    <n v="63"/>
  </r>
  <r>
    <s v="T01520"/>
    <d v="2023-12-11T00:00:00"/>
    <s v="C177"/>
    <s v="P027"/>
    <s v="S005"/>
    <n v="5"/>
    <n v="0"/>
    <s v="Cash"/>
    <n v="1272.23"/>
    <n v="952.65"/>
    <s v="Electronics"/>
    <s v="Smartphone"/>
    <n v="6361.15"/>
    <n v="4763.25"/>
    <n v="1597.8999999999996"/>
    <n v="0.25119671757465234"/>
    <n v="0"/>
    <n v="6361.15"/>
    <n v="1597.8999999999996"/>
    <x v="1"/>
    <d v="1985-01-05T00:00:00"/>
    <s v="South James"/>
    <d v="2022-01-23T00:00:00"/>
    <n v="41"/>
  </r>
  <r>
    <s v="T01521"/>
    <d v="2024-12-17T00:00:00"/>
    <s v="C113"/>
    <s v="P018"/>
    <s v="S004"/>
    <n v="1"/>
    <n v="0"/>
    <s v="Cash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x v="0"/>
    <d v="1977-05-23T00:00:00"/>
    <s v="Ramosbury"/>
    <d v="2022-12-31T00:00:00"/>
    <n v="49"/>
  </r>
  <r>
    <s v="T01522"/>
    <d v="2025-06-21T00:00:00"/>
    <s v="C144"/>
    <s v="P011"/>
    <s v="S001"/>
    <n v="5"/>
    <n v="0"/>
    <s v="Credit Card"/>
    <n v="248.57"/>
    <n v="190.67"/>
    <s v="Electronics"/>
    <s v="Headphones"/>
    <n v="1242.8499999999999"/>
    <n v="953.34999999999991"/>
    <n v="289.5"/>
    <n v="0.2329323731745585"/>
    <n v="0"/>
    <n v="1242.8499999999999"/>
    <n v="289.5"/>
    <x v="1"/>
    <d v="1963-09-02T00:00:00"/>
    <s v="North Lisa"/>
    <d v="2021-03-03T00:00:00"/>
    <n v="62"/>
  </r>
  <r>
    <s v="T01523"/>
    <d v="2024-10-27T00:00:00"/>
    <s v="C162"/>
    <s v="P031"/>
    <s v="S001"/>
    <n v="2"/>
    <n v="0.1"/>
    <s v="Credit Card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2000-08-30T00:00:00"/>
    <s v="Ellisside"/>
    <d v="2022-06-03T00:00:00"/>
    <n v="25"/>
  </r>
  <r>
    <s v="T01524"/>
    <d v="2025-01-24T00:00:00"/>
    <s v="C187"/>
    <s v="P013"/>
    <s v="S003"/>
    <n v="4"/>
    <n v="0.15"/>
    <s v="Cash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0"/>
    <d v="1989-01-14T00:00:00"/>
    <s v="Gomeztown"/>
    <d v="2023-11-01T00:00:00"/>
    <n v="37"/>
  </r>
  <r>
    <s v="T01525"/>
    <d v="2024-06-25T00:00:00"/>
    <s v="C040"/>
    <s v="P012"/>
    <s v="S003"/>
    <n v="3"/>
    <n v="0.05"/>
    <s v="Cash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74-11-06T00:00:00"/>
    <s v="Port Miguel"/>
    <d v="2022-07-12T00:00:00"/>
    <n v="51"/>
  </r>
  <r>
    <s v="T01526"/>
    <d v="2024-07-05T00:00:00"/>
    <s v="C052"/>
    <s v="P009"/>
    <s v="S004"/>
    <n v="4"/>
    <n v="0"/>
    <s v="Credit Card"/>
    <n v="123.19"/>
    <n v="80.36"/>
    <s v="Groceries"/>
    <s v="Snacks"/>
    <n v="492.76"/>
    <n v="321.44"/>
    <n v="171.32"/>
    <n v="0.34767432421462779"/>
    <n v="0"/>
    <n v="492.76"/>
    <n v="171.32"/>
    <x v="1"/>
    <d v="1991-09-11T00:00:00"/>
    <s v="Walkerfurt"/>
    <d v="2024-04-25T00:00:00"/>
    <n v="34"/>
  </r>
  <r>
    <s v="T01527"/>
    <d v="2024-09-05T00:00:00"/>
    <s v="C122"/>
    <s v="P012"/>
    <s v="S003"/>
    <n v="3"/>
    <n v="0.05"/>
    <s v="Cash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61-10-02T00:00:00"/>
    <s v="Simonstad"/>
    <d v="2024-06-24T00:00:00"/>
    <n v="64"/>
  </r>
  <r>
    <s v="T01528"/>
    <d v="2025-01-29T00:00:00"/>
    <s v="C069"/>
    <s v="P018"/>
    <s v="S003"/>
    <n v="4"/>
    <n v="0.1"/>
    <s v="Credit Card"/>
    <n v="1079.8900000000001"/>
    <n v="703.83"/>
    <s v="Electronics"/>
    <s v="Smartphone"/>
    <n v="4319.5600000000004"/>
    <n v="2815.32"/>
    <n v="1504.2400000000002"/>
    <n v="0.34823917250831105"/>
    <n v="431.95600000000007"/>
    <n v="3887.6040000000003"/>
    <n v="1072.2840000000001"/>
    <x v="0"/>
    <d v="1965-10-14T00:00:00"/>
    <s v="New Reginald"/>
    <d v="2023-01-11T00:00:00"/>
    <n v="60"/>
  </r>
  <r>
    <s v="T01529"/>
    <d v="2024-04-28T00:00:00"/>
    <s v="C039"/>
    <s v="P015"/>
    <s v="S005"/>
    <n v="4"/>
    <n v="0.05"/>
    <s v="Credit Card"/>
    <n v="270.45"/>
    <n v="187.6"/>
    <s v="Fashion"/>
    <s v="Bags"/>
    <n v="1081.8"/>
    <n v="750.4"/>
    <n v="331.4"/>
    <n v="0.30634128304677388"/>
    <n v="54.09"/>
    <n v="1027.71"/>
    <n v="277.31000000000006"/>
    <x v="1"/>
    <d v="1996-11-02T00:00:00"/>
    <s v="Port Sandra"/>
    <d v="2022-10-17T00:00:00"/>
    <n v="29"/>
  </r>
  <r>
    <s v="T01530"/>
    <d v="2023-11-14T00:00:00"/>
    <s v="C110"/>
    <s v="P010"/>
    <s v="S004"/>
    <n v="4"/>
    <n v="0.15"/>
    <s v="Bank Transfer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1"/>
    <d v="1966-01-05T00:00:00"/>
    <s v="South Ianhaven"/>
    <d v="2022-12-31T00:00:00"/>
    <n v="60"/>
  </r>
  <r>
    <s v="T01531"/>
    <d v="2025-03-18T00:00:00"/>
    <s v="C008"/>
    <s v="P032"/>
    <s v="S004"/>
    <n v="2"/>
    <n v="0"/>
    <s v="Cash"/>
    <n v="304.70999999999998"/>
    <n v="164.01"/>
    <s v="Groceries"/>
    <s v="Vegetables"/>
    <n v="609.41999999999996"/>
    <n v="328.02"/>
    <n v="281.39999999999998"/>
    <n v="0.46175051688490698"/>
    <n v="0"/>
    <n v="609.41999999999996"/>
    <n v="281.39999999999998"/>
    <x v="0"/>
    <d v="1960-11-13T00:00:00"/>
    <s v="New Michaelland"/>
    <d v="2025-03-04T00:00:00"/>
    <n v="65"/>
  </r>
  <r>
    <s v="T01532"/>
    <d v="2024-10-12T00:00:00"/>
    <s v="C022"/>
    <s v="P039"/>
    <s v="S003"/>
    <n v="3"/>
    <n v="0.15"/>
    <s v="Credit Card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55-11-16T00:00:00"/>
    <s v="East James"/>
    <d v="2020-10-02T00:00:00"/>
    <n v="70"/>
  </r>
  <r>
    <s v="T01533"/>
    <d v="2024-09-22T00:00:00"/>
    <s v="C112"/>
    <s v="P030"/>
    <s v="S001"/>
    <n v="4"/>
    <n v="0"/>
    <s v="Credit Card"/>
    <n v="29.24"/>
    <n v="15.28"/>
    <s v="Fashion"/>
    <s v="Watches"/>
    <n v="116.96"/>
    <n v="61.12"/>
    <n v="55.839999999999996"/>
    <n v="0.47742818057455538"/>
    <n v="0"/>
    <n v="116.96"/>
    <n v="55.839999999999996"/>
    <x v="1"/>
    <d v="1983-12-29T00:00:00"/>
    <s v="Aaronmouth"/>
    <d v="2023-03-21T00:00:00"/>
    <n v="42"/>
  </r>
  <r>
    <s v="T01534"/>
    <d v="2024-12-31T00:00:00"/>
    <s v="C148"/>
    <s v="P040"/>
    <s v="S001"/>
    <n v="5"/>
    <n v="0.1"/>
    <s v="Mobile Money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1"/>
    <d v="2005-07-08T00:00:00"/>
    <s v="Charlesmouth"/>
    <d v="2024-11-05T00:00:00"/>
    <n v="20"/>
  </r>
  <r>
    <s v="T01535"/>
    <d v="2025-07-04T00:00:00"/>
    <s v="C103"/>
    <s v="P042"/>
    <s v="S005"/>
    <n v="3"/>
    <n v="0.1"/>
    <s v="Bank Transfer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1"/>
    <d v="1964-10-26T00:00:00"/>
    <s v="Joyceside"/>
    <d v="2021-06-04T00:00:00"/>
    <n v="61"/>
  </r>
  <r>
    <s v="T01536"/>
    <d v="2025-06-06T00:00:00"/>
    <s v="C003"/>
    <s v="P045"/>
    <s v="S003"/>
    <n v="5"/>
    <n v="0.05"/>
    <s v="Mobile Money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1"/>
    <d v="2005-04-19T00:00:00"/>
    <s v="Port Allen"/>
    <d v="2024-02-12T00:00:00"/>
    <n v="21"/>
  </r>
  <r>
    <s v="T01537"/>
    <d v="2025-04-30T00:00:00"/>
    <s v="C115"/>
    <s v="P017"/>
    <s v="S002"/>
    <n v="5"/>
    <n v="0.15"/>
    <s v="Bank Transfer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x v="0"/>
    <d v="1960-02-25T00:00:00"/>
    <s v="Smithburgh"/>
    <d v="2023-11-12T00:00:00"/>
    <n v="66"/>
  </r>
  <r>
    <s v="T01538"/>
    <d v="2023-12-02T00:00:00"/>
    <s v="C167"/>
    <s v="P035"/>
    <s v="S004"/>
    <n v="2"/>
    <n v="0.1"/>
    <s v="Cash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1"/>
    <d v="1989-12-06T00:00:00"/>
    <s v="Wilsonland"/>
    <d v="2022-05-28T00:00:00"/>
    <n v="36"/>
  </r>
  <r>
    <s v="T01539"/>
    <d v="2025-03-08T00:00:00"/>
    <s v="C010"/>
    <s v="P036"/>
    <s v="S005"/>
    <n v="3"/>
    <n v="0.15"/>
    <s v="Credit Card"/>
    <n v="1501.46"/>
    <n v="1167.73"/>
    <s v="Fashion"/>
    <s v="Watches"/>
    <n v="4504.38"/>
    <n v="3503.19"/>
    <n v="1001.19"/>
    <n v="0.22227032355174298"/>
    <n v="675.65700000000004"/>
    <n v="3828.723"/>
    <n v="325.5329999999999"/>
    <x v="0"/>
    <d v="1976-12-12T00:00:00"/>
    <s v="West Carol"/>
    <d v="2025-07-23T00:00:00"/>
    <n v="49"/>
  </r>
  <r>
    <s v="T01540"/>
    <d v="2023-09-20T00:00:00"/>
    <s v="C134"/>
    <s v="P005"/>
    <s v="S005"/>
    <n v="3"/>
    <n v="0.05"/>
    <s v="Cash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85-01-29T00:00:00"/>
    <s v="Angelaland"/>
    <d v="2025-05-22T00:00:00"/>
    <n v="41"/>
  </r>
  <r>
    <s v="T01541"/>
    <d v="2024-10-11T00:00:00"/>
    <s v="C131"/>
    <s v="P026"/>
    <s v="S005"/>
    <n v="3"/>
    <n v="0.1"/>
    <s v="Credit Card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96-10-18T00:00:00"/>
    <s v="Williamsport"/>
    <d v="2022-12-20T00:00:00"/>
    <n v="29"/>
  </r>
  <r>
    <s v="T01542"/>
    <d v="2025-05-19T00:00:00"/>
    <s v="C006"/>
    <s v="P027"/>
    <s v="S001"/>
    <n v="5"/>
    <n v="0.1"/>
    <s v="Credit Card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1986-10-03T00:00:00"/>
    <s v="Costaberg"/>
    <d v="2022-07-09T00:00:00"/>
    <n v="39"/>
  </r>
  <r>
    <s v="T01543"/>
    <d v="2025-02-09T00:00:00"/>
    <s v="C199"/>
    <s v="P037"/>
    <s v="S003"/>
    <n v="4"/>
    <n v="0"/>
    <s v="Cash"/>
    <n v="1952.65"/>
    <n v="1451.27"/>
    <s v="Electronics"/>
    <s v="Television"/>
    <n v="7810.6"/>
    <n v="5805.08"/>
    <n v="2005.5200000000004"/>
    <n v="0.2567690062223133"/>
    <n v="0"/>
    <n v="7810.6"/>
    <n v="2005.5200000000004"/>
    <x v="1"/>
    <d v="1970-05-18T00:00:00"/>
    <s v="South Scottton"/>
    <d v="2021-07-28T00:00:00"/>
    <n v="56"/>
  </r>
  <r>
    <s v="T01544"/>
    <d v="2024-12-01T00:00:00"/>
    <s v="C096"/>
    <s v="P040"/>
    <s v="S003"/>
    <n v="5"/>
    <n v="0.1"/>
    <s v="Cash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0"/>
    <d v="1989-01-06T00:00:00"/>
    <s v="Lake Amanda"/>
    <d v="2021-10-27T00:00:00"/>
    <n v="37"/>
  </r>
  <r>
    <s v="T01545"/>
    <d v="2024-09-30T00:00:00"/>
    <s v="C013"/>
    <s v="P005"/>
    <s v="S001"/>
    <n v="4"/>
    <n v="0.1"/>
    <s v="Cash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0"/>
    <d v="1955-01-28T00:00:00"/>
    <s v="Jillianhaven"/>
    <d v="2023-03-22T00:00:00"/>
    <n v="71"/>
  </r>
  <r>
    <s v="T01546"/>
    <d v="2024-03-19T00:00:00"/>
    <s v="C117"/>
    <s v="P008"/>
    <s v="S003"/>
    <n v="2"/>
    <n v="0.05"/>
    <s v="Bank Transfer"/>
    <n v="109.78"/>
    <n v="70.59"/>
    <s v="Fashion"/>
    <s v="Footwear"/>
    <n v="219.56"/>
    <n v="141.18"/>
    <n v="78.38"/>
    <n v="0.3569867006740754"/>
    <n v="10.978000000000002"/>
    <n v="208.58199999999999"/>
    <n v="67.401999999999987"/>
    <x v="1"/>
    <d v="1987-09-07T00:00:00"/>
    <s v="Lauraborough"/>
    <d v="2022-12-18T00:00:00"/>
    <n v="38"/>
  </r>
  <r>
    <s v="T01547"/>
    <d v="2024-03-01T00:00:00"/>
    <s v="C077"/>
    <s v="P019"/>
    <s v="S003"/>
    <n v="5"/>
    <n v="0.05"/>
    <s v="Mobile Money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1"/>
    <d v="2002-12-24T00:00:00"/>
    <s v="North Meagan"/>
    <d v="2022-10-21T00:00:00"/>
    <n v="23"/>
  </r>
  <r>
    <s v="T01548"/>
    <d v="2024-07-04T00:00:00"/>
    <s v="C134"/>
    <s v="P036"/>
    <s v="S002"/>
    <n v="1"/>
    <n v="0.1"/>
    <s v="Credit Card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1"/>
    <d v="1985-01-29T00:00:00"/>
    <s v="Angelaland"/>
    <d v="2025-05-22T00:00:00"/>
    <n v="41"/>
  </r>
  <r>
    <s v="T01549"/>
    <d v="2025-07-24T00:00:00"/>
    <s v="C200"/>
    <s v="P038"/>
    <s v="S003"/>
    <n v="4"/>
    <n v="0"/>
    <s v="Credit Card"/>
    <n v="366.93"/>
    <n v="285.23"/>
    <s v="Fashion"/>
    <s v="Footwear"/>
    <n v="1467.72"/>
    <n v="1140.92"/>
    <n v="326.79999999999995"/>
    <n v="0.22265827269506441"/>
    <n v="0"/>
    <n v="1467.72"/>
    <n v="326.79999999999995"/>
    <x v="0"/>
    <d v="2001-12-24T00:00:00"/>
    <s v="Jenniferbury"/>
    <d v="2025-06-24T00:00:00"/>
    <n v="24"/>
  </r>
  <r>
    <s v="T01550"/>
    <d v="2025-05-08T00:00:00"/>
    <s v="C183"/>
    <s v="P007"/>
    <s v="S004"/>
    <n v="4"/>
    <n v="0"/>
    <s v="Cash"/>
    <n v="1474.12"/>
    <n v="764.02"/>
    <s v="Electronics"/>
    <s v="Camera"/>
    <n v="5896.48"/>
    <n v="3056.08"/>
    <n v="2840.3999999999996"/>
    <n v="0.48171112256804055"/>
    <n v="0"/>
    <n v="5896.48"/>
    <n v="2840.3999999999996"/>
    <x v="0"/>
    <d v="1990-11-19T00:00:00"/>
    <s v="New Tiffanyberg"/>
    <d v="2021-08-27T00:00:00"/>
    <n v="35"/>
  </r>
  <r>
    <s v="T01551"/>
    <d v="2024-12-04T00:00:00"/>
    <s v="C016"/>
    <s v="P038"/>
    <s v="S004"/>
    <n v="2"/>
    <n v="0.15"/>
    <s v="Credit Card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0"/>
    <d v="1976-04-27T00:00:00"/>
    <s v="Murrayborough"/>
    <d v="2022-02-21T00:00:00"/>
    <n v="50"/>
  </r>
  <r>
    <s v="T01552"/>
    <d v="2024-08-06T00:00:00"/>
    <s v="C115"/>
    <s v="P007"/>
    <s v="S001"/>
    <n v="3"/>
    <n v="0.15"/>
    <s v="Mobile Money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x v="0"/>
    <d v="1960-02-25T00:00:00"/>
    <s v="Smithburgh"/>
    <d v="2023-11-12T00:00:00"/>
    <n v="66"/>
  </r>
  <r>
    <s v="T01553"/>
    <d v="2025-04-11T00:00:00"/>
    <s v="C068"/>
    <s v="P009"/>
    <s v="S005"/>
    <n v="4"/>
    <n v="0.15"/>
    <s v="Mobile Money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81-06-09T00:00:00"/>
    <s v="New Julia"/>
    <d v="2024-06-13T00:00:00"/>
    <n v="45"/>
  </r>
  <r>
    <s v="T01554"/>
    <d v="2025-01-22T00:00:00"/>
    <s v="C177"/>
    <s v="P031"/>
    <s v="S004"/>
    <n v="4"/>
    <n v="0.05"/>
    <s v="Credit Card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1985-01-05T00:00:00"/>
    <s v="South James"/>
    <d v="2022-01-23T00:00:00"/>
    <n v="41"/>
  </r>
  <r>
    <s v="T01555"/>
    <d v="2023-10-18T00:00:00"/>
    <s v="C130"/>
    <s v="P030"/>
    <s v="S002"/>
    <n v="4"/>
    <n v="0.15"/>
    <s v="Credit Card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x v="0"/>
    <d v="1982-02-03T00:00:00"/>
    <s v="Marcchester"/>
    <d v="2024-07-15T00:00:00"/>
    <n v="44"/>
  </r>
  <r>
    <s v="T01556"/>
    <d v="2025-02-26T00:00:00"/>
    <s v="C181"/>
    <s v="P041"/>
    <s v="S005"/>
    <n v="5"/>
    <n v="0"/>
    <s v="Credit Card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1"/>
    <d v="1972-11-28T00:00:00"/>
    <s v="Port Bryce"/>
    <d v="2024-12-12T00:00:00"/>
    <n v="53"/>
  </r>
  <r>
    <s v="T01557"/>
    <d v="2024-09-14T00:00:00"/>
    <s v="C117"/>
    <s v="P003"/>
    <s v="S004"/>
    <n v="1"/>
    <n v="0.05"/>
    <s v="Bank Transfer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1"/>
    <d v="1987-09-07T00:00:00"/>
    <s v="Lauraborough"/>
    <d v="2022-12-18T00:00:00"/>
    <n v="38"/>
  </r>
  <r>
    <s v="T01558"/>
    <d v="2024-08-22T00:00:00"/>
    <s v="C031"/>
    <s v="P042"/>
    <s v="S005"/>
    <n v="4"/>
    <n v="0"/>
    <s v="Cash"/>
    <n v="453.62"/>
    <n v="316.63"/>
    <s v="Fashion"/>
    <s v="Clothing"/>
    <n v="1814.48"/>
    <n v="1266.52"/>
    <n v="547.96"/>
    <n v="0.30199285745778409"/>
    <n v="0"/>
    <n v="1814.48"/>
    <n v="547.96"/>
    <x v="1"/>
    <d v="2003-03-14T00:00:00"/>
    <s v="East Carrieberg"/>
    <d v="2025-08-26T00:00:00"/>
    <n v="23"/>
  </r>
  <r>
    <s v="T01559"/>
    <d v="2024-10-30T00:00:00"/>
    <s v="C095"/>
    <s v="P007"/>
    <s v="S005"/>
    <n v="3"/>
    <n v="0"/>
    <s v="Credit Card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x v="0"/>
    <d v="1982-08-20T00:00:00"/>
    <s v="Seanville"/>
    <d v="2020-12-19T00:00:00"/>
    <n v="43"/>
  </r>
  <r>
    <s v="T01560"/>
    <d v="2025-04-30T00:00:00"/>
    <s v="C031"/>
    <s v="P037"/>
    <s v="S003"/>
    <n v="3"/>
    <n v="0.1"/>
    <s v="Bank Transfer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x v="1"/>
    <d v="2003-03-14T00:00:00"/>
    <s v="East Carrieberg"/>
    <d v="2025-08-26T00:00:00"/>
    <n v="23"/>
  </r>
  <r>
    <s v="T01561"/>
    <d v="2023-11-16T00:00:00"/>
    <s v="C076"/>
    <s v="P016"/>
    <s v="S004"/>
    <n v="1"/>
    <n v="0.05"/>
    <s v="Credit Card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0"/>
    <d v="2005-12-14T00:00:00"/>
    <s v="Nancyside"/>
    <d v="2022-05-07T00:00:00"/>
    <n v="20"/>
  </r>
  <r>
    <s v="T01562"/>
    <d v="2024-09-17T00:00:00"/>
    <s v="C151"/>
    <s v="P041"/>
    <s v="S004"/>
    <n v="1"/>
    <n v="0.1"/>
    <s v="Bank Transfer"/>
    <n v="1635.01"/>
    <n v="1043.29"/>
    <s v="Electronics"/>
    <s v="Television"/>
    <n v="1635.01"/>
    <n v="1043.29"/>
    <n v="591.72"/>
    <n v="0.36190604338811383"/>
    <n v="163.501"/>
    <n v="1471.509"/>
    <n v="428.21900000000005"/>
    <x v="0"/>
    <d v="2006-08-30T00:00:00"/>
    <s v="South Audrey"/>
    <d v="2022-01-26T00:00:00"/>
    <n v="19"/>
  </r>
  <r>
    <s v="T01563"/>
    <d v="2023-12-10T00:00:00"/>
    <s v="C056"/>
    <s v="P029"/>
    <s v="S002"/>
    <n v="4"/>
    <n v="0"/>
    <s v="Cash"/>
    <n v="1485.05"/>
    <n v="988.31"/>
    <s v="Fashion"/>
    <s v="Clothing"/>
    <n v="5940.2"/>
    <n v="3953.24"/>
    <n v="1986.96"/>
    <n v="0.33449378808794317"/>
    <n v="0"/>
    <n v="5940.2"/>
    <n v="1986.96"/>
    <x v="1"/>
    <d v="2004-09-23T00:00:00"/>
    <s v="North Tracey"/>
    <d v="2021-06-19T00:00:00"/>
    <n v="21"/>
  </r>
  <r>
    <s v="T01564"/>
    <d v="2025-03-02T00:00:00"/>
    <s v="C141"/>
    <s v="P030"/>
    <s v="S003"/>
    <n v="1"/>
    <n v="0"/>
    <s v="Mobile Money"/>
    <n v="29.24"/>
    <n v="15.28"/>
    <s v="Fashion"/>
    <s v="Watches"/>
    <n v="29.24"/>
    <n v="15.28"/>
    <n v="13.959999999999999"/>
    <n v="0.47742818057455538"/>
    <n v="0"/>
    <n v="29.24"/>
    <n v="13.959999999999999"/>
    <x v="1"/>
    <d v="1978-08-06T00:00:00"/>
    <s v="Allisonmouth"/>
    <d v="2024-01-07T00:00:00"/>
    <n v="47"/>
  </r>
  <r>
    <s v="T01565"/>
    <d v="2024-10-13T00:00:00"/>
    <s v="C124"/>
    <s v="P022"/>
    <s v="S005"/>
    <n v="3"/>
    <n v="0.15"/>
    <s v="Bank Transfer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x v="1"/>
    <d v="1962-06-07T00:00:00"/>
    <s v="North Michelle"/>
    <d v="2021-02-10T00:00:00"/>
    <n v="64"/>
  </r>
  <r>
    <s v="T01566"/>
    <d v="2025-02-26T00:00:00"/>
    <s v="C097"/>
    <s v="P029"/>
    <s v="S004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0"/>
    <d v="1994-08-14T00:00:00"/>
    <s v="Wardfort"/>
    <d v="2025-06-14T00:00:00"/>
    <n v="31"/>
  </r>
  <r>
    <s v="T01567"/>
    <d v="2024-11-26T00:00:00"/>
    <s v="C130"/>
    <s v="P041"/>
    <s v="S004"/>
    <n v="4"/>
    <n v="0.15"/>
    <s v="Credit Card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82-02-03T00:00:00"/>
    <s v="Marcchester"/>
    <d v="2024-07-15T00:00:00"/>
    <n v="44"/>
  </r>
  <r>
    <s v="T01568"/>
    <d v="2024-02-02T00:00:00"/>
    <s v="C187"/>
    <s v="P017"/>
    <s v="S003"/>
    <n v="1"/>
    <n v="0.15"/>
    <s v="Mobile Money"/>
    <n v="1246.1099999999999"/>
    <n v="833.52"/>
    <s v="Electronics"/>
    <s v="Headphones"/>
    <n v="1246.1099999999999"/>
    <n v="833.52"/>
    <n v="412.58999999999992"/>
    <n v="0.33110239063967062"/>
    <n v="186.91649999999998"/>
    <n v="1059.1934999999999"/>
    <n v="225.67349999999988"/>
    <x v="0"/>
    <d v="1989-01-14T00:00:00"/>
    <s v="Gomeztown"/>
    <d v="2023-11-01T00:00:00"/>
    <n v="37"/>
  </r>
  <r>
    <s v="T01569"/>
    <d v="2024-02-15T00:00:00"/>
    <s v="C060"/>
    <s v="P039"/>
    <s v="S004"/>
    <n v="3"/>
    <n v="0"/>
    <s v="Mobile Money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x v="0"/>
    <d v="1997-10-09T00:00:00"/>
    <s v="Carlyberg"/>
    <d v="2025-06-15T00:00:00"/>
    <n v="28"/>
  </r>
  <r>
    <s v="T01570"/>
    <d v="2025-07-19T00:00:00"/>
    <s v="C189"/>
    <s v="P022"/>
    <s v="S003"/>
    <n v="1"/>
    <n v="0.05"/>
    <s v="Cash"/>
    <n v="25.57"/>
    <n v="19.05"/>
    <s v="Groceries"/>
    <s v="Vegetables"/>
    <n v="25.57"/>
    <n v="19.05"/>
    <n v="6.52"/>
    <n v="0.25498631208447398"/>
    <n v="1.2785000000000002"/>
    <n v="24.291499999999999"/>
    <n v="5.2414999999999985"/>
    <x v="0"/>
    <d v="1966-08-07T00:00:00"/>
    <s v="East Walter"/>
    <d v="2021-03-05T00:00:00"/>
    <n v="59"/>
  </r>
  <r>
    <s v="T01571"/>
    <d v="2025-02-16T00:00:00"/>
    <s v="C147"/>
    <s v="P008"/>
    <s v="S003"/>
    <n v="5"/>
    <n v="0"/>
    <s v="Cash"/>
    <n v="109.78"/>
    <n v="70.59"/>
    <s v="Fashion"/>
    <s v="Footwear"/>
    <n v="548.9"/>
    <n v="352.95000000000005"/>
    <n v="195.94999999999993"/>
    <n v="0.35698670067407534"/>
    <n v="0"/>
    <n v="548.9"/>
    <n v="195.94999999999993"/>
    <x v="1"/>
    <d v="1967-02-03T00:00:00"/>
    <s v="New Jason"/>
    <d v="2023-05-20T00:00:00"/>
    <n v="59"/>
  </r>
  <r>
    <s v="T01572"/>
    <d v="2024-11-12T00:00:00"/>
    <s v="C050"/>
    <s v="P014"/>
    <s v="S005"/>
    <n v="5"/>
    <n v="0"/>
    <s v="Credit Card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0"/>
    <d v="1968-06-20T00:00:00"/>
    <s v="Erinland"/>
    <d v="2022-08-25T00:00:00"/>
    <n v="58"/>
  </r>
  <r>
    <s v="T01573"/>
    <d v="2024-01-07T00:00:00"/>
    <s v="C193"/>
    <s v="P023"/>
    <s v="S004"/>
    <n v="5"/>
    <n v="0"/>
    <s v="Cash"/>
    <n v="1878.47"/>
    <n v="1014.91"/>
    <s v="Fashion"/>
    <s v="Footwear"/>
    <n v="9392.35"/>
    <n v="5074.55"/>
    <n v="4317.8"/>
    <n v="0.45971455493034225"/>
    <n v="0"/>
    <n v="9392.35"/>
    <n v="4317.8"/>
    <x v="1"/>
    <d v="1969-11-06T00:00:00"/>
    <s v="North Kelly"/>
    <d v="2020-12-08T00:00:00"/>
    <n v="56"/>
  </r>
  <r>
    <s v="T01574"/>
    <d v="2024-09-14T00:00:00"/>
    <s v="C169"/>
    <s v="P012"/>
    <s v="S005"/>
    <n v="2"/>
    <n v="0"/>
    <s v="Bank Transfer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x v="0"/>
    <d v="1967-06-15T00:00:00"/>
    <s v="Christopherburgh"/>
    <d v="2021-12-23T00:00:00"/>
    <n v="59"/>
  </r>
  <r>
    <s v="T01575"/>
    <d v="2025-06-23T00:00:00"/>
    <s v="C053"/>
    <s v="P046"/>
    <s v="S002"/>
    <n v="5"/>
    <n v="0.15"/>
    <s v="Cash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x v="1"/>
    <d v="1998-04-20T00:00:00"/>
    <s v="Lake Michaelshire"/>
    <d v="2024-04-07T00:00:00"/>
    <n v="28"/>
  </r>
  <r>
    <s v="T01576"/>
    <d v="2023-11-01T00:00:00"/>
    <s v="C137"/>
    <s v="P027"/>
    <s v="S005"/>
    <n v="3"/>
    <n v="0.15"/>
    <s v="Cash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x v="0"/>
    <d v="1984-08-05T00:00:00"/>
    <s v="Amandachester"/>
    <d v="2024-05-09T00:00:00"/>
    <n v="41"/>
  </r>
  <r>
    <s v="T01577"/>
    <d v="2025-01-17T00:00:00"/>
    <s v="C126"/>
    <s v="P022"/>
    <s v="S001"/>
    <n v="3"/>
    <n v="0.15"/>
    <s v="Credit Card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x v="0"/>
    <d v="1980-04-04T00:00:00"/>
    <s v="West Paulfurt"/>
    <d v="2024-12-28T00:00:00"/>
    <n v="46"/>
  </r>
  <r>
    <s v="T01578"/>
    <d v="2024-09-11T00:00:00"/>
    <s v="C107"/>
    <s v="P039"/>
    <s v="S001"/>
    <n v="5"/>
    <n v="0.1"/>
    <s v="Mobile Money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1"/>
    <d v="1995-10-08T00:00:00"/>
    <s v="Lake Dale"/>
    <d v="2023-07-17T00:00:00"/>
    <n v="30"/>
  </r>
  <r>
    <s v="T01579"/>
    <d v="2024-07-08T00:00:00"/>
    <s v="C066"/>
    <s v="P022"/>
    <s v="S001"/>
    <n v="1"/>
    <n v="0"/>
    <s v="Credit Card"/>
    <n v="25.57"/>
    <n v="19.05"/>
    <s v="Groceries"/>
    <s v="Vegetables"/>
    <n v="25.57"/>
    <n v="19.05"/>
    <n v="6.52"/>
    <n v="0.25498631208447398"/>
    <n v="0"/>
    <n v="25.57"/>
    <n v="6.52"/>
    <x v="1"/>
    <d v="1985-09-14T00:00:00"/>
    <s v="New Randychester"/>
    <d v="2020-12-21T00:00:00"/>
    <n v="40"/>
  </r>
  <r>
    <s v="T01580"/>
    <d v="2025-09-07T00:00:00"/>
    <s v="C074"/>
    <s v="P003"/>
    <s v="S002"/>
    <n v="2"/>
    <n v="0.1"/>
    <s v="Cash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x v="1"/>
    <d v="1959-05-31T00:00:00"/>
    <s v="Port Michaelstad"/>
    <d v="2023-02-09T00:00:00"/>
    <n v="67"/>
  </r>
  <r>
    <s v="T01581"/>
    <d v="2025-03-09T00:00:00"/>
    <s v="C040"/>
    <s v="P014"/>
    <s v="S003"/>
    <n v="4"/>
    <n v="0.05"/>
    <s v="Cash"/>
    <n v="1342.75"/>
    <n v="797.94"/>
    <s v="Fashion"/>
    <s v="Clothing"/>
    <n v="5371"/>
    <n v="3191.76"/>
    <n v="2179.2399999999998"/>
    <n v="0.40574194749581077"/>
    <n v="268.55"/>
    <n v="5102.45"/>
    <n v="1910.6899999999996"/>
    <x v="0"/>
    <d v="1974-11-06T00:00:00"/>
    <s v="Port Miguel"/>
    <d v="2022-07-12T00:00:00"/>
    <n v="51"/>
  </r>
  <r>
    <s v="T01582"/>
    <d v="2025-02-22T00:00:00"/>
    <s v="C158"/>
    <s v="P048"/>
    <s v="S003"/>
    <n v="2"/>
    <n v="0"/>
    <s v="Cash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x v="0"/>
    <d v="1981-07-24T00:00:00"/>
    <s v="Dylanmouth"/>
    <d v="2023-09-15T00:00:00"/>
    <n v="44"/>
  </r>
  <r>
    <s v="T01583"/>
    <d v="2024-09-13T00:00:00"/>
    <s v="C077"/>
    <s v="P017"/>
    <s v="S004"/>
    <n v="1"/>
    <n v="0.1"/>
    <s v="Credit Card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1"/>
    <d v="2002-12-24T00:00:00"/>
    <s v="North Meagan"/>
    <d v="2022-10-21T00:00:00"/>
    <n v="23"/>
  </r>
  <r>
    <s v="T01584"/>
    <d v="2025-05-25T00:00:00"/>
    <s v="C106"/>
    <s v="P033"/>
    <s v="S003"/>
    <n v="3"/>
    <n v="0.15"/>
    <s v="Cash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1"/>
    <d v="1987-04-23T00:00:00"/>
    <s v="Lake Ricardo"/>
    <d v="2025-02-06T00:00:00"/>
    <n v="39"/>
  </r>
  <r>
    <s v="T01585"/>
    <d v="2025-05-12T00:00:00"/>
    <s v="C014"/>
    <s v="P028"/>
    <s v="S002"/>
    <n v="2"/>
    <n v="0.05"/>
    <s v="Mobile Money"/>
    <n v="673.78"/>
    <n v="363.33"/>
    <s v="Electronics"/>
    <s v="Smartphone"/>
    <n v="1347.56"/>
    <n v="726.66"/>
    <n v="620.9"/>
    <n v="0.46075870462168661"/>
    <n v="67.378"/>
    <n v="1280.182"/>
    <n v="553.52200000000005"/>
    <x v="0"/>
    <d v="1974-06-25T00:00:00"/>
    <s v="East Samantha"/>
    <d v="2021-11-09T00:00:00"/>
    <n v="51"/>
  </r>
  <r>
    <s v="T01586"/>
    <d v="2024-10-08T00:00:00"/>
    <s v="C131"/>
    <s v="P028"/>
    <s v="S005"/>
    <n v="4"/>
    <n v="0"/>
    <s v="Bank Transfer"/>
    <n v="673.78"/>
    <n v="363.33"/>
    <s v="Electronics"/>
    <s v="Smartphone"/>
    <n v="2695.12"/>
    <n v="1453.32"/>
    <n v="1241.8"/>
    <n v="0.46075870462168661"/>
    <n v="0"/>
    <n v="2695.12"/>
    <n v="1241.8"/>
    <x v="0"/>
    <d v="1996-10-18T00:00:00"/>
    <s v="Williamsport"/>
    <d v="2022-12-20T00:00:00"/>
    <n v="29"/>
  </r>
  <r>
    <s v="T01587"/>
    <d v="2024-10-20T00:00:00"/>
    <s v="C016"/>
    <s v="P041"/>
    <s v="S003"/>
    <n v="4"/>
    <n v="0.15"/>
    <s v="Cash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76-04-27T00:00:00"/>
    <s v="Murrayborough"/>
    <d v="2022-02-21T00:00:00"/>
    <n v="50"/>
  </r>
  <r>
    <s v="T01588"/>
    <d v="2023-12-28T00:00:00"/>
    <s v="C124"/>
    <s v="P041"/>
    <s v="S001"/>
    <n v="4"/>
    <n v="0.05"/>
    <s v="Cash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x v="1"/>
    <d v="1962-06-07T00:00:00"/>
    <s v="North Michelle"/>
    <d v="2021-02-10T00:00:00"/>
    <n v="64"/>
  </r>
  <r>
    <s v="T01589"/>
    <d v="2024-11-19T00:00:00"/>
    <s v="C069"/>
    <s v="P020"/>
    <s v="S005"/>
    <n v="5"/>
    <n v="0"/>
    <s v="Credit Card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x v="0"/>
    <d v="1965-10-14T00:00:00"/>
    <s v="New Reginald"/>
    <d v="2023-01-11T00:00:00"/>
    <n v="60"/>
  </r>
  <r>
    <s v="T01590"/>
    <d v="2024-09-07T00:00:00"/>
    <s v="C196"/>
    <s v="P004"/>
    <s v="S005"/>
    <n v="2"/>
    <n v="0.1"/>
    <s v="Mobile Money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1"/>
    <d v="1964-04-24T00:00:00"/>
    <s v="Woodbury"/>
    <d v="2025-02-19T00:00:00"/>
    <n v="62"/>
  </r>
  <r>
    <s v="T01591"/>
    <d v="2023-10-27T00:00:00"/>
    <s v="C115"/>
    <s v="P002"/>
    <s v="S001"/>
    <n v="5"/>
    <n v="0.05"/>
    <s v="Credit Card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0"/>
    <d v="1960-02-25T00:00:00"/>
    <s v="Smithburgh"/>
    <d v="2023-11-12T00:00:00"/>
    <n v="66"/>
  </r>
  <r>
    <s v="T01592"/>
    <d v="2024-09-05T00:00:00"/>
    <s v="C096"/>
    <s v="P049"/>
    <s v="S005"/>
    <n v="2"/>
    <n v="0.05"/>
    <s v="Mobile Money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0"/>
    <d v="1989-01-06T00:00:00"/>
    <s v="Lake Amanda"/>
    <d v="2021-10-27T00:00:00"/>
    <n v="37"/>
  </r>
  <r>
    <s v="T01593"/>
    <d v="2024-03-12T00:00:00"/>
    <s v="C143"/>
    <s v="P030"/>
    <s v="S004"/>
    <n v="1"/>
    <n v="0"/>
    <s v="Mobile Money"/>
    <n v="29.24"/>
    <n v="15.28"/>
    <s v="Fashion"/>
    <s v="Watches"/>
    <n v="29.24"/>
    <n v="15.28"/>
    <n v="13.959999999999999"/>
    <n v="0.47742818057455538"/>
    <n v="0"/>
    <n v="29.24"/>
    <n v="13.959999999999999"/>
    <x v="0"/>
    <d v="1961-06-03T00:00:00"/>
    <s v="South Jameschester"/>
    <d v="2023-06-10T00:00:00"/>
    <n v="65"/>
  </r>
  <r>
    <s v="T01594"/>
    <d v="2024-07-10T00:00:00"/>
    <s v="C159"/>
    <s v="P047"/>
    <s v="S003"/>
    <n v="2"/>
    <n v="0"/>
    <s v="Cash"/>
    <n v="1197.18"/>
    <n v="722.74"/>
    <s v="Electronics"/>
    <s v="Smartphone"/>
    <n v="2394.36"/>
    <n v="1445.48"/>
    <n v="948.88000000000011"/>
    <n v="0.39629796688885549"/>
    <n v="0"/>
    <n v="2394.36"/>
    <n v="948.88000000000011"/>
    <x v="0"/>
    <d v="1990-10-14T00:00:00"/>
    <s v="Joshuamouth"/>
    <d v="2022-01-26T00:00:00"/>
    <n v="35"/>
  </r>
  <r>
    <s v="T01595"/>
    <d v="2023-12-06T00:00:00"/>
    <s v="C124"/>
    <s v="P011"/>
    <s v="S003"/>
    <n v="5"/>
    <n v="0.1"/>
    <s v="Mobile Money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x v="1"/>
    <d v="1962-06-07T00:00:00"/>
    <s v="North Michelle"/>
    <d v="2021-02-10T00:00:00"/>
    <n v="64"/>
  </r>
  <r>
    <s v="T01596"/>
    <d v="2025-06-11T00:00:00"/>
    <s v="C090"/>
    <s v="P015"/>
    <s v="S002"/>
    <n v="5"/>
    <n v="0.1"/>
    <s v="Cash"/>
    <n v="270.45"/>
    <n v="187.6"/>
    <s v="Fashion"/>
    <s v="Bags"/>
    <n v="1352.25"/>
    <n v="938"/>
    <n v="414.25"/>
    <n v="0.30634128304677388"/>
    <n v="135.22499999999999"/>
    <n v="1217.0250000000001"/>
    <n v="279.02500000000009"/>
    <x v="0"/>
    <d v="1975-08-18T00:00:00"/>
    <s v="Fergusonview"/>
    <d v="2022-01-16T00:00:00"/>
    <n v="50"/>
  </r>
  <r>
    <s v="T01597"/>
    <d v="2024-09-12T00:00:00"/>
    <s v="C042"/>
    <s v="P045"/>
    <s v="S005"/>
    <n v="5"/>
    <n v="0"/>
    <s v="Bank Transfer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1"/>
    <d v="2000-02-08T00:00:00"/>
    <s v="North Teresashire"/>
    <d v="2021-11-09T00:00:00"/>
    <n v="26"/>
  </r>
  <r>
    <s v="T01598"/>
    <d v="2023-10-01T00:00:00"/>
    <s v="C023"/>
    <s v="P019"/>
    <s v="S004"/>
    <n v="1"/>
    <n v="0.05"/>
    <s v="Bank Transfer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1"/>
    <d v="1972-05-09T00:00:00"/>
    <s v="New Christophermouth"/>
    <d v="2020-10-19T00:00:00"/>
    <n v="54"/>
  </r>
  <r>
    <s v="T01599"/>
    <d v="2024-07-24T00:00:00"/>
    <s v="C111"/>
    <s v="P043"/>
    <s v="S002"/>
    <n v="5"/>
    <n v="0.1"/>
    <s v="Bank Transfer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x v="0"/>
    <d v="1993-07-13T00:00:00"/>
    <s v="Justintown"/>
    <d v="2022-01-12T00:00:00"/>
    <n v="32"/>
  </r>
  <r>
    <s v="T01600"/>
    <d v="2024-10-30T00:00:00"/>
    <s v="C163"/>
    <s v="P003"/>
    <s v="S003"/>
    <n v="4"/>
    <n v="0.1"/>
    <s v="Credit Card"/>
    <n v="337.63"/>
    <n v="169.03"/>
    <s v="Fashion"/>
    <s v="Footwear"/>
    <n v="1350.52"/>
    <n v="676.12"/>
    <n v="674.4"/>
    <n v="0.49936320824571273"/>
    <n v="135.05199999999999"/>
    <n v="1215.4680000000001"/>
    <n v="539.34800000000007"/>
    <x v="1"/>
    <d v="1985-10-08T00:00:00"/>
    <s v="Lake Lindsay"/>
    <d v="2025-08-20T00:00:00"/>
    <n v="40"/>
  </r>
  <r>
    <s v="T01601"/>
    <d v="2025-08-25T00:00:00"/>
    <s v="C170"/>
    <s v="P033"/>
    <s v="S003"/>
    <n v="3"/>
    <n v="0.05"/>
    <s v="Mobile Money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x v="1"/>
    <d v="1984-05-05T00:00:00"/>
    <s v="Lake Melissaborough"/>
    <d v="2025-08-20T00:00:00"/>
    <n v="42"/>
  </r>
  <r>
    <s v="T01602"/>
    <d v="2024-02-03T00:00:00"/>
    <s v="C154"/>
    <s v="P037"/>
    <s v="S003"/>
    <n v="1"/>
    <n v="0.05"/>
    <s v="Cash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0"/>
    <d v="1971-09-02T00:00:00"/>
    <s v="East Codyton"/>
    <d v="2023-11-21T00:00:00"/>
    <n v="54"/>
  </r>
  <r>
    <s v="T01603"/>
    <d v="2024-03-26T00:00:00"/>
    <s v="C156"/>
    <s v="P014"/>
    <s v="S004"/>
    <n v="1"/>
    <n v="0"/>
    <s v="Credit Card"/>
    <n v="1342.75"/>
    <n v="797.94"/>
    <s v="Fashion"/>
    <s v="Clothing"/>
    <n v="1342.75"/>
    <n v="797.94"/>
    <n v="544.80999999999995"/>
    <n v="0.40574194749581077"/>
    <n v="0"/>
    <n v="1342.75"/>
    <n v="544.80999999999995"/>
    <x v="0"/>
    <d v="1956-11-28T00:00:00"/>
    <s v="Lisatown"/>
    <d v="2024-01-04T00:00:00"/>
    <n v="69"/>
  </r>
  <r>
    <s v="T01604"/>
    <d v="2025-06-04T00:00:00"/>
    <s v="C106"/>
    <s v="P011"/>
    <s v="S005"/>
    <n v="4"/>
    <n v="0.15"/>
    <s v="Cash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1987-04-23T00:00:00"/>
    <s v="Lake Ricardo"/>
    <d v="2025-02-06T00:00:00"/>
    <n v="39"/>
  </r>
  <r>
    <s v="T01605"/>
    <d v="2025-05-13T00:00:00"/>
    <s v="C167"/>
    <s v="P030"/>
    <s v="S001"/>
    <n v="5"/>
    <n v="0"/>
    <s v="Mobile Money"/>
    <n v="29.24"/>
    <n v="15.28"/>
    <s v="Fashion"/>
    <s v="Watches"/>
    <n v="146.19999999999999"/>
    <n v="76.399999999999991"/>
    <n v="69.8"/>
    <n v="0.47742818057455544"/>
    <n v="0"/>
    <n v="146.19999999999999"/>
    <n v="69.8"/>
    <x v="1"/>
    <d v="1989-12-06T00:00:00"/>
    <s v="Wilsonland"/>
    <d v="2022-05-28T00:00:00"/>
    <n v="36"/>
  </r>
  <r>
    <s v="T01606"/>
    <d v="2024-11-08T00:00:00"/>
    <s v="C173"/>
    <s v="P023"/>
    <s v="S001"/>
    <n v="3"/>
    <n v="0.15"/>
    <s v="Bank Transfer"/>
    <n v="1878.47"/>
    <n v="1014.91"/>
    <s v="Fashion"/>
    <s v="Footwear"/>
    <n v="5635.41"/>
    <n v="3044.73"/>
    <n v="2590.6799999999998"/>
    <n v="0.45971455493034225"/>
    <n v="845.31149999999991"/>
    <n v="4790.0985000000001"/>
    <n v="1745.3685"/>
    <x v="1"/>
    <d v="1958-08-28T00:00:00"/>
    <s v="South Marcusberg"/>
    <d v="2025-08-22T00:00:00"/>
    <n v="67"/>
  </r>
  <r>
    <s v="T01607"/>
    <d v="2024-09-02T00:00:00"/>
    <s v="C100"/>
    <s v="P006"/>
    <s v="S002"/>
    <n v="1"/>
    <n v="0"/>
    <s v="Mobile Money"/>
    <n v="318.05"/>
    <n v="187.34"/>
    <s v="Groceries"/>
    <s v="Fruits"/>
    <n v="318.05"/>
    <n v="187.34"/>
    <n v="130.71"/>
    <n v="0.41097311743436565"/>
    <n v="0"/>
    <n v="318.05"/>
    <n v="130.71"/>
    <x v="1"/>
    <d v="1954-09-28T00:00:00"/>
    <s v="North Jason"/>
    <d v="2024-11-06T00:00:00"/>
    <n v="71"/>
  </r>
  <r>
    <s v="T01608"/>
    <d v="2025-04-02T00:00:00"/>
    <s v="C095"/>
    <s v="P035"/>
    <s v="S002"/>
    <n v="4"/>
    <n v="0"/>
    <s v="Credit Card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0"/>
    <d v="1982-08-20T00:00:00"/>
    <s v="Seanville"/>
    <d v="2020-12-19T00:00:00"/>
    <n v="43"/>
  </r>
  <r>
    <s v="T01609"/>
    <d v="2023-10-07T00:00:00"/>
    <s v="C191"/>
    <s v="P049"/>
    <s v="S001"/>
    <n v="3"/>
    <n v="0.1"/>
    <s v="Credit Card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1"/>
    <d v="1958-07-14T00:00:00"/>
    <s v="Kristinemouth"/>
    <d v="2022-06-11T00:00:00"/>
    <n v="67"/>
  </r>
  <r>
    <s v="T01610"/>
    <d v="2025-01-14T00:00:00"/>
    <s v="C024"/>
    <s v="P027"/>
    <s v="S005"/>
    <n v="3"/>
    <n v="0.05"/>
    <s v="Credit Card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x v="1"/>
    <d v="1961-11-25T00:00:00"/>
    <s v="North April"/>
    <d v="2023-04-20T00:00:00"/>
    <n v="64"/>
  </r>
  <r>
    <s v="T01611"/>
    <d v="2024-12-04T00:00:00"/>
    <s v="C127"/>
    <s v="P026"/>
    <s v="S003"/>
    <n v="1"/>
    <n v="0.1"/>
    <s v="Mobile Money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x v="1"/>
    <d v="1982-11-17T00:00:00"/>
    <s v="Kimland"/>
    <d v="2021-01-22T00:00:00"/>
    <n v="43"/>
  </r>
  <r>
    <s v="T01612"/>
    <d v="2025-02-23T00:00:00"/>
    <s v="C181"/>
    <s v="P039"/>
    <s v="S005"/>
    <n v="2"/>
    <n v="0"/>
    <s v="Credit Card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1972-11-28T00:00:00"/>
    <s v="Port Bryce"/>
    <d v="2024-12-12T00:00:00"/>
    <n v="53"/>
  </r>
  <r>
    <s v="T01613"/>
    <d v="2024-01-10T00:00:00"/>
    <s v="C164"/>
    <s v="P006"/>
    <s v="S004"/>
    <n v="1"/>
    <n v="0.1"/>
    <s v="Mobile Money"/>
    <n v="318.05"/>
    <n v="187.34"/>
    <s v="Groceries"/>
    <s v="Fruits"/>
    <n v="318.05"/>
    <n v="187.34"/>
    <n v="130.71"/>
    <n v="0.41097311743436565"/>
    <n v="31.805000000000003"/>
    <n v="286.245"/>
    <n v="98.905000000000001"/>
    <x v="0"/>
    <d v="1968-07-28T00:00:00"/>
    <s v="North Rodney"/>
    <d v="2020-12-21T00:00:00"/>
    <n v="57"/>
  </r>
  <r>
    <s v="T01614"/>
    <d v="2023-09-20T00:00:00"/>
    <s v="C044"/>
    <s v="P033"/>
    <s v="S005"/>
    <n v="2"/>
    <n v="0.05"/>
    <s v="Cash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0"/>
    <d v="1961-02-14T00:00:00"/>
    <s v="Bryanside"/>
    <d v="2024-12-27T00:00:00"/>
    <n v="65"/>
  </r>
  <r>
    <s v="T01615"/>
    <d v="2023-11-20T00:00:00"/>
    <s v="C151"/>
    <s v="P032"/>
    <s v="S002"/>
    <n v="1"/>
    <n v="0.05"/>
    <s v="Bank Transfer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0"/>
    <d v="2006-08-30T00:00:00"/>
    <s v="South Audrey"/>
    <d v="2022-01-26T00:00:00"/>
    <n v="19"/>
  </r>
  <r>
    <s v="T01616"/>
    <d v="2025-05-30T00:00:00"/>
    <s v="C146"/>
    <s v="P002"/>
    <s v="S002"/>
    <n v="5"/>
    <n v="0.1"/>
    <s v="Credit Card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1"/>
    <d v="1997-03-26T00:00:00"/>
    <s v="North Jamesport"/>
    <d v="2022-08-31T00:00:00"/>
    <n v="29"/>
  </r>
  <r>
    <s v="T01617"/>
    <d v="2025-08-23T00:00:00"/>
    <s v="C174"/>
    <s v="P003"/>
    <s v="S001"/>
    <n v="5"/>
    <n v="0.1"/>
    <s v="Mobile Money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0"/>
    <d v="2005-07-07T00:00:00"/>
    <s v="South Jennifer"/>
    <d v="2025-08-28T00:00:00"/>
    <n v="20"/>
  </r>
  <r>
    <s v="T01618"/>
    <d v="2025-03-02T00:00:00"/>
    <s v="C001"/>
    <s v="P003"/>
    <s v="S004"/>
    <n v="1"/>
    <n v="0.1"/>
    <s v="Mobile Money"/>
    <n v="337.63"/>
    <n v="169.03"/>
    <s v="Fashion"/>
    <s v="Footwear"/>
    <n v="337.63"/>
    <n v="169.03"/>
    <n v="168.6"/>
    <n v="0.49936320824571273"/>
    <n v="33.762999999999998"/>
    <n v="303.86700000000002"/>
    <n v="134.83700000000002"/>
    <x v="0"/>
    <d v="1996-09-11T00:00:00"/>
    <s v="Osborneport"/>
    <d v="2022-09-25T00:00:00"/>
    <n v="29"/>
  </r>
  <r>
    <s v="T01619"/>
    <d v="2024-01-21T00:00:00"/>
    <s v="C105"/>
    <s v="P033"/>
    <s v="S003"/>
    <n v="1"/>
    <n v="0.15"/>
    <s v="Mobile Money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x v="0"/>
    <d v="1969-12-29T00:00:00"/>
    <s v="Morrisborough"/>
    <d v="2023-07-06T00:00:00"/>
    <n v="56"/>
  </r>
  <r>
    <s v="T01620"/>
    <d v="2025-03-30T00:00:00"/>
    <s v="C093"/>
    <s v="P026"/>
    <s v="S005"/>
    <n v="1"/>
    <n v="0.05"/>
    <s v="Cash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1978-04-14T00:00:00"/>
    <s v="Baldwinstad"/>
    <d v="2022-02-25T00:00:00"/>
    <n v="48"/>
  </r>
  <r>
    <s v="T01621"/>
    <d v="2025-08-11T00:00:00"/>
    <s v="C072"/>
    <s v="P025"/>
    <s v="S004"/>
    <n v="5"/>
    <n v="0.15"/>
    <s v="Bank Transfer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x v="1"/>
    <d v="1995-06-06T00:00:00"/>
    <s v="Melissashire"/>
    <d v="2022-07-02T00:00:00"/>
    <n v="31"/>
  </r>
  <r>
    <s v="T01622"/>
    <d v="2025-03-03T00:00:00"/>
    <s v="C002"/>
    <s v="P035"/>
    <s v="S004"/>
    <n v="2"/>
    <n v="0.1"/>
    <s v="Cash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59-08-18T00:00:00"/>
    <s v="New Gabrielleport"/>
    <d v="2020-11-03T00:00:00"/>
    <n v="66"/>
  </r>
  <r>
    <s v="T01623"/>
    <d v="2024-09-03T00:00:00"/>
    <s v="C147"/>
    <s v="P032"/>
    <s v="S001"/>
    <n v="2"/>
    <n v="0.15"/>
    <s v="Cash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x v="1"/>
    <d v="1967-02-03T00:00:00"/>
    <s v="New Jason"/>
    <d v="2023-05-20T00:00:00"/>
    <n v="59"/>
  </r>
  <r>
    <s v="T01624"/>
    <d v="2025-08-05T00:00:00"/>
    <s v="C064"/>
    <s v="P011"/>
    <s v="S002"/>
    <n v="2"/>
    <n v="0.1"/>
    <s v="Bank Transfer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x v="1"/>
    <d v="1973-09-01T00:00:00"/>
    <s v="Brittanyburgh"/>
    <d v="2024-09-26T00:00:00"/>
    <n v="52"/>
  </r>
  <r>
    <s v="T01625"/>
    <d v="2024-01-07T00:00:00"/>
    <s v="C017"/>
    <s v="P027"/>
    <s v="S001"/>
    <n v="1"/>
    <n v="0.15"/>
    <s v="Mobile Money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1"/>
    <d v="1982-03-11T00:00:00"/>
    <s v="Peterside"/>
    <d v="2024-09-25T00:00:00"/>
    <n v="44"/>
  </r>
  <r>
    <s v="T01626"/>
    <d v="2024-06-22T00:00:00"/>
    <s v="C007"/>
    <s v="P040"/>
    <s v="S005"/>
    <n v="3"/>
    <n v="0.1"/>
    <s v="Credit Card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0"/>
    <d v="1985-01-11T00:00:00"/>
    <s v="West Jasmine"/>
    <d v="2021-10-13T00:00:00"/>
    <n v="41"/>
  </r>
  <r>
    <s v="T01627"/>
    <d v="2024-04-10T00:00:00"/>
    <s v="C028"/>
    <s v="P029"/>
    <s v="S004"/>
    <n v="2"/>
    <n v="0.1"/>
    <s v="Cash"/>
    <n v="1485.05"/>
    <n v="988.31"/>
    <s v="Fashion"/>
    <s v="Clothing"/>
    <n v="2970.1"/>
    <n v="1976.62"/>
    <n v="993.48"/>
    <n v="0.33449378808794317"/>
    <n v="297.01"/>
    <n v="2673.09"/>
    <n v="696.47000000000025"/>
    <x v="1"/>
    <d v="1960-02-10T00:00:00"/>
    <s v="New David"/>
    <d v="2022-12-16T00:00:00"/>
    <n v="66"/>
  </r>
  <r>
    <s v="T01628"/>
    <d v="2024-12-31T00:00:00"/>
    <s v="C086"/>
    <s v="P027"/>
    <s v="S005"/>
    <n v="2"/>
    <n v="0"/>
    <s v="Mobile Money"/>
    <n v="1272.23"/>
    <n v="952.65"/>
    <s v="Electronics"/>
    <s v="Smartphone"/>
    <n v="2544.46"/>
    <n v="1905.3"/>
    <n v="639.16000000000008"/>
    <n v="0.2511967175746524"/>
    <n v="0"/>
    <n v="2544.46"/>
    <n v="639.16000000000008"/>
    <x v="1"/>
    <d v="1975-09-26T00:00:00"/>
    <s v="Port Stephanie"/>
    <d v="2023-07-26T00:00:00"/>
    <n v="50"/>
  </r>
  <r>
    <s v="T01629"/>
    <d v="2024-10-28T00:00:00"/>
    <s v="C196"/>
    <s v="P044"/>
    <s v="S001"/>
    <n v="4"/>
    <n v="0"/>
    <s v="Cash"/>
    <n v="1286.55"/>
    <n v="797.54"/>
    <s v="Fashion"/>
    <s v="Accessories"/>
    <n v="5146.2"/>
    <n v="3190.16"/>
    <n v="1956.04"/>
    <n v="0.380094049978625"/>
    <n v="0"/>
    <n v="5146.2"/>
    <n v="1956.04"/>
    <x v="1"/>
    <d v="1964-04-24T00:00:00"/>
    <s v="Woodbury"/>
    <d v="2025-02-19T00:00:00"/>
    <n v="62"/>
  </r>
  <r>
    <s v="T01630"/>
    <d v="2025-05-08T00:00:00"/>
    <s v="C016"/>
    <s v="P042"/>
    <s v="S001"/>
    <n v="4"/>
    <n v="0.1"/>
    <s v="Cash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0"/>
    <d v="1976-04-27T00:00:00"/>
    <s v="Murrayborough"/>
    <d v="2022-02-21T00:00:00"/>
    <n v="50"/>
  </r>
  <r>
    <s v="T01631"/>
    <d v="2025-07-31T00:00:00"/>
    <s v="C033"/>
    <s v="P007"/>
    <s v="S001"/>
    <n v="4"/>
    <n v="0"/>
    <s v="Bank Transfer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78-07-27T00:00:00"/>
    <s v="Lake Cody"/>
    <d v="2025-03-17T00:00:00"/>
    <n v="47"/>
  </r>
  <r>
    <s v="T01632"/>
    <d v="2024-08-10T00:00:00"/>
    <s v="C157"/>
    <s v="P008"/>
    <s v="S004"/>
    <n v="1"/>
    <n v="0"/>
    <s v="Cash"/>
    <n v="109.78"/>
    <n v="70.59"/>
    <s v="Fashion"/>
    <s v="Footwear"/>
    <n v="109.78"/>
    <n v="70.59"/>
    <n v="39.19"/>
    <n v="0.3569867006740754"/>
    <n v="0"/>
    <n v="109.78"/>
    <n v="39.19"/>
    <x v="0"/>
    <d v="1965-12-16T00:00:00"/>
    <s v="Port Patriciaburgh"/>
    <d v="2022-12-22T00:00:00"/>
    <n v="60"/>
  </r>
  <r>
    <s v="T01633"/>
    <d v="2024-06-25T00:00:00"/>
    <s v="C144"/>
    <s v="P006"/>
    <s v="S001"/>
    <n v="3"/>
    <n v="0.15"/>
    <s v="Mobile Money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1"/>
    <d v="1963-09-02T00:00:00"/>
    <s v="North Lisa"/>
    <d v="2021-03-03T00:00:00"/>
    <n v="62"/>
  </r>
  <r>
    <s v="T01634"/>
    <d v="2024-10-14T00:00:00"/>
    <s v="C025"/>
    <s v="P047"/>
    <s v="S005"/>
    <n v="4"/>
    <n v="0.05"/>
    <s v="Cash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1"/>
    <d v="1971-03-12T00:00:00"/>
    <s v="Bradyshire"/>
    <d v="2022-01-14T00:00:00"/>
    <n v="55"/>
  </r>
  <r>
    <s v="T01635"/>
    <d v="2024-07-27T00:00:00"/>
    <s v="C117"/>
    <s v="P024"/>
    <s v="S004"/>
    <n v="4"/>
    <n v="0.15"/>
    <s v="Cash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x v="1"/>
    <d v="1987-09-07T00:00:00"/>
    <s v="Lauraborough"/>
    <d v="2022-12-18T00:00:00"/>
    <n v="38"/>
  </r>
  <r>
    <s v="T01636"/>
    <d v="2024-09-09T00:00:00"/>
    <s v="C087"/>
    <s v="P033"/>
    <s v="S001"/>
    <n v="4"/>
    <n v="0.1"/>
    <s v="Credit Card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x v="1"/>
    <d v="1975-06-22T00:00:00"/>
    <s v="Berrymouth"/>
    <d v="2025-07-02T00:00:00"/>
    <n v="51"/>
  </r>
  <r>
    <s v="T01637"/>
    <d v="2024-05-26T00:00:00"/>
    <s v="C028"/>
    <s v="P016"/>
    <s v="S001"/>
    <n v="1"/>
    <n v="0"/>
    <s v="Credit Card"/>
    <n v="1858.75"/>
    <n v="1451.16"/>
    <s v="Fashion"/>
    <s v="Accessories"/>
    <n v="1858.75"/>
    <n v="1451.16"/>
    <n v="407.58999999999992"/>
    <n v="0.21928177538668456"/>
    <n v="0"/>
    <n v="1858.75"/>
    <n v="407.58999999999992"/>
    <x v="1"/>
    <d v="1960-02-10T00:00:00"/>
    <s v="New David"/>
    <d v="2022-12-16T00:00:00"/>
    <n v="66"/>
  </r>
  <r>
    <s v="T01638"/>
    <d v="2025-08-05T00:00:00"/>
    <s v="C147"/>
    <s v="P014"/>
    <s v="S002"/>
    <n v="5"/>
    <n v="0.1"/>
    <s v="Bank Transfer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1"/>
    <d v="1967-02-03T00:00:00"/>
    <s v="New Jason"/>
    <d v="2023-05-20T00:00:00"/>
    <n v="59"/>
  </r>
  <r>
    <s v="T01639"/>
    <d v="2024-07-25T00:00:00"/>
    <s v="C108"/>
    <s v="P005"/>
    <s v="S004"/>
    <n v="5"/>
    <n v="0.15"/>
    <s v="Credit Card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x v="0"/>
    <d v="1960-11-21T00:00:00"/>
    <s v="Georgetown"/>
    <d v="2022-06-08T00:00:00"/>
    <n v="65"/>
  </r>
  <r>
    <s v="T01640"/>
    <d v="2025-09-07T00:00:00"/>
    <s v="C063"/>
    <s v="P011"/>
    <s v="S002"/>
    <n v="1"/>
    <n v="0"/>
    <s v="Credit Card"/>
    <n v="248.57"/>
    <n v="190.67"/>
    <s v="Electronics"/>
    <s v="Headphones"/>
    <n v="248.57"/>
    <n v="190.67"/>
    <n v="57.900000000000006"/>
    <n v="0.2329323731745585"/>
    <n v="0"/>
    <n v="248.57"/>
    <n v="57.900000000000006"/>
    <x v="0"/>
    <d v="1973-01-07T00:00:00"/>
    <s v="West Amandashire"/>
    <d v="2023-05-29T00:00:00"/>
    <n v="53"/>
  </r>
  <r>
    <s v="T01641"/>
    <d v="2023-09-18T00:00:00"/>
    <s v="C080"/>
    <s v="P046"/>
    <s v="S005"/>
    <n v="4"/>
    <n v="0.1"/>
    <s v="Bank Transfer"/>
    <n v="1165.3699999999999"/>
    <n v="926.55"/>
    <s v="Fashion"/>
    <s v="Clothing"/>
    <n v="4661.4799999999996"/>
    <n v="3706.2"/>
    <n v="955.27999999999975"/>
    <n v="0.20493062289230027"/>
    <n v="466.14799999999997"/>
    <n v="4195.3319999999994"/>
    <n v="489.13199999999961"/>
    <x v="1"/>
    <d v="2003-11-04T00:00:00"/>
    <s v="Markberg"/>
    <d v="2023-01-02T00:00:00"/>
    <n v="22"/>
  </r>
  <r>
    <s v="T01642"/>
    <d v="2025-08-22T00:00:00"/>
    <s v="C150"/>
    <s v="P047"/>
    <s v="S005"/>
    <n v="2"/>
    <n v="0.05"/>
    <s v="Mobile Money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x v="0"/>
    <d v="1971-06-17T00:00:00"/>
    <s v="Juliefurt"/>
    <d v="2022-10-07T00:00:00"/>
    <n v="55"/>
  </r>
  <r>
    <s v="T01643"/>
    <d v="2024-01-21T00:00:00"/>
    <s v="C080"/>
    <s v="P001"/>
    <s v="S005"/>
    <n v="3"/>
    <n v="0.1"/>
    <s v="Bank Transfer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x v="1"/>
    <d v="2003-11-04T00:00:00"/>
    <s v="Markberg"/>
    <d v="2023-01-02T00:00:00"/>
    <n v="22"/>
  </r>
  <r>
    <s v="T01644"/>
    <d v="2024-03-01T00:00:00"/>
    <s v="C003"/>
    <s v="P018"/>
    <s v="S005"/>
    <n v="5"/>
    <n v="0.05"/>
    <s v="Cash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1"/>
    <d v="2005-04-19T00:00:00"/>
    <s v="Port Allen"/>
    <d v="2024-02-12T00:00:00"/>
    <n v="21"/>
  </r>
  <r>
    <s v="T01645"/>
    <d v="2023-10-22T00:00:00"/>
    <s v="C061"/>
    <s v="P037"/>
    <s v="S005"/>
    <n v="5"/>
    <n v="0"/>
    <s v="Mobile Money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1968-10-21T00:00:00"/>
    <s v="North Michellemouth"/>
    <d v="2021-02-01T00:00:00"/>
    <n v="57"/>
  </r>
  <r>
    <s v="T01646"/>
    <d v="2023-12-27T00:00:00"/>
    <s v="C089"/>
    <s v="P038"/>
    <s v="S002"/>
    <n v="2"/>
    <n v="0.05"/>
    <s v="Cash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x v="1"/>
    <d v="1969-07-12T00:00:00"/>
    <s v="Geoffreystad"/>
    <d v="2022-11-25T00:00:00"/>
    <n v="56"/>
  </r>
  <r>
    <s v="T01647"/>
    <d v="2023-11-20T00:00:00"/>
    <s v="C088"/>
    <s v="P026"/>
    <s v="S002"/>
    <n v="4"/>
    <n v="0.15"/>
    <s v="Bank Transfer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1"/>
    <d v="1997-10-11T00:00:00"/>
    <s v="North Christian"/>
    <d v="2022-09-12T00:00:00"/>
    <n v="28"/>
  </r>
  <r>
    <s v="T01648"/>
    <d v="2025-05-22T00:00:00"/>
    <s v="C149"/>
    <s v="P019"/>
    <s v="S005"/>
    <n v="3"/>
    <n v="0.1"/>
    <s v="Mobile Money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0"/>
    <d v="1978-01-24T00:00:00"/>
    <s v="North Kathryn"/>
    <d v="2025-05-02T00:00:00"/>
    <n v="48"/>
  </r>
  <r>
    <s v="T01649"/>
    <d v="2025-02-12T00:00:00"/>
    <s v="C085"/>
    <s v="P040"/>
    <s v="S002"/>
    <n v="1"/>
    <n v="0.15"/>
    <s v="Cash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0"/>
    <d v="1979-03-23T00:00:00"/>
    <s v="New Michaelview"/>
    <d v="2023-10-11T00:00:00"/>
    <n v="47"/>
  </r>
  <r>
    <s v="T01650"/>
    <d v="2024-12-10T00:00:00"/>
    <s v="C127"/>
    <s v="P033"/>
    <s v="S002"/>
    <n v="1"/>
    <n v="0.05"/>
    <s v="Credit Card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82-11-17T00:00:00"/>
    <s v="Kimland"/>
    <d v="2021-01-22T00:00:00"/>
    <n v="43"/>
  </r>
  <r>
    <s v="T01651"/>
    <d v="2024-08-18T00:00:00"/>
    <s v="C120"/>
    <s v="P021"/>
    <s v="S005"/>
    <n v="2"/>
    <n v="0.05"/>
    <s v="Mobile Money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1"/>
    <d v="1964-01-10T00:00:00"/>
    <s v="Annaborough"/>
    <d v="2020-10-18T00:00:00"/>
    <n v="62"/>
  </r>
  <r>
    <s v="T01652"/>
    <d v="2024-03-30T00:00:00"/>
    <s v="C189"/>
    <s v="P004"/>
    <s v="S003"/>
    <n v="4"/>
    <n v="0.05"/>
    <s v="Mobile Money"/>
    <n v="1853.77"/>
    <n v="1363.52"/>
    <s v="Fashion"/>
    <s v="Accessories"/>
    <n v="7415.08"/>
    <n v="5454.08"/>
    <n v="1961"/>
    <n v="0.26446107122242779"/>
    <n v="370.75400000000002"/>
    <n v="7044.326"/>
    <n v="1590.2460000000001"/>
    <x v="0"/>
    <d v="1966-08-07T00:00:00"/>
    <s v="East Walter"/>
    <d v="2021-03-05T00:00:00"/>
    <n v="59"/>
  </r>
  <r>
    <s v="T01653"/>
    <d v="2025-08-08T00:00:00"/>
    <s v="C048"/>
    <s v="P036"/>
    <s v="S001"/>
    <n v="3"/>
    <n v="0"/>
    <s v="Cash"/>
    <n v="1501.46"/>
    <n v="1167.73"/>
    <s v="Fashion"/>
    <s v="Watches"/>
    <n v="4504.38"/>
    <n v="3503.19"/>
    <n v="1001.19"/>
    <n v="0.22227032355174298"/>
    <n v="0"/>
    <n v="4504.38"/>
    <n v="1001.19"/>
    <x v="0"/>
    <d v="2004-12-30T00:00:00"/>
    <s v="Newtonborough"/>
    <d v="2022-04-10T00:00:00"/>
    <n v="21"/>
  </r>
  <r>
    <s v="T01654"/>
    <d v="2024-06-05T00:00:00"/>
    <s v="C092"/>
    <s v="P006"/>
    <s v="S001"/>
    <n v="5"/>
    <n v="0"/>
    <s v="Credit Card"/>
    <n v="318.05"/>
    <n v="187.34"/>
    <s v="Groceries"/>
    <s v="Fruits"/>
    <n v="1590.25"/>
    <n v="936.7"/>
    <n v="653.54999999999995"/>
    <n v="0.41097311743436565"/>
    <n v="0"/>
    <n v="1590.25"/>
    <n v="653.54999999999995"/>
    <x v="1"/>
    <d v="2001-11-28T00:00:00"/>
    <s v="Mendozaland"/>
    <d v="2023-12-17T00:00:00"/>
    <n v="24"/>
  </r>
  <r>
    <s v="T01655"/>
    <d v="2025-01-08T00:00:00"/>
    <s v="C075"/>
    <s v="P003"/>
    <s v="S004"/>
    <n v="2"/>
    <n v="0.1"/>
    <s v="Cash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x v="0"/>
    <d v="1954-09-17T00:00:00"/>
    <s v="New John"/>
    <d v="2021-05-12T00:00:00"/>
    <n v="71"/>
  </r>
  <r>
    <s v="T01656"/>
    <d v="2025-05-01T00:00:00"/>
    <s v="C008"/>
    <s v="P009"/>
    <s v="S002"/>
    <n v="2"/>
    <n v="0.1"/>
    <s v="Credit Card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0"/>
    <d v="1960-11-13T00:00:00"/>
    <s v="New Michaelland"/>
    <d v="2025-03-04T00:00:00"/>
    <n v="65"/>
  </r>
  <r>
    <s v="T01657"/>
    <d v="2023-12-01T00:00:00"/>
    <s v="C057"/>
    <s v="P048"/>
    <s v="S003"/>
    <n v="2"/>
    <n v="0.1"/>
    <s v="Credit Card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1"/>
    <d v="1998-09-26T00:00:00"/>
    <s v="Williamsville"/>
    <d v="2023-03-26T00:00:00"/>
    <n v="27"/>
  </r>
  <r>
    <s v="T01658"/>
    <d v="2025-01-03T00:00:00"/>
    <s v="C046"/>
    <s v="P018"/>
    <s v="S002"/>
    <n v="1"/>
    <n v="0.05"/>
    <s v="Bank Transfer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1964-01-21T00:00:00"/>
    <s v="New Jontown"/>
    <d v="2022-06-25T00:00:00"/>
    <n v="62"/>
  </r>
  <r>
    <s v="T01659"/>
    <d v="2024-02-09T00:00:00"/>
    <s v="C026"/>
    <s v="P001"/>
    <s v="S001"/>
    <n v="2"/>
    <n v="0.15"/>
    <s v="Cash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0"/>
    <d v="2004-01-04T00:00:00"/>
    <s v="Shepherdburgh"/>
    <d v="2024-09-03T00:00:00"/>
    <n v="22"/>
  </r>
  <r>
    <s v="T01660"/>
    <d v="2024-02-10T00:00:00"/>
    <s v="C087"/>
    <s v="P003"/>
    <s v="S002"/>
    <n v="3"/>
    <n v="0.15"/>
    <s v="Credit Card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1"/>
    <d v="1975-06-22T00:00:00"/>
    <s v="Berrymouth"/>
    <d v="2025-07-02T00:00:00"/>
    <n v="51"/>
  </r>
  <r>
    <s v="T01661"/>
    <d v="2023-10-26T00:00:00"/>
    <s v="C095"/>
    <s v="P015"/>
    <s v="S003"/>
    <n v="2"/>
    <n v="0.15"/>
    <s v="Cash"/>
    <n v="270.45"/>
    <n v="187.6"/>
    <s v="Fashion"/>
    <s v="Bags"/>
    <n v="540.9"/>
    <n v="375.2"/>
    <n v="165.7"/>
    <n v="0.30634128304677388"/>
    <n v="81.134999999999991"/>
    <n v="459.76499999999999"/>
    <n v="84.564999999999998"/>
    <x v="0"/>
    <d v="1982-08-20T00:00:00"/>
    <s v="Seanville"/>
    <d v="2020-12-19T00:00:00"/>
    <n v="43"/>
  </r>
  <r>
    <s v="T01662"/>
    <d v="2024-11-07T00:00:00"/>
    <s v="C031"/>
    <s v="P031"/>
    <s v="S002"/>
    <n v="2"/>
    <n v="0.05"/>
    <s v="Credit Card"/>
    <n v="1095.72"/>
    <n v="822.2"/>
    <s v="Groceries"/>
    <s v="Snacks"/>
    <n v="2191.44"/>
    <n v="1644.4"/>
    <n v="547.04"/>
    <n v="0.24962581681451462"/>
    <n v="109.572"/>
    <n v="2081.8679999999999"/>
    <n v="437.46799999999985"/>
    <x v="1"/>
    <d v="2003-03-14T00:00:00"/>
    <s v="East Carrieberg"/>
    <d v="2025-08-26T00:00:00"/>
    <n v="23"/>
  </r>
  <r>
    <s v="T01663"/>
    <d v="2025-07-19T00:00:00"/>
    <s v="C137"/>
    <s v="P047"/>
    <s v="S004"/>
    <n v="3"/>
    <n v="0.1"/>
    <s v="Mobile Money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x v="0"/>
    <d v="1984-08-05T00:00:00"/>
    <s v="Amandachester"/>
    <d v="2024-05-09T00:00:00"/>
    <n v="41"/>
  </r>
  <r>
    <s v="T01664"/>
    <d v="2025-01-25T00:00:00"/>
    <s v="C163"/>
    <s v="P020"/>
    <s v="S002"/>
    <n v="1"/>
    <n v="0.05"/>
    <s v="Bank Transfer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x v="1"/>
    <d v="1985-10-08T00:00:00"/>
    <s v="Lake Lindsay"/>
    <d v="2025-08-20T00:00:00"/>
    <n v="40"/>
  </r>
  <r>
    <s v="T01665"/>
    <d v="2024-01-17T00:00:00"/>
    <s v="C039"/>
    <s v="P036"/>
    <s v="S003"/>
    <n v="2"/>
    <n v="0"/>
    <s v="Bank Transfer"/>
    <n v="1501.46"/>
    <n v="1167.73"/>
    <s v="Fashion"/>
    <s v="Watches"/>
    <n v="3002.92"/>
    <n v="2335.46"/>
    <n v="667.46"/>
    <n v="0.22227032355174298"/>
    <n v="0"/>
    <n v="3002.92"/>
    <n v="667.46"/>
    <x v="1"/>
    <d v="1996-11-02T00:00:00"/>
    <s v="Port Sandra"/>
    <d v="2022-10-17T00:00:00"/>
    <n v="29"/>
  </r>
  <r>
    <s v="T01666"/>
    <d v="2024-01-03T00:00:00"/>
    <s v="C033"/>
    <s v="P048"/>
    <s v="S005"/>
    <n v="5"/>
    <n v="0.15"/>
    <s v="Credit Card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x v="1"/>
    <d v="1978-07-27T00:00:00"/>
    <s v="Lake Cody"/>
    <d v="2025-03-17T00:00:00"/>
    <n v="47"/>
  </r>
  <r>
    <s v="T01667"/>
    <d v="2025-02-18T00:00:00"/>
    <s v="C187"/>
    <s v="P022"/>
    <s v="S001"/>
    <n v="4"/>
    <n v="0"/>
    <s v="Credit Card"/>
    <n v="25.57"/>
    <n v="19.05"/>
    <s v="Groceries"/>
    <s v="Vegetables"/>
    <n v="102.28"/>
    <n v="76.2"/>
    <n v="26.08"/>
    <n v="0.25498631208447398"/>
    <n v="0"/>
    <n v="102.28"/>
    <n v="26.08"/>
    <x v="0"/>
    <d v="1989-01-14T00:00:00"/>
    <s v="Gomeztown"/>
    <d v="2023-11-01T00:00:00"/>
    <n v="37"/>
  </r>
  <r>
    <s v="T01668"/>
    <d v="2025-08-30T00:00:00"/>
    <s v="C131"/>
    <s v="P042"/>
    <s v="S004"/>
    <n v="5"/>
    <n v="0.1"/>
    <s v="Mobile Money"/>
    <n v="453.62"/>
    <n v="316.63"/>
    <s v="Fashion"/>
    <s v="Clothing"/>
    <n v="2268.1"/>
    <n v="1583.15"/>
    <n v="684.94999999999982"/>
    <n v="0.30199285745778398"/>
    <n v="226.81"/>
    <n v="2041.29"/>
    <n v="458.13999999999987"/>
    <x v="0"/>
    <d v="1996-10-18T00:00:00"/>
    <s v="Williamsport"/>
    <d v="2022-12-20T00:00:00"/>
    <n v="29"/>
  </r>
  <r>
    <s v="T01669"/>
    <d v="2025-01-26T00:00:00"/>
    <s v="C133"/>
    <s v="P002"/>
    <s v="S004"/>
    <n v="2"/>
    <n v="0.1"/>
    <s v="Bank Transfer"/>
    <n v="818.76"/>
    <n v="527.62"/>
    <s v="Electronics"/>
    <s v="Television"/>
    <n v="1637.52"/>
    <n v="1055.24"/>
    <n v="582.28"/>
    <n v="0.35558649665347597"/>
    <n v="163.75200000000001"/>
    <n v="1473.768"/>
    <n v="418.52800000000002"/>
    <x v="0"/>
    <d v="1962-04-14T00:00:00"/>
    <s v="East Melissashire"/>
    <d v="2025-06-23T00:00:00"/>
    <n v="64"/>
  </r>
  <r>
    <s v="T01670"/>
    <d v="2024-06-21T00:00:00"/>
    <s v="C135"/>
    <s v="P026"/>
    <s v="S004"/>
    <n v="4"/>
    <n v="0.15"/>
    <s v="Bank Transfer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0"/>
    <d v="1986-03-07T00:00:00"/>
    <s v="North Charlesville"/>
    <d v="2023-09-03T00:00:00"/>
    <n v="40"/>
  </r>
  <r>
    <s v="T01671"/>
    <d v="2023-12-13T00:00:00"/>
    <s v="C149"/>
    <s v="P043"/>
    <s v="S004"/>
    <n v="5"/>
    <n v="0"/>
    <s v="Credit Card"/>
    <n v="564.41999999999996"/>
    <n v="293.95999999999998"/>
    <s v="Fashion"/>
    <s v="Accessories"/>
    <n v="2822.1"/>
    <n v="1469.8"/>
    <n v="1352.3"/>
    <n v="0.47918216930654478"/>
    <n v="0"/>
    <n v="2822.1"/>
    <n v="1352.3"/>
    <x v="0"/>
    <d v="1978-01-24T00:00:00"/>
    <s v="North Kathryn"/>
    <d v="2025-05-02T00:00:00"/>
    <n v="48"/>
  </r>
  <r>
    <s v="T01672"/>
    <d v="2024-07-18T00:00:00"/>
    <s v="C057"/>
    <s v="P003"/>
    <s v="S002"/>
    <n v="4"/>
    <n v="0.05"/>
    <s v="Mobile Money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x v="1"/>
    <d v="1998-09-26T00:00:00"/>
    <s v="Williamsville"/>
    <d v="2023-03-26T00:00:00"/>
    <n v="27"/>
  </r>
  <r>
    <s v="T01673"/>
    <d v="2024-05-04T00:00:00"/>
    <s v="C056"/>
    <s v="P009"/>
    <s v="S003"/>
    <n v="4"/>
    <n v="0.15"/>
    <s v="Credit Card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2004-09-23T00:00:00"/>
    <s v="North Tracey"/>
    <d v="2021-06-19T00:00:00"/>
    <n v="21"/>
  </r>
  <r>
    <s v="T01674"/>
    <d v="2024-12-05T00:00:00"/>
    <s v="C096"/>
    <s v="P021"/>
    <s v="S003"/>
    <n v="5"/>
    <n v="0"/>
    <s v="Credit Card"/>
    <n v="1227.24"/>
    <n v="977.09"/>
    <s v="Groceries"/>
    <s v="Dairy"/>
    <n v="6136.2"/>
    <n v="4885.45"/>
    <n v="1250.75"/>
    <n v="0.20383136142889738"/>
    <n v="0"/>
    <n v="6136.2"/>
    <n v="1250.75"/>
    <x v="0"/>
    <d v="1989-01-06T00:00:00"/>
    <s v="Lake Amanda"/>
    <d v="2021-10-27T00:00:00"/>
    <n v="37"/>
  </r>
  <r>
    <s v="T01675"/>
    <d v="2024-05-19T00:00:00"/>
    <s v="C193"/>
    <s v="P021"/>
    <s v="S001"/>
    <n v="3"/>
    <n v="0.15"/>
    <s v="Bank Transfer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x v="1"/>
    <d v="1969-11-06T00:00:00"/>
    <s v="North Kelly"/>
    <d v="2020-12-08T00:00:00"/>
    <n v="56"/>
  </r>
  <r>
    <s v="T01676"/>
    <d v="2025-01-28T00:00:00"/>
    <s v="C059"/>
    <s v="P038"/>
    <s v="S005"/>
    <n v="1"/>
    <n v="0.15"/>
    <s v="Bank Transfer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1"/>
    <d v="1963-05-11T00:00:00"/>
    <s v="New Meagan"/>
    <d v="2024-09-27T00:00:00"/>
    <n v="63"/>
  </r>
  <r>
    <s v="T01677"/>
    <d v="2023-11-15T00:00:00"/>
    <s v="C110"/>
    <s v="P037"/>
    <s v="S004"/>
    <n v="4"/>
    <n v="0.15"/>
    <s v="Mobile Money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1966-01-05T00:00:00"/>
    <s v="South Ianhaven"/>
    <d v="2022-12-31T00:00:00"/>
    <n v="60"/>
  </r>
  <r>
    <s v="T01678"/>
    <d v="2024-02-06T00:00:00"/>
    <s v="C095"/>
    <s v="P050"/>
    <s v="S004"/>
    <n v="3"/>
    <n v="0.1"/>
    <s v="Mobile Money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x v="0"/>
    <d v="1982-08-20T00:00:00"/>
    <s v="Seanville"/>
    <d v="2020-12-19T00:00:00"/>
    <n v="43"/>
  </r>
  <r>
    <s v="T01679"/>
    <d v="2024-08-09T00:00:00"/>
    <s v="C007"/>
    <s v="P050"/>
    <s v="S002"/>
    <n v="4"/>
    <n v="0.05"/>
    <s v="Bank Transfer"/>
    <n v="1044.6400000000001"/>
    <n v="775.07"/>
    <s v="Fashion"/>
    <s v="Footwear"/>
    <n v="4178.5600000000004"/>
    <n v="3100.28"/>
    <n v="1078.2800000000002"/>
    <n v="0.25805062030938891"/>
    <n v="208.92800000000003"/>
    <n v="3969.6320000000005"/>
    <n v="869.35200000000032"/>
    <x v="0"/>
    <d v="1985-01-11T00:00:00"/>
    <s v="West Jasmine"/>
    <d v="2021-10-13T00:00:00"/>
    <n v="41"/>
  </r>
  <r>
    <s v="T01680"/>
    <d v="2023-09-15T00:00:00"/>
    <s v="C166"/>
    <s v="P044"/>
    <s v="S001"/>
    <n v="3"/>
    <n v="0"/>
    <s v="Bank Transfer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x v="1"/>
    <d v="2001-05-13T00:00:00"/>
    <s v="South Markbury"/>
    <d v="2023-07-10T00:00:00"/>
    <n v="25"/>
  </r>
  <r>
    <s v="T01681"/>
    <d v="2024-06-22T00:00:00"/>
    <s v="C129"/>
    <s v="P029"/>
    <s v="S005"/>
    <n v="5"/>
    <n v="0"/>
    <s v="Bank Transfer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0"/>
    <d v="1958-10-08T00:00:00"/>
    <s v="New Michael"/>
    <d v="2024-12-10T00:00:00"/>
    <n v="67"/>
  </r>
  <r>
    <s v="T01682"/>
    <d v="2024-09-27T00:00:00"/>
    <s v="C059"/>
    <s v="P005"/>
    <s v="S001"/>
    <n v="1"/>
    <n v="0"/>
    <s v="Bank Transfer"/>
    <n v="1396.22"/>
    <n v="1004.09"/>
    <s v="Fashion"/>
    <s v="Bags"/>
    <n v="1396.22"/>
    <n v="1004.09"/>
    <n v="392.13"/>
    <n v="0.28085115526206472"/>
    <n v="0"/>
    <n v="1396.22"/>
    <n v="392.13"/>
    <x v="1"/>
    <d v="1963-05-11T00:00:00"/>
    <s v="New Meagan"/>
    <d v="2024-09-27T00:00:00"/>
    <n v="63"/>
  </r>
  <r>
    <s v="T01683"/>
    <d v="2023-11-22T00:00:00"/>
    <s v="C010"/>
    <s v="P039"/>
    <s v="S005"/>
    <n v="2"/>
    <n v="0.1"/>
    <s v="Credit Card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x v="0"/>
    <d v="1976-12-12T00:00:00"/>
    <s v="West Carol"/>
    <d v="2025-07-23T00:00:00"/>
    <n v="49"/>
  </r>
  <r>
    <s v="T01684"/>
    <d v="2024-11-07T00:00:00"/>
    <s v="C173"/>
    <s v="P012"/>
    <s v="S003"/>
    <n v="3"/>
    <n v="0.1"/>
    <s v="Bank Transfer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x v="1"/>
    <d v="1958-08-28T00:00:00"/>
    <s v="South Marcusberg"/>
    <d v="2025-08-22T00:00:00"/>
    <n v="67"/>
  </r>
  <r>
    <s v="T01685"/>
    <d v="2024-08-11T00:00:00"/>
    <s v="C049"/>
    <s v="P035"/>
    <s v="S005"/>
    <n v="2"/>
    <n v="0.1"/>
    <s v="Cash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97-01-03T00:00:00"/>
    <s v="Chambersview"/>
    <d v="2022-06-23T00:00:00"/>
    <n v="29"/>
  </r>
  <r>
    <s v="T01686"/>
    <d v="2023-10-01T00:00:00"/>
    <s v="C198"/>
    <s v="P036"/>
    <s v="S003"/>
    <n v="3"/>
    <n v="0.1"/>
    <s v="Mobile Money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0"/>
    <d v="1986-01-23T00:00:00"/>
    <s v="Jessicaside"/>
    <d v="2022-12-10T00:00:00"/>
    <n v="40"/>
  </r>
  <r>
    <s v="T01687"/>
    <d v="2024-06-20T00:00:00"/>
    <s v="C104"/>
    <s v="P036"/>
    <s v="S005"/>
    <n v="1"/>
    <n v="0.15"/>
    <s v="Credit Card"/>
    <n v="1501.46"/>
    <n v="1167.73"/>
    <s v="Fashion"/>
    <s v="Watches"/>
    <n v="1501.46"/>
    <n v="1167.73"/>
    <n v="333.73"/>
    <n v="0.22227032355174298"/>
    <n v="225.21899999999999"/>
    <n v="1276.241"/>
    <n v="108.51099999999997"/>
    <x v="0"/>
    <d v="1965-03-20T00:00:00"/>
    <s v="West Ann"/>
    <d v="2024-01-17T00:00:00"/>
    <n v="61"/>
  </r>
  <r>
    <s v="T01688"/>
    <d v="2023-10-05T00:00:00"/>
    <s v="C102"/>
    <s v="P027"/>
    <s v="S002"/>
    <n v="2"/>
    <n v="0.05"/>
    <s v="Mobile Money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x v="1"/>
    <d v="1996-06-20T00:00:00"/>
    <s v="South Briantown"/>
    <d v="2023-11-12T00:00:00"/>
    <n v="30"/>
  </r>
  <r>
    <s v="T01689"/>
    <d v="2025-05-04T00:00:00"/>
    <s v="C060"/>
    <s v="P009"/>
    <s v="S005"/>
    <n v="5"/>
    <n v="0.15"/>
    <s v="Mobile Money"/>
    <n v="123.19"/>
    <n v="80.36"/>
    <s v="Groceries"/>
    <s v="Snacks"/>
    <n v="615.95000000000005"/>
    <n v="401.8"/>
    <n v="214.15000000000003"/>
    <n v="0.34767432421462785"/>
    <n v="92.392499999999998"/>
    <n v="523.5575"/>
    <n v="121.75749999999999"/>
    <x v="0"/>
    <d v="1997-10-09T00:00:00"/>
    <s v="Carlyberg"/>
    <d v="2025-06-15T00:00:00"/>
    <n v="28"/>
  </r>
  <r>
    <s v="T01690"/>
    <d v="2025-03-05T00:00:00"/>
    <s v="C088"/>
    <s v="P008"/>
    <s v="S001"/>
    <n v="3"/>
    <n v="0.05"/>
    <s v="Mobile Money"/>
    <n v="109.78"/>
    <n v="70.59"/>
    <s v="Fashion"/>
    <s v="Footwear"/>
    <n v="329.34000000000003"/>
    <n v="211.77"/>
    <n v="117.57000000000002"/>
    <n v="0.35698670067407545"/>
    <n v="16.467000000000002"/>
    <n v="312.87300000000005"/>
    <n v="101.10300000000004"/>
    <x v="1"/>
    <d v="1997-10-11T00:00:00"/>
    <s v="North Christian"/>
    <d v="2022-09-12T00:00:00"/>
    <n v="28"/>
  </r>
  <r>
    <s v="T01691"/>
    <d v="2024-04-26T00:00:00"/>
    <s v="C198"/>
    <s v="P022"/>
    <s v="S004"/>
    <n v="2"/>
    <n v="0.15"/>
    <s v="Mobile Money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0"/>
    <d v="1986-01-23T00:00:00"/>
    <s v="Jessicaside"/>
    <d v="2022-12-10T00:00:00"/>
    <n v="40"/>
  </r>
  <r>
    <s v="T01692"/>
    <d v="2023-12-05T00:00:00"/>
    <s v="C143"/>
    <s v="P046"/>
    <s v="S001"/>
    <n v="3"/>
    <n v="0.05"/>
    <s v="Credit Card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61-06-03T00:00:00"/>
    <s v="South Jameschester"/>
    <d v="2023-06-10T00:00:00"/>
    <n v="65"/>
  </r>
  <r>
    <s v="T01693"/>
    <d v="2024-10-03T00:00:00"/>
    <s v="C079"/>
    <s v="P040"/>
    <s v="S001"/>
    <n v="4"/>
    <n v="0.1"/>
    <s v="Bank Transfer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1"/>
    <d v="1979-06-15T00:00:00"/>
    <s v="North Bradleyfurt"/>
    <d v="2024-07-06T00:00:00"/>
    <n v="47"/>
  </r>
  <r>
    <s v="T01694"/>
    <d v="2024-07-03T00:00:00"/>
    <s v="C058"/>
    <s v="P033"/>
    <s v="S004"/>
    <n v="4"/>
    <n v="0.15"/>
    <s v="Bank Transfer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0"/>
    <d v="2005-07-22T00:00:00"/>
    <s v="West Tinatown"/>
    <d v="2020-11-10T00:00:00"/>
    <n v="20"/>
  </r>
  <r>
    <s v="T01695"/>
    <d v="2024-07-06T00:00:00"/>
    <s v="C084"/>
    <s v="P010"/>
    <s v="S005"/>
    <n v="1"/>
    <n v="0"/>
    <s v="Credit Card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0"/>
    <d v="1972-03-19T00:00:00"/>
    <s v="Meyersstad"/>
    <d v="2024-09-04T00:00:00"/>
    <n v="54"/>
  </r>
  <r>
    <s v="T01696"/>
    <d v="2024-10-09T00:00:00"/>
    <s v="C040"/>
    <s v="P024"/>
    <s v="S003"/>
    <n v="5"/>
    <n v="0.15"/>
    <s v="Mobile Money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1974-11-06T00:00:00"/>
    <s v="Port Miguel"/>
    <d v="2022-07-12T00:00:00"/>
    <n v="51"/>
  </r>
  <r>
    <s v="T01697"/>
    <d v="2024-03-09T00:00:00"/>
    <s v="C053"/>
    <s v="P003"/>
    <s v="S004"/>
    <n v="1"/>
    <n v="0.15"/>
    <s v="Credit Card"/>
    <n v="337.63"/>
    <n v="169.03"/>
    <s v="Fashion"/>
    <s v="Footwear"/>
    <n v="337.63"/>
    <n v="169.03"/>
    <n v="168.6"/>
    <n v="0.49936320824571273"/>
    <n v="50.644500000000001"/>
    <n v="286.9855"/>
    <n v="117.9555"/>
    <x v="1"/>
    <d v="1998-04-20T00:00:00"/>
    <s v="Lake Michaelshire"/>
    <d v="2024-04-07T00:00:00"/>
    <n v="28"/>
  </r>
  <r>
    <s v="T01698"/>
    <d v="2024-08-17T00:00:00"/>
    <s v="C122"/>
    <s v="P036"/>
    <s v="S001"/>
    <n v="3"/>
    <n v="0.15"/>
    <s v="Bank Transfer"/>
    <n v="1501.46"/>
    <n v="1167.73"/>
    <s v="Fashion"/>
    <s v="Watches"/>
    <n v="4504.38"/>
    <n v="3503.19"/>
    <n v="1001.19"/>
    <n v="0.22227032355174298"/>
    <n v="675.65700000000004"/>
    <n v="3828.723"/>
    <n v="325.5329999999999"/>
    <x v="0"/>
    <d v="1961-10-02T00:00:00"/>
    <s v="Simonstad"/>
    <d v="2024-06-24T00:00:00"/>
    <n v="64"/>
  </r>
  <r>
    <s v="T01699"/>
    <d v="2025-01-19T00:00:00"/>
    <s v="C024"/>
    <s v="P034"/>
    <s v="S002"/>
    <n v="1"/>
    <n v="0.05"/>
    <s v="Cash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1"/>
    <d v="1961-11-25T00:00:00"/>
    <s v="North April"/>
    <d v="2023-04-20T00:00:00"/>
    <n v="64"/>
  </r>
  <r>
    <s v="T01700"/>
    <d v="2024-05-09T00:00:00"/>
    <s v="C177"/>
    <s v="P047"/>
    <s v="S005"/>
    <n v="4"/>
    <n v="0"/>
    <s v="Credit Card"/>
    <n v="1197.18"/>
    <n v="722.74"/>
    <s v="Electronics"/>
    <s v="Smartphone"/>
    <n v="4788.72"/>
    <n v="2890.96"/>
    <n v="1897.7600000000002"/>
    <n v="0.39629796688885549"/>
    <n v="0"/>
    <n v="4788.72"/>
    <n v="1897.7600000000002"/>
    <x v="1"/>
    <d v="1985-01-05T00:00:00"/>
    <s v="South James"/>
    <d v="2022-01-23T00:00:00"/>
    <n v="41"/>
  </r>
  <r>
    <s v="T01701"/>
    <d v="2025-03-25T00:00:00"/>
    <s v="C051"/>
    <s v="P032"/>
    <s v="S001"/>
    <n v="4"/>
    <n v="0.1"/>
    <s v="Credit Card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x v="1"/>
    <d v="2004-12-19T00:00:00"/>
    <s v="Boyerstad"/>
    <d v="2024-02-25T00:00:00"/>
    <n v="21"/>
  </r>
  <r>
    <s v="T01702"/>
    <d v="2024-05-23T00:00:00"/>
    <s v="C060"/>
    <s v="P041"/>
    <s v="S003"/>
    <n v="5"/>
    <n v="0"/>
    <s v="Mobile Money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0"/>
    <d v="1997-10-09T00:00:00"/>
    <s v="Carlyberg"/>
    <d v="2025-06-15T00:00:00"/>
    <n v="28"/>
  </r>
  <r>
    <s v="T01703"/>
    <d v="2025-01-22T00:00:00"/>
    <s v="C015"/>
    <s v="P036"/>
    <s v="S003"/>
    <n v="5"/>
    <n v="0"/>
    <s v="Credit Card"/>
    <n v="1501.46"/>
    <n v="1167.73"/>
    <s v="Fashion"/>
    <s v="Watches"/>
    <n v="7507.3"/>
    <n v="5838.65"/>
    <n v="1668.6500000000005"/>
    <n v="0.22227032355174303"/>
    <n v="0"/>
    <n v="7507.3"/>
    <n v="1668.6500000000005"/>
    <x v="0"/>
    <d v="1993-12-12T00:00:00"/>
    <s v="Quinnville"/>
    <d v="2022-11-27T00:00:00"/>
    <n v="32"/>
  </r>
  <r>
    <s v="T01704"/>
    <d v="2023-11-05T00:00:00"/>
    <s v="C084"/>
    <s v="P046"/>
    <s v="S004"/>
    <n v="4"/>
    <n v="0.05"/>
    <s v="Cash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0"/>
    <d v="1972-03-19T00:00:00"/>
    <s v="Meyersstad"/>
    <d v="2024-09-04T00:00:00"/>
    <n v="54"/>
  </r>
  <r>
    <s v="T01705"/>
    <d v="2023-12-09T00:00:00"/>
    <s v="C034"/>
    <s v="P032"/>
    <s v="S005"/>
    <n v="4"/>
    <n v="0.15"/>
    <s v="Cash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1"/>
    <d v="1964-12-19T00:00:00"/>
    <s v="East Mary"/>
    <d v="2025-01-13T00:00:00"/>
    <n v="61"/>
  </r>
  <r>
    <s v="T01706"/>
    <d v="2025-05-28T00:00:00"/>
    <s v="C100"/>
    <s v="P001"/>
    <s v="S002"/>
    <n v="2"/>
    <n v="0.05"/>
    <s v="Bank Transfer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x v="1"/>
    <d v="1954-09-28T00:00:00"/>
    <s v="North Jason"/>
    <d v="2024-11-06T00:00:00"/>
    <n v="71"/>
  </r>
  <r>
    <s v="T01707"/>
    <d v="2025-03-05T00:00:00"/>
    <s v="C111"/>
    <s v="P048"/>
    <s v="S004"/>
    <n v="2"/>
    <n v="0.1"/>
    <s v="Credit Card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0"/>
    <d v="1993-07-13T00:00:00"/>
    <s v="Justintown"/>
    <d v="2022-01-12T00:00:00"/>
    <n v="32"/>
  </r>
  <r>
    <s v="T01708"/>
    <d v="2025-07-08T00:00:00"/>
    <s v="C129"/>
    <s v="P041"/>
    <s v="S004"/>
    <n v="3"/>
    <n v="0.05"/>
    <s v="Cash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0"/>
    <d v="1958-10-08T00:00:00"/>
    <s v="New Michael"/>
    <d v="2024-12-10T00:00:00"/>
    <n v="67"/>
  </r>
  <r>
    <s v="T01709"/>
    <d v="2024-10-10T00:00:00"/>
    <s v="C037"/>
    <s v="P016"/>
    <s v="S004"/>
    <n v="1"/>
    <n v="0.15"/>
    <s v="Credit Card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x v="1"/>
    <d v="1982-08-30T00:00:00"/>
    <s v="West Melissahaven"/>
    <d v="2024-01-31T00:00:00"/>
    <n v="43"/>
  </r>
  <r>
    <s v="T01710"/>
    <d v="2025-02-12T00:00:00"/>
    <s v="C135"/>
    <s v="P025"/>
    <s v="S003"/>
    <n v="5"/>
    <n v="0.15"/>
    <s v="Mobile Money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x v="0"/>
    <d v="1986-03-07T00:00:00"/>
    <s v="North Charlesville"/>
    <d v="2023-09-03T00:00:00"/>
    <n v="40"/>
  </r>
  <r>
    <s v="T01711"/>
    <d v="2023-09-17T00:00:00"/>
    <s v="C119"/>
    <s v="P028"/>
    <s v="S005"/>
    <n v="1"/>
    <n v="0"/>
    <s v="Bank Transfer"/>
    <n v="673.78"/>
    <n v="363.33"/>
    <s v="Electronics"/>
    <s v="Smartphone"/>
    <n v="673.78"/>
    <n v="363.33"/>
    <n v="310.45"/>
    <n v="0.46075870462168661"/>
    <n v="0"/>
    <n v="673.78"/>
    <n v="310.45"/>
    <x v="0"/>
    <d v="1991-07-31T00:00:00"/>
    <s v="West Ralph"/>
    <d v="2025-03-31T00:00:00"/>
    <n v="34"/>
  </r>
  <r>
    <s v="T01712"/>
    <d v="2024-11-15T00:00:00"/>
    <s v="C166"/>
    <s v="P006"/>
    <s v="S004"/>
    <n v="3"/>
    <n v="0.1"/>
    <s v="Mobile Money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1"/>
    <d v="2001-05-13T00:00:00"/>
    <s v="South Markbury"/>
    <d v="2023-07-10T00:00:00"/>
    <n v="25"/>
  </r>
  <r>
    <s v="T01713"/>
    <d v="2024-10-04T00:00:00"/>
    <s v="C157"/>
    <s v="P027"/>
    <s v="S002"/>
    <n v="4"/>
    <n v="0.05"/>
    <s v="Credit Card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x v="0"/>
    <d v="1965-12-16T00:00:00"/>
    <s v="Port Patriciaburgh"/>
    <d v="2022-12-22T00:00:00"/>
    <n v="60"/>
  </r>
  <r>
    <s v="T01714"/>
    <d v="2023-10-11T00:00:00"/>
    <s v="C159"/>
    <s v="P008"/>
    <s v="S004"/>
    <n v="4"/>
    <n v="0.15"/>
    <s v="Credit Card"/>
    <n v="109.78"/>
    <n v="70.59"/>
    <s v="Fashion"/>
    <s v="Footwear"/>
    <n v="439.12"/>
    <n v="282.36"/>
    <n v="156.76"/>
    <n v="0.3569867006740754"/>
    <n v="65.867999999999995"/>
    <n v="373.25200000000001"/>
    <n v="90.891999999999996"/>
    <x v="0"/>
    <d v="1990-10-14T00:00:00"/>
    <s v="Joshuamouth"/>
    <d v="2022-01-26T00:00:00"/>
    <n v="35"/>
  </r>
  <r>
    <s v="T01715"/>
    <d v="2025-08-09T00:00:00"/>
    <s v="C179"/>
    <s v="P023"/>
    <s v="S005"/>
    <n v="1"/>
    <n v="0.15"/>
    <s v="Cash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x v="1"/>
    <d v="1985-02-14T00:00:00"/>
    <s v="Bennettburgh"/>
    <d v="2025-08-19T00:00:00"/>
    <n v="41"/>
  </r>
  <r>
    <s v="T01716"/>
    <d v="2024-07-04T00:00:00"/>
    <s v="C062"/>
    <s v="P009"/>
    <s v="S002"/>
    <n v="3"/>
    <n v="0.1"/>
    <s v="Cash"/>
    <n v="123.19"/>
    <n v="80.36"/>
    <s v="Groceries"/>
    <s v="Snacks"/>
    <n v="369.57"/>
    <n v="241.07999999999998"/>
    <n v="128.49"/>
    <n v="0.34767432421462785"/>
    <n v="36.957000000000001"/>
    <n v="332.613"/>
    <n v="91.533000000000015"/>
    <x v="0"/>
    <d v="2000-06-21T00:00:00"/>
    <s v="Turnerberg"/>
    <d v="2021-09-23T00:00:00"/>
    <n v="26"/>
  </r>
  <r>
    <s v="T01717"/>
    <d v="2024-01-19T00:00:00"/>
    <s v="C179"/>
    <s v="P003"/>
    <s v="S002"/>
    <n v="4"/>
    <n v="0.15"/>
    <s v="Cash"/>
    <n v="337.63"/>
    <n v="169.03"/>
    <s v="Fashion"/>
    <s v="Footwear"/>
    <n v="1350.52"/>
    <n v="676.12"/>
    <n v="674.4"/>
    <n v="0.49936320824571273"/>
    <n v="202.578"/>
    <n v="1147.942"/>
    <n v="471.822"/>
    <x v="1"/>
    <d v="1985-02-14T00:00:00"/>
    <s v="Bennettburgh"/>
    <d v="2025-08-19T00:00:00"/>
    <n v="41"/>
  </r>
  <r>
    <s v="T01718"/>
    <d v="2023-09-20T00:00:00"/>
    <s v="C095"/>
    <s v="P050"/>
    <s v="S001"/>
    <n v="1"/>
    <n v="0.1"/>
    <s v="Mobile Money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0"/>
    <d v="1982-08-20T00:00:00"/>
    <s v="Seanville"/>
    <d v="2020-12-19T00:00:00"/>
    <n v="43"/>
  </r>
  <r>
    <s v="T01719"/>
    <d v="2024-09-20T00:00:00"/>
    <s v="C116"/>
    <s v="P022"/>
    <s v="S002"/>
    <n v="3"/>
    <n v="0.05"/>
    <s v="Cash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55-09-26T00:00:00"/>
    <s v="Zacharyberg"/>
    <d v="2025-07-31T00:00:00"/>
    <n v="70"/>
  </r>
  <r>
    <s v="T01720"/>
    <d v="2025-08-24T00:00:00"/>
    <s v="C119"/>
    <s v="P037"/>
    <s v="S001"/>
    <n v="1"/>
    <n v="0.15"/>
    <s v="Mobile Money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91-07-31T00:00:00"/>
    <s v="West Ralph"/>
    <d v="2025-03-31T00:00:00"/>
    <n v="34"/>
  </r>
  <r>
    <s v="T01721"/>
    <d v="2024-02-15T00:00:00"/>
    <s v="C088"/>
    <s v="P042"/>
    <s v="S004"/>
    <n v="2"/>
    <n v="0.15"/>
    <s v="Cash"/>
    <n v="453.62"/>
    <n v="316.63"/>
    <s v="Fashion"/>
    <s v="Clothing"/>
    <n v="907.24"/>
    <n v="633.26"/>
    <n v="273.98"/>
    <n v="0.30199285745778409"/>
    <n v="136.08599999999998"/>
    <n v="771.154"/>
    <n v="137.89400000000001"/>
    <x v="1"/>
    <d v="1997-10-11T00:00:00"/>
    <s v="North Christian"/>
    <d v="2022-09-12T00:00:00"/>
    <n v="28"/>
  </r>
  <r>
    <s v="T01722"/>
    <d v="2024-09-27T00:00:00"/>
    <s v="C003"/>
    <s v="P045"/>
    <s v="S003"/>
    <n v="1"/>
    <n v="0.05"/>
    <s v="Bank Transfer"/>
    <n v="1879.08"/>
    <n v="1004.56"/>
    <s v="Groceries"/>
    <s v="Dairy"/>
    <n v="1879.08"/>
    <n v="1004.56"/>
    <n v="874.52"/>
    <n v="0.46539796070417438"/>
    <n v="93.954000000000008"/>
    <n v="1785.126"/>
    <n v="780.56600000000003"/>
    <x v="1"/>
    <d v="2005-04-19T00:00:00"/>
    <s v="Port Allen"/>
    <d v="2024-02-12T00:00:00"/>
    <n v="21"/>
  </r>
  <r>
    <s v="T01723"/>
    <d v="2024-05-26T00:00:00"/>
    <s v="C172"/>
    <s v="P025"/>
    <s v="S004"/>
    <n v="4"/>
    <n v="0.15"/>
    <s v="Cash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x v="1"/>
    <d v="1977-03-14T00:00:00"/>
    <s v="New Fred"/>
    <d v="2025-06-21T00:00:00"/>
    <n v="49"/>
  </r>
  <r>
    <s v="T01724"/>
    <d v="2025-08-10T00:00:00"/>
    <s v="C022"/>
    <s v="P013"/>
    <s v="S005"/>
    <n v="2"/>
    <n v="0.15"/>
    <s v="Credit Card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0"/>
    <d v="1955-11-16T00:00:00"/>
    <s v="East James"/>
    <d v="2020-10-02T00:00:00"/>
    <n v="70"/>
  </r>
  <r>
    <s v="T01725"/>
    <d v="2024-06-26T00:00:00"/>
    <s v="C121"/>
    <s v="P015"/>
    <s v="S003"/>
    <n v="2"/>
    <n v="0.05"/>
    <s v="Cash"/>
    <n v="270.45"/>
    <n v="187.6"/>
    <s v="Fashion"/>
    <s v="Bags"/>
    <n v="540.9"/>
    <n v="375.2"/>
    <n v="165.7"/>
    <n v="0.30634128304677388"/>
    <n v="27.045000000000002"/>
    <n v="513.85500000000002"/>
    <n v="138.65500000000003"/>
    <x v="0"/>
    <d v="1967-02-28T00:00:00"/>
    <s v="Sarahhaven"/>
    <d v="2021-10-11T00:00:00"/>
    <n v="59"/>
  </r>
  <r>
    <s v="T01726"/>
    <d v="2023-09-13T00:00:00"/>
    <s v="C156"/>
    <s v="P040"/>
    <s v="S001"/>
    <n v="2"/>
    <n v="0.1"/>
    <s v="Cash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0"/>
    <d v="1956-11-28T00:00:00"/>
    <s v="Lisatown"/>
    <d v="2024-01-04T00:00:00"/>
    <n v="69"/>
  </r>
  <r>
    <s v="T01727"/>
    <d v="2025-05-18T00:00:00"/>
    <s v="C137"/>
    <s v="P036"/>
    <s v="S004"/>
    <n v="2"/>
    <n v="0"/>
    <s v="Cash"/>
    <n v="1501.46"/>
    <n v="1167.73"/>
    <s v="Fashion"/>
    <s v="Watches"/>
    <n v="3002.92"/>
    <n v="2335.46"/>
    <n v="667.46"/>
    <n v="0.22227032355174298"/>
    <n v="0"/>
    <n v="3002.92"/>
    <n v="667.46"/>
    <x v="0"/>
    <d v="1984-08-05T00:00:00"/>
    <s v="Amandachester"/>
    <d v="2024-05-09T00:00:00"/>
    <n v="41"/>
  </r>
  <r>
    <s v="T01728"/>
    <d v="2024-05-19T00:00:00"/>
    <s v="C174"/>
    <s v="P018"/>
    <s v="S003"/>
    <n v="2"/>
    <n v="0.15"/>
    <s v="Bank Transfer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x v="0"/>
    <d v="2005-07-07T00:00:00"/>
    <s v="South Jennifer"/>
    <d v="2025-08-28T00:00:00"/>
    <n v="20"/>
  </r>
  <r>
    <s v="T01729"/>
    <d v="2025-08-24T00:00:00"/>
    <s v="C046"/>
    <s v="P033"/>
    <s v="S002"/>
    <n v="1"/>
    <n v="0.05"/>
    <s v="Mobile Money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0"/>
    <d v="1964-01-21T00:00:00"/>
    <s v="New Jontown"/>
    <d v="2022-06-25T00:00:00"/>
    <n v="62"/>
  </r>
  <r>
    <s v="T01730"/>
    <d v="2025-08-22T00:00:00"/>
    <s v="C179"/>
    <s v="P002"/>
    <s v="S001"/>
    <n v="5"/>
    <n v="0"/>
    <s v="Mobile Money"/>
    <n v="818.76"/>
    <n v="527.62"/>
    <s v="Electronics"/>
    <s v="Television"/>
    <n v="4093.8"/>
    <n v="2638.1"/>
    <n v="1455.7000000000003"/>
    <n v="0.35558649665347603"/>
    <n v="0"/>
    <n v="4093.8"/>
    <n v="1455.7000000000003"/>
    <x v="1"/>
    <d v="1985-02-14T00:00:00"/>
    <s v="Bennettburgh"/>
    <d v="2025-08-19T00:00:00"/>
    <n v="41"/>
  </r>
  <r>
    <s v="T01731"/>
    <d v="2025-06-08T00:00:00"/>
    <s v="C177"/>
    <s v="P011"/>
    <s v="S003"/>
    <n v="4"/>
    <n v="0"/>
    <s v="Cash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85-01-05T00:00:00"/>
    <s v="South James"/>
    <d v="2022-01-23T00:00:00"/>
    <n v="41"/>
  </r>
  <r>
    <s v="T01732"/>
    <d v="2024-12-28T00:00:00"/>
    <s v="C013"/>
    <s v="P034"/>
    <s v="S004"/>
    <n v="2"/>
    <n v="0.05"/>
    <s v="Bank Transfer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x v="0"/>
    <d v="1955-01-28T00:00:00"/>
    <s v="Jillianhaven"/>
    <d v="2023-03-22T00:00:00"/>
    <n v="71"/>
  </r>
  <r>
    <s v="T01733"/>
    <d v="2024-09-15T00:00:00"/>
    <s v="C062"/>
    <s v="P046"/>
    <s v="S002"/>
    <n v="1"/>
    <n v="0"/>
    <s v="Mobile Money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0"/>
    <d v="2000-06-21T00:00:00"/>
    <s v="Turnerberg"/>
    <d v="2021-09-23T00:00:00"/>
    <n v="26"/>
  </r>
  <r>
    <s v="T01734"/>
    <d v="2024-04-02T00:00:00"/>
    <s v="C008"/>
    <s v="P032"/>
    <s v="S001"/>
    <n v="3"/>
    <n v="0.05"/>
    <s v="Cash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0"/>
    <d v="1960-11-13T00:00:00"/>
    <s v="New Michaelland"/>
    <d v="2025-03-04T00:00:00"/>
    <n v="65"/>
  </r>
  <r>
    <s v="T01735"/>
    <d v="2025-08-11T00:00:00"/>
    <s v="C057"/>
    <s v="P018"/>
    <s v="S001"/>
    <n v="2"/>
    <n v="0.05"/>
    <s v="Cash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x v="1"/>
    <d v="1998-09-26T00:00:00"/>
    <s v="Williamsville"/>
    <d v="2023-03-26T00:00:00"/>
    <n v="27"/>
  </r>
  <r>
    <s v="T01736"/>
    <d v="2024-08-05T00:00:00"/>
    <s v="C107"/>
    <s v="P050"/>
    <s v="S005"/>
    <n v="1"/>
    <n v="0.1"/>
    <s v="Bank Transfer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1"/>
    <d v="1995-10-08T00:00:00"/>
    <s v="Lake Dale"/>
    <d v="2023-07-17T00:00:00"/>
    <n v="30"/>
  </r>
  <r>
    <s v="T01737"/>
    <d v="2024-07-29T00:00:00"/>
    <s v="C144"/>
    <s v="P006"/>
    <s v="S002"/>
    <n v="5"/>
    <n v="0.05"/>
    <s v="Mobile Money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x v="1"/>
    <d v="1963-09-02T00:00:00"/>
    <s v="North Lisa"/>
    <d v="2021-03-03T00:00:00"/>
    <n v="62"/>
  </r>
  <r>
    <s v="T01738"/>
    <d v="2025-07-28T00:00:00"/>
    <s v="C110"/>
    <s v="P010"/>
    <s v="S001"/>
    <n v="2"/>
    <n v="0.05"/>
    <s v="Cash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66-01-05T00:00:00"/>
    <s v="South Ianhaven"/>
    <d v="2022-12-31T00:00:00"/>
    <n v="60"/>
  </r>
  <r>
    <s v="T01739"/>
    <d v="2023-09-21T00:00:00"/>
    <s v="C092"/>
    <s v="P033"/>
    <s v="S003"/>
    <n v="2"/>
    <n v="0"/>
    <s v="Mobile Money"/>
    <n v="1798.97"/>
    <n v="1329.15"/>
    <s v="Fashion"/>
    <s v="Accessories"/>
    <n v="3597.94"/>
    <n v="2658.3"/>
    <n v="939.63999999999987"/>
    <n v="0.26116055298309582"/>
    <n v="0"/>
    <n v="3597.94"/>
    <n v="939.63999999999987"/>
    <x v="1"/>
    <d v="2001-11-28T00:00:00"/>
    <s v="Mendozaland"/>
    <d v="2023-12-17T00:00:00"/>
    <n v="24"/>
  </r>
  <r>
    <s v="T01740"/>
    <d v="2025-09-08T00:00:00"/>
    <s v="C168"/>
    <s v="P050"/>
    <s v="S003"/>
    <n v="1"/>
    <n v="0.15"/>
    <s v="Credit Card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0"/>
    <d v="1969-07-30T00:00:00"/>
    <s v="Lake Steventown"/>
    <d v="2022-10-01T00:00:00"/>
    <n v="56"/>
  </r>
  <r>
    <s v="T01741"/>
    <d v="2024-06-29T00:00:00"/>
    <s v="C118"/>
    <s v="P013"/>
    <s v="S002"/>
    <n v="1"/>
    <n v="0.1"/>
    <s v="Bank Transfer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0"/>
    <d v="1975-08-27T00:00:00"/>
    <s v="Port William"/>
    <d v="2025-07-12T00:00:00"/>
    <n v="50"/>
  </r>
  <r>
    <s v="T01742"/>
    <d v="2024-04-24T00:00:00"/>
    <s v="C012"/>
    <s v="P004"/>
    <s v="S001"/>
    <n v="2"/>
    <n v="0.15"/>
    <s v="Bank Transfer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x v="0"/>
    <d v="1989-12-08T00:00:00"/>
    <s v="Lake Dawn"/>
    <d v="2021-07-16T00:00:00"/>
    <n v="36"/>
  </r>
  <r>
    <s v="T01743"/>
    <d v="2024-07-08T00:00:00"/>
    <s v="C197"/>
    <s v="P024"/>
    <s v="S005"/>
    <n v="4"/>
    <n v="0"/>
    <s v="Credit Card"/>
    <n v="1487.41"/>
    <n v="813.07"/>
    <s v="Electronics"/>
    <s v="Smartphone"/>
    <n v="5949.64"/>
    <n v="3252.28"/>
    <n v="2697.36"/>
    <n v="0.45336524562830693"/>
    <n v="0"/>
    <n v="5949.64"/>
    <n v="2697.36"/>
    <x v="0"/>
    <d v="1957-09-23T00:00:00"/>
    <s v="Lake Emily"/>
    <d v="2020-11-18T00:00:00"/>
    <n v="68"/>
  </r>
  <r>
    <s v="T01744"/>
    <d v="2024-08-19T00:00:00"/>
    <s v="C065"/>
    <s v="P019"/>
    <s v="S001"/>
    <n v="5"/>
    <n v="0.1"/>
    <s v="Mobile Money"/>
    <n v="1762.92"/>
    <n v="1346.48"/>
    <s v="Electronics"/>
    <s v="Laptop"/>
    <n v="8814.6"/>
    <n v="6732.4"/>
    <n v="2082.2000000000007"/>
    <n v="0.23622172305039374"/>
    <n v="881.46"/>
    <n v="7933.14"/>
    <n v="1200.7400000000007"/>
    <x v="1"/>
    <d v="1969-12-10T00:00:00"/>
    <s v="Williamhaven"/>
    <d v="2024-01-21T00:00:00"/>
    <n v="56"/>
  </r>
  <r>
    <s v="T01745"/>
    <d v="2024-02-20T00:00:00"/>
    <s v="C174"/>
    <s v="P040"/>
    <s v="S002"/>
    <n v="3"/>
    <n v="0.05"/>
    <s v="Bank Transfer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0"/>
    <d v="2005-07-07T00:00:00"/>
    <s v="South Jennifer"/>
    <d v="2025-08-28T00:00:00"/>
    <n v="20"/>
  </r>
  <r>
    <s v="T01746"/>
    <d v="2025-03-22T00:00:00"/>
    <s v="C171"/>
    <s v="P001"/>
    <s v="S004"/>
    <n v="1"/>
    <n v="0.1"/>
    <s v="Cash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x v="0"/>
    <d v="1993-03-15T00:00:00"/>
    <s v="Robertsborough"/>
    <d v="2025-07-28T00:00:00"/>
    <n v="33"/>
  </r>
  <r>
    <s v="T01747"/>
    <d v="2024-05-01T00:00:00"/>
    <s v="C156"/>
    <s v="P007"/>
    <s v="S005"/>
    <n v="4"/>
    <n v="0.15"/>
    <s v="Credit Card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56-11-28T00:00:00"/>
    <s v="Lisatown"/>
    <d v="2024-01-04T00:00:00"/>
    <n v="69"/>
  </r>
  <r>
    <s v="T01748"/>
    <d v="2024-06-24T00:00:00"/>
    <s v="C129"/>
    <s v="P047"/>
    <s v="S005"/>
    <n v="1"/>
    <n v="0.05"/>
    <s v="Cash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0"/>
    <d v="1958-10-08T00:00:00"/>
    <s v="New Michael"/>
    <d v="2024-12-10T00:00:00"/>
    <n v="67"/>
  </r>
  <r>
    <s v="T01749"/>
    <d v="2025-04-01T00:00:00"/>
    <s v="C158"/>
    <s v="P014"/>
    <s v="S001"/>
    <n v="3"/>
    <n v="0.05"/>
    <s v="Mobile Money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x v="0"/>
    <d v="1981-07-24T00:00:00"/>
    <s v="Dylanmouth"/>
    <d v="2023-09-15T00:00:00"/>
    <n v="44"/>
  </r>
  <r>
    <s v="T01750"/>
    <d v="2024-06-25T00:00:00"/>
    <s v="C194"/>
    <s v="P050"/>
    <s v="S002"/>
    <n v="5"/>
    <n v="0"/>
    <s v="Cash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2000-09-02T00:00:00"/>
    <s v="Craigshire"/>
    <d v="2022-08-05T00:00:00"/>
    <n v="25"/>
  </r>
  <r>
    <s v="T01751"/>
    <d v="2025-05-26T00:00:00"/>
    <s v="C036"/>
    <s v="P013"/>
    <s v="S003"/>
    <n v="4"/>
    <n v="0.1"/>
    <s v="Credit Card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0"/>
    <d v="1991-11-04T00:00:00"/>
    <s v="Ashleyview"/>
    <d v="2020-09-30T00:00:00"/>
    <n v="34"/>
  </r>
  <r>
    <s v="T01752"/>
    <d v="2024-10-02T00:00:00"/>
    <s v="C039"/>
    <s v="P010"/>
    <s v="S004"/>
    <n v="2"/>
    <n v="0"/>
    <s v="Credit Card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x v="1"/>
    <d v="1996-11-02T00:00:00"/>
    <s v="Port Sandra"/>
    <d v="2022-10-17T00:00:00"/>
    <n v="29"/>
  </r>
  <r>
    <s v="T01753"/>
    <d v="2024-12-11T00:00:00"/>
    <s v="C186"/>
    <s v="P027"/>
    <s v="S005"/>
    <n v="4"/>
    <n v="0.1"/>
    <s v="Credit Card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x v="1"/>
    <d v="1960-05-05T00:00:00"/>
    <s v="West Wandaland"/>
    <d v="2024-02-07T00:00:00"/>
    <n v="66"/>
  </r>
  <r>
    <s v="T01754"/>
    <d v="2024-09-21T00:00:00"/>
    <s v="C072"/>
    <s v="P049"/>
    <s v="S003"/>
    <n v="1"/>
    <n v="0.15"/>
    <s v="Bank Transfer"/>
    <n v="388.26"/>
    <n v="199.3"/>
    <s v="Fashion"/>
    <s v="Watches"/>
    <n v="388.26"/>
    <n v="199.3"/>
    <n v="188.95999999999998"/>
    <n v="0.48668418070365216"/>
    <n v="58.238999999999997"/>
    <n v="330.02100000000002"/>
    <n v="130.721"/>
    <x v="1"/>
    <d v="1995-06-06T00:00:00"/>
    <s v="Melissashire"/>
    <d v="2022-07-02T00:00:00"/>
    <n v="31"/>
  </r>
  <r>
    <s v="T01755"/>
    <d v="2023-10-10T00:00:00"/>
    <s v="C193"/>
    <s v="P017"/>
    <s v="S001"/>
    <n v="2"/>
    <n v="0.1"/>
    <s v="Bank Transfer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1"/>
    <d v="1969-11-06T00:00:00"/>
    <s v="North Kelly"/>
    <d v="2020-12-08T00:00:00"/>
    <n v="56"/>
  </r>
  <r>
    <s v="T01756"/>
    <d v="2024-10-04T00:00:00"/>
    <s v="C063"/>
    <s v="P048"/>
    <s v="S002"/>
    <n v="5"/>
    <n v="0"/>
    <s v="Credit Card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0"/>
    <d v="1973-01-07T00:00:00"/>
    <s v="West Amandashire"/>
    <d v="2023-05-29T00:00:00"/>
    <n v="53"/>
  </r>
  <r>
    <s v="T01757"/>
    <d v="2024-12-24T00:00:00"/>
    <s v="C176"/>
    <s v="P003"/>
    <s v="S002"/>
    <n v="5"/>
    <n v="0.15"/>
    <s v="Bank Transfer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0"/>
    <d v="1979-10-07T00:00:00"/>
    <s v="West Amymouth"/>
    <d v="2021-07-22T00:00:00"/>
    <n v="46"/>
  </r>
  <r>
    <s v="T01758"/>
    <d v="2025-03-23T00:00:00"/>
    <s v="C047"/>
    <s v="P047"/>
    <s v="S004"/>
    <n v="1"/>
    <n v="0"/>
    <s v="Mobile Money"/>
    <n v="1197.18"/>
    <n v="722.74"/>
    <s v="Electronics"/>
    <s v="Smartphone"/>
    <n v="1197.18"/>
    <n v="722.74"/>
    <n v="474.44000000000005"/>
    <n v="0.39629796688885549"/>
    <n v="0"/>
    <n v="1197.18"/>
    <n v="474.44000000000005"/>
    <x v="1"/>
    <d v="2006-07-03T00:00:00"/>
    <s v="Port Jessica"/>
    <d v="2025-02-25T00:00:00"/>
    <n v="19"/>
  </r>
  <r>
    <s v="T01759"/>
    <d v="2023-10-31T00:00:00"/>
    <s v="C018"/>
    <s v="P026"/>
    <s v="S002"/>
    <n v="1"/>
    <n v="0.05"/>
    <s v="Credit Card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1994-08-19T00:00:00"/>
    <s v="East William"/>
    <d v="2024-11-12T00:00:00"/>
    <n v="31"/>
  </r>
  <r>
    <s v="T01760"/>
    <d v="2024-07-03T00:00:00"/>
    <s v="C033"/>
    <s v="P001"/>
    <s v="S001"/>
    <n v="2"/>
    <n v="0.05"/>
    <s v="Credit Card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x v="1"/>
    <d v="1978-07-27T00:00:00"/>
    <s v="Lake Cody"/>
    <d v="2025-03-17T00:00:00"/>
    <n v="47"/>
  </r>
  <r>
    <s v="T01761"/>
    <d v="2025-04-30T00:00:00"/>
    <s v="C130"/>
    <s v="P011"/>
    <s v="S001"/>
    <n v="4"/>
    <n v="0.15"/>
    <s v="Bank Transfer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0"/>
    <d v="1982-02-03T00:00:00"/>
    <s v="Marcchester"/>
    <d v="2024-07-15T00:00:00"/>
    <n v="44"/>
  </r>
  <r>
    <s v="T01762"/>
    <d v="2024-09-21T00:00:00"/>
    <s v="C043"/>
    <s v="P013"/>
    <s v="S002"/>
    <n v="2"/>
    <n v="0.15"/>
    <s v="Credit Card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0"/>
    <d v="1988-09-14T00:00:00"/>
    <s v="North Jonathonhaven"/>
    <d v="2023-10-14T00:00:00"/>
    <n v="37"/>
  </r>
  <r>
    <s v="T01763"/>
    <d v="2024-10-27T00:00:00"/>
    <s v="C156"/>
    <s v="P027"/>
    <s v="S002"/>
    <n v="3"/>
    <n v="0.1"/>
    <s v="Mobile Money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0"/>
    <d v="1956-11-28T00:00:00"/>
    <s v="Lisatown"/>
    <d v="2024-01-04T00:00:00"/>
    <n v="69"/>
  </r>
  <r>
    <s v="T01764"/>
    <d v="2025-05-27T00:00:00"/>
    <s v="C163"/>
    <s v="P008"/>
    <s v="S002"/>
    <n v="3"/>
    <n v="0.15"/>
    <s v="Cash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1"/>
    <d v="1985-10-08T00:00:00"/>
    <s v="Lake Lindsay"/>
    <d v="2025-08-20T00:00:00"/>
    <n v="40"/>
  </r>
  <r>
    <s v="T01765"/>
    <d v="2025-05-13T00:00:00"/>
    <s v="C093"/>
    <s v="P033"/>
    <s v="S004"/>
    <n v="4"/>
    <n v="0.05"/>
    <s v="Mobile Money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0"/>
    <d v="1978-04-14T00:00:00"/>
    <s v="Baldwinstad"/>
    <d v="2022-02-25T00:00:00"/>
    <n v="48"/>
  </r>
  <r>
    <s v="T01766"/>
    <d v="2024-03-18T00:00:00"/>
    <s v="C113"/>
    <s v="P014"/>
    <s v="S004"/>
    <n v="5"/>
    <n v="0.15"/>
    <s v="Credit Card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1977-05-23T00:00:00"/>
    <s v="Ramosbury"/>
    <d v="2022-12-31T00:00:00"/>
    <n v="49"/>
  </r>
  <r>
    <s v="T01767"/>
    <d v="2024-05-07T00:00:00"/>
    <s v="C124"/>
    <s v="P034"/>
    <s v="S001"/>
    <n v="4"/>
    <n v="0.15"/>
    <s v="Cash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x v="1"/>
    <d v="1962-06-07T00:00:00"/>
    <s v="North Michelle"/>
    <d v="2021-02-10T00:00:00"/>
    <n v="64"/>
  </r>
  <r>
    <s v="T01768"/>
    <d v="2023-10-13T00:00:00"/>
    <s v="C195"/>
    <s v="P019"/>
    <s v="S003"/>
    <n v="5"/>
    <n v="0.05"/>
    <s v="Credit Card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1"/>
    <d v="1976-08-23T00:00:00"/>
    <s v="East Raymond"/>
    <d v="2025-06-19T00:00:00"/>
    <n v="49"/>
  </r>
  <r>
    <s v="T01769"/>
    <d v="2025-09-09T00:00:00"/>
    <s v="C066"/>
    <s v="P022"/>
    <s v="S004"/>
    <n v="4"/>
    <n v="0.1"/>
    <s v="Mobile Money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1"/>
    <d v="1985-09-14T00:00:00"/>
    <s v="New Randychester"/>
    <d v="2020-12-21T00:00:00"/>
    <n v="40"/>
  </r>
  <r>
    <s v="T01770"/>
    <d v="2025-06-18T00:00:00"/>
    <s v="C073"/>
    <s v="P028"/>
    <s v="S004"/>
    <n v="5"/>
    <n v="0.15"/>
    <s v="Cash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x v="1"/>
    <d v="1964-12-04T00:00:00"/>
    <s v="Port Angelabury"/>
    <d v="2022-02-09T00:00:00"/>
    <n v="61"/>
  </r>
  <r>
    <s v="T01771"/>
    <d v="2024-01-13T00:00:00"/>
    <s v="C086"/>
    <s v="P016"/>
    <s v="S002"/>
    <n v="4"/>
    <n v="0.05"/>
    <s v="Credit Card"/>
    <n v="1858.75"/>
    <n v="1451.16"/>
    <s v="Fashion"/>
    <s v="Accessories"/>
    <n v="7435"/>
    <n v="5804.64"/>
    <n v="1630.3599999999997"/>
    <n v="0.21928177538668456"/>
    <n v="371.75"/>
    <n v="7063.25"/>
    <n v="1258.6099999999997"/>
    <x v="1"/>
    <d v="1975-09-26T00:00:00"/>
    <s v="Port Stephanie"/>
    <d v="2023-07-26T00:00:00"/>
    <n v="50"/>
  </r>
  <r>
    <s v="T01772"/>
    <d v="2023-10-10T00:00:00"/>
    <s v="C049"/>
    <s v="P035"/>
    <s v="S001"/>
    <n v="1"/>
    <n v="0.1"/>
    <s v="Mobile Money"/>
    <n v="1562.43"/>
    <n v="1195.6300000000001"/>
    <s v="Electronics"/>
    <s v="Laptop"/>
    <n v="1562.43"/>
    <n v="1195.6300000000001"/>
    <n v="366.79999999999995"/>
    <n v="0.23476251736077772"/>
    <n v="156.24300000000002"/>
    <n v="1406.1870000000001"/>
    <n v="210.55700000000002"/>
    <x v="0"/>
    <d v="1997-01-03T00:00:00"/>
    <s v="Chambersview"/>
    <d v="2022-06-23T00:00:00"/>
    <n v="29"/>
  </r>
  <r>
    <s v="T01773"/>
    <d v="2025-08-17T00:00:00"/>
    <s v="C104"/>
    <s v="P043"/>
    <s v="S004"/>
    <n v="4"/>
    <n v="0.1"/>
    <s v="Mobile Money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x v="0"/>
    <d v="1965-03-20T00:00:00"/>
    <s v="West Ann"/>
    <d v="2024-01-17T00:00:00"/>
    <n v="61"/>
  </r>
  <r>
    <s v="T01774"/>
    <d v="2024-08-30T00:00:00"/>
    <s v="C126"/>
    <s v="P029"/>
    <s v="S003"/>
    <n v="5"/>
    <n v="0"/>
    <s v="Mobile Money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0"/>
    <d v="1980-04-04T00:00:00"/>
    <s v="West Paulfurt"/>
    <d v="2024-12-28T00:00:00"/>
    <n v="46"/>
  </r>
  <r>
    <s v="T01775"/>
    <d v="2025-03-09T00:00:00"/>
    <s v="C010"/>
    <s v="P030"/>
    <s v="S001"/>
    <n v="4"/>
    <n v="0.05"/>
    <s v="Credit Card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0"/>
    <d v="1976-12-12T00:00:00"/>
    <s v="West Carol"/>
    <d v="2025-07-23T00:00:00"/>
    <n v="49"/>
  </r>
  <r>
    <s v="T01776"/>
    <d v="2025-04-22T00:00:00"/>
    <s v="C196"/>
    <s v="P026"/>
    <s v="S004"/>
    <n v="3"/>
    <n v="0.1"/>
    <s v="Mobile Money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1"/>
    <d v="1964-04-24T00:00:00"/>
    <s v="Woodbury"/>
    <d v="2025-02-19T00:00:00"/>
    <n v="62"/>
  </r>
  <r>
    <s v="T01777"/>
    <d v="2025-05-05T00:00:00"/>
    <s v="C163"/>
    <s v="P010"/>
    <s v="S003"/>
    <n v="1"/>
    <n v="0.15"/>
    <s v="Mobile Money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x v="1"/>
    <d v="1985-10-08T00:00:00"/>
    <s v="Lake Lindsay"/>
    <d v="2025-08-20T00:00:00"/>
    <n v="40"/>
  </r>
  <r>
    <s v="T01778"/>
    <d v="2025-08-04T00:00:00"/>
    <s v="C189"/>
    <s v="P033"/>
    <s v="S002"/>
    <n v="2"/>
    <n v="0.15"/>
    <s v="Cash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0"/>
    <d v="1966-08-07T00:00:00"/>
    <s v="East Walter"/>
    <d v="2021-03-05T00:00:00"/>
    <n v="59"/>
  </r>
  <r>
    <s v="T01779"/>
    <d v="2024-04-20T00:00:00"/>
    <s v="C093"/>
    <s v="P022"/>
    <s v="S001"/>
    <n v="2"/>
    <n v="0.1"/>
    <s v="Mobile Money"/>
    <n v="25.57"/>
    <n v="19.05"/>
    <s v="Groceries"/>
    <s v="Vegetables"/>
    <n v="51.14"/>
    <n v="38.1"/>
    <n v="13.04"/>
    <n v="0.25498631208447398"/>
    <n v="5.1140000000000008"/>
    <n v="46.025999999999996"/>
    <n v="7.9259999999999948"/>
    <x v="0"/>
    <d v="1978-04-14T00:00:00"/>
    <s v="Baldwinstad"/>
    <d v="2022-02-25T00:00:00"/>
    <n v="48"/>
  </r>
  <r>
    <s v="T01780"/>
    <d v="2025-02-02T00:00:00"/>
    <s v="C175"/>
    <s v="P038"/>
    <s v="S002"/>
    <n v="3"/>
    <n v="0.05"/>
    <s v="Credit Card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0"/>
    <d v="1998-01-07T00:00:00"/>
    <s v="Davidtown"/>
    <d v="2021-02-25T00:00:00"/>
    <n v="28"/>
  </r>
  <r>
    <s v="T01781"/>
    <d v="2025-07-22T00:00:00"/>
    <s v="C004"/>
    <s v="P035"/>
    <s v="S001"/>
    <n v="1"/>
    <n v="0.15"/>
    <s v="Mobile Money"/>
    <n v="1562.43"/>
    <n v="1195.6300000000001"/>
    <s v="Electronics"/>
    <s v="Laptop"/>
    <n v="1562.43"/>
    <n v="1195.6300000000001"/>
    <n v="366.79999999999995"/>
    <n v="0.23476251736077772"/>
    <n v="234.36449999999999"/>
    <n v="1328.0655000000002"/>
    <n v="132.43550000000005"/>
    <x v="0"/>
    <d v="1992-06-16T00:00:00"/>
    <s v="East Edgarborough"/>
    <d v="2024-09-09T00:00:00"/>
    <n v="34"/>
  </r>
  <r>
    <s v="T01782"/>
    <d v="2023-09-22T00:00:00"/>
    <s v="C181"/>
    <s v="P028"/>
    <s v="S005"/>
    <n v="1"/>
    <n v="0.05"/>
    <s v="Mobile Money"/>
    <n v="673.78"/>
    <n v="363.33"/>
    <s v="Electronics"/>
    <s v="Smartphone"/>
    <n v="673.78"/>
    <n v="363.33"/>
    <n v="310.45"/>
    <n v="0.46075870462168661"/>
    <n v="33.689"/>
    <n v="640.09100000000001"/>
    <n v="276.76100000000002"/>
    <x v="1"/>
    <d v="1972-11-28T00:00:00"/>
    <s v="Port Bryce"/>
    <d v="2024-12-12T00:00:00"/>
    <n v="53"/>
  </r>
  <r>
    <s v="T01783"/>
    <d v="2024-03-19T00:00:00"/>
    <s v="C043"/>
    <s v="P026"/>
    <s v="S004"/>
    <n v="3"/>
    <n v="0.1"/>
    <s v="Mobile Money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88-09-14T00:00:00"/>
    <s v="North Jonathonhaven"/>
    <d v="2023-10-14T00:00:00"/>
    <n v="37"/>
  </r>
  <r>
    <s v="T01784"/>
    <d v="2024-10-12T00:00:00"/>
    <s v="C151"/>
    <s v="P026"/>
    <s v="S003"/>
    <n v="4"/>
    <n v="0"/>
    <s v="Cash"/>
    <n v="1015.76"/>
    <n v="584.4"/>
    <s v="Groceries"/>
    <s v="Dairy"/>
    <n v="4063.04"/>
    <n v="2337.6"/>
    <n v="1725.44"/>
    <n v="0.42466724423092073"/>
    <n v="0"/>
    <n v="4063.04"/>
    <n v="1725.44"/>
    <x v="0"/>
    <d v="2006-08-30T00:00:00"/>
    <s v="South Audrey"/>
    <d v="2022-01-26T00:00:00"/>
    <n v="19"/>
  </r>
  <r>
    <s v="T01785"/>
    <d v="2023-11-04T00:00:00"/>
    <s v="C163"/>
    <s v="P022"/>
    <s v="S005"/>
    <n v="3"/>
    <n v="0.05"/>
    <s v="Bank Transfer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1"/>
    <d v="1985-10-08T00:00:00"/>
    <s v="Lake Lindsay"/>
    <d v="2025-08-20T00:00:00"/>
    <n v="40"/>
  </r>
  <r>
    <s v="T01786"/>
    <d v="2025-07-27T00:00:00"/>
    <s v="C192"/>
    <s v="P008"/>
    <s v="S002"/>
    <n v="4"/>
    <n v="0.1"/>
    <s v="Cash"/>
    <n v="109.78"/>
    <n v="70.59"/>
    <s v="Fashion"/>
    <s v="Footwear"/>
    <n v="439.12"/>
    <n v="282.36"/>
    <n v="156.76"/>
    <n v="0.3569867006740754"/>
    <n v="43.912000000000006"/>
    <n v="395.20799999999997"/>
    <n v="112.84799999999996"/>
    <x v="0"/>
    <d v="2006-07-28T00:00:00"/>
    <s v="Franklinview"/>
    <d v="2023-09-26T00:00:00"/>
    <n v="19"/>
  </r>
  <r>
    <s v="T01787"/>
    <d v="2023-10-02T00:00:00"/>
    <s v="C044"/>
    <s v="P021"/>
    <s v="S004"/>
    <n v="1"/>
    <n v="0"/>
    <s v="Cash"/>
    <n v="1227.24"/>
    <n v="977.09"/>
    <s v="Groceries"/>
    <s v="Dairy"/>
    <n v="1227.24"/>
    <n v="977.09"/>
    <n v="250.14999999999998"/>
    <n v="0.20383136142889735"/>
    <n v="0"/>
    <n v="1227.24"/>
    <n v="250.14999999999998"/>
    <x v="0"/>
    <d v="1961-02-14T00:00:00"/>
    <s v="Bryanside"/>
    <d v="2024-12-27T00:00:00"/>
    <n v="65"/>
  </r>
  <r>
    <s v="T01788"/>
    <d v="2024-04-08T00:00:00"/>
    <s v="C199"/>
    <s v="P038"/>
    <s v="S004"/>
    <n v="5"/>
    <n v="0.15"/>
    <s v="Bank Transfer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x v="1"/>
    <d v="1970-05-18T00:00:00"/>
    <s v="South Scottton"/>
    <d v="2021-07-28T00:00:00"/>
    <n v="56"/>
  </r>
  <r>
    <s v="T01789"/>
    <d v="2024-06-03T00:00:00"/>
    <s v="C188"/>
    <s v="P049"/>
    <s v="S004"/>
    <n v="2"/>
    <n v="0.05"/>
    <s v="Bank Transfer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0"/>
    <d v="1960-11-23T00:00:00"/>
    <s v="East Danielleshire"/>
    <d v="2023-05-19T00:00:00"/>
    <n v="65"/>
  </r>
  <r>
    <s v="T01790"/>
    <d v="2023-09-27T00:00:00"/>
    <s v="C048"/>
    <s v="P048"/>
    <s v="S002"/>
    <n v="2"/>
    <n v="0.15"/>
    <s v="Credit Card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0"/>
    <d v="2004-12-30T00:00:00"/>
    <s v="Newtonborough"/>
    <d v="2022-04-10T00:00:00"/>
    <n v="21"/>
  </r>
  <r>
    <s v="T01791"/>
    <d v="2025-06-18T00:00:00"/>
    <s v="C129"/>
    <s v="P040"/>
    <s v="S001"/>
    <n v="4"/>
    <n v="0.05"/>
    <s v="Credit Card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0"/>
    <d v="1958-10-08T00:00:00"/>
    <s v="New Michael"/>
    <d v="2024-12-10T00:00:00"/>
    <n v="67"/>
  </r>
  <r>
    <s v="T01792"/>
    <d v="2025-01-11T00:00:00"/>
    <s v="C052"/>
    <s v="P007"/>
    <s v="S001"/>
    <n v="2"/>
    <n v="0.05"/>
    <s v="Bank Transfer"/>
    <n v="1474.12"/>
    <n v="764.02"/>
    <s v="Electronics"/>
    <s v="Camera"/>
    <n v="2948.24"/>
    <n v="1528.04"/>
    <n v="1420.1999999999998"/>
    <n v="0.48171112256804055"/>
    <n v="147.41200000000001"/>
    <n v="2800.828"/>
    <n v="1272.788"/>
    <x v="1"/>
    <d v="1991-09-11T00:00:00"/>
    <s v="Walkerfurt"/>
    <d v="2024-04-25T00:00:00"/>
    <n v="34"/>
  </r>
  <r>
    <s v="T01793"/>
    <d v="2024-11-21T00:00:00"/>
    <s v="C105"/>
    <s v="P004"/>
    <s v="S004"/>
    <n v="5"/>
    <n v="0"/>
    <s v="Credit Card"/>
    <n v="1853.77"/>
    <n v="1363.52"/>
    <s v="Fashion"/>
    <s v="Accessories"/>
    <n v="9268.85"/>
    <n v="6817.6"/>
    <n v="2451.25"/>
    <n v="0.26446107122242779"/>
    <n v="0"/>
    <n v="9268.85"/>
    <n v="2451.25"/>
    <x v="0"/>
    <d v="1969-12-29T00:00:00"/>
    <s v="Morrisborough"/>
    <d v="2023-07-06T00:00:00"/>
    <n v="56"/>
  </r>
  <r>
    <s v="T01794"/>
    <d v="2024-10-05T00:00:00"/>
    <s v="C021"/>
    <s v="P024"/>
    <s v="S003"/>
    <n v="1"/>
    <n v="0.15"/>
    <s v="Cash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x v="0"/>
    <d v="1993-11-17T00:00:00"/>
    <s v="Meganmouth"/>
    <d v="2022-01-22T00:00:00"/>
    <n v="32"/>
  </r>
  <r>
    <s v="T01795"/>
    <d v="2024-04-20T00:00:00"/>
    <s v="C071"/>
    <s v="P021"/>
    <s v="S001"/>
    <n v="3"/>
    <n v="0"/>
    <s v="Credit Card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0"/>
    <d v="1962-06-18T00:00:00"/>
    <s v="New Manuelville"/>
    <d v="2021-05-24T00:00:00"/>
    <n v="64"/>
  </r>
  <r>
    <s v="T01796"/>
    <d v="2025-05-12T00:00:00"/>
    <s v="C123"/>
    <s v="P034"/>
    <s v="S004"/>
    <n v="1"/>
    <n v="0"/>
    <s v="Cash"/>
    <n v="428.05"/>
    <n v="246.07"/>
    <s v="Electronics"/>
    <s v="Laptop"/>
    <n v="428.05"/>
    <n v="246.07"/>
    <n v="181.98000000000002"/>
    <n v="0.42513725032122418"/>
    <n v="0"/>
    <n v="428.05"/>
    <n v="181.98000000000002"/>
    <x v="1"/>
    <d v="1989-11-06T00:00:00"/>
    <s v="Cliffordbury"/>
    <d v="2022-06-06T00:00:00"/>
    <n v="36"/>
  </r>
  <r>
    <s v="T01797"/>
    <d v="2024-04-22T00:00:00"/>
    <s v="C069"/>
    <s v="P014"/>
    <s v="S001"/>
    <n v="5"/>
    <n v="0"/>
    <s v="Cash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0"/>
    <d v="1965-10-14T00:00:00"/>
    <s v="New Reginald"/>
    <d v="2023-01-11T00:00:00"/>
    <n v="60"/>
  </r>
  <r>
    <s v="T01798"/>
    <d v="2024-02-03T00:00:00"/>
    <s v="C055"/>
    <s v="P043"/>
    <s v="S005"/>
    <n v="1"/>
    <n v="0.15"/>
    <s v="Bank Transfer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x v="0"/>
    <d v="1976-07-09T00:00:00"/>
    <s v="Andersonville"/>
    <d v="2021-02-05T00:00:00"/>
    <n v="49"/>
  </r>
  <r>
    <s v="T01799"/>
    <d v="2024-07-16T00:00:00"/>
    <s v="C125"/>
    <s v="P028"/>
    <s v="S004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1990-04-03T00:00:00"/>
    <s v="Lake Christopher"/>
    <d v="2021-03-14T00:00:00"/>
    <n v="36"/>
  </r>
  <r>
    <s v="T01800"/>
    <d v="2023-11-10T00:00:00"/>
    <s v="C095"/>
    <s v="P006"/>
    <s v="S003"/>
    <n v="3"/>
    <n v="0.05"/>
    <s v="Bank Transfer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0"/>
    <d v="1982-08-20T00:00:00"/>
    <s v="Seanville"/>
    <d v="2020-12-19T00:00:00"/>
    <n v="43"/>
  </r>
  <r>
    <s v="T01801"/>
    <d v="2025-01-06T00:00:00"/>
    <s v="C171"/>
    <s v="P026"/>
    <s v="S004"/>
    <n v="4"/>
    <n v="0"/>
    <s v="Bank Transfer"/>
    <n v="1015.76"/>
    <n v="584.4"/>
    <s v="Groceries"/>
    <s v="Dairy"/>
    <n v="4063.04"/>
    <n v="2337.6"/>
    <n v="1725.44"/>
    <n v="0.42466724423092073"/>
    <n v="0"/>
    <n v="4063.04"/>
    <n v="1725.44"/>
    <x v="0"/>
    <d v="1993-03-15T00:00:00"/>
    <s v="Robertsborough"/>
    <d v="2025-07-28T00:00:00"/>
    <n v="33"/>
  </r>
  <r>
    <s v="T01802"/>
    <d v="2024-06-22T00:00:00"/>
    <s v="C085"/>
    <s v="P037"/>
    <s v="S001"/>
    <n v="1"/>
    <n v="0.15"/>
    <s v="Mobile Money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79-03-23T00:00:00"/>
    <s v="New Michaelview"/>
    <d v="2023-10-11T00:00:00"/>
    <n v="47"/>
  </r>
  <r>
    <s v="T01803"/>
    <d v="2024-02-03T00:00:00"/>
    <s v="C186"/>
    <s v="P009"/>
    <s v="S002"/>
    <n v="1"/>
    <n v="0"/>
    <s v="Bank Transfer"/>
    <n v="123.19"/>
    <n v="80.36"/>
    <s v="Groceries"/>
    <s v="Snacks"/>
    <n v="123.19"/>
    <n v="80.36"/>
    <n v="42.83"/>
    <n v="0.34767432421462779"/>
    <n v="0"/>
    <n v="123.19"/>
    <n v="42.83"/>
    <x v="1"/>
    <d v="1960-05-05T00:00:00"/>
    <s v="West Wandaland"/>
    <d v="2024-02-07T00:00:00"/>
    <n v="66"/>
  </r>
  <r>
    <s v="T01804"/>
    <d v="2025-01-05T00:00:00"/>
    <s v="C180"/>
    <s v="P039"/>
    <s v="S002"/>
    <n v="3"/>
    <n v="0.15"/>
    <s v="Mobile Money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1"/>
    <d v="1959-12-15T00:00:00"/>
    <s v="West Dakotaside"/>
    <d v="2022-10-19T00:00:00"/>
    <n v="66"/>
  </r>
  <r>
    <s v="T01805"/>
    <d v="2024-01-07T00:00:00"/>
    <s v="C132"/>
    <s v="P005"/>
    <s v="S004"/>
    <n v="2"/>
    <n v="0"/>
    <s v="Bank Transfer"/>
    <n v="1396.22"/>
    <n v="1004.09"/>
    <s v="Fashion"/>
    <s v="Bags"/>
    <n v="2792.44"/>
    <n v="2008.18"/>
    <n v="784.26"/>
    <n v="0.28085115526206472"/>
    <n v="0"/>
    <n v="2792.44"/>
    <n v="784.26"/>
    <x v="0"/>
    <d v="1958-12-24T00:00:00"/>
    <s v="Cisnerosville"/>
    <d v="2023-04-19T00:00:00"/>
    <n v="67"/>
  </r>
  <r>
    <s v="T01806"/>
    <d v="2025-05-09T00:00:00"/>
    <s v="C005"/>
    <s v="P033"/>
    <s v="S003"/>
    <n v="1"/>
    <n v="0.1"/>
    <s v="Mobile Money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x v="0"/>
    <d v="1992-06-18T00:00:00"/>
    <s v="Port Kimberly"/>
    <d v="2022-02-24T00:00:00"/>
    <n v="34"/>
  </r>
  <r>
    <s v="T01807"/>
    <d v="2025-07-25T00:00:00"/>
    <s v="C060"/>
    <s v="P045"/>
    <s v="S005"/>
    <n v="4"/>
    <n v="0.15"/>
    <s v="Cash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x v="0"/>
    <d v="1997-10-09T00:00:00"/>
    <s v="Carlyberg"/>
    <d v="2025-06-15T00:00:00"/>
    <n v="28"/>
  </r>
  <r>
    <s v="T01808"/>
    <d v="2024-06-03T00:00:00"/>
    <s v="C090"/>
    <s v="P023"/>
    <s v="S004"/>
    <n v="4"/>
    <n v="0"/>
    <s v="Mobile Money"/>
    <n v="1878.47"/>
    <n v="1014.91"/>
    <s v="Fashion"/>
    <s v="Footwear"/>
    <n v="7513.88"/>
    <n v="4059.64"/>
    <n v="3454.2400000000002"/>
    <n v="0.45971455493034225"/>
    <n v="0"/>
    <n v="7513.88"/>
    <n v="3454.2400000000002"/>
    <x v="0"/>
    <d v="1975-08-18T00:00:00"/>
    <s v="Fergusonview"/>
    <d v="2022-01-16T00:00:00"/>
    <n v="50"/>
  </r>
  <r>
    <s v="T01809"/>
    <d v="2024-07-22T00:00:00"/>
    <s v="C076"/>
    <s v="P015"/>
    <s v="S005"/>
    <n v="2"/>
    <n v="0.05"/>
    <s v="Cash"/>
    <n v="270.45"/>
    <n v="187.6"/>
    <s v="Fashion"/>
    <s v="Bags"/>
    <n v="540.9"/>
    <n v="375.2"/>
    <n v="165.7"/>
    <n v="0.30634128304677388"/>
    <n v="27.045000000000002"/>
    <n v="513.85500000000002"/>
    <n v="138.65500000000003"/>
    <x v="0"/>
    <d v="2005-12-14T00:00:00"/>
    <s v="Nancyside"/>
    <d v="2022-05-07T00:00:00"/>
    <n v="20"/>
  </r>
  <r>
    <s v="T01810"/>
    <d v="2023-10-18T00:00:00"/>
    <s v="C033"/>
    <s v="P019"/>
    <s v="S004"/>
    <n v="1"/>
    <n v="0.1"/>
    <s v="Mobile Money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x v="1"/>
    <d v="1978-07-27T00:00:00"/>
    <s v="Lake Cody"/>
    <d v="2025-03-17T00:00:00"/>
    <n v="47"/>
  </r>
  <r>
    <s v="T01811"/>
    <d v="2024-09-21T00:00:00"/>
    <s v="C044"/>
    <s v="P024"/>
    <s v="S004"/>
    <n v="1"/>
    <n v="0.15"/>
    <s v="Credit Card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x v="0"/>
    <d v="1961-02-14T00:00:00"/>
    <s v="Bryanside"/>
    <d v="2024-12-27T00:00:00"/>
    <n v="65"/>
  </r>
  <r>
    <s v="T01812"/>
    <d v="2024-10-08T00:00:00"/>
    <s v="C063"/>
    <s v="P021"/>
    <s v="S002"/>
    <n v="2"/>
    <n v="0"/>
    <s v="Cash"/>
    <n v="1227.24"/>
    <n v="977.09"/>
    <s v="Groceries"/>
    <s v="Dairy"/>
    <n v="2454.48"/>
    <n v="1954.18"/>
    <n v="500.29999999999995"/>
    <n v="0.20383136142889735"/>
    <n v="0"/>
    <n v="2454.48"/>
    <n v="500.29999999999995"/>
    <x v="0"/>
    <d v="1973-01-07T00:00:00"/>
    <s v="West Amandashire"/>
    <d v="2023-05-29T00:00:00"/>
    <n v="53"/>
  </r>
  <r>
    <s v="T01813"/>
    <d v="2024-08-06T00:00:00"/>
    <s v="C112"/>
    <s v="P046"/>
    <s v="S001"/>
    <n v="2"/>
    <n v="0.1"/>
    <s v="Mobile Money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x v="1"/>
    <d v="1983-12-29T00:00:00"/>
    <s v="Aaronmouth"/>
    <d v="2023-03-21T00:00:00"/>
    <n v="42"/>
  </r>
  <r>
    <s v="T01814"/>
    <d v="2025-06-21T00:00:00"/>
    <s v="C197"/>
    <s v="P035"/>
    <s v="S003"/>
    <n v="2"/>
    <n v="0.1"/>
    <s v="Mobile Money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57-09-23T00:00:00"/>
    <s v="Lake Emily"/>
    <d v="2020-11-18T00:00:00"/>
    <n v="68"/>
  </r>
  <r>
    <s v="T01815"/>
    <d v="2023-12-31T00:00:00"/>
    <s v="C172"/>
    <s v="P039"/>
    <s v="S001"/>
    <n v="2"/>
    <n v="0.15"/>
    <s v="Cash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x v="1"/>
    <d v="1977-03-14T00:00:00"/>
    <s v="New Fred"/>
    <d v="2025-06-21T00:00:00"/>
    <n v="49"/>
  </r>
  <r>
    <s v="T01816"/>
    <d v="2025-03-13T00:00:00"/>
    <s v="C178"/>
    <s v="P043"/>
    <s v="S003"/>
    <n v="2"/>
    <n v="0"/>
    <s v="Bank Transfer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x v="1"/>
    <d v="1960-12-05T00:00:00"/>
    <s v="East Paulburgh"/>
    <d v="2024-06-22T00:00:00"/>
    <n v="65"/>
  </r>
  <r>
    <s v="T01817"/>
    <d v="2024-09-13T00:00:00"/>
    <s v="C097"/>
    <s v="P004"/>
    <s v="S004"/>
    <n v="5"/>
    <n v="0.15"/>
    <s v="Credit Card"/>
    <n v="1853.77"/>
    <n v="1363.52"/>
    <s v="Fashion"/>
    <s v="Accessories"/>
    <n v="9268.85"/>
    <n v="6817.6"/>
    <n v="2451.25"/>
    <n v="0.26446107122242779"/>
    <n v="1390.3275000000001"/>
    <n v="7878.5225"/>
    <n v="1060.9224999999997"/>
    <x v="0"/>
    <d v="1994-08-14T00:00:00"/>
    <s v="Wardfort"/>
    <d v="2025-06-14T00:00:00"/>
    <n v="31"/>
  </r>
  <r>
    <s v="T01818"/>
    <d v="2024-08-27T00:00:00"/>
    <s v="C058"/>
    <s v="P019"/>
    <s v="S003"/>
    <n v="1"/>
    <n v="0.1"/>
    <s v="Cash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x v="0"/>
    <d v="2005-07-22T00:00:00"/>
    <s v="West Tinatown"/>
    <d v="2020-11-10T00:00:00"/>
    <n v="20"/>
  </r>
  <r>
    <s v="T01819"/>
    <d v="2024-11-11T00:00:00"/>
    <s v="C029"/>
    <s v="P037"/>
    <s v="S001"/>
    <n v="3"/>
    <n v="0.05"/>
    <s v="Cash"/>
    <n v="1952.65"/>
    <n v="1451.27"/>
    <s v="Electronics"/>
    <s v="Television"/>
    <n v="5857.9500000000007"/>
    <n v="4353.8099999999995"/>
    <n v="1504.1400000000012"/>
    <n v="0.25676900622231347"/>
    <n v="292.89750000000004"/>
    <n v="5565.0525000000007"/>
    <n v="1211.2425000000012"/>
    <x v="0"/>
    <d v="1978-05-20T00:00:00"/>
    <s v="West Charles"/>
    <d v="2021-08-30T00:00:00"/>
    <n v="48"/>
  </r>
  <r>
    <s v="T01820"/>
    <d v="2024-01-25T00:00:00"/>
    <s v="C147"/>
    <s v="P013"/>
    <s v="S003"/>
    <n v="2"/>
    <n v="0.1"/>
    <s v="Mobile Money"/>
    <n v="1134.8"/>
    <n v="675.1"/>
    <s v="Fashion"/>
    <s v="Watches"/>
    <n v="2269.6"/>
    <n v="1350.2"/>
    <n v="919.39999999999986"/>
    <n v="0.40509340853013742"/>
    <n v="226.96"/>
    <n v="2042.6399999999999"/>
    <n v="692.43999999999983"/>
    <x v="1"/>
    <d v="1967-02-03T00:00:00"/>
    <s v="New Jason"/>
    <d v="2023-05-20T00:00:00"/>
    <n v="59"/>
  </r>
  <r>
    <s v="T01821"/>
    <d v="2024-10-23T00:00:00"/>
    <s v="C148"/>
    <s v="P040"/>
    <s v="S001"/>
    <n v="3"/>
    <n v="0"/>
    <s v="Credit Card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1"/>
    <d v="2005-07-08T00:00:00"/>
    <s v="Charlesmouth"/>
    <d v="2024-11-05T00:00:00"/>
    <n v="20"/>
  </r>
  <r>
    <s v="T01822"/>
    <d v="2024-10-08T00:00:00"/>
    <s v="C100"/>
    <s v="P008"/>
    <s v="S004"/>
    <n v="3"/>
    <n v="0.1"/>
    <s v="Credit Card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x v="1"/>
    <d v="1954-09-28T00:00:00"/>
    <s v="North Jason"/>
    <d v="2024-11-06T00:00:00"/>
    <n v="71"/>
  </r>
  <r>
    <s v="T01823"/>
    <d v="2024-09-09T00:00:00"/>
    <s v="C134"/>
    <s v="P039"/>
    <s v="S005"/>
    <n v="5"/>
    <n v="0.05"/>
    <s v="Cash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x v="1"/>
    <d v="1985-01-29T00:00:00"/>
    <s v="Angelaland"/>
    <d v="2025-05-22T00:00:00"/>
    <n v="41"/>
  </r>
  <r>
    <s v="T01824"/>
    <d v="2025-02-23T00:00:00"/>
    <s v="C102"/>
    <s v="P026"/>
    <s v="S001"/>
    <n v="5"/>
    <n v="0.15"/>
    <s v="Bank Transfer"/>
    <n v="1015.76"/>
    <n v="584.4"/>
    <s v="Groceries"/>
    <s v="Dairy"/>
    <n v="5078.8"/>
    <n v="2922"/>
    <n v="2156.8000000000002"/>
    <n v="0.42466724423092073"/>
    <n v="761.82"/>
    <n v="4316.9800000000005"/>
    <n v="1394.9800000000005"/>
    <x v="1"/>
    <d v="1996-06-20T00:00:00"/>
    <s v="South Briantown"/>
    <d v="2023-11-12T00:00:00"/>
    <n v="30"/>
  </r>
  <r>
    <s v="T01825"/>
    <d v="2023-12-15T00:00:00"/>
    <s v="C038"/>
    <s v="P009"/>
    <s v="S003"/>
    <n v="2"/>
    <n v="0.15"/>
    <s v="Mobile Money"/>
    <n v="123.19"/>
    <n v="80.36"/>
    <s v="Groceries"/>
    <s v="Snacks"/>
    <n v="246.38"/>
    <n v="160.72"/>
    <n v="85.66"/>
    <n v="0.34767432421462779"/>
    <n v="36.957000000000001"/>
    <n v="209.423"/>
    <n v="48.703000000000003"/>
    <x v="0"/>
    <d v="1974-04-19T00:00:00"/>
    <s v="Wilsonbury"/>
    <d v="2021-05-10T00:00:00"/>
    <n v="52"/>
  </r>
  <r>
    <s v="T01826"/>
    <d v="2025-01-19T00:00:00"/>
    <s v="C038"/>
    <s v="P002"/>
    <s v="S005"/>
    <n v="3"/>
    <n v="0.05"/>
    <s v="Cash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0"/>
    <d v="1974-04-19T00:00:00"/>
    <s v="Wilsonbury"/>
    <d v="2021-05-10T00:00:00"/>
    <n v="52"/>
  </r>
  <r>
    <s v="T01827"/>
    <d v="2023-09-18T00:00:00"/>
    <s v="C154"/>
    <s v="P022"/>
    <s v="S003"/>
    <n v="3"/>
    <n v="0"/>
    <s v="Bank Transfer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x v="0"/>
    <d v="1971-09-02T00:00:00"/>
    <s v="East Codyton"/>
    <d v="2023-11-21T00:00:00"/>
    <n v="54"/>
  </r>
  <r>
    <s v="T01828"/>
    <d v="2024-04-15T00:00:00"/>
    <s v="C181"/>
    <s v="P049"/>
    <s v="S005"/>
    <n v="4"/>
    <n v="0.05"/>
    <s v="Mobile Money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72-11-28T00:00:00"/>
    <s v="Port Bryce"/>
    <d v="2024-12-12T00:00:00"/>
    <n v="53"/>
  </r>
  <r>
    <s v="T01829"/>
    <d v="2024-01-02T00:00:00"/>
    <s v="C075"/>
    <s v="P041"/>
    <s v="S004"/>
    <n v="1"/>
    <n v="0.1"/>
    <s v="Credit Card"/>
    <n v="1635.01"/>
    <n v="1043.29"/>
    <s v="Electronics"/>
    <s v="Television"/>
    <n v="1635.01"/>
    <n v="1043.29"/>
    <n v="591.72"/>
    <n v="0.36190604338811383"/>
    <n v="163.501"/>
    <n v="1471.509"/>
    <n v="428.21900000000005"/>
    <x v="0"/>
    <d v="1954-09-17T00:00:00"/>
    <s v="New John"/>
    <d v="2021-05-12T00:00:00"/>
    <n v="71"/>
  </r>
  <r>
    <s v="T01830"/>
    <d v="2024-02-25T00:00:00"/>
    <s v="C184"/>
    <s v="P034"/>
    <s v="S002"/>
    <n v="2"/>
    <n v="0"/>
    <s v="Credit Card"/>
    <n v="428.05"/>
    <n v="246.07"/>
    <s v="Electronics"/>
    <s v="Laptop"/>
    <n v="856.1"/>
    <n v="492.14"/>
    <n v="363.96000000000004"/>
    <n v="0.42513725032122418"/>
    <n v="0"/>
    <n v="856.1"/>
    <n v="363.96000000000004"/>
    <x v="0"/>
    <d v="2003-04-13T00:00:00"/>
    <s v="West Katrina"/>
    <d v="2021-04-19T00:00:00"/>
    <n v="23"/>
  </r>
  <r>
    <s v="T01831"/>
    <d v="2024-10-08T00:00:00"/>
    <s v="C125"/>
    <s v="P047"/>
    <s v="S004"/>
    <n v="3"/>
    <n v="0.05"/>
    <s v="Cash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x v="0"/>
    <d v="1990-04-03T00:00:00"/>
    <s v="Lake Christopher"/>
    <d v="2021-03-14T00:00:00"/>
    <n v="36"/>
  </r>
  <r>
    <s v="T01832"/>
    <d v="2024-08-09T00:00:00"/>
    <s v="C141"/>
    <s v="P049"/>
    <s v="S004"/>
    <n v="3"/>
    <n v="0.15"/>
    <s v="Mobile Money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x v="1"/>
    <d v="1978-08-06T00:00:00"/>
    <s v="Allisonmouth"/>
    <d v="2024-01-07T00:00:00"/>
    <n v="47"/>
  </r>
  <r>
    <s v="T01833"/>
    <d v="2025-02-20T00:00:00"/>
    <s v="C090"/>
    <s v="P004"/>
    <s v="S004"/>
    <n v="4"/>
    <n v="0"/>
    <s v="Bank Transfer"/>
    <n v="1853.77"/>
    <n v="1363.52"/>
    <s v="Fashion"/>
    <s v="Accessories"/>
    <n v="7415.08"/>
    <n v="5454.08"/>
    <n v="1961"/>
    <n v="0.26446107122242779"/>
    <n v="0"/>
    <n v="7415.08"/>
    <n v="1961"/>
    <x v="0"/>
    <d v="1975-08-18T00:00:00"/>
    <s v="Fergusonview"/>
    <d v="2022-01-16T00:00:00"/>
    <n v="50"/>
  </r>
  <r>
    <s v="T01834"/>
    <d v="2025-05-09T00:00:00"/>
    <s v="C073"/>
    <s v="P020"/>
    <s v="S002"/>
    <n v="5"/>
    <n v="0.15"/>
    <s v="Cash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1"/>
    <d v="1964-12-04T00:00:00"/>
    <s v="Port Angelabury"/>
    <d v="2022-02-09T00:00:00"/>
    <n v="61"/>
  </r>
  <r>
    <s v="T01835"/>
    <d v="2025-07-23T00:00:00"/>
    <s v="C034"/>
    <s v="P046"/>
    <s v="S003"/>
    <n v="5"/>
    <n v="0"/>
    <s v="Bank Transfer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1"/>
    <d v="1964-12-19T00:00:00"/>
    <s v="East Mary"/>
    <d v="2025-01-13T00:00:00"/>
    <n v="61"/>
  </r>
  <r>
    <s v="T01836"/>
    <d v="2025-08-25T00:00:00"/>
    <s v="C118"/>
    <s v="P025"/>
    <s v="S002"/>
    <n v="5"/>
    <n v="0.05"/>
    <s v="Mobile Money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x v="0"/>
    <d v="1975-08-27T00:00:00"/>
    <s v="Port William"/>
    <d v="2025-07-12T00:00:00"/>
    <n v="50"/>
  </r>
  <r>
    <s v="T01837"/>
    <d v="2025-01-22T00:00:00"/>
    <s v="C179"/>
    <s v="P049"/>
    <s v="S004"/>
    <n v="3"/>
    <n v="0.05"/>
    <s v="Credit Card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x v="1"/>
    <d v="1985-02-14T00:00:00"/>
    <s v="Bennettburgh"/>
    <d v="2025-08-19T00:00:00"/>
    <n v="41"/>
  </r>
  <r>
    <s v="T01838"/>
    <d v="2024-08-24T00:00:00"/>
    <s v="C056"/>
    <s v="P046"/>
    <s v="S002"/>
    <n v="1"/>
    <n v="0.1"/>
    <s v="Cash"/>
    <n v="1165.3699999999999"/>
    <n v="926.55"/>
    <s v="Fashion"/>
    <s v="Clothing"/>
    <n v="1165.3699999999999"/>
    <n v="926.55"/>
    <n v="238.81999999999994"/>
    <n v="0.20493062289230027"/>
    <n v="116.53699999999999"/>
    <n v="1048.8329999999999"/>
    <n v="122.2829999999999"/>
    <x v="1"/>
    <d v="2004-09-23T00:00:00"/>
    <s v="North Tracey"/>
    <d v="2021-06-19T00:00:00"/>
    <n v="21"/>
  </r>
  <r>
    <s v="T01839"/>
    <d v="2025-06-22T00:00:00"/>
    <s v="C174"/>
    <s v="P020"/>
    <s v="S002"/>
    <n v="4"/>
    <n v="0.15"/>
    <s v="Credit Card"/>
    <n v="323.92"/>
    <n v="242.98"/>
    <s v="Fashion"/>
    <s v="Accessories"/>
    <n v="1295.68"/>
    <n v="971.92"/>
    <n v="323.7600000000001"/>
    <n v="0.24987651271918998"/>
    <n v="194.352"/>
    <n v="1101.328"/>
    <n v="129.40800000000002"/>
    <x v="0"/>
    <d v="2005-07-07T00:00:00"/>
    <s v="South Jennifer"/>
    <d v="2025-08-28T00:00:00"/>
    <n v="20"/>
  </r>
  <r>
    <s v="T01840"/>
    <d v="2023-11-18T00:00:00"/>
    <s v="C015"/>
    <s v="P026"/>
    <s v="S001"/>
    <n v="3"/>
    <n v="0.15"/>
    <s v="Credit Card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x v="0"/>
    <d v="1993-12-12T00:00:00"/>
    <s v="Quinnville"/>
    <d v="2022-11-27T00:00:00"/>
    <n v="32"/>
  </r>
  <r>
    <s v="T01841"/>
    <d v="2024-03-09T00:00:00"/>
    <s v="C014"/>
    <s v="P029"/>
    <s v="S001"/>
    <n v="5"/>
    <n v="0.1"/>
    <s v="Mobile Money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x v="0"/>
    <d v="1974-06-25T00:00:00"/>
    <s v="East Samantha"/>
    <d v="2021-11-09T00:00:00"/>
    <n v="51"/>
  </r>
  <r>
    <s v="T01842"/>
    <d v="2024-04-05T00:00:00"/>
    <s v="C039"/>
    <s v="P030"/>
    <s v="S004"/>
    <n v="2"/>
    <n v="0"/>
    <s v="Cash"/>
    <n v="29.24"/>
    <n v="15.28"/>
    <s v="Fashion"/>
    <s v="Watches"/>
    <n v="58.48"/>
    <n v="30.56"/>
    <n v="27.919999999999998"/>
    <n v="0.47742818057455538"/>
    <n v="0"/>
    <n v="58.48"/>
    <n v="27.919999999999998"/>
    <x v="1"/>
    <d v="1996-11-02T00:00:00"/>
    <s v="Port Sandra"/>
    <d v="2022-10-17T00:00:00"/>
    <n v="29"/>
  </r>
  <r>
    <s v="T01843"/>
    <d v="2023-10-21T00:00:00"/>
    <s v="C062"/>
    <s v="P009"/>
    <s v="S004"/>
    <n v="4"/>
    <n v="0.1"/>
    <s v="Credit Card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2000-06-21T00:00:00"/>
    <s v="Turnerberg"/>
    <d v="2021-09-23T00:00:00"/>
    <n v="26"/>
  </r>
  <r>
    <s v="T01844"/>
    <d v="2024-11-20T00:00:00"/>
    <s v="C168"/>
    <s v="P038"/>
    <s v="S004"/>
    <n v="1"/>
    <n v="0.15"/>
    <s v="Mobile Money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0"/>
    <d v="1969-07-30T00:00:00"/>
    <s v="Lake Steventown"/>
    <d v="2022-10-01T00:00:00"/>
    <n v="56"/>
  </r>
  <r>
    <s v="T01845"/>
    <d v="2024-12-16T00:00:00"/>
    <s v="C071"/>
    <s v="P017"/>
    <s v="S004"/>
    <n v="3"/>
    <n v="0"/>
    <s v="Cash"/>
    <n v="1246.1099999999999"/>
    <n v="833.52"/>
    <s v="Electronics"/>
    <s v="Headphones"/>
    <n v="3738.33"/>
    <n v="2500.56"/>
    <n v="1237.77"/>
    <n v="0.33110239063967067"/>
    <n v="0"/>
    <n v="3738.33"/>
    <n v="1237.77"/>
    <x v="0"/>
    <d v="1962-06-18T00:00:00"/>
    <s v="New Manuelville"/>
    <d v="2021-05-24T00:00:00"/>
    <n v="64"/>
  </r>
  <r>
    <s v="T01846"/>
    <d v="2023-11-06T00:00:00"/>
    <s v="C030"/>
    <s v="P003"/>
    <s v="S001"/>
    <n v="1"/>
    <n v="0.15"/>
    <s v="Credit Card"/>
    <n v="337.63"/>
    <n v="169.03"/>
    <s v="Fashion"/>
    <s v="Footwear"/>
    <n v="337.63"/>
    <n v="169.03"/>
    <n v="168.6"/>
    <n v="0.49936320824571273"/>
    <n v="50.644500000000001"/>
    <n v="286.9855"/>
    <n v="117.9555"/>
    <x v="0"/>
    <d v="2002-06-10T00:00:00"/>
    <s v="Thomashaven"/>
    <d v="2022-08-27T00:00:00"/>
    <n v="24"/>
  </r>
  <r>
    <s v="T01847"/>
    <d v="2025-03-28T00:00:00"/>
    <s v="C006"/>
    <s v="P041"/>
    <s v="S005"/>
    <n v="5"/>
    <n v="0.15"/>
    <s v="Bank Transfer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x v="0"/>
    <d v="1986-10-03T00:00:00"/>
    <s v="Costaberg"/>
    <d v="2022-07-09T00:00:00"/>
    <n v="39"/>
  </r>
  <r>
    <s v="T01848"/>
    <d v="2024-03-23T00:00:00"/>
    <s v="C178"/>
    <s v="P003"/>
    <s v="S001"/>
    <n v="5"/>
    <n v="0.05"/>
    <s v="Mobile Money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x v="1"/>
    <d v="1960-12-05T00:00:00"/>
    <s v="East Paulburgh"/>
    <d v="2024-06-22T00:00:00"/>
    <n v="65"/>
  </r>
  <r>
    <s v="T01849"/>
    <d v="2024-06-17T00:00:00"/>
    <s v="C124"/>
    <s v="P040"/>
    <s v="S004"/>
    <n v="3"/>
    <n v="0.05"/>
    <s v="Cash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1"/>
    <d v="1962-06-07T00:00:00"/>
    <s v="North Michelle"/>
    <d v="2021-02-10T00:00:00"/>
    <n v="64"/>
  </r>
  <r>
    <s v="T01850"/>
    <d v="2025-02-28T00:00:00"/>
    <s v="C084"/>
    <s v="P041"/>
    <s v="S001"/>
    <n v="5"/>
    <n v="0.05"/>
    <s v="Mobile Money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x v="0"/>
    <d v="1972-03-19T00:00:00"/>
    <s v="Meyersstad"/>
    <d v="2024-09-04T00:00:00"/>
    <n v="54"/>
  </r>
  <r>
    <s v="T01851"/>
    <d v="2025-05-02T00:00:00"/>
    <s v="C180"/>
    <s v="P037"/>
    <s v="S001"/>
    <n v="4"/>
    <n v="0.15"/>
    <s v="Cash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1959-12-15T00:00:00"/>
    <s v="West Dakotaside"/>
    <d v="2022-10-19T00:00:00"/>
    <n v="66"/>
  </r>
  <r>
    <s v="T01852"/>
    <d v="2024-12-15T00:00:00"/>
    <s v="C133"/>
    <s v="P013"/>
    <s v="S005"/>
    <n v="5"/>
    <n v="0"/>
    <s v="Credit Card"/>
    <n v="1134.8"/>
    <n v="675.1"/>
    <s v="Fashion"/>
    <s v="Watches"/>
    <n v="5674"/>
    <n v="3375.5"/>
    <n v="2298.5"/>
    <n v="0.40509340853013748"/>
    <n v="0"/>
    <n v="5674"/>
    <n v="2298.5"/>
    <x v="0"/>
    <d v="1962-04-14T00:00:00"/>
    <s v="East Melissashire"/>
    <d v="2025-06-23T00:00:00"/>
    <n v="64"/>
  </r>
  <r>
    <s v="T01853"/>
    <d v="2024-12-25T00:00:00"/>
    <s v="C169"/>
    <s v="P002"/>
    <s v="S001"/>
    <n v="2"/>
    <n v="0.05"/>
    <s v="Cash"/>
    <n v="818.76"/>
    <n v="527.62"/>
    <s v="Electronics"/>
    <s v="Television"/>
    <n v="1637.52"/>
    <n v="1055.24"/>
    <n v="582.28"/>
    <n v="0.35558649665347597"/>
    <n v="81.876000000000005"/>
    <n v="1555.644"/>
    <n v="500.404"/>
    <x v="0"/>
    <d v="1967-06-15T00:00:00"/>
    <s v="Christopherburgh"/>
    <d v="2021-12-23T00:00:00"/>
    <n v="59"/>
  </r>
  <r>
    <s v="T01854"/>
    <d v="2024-11-03T00:00:00"/>
    <s v="C143"/>
    <s v="P005"/>
    <s v="S004"/>
    <n v="3"/>
    <n v="0"/>
    <s v="Cash"/>
    <n v="1396.22"/>
    <n v="1004.09"/>
    <s v="Fashion"/>
    <s v="Bags"/>
    <n v="4188.66"/>
    <n v="3012.27"/>
    <n v="1176.3899999999999"/>
    <n v="0.28085115526206472"/>
    <n v="0"/>
    <n v="4188.66"/>
    <n v="1176.3899999999999"/>
    <x v="0"/>
    <d v="1961-06-03T00:00:00"/>
    <s v="South Jameschester"/>
    <d v="2023-06-10T00:00:00"/>
    <n v="65"/>
  </r>
  <r>
    <s v="T01855"/>
    <d v="2024-11-01T00:00:00"/>
    <s v="C033"/>
    <s v="P004"/>
    <s v="S005"/>
    <n v="2"/>
    <n v="0.05"/>
    <s v="Cash"/>
    <n v="1853.77"/>
    <n v="1363.52"/>
    <s v="Fashion"/>
    <s v="Accessories"/>
    <n v="3707.54"/>
    <n v="2727.04"/>
    <n v="980.5"/>
    <n v="0.26446107122242779"/>
    <n v="185.37700000000001"/>
    <n v="3522.163"/>
    <n v="795.12300000000005"/>
    <x v="1"/>
    <d v="1978-07-27T00:00:00"/>
    <s v="Lake Cody"/>
    <d v="2025-03-17T00:00:00"/>
    <n v="47"/>
  </r>
  <r>
    <s v="T01856"/>
    <d v="2024-11-28T00:00:00"/>
    <s v="C144"/>
    <s v="P035"/>
    <s v="S003"/>
    <n v="1"/>
    <n v="0"/>
    <s v="Cash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x v="1"/>
    <d v="1963-09-02T00:00:00"/>
    <s v="North Lisa"/>
    <d v="2021-03-03T00:00:00"/>
    <n v="62"/>
  </r>
  <r>
    <s v="T01857"/>
    <d v="2025-06-16T00:00:00"/>
    <s v="C130"/>
    <s v="P039"/>
    <s v="S003"/>
    <n v="3"/>
    <n v="0.05"/>
    <s v="Mobile Money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x v="0"/>
    <d v="1982-02-03T00:00:00"/>
    <s v="Marcchester"/>
    <d v="2024-07-15T00:00:00"/>
    <n v="44"/>
  </r>
  <r>
    <s v="T01858"/>
    <d v="2024-04-03T00:00:00"/>
    <s v="C169"/>
    <s v="P017"/>
    <s v="S001"/>
    <n v="2"/>
    <n v="0.1"/>
    <s v="Cash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0"/>
    <d v="1967-06-15T00:00:00"/>
    <s v="Christopherburgh"/>
    <d v="2021-12-23T00:00:00"/>
    <n v="59"/>
  </r>
  <r>
    <s v="T01859"/>
    <d v="2025-06-13T00:00:00"/>
    <s v="C133"/>
    <s v="P011"/>
    <s v="S003"/>
    <n v="5"/>
    <n v="0.15"/>
    <s v="Credit Card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x v="0"/>
    <d v="1962-04-14T00:00:00"/>
    <s v="East Melissashire"/>
    <d v="2025-06-23T00:00:00"/>
    <n v="64"/>
  </r>
  <r>
    <s v="T01860"/>
    <d v="2024-06-05T00:00:00"/>
    <s v="C148"/>
    <s v="P009"/>
    <s v="S004"/>
    <n v="3"/>
    <n v="0.1"/>
    <s v="Credit Card"/>
    <n v="123.19"/>
    <n v="80.36"/>
    <s v="Groceries"/>
    <s v="Snacks"/>
    <n v="369.57"/>
    <n v="241.07999999999998"/>
    <n v="128.49"/>
    <n v="0.34767432421462785"/>
    <n v="36.957000000000001"/>
    <n v="332.613"/>
    <n v="91.533000000000015"/>
    <x v="1"/>
    <d v="2005-07-08T00:00:00"/>
    <s v="Charlesmouth"/>
    <d v="2024-11-05T00:00:00"/>
    <n v="20"/>
  </r>
  <r>
    <s v="T01861"/>
    <d v="2024-03-06T00:00:00"/>
    <s v="C177"/>
    <s v="P022"/>
    <s v="S001"/>
    <n v="1"/>
    <n v="0.05"/>
    <s v="Cash"/>
    <n v="25.57"/>
    <n v="19.05"/>
    <s v="Groceries"/>
    <s v="Vegetables"/>
    <n v="25.57"/>
    <n v="19.05"/>
    <n v="6.52"/>
    <n v="0.25498631208447398"/>
    <n v="1.2785000000000002"/>
    <n v="24.291499999999999"/>
    <n v="5.2414999999999985"/>
    <x v="1"/>
    <d v="1985-01-05T00:00:00"/>
    <s v="South James"/>
    <d v="2022-01-23T00:00:00"/>
    <n v="41"/>
  </r>
  <r>
    <s v="T01862"/>
    <d v="2023-09-19T00:00:00"/>
    <s v="C049"/>
    <s v="P041"/>
    <s v="S002"/>
    <n v="3"/>
    <n v="0.05"/>
    <s v="Credit Card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0"/>
    <d v="1997-01-03T00:00:00"/>
    <s v="Chambersview"/>
    <d v="2022-06-23T00:00:00"/>
    <n v="29"/>
  </r>
  <r>
    <s v="T01863"/>
    <d v="2025-05-11T00:00:00"/>
    <s v="C155"/>
    <s v="P040"/>
    <s v="S005"/>
    <n v="2"/>
    <n v="0.1"/>
    <s v="Bank Transfer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0"/>
    <d v="1965-09-20T00:00:00"/>
    <s v="Kevinshire"/>
    <d v="2024-03-23T00:00:00"/>
    <n v="60"/>
  </r>
  <r>
    <s v="T01864"/>
    <d v="2025-01-27T00:00:00"/>
    <s v="C033"/>
    <s v="P040"/>
    <s v="S005"/>
    <n v="4"/>
    <n v="0"/>
    <s v="Bank Transfer"/>
    <n v="1745.61"/>
    <n v="1322.44"/>
    <s v="Electronics"/>
    <s v="Headphones"/>
    <n v="6982.44"/>
    <n v="5289.76"/>
    <n v="1692.6799999999994"/>
    <n v="0.24241955534168563"/>
    <n v="0"/>
    <n v="6982.44"/>
    <n v="1692.6799999999994"/>
    <x v="1"/>
    <d v="1978-07-27T00:00:00"/>
    <s v="Lake Cody"/>
    <d v="2025-03-17T00:00:00"/>
    <n v="47"/>
  </r>
  <r>
    <s v="T01865"/>
    <d v="2025-01-01T00:00:00"/>
    <s v="C067"/>
    <s v="P017"/>
    <s v="S004"/>
    <n v="2"/>
    <n v="0.15"/>
    <s v="Mobile Money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x v="0"/>
    <d v="1973-09-07T00:00:00"/>
    <s v="Davisfurt"/>
    <d v="2021-03-11T00:00:00"/>
    <n v="52"/>
  </r>
  <r>
    <s v="T01866"/>
    <d v="2025-04-24T00:00:00"/>
    <s v="C022"/>
    <s v="P024"/>
    <s v="S003"/>
    <n v="4"/>
    <n v="0.05"/>
    <s v="Credit Card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x v="0"/>
    <d v="1955-11-16T00:00:00"/>
    <s v="East James"/>
    <d v="2020-10-02T00:00:00"/>
    <n v="70"/>
  </r>
  <r>
    <s v="T01867"/>
    <d v="2025-02-26T00:00:00"/>
    <s v="C019"/>
    <s v="P033"/>
    <s v="S003"/>
    <n v="2"/>
    <n v="0.1"/>
    <s v="Credit Card"/>
    <n v="1798.97"/>
    <n v="1329.15"/>
    <s v="Fashion"/>
    <s v="Accessories"/>
    <n v="3597.94"/>
    <n v="2658.3"/>
    <n v="939.63999999999987"/>
    <n v="0.26116055298309582"/>
    <n v="359.79400000000004"/>
    <n v="3238.1460000000002"/>
    <n v="579.846"/>
    <x v="1"/>
    <d v="1998-05-16T00:00:00"/>
    <s v="Stephaniechester"/>
    <d v="2023-05-17T00:00:00"/>
    <n v="28"/>
  </r>
  <r>
    <s v="T01868"/>
    <d v="2025-03-28T00:00:00"/>
    <s v="C108"/>
    <s v="P041"/>
    <s v="S002"/>
    <n v="3"/>
    <n v="0.15"/>
    <s v="Mobile Money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x v="0"/>
    <d v="1960-11-21T00:00:00"/>
    <s v="Georgetown"/>
    <d v="2022-06-08T00:00:00"/>
    <n v="65"/>
  </r>
  <r>
    <s v="T01869"/>
    <d v="2025-03-13T00:00:00"/>
    <s v="C007"/>
    <s v="P011"/>
    <s v="S005"/>
    <n v="2"/>
    <n v="0"/>
    <s v="Bank Transfer"/>
    <n v="248.57"/>
    <n v="190.67"/>
    <s v="Electronics"/>
    <s v="Headphones"/>
    <n v="497.14"/>
    <n v="381.34"/>
    <n v="115.80000000000001"/>
    <n v="0.2329323731745585"/>
    <n v="0"/>
    <n v="497.14"/>
    <n v="115.80000000000001"/>
    <x v="0"/>
    <d v="1985-01-11T00:00:00"/>
    <s v="West Jasmine"/>
    <d v="2021-10-13T00:00:00"/>
    <n v="41"/>
  </r>
  <r>
    <s v="T01870"/>
    <d v="2025-07-24T00:00:00"/>
    <s v="C032"/>
    <s v="P026"/>
    <s v="S005"/>
    <n v="1"/>
    <n v="0.15"/>
    <s v="Cash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92-11-09T00:00:00"/>
    <s v="East Shelby"/>
    <d v="2021-01-12T00:00:00"/>
    <n v="33"/>
  </r>
  <r>
    <s v="T01871"/>
    <d v="2024-09-23T00:00:00"/>
    <s v="C085"/>
    <s v="P042"/>
    <s v="S001"/>
    <n v="3"/>
    <n v="0.1"/>
    <s v="Bank Transfer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0"/>
    <d v="1979-03-23T00:00:00"/>
    <s v="New Michaelview"/>
    <d v="2023-10-11T00:00:00"/>
    <n v="47"/>
  </r>
  <r>
    <s v="T01872"/>
    <d v="2025-03-28T00:00:00"/>
    <s v="C038"/>
    <s v="P008"/>
    <s v="S002"/>
    <n v="3"/>
    <n v="0"/>
    <s v="Cash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0"/>
    <d v="1974-04-19T00:00:00"/>
    <s v="Wilsonbury"/>
    <d v="2021-05-10T00:00:00"/>
    <n v="52"/>
  </r>
  <r>
    <s v="T01873"/>
    <d v="2025-04-20T00:00:00"/>
    <s v="C097"/>
    <s v="P004"/>
    <s v="S002"/>
    <n v="4"/>
    <n v="0"/>
    <s v="Cash"/>
    <n v="1853.77"/>
    <n v="1363.52"/>
    <s v="Fashion"/>
    <s v="Accessories"/>
    <n v="7415.08"/>
    <n v="5454.08"/>
    <n v="1961"/>
    <n v="0.26446107122242779"/>
    <n v="0"/>
    <n v="7415.08"/>
    <n v="1961"/>
    <x v="0"/>
    <d v="1994-08-14T00:00:00"/>
    <s v="Wardfort"/>
    <d v="2025-06-14T00:00:00"/>
    <n v="31"/>
  </r>
  <r>
    <s v="T01874"/>
    <d v="2024-01-12T00:00:00"/>
    <s v="C045"/>
    <s v="P037"/>
    <s v="S005"/>
    <n v="3"/>
    <n v="0.15"/>
    <s v="Cash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0"/>
    <d v="1975-12-28T00:00:00"/>
    <s v="Zacharyfort"/>
    <d v="2023-10-09T00:00:00"/>
    <n v="50"/>
  </r>
  <r>
    <s v="T01875"/>
    <d v="2025-07-26T00:00:00"/>
    <s v="C136"/>
    <s v="P023"/>
    <s v="S003"/>
    <n v="5"/>
    <n v="0.1"/>
    <s v="Bank Transfer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2007-06-27T00:00:00"/>
    <s v="Watsonview"/>
    <d v="2023-04-22T00:00:00"/>
    <n v="18"/>
  </r>
  <r>
    <s v="T01876"/>
    <d v="2024-11-25T00:00:00"/>
    <s v="C156"/>
    <s v="P003"/>
    <s v="S001"/>
    <n v="1"/>
    <n v="0.05"/>
    <s v="Bank Transfer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0"/>
    <d v="1956-11-28T00:00:00"/>
    <s v="Lisatown"/>
    <d v="2024-01-04T00:00:00"/>
    <n v="69"/>
  </r>
  <r>
    <s v="T01877"/>
    <d v="2024-01-14T00:00:00"/>
    <s v="C193"/>
    <s v="P002"/>
    <s v="S004"/>
    <n v="2"/>
    <n v="0.1"/>
    <s v="Mobile Money"/>
    <n v="818.76"/>
    <n v="527.62"/>
    <s v="Electronics"/>
    <s v="Television"/>
    <n v="1637.52"/>
    <n v="1055.24"/>
    <n v="582.28"/>
    <n v="0.35558649665347597"/>
    <n v="163.75200000000001"/>
    <n v="1473.768"/>
    <n v="418.52800000000002"/>
    <x v="1"/>
    <d v="1969-11-06T00:00:00"/>
    <s v="North Kelly"/>
    <d v="2020-12-08T00:00:00"/>
    <n v="56"/>
  </r>
  <r>
    <s v="T01878"/>
    <d v="2024-11-24T00:00:00"/>
    <s v="C123"/>
    <s v="P011"/>
    <s v="S005"/>
    <n v="2"/>
    <n v="0.1"/>
    <s v="Cash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x v="1"/>
    <d v="1989-11-06T00:00:00"/>
    <s v="Cliffordbury"/>
    <d v="2022-06-06T00:00:00"/>
    <n v="36"/>
  </r>
  <r>
    <s v="T01879"/>
    <d v="2025-09-02T00:00:00"/>
    <s v="C176"/>
    <s v="P003"/>
    <s v="S005"/>
    <n v="2"/>
    <n v="0.05"/>
    <s v="Credit Card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x v="0"/>
    <d v="1979-10-07T00:00:00"/>
    <s v="West Amymouth"/>
    <d v="2021-07-22T00:00:00"/>
    <n v="46"/>
  </r>
  <r>
    <s v="T01880"/>
    <d v="2024-03-25T00:00:00"/>
    <s v="C097"/>
    <s v="P020"/>
    <s v="S005"/>
    <n v="3"/>
    <n v="0"/>
    <s v="Bank Transfer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0"/>
    <d v="1994-08-14T00:00:00"/>
    <s v="Wardfort"/>
    <d v="2025-06-14T00:00:00"/>
    <n v="31"/>
  </r>
  <r>
    <s v="T01881"/>
    <d v="2023-12-20T00:00:00"/>
    <s v="C182"/>
    <s v="P032"/>
    <s v="S002"/>
    <n v="5"/>
    <n v="0.15"/>
    <s v="Mobile Money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2004-07-25T00:00:00"/>
    <s v="East Rodney"/>
    <d v="2021-04-16T00:00:00"/>
    <n v="21"/>
  </r>
  <r>
    <s v="T01882"/>
    <d v="2025-05-26T00:00:00"/>
    <s v="C047"/>
    <s v="P004"/>
    <s v="S004"/>
    <n v="3"/>
    <n v="0.15"/>
    <s v="Bank Transfer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x v="1"/>
    <d v="2006-07-03T00:00:00"/>
    <s v="Port Jessica"/>
    <d v="2025-02-25T00:00:00"/>
    <n v="19"/>
  </r>
  <r>
    <s v="T01883"/>
    <d v="2025-07-27T00:00:00"/>
    <s v="C071"/>
    <s v="P033"/>
    <s v="S004"/>
    <n v="5"/>
    <n v="0.05"/>
    <s v="Bank Transfer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x v="0"/>
    <d v="1962-06-18T00:00:00"/>
    <s v="New Manuelville"/>
    <d v="2021-05-24T00:00:00"/>
    <n v="64"/>
  </r>
  <r>
    <s v="T01884"/>
    <d v="2025-03-12T00:00:00"/>
    <s v="C163"/>
    <s v="P027"/>
    <s v="S001"/>
    <n v="3"/>
    <n v="0.15"/>
    <s v="Bank Transfer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x v="1"/>
    <d v="1985-10-08T00:00:00"/>
    <s v="Lake Lindsay"/>
    <d v="2025-08-20T00:00:00"/>
    <n v="40"/>
  </r>
  <r>
    <s v="T01885"/>
    <d v="2023-11-09T00:00:00"/>
    <s v="C024"/>
    <s v="P021"/>
    <s v="S001"/>
    <n v="1"/>
    <n v="0.05"/>
    <s v="Cash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x v="1"/>
    <d v="1961-11-25T00:00:00"/>
    <s v="North April"/>
    <d v="2023-04-20T00:00:00"/>
    <n v="64"/>
  </r>
  <r>
    <s v="T01886"/>
    <d v="2025-08-21T00:00:00"/>
    <s v="C043"/>
    <s v="P046"/>
    <s v="S005"/>
    <n v="1"/>
    <n v="0"/>
    <s v="Bank Transfer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0"/>
    <d v="1988-09-14T00:00:00"/>
    <s v="North Jonathonhaven"/>
    <d v="2023-10-14T00:00:00"/>
    <n v="37"/>
  </r>
  <r>
    <s v="T01887"/>
    <d v="2024-12-09T00:00:00"/>
    <s v="C142"/>
    <s v="P033"/>
    <s v="S004"/>
    <n v="1"/>
    <n v="0.15"/>
    <s v="Credit Card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x v="0"/>
    <d v="2005-07-25T00:00:00"/>
    <s v="Joelborough"/>
    <d v="2020-12-27T00:00:00"/>
    <n v="20"/>
  </r>
  <r>
    <s v="T01888"/>
    <d v="2024-09-20T00:00:00"/>
    <s v="C123"/>
    <s v="P014"/>
    <s v="S004"/>
    <n v="5"/>
    <n v="0"/>
    <s v="Mobile Money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1"/>
    <d v="1989-11-06T00:00:00"/>
    <s v="Cliffordbury"/>
    <d v="2022-06-06T00:00:00"/>
    <n v="36"/>
  </r>
  <r>
    <s v="T01889"/>
    <d v="2023-09-12T00:00:00"/>
    <s v="C004"/>
    <s v="P030"/>
    <s v="S005"/>
    <n v="2"/>
    <n v="0"/>
    <s v="Mobile Money"/>
    <n v="29.24"/>
    <n v="15.28"/>
    <s v="Fashion"/>
    <s v="Watches"/>
    <n v="58.48"/>
    <n v="30.56"/>
    <n v="27.919999999999998"/>
    <n v="0.47742818057455538"/>
    <n v="0"/>
    <n v="58.48"/>
    <n v="27.919999999999998"/>
    <x v="0"/>
    <d v="1992-06-16T00:00:00"/>
    <s v="East Edgarborough"/>
    <d v="2024-09-09T00:00:00"/>
    <n v="34"/>
  </r>
  <r>
    <s v="T01890"/>
    <d v="2024-09-23T00:00:00"/>
    <s v="C180"/>
    <s v="P043"/>
    <s v="S005"/>
    <n v="3"/>
    <n v="0.05"/>
    <s v="Cash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x v="1"/>
    <d v="1959-12-15T00:00:00"/>
    <s v="West Dakotaside"/>
    <d v="2022-10-19T00:00:00"/>
    <n v="66"/>
  </r>
  <r>
    <s v="T01891"/>
    <d v="2025-03-09T00:00:00"/>
    <s v="C156"/>
    <s v="P009"/>
    <s v="S004"/>
    <n v="2"/>
    <n v="0.05"/>
    <s v="Credit Card"/>
    <n v="123.19"/>
    <n v="80.36"/>
    <s v="Groceries"/>
    <s v="Snacks"/>
    <n v="246.38"/>
    <n v="160.72"/>
    <n v="85.66"/>
    <n v="0.34767432421462779"/>
    <n v="12.319000000000001"/>
    <n v="234.06100000000001"/>
    <n v="73.341000000000008"/>
    <x v="0"/>
    <d v="1956-11-28T00:00:00"/>
    <s v="Lisatown"/>
    <d v="2024-01-04T00:00:00"/>
    <n v="69"/>
  </r>
  <r>
    <s v="T01892"/>
    <d v="2024-04-21T00:00:00"/>
    <s v="C020"/>
    <s v="P010"/>
    <s v="S003"/>
    <n v="2"/>
    <n v="0.1"/>
    <s v="Cash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x v="1"/>
    <d v="1982-06-26T00:00:00"/>
    <s v="Travisstad"/>
    <d v="2024-04-19T00:00:00"/>
    <n v="43"/>
  </r>
  <r>
    <s v="T01893"/>
    <d v="2024-06-02T00:00:00"/>
    <s v="C109"/>
    <s v="P002"/>
    <s v="S004"/>
    <n v="4"/>
    <n v="0.05"/>
    <s v="Bank Transfer"/>
    <n v="818.76"/>
    <n v="527.62"/>
    <s v="Electronics"/>
    <s v="Television"/>
    <n v="3275.04"/>
    <n v="2110.48"/>
    <n v="1164.56"/>
    <n v="0.35558649665347597"/>
    <n v="163.75200000000001"/>
    <n v="3111.288"/>
    <n v="1000.808"/>
    <x v="1"/>
    <d v="2006-03-03T00:00:00"/>
    <s v="Port Fernandohaven"/>
    <d v="2021-07-29T00:00:00"/>
    <n v="20"/>
  </r>
  <r>
    <s v="T01894"/>
    <d v="2025-08-28T00:00:00"/>
    <s v="C029"/>
    <s v="P040"/>
    <s v="S003"/>
    <n v="2"/>
    <n v="0"/>
    <s v="Bank Transfer"/>
    <n v="1745.61"/>
    <n v="1322.44"/>
    <s v="Electronics"/>
    <s v="Headphones"/>
    <n v="3491.22"/>
    <n v="2644.88"/>
    <n v="846.33999999999969"/>
    <n v="0.24241955534168563"/>
    <n v="0"/>
    <n v="3491.22"/>
    <n v="846.33999999999969"/>
    <x v="0"/>
    <d v="1978-05-20T00:00:00"/>
    <s v="West Charles"/>
    <d v="2021-08-30T00:00:00"/>
    <n v="48"/>
  </r>
  <r>
    <s v="T01895"/>
    <d v="2025-02-23T00:00:00"/>
    <s v="C077"/>
    <s v="P028"/>
    <s v="S004"/>
    <n v="3"/>
    <n v="0.1"/>
    <s v="Credit Card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1"/>
    <d v="2002-12-24T00:00:00"/>
    <s v="North Meagan"/>
    <d v="2022-10-21T00:00:00"/>
    <n v="23"/>
  </r>
  <r>
    <s v="T01896"/>
    <d v="2025-05-30T00:00:00"/>
    <s v="C001"/>
    <s v="P009"/>
    <s v="S005"/>
    <n v="4"/>
    <n v="0.05"/>
    <s v="Bank Transfer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1996-09-11T00:00:00"/>
    <s v="Osborneport"/>
    <d v="2022-09-25T00:00:00"/>
    <n v="29"/>
  </r>
  <r>
    <s v="T01897"/>
    <d v="2024-01-03T00:00:00"/>
    <s v="C165"/>
    <s v="P047"/>
    <s v="S005"/>
    <n v="1"/>
    <n v="0.15"/>
    <s v="Mobile Money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x v="0"/>
    <d v="1972-12-26T00:00:00"/>
    <s v="West Tanner"/>
    <d v="2023-12-05T00:00:00"/>
    <n v="53"/>
  </r>
  <r>
    <s v="T01898"/>
    <d v="2025-02-05T00:00:00"/>
    <s v="C015"/>
    <s v="P018"/>
    <s v="S003"/>
    <n v="1"/>
    <n v="0.15"/>
    <s v="Bank Transfer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0"/>
    <d v="1993-12-12T00:00:00"/>
    <s v="Quinnville"/>
    <d v="2022-11-27T00:00:00"/>
    <n v="32"/>
  </r>
  <r>
    <s v="T01899"/>
    <d v="2024-11-11T00:00:00"/>
    <s v="C077"/>
    <s v="P016"/>
    <s v="S003"/>
    <n v="1"/>
    <n v="0"/>
    <s v="Bank Transfer"/>
    <n v="1858.75"/>
    <n v="1451.16"/>
    <s v="Fashion"/>
    <s v="Accessories"/>
    <n v="1858.75"/>
    <n v="1451.16"/>
    <n v="407.58999999999992"/>
    <n v="0.21928177538668456"/>
    <n v="0"/>
    <n v="1858.75"/>
    <n v="407.58999999999992"/>
    <x v="1"/>
    <d v="2002-12-24T00:00:00"/>
    <s v="North Meagan"/>
    <d v="2022-10-21T00:00:00"/>
    <n v="23"/>
  </r>
  <r>
    <s v="T01900"/>
    <d v="2025-06-03T00:00:00"/>
    <s v="C185"/>
    <s v="P050"/>
    <s v="S002"/>
    <n v="4"/>
    <n v="0.1"/>
    <s v="Cash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x v="1"/>
    <d v="1975-07-04T00:00:00"/>
    <s v="North Chaseborough"/>
    <d v="2024-10-06T00:00:00"/>
    <n v="50"/>
  </r>
  <r>
    <s v="T01901"/>
    <d v="2024-10-21T00:00:00"/>
    <s v="C026"/>
    <s v="P041"/>
    <s v="S004"/>
    <n v="4"/>
    <n v="0.05"/>
    <s v="Cash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x v="0"/>
    <d v="2004-01-04T00:00:00"/>
    <s v="Shepherdburgh"/>
    <d v="2024-09-03T00:00:00"/>
    <n v="22"/>
  </r>
  <r>
    <s v="T01902"/>
    <d v="2024-01-14T00:00:00"/>
    <s v="C136"/>
    <s v="P025"/>
    <s v="S005"/>
    <n v="2"/>
    <n v="0.15"/>
    <s v="Cash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x v="0"/>
    <d v="2007-06-27T00:00:00"/>
    <s v="Watsonview"/>
    <d v="2023-04-22T00:00:00"/>
    <n v="18"/>
  </r>
  <r>
    <s v="T01903"/>
    <d v="2023-09-30T00:00:00"/>
    <s v="C125"/>
    <s v="P049"/>
    <s v="S001"/>
    <n v="2"/>
    <n v="0.1"/>
    <s v="Credit Card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x v="0"/>
    <d v="1990-04-03T00:00:00"/>
    <s v="Lake Christopher"/>
    <d v="2021-03-14T00:00:00"/>
    <n v="36"/>
  </r>
  <r>
    <s v="T01904"/>
    <d v="2024-08-06T00:00:00"/>
    <s v="C121"/>
    <s v="P013"/>
    <s v="S004"/>
    <n v="3"/>
    <n v="0.1"/>
    <s v="Bank Transfer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x v="0"/>
    <d v="1967-02-28T00:00:00"/>
    <s v="Sarahhaven"/>
    <d v="2021-10-11T00:00:00"/>
    <n v="59"/>
  </r>
  <r>
    <s v="T01905"/>
    <d v="2025-09-09T00:00:00"/>
    <s v="C110"/>
    <s v="P023"/>
    <s v="S002"/>
    <n v="5"/>
    <n v="0.1"/>
    <s v="Cash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1"/>
    <d v="1966-01-05T00:00:00"/>
    <s v="South Ianhaven"/>
    <d v="2022-12-31T00:00:00"/>
    <n v="60"/>
  </r>
  <r>
    <s v="T01906"/>
    <d v="2024-02-10T00:00:00"/>
    <s v="C113"/>
    <s v="P024"/>
    <s v="S004"/>
    <n v="2"/>
    <n v="0.05"/>
    <s v="Bank Transfer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0"/>
    <d v="1977-05-23T00:00:00"/>
    <s v="Ramosbury"/>
    <d v="2022-12-31T00:00:00"/>
    <n v="49"/>
  </r>
  <r>
    <s v="T01907"/>
    <d v="2024-05-01T00:00:00"/>
    <s v="C192"/>
    <s v="P027"/>
    <s v="S004"/>
    <n v="1"/>
    <n v="0.1"/>
    <s v="Credit Card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0"/>
    <d v="2006-07-28T00:00:00"/>
    <s v="Franklinview"/>
    <d v="2023-09-26T00:00:00"/>
    <n v="19"/>
  </r>
  <r>
    <s v="T01908"/>
    <d v="2024-09-01T00:00:00"/>
    <s v="C029"/>
    <s v="P046"/>
    <s v="S002"/>
    <n v="3"/>
    <n v="0"/>
    <s v="Credit Card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0"/>
    <d v="1978-05-20T00:00:00"/>
    <s v="West Charles"/>
    <d v="2021-08-30T00:00:00"/>
    <n v="48"/>
  </r>
  <r>
    <s v="T01909"/>
    <d v="2024-09-30T00:00:00"/>
    <s v="C102"/>
    <s v="P048"/>
    <s v="S004"/>
    <n v="3"/>
    <n v="0"/>
    <s v="Credit Card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x v="1"/>
    <d v="1996-06-20T00:00:00"/>
    <s v="South Briantown"/>
    <d v="2023-11-12T00:00:00"/>
    <n v="30"/>
  </r>
  <r>
    <s v="T01910"/>
    <d v="2023-09-14T00:00:00"/>
    <s v="C171"/>
    <s v="P041"/>
    <s v="S002"/>
    <n v="4"/>
    <n v="0.1"/>
    <s v="Cash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0"/>
    <d v="1993-03-15T00:00:00"/>
    <s v="Robertsborough"/>
    <d v="2025-07-28T00:00:00"/>
    <n v="33"/>
  </r>
  <r>
    <s v="T01911"/>
    <d v="2025-08-28T00:00:00"/>
    <s v="C108"/>
    <s v="P050"/>
    <s v="S004"/>
    <n v="5"/>
    <n v="0.15"/>
    <s v="Credit Card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0"/>
    <d v="1960-11-21T00:00:00"/>
    <s v="Georgetown"/>
    <d v="2022-06-08T00:00:00"/>
    <n v="65"/>
  </r>
  <r>
    <s v="T01912"/>
    <d v="2023-09-21T00:00:00"/>
    <s v="C084"/>
    <s v="P036"/>
    <s v="S004"/>
    <n v="5"/>
    <n v="0.15"/>
    <s v="Credit Card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x v="0"/>
    <d v="1972-03-19T00:00:00"/>
    <s v="Meyersstad"/>
    <d v="2024-09-04T00:00:00"/>
    <n v="54"/>
  </r>
  <r>
    <s v="T01913"/>
    <d v="2024-02-29T00:00:00"/>
    <s v="C029"/>
    <s v="P047"/>
    <s v="S001"/>
    <n v="1"/>
    <n v="0.05"/>
    <s v="Credit Card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0"/>
    <d v="1978-05-20T00:00:00"/>
    <s v="West Charles"/>
    <d v="2021-08-30T00:00:00"/>
    <n v="48"/>
  </r>
  <r>
    <s v="T01914"/>
    <d v="2025-02-09T00:00:00"/>
    <s v="C089"/>
    <s v="P032"/>
    <s v="S005"/>
    <n v="1"/>
    <n v="0.05"/>
    <s v="Cash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1"/>
    <d v="1969-07-12T00:00:00"/>
    <s v="Geoffreystad"/>
    <d v="2022-11-25T00:00:00"/>
    <n v="56"/>
  </r>
  <r>
    <s v="T01915"/>
    <d v="2023-09-17T00:00:00"/>
    <s v="C174"/>
    <s v="P034"/>
    <s v="S003"/>
    <n v="4"/>
    <n v="0"/>
    <s v="Mobile Money"/>
    <n v="428.05"/>
    <n v="246.07"/>
    <s v="Electronics"/>
    <s v="Laptop"/>
    <n v="1712.2"/>
    <n v="984.28"/>
    <n v="727.92000000000007"/>
    <n v="0.42513725032122418"/>
    <n v="0"/>
    <n v="1712.2"/>
    <n v="727.92000000000007"/>
    <x v="0"/>
    <d v="2005-07-07T00:00:00"/>
    <s v="South Jennifer"/>
    <d v="2025-08-28T00:00:00"/>
    <n v="20"/>
  </r>
  <r>
    <s v="T01916"/>
    <d v="2023-12-30T00:00:00"/>
    <s v="C123"/>
    <s v="P021"/>
    <s v="S003"/>
    <n v="3"/>
    <n v="0.15"/>
    <s v="Cash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x v="1"/>
    <d v="1989-11-06T00:00:00"/>
    <s v="Cliffordbury"/>
    <d v="2022-06-06T00:00:00"/>
    <n v="36"/>
  </r>
  <r>
    <s v="T01917"/>
    <d v="2025-06-09T00:00:00"/>
    <s v="C195"/>
    <s v="P001"/>
    <s v="S004"/>
    <n v="2"/>
    <n v="0.05"/>
    <s v="Credit Card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x v="1"/>
    <d v="1976-08-23T00:00:00"/>
    <s v="East Raymond"/>
    <d v="2025-06-19T00:00:00"/>
    <n v="49"/>
  </r>
  <r>
    <s v="T01918"/>
    <d v="2025-08-13T00:00:00"/>
    <s v="C064"/>
    <s v="P004"/>
    <s v="S003"/>
    <n v="1"/>
    <n v="0.1"/>
    <s v="Credit Card"/>
    <n v="1853.77"/>
    <n v="1363.52"/>
    <s v="Fashion"/>
    <s v="Accessories"/>
    <n v="1853.77"/>
    <n v="1363.52"/>
    <n v="490.25"/>
    <n v="0.26446107122242779"/>
    <n v="185.37700000000001"/>
    <n v="1668.393"/>
    <n v="304.87300000000005"/>
    <x v="1"/>
    <d v="1973-09-01T00:00:00"/>
    <s v="Brittanyburgh"/>
    <d v="2024-09-26T00:00:00"/>
    <n v="52"/>
  </r>
  <r>
    <s v="T01919"/>
    <d v="2024-10-29T00:00:00"/>
    <s v="C171"/>
    <s v="P017"/>
    <s v="S004"/>
    <n v="2"/>
    <n v="0.15"/>
    <s v="Cash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x v="0"/>
    <d v="1993-03-15T00:00:00"/>
    <s v="Robertsborough"/>
    <d v="2025-07-28T00:00:00"/>
    <n v="33"/>
  </r>
  <r>
    <s v="T01920"/>
    <d v="2024-04-25T00:00:00"/>
    <s v="C180"/>
    <s v="P048"/>
    <s v="S005"/>
    <n v="5"/>
    <n v="0.05"/>
    <s v="Credit Card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1"/>
    <d v="1959-12-15T00:00:00"/>
    <s v="West Dakotaside"/>
    <d v="2022-10-19T00:00:00"/>
    <n v="66"/>
  </r>
  <r>
    <s v="T01921"/>
    <d v="2024-11-05T00:00:00"/>
    <s v="C152"/>
    <s v="P017"/>
    <s v="S002"/>
    <n v="2"/>
    <n v="0"/>
    <s v="Credit Card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0"/>
    <d v="1987-06-17T00:00:00"/>
    <s v="Port Jeffreyside"/>
    <d v="2021-03-06T00:00:00"/>
    <n v="39"/>
  </r>
  <r>
    <s v="T01922"/>
    <d v="2025-03-18T00:00:00"/>
    <s v="C103"/>
    <s v="P040"/>
    <s v="S001"/>
    <n v="3"/>
    <n v="0.05"/>
    <s v="Credit Card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1"/>
    <d v="1964-10-26T00:00:00"/>
    <s v="Joyceside"/>
    <d v="2021-06-04T00:00:00"/>
    <n v="61"/>
  </r>
  <r>
    <s v="T01923"/>
    <d v="2025-08-06T00:00:00"/>
    <s v="C110"/>
    <s v="P035"/>
    <s v="S001"/>
    <n v="5"/>
    <n v="0.05"/>
    <s v="Cash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x v="1"/>
    <d v="1966-01-05T00:00:00"/>
    <s v="South Ianhaven"/>
    <d v="2022-12-31T00:00:00"/>
    <n v="60"/>
  </r>
  <r>
    <s v="T01924"/>
    <d v="2024-08-21T00:00:00"/>
    <s v="C014"/>
    <s v="P035"/>
    <s v="S004"/>
    <n v="4"/>
    <n v="0.1"/>
    <s v="Credit Card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0"/>
    <d v="1974-06-25T00:00:00"/>
    <s v="East Samantha"/>
    <d v="2021-11-09T00:00:00"/>
    <n v="51"/>
  </r>
  <r>
    <s v="T01925"/>
    <d v="2024-07-27T00:00:00"/>
    <s v="C057"/>
    <s v="P014"/>
    <s v="S003"/>
    <n v="4"/>
    <n v="0.15"/>
    <s v="Cash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1"/>
    <d v="1998-09-26T00:00:00"/>
    <s v="Williamsville"/>
    <d v="2023-03-26T00:00:00"/>
    <n v="27"/>
  </r>
  <r>
    <s v="T01926"/>
    <d v="2025-02-24T00:00:00"/>
    <s v="C131"/>
    <s v="P013"/>
    <s v="S004"/>
    <n v="1"/>
    <n v="0.1"/>
    <s v="Cash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0"/>
    <d v="1996-10-18T00:00:00"/>
    <s v="Williamsport"/>
    <d v="2022-12-20T00:00:00"/>
    <n v="29"/>
  </r>
  <r>
    <s v="T01927"/>
    <d v="2024-04-13T00:00:00"/>
    <s v="C069"/>
    <s v="P049"/>
    <s v="S003"/>
    <n v="3"/>
    <n v="0.1"/>
    <s v="Mobile Money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0"/>
    <d v="1965-10-14T00:00:00"/>
    <s v="New Reginald"/>
    <d v="2023-01-11T00:00:00"/>
    <n v="60"/>
  </r>
  <r>
    <s v="T01928"/>
    <d v="2024-03-25T00:00:00"/>
    <s v="C064"/>
    <s v="P033"/>
    <s v="S003"/>
    <n v="1"/>
    <n v="0.05"/>
    <s v="Cash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73-09-01T00:00:00"/>
    <s v="Brittanyburgh"/>
    <d v="2024-09-26T00:00:00"/>
    <n v="52"/>
  </r>
  <r>
    <s v="T01929"/>
    <d v="2025-06-28T00:00:00"/>
    <s v="C001"/>
    <s v="P002"/>
    <s v="S001"/>
    <n v="3"/>
    <n v="0.05"/>
    <s v="Bank Transfer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0"/>
    <d v="1996-09-11T00:00:00"/>
    <s v="Osborneport"/>
    <d v="2022-09-25T00:00:00"/>
    <n v="29"/>
  </r>
  <r>
    <s v="T01930"/>
    <d v="2024-06-18T00:00:00"/>
    <s v="C121"/>
    <s v="P050"/>
    <s v="S003"/>
    <n v="5"/>
    <n v="0"/>
    <s v="Mobile Money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1967-02-28T00:00:00"/>
    <s v="Sarahhaven"/>
    <d v="2021-10-11T00:00:00"/>
    <n v="59"/>
  </r>
  <r>
    <s v="T01931"/>
    <d v="2024-01-23T00:00:00"/>
    <s v="C048"/>
    <s v="P016"/>
    <s v="S003"/>
    <n v="4"/>
    <n v="0.1"/>
    <s v="Bank Transfer"/>
    <n v="1858.75"/>
    <n v="1451.16"/>
    <s v="Fashion"/>
    <s v="Accessories"/>
    <n v="7435"/>
    <n v="5804.64"/>
    <n v="1630.3599999999997"/>
    <n v="0.21928177538668456"/>
    <n v="743.5"/>
    <n v="6691.5"/>
    <n v="886.85999999999967"/>
    <x v="0"/>
    <d v="2004-12-30T00:00:00"/>
    <s v="Newtonborough"/>
    <d v="2022-04-10T00:00:00"/>
    <n v="21"/>
  </r>
  <r>
    <s v="T01932"/>
    <d v="2023-10-24T00:00:00"/>
    <s v="C078"/>
    <s v="P049"/>
    <s v="S001"/>
    <n v="1"/>
    <n v="0"/>
    <s v="Credit Card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1988-09-25T00:00:00"/>
    <s v="Craigport"/>
    <d v="2025-01-14T00:00:00"/>
    <n v="37"/>
  </r>
  <r>
    <s v="T01933"/>
    <d v="2025-06-24T00:00:00"/>
    <s v="C085"/>
    <s v="P037"/>
    <s v="S003"/>
    <n v="3"/>
    <n v="0.1"/>
    <s v="Credit Card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x v="0"/>
    <d v="1979-03-23T00:00:00"/>
    <s v="New Michaelview"/>
    <d v="2023-10-11T00:00:00"/>
    <n v="47"/>
  </r>
  <r>
    <s v="T01934"/>
    <d v="2024-06-23T00:00:00"/>
    <s v="C167"/>
    <s v="P038"/>
    <s v="S003"/>
    <n v="2"/>
    <n v="0.15"/>
    <s v="Cash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1"/>
    <d v="1989-12-06T00:00:00"/>
    <s v="Wilsonland"/>
    <d v="2022-05-28T00:00:00"/>
    <n v="36"/>
  </r>
  <r>
    <s v="T01935"/>
    <d v="2024-09-24T00:00:00"/>
    <s v="C028"/>
    <s v="P009"/>
    <s v="S002"/>
    <n v="5"/>
    <n v="0"/>
    <s v="Cash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x v="1"/>
    <d v="1960-02-10T00:00:00"/>
    <s v="New David"/>
    <d v="2022-12-16T00:00:00"/>
    <n v="66"/>
  </r>
  <r>
    <s v="T01936"/>
    <d v="2025-09-09T00:00:00"/>
    <s v="C151"/>
    <s v="P004"/>
    <s v="S002"/>
    <n v="2"/>
    <n v="0.15"/>
    <s v="Cash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x v="0"/>
    <d v="2006-08-30T00:00:00"/>
    <s v="South Audrey"/>
    <d v="2022-01-26T00:00:00"/>
    <n v="19"/>
  </r>
  <r>
    <s v="T01937"/>
    <d v="2023-11-12T00:00:00"/>
    <s v="C020"/>
    <s v="P041"/>
    <s v="S005"/>
    <n v="5"/>
    <n v="0.1"/>
    <s v="Bank Transfer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1"/>
    <d v="1982-06-26T00:00:00"/>
    <s v="Travisstad"/>
    <d v="2024-04-19T00:00:00"/>
    <n v="43"/>
  </r>
  <r>
    <s v="T01938"/>
    <d v="2024-08-02T00:00:00"/>
    <s v="C186"/>
    <s v="P017"/>
    <s v="S004"/>
    <n v="2"/>
    <n v="0.05"/>
    <s v="Cash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x v="1"/>
    <d v="1960-05-05T00:00:00"/>
    <s v="West Wandaland"/>
    <d v="2024-02-07T00:00:00"/>
    <n v="66"/>
  </r>
  <r>
    <s v="T01939"/>
    <d v="2025-02-25T00:00:00"/>
    <s v="C033"/>
    <s v="P034"/>
    <s v="S002"/>
    <n v="4"/>
    <n v="0.1"/>
    <s v="Bank Transfer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x v="1"/>
    <d v="1978-07-27T00:00:00"/>
    <s v="Lake Cody"/>
    <d v="2025-03-17T00:00:00"/>
    <n v="47"/>
  </r>
  <r>
    <s v="T01940"/>
    <d v="2025-06-28T00:00:00"/>
    <s v="C094"/>
    <s v="P025"/>
    <s v="S004"/>
    <n v="1"/>
    <n v="0.15"/>
    <s v="Cash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1962-10-18T00:00:00"/>
    <s v="Seanland"/>
    <d v="2025-08-07T00:00:00"/>
    <n v="63"/>
  </r>
  <r>
    <s v="T01941"/>
    <d v="2025-06-07T00:00:00"/>
    <s v="C124"/>
    <s v="P039"/>
    <s v="S004"/>
    <n v="5"/>
    <n v="0"/>
    <s v="Credit Card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x v="1"/>
    <d v="1962-06-07T00:00:00"/>
    <s v="North Michelle"/>
    <d v="2021-02-10T00:00:00"/>
    <n v="64"/>
  </r>
  <r>
    <s v="T01942"/>
    <d v="2025-06-04T00:00:00"/>
    <s v="C154"/>
    <s v="P026"/>
    <s v="S003"/>
    <n v="2"/>
    <n v="0.1"/>
    <s v="Cash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x v="0"/>
    <d v="1971-09-02T00:00:00"/>
    <s v="East Codyton"/>
    <d v="2023-11-21T00:00:00"/>
    <n v="54"/>
  </r>
  <r>
    <s v="T01943"/>
    <d v="2024-10-20T00:00:00"/>
    <s v="C145"/>
    <s v="P013"/>
    <s v="S001"/>
    <n v="2"/>
    <n v="0.15"/>
    <s v="Mobile Money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1"/>
    <d v="1959-11-07T00:00:00"/>
    <s v="Carlsonborough"/>
    <d v="2021-08-19T00:00:00"/>
    <n v="66"/>
  </r>
  <r>
    <s v="T01944"/>
    <d v="2024-03-04T00:00:00"/>
    <s v="C176"/>
    <s v="P045"/>
    <s v="S005"/>
    <n v="5"/>
    <n v="0"/>
    <s v="Credit Card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1979-10-07T00:00:00"/>
    <s v="West Amymouth"/>
    <d v="2021-07-22T00:00:00"/>
    <n v="46"/>
  </r>
  <r>
    <s v="T01945"/>
    <d v="2024-05-21T00:00:00"/>
    <s v="C113"/>
    <s v="P025"/>
    <s v="S005"/>
    <n v="4"/>
    <n v="0.15"/>
    <s v="Mobile Money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x v="0"/>
    <d v="1977-05-23T00:00:00"/>
    <s v="Ramosbury"/>
    <d v="2022-12-31T00:00:00"/>
    <n v="49"/>
  </r>
  <r>
    <s v="T01946"/>
    <d v="2025-06-23T00:00:00"/>
    <s v="C156"/>
    <s v="P042"/>
    <s v="S003"/>
    <n v="2"/>
    <n v="0.05"/>
    <s v="Cash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x v="0"/>
    <d v="1956-11-28T00:00:00"/>
    <s v="Lisatown"/>
    <d v="2024-01-04T00:00:00"/>
    <n v="69"/>
  </r>
  <r>
    <s v="T01947"/>
    <d v="2025-06-02T00:00:00"/>
    <s v="C041"/>
    <s v="P039"/>
    <s v="S005"/>
    <n v="2"/>
    <n v="0"/>
    <s v="Mobile Money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1980-07-03T00:00:00"/>
    <s v="North Sharontown"/>
    <d v="2023-01-24T00:00:00"/>
    <n v="45"/>
  </r>
  <r>
    <s v="T01948"/>
    <d v="2024-07-05T00:00:00"/>
    <s v="C129"/>
    <s v="P047"/>
    <s v="S005"/>
    <n v="3"/>
    <n v="0.1"/>
    <s v="Credit Card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x v="0"/>
    <d v="1958-10-08T00:00:00"/>
    <s v="New Michael"/>
    <d v="2024-12-10T00:00:00"/>
    <n v="67"/>
  </r>
  <r>
    <s v="T01949"/>
    <d v="2024-07-09T00:00:00"/>
    <s v="C076"/>
    <s v="P002"/>
    <s v="S003"/>
    <n v="5"/>
    <n v="0"/>
    <s v="Credit Card"/>
    <n v="818.76"/>
    <n v="527.62"/>
    <s v="Electronics"/>
    <s v="Television"/>
    <n v="4093.8"/>
    <n v="2638.1"/>
    <n v="1455.7000000000003"/>
    <n v="0.35558649665347603"/>
    <n v="0"/>
    <n v="4093.8"/>
    <n v="1455.7000000000003"/>
    <x v="0"/>
    <d v="2005-12-14T00:00:00"/>
    <s v="Nancyside"/>
    <d v="2022-05-07T00:00:00"/>
    <n v="20"/>
  </r>
  <r>
    <s v="T01950"/>
    <d v="2025-03-02T00:00:00"/>
    <s v="C058"/>
    <s v="P011"/>
    <s v="S001"/>
    <n v="5"/>
    <n v="0.05"/>
    <s v="Bank Transfer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0"/>
    <d v="2005-07-22T00:00:00"/>
    <s v="West Tinatown"/>
    <d v="2020-11-10T00:00:00"/>
    <n v="20"/>
  </r>
  <r>
    <s v="T01951"/>
    <d v="2025-06-15T00:00:00"/>
    <s v="C011"/>
    <s v="P036"/>
    <s v="S002"/>
    <n v="3"/>
    <n v="0.05"/>
    <s v="Bank Transfer"/>
    <n v="1501.46"/>
    <n v="1167.73"/>
    <s v="Fashion"/>
    <s v="Watches"/>
    <n v="4504.38"/>
    <n v="3503.19"/>
    <n v="1001.19"/>
    <n v="0.22227032355174298"/>
    <n v="225.21900000000002"/>
    <n v="4279.1610000000001"/>
    <n v="775.971"/>
    <x v="0"/>
    <d v="1997-03-03T00:00:00"/>
    <s v="Leburgh"/>
    <d v="2023-05-12T00:00:00"/>
    <n v="29"/>
  </r>
  <r>
    <s v="T01952"/>
    <d v="2025-04-11T00:00:00"/>
    <s v="C014"/>
    <s v="P002"/>
    <s v="S002"/>
    <n v="2"/>
    <n v="0"/>
    <s v="Cash"/>
    <n v="818.76"/>
    <n v="527.62"/>
    <s v="Electronics"/>
    <s v="Television"/>
    <n v="1637.52"/>
    <n v="1055.24"/>
    <n v="582.28"/>
    <n v="0.35558649665347597"/>
    <n v="0"/>
    <n v="1637.52"/>
    <n v="582.28"/>
    <x v="0"/>
    <d v="1974-06-25T00:00:00"/>
    <s v="East Samantha"/>
    <d v="2021-11-09T00:00:00"/>
    <n v="51"/>
  </r>
  <r>
    <s v="T01953"/>
    <d v="2023-11-10T00:00:00"/>
    <s v="C167"/>
    <s v="P018"/>
    <s v="S003"/>
    <n v="5"/>
    <n v="0.1"/>
    <s v="Bank Transfer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x v="1"/>
    <d v="1989-12-06T00:00:00"/>
    <s v="Wilsonland"/>
    <d v="2022-05-28T00:00:00"/>
    <n v="36"/>
  </r>
  <r>
    <s v="T01954"/>
    <d v="2025-06-30T00:00:00"/>
    <s v="C022"/>
    <s v="P011"/>
    <s v="S005"/>
    <n v="3"/>
    <n v="0.05"/>
    <s v="Mobile Money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x v="0"/>
    <d v="1955-11-16T00:00:00"/>
    <s v="East James"/>
    <d v="2020-10-02T00:00:00"/>
    <n v="70"/>
  </r>
  <r>
    <s v="T01955"/>
    <d v="2024-09-02T00:00:00"/>
    <s v="C157"/>
    <s v="P002"/>
    <s v="S003"/>
    <n v="3"/>
    <n v="0"/>
    <s v="Cash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0"/>
    <d v="1965-12-16T00:00:00"/>
    <s v="Port Patriciaburgh"/>
    <d v="2022-12-22T00:00:00"/>
    <n v="60"/>
  </r>
  <r>
    <s v="T01956"/>
    <d v="2025-03-01T00:00:00"/>
    <s v="C092"/>
    <s v="P038"/>
    <s v="S002"/>
    <n v="3"/>
    <n v="0.05"/>
    <s v="Bank Transfer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1"/>
    <d v="2001-11-28T00:00:00"/>
    <s v="Mendozaland"/>
    <d v="2023-12-17T00:00:00"/>
    <n v="24"/>
  </r>
  <r>
    <s v="T01957"/>
    <d v="2025-01-17T00:00:00"/>
    <s v="C005"/>
    <s v="P024"/>
    <s v="S005"/>
    <n v="5"/>
    <n v="0"/>
    <s v="Mobile Money"/>
    <n v="1487.41"/>
    <n v="813.07"/>
    <s v="Electronics"/>
    <s v="Smartphone"/>
    <n v="7437.05"/>
    <n v="4065.3500000000004"/>
    <n v="3371.7"/>
    <n v="0.45336524562830688"/>
    <n v="0"/>
    <n v="7437.05"/>
    <n v="3371.7"/>
    <x v="0"/>
    <d v="1992-06-18T00:00:00"/>
    <s v="Port Kimberly"/>
    <d v="2022-02-24T00:00:00"/>
    <n v="34"/>
  </r>
  <r>
    <s v="T01958"/>
    <d v="2024-03-24T00:00:00"/>
    <s v="C168"/>
    <s v="P035"/>
    <s v="S003"/>
    <n v="5"/>
    <n v="0.05"/>
    <s v="Mobile Money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x v="0"/>
    <d v="1969-07-30T00:00:00"/>
    <s v="Lake Steventown"/>
    <d v="2022-10-01T00:00:00"/>
    <n v="56"/>
  </r>
  <r>
    <s v="T01959"/>
    <d v="2023-12-22T00:00:00"/>
    <s v="C057"/>
    <s v="P030"/>
    <s v="S003"/>
    <n v="3"/>
    <n v="0.05"/>
    <s v="Mobile Money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1"/>
    <d v="1998-09-26T00:00:00"/>
    <s v="Williamsville"/>
    <d v="2023-03-26T00:00:00"/>
    <n v="27"/>
  </r>
  <r>
    <s v="T01960"/>
    <d v="2024-08-05T00:00:00"/>
    <s v="C040"/>
    <s v="P024"/>
    <s v="S004"/>
    <n v="2"/>
    <n v="0.15"/>
    <s v="Bank Transfer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0"/>
    <d v="1974-11-06T00:00:00"/>
    <s v="Port Miguel"/>
    <d v="2022-07-12T00:00:00"/>
    <n v="51"/>
  </r>
  <r>
    <s v="T01961"/>
    <d v="2024-11-09T00:00:00"/>
    <s v="C038"/>
    <s v="P021"/>
    <s v="S004"/>
    <n v="1"/>
    <n v="0.15"/>
    <s v="Credit Card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0"/>
    <d v="1974-04-19T00:00:00"/>
    <s v="Wilsonbury"/>
    <d v="2021-05-10T00:00:00"/>
    <n v="52"/>
  </r>
  <r>
    <s v="T01962"/>
    <d v="2024-01-01T00:00:00"/>
    <s v="C118"/>
    <s v="P036"/>
    <s v="S002"/>
    <n v="2"/>
    <n v="0.05"/>
    <s v="Mobile Money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x v="0"/>
    <d v="1975-08-27T00:00:00"/>
    <s v="Port William"/>
    <d v="2025-07-12T00:00:00"/>
    <n v="50"/>
  </r>
  <r>
    <s v="T01963"/>
    <d v="2024-09-18T00:00:00"/>
    <s v="C187"/>
    <s v="P045"/>
    <s v="S002"/>
    <n v="3"/>
    <n v="0"/>
    <s v="Bank Transfer"/>
    <n v="1879.08"/>
    <n v="1004.56"/>
    <s v="Groceries"/>
    <s v="Dairy"/>
    <n v="5637.24"/>
    <n v="3013.68"/>
    <n v="2623.56"/>
    <n v="0.46539796070417438"/>
    <n v="0"/>
    <n v="5637.24"/>
    <n v="2623.56"/>
    <x v="0"/>
    <d v="1989-01-14T00:00:00"/>
    <s v="Gomeztown"/>
    <d v="2023-11-01T00:00:00"/>
    <n v="37"/>
  </r>
  <r>
    <s v="T01964"/>
    <d v="2024-08-14T00:00:00"/>
    <s v="C042"/>
    <s v="P049"/>
    <s v="S002"/>
    <n v="4"/>
    <n v="0.05"/>
    <s v="Cash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2000-02-08T00:00:00"/>
    <s v="North Teresashire"/>
    <d v="2021-11-09T00:00:00"/>
    <n v="26"/>
  </r>
  <r>
    <s v="T01965"/>
    <d v="2024-06-10T00:00:00"/>
    <s v="C037"/>
    <s v="P021"/>
    <s v="S001"/>
    <n v="4"/>
    <n v="0.05"/>
    <s v="Mobile Money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x v="1"/>
    <d v="1982-08-30T00:00:00"/>
    <s v="West Melissahaven"/>
    <d v="2024-01-31T00:00:00"/>
    <n v="43"/>
  </r>
  <r>
    <s v="T01966"/>
    <d v="2024-02-20T00:00:00"/>
    <s v="C166"/>
    <s v="P002"/>
    <s v="S004"/>
    <n v="1"/>
    <n v="0.05"/>
    <s v="Cash"/>
    <n v="818.76"/>
    <n v="527.62"/>
    <s v="Electronics"/>
    <s v="Television"/>
    <n v="818.76"/>
    <n v="527.62"/>
    <n v="291.14"/>
    <n v="0.35558649665347597"/>
    <n v="40.938000000000002"/>
    <n v="777.822"/>
    <n v="250.202"/>
    <x v="1"/>
    <d v="2001-05-13T00:00:00"/>
    <s v="South Markbury"/>
    <d v="2023-07-10T00:00:00"/>
    <n v="25"/>
  </r>
  <r>
    <s v="T01967"/>
    <d v="2023-10-09T00:00:00"/>
    <s v="C155"/>
    <s v="P030"/>
    <s v="S001"/>
    <n v="4"/>
    <n v="0.15"/>
    <s v="Cash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x v="0"/>
    <d v="1965-09-20T00:00:00"/>
    <s v="Kevinshire"/>
    <d v="2024-03-23T00:00:00"/>
    <n v="60"/>
  </r>
  <r>
    <s v="T01968"/>
    <d v="2024-03-19T00:00:00"/>
    <s v="C029"/>
    <s v="P030"/>
    <s v="S001"/>
    <n v="1"/>
    <n v="0.05"/>
    <s v="Credit Card"/>
    <n v="29.24"/>
    <n v="15.28"/>
    <s v="Fashion"/>
    <s v="Watches"/>
    <n v="29.24"/>
    <n v="15.28"/>
    <n v="13.959999999999999"/>
    <n v="0.47742818057455538"/>
    <n v="1.462"/>
    <n v="27.777999999999999"/>
    <n v="12.497999999999999"/>
    <x v="0"/>
    <d v="1978-05-20T00:00:00"/>
    <s v="West Charles"/>
    <d v="2021-08-30T00:00:00"/>
    <n v="48"/>
  </r>
  <r>
    <s v="T01969"/>
    <d v="2025-02-21T00:00:00"/>
    <s v="C198"/>
    <s v="P009"/>
    <s v="S001"/>
    <n v="3"/>
    <n v="0.05"/>
    <s v="Cash"/>
    <n v="123.19"/>
    <n v="80.36"/>
    <s v="Groceries"/>
    <s v="Snacks"/>
    <n v="369.57"/>
    <n v="241.07999999999998"/>
    <n v="128.49"/>
    <n v="0.34767432421462785"/>
    <n v="18.4785"/>
    <n v="351.0915"/>
    <n v="110.01150000000001"/>
    <x v="0"/>
    <d v="1986-01-23T00:00:00"/>
    <s v="Jessicaside"/>
    <d v="2022-12-10T00:00:00"/>
    <n v="40"/>
  </r>
  <r>
    <s v="T01970"/>
    <d v="2023-12-02T00:00:00"/>
    <s v="C003"/>
    <s v="P041"/>
    <s v="S001"/>
    <n v="5"/>
    <n v="0.1"/>
    <s v="Cash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1"/>
    <d v="2005-04-19T00:00:00"/>
    <s v="Port Allen"/>
    <d v="2024-02-12T00:00:00"/>
    <n v="21"/>
  </r>
  <r>
    <s v="T01971"/>
    <d v="2024-08-21T00:00:00"/>
    <s v="C052"/>
    <s v="P011"/>
    <s v="S002"/>
    <n v="4"/>
    <n v="0.15"/>
    <s v="Credit Card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1991-09-11T00:00:00"/>
    <s v="Walkerfurt"/>
    <d v="2024-04-25T00:00:00"/>
    <n v="34"/>
  </r>
  <r>
    <s v="T01972"/>
    <d v="2025-05-15T00:00:00"/>
    <s v="C079"/>
    <s v="P046"/>
    <s v="S003"/>
    <n v="4"/>
    <n v="0.05"/>
    <s v="Credit Card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1"/>
    <d v="1979-06-15T00:00:00"/>
    <s v="North Bradleyfurt"/>
    <d v="2024-07-06T00:00:00"/>
    <n v="47"/>
  </r>
  <r>
    <s v="T01973"/>
    <d v="2024-07-22T00:00:00"/>
    <s v="C015"/>
    <s v="P001"/>
    <s v="S005"/>
    <n v="3"/>
    <n v="0"/>
    <s v="Cash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0"/>
    <d v="1993-12-12T00:00:00"/>
    <s v="Quinnville"/>
    <d v="2022-11-27T00:00:00"/>
    <n v="32"/>
  </r>
  <r>
    <s v="T01974"/>
    <d v="2024-05-18T00:00:00"/>
    <s v="C012"/>
    <s v="P024"/>
    <s v="S001"/>
    <n v="5"/>
    <n v="0.1"/>
    <s v="Cash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x v="0"/>
    <d v="1989-12-08T00:00:00"/>
    <s v="Lake Dawn"/>
    <d v="2021-07-16T00:00:00"/>
    <n v="36"/>
  </r>
  <r>
    <s v="T01975"/>
    <d v="2023-11-16T00:00:00"/>
    <s v="C131"/>
    <s v="P032"/>
    <s v="S004"/>
    <n v="2"/>
    <n v="0"/>
    <s v="Credit Card"/>
    <n v="304.70999999999998"/>
    <n v="164.01"/>
    <s v="Groceries"/>
    <s v="Vegetables"/>
    <n v="609.41999999999996"/>
    <n v="328.02"/>
    <n v="281.39999999999998"/>
    <n v="0.46175051688490698"/>
    <n v="0"/>
    <n v="609.41999999999996"/>
    <n v="281.39999999999998"/>
    <x v="0"/>
    <d v="1996-10-18T00:00:00"/>
    <s v="Williamsport"/>
    <d v="2022-12-20T00:00:00"/>
    <n v="29"/>
  </r>
  <r>
    <s v="T01976"/>
    <d v="2024-10-02T00:00:00"/>
    <s v="C007"/>
    <s v="P013"/>
    <s v="S002"/>
    <n v="4"/>
    <n v="0.15"/>
    <s v="Credit Card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0"/>
    <d v="1985-01-11T00:00:00"/>
    <s v="West Jasmine"/>
    <d v="2021-10-13T00:00:00"/>
    <n v="41"/>
  </r>
  <r>
    <s v="T01977"/>
    <d v="2024-10-24T00:00:00"/>
    <s v="C091"/>
    <s v="P021"/>
    <s v="S003"/>
    <n v="2"/>
    <n v="0.15"/>
    <s v="Cash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0"/>
    <d v="1963-02-04T00:00:00"/>
    <s v="Port Williamhaven"/>
    <d v="2021-08-23T00:00:00"/>
    <n v="63"/>
  </r>
  <r>
    <s v="T01978"/>
    <d v="2023-09-21T00:00:00"/>
    <s v="C126"/>
    <s v="P012"/>
    <s v="S002"/>
    <n v="1"/>
    <n v="0.05"/>
    <s v="Cash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x v="0"/>
    <d v="1980-04-04T00:00:00"/>
    <s v="West Paulfurt"/>
    <d v="2024-12-28T00:00:00"/>
    <n v="46"/>
  </r>
  <r>
    <s v="T01979"/>
    <d v="2024-11-08T00:00:00"/>
    <s v="C073"/>
    <s v="P024"/>
    <s v="S003"/>
    <n v="1"/>
    <n v="0.1"/>
    <s v="Cash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x v="1"/>
    <d v="1964-12-04T00:00:00"/>
    <s v="Port Angelabury"/>
    <d v="2022-02-09T00:00:00"/>
    <n v="61"/>
  </r>
  <r>
    <s v="T01980"/>
    <d v="2025-01-28T00:00:00"/>
    <s v="C093"/>
    <s v="P018"/>
    <s v="S001"/>
    <n v="1"/>
    <n v="0.05"/>
    <s v="Credit Card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1978-04-14T00:00:00"/>
    <s v="Baldwinstad"/>
    <d v="2022-02-25T00:00:00"/>
    <n v="48"/>
  </r>
  <r>
    <s v="T01981"/>
    <d v="2025-05-06T00:00:00"/>
    <s v="C110"/>
    <s v="P019"/>
    <s v="S005"/>
    <n v="3"/>
    <n v="0.05"/>
    <s v="Mobile Money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1"/>
    <d v="1966-01-05T00:00:00"/>
    <s v="South Ianhaven"/>
    <d v="2022-12-31T00:00:00"/>
    <n v="60"/>
  </r>
  <r>
    <s v="T01982"/>
    <d v="2023-10-18T00:00:00"/>
    <s v="C039"/>
    <s v="P028"/>
    <s v="S003"/>
    <n v="5"/>
    <n v="0.1"/>
    <s v="Bank Transfer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x v="1"/>
    <d v="1996-11-02T00:00:00"/>
    <s v="Port Sandra"/>
    <d v="2022-10-17T00:00:00"/>
    <n v="29"/>
  </r>
  <r>
    <s v="T01983"/>
    <d v="2025-01-16T00:00:00"/>
    <s v="C027"/>
    <s v="P019"/>
    <s v="S003"/>
    <n v="4"/>
    <n v="0.1"/>
    <s v="Bank Transfer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x v="0"/>
    <d v="1959-02-05T00:00:00"/>
    <s v="Robertmouth"/>
    <d v="2023-08-30T00:00:00"/>
    <n v="67"/>
  </r>
  <r>
    <s v="T01984"/>
    <d v="2025-03-03T00:00:00"/>
    <s v="C183"/>
    <s v="P024"/>
    <s v="S001"/>
    <n v="1"/>
    <n v="0.05"/>
    <s v="Credit Card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x v="0"/>
    <d v="1990-11-19T00:00:00"/>
    <s v="New Tiffanyberg"/>
    <d v="2021-08-27T00:00:00"/>
    <n v="35"/>
  </r>
  <r>
    <s v="T01985"/>
    <d v="2025-01-04T00:00:00"/>
    <s v="C082"/>
    <s v="P024"/>
    <s v="S002"/>
    <n v="4"/>
    <n v="0.15"/>
    <s v="Mobile Money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x v="0"/>
    <d v="2003-05-11T00:00:00"/>
    <s v="Vasquezmouth"/>
    <d v="2024-06-29T00:00:00"/>
    <n v="23"/>
  </r>
  <r>
    <s v="T01986"/>
    <d v="2025-02-02T00:00:00"/>
    <s v="C018"/>
    <s v="P032"/>
    <s v="S001"/>
    <n v="5"/>
    <n v="0.15"/>
    <s v="Bank Transfer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1994-08-19T00:00:00"/>
    <s v="East William"/>
    <d v="2024-11-12T00:00:00"/>
    <n v="31"/>
  </r>
  <r>
    <s v="T01987"/>
    <d v="2025-01-08T00:00:00"/>
    <s v="C038"/>
    <s v="P021"/>
    <s v="S001"/>
    <n v="3"/>
    <n v="0.05"/>
    <s v="Credit Card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x v="0"/>
    <d v="1974-04-19T00:00:00"/>
    <s v="Wilsonbury"/>
    <d v="2021-05-10T00:00:00"/>
    <n v="52"/>
  </r>
  <r>
    <s v="T01988"/>
    <d v="2024-04-04T00:00:00"/>
    <s v="C197"/>
    <s v="P049"/>
    <s v="S004"/>
    <n v="3"/>
    <n v="0.1"/>
    <s v="Mobile Money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0"/>
    <d v="1957-09-23T00:00:00"/>
    <s v="Lake Emily"/>
    <d v="2020-11-18T00:00:00"/>
    <n v="68"/>
  </r>
  <r>
    <s v="T01989"/>
    <d v="2023-12-25T00:00:00"/>
    <s v="C109"/>
    <s v="P042"/>
    <s v="S004"/>
    <n v="4"/>
    <n v="0.1"/>
    <s v="Credit Card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1"/>
    <d v="2006-03-03T00:00:00"/>
    <s v="Port Fernandohaven"/>
    <d v="2021-07-29T00:00:00"/>
    <n v="20"/>
  </r>
  <r>
    <s v="T01990"/>
    <d v="2025-01-10T00:00:00"/>
    <s v="C168"/>
    <s v="P036"/>
    <s v="S002"/>
    <n v="4"/>
    <n v="0.15"/>
    <s v="Mobile Money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x v="0"/>
    <d v="1969-07-30T00:00:00"/>
    <s v="Lake Steventown"/>
    <d v="2022-10-01T00:00:00"/>
    <n v="56"/>
  </r>
  <r>
    <s v="T01991"/>
    <d v="2024-05-17T00:00:00"/>
    <s v="C138"/>
    <s v="P010"/>
    <s v="S005"/>
    <n v="4"/>
    <n v="0.05"/>
    <s v="Mobile Money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x v="1"/>
    <d v="1961-09-28T00:00:00"/>
    <s v="Melissaberg"/>
    <d v="2021-05-10T00:00:00"/>
    <n v="64"/>
  </r>
  <r>
    <s v="T01992"/>
    <d v="2024-11-07T00:00:00"/>
    <s v="C022"/>
    <s v="P037"/>
    <s v="S005"/>
    <n v="4"/>
    <n v="0.05"/>
    <s v="Cash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x v="0"/>
    <d v="1955-11-16T00:00:00"/>
    <s v="East James"/>
    <d v="2020-10-02T00:00:00"/>
    <n v="70"/>
  </r>
  <r>
    <s v="T01993"/>
    <d v="2023-09-15T00:00:00"/>
    <s v="C061"/>
    <s v="P013"/>
    <s v="S003"/>
    <n v="1"/>
    <n v="0.05"/>
    <s v="Cash"/>
    <n v="1134.8"/>
    <n v="675.1"/>
    <s v="Fashion"/>
    <s v="Watches"/>
    <n v="1134.8"/>
    <n v="675.1"/>
    <n v="459.69999999999993"/>
    <n v="0.40509340853013742"/>
    <n v="56.74"/>
    <n v="1078.06"/>
    <n v="402.95999999999992"/>
    <x v="0"/>
    <d v="1968-10-21T00:00:00"/>
    <s v="North Michellemouth"/>
    <d v="2021-02-01T00:00:00"/>
    <n v="57"/>
  </r>
  <r>
    <s v="T01994"/>
    <d v="2025-09-07T00:00:00"/>
    <s v="C093"/>
    <s v="P029"/>
    <s v="S005"/>
    <n v="4"/>
    <n v="0.05"/>
    <s v="Cash"/>
    <n v="1485.05"/>
    <n v="988.31"/>
    <s v="Fashion"/>
    <s v="Clothing"/>
    <n v="5940.2"/>
    <n v="3953.24"/>
    <n v="1986.96"/>
    <n v="0.33449378808794317"/>
    <n v="297.01"/>
    <n v="5643.19"/>
    <n v="1689.9499999999998"/>
    <x v="0"/>
    <d v="1978-04-14T00:00:00"/>
    <s v="Baldwinstad"/>
    <d v="2022-02-25T00:00:00"/>
    <n v="48"/>
  </r>
  <r>
    <s v="T01995"/>
    <d v="2024-04-04T00:00:00"/>
    <s v="C016"/>
    <s v="P043"/>
    <s v="S003"/>
    <n v="3"/>
    <n v="0.05"/>
    <s v="Bank Transfer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x v="0"/>
    <d v="1976-04-27T00:00:00"/>
    <s v="Murrayborough"/>
    <d v="2022-02-21T00:00:00"/>
    <n v="50"/>
  </r>
  <r>
    <s v="T01996"/>
    <d v="2023-10-24T00:00:00"/>
    <s v="C118"/>
    <s v="P034"/>
    <s v="S002"/>
    <n v="5"/>
    <n v="0.15"/>
    <s v="Credit Card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1975-08-27T00:00:00"/>
    <s v="Port William"/>
    <d v="2025-07-12T00:00:00"/>
    <n v="50"/>
  </r>
  <r>
    <s v="T01997"/>
    <d v="2023-12-29T00:00:00"/>
    <s v="C054"/>
    <s v="P027"/>
    <s v="S002"/>
    <n v="1"/>
    <n v="0.05"/>
    <s v="Cash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1"/>
    <d v="2002-11-10T00:00:00"/>
    <s v="New Kathleentown"/>
    <d v="2021-03-19T00:00:00"/>
    <n v="23"/>
  </r>
  <r>
    <s v="T01998"/>
    <d v="2024-01-05T00:00:00"/>
    <s v="C179"/>
    <s v="P009"/>
    <s v="S002"/>
    <n v="4"/>
    <n v="0"/>
    <s v="Mobile Money"/>
    <n v="123.19"/>
    <n v="80.36"/>
    <s v="Groceries"/>
    <s v="Snacks"/>
    <n v="492.76"/>
    <n v="321.44"/>
    <n v="171.32"/>
    <n v="0.34767432421462779"/>
    <n v="0"/>
    <n v="492.76"/>
    <n v="171.32"/>
    <x v="1"/>
    <d v="1985-02-14T00:00:00"/>
    <s v="Bennettburgh"/>
    <d v="2025-08-19T00:00:00"/>
    <n v="41"/>
  </r>
  <r>
    <s v="T01999"/>
    <d v="2024-04-24T00:00:00"/>
    <s v="C096"/>
    <s v="P020"/>
    <s v="S001"/>
    <n v="1"/>
    <n v="0"/>
    <s v="Mobile Money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1989-01-06T00:00:00"/>
    <s v="Lake Amanda"/>
    <d v="2021-10-27T00:00:00"/>
    <n v="37"/>
  </r>
  <r>
    <s v="T02000"/>
    <d v="2025-01-06T00:00:00"/>
    <s v="C153"/>
    <s v="P010"/>
    <s v="S002"/>
    <n v="1"/>
    <n v="0.05"/>
    <s v="Bank Transfer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x v="1"/>
    <d v="1988-04-07T00:00:00"/>
    <s v="Port Alex"/>
    <d v="2023-02-05T00:00:00"/>
    <n v="38"/>
  </r>
  <r>
    <s v="T02001"/>
    <d v="2024-08-07T00:00:00"/>
    <s v="C037"/>
    <s v="P001"/>
    <s v="S001"/>
    <n v="2"/>
    <n v="0"/>
    <s v="Cash"/>
    <n v="1673.69"/>
    <n v="1323.38"/>
    <s v="Electronics"/>
    <s v="Camera"/>
    <n v="3347.38"/>
    <n v="2646.76"/>
    <n v="700.61999999999989"/>
    <n v="0.20930399297360916"/>
    <n v="0"/>
    <n v="3347.38"/>
    <n v="700.61999999999989"/>
    <x v="1"/>
    <d v="1982-08-30T00:00:00"/>
    <s v="West Melissahaven"/>
    <d v="2024-01-31T00:00:00"/>
    <n v="43"/>
  </r>
  <r>
    <s v="T02002"/>
    <d v="2024-12-29T00:00:00"/>
    <s v="C146"/>
    <s v="P038"/>
    <s v="S004"/>
    <n v="2"/>
    <n v="0.05"/>
    <s v="Mobile Money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x v="1"/>
    <d v="1997-03-26T00:00:00"/>
    <s v="North Jamesport"/>
    <d v="2022-08-31T00:00:00"/>
    <n v="29"/>
  </r>
  <r>
    <s v="T02003"/>
    <d v="2023-09-17T00:00:00"/>
    <s v="C191"/>
    <s v="P048"/>
    <s v="S002"/>
    <n v="5"/>
    <n v="0.1"/>
    <s v="Mobile Money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1958-07-14T00:00:00"/>
    <s v="Kristinemouth"/>
    <d v="2022-06-11T00:00:00"/>
    <n v="67"/>
  </r>
  <r>
    <s v="T02004"/>
    <d v="2025-06-25T00:00:00"/>
    <s v="C106"/>
    <s v="P039"/>
    <s v="S003"/>
    <n v="4"/>
    <n v="0"/>
    <s v="Bank Transfer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x v="1"/>
    <d v="1987-04-23T00:00:00"/>
    <s v="Lake Ricardo"/>
    <d v="2025-02-06T00:00:00"/>
    <n v="39"/>
  </r>
  <r>
    <s v="T02005"/>
    <d v="2025-08-06T00:00:00"/>
    <s v="C029"/>
    <s v="P047"/>
    <s v="S002"/>
    <n v="1"/>
    <n v="0"/>
    <s v="Credit Card"/>
    <n v="1197.18"/>
    <n v="722.74"/>
    <s v="Electronics"/>
    <s v="Smartphone"/>
    <n v="1197.18"/>
    <n v="722.74"/>
    <n v="474.44000000000005"/>
    <n v="0.39629796688885549"/>
    <n v="0"/>
    <n v="1197.18"/>
    <n v="474.44000000000005"/>
    <x v="0"/>
    <d v="1978-05-20T00:00:00"/>
    <s v="West Charles"/>
    <d v="2021-08-30T00:00:00"/>
    <n v="48"/>
  </r>
  <r>
    <s v="T02006"/>
    <d v="2024-03-13T00:00:00"/>
    <s v="C129"/>
    <s v="P040"/>
    <s v="S002"/>
    <n v="1"/>
    <n v="0.15"/>
    <s v="Mobile Money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0"/>
    <d v="1958-10-08T00:00:00"/>
    <s v="New Michael"/>
    <d v="2024-12-10T00:00:00"/>
    <n v="67"/>
  </r>
  <r>
    <s v="T02007"/>
    <d v="2024-10-13T00:00:00"/>
    <s v="C175"/>
    <s v="P011"/>
    <s v="S004"/>
    <n v="5"/>
    <n v="0.1"/>
    <s v="Bank Transfer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x v="0"/>
    <d v="1998-01-07T00:00:00"/>
    <s v="Davidtown"/>
    <d v="2021-02-25T00:00:00"/>
    <n v="28"/>
  </r>
  <r>
    <s v="T02008"/>
    <d v="2024-03-26T00:00:00"/>
    <s v="C182"/>
    <s v="P024"/>
    <s v="S002"/>
    <n v="4"/>
    <n v="0.05"/>
    <s v="Bank Transfer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x v="0"/>
    <d v="2004-07-25T00:00:00"/>
    <s v="East Rodney"/>
    <d v="2021-04-16T00:00:00"/>
    <n v="21"/>
  </r>
  <r>
    <s v="T02009"/>
    <d v="2024-03-28T00:00:00"/>
    <s v="C024"/>
    <s v="P008"/>
    <s v="S005"/>
    <n v="4"/>
    <n v="0.05"/>
    <s v="Credit Card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1"/>
    <d v="1961-11-25T00:00:00"/>
    <s v="North April"/>
    <d v="2023-04-20T00:00:00"/>
    <n v="64"/>
  </r>
  <r>
    <s v="T02010"/>
    <d v="2025-04-04T00:00:00"/>
    <s v="C103"/>
    <s v="P025"/>
    <s v="S005"/>
    <n v="1"/>
    <n v="0.05"/>
    <s v="Mobile Money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x v="1"/>
    <d v="1964-10-26T00:00:00"/>
    <s v="Joyceside"/>
    <d v="2021-06-04T00:00:00"/>
    <n v="61"/>
  </r>
  <r>
    <s v="T02011"/>
    <d v="2024-10-03T00:00:00"/>
    <s v="C048"/>
    <s v="P003"/>
    <s v="S005"/>
    <n v="5"/>
    <n v="0"/>
    <s v="Mobile Money"/>
    <n v="337.63"/>
    <n v="169.03"/>
    <s v="Fashion"/>
    <s v="Footwear"/>
    <n v="1688.15"/>
    <n v="845.15"/>
    <n v="843.00000000000011"/>
    <n v="0.49936320824571279"/>
    <n v="0"/>
    <n v="1688.15"/>
    <n v="843.00000000000011"/>
    <x v="0"/>
    <d v="2004-12-30T00:00:00"/>
    <s v="Newtonborough"/>
    <d v="2022-04-10T00:00:00"/>
    <n v="21"/>
  </r>
  <r>
    <s v="T02012"/>
    <d v="2023-12-15T00:00:00"/>
    <s v="C123"/>
    <s v="P047"/>
    <s v="S003"/>
    <n v="4"/>
    <n v="0.15"/>
    <s v="Credit Card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1"/>
    <d v="1989-11-06T00:00:00"/>
    <s v="Cliffordbury"/>
    <d v="2022-06-06T00:00:00"/>
    <n v="36"/>
  </r>
  <r>
    <s v="T02013"/>
    <d v="2024-04-07T00:00:00"/>
    <s v="C014"/>
    <s v="P016"/>
    <s v="S003"/>
    <n v="4"/>
    <n v="0.05"/>
    <s v="Bank Transfer"/>
    <n v="1858.75"/>
    <n v="1451.16"/>
    <s v="Fashion"/>
    <s v="Accessories"/>
    <n v="7435"/>
    <n v="5804.64"/>
    <n v="1630.3599999999997"/>
    <n v="0.21928177538668456"/>
    <n v="371.75"/>
    <n v="7063.25"/>
    <n v="1258.6099999999997"/>
    <x v="0"/>
    <d v="1974-06-25T00:00:00"/>
    <s v="East Samantha"/>
    <d v="2021-11-09T00:00:00"/>
    <n v="51"/>
  </r>
  <r>
    <s v="T02014"/>
    <d v="2023-12-19T00:00:00"/>
    <s v="C028"/>
    <s v="P050"/>
    <s v="S001"/>
    <n v="1"/>
    <n v="0.1"/>
    <s v="Bank Transfer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1"/>
    <d v="1960-02-10T00:00:00"/>
    <s v="New David"/>
    <d v="2022-12-16T00:00:00"/>
    <n v="66"/>
  </r>
  <r>
    <s v="T02015"/>
    <d v="2025-02-11T00:00:00"/>
    <s v="C008"/>
    <s v="P025"/>
    <s v="S002"/>
    <n v="3"/>
    <n v="0.05"/>
    <s v="Cash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x v="0"/>
    <d v="1960-11-13T00:00:00"/>
    <s v="New Michaelland"/>
    <d v="2025-03-04T00:00:00"/>
    <n v="65"/>
  </r>
  <r>
    <s v="T02016"/>
    <d v="2024-02-20T00:00:00"/>
    <s v="C017"/>
    <s v="P036"/>
    <s v="S002"/>
    <n v="5"/>
    <n v="0"/>
    <s v="Bank Transfer"/>
    <n v="1501.46"/>
    <n v="1167.73"/>
    <s v="Fashion"/>
    <s v="Watches"/>
    <n v="7507.3"/>
    <n v="5838.65"/>
    <n v="1668.6500000000005"/>
    <n v="0.22227032355174303"/>
    <n v="0"/>
    <n v="7507.3"/>
    <n v="1668.6500000000005"/>
    <x v="1"/>
    <d v="1982-03-11T00:00:00"/>
    <s v="Peterside"/>
    <d v="2024-09-25T00:00:00"/>
    <n v="44"/>
  </r>
  <r>
    <s v="T02017"/>
    <d v="2023-09-30T00:00:00"/>
    <s v="C049"/>
    <s v="P005"/>
    <s v="S005"/>
    <n v="2"/>
    <n v="0"/>
    <s v="Credit Card"/>
    <n v="1396.22"/>
    <n v="1004.09"/>
    <s v="Fashion"/>
    <s v="Bags"/>
    <n v="2792.44"/>
    <n v="2008.18"/>
    <n v="784.26"/>
    <n v="0.28085115526206472"/>
    <n v="0"/>
    <n v="2792.44"/>
    <n v="784.26"/>
    <x v="0"/>
    <d v="1997-01-03T00:00:00"/>
    <s v="Chambersview"/>
    <d v="2022-06-23T00:00:00"/>
    <n v="29"/>
  </r>
  <r>
    <s v="T02018"/>
    <d v="2024-12-15T00:00:00"/>
    <s v="C069"/>
    <s v="P046"/>
    <s v="S001"/>
    <n v="5"/>
    <n v="0"/>
    <s v="Mobile Money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0"/>
    <d v="1965-10-14T00:00:00"/>
    <s v="New Reginald"/>
    <d v="2023-01-11T00:00:00"/>
    <n v="60"/>
  </r>
  <r>
    <s v="T02019"/>
    <d v="2023-12-08T00:00:00"/>
    <s v="C012"/>
    <s v="P029"/>
    <s v="S001"/>
    <n v="3"/>
    <n v="0"/>
    <s v="Bank Transfer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0"/>
    <d v="1989-12-08T00:00:00"/>
    <s v="Lake Dawn"/>
    <d v="2021-07-16T00:00:00"/>
    <n v="36"/>
  </r>
  <r>
    <s v="T02020"/>
    <d v="2025-03-20T00:00:00"/>
    <s v="C003"/>
    <s v="P045"/>
    <s v="S003"/>
    <n v="3"/>
    <n v="0.15"/>
    <s v="Credit Card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1"/>
    <d v="2005-04-19T00:00:00"/>
    <s v="Port Allen"/>
    <d v="2024-02-12T00:00:00"/>
    <n v="21"/>
  </r>
  <r>
    <s v="T02021"/>
    <d v="2023-11-15T00:00:00"/>
    <s v="C081"/>
    <s v="P017"/>
    <s v="S004"/>
    <n v="3"/>
    <n v="0.05"/>
    <s v="Cash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1"/>
    <d v="1988-07-20T00:00:00"/>
    <s v="South Christinabury"/>
    <d v="2022-09-22T00:00:00"/>
    <n v="37"/>
  </r>
  <r>
    <s v="T02022"/>
    <d v="2024-02-25T00:00:00"/>
    <s v="C085"/>
    <s v="P047"/>
    <s v="S004"/>
    <n v="5"/>
    <n v="0"/>
    <s v="Credit Card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1979-03-23T00:00:00"/>
    <s v="New Michaelview"/>
    <d v="2023-10-11T00:00:00"/>
    <n v="47"/>
  </r>
  <r>
    <s v="T02023"/>
    <d v="2024-07-05T00:00:00"/>
    <s v="C007"/>
    <s v="P005"/>
    <s v="S005"/>
    <n v="4"/>
    <n v="0.15"/>
    <s v="Cash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x v="0"/>
    <d v="1985-01-11T00:00:00"/>
    <s v="West Jasmine"/>
    <d v="2021-10-13T00:00:00"/>
    <n v="41"/>
  </r>
  <r>
    <s v="T02024"/>
    <d v="2023-12-01T00:00:00"/>
    <s v="C075"/>
    <s v="P028"/>
    <s v="S002"/>
    <n v="2"/>
    <n v="0.15"/>
    <s v="Cash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1954-09-17T00:00:00"/>
    <s v="New John"/>
    <d v="2021-05-12T00:00:00"/>
    <n v="71"/>
  </r>
  <r>
    <s v="T02025"/>
    <d v="2024-10-06T00:00:00"/>
    <s v="C161"/>
    <s v="P021"/>
    <s v="S001"/>
    <n v="2"/>
    <n v="0.05"/>
    <s v="Credit Card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1963-01-19T00:00:00"/>
    <s v="Shannontown"/>
    <d v="2023-01-31T00:00:00"/>
    <n v="63"/>
  </r>
  <r>
    <s v="T02026"/>
    <d v="2023-12-08T00:00:00"/>
    <s v="C197"/>
    <s v="P008"/>
    <s v="S002"/>
    <n v="5"/>
    <n v="0.1"/>
    <s v="Mobile Money"/>
    <n v="109.78"/>
    <n v="70.59"/>
    <s v="Fashion"/>
    <s v="Footwear"/>
    <n v="548.9"/>
    <n v="352.95000000000005"/>
    <n v="195.94999999999993"/>
    <n v="0.35698670067407534"/>
    <n v="54.89"/>
    <n v="494.01"/>
    <n v="141.05999999999995"/>
    <x v="0"/>
    <d v="1957-09-23T00:00:00"/>
    <s v="Lake Emily"/>
    <d v="2020-11-18T00:00:00"/>
    <n v="68"/>
  </r>
  <r>
    <s v="T02027"/>
    <d v="2024-12-12T00:00:00"/>
    <s v="C034"/>
    <s v="P024"/>
    <s v="S003"/>
    <n v="3"/>
    <n v="0.1"/>
    <s v="Mobile Money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1"/>
    <d v="1964-12-19T00:00:00"/>
    <s v="East Mary"/>
    <d v="2025-01-13T00:00:00"/>
    <n v="61"/>
  </r>
  <r>
    <s v="T02028"/>
    <d v="2024-07-01T00:00:00"/>
    <s v="C011"/>
    <s v="P011"/>
    <s v="S004"/>
    <n v="2"/>
    <n v="0.05"/>
    <s v="Cash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0"/>
    <d v="1997-03-03T00:00:00"/>
    <s v="Leburgh"/>
    <d v="2023-05-12T00:00:00"/>
    <n v="29"/>
  </r>
  <r>
    <s v="T02029"/>
    <d v="2025-01-30T00:00:00"/>
    <s v="C040"/>
    <s v="P032"/>
    <s v="S005"/>
    <n v="4"/>
    <n v="0"/>
    <s v="Cash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0"/>
    <d v="1974-11-06T00:00:00"/>
    <s v="Port Miguel"/>
    <d v="2022-07-12T00:00:00"/>
    <n v="51"/>
  </r>
  <r>
    <s v="T02030"/>
    <d v="2025-02-16T00:00:00"/>
    <s v="C037"/>
    <s v="P025"/>
    <s v="S003"/>
    <n v="5"/>
    <n v="0"/>
    <s v="Mobile Money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1"/>
    <d v="1982-08-30T00:00:00"/>
    <s v="West Melissahaven"/>
    <d v="2024-01-31T00:00:00"/>
    <n v="43"/>
  </r>
  <r>
    <s v="T02031"/>
    <d v="2024-03-29T00:00:00"/>
    <s v="C025"/>
    <s v="P036"/>
    <s v="S004"/>
    <n v="3"/>
    <n v="0.05"/>
    <s v="Bank Transfer"/>
    <n v="1501.46"/>
    <n v="1167.73"/>
    <s v="Fashion"/>
    <s v="Watches"/>
    <n v="4504.38"/>
    <n v="3503.19"/>
    <n v="1001.19"/>
    <n v="0.22227032355174298"/>
    <n v="225.21900000000002"/>
    <n v="4279.1610000000001"/>
    <n v="775.971"/>
    <x v="1"/>
    <d v="1971-03-12T00:00:00"/>
    <s v="Bradyshire"/>
    <d v="2022-01-14T00:00:00"/>
    <n v="55"/>
  </r>
  <r>
    <s v="T02032"/>
    <d v="2023-12-31T00:00:00"/>
    <s v="C042"/>
    <s v="P010"/>
    <s v="S001"/>
    <n v="3"/>
    <n v="0.1"/>
    <s v="Bank Transfer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x v="1"/>
    <d v="2000-02-08T00:00:00"/>
    <s v="North Teresashire"/>
    <d v="2021-11-09T00:00:00"/>
    <n v="26"/>
  </r>
  <r>
    <s v="T02033"/>
    <d v="2024-03-28T00:00:00"/>
    <s v="C023"/>
    <s v="P025"/>
    <s v="S001"/>
    <n v="2"/>
    <n v="0.15"/>
    <s v="Bank Transfer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x v="1"/>
    <d v="1972-05-09T00:00:00"/>
    <s v="New Christophermouth"/>
    <d v="2020-10-19T00:00:00"/>
    <n v="54"/>
  </r>
  <r>
    <s v="T02034"/>
    <d v="2025-05-18T00:00:00"/>
    <s v="C122"/>
    <s v="P041"/>
    <s v="S003"/>
    <n v="4"/>
    <n v="0.05"/>
    <s v="Cash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x v="0"/>
    <d v="1961-10-02T00:00:00"/>
    <s v="Simonstad"/>
    <d v="2024-06-24T00:00:00"/>
    <n v="64"/>
  </r>
  <r>
    <s v="T02035"/>
    <d v="2024-02-12T00:00:00"/>
    <s v="C146"/>
    <s v="P048"/>
    <s v="S004"/>
    <n v="1"/>
    <n v="0.1"/>
    <s v="Bank Transfer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1"/>
    <d v="1997-03-26T00:00:00"/>
    <s v="North Jamesport"/>
    <d v="2022-08-31T00:00:00"/>
    <n v="29"/>
  </r>
  <r>
    <s v="T02036"/>
    <d v="2024-07-20T00:00:00"/>
    <s v="C103"/>
    <s v="P022"/>
    <s v="S004"/>
    <n v="5"/>
    <n v="0.05"/>
    <s v="Mobile Money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1"/>
    <d v="1964-10-26T00:00:00"/>
    <s v="Joyceside"/>
    <d v="2021-06-04T00:00:00"/>
    <n v="61"/>
  </r>
  <r>
    <s v="T02037"/>
    <d v="2025-03-23T00:00:00"/>
    <s v="C094"/>
    <s v="P027"/>
    <s v="S005"/>
    <n v="5"/>
    <n v="0.1"/>
    <s v="Bank Transfer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1962-10-18T00:00:00"/>
    <s v="Seanland"/>
    <d v="2025-08-07T00:00:00"/>
    <n v="63"/>
  </r>
  <r>
    <s v="T02038"/>
    <d v="2025-05-06T00:00:00"/>
    <s v="C022"/>
    <s v="P022"/>
    <s v="S004"/>
    <n v="5"/>
    <n v="0.15"/>
    <s v="Bank Transfer"/>
    <n v="25.57"/>
    <n v="19.05"/>
    <s v="Groceries"/>
    <s v="Vegetables"/>
    <n v="127.85"/>
    <n v="95.25"/>
    <n v="32.599999999999994"/>
    <n v="0.25498631208447398"/>
    <n v="19.177499999999998"/>
    <n v="108.6725"/>
    <n v="13.422499999999999"/>
    <x v="0"/>
    <d v="1955-11-16T00:00:00"/>
    <s v="East James"/>
    <d v="2020-10-02T00:00:00"/>
    <n v="70"/>
  </r>
  <r>
    <s v="T02039"/>
    <d v="2023-10-08T00:00:00"/>
    <s v="C175"/>
    <s v="P022"/>
    <s v="S001"/>
    <n v="5"/>
    <n v="0"/>
    <s v="Credit Card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98-01-07T00:00:00"/>
    <s v="Davidtown"/>
    <d v="2021-02-25T00:00:00"/>
    <n v="28"/>
  </r>
  <r>
    <s v="T02040"/>
    <d v="2025-07-07T00:00:00"/>
    <s v="C180"/>
    <s v="P018"/>
    <s v="S005"/>
    <n v="1"/>
    <n v="0.05"/>
    <s v="Cash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1"/>
    <d v="1959-12-15T00:00:00"/>
    <s v="West Dakotaside"/>
    <d v="2022-10-19T00:00:00"/>
    <n v="66"/>
  </r>
  <r>
    <s v="T02041"/>
    <d v="2023-11-21T00:00:00"/>
    <s v="C075"/>
    <s v="P024"/>
    <s v="S004"/>
    <n v="2"/>
    <n v="0.15"/>
    <s v="Cash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0"/>
    <d v="1954-09-17T00:00:00"/>
    <s v="New John"/>
    <d v="2021-05-12T00:00:00"/>
    <n v="71"/>
  </r>
  <r>
    <s v="T02042"/>
    <d v="2024-08-07T00:00:00"/>
    <s v="C058"/>
    <s v="P046"/>
    <s v="S004"/>
    <n v="4"/>
    <n v="0"/>
    <s v="Bank Transfer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0"/>
    <d v="2005-07-22T00:00:00"/>
    <s v="West Tinatown"/>
    <d v="2020-11-10T00:00:00"/>
    <n v="20"/>
  </r>
  <r>
    <s v="T02043"/>
    <d v="2024-09-29T00:00:00"/>
    <s v="C120"/>
    <s v="P015"/>
    <s v="S004"/>
    <n v="5"/>
    <n v="0.15"/>
    <s v="Cash"/>
    <n v="270.45"/>
    <n v="187.6"/>
    <s v="Fashion"/>
    <s v="Bags"/>
    <n v="1352.25"/>
    <n v="938"/>
    <n v="414.25"/>
    <n v="0.30634128304677388"/>
    <n v="202.83750000000001"/>
    <n v="1149.4124999999999"/>
    <n v="211.41249999999991"/>
    <x v="1"/>
    <d v="1964-01-10T00:00:00"/>
    <s v="Annaborough"/>
    <d v="2020-10-18T00:00:00"/>
    <n v="62"/>
  </r>
  <r>
    <s v="T02044"/>
    <d v="2025-03-27T00:00:00"/>
    <s v="C022"/>
    <s v="P013"/>
    <s v="S002"/>
    <n v="1"/>
    <n v="0.15"/>
    <s v="Mobile Money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0"/>
    <d v="1955-11-16T00:00:00"/>
    <s v="East James"/>
    <d v="2020-10-02T00:00:00"/>
    <n v="70"/>
  </r>
  <r>
    <s v="T02045"/>
    <d v="2024-09-20T00:00:00"/>
    <s v="C052"/>
    <s v="P044"/>
    <s v="S004"/>
    <n v="3"/>
    <n v="0"/>
    <s v="Bank Transfer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x v="1"/>
    <d v="1991-09-11T00:00:00"/>
    <s v="Walkerfurt"/>
    <d v="2024-04-25T00:00:00"/>
    <n v="34"/>
  </r>
  <r>
    <s v="T02046"/>
    <d v="2024-07-11T00:00:00"/>
    <s v="C088"/>
    <s v="P033"/>
    <s v="S005"/>
    <n v="4"/>
    <n v="0.05"/>
    <s v="Mobile Money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1"/>
    <d v="1997-10-11T00:00:00"/>
    <s v="North Christian"/>
    <d v="2022-09-12T00:00:00"/>
    <n v="28"/>
  </r>
  <r>
    <s v="T02047"/>
    <d v="2025-07-13T00:00:00"/>
    <s v="C030"/>
    <s v="P022"/>
    <s v="S003"/>
    <n v="4"/>
    <n v="0"/>
    <s v="Credit Card"/>
    <n v="25.57"/>
    <n v="19.05"/>
    <s v="Groceries"/>
    <s v="Vegetables"/>
    <n v="102.28"/>
    <n v="76.2"/>
    <n v="26.08"/>
    <n v="0.25498631208447398"/>
    <n v="0"/>
    <n v="102.28"/>
    <n v="26.08"/>
    <x v="0"/>
    <d v="2002-06-10T00:00:00"/>
    <s v="Thomashaven"/>
    <d v="2022-08-27T00:00:00"/>
    <n v="24"/>
  </r>
  <r>
    <s v="T02048"/>
    <d v="2024-04-03T00:00:00"/>
    <s v="C121"/>
    <s v="P050"/>
    <s v="S002"/>
    <n v="2"/>
    <n v="0.1"/>
    <s v="Cash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x v="0"/>
    <d v="1967-02-28T00:00:00"/>
    <s v="Sarahhaven"/>
    <d v="2021-10-11T00:00:00"/>
    <n v="59"/>
  </r>
  <r>
    <s v="T02049"/>
    <d v="2024-06-24T00:00:00"/>
    <s v="C154"/>
    <s v="P048"/>
    <s v="S004"/>
    <n v="1"/>
    <n v="0.1"/>
    <s v="Mobile Money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0"/>
    <d v="1971-09-02T00:00:00"/>
    <s v="East Codyton"/>
    <d v="2023-11-21T00:00:00"/>
    <n v="54"/>
  </r>
  <r>
    <s v="T02050"/>
    <d v="2025-01-02T00:00:00"/>
    <s v="C122"/>
    <s v="P006"/>
    <s v="S002"/>
    <n v="1"/>
    <n v="0.05"/>
    <s v="Cash"/>
    <n v="318.05"/>
    <n v="187.34"/>
    <s v="Groceries"/>
    <s v="Fruits"/>
    <n v="318.05"/>
    <n v="187.34"/>
    <n v="130.71"/>
    <n v="0.41097311743436565"/>
    <n v="15.902500000000002"/>
    <n v="302.14750000000004"/>
    <n v="114.80750000000003"/>
    <x v="0"/>
    <d v="1961-10-02T00:00:00"/>
    <s v="Simonstad"/>
    <d v="2024-06-24T00:00:00"/>
    <n v="64"/>
  </r>
  <r>
    <s v="T02051"/>
    <d v="2024-01-05T00:00:00"/>
    <s v="C195"/>
    <s v="P043"/>
    <s v="S004"/>
    <n v="3"/>
    <n v="0.1"/>
    <s v="Credit Card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x v="1"/>
    <d v="1976-08-23T00:00:00"/>
    <s v="East Raymond"/>
    <d v="2025-06-19T00:00:00"/>
    <n v="49"/>
  </r>
  <r>
    <s v="T02052"/>
    <d v="2025-05-26T00:00:00"/>
    <s v="C022"/>
    <s v="P036"/>
    <s v="S002"/>
    <n v="1"/>
    <n v="0.1"/>
    <s v="Mobile Money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0"/>
    <d v="1955-11-16T00:00:00"/>
    <s v="East James"/>
    <d v="2020-10-02T00:00:00"/>
    <n v="70"/>
  </r>
  <r>
    <s v="T02053"/>
    <d v="2025-01-24T00:00:00"/>
    <s v="C021"/>
    <s v="P019"/>
    <s v="S003"/>
    <n v="4"/>
    <n v="0.15"/>
    <s v="Credit Card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x v="0"/>
    <d v="1993-11-17T00:00:00"/>
    <s v="Meganmouth"/>
    <d v="2022-01-22T00:00:00"/>
    <n v="32"/>
  </r>
  <r>
    <s v="T02054"/>
    <d v="2024-12-01T00:00:00"/>
    <s v="C172"/>
    <s v="P035"/>
    <s v="S003"/>
    <n v="2"/>
    <n v="0"/>
    <s v="Cash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x v="1"/>
    <d v="1977-03-14T00:00:00"/>
    <s v="New Fred"/>
    <d v="2025-06-21T00:00:00"/>
    <n v="49"/>
  </r>
  <r>
    <s v="T02055"/>
    <d v="2024-08-18T00:00:00"/>
    <s v="C110"/>
    <s v="P042"/>
    <s v="S003"/>
    <n v="3"/>
    <n v="0.05"/>
    <s v="Credit Card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x v="1"/>
    <d v="1966-01-05T00:00:00"/>
    <s v="South Ianhaven"/>
    <d v="2022-12-31T00:00:00"/>
    <n v="60"/>
  </r>
  <r>
    <s v="T02056"/>
    <d v="2024-12-10T00:00:00"/>
    <s v="C090"/>
    <s v="P026"/>
    <s v="S004"/>
    <n v="4"/>
    <n v="0.15"/>
    <s v="Credit Card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0"/>
    <d v="1975-08-18T00:00:00"/>
    <s v="Fergusonview"/>
    <d v="2022-01-16T00:00:00"/>
    <n v="50"/>
  </r>
  <r>
    <s v="T02057"/>
    <d v="2024-12-09T00:00:00"/>
    <s v="C179"/>
    <s v="P032"/>
    <s v="S004"/>
    <n v="3"/>
    <n v="0.15"/>
    <s v="Cash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1"/>
    <d v="1985-02-14T00:00:00"/>
    <s v="Bennettburgh"/>
    <d v="2025-08-19T00:00:00"/>
    <n v="41"/>
  </r>
  <r>
    <s v="T02058"/>
    <d v="2025-07-03T00:00:00"/>
    <s v="C144"/>
    <s v="P013"/>
    <s v="S005"/>
    <n v="2"/>
    <n v="0"/>
    <s v="Credit Card"/>
    <n v="1134.8"/>
    <n v="675.1"/>
    <s v="Fashion"/>
    <s v="Watches"/>
    <n v="2269.6"/>
    <n v="1350.2"/>
    <n v="919.39999999999986"/>
    <n v="0.40509340853013742"/>
    <n v="0"/>
    <n v="2269.6"/>
    <n v="919.39999999999986"/>
    <x v="1"/>
    <d v="1963-09-02T00:00:00"/>
    <s v="North Lisa"/>
    <d v="2021-03-03T00:00:00"/>
    <n v="62"/>
  </r>
  <r>
    <s v="T02059"/>
    <d v="2025-05-10T00:00:00"/>
    <s v="C083"/>
    <s v="P019"/>
    <s v="S003"/>
    <n v="1"/>
    <n v="0.05"/>
    <s v="Mobile Money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1"/>
    <d v="1981-03-29T00:00:00"/>
    <s v="West Josephport"/>
    <d v="2022-02-08T00:00:00"/>
    <n v="45"/>
  </r>
  <r>
    <s v="T02060"/>
    <d v="2024-07-05T00:00:00"/>
    <s v="C038"/>
    <s v="P027"/>
    <s v="S004"/>
    <n v="3"/>
    <n v="0"/>
    <s v="Mobile Money"/>
    <n v="1272.23"/>
    <n v="952.65"/>
    <s v="Electronics"/>
    <s v="Smartphone"/>
    <n v="3816.69"/>
    <n v="2857.95"/>
    <n v="958.74000000000024"/>
    <n v="0.25119671757465245"/>
    <n v="0"/>
    <n v="3816.69"/>
    <n v="958.74000000000024"/>
    <x v="0"/>
    <d v="1974-04-19T00:00:00"/>
    <s v="Wilsonbury"/>
    <d v="2021-05-10T00:00:00"/>
    <n v="52"/>
  </r>
  <r>
    <s v="T02061"/>
    <d v="2023-12-23T00:00:00"/>
    <s v="C068"/>
    <s v="P040"/>
    <s v="S005"/>
    <n v="1"/>
    <n v="0.15"/>
    <s v="Credit Card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1"/>
    <d v="1981-06-09T00:00:00"/>
    <s v="New Julia"/>
    <d v="2024-06-13T00:00:00"/>
    <n v="45"/>
  </r>
  <r>
    <s v="T02062"/>
    <d v="2024-12-03T00:00:00"/>
    <s v="C163"/>
    <s v="P028"/>
    <s v="S004"/>
    <n v="5"/>
    <n v="0"/>
    <s v="Cash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x v="1"/>
    <d v="1985-10-08T00:00:00"/>
    <s v="Lake Lindsay"/>
    <d v="2025-08-20T00:00:00"/>
    <n v="40"/>
  </r>
  <r>
    <s v="T02063"/>
    <d v="2024-08-07T00:00:00"/>
    <s v="C056"/>
    <s v="P042"/>
    <s v="S002"/>
    <n v="4"/>
    <n v="0.05"/>
    <s v="Mobile Money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x v="1"/>
    <d v="2004-09-23T00:00:00"/>
    <s v="North Tracey"/>
    <d v="2021-06-19T00:00:00"/>
    <n v="21"/>
  </r>
  <r>
    <s v="T02064"/>
    <d v="2024-02-11T00:00:00"/>
    <s v="C056"/>
    <s v="P045"/>
    <s v="S003"/>
    <n v="2"/>
    <n v="0.05"/>
    <s v="Cash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1"/>
    <d v="2004-09-23T00:00:00"/>
    <s v="North Tracey"/>
    <d v="2021-06-19T00:00:00"/>
    <n v="21"/>
  </r>
  <r>
    <s v="T02065"/>
    <d v="2025-06-26T00:00:00"/>
    <s v="C095"/>
    <s v="P007"/>
    <s v="S003"/>
    <n v="1"/>
    <n v="0.1"/>
    <s v="Bank Transfer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0"/>
    <d v="1982-08-20T00:00:00"/>
    <s v="Seanville"/>
    <d v="2020-12-19T00:00:00"/>
    <n v="43"/>
  </r>
  <r>
    <s v="T02066"/>
    <d v="2024-02-23T00:00:00"/>
    <s v="C129"/>
    <s v="P010"/>
    <s v="S001"/>
    <n v="4"/>
    <n v="0.15"/>
    <s v="Mobile Money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58-10-08T00:00:00"/>
    <s v="New Michael"/>
    <d v="2024-12-10T00:00:00"/>
    <n v="67"/>
  </r>
  <r>
    <s v="T02067"/>
    <d v="2023-12-28T00:00:00"/>
    <s v="C106"/>
    <s v="P006"/>
    <s v="S003"/>
    <n v="3"/>
    <n v="0.15"/>
    <s v="Bank Transfer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1"/>
    <d v="1987-04-23T00:00:00"/>
    <s v="Lake Ricardo"/>
    <d v="2025-02-06T00:00:00"/>
    <n v="39"/>
  </r>
  <r>
    <s v="T02068"/>
    <d v="2024-11-14T00:00:00"/>
    <s v="C030"/>
    <s v="P002"/>
    <s v="S002"/>
    <n v="4"/>
    <n v="0.15"/>
    <s v="Bank Transfer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0"/>
    <d v="2002-06-10T00:00:00"/>
    <s v="Thomashaven"/>
    <d v="2022-08-27T00:00:00"/>
    <n v="24"/>
  </r>
  <r>
    <s v="T02069"/>
    <d v="2025-07-22T00:00:00"/>
    <s v="C046"/>
    <s v="P041"/>
    <s v="S005"/>
    <n v="5"/>
    <n v="0.05"/>
    <s v="Mobile Money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x v="0"/>
    <d v="1964-01-21T00:00:00"/>
    <s v="New Jontown"/>
    <d v="2022-06-25T00:00:00"/>
    <n v="62"/>
  </r>
  <r>
    <s v="T02070"/>
    <d v="2025-03-30T00:00:00"/>
    <s v="C098"/>
    <s v="P013"/>
    <s v="S003"/>
    <n v="4"/>
    <n v="0.1"/>
    <s v="Cash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1"/>
    <d v="2005-01-09T00:00:00"/>
    <s v="East Colinmouth"/>
    <d v="2023-05-22T00:00:00"/>
    <n v="21"/>
  </r>
  <r>
    <s v="T02071"/>
    <d v="2024-04-13T00:00:00"/>
    <s v="C023"/>
    <s v="P004"/>
    <s v="S001"/>
    <n v="1"/>
    <n v="0"/>
    <s v="Mobile Money"/>
    <n v="1853.77"/>
    <n v="1363.52"/>
    <s v="Fashion"/>
    <s v="Accessories"/>
    <n v="1853.77"/>
    <n v="1363.52"/>
    <n v="490.25"/>
    <n v="0.26446107122242779"/>
    <n v="0"/>
    <n v="1853.77"/>
    <n v="490.25"/>
    <x v="1"/>
    <d v="1972-05-09T00:00:00"/>
    <s v="New Christophermouth"/>
    <d v="2020-10-19T00:00:00"/>
    <n v="54"/>
  </r>
  <r>
    <s v="T02072"/>
    <d v="2025-06-29T00:00:00"/>
    <s v="C027"/>
    <s v="P038"/>
    <s v="S004"/>
    <n v="5"/>
    <n v="0"/>
    <s v="Mobile Money"/>
    <n v="366.93"/>
    <n v="285.23"/>
    <s v="Fashion"/>
    <s v="Footwear"/>
    <n v="1834.65"/>
    <n v="1426.15"/>
    <n v="408.5"/>
    <n v="0.22265827269506444"/>
    <n v="0"/>
    <n v="1834.65"/>
    <n v="408.5"/>
    <x v="0"/>
    <d v="1959-02-05T00:00:00"/>
    <s v="Robertmouth"/>
    <d v="2023-08-30T00:00:00"/>
    <n v="67"/>
  </r>
  <r>
    <s v="T02073"/>
    <d v="2023-12-11T00:00:00"/>
    <s v="C129"/>
    <s v="P029"/>
    <s v="S005"/>
    <n v="1"/>
    <n v="0.1"/>
    <s v="Mobile Money"/>
    <n v="1485.05"/>
    <n v="988.31"/>
    <s v="Fashion"/>
    <s v="Clothing"/>
    <n v="1485.05"/>
    <n v="988.31"/>
    <n v="496.74"/>
    <n v="0.33449378808794317"/>
    <n v="148.505"/>
    <n v="1336.5450000000001"/>
    <n v="348.23500000000013"/>
    <x v="0"/>
    <d v="1958-10-08T00:00:00"/>
    <s v="New Michael"/>
    <d v="2024-12-10T00:00:00"/>
    <n v="67"/>
  </r>
  <r>
    <s v="T02074"/>
    <d v="2024-02-23T00:00:00"/>
    <s v="C055"/>
    <s v="P018"/>
    <s v="S002"/>
    <n v="4"/>
    <n v="0.15"/>
    <s v="Cash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x v="0"/>
    <d v="1976-07-09T00:00:00"/>
    <s v="Andersonville"/>
    <d v="2021-02-05T00:00:00"/>
    <n v="49"/>
  </r>
  <r>
    <s v="T02075"/>
    <d v="2024-02-06T00:00:00"/>
    <s v="C051"/>
    <s v="P008"/>
    <s v="S004"/>
    <n v="1"/>
    <n v="0.1"/>
    <s v="Mobile Money"/>
    <n v="109.78"/>
    <n v="70.59"/>
    <s v="Fashion"/>
    <s v="Footwear"/>
    <n v="109.78"/>
    <n v="70.59"/>
    <n v="39.19"/>
    <n v="0.3569867006740754"/>
    <n v="10.978000000000002"/>
    <n v="98.801999999999992"/>
    <n v="28.211999999999989"/>
    <x v="1"/>
    <d v="2004-12-19T00:00:00"/>
    <s v="Boyerstad"/>
    <d v="2024-02-25T00:00:00"/>
    <n v="21"/>
  </r>
  <r>
    <s v="T02076"/>
    <d v="2024-01-04T00:00:00"/>
    <s v="C106"/>
    <s v="P010"/>
    <s v="S004"/>
    <n v="1"/>
    <n v="0.1"/>
    <s v="Credit Card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1"/>
    <d v="1987-04-23T00:00:00"/>
    <s v="Lake Ricardo"/>
    <d v="2025-02-06T00:00:00"/>
    <n v="39"/>
  </r>
  <r>
    <s v="T02077"/>
    <d v="2024-10-26T00:00:00"/>
    <s v="C130"/>
    <s v="P024"/>
    <s v="S003"/>
    <n v="3"/>
    <n v="0.1"/>
    <s v="Bank Transfer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1982-02-03T00:00:00"/>
    <s v="Marcchester"/>
    <d v="2024-07-15T00:00:00"/>
    <n v="44"/>
  </r>
  <r>
    <s v="T02078"/>
    <d v="2024-06-15T00:00:00"/>
    <s v="C107"/>
    <s v="P009"/>
    <s v="S002"/>
    <n v="1"/>
    <n v="0.15"/>
    <s v="Cash"/>
    <n v="123.19"/>
    <n v="80.36"/>
    <s v="Groceries"/>
    <s v="Snacks"/>
    <n v="123.19"/>
    <n v="80.36"/>
    <n v="42.83"/>
    <n v="0.34767432421462779"/>
    <n v="18.4785"/>
    <n v="104.7115"/>
    <n v="24.351500000000001"/>
    <x v="1"/>
    <d v="1995-10-08T00:00:00"/>
    <s v="Lake Dale"/>
    <d v="2023-07-17T00:00:00"/>
    <n v="30"/>
  </r>
  <r>
    <s v="T02079"/>
    <d v="2025-08-03T00:00:00"/>
    <s v="C004"/>
    <s v="P020"/>
    <s v="S001"/>
    <n v="2"/>
    <n v="0.1"/>
    <s v="Bank Transfer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x v="0"/>
    <d v="1992-06-16T00:00:00"/>
    <s v="East Edgarborough"/>
    <d v="2024-09-09T00:00:00"/>
    <n v="34"/>
  </r>
  <r>
    <s v="T02080"/>
    <d v="2025-05-13T00:00:00"/>
    <s v="C086"/>
    <s v="P012"/>
    <s v="S002"/>
    <n v="5"/>
    <n v="0.15"/>
    <s v="Credit Card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1"/>
    <d v="1975-09-26T00:00:00"/>
    <s v="Port Stephanie"/>
    <d v="2023-07-26T00:00:00"/>
    <n v="50"/>
  </r>
  <r>
    <s v="T02081"/>
    <d v="2024-10-26T00:00:00"/>
    <s v="C143"/>
    <s v="P050"/>
    <s v="S004"/>
    <n v="2"/>
    <n v="0.15"/>
    <s v="Cash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61-06-03T00:00:00"/>
    <s v="South Jameschester"/>
    <d v="2023-06-10T00:00:00"/>
    <n v="65"/>
  </r>
  <r>
    <s v="T02082"/>
    <d v="2023-09-16T00:00:00"/>
    <s v="C148"/>
    <s v="P013"/>
    <s v="S004"/>
    <n v="2"/>
    <n v="0.15"/>
    <s v="Credit Card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1"/>
    <d v="2005-07-08T00:00:00"/>
    <s v="Charlesmouth"/>
    <d v="2024-11-05T00:00:00"/>
    <n v="20"/>
  </r>
  <r>
    <s v="T02083"/>
    <d v="2025-06-08T00:00:00"/>
    <s v="C104"/>
    <s v="P028"/>
    <s v="S003"/>
    <n v="5"/>
    <n v="0.05"/>
    <s v="Mobile Money"/>
    <n v="673.78"/>
    <n v="363.33"/>
    <s v="Electronics"/>
    <s v="Smartphone"/>
    <n v="3368.8999999999996"/>
    <n v="1816.6499999999999"/>
    <n v="1552.2499999999998"/>
    <n v="0.46075870462168661"/>
    <n v="168.44499999999999"/>
    <n v="3200.4549999999995"/>
    <n v="1383.8049999999996"/>
    <x v="0"/>
    <d v="1965-03-20T00:00:00"/>
    <s v="West Ann"/>
    <d v="2024-01-17T00:00:00"/>
    <n v="61"/>
  </r>
  <r>
    <s v="T02084"/>
    <d v="2024-01-22T00:00:00"/>
    <s v="C060"/>
    <s v="P016"/>
    <s v="S001"/>
    <n v="2"/>
    <n v="0"/>
    <s v="Mobile Money"/>
    <n v="1858.75"/>
    <n v="1451.16"/>
    <s v="Fashion"/>
    <s v="Accessories"/>
    <n v="3717.5"/>
    <n v="2902.32"/>
    <n v="815.17999999999984"/>
    <n v="0.21928177538668456"/>
    <n v="0"/>
    <n v="3717.5"/>
    <n v="815.17999999999984"/>
    <x v="0"/>
    <d v="1997-10-09T00:00:00"/>
    <s v="Carlyberg"/>
    <d v="2025-06-15T00:00:00"/>
    <n v="28"/>
  </r>
  <r>
    <s v="T02085"/>
    <d v="2025-03-07T00:00:00"/>
    <s v="C196"/>
    <s v="P049"/>
    <s v="S003"/>
    <n v="5"/>
    <n v="0.05"/>
    <s v="Bank Transfer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1"/>
    <d v="1964-04-24T00:00:00"/>
    <s v="Woodbury"/>
    <d v="2025-02-19T00:00:00"/>
    <n v="62"/>
  </r>
  <r>
    <s v="T02086"/>
    <d v="2024-02-15T00:00:00"/>
    <s v="C053"/>
    <s v="P042"/>
    <s v="S001"/>
    <n v="1"/>
    <n v="0"/>
    <s v="Mobile Money"/>
    <n v="453.62"/>
    <n v="316.63"/>
    <s v="Fashion"/>
    <s v="Clothing"/>
    <n v="453.62"/>
    <n v="316.63"/>
    <n v="136.99"/>
    <n v="0.30199285745778409"/>
    <n v="0"/>
    <n v="453.62"/>
    <n v="136.99"/>
    <x v="1"/>
    <d v="1998-04-20T00:00:00"/>
    <s v="Lake Michaelshire"/>
    <d v="2024-04-07T00:00:00"/>
    <n v="28"/>
  </r>
  <r>
    <s v="T02087"/>
    <d v="2024-08-03T00:00:00"/>
    <s v="C003"/>
    <s v="P015"/>
    <s v="S005"/>
    <n v="2"/>
    <n v="0"/>
    <s v="Cash"/>
    <n v="270.45"/>
    <n v="187.6"/>
    <s v="Fashion"/>
    <s v="Bags"/>
    <n v="540.9"/>
    <n v="375.2"/>
    <n v="165.7"/>
    <n v="0.30634128304677388"/>
    <n v="0"/>
    <n v="540.9"/>
    <n v="165.7"/>
    <x v="1"/>
    <d v="2005-04-19T00:00:00"/>
    <s v="Port Allen"/>
    <d v="2024-02-12T00:00:00"/>
    <n v="21"/>
  </r>
  <r>
    <s v="T02088"/>
    <d v="2024-08-18T00:00:00"/>
    <s v="C147"/>
    <s v="P019"/>
    <s v="S004"/>
    <n v="1"/>
    <n v="0.05"/>
    <s v="Mobile Money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1"/>
    <d v="1967-02-03T00:00:00"/>
    <s v="New Jason"/>
    <d v="2023-05-20T00:00:00"/>
    <n v="59"/>
  </r>
  <r>
    <s v="T02089"/>
    <d v="2024-10-31T00:00:00"/>
    <s v="C163"/>
    <s v="P031"/>
    <s v="S003"/>
    <n v="2"/>
    <n v="0.05"/>
    <s v="Credit Card"/>
    <n v="1095.72"/>
    <n v="822.2"/>
    <s v="Groceries"/>
    <s v="Snacks"/>
    <n v="2191.44"/>
    <n v="1644.4"/>
    <n v="547.04"/>
    <n v="0.24962581681451462"/>
    <n v="109.572"/>
    <n v="2081.8679999999999"/>
    <n v="437.46799999999985"/>
    <x v="1"/>
    <d v="1985-10-08T00:00:00"/>
    <s v="Lake Lindsay"/>
    <d v="2025-08-20T00:00:00"/>
    <n v="40"/>
  </r>
  <r>
    <s v="T02090"/>
    <d v="2025-02-07T00:00:00"/>
    <s v="C077"/>
    <s v="P045"/>
    <s v="S002"/>
    <n v="5"/>
    <n v="0.05"/>
    <s v="Mobile Money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1"/>
    <d v="2002-12-24T00:00:00"/>
    <s v="North Meagan"/>
    <d v="2022-10-21T00:00:00"/>
    <n v="23"/>
  </r>
  <r>
    <s v="T02091"/>
    <d v="2025-05-10T00:00:00"/>
    <s v="C198"/>
    <s v="P038"/>
    <s v="S003"/>
    <n v="1"/>
    <n v="0.1"/>
    <s v="Cash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x v="0"/>
    <d v="1986-01-23T00:00:00"/>
    <s v="Jessicaside"/>
    <d v="2022-12-10T00:00:00"/>
    <n v="40"/>
  </r>
  <r>
    <s v="T02092"/>
    <d v="2025-08-08T00:00:00"/>
    <s v="C037"/>
    <s v="P050"/>
    <s v="S001"/>
    <n v="5"/>
    <n v="0"/>
    <s v="Cash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1"/>
    <d v="1982-08-30T00:00:00"/>
    <s v="West Melissahaven"/>
    <d v="2024-01-31T00:00:00"/>
    <n v="43"/>
  </r>
  <r>
    <s v="T02093"/>
    <d v="2025-07-20T00:00:00"/>
    <s v="C118"/>
    <s v="P049"/>
    <s v="S005"/>
    <n v="1"/>
    <n v="0"/>
    <s v="Credit Card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1975-08-27T00:00:00"/>
    <s v="Port William"/>
    <d v="2025-07-12T00:00:00"/>
    <n v="50"/>
  </r>
  <r>
    <s v="T02094"/>
    <d v="2024-02-17T00:00:00"/>
    <s v="C073"/>
    <s v="P003"/>
    <s v="S003"/>
    <n v="2"/>
    <n v="0"/>
    <s v="Cash"/>
    <n v="337.63"/>
    <n v="169.03"/>
    <s v="Fashion"/>
    <s v="Footwear"/>
    <n v="675.26"/>
    <n v="338.06"/>
    <n v="337.2"/>
    <n v="0.49936320824571273"/>
    <n v="0"/>
    <n v="675.26"/>
    <n v="337.2"/>
    <x v="1"/>
    <d v="1964-12-04T00:00:00"/>
    <s v="Port Angelabury"/>
    <d v="2022-02-09T00:00:00"/>
    <n v="61"/>
  </r>
  <r>
    <s v="T02095"/>
    <d v="2024-07-15T00:00:00"/>
    <s v="C127"/>
    <s v="P011"/>
    <s v="S003"/>
    <n v="2"/>
    <n v="0.15"/>
    <s v="Cash"/>
    <n v="248.57"/>
    <n v="190.67"/>
    <s v="Electronics"/>
    <s v="Headphones"/>
    <n v="497.14"/>
    <n v="381.34"/>
    <n v="115.80000000000001"/>
    <n v="0.2329323731745585"/>
    <n v="74.570999999999998"/>
    <n v="422.56899999999996"/>
    <n v="41.228999999999985"/>
    <x v="1"/>
    <d v="1982-11-17T00:00:00"/>
    <s v="Kimland"/>
    <d v="2021-01-22T00:00:00"/>
    <n v="43"/>
  </r>
  <r>
    <s v="T02096"/>
    <d v="2025-05-21T00:00:00"/>
    <s v="C126"/>
    <s v="P030"/>
    <s v="S001"/>
    <n v="4"/>
    <n v="0"/>
    <s v="Mobile Money"/>
    <n v="29.24"/>
    <n v="15.28"/>
    <s v="Fashion"/>
    <s v="Watches"/>
    <n v="116.96"/>
    <n v="61.12"/>
    <n v="55.839999999999996"/>
    <n v="0.47742818057455538"/>
    <n v="0"/>
    <n v="116.96"/>
    <n v="55.839999999999996"/>
    <x v="0"/>
    <d v="1980-04-04T00:00:00"/>
    <s v="West Paulfurt"/>
    <d v="2024-12-28T00:00:00"/>
    <n v="46"/>
  </r>
  <r>
    <s v="T02097"/>
    <d v="2023-09-20T00:00:00"/>
    <s v="C161"/>
    <s v="P041"/>
    <s v="S001"/>
    <n v="2"/>
    <n v="0.15"/>
    <s v="Mobile Money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0"/>
    <d v="1963-01-19T00:00:00"/>
    <s v="Shannontown"/>
    <d v="2023-01-31T00:00:00"/>
    <n v="63"/>
  </r>
  <r>
    <s v="T02098"/>
    <d v="2023-11-10T00:00:00"/>
    <s v="C081"/>
    <s v="P022"/>
    <s v="S004"/>
    <n v="2"/>
    <n v="0.05"/>
    <s v="Bank Transfer"/>
    <n v="25.57"/>
    <n v="19.05"/>
    <s v="Groceries"/>
    <s v="Vegetables"/>
    <n v="51.14"/>
    <n v="38.1"/>
    <n v="13.04"/>
    <n v="0.25498631208447398"/>
    <n v="2.5570000000000004"/>
    <n v="48.582999999999998"/>
    <n v="10.482999999999997"/>
    <x v="1"/>
    <d v="1988-07-20T00:00:00"/>
    <s v="South Christinabury"/>
    <d v="2022-09-22T00:00:00"/>
    <n v="37"/>
  </r>
  <r>
    <s v="T02099"/>
    <d v="2024-09-11T00:00:00"/>
    <s v="C003"/>
    <s v="P046"/>
    <s v="S002"/>
    <n v="5"/>
    <n v="0"/>
    <s v="Cash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1"/>
    <d v="2005-04-19T00:00:00"/>
    <s v="Port Allen"/>
    <d v="2024-02-12T00:00:00"/>
    <n v="21"/>
  </r>
  <r>
    <s v="T02100"/>
    <d v="2024-12-11T00:00:00"/>
    <s v="C088"/>
    <s v="P008"/>
    <s v="S003"/>
    <n v="4"/>
    <n v="0"/>
    <s v="Credit Card"/>
    <n v="109.78"/>
    <n v="70.59"/>
    <s v="Fashion"/>
    <s v="Footwear"/>
    <n v="439.12"/>
    <n v="282.36"/>
    <n v="156.76"/>
    <n v="0.3569867006740754"/>
    <n v="0"/>
    <n v="439.12"/>
    <n v="156.76"/>
    <x v="1"/>
    <d v="1997-10-11T00:00:00"/>
    <s v="North Christian"/>
    <d v="2022-09-12T00:00:00"/>
    <n v="28"/>
  </r>
  <r>
    <s v="T02101"/>
    <d v="2025-03-28T00:00:00"/>
    <s v="C134"/>
    <s v="P015"/>
    <s v="S003"/>
    <n v="1"/>
    <n v="0.05"/>
    <s v="Cash"/>
    <n v="270.45"/>
    <n v="187.6"/>
    <s v="Fashion"/>
    <s v="Bags"/>
    <n v="270.45"/>
    <n v="187.6"/>
    <n v="82.85"/>
    <n v="0.30634128304677388"/>
    <n v="13.522500000000001"/>
    <n v="256.92750000000001"/>
    <n v="69.327500000000015"/>
    <x v="1"/>
    <d v="1985-01-29T00:00:00"/>
    <s v="Angelaland"/>
    <d v="2025-05-22T00:00:00"/>
    <n v="41"/>
  </r>
  <r>
    <s v="T02102"/>
    <d v="2024-01-09T00:00:00"/>
    <s v="C138"/>
    <s v="P009"/>
    <s v="S001"/>
    <n v="5"/>
    <n v="0.05"/>
    <s v="Credit Card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x v="1"/>
    <d v="1961-09-28T00:00:00"/>
    <s v="Melissaberg"/>
    <d v="2021-05-10T00:00:00"/>
    <n v="64"/>
  </r>
  <r>
    <s v="T02103"/>
    <d v="2024-11-09T00:00:00"/>
    <s v="C094"/>
    <s v="P003"/>
    <s v="S001"/>
    <n v="2"/>
    <n v="0"/>
    <s v="Bank Transfer"/>
    <n v="337.63"/>
    <n v="169.03"/>
    <s v="Fashion"/>
    <s v="Footwear"/>
    <n v="675.26"/>
    <n v="338.06"/>
    <n v="337.2"/>
    <n v="0.49936320824571273"/>
    <n v="0"/>
    <n v="675.26"/>
    <n v="337.2"/>
    <x v="0"/>
    <d v="1962-10-18T00:00:00"/>
    <s v="Seanland"/>
    <d v="2025-08-07T00:00:00"/>
    <n v="63"/>
  </r>
  <r>
    <s v="T02104"/>
    <d v="2024-08-26T00:00:00"/>
    <s v="C036"/>
    <s v="P021"/>
    <s v="S002"/>
    <n v="1"/>
    <n v="0.05"/>
    <s v="Bank Transfer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x v="0"/>
    <d v="1991-11-04T00:00:00"/>
    <s v="Ashleyview"/>
    <d v="2020-09-30T00:00:00"/>
    <n v="34"/>
  </r>
  <r>
    <s v="T02105"/>
    <d v="2025-04-14T00:00:00"/>
    <s v="C071"/>
    <s v="P040"/>
    <s v="S004"/>
    <n v="2"/>
    <n v="0"/>
    <s v="Bank Transfer"/>
    <n v="1745.61"/>
    <n v="1322.44"/>
    <s v="Electronics"/>
    <s v="Headphones"/>
    <n v="3491.22"/>
    <n v="2644.88"/>
    <n v="846.33999999999969"/>
    <n v="0.24241955534168563"/>
    <n v="0"/>
    <n v="3491.22"/>
    <n v="846.33999999999969"/>
    <x v="0"/>
    <d v="1962-06-18T00:00:00"/>
    <s v="New Manuelville"/>
    <d v="2021-05-24T00:00:00"/>
    <n v="64"/>
  </r>
  <r>
    <s v="T02106"/>
    <d v="2024-05-17T00:00:00"/>
    <s v="C182"/>
    <s v="P045"/>
    <s v="S005"/>
    <n v="3"/>
    <n v="0.15"/>
    <s v="Mobile Money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0"/>
    <d v="2004-07-25T00:00:00"/>
    <s v="East Rodney"/>
    <d v="2021-04-16T00:00:00"/>
    <n v="21"/>
  </r>
  <r>
    <s v="T02107"/>
    <d v="2024-12-16T00:00:00"/>
    <s v="C112"/>
    <s v="P022"/>
    <s v="S005"/>
    <n v="4"/>
    <n v="0.05"/>
    <s v="Bank Transfer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1"/>
    <d v="1983-12-29T00:00:00"/>
    <s v="Aaronmouth"/>
    <d v="2023-03-21T00:00:00"/>
    <n v="42"/>
  </r>
  <r>
    <s v="T02108"/>
    <d v="2025-06-24T00:00:00"/>
    <s v="C045"/>
    <s v="P032"/>
    <s v="S002"/>
    <n v="3"/>
    <n v="0.15"/>
    <s v="Cash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0"/>
    <d v="1975-12-28T00:00:00"/>
    <s v="Zacharyfort"/>
    <d v="2023-10-09T00:00:00"/>
    <n v="50"/>
  </r>
  <r>
    <s v="T02109"/>
    <d v="2024-11-29T00:00:00"/>
    <s v="C150"/>
    <s v="P022"/>
    <s v="S005"/>
    <n v="3"/>
    <n v="0.05"/>
    <s v="Credit Card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71-06-17T00:00:00"/>
    <s v="Juliefurt"/>
    <d v="2022-10-07T00:00:00"/>
    <n v="55"/>
  </r>
  <r>
    <s v="T02110"/>
    <d v="2025-04-18T00:00:00"/>
    <s v="C185"/>
    <s v="P009"/>
    <s v="S004"/>
    <n v="4"/>
    <n v="0.15"/>
    <s v="Mobile Money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75-07-04T00:00:00"/>
    <s v="North Chaseborough"/>
    <d v="2024-10-06T00:00:00"/>
    <n v="50"/>
  </r>
  <r>
    <s v="T02111"/>
    <d v="2025-01-12T00:00:00"/>
    <s v="C153"/>
    <s v="P012"/>
    <s v="S003"/>
    <n v="3"/>
    <n v="0"/>
    <s v="Mobile Money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x v="1"/>
    <d v="1988-04-07T00:00:00"/>
    <s v="Port Alex"/>
    <d v="2023-02-05T00:00:00"/>
    <n v="38"/>
  </r>
  <r>
    <s v="T02112"/>
    <d v="2024-03-22T00:00:00"/>
    <s v="C110"/>
    <s v="P031"/>
    <s v="S002"/>
    <n v="5"/>
    <n v="0.1"/>
    <s v="Bank Transfer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1"/>
    <d v="1966-01-05T00:00:00"/>
    <s v="South Ianhaven"/>
    <d v="2022-12-31T00:00:00"/>
    <n v="60"/>
  </r>
  <r>
    <s v="T02113"/>
    <d v="2025-04-12T00:00:00"/>
    <s v="C162"/>
    <s v="P008"/>
    <s v="S001"/>
    <n v="4"/>
    <n v="0.05"/>
    <s v="Cash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0"/>
    <d v="2000-08-30T00:00:00"/>
    <s v="Ellisside"/>
    <d v="2022-06-03T00:00:00"/>
    <n v="25"/>
  </r>
  <r>
    <s v="T02114"/>
    <d v="2023-11-19T00:00:00"/>
    <s v="C131"/>
    <s v="P034"/>
    <s v="S003"/>
    <n v="5"/>
    <n v="0.15"/>
    <s v="Bank Transfer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1996-10-18T00:00:00"/>
    <s v="Williamsport"/>
    <d v="2022-12-20T00:00:00"/>
    <n v="29"/>
  </r>
  <r>
    <s v="T02115"/>
    <d v="2025-05-27T00:00:00"/>
    <s v="C155"/>
    <s v="P046"/>
    <s v="S005"/>
    <n v="3"/>
    <n v="0.15"/>
    <s v="Cash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0"/>
    <d v="1965-09-20T00:00:00"/>
    <s v="Kevinshire"/>
    <d v="2024-03-23T00:00:00"/>
    <n v="60"/>
  </r>
  <r>
    <s v="T02116"/>
    <d v="2024-05-29T00:00:00"/>
    <s v="C030"/>
    <s v="P012"/>
    <s v="S002"/>
    <n v="3"/>
    <n v="0.15"/>
    <s v="Credit Card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x v="0"/>
    <d v="2002-06-10T00:00:00"/>
    <s v="Thomashaven"/>
    <d v="2022-08-27T00:00:00"/>
    <n v="24"/>
  </r>
  <r>
    <s v="T02117"/>
    <d v="2025-05-04T00:00:00"/>
    <s v="C092"/>
    <s v="P008"/>
    <s v="S002"/>
    <n v="1"/>
    <n v="0.05"/>
    <s v="Bank Transfer"/>
    <n v="109.78"/>
    <n v="70.59"/>
    <s v="Fashion"/>
    <s v="Footwear"/>
    <n v="109.78"/>
    <n v="70.59"/>
    <n v="39.19"/>
    <n v="0.3569867006740754"/>
    <n v="5.4890000000000008"/>
    <n v="104.291"/>
    <n v="33.700999999999993"/>
    <x v="1"/>
    <d v="2001-11-28T00:00:00"/>
    <s v="Mendozaland"/>
    <d v="2023-12-17T00:00:00"/>
    <n v="24"/>
  </r>
  <r>
    <s v="T02118"/>
    <d v="2024-01-15T00:00:00"/>
    <s v="C096"/>
    <s v="P015"/>
    <s v="S002"/>
    <n v="3"/>
    <n v="0"/>
    <s v="Cash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x v="0"/>
    <d v="1989-01-06T00:00:00"/>
    <s v="Lake Amanda"/>
    <d v="2021-10-27T00:00:00"/>
    <n v="37"/>
  </r>
  <r>
    <s v="T02119"/>
    <d v="2024-08-07T00:00:00"/>
    <s v="C082"/>
    <s v="P030"/>
    <s v="S001"/>
    <n v="3"/>
    <n v="0.05"/>
    <s v="Mobile Money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0"/>
    <d v="2003-05-11T00:00:00"/>
    <s v="Vasquezmouth"/>
    <d v="2024-06-29T00:00:00"/>
    <n v="23"/>
  </r>
  <r>
    <s v="T02120"/>
    <d v="2023-09-17T00:00:00"/>
    <s v="C146"/>
    <s v="P050"/>
    <s v="S003"/>
    <n v="2"/>
    <n v="0"/>
    <s v="Mobile Money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x v="1"/>
    <d v="1997-03-26T00:00:00"/>
    <s v="North Jamesport"/>
    <d v="2022-08-31T00:00:00"/>
    <n v="29"/>
  </r>
  <r>
    <s v="T02121"/>
    <d v="2023-10-23T00:00:00"/>
    <s v="C073"/>
    <s v="P042"/>
    <s v="S005"/>
    <n v="2"/>
    <n v="0.05"/>
    <s v="Cash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x v="1"/>
    <d v="1964-12-04T00:00:00"/>
    <s v="Port Angelabury"/>
    <d v="2022-02-09T00:00:00"/>
    <n v="61"/>
  </r>
  <r>
    <s v="T02122"/>
    <d v="2024-04-14T00:00:00"/>
    <s v="C144"/>
    <s v="P038"/>
    <s v="S003"/>
    <n v="5"/>
    <n v="0"/>
    <s v="Mobile Money"/>
    <n v="366.93"/>
    <n v="285.23"/>
    <s v="Fashion"/>
    <s v="Footwear"/>
    <n v="1834.65"/>
    <n v="1426.15"/>
    <n v="408.5"/>
    <n v="0.22265827269506444"/>
    <n v="0"/>
    <n v="1834.65"/>
    <n v="408.5"/>
    <x v="1"/>
    <d v="1963-09-02T00:00:00"/>
    <s v="North Lisa"/>
    <d v="2021-03-03T00:00:00"/>
    <n v="62"/>
  </r>
  <r>
    <s v="T02123"/>
    <d v="2025-07-08T00:00:00"/>
    <s v="C175"/>
    <s v="P004"/>
    <s v="S004"/>
    <n v="3"/>
    <n v="0.1"/>
    <s v="Credit Card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0"/>
    <d v="1998-01-07T00:00:00"/>
    <s v="Davidtown"/>
    <d v="2021-02-25T00:00:00"/>
    <n v="28"/>
  </r>
  <r>
    <s v="T02124"/>
    <d v="2024-10-27T00:00:00"/>
    <s v="C051"/>
    <s v="P015"/>
    <s v="S001"/>
    <n v="4"/>
    <n v="0.15"/>
    <s v="Cash"/>
    <n v="270.45"/>
    <n v="187.6"/>
    <s v="Fashion"/>
    <s v="Bags"/>
    <n v="1081.8"/>
    <n v="750.4"/>
    <n v="331.4"/>
    <n v="0.30634128304677388"/>
    <n v="162.26999999999998"/>
    <n v="919.53"/>
    <n v="169.13"/>
    <x v="1"/>
    <d v="2004-12-19T00:00:00"/>
    <s v="Boyerstad"/>
    <d v="2024-02-25T00:00:00"/>
    <n v="21"/>
  </r>
  <r>
    <s v="T02125"/>
    <d v="2024-02-03T00:00:00"/>
    <s v="C071"/>
    <s v="P018"/>
    <s v="S004"/>
    <n v="1"/>
    <n v="0"/>
    <s v="Mobile Money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x v="0"/>
    <d v="1962-06-18T00:00:00"/>
    <s v="New Manuelville"/>
    <d v="2021-05-24T00:00:00"/>
    <n v="64"/>
  </r>
  <r>
    <s v="T02126"/>
    <d v="2025-05-17T00:00:00"/>
    <s v="C044"/>
    <s v="P006"/>
    <s v="S005"/>
    <n v="3"/>
    <n v="0.15"/>
    <s v="Credit Card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0"/>
    <d v="1961-02-14T00:00:00"/>
    <s v="Bryanside"/>
    <d v="2024-12-27T00:00:00"/>
    <n v="65"/>
  </r>
  <r>
    <s v="T02127"/>
    <d v="2025-04-19T00:00:00"/>
    <s v="C148"/>
    <s v="P015"/>
    <s v="S001"/>
    <n v="3"/>
    <n v="0"/>
    <s v="Cash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x v="1"/>
    <d v="2005-07-08T00:00:00"/>
    <s v="Charlesmouth"/>
    <d v="2024-11-05T00:00:00"/>
    <n v="20"/>
  </r>
  <r>
    <s v="T02128"/>
    <d v="2024-12-20T00:00:00"/>
    <s v="C119"/>
    <s v="P037"/>
    <s v="S003"/>
    <n v="2"/>
    <n v="0.15"/>
    <s v="Cash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0"/>
    <d v="1991-07-31T00:00:00"/>
    <s v="West Ralph"/>
    <d v="2025-03-31T00:00:00"/>
    <n v="34"/>
  </r>
  <r>
    <s v="T02129"/>
    <d v="2025-05-01T00:00:00"/>
    <s v="C137"/>
    <s v="P006"/>
    <s v="S005"/>
    <n v="1"/>
    <n v="0.1"/>
    <s v="Cash"/>
    <n v="318.05"/>
    <n v="187.34"/>
    <s v="Groceries"/>
    <s v="Fruits"/>
    <n v="318.05"/>
    <n v="187.34"/>
    <n v="130.71"/>
    <n v="0.41097311743436565"/>
    <n v="31.805000000000003"/>
    <n v="286.245"/>
    <n v="98.905000000000001"/>
    <x v="0"/>
    <d v="1984-08-05T00:00:00"/>
    <s v="Amandachester"/>
    <d v="2024-05-09T00:00:00"/>
    <n v="41"/>
  </r>
  <r>
    <s v="T02130"/>
    <d v="2025-03-25T00:00:00"/>
    <s v="C018"/>
    <s v="P019"/>
    <s v="S004"/>
    <n v="1"/>
    <n v="0.15"/>
    <s v="Bank Transfer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0"/>
    <d v="1994-08-19T00:00:00"/>
    <s v="East William"/>
    <d v="2024-11-12T00:00:00"/>
    <n v="31"/>
  </r>
  <r>
    <s v="T02131"/>
    <d v="2025-08-26T00:00:00"/>
    <s v="C071"/>
    <s v="P046"/>
    <s v="S003"/>
    <n v="3"/>
    <n v="0.15"/>
    <s v="Cash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0"/>
    <d v="1962-06-18T00:00:00"/>
    <s v="New Manuelville"/>
    <d v="2021-05-24T00:00:00"/>
    <n v="64"/>
  </r>
  <r>
    <s v="T02132"/>
    <d v="2024-06-15T00:00:00"/>
    <s v="C143"/>
    <s v="P035"/>
    <s v="S003"/>
    <n v="4"/>
    <n v="0"/>
    <s v="Mobile Money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0"/>
    <d v="1961-06-03T00:00:00"/>
    <s v="South Jameschester"/>
    <d v="2023-06-10T00:00:00"/>
    <n v="65"/>
  </r>
  <r>
    <s v="T02133"/>
    <d v="2024-10-31T00:00:00"/>
    <s v="C077"/>
    <s v="P036"/>
    <s v="S004"/>
    <n v="4"/>
    <n v="0"/>
    <s v="Bank Transfer"/>
    <n v="1501.46"/>
    <n v="1167.73"/>
    <s v="Fashion"/>
    <s v="Watches"/>
    <n v="6005.84"/>
    <n v="4670.92"/>
    <n v="1334.92"/>
    <n v="0.22227032355174298"/>
    <n v="0"/>
    <n v="6005.84"/>
    <n v="1334.92"/>
    <x v="1"/>
    <d v="2002-12-24T00:00:00"/>
    <s v="North Meagan"/>
    <d v="2022-10-21T00:00:00"/>
    <n v="23"/>
  </r>
  <r>
    <s v="T02134"/>
    <d v="2024-05-07T00:00:00"/>
    <s v="C159"/>
    <s v="P049"/>
    <s v="S001"/>
    <n v="1"/>
    <n v="0.05"/>
    <s v="Cash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1990-10-14T00:00:00"/>
    <s v="Joshuamouth"/>
    <d v="2022-01-26T00:00:00"/>
    <n v="35"/>
  </r>
  <r>
    <s v="T02135"/>
    <d v="2024-10-29T00:00:00"/>
    <s v="C003"/>
    <s v="P032"/>
    <s v="S002"/>
    <n v="1"/>
    <n v="0.1"/>
    <s v="Mobile Money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1"/>
    <d v="2005-04-19T00:00:00"/>
    <s v="Port Allen"/>
    <d v="2024-02-12T00:00:00"/>
    <n v="21"/>
  </r>
  <r>
    <s v="T02136"/>
    <d v="2024-02-07T00:00:00"/>
    <s v="C058"/>
    <s v="P018"/>
    <s v="S002"/>
    <n v="1"/>
    <n v="0.05"/>
    <s v="Bank Transfer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2005-07-22T00:00:00"/>
    <s v="West Tinatown"/>
    <d v="2020-11-10T00:00:00"/>
    <n v="20"/>
  </r>
  <r>
    <s v="T02137"/>
    <d v="2024-06-28T00:00:00"/>
    <s v="C138"/>
    <s v="P020"/>
    <s v="S001"/>
    <n v="1"/>
    <n v="0.1"/>
    <s v="Cash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x v="1"/>
    <d v="1961-09-28T00:00:00"/>
    <s v="Melissaberg"/>
    <d v="2021-05-10T00:00:00"/>
    <n v="64"/>
  </r>
  <r>
    <s v="T02138"/>
    <d v="2024-01-20T00:00:00"/>
    <s v="C029"/>
    <s v="P037"/>
    <s v="S001"/>
    <n v="3"/>
    <n v="0"/>
    <s v="Bank Transfer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x v="0"/>
    <d v="1978-05-20T00:00:00"/>
    <s v="West Charles"/>
    <d v="2021-08-30T00:00:00"/>
    <n v="48"/>
  </r>
  <r>
    <s v="T02139"/>
    <d v="2025-04-25T00:00:00"/>
    <s v="C085"/>
    <s v="P022"/>
    <s v="S005"/>
    <n v="4"/>
    <n v="0.1"/>
    <s v="Credit Card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0"/>
    <d v="1979-03-23T00:00:00"/>
    <s v="New Michaelview"/>
    <d v="2023-10-11T00:00:00"/>
    <n v="47"/>
  </r>
  <r>
    <s v="T02140"/>
    <d v="2025-07-28T00:00:00"/>
    <s v="C036"/>
    <s v="P004"/>
    <s v="S005"/>
    <n v="4"/>
    <n v="0"/>
    <s v="Credit Card"/>
    <n v="1853.77"/>
    <n v="1363.52"/>
    <s v="Fashion"/>
    <s v="Accessories"/>
    <n v="7415.08"/>
    <n v="5454.08"/>
    <n v="1961"/>
    <n v="0.26446107122242779"/>
    <n v="0"/>
    <n v="7415.08"/>
    <n v="1961"/>
    <x v="0"/>
    <d v="1991-11-04T00:00:00"/>
    <s v="Ashleyview"/>
    <d v="2020-09-30T00:00:00"/>
    <n v="34"/>
  </r>
  <r>
    <s v="T02141"/>
    <d v="2023-12-05T00:00:00"/>
    <s v="C082"/>
    <s v="P034"/>
    <s v="S002"/>
    <n v="5"/>
    <n v="0.15"/>
    <s v="Mobile Money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2003-05-11T00:00:00"/>
    <s v="Vasquezmouth"/>
    <d v="2024-06-29T00:00:00"/>
    <n v="23"/>
  </r>
  <r>
    <s v="T02142"/>
    <d v="2025-03-10T00:00:00"/>
    <s v="C172"/>
    <s v="P042"/>
    <s v="S001"/>
    <n v="5"/>
    <n v="0.05"/>
    <s v="Mobile Money"/>
    <n v="453.62"/>
    <n v="316.63"/>
    <s v="Fashion"/>
    <s v="Clothing"/>
    <n v="2268.1"/>
    <n v="1583.15"/>
    <n v="684.94999999999982"/>
    <n v="0.30199285745778398"/>
    <n v="113.405"/>
    <n v="2154.6949999999997"/>
    <n v="571.54499999999962"/>
    <x v="1"/>
    <d v="1977-03-14T00:00:00"/>
    <s v="New Fred"/>
    <d v="2025-06-21T00:00:00"/>
    <n v="49"/>
  </r>
  <r>
    <s v="T02143"/>
    <d v="2025-06-30T00:00:00"/>
    <s v="C170"/>
    <s v="P035"/>
    <s v="S004"/>
    <n v="3"/>
    <n v="0.1"/>
    <s v="Mobile Money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84-05-05T00:00:00"/>
    <s v="Lake Melissaborough"/>
    <d v="2025-08-20T00:00:00"/>
    <n v="42"/>
  </r>
  <r>
    <s v="T02144"/>
    <d v="2025-07-05T00:00:00"/>
    <s v="C058"/>
    <s v="P012"/>
    <s v="S001"/>
    <n v="3"/>
    <n v="0.1"/>
    <s v="Cash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x v="0"/>
    <d v="2005-07-22T00:00:00"/>
    <s v="West Tinatown"/>
    <d v="2020-11-10T00:00:00"/>
    <n v="20"/>
  </r>
  <r>
    <s v="T02145"/>
    <d v="2025-03-27T00:00:00"/>
    <s v="C091"/>
    <s v="P011"/>
    <s v="S005"/>
    <n v="2"/>
    <n v="0.05"/>
    <s v="Cash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0"/>
    <d v="1963-02-04T00:00:00"/>
    <s v="Port Williamhaven"/>
    <d v="2021-08-23T00:00:00"/>
    <n v="63"/>
  </r>
  <r>
    <s v="T02146"/>
    <d v="2024-07-16T00:00:00"/>
    <s v="C020"/>
    <s v="P041"/>
    <s v="S004"/>
    <n v="1"/>
    <n v="0.05"/>
    <s v="Cash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x v="1"/>
    <d v="1982-06-26T00:00:00"/>
    <s v="Travisstad"/>
    <d v="2024-04-19T00:00:00"/>
    <n v="43"/>
  </r>
  <r>
    <s v="T02147"/>
    <d v="2023-10-06T00:00:00"/>
    <s v="C172"/>
    <s v="P050"/>
    <s v="S002"/>
    <n v="4"/>
    <n v="0.15"/>
    <s v="Credit Card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x v="1"/>
    <d v="1977-03-14T00:00:00"/>
    <s v="New Fred"/>
    <d v="2025-06-21T00:00:00"/>
    <n v="49"/>
  </r>
  <r>
    <s v="T02148"/>
    <d v="2025-06-22T00:00:00"/>
    <s v="C125"/>
    <s v="P017"/>
    <s v="S001"/>
    <n v="3"/>
    <n v="0.05"/>
    <s v="Bank Transfer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0"/>
    <d v="1990-04-03T00:00:00"/>
    <s v="Lake Christopher"/>
    <d v="2021-03-14T00:00:00"/>
    <n v="36"/>
  </r>
  <r>
    <s v="T02149"/>
    <d v="2024-01-24T00:00:00"/>
    <s v="C195"/>
    <s v="P012"/>
    <s v="S003"/>
    <n v="4"/>
    <n v="0.05"/>
    <s v="Cash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1"/>
    <d v="1976-08-23T00:00:00"/>
    <s v="East Raymond"/>
    <d v="2025-06-19T00:00:00"/>
    <n v="49"/>
  </r>
  <r>
    <s v="T02150"/>
    <d v="2024-05-04T00:00:00"/>
    <s v="C034"/>
    <s v="P036"/>
    <s v="S002"/>
    <n v="3"/>
    <n v="0.15"/>
    <s v="Mobile Money"/>
    <n v="1501.46"/>
    <n v="1167.73"/>
    <s v="Fashion"/>
    <s v="Watches"/>
    <n v="4504.38"/>
    <n v="3503.19"/>
    <n v="1001.19"/>
    <n v="0.22227032355174298"/>
    <n v="675.65700000000004"/>
    <n v="3828.723"/>
    <n v="325.5329999999999"/>
    <x v="1"/>
    <d v="1964-12-19T00:00:00"/>
    <s v="East Mary"/>
    <d v="2025-01-13T00:00:00"/>
    <n v="61"/>
  </r>
  <r>
    <s v="T02151"/>
    <d v="2025-02-18T00:00:00"/>
    <s v="C159"/>
    <s v="P008"/>
    <s v="S005"/>
    <n v="2"/>
    <n v="0.15"/>
    <s v="Credit Card"/>
    <n v="109.78"/>
    <n v="70.59"/>
    <s v="Fashion"/>
    <s v="Footwear"/>
    <n v="219.56"/>
    <n v="141.18"/>
    <n v="78.38"/>
    <n v="0.3569867006740754"/>
    <n v="32.933999999999997"/>
    <n v="186.626"/>
    <n v="45.445999999999998"/>
    <x v="0"/>
    <d v="1990-10-14T00:00:00"/>
    <s v="Joshuamouth"/>
    <d v="2022-01-26T00:00:00"/>
    <n v="35"/>
  </r>
  <r>
    <s v="T02152"/>
    <d v="2024-11-17T00:00:00"/>
    <s v="C018"/>
    <s v="P016"/>
    <s v="S003"/>
    <n v="4"/>
    <n v="0.05"/>
    <s v="Bank Transfer"/>
    <n v="1858.75"/>
    <n v="1451.16"/>
    <s v="Fashion"/>
    <s v="Accessories"/>
    <n v="7435"/>
    <n v="5804.64"/>
    <n v="1630.3599999999997"/>
    <n v="0.21928177538668456"/>
    <n v="371.75"/>
    <n v="7063.25"/>
    <n v="1258.6099999999997"/>
    <x v="0"/>
    <d v="1994-08-19T00:00:00"/>
    <s v="East William"/>
    <d v="2024-11-12T00:00:00"/>
    <n v="31"/>
  </r>
  <r>
    <s v="T02153"/>
    <d v="2023-09-23T00:00:00"/>
    <s v="C148"/>
    <s v="P036"/>
    <s v="S001"/>
    <n v="2"/>
    <n v="0.15"/>
    <s v="Cash"/>
    <n v="1501.46"/>
    <n v="1167.73"/>
    <s v="Fashion"/>
    <s v="Watches"/>
    <n v="3002.92"/>
    <n v="2335.46"/>
    <n v="667.46"/>
    <n v="0.22227032355174298"/>
    <n v="450.43799999999999"/>
    <n v="2552.482"/>
    <n v="217.02199999999993"/>
    <x v="1"/>
    <d v="2005-07-08T00:00:00"/>
    <s v="Charlesmouth"/>
    <d v="2024-11-05T00:00:00"/>
    <n v="20"/>
  </r>
  <r>
    <s v="T02154"/>
    <d v="2025-02-23T00:00:00"/>
    <s v="C191"/>
    <s v="P039"/>
    <s v="S001"/>
    <n v="2"/>
    <n v="0"/>
    <s v="Mobile Money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1958-07-14T00:00:00"/>
    <s v="Kristinemouth"/>
    <d v="2022-06-11T00:00:00"/>
    <n v="67"/>
  </r>
  <r>
    <s v="T02155"/>
    <d v="2025-08-27T00:00:00"/>
    <s v="C048"/>
    <s v="P025"/>
    <s v="S003"/>
    <n v="1"/>
    <n v="0.15"/>
    <s v="Mobile Money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2004-12-30T00:00:00"/>
    <s v="Newtonborough"/>
    <d v="2022-04-10T00:00:00"/>
    <n v="21"/>
  </r>
  <r>
    <s v="T02156"/>
    <d v="2025-01-18T00:00:00"/>
    <s v="C091"/>
    <s v="P015"/>
    <s v="S003"/>
    <n v="1"/>
    <n v="0"/>
    <s v="Bank Transfer"/>
    <n v="270.45"/>
    <n v="187.6"/>
    <s v="Fashion"/>
    <s v="Bags"/>
    <n v="270.45"/>
    <n v="187.6"/>
    <n v="82.85"/>
    <n v="0.30634128304677388"/>
    <n v="0"/>
    <n v="270.45"/>
    <n v="82.85"/>
    <x v="0"/>
    <d v="1963-02-04T00:00:00"/>
    <s v="Port Williamhaven"/>
    <d v="2021-08-23T00:00:00"/>
    <n v="63"/>
  </r>
  <r>
    <s v="T02157"/>
    <d v="2025-03-22T00:00:00"/>
    <s v="C111"/>
    <s v="P047"/>
    <s v="S002"/>
    <n v="2"/>
    <n v="0.15"/>
    <s v="Mobile Money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0"/>
    <d v="1993-07-13T00:00:00"/>
    <s v="Justintown"/>
    <d v="2022-01-12T00:00:00"/>
    <n v="32"/>
  </r>
  <r>
    <s v="T02158"/>
    <d v="2024-12-21T00:00:00"/>
    <s v="C131"/>
    <s v="P049"/>
    <s v="S003"/>
    <n v="1"/>
    <n v="0.15"/>
    <s v="Bank Transfer"/>
    <n v="388.26"/>
    <n v="199.3"/>
    <s v="Fashion"/>
    <s v="Watches"/>
    <n v="388.26"/>
    <n v="199.3"/>
    <n v="188.95999999999998"/>
    <n v="0.48668418070365216"/>
    <n v="58.238999999999997"/>
    <n v="330.02100000000002"/>
    <n v="130.721"/>
    <x v="0"/>
    <d v="1996-10-18T00:00:00"/>
    <s v="Williamsport"/>
    <d v="2022-12-20T00:00:00"/>
    <n v="29"/>
  </r>
  <r>
    <s v="T02159"/>
    <d v="2025-06-15T00:00:00"/>
    <s v="C095"/>
    <s v="P048"/>
    <s v="S001"/>
    <n v="1"/>
    <n v="0.15"/>
    <s v="Mobile Money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x v="0"/>
    <d v="1982-08-20T00:00:00"/>
    <s v="Seanville"/>
    <d v="2020-12-19T00:00:00"/>
    <n v="43"/>
  </r>
  <r>
    <s v="T02160"/>
    <d v="2023-11-27T00:00:00"/>
    <s v="C050"/>
    <s v="P050"/>
    <s v="S003"/>
    <n v="2"/>
    <n v="0.15"/>
    <s v="Credit Card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68-06-20T00:00:00"/>
    <s v="Erinland"/>
    <d v="2022-08-25T00:00:00"/>
    <n v="58"/>
  </r>
  <r>
    <s v="T02161"/>
    <d v="2024-10-16T00:00:00"/>
    <s v="C153"/>
    <s v="P024"/>
    <s v="S003"/>
    <n v="5"/>
    <n v="0.15"/>
    <s v="Mobile Money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1"/>
    <d v="1988-04-07T00:00:00"/>
    <s v="Port Alex"/>
    <d v="2023-02-05T00:00:00"/>
    <n v="38"/>
  </r>
  <r>
    <s v="T02162"/>
    <d v="2025-08-20T00:00:00"/>
    <s v="C028"/>
    <s v="P025"/>
    <s v="S001"/>
    <n v="2"/>
    <n v="0"/>
    <s v="Credit Card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1"/>
    <d v="1960-02-10T00:00:00"/>
    <s v="New David"/>
    <d v="2022-12-16T00:00:00"/>
    <n v="66"/>
  </r>
  <r>
    <s v="T02163"/>
    <d v="2024-12-03T00:00:00"/>
    <s v="C030"/>
    <s v="P017"/>
    <s v="S001"/>
    <n v="1"/>
    <n v="0.1"/>
    <s v="Credit Card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0"/>
    <d v="2002-06-10T00:00:00"/>
    <s v="Thomashaven"/>
    <d v="2022-08-27T00:00:00"/>
    <n v="24"/>
  </r>
  <r>
    <s v="T02164"/>
    <d v="2024-01-04T00:00:00"/>
    <s v="C017"/>
    <s v="P001"/>
    <s v="S005"/>
    <n v="1"/>
    <n v="0.1"/>
    <s v="Credit Card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x v="1"/>
    <d v="1982-03-11T00:00:00"/>
    <s v="Peterside"/>
    <d v="2024-09-25T00:00:00"/>
    <n v="44"/>
  </r>
  <r>
    <s v="T02165"/>
    <d v="2025-01-03T00:00:00"/>
    <s v="C159"/>
    <s v="P013"/>
    <s v="S004"/>
    <n v="4"/>
    <n v="0.15"/>
    <s v="Cash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0"/>
    <d v="1990-10-14T00:00:00"/>
    <s v="Joshuamouth"/>
    <d v="2022-01-26T00:00:00"/>
    <n v="35"/>
  </r>
  <r>
    <s v="T02166"/>
    <d v="2025-06-11T00:00:00"/>
    <s v="C057"/>
    <s v="P011"/>
    <s v="S003"/>
    <n v="4"/>
    <n v="0.05"/>
    <s v="Credit Card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1"/>
    <d v="1998-09-26T00:00:00"/>
    <s v="Williamsville"/>
    <d v="2023-03-26T00:00:00"/>
    <n v="27"/>
  </r>
  <r>
    <s v="T02167"/>
    <d v="2024-03-11T00:00:00"/>
    <s v="C053"/>
    <s v="P031"/>
    <s v="S003"/>
    <n v="3"/>
    <n v="0.1"/>
    <s v="Cash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x v="1"/>
    <d v="1998-04-20T00:00:00"/>
    <s v="Lake Michaelshire"/>
    <d v="2024-04-07T00:00:00"/>
    <n v="28"/>
  </r>
  <r>
    <s v="T02168"/>
    <d v="2024-07-04T00:00:00"/>
    <s v="C025"/>
    <s v="P005"/>
    <s v="S002"/>
    <n v="5"/>
    <n v="0.15"/>
    <s v="Bank Transfer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x v="1"/>
    <d v="1971-03-12T00:00:00"/>
    <s v="Bradyshire"/>
    <d v="2022-01-14T00:00:00"/>
    <n v="55"/>
  </r>
  <r>
    <s v="T02169"/>
    <d v="2023-11-02T00:00:00"/>
    <s v="C177"/>
    <s v="P048"/>
    <s v="S002"/>
    <n v="2"/>
    <n v="0.1"/>
    <s v="Cash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1"/>
    <d v="1985-01-05T00:00:00"/>
    <s v="South James"/>
    <d v="2022-01-23T00:00:00"/>
    <n v="41"/>
  </r>
  <r>
    <s v="T02170"/>
    <d v="2024-07-27T00:00:00"/>
    <s v="C043"/>
    <s v="P034"/>
    <s v="S002"/>
    <n v="3"/>
    <n v="0.15"/>
    <s v="Credit Card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x v="0"/>
    <d v="1988-09-14T00:00:00"/>
    <s v="North Jonathonhaven"/>
    <d v="2023-10-14T00:00:00"/>
    <n v="37"/>
  </r>
  <r>
    <s v="T02171"/>
    <d v="2025-01-28T00:00:00"/>
    <s v="C004"/>
    <s v="P028"/>
    <s v="S004"/>
    <n v="4"/>
    <n v="0.1"/>
    <s v="Cash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0"/>
    <d v="1992-06-16T00:00:00"/>
    <s v="East Edgarborough"/>
    <d v="2024-09-09T00:00:00"/>
    <n v="34"/>
  </r>
  <r>
    <s v="T02172"/>
    <d v="2024-05-25T00:00:00"/>
    <s v="C046"/>
    <s v="P019"/>
    <s v="S003"/>
    <n v="1"/>
    <n v="0.05"/>
    <s v="Cash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x v="0"/>
    <d v="1964-01-21T00:00:00"/>
    <s v="New Jontown"/>
    <d v="2022-06-25T00:00:00"/>
    <n v="62"/>
  </r>
  <r>
    <s v="T02173"/>
    <d v="2024-10-27T00:00:00"/>
    <s v="C153"/>
    <s v="P024"/>
    <s v="S003"/>
    <n v="4"/>
    <n v="0"/>
    <s v="Mobile Money"/>
    <n v="1487.41"/>
    <n v="813.07"/>
    <s v="Electronics"/>
    <s v="Smartphone"/>
    <n v="5949.64"/>
    <n v="3252.28"/>
    <n v="2697.36"/>
    <n v="0.45336524562830693"/>
    <n v="0"/>
    <n v="5949.64"/>
    <n v="2697.36"/>
    <x v="1"/>
    <d v="1988-04-07T00:00:00"/>
    <s v="Port Alex"/>
    <d v="2023-02-05T00:00:00"/>
    <n v="38"/>
  </r>
  <r>
    <s v="T02174"/>
    <d v="2025-07-03T00:00:00"/>
    <s v="C064"/>
    <s v="P004"/>
    <s v="S004"/>
    <n v="1"/>
    <n v="0"/>
    <s v="Cash"/>
    <n v="1853.77"/>
    <n v="1363.52"/>
    <s v="Fashion"/>
    <s v="Accessories"/>
    <n v="1853.77"/>
    <n v="1363.52"/>
    <n v="490.25"/>
    <n v="0.26446107122242779"/>
    <n v="0"/>
    <n v="1853.77"/>
    <n v="490.25"/>
    <x v="1"/>
    <d v="1973-09-01T00:00:00"/>
    <s v="Brittanyburgh"/>
    <d v="2024-09-26T00:00:00"/>
    <n v="52"/>
  </r>
  <r>
    <s v="T02175"/>
    <d v="2024-06-06T00:00:00"/>
    <s v="C146"/>
    <s v="P011"/>
    <s v="S003"/>
    <n v="2"/>
    <n v="0.05"/>
    <s v="Credit Card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1"/>
    <d v="1997-03-26T00:00:00"/>
    <s v="North Jamesport"/>
    <d v="2022-08-31T00:00:00"/>
    <n v="29"/>
  </r>
  <r>
    <s v="T02176"/>
    <d v="2025-03-29T00:00:00"/>
    <s v="C199"/>
    <s v="P030"/>
    <s v="S001"/>
    <n v="1"/>
    <n v="0.1"/>
    <s v="Bank Transfer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1970-05-18T00:00:00"/>
    <s v="South Scottton"/>
    <d v="2021-07-28T00:00:00"/>
    <n v="56"/>
  </r>
  <r>
    <s v="T02177"/>
    <d v="2025-05-29T00:00:00"/>
    <s v="C116"/>
    <s v="P046"/>
    <s v="S004"/>
    <n v="3"/>
    <n v="0.1"/>
    <s v="Mobile Money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x v="0"/>
    <d v="1955-09-26T00:00:00"/>
    <s v="Zacharyberg"/>
    <d v="2025-07-31T00:00:00"/>
    <n v="70"/>
  </r>
  <r>
    <s v="T02178"/>
    <d v="2024-08-18T00:00:00"/>
    <s v="C065"/>
    <s v="P030"/>
    <s v="S003"/>
    <n v="4"/>
    <n v="0"/>
    <s v="Bank Transfer"/>
    <n v="29.24"/>
    <n v="15.28"/>
    <s v="Fashion"/>
    <s v="Watches"/>
    <n v="116.96"/>
    <n v="61.12"/>
    <n v="55.839999999999996"/>
    <n v="0.47742818057455538"/>
    <n v="0"/>
    <n v="116.96"/>
    <n v="55.839999999999996"/>
    <x v="1"/>
    <d v="1969-12-10T00:00:00"/>
    <s v="Williamhaven"/>
    <d v="2024-01-21T00:00:00"/>
    <n v="56"/>
  </r>
  <r>
    <s v="T02179"/>
    <d v="2023-10-27T00:00:00"/>
    <s v="C078"/>
    <s v="P019"/>
    <s v="S003"/>
    <n v="5"/>
    <n v="0.15"/>
    <s v="Cash"/>
    <n v="1762.92"/>
    <n v="1346.48"/>
    <s v="Electronics"/>
    <s v="Laptop"/>
    <n v="8814.6"/>
    <n v="6732.4"/>
    <n v="2082.2000000000007"/>
    <n v="0.23622172305039374"/>
    <n v="1322.19"/>
    <n v="7492.41"/>
    <n v="760.01000000000022"/>
    <x v="0"/>
    <d v="1988-09-25T00:00:00"/>
    <s v="Craigport"/>
    <d v="2025-01-14T00:00:00"/>
    <n v="37"/>
  </r>
  <r>
    <s v="T02180"/>
    <d v="2025-02-25T00:00:00"/>
    <s v="C070"/>
    <s v="P023"/>
    <s v="S005"/>
    <n v="1"/>
    <n v="0.05"/>
    <s v="Mobile Money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1971-10-24T00:00:00"/>
    <s v="Taylorhaven"/>
    <d v="2021-03-04T00:00:00"/>
    <n v="54"/>
  </r>
  <r>
    <s v="T02181"/>
    <d v="2023-12-18T00:00:00"/>
    <s v="C057"/>
    <s v="P039"/>
    <s v="S002"/>
    <n v="3"/>
    <n v="0.15"/>
    <s v="Cash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1"/>
    <d v="1998-09-26T00:00:00"/>
    <s v="Williamsville"/>
    <d v="2023-03-26T00:00:00"/>
    <n v="27"/>
  </r>
  <r>
    <s v="T02182"/>
    <d v="2023-11-07T00:00:00"/>
    <s v="C063"/>
    <s v="P028"/>
    <s v="S005"/>
    <n v="4"/>
    <n v="0.1"/>
    <s v="Credit Card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0"/>
    <d v="1973-01-07T00:00:00"/>
    <s v="West Amandashire"/>
    <d v="2023-05-29T00:00:00"/>
    <n v="53"/>
  </r>
  <r>
    <s v="T02183"/>
    <d v="2024-08-17T00:00:00"/>
    <s v="C191"/>
    <s v="P001"/>
    <s v="S001"/>
    <n v="2"/>
    <n v="0.15"/>
    <s v="Cash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1"/>
    <d v="1958-07-14T00:00:00"/>
    <s v="Kristinemouth"/>
    <d v="2022-06-11T00:00:00"/>
    <n v="67"/>
  </r>
  <r>
    <s v="T02184"/>
    <d v="2024-01-01T00:00:00"/>
    <s v="C071"/>
    <s v="P047"/>
    <s v="S005"/>
    <n v="4"/>
    <n v="0.05"/>
    <s v="Bank Transfer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0"/>
    <d v="1962-06-18T00:00:00"/>
    <s v="New Manuelville"/>
    <d v="2021-05-24T00:00:00"/>
    <n v="64"/>
  </r>
  <r>
    <s v="T02185"/>
    <d v="2025-06-10T00:00:00"/>
    <s v="C174"/>
    <s v="P006"/>
    <s v="S003"/>
    <n v="3"/>
    <n v="0.15"/>
    <s v="Mobile Money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0"/>
    <d v="2005-07-07T00:00:00"/>
    <s v="South Jennifer"/>
    <d v="2025-08-28T00:00:00"/>
    <n v="20"/>
  </r>
  <r>
    <s v="T02186"/>
    <d v="2023-12-13T00:00:00"/>
    <s v="C071"/>
    <s v="P033"/>
    <s v="S003"/>
    <n v="2"/>
    <n v="0"/>
    <s v="Bank Transfer"/>
    <n v="1798.97"/>
    <n v="1329.15"/>
    <s v="Fashion"/>
    <s v="Accessories"/>
    <n v="3597.94"/>
    <n v="2658.3"/>
    <n v="939.63999999999987"/>
    <n v="0.26116055298309582"/>
    <n v="0"/>
    <n v="3597.94"/>
    <n v="939.63999999999987"/>
    <x v="0"/>
    <d v="1962-06-18T00:00:00"/>
    <s v="New Manuelville"/>
    <d v="2021-05-24T00:00:00"/>
    <n v="64"/>
  </r>
  <r>
    <s v="T02187"/>
    <d v="2025-05-09T00:00:00"/>
    <s v="C157"/>
    <s v="P005"/>
    <s v="S001"/>
    <n v="4"/>
    <n v="0.15"/>
    <s v="Bank Transfer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x v="0"/>
    <d v="1965-12-16T00:00:00"/>
    <s v="Port Patriciaburgh"/>
    <d v="2022-12-22T00:00:00"/>
    <n v="60"/>
  </r>
  <r>
    <s v="T02188"/>
    <d v="2025-09-03T00:00:00"/>
    <s v="C074"/>
    <s v="P014"/>
    <s v="S001"/>
    <n v="1"/>
    <n v="0.15"/>
    <s v="Credit Card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x v="1"/>
    <d v="1959-05-31T00:00:00"/>
    <s v="Port Michaelstad"/>
    <d v="2023-02-09T00:00:00"/>
    <n v="67"/>
  </r>
  <r>
    <s v="T02189"/>
    <d v="2023-10-27T00:00:00"/>
    <s v="C120"/>
    <s v="P044"/>
    <s v="S002"/>
    <n v="5"/>
    <n v="0.1"/>
    <s v="Credit Card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1"/>
    <d v="1964-01-10T00:00:00"/>
    <s v="Annaborough"/>
    <d v="2020-10-18T00:00:00"/>
    <n v="62"/>
  </r>
  <r>
    <s v="T02190"/>
    <d v="2024-12-16T00:00:00"/>
    <s v="C078"/>
    <s v="P029"/>
    <s v="S004"/>
    <n v="3"/>
    <n v="0"/>
    <s v="Bank Transfer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0"/>
    <d v="1988-09-25T00:00:00"/>
    <s v="Craigport"/>
    <d v="2025-01-14T00:00:00"/>
    <n v="37"/>
  </r>
  <r>
    <s v="T02191"/>
    <d v="2025-04-15T00:00:00"/>
    <s v="C004"/>
    <s v="P044"/>
    <s v="S004"/>
    <n v="1"/>
    <n v="0.05"/>
    <s v="Bank Transfer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0"/>
    <d v="1992-06-16T00:00:00"/>
    <s v="East Edgarborough"/>
    <d v="2024-09-09T00:00:00"/>
    <n v="34"/>
  </r>
  <r>
    <s v="T02192"/>
    <d v="2024-12-31T00:00:00"/>
    <s v="C152"/>
    <s v="P012"/>
    <s v="S001"/>
    <n v="1"/>
    <n v="0.15"/>
    <s v="Bank Transfer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x v="0"/>
    <d v="1987-06-17T00:00:00"/>
    <s v="Port Jeffreyside"/>
    <d v="2021-03-06T00:00:00"/>
    <n v="39"/>
  </r>
  <r>
    <s v="T02193"/>
    <d v="2024-02-01T00:00:00"/>
    <s v="C002"/>
    <s v="P039"/>
    <s v="S004"/>
    <n v="3"/>
    <n v="0"/>
    <s v="Cash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x v="0"/>
    <d v="1959-08-18T00:00:00"/>
    <s v="New Gabrielleport"/>
    <d v="2020-11-03T00:00:00"/>
    <n v="66"/>
  </r>
  <r>
    <s v="T02194"/>
    <d v="2024-06-11T00:00:00"/>
    <s v="C065"/>
    <s v="P007"/>
    <s v="S002"/>
    <n v="3"/>
    <n v="0.1"/>
    <s v="Credit Card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x v="1"/>
    <d v="1969-12-10T00:00:00"/>
    <s v="Williamhaven"/>
    <d v="2024-01-21T00:00:00"/>
    <n v="56"/>
  </r>
  <r>
    <s v="T02195"/>
    <d v="2024-06-23T00:00:00"/>
    <s v="C023"/>
    <s v="P032"/>
    <s v="S003"/>
    <n v="2"/>
    <n v="0.05"/>
    <s v="Mobile Money"/>
    <n v="304.70999999999998"/>
    <n v="164.01"/>
    <s v="Groceries"/>
    <s v="Vegetables"/>
    <n v="609.41999999999996"/>
    <n v="328.02"/>
    <n v="281.39999999999998"/>
    <n v="0.46175051688490698"/>
    <n v="30.471"/>
    <n v="578.94899999999996"/>
    <n v="250.92899999999997"/>
    <x v="1"/>
    <d v="1972-05-09T00:00:00"/>
    <s v="New Christophermouth"/>
    <d v="2020-10-19T00:00:00"/>
    <n v="54"/>
  </r>
  <r>
    <s v="T02196"/>
    <d v="2025-03-11T00:00:00"/>
    <s v="C150"/>
    <s v="P010"/>
    <s v="S001"/>
    <n v="3"/>
    <n v="0.05"/>
    <s v="Cash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0"/>
    <d v="1971-06-17T00:00:00"/>
    <s v="Juliefurt"/>
    <d v="2022-10-07T00:00:00"/>
    <n v="55"/>
  </r>
  <r>
    <s v="T02197"/>
    <d v="2023-10-27T00:00:00"/>
    <s v="C122"/>
    <s v="P014"/>
    <s v="S003"/>
    <n v="2"/>
    <n v="0.15"/>
    <s v="Mobile Money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x v="0"/>
    <d v="1961-10-02T00:00:00"/>
    <s v="Simonstad"/>
    <d v="2024-06-24T00:00:00"/>
    <n v="64"/>
  </r>
  <r>
    <s v="T02198"/>
    <d v="2024-03-19T00:00:00"/>
    <s v="C103"/>
    <s v="P037"/>
    <s v="S001"/>
    <n v="3"/>
    <n v="0.1"/>
    <s v="Bank Transfer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x v="1"/>
    <d v="1964-10-26T00:00:00"/>
    <s v="Joyceside"/>
    <d v="2021-06-04T00:00:00"/>
    <n v="61"/>
  </r>
  <r>
    <s v="T02199"/>
    <d v="2024-09-03T00:00:00"/>
    <s v="C045"/>
    <s v="P022"/>
    <s v="S005"/>
    <n v="4"/>
    <n v="0.1"/>
    <s v="Credit Card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0"/>
    <d v="1975-12-28T00:00:00"/>
    <s v="Zacharyfort"/>
    <d v="2023-10-09T00:00:00"/>
    <n v="50"/>
  </r>
  <r>
    <s v="T02200"/>
    <d v="2024-03-29T00:00:00"/>
    <s v="C175"/>
    <s v="P041"/>
    <s v="S002"/>
    <n v="3"/>
    <n v="0.05"/>
    <s v="Mobile Money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0"/>
    <d v="1998-01-07T00:00:00"/>
    <s v="Davidtown"/>
    <d v="2021-02-25T00:00:00"/>
    <n v="28"/>
  </r>
  <r>
    <s v="T02201"/>
    <d v="2024-09-28T00:00:00"/>
    <s v="C142"/>
    <s v="P041"/>
    <s v="S002"/>
    <n v="3"/>
    <n v="0.1"/>
    <s v="Cash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0"/>
    <d v="2005-07-25T00:00:00"/>
    <s v="Joelborough"/>
    <d v="2020-12-27T00:00:00"/>
    <n v="20"/>
  </r>
  <r>
    <s v="T02202"/>
    <d v="2025-06-23T00:00:00"/>
    <s v="C077"/>
    <s v="P040"/>
    <s v="S005"/>
    <n v="4"/>
    <n v="0.05"/>
    <s v="Mobile Money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1"/>
    <d v="2002-12-24T00:00:00"/>
    <s v="North Meagan"/>
    <d v="2022-10-21T00:00:00"/>
    <n v="23"/>
  </r>
  <r>
    <s v="T02203"/>
    <d v="2024-02-16T00:00:00"/>
    <s v="C112"/>
    <s v="P019"/>
    <s v="S001"/>
    <n v="2"/>
    <n v="0.15"/>
    <s v="Bank Transfer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1"/>
    <d v="1983-12-29T00:00:00"/>
    <s v="Aaronmouth"/>
    <d v="2023-03-21T00:00:00"/>
    <n v="42"/>
  </r>
  <r>
    <s v="T02204"/>
    <d v="2024-03-06T00:00:00"/>
    <s v="C129"/>
    <s v="P049"/>
    <s v="S003"/>
    <n v="4"/>
    <n v="0.1"/>
    <s v="Mobile Money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0"/>
    <d v="1958-10-08T00:00:00"/>
    <s v="New Michael"/>
    <d v="2024-12-10T00:00:00"/>
    <n v="67"/>
  </r>
  <r>
    <s v="T02205"/>
    <d v="2024-09-25T00:00:00"/>
    <s v="C120"/>
    <s v="P042"/>
    <s v="S004"/>
    <n v="4"/>
    <n v="0.15"/>
    <s v="Cash"/>
    <n v="453.62"/>
    <n v="316.63"/>
    <s v="Fashion"/>
    <s v="Clothing"/>
    <n v="1814.48"/>
    <n v="1266.52"/>
    <n v="547.96"/>
    <n v="0.30199285745778409"/>
    <n v="272.17199999999997"/>
    <n v="1542.308"/>
    <n v="275.78800000000001"/>
    <x v="1"/>
    <d v="1964-01-10T00:00:00"/>
    <s v="Annaborough"/>
    <d v="2020-10-18T00:00:00"/>
    <n v="62"/>
  </r>
  <r>
    <s v="T02206"/>
    <d v="2025-03-22T00:00:00"/>
    <s v="C144"/>
    <s v="P040"/>
    <s v="S001"/>
    <n v="4"/>
    <n v="0"/>
    <s v="Credit Card"/>
    <n v="1745.61"/>
    <n v="1322.44"/>
    <s v="Electronics"/>
    <s v="Headphones"/>
    <n v="6982.44"/>
    <n v="5289.76"/>
    <n v="1692.6799999999994"/>
    <n v="0.24241955534168563"/>
    <n v="0"/>
    <n v="6982.44"/>
    <n v="1692.6799999999994"/>
    <x v="1"/>
    <d v="1963-09-02T00:00:00"/>
    <s v="North Lisa"/>
    <d v="2021-03-03T00:00:00"/>
    <n v="62"/>
  </r>
  <r>
    <s v="T02207"/>
    <d v="2024-02-26T00:00:00"/>
    <s v="C158"/>
    <s v="P043"/>
    <s v="S003"/>
    <n v="2"/>
    <n v="0.1"/>
    <s v="Credit Card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x v="0"/>
    <d v="1981-07-24T00:00:00"/>
    <s v="Dylanmouth"/>
    <d v="2023-09-15T00:00:00"/>
    <n v="44"/>
  </r>
  <r>
    <s v="T02208"/>
    <d v="2025-08-09T00:00:00"/>
    <s v="C159"/>
    <s v="P027"/>
    <s v="S005"/>
    <n v="5"/>
    <n v="0.1"/>
    <s v="Cash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1990-10-14T00:00:00"/>
    <s v="Joshuamouth"/>
    <d v="2022-01-26T00:00:00"/>
    <n v="35"/>
  </r>
  <r>
    <s v="T02209"/>
    <d v="2024-02-03T00:00:00"/>
    <s v="C194"/>
    <s v="P028"/>
    <s v="S004"/>
    <n v="2"/>
    <n v="0.15"/>
    <s v="Cash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2000-09-02T00:00:00"/>
    <s v="Craigshire"/>
    <d v="2022-08-05T00:00:00"/>
    <n v="25"/>
  </r>
  <r>
    <s v="T02210"/>
    <d v="2024-10-06T00:00:00"/>
    <s v="C119"/>
    <s v="P004"/>
    <s v="S005"/>
    <n v="4"/>
    <n v="0"/>
    <s v="Cash"/>
    <n v="1853.77"/>
    <n v="1363.52"/>
    <s v="Fashion"/>
    <s v="Accessories"/>
    <n v="7415.08"/>
    <n v="5454.08"/>
    <n v="1961"/>
    <n v="0.26446107122242779"/>
    <n v="0"/>
    <n v="7415.08"/>
    <n v="1961"/>
    <x v="0"/>
    <d v="1991-07-31T00:00:00"/>
    <s v="West Ralph"/>
    <d v="2025-03-31T00:00:00"/>
    <n v="34"/>
  </r>
  <r>
    <s v="T02211"/>
    <d v="2024-04-18T00:00:00"/>
    <s v="C015"/>
    <s v="P011"/>
    <s v="S003"/>
    <n v="1"/>
    <n v="0.1"/>
    <s v="Cash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0"/>
    <d v="1993-12-12T00:00:00"/>
    <s v="Quinnville"/>
    <d v="2022-11-27T00:00:00"/>
    <n v="32"/>
  </r>
  <r>
    <s v="T02212"/>
    <d v="2025-07-08T00:00:00"/>
    <s v="C075"/>
    <s v="P012"/>
    <s v="S005"/>
    <n v="4"/>
    <n v="0.1"/>
    <s v="Cash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x v="0"/>
    <d v="1954-09-17T00:00:00"/>
    <s v="New John"/>
    <d v="2021-05-12T00:00:00"/>
    <n v="71"/>
  </r>
  <r>
    <s v="T02213"/>
    <d v="2025-01-10T00:00:00"/>
    <s v="C032"/>
    <s v="P039"/>
    <s v="S005"/>
    <n v="5"/>
    <n v="0"/>
    <s v="Credit Card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x v="0"/>
    <d v="1992-11-09T00:00:00"/>
    <s v="East Shelby"/>
    <d v="2021-01-12T00:00:00"/>
    <n v="33"/>
  </r>
  <r>
    <s v="T02214"/>
    <d v="2024-07-04T00:00:00"/>
    <s v="C133"/>
    <s v="P020"/>
    <s v="S002"/>
    <n v="5"/>
    <n v="0.15"/>
    <s v="Credit Card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0"/>
    <d v="1962-04-14T00:00:00"/>
    <s v="East Melissashire"/>
    <d v="2025-06-23T00:00:00"/>
    <n v="64"/>
  </r>
  <r>
    <s v="T02215"/>
    <d v="2025-01-20T00:00:00"/>
    <s v="C058"/>
    <s v="P014"/>
    <s v="S002"/>
    <n v="3"/>
    <n v="0.1"/>
    <s v="Cash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x v="0"/>
    <d v="2005-07-22T00:00:00"/>
    <s v="West Tinatown"/>
    <d v="2020-11-10T00:00:00"/>
    <n v="20"/>
  </r>
  <r>
    <s v="T02216"/>
    <d v="2024-12-14T00:00:00"/>
    <s v="C125"/>
    <s v="P010"/>
    <s v="S005"/>
    <n v="2"/>
    <n v="0"/>
    <s v="Cash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x v="0"/>
    <d v="1990-04-03T00:00:00"/>
    <s v="Lake Christopher"/>
    <d v="2021-03-14T00:00:00"/>
    <n v="36"/>
  </r>
  <r>
    <s v="T02217"/>
    <d v="2024-12-26T00:00:00"/>
    <s v="C001"/>
    <s v="P005"/>
    <s v="S002"/>
    <n v="5"/>
    <n v="0"/>
    <s v="Cash"/>
    <n v="1396.22"/>
    <n v="1004.09"/>
    <s v="Fashion"/>
    <s v="Bags"/>
    <n v="6981.1"/>
    <n v="5020.45"/>
    <n v="1960.6500000000005"/>
    <n v="0.28085115526206478"/>
    <n v="0"/>
    <n v="6981.1"/>
    <n v="1960.6500000000005"/>
    <x v="0"/>
    <d v="1996-09-11T00:00:00"/>
    <s v="Osborneport"/>
    <d v="2022-09-25T00:00:00"/>
    <n v="29"/>
  </r>
  <r>
    <s v="T02218"/>
    <d v="2023-11-18T00:00:00"/>
    <s v="C064"/>
    <s v="P021"/>
    <s v="S002"/>
    <n v="1"/>
    <n v="0.15"/>
    <s v="Cash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1"/>
    <d v="1973-09-01T00:00:00"/>
    <s v="Brittanyburgh"/>
    <d v="2024-09-26T00:00:00"/>
    <n v="52"/>
  </r>
  <r>
    <s v="T02219"/>
    <d v="2024-11-22T00:00:00"/>
    <s v="C130"/>
    <s v="P040"/>
    <s v="S004"/>
    <n v="4"/>
    <n v="0"/>
    <s v="Cash"/>
    <n v="1745.61"/>
    <n v="1322.44"/>
    <s v="Electronics"/>
    <s v="Headphones"/>
    <n v="6982.44"/>
    <n v="5289.76"/>
    <n v="1692.6799999999994"/>
    <n v="0.24241955534168563"/>
    <n v="0"/>
    <n v="6982.44"/>
    <n v="1692.6799999999994"/>
    <x v="0"/>
    <d v="1982-02-03T00:00:00"/>
    <s v="Marcchester"/>
    <d v="2024-07-15T00:00:00"/>
    <n v="44"/>
  </r>
  <r>
    <s v="T02220"/>
    <d v="2023-09-22T00:00:00"/>
    <s v="C077"/>
    <s v="P037"/>
    <s v="S004"/>
    <n v="4"/>
    <n v="0.05"/>
    <s v="Credit Card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x v="1"/>
    <d v="2002-12-24T00:00:00"/>
    <s v="North Meagan"/>
    <d v="2022-10-21T00:00:00"/>
    <n v="23"/>
  </r>
  <r>
    <s v="T02221"/>
    <d v="2024-06-20T00:00:00"/>
    <s v="C140"/>
    <s v="P045"/>
    <s v="S003"/>
    <n v="5"/>
    <n v="0.15"/>
    <s v="Cash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1"/>
    <d v="1973-06-12T00:00:00"/>
    <s v="Port Gail"/>
    <d v="2024-08-28T00:00:00"/>
    <n v="53"/>
  </r>
  <r>
    <s v="T02222"/>
    <d v="2024-03-29T00:00:00"/>
    <s v="C111"/>
    <s v="P029"/>
    <s v="S002"/>
    <n v="1"/>
    <n v="0.05"/>
    <s v="Credit Card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0"/>
    <d v="1993-07-13T00:00:00"/>
    <s v="Justintown"/>
    <d v="2022-01-12T00:00:00"/>
    <n v="32"/>
  </r>
  <r>
    <s v="T02223"/>
    <d v="2023-09-19T00:00:00"/>
    <s v="C191"/>
    <s v="P022"/>
    <s v="S002"/>
    <n v="2"/>
    <n v="0.05"/>
    <s v="Mobile Money"/>
    <n v="25.57"/>
    <n v="19.05"/>
    <s v="Groceries"/>
    <s v="Vegetables"/>
    <n v="51.14"/>
    <n v="38.1"/>
    <n v="13.04"/>
    <n v="0.25498631208447398"/>
    <n v="2.5570000000000004"/>
    <n v="48.582999999999998"/>
    <n v="10.482999999999997"/>
    <x v="1"/>
    <d v="1958-07-14T00:00:00"/>
    <s v="Kristinemouth"/>
    <d v="2022-06-11T00:00:00"/>
    <n v="67"/>
  </r>
  <r>
    <s v="T02224"/>
    <d v="2025-06-22T00:00:00"/>
    <s v="C123"/>
    <s v="P023"/>
    <s v="S003"/>
    <n v="3"/>
    <n v="0"/>
    <s v="Mobile Money"/>
    <n v="1878.47"/>
    <n v="1014.91"/>
    <s v="Fashion"/>
    <s v="Footwear"/>
    <n v="5635.41"/>
    <n v="3044.73"/>
    <n v="2590.6799999999998"/>
    <n v="0.45971455493034225"/>
    <n v="0"/>
    <n v="5635.41"/>
    <n v="2590.6799999999998"/>
    <x v="1"/>
    <d v="1989-11-06T00:00:00"/>
    <s v="Cliffordbury"/>
    <d v="2022-06-06T00:00:00"/>
    <n v="36"/>
  </r>
  <r>
    <s v="T02225"/>
    <d v="2023-10-10T00:00:00"/>
    <s v="C095"/>
    <s v="P042"/>
    <s v="S003"/>
    <n v="4"/>
    <n v="0.15"/>
    <s v="Cash"/>
    <n v="453.62"/>
    <n v="316.63"/>
    <s v="Fashion"/>
    <s v="Clothing"/>
    <n v="1814.48"/>
    <n v="1266.52"/>
    <n v="547.96"/>
    <n v="0.30199285745778409"/>
    <n v="272.17199999999997"/>
    <n v="1542.308"/>
    <n v="275.78800000000001"/>
    <x v="0"/>
    <d v="1982-08-20T00:00:00"/>
    <s v="Seanville"/>
    <d v="2020-12-19T00:00:00"/>
    <n v="43"/>
  </r>
  <r>
    <s v="T02226"/>
    <d v="2024-08-26T00:00:00"/>
    <s v="C119"/>
    <s v="P002"/>
    <s v="S004"/>
    <n v="4"/>
    <n v="0.05"/>
    <s v="Cash"/>
    <n v="818.76"/>
    <n v="527.62"/>
    <s v="Electronics"/>
    <s v="Television"/>
    <n v="3275.04"/>
    <n v="2110.48"/>
    <n v="1164.56"/>
    <n v="0.35558649665347597"/>
    <n v="163.75200000000001"/>
    <n v="3111.288"/>
    <n v="1000.808"/>
    <x v="0"/>
    <d v="1991-07-31T00:00:00"/>
    <s v="West Ralph"/>
    <d v="2025-03-31T00:00:00"/>
    <n v="34"/>
  </r>
  <r>
    <s v="T02227"/>
    <d v="2023-11-06T00:00:00"/>
    <s v="C073"/>
    <s v="P050"/>
    <s v="S004"/>
    <n v="1"/>
    <n v="0.15"/>
    <s v="Cash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1"/>
    <d v="1964-12-04T00:00:00"/>
    <s v="Port Angelabury"/>
    <d v="2022-02-09T00:00:00"/>
    <n v="61"/>
  </r>
  <r>
    <s v="T02228"/>
    <d v="2025-08-15T00:00:00"/>
    <s v="C149"/>
    <s v="P025"/>
    <s v="S003"/>
    <n v="1"/>
    <n v="0.15"/>
    <s v="Cash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1978-01-24T00:00:00"/>
    <s v="North Kathryn"/>
    <d v="2025-05-02T00:00:00"/>
    <n v="48"/>
  </r>
  <r>
    <s v="T02229"/>
    <d v="2025-08-20T00:00:00"/>
    <s v="C091"/>
    <s v="P043"/>
    <s v="S002"/>
    <n v="4"/>
    <n v="0.15"/>
    <s v="Bank Transfer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1963-02-04T00:00:00"/>
    <s v="Port Williamhaven"/>
    <d v="2021-08-23T00:00:00"/>
    <n v="63"/>
  </r>
  <r>
    <s v="T02230"/>
    <d v="2023-10-19T00:00:00"/>
    <s v="C003"/>
    <s v="P040"/>
    <s v="S002"/>
    <n v="3"/>
    <n v="0.05"/>
    <s v="Bank Transfer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1"/>
    <d v="2005-04-19T00:00:00"/>
    <s v="Port Allen"/>
    <d v="2024-02-12T00:00:00"/>
    <n v="21"/>
  </r>
  <r>
    <s v="T02231"/>
    <d v="2024-03-30T00:00:00"/>
    <s v="C181"/>
    <s v="P020"/>
    <s v="S005"/>
    <n v="4"/>
    <n v="0"/>
    <s v="Credit Card"/>
    <n v="323.92"/>
    <n v="242.98"/>
    <s v="Fashion"/>
    <s v="Accessories"/>
    <n v="1295.68"/>
    <n v="971.92"/>
    <n v="323.7600000000001"/>
    <n v="0.24987651271918998"/>
    <n v="0"/>
    <n v="1295.68"/>
    <n v="323.7600000000001"/>
    <x v="1"/>
    <d v="1972-11-28T00:00:00"/>
    <s v="Port Bryce"/>
    <d v="2024-12-12T00:00:00"/>
    <n v="53"/>
  </r>
  <r>
    <s v="T02232"/>
    <d v="2025-03-21T00:00:00"/>
    <s v="C168"/>
    <s v="P026"/>
    <s v="S002"/>
    <n v="3"/>
    <n v="0.1"/>
    <s v="Mobile Money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69-07-30T00:00:00"/>
    <s v="Lake Steventown"/>
    <d v="2022-10-01T00:00:00"/>
    <n v="56"/>
  </r>
  <r>
    <s v="T02233"/>
    <d v="2025-01-24T00:00:00"/>
    <s v="C184"/>
    <s v="P029"/>
    <s v="S002"/>
    <n v="3"/>
    <n v="0.1"/>
    <s v="Mobile Money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0"/>
    <d v="2003-04-13T00:00:00"/>
    <s v="West Katrina"/>
    <d v="2021-04-19T00:00:00"/>
    <n v="23"/>
  </r>
  <r>
    <s v="T02234"/>
    <d v="2024-01-12T00:00:00"/>
    <s v="C018"/>
    <s v="P001"/>
    <s v="S004"/>
    <n v="4"/>
    <n v="0.15"/>
    <s v="Credit Card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x v="0"/>
    <d v="1994-08-19T00:00:00"/>
    <s v="East William"/>
    <d v="2024-11-12T00:00:00"/>
    <n v="31"/>
  </r>
  <r>
    <s v="T02235"/>
    <d v="2023-09-26T00:00:00"/>
    <s v="C148"/>
    <s v="P048"/>
    <s v="S005"/>
    <n v="5"/>
    <n v="0.1"/>
    <s v="Credit Card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2005-07-08T00:00:00"/>
    <s v="Charlesmouth"/>
    <d v="2024-11-05T00:00:00"/>
    <n v="20"/>
  </r>
  <r>
    <s v="T02236"/>
    <d v="2024-03-23T00:00:00"/>
    <s v="C179"/>
    <s v="P020"/>
    <s v="S003"/>
    <n v="5"/>
    <n v="0.1"/>
    <s v="Mobile Money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1"/>
    <d v="1985-02-14T00:00:00"/>
    <s v="Bennettburgh"/>
    <d v="2025-08-19T00:00:00"/>
    <n v="41"/>
  </r>
  <r>
    <s v="T02237"/>
    <d v="2024-08-19T00:00:00"/>
    <s v="C018"/>
    <s v="P048"/>
    <s v="S001"/>
    <n v="1"/>
    <n v="0.05"/>
    <s v="Credit Card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x v="0"/>
    <d v="1994-08-19T00:00:00"/>
    <s v="East William"/>
    <d v="2024-11-12T00:00:00"/>
    <n v="31"/>
  </r>
  <r>
    <s v="T02238"/>
    <d v="2024-09-09T00:00:00"/>
    <s v="C025"/>
    <s v="P050"/>
    <s v="S001"/>
    <n v="4"/>
    <n v="0.15"/>
    <s v="Bank Transfer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x v="1"/>
    <d v="1971-03-12T00:00:00"/>
    <s v="Bradyshire"/>
    <d v="2022-01-14T00:00:00"/>
    <n v="55"/>
  </r>
  <r>
    <s v="T02239"/>
    <d v="2025-07-22T00:00:00"/>
    <s v="C195"/>
    <s v="P009"/>
    <s v="S002"/>
    <n v="2"/>
    <n v="0"/>
    <s v="Credit Card"/>
    <n v="123.19"/>
    <n v="80.36"/>
    <s v="Groceries"/>
    <s v="Snacks"/>
    <n v="246.38"/>
    <n v="160.72"/>
    <n v="85.66"/>
    <n v="0.34767432421462779"/>
    <n v="0"/>
    <n v="246.38"/>
    <n v="85.66"/>
    <x v="1"/>
    <d v="1976-08-23T00:00:00"/>
    <s v="East Raymond"/>
    <d v="2025-06-19T00:00:00"/>
    <n v="49"/>
  </r>
  <r>
    <s v="T02240"/>
    <d v="2025-02-21T00:00:00"/>
    <s v="C187"/>
    <s v="P019"/>
    <s v="S004"/>
    <n v="4"/>
    <n v="0"/>
    <s v="Cash"/>
    <n v="1762.92"/>
    <n v="1346.48"/>
    <s v="Electronics"/>
    <s v="Laptop"/>
    <n v="7051.68"/>
    <n v="5385.92"/>
    <n v="1665.7600000000002"/>
    <n v="0.23622172305039368"/>
    <n v="0"/>
    <n v="7051.68"/>
    <n v="1665.7600000000002"/>
    <x v="0"/>
    <d v="1989-01-14T00:00:00"/>
    <s v="Gomeztown"/>
    <d v="2023-11-01T00:00:00"/>
    <n v="37"/>
  </r>
  <r>
    <s v="T02241"/>
    <d v="2024-08-24T00:00:00"/>
    <s v="C157"/>
    <s v="P042"/>
    <s v="S003"/>
    <n v="1"/>
    <n v="0"/>
    <s v="Cash"/>
    <n v="453.62"/>
    <n v="316.63"/>
    <s v="Fashion"/>
    <s v="Clothing"/>
    <n v="453.62"/>
    <n v="316.63"/>
    <n v="136.99"/>
    <n v="0.30199285745778409"/>
    <n v="0"/>
    <n v="453.62"/>
    <n v="136.99"/>
    <x v="0"/>
    <d v="1965-12-16T00:00:00"/>
    <s v="Port Patriciaburgh"/>
    <d v="2022-12-22T00:00:00"/>
    <n v="60"/>
  </r>
  <r>
    <s v="T02242"/>
    <d v="2024-08-02T00:00:00"/>
    <s v="C114"/>
    <s v="P029"/>
    <s v="S003"/>
    <n v="5"/>
    <n v="0"/>
    <s v="Credit Card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1"/>
    <d v="1980-07-04T00:00:00"/>
    <s v="Adkinsport"/>
    <d v="2025-08-23T00:00:00"/>
    <n v="45"/>
  </r>
  <r>
    <s v="T02243"/>
    <d v="2024-04-18T00:00:00"/>
    <s v="C083"/>
    <s v="P025"/>
    <s v="S001"/>
    <n v="4"/>
    <n v="0.15"/>
    <s v="Credit Card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x v="1"/>
    <d v="1981-03-29T00:00:00"/>
    <s v="West Josephport"/>
    <d v="2022-02-08T00:00:00"/>
    <n v="45"/>
  </r>
  <r>
    <s v="T02244"/>
    <d v="2024-05-30T00:00:00"/>
    <s v="C164"/>
    <s v="P010"/>
    <s v="S005"/>
    <n v="5"/>
    <n v="0.05"/>
    <s v="Credit Card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x v="0"/>
    <d v="1968-07-28T00:00:00"/>
    <s v="North Rodney"/>
    <d v="2020-12-21T00:00:00"/>
    <n v="57"/>
  </r>
  <r>
    <s v="T02245"/>
    <d v="2024-11-08T00:00:00"/>
    <s v="C065"/>
    <s v="P017"/>
    <s v="S004"/>
    <n v="4"/>
    <n v="0.1"/>
    <s v="Credit Card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x v="1"/>
    <d v="1969-12-10T00:00:00"/>
    <s v="Williamhaven"/>
    <d v="2024-01-21T00:00:00"/>
    <n v="56"/>
  </r>
  <r>
    <s v="T02246"/>
    <d v="2023-11-20T00:00:00"/>
    <s v="C052"/>
    <s v="P008"/>
    <s v="S002"/>
    <n v="4"/>
    <n v="0.05"/>
    <s v="Cash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1"/>
    <d v="1991-09-11T00:00:00"/>
    <s v="Walkerfurt"/>
    <d v="2024-04-25T00:00:00"/>
    <n v="34"/>
  </r>
  <r>
    <s v="T02247"/>
    <d v="2023-12-13T00:00:00"/>
    <s v="C150"/>
    <s v="P040"/>
    <s v="S001"/>
    <n v="1"/>
    <n v="0.05"/>
    <s v="Cash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0"/>
    <d v="1971-06-17T00:00:00"/>
    <s v="Juliefurt"/>
    <d v="2022-10-07T00:00:00"/>
    <n v="55"/>
  </r>
  <r>
    <s v="T02248"/>
    <d v="2024-10-25T00:00:00"/>
    <s v="C036"/>
    <s v="P012"/>
    <s v="S001"/>
    <n v="3"/>
    <n v="0.15"/>
    <s v="Cash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x v="0"/>
    <d v="1991-11-04T00:00:00"/>
    <s v="Ashleyview"/>
    <d v="2020-09-30T00:00:00"/>
    <n v="34"/>
  </r>
  <r>
    <s v="T02249"/>
    <d v="2023-09-15T00:00:00"/>
    <s v="C088"/>
    <s v="P035"/>
    <s v="S002"/>
    <n v="5"/>
    <n v="0.15"/>
    <s v="Credit Card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x v="1"/>
    <d v="1997-10-11T00:00:00"/>
    <s v="North Christian"/>
    <d v="2022-09-12T00:00:00"/>
    <n v="28"/>
  </r>
  <r>
    <s v="T02250"/>
    <d v="2025-04-07T00:00:00"/>
    <s v="C054"/>
    <s v="P016"/>
    <s v="S005"/>
    <n v="4"/>
    <n v="0.1"/>
    <s v="Bank Transfer"/>
    <n v="1858.75"/>
    <n v="1451.16"/>
    <s v="Fashion"/>
    <s v="Accessories"/>
    <n v="7435"/>
    <n v="5804.64"/>
    <n v="1630.3599999999997"/>
    <n v="0.21928177538668456"/>
    <n v="743.5"/>
    <n v="6691.5"/>
    <n v="886.85999999999967"/>
    <x v="1"/>
    <d v="2002-11-10T00:00:00"/>
    <s v="New Kathleentown"/>
    <d v="2021-03-19T00:00:00"/>
    <n v="23"/>
  </r>
  <r>
    <s v="T02251"/>
    <d v="2025-03-21T00:00:00"/>
    <s v="C159"/>
    <s v="P008"/>
    <s v="S005"/>
    <n v="2"/>
    <n v="0"/>
    <s v="Mobile Money"/>
    <n v="109.78"/>
    <n v="70.59"/>
    <s v="Fashion"/>
    <s v="Footwear"/>
    <n v="219.56"/>
    <n v="141.18"/>
    <n v="78.38"/>
    <n v="0.3569867006740754"/>
    <n v="0"/>
    <n v="219.56"/>
    <n v="78.38"/>
    <x v="0"/>
    <d v="1990-10-14T00:00:00"/>
    <s v="Joshuamouth"/>
    <d v="2022-01-26T00:00:00"/>
    <n v="35"/>
  </r>
  <r>
    <s v="T02252"/>
    <d v="2023-11-23T00:00:00"/>
    <s v="C110"/>
    <s v="P016"/>
    <s v="S004"/>
    <n v="1"/>
    <n v="0"/>
    <s v="Credit Card"/>
    <n v="1858.75"/>
    <n v="1451.16"/>
    <s v="Fashion"/>
    <s v="Accessories"/>
    <n v="1858.75"/>
    <n v="1451.16"/>
    <n v="407.58999999999992"/>
    <n v="0.21928177538668456"/>
    <n v="0"/>
    <n v="1858.75"/>
    <n v="407.58999999999992"/>
    <x v="1"/>
    <d v="1966-01-05T00:00:00"/>
    <s v="South Ianhaven"/>
    <d v="2022-12-31T00:00:00"/>
    <n v="60"/>
  </r>
  <r>
    <s v="T02253"/>
    <d v="2024-11-22T00:00:00"/>
    <s v="C133"/>
    <s v="P031"/>
    <s v="S003"/>
    <n v="1"/>
    <n v="0"/>
    <s v="Mobile Money"/>
    <n v="1095.72"/>
    <n v="822.2"/>
    <s v="Groceries"/>
    <s v="Snacks"/>
    <n v="1095.72"/>
    <n v="822.2"/>
    <n v="273.52"/>
    <n v="0.24962581681451462"/>
    <n v="0"/>
    <n v="1095.72"/>
    <n v="273.52"/>
    <x v="0"/>
    <d v="1962-04-14T00:00:00"/>
    <s v="East Melissashire"/>
    <d v="2025-06-23T00:00:00"/>
    <n v="64"/>
  </r>
  <r>
    <s v="T02254"/>
    <d v="2024-09-09T00:00:00"/>
    <s v="C060"/>
    <s v="P034"/>
    <s v="S001"/>
    <n v="5"/>
    <n v="0.1"/>
    <s v="Cash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x v="0"/>
    <d v="1997-10-09T00:00:00"/>
    <s v="Carlyberg"/>
    <d v="2025-06-15T00:00:00"/>
    <n v="28"/>
  </r>
  <r>
    <s v="T02255"/>
    <d v="2024-01-19T00:00:00"/>
    <s v="C058"/>
    <s v="P036"/>
    <s v="S003"/>
    <n v="3"/>
    <n v="0.15"/>
    <s v="Bank Transfer"/>
    <n v="1501.46"/>
    <n v="1167.73"/>
    <s v="Fashion"/>
    <s v="Watches"/>
    <n v="4504.38"/>
    <n v="3503.19"/>
    <n v="1001.19"/>
    <n v="0.22227032355174298"/>
    <n v="675.65700000000004"/>
    <n v="3828.723"/>
    <n v="325.5329999999999"/>
    <x v="0"/>
    <d v="2005-07-22T00:00:00"/>
    <s v="West Tinatown"/>
    <d v="2020-11-10T00:00:00"/>
    <n v="20"/>
  </r>
  <r>
    <s v="T02256"/>
    <d v="2025-05-24T00:00:00"/>
    <s v="C018"/>
    <s v="P040"/>
    <s v="S002"/>
    <n v="3"/>
    <n v="0"/>
    <s v="Credit Card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0"/>
    <d v="1994-08-19T00:00:00"/>
    <s v="East William"/>
    <d v="2024-11-12T00:00:00"/>
    <n v="31"/>
  </r>
  <r>
    <s v="T02257"/>
    <d v="2024-06-05T00:00:00"/>
    <s v="C133"/>
    <s v="P041"/>
    <s v="S005"/>
    <n v="5"/>
    <n v="0.1"/>
    <s v="Mobile Money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0"/>
    <d v="1962-04-14T00:00:00"/>
    <s v="East Melissashire"/>
    <d v="2025-06-23T00:00:00"/>
    <n v="64"/>
  </r>
  <r>
    <s v="T02258"/>
    <d v="2024-11-27T00:00:00"/>
    <s v="C159"/>
    <s v="P031"/>
    <s v="S001"/>
    <n v="5"/>
    <n v="0"/>
    <s v="Mobile Money"/>
    <n v="1095.72"/>
    <n v="822.2"/>
    <s v="Groceries"/>
    <s v="Snacks"/>
    <n v="5478.6"/>
    <n v="4111"/>
    <n v="1367.6000000000004"/>
    <n v="0.24962581681451471"/>
    <n v="0"/>
    <n v="5478.6"/>
    <n v="1367.6000000000004"/>
    <x v="0"/>
    <d v="1990-10-14T00:00:00"/>
    <s v="Joshuamouth"/>
    <d v="2022-01-26T00:00:00"/>
    <n v="35"/>
  </r>
  <r>
    <s v="T02259"/>
    <d v="2024-11-22T00:00:00"/>
    <s v="C068"/>
    <s v="P038"/>
    <s v="S001"/>
    <n v="1"/>
    <n v="0.1"/>
    <s v="Mobile Money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x v="1"/>
    <d v="1981-06-09T00:00:00"/>
    <s v="New Julia"/>
    <d v="2024-06-13T00:00:00"/>
    <n v="45"/>
  </r>
  <r>
    <s v="T02260"/>
    <d v="2024-01-23T00:00:00"/>
    <s v="C067"/>
    <s v="P015"/>
    <s v="S002"/>
    <n v="3"/>
    <n v="0"/>
    <s v="Credit Card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x v="0"/>
    <d v="1973-09-07T00:00:00"/>
    <s v="Davisfurt"/>
    <d v="2021-03-11T00:00:00"/>
    <n v="52"/>
  </r>
  <r>
    <s v="T02261"/>
    <d v="2025-01-16T00:00:00"/>
    <s v="C053"/>
    <s v="P038"/>
    <s v="S005"/>
    <n v="3"/>
    <n v="0"/>
    <s v="Credit Card"/>
    <n v="366.93"/>
    <n v="285.23"/>
    <s v="Fashion"/>
    <s v="Footwear"/>
    <n v="1100.79"/>
    <n v="855.69"/>
    <n v="245.09999999999991"/>
    <n v="0.22265827269506439"/>
    <n v="0"/>
    <n v="1100.79"/>
    <n v="245.09999999999991"/>
    <x v="1"/>
    <d v="1998-04-20T00:00:00"/>
    <s v="Lake Michaelshire"/>
    <d v="2024-04-07T00:00:00"/>
    <n v="28"/>
  </r>
  <r>
    <s v="T02262"/>
    <d v="2025-04-24T00:00:00"/>
    <s v="C127"/>
    <s v="P046"/>
    <s v="S001"/>
    <n v="5"/>
    <n v="0"/>
    <s v="Bank Transfer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1"/>
    <d v="1982-11-17T00:00:00"/>
    <s v="Kimland"/>
    <d v="2021-01-22T00:00:00"/>
    <n v="43"/>
  </r>
  <r>
    <s v="T02263"/>
    <d v="2023-11-03T00:00:00"/>
    <s v="C019"/>
    <s v="P009"/>
    <s v="S004"/>
    <n v="5"/>
    <n v="0"/>
    <s v="Mobile Money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x v="1"/>
    <d v="1998-05-16T00:00:00"/>
    <s v="Stephaniechester"/>
    <d v="2023-05-17T00:00:00"/>
    <n v="28"/>
  </r>
  <r>
    <s v="T02264"/>
    <d v="2024-08-07T00:00:00"/>
    <s v="C034"/>
    <s v="P044"/>
    <s v="S003"/>
    <n v="1"/>
    <n v="0"/>
    <s v="Cash"/>
    <n v="1286.55"/>
    <n v="797.54"/>
    <s v="Fashion"/>
    <s v="Accessories"/>
    <n v="1286.55"/>
    <n v="797.54"/>
    <n v="489.01"/>
    <n v="0.380094049978625"/>
    <n v="0"/>
    <n v="1286.55"/>
    <n v="489.01"/>
    <x v="1"/>
    <d v="1964-12-19T00:00:00"/>
    <s v="East Mary"/>
    <d v="2025-01-13T00:00:00"/>
    <n v="61"/>
  </r>
  <r>
    <s v="T02265"/>
    <d v="2025-03-11T00:00:00"/>
    <s v="C128"/>
    <s v="P049"/>
    <s v="S005"/>
    <n v="2"/>
    <n v="0.1"/>
    <s v="Mobile Money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x v="1"/>
    <d v="1976-08-06T00:00:00"/>
    <s v="Anthonystad"/>
    <d v="2025-02-09T00:00:00"/>
    <n v="49"/>
  </r>
  <r>
    <s v="T02266"/>
    <d v="2024-03-24T00:00:00"/>
    <s v="C123"/>
    <s v="P007"/>
    <s v="S003"/>
    <n v="2"/>
    <n v="0"/>
    <s v="Cash"/>
    <n v="1474.12"/>
    <n v="764.02"/>
    <s v="Electronics"/>
    <s v="Camera"/>
    <n v="2948.24"/>
    <n v="1528.04"/>
    <n v="1420.1999999999998"/>
    <n v="0.48171112256804055"/>
    <n v="0"/>
    <n v="2948.24"/>
    <n v="1420.1999999999998"/>
    <x v="1"/>
    <d v="1989-11-06T00:00:00"/>
    <s v="Cliffordbury"/>
    <d v="2022-06-06T00:00:00"/>
    <n v="36"/>
  </r>
  <r>
    <s v="T02267"/>
    <d v="2025-06-12T00:00:00"/>
    <s v="C007"/>
    <s v="P017"/>
    <s v="S002"/>
    <n v="5"/>
    <n v="0.15"/>
    <s v="Cash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x v="0"/>
    <d v="1985-01-11T00:00:00"/>
    <s v="West Jasmine"/>
    <d v="2021-10-13T00:00:00"/>
    <n v="41"/>
  </r>
  <r>
    <s v="T02268"/>
    <d v="2024-03-18T00:00:00"/>
    <s v="C142"/>
    <s v="P009"/>
    <s v="S004"/>
    <n v="1"/>
    <n v="0.15"/>
    <s v="Mobile Money"/>
    <n v="123.19"/>
    <n v="80.36"/>
    <s v="Groceries"/>
    <s v="Snacks"/>
    <n v="123.19"/>
    <n v="80.36"/>
    <n v="42.83"/>
    <n v="0.34767432421462779"/>
    <n v="18.4785"/>
    <n v="104.7115"/>
    <n v="24.351500000000001"/>
    <x v="0"/>
    <d v="2005-07-25T00:00:00"/>
    <s v="Joelborough"/>
    <d v="2020-12-27T00:00:00"/>
    <n v="20"/>
  </r>
  <r>
    <s v="T02269"/>
    <d v="2025-04-29T00:00:00"/>
    <s v="C179"/>
    <s v="P003"/>
    <s v="S002"/>
    <n v="4"/>
    <n v="0.15"/>
    <s v="Credit Card"/>
    <n v="337.63"/>
    <n v="169.03"/>
    <s v="Fashion"/>
    <s v="Footwear"/>
    <n v="1350.52"/>
    <n v="676.12"/>
    <n v="674.4"/>
    <n v="0.49936320824571273"/>
    <n v="202.578"/>
    <n v="1147.942"/>
    <n v="471.822"/>
    <x v="1"/>
    <d v="1985-02-14T00:00:00"/>
    <s v="Bennettburgh"/>
    <d v="2025-08-19T00:00:00"/>
    <n v="41"/>
  </r>
  <r>
    <s v="T02270"/>
    <d v="2025-02-01T00:00:00"/>
    <s v="C030"/>
    <s v="P010"/>
    <s v="S004"/>
    <n v="1"/>
    <n v="0.1"/>
    <s v="Bank Transfer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2002-06-10T00:00:00"/>
    <s v="Thomashaven"/>
    <d v="2022-08-27T00:00:00"/>
    <n v="24"/>
  </r>
  <r>
    <s v="T02271"/>
    <d v="2024-05-25T00:00:00"/>
    <s v="C050"/>
    <s v="P017"/>
    <s v="S003"/>
    <n v="4"/>
    <n v="0"/>
    <s v="Credit Card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0"/>
    <d v="1968-06-20T00:00:00"/>
    <s v="Erinland"/>
    <d v="2022-08-25T00:00:00"/>
    <n v="58"/>
  </r>
  <r>
    <s v="T02272"/>
    <d v="2025-05-22T00:00:00"/>
    <s v="C060"/>
    <s v="P050"/>
    <s v="S001"/>
    <n v="5"/>
    <n v="0"/>
    <s v="Credit Card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1997-10-09T00:00:00"/>
    <s v="Carlyberg"/>
    <d v="2025-06-15T00:00:00"/>
    <n v="28"/>
  </r>
  <r>
    <s v="T02273"/>
    <d v="2025-04-06T00:00:00"/>
    <s v="C106"/>
    <s v="P037"/>
    <s v="S005"/>
    <n v="5"/>
    <n v="0"/>
    <s v="Cash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1"/>
    <d v="1987-04-23T00:00:00"/>
    <s v="Lake Ricardo"/>
    <d v="2025-02-06T00:00:00"/>
    <n v="39"/>
  </r>
  <r>
    <s v="T02274"/>
    <d v="2025-03-24T00:00:00"/>
    <s v="C185"/>
    <s v="P026"/>
    <s v="S002"/>
    <n v="1"/>
    <n v="0"/>
    <s v="Cash"/>
    <n v="1015.76"/>
    <n v="584.4"/>
    <s v="Groceries"/>
    <s v="Dairy"/>
    <n v="1015.76"/>
    <n v="584.4"/>
    <n v="431.36"/>
    <n v="0.42466724423092073"/>
    <n v="0"/>
    <n v="1015.76"/>
    <n v="431.36"/>
    <x v="1"/>
    <d v="1975-07-04T00:00:00"/>
    <s v="North Chaseborough"/>
    <d v="2024-10-06T00:00:00"/>
    <n v="50"/>
  </r>
  <r>
    <s v="T02275"/>
    <d v="2024-01-08T00:00:00"/>
    <s v="C033"/>
    <s v="P016"/>
    <s v="S004"/>
    <n v="2"/>
    <n v="0.1"/>
    <s v="Cash"/>
    <n v="1858.75"/>
    <n v="1451.16"/>
    <s v="Fashion"/>
    <s v="Accessories"/>
    <n v="3717.5"/>
    <n v="2902.32"/>
    <n v="815.17999999999984"/>
    <n v="0.21928177538668456"/>
    <n v="371.75"/>
    <n v="3345.75"/>
    <n v="443.42999999999984"/>
    <x v="1"/>
    <d v="1978-07-27T00:00:00"/>
    <s v="Lake Cody"/>
    <d v="2025-03-17T00:00:00"/>
    <n v="47"/>
  </r>
  <r>
    <s v="T02276"/>
    <d v="2024-08-17T00:00:00"/>
    <s v="C081"/>
    <s v="P024"/>
    <s v="S003"/>
    <n v="5"/>
    <n v="0.05"/>
    <s v="Bank Transfer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1"/>
    <d v="1988-07-20T00:00:00"/>
    <s v="South Christinabury"/>
    <d v="2022-09-22T00:00:00"/>
    <n v="37"/>
  </r>
  <r>
    <s v="T02277"/>
    <d v="2023-10-23T00:00:00"/>
    <s v="C034"/>
    <s v="P003"/>
    <s v="S005"/>
    <n v="4"/>
    <n v="0.15"/>
    <s v="Cash"/>
    <n v="337.63"/>
    <n v="169.03"/>
    <s v="Fashion"/>
    <s v="Footwear"/>
    <n v="1350.52"/>
    <n v="676.12"/>
    <n v="674.4"/>
    <n v="0.49936320824571273"/>
    <n v="202.578"/>
    <n v="1147.942"/>
    <n v="471.822"/>
    <x v="1"/>
    <d v="1964-12-19T00:00:00"/>
    <s v="East Mary"/>
    <d v="2025-01-13T00:00:00"/>
    <n v="61"/>
  </r>
  <r>
    <s v="T02278"/>
    <d v="2024-06-08T00:00:00"/>
    <s v="C169"/>
    <s v="P043"/>
    <s v="S001"/>
    <n v="1"/>
    <n v="0.1"/>
    <s v="Credit Card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0"/>
    <d v="1967-06-15T00:00:00"/>
    <s v="Christopherburgh"/>
    <d v="2021-12-23T00:00:00"/>
    <n v="59"/>
  </r>
  <r>
    <s v="T02279"/>
    <d v="2025-03-25T00:00:00"/>
    <s v="C127"/>
    <s v="P047"/>
    <s v="S003"/>
    <n v="2"/>
    <n v="0.15"/>
    <s v="Bank Transfer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1"/>
    <d v="1982-11-17T00:00:00"/>
    <s v="Kimland"/>
    <d v="2021-01-22T00:00:00"/>
    <n v="43"/>
  </r>
  <r>
    <s v="T02280"/>
    <d v="2025-03-16T00:00:00"/>
    <s v="C094"/>
    <s v="P023"/>
    <s v="S005"/>
    <n v="3"/>
    <n v="0.05"/>
    <s v="Bank Transfer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x v="0"/>
    <d v="1962-10-18T00:00:00"/>
    <s v="Seanland"/>
    <d v="2025-08-07T00:00:00"/>
    <n v="63"/>
  </r>
  <r>
    <s v="T02281"/>
    <d v="2024-04-09T00:00:00"/>
    <s v="C082"/>
    <s v="P044"/>
    <s v="S005"/>
    <n v="5"/>
    <n v="0"/>
    <s v="Cash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2003-05-11T00:00:00"/>
    <s v="Vasquezmouth"/>
    <d v="2024-06-29T00:00:00"/>
    <n v="23"/>
  </r>
  <r>
    <s v="T02282"/>
    <d v="2023-09-13T00:00:00"/>
    <s v="C089"/>
    <s v="P042"/>
    <s v="S004"/>
    <n v="5"/>
    <n v="0.15"/>
    <s v="Bank Transfer"/>
    <n v="453.62"/>
    <n v="316.63"/>
    <s v="Fashion"/>
    <s v="Clothing"/>
    <n v="2268.1"/>
    <n v="1583.15"/>
    <n v="684.94999999999982"/>
    <n v="0.30199285745778398"/>
    <n v="340.21499999999997"/>
    <n v="1927.885"/>
    <n v="344.7349999999999"/>
    <x v="1"/>
    <d v="1969-07-12T00:00:00"/>
    <s v="Geoffreystad"/>
    <d v="2022-11-25T00:00:00"/>
    <n v="56"/>
  </r>
  <r>
    <s v="T02283"/>
    <d v="2024-01-20T00:00:00"/>
    <s v="C021"/>
    <s v="P004"/>
    <s v="S002"/>
    <n v="2"/>
    <n v="0.05"/>
    <s v="Bank Transfer"/>
    <n v="1853.77"/>
    <n v="1363.52"/>
    <s v="Fashion"/>
    <s v="Accessories"/>
    <n v="3707.54"/>
    <n v="2727.04"/>
    <n v="980.5"/>
    <n v="0.26446107122242779"/>
    <n v="185.37700000000001"/>
    <n v="3522.163"/>
    <n v="795.12300000000005"/>
    <x v="0"/>
    <d v="1993-11-17T00:00:00"/>
    <s v="Meganmouth"/>
    <d v="2022-01-22T00:00:00"/>
    <n v="32"/>
  </r>
  <r>
    <s v="T02284"/>
    <d v="2025-01-30T00:00:00"/>
    <s v="C190"/>
    <s v="P016"/>
    <s v="S005"/>
    <n v="2"/>
    <n v="0"/>
    <s v="Bank Transfer"/>
    <n v="1858.75"/>
    <n v="1451.16"/>
    <s v="Fashion"/>
    <s v="Accessories"/>
    <n v="3717.5"/>
    <n v="2902.32"/>
    <n v="815.17999999999984"/>
    <n v="0.21928177538668456"/>
    <n v="0"/>
    <n v="3717.5"/>
    <n v="815.17999999999984"/>
    <x v="0"/>
    <d v="1967-08-19T00:00:00"/>
    <s v="Conwayside"/>
    <d v="2023-04-10T00:00:00"/>
    <n v="58"/>
  </r>
  <r>
    <s v="T02285"/>
    <d v="2024-04-29T00:00:00"/>
    <s v="C186"/>
    <s v="P027"/>
    <s v="S002"/>
    <n v="1"/>
    <n v="0.05"/>
    <s v="Mobile Money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1"/>
    <d v="1960-05-05T00:00:00"/>
    <s v="West Wandaland"/>
    <d v="2024-02-07T00:00:00"/>
    <n v="66"/>
  </r>
  <r>
    <s v="T02286"/>
    <d v="2023-12-07T00:00:00"/>
    <s v="C167"/>
    <s v="P033"/>
    <s v="S004"/>
    <n v="1"/>
    <n v="0"/>
    <s v="Mobile Money"/>
    <n v="1798.97"/>
    <n v="1329.15"/>
    <s v="Fashion"/>
    <s v="Accessories"/>
    <n v="1798.97"/>
    <n v="1329.15"/>
    <n v="469.81999999999994"/>
    <n v="0.26116055298309582"/>
    <n v="0"/>
    <n v="1798.97"/>
    <n v="469.81999999999994"/>
    <x v="1"/>
    <d v="1989-12-06T00:00:00"/>
    <s v="Wilsonland"/>
    <d v="2022-05-28T00:00:00"/>
    <n v="36"/>
  </r>
  <r>
    <s v="T02287"/>
    <d v="2025-07-26T00:00:00"/>
    <s v="C009"/>
    <s v="P001"/>
    <s v="S003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2004-08-15T00:00:00"/>
    <s v="West Lisaville"/>
    <d v="2025-04-17T00:00:00"/>
    <n v="21"/>
  </r>
  <r>
    <s v="T02288"/>
    <d v="2024-09-28T00:00:00"/>
    <s v="C022"/>
    <s v="P011"/>
    <s v="S001"/>
    <n v="3"/>
    <n v="0.15"/>
    <s v="Mobile Money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0"/>
    <d v="1955-11-16T00:00:00"/>
    <s v="East James"/>
    <d v="2020-10-02T00:00:00"/>
    <n v="70"/>
  </r>
  <r>
    <s v="T02289"/>
    <d v="2024-06-24T00:00:00"/>
    <s v="C005"/>
    <s v="P010"/>
    <s v="S004"/>
    <n v="4"/>
    <n v="0.15"/>
    <s v="Cash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92-06-18T00:00:00"/>
    <s v="Port Kimberly"/>
    <d v="2022-02-24T00:00:00"/>
    <n v="34"/>
  </r>
  <r>
    <s v="T02290"/>
    <d v="2024-08-28T00:00:00"/>
    <s v="C058"/>
    <s v="P038"/>
    <s v="S002"/>
    <n v="4"/>
    <n v="0.05"/>
    <s v="Mobile Money"/>
    <n v="366.93"/>
    <n v="285.23"/>
    <s v="Fashion"/>
    <s v="Footwear"/>
    <n v="1467.72"/>
    <n v="1140.92"/>
    <n v="326.79999999999995"/>
    <n v="0.22265827269506441"/>
    <n v="73.38600000000001"/>
    <n v="1394.3340000000001"/>
    <n v="253.41399999999999"/>
    <x v="0"/>
    <d v="2005-07-22T00:00:00"/>
    <s v="West Tinatown"/>
    <d v="2020-11-10T00:00:00"/>
    <n v="20"/>
  </r>
  <r>
    <s v="T02291"/>
    <d v="2023-10-14T00:00:00"/>
    <s v="C137"/>
    <s v="P013"/>
    <s v="S001"/>
    <n v="3"/>
    <n v="0"/>
    <s v="Bank Transfer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84-08-05T00:00:00"/>
    <s v="Amandachester"/>
    <d v="2024-05-09T00:00:00"/>
    <n v="41"/>
  </r>
  <r>
    <s v="T02292"/>
    <d v="2023-12-20T00:00:00"/>
    <s v="C007"/>
    <s v="P023"/>
    <s v="S005"/>
    <n v="3"/>
    <n v="0.1"/>
    <s v="Credit Card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85-01-11T00:00:00"/>
    <s v="West Jasmine"/>
    <d v="2021-10-13T00:00:00"/>
    <n v="41"/>
  </r>
  <r>
    <s v="T02293"/>
    <d v="2024-11-02T00:00:00"/>
    <s v="C194"/>
    <s v="P001"/>
    <s v="S001"/>
    <n v="3"/>
    <n v="0.15"/>
    <s v="Mobile Money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2000-09-02T00:00:00"/>
    <s v="Craigshire"/>
    <d v="2022-08-05T00:00:00"/>
    <n v="25"/>
  </r>
  <r>
    <s v="T02294"/>
    <d v="2023-11-29T00:00:00"/>
    <s v="C187"/>
    <s v="P018"/>
    <s v="S001"/>
    <n v="1"/>
    <n v="0.15"/>
    <s v="Bank Transfer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0"/>
    <d v="1989-01-14T00:00:00"/>
    <s v="Gomeztown"/>
    <d v="2023-11-01T00:00:00"/>
    <n v="37"/>
  </r>
  <r>
    <s v="T02295"/>
    <d v="2025-02-17T00:00:00"/>
    <s v="C137"/>
    <s v="P019"/>
    <s v="S004"/>
    <n v="4"/>
    <n v="0.1"/>
    <s v="Credit Card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x v="0"/>
    <d v="1984-08-05T00:00:00"/>
    <s v="Amandachester"/>
    <d v="2024-05-09T00:00:00"/>
    <n v="41"/>
  </r>
  <r>
    <s v="T02296"/>
    <d v="2024-05-06T00:00:00"/>
    <s v="C098"/>
    <s v="P021"/>
    <s v="S004"/>
    <n v="2"/>
    <n v="0.05"/>
    <s v="Cash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1"/>
    <d v="2005-01-09T00:00:00"/>
    <s v="East Colinmouth"/>
    <d v="2023-05-22T00:00:00"/>
    <n v="21"/>
  </r>
  <r>
    <s v="T02297"/>
    <d v="2023-10-31T00:00:00"/>
    <s v="C072"/>
    <s v="P041"/>
    <s v="S003"/>
    <n v="1"/>
    <n v="0.05"/>
    <s v="Bank Transfer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x v="1"/>
    <d v="1995-06-06T00:00:00"/>
    <s v="Melissashire"/>
    <d v="2022-07-02T00:00:00"/>
    <n v="31"/>
  </r>
  <r>
    <s v="T02298"/>
    <d v="2023-11-13T00:00:00"/>
    <s v="C087"/>
    <s v="P038"/>
    <s v="S005"/>
    <n v="4"/>
    <n v="0"/>
    <s v="Bank Transfer"/>
    <n v="366.93"/>
    <n v="285.23"/>
    <s v="Fashion"/>
    <s v="Footwear"/>
    <n v="1467.72"/>
    <n v="1140.92"/>
    <n v="326.79999999999995"/>
    <n v="0.22265827269506441"/>
    <n v="0"/>
    <n v="1467.72"/>
    <n v="326.79999999999995"/>
    <x v="1"/>
    <d v="1975-06-22T00:00:00"/>
    <s v="Berrymouth"/>
    <d v="2025-07-02T00:00:00"/>
    <n v="51"/>
  </r>
  <r>
    <s v="T02299"/>
    <d v="2025-06-23T00:00:00"/>
    <s v="C093"/>
    <s v="P047"/>
    <s v="S003"/>
    <n v="3"/>
    <n v="0"/>
    <s v="Cash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x v="0"/>
    <d v="1978-04-14T00:00:00"/>
    <s v="Baldwinstad"/>
    <d v="2022-02-25T00:00:00"/>
    <n v="48"/>
  </r>
  <r>
    <s v="T02300"/>
    <d v="2025-06-23T00:00:00"/>
    <s v="C079"/>
    <s v="P027"/>
    <s v="S005"/>
    <n v="3"/>
    <n v="0.1"/>
    <s v="Credit Card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1"/>
    <d v="1979-06-15T00:00:00"/>
    <s v="North Bradleyfurt"/>
    <d v="2024-07-06T00:00:00"/>
    <n v="47"/>
  </r>
  <r>
    <s v="T02301"/>
    <d v="2025-04-21T00:00:00"/>
    <s v="C114"/>
    <s v="P045"/>
    <s v="S004"/>
    <n v="1"/>
    <n v="0.15"/>
    <s v="Cash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80-07-04T00:00:00"/>
    <s v="Adkinsport"/>
    <d v="2025-08-23T00:00:00"/>
    <n v="45"/>
  </r>
  <r>
    <s v="T02302"/>
    <d v="2025-02-25T00:00:00"/>
    <s v="C120"/>
    <s v="P037"/>
    <s v="S001"/>
    <n v="3"/>
    <n v="0.15"/>
    <s v="Credit Card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1"/>
    <d v="1964-01-10T00:00:00"/>
    <s v="Annaborough"/>
    <d v="2020-10-18T00:00:00"/>
    <n v="62"/>
  </r>
  <r>
    <s v="T02303"/>
    <d v="2025-01-09T00:00:00"/>
    <s v="C105"/>
    <s v="P027"/>
    <s v="S001"/>
    <n v="5"/>
    <n v="0"/>
    <s v="Bank Transfer"/>
    <n v="1272.23"/>
    <n v="952.65"/>
    <s v="Electronics"/>
    <s v="Smartphone"/>
    <n v="6361.15"/>
    <n v="4763.25"/>
    <n v="1597.8999999999996"/>
    <n v="0.25119671757465234"/>
    <n v="0"/>
    <n v="6361.15"/>
    <n v="1597.8999999999996"/>
    <x v="0"/>
    <d v="1969-12-29T00:00:00"/>
    <s v="Morrisborough"/>
    <d v="2023-07-06T00:00:00"/>
    <n v="56"/>
  </r>
  <r>
    <s v="T02304"/>
    <d v="2025-08-23T00:00:00"/>
    <s v="C157"/>
    <s v="P003"/>
    <s v="S005"/>
    <n v="3"/>
    <n v="0"/>
    <s v="Mobile Money"/>
    <n v="337.63"/>
    <n v="169.03"/>
    <s v="Fashion"/>
    <s v="Footwear"/>
    <n v="1012.89"/>
    <n v="507.09000000000003"/>
    <n v="505.79999999999995"/>
    <n v="0.49936320824571273"/>
    <n v="0"/>
    <n v="1012.89"/>
    <n v="505.79999999999995"/>
    <x v="0"/>
    <d v="1965-12-16T00:00:00"/>
    <s v="Port Patriciaburgh"/>
    <d v="2022-12-22T00:00:00"/>
    <n v="60"/>
  </r>
  <r>
    <s v="T02305"/>
    <d v="2023-10-12T00:00:00"/>
    <s v="C047"/>
    <s v="P015"/>
    <s v="S003"/>
    <n v="3"/>
    <n v="0.1"/>
    <s v="Mobile Money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1"/>
    <d v="2006-07-03T00:00:00"/>
    <s v="Port Jessica"/>
    <d v="2025-02-25T00:00:00"/>
    <n v="19"/>
  </r>
  <r>
    <s v="T02306"/>
    <d v="2023-10-26T00:00:00"/>
    <s v="C033"/>
    <s v="P033"/>
    <s v="S002"/>
    <n v="2"/>
    <n v="0.05"/>
    <s v="Cash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1"/>
    <d v="1978-07-27T00:00:00"/>
    <s v="Lake Cody"/>
    <d v="2025-03-17T00:00:00"/>
    <n v="47"/>
  </r>
  <r>
    <s v="T02307"/>
    <d v="2023-10-25T00:00:00"/>
    <s v="C060"/>
    <s v="P013"/>
    <s v="S001"/>
    <n v="1"/>
    <n v="0.05"/>
    <s v="Mobile Money"/>
    <n v="1134.8"/>
    <n v="675.1"/>
    <s v="Fashion"/>
    <s v="Watches"/>
    <n v="1134.8"/>
    <n v="675.1"/>
    <n v="459.69999999999993"/>
    <n v="0.40509340853013742"/>
    <n v="56.74"/>
    <n v="1078.06"/>
    <n v="402.95999999999992"/>
    <x v="0"/>
    <d v="1997-10-09T00:00:00"/>
    <s v="Carlyberg"/>
    <d v="2025-06-15T00:00:00"/>
    <n v="28"/>
  </r>
  <r>
    <s v="T02308"/>
    <d v="2025-08-26T00:00:00"/>
    <s v="C149"/>
    <s v="P028"/>
    <s v="S003"/>
    <n v="1"/>
    <n v="0.05"/>
    <s v="Cash"/>
    <n v="673.78"/>
    <n v="363.33"/>
    <s v="Electronics"/>
    <s v="Smartphone"/>
    <n v="673.78"/>
    <n v="363.33"/>
    <n v="310.45"/>
    <n v="0.46075870462168661"/>
    <n v="33.689"/>
    <n v="640.09100000000001"/>
    <n v="276.76100000000002"/>
    <x v="0"/>
    <d v="1978-01-24T00:00:00"/>
    <s v="North Kathryn"/>
    <d v="2025-05-02T00:00:00"/>
    <n v="48"/>
  </r>
  <r>
    <s v="T02309"/>
    <d v="2023-10-24T00:00:00"/>
    <s v="C183"/>
    <s v="P040"/>
    <s v="S003"/>
    <n v="3"/>
    <n v="0"/>
    <s v="Bank Transfer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0"/>
    <d v="1990-11-19T00:00:00"/>
    <s v="New Tiffanyberg"/>
    <d v="2021-08-27T00:00:00"/>
    <n v="35"/>
  </r>
  <r>
    <s v="T02310"/>
    <d v="2024-08-03T00:00:00"/>
    <s v="C139"/>
    <s v="P013"/>
    <s v="S001"/>
    <n v="5"/>
    <n v="0.05"/>
    <s v="Bank Transfer"/>
    <n v="1134.8"/>
    <n v="675.1"/>
    <s v="Fashion"/>
    <s v="Watches"/>
    <n v="5674"/>
    <n v="3375.5"/>
    <n v="2298.5"/>
    <n v="0.40509340853013748"/>
    <n v="283.7"/>
    <n v="5390.3"/>
    <n v="2014.8000000000002"/>
    <x v="0"/>
    <d v="1960-03-21T00:00:00"/>
    <s v="Whiteside"/>
    <d v="2021-09-16T00:00:00"/>
    <n v="66"/>
  </r>
  <r>
    <s v="T02311"/>
    <d v="2024-05-25T00:00:00"/>
    <s v="C028"/>
    <s v="P021"/>
    <s v="S001"/>
    <n v="5"/>
    <n v="0.15"/>
    <s v="Cash"/>
    <n v="1227.24"/>
    <n v="977.09"/>
    <s v="Groceries"/>
    <s v="Dairy"/>
    <n v="6136.2"/>
    <n v="4885.45"/>
    <n v="1250.75"/>
    <n v="0.20383136142889738"/>
    <n v="920.43"/>
    <n v="5215.7699999999995"/>
    <n v="330.31999999999971"/>
    <x v="1"/>
    <d v="1960-02-10T00:00:00"/>
    <s v="New David"/>
    <d v="2022-12-16T00:00:00"/>
    <n v="66"/>
  </r>
  <r>
    <s v="T02312"/>
    <d v="2024-11-21T00:00:00"/>
    <s v="C131"/>
    <s v="P035"/>
    <s v="S001"/>
    <n v="2"/>
    <n v="0.05"/>
    <s v="Bank Transfer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0"/>
    <d v="1996-10-18T00:00:00"/>
    <s v="Williamsport"/>
    <d v="2022-12-20T00:00:00"/>
    <n v="29"/>
  </r>
  <r>
    <s v="T02313"/>
    <d v="2024-06-28T00:00:00"/>
    <s v="C147"/>
    <s v="P005"/>
    <s v="S003"/>
    <n v="4"/>
    <n v="0"/>
    <s v="Mobile Money"/>
    <n v="1396.22"/>
    <n v="1004.09"/>
    <s v="Fashion"/>
    <s v="Bags"/>
    <n v="5584.88"/>
    <n v="4016.36"/>
    <n v="1568.52"/>
    <n v="0.28085115526206472"/>
    <n v="0"/>
    <n v="5584.88"/>
    <n v="1568.52"/>
    <x v="1"/>
    <d v="1967-02-03T00:00:00"/>
    <s v="New Jason"/>
    <d v="2023-05-20T00:00:00"/>
    <n v="59"/>
  </r>
  <r>
    <s v="T02314"/>
    <d v="2024-03-12T00:00:00"/>
    <s v="C073"/>
    <s v="P027"/>
    <s v="S002"/>
    <n v="1"/>
    <n v="0.1"/>
    <s v="Bank Transfer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1"/>
    <d v="1964-12-04T00:00:00"/>
    <s v="Port Angelabury"/>
    <d v="2022-02-09T00:00:00"/>
    <n v="61"/>
  </r>
  <r>
    <s v="T02315"/>
    <d v="2023-10-24T00:00:00"/>
    <s v="C086"/>
    <s v="P036"/>
    <s v="S004"/>
    <n v="3"/>
    <n v="0.15"/>
    <s v="Bank Transfer"/>
    <n v="1501.46"/>
    <n v="1167.73"/>
    <s v="Fashion"/>
    <s v="Watches"/>
    <n v="4504.38"/>
    <n v="3503.19"/>
    <n v="1001.19"/>
    <n v="0.22227032355174298"/>
    <n v="675.65700000000004"/>
    <n v="3828.723"/>
    <n v="325.5329999999999"/>
    <x v="1"/>
    <d v="1975-09-26T00:00:00"/>
    <s v="Port Stephanie"/>
    <d v="2023-07-26T00:00:00"/>
    <n v="50"/>
  </r>
  <r>
    <s v="T02316"/>
    <d v="2023-10-20T00:00:00"/>
    <s v="C160"/>
    <s v="P014"/>
    <s v="S001"/>
    <n v="2"/>
    <n v="0.1"/>
    <s v="Cash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x v="0"/>
    <d v="1991-09-10T00:00:00"/>
    <s v="Port Jacob"/>
    <d v="2021-10-27T00:00:00"/>
    <n v="34"/>
  </r>
  <r>
    <s v="T02317"/>
    <d v="2025-04-23T00:00:00"/>
    <s v="C075"/>
    <s v="P021"/>
    <s v="S002"/>
    <n v="5"/>
    <n v="0"/>
    <s v="Cash"/>
    <n v="1227.24"/>
    <n v="977.09"/>
    <s v="Groceries"/>
    <s v="Dairy"/>
    <n v="6136.2"/>
    <n v="4885.45"/>
    <n v="1250.75"/>
    <n v="0.20383136142889738"/>
    <n v="0"/>
    <n v="6136.2"/>
    <n v="1250.75"/>
    <x v="0"/>
    <d v="1954-09-17T00:00:00"/>
    <s v="New John"/>
    <d v="2021-05-12T00:00:00"/>
    <n v="71"/>
  </r>
  <r>
    <s v="T02318"/>
    <d v="2024-11-10T00:00:00"/>
    <s v="C156"/>
    <s v="P001"/>
    <s v="S002"/>
    <n v="3"/>
    <n v="0.1"/>
    <s v="Credit Card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x v="0"/>
    <d v="1956-11-28T00:00:00"/>
    <s v="Lisatown"/>
    <d v="2024-01-04T00:00:00"/>
    <n v="69"/>
  </r>
  <r>
    <s v="T02319"/>
    <d v="2023-10-22T00:00:00"/>
    <s v="C097"/>
    <s v="P020"/>
    <s v="S005"/>
    <n v="1"/>
    <n v="0.05"/>
    <s v="Mobile Money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x v="0"/>
    <d v="1994-08-14T00:00:00"/>
    <s v="Wardfort"/>
    <d v="2025-06-14T00:00:00"/>
    <n v="31"/>
  </r>
  <r>
    <s v="T02320"/>
    <d v="2023-11-13T00:00:00"/>
    <s v="C196"/>
    <s v="P007"/>
    <s v="S001"/>
    <n v="1"/>
    <n v="0.05"/>
    <s v="Mobile Money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x v="1"/>
    <d v="1964-04-24T00:00:00"/>
    <s v="Woodbury"/>
    <d v="2025-02-19T00:00:00"/>
    <n v="62"/>
  </r>
  <r>
    <s v="T02321"/>
    <d v="2024-07-28T00:00:00"/>
    <s v="C138"/>
    <s v="P049"/>
    <s v="S001"/>
    <n v="5"/>
    <n v="0"/>
    <s v="Mobile Money"/>
    <n v="388.26"/>
    <n v="199.3"/>
    <s v="Fashion"/>
    <s v="Watches"/>
    <n v="1941.3"/>
    <n v="996.5"/>
    <n v="944.8"/>
    <n v="0.48668418070365216"/>
    <n v="0"/>
    <n v="1941.3"/>
    <n v="944.8"/>
    <x v="1"/>
    <d v="1961-09-28T00:00:00"/>
    <s v="Melissaberg"/>
    <d v="2021-05-10T00:00:00"/>
    <n v="64"/>
  </r>
  <r>
    <s v="T02322"/>
    <d v="2024-04-14T00:00:00"/>
    <s v="C169"/>
    <s v="P015"/>
    <s v="S005"/>
    <n v="5"/>
    <n v="0.15"/>
    <s v="Bank Transfer"/>
    <n v="270.45"/>
    <n v="187.6"/>
    <s v="Fashion"/>
    <s v="Bags"/>
    <n v="1352.25"/>
    <n v="938"/>
    <n v="414.25"/>
    <n v="0.30634128304677388"/>
    <n v="202.83750000000001"/>
    <n v="1149.4124999999999"/>
    <n v="211.41249999999991"/>
    <x v="0"/>
    <d v="1967-06-15T00:00:00"/>
    <s v="Christopherburgh"/>
    <d v="2021-12-23T00:00:00"/>
    <n v="59"/>
  </r>
  <r>
    <s v="T02323"/>
    <d v="2024-03-26T00:00:00"/>
    <s v="C069"/>
    <s v="P046"/>
    <s v="S002"/>
    <n v="5"/>
    <n v="0.1"/>
    <s v="Credit Card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x v="0"/>
    <d v="1965-10-14T00:00:00"/>
    <s v="New Reginald"/>
    <d v="2023-01-11T00:00:00"/>
    <n v="60"/>
  </r>
  <r>
    <s v="T02324"/>
    <d v="2024-03-10T00:00:00"/>
    <s v="C085"/>
    <s v="P014"/>
    <s v="S002"/>
    <n v="3"/>
    <n v="0.05"/>
    <s v="Mobile Money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x v="0"/>
    <d v="1979-03-23T00:00:00"/>
    <s v="New Michaelview"/>
    <d v="2023-10-11T00:00:00"/>
    <n v="47"/>
  </r>
  <r>
    <s v="T02325"/>
    <d v="2024-09-08T00:00:00"/>
    <s v="C081"/>
    <s v="P003"/>
    <s v="S001"/>
    <n v="2"/>
    <n v="0.15"/>
    <s v="Mobile Money"/>
    <n v="337.63"/>
    <n v="169.03"/>
    <s v="Fashion"/>
    <s v="Footwear"/>
    <n v="675.26"/>
    <n v="338.06"/>
    <n v="337.2"/>
    <n v="0.49936320824571273"/>
    <n v="101.289"/>
    <n v="573.971"/>
    <n v="235.911"/>
    <x v="1"/>
    <d v="1988-07-20T00:00:00"/>
    <s v="South Christinabury"/>
    <d v="2022-09-22T00:00:00"/>
    <n v="37"/>
  </r>
  <r>
    <s v="T02326"/>
    <d v="2023-10-24T00:00:00"/>
    <s v="C093"/>
    <s v="P040"/>
    <s v="S001"/>
    <n v="3"/>
    <n v="0"/>
    <s v="Bank Transfer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0"/>
    <d v="1978-04-14T00:00:00"/>
    <s v="Baldwinstad"/>
    <d v="2022-02-25T00:00:00"/>
    <n v="48"/>
  </r>
  <r>
    <s v="T02327"/>
    <d v="2024-08-31T00:00:00"/>
    <s v="C168"/>
    <s v="P036"/>
    <s v="S004"/>
    <n v="5"/>
    <n v="0.05"/>
    <s v="Mobile Money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x v="0"/>
    <d v="1969-07-30T00:00:00"/>
    <s v="Lake Steventown"/>
    <d v="2022-10-01T00:00:00"/>
    <n v="56"/>
  </r>
  <r>
    <s v="T02328"/>
    <d v="2025-02-28T00:00:00"/>
    <s v="C108"/>
    <s v="P022"/>
    <s v="S002"/>
    <n v="5"/>
    <n v="0.05"/>
    <s v="Credit Card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60-11-21T00:00:00"/>
    <s v="Georgetown"/>
    <d v="2022-06-08T00:00:00"/>
    <n v="65"/>
  </r>
  <r>
    <s v="T02329"/>
    <d v="2024-04-10T00:00:00"/>
    <s v="C199"/>
    <s v="P043"/>
    <s v="S004"/>
    <n v="5"/>
    <n v="0.05"/>
    <s v="Bank Transfer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x v="1"/>
    <d v="1970-05-18T00:00:00"/>
    <s v="South Scottton"/>
    <d v="2021-07-28T00:00:00"/>
    <n v="56"/>
  </r>
  <r>
    <s v="T02330"/>
    <d v="2024-05-05T00:00:00"/>
    <s v="C074"/>
    <s v="P046"/>
    <s v="S003"/>
    <n v="3"/>
    <n v="0"/>
    <s v="Cash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x v="1"/>
    <d v="1959-05-31T00:00:00"/>
    <s v="Port Michaelstad"/>
    <d v="2023-02-09T00:00:00"/>
    <n v="67"/>
  </r>
  <r>
    <s v="T02331"/>
    <d v="2024-12-06T00:00:00"/>
    <s v="C105"/>
    <s v="P032"/>
    <s v="S004"/>
    <n v="5"/>
    <n v="0.05"/>
    <s v="Mobile Money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x v="0"/>
    <d v="1969-12-29T00:00:00"/>
    <s v="Morrisborough"/>
    <d v="2023-07-06T00:00:00"/>
    <n v="56"/>
  </r>
  <r>
    <s v="T02332"/>
    <d v="2025-07-29T00:00:00"/>
    <s v="C162"/>
    <s v="P048"/>
    <s v="S002"/>
    <n v="2"/>
    <n v="0.15"/>
    <s v="Cash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0"/>
    <d v="2000-08-30T00:00:00"/>
    <s v="Ellisside"/>
    <d v="2022-06-03T00:00:00"/>
    <n v="25"/>
  </r>
  <r>
    <s v="T02333"/>
    <d v="2025-07-18T00:00:00"/>
    <s v="C043"/>
    <s v="P037"/>
    <s v="S001"/>
    <n v="4"/>
    <n v="0.1"/>
    <s v="Mobile Money"/>
    <n v="1952.65"/>
    <n v="1451.27"/>
    <s v="Electronics"/>
    <s v="Television"/>
    <n v="7810.6"/>
    <n v="5805.08"/>
    <n v="2005.5200000000004"/>
    <n v="0.2567690062223133"/>
    <n v="781.06000000000006"/>
    <n v="7029.54"/>
    <n v="1224.46"/>
    <x v="0"/>
    <d v="1988-09-14T00:00:00"/>
    <s v="North Jonathonhaven"/>
    <d v="2023-10-14T00:00:00"/>
    <n v="37"/>
  </r>
  <r>
    <s v="T02334"/>
    <d v="2023-10-18T00:00:00"/>
    <s v="C191"/>
    <s v="P038"/>
    <s v="S001"/>
    <n v="2"/>
    <n v="0"/>
    <s v="Mobile Money"/>
    <n v="366.93"/>
    <n v="285.23"/>
    <s v="Fashion"/>
    <s v="Footwear"/>
    <n v="733.86"/>
    <n v="570.46"/>
    <n v="163.39999999999998"/>
    <n v="0.22265827269506441"/>
    <n v="0"/>
    <n v="733.86"/>
    <n v="163.39999999999998"/>
    <x v="1"/>
    <d v="1958-07-14T00:00:00"/>
    <s v="Kristinemouth"/>
    <d v="2022-06-11T00:00:00"/>
    <n v="67"/>
  </r>
  <r>
    <s v="T02335"/>
    <d v="2025-08-21T00:00:00"/>
    <s v="C007"/>
    <s v="P039"/>
    <s v="S002"/>
    <n v="1"/>
    <n v="0.05"/>
    <s v="Mobile Money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0"/>
    <d v="1985-01-11T00:00:00"/>
    <s v="West Jasmine"/>
    <d v="2021-10-13T00:00:00"/>
    <n v="41"/>
  </r>
  <r>
    <s v="T02336"/>
    <d v="2024-02-18T00:00:00"/>
    <s v="C109"/>
    <s v="P023"/>
    <s v="S003"/>
    <n v="2"/>
    <n v="0.15"/>
    <s v="Credit Card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1"/>
    <d v="2006-03-03T00:00:00"/>
    <s v="Port Fernandohaven"/>
    <d v="2021-07-29T00:00:00"/>
    <n v="20"/>
  </r>
  <r>
    <s v="T02337"/>
    <d v="2024-11-12T00:00:00"/>
    <s v="C183"/>
    <s v="P039"/>
    <s v="S003"/>
    <n v="1"/>
    <n v="0.1"/>
    <s v="Bank Transfer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0"/>
    <d v="1990-11-19T00:00:00"/>
    <s v="New Tiffanyberg"/>
    <d v="2021-08-27T00:00:00"/>
    <n v="35"/>
  </r>
  <r>
    <s v="T02338"/>
    <d v="2025-01-13T00:00:00"/>
    <s v="C152"/>
    <s v="P047"/>
    <s v="S005"/>
    <n v="5"/>
    <n v="0"/>
    <s v="Cash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1987-06-17T00:00:00"/>
    <s v="Port Jeffreyside"/>
    <d v="2021-03-06T00:00:00"/>
    <n v="39"/>
  </r>
  <r>
    <s v="T02339"/>
    <d v="2024-06-06T00:00:00"/>
    <s v="C019"/>
    <s v="P032"/>
    <s v="S003"/>
    <n v="4"/>
    <n v="0.15"/>
    <s v="Mobile Money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1"/>
    <d v="1998-05-16T00:00:00"/>
    <s v="Stephaniechester"/>
    <d v="2023-05-17T00:00:00"/>
    <n v="28"/>
  </r>
  <r>
    <s v="T02340"/>
    <d v="2024-04-27T00:00:00"/>
    <s v="C190"/>
    <s v="P005"/>
    <s v="S004"/>
    <n v="3"/>
    <n v="0.15"/>
    <s v="Credit Card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x v="0"/>
    <d v="1967-08-19T00:00:00"/>
    <s v="Conwayside"/>
    <d v="2023-04-10T00:00:00"/>
    <n v="58"/>
  </r>
  <r>
    <s v="T02341"/>
    <d v="2024-01-31T00:00:00"/>
    <s v="C188"/>
    <s v="P016"/>
    <s v="S002"/>
    <n v="5"/>
    <n v="0"/>
    <s v="Credit Card"/>
    <n v="1858.75"/>
    <n v="1451.16"/>
    <s v="Fashion"/>
    <s v="Accessories"/>
    <n v="9293.75"/>
    <n v="7255.8"/>
    <n v="2037.9499999999998"/>
    <n v="0.21928177538668459"/>
    <n v="0"/>
    <n v="9293.75"/>
    <n v="2037.9499999999998"/>
    <x v="0"/>
    <d v="1960-11-23T00:00:00"/>
    <s v="East Danielleshire"/>
    <d v="2023-05-19T00:00:00"/>
    <n v="65"/>
  </r>
  <r>
    <s v="T02342"/>
    <d v="2025-06-29T00:00:00"/>
    <s v="C002"/>
    <s v="P028"/>
    <s v="S005"/>
    <n v="5"/>
    <n v="0.1"/>
    <s v="Mobile Money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x v="0"/>
    <d v="1959-08-18T00:00:00"/>
    <s v="New Gabrielleport"/>
    <d v="2020-11-03T00:00:00"/>
    <n v="66"/>
  </r>
  <r>
    <s v="T02343"/>
    <d v="2024-03-10T00:00:00"/>
    <s v="C098"/>
    <s v="P044"/>
    <s v="S003"/>
    <n v="4"/>
    <n v="0.05"/>
    <s v="Bank Transfer"/>
    <n v="1286.55"/>
    <n v="797.54"/>
    <s v="Fashion"/>
    <s v="Accessories"/>
    <n v="5146.2"/>
    <n v="3190.16"/>
    <n v="1956.04"/>
    <n v="0.380094049978625"/>
    <n v="257.31"/>
    <n v="4888.8899999999994"/>
    <n v="1698.7299999999996"/>
    <x v="1"/>
    <d v="2005-01-09T00:00:00"/>
    <s v="East Colinmouth"/>
    <d v="2023-05-22T00:00:00"/>
    <n v="21"/>
  </r>
  <r>
    <s v="T02344"/>
    <d v="2025-08-07T00:00:00"/>
    <s v="C198"/>
    <s v="P030"/>
    <s v="S001"/>
    <n v="2"/>
    <n v="0.1"/>
    <s v="Mobile Money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x v="0"/>
    <d v="1986-01-23T00:00:00"/>
    <s v="Jessicaside"/>
    <d v="2022-12-10T00:00:00"/>
    <n v="40"/>
  </r>
  <r>
    <s v="T02345"/>
    <d v="2025-03-11T00:00:00"/>
    <s v="C088"/>
    <s v="P022"/>
    <s v="S001"/>
    <n v="5"/>
    <n v="0.15"/>
    <s v="Bank Transfer"/>
    <n v="25.57"/>
    <n v="19.05"/>
    <s v="Groceries"/>
    <s v="Vegetables"/>
    <n v="127.85"/>
    <n v="95.25"/>
    <n v="32.599999999999994"/>
    <n v="0.25498631208447398"/>
    <n v="19.177499999999998"/>
    <n v="108.6725"/>
    <n v="13.422499999999999"/>
    <x v="1"/>
    <d v="1997-10-11T00:00:00"/>
    <s v="North Christian"/>
    <d v="2022-09-12T00:00:00"/>
    <n v="28"/>
  </r>
  <r>
    <s v="T02346"/>
    <d v="2024-04-12T00:00:00"/>
    <s v="C083"/>
    <s v="P013"/>
    <s v="S004"/>
    <n v="3"/>
    <n v="0.05"/>
    <s v="Credit Card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x v="1"/>
    <d v="1981-03-29T00:00:00"/>
    <s v="West Josephport"/>
    <d v="2022-02-08T00:00:00"/>
    <n v="45"/>
  </r>
  <r>
    <s v="T02347"/>
    <d v="2025-05-13T00:00:00"/>
    <s v="C011"/>
    <s v="P033"/>
    <s v="S002"/>
    <n v="4"/>
    <n v="0.1"/>
    <s v="Bank Transfer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x v="0"/>
    <d v="1997-03-03T00:00:00"/>
    <s v="Leburgh"/>
    <d v="2023-05-12T00:00:00"/>
    <n v="29"/>
  </r>
  <r>
    <s v="T02348"/>
    <d v="2024-06-27T00:00:00"/>
    <s v="C026"/>
    <s v="P047"/>
    <s v="S003"/>
    <n v="3"/>
    <n v="0.05"/>
    <s v="Cash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x v="0"/>
    <d v="2004-01-04T00:00:00"/>
    <s v="Shepherdburgh"/>
    <d v="2024-09-03T00:00:00"/>
    <n v="22"/>
  </r>
  <r>
    <s v="T02349"/>
    <d v="2025-07-07T00:00:00"/>
    <s v="C074"/>
    <s v="P009"/>
    <s v="S003"/>
    <n v="4"/>
    <n v="0.15"/>
    <s v="Credit Card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59-05-31T00:00:00"/>
    <s v="Port Michaelstad"/>
    <d v="2023-02-09T00:00:00"/>
    <n v="67"/>
  </r>
  <r>
    <s v="T02350"/>
    <d v="2025-05-16T00:00:00"/>
    <s v="C044"/>
    <s v="P025"/>
    <s v="S003"/>
    <n v="3"/>
    <n v="0"/>
    <s v="Credit Card"/>
    <n v="429.15"/>
    <n v="258.72000000000003"/>
    <s v="Fashion"/>
    <s v="Watches"/>
    <n v="1287.4499999999998"/>
    <n v="776.16000000000008"/>
    <n v="511.28999999999974"/>
    <n v="0.39713386927647659"/>
    <n v="0"/>
    <n v="1287.4499999999998"/>
    <n v="511.28999999999974"/>
    <x v="0"/>
    <d v="1961-02-14T00:00:00"/>
    <s v="Bryanside"/>
    <d v="2024-12-27T00:00:00"/>
    <n v="65"/>
  </r>
  <r>
    <s v="T02351"/>
    <d v="2024-06-16T00:00:00"/>
    <s v="C171"/>
    <s v="P017"/>
    <s v="S003"/>
    <n v="2"/>
    <n v="0"/>
    <s v="Credit Card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0"/>
    <d v="1993-03-15T00:00:00"/>
    <s v="Robertsborough"/>
    <d v="2025-07-28T00:00:00"/>
    <n v="33"/>
  </r>
  <r>
    <s v="T02352"/>
    <d v="2025-06-14T00:00:00"/>
    <s v="C142"/>
    <s v="P002"/>
    <s v="S005"/>
    <n v="2"/>
    <n v="0"/>
    <s v="Cash"/>
    <n v="818.76"/>
    <n v="527.62"/>
    <s v="Electronics"/>
    <s v="Television"/>
    <n v="1637.52"/>
    <n v="1055.24"/>
    <n v="582.28"/>
    <n v="0.35558649665347597"/>
    <n v="0"/>
    <n v="1637.52"/>
    <n v="582.28"/>
    <x v="0"/>
    <d v="2005-07-25T00:00:00"/>
    <s v="Joelborough"/>
    <d v="2020-12-27T00:00:00"/>
    <n v="20"/>
  </r>
  <r>
    <s v="T02353"/>
    <d v="2024-04-07T00:00:00"/>
    <s v="C139"/>
    <s v="P014"/>
    <s v="S005"/>
    <n v="2"/>
    <n v="0"/>
    <s v="Mobile Money"/>
    <n v="1342.75"/>
    <n v="797.94"/>
    <s v="Fashion"/>
    <s v="Clothing"/>
    <n v="2685.5"/>
    <n v="1595.88"/>
    <n v="1089.6199999999999"/>
    <n v="0.40574194749581077"/>
    <n v="0"/>
    <n v="2685.5"/>
    <n v="1089.6199999999999"/>
    <x v="0"/>
    <d v="1960-03-21T00:00:00"/>
    <s v="Whiteside"/>
    <d v="2021-09-16T00:00:00"/>
    <n v="66"/>
  </r>
  <r>
    <s v="T02354"/>
    <d v="2024-12-22T00:00:00"/>
    <s v="C007"/>
    <s v="P039"/>
    <s v="S003"/>
    <n v="2"/>
    <n v="0.1"/>
    <s v="Mobile Money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x v="0"/>
    <d v="1985-01-11T00:00:00"/>
    <s v="West Jasmine"/>
    <d v="2021-10-13T00:00:00"/>
    <n v="41"/>
  </r>
  <r>
    <s v="T02355"/>
    <d v="2024-05-03T00:00:00"/>
    <s v="C188"/>
    <s v="P011"/>
    <s v="S004"/>
    <n v="5"/>
    <n v="0.05"/>
    <s v="Mobile Money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0"/>
    <d v="1960-11-23T00:00:00"/>
    <s v="East Danielleshire"/>
    <d v="2023-05-19T00:00:00"/>
    <n v="65"/>
  </r>
  <r>
    <s v="T02356"/>
    <d v="2023-12-25T00:00:00"/>
    <s v="C076"/>
    <s v="P011"/>
    <s v="S001"/>
    <n v="1"/>
    <n v="0.15"/>
    <s v="Mobile Money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x v="0"/>
    <d v="2005-12-14T00:00:00"/>
    <s v="Nancyside"/>
    <d v="2022-05-07T00:00:00"/>
    <n v="20"/>
  </r>
  <r>
    <s v="T02357"/>
    <d v="2023-12-20T00:00:00"/>
    <s v="C127"/>
    <s v="P033"/>
    <s v="S003"/>
    <n v="1"/>
    <n v="0.05"/>
    <s v="Bank Transfer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82-11-17T00:00:00"/>
    <s v="Kimland"/>
    <d v="2021-01-22T00:00:00"/>
    <n v="43"/>
  </r>
  <r>
    <s v="T02358"/>
    <d v="2025-07-22T00:00:00"/>
    <s v="C188"/>
    <s v="P036"/>
    <s v="S001"/>
    <n v="3"/>
    <n v="0"/>
    <s v="Credit Card"/>
    <n v="1501.46"/>
    <n v="1167.73"/>
    <s v="Fashion"/>
    <s v="Watches"/>
    <n v="4504.38"/>
    <n v="3503.19"/>
    <n v="1001.19"/>
    <n v="0.22227032355174298"/>
    <n v="0"/>
    <n v="4504.38"/>
    <n v="1001.19"/>
    <x v="0"/>
    <d v="1960-11-23T00:00:00"/>
    <s v="East Danielleshire"/>
    <d v="2023-05-19T00:00:00"/>
    <n v="65"/>
  </r>
  <r>
    <s v="T02359"/>
    <d v="2024-11-05T00:00:00"/>
    <s v="C187"/>
    <s v="P021"/>
    <s v="S001"/>
    <n v="3"/>
    <n v="0.05"/>
    <s v="Bank Transfer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x v="0"/>
    <d v="1989-01-14T00:00:00"/>
    <s v="Gomeztown"/>
    <d v="2023-11-01T00:00:00"/>
    <n v="37"/>
  </r>
  <r>
    <s v="T02360"/>
    <d v="2025-07-22T00:00:00"/>
    <s v="C071"/>
    <s v="P037"/>
    <s v="S004"/>
    <n v="5"/>
    <n v="0"/>
    <s v="Bank Transfer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1962-06-18T00:00:00"/>
    <s v="New Manuelville"/>
    <d v="2021-05-24T00:00:00"/>
    <n v="64"/>
  </r>
  <r>
    <s v="T02361"/>
    <d v="2025-03-14T00:00:00"/>
    <s v="C010"/>
    <s v="P012"/>
    <s v="S004"/>
    <n v="1"/>
    <n v="0.1"/>
    <s v="Credit Card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x v="0"/>
    <d v="1976-12-12T00:00:00"/>
    <s v="West Carol"/>
    <d v="2025-07-23T00:00:00"/>
    <n v="49"/>
  </r>
  <r>
    <s v="T02362"/>
    <d v="2024-09-19T00:00:00"/>
    <s v="C143"/>
    <s v="P033"/>
    <s v="S001"/>
    <n v="1"/>
    <n v="0.05"/>
    <s v="Credit Card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0"/>
    <d v="1961-06-03T00:00:00"/>
    <s v="South Jameschester"/>
    <d v="2023-06-10T00:00:00"/>
    <n v="65"/>
  </r>
  <r>
    <s v="T02363"/>
    <d v="2024-04-11T00:00:00"/>
    <s v="C151"/>
    <s v="P041"/>
    <s v="S004"/>
    <n v="2"/>
    <n v="0.05"/>
    <s v="Bank Transfer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0"/>
    <d v="2006-08-30T00:00:00"/>
    <s v="South Audrey"/>
    <d v="2022-01-26T00:00:00"/>
    <n v="19"/>
  </r>
  <r>
    <s v="T02364"/>
    <d v="2024-06-05T00:00:00"/>
    <s v="C121"/>
    <s v="P010"/>
    <s v="S002"/>
    <n v="4"/>
    <n v="0.05"/>
    <s v="Mobile Money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x v="0"/>
    <d v="1967-02-28T00:00:00"/>
    <s v="Sarahhaven"/>
    <d v="2021-10-11T00:00:00"/>
    <n v="59"/>
  </r>
  <r>
    <s v="T02365"/>
    <d v="2024-05-14T00:00:00"/>
    <s v="C073"/>
    <s v="P037"/>
    <s v="S002"/>
    <n v="2"/>
    <n v="0"/>
    <s v="Credit Card"/>
    <n v="1952.65"/>
    <n v="1451.27"/>
    <s v="Electronics"/>
    <s v="Television"/>
    <n v="3905.3"/>
    <n v="2902.54"/>
    <n v="1002.7600000000002"/>
    <n v="0.2567690062223133"/>
    <n v="0"/>
    <n v="3905.3"/>
    <n v="1002.7600000000002"/>
    <x v="1"/>
    <d v="1964-12-04T00:00:00"/>
    <s v="Port Angelabury"/>
    <d v="2022-02-09T00:00:00"/>
    <n v="61"/>
  </r>
  <r>
    <s v="T02366"/>
    <d v="2024-05-22T00:00:00"/>
    <s v="C001"/>
    <s v="P019"/>
    <s v="S004"/>
    <n v="1"/>
    <n v="0.15"/>
    <s v="Credit Card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0"/>
    <d v="1996-09-11T00:00:00"/>
    <s v="Osborneport"/>
    <d v="2022-09-25T00:00:00"/>
    <n v="29"/>
  </r>
  <r>
    <s v="T02367"/>
    <d v="2025-03-31T00:00:00"/>
    <s v="C182"/>
    <s v="P013"/>
    <s v="S002"/>
    <n v="1"/>
    <n v="0.15"/>
    <s v="Bank Transfer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0"/>
    <d v="2004-07-25T00:00:00"/>
    <s v="East Rodney"/>
    <d v="2021-04-16T00:00:00"/>
    <n v="21"/>
  </r>
  <r>
    <s v="T02368"/>
    <d v="2024-02-07T00:00:00"/>
    <s v="C158"/>
    <s v="P048"/>
    <s v="S004"/>
    <n v="5"/>
    <n v="0.05"/>
    <s v="Bank Transfer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0"/>
    <d v="1981-07-24T00:00:00"/>
    <s v="Dylanmouth"/>
    <d v="2023-09-15T00:00:00"/>
    <n v="44"/>
  </r>
  <r>
    <s v="T02369"/>
    <d v="2023-09-24T00:00:00"/>
    <s v="C124"/>
    <s v="P021"/>
    <s v="S005"/>
    <n v="2"/>
    <n v="0.1"/>
    <s v="Credit Card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1"/>
    <d v="1962-06-07T00:00:00"/>
    <s v="North Michelle"/>
    <d v="2021-02-10T00:00:00"/>
    <n v="64"/>
  </r>
  <r>
    <s v="T02370"/>
    <d v="2023-12-30T00:00:00"/>
    <s v="C075"/>
    <s v="P020"/>
    <s v="S004"/>
    <n v="4"/>
    <n v="0.15"/>
    <s v="Bank Transfer"/>
    <n v="323.92"/>
    <n v="242.98"/>
    <s v="Fashion"/>
    <s v="Accessories"/>
    <n v="1295.68"/>
    <n v="971.92"/>
    <n v="323.7600000000001"/>
    <n v="0.24987651271918998"/>
    <n v="194.352"/>
    <n v="1101.328"/>
    <n v="129.40800000000002"/>
    <x v="0"/>
    <d v="1954-09-17T00:00:00"/>
    <s v="New John"/>
    <d v="2021-05-12T00:00:00"/>
    <n v="71"/>
  </r>
  <r>
    <s v="T02371"/>
    <d v="2023-11-07T00:00:00"/>
    <s v="C140"/>
    <s v="P016"/>
    <s v="S004"/>
    <n v="3"/>
    <n v="0"/>
    <s v="Credit Card"/>
    <n v="1858.75"/>
    <n v="1451.16"/>
    <s v="Fashion"/>
    <s v="Accessories"/>
    <n v="5576.25"/>
    <n v="4353.4800000000005"/>
    <n v="1222.7699999999995"/>
    <n v="0.2192817753866845"/>
    <n v="0"/>
    <n v="5576.25"/>
    <n v="1222.7699999999995"/>
    <x v="1"/>
    <d v="1973-06-12T00:00:00"/>
    <s v="Port Gail"/>
    <d v="2024-08-28T00:00:00"/>
    <n v="53"/>
  </r>
  <r>
    <s v="T02372"/>
    <d v="2024-02-14T00:00:00"/>
    <s v="C029"/>
    <s v="P023"/>
    <s v="S003"/>
    <n v="4"/>
    <n v="0.15"/>
    <s v="Bank Transfer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78-05-20T00:00:00"/>
    <s v="West Charles"/>
    <d v="2021-08-30T00:00:00"/>
    <n v="48"/>
  </r>
  <r>
    <s v="T02373"/>
    <d v="2023-10-24T00:00:00"/>
    <s v="C064"/>
    <s v="P014"/>
    <s v="S004"/>
    <n v="1"/>
    <n v="0.05"/>
    <s v="Mobile Money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x v="1"/>
    <d v="1973-09-01T00:00:00"/>
    <s v="Brittanyburgh"/>
    <d v="2024-09-26T00:00:00"/>
    <n v="52"/>
  </r>
  <r>
    <s v="T02374"/>
    <d v="2025-02-20T00:00:00"/>
    <s v="C082"/>
    <s v="P040"/>
    <s v="S001"/>
    <n v="3"/>
    <n v="0.15"/>
    <s v="Credit Card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x v="0"/>
    <d v="2003-05-11T00:00:00"/>
    <s v="Vasquezmouth"/>
    <d v="2024-06-29T00:00:00"/>
    <n v="23"/>
  </r>
  <r>
    <s v="T02375"/>
    <d v="2025-07-17T00:00:00"/>
    <s v="C199"/>
    <s v="P003"/>
    <s v="S004"/>
    <n v="4"/>
    <n v="0.15"/>
    <s v="Credit Card"/>
    <n v="337.63"/>
    <n v="169.03"/>
    <s v="Fashion"/>
    <s v="Footwear"/>
    <n v="1350.52"/>
    <n v="676.12"/>
    <n v="674.4"/>
    <n v="0.49936320824571273"/>
    <n v="202.578"/>
    <n v="1147.942"/>
    <n v="471.822"/>
    <x v="1"/>
    <d v="1970-05-18T00:00:00"/>
    <s v="South Scottton"/>
    <d v="2021-07-28T00:00:00"/>
    <n v="56"/>
  </r>
  <r>
    <s v="T02376"/>
    <d v="2025-02-01T00:00:00"/>
    <s v="C008"/>
    <s v="P040"/>
    <s v="S003"/>
    <n v="3"/>
    <n v="0.05"/>
    <s v="Mobile Money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0"/>
    <d v="1960-11-13T00:00:00"/>
    <s v="New Michaelland"/>
    <d v="2025-03-04T00:00:00"/>
    <n v="65"/>
  </r>
  <r>
    <s v="T02377"/>
    <d v="2025-04-26T00:00:00"/>
    <s v="C016"/>
    <s v="P047"/>
    <s v="S005"/>
    <n v="3"/>
    <n v="0.1"/>
    <s v="Bank Transfer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x v="0"/>
    <d v="1976-04-27T00:00:00"/>
    <s v="Murrayborough"/>
    <d v="2022-02-21T00:00:00"/>
    <n v="50"/>
  </r>
  <r>
    <s v="T02378"/>
    <d v="2025-05-18T00:00:00"/>
    <s v="C106"/>
    <s v="P020"/>
    <s v="S004"/>
    <n v="4"/>
    <n v="0.15"/>
    <s v="Mobile Money"/>
    <n v="323.92"/>
    <n v="242.98"/>
    <s v="Fashion"/>
    <s v="Accessories"/>
    <n v="1295.68"/>
    <n v="971.92"/>
    <n v="323.7600000000001"/>
    <n v="0.24987651271918998"/>
    <n v="194.352"/>
    <n v="1101.328"/>
    <n v="129.40800000000002"/>
    <x v="1"/>
    <d v="1987-04-23T00:00:00"/>
    <s v="Lake Ricardo"/>
    <d v="2025-02-06T00:00:00"/>
    <n v="39"/>
  </r>
  <r>
    <s v="T02379"/>
    <d v="2024-02-12T00:00:00"/>
    <s v="C067"/>
    <s v="P028"/>
    <s v="S001"/>
    <n v="3"/>
    <n v="0.15"/>
    <s v="Credit Card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1973-09-07T00:00:00"/>
    <s v="Davisfurt"/>
    <d v="2021-03-11T00:00:00"/>
    <n v="52"/>
  </r>
  <r>
    <s v="T02380"/>
    <d v="2023-12-01T00:00:00"/>
    <s v="C087"/>
    <s v="P024"/>
    <s v="S001"/>
    <n v="3"/>
    <n v="0.15"/>
    <s v="Mobile Money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1"/>
    <d v="1975-06-22T00:00:00"/>
    <s v="Berrymouth"/>
    <d v="2025-07-02T00:00:00"/>
    <n v="51"/>
  </r>
  <r>
    <s v="T02381"/>
    <d v="2023-12-18T00:00:00"/>
    <s v="C057"/>
    <s v="P007"/>
    <s v="S005"/>
    <n v="2"/>
    <n v="0.05"/>
    <s v="Cash"/>
    <n v="1474.12"/>
    <n v="764.02"/>
    <s v="Electronics"/>
    <s v="Camera"/>
    <n v="2948.24"/>
    <n v="1528.04"/>
    <n v="1420.1999999999998"/>
    <n v="0.48171112256804055"/>
    <n v="147.41200000000001"/>
    <n v="2800.828"/>
    <n v="1272.788"/>
    <x v="1"/>
    <d v="1998-09-26T00:00:00"/>
    <s v="Williamsville"/>
    <d v="2023-03-26T00:00:00"/>
    <n v="27"/>
  </r>
  <r>
    <s v="T02382"/>
    <d v="2025-06-08T00:00:00"/>
    <s v="C158"/>
    <s v="P035"/>
    <s v="S005"/>
    <n v="3"/>
    <n v="0.05"/>
    <s v="Cash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x v="0"/>
    <d v="1981-07-24T00:00:00"/>
    <s v="Dylanmouth"/>
    <d v="2023-09-15T00:00:00"/>
    <n v="44"/>
  </r>
  <r>
    <s v="T02383"/>
    <d v="2024-11-22T00:00:00"/>
    <s v="C185"/>
    <s v="P034"/>
    <s v="S001"/>
    <n v="4"/>
    <n v="0"/>
    <s v="Bank Transfer"/>
    <n v="428.05"/>
    <n v="246.07"/>
    <s v="Electronics"/>
    <s v="Laptop"/>
    <n v="1712.2"/>
    <n v="984.28"/>
    <n v="727.92000000000007"/>
    <n v="0.42513725032122418"/>
    <n v="0"/>
    <n v="1712.2"/>
    <n v="727.92000000000007"/>
    <x v="1"/>
    <d v="1975-07-04T00:00:00"/>
    <s v="North Chaseborough"/>
    <d v="2024-10-06T00:00:00"/>
    <n v="50"/>
  </r>
  <r>
    <s v="T02384"/>
    <d v="2024-05-12T00:00:00"/>
    <s v="C091"/>
    <s v="P049"/>
    <s v="S005"/>
    <n v="1"/>
    <n v="0"/>
    <s v="Credit Card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1963-02-04T00:00:00"/>
    <s v="Port Williamhaven"/>
    <d v="2021-08-23T00:00:00"/>
    <n v="63"/>
  </r>
  <r>
    <s v="T02385"/>
    <d v="2025-06-20T00:00:00"/>
    <s v="C093"/>
    <s v="P042"/>
    <s v="S005"/>
    <n v="2"/>
    <n v="0.05"/>
    <s v="Mobile Money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x v="0"/>
    <d v="1978-04-14T00:00:00"/>
    <s v="Baldwinstad"/>
    <d v="2022-02-25T00:00:00"/>
    <n v="48"/>
  </r>
  <r>
    <s v="T02386"/>
    <d v="2025-09-03T00:00:00"/>
    <s v="C184"/>
    <s v="P047"/>
    <s v="S002"/>
    <n v="3"/>
    <n v="0.05"/>
    <s v="Bank Transfer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x v="0"/>
    <d v="2003-04-13T00:00:00"/>
    <s v="West Katrina"/>
    <d v="2021-04-19T00:00:00"/>
    <n v="23"/>
  </r>
  <r>
    <s v="T02387"/>
    <d v="2024-07-25T00:00:00"/>
    <s v="C085"/>
    <s v="P029"/>
    <s v="S004"/>
    <n v="2"/>
    <n v="0.05"/>
    <s v="Cash"/>
    <n v="1485.05"/>
    <n v="988.31"/>
    <s v="Fashion"/>
    <s v="Clothing"/>
    <n v="2970.1"/>
    <n v="1976.62"/>
    <n v="993.48"/>
    <n v="0.33449378808794317"/>
    <n v="148.505"/>
    <n v="2821.5949999999998"/>
    <n v="844.97499999999991"/>
    <x v="0"/>
    <d v="1979-03-23T00:00:00"/>
    <s v="New Michaelview"/>
    <d v="2023-10-11T00:00:00"/>
    <n v="47"/>
  </r>
  <r>
    <s v="T02388"/>
    <d v="2023-10-05T00:00:00"/>
    <s v="C010"/>
    <s v="P050"/>
    <s v="S001"/>
    <n v="5"/>
    <n v="0"/>
    <s v="Mobile Money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1976-12-12T00:00:00"/>
    <s v="West Carol"/>
    <d v="2025-07-23T00:00:00"/>
    <n v="49"/>
  </r>
  <r>
    <s v="T02389"/>
    <d v="2024-04-07T00:00:00"/>
    <s v="C125"/>
    <s v="P017"/>
    <s v="S001"/>
    <n v="2"/>
    <n v="0.1"/>
    <s v="Bank Transfer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0"/>
    <d v="1990-04-03T00:00:00"/>
    <s v="Lake Christopher"/>
    <d v="2021-03-14T00:00:00"/>
    <n v="36"/>
  </r>
  <r>
    <s v="T02390"/>
    <d v="2025-08-26T00:00:00"/>
    <s v="C007"/>
    <s v="P014"/>
    <s v="S002"/>
    <n v="2"/>
    <n v="0"/>
    <s v="Bank Transfer"/>
    <n v="1342.75"/>
    <n v="797.94"/>
    <s v="Fashion"/>
    <s v="Clothing"/>
    <n v="2685.5"/>
    <n v="1595.88"/>
    <n v="1089.6199999999999"/>
    <n v="0.40574194749581077"/>
    <n v="0"/>
    <n v="2685.5"/>
    <n v="1089.6199999999999"/>
    <x v="0"/>
    <d v="1985-01-11T00:00:00"/>
    <s v="West Jasmine"/>
    <d v="2021-10-13T00:00:00"/>
    <n v="41"/>
  </r>
  <r>
    <s v="T02391"/>
    <d v="2024-11-30T00:00:00"/>
    <s v="C192"/>
    <s v="P017"/>
    <s v="S001"/>
    <n v="4"/>
    <n v="0.15"/>
    <s v="Credit Card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0"/>
    <d v="2006-07-28T00:00:00"/>
    <s v="Franklinview"/>
    <d v="2023-09-26T00:00:00"/>
    <n v="19"/>
  </r>
  <r>
    <s v="T02392"/>
    <d v="2025-04-10T00:00:00"/>
    <s v="C190"/>
    <s v="P031"/>
    <s v="S003"/>
    <n v="1"/>
    <n v="0"/>
    <s v="Cash"/>
    <n v="1095.72"/>
    <n v="822.2"/>
    <s v="Groceries"/>
    <s v="Snacks"/>
    <n v="1095.72"/>
    <n v="822.2"/>
    <n v="273.52"/>
    <n v="0.24962581681451462"/>
    <n v="0"/>
    <n v="1095.72"/>
    <n v="273.52"/>
    <x v="0"/>
    <d v="1967-08-19T00:00:00"/>
    <s v="Conwayside"/>
    <d v="2023-04-10T00:00:00"/>
    <n v="58"/>
  </r>
  <r>
    <s v="T02393"/>
    <d v="2024-01-22T00:00:00"/>
    <s v="C130"/>
    <s v="P030"/>
    <s v="S004"/>
    <n v="1"/>
    <n v="0"/>
    <s v="Credit Card"/>
    <n v="29.24"/>
    <n v="15.28"/>
    <s v="Fashion"/>
    <s v="Watches"/>
    <n v="29.24"/>
    <n v="15.28"/>
    <n v="13.959999999999999"/>
    <n v="0.47742818057455538"/>
    <n v="0"/>
    <n v="29.24"/>
    <n v="13.959999999999999"/>
    <x v="0"/>
    <d v="1982-02-03T00:00:00"/>
    <s v="Marcchester"/>
    <d v="2024-07-15T00:00:00"/>
    <n v="44"/>
  </r>
  <r>
    <s v="T02394"/>
    <d v="2024-07-04T00:00:00"/>
    <s v="C025"/>
    <s v="P034"/>
    <s v="S005"/>
    <n v="4"/>
    <n v="0.05"/>
    <s v="Bank Transfer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x v="1"/>
    <d v="1971-03-12T00:00:00"/>
    <s v="Bradyshire"/>
    <d v="2022-01-14T00:00:00"/>
    <n v="55"/>
  </r>
  <r>
    <s v="T02395"/>
    <d v="2024-06-22T00:00:00"/>
    <s v="C083"/>
    <s v="P048"/>
    <s v="S004"/>
    <n v="5"/>
    <n v="0"/>
    <s v="Bank Transfer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1"/>
    <d v="1981-03-29T00:00:00"/>
    <s v="West Josephport"/>
    <d v="2022-02-08T00:00:00"/>
    <n v="45"/>
  </r>
  <r>
    <s v="T02396"/>
    <d v="2025-04-19T00:00:00"/>
    <s v="C071"/>
    <s v="P015"/>
    <s v="S004"/>
    <n v="2"/>
    <n v="0"/>
    <s v="Bank Transfer"/>
    <n v="270.45"/>
    <n v="187.6"/>
    <s v="Fashion"/>
    <s v="Bags"/>
    <n v="540.9"/>
    <n v="375.2"/>
    <n v="165.7"/>
    <n v="0.30634128304677388"/>
    <n v="0"/>
    <n v="540.9"/>
    <n v="165.7"/>
    <x v="0"/>
    <d v="1962-06-18T00:00:00"/>
    <s v="New Manuelville"/>
    <d v="2021-05-24T00:00:00"/>
    <n v="64"/>
  </r>
  <r>
    <s v="T02397"/>
    <d v="2025-07-22T00:00:00"/>
    <s v="C168"/>
    <s v="P039"/>
    <s v="S005"/>
    <n v="4"/>
    <n v="0.15"/>
    <s v="Bank Transfer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0"/>
    <d v="1969-07-30T00:00:00"/>
    <s v="Lake Steventown"/>
    <d v="2022-10-01T00:00:00"/>
    <n v="56"/>
  </r>
  <r>
    <s v="T02398"/>
    <d v="2024-05-30T00:00:00"/>
    <s v="C110"/>
    <s v="P021"/>
    <s v="S001"/>
    <n v="2"/>
    <n v="0.15"/>
    <s v="Bank Transfer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1"/>
    <d v="1966-01-05T00:00:00"/>
    <s v="South Ianhaven"/>
    <d v="2022-12-31T00:00:00"/>
    <n v="60"/>
  </r>
  <r>
    <s v="T02399"/>
    <d v="2024-06-23T00:00:00"/>
    <s v="C124"/>
    <s v="P039"/>
    <s v="S003"/>
    <n v="5"/>
    <n v="0.05"/>
    <s v="Mobile Money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x v="1"/>
    <d v="1962-06-07T00:00:00"/>
    <s v="North Michelle"/>
    <d v="2021-02-10T00:00:00"/>
    <n v="64"/>
  </r>
  <r>
    <s v="T02400"/>
    <d v="2025-03-08T00:00:00"/>
    <s v="C005"/>
    <s v="P038"/>
    <s v="S004"/>
    <n v="4"/>
    <n v="0.1"/>
    <s v="Cash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x v="0"/>
    <d v="1992-06-18T00:00:00"/>
    <s v="Port Kimberly"/>
    <d v="2022-02-24T00:00:00"/>
    <n v="34"/>
  </r>
  <r>
    <s v="T02401"/>
    <d v="2024-01-02T00:00:00"/>
    <s v="C116"/>
    <s v="P015"/>
    <s v="S002"/>
    <n v="5"/>
    <n v="0"/>
    <s v="Mobile Money"/>
    <n v="270.45"/>
    <n v="187.6"/>
    <s v="Fashion"/>
    <s v="Bags"/>
    <n v="1352.25"/>
    <n v="938"/>
    <n v="414.25"/>
    <n v="0.30634128304677388"/>
    <n v="0"/>
    <n v="1352.25"/>
    <n v="414.25"/>
    <x v="0"/>
    <d v="1955-09-26T00:00:00"/>
    <s v="Zacharyberg"/>
    <d v="2025-07-31T00:00:00"/>
    <n v="70"/>
  </r>
  <r>
    <s v="T02402"/>
    <d v="2025-01-27T00:00:00"/>
    <s v="C198"/>
    <s v="P032"/>
    <s v="S002"/>
    <n v="4"/>
    <n v="0.1"/>
    <s v="Mobile Money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x v="0"/>
    <d v="1986-01-23T00:00:00"/>
    <s v="Jessicaside"/>
    <d v="2022-12-10T00:00:00"/>
    <n v="40"/>
  </r>
  <r>
    <s v="T02403"/>
    <d v="2025-05-06T00:00:00"/>
    <s v="C145"/>
    <s v="P041"/>
    <s v="S001"/>
    <n v="3"/>
    <n v="0.1"/>
    <s v="Credit Card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59-11-07T00:00:00"/>
    <s v="Carlsonborough"/>
    <d v="2021-08-19T00:00:00"/>
    <n v="66"/>
  </r>
  <r>
    <s v="T02404"/>
    <d v="2024-05-20T00:00:00"/>
    <s v="C162"/>
    <s v="P014"/>
    <s v="S001"/>
    <n v="1"/>
    <n v="0.05"/>
    <s v="Credit Card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x v="0"/>
    <d v="2000-08-30T00:00:00"/>
    <s v="Ellisside"/>
    <d v="2022-06-03T00:00:00"/>
    <n v="25"/>
  </r>
  <r>
    <s v="T02405"/>
    <d v="2025-09-05T00:00:00"/>
    <s v="C126"/>
    <s v="P022"/>
    <s v="S005"/>
    <n v="2"/>
    <n v="0"/>
    <s v="Credit Card"/>
    <n v="25.57"/>
    <n v="19.05"/>
    <s v="Groceries"/>
    <s v="Vegetables"/>
    <n v="51.14"/>
    <n v="38.1"/>
    <n v="13.04"/>
    <n v="0.25498631208447398"/>
    <n v="0"/>
    <n v="51.14"/>
    <n v="13.04"/>
    <x v="0"/>
    <d v="1980-04-04T00:00:00"/>
    <s v="West Paulfurt"/>
    <d v="2024-12-28T00:00:00"/>
    <n v="46"/>
  </r>
  <r>
    <s v="T02406"/>
    <d v="2023-09-16T00:00:00"/>
    <s v="C104"/>
    <s v="P042"/>
    <s v="S005"/>
    <n v="4"/>
    <n v="0.05"/>
    <s v="Cash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x v="0"/>
    <d v="1965-03-20T00:00:00"/>
    <s v="West Ann"/>
    <d v="2024-01-17T00:00:00"/>
    <n v="61"/>
  </r>
  <r>
    <s v="T02407"/>
    <d v="2024-10-20T00:00:00"/>
    <s v="C197"/>
    <s v="P012"/>
    <s v="S004"/>
    <n v="3"/>
    <n v="0.15"/>
    <s v="Bank Transfer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x v="0"/>
    <d v="1957-09-23T00:00:00"/>
    <s v="Lake Emily"/>
    <d v="2020-11-18T00:00:00"/>
    <n v="68"/>
  </r>
  <r>
    <s v="T02408"/>
    <d v="2025-03-31T00:00:00"/>
    <s v="C190"/>
    <s v="P050"/>
    <s v="S003"/>
    <n v="2"/>
    <n v="0"/>
    <s v="Bank Transfer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x v="0"/>
    <d v="1967-08-19T00:00:00"/>
    <s v="Conwayside"/>
    <d v="2023-04-10T00:00:00"/>
    <n v="58"/>
  </r>
  <r>
    <s v="T02409"/>
    <d v="2024-07-03T00:00:00"/>
    <s v="C177"/>
    <s v="P033"/>
    <s v="S005"/>
    <n v="5"/>
    <n v="0.15"/>
    <s v="Cash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x v="1"/>
    <d v="1985-01-05T00:00:00"/>
    <s v="South James"/>
    <d v="2022-01-23T00:00:00"/>
    <n v="41"/>
  </r>
  <r>
    <s v="T02410"/>
    <d v="2025-01-09T00:00:00"/>
    <s v="C069"/>
    <s v="P002"/>
    <s v="S002"/>
    <n v="5"/>
    <n v="0.15"/>
    <s v="Mobile Money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0"/>
    <d v="1965-10-14T00:00:00"/>
    <s v="New Reginald"/>
    <d v="2023-01-11T00:00:00"/>
    <n v="60"/>
  </r>
  <r>
    <s v="T02411"/>
    <d v="2023-09-22T00:00:00"/>
    <s v="C081"/>
    <s v="P049"/>
    <s v="S002"/>
    <n v="3"/>
    <n v="0.15"/>
    <s v="Mobile Money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x v="1"/>
    <d v="1988-07-20T00:00:00"/>
    <s v="South Christinabury"/>
    <d v="2022-09-22T00:00:00"/>
    <n v="37"/>
  </r>
  <r>
    <s v="T02412"/>
    <d v="2025-04-04T00:00:00"/>
    <s v="C132"/>
    <s v="P014"/>
    <s v="S005"/>
    <n v="1"/>
    <n v="0"/>
    <s v="Mobile Money"/>
    <n v="1342.75"/>
    <n v="797.94"/>
    <s v="Fashion"/>
    <s v="Clothing"/>
    <n v="1342.75"/>
    <n v="797.94"/>
    <n v="544.80999999999995"/>
    <n v="0.40574194749581077"/>
    <n v="0"/>
    <n v="1342.75"/>
    <n v="544.80999999999995"/>
    <x v="0"/>
    <d v="1958-12-24T00:00:00"/>
    <s v="Cisnerosville"/>
    <d v="2023-04-19T00:00:00"/>
    <n v="67"/>
  </r>
  <r>
    <s v="T02413"/>
    <d v="2025-04-18T00:00:00"/>
    <s v="C180"/>
    <s v="P027"/>
    <s v="S001"/>
    <n v="4"/>
    <n v="0.05"/>
    <s v="Cash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x v="1"/>
    <d v="1959-12-15T00:00:00"/>
    <s v="West Dakotaside"/>
    <d v="2022-10-19T00:00:00"/>
    <n v="66"/>
  </r>
  <r>
    <s v="T02414"/>
    <d v="2025-03-18T00:00:00"/>
    <s v="C042"/>
    <s v="P013"/>
    <s v="S005"/>
    <n v="1"/>
    <n v="0.05"/>
    <s v="Credit Card"/>
    <n v="1134.8"/>
    <n v="675.1"/>
    <s v="Fashion"/>
    <s v="Watches"/>
    <n v="1134.8"/>
    <n v="675.1"/>
    <n v="459.69999999999993"/>
    <n v="0.40509340853013742"/>
    <n v="56.74"/>
    <n v="1078.06"/>
    <n v="402.95999999999992"/>
    <x v="1"/>
    <d v="2000-02-08T00:00:00"/>
    <s v="North Teresashire"/>
    <d v="2021-11-09T00:00:00"/>
    <n v="26"/>
  </r>
  <r>
    <s v="T02415"/>
    <d v="2025-08-16T00:00:00"/>
    <s v="C113"/>
    <s v="P045"/>
    <s v="S001"/>
    <n v="1"/>
    <n v="0.15"/>
    <s v="Mobile Money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0"/>
    <d v="1977-05-23T00:00:00"/>
    <s v="Ramosbury"/>
    <d v="2022-12-31T00:00:00"/>
    <n v="49"/>
  </r>
  <r>
    <s v="T02416"/>
    <d v="2024-09-10T00:00:00"/>
    <s v="C044"/>
    <s v="P021"/>
    <s v="S005"/>
    <n v="4"/>
    <n v="0.05"/>
    <s v="Mobile Money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x v="0"/>
    <d v="1961-02-14T00:00:00"/>
    <s v="Bryanside"/>
    <d v="2024-12-27T00:00:00"/>
    <n v="65"/>
  </r>
  <r>
    <s v="T02417"/>
    <d v="2024-08-09T00:00:00"/>
    <s v="C103"/>
    <s v="P050"/>
    <s v="S001"/>
    <n v="3"/>
    <n v="0"/>
    <s v="Mobile Money"/>
    <n v="1044.6400000000001"/>
    <n v="775.07"/>
    <s v="Fashion"/>
    <s v="Footwear"/>
    <n v="3133.92"/>
    <n v="2325.21"/>
    <n v="808.71"/>
    <n v="0.25805062030938891"/>
    <n v="0"/>
    <n v="3133.92"/>
    <n v="808.71"/>
    <x v="1"/>
    <d v="1964-10-26T00:00:00"/>
    <s v="Joyceside"/>
    <d v="2021-06-04T00:00:00"/>
    <n v="61"/>
  </r>
  <r>
    <s v="T02418"/>
    <d v="2023-11-11T00:00:00"/>
    <s v="C076"/>
    <s v="P045"/>
    <s v="S003"/>
    <n v="5"/>
    <n v="0.1"/>
    <s v="Bank Transfer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x v="0"/>
    <d v="2005-12-14T00:00:00"/>
    <s v="Nancyside"/>
    <d v="2022-05-07T00:00:00"/>
    <n v="20"/>
  </r>
  <r>
    <s v="T02419"/>
    <d v="2025-08-24T00:00:00"/>
    <s v="C145"/>
    <s v="P037"/>
    <s v="S002"/>
    <n v="2"/>
    <n v="0.1"/>
    <s v="Credit Card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1"/>
    <d v="1959-11-07T00:00:00"/>
    <s v="Carlsonborough"/>
    <d v="2021-08-19T00:00:00"/>
    <n v="66"/>
  </r>
  <r>
    <s v="T02420"/>
    <d v="2024-02-02T00:00:00"/>
    <s v="C158"/>
    <s v="P011"/>
    <s v="S003"/>
    <n v="5"/>
    <n v="0.1"/>
    <s v="Mobile Money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x v="0"/>
    <d v="1981-07-24T00:00:00"/>
    <s v="Dylanmouth"/>
    <d v="2023-09-15T00:00:00"/>
    <n v="44"/>
  </r>
  <r>
    <s v="T02421"/>
    <d v="2025-07-16T00:00:00"/>
    <s v="C119"/>
    <s v="P011"/>
    <s v="S002"/>
    <n v="3"/>
    <n v="0.05"/>
    <s v="Credit Card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x v="0"/>
    <d v="1991-07-31T00:00:00"/>
    <s v="West Ralph"/>
    <d v="2025-03-31T00:00:00"/>
    <n v="34"/>
  </r>
  <r>
    <s v="T02422"/>
    <d v="2025-06-27T00:00:00"/>
    <s v="C135"/>
    <s v="P006"/>
    <s v="S004"/>
    <n v="1"/>
    <n v="0.1"/>
    <s v="Mobile Money"/>
    <n v="318.05"/>
    <n v="187.34"/>
    <s v="Groceries"/>
    <s v="Fruits"/>
    <n v="318.05"/>
    <n v="187.34"/>
    <n v="130.71"/>
    <n v="0.41097311743436565"/>
    <n v="31.805000000000003"/>
    <n v="286.245"/>
    <n v="98.905000000000001"/>
    <x v="0"/>
    <d v="1986-03-07T00:00:00"/>
    <s v="North Charlesville"/>
    <d v="2023-09-03T00:00:00"/>
    <n v="40"/>
  </r>
  <r>
    <s v="T02423"/>
    <d v="2025-09-01T00:00:00"/>
    <s v="C046"/>
    <s v="P044"/>
    <s v="S002"/>
    <n v="4"/>
    <n v="0"/>
    <s v="Cash"/>
    <n v="1286.55"/>
    <n v="797.54"/>
    <s v="Fashion"/>
    <s v="Accessories"/>
    <n v="5146.2"/>
    <n v="3190.16"/>
    <n v="1956.04"/>
    <n v="0.380094049978625"/>
    <n v="0"/>
    <n v="5146.2"/>
    <n v="1956.04"/>
    <x v="0"/>
    <d v="1964-01-21T00:00:00"/>
    <s v="New Jontown"/>
    <d v="2022-06-25T00:00:00"/>
    <n v="62"/>
  </r>
  <r>
    <s v="T02424"/>
    <d v="2025-03-06T00:00:00"/>
    <s v="C080"/>
    <s v="P041"/>
    <s v="S002"/>
    <n v="2"/>
    <n v="0"/>
    <s v="Mobile Money"/>
    <n v="1635.01"/>
    <n v="1043.29"/>
    <s v="Electronics"/>
    <s v="Television"/>
    <n v="3270.02"/>
    <n v="2086.58"/>
    <n v="1183.44"/>
    <n v="0.36190604338811383"/>
    <n v="0"/>
    <n v="3270.02"/>
    <n v="1183.44"/>
    <x v="1"/>
    <d v="2003-11-04T00:00:00"/>
    <s v="Markberg"/>
    <d v="2023-01-02T00:00:00"/>
    <n v="22"/>
  </r>
  <r>
    <s v="T02425"/>
    <d v="2025-01-23T00:00:00"/>
    <s v="C085"/>
    <s v="P009"/>
    <s v="S001"/>
    <n v="1"/>
    <n v="0.15"/>
    <s v="Credit Card"/>
    <n v="123.19"/>
    <n v="80.36"/>
    <s v="Groceries"/>
    <s v="Snacks"/>
    <n v="123.19"/>
    <n v="80.36"/>
    <n v="42.83"/>
    <n v="0.34767432421462779"/>
    <n v="18.4785"/>
    <n v="104.7115"/>
    <n v="24.351500000000001"/>
    <x v="0"/>
    <d v="1979-03-23T00:00:00"/>
    <s v="New Michaelview"/>
    <d v="2023-10-11T00:00:00"/>
    <n v="47"/>
  </r>
  <r>
    <s v="T02426"/>
    <d v="2024-07-28T00:00:00"/>
    <s v="C018"/>
    <s v="P050"/>
    <s v="S003"/>
    <n v="5"/>
    <n v="0.05"/>
    <s v="Bank Transfer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0"/>
    <d v="1994-08-19T00:00:00"/>
    <s v="East William"/>
    <d v="2024-11-12T00:00:00"/>
    <n v="31"/>
  </r>
  <r>
    <s v="T02427"/>
    <d v="2025-05-10T00:00:00"/>
    <s v="C161"/>
    <s v="P011"/>
    <s v="S001"/>
    <n v="2"/>
    <n v="0.1"/>
    <s v="Bank Transfer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x v="0"/>
    <d v="1963-01-19T00:00:00"/>
    <s v="Shannontown"/>
    <d v="2023-01-31T00:00:00"/>
    <n v="63"/>
  </r>
  <r>
    <s v="T02428"/>
    <d v="2025-04-24T00:00:00"/>
    <s v="C110"/>
    <s v="P032"/>
    <s v="S005"/>
    <n v="3"/>
    <n v="0.1"/>
    <s v="Mobile Money"/>
    <n v="304.70999999999998"/>
    <n v="164.01"/>
    <s v="Groceries"/>
    <s v="Vegetables"/>
    <n v="914.12999999999988"/>
    <n v="492.03"/>
    <n v="422.09999999999991"/>
    <n v="0.46175051688490693"/>
    <n v="91.412999999999997"/>
    <n v="822.71699999999987"/>
    <n v="330.6869999999999"/>
    <x v="1"/>
    <d v="1966-01-05T00:00:00"/>
    <s v="South Ianhaven"/>
    <d v="2022-12-31T00:00:00"/>
    <n v="60"/>
  </r>
  <r>
    <s v="T02429"/>
    <d v="2023-09-10T00:00:00"/>
    <s v="C066"/>
    <s v="P012"/>
    <s v="S005"/>
    <n v="5"/>
    <n v="0.05"/>
    <s v="Cash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x v="1"/>
    <d v="1985-09-14T00:00:00"/>
    <s v="New Randychester"/>
    <d v="2020-12-21T00:00:00"/>
    <n v="40"/>
  </r>
  <r>
    <s v="T02430"/>
    <d v="2023-11-09T00:00:00"/>
    <s v="C152"/>
    <s v="P033"/>
    <s v="S002"/>
    <n v="1"/>
    <n v="0.05"/>
    <s v="Bank Transfer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0"/>
    <d v="1987-06-17T00:00:00"/>
    <s v="Port Jeffreyside"/>
    <d v="2021-03-06T00:00:00"/>
    <n v="39"/>
  </r>
  <r>
    <s v="T02431"/>
    <d v="2024-03-21T00:00:00"/>
    <s v="C046"/>
    <s v="P028"/>
    <s v="S003"/>
    <n v="5"/>
    <n v="0"/>
    <s v="Credit Card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x v="0"/>
    <d v="1964-01-21T00:00:00"/>
    <s v="New Jontown"/>
    <d v="2022-06-25T00:00:00"/>
    <n v="62"/>
  </r>
  <r>
    <s v="T02432"/>
    <d v="2024-09-29T00:00:00"/>
    <s v="C134"/>
    <s v="P004"/>
    <s v="S005"/>
    <n v="4"/>
    <n v="0.1"/>
    <s v="Bank Transfer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x v="1"/>
    <d v="1985-01-29T00:00:00"/>
    <s v="Angelaland"/>
    <d v="2025-05-22T00:00:00"/>
    <n v="41"/>
  </r>
  <r>
    <s v="T02433"/>
    <d v="2024-03-14T00:00:00"/>
    <s v="C189"/>
    <s v="P017"/>
    <s v="S005"/>
    <n v="4"/>
    <n v="0.05"/>
    <s v="Credit Card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x v="0"/>
    <d v="1966-08-07T00:00:00"/>
    <s v="East Walter"/>
    <d v="2021-03-05T00:00:00"/>
    <n v="59"/>
  </r>
  <r>
    <s v="T02434"/>
    <d v="2024-11-08T00:00:00"/>
    <s v="C001"/>
    <s v="P018"/>
    <s v="S002"/>
    <n v="2"/>
    <n v="0"/>
    <s v="Credit Card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0"/>
    <d v="1996-09-11T00:00:00"/>
    <s v="Osborneport"/>
    <d v="2022-09-25T00:00:00"/>
    <n v="29"/>
  </r>
  <r>
    <s v="T02435"/>
    <d v="2025-03-26T00:00:00"/>
    <s v="C037"/>
    <s v="P033"/>
    <s v="S002"/>
    <n v="4"/>
    <n v="0"/>
    <s v="Bank Transfer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1982-08-30T00:00:00"/>
    <s v="West Melissahaven"/>
    <d v="2024-01-31T00:00:00"/>
    <n v="43"/>
  </r>
  <r>
    <s v="T02436"/>
    <d v="2025-06-07T00:00:00"/>
    <s v="C020"/>
    <s v="P001"/>
    <s v="S001"/>
    <n v="2"/>
    <n v="0.15"/>
    <s v="Mobile Money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1"/>
    <d v="1982-06-26T00:00:00"/>
    <s v="Travisstad"/>
    <d v="2024-04-19T00:00:00"/>
    <n v="43"/>
  </r>
  <r>
    <s v="T02437"/>
    <d v="2025-08-22T00:00:00"/>
    <s v="C171"/>
    <s v="P002"/>
    <s v="S004"/>
    <n v="3"/>
    <n v="0.1"/>
    <s v="Cash"/>
    <n v="818.76"/>
    <n v="527.62"/>
    <s v="Electronics"/>
    <s v="Television"/>
    <n v="2456.2799999999997"/>
    <n v="1582.8600000000001"/>
    <n v="873.41999999999962"/>
    <n v="0.35558649665347586"/>
    <n v="245.62799999999999"/>
    <n v="2210.6519999999996"/>
    <n v="627.79199999999946"/>
    <x v="0"/>
    <d v="1993-03-15T00:00:00"/>
    <s v="Robertsborough"/>
    <d v="2025-07-28T00:00:00"/>
    <n v="33"/>
  </r>
  <r>
    <s v="T02438"/>
    <d v="2025-06-27T00:00:00"/>
    <s v="C062"/>
    <s v="P031"/>
    <s v="S005"/>
    <n v="4"/>
    <n v="0.15"/>
    <s v="Mobile Money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2000-06-21T00:00:00"/>
    <s v="Turnerberg"/>
    <d v="2021-09-23T00:00:00"/>
    <n v="26"/>
  </r>
  <r>
    <s v="T02439"/>
    <d v="2023-10-18T00:00:00"/>
    <s v="C181"/>
    <s v="P003"/>
    <s v="S004"/>
    <n v="3"/>
    <n v="0.1"/>
    <s v="Bank Transfer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x v="1"/>
    <d v="1972-11-28T00:00:00"/>
    <s v="Port Bryce"/>
    <d v="2024-12-12T00:00:00"/>
    <n v="53"/>
  </r>
  <r>
    <s v="T02440"/>
    <d v="2025-03-11T00:00:00"/>
    <s v="C136"/>
    <s v="P045"/>
    <s v="S001"/>
    <n v="5"/>
    <n v="0.05"/>
    <s v="Credit Card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2007-06-27T00:00:00"/>
    <s v="Watsonview"/>
    <d v="2023-04-22T00:00:00"/>
    <n v="18"/>
  </r>
  <r>
    <s v="T02441"/>
    <d v="2025-09-02T00:00:00"/>
    <s v="C163"/>
    <s v="P047"/>
    <s v="S003"/>
    <n v="2"/>
    <n v="0.15"/>
    <s v="Mobile Money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1"/>
    <d v="1985-10-08T00:00:00"/>
    <s v="Lake Lindsay"/>
    <d v="2025-08-20T00:00:00"/>
    <n v="40"/>
  </r>
  <r>
    <s v="T02442"/>
    <d v="2023-11-18T00:00:00"/>
    <s v="C126"/>
    <s v="P020"/>
    <s v="S003"/>
    <n v="1"/>
    <n v="0.15"/>
    <s v="Bank Transfer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0"/>
    <d v="1980-04-04T00:00:00"/>
    <s v="West Paulfurt"/>
    <d v="2024-12-28T00:00:00"/>
    <n v="46"/>
  </r>
  <r>
    <s v="T02443"/>
    <d v="2024-02-15T00:00:00"/>
    <s v="C046"/>
    <s v="P028"/>
    <s v="S001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1964-01-21T00:00:00"/>
    <s v="New Jontown"/>
    <d v="2022-06-25T00:00:00"/>
    <n v="62"/>
  </r>
  <r>
    <s v="T02444"/>
    <d v="2025-04-21T00:00:00"/>
    <s v="C187"/>
    <s v="P030"/>
    <s v="S004"/>
    <n v="2"/>
    <n v="0.05"/>
    <s v="Mobile Money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0"/>
    <d v="1989-01-14T00:00:00"/>
    <s v="Gomeztown"/>
    <d v="2023-11-01T00:00:00"/>
    <n v="37"/>
  </r>
  <r>
    <s v="T02445"/>
    <d v="2024-02-09T00:00:00"/>
    <s v="C096"/>
    <s v="P049"/>
    <s v="S002"/>
    <n v="1"/>
    <n v="0.05"/>
    <s v="Mobile Money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1989-01-06T00:00:00"/>
    <s v="Lake Amanda"/>
    <d v="2021-10-27T00:00:00"/>
    <n v="37"/>
  </r>
  <r>
    <s v="T02446"/>
    <d v="2023-10-15T00:00:00"/>
    <s v="C093"/>
    <s v="P041"/>
    <s v="S005"/>
    <n v="2"/>
    <n v="0"/>
    <s v="Bank Transfer"/>
    <n v="1635.01"/>
    <n v="1043.29"/>
    <s v="Electronics"/>
    <s v="Television"/>
    <n v="3270.02"/>
    <n v="2086.58"/>
    <n v="1183.44"/>
    <n v="0.36190604338811383"/>
    <n v="0"/>
    <n v="3270.02"/>
    <n v="1183.44"/>
    <x v="0"/>
    <d v="1978-04-14T00:00:00"/>
    <s v="Baldwinstad"/>
    <d v="2022-02-25T00:00:00"/>
    <n v="48"/>
  </r>
  <r>
    <s v="T02447"/>
    <d v="2024-07-22T00:00:00"/>
    <s v="C085"/>
    <s v="P011"/>
    <s v="S001"/>
    <n v="3"/>
    <n v="0.1"/>
    <s v="Cash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x v="0"/>
    <d v="1979-03-23T00:00:00"/>
    <s v="New Michaelview"/>
    <d v="2023-10-11T00:00:00"/>
    <n v="47"/>
  </r>
  <r>
    <s v="T02448"/>
    <d v="2024-08-19T00:00:00"/>
    <s v="C156"/>
    <s v="P039"/>
    <s v="S003"/>
    <n v="1"/>
    <n v="0.1"/>
    <s v="Mobile Money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0"/>
    <d v="1956-11-28T00:00:00"/>
    <s v="Lisatown"/>
    <d v="2024-01-04T00:00:00"/>
    <n v="69"/>
  </r>
  <r>
    <s v="T02449"/>
    <d v="2025-04-20T00:00:00"/>
    <s v="C102"/>
    <s v="P004"/>
    <s v="S001"/>
    <n v="3"/>
    <n v="0.1"/>
    <s v="Cash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1"/>
    <d v="1996-06-20T00:00:00"/>
    <s v="South Briantown"/>
    <d v="2023-11-12T00:00:00"/>
    <n v="30"/>
  </r>
  <r>
    <s v="T02450"/>
    <d v="2023-10-21T00:00:00"/>
    <s v="C147"/>
    <s v="P009"/>
    <s v="S001"/>
    <n v="4"/>
    <n v="0.15"/>
    <s v="Mobile Money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67-02-03T00:00:00"/>
    <s v="New Jason"/>
    <d v="2023-05-20T00:00:00"/>
    <n v="59"/>
  </r>
  <r>
    <s v="T02451"/>
    <d v="2024-10-12T00:00:00"/>
    <s v="C045"/>
    <s v="P049"/>
    <s v="S004"/>
    <n v="5"/>
    <n v="0"/>
    <s v="Cash"/>
    <n v="388.26"/>
    <n v="199.3"/>
    <s v="Fashion"/>
    <s v="Watches"/>
    <n v="1941.3"/>
    <n v="996.5"/>
    <n v="944.8"/>
    <n v="0.48668418070365216"/>
    <n v="0"/>
    <n v="1941.3"/>
    <n v="944.8"/>
    <x v="0"/>
    <d v="1975-12-28T00:00:00"/>
    <s v="Zacharyfort"/>
    <d v="2023-10-09T00:00:00"/>
    <n v="50"/>
  </r>
  <r>
    <s v="T02452"/>
    <d v="2025-03-22T00:00:00"/>
    <s v="C095"/>
    <s v="P005"/>
    <s v="S001"/>
    <n v="5"/>
    <n v="0.05"/>
    <s v="Credit Card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0"/>
    <d v="1982-08-20T00:00:00"/>
    <s v="Seanville"/>
    <d v="2020-12-19T00:00:00"/>
    <n v="43"/>
  </r>
  <r>
    <s v="T02453"/>
    <d v="2025-06-30T00:00:00"/>
    <s v="C034"/>
    <s v="P021"/>
    <s v="S001"/>
    <n v="4"/>
    <n v="0"/>
    <s v="Cash"/>
    <n v="1227.24"/>
    <n v="977.09"/>
    <s v="Groceries"/>
    <s v="Dairy"/>
    <n v="4908.96"/>
    <n v="3908.36"/>
    <n v="1000.5999999999999"/>
    <n v="0.20383136142889735"/>
    <n v="0"/>
    <n v="4908.96"/>
    <n v="1000.5999999999999"/>
    <x v="1"/>
    <d v="1964-12-19T00:00:00"/>
    <s v="East Mary"/>
    <d v="2025-01-13T00:00:00"/>
    <n v="61"/>
  </r>
  <r>
    <s v="T02454"/>
    <d v="2025-04-17T00:00:00"/>
    <s v="C114"/>
    <s v="P026"/>
    <s v="S001"/>
    <n v="3"/>
    <n v="0"/>
    <s v="Bank Transfer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1980-07-04T00:00:00"/>
    <s v="Adkinsport"/>
    <d v="2025-08-23T00:00:00"/>
    <n v="45"/>
  </r>
  <r>
    <s v="T02455"/>
    <d v="2024-07-05T00:00:00"/>
    <s v="C050"/>
    <s v="P048"/>
    <s v="S005"/>
    <n v="1"/>
    <n v="0.1"/>
    <s v="Bank Transfer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0"/>
    <d v="1968-06-20T00:00:00"/>
    <s v="Erinland"/>
    <d v="2022-08-25T00:00:00"/>
    <n v="58"/>
  </r>
  <r>
    <s v="T02456"/>
    <d v="2023-10-11T00:00:00"/>
    <s v="C182"/>
    <s v="P021"/>
    <s v="S002"/>
    <n v="5"/>
    <n v="0.1"/>
    <s v="Cash"/>
    <n v="1227.24"/>
    <n v="977.09"/>
    <s v="Groceries"/>
    <s v="Dairy"/>
    <n v="6136.2"/>
    <n v="4885.45"/>
    <n v="1250.75"/>
    <n v="0.20383136142889738"/>
    <n v="613.62"/>
    <n v="5522.58"/>
    <n v="637.13000000000011"/>
    <x v="0"/>
    <d v="2004-07-25T00:00:00"/>
    <s v="East Rodney"/>
    <d v="2021-04-16T00:00:00"/>
    <n v="21"/>
  </r>
  <r>
    <s v="T02457"/>
    <d v="2024-07-11T00:00:00"/>
    <s v="C171"/>
    <s v="P029"/>
    <s v="S004"/>
    <n v="4"/>
    <n v="0"/>
    <s v="Cash"/>
    <n v="1485.05"/>
    <n v="988.31"/>
    <s v="Fashion"/>
    <s v="Clothing"/>
    <n v="5940.2"/>
    <n v="3953.24"/>
    <n v="1986.96"/>
    <n v="0.33449378808794317"/>
    <n v="0"/>
    <n v="5940.2"/>
    <n v="1986.96"/>
    <x v="0"/>
    <d v="1993-03-15T00:00:00"/>
    <s v="Robertsborough"/>
    <d v="2025-07-28T00:00:00"/>
    <n v="33"/>
  </r>
  <r>
    <s v="T02458"/>
    <d v="2025-04-28T00:00:00"/>
    <s v="C050"/>
    <s v="P038"/>
    <s v="S005"/>
    <n v="2"/>
    <n v="0.1"/>
    <s v="Cash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1968-06-20T00:00:00"/>
    <s v="Erinland"/>
    <d v="2022-08-25T00:00:00"/>
    <n v="58"/>
  </r>
  <r>
    <s v="T02459"/>
    <d v="2023-12-14T00:00:00"/>
    <s v="C045"/>
    <s v="P020"/>
    <s v="S004"/>
    <n v="1"/>
    <n v="0.1"/>
    <s v="Credit Card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x v="0"/>
    <d v="1975-12-28T00:00:00"/>
    <s v="Zacharyfort"/>
    <d v="2023-10-09T00:00:00"/>
    <n v="50"/>
  </r>
  <r>
    <s v="T02460"/>
    <d v="2024-07-27T00:00:00"/>
    <s v="C177"/>
    <s v="P006"/>
    <s v="S005"/>
    <n v="4"/>
    <n v="0.05"/>
    <s v="Cash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x v="1"/>
    <d v="1985-01-05T00:00:00"/>
    <s v="South James"/>
    <d v="2022-01-23T00:00:00"/>
    <n v="41"/>
  </r>
  <r>
    <s v="T02461"/>
    <d v="2024-07-04T00:00:00"/>
    <s v="C080"/>
    <s v="P028"/>
    <s v="S003"/>
    <n v="5"/>
    <n v="0.1"/>
    <s v="Cash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x v="1"/>
    <d v="2003-11-04T00:00:00"/>
    <s v="Markberg"/>
    <d v="2023-01-02T00:00:00"/>
    <n v="22"/>
  </r>
  <r>
    <s v="T02462"/>
    <d v="2025-06-11T00:00:00"/>
    <s v="C088"/>
    <s v="P012"/>
    <s v="S004"/>
    <n v="5"/>
    <n v="0"/>
    <s v="Mobile Money"/>
    <n v="1193.0899999999999"/>
    <n v="818.24"/>
    <s v="Electronics"/>
    <s v="Camera"/>
    <n v="5965.45"/>
    <n v="4091.2"/>
    <n v="1874.25"/>
    <n v="0.31418417722049469"/>
    <n v="0"/>
    <n v="5965.45"/>
    <n v="1874.25"/>
    <x v="1"/>
    <d v="1997-10-11T00:00:00"/>
    <s v="North Christian"/>
    <d v="2022-09-12T00:00:00"/>
    <n v="28"/>
  </r>
  <r>
    <s v="T02463"/>
    <d v="2023-12-09T00:00:00"/>
    <s v="C023"/>
    <s v="P029"/>
    <s v="S001"/>
    <n v="1"/>
    <n v="0.05"/>
    <s v="Cash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1"/>
    <d v="1972-05-09T00:00:00"/>
    <s v="New Christophermouth"/>
    <d v="2020-10-19T00:00:00"/>
    <n v="54"/>
  </r>
  <r>
    <s v="T02464"/>
    <d v="2024-02-28T00:00:00"/>
    <s v="C048"/>
    <s v="P025"/>
    <s v="S003"/>
    <n v="5"/>
    <n v="0"/>
    <s v="Credit Card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0"/>
    <d v="2004-12-30T00:00:00"/>
    <s v="Newtonborough"/>
    <d v="2022-04-10T00:00:00"/>
    <n v="21"/>
  </r>
  <r>
    <s v="T02465"/>
    <d v="2024-06-12T00:00:00"/>
    <s v="C003"/>
    <s v="P017"/>
    <s v="S002"/>
    <n v="3"/>
    <n v="0.15"/>
    <s v="Cash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x v="1"/>
    <d v="2005-04-19T00:00:00"/>
    <s v="Port Allen"/>
    <d v="2024-02-12T00:00:00"/>
    <n v="21"/>
  </r>
  <r>
    <s v="T02466"/>
    <d v="2024-10-28T00:00:00"/>
    <s v="C186"/>
    <s v="P049"/>
    <s v="S002"/>
    <n v="3"/>
    <n v="0.05"/>
    <s v="Credit Card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x v="1"/>
    <d v="1960-05-05T00:00:00"/>
    <s v="West Wandaland"/>
    <d v="2024-02-07T00:00:00"/>
    <n v="66"/>
  </r>
  <r>
    <s v="T02467"/>
    <d v="2025-02-14T00:00:00"/>
    <s v="C080"/>
    <s v="P009"/>
    <s v="S001"/>
    <n v="4"/>
    <n v="0.1"/>
    <s v="Credit Card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1"/>
    <d v="2003-11-04T00:00:00"/>
    <s v="Markberg"/>
    <d v="2023-01-02T00:00:00"/>
    <n v="22"/>
  </r>
  <r>
    <s v="T02468"/>
    <d v="2024-04-01T00:00:00"/>
    <s v="C072"/>
    <s v="P049"/>
    <s v="S002"/>
    <n v="5"/>
    <n v="0.1"/>
    <s v="Mobile Money"/>
    <n v="388.26"/>
    <n v="199.3"/>
    <s v="Fashion"/>
    <s v="Watches"/>
    <n v="1941.3"/>
    <n v="996.5"/>
    <n v="944.8"/>
    <n v="0.48668418070365216"/>
    <n v="194.13"/>
    <n v="1747.17"/>
    <n v="750.67000000000007"/>
    <x v="1"/>
    <d v="1995-06-06T00:00:00"/>
    <s v="Melissashire"/>
    <d v="2022-07-02T00:00:00"/>
    <n v="31"/>
  </r>
  <r>
    <s v="T02469"/>
    <d v="2024-08-02T00:00:00"/>
    <s v="C058"/>
    <s v="P012"/>
    <s v="S002"/>
    <n v="3"/>
    <n v="0.05"/>
    <s v="Credit Card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2005-07-22T00:00:00"/>
    <s v="West Tinatown"/>
    <d v="2020-11-10T00:00:00"/>
    <n v="20"/>
  </r>
  <r>
    <s v="T02470"/>
    <d v="2024-11-15T00:00:00"/>
    <s v="C076"/>
    <s v="P042"/>
    <s v="S003"/>
    <n v="4"/>
    <n v="0.1"/>
    <s v="Cash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0"/>
    <d v="2005-12-14T00:00:00"/>
    <s v="Nancyside"/>
    <d v="2022-05-07T00:00:00"/>
    <n v="20"/>
  </r>
  <r>
    <s v="T02471"/>
    <d v="2023-10-26T00:00:00"/>
    <s v="C126"/>
    <s v="P001"/>
    <s v="S003"/>
    <n v="5"/>
    <n v="0.1"/>
    <s v="Bank Transfer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x v="0"/>
    <d v="1980-04-04T00:00:00"/>
    <s v="West Paulfurt"/>
    <d v="2024-12-28T00:00:00"/>
    <n v="46"/>
  </r>
  <r>
    <s v="T02472"/>
    <d v="2024-07-07T00:00:00"/>
    <s v="C198"/>
    <s v="P008"/>
    <s v="S005"/>
    <n v="4"/>
    <n v="0.05"/>
    <s v="Cash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0"/>
    <d v="1986-01-23T00:00:00"/>
    <s v="Jessicaside"/>
    <d v="2022-12-10T00:00:00"/>
    <n v="40"/>
  </r>
  <r>
    <s v="T02473"/>
    <d v="2024-09-07T00:00:00"/>
    <s v="C150"/>
    <s v="P021"/>
    <s v="S004"/>
    <n v="2"/>
    <n v="0.05"/>
    <s v="Mobile Money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1971-06-17T00:00:00"/>
    <s v="Juliefurt"/>
    <d v="2022-10-07T00:00:00"/>
    <n v="55"/>
  </r>
  <r>
    <s v="T02474"/>
    <d v="2024-06-04T00:00:00"/>
    <s v="C089"/>
    <s v="P039"/>
    <s v="S003"/>
    <n v="2"/>
    <n v="0.1"/>
    <s v="Bank Transfer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x v="1"/>
    <d v="1969-07-12T00:00:00"/>
    <s v="Geoffreystad"/>
    <d v="2022-11-25T00:00:00"/>
    <n v="56"/>
  </r>
  <r>
    <s v="T02475"/>
    <d v="2024-12-24T00:00:00"/>
    <s v="C024"/>
    <s v="P001"/>
    <s v="S005"/>
    <n v="2"/>
    <n v="0.1"/>
    <s v="Credit Card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x v="1"/>
    <d v="1961-11-25T00:00:00"/>
    <s v="North April"/>
    <d v="2023-04-20T00:00:00"/>
    <n v="64"/>
  </r>
  <r>
    <s v="T02476"/>
    <d v="2024-10-29T00:00:00"/>
    <s v="C120"/>
    <s v="P042"/>
    <s v="S003"/>
    <n v="1"/>
    <n v="0"/>
    <s v="Credit Card"/>
    <n v="453.62"/>
    <n v="316.63"/>
    <s v="Fashion"/>
    <s v="Clothing"/>
    <n v="453.62"/>
    <n v="316.63"/>
    <n v="136.99"/>
    <n v="0.30199285745778409"/>
    <n v="0"/>
    <n v="453.62"/>
    <n v="136.99"/>
    <x v="1"/>
    <d v="1964-01-10T00:00:00"/>
    <s v="Annaborough"/>
    <d v="2020-10-18T00:00:00"/>
    <n v="62"/>
  </r>
  <r>
    <s v="T02477"/>
    <d v="2025-04-29T00:00:00"/>
    <s v="C122"/>
    <s v="P012"/>
    <s v="S002"/>
    <n v="4"/>
    <n v="0.1"/>
    <s v="Bank Transfer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x v="0"/>
    <d v="1961-10-02T00:00:00"/>
    <s v="Simonstad"/>
    <d v="2024-06-24T00:00:00"/>
    <n v="64"/>
  </r>
  <r>
    <s v="T02478"/>
    <d v="2025-07-01T00:00:00"/>
    <s v="C145"/>
    <s v="P018"/>
    <s v="S004"/>
    <n v="5"/>
    <n v="0"/>
    <s v="Bank Transfer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x v="1"/>
    <d v="1959-11-07T00:00:00"/>
    <s v="Carlsonborough"/>
    <d v="2021-08-19T00:00:00"/>
    <n v="66"/>
  </r>
  <r>
    <s v="T02479"/>
    <d v="2023-09-14T00:00:00"/>
    <s v="C180"/>
    <s v="P020"/>
    <s v="S001"/>
    <n v="3"/>
    <n v="0"/>
    <s v="Credit Card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1"/>
    <d v="1959-12-15T00:00:00"/>
    <s v="West Dakotaside"/>
    <d v="2022-10-19T00:00:00"/>
    <n v="66"/>
  </r>
  <r>
    <s v="T02480"/>
    <d v="2024-10-17T00:00:00"/>
    <s v="C108"/>
    <s v="P028"/>
    <s v="S004"/>
    <n v="3"/>
    <n v="0.1"/>
    <s v="Cash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0"/>
    <d v="1960-11-21T00:00:00"/>
    <s v="Georgetown"/>
    <d v="2022-06-08T00:00:00"/>
    <n v="65"/>
  </r>
  <r>
    <s v="T02481"/>
    <d v="2024-05-07T00:00:00"/>
    <s v="C048"/>
    <s v="P040"/>
    <s v="S003"/>
    <n v="3"/>
    <n v="0.05"/>
    <s v="Mobile Money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0"/>
    <d v="2004-12-30T00:00:00"/>
    <s v="Newtonborough"/>
    <d v="2022-04-10T00:00:00"/>
    <n v="21"/>
  </r>
  <r>
    <s v="T02482"/>
    <d v="2025-08-23T00:00:00"/>
    <s v="C140"/>
    <s v="P013"/>
    <s v="S002"/>
    <n v="1"/>
    <n v="0.15"/>
    <s v="Mobile Money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1"/>
    <d v="1973-06-12T00:00:00"/>
    <s v="Port Gail"/>
    <d v="2024-08-28T00:00:00"/>
    <n v="53"/>
  </r>
  <r>
    <s v="T02483"/>
    <d v="2025-01-06T00:00:00"/>
    <s v="C152"/>
    <s v="P032"/>
    <s v="S005"/>
    <n v="4"/>
    <n v="0.15"/>
    <s v="Mobile Money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87-06-17T00:00:00"/>
    <s v="Port Jeffreyside"/>
    <d v="2021-03-06T00:00:00"/>
    <n v="39"/>
  </r>
  <r>
    <s v="T02484"/>
    <d v="2023-10-31T00:00:00"/>
    <s v="C063"/>
    <s v="P022"/>
    <s v="S003"/>
    <n v="3"/>
    <n v="0.1"/>
    <s v="Mobile Money"/>
    <n v="25.57"/>
    <n v="19.05"/>
    <s v="Groceries"/>
    <s v="Vegetables"/>
    <n v="76.710000000000008"/>
    <n v="57.150000000000006"/>
    <n v="19.560000000000002"/>
    <n v="0.25498631208447398"/>
    <n v="7.6710000000000012"/>
    <n v="69.039000000000001"/>
    <n v="11.888999999999996"/>
    <x v="0"/>
    <d v="1973-01-07T00:00:00"/>
    <s v="West Amandashire"/>
    <d v="2023-05-29T00:00:00"/>
    <n v="53"/>
  </r>
  <r>
    <s v="T02485"/>
    <d v="2025-04-23T00:00:00"/>
    <s v="C174"/>
    <s v="P048"/>
    <s v="S004"/>
    <n v="3"/>
    <n v="0"/>
    <s v="Credit Card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x v="0"/>
    <d v="2005-07-07T00:00:00"/>
    <s v="South Jennifer"/>
    <d v="2025-08-28T00:00:00"/>
    <n v="20"/>
  </r>
  <r>
    <s v="T02486"/>
    <d v="2023-11-01T00:00:00"/>
    <s v="C196"/>
    <s v="P006"/>
    <s v="S005"/>
    <n v="1"/>
    <n v="0.15"/>
    <s v="Mobile Money"/>
    <n v="318.05"/>
    <n v="187.34"/>
    <s v="Groceries"/>
    <s v="Fruits"/>
    <n v="318.05"/>
    <n v="187.34"/>
    <n v="130.71"/>
    <n v="0.41097311743436565"/>
    <n v="47.707500000000003"/>
    <n v="270.34250000000003"/>
    <n v="83.002500000000026"/>
    <x v="1"/>
    <d v="1964-04-24T00:00:00"/>
    <s v="Woodbury"/>
    <d v="2025-02-19T00:00:00"/>
    <n v="62"/>
  </r>
  <r>
    <s v="T02487"/>
    <d v="2024-10-21T00:00:00"/>
    <s v="C199"/>
    <s v="P018"/>
    <s v="S003"/>
    <n v="5"/>
    <n v="0.15"/>
    <s v="Cash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1"/>
    <d v="1970-05-18T00:00:00"/>
    <s v="South Scottton"/>
    <d v="2021-07-28T00:00:00"/>
    <n v="56"/>
  </r>
  <r>
    <s v="T02488"/>
    <d v="2024-10-16T00:00:00"/>
    <s v="C042"/>
    <s v="P023"/>
    <s v="S005"/>
    <n v="2"/>
    <n v="0.1"/>
    <s v="Credit Card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2000-02-08T00:00:00"/>
    <s v="North Teresashire"/>
    <d v="2021-11-09T00:00:00"/>
    <n v="26"/>
  </r>
  <r>
    <s v="T02489"/>
    <d v="2024-03-02T00:00:00"/>
    <s v="C146"/>
    <s v="P023"/>
    <s v="S002"/>
    <n v="2"/>
    <n v="0.1"/>
    <s v="Cash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1997-03-26T00:00:00"/>
    <s v="North Jamesport"/>
    <d v="2022-08-31T00:00:00"/>
    <n v="29"/>
  </r>
  <r>
    <s v="T02490"/>
    <d v="2024-09-14T00:00:00"/>
    <s v="C024"/>
    <s v="P040"/>
    <s v="S003"/>
    <n v="2"/>
    <n v="0.1"/>
    <s v="Mobile Money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1"/>
    <d v="1961-11-25T00:00:00"/>
    <s v="North April"/>
    <d v="2023-04-20T00:00:00"/>
    <n v="64"/>
  </r>
  <r>
    <s v="T02491"/>
    <d v="2024-01-30T00:00:00"/>
    <s v="C102"/>
    <s v="P033"/>
    <s v="S002"/>
    <n v="4"/>
    <n v="0"/>
    <s v="Credit Card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1996-06-20T00:00:00"/>
    <s v="South Briantown"/>
    <d v="2023-11-12T00:00:00"/>
    <n v="30"/>
  </r>
  <r>
    <s v="T02492"/>
    <d v="2025-02-24T00:00:00"/>
    <s v="C052"/>
    <s v="P030"/>
    <s v="S002"/>
    <n v="3"/>
    <n v="0.1"/>
    <s v="Cash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x v="1"/>
    <d v="1991-09-11T00:00:00"/>
    <s v="Walkerfurt"/>
    <d v="2024-04-25T00:00:00"/>
    <n v="34"/>
  </r>
  <r>
    <s v="T02493"/>
    <d v="2024-05-06T00:00:00"/>
    <s v="C048"/>
    <s v="P022"/>
    <s v="S002"/>
    <n v="2"/>
    <n v="0.15"/>
    <s v="Cash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0"/>
    <d v="2004-12-30T00:00:00"/>
    <s v="Newtonborough"/>
    <d v="2022-04-10T00:00:00"/>
    <n v="21"/>
  </r>
  <r>
    <s v="T02494"/>
    <d v="2024-02-18T00:00:00"/>
    <s v="C186"/>
    <s v="P049"/>
    <s v="S002"/>
    <n v="2"/>
    <n v="0.1"/>
    <s v="Cash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x v="1"/>
    <d v="1960-05-05T00:00:00"/>
    <s v="West Wandaland"/>
    <d v="2024-02-07T00:00:00"/>
    <n v="66"/>
  </r>
  <r>
    <s v="T02495"/>
    <d v="2024-02-21T00:00:00"/>
    <s v="C123"/>
    <s v="P043"/>
    <s v="S002"/>
    <n v="3"/>
    <n v="0"/>
    <s v="Mobile Money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x v="1"/>
    <d v="1989-11-06T00:00:00"/>
    <s v="Cliffordbury"/>
    <d v="2022-06-06T00:00:00"/>
    <n v="36"/>
  </r>
  <r>
    <s v="T02496"/>
    <d v="2025-09-09T00:00:00"/>
    <s v="C141"/>
    <s v="P040"/>
    <s v="S004"/>
    <n v="2"/>
    <n v="0.15"/>
    <s v="Mobile Money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1"/>
    <d v="1978-08-06T00:00:00"/>
    <s v="Allisonmouth"/>
    <d v="2024-01-07T00:00:00"/>
    <n v="47"/>
  </r>
  <r>
    <s v="T02497"/>
    <d v="2024-05-23T00:00:00"/>
    <s v="C119"/>
    <s v="P018"/>
    <s v="S002"/>
    <n v="1"/>
    <n v="0.15"/>
    <s v="Credit Card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0"/>
    <d v="1991-07-31T00:00:00"/>
    <s v="West Ralph"/>
    <d v="2025-03-31T00:00:00"/>
    <n v="34"/>
  </r>
  <r>
    <s v="T02498"/>
    <d v="2025-07-12T00:00:00"/>
    <s v="C082"/>
    <s v="P014"/>
    <s v="S002"/>
    <n v="4"/>
    <n v="0.1"/>
    <s v="Bank Transfer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0"/>
    <d v="2003-05-11T00:00:00"/>
    <s v="Vasquezmouth"/>
    <d v="2024-06-29T00:00:00"/>
    <n v="23"/>
  </r>
  <r>
    <s v="T02499"/>
    <d v="2025-01-23T00:00:00"/>
    <s v="C173"/>
    <s v="P036"/>
    <s v="S004"/>
    <n v="5"/>
    <n v="0.15"/>
    <s v="Cash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x v="1"/>
    <d v="1958-08-28T00:00:00"/>
    <s v="South Marcusberg"/>
    <d v="2025-08-22T00:00:00"/>
    <n v="67"/>
  </r>
  <r>
    <s v="T02500"/>
    <d v="2023-11-11T00:00:00"/>
    <s v="C089"/>
    <s v="P032"/>
    <s v="S004"/>
    <n v="5"/>
    <n v="0"/>
    <s v="Credit Card"/>
    <n v="304.70999999999998"/>
    <n v="164.01"/>
    <s v="Groceries"/>
    <s v="Vegetables"/>
    <n v="1523.55"/>
    <n v="820.05"/>
    <n v="703.5"/>
    <n v="0.46175051688490698"/>
    <n v="0"/>
    <n v="1523.55"/>
    <n v="703.5"/>
    <x v="1"/>
    <d v="1969-07-12T00:00:00"/>
    <s v="Geoffreystad"/>
    <d v="2022-11-25T00:00:00"/>
    <n v="56"/>
  </r>
  <r>
    <s v="T02501"/>
    <d v="2025-03-07T00:00:00"/>
    <s v="C156"/>
    <s v="P010"/>
    <s v="S002"/>
    <n v="2"/>
    <n v="0.1"/>
    <s v="Bank Transfer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x v="0"/>
    <d v="1956-11-28T00:00:00"/>
    <s v="Lisatown"/>
    <d v="2024-01-04T00:00:00"/>
    <n v="69"/>
  </r>
  <r>
    <s v="T02502"/>
    <d v="2024-02-25T00:00:00"/>
    <s v="C088"/>
    <s v="P001"/>
    <s v="S005"/>
    <n v="1"/>
    <n v="0.15"/>
    <s v="Cash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x v="1"/>
    <d v="1997-10-11T00:00:00"/>
    <s v="North Christian"/>
    <d v="2022-09-12T00:00:00"/>
    <n v="28"/>
  </r>
  <r>
    <s v="T02503"/>
    <d v="2025-01-13T00:00:00"/>
    <s v="C166"/>
    <s v="P047"/>
    <s v="S002"/>
    <n v="2"/>
    <n v="0.15"/>
    <s v="Credit Card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1"/>
    <d v="2001-05-13T00:00:00"/>
    <s v="South Markbury"/>
    <d v="2023-07-10T00:00:00"/>
    <n v="25"/>
  </r>
  <r>
    <s v="T02504"/>
    <d v="2025-02-10T00:00:00"/>
    <s v="C012"/>
    <s v="P013"/>
    <s v="S002"/>
    <n v="3"/>
    <n v="0.15"/>
    <s v="Cash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x v="0"/>
    <d v="1989-12-08T00:00:00"/>
    <s v="Lake Dawn"/>
    <d v="2021-07-16T00:00:00"/>
    <n v="36"/>
  </r>
  <r>
    <s v="T02505"/>
    <d v="2024-01-17T00:00:00"/>
    <s v="C087"/>
    <s v="P029"/>
    <s v="S004"/>
    <n v="2"/>
    <n v="0.15"/>
    <s v="Credit Card"/>
    <n v="1485.05"/>
    <n v="988.31"/>
    <s v="Fashion"/>
    <s v="Clothing"/>
    <n v="2970.1"/>
    <n v="1976.62"/>
    <n v="993.48"/>
    <n v="0.33449378808794317"/>
    <n v="445.51499999999999"/>
    <n v="2524.585"/>
    <n v="547.96500000000015"/>
    <x v="1"/>
    <d v="1975-06-22T00:00:00"/>
    <s v="Berrymouth"/>
    <d v="2025-07-02T00:00:00"/>
    <n v="51"/>
  </r>
  <r>
    <s v="T02506"/>
    <d v="2025-03-07T00:00:00"/>
    <s v="C073"/>
    <s v="P024"/>
    <s v="S003"/>
    <n v="4"/>
    <n v="0.15"/>
    <s v="Cash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x v="1"/>
    <d v="1964-12-04T00:00:00"/>
    <s v="Port Angelabury"/>
    <d v="2022-02-09T00:00:00"/>
    <n v="61"/>
  </r>
  <r>
    <s v="T02507"/>
    <d v="2025-03-17T00:00:00"/>
    <s v="C067"/>
    <s v="P019"/>
    <s v="S004"/>
    <n v="2"/>
    <n v="0.05"/>
    <s v="Mobile Money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73-09-07T00:00:00"/>
    <s v="Davisfurt"/>
    <d v="2021-03-11T00:00:00"/>
    <n v="52"/>
  </r>
  <r>
    <s v="T02508"/>
    <d v="2024-03-17T00:00:00"/>
    <s v="C175"/>
    <s v="P006"/>
    <s v="S005"/>
    <n v="1"/>
    <n v="0.15"/>
    <s v="Cash"/>
    <n v="318.05"/>
    <n v="187.34"/>
    <s v="Groceries"/>
    <s v="Fruits"/>
    <n v="318.05"/>
    <n v="187.34"/>
    <n v="130.71"/>
    <n v="0.41097311743436565"/>
    <n v="47.707500000000003"/>
    <n v="270.34250000000003"/>
    <n v="83.002500000000026"/>
    <x v="0"/>
    <d v="1998-01-07T00:00:00"/>
    <s v="Davidtown"/>
    <d v="2021-02-25T00:00:00"/>
    <n v="28"/>
  </r>
  <r>
    <s v="T02509"/>
    <d v="2025-05-27T00:00:00"/>
    <s v="C089"/>
    <s v="P019"/>
    <s v="S001"/>
    <n v="4"/>
    <n v="0"/>
    <s v="Credit Card"/>
    <n v="1762.92"/>
    <n v="1346.48"/>
    <s v="Electronics"/>
    <s v="Laptop"/>
    <n v="7051.68"/>
    <n v="5385.92"/>
    <n v="1665.7600000000002"/>
    <n v="0.23622172305039368"/>
    <n v="0"/>
    <n v="7051.68"/>
    <n v="1665.7600000000002"/>
    <x v="1"/>
    <d v="1969-07-12T00:00:00"/>
    <s v="Geoffreystad"/>
    <d v="2022-11-25T00:00:00"/>
    <n v="56"/>
  </r>
  <r>
    <s v="T02510"/>
    <d v="2024-06-07T00:00:00"/>
    <s v="C082"/>
    <s v="P038"/>
    <s v="S002"/>
    <n v="5"/>
    <n v="0.15"/>
    <s v="Mobile Money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x v="0"/>
    <d v="2003-05-11T00:00:00"/>
    <s v="Vasquezmouth"/>
    <d v="2024-06-29T00:00:00"/>
    <n v="23"/>
  </r>
  <r>
    <s v="T02511"/>
    <d v="2023-09-14T00:00:00"/>
    <s v="C003"/>
    <s v="P034"/>
    <s v="S004"/>
    <n v="4"/>
    <n v="0.15"/>
    <s v="Cash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x v="1"/>
    <d v="2005-04-19T00:00:00"/>
    <s v="Port Allen"/>
    <d v="2024-02-12T00:00:00"/>
    <n v="21"/>
  </r>
  <r>
    <s v="T02512"/>
    <d v="2023-10-14T00:00:00"/>
    <s v="C078"/>
    <s v="P040"/>
    <s v="S004"/>
    <n v="3"/>
    <n v="0"/>
    <s v="Mobile Money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0"/>
    <d v="1988-09-25T00:00:00"/>
    <s v="Craigport"/>
    <d v="2025-01-14T00:00:00"/>
    <n v="37"/>
  </r>
  <r>
    <s v="T02513"/>
    <d v="2024-10-03T00:00:00"/>
    <s v="C129"/>
    <s v="P025"/>
    <s v="S003"/>
    <n v="4"/>
    <n v="0.1"/>
    <s v="Bank Transfer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x v="0"/>
    <d v="1958-10-08T00:00:00"/>
    <s v="New Michael"/>
    <d v="2024-12-10T00:00:00"/>
    <n v="67"/>
  </r>
  <r>
    <s v="T02514"/>
    <d v="2024-09-07T00:00:00"/>
    <s v="C029"/>
    <s v="P038"/>
    <s v="S002"/>
    <n v="4"/>
    <n v="0.15"/>
    <s v="Cash"/>
    <n v="366.93"/>
    <n v="285.23"/>
    <s v="Fashion"/>
    <s v="Footwear"/>
    <n v="1467.72"/>
    <n v="1140.92"/>
    <n v="326.79999999999995"/>
    <n v="0.22265827269506441"/>
    <n v="220.15799999999999"/>
    <n v="1247.5620000000001"/>
    <n v="106.64200000000005"/>
    <x v="0"/>
    <d v="1978-05-20T00:00:00"/>
    <s v="West Charles"/>
    <d v="2021-08-30T00:00:00"/>
    <n v="48"/>
  </r>
  <r>
    <s v="T02515"/>
    <d v="2024-08-03T00:00:00"/>
    <s v="C039"/>
    <s v="P035"/>
    <s v="S001"/>
    <n v="3"/>
    <n v="0.1"/>
    <s v="Credit Card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96-11-02T00:00:00"/>
    <s v="Port Sandra"/>
    <d v="2022-10-17T00:00:00"/>
    <n v="29"/>
  </r>
  <r>
    <s v="T02516"/>
    <d v="2023-11-01T00:00:00"/>
    <s v="C132"/>
    <s v="P044"/>
    <s v="S005"/>
    <n v="4"/>
    <n v="0.15"/>
    <s v="Cash"/>
    <n v="1286.55"/>
    <n v="797.54"/>
    <s v="Fashion"/>
    <s v="Accessories"/>
    <n v="5146.2"/>
    <n v="3190.16"/>
    <n v="1956.04"/>
    <n v="0.380094049978625"/>
    <n v="771.93"/>
    <n v="4374.2699999999995"/>
    <n v="1184.1099999999997"/>
    <x v="0"/>
    <d v="1958-12-24T00:00:00"/>
    <s v="Cisnerosville"/>
    <d v="2023-04-19T00:00:00"/>
    <n v="67"/>
  </r>
  <r>
    <s v="T02517"/>
    <d v="2025-01-18T00:00:00"/>
    <s v="C119"/>
    <s v="P023"/>
    <s v="S003"/>
    <n v="1"/>
    <n v="0"/>
    <s v="Mobile Money"/>
    <n v="1878.47"/>
    <n v="1014.91"/>
    <s v="Fashion"/>
    <s v="Footwear"/>
    <n v="1878.47"/>
    <n v="1014.91"/>
    <n v="863.56000000000006"/>
    <n v="0.45971455493034225"/>
    <n v="0"/>
    <n v="1878.47"/>
    <n v="863.56000000000006"/>
    <x v="0"/>
    <d v="1991-07-31T00:00:00"/>
    <s v="West Ralph"/>
    <d v="2025-03-31T00:00:00"/>
    <n v="34"/>
  </r>
  <r>
    <s v="T02518"/>
    <d v="2025-07-05T00:00:00"/>
    <s v="C118"/>
    <s v="P049"/>
    <s v="S003"/>
    <n v="1"/>
    <n v="0.1"/>
    <s v="Bank Transfer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x v="0"/>
    <d v="1975-08-27T00:00:00"/>
    <s v="Port William"/>
    <d v="2025-07-12T00:00:00"/>
    <n v="50"/>
  </r>
  <r>
    <s v="T02519"/>
    <d v="2024-12-29T00:00:00"/>
    <s v="C109"/>
    <s v="P023"/>
    <s v="S003"/>
    <n v="3"/>
    <n v="0"/>
    <s v="Bank Transfer"/>
    <n v="1878.47"/>
    <n v="1014.91"/>
    <s v="Fashion"/>
    <s v="Footwear"/>
    <n v="5635.41"/>
    <n v="3044.73"/>
    <n v="2590.6799999999998"/>
    <n v="0.45971455493034225"/>
    <n v="0"/>
    <n v="5635.41"/>
    <n v="2590.6799999999998"/>
    <x v="1"/>
    <d v="2006-03-03T00:00:00"/>
    <s v="Port Fernandohaven"/>
    <d v="2021-07-29T00:00:00"/>
    <n v="20"/>
  </r>
  <r>
    <s v="T02520"/>
    <d v="2025-06-05T00:00:00"/>
    <s v="C046"/>
    <s v="P006"/>
    <s v="S003"/>
    <n v="3"/>
    <n v="0.15"/>
    <s v="Cash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0"/>
    <d v="1964-01-21T00:00:00"/>
    <s v="New Jontown"/>
    <d v="2022-06-25T00:00:00"/>
    <n v="62"/>
  </r>
  <r>
    <s v="T02521"/>
    <d v="2024-09-15T00:00:00"/>
    <s v="C115"/>
    <s v="P026"/>
    <s v="S003"/>
    <n v="3"/>
    <n v="0"/>
    <s v="Cash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0"/>
    <d v="1960-02-25T00:00:00"/>
    <s v="Smithburgh"/>
    <d v="2023-11-12T00:00:00"/>
    <n v="66"/>
  </r>
  <r>
    <s v="T02522"/>
    <d v="2023-10-21T00:00:00"/>
    <s v="C092"/>
    <s v="P024"/>
    <s v="S001"/>
    <n v="5"/>
    <n v="0.15"/>
    <s v="Credit Card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1"/>
    <d v="2001-11-28T00:00:00"/>
    <s v="Mendozaland"/>
    <d v="2023-12-17T00:00:00"/>
    <n v="24"/>
  </r>
  <r>
    <s v="T02523"/>
    <d v="2025-05-10T00:00:00"/>
    <s v="C045"/>
    <s v="P032"/>
    <s v="S001"/>
    <n v="5"/>
    <n v="0"/>
    <s v="Credit Card"/>
    <n v="304.70999999999998"/>
    <n v="164.01"/>
    <s v="Groceries"/>
    <s v="Vegetables"/>
    <n v="1523.55"/>
    <n v="820.05"/>
    <n v="703.5"/>
    <n v="0.46175051688490698"/>
    <n v="0"/>
    <n v="1523.55"/>
    <n v="703.5"/>
    <x v="0"/>
    <d v="1975-12-28T00:00:00"/>
    <s v="Zacharyfort"/>
    <d v="2023-10-09T00:00:00"/>
    <n v="50"/>
  </r>
  <r>
    <s v="T02524"/>
    <d v="2025-03-20T00:00:00"/>
    <s v="C187"/>
    <s v="P010"/>
    <s v="S002"/>
    <n v="4"/>
    <n v="0.15"/>
    <s v="Bank Transfer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89-01-14T00:00:00"/>
    <s v="Gomeztown"/>
    <d v="2023-11-01T00:00:00"/>
    <n v="37"/>
  </r>
  <r>
    <s v="T02525"/>
    <d v="2025-08-26T00:00:00"/>
    <s v="C089"/>
    <s v="P003"/>
    <s v="S004"/>
    <n v="5"/>
    <n v="0.05"/>
    <s v="Mobile Money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x v="1"/>
    <d v="1969-07-12T00:00:00"/>
    <s v="Geoffreystad"/>
    <d v="2022-11-25T00:00:00"/>
    <n v="56"/>
  </r>
  <r>
    <s v="T02526"/>
    <d v="2024-04-06T00:00:00"/>
    <s v="C011"/>
    <s v="P019"/>
    <s v="S001"/>
    <n v="3"/>
    <n v="0.1"/>
    <s v="Cash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0"/>
    <d v="1997-03-03T00:00:00"/>
    <s v="Leburgh"/>
    <d v="2023-05-12T00:00:00"/>
    <n v="29"/>
  </r>
  <r>
    <s v="T02527"/>
    <d v="2025-05-17T00:00:00"/>
    <s v="C038"/>
    <s v="P046"/>
    <s v="S005"/>
    <n v="1"/>
    <n v="0.15"/>
    <s v="Cash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x v="0"/>
    <d v="1974-04-19T00:00:00"/>
    <s v="Wilsonbury"/>
    <d v="2021-05-10T00:00:00"/>
    <n v="52"/>
  </r>
  <r>
    <s v="T02528"/>
    <d v="2025-04-17T00:00:00"/>
    <s v="C087"/>
    <s v="P004"/>
    <s v="S003"/>
    <n v="4"/>
    <n v="0.15"/>
    <s v="Cash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x v="1"/>
    <d v="1975-06-22T00:00:00"/>
    <s v="Berrymouth"/>
    <d v="2025-07-02T00:00:00"/>
    <n v="51"/>
  </r>
  <r>
    <s v="T02529"/>
    <d v="2024-01-12T00:00:00"/>
    <s v="C048"/>
    <s v="P034"/>
    <s v="S003"/>
    <n v="1"/>
    <n v="0.15"/>
    <s v="Cash"/>
    <n v="428.05"/>
    <n v="246.07"/>
    <s v="Electronics"/>
    <s v="Laptop"/>
    <n v="428.05"/>
    <n v="246.07"/>
    <n v="181.98000000000002"/>
    <n v="0.42513725032122418"/>
    <n v="64.207499999999996"/>
    <n v="363.84250000000003"/>
    <n v="117.77250000000004"/>
    <x v="0"/>
    <d v="2004-12-30T00:00:00"/>
    <s v="Newtonborough"/>
    <d v="2022-04-10T00:00:00"/>
    <n v="21"/>
  </r>
  <r>
    <s v="T02530"/>
    <d v="2025-05-24T00:00:00"/>
    <s v="C050"/>
    <s v="P038"/>
    <s v="S005"/>
    <n v="3"/>
    <n v="0.1"/>
    <s v="Credit Card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0"/>
    <d v="1968-06-20T00:00:00"/>
    <s v="Erinland"/>
    <d v="2022-08-25T00:00:00"/>
    <n v="58"/>
  </r>
  <r>
    <s v="T02531"/>
    <d v="2025-06-22T00:00:00"/>
    <s v="C178"/>
    <s v="P001"/>
    <s v="S001"/>
    <n v="3"/>
    <n v="0.15"/>
    <s v="Credit Card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60-12-05T00:00:00"/>
    <s v="East Paulburgh"/>
    <d v="2024-06-22T00:00:00"/>
    <n v="65"/>
  </r>
  <r>
    <s v="T02532"/>
    <d v="2024-06-12T00:00:00"/>
    <s v="C195"/>
    <s v="P048"/>
    <s v="S004"/>
    <n v="3"/>
    <n v="0.05"/>
    <s v="Bank Transfer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x v="1"/>
    <d v="1976-08-23T00:00:00"/>
    <s v="East Raymond"/>
    <d v="2025-06-19T00:00:00"/>
    <n v="49"/>
  </r>
  <r>
    <s v="T02533"/>
    <d v="2024-04-15T00:00:00"/>
    <s v="C129"/>
    <s v="P037"/>
    <s v="S001"/>
    <n v="5"/>
    <n v="0.15"/>
    <s v="Credit Card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0"/>
    <d v="1958-10-08T00:00:00"/>
    <s v="New Michael"/>
    <d v="2024-12-10T00:00:00"/>
    <n v="67"/>
  </r>
  <r>
    <s v="T02534"/>
    <d v="2025-05-01T00:00:00"/>
    <s v="C174"/>
    <s v="P028"/>
    <s v="S003"/>
    <n v="3"/>
    <n v="0"/>
    <s v="Mobile Money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2005-07-07T00:00:00"/>
    <s v="South Jennifer"/>
    <d v="2025-08-28T00:00:00"/>
    <n v="20"/>
  </r>
  <r>
    <s v="T02535"/>
    <d v="2025-08-23T00:00:00"/>
    <s v="C054"/>
    <s v="P012"/>
    <s v="S001"/>
    <n v="4"/>
    <n v="0.05"/>
    <s v="Bank Transfer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1"/>
    <d v="2002-11-10T00:00:00"/>
    <s v="New Kathleentown"/>
    <d v="2021-03-19T00:00:00"/>
    <n v="23"/>
  </r>
  <r>
    <s v="T02536"/>
    <d v="2024-05-13T00:00:00"/>
    <s v="C069"/>
    <s v="P038"/>
    <s v="S004"/>
    <n v="5"/>
    <n v="0.1"/>
    <s v="Cash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0"/>
    <d v="1965-10-14T00:00:00"/>
    <s v="New Reginald"/>
    <d v="2023-01-11T00:00:00"/>
    <n v="60"/>
  </r>
  <r>
    <s v="T02537"/>
    <d v="2025-06-30T00:00:00"/>
    <s v="C057"/>
    <s v="P006"/>
    <s v="S002"/>
    <n v="1"/>
    <n v="0.1"/>
    <s v="Credit Card"/>
    <n v="318.05"/>
    <n v="187.34"/>
    <s v="Groceries"/>
    <s v="Fruits"/>
    <n v="318.05"/>
    <n v="187.34"/>
    <n v="130.71"/>
    <n v="0.41097311743436565"/>
    <n v="31.805000000000003"/>
    <n v="286.245"/>
    <n v="98.905000000000001"/>
    <x v="1"/>
    <d v="1998-09-26T00:00:00"/>
    <s v="Williamsville"/>
    <d v="2023-03-26T00:00:00"/>
    <n v="27"/>
  </r>
  <r>
    <s v="T02538"/>
    <d v="2024-09-29T00:00:00"/>
    <s v="C017"/>
    <s v="P016"/>
    <s v="S005"/>
    <n v="3"/>
    <n v="0.15"/>
    <s v="Mobile Money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1"/>
    <d v="1982-03-11T00:00:00"/>
    <s v="Peterside"/>
    <d v="2024-09-25T00:00:00"/>
    <n v="44"/>
  </r>
  <r>
    <s v="T02539"/>
    <d v="2025-08-22T00:00:00"/>
    <s v="C163"/>
    <s v="P022"/>
    <s v="S005"/>
    <n v="3"/>
    <n v="0.15"/>
    <s v="Mobile Money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x v="1"/>
    <d v="1985-10-08T00:00:00"/>
    <s v="Lake Lindsay"/>
    <d v="2025-08-20T00:00:00"/>
    <n v="40"/>
  </r>
  <r>
    <s v="T02540"/>
    <d v="2025-09-03T00:00:00"/>
    <s v="C143"/>
    <s v="P027"/>
    <s v="S001"/>
    <n v="3"/>
    <n v="0.1"/>
    <s v="Bank Transfer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0"/>
    <d v="1961-06-03T00:00:00"/>
    <s v="South Jameschester"/>
    <d v="2023-06-10T00:00:00"/>
    <n v="65"/>
  </r>
  <r>
    <s v="T02541"/>
    <d v="2024-09-03T00:00:00"/>
    <s v="C089"/>
    <s v="P041"/>
    <s v="S004"/>
    <n v="2"/>
    <n v="0.15"/>
    <s v="Mobile Money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1"/>
    <d v="1969-07-12T00:00:00"/>
    <s v="Geoffreystad"/>
    <d v="2022-11-25T00:00:00"/>
    <n v="56"/>
  </r>
  <r>
    <s v="T02542"/>
    <d v="2024-11-02T00:00:00"/>
    <s v="C054"/>
    <s v="P016"/>
    <s v="S005"/>
    <n v="2"/>
    <n v="0.15"/>
    <s v="Bank Transfer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1"/>
    <d v="2002-11-10T00:00:00"/>
    <s v="New Kathleentown"/>
    <d v="2021-03-19T00:00:00"/>
    <n v="23"/>
  </r>
  <r>
    <s v="T02543"/>
    <d v="2023-10-26T00:00:00"/>
    <s v="C104"/>
    <s v="P019"/>
    <s v="S001"/>
    <n v="5"/>
    <n v="0"/>
    <s v="Mobile Money"/>
    <n v="1762.92"/>
    <n v="1346.48"/>
    <s v="Electronics"/>
    <s v="Laptop"/>
    <n v="8814.6"/>
    <n v="6732.4"/>
    <n v="2082.2000000000007"/>
    <n v="0.23622172305039374"/>
    <n v="0"/>
    <n v="8814.6"/>
    <n v="2082.2000000000007"/>
    <x v="0"/>
    <d v="1965-03-20T00:00:00"/>
    <s v="West Ann"/>
    <d v="2024-01-17T00:00:00"/>
    <n v="61"/>
  </r>
  <r>
    <s v="T02544"/>
    <d v="2025-01-16T00:00:00"/>
    <s v="C144"/>
    <s v="P004"/>
    <s v="S003"/>
    <n v="1"/>
    <n v="0.05"/>
    <s v="Bank Transfer"/>
    <n v="1853.77"/>
    <n v="1363.52"/>
    <s v="Fashion"/>
    <s v="Accessories"/>
    <n v="1853.77"/>
    <n v="1363.52"/>
    <n v="490.25"/>
    <n v="0.26446107122242779"/>
    <n v="92.688500000000005"/>
    <n v="1761.0815"/>
    <n v="397.56150000000002"/>
    <x v="1"/>
    <d v="1963-09-02T00:00:00"/>
    <s v="North Lisa"/>
    <d v="2021-03-03T00:00:00"/>
    <n v="62"/>
  </r>
  <r>
    <s v="T02545"/>
    <d v="2024-12-13T00:00:00"/>
    <s v="C078"/>
    <s v="P026"/>
    <s v="S003"/>
    <n v="3"/>
    <n v="0.15"/>
    <s v="Mobile Money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x v="0"/>
    <d v="1988-09-25T00:00:00"/>
    <s v="Craigport"/>
    <d v="2025-01-14T00:00:00"/>
    <n v="37"/>
  </r>
  <r>
    <s v="T02546"/>
    <d v="2024-07-26T00:00:00"/>
    <s v="C008"/>
    <s v="P040"/>
    <s v="S002"/>
    <n v="5"/>
    <n v="0.05"/>
    <s v="Bank Transfer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x v="0"/>
    <d v="1960-11-13T00:00:00"/>
    <s v="New Michaelland"/>
    <d v="2025-03-04T00:00:00"/>
    <n v="65"/>
  </r>
  <r>
    <s v="T02547"/>
    <d v="2024-11-13T00:00:00"/>
    <s v="C145"/>
    <s v="P030"/>
    <s v="S004"/>
    <n v="4"/>
    <n v="0"/>
    <s v="Bank Transfer"/>
    <n v="29.24"/>
    <n v="15.28"/>
    <s v="Fashion"/>
    <s v="Watches"/>
    <n v="116.96"/>
    <n v="61.12"/>
    <n v="55.839999999999996"/>
    <n v="0.47742818057455538"/>
    <n v="0"/>
    <n v="116.96"/>
    <n v="55.839999999999996"/>
    <x v="1"/>
    <d v="1959-11-07T00:00:00"/>
    <s v="Carlsonborough"/>
    <d v="2021-08-19T00:00:00"/>
    <n v="66"/>
  </r>
  <r>
    <s v="T02548"/>
    <d v="2024-10-18T00:00:00"/>
    <s v="C143"/>
    <s v="P039"/>
    <s v="S004"/>
    <n v="2"/>
    <n v="0.15"/>
    <s v="Credit Card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x v="0"/>
    <d v="1961-06-03T00:00:00"/>
    <s v="South Jameschester"/>
    <d v="2023-06-10T00:00:00"/>
    <n v="65"/>
  </r>
  <r>
    <s v="T02549"/>
    <d v="2025-05-25T00:00:00"/>
    <s v="C097"/>
    <s v="P049"/>
    <s v="S005"/>
    <n v="1"/>
    <n v="0"/>
    <s v="Mobile Money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1994-08-14T00:00:00"/>
    <s v="Wardfort"/>
    <d v="2025-06-14T00:00:00"/>
    <n v="31"/>
  </r>
  <r>
    <s v="T02550"/>
    <d v="2023-10-04T00:00:00"/>
    <s v="C056"/>
    <s v="P014"/>
    <s v="S002"/>
    <n v="1"/>
    <n v="0.1"/>
    <s v="Credit Card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x v="1"/>
    <d v="2004-09-23T00:00:00"/>
    <s v="North Tracey"/>
    <d v="2021-06-19T00:00:00"/>
    <n v="21"/>
  </r>
  <r>
    <s v="T02551"/>
    <d v="2024-06-09T00:00:00"/>
    <s v="C041"/>
    <s v="P045"/>
    <s v="S004"/>
    <n v="5"/>
    <n v="0.15"/>
    <s v="Bank Transfer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1"/>
    <d v="1980-07-03T00:00:00"/>
    <s v="North Sharontown"/>
    <d v="2023-01-24T00:00:00"/>
    <n v="45"/>
  </r>
  <r>
    <s v="T02552"/>
    <d v="2024-09-11T00:00:00"/>
    <s v="C193"/>
    <s v="P049"/>
    <s v="S002"/>
    <n v="4"/>
    <n v="0.1"/>
    <s v="Bank Transfer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1"/>
    <d v="1969-11-06T00:00:00"/>
    <s v="North Kelly"/>
    <d v="2020-12-08T00:00:00"/>
    <n v="56"/>
  </r>
  <r>
    <s v="T02553"/>
    <d v="2024-07-07T00:00:00"/>
    <s v="C198"/>
    <s v="P034"/>
    <s v="S003"/>
    <n v="1"/>
    <n v="0.1"/>
    <s v="Mobile Money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x v="0"/>
    <d v="1986-01-23T00:00:00"/>
    <s v="Jessicaside"/>
    <d v="2022-12-10T00:00:00"/>
    <n v="40"/>
  </r>
  <r>
    <s v="T02554"/>
    <d v="2024-07-18T00:00:00"/>
    <s v="C058"/>
    <s v="P004"/>
    <s v="S004"/>
    <n v="4"/>
    <n v="0.15"/>
    <s v="Bank Transfer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x v="0"/>
    <d v="2005-07-22T00:00:00"/>
    <s v="West Tinatown"/>
    <d v="2020-11-10T00:00:00"/>
    <n v="20"/>
  </r>
  <r>
    <s v="T02555"/>
    <d v="2023-11-18T00:00:00"/>
    <s v="C116"/>
    <s v="P005"/>
    <s v="S002"/>
    <n v="2"/>
    <n v="0.15"/>
    <s v="Bank Transfer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x v="0"/>
    <d v="1955-09-26T00:00:00"/>
    <s v="Zacharyberg"/>
    <d v="2025-07-31T00:00:00"/>
    <n v="70"/>
  </r>
  <r>
    <s v="T02556"/>
    <d v="2024-07-26T00:00:00"/>
    <s v="C001"/>
    <s v="P031"/>
    <s v="S005"/>
    <n v="3"/>
    <n v="0.15"/>
    <s v="Credit Card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x v="0"/>
    <d v="1996-09-11T00:00:00"/>
    <s v="Osborneport"/>
    <d v="2022-09-25T00:00:00"/>
    <n v="29"/>
  </r>
  <r>
    <s v="T02557"/>
    <d v="2025-04-25T00:00:00"/>
    <s v="C175"/>
    <s v="P002"/>
    <s v="S001"/>
    <n v="4"/>
    <n v="0.15"/>
    <s v="Mobile Money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0"/>
    <d v="1998-01-07T00:00:00"/>
    <s v="Davidtown"/>
    <d v="2021-02-25T00:00:00"/>
    <n v="28"/>
  </r>
  <r>
    <s v="T02558"/>
    <d v="2025-04-11T00:00:00"/>
    <s v="C106"/>
    <s v="P045"/>
    <s v="S002"/>
    <n v="1"/>
    <n v="0.05"/>
    <s v="Credit Card"/>
    <n v="1879.08"/>
    <n v="1004.56"/>
    <s v="Groceries"/>
    <s v="Dairy"/>
    <n v="1879.08"/>
    <n v="1004.56"/>
    <n v="874.52"/>
    <n v="0.46539796070417438"/>
    <n v="93.954000000000008"/>
    <n v="1785.126"/>
    <n v="780.56600000000003"/>
    <x v="1"/>
    <d v="1987-04-23T00:00:00"/>
    <s v="Lake Ricardo"/>
    <d v="2025-02-06T00:00:00"/>
    <n v="39"/>
  </r>
  <r>
    <s v="T02559"/>
    <d v="2024-04-05T00:00:00"/>
    <s v="C157"/>
    <s v="P047"/>
    <s v="S005"/>
    <n v="5"/>
    <n v="0"/>
    <s v="Mobile Money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1965-12-16T00:00:00"/>
    <s v="Port Patriciaburgh"/>
    <d v="2022-12-22T00:00:00"/>
    <n v="60"/>
  </r>
  <r>
    <s v="T02560"/>
    <d v="2025-08-18T00:00:00"/>
    <s v="C006"/>
    <s v="P045"/>
    <s v="S003"/>
    <n v="5"/>
    <n v="0.05"/>
    <s v="Credit Card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86-10-03T00:00:00"/>
    <s v="Costaberg"/>
    <d v="2022-07-09T00:00:00"/>
    <n v="39"/>
  </r>
  <r>
    <s v="T02561"/>
    <d v="2025-02-13T00:00:00"/>
    <s v="C146"/>
    <s v="P032"/>
    <s v="S004"/>
    <n v="1"/>
    <n v="0.1"/>
    <s v="Cash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1"/>
    <d v="1997-03-26T00:00:00"/>
    <s v="North Jamesport"/>
    <d v="2022-08-31T00:00:00"/>
    <n v="29"/>
  </r>
  <r>
    <s v="T02562"/>
    <d v="2023-12-11T00:00:00"/>
    <s v="C191"/>
    <s v="P001"/>
    <s v="S005"/>
    <n v="4"/>
    <n v="0.05"/>
    <s v="Credit Card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x v="1"/>
    <d v="1958-07-14T00:00:00"/>
    <s v="Kristinemouth"/>
    <d v="2022-06-11T00:00:00"/>
    <n v="67"/>
  </r>
  <r>
    <s v="T02563"/>
    <d v="2025-07-29T00:00:00"/>
    <s v="C118"/>
    <s v="P038"/>
    <s v="S003"/>
    <n v="2"/>
    <n v="0.05"/>
    <s v="Mobile Money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x v="0"/>
    <d v="1975-08-27T00:00:00"/>
    <s v="Port William"/>
    <d v="2025-07-12T00:00:00"/>
    <n v="50"/>
  </r>
  <r>
    <s v="T02564"/>
    <d v="2024-03-31T00:00:00"/>
    <s v="C183"/>
    <s v="P005"/>
    <s v="S002"/>
    <n v="3"/>
    <n v="0.05"/>
    <s v="Bank Transfer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0"/>
    <d v="1990-11-19T00:00:00"/>
    <s v="New Tiffanyberg"/>
    <d v="2021-08-27T00:00:00"/>
    <n v="35"/>
  </r>
  <r>
    <s v="T02565"/>
    <d v="2025-08-31T00:00:00"/>
    <s v="C017"/>
    <s v="P006"/>
    <s v="S001"/>
    <n v="2"/>
    <n v="0.15"/>
    <s v="Mobile Money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x v="1"/>
    <d v="1982-03-11T00:00:00"/>
    <s v="Peterside"/>
    <d v="2024-09-25T00:00:00"/>
    <n v="44"/>
  </r>
  <r>
    <s v="T02566"/>
    <d v="2023-09-22T00:00:00"/>
    <s v="C063"/>
    <s v="P021"/>
    <s v="S005"/>
    <n v="4"/>
    <n v="0.05"/>
    <s v="Credit Card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x v="0"/>
    <d v="1973-01-07T00:00:00"/>
    <s v="West Amandashire"/>
    <d v="2023-05-29T00:00:00"/>
    <n v="53"/>
  </r>
  <r>
    <s v="T02567"/>
    <d v="2025-05-31T00:00:00"/>
    <s v="C119"/>
    <s v="P028"/>
    <s v="S005"/>
    <n v="1"/>
    <n v="0.1"/>
    <s v="Credit Card"/>
    <n v="673.78"/>
    <n v="363.33"/>
    <s v="Electronics"/>
    <s v="Smartphone"/>
    <n v="673.78"/>
    <n v="363.33"/>
    <n v="310.45"/>
    <n v="0.46075870462168661"/>
    <n v="67.378"/>
    <n v="606.40199999999993"/>
    <n v="243.07199999999995"/>
    <x v="0"/>
    <d v="1991-07-31T00:00:00"/>
    <s v="West Ralph"/>
    <d v="2025-03-31T00:00:00"/>
    <n v="34"/>
  </r>
  <r>
    <s v="T02568"/>
    <d v="2025-04-15T00:00:00"/>
    <s v="C063"/>
    <s v="P050"/>
    <s v="S004"/>
    <n v="1"/>
    <n v="0"/>
    <s v="Cash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0"/>
    <d v="1973-01-07T00:00:00"/>
    <s v="West Amandashire"/>
    <d v="2023-05-29T00:00:00"/>
    <n v="53"/>
  </r>
  <r>
    <s v="T02569"/>
    <d v="2025-07-22T00:00:00"/>
    <s v="C175"/>
    <s v="P024"/>
    <s v="S004"/>
    <n v="5"/>
    <n v="0.15"/>
    <s v="Mobile Money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1998-01-07T00:00:00"/>
    <s v="Davidtown"/>
    <d v="2021-02-25T00:00:00"/>
    <n v="28"/>
  </r>
  <r>
    <s v="T02570"/>
    <d v="2024-06-14T00:00:00"/>
    <s v="C019"/>
    <s v="P014"/>
    <s v="S004"/>
    <n v="3"/>
    <n v="0"/>
    <s v="Cash"/>
    <n v="1342.75"/>
    <n v="797.94"/>
    <s v="Fashion"/>
    <s v="Clothing"/>
    <n v="4028.25"/>
    <n v="2393.8200000000002"/>
    <n v="1634.4299999999998"/>
    <n v="0.40574194749581077"/>
    <n v="0"/>
    <n v="4028.25"/>
    <n v="1634.4299999999998"/>
    <x v="1"/>
    <d v="1998-05-16T00:00:00"/>
    <s v="Stephaniechester"/>
    <d v="2023-05-17T00:00:00"/>
    <n v="28"/>
  </r>
  <r>
    <s v="T02571"/>
    <d v="2024-08-04T00:00:00"/>
    <s v="C113"/>
    <s v="P045"/>
    <s v="S004"/>
    <n v="1"/>
    <n v="0.1"/>
    <s v="Mobile Money"/>
    <n v="1879.08"/>
    <n v="1004.56"/>
    <s v="Groceries"/>
    <s v="Dairy"/>
    <n v="1879.08"/>
    <n v="1004.56"/>
    <n v="874.52"/>
    <n v="0.46539796070417438"/>
    <n v="187.90800000000002"/>
    <n v="1691.172"/>
    <n v="686.61200000000008"/>
    <x v="0"/>
    <d v="1977-05-23T00:00:00"/>
    <s v="Ramosbury"/>
    <d v="2022-12-31T00:00:00"/>
    <n v="49"/>
  </r>
  <r>
    <s v="T02572"/>
    <d v="2024-02-19T00:00:00"/>
    <s v="C186"/>
    <s v="P009"/>
    <s v="S001"/>
    <n v="3"/>
    <n v="0.15"/>
    <s v="Mobile Money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x v="1"/>
    <d v="1960-05-05T00:00:00"/>
    <s v="West Wandaland"/>
    <d v="2024-02-07T00:00:00"/>
    <n v="66"/>
  </r>
  <r>
    <s v="T02573"/>
    <d v="2025-01-04T00:00:00"/>
    <s v="C110"/>
    <s v="P009"/>
    <s v="S001"/>
    <n v="1"/>
    <n v="0.05"/>
    <s v="Bank Transfer"/>
    <n v="123.19"/>
    <n v="80.36"/>
    <s v="Groceries"/>
    <s v="Snacks"/>
    <n v="123.19"/>
    <n v="80.36"/>
    <n v="42.83"/>
    <n v="0.34767432421462779"/>
    <n v="6.1595000000000004"/>
    <n v="117.0305"/>
    <n v="36.670500000000004"/>
    <x v="1"/>
    <d v="1966-01-05T00:00:00"/>
    <s v="South Ianhaven"/>
    <d v="2022-12-31T00:00:00"/>
    <n v="60"/>
  </r>
  <r>
    <s v="T02574"/>
    <d v="2025-03-14T00:00:00"/>
    <s v="C195"/>
    <s v="P004"/>
    <s v="S005"/>
    <n v="1"/>
    <n v="0.05"/>
    <s v="Bank Transfer"/>
    <n v="1853.77"/>
    <n v="1363.52"/>
    <s v="Fashion"/>
    <s v="Accessories"/>
    <n v="1853.77"/>
    <n v="1363.52"/>
    <n v="490.25"/>
    <n v="0.26446107122242779"/>
    <n v="92.688500000000005"/>
    <n v="1761.0815"/>
    <n v="397.56150000000002"/>
    <x v="1"/>
    <d v="1976-08-23T00:00:00"/>
    <s v="East Raymond"/>
    <d v="2025-06-19T00:00:00"/>
    <n v="49"/>
  </r>
  <r>
    <s v="T02575"/>
    <d v="2025-06-10T00:00:00"/>
    <s v="C106"/>
    <s v="P013"/>
    <s v="S003"/>
    <n v="2"/>
    <n v="0.05"/>
    <s v="Mobile Money"/>
    <n v="1134.8"/>
    <n v="675.1"/>
    <s v="Fashion"/>
    <s v="Watches"/>
    <n v="2269.6"/>
    <n v="1350.2"/>
    <n v="919.39999999999986"/>
    <n v="0.40509340853013742"/>
    <n v="113.48"/>
    <n v="2156.12"/>
    <n v="805.91999999999985"/>
    <x v="1"/>
    <d v="1987-04-23T00:00:00"/>
    <s v="Lake Ricardo"/>
    <d v="2025-02-06T00:00:00"/>
    <n v="39"/>
  </r>
  <r>
    <s v="T02576"/>
    <d v="2025-08-18T00:00:00"/>
    <s v="C054"/>
    <s v="P036"/>
    <s v="S003"/>
    <n v="1"/>
    <n v="0.1"/>
    <s v="Cash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1"/>
    <d v="2002-11-10T00:00:00"/>
    <s v="New Kathleentown"/>
    <d v="2021-03-19T00:00:00"/>
    <n v="23"/>
  </r>
  <r>
    <s v="T02577"/>
    <d v="2024-07-05T00:00:00"/>
    <s v="C118"/>
    <s v="P029"/>
    <s v="S004"/>
    <n v="2"/>
    <n v="0.1"/>
    <s v="Bank Transfer"/>
    <n v="1485.05"/>
    <n v="988.31"/>
    <s v="Fashion"/>
    <s v="Clothing"/>
    <n v="2970.1"/>
    <n v="1976.62"/>
    <n v="993.48"/>
    <n v="0.33449378808794317"/>
    <n v="297.01"/>
    <n v="2673.09"/>
    <n v="696.47000000000025"/>
    <x v="0"/>
    <d v="1975-08-27T00:00:00"/>
    <s v="Port William"/>
    <d v="2025-07-12T00:00:00"/>
    <n v="50"/>
  </r>
  <r>
    <s v="T02578"/>
    <d v="2024-03-25T00:00:00"/>
    <s v="C076"/>
    <s v="P028"/>
    <s v="S004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2005-12-14T00:00:00"/>
    <s v="Nancyside"/>
    <d v="2022-05-07T00:00:00"/>
    <n v="20"/>
  </r>
  <r>
    <s v="T02579"/>
    <d v="2024-10-13T00:00:00"/>
    <s v="C146"/>
    <s v="P002"/>
    <s v="S003"/>
    <n v="5"/>
    <n v="0"/>
    <s v="Credit Card"/>
    <n v="818.76"/>
    <n v="527.62"/>
    <s v="Electronics"/>
    <s v="Television"/>
    <n v="4093.8"/>
    <n v="2638.1"/>
    <n v="1455.7000000000003"/>
    <n v="0.35558649665347603"/>
    <n v="0"/>
    <n v="4093.8"/>
    <n v="1455.7000000000003"/>
    <x v="1"/>
    <d v="1997-03-26T00:00:00"/>
    <s v="North Jamesport"/>
    <d v="2022-08-31T00:00:00"/>
    <n v="29"/>
  </r>
  <r>
    <s v="T02580"/>
    <d v="2024-12-04T00:00:00"/>
    <s v="C038"/>
    <s v="P001"/>
    <s v="S005"/>
    <n v="3"/>
    <n v="0"/>
    <s v="Credit Card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0"/>
    <d v="1974-04-19T00:00:00"/>
    <s v="Wilsonbury"/>
    <d v="2021-05-10T00:00:00"/>
    <n v="52"/>
  </r>
  <r>
    <s v="T02581"/>
    <d v="2025-02-14T00:00:00"/>
    <s v="C095"/>
    <s v="P036"/>
    <s v="S005"/>
    <n v="3"/>
    <n v="0.1"/>
    <s v="Bank Transfer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0"/>
    <d v="1982-08-20T00:00:00"/>
    <s v="Seanville"/>
    <d v="2020-12-19T00:00:00"/>
    <n v="43"/>
  </r>
  <r>
    <s v="T02582"/>
    <d v="2024-07-04T00:00:00"/>
    <s v="C184"/>
    <s v="P030"/>
    <s v="S002"/>
    <n v="5"/>
    <n v="0.1"/>
    <s v="Mobile Money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x v="0"/>
    <d v="2003-04-13T00:00:00"/>
    <s v="West Katrina"/>
    <d v="2021-04-19T00:00:00"/>
    <n v="23"/>
  </r>
  <r>
    <s v="T02583"/>
    <d v="2025-08-13T00:00:00"/>
    <s v="C183"/>
    <s v="P002"/>
    <s v="S004"/>
    <n v="3"/>
    <n v="0.05"/>
    <s v="Credit Card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0"/>
    <d v="1990-11-19T00:00:00"/>
    <s v="New Tiffanyberg"/>
    <d v="2021-08-27T00:00:00"/>
    <n v="35"/>
  </r>
  <r>
    <s v="T02584"/>
    <d v="2024-10-04T00:00:00"/>
    <s v="C038"/>
    <s v="P028"/>
    <s v="S005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1974-04-19T00:00:00"/>
    <s v="Wilsonbury"/>
    <d v="2021-05-10T00:00:00"/>
    <n v="52"/>
  </r>
  <r>
    <s v="T02585"/>
    <d v="2024-09-08T00:00:00"/>
    <s v="C164"/>
    <s v="P036"/>
    <s v="S002"/>
    <n v="1"/>
    <n v="0.05"/>
    <s v="Bank Transfer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x v="0"/>
    <d v="1968-07-28T00:00:00"/>
    <s v="North Rodney"/>
    <d v="2020-12-21T00:00:00"/>
    <n v="57"/>
  </r>
  <r>
    <s v="T02586"/>
    <d v="2023-11-14T00:00:00"/>
    <s v="C038"/>
    <s v="P044"/>
    <s v="S005"/>
    <n v="1"/>
    <n v="0.1"/>
    <s v="Bank Transfer"/>
    <n v="1286.55"/>
    <n v="797.54"/>
    <s v="Fashion"/>
    <s v="Accessories"/>
    <n v="1286.55"/>
    <n v="797.54"/>
    <n v="489.01"/>
    <n v="0.380094049978625"/>
    <n v="128.655"/>
    <n v="1157.895"/>
    <n v="360.35500000000002"/>
    <x v="0"/>
    <d v="1974-04-19T00:00:00"/>
    <s v="Wilsonbury"/>
    <d v="2021-05-10T00:00:00"/>
    <n v="52"/>
  </r>
  <r>
    <s v="T02587"/>
    <d v="2025-07-28T00:00:00"/>
    <s v="C185"/>
    <s v="P044"/>
    <s v="S005"/>
    <n v="5"/>
    <n v="0.15"/>
    <s v="Mobile Money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1"/>
    <d v="1975-07-04T00:00:00"/>
    <s v="North Chaseborough"/>
    <d v="2024-10-06T00:00:00"/>
    <n v="50"/>
  </r>
  <r>
    <s v="T02588"/>
    <d v="2023-12-28T00:00:00"/>
    <s v="C159"/>
    <s v="P024"/>
    <s v="S002"/>
    <n v="3"/>
    <n v="0.05"/>
    <s v="Bank Transfer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x v="0"/>
    <d v="1990-10-14T00:00:00"/>
    <s v="Joshuamouth"/>
    <d v="2022-01-26T00:00:00"/>
    <n v="35"/>
  </r>
  <r>
    <s v="T02589"/>
    <d v="2025-06-29T00:00:00"/>
    <s v="C134"/>
    <s v="P017"/>
    <s v="S003"/>
    <n v="4"/>
    <n v="0.15"/>
    <s v="Credit Card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85-01-29T00:00:00"/>
    <s v="Angelaland"/>
    <d v="2025-05-22T00:00:00"/>
    <n v="41"/>
  </r>
  <r>
    <s v="T02590"/>
    <d v="2023-11-13T00:00:00"/>
    <s v="C135"/>
    <s v="P050"/>
    <s v="S004"/>
    <n v="2"/>
    <n v="0.15"/>
    <s v="Mobile Money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86-03-07T00:00:00"/>
    <s v="North Charlesville"/>
    <d v="2023-09-03T00:00:00"/>
    <n v="40"/>
  </r>
  <r>
    <s v="T02591"/>
    <d v="2025-05-09T00:00:00"/>
    <s v="C004"/>
    <s v="P039"/>
    <s v="S001"/>
    <n v="3"/>
    <n v="0.05"/>
    <s v="Bank Transfer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x v="0"/>
    <d v="1992-06-16T00:00:00"/>
    <s v="East Edgarborough"/>
    <d v="2024-09-09T00:00:00"/>
    <n v="34"/>
  </r>
  <r>
    <s v="T02592"/>
    <d v="2024-02-11T00:00:00"/>
    <s v="C053"/>
    <s v="P006"/>
    <s v="S002"/>
    <n v="2"/>
    <n v="0.1"/>
    <s v="Cash"/>
    <n v="318.05"/>
    <n v="187.34"/>
    <s v="Groceries"/>
    <s v="Fruits"/>
    <n v="636.1"/>
    <n v="374.68"/>
    <n v="261.42"/>
    <n v="0.41097311743436565"/>
    <n v="63.610000000000007"/>
    <n v="572.49"/>
    <n v="197.81"/>
    <x v="1"/>
    <d v="1998-04-20T00:00:00"/>
    <s v="Lake Michaelshire"/>
    <d v="2024-04-07T00:00:00"/>
    <n v="28"/>
  </r>
  <r>
    <s v="T02593"/>
    <d v="2024-08-20T00:00:00"/>
    <s v="C167"/>
    <s v="P035"/>
    <s v="S002"/>
    <n v="3"/>
    <n v="0.15"/>
    <s v="Mobile Money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x v="1"/>
    <d v="1989-12-06T00:00:00"/>
    <s v="Wilsonland"/>
    <d v="2022-05-28T00:00:00"/>
    <n v="36"/>
  </r>
  <r>
    <s v="T02594"/>
    <d v="2024-05-26T00:00:00"/>
    <s v="C146"/>
    <s v="P012"/>
    <s v="S001"/>
    <n v="5"/>
    <n v="0.05"/>
    <s v="Credit Card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x v="1"/>
    <d v="1997-03-26T00:00:00"/>
    <s v="North Jamesport"/>
    <d v="2022-08-31T00:00:00"/>
    <n v="29"/>
  </r>
  <r>
    <s v="T02595"/>
    <d v="2025-03-24T00:00:00"/>
    <s v="C094"/>
    <s v="P030"/>
    <s v="S001"/>
    <n v="4"/>
    <n v="0"/>
    <s v="Bank Transfer"/>
    <n v="29.24"/>
    <n v="15.28"/>
    <s v="Fashion"/>
    <s v="Watches"/>
    <n v="116.96"/>
    <n v="61.12"/>
    <n v="55.839999999999996"/>
    <n v="0.47742818057455538"/>
    <n v="0"/>
    <n v="116.96"/>
    <n v="55.839999999999996"/>
    <x v="0"/>
    <d v="1962-10-18T00:00:00"/>
    <s v="Seanland"/>
    <d v="2025-08-07T00:00:00"/>
    <n v="63"/>
  </r>
  <r>
    <s v="T02596"/>
    <d v="2024-03-11T00:00:00"/>
    <s v="C130"/>
    <s v="P029"/>
    <s v="S001"/>
    <n v="3"/>
    <n v="0"/>
    <s v="Cash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0"/>
    <d v="1982-02-03T00:00:00"/>
    <s v="Marcchester"/>
    <d v="2024-07-15T00:00:00"/>
    <n v="44"/>
  </r>
  <r>
    <s v="T02597"/>
    <d v="2025-08-13T00:00:00"/>
    <s v="C115"/>
    <s v="P006"/>
    <s v="S005"/>
    <n v="5"/>
    <n v="0.05"/>
    <s v="Credit Card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x v="0"/>
    <d v="1960-02-25T00:00:00"/>
    <s v="Smithburgh"/>
    <d v="2023-11-12T00:00:00"/>
    <n v="66"/>
  </r>
  <r>
    <s v="T02598"/>
    <d v="2025-08-25T00:00:00"/>
    <s v="C066"/>
    <s v="P030"/>
    <s v="S002"/>
    <n v="2"/>
    <n v="0.05"/>
    <s v="Mobile Money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1"/>
    <d v="1985-09-14T00:00:00"/>
    <s v="New Randychester"/>
    <d v="2020-12-21T00:00:00"/>
    <n v="40"/>
  </r>
  <r>
    <s v="T02599"/>
    <d v="2025-05-17T00:00:00"/>
    <s v="C046"/>
    <s v="P034"/>
    <s v="S001"/>
    <n v="5"/>
    <n v="0.1"/>
    <s v="Bank Transfer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x v="0"/>
    <d v="1964-01-21T00:00:00"/>
    <s v="New Jontown"/>
    <d v="2022-06-25T00:00:00"/>
    <n v="62"/>
  </r>
  <r>
    <s v="T02600"/>
    <d v="2024-02-11T00:00:00"/>
    <s v="C024"/>
    <s v="P035"/>
    <s v="S002"/>
    <n v="1"/>
    <n v="0.05"/>
    <s v="Bank Transfer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x v="1"/>
    <d v="1961-11-25T00:00:00"/>
    <s v="North April"/>
    <d v="2023-04-20T00:00:00"/>
    <n v="64"/>
  </r>
  <r>
    <s v="T02601"/>
    <d v="2025-07-13T00:00:00"/>
    <s v="C016"/>
    <s v="P028"/>
    <s v="S002"/>
    <n v="2"/>
    <n v="0.05"/>
    <s v="Mobile Money"/>
    <n v="673.78"/>
    <n v="363.33"/>
    <s v="Electronics"/>
    <s v="Smartphone"/>
    <n v="1347.56"/>
    <n v="726.66"/>
    <n v="620.9"/>
    <n v="0.46075870462168661"/>
    <n v="67.378"/>
    <n v="1280.182"/>
    <n v="553.52200000000005"/>
    <x v="0"/>
    <d v="1976-04-27T00:00:00"/>
    <s v="Murrayborough"/>
    <d v="2022-02-21T00:00:00"/>
    <n v="50"/>
  </r>
  <r>
    <s v="T02602"/>
    <d v="2023-10-02T00:00:00"/>
    <s v="C119"/>
    <s v="P043"/>
    <s v="S001"/>
    <n v="5"/>
    <n v="0"/>
    <s v="Bank Transfer"/>
    <n v="564.41999999999996"/>
    <n v="293.95999999999998"/>
    <s v="Fashion"/>
    <s v="Accessories"/>
    <n v="2822.1"/>
    <n v="1469.8"/>
    <n v="1352.3"/>
    <n v="0.47918216930654478"/>
    <n v="0"/>
    <n v="2822.1"/>
    <n v="1352.3"/>
    <x v="0"/>
    <d v="1991-07-31T00:00:00"/>
    <s v="West Ralph"/>
    <d v="2025-03-31T00:00:00"/>
    <n v="34"/>
  </r>
  <r>
    <s v="T02603"/>
    <d v="2025-03-23T00:00:00"/>
    <s v="C163"/>
    <s v="P032"/>
    <s v="S001"/>
    <n v="2"/>
    <n v="0.15"/>
    <s v="Cash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x v="1"/>
    <d v="1985-10-08T00:00:00"/>
    <s v="Lake Lindsay"/>
    <d v="2025-08-20T00:00:00"/>
    <n v="40"/>
  </r>
  <r>
    <s v="T02604"/>
    <d v="2024-01-15T00:00:00"/>
    <s v="C114"/>
    <s v="P005"/>
    <s v="S001"/>
    <n v="4"/>
    <n v="0.05"/>
    <s v="Cash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x v="1"/>
    <d v="1980-07-04T00:00:00"/>
    <s v="Adkinsport"/>
    <d v="2025-08-23T00:00:00"/>
    <n v="45"/>
  </r>
  <r>
    <s v="T02605"/>
    <d v="2024-10-12T00:00:00"/>
    <s v="C139"/>
    <s v="P019"/>
    <s v="S005"/>
    <n v="2"/>
    <n v="0.15"/>
    <s v="Bank Transfer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0"/>
    <d v="1960-03-21T00:00:00"/>
    <s v="Whiteside"/>
    <d v="2021-09-16T00:00:00"/>
    <n v="66"/>
  </r>
  <r>
    <s v="T02606"/>
    <d v="2024-07-14T00:00:00"/>
    <s v="C146"/>
    <s v="P040"/>
    <s v="S001"/>
    <n v="5"/>
    <n v="0.15"/>
    <s v="Cash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x v="1"/>
    <d v="1997-03-26T00:00:00"/>
    <s v="North Jamesport"/>
    <d v="2022-08-31T00:00:00"/>
    <n v="29"/>
  </r>
  <r>
    <s v="T02607"/>
    <d v="2024-12-01T00:00:00"/>
    <s v="C185"/>
    <s v="P034"/>
    <s v="S004"/>
    <n v="2"/>
    <n v="0.15"/>
    <s v="Cash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1"/>
    <d v="1975-07-04T00:00:00"/>
    <s v="North Chaseborough"/>
    <d v="2024-10-06T00:00:00"/>
    <n v="50"/>
  </r>
  <r>
    <s v="T02608"/>
    <d v="2024-11-04T00:00:00"/>
    <s v="C065"/>
    <s v="P037"/>
    <s v="S004"/>
    <n v="5"/>
    <n v="0.1"/>
    <s v="Mobile Money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x v="1"/>
    <d v="1969-12-10T00:00:00"/>
    <s v="Williamhaven"/>
    <d v="2024-01-21T00:00:00"/>
    <n v="56"/>
  </r>
  <r>
    <s v="T02609"/>
    <d v="2023-12-13T00:00:00"/>
    <s v="C162"/>
    <s v="P049"/>
    <s v="S002"/>
    <n v="3"/>
    <n v="0.15"/>
    <s v="Bank Transfer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x v="0"/>
    <d v="2000-08-30T00:00:00"/>
    <s v="Ellisside"/>
    <d v="2022-06-03T00:00:00"/>
    <n v="25"/>
  </r>
  <r>
    <s v="T02610"/>
    <d v="2025-02-08T00:00:00"/>
    <s v="C166"/>
    <s v="P032"/>
    <s v="S003"/>
    <n v="3"/>
    <n v="0.05"/>
    <s v="Bank Transfer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1"/>
    <d v="2001-05-13T00:00:00"/>
    <s v="South Markbury"/>
    <d v="2023-07-10T00:00:00"/>
    <n v="25"/>
  </r>
  <r>
    <s v="T02611"/>
    <d v="2024-01-06T00:00:00"/>
    <s v="C071"/>
    <s v="P039"/>
    <s v="S005"/>
    <n v="5"/>
    <n v="0.1"/>
    <s v="Mobile Money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0"/>
    <d v="1962-06-18T00:00:00"/>
    <s v="New Manuelville"/>
    <d v="2021-05-24T00:00:00"/>
    <n v="64"/>
  </r>
  <r>
    <s v="T02612"/>
    <d v="2025-02-26T00:00:00"/>
    <s v="C029"/>
    <s v="P034"/>
    <s v="S002"/>
    <n v="4"/>
    <n v="0"/>
    <s v="Bank Transfer"/>
    <n v="428.05"/>
    <n v="246.07"/>
    <s v="Electronics"/>
    <s v="Laptop"/>
    <n v="1712.2"/>
    <n v="984.28"/>
    <n v="727.92000000000007"/>
    <n v="0.42513725032122418"/>
    <n v="0"/>
    <n v="1712.2"/>
    <n v="727.92000000000007"/>
    <x v="0"/>
    <d v="1978-05-20T00:00:00"/>
    <s v="West Charles"/>
    <d v="2021-08-30T00:00:00"/>
    <n v="48"/>
  </r>
  <r>
    <s v="T02613"/>
    <d v="2024-05-05T00:00:00"/>
    <s v="C131"/>
    <s v="P002"/>
    <s v="S004"/>
    <n v="4"/>
    <n v="0.05"/>
    <s v="Credit Card"/>
    <n v="818.76"/>
    <n v="527.62"/>
    <s v="Electronics"/>
    <s v="Television"/>
    <n v="3275.04"/>
    <n v="2110.48"/>
    <n v="1164.56"/>
    <n v="0.35558649665347597"/>
    <n v="163.75200000000001"/>
    <n v="3111.288"/>
    <n v="1000.808"/>
    <x v="0"/>
    <d v="1996-10-18T00:00:00"/>
    <s v="Williamsport"/>
    <d v="2022-12-20T00:00:00"/>
    <n v="29"/>
  </r>
  <r>
    <s v="T02614"/>
    <d v="2024-05-07T00:00:00"/>
    <s v="C017"/>
    <s v="P043"/>
    <s v="S004"/>
    <n v="3"/>
    <n v="0"/>
    <s v="Mobile Money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x v="1"/>
    <d v="1982-03-11T00:00:00"/>
    <s v="Peterside"/>
    <d v="2024-09-25T00:00:00"/>
    <n v="44"/>
  </r>
  <r>
    <s v="T02615"/>
    <d v="2024-08-15T00:00:00"/>
    <s v="C088"/>
    <s v="P011"/>
    <s v="S005"/>
    <n v="2"/>
    <n v="0.05"/>
    <s v="Cash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1"/>
    <d v="1997-10-11T00:00:00"/>
    <s v="North Christian"/>
    <d v="2022-09-12T00:00:00"/>
    <n v="28"/>
  </r>
  <r>
    <s v="T02616"/>
    <d v="2024-12-22T00:00:00"/>
    <s v="C196"/>
    <s v="P050"/>
    <s v="S002"/>
    <n v="2"/>
    <n v="0.1"/>
    <s v="Bank Transfer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x v="1"/>
    <d v="1964-04-24T00:00:00"/>
    <s v="Woodbury"/>
    <d v="2025-02-19T00:00:00"/>
    <n v="62"/>
  </r>
  <r>
    <s v="T02617"/>
    <d v="2025-06-03T00:00:00"/>
    <s v="C082"/>
    <s v="P022"/>
    <s v="S005"/>
    <n v="4"/>
    <n v="0"/>
    <s v="Bank Transfer"/>
    <n v="25.57"/>
    <n v="19.05"/>
    <s v="Groceries"/>
    <s v="Vegetables"/>
    <n v="102.28"/>
    <n v="76.2"/>
    <n v="26.08"/>
    <n v="0.25498631208447398"/>
    <n v="0"/>
    <n v="102.28"/>
    <n v="26.08"/>
    <x v="0"/>
    <d v="2003-05-11T00:00:00"/>
    <s v="Vasquezmouth"/>
    <d v="2024-06-29T00:00:00"/>
    <n v="23"/>
  </r>
  <r>
    <s v="T02618"/>
    <d v="2024-12-29T00:00:00"/>
    <s v="C157"/>
    <s v="P004"/>
    <s v="S002"/>
    <n v="5"/>
    <n v="0.05"/>
    <s v="Bank Transfer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x v="0"/>
    <d v="1965-12-16T00:00:00"/>
    <s v="Port Patriciaburgh"/>
    <d v="2022-12-22T00:00:00"/>
    <n v="60"/>
  </r>
  <r>
    <s v="T02619"/>
    <d v="2023-09-22T00:00:00"/>
    <s v="C041"/>
    <s v="P014"/>
    <s v="S002"/>
    <n v="4"/>
    <n v="0.05"/>
    <s v="Credit Card"/>
    <n v="1342.75"/>
    <n v="797.94"/>
    <s v="Fashion"/>
    <s v="Clothing"/>
    <n v="5371"/>
    <n v="3191.76"/>
    <n v="2179.2399999999998"/>
    <n v="0.40574194749581077"/>
    <n v="268.55"/>
    <n v="5102.45"/>
    <n v="1910.6899999999996"/>
    <x v="1"/>
    <d v="1980-07-03T00:00:00"/>
    <s v="North Sharontown"/>
    <d v="2023-01-24T00:00:00"/>
    <n v="45"/>
  </r>
  <r>
    <s v="T02620"/>
    <d v="2024-07-30T00:00:00"/>
    <s v="C157"/>
    <s v="P046"/>
    <s v="S002"/>
    <n v="3"/>
    <n v="0.15"/>
    <s v="Mobile Money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0"/>
    <d v="1965-12-16T00:00:00"/>
    <s v="Port Patriciaburgh"/>
    <d v="2022-12-22T00:00:00"/>
    <n v="60"/>
  </r>
  <r>
    <s v="T02621"/>
    <d v="2025-09-06T00:00:00"/>
    <s v="C200"/>
    <s v="P045"/>
    <s v="S003"/>
    <n v="2"/>
    <n v="0.1"/>
    <s v="Mobile Money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x v="0"/>
    <d v="2001-12-24T00:00:00"/>
    <s v="Jenniferbury"/>
    <d v="2025-06-24T00:00:00"/>
    <n v="24"/>
  </r>
  <r>
    <s v="T02622"/>
    <d v="2024-09-24T00:00:00"/>
    <s v="C078"/>
    <s v="P008"/>
    <s v="S003"/>
    <n v="2"/>
    <n v="0.1"/>
    <s v="Bank Transfer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0"/>
    <d v="1988-09-25T00:00:00"/>
    <s v="Craigport"/>
    <d v="2025-01-14T00:00:00"/>
    <n v="37"/>
  </r>
  <r>
    <s v="T02623"/>
    <d v="2025-07-01T00:00:00"/>
    <s v="C187"/>
    <s v="P013"/>
    <s v="S003"/>
    <n v="3"/>
    <n v="0.15"/>
    <s v="Bank Transfer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x v="0"/>
    <d v="1989-01-14T00:00:00"/>
    <s v="Gomeztown"/>
    <d v="2023-11-01T00:00:00"/>
    <n v="37"/>
  </r>
  <r>
    <s v="T02624"/>
    <d v="2025-08-15T00:00:00"/>
    <s v="C109"/>
    <s v="P030"/>
    <s v="S005"/>
    <n v="4"/>
    <n v="0.15"/>
    <s v="Cash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x v="1"/>
    <d v="2006-03-03T00:00:00"/>
    <s v="Port Fernandohaven"/>
    <d v="2021-07-29T00:00:00"/>
    <n v="20"/>
  </r>
  <r>
    <s v="T02625"/>
    <d v="2024-05-28T00:00:00"/>
    <s v="C196"/>
    <s v="P005"/>
    <s v="S004"/>
    <n v="1"/>
    <n v="0.15"/>
    <s v="Bank Transfer"/>
    <n v="1396.22"/>
    <n v="1004.09"/>
    <s v="Fashion"/>
    <s v="Bags"/>
    <n v="1396.22"/>
    <n v="1004.09"/>
    <n v="392.13"/>
    <n v="0.28085115526206472"/>
    <n v="209.43299999999999"/>
    <n v="1186.787"/>
    <n v="182.697"/>
    <x v="1"/>
    <d v="1964-04-24T00:00:00"/>
    <s v="Woodbury"/>
    <d v="2025-02-19T00:00:00"/>
    <n v="62"/>
  </r>
  <r>
    <s v="T02626"/>
    <d v="2025-05-04T00:00:00"/>
    <s v="C166"/>
    <s v="P034"/>
    <s v="S002"/>
    <n v="4"/>
    <n v="0.1"/>
    <s v="Cash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x v="1"/>
    <d v="2001-05-13T00:00:00"/>
    <s v="South Markbury"/>
    <d v="2023-07-10T00:00:00"/>
    <n v="25"/>
  </r>
  <r>
    <s v="T02627"/>
    <d v="2024-08-31T00:00:00"/>
    <s v="C181"/>
    <s v="P046"/>
    <s v="S002"/>
    <n v="2"/>
    <n v="0.1"/>
    <s v="Bank Transfer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x v="1"/>
    <d v="1972-11-28T00:00:00"/>
    <s v="Port Bryce"/>
    <d v="2024-12-12T00:00:00"/>
    <n v="53"/>
  </r>
  <r>
    <s v="T02628"/>
    <d v="2024-06-03T00:00:00"/>
    <s v="C096"/>
    <s v="P030"/>
    <s v="S001"/>
    <n v="3"/>
    <n v="0.15"/>
    <s v="Mobile Money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x v="0"/>
    <d v="1989-01-06T00:00:00"/>
    <s v="Lake Amanda"/>
    <d v="2021-10-27T00:00:00"/>
    <n v="37"/>
  </r>
  <r>
    <s v="T02629"/>
    <d v="2024-06-21T00:00:00"/>
    <s v="C084"/>
    <s v="P026"/>
    <s v="S005"/>
    <n v="5"/>
    <n v="0.05"/>
    <s v="Credit Card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x v="0"/>
    <d v="1972-03-19T00:00:00"/>
    <s v="Meyersstad"/>
    <d v="2024-09-04T00:00:00"/>
    <n v="54"/>
  </r>
  <r>
    <s v="T02630"/>
    <d v="2025-02-19T00:00:00"/>
    <s v="C159"/>
    <s v="P037"/>
    <s v="S005"/>
    <n v="4"/>
    <n v="0.1"/>
    <s v="Cash"/>
    <n v="1952.65"/>
    <n v="1451.27"/>
    <s v="Electronics"/>
    <s v="Television"/>
    <n v="7810.6"/>
    <n v="5805.08"/>
    <n v="2005.5200000000004"/>
    <n v="0.2567690062223133"/>
    <n v="781.06000000000006"/>
    <n v="7029.54"/>
    <n v="1224.46"/>
    <x v="0"/>
    <d v="1990-10-14T00:00:00"/>
    <s v="Joshuamouth"/>
    <d v="2022-01-26T00:00:00"/>
    <n v="35"/>
  </r>
  <r>
    <s v="T02631"/>
    <d v="2024-05-18T00:00:00"/>
    <s v="C020"/>
    <s v="P006"/>
    <s v="S002"/>
    <n v="2"/>
    <n v="0.1"/>
    <s v="Mobile Money"/>
    <n v="318.05"/>
    <n v="187.34"/>
    <s v="Groceries"/>
    <s v="Fruits"/>
    <n v="636.1"/>
    <n v="374.68"/>
    <n v="261.42"/>
    <n v="0.41097311743436565"/>
    <n v="63.610000000000007"/>
    <n v="572.49"/>
    <n v="197.81"/>
    <x v="1"/>
    <d v="1982-06-26T00:00:00"/>
    <s v="Travisstad"/>
    <d v="2024-04-19T00:00:00"/>
    <n v="43"/>
  </r>
  <r>
    <s v="T02632"/>
    <d v="2024-11-18T00:00:00"/>
    <s v="C185"/>
    <s v="P007"/>
    <s v="S005"/>
    <n v="4"/>
    <n v="0"/>
    <s v="Mobile Money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75-07-04T00:00:00"/>
    <s v="North Chaseborough"/>
    <d v="2024-10-06T00:00:00"/>
    <n v="50"/>
  </r>
  <r>
    <s v="T02633"/>
    <d v="2024-10-16T00:00:00"/>
    <s v="C177"/>
    <s v="P009"/>
    <s v="S004"/>
    <n v="2"/>
    <n v="0.1"/>
    <s v="Mobile Money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1"/>
    <d v="1985-01-05T00:00:00"/>
    <s v="South James"/>
    <d v="2022-01-23T00:00:00"/>
    <n v="41"/>
  </r>
  <r>
    <s v="T02634"/>
    <d v="2023-11-25T00:00:00"/>
    <s v="C016"/>
    <s v="P027"/>
    <s v="S001"/>
    <n v="1"/>
    <n v="0.1"/>
    <s v="Bank Transfer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0"/>
    <d v="1976-04-27T00:00:00"/>
    <s v="Murrayborough"/>
    <d v="2022-02-21T00:00:00"/>
    <n v="50"/>
  </r>
  <r>
    <s v="T02635"/>
    <d v="2024-06-12T00:00:00"/>
    <s v="C138"/>
    <s v="P034"/>
    <s v="S003"/>
    <n v="4"/>
    <n v="0.1"/>
    <s v="Cash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x v="1"/>
    <d v="1961-09-28T00:00:00"/>
    <s v="Melissaberg"/>
    <d v="2021-05-10T00:00:00"/>
    <n v="64"/>
  </r>
  <r>
    <s v="T02636"/>
    <d v="2023-10-05T00:00:00"/>
    <s v="C121"/>
    <s v="P034"/>
    <s v="S002"/>
    <n v="1"/>
    <n v="0.1"/>
    <s v="Mobile Money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x v="0"/>
    <d v="1967-02-28T00:00:00"/>
    <s v="Sarahhaven"/>
    <d v="2021-10-11T00:00:00"/>
    <n v="59"/>
  </r>
  <r>
    <s v="T02637"/>
    <d v="2024-04-08T00:00:00"/>
    <s v="C039"/>
    <s v="P027"/>
    <s v="S002"/>
    <n v="5"/>
    <n v="0.1"/>
    <s v="Credit Card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1"/>
    <d v="1996-11-02T00:00:00"/>
    <s v="Port Sandra"/>
    <d v="2022-10-17T00:00:00"/>
    <n v="29"/>
  </r>
  <r>
    <s v="T02638"/>
    <d v="2025-08-24T00:00:00"/>
    <s v="C144"/>
    <s v="P050"/>
    <s v="S001"/>
    <n v="4"/>
    <n v="0.05"/>
    <s v="Bank Transfer"/>
    <n v="1044.6400000000001"/>
    <n v="775.07"/>
    <s v="Fashion"/>
    <s v="Footwear"/>
    <n v="4178.5600000000004"/>
    <n v="3100.28"/>
    <n v="1078.2800000000002"/>
    <n v="0.25805062030938891"/>
    <n v="208.92800000000003"/>
    <n v="3969.6320000000005"/>
    <n v="869.35200000000032"/>
    <x v="1"/>
    <d v="1963-09-02T00:00:00"/>
    <s v="North Lisa"/>
    <d v="2021-03-03T00:00:00"/>
    <n v="62"/>
  </r>
  <r>
    <s v="T02639"/>
    <d v="2024-10-09T00:00:00"/>
    <s v="C147"/>
    <s v="P014"/>
    <s v="S005"/>
    <n v="3"/>
    <n v="0.1"/>
    <s v="Cash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x v="1"/>
    <d v="1967-02-03T00:00:00"/>
    <s v="New Jason"/>
    <d v="2023-05-20T00:00:00"/>
    <n v="59"/>
  </r>
  <r>
    <s v="T02640"/>
    <d v="2023-09-16T00:00:00"/>
    <s v="C036"/>
    <s v="P024"/>
    <s v="S001"/>
    <n v="3"/>
    <n v="0.1"/>
    <s v="Mobile Money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1991-11-04T00:00:00"/>
    <s v="Ashleyview"/>
    <d v="2020-09-30T00:00:00"/>
    <n v="34"/>
  </r>
  <r>
    <s v="T02641"/>
    <d v="2025-03-15T00:00:00"/>
    <s v="C192"/>
    <s v="P008"/>
    <s v="S002"/>
    <n v="2"/>
    <n v="0.1"/>
    <s v="Mobile Money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0"/>
    <d v="2006-07-28T00:00:00"/>
    <s v="Franklinview"/>
    <d v="2023-09-26T00:00:00"/>
    <n v="19"/>
  </r>
  <r>
    <s v="T02642"/>
    <d v="2024-11-26T00:00:00"/>
    <s v="C059"/>
    <s v="P018"/>
    <s v="S004"/>
    <n v="3"/>
    <n v="0.1"/>
    <s v="Credit Card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x v="1"/>
    <d v="1963-05-11T00:00:00"/>
    <s v="New Meagan"/>
    <d v="2024-09-27T00:00:00"/>
    <n v="63"/>
  </r>
  <r>
    <s v="T02643"/>
    <d v="2024-11-26T00:00:00"/>
    <s v="C174"/>
    <s v="P031"/>
    <s v="S003"/>
    <n v="3"/>
    <n v="0"/>
    <s v="Credit Card"/>
    <n v="1095.72"/>
    <n v="822.2"/>
    <s v="Groceries"/>
    <s v="Snacks"/>
    <n v="3287.16"/>
    <n v="2466.6000000000004"/>
    <n v="820.55999999999949"/>
    <n v="0.24962581681451451"/>
    <n v="0"/>
    <n v="3287.16"/>
    <n v="820.55999999999949"/>
    <x v="0"/>
    <d v="2005-07-07T00:00:00"/>
    <s v="South Jennifer"/>
    <d v="2025-08-28T00:00:00"/>
    <n v="20"/>
  </r>
  <r>
    <s v="T02644"/>
    <d v="2024-04-26T00:00:00"/>
    <s v="C031"/>
    <s v="P047"/>
    <s v="S004"/>
    <n v="4"/>
    <n v="0.15"/>
    <s v="Mobile Money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1"/>
    <d v="2003-03-14T00:00:00"/>
    <s v="East Carrieberg"/>
    <d v="2025-08-26T00:00:00"/>
    <n v="23"/>
  </r>
  <r>
    <s v="T02645"/>
    <d v="2024-03-08T00:00:00"/>
    <s v="C013"/>
    <s v="P044"/>
    <s v="S005"/>
    <n v="1"/>
    <n v="0.1"/>
    <s v="Cash"/>
    <n v="1286.55"/>
    <n v="797.54"/>
    <s v="Fashion"/>
    <s v="Accessories"/>
    <n v="1286.55"/>
    <n v="797.54"/>
    <n v="489.01"/>
    <n v="0.380094049978625"/>
    <n v="128.655"/>
    <n v="1157.895"/>
    <n v="360.35500000000002"/>
    <x v="0"/>
    <d v="1955-01-28T00:00:00"/>
    <s v="Jillianhaven"/>
    <d v="2023-03-22T00:00:00"/>
    <n v="71"/>
  </r>
  <r>
    <s v="T02646"/>
    <d v="2024-01-10T00:00:00"/>
    <s v="C145"/>
    <s v="P042"/>
    <s v="S004"/>
    <n v="1"/>
    <n v="0.1"/>
    <s v="Mobile Money"/>
    <n v="453.62"/>
    <n v="316.63"/>
    <s v="Fashion"/>
    <s v="Clothing"/>
    <n v="453.62"/>
    <n v="316.63"/>
    <n v="136.99"/>
    <n v="0.30199285745778409"/>
    <n v="45.362000000000002"/>
    <n v="408.25799999999998"/>
    <n v="91.627999999999986"/>
    <x v="1"/>
    <d v="1959-11-07T00:00:00"/>
    <s v="Carlsonborough"/>
    <d v="2021-08-19T00:00:00"/>
    <n v="66"/>
  </r>
  <r>
    <s v="T02647"/>
    <d v="2025-07-03T00:00:00"/>
    <s v="C073"/>
    <s v="P029"/>
    <s v="S005"/>
    <n v="3"/>
    <n v="0"/>
    <s v="Cash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1"/>
    <d v="1964-12-04T00:00:00"/>
    <s v="Port Angelabury"/>
    <d v="2022-02-09T00:00:00"/>
    <n v="61"/>
  </r>
  <r>
    <s v="T02648"/>
    <d v="2025-07-29T00:00:00"/>
    <s v="C145"/>
    <s v="P023"/>
    <s v="S001"/>
    <n v="5"/>
    <n v="0"/>
    <s v="Credit Card"/>
    <n v="1878.47"/>
    <n v="1014.91"/>
    <s v="Fashion"/>
    <s v="Footwear"/>
    <n v="9392.35"/>
    <n v="5074.55"/>
    <n v="4317.8"/>
    <n v="0.45971455493034225"/>
    <n v="0"/>
    <n v="9392.35"/>
    <n v="4317.8"/>
    <x v="1"/>
    <d v="1959-11-07T00:00:00"/>
    <s v="Carlsonborough"/>
    <d v="2021-08-19T00:00:00"/>
    <n v="66"/>
  </r>
  <r>
    <s v="T02649"/>
    <d v="2025-03-19T00:00:00"/>
    <s v="C132"/>
    <s v="P012"/>
    <s v="S001"/>
    <n v="5"/>
    <n v="0.15"/>
    <s v="Credit Card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0"/>
    <d v="1958-12-24T00:00:00"/>
    <s v="Cisnerosville"/>
    <d v="2023-04-19T00:00:00"/>
    <n v="67"/>
  </r>
  <r>
    <s v="T02650"/>
    <d v="2023-10-10T00:00:00"/>
    <s v="C193"/>
    <s v="P035"/>
    <s v="S001"/>
    <n v="4"/>
    <n v="0.1"/>
    <s v="Mobile Money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69-11-06T00:00:00"/>
    <s v="North Kelly"/>
    <d v="2020-12-08T00:00:00"/>
    <n v="56"/>
  </r>
  <r>
    <s v="T02651"/>
    <d v="2025-06-18T00:00:00"/>
    <s v="C116"/>
    <s v="P037"/>
    <s v="S002"/>
    <n v="3"/>
    <n v="0"/>
    <s v="Credit Card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x v="0"/>
    <d v="1955-09-26T00:00:00"/>
    <s v="Zacharyberg"/>
    <d v="2025-07-31T00:00:00"/>
    <n v="70"/>
  </r>
  <r>
    <s v="T02652"/>
    <d v="2024-05-15T00:00:00"/>
    <s v="C166"/>
    <s v="P045"/>
    <s v="S005"/>
    <n v="3"/>
    <n v="0.15"/>
    <s v="Mobile Money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1"/>
    <d v="2001-05-13T00:00:00"/>
    <s v="South Markbury"/>
    <d v="2023-07-10T00:00:00"/>
    <n v="25"/>
  </r>
  <r>
    <s v="T02653"/>
    <d v="2023-12-25T00:00:00"/>
    <s v="C006"/>
    <s v="P021"/>
    <s v="S004"/>
    <n v="5"/>
    <n v="0.1"/>
    <s v="Cash"/>
    <n v="1227.24"/>
    <n v="977.09"/>
    <s v="Groceries"/>
    <s v="Dairy"/>
    <n v="6136.2"/>
    <n v="4885.45"/>
    <n v="1250.75"/>
    <n v="0.20383136142889738"/>
    <n v="613.62"/>
    <n v="5522.58"/>
    <n v="637.13000000000011"/>
    <x v="0"/>
    <d v="1986-10-03T00:00:00"/>
    <s v="Costaberg"/>
    <d v="2022-07-09T00:00:00"/>
    <n v="39"/>
  </r>
  <r>
    <s v="T02654"/>
    <d v="2024-05-22T00:00:00"/>
    <s v="C160"/>
    <s v="P041"/>
    <s v="S004"/>
    <n v="1"/>
    <n v="0"/>
    <s v="Credit Card"/>
    <n v="1635.01"/>
    <n v="1043.29"/>
    <s v="Electronics"/>
    <s v="Television"/>
    <n v="1635.01"/>
    <n v="1043.29"/>
    <n v="591.72"/>
    <n v="0.36190604338811383"/>
    <n v="0"/>
    <n v="1635.01"/>
    <n v="591.72"/>
    <x v="0"/>
    <d v="1991-09-10T00:00:00"/>
    <s v="Port Jacob"/>
    <d v="2021-10-27T00:00:00"/>
    <n v="34"/>
  </r>
  <r>
    <s v="T02655"/>
    <d v="2024-12-30T00:00:00"/>
    <s v="C083"/>
    <s v="P006"/>
    <s v="S004"/>
    <n v="2"/>
    <n v="0.1"/>
    <s v="Credit Card"/>
    <n v="318.05"/>
    <n v="187.34"/>
    <s v="Groceries"/>
    <s v="Fruits"/>
    <n v="636.1"/>
    <n v="374.68"/>
    <n v="261.42"/>
    <n v="0.41097311743436565"/>
    <n v="63.610000000000007"/>
    <n v="572.49"/>
    <n v="197.81"/>
    <x v="1"/>
    <d v="1981-03-29T00:00:00"/>
    <s v="West Josephport"/>
    <d v="2022-02-08T00:00:00"/>
    <n v="45"/>
  </r>
  <r>
    <s v="T02656"/>
    <d v="2025-08-03T00:00:00"/>
    <s v="C150"/>
    <s v="P032"/>
    <s v="S003"/>
    <n v="5"/>
    <n v="0.15"/>
    <s v="Credit Card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1971-06-17T00:00:00"/>
    <s v="Juliefurt"/>
    <d v="2022-10-07T00:00:00"/>
    <n v="55"/>
  </r>
  <r>
    <s v="T02657"/>
    <d v="2025-03-14T00:00:00"/>
    <s v="C198"/>
    <s v="P013"/>
    <s v="S005"/>
    <n v="3"/>
    <n v="0.05"/>
    <s v="Credit Card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x v="0"/>
    <d v="1986-01-23T00:00:00"/>
    <s v="Jessicaside"/>
    <d v="2022-12-10T00:00:00"/>
    <n v="40"/>
  </r>
  <r>
    <s v="T02658"/>
    <d v="2025-06-18T00:00:00"/>
    <s v="C198"/>
    <s v="P048"/>
    <s v="S002"/>
    <n v="2"/>
    <n v="0.1"/>
    <s v="Credit Card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0"/>
    <d v="1986-01-23T00:00:00"/>
    <s v="Jessicaside"/>
    <d v="2022-12-10T00:00:00"/>
    <n v="40"/>
  </r>
  <r>
    <s v="T02659"/>
    <d v="2024-04-19T00:00:00"/>
    <s v="C026"/>
    <s v="P037"/>
    <s v="S001"/>
    <n v="5"/>
    <n v="0"/>
    <s v="Credit Card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2004-01-04T00:00:00"/>
    <s v="Shepherdburgh"/>
    <d v="2024-09-03T00:00:00"/>
    <n v="22"/>
  </r>
  <r>
    <s v="T02660"/>
    <d v="2025-04-23T00:00:00"/>
    <s v="C139"/>
    <s v="P019"/>
    <s v="S003"/>
    <n v="1"/>
    <n v="0.1"/>
    <s v="Bank Transfer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x v="0"/>
    <d v="1960-03-21T00:00:00"/>
    <s v="Whiteside"/>
    <d v="2021-09-16T00:00:00"/>
    <n v="66"/>
  </r>
  <r>
    <s v="T02661"/>
    <d v="2024-04-28T00:00:00"/>
    <s v="C059"/>
    <s v="P011"/>
    <s v="S002"/>
    <n v="2"/>
    <n v="0.1"/>
    <s v="Credit Card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x v="1"/>
    <d v="1963-05-11T00:00:00"/>
    <s v="New Meagan"/>
    <d v="2024-09-27T00:00:00"/>
    <n v="63"/>
  </r>
  <r>
    <s v="T02662"/>
    <d v="2024-01-03T00:00:00"/>
    <s v="C109"/>
    <s v="P037"/>
    <s v="S003"/>
    <n v="2"/>
    <n v="0.05"/>
    <s v="Bank Transfer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1"/>
    <d v="2006-03-03T00:00:00"/>
    <s v="Port Fernandohaven"/>
    <d v="2021-07-29T00:00:00"/>
    <n v="20"/>
  </r>
  <r>
    <s v="T02663"/>
    <d v="2025-06-17T00:00:00"/>
    <s v="C007"/>
    <s v="P046"/>
    <s v="S002"/>
    <n v="4"/>
    <n v="0"/>
    <s v="Mobile Money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0"/>
    <d v="1985-01-11T00:00:00"/>
    <s v="West Jasmine"/>
    <d v="2021-10-13T00:00:00"/>
    <n v="41"/>
  </r>
  <r>
    <s v="T02664"/>
    <d v="2024-11-15T00:00:00"/>
    <s v="C007"/>
    <s v="P046"/>
    <s v="S004"/>
    <n v="2"/>
    <n v="0.15"/>
    <s v="Cash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x v="0"/>
    <d v="1985-01-11T00:00:00"/>
    <s v="West Jasmine"/>
    <d v="2021-10-13T00:00:00"/>
    <n v="41"/>
  </r>
  <r>
    <s v="T02665"/>
    <d v="2025-05-15T00:00:00"/>
    <s v="C115"/>
    <s v="P008"/>
    <s v="S004"/>
    <n v="4"/>
    <n v="0.05"/>
    <s v="Credit Card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0"/>
    <d v="1960-02-25T00:00:00"/>
    <s v="Smithburgh"/>
    <d v="2023-11-12T00:00:00"/>
    <n v="66"/>
  </r>
  <r>
    <s v="T02666"/>
    <d v="2024-01-29T00:00:00"/>
    <s v="C198"/>
    <s v="P049"/>
    <s v="S004"/>
    <n v="5"/>
    <n v="0"/>
    <s v="Cash"/>
    <n v="388.26"/>
    <n v="199.3"/>
    <s v="Fashion"/>
    <s v="Watches"/>
    <n v="1941.3"/>
    <n v="996.5"/>
    <n v="944.8"/>
    <n v="0.48668418070365216"/>
    <n v="0"/>
    <n v="1941.3"/>
    <n v="944.8"/>
    <x v="0"/>
    <d v="1986-01-23T00:00:00"/>
    <s v="Jessicaside"/>
    <d v="2022-12-10T00:00:00"/>
    <n v="40"/>
  </r>
  <r>
    <s v="T02667"/>
    <d v="2023-12-28T00:00:00"/>
    <s v="C045"/>
    <s v="P037"/>
    <s v="S005"/>
    <n v="5"/>
    <n v="0"/>
    <s v="Credit Card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1975-12-28T00:00:00"/>
    <s v="Zacharyfort"/>
    <d v="2023-10-09T00:00:00"/>
    <n v="50"/>
  </r>
  <r>
    <s v="T02668"/>
    <d v="2024-05-20T00:00:00"/>
    <s v="C194"/>
    <s v="P015"/>
    <s v="S002"/>
    <n v="1"/>
    <n v="0.15"/>
    <s v="Bank Transfer"/>
    <n v="270.45"/>
    <n v="187.6"/>
    <s v="Fashion"/>
    <s v="Bags"/>
    <n v="270.45"/>
    <n v="187.6"/>
    <n v="82.85"/>
    <n v="0.30634128304677388"/>
    <n v="40.567499999999995"/>
    <n v="229.88249999999999"/>
    <n v="42.282499999999999"/>
    <x v="0"/>
    <d v="2000-09-02T00:00:00"/>
    <s v="Craigshire"/>
    <d v="2022-08-05T00:00:00"/>
    <n v="25"/>
  </r>
  <r>
    <s v="T02669"/>
    <d v="2024-06-08T00:00:00"/>
    <s v="C192"/>
    <s v="P047"/>
    <s v="S003"/>
    <n v="4"/>
    <n v="0.05"/>
    <s v="Credit Card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0"/>
    <d v="2006-07-28T00:00:00"/>
    <s v="Franklinview"/>
    <d v="2023-09-26T00:00:00"/>
    <n v="19"/>
  </r>
  <r>
    <s v="T02670"/>
    <d v="2023-12-17T00:00:00"/>
    <s v="C024"/>
    <s v="P001"/>
    <s v="S005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61-11-25T00:00:00"/>
    <s v="North April"/>
    <d v="2023-04-20T00:00:00"/>
    <n v="64"/>
  </r>
  <r>
    <s v="T02671"/>
    <d v="2023-10-29T00:00:00"/>
    <s v="C131"/>
    <s v="P007"/>
    <s v="S001"/>
    <n v="4"/>
    <n v="0"/>
    <s v="Cash"/>
    <n v="1474.12"/>
    <n v="764.02"/>
    <s v="Electronics"/>
    <s v="Camera"/>
    <n v="5896.48"/>
    <n v="3056.08"/>
    <n v="2840.3999999999996"/>
    <n v="0.48171112256804055"/>
    <n v="0"/>
    <n v="5896.48"/>
    <n v="2840.3999999999996"/>
    <x v="0"/>
    <d v="1996-10-18T00:00:00"/>
    <s v="Williamsport"/>
    <d v="2022-12-20T00:00:00"/>
    <n v="29"/>
  </r>
  <r>
    <s v="T02672"/>
    <d v="2025-02-06T00:00:00"/>
    <s v="C098"/>
    <s v="P014"/>
    <s v="S004"/>
    <n v="4"/>
    <n v="0"/>
    <s v="Bank Transfer"/>
    <n v="1342.75"/>
    <n v="797.94"/>
    <s v="Fashion"/>
    <s v="Clothing"/>
    <n v="5371"/>
    <n v="3191.76"/>
    <n v="2179.2399999999998"/>
    <n v="0.40574194749581077"/>
    <n v="0"/>
    <n v="5371"/>
    <n v="2179.2399999999998"/>
    <x v="1"/>
    <d v="2005-01-09T00:00:00"/>
    <s v="East Colinmouth"/>
    <d v="2023-05-22T00:00:00"/>
    <n v="21"/>
  </r>
  <r>
    <s v="T02673"/>
    <d v="2025-07-18T00:00:00"/>
    <s v="C093"/>
    <s v="P036"/>
    <s v="S003"/>
    <n v="1"/>
    <n v="0.15"/>
    <s v="Bank Transfer"/>
    <n v="1501.46"/>
    <n v="1167.73"/>
    <s v="Fashion"/>
    <s v="Watches"/>
    <n v="1501.46"/>
    <n v="1167.73"/>
    <n v="333.73"/>
    <n v="0.22227032355174298"/>
    <n v="225.21899999999999"/>
    <n v="1276.241"/>
    <n v="108.51099999999997"/>
    <x v="0"/>
    <d v="1978-04-14T00:00:00"/>
    <s v="Baldwinstad"/>
    <d v="2022-02-25T00:00:00"/>
    <n v="48"/>
  </r>
  <r>
    <s v="T02674"/>
    <d v="2025-06-12T00:00:00"/>
    <s v="C059"/>
    <s v="P009"/>
    <s v="S001"/>
    <n v="4"/>
    <n v="0.15"/>
    <s v="Cash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63-05-11T00:00:00"/>
    <s v="New Meagan"/>
    <d v="2024-09-27T00:00:00"/>
    <n v="63"/>
  </r>
  <r>
    <s v="T02675"/>
    <d v="2024-11-13T00:00:00"/>
    <s v="C071"/>
    <s v="P003"/>
    <s v="S003"/>
    <n v="1"/>
    <n v="0.05"/>
    <s v="Credit Card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0"/>
    <d v="1962-06-18T00:00:00"/>
    <s v="New Manuelville"/>
    <d v="2021-05-24T00:00:00"/>
    <n v="64"/>
  </r>
  <r>
    <s v="T02676"/>
    <d v="2024-02-01T00:00:00"/>
    <s v="C046"/>
    <s v="P005"/>
    <s v="S005"/>
    <n v="1"/>
    <n v="0.05"/>
    <s v="Credit Card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x v="0"/>
    <d v="1964-01-21T00:00:00"/>
    <s v="New Jontown"/>
    <d v="2022-06-25T00:00:00"/>
    <n v="62"/>
  </r>
  <r>
    <s v="T02677"/>
    <d v="2025-07-02T00:00:00"/>
    <s v="C036"/>
    <s v="P018"/>
    <s v="S004"/>
    <n v="1"/>
    <n v="0"/>
    <s v="Credit Card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x v="0"/>
    <d v="1991-11-04T00:00:00"/>
    <s v="Ashleyview"/>
    <d v="2020-09-30T00:00:00"/>
    <n v="34"/>
  </r>
  <r>
    <s v="T02678"/>
    <d v="2023-09-14T00:00:00"/>
    <s v="C190"/>
    <s v="P003"/>
    <s v="S003"/>
    <n v="3"/>
    <n v="0.15"/>
    <s v="Credit Card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0"/>
    <d v="1967-08-19T00:00:00"/>
    <s v="Conwayside"/>
    <d v="2023-04-10T00:00:00"/>
    <n v="58"/>
  </r>
  <r>
    <s v="T02679"/>
    <d v="2024-05-16T00:00:00"/>
    <s v="C108"/>
    <s v="P037"/>
    <s v="S002"/>
    <n v="2"/>
    <n v="0.05"/>
    <s v="Credit Card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0"/>
    <d v="1960-11-21T00:00:00"/>
    <s v="Georgetown"/>
    <d v="2022-06-08T00:00:00"/>
    <n v="65"/>
  </r>
  <r>
    <s v="T02680"/>
    <d v="2024-07-03T00:00:00"/>
    <s v="C094"/>
    <s v="P042"/>
    <s v="S001"/>
    <n v="2"/>
    <n v="0"/>
    <s v="Mobile Money"/>
    <n v="453.62"/>
    <n v="316.63"/>
    <s v="Fashion"/>
    <s v="Clothing"/>
    <n v="907.24"/>
    <n v="633.26"/>
    <n v="273.98"/>
    <n v="0.30199285745778409"/>
    <n v="0"/>
    <n v="907.24"/>
    <n v="273.98"/>
    <x v="0"/>
    <d v="1962-10-18T00:00:00"/>
    <s v="Seanland"/>
    <d v="2025-08-07T00:00:00"/>
    <n v="63"/>
  </r>
  <r>
    <s v="T02681"/>
    <d v="2024-11-22T00:00:00"/>
    <s v="C053"/>
    <s v="P006"/>
    <s v="S003"/>
    <n v="4"/>
    <n v="0.1"/>
    <s v="Bank Transfer"/>
    <n v="318.05"/>
    <n v="187.34"/>
    <s v="Groceries"/>
    <s v="Fruits"/>
    <n v="1272.2"/>
    <n v="749.36"/>
    <n v="522.84"/>
    <n v="0.41097311743436565"/>
    <n v="127.22000000000001"/>
    <n v="1144.98"/>
    <n v="395.62"/>
    <x v="1"/>
    <d v="1998-04-20T00:00:00"/>
    <s v="Lake Michaelshire"/>
    <d v="2024-04-07T00:00:00"/>
    <n v="28"/>
  </r>
  <r>
    <s v="T02682"/>
    <d v="2024-06-28T00:00:00"/>
    <s v="C160"/>
    <s v="P001"/>
    <s v="S003"/>
    <n v="1"/>
    <n v="0"/>
    <s v="Bank Transfer"/>
    <n v="1673.69"/>
    <n v="1323.38"/>
    <s v="Electronics"/>
    <s v="Camera"/>
    <n v="1673.69"/>
    <n v="1323.38"/>
    <n v="350.30999999999995"/>
    <n v="0.20930399297360916"/>
    <n v="0"/>
    <n v="1673.69"/>
    <n v="350.30999999999995"/>
    <x v="0"/>
    <d v="1991-09-10T00:00:00"/>
    <s v="Port Jacob"/>
    <d v="2021-10-27T00:00:00"/>
    <n v="34"/>
  </r>
  <r>
    <s v="T02683"/>
    <d v="2024-11-26T00:00:00"/>
    <s v="C008"/>
    <s v="P003"/>
    <s v="S004"/>
    <n v="1"/>
    <n v="0.05"/>
    <s v="Mobile Money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0"/>
    <d v="1960-11-13T00:00:00"/>
    <s v="New Michaelland"/>
    <d v="2025-03-04T00:00:00"/>
    <n v="65"/>
  </r>
  <r>
    <s v="T02684"/>
    <d v="2024-01-03T00:00:00"/>
    <s v="C012"/>
    <s v="P013"/>
    <s v="S005"/>
    <n v="4"/>
    <n v="0.05"/>
    <s v="Credit Card"/>
    <n v="1134.8"/>
    <n v="675.1"/>
    <s v="Fashion"/>
    <s v="Watches"/>
    <n v="4539.2"/>
    <n v="2700.4"/>
    <n v="1838.7999999999997"/>
    <n v="0.40509340853013742"/>
    <n v="226.96"/>
    <n v="4312.24"/>
    <n v="1611.8399999999997"/>
    <x v="0"/>
    <d v="1989-12-08T00:00:00"/>
    <s v="Lake Dawn"/>
    <d v="2021-07-16T00:00:00"/>
    <n v="36"/>
  </r>
  <r>
    <s v="T02685"/>
    <d v="2024-08-22T00:00:00"/>
    <s v="C026"/>
    <s v="P044"/>
    <s v="S001"/>
    <n v="3"/>
    <n v="0.05"/>
    <s v="Cash"/>
    <n v="1286.55"/>
    <n v="797.54"/>
    <s v="Fashion"/>
    <s v="Accessories"/>
    <n v="3859.6499999999996"/>
    <n v="2392.62"/>
    <n v="1467.0299999999997"/>
    <n v="0.38009404997862495"/>
    <n v="192.98249999999999"/>
    <n v="3666.6674999999996"/>
    <n v="1274.0474999999997"/>
    <x v="0"/>
    <d v="2004-01-04T00:00:00"/>
    <s v="Shepherdburgh"/>
    <d v="2024-09-03T00:00:00"/>
    <n v="22"/>
  </r>
  <r>
    <s v="T02686"/>
    <d v="2025-05-01T00:00:00"/>
    <s v="C108"/>
    <s v="P038"/>
    <s v="S001"/>
    <n v="1"/>
    <n v="0.15"/>
    <s v="Mobile Money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0"/>
    <d v="1960-11-21T00:00:00"/>
    <s v="Georgetown"/>
    <d v="2022-06-08T00:00:00"/>
    <n v="65"/>
  </r>
  <r>
    <s v="T02687"/>
    <d v="2024-02-10T00:00:00"/>
    <s v="C107"/>
    <s v="P030"/>
    <s v="S005"/>
    <n v="4"/>
    <n v="0.05"/>
    <s v="Cash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1"/>
    <d v="1995-10-08T00:00:00"/>
    <s v="Lake Dale"/>
    <d v="2023-07-17T00:00:00"/>
    <n v="30"/>
  </r>
  <r>
    <s v="T02688"/>
    <d v="2024-06-12T00:00:00"/>
    <s v="C080"/>
    <s v="P009"/>
    <s v="S004"/>
    <n v="4"/>
    <n v="0.1"/>
    <s v="Credit Card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1"/>
    <d v="2003-11-04T00:00:00"/>
    <s v="Markberg"/>
    <d v="2023-01-02T00:00:00"/>
    <n v="22"/>
  </r>
  <r>
    <s v="T02689"/>
    <d v="2025-07-27T00:00:00"/>
    <s v="C083"/>
    <s v="P004"/>
    <s v="S005"/>
    <n v="3"/>
    <n v="0"/>
    <s v="Mobile Money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x v="1"/>
    <d v="1981-03-29T00:00:00"/>
    <s v="West Josephport"/>
    <d v="2022-02-08T00:00:00"/>
    <n v="45"/>
  </r>
  <r>
    <s v="T02690"/>
    <d v="2025-05-17T00:00:00"/>
    <s v="C127"/>
    <s v="P010"/>
    <s v="S005"/>
    <n v="2"/>
    <n v="0.05"/>
    <s v="Credit Card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82-11-17T00:00:00"/>
    <s v="Kimland"/>
    <d v="2021-01-22T00:00:00"/>
    <n v="43"/>
  </r>
  <r>
    <s v="T02691"/>
    <d v="2025-07-08T00:00:00"/>
    <s v="C132"/>
    <s v="P023"/>
    <s v="S002"/>
    <n v="2"/>
    <n v="0.05"/>
    <s v="Cash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0"/>
    <d v="1958-12-24T00:00:00"/>
    <s v="Cisnerosville"/>
    <d v="2023-04-19T00:00:00"/>
    <n v="67"/>
  </r>
  <r>
    <s v="T02692"/>
    <d v="2025-01-01T00:00:00"/>
    <s v="C191"/>
    <s v="P044"/>
    <s v="S001"/>
    <n v="4"/>
    <n v="0.1"/>
    <s v="Cash"/>
    <n v="1286.55"/>
    <n v="797.54"/>
    <s v="Fashion"/>
    <s v="Accessories"/>
    <n v="5146.2"/>
    <n v="3190.16"/>
    <n v="1956.04"/>
    <n v="0.380094049978625"/>
    <n v="514.62"/>
    <n v="4631.58"/>
    <n v="1441.42"/>
    <x v="1"/>
    <d v="1958-07-14T00:00:00"/>
    <s v="Kristinemouth"/>
    <d v="2022-06-11T00:00:00"/>
    <n v="67"/>
  </r>
  <r>
    <s v="T02693"/>
    <d v="2024-01-06T00:00:00"/>
    <s v="C064"/>
    <s v="P050"/>
    <s v="S002"/>
    <n v="3"/>
    <n v="0.05"/>
    <s v="Bank Transfer"/>
    <n v="1044.6400000000001"/>
    <n v="775.07"/>
    <s v="Fashion"/>
    <s v="Footwear"/>
    <n v="3133.92"/>
    <n v="2325.21"/>
    <n v="808.71"/>
    <n v="0.25805062030938891"/>
    <n v="156.69600000000003"/>
    <n v="2977.2240000000002"/>
    <n v="652.01400000000012"/>
    <x v="1"/>
    <d v="1973-09-01T00:00:00"/>
    <s v="Brittanyburgh"/>
    <d v="2024-09-26T00:00:00"/>
    <n v="52"/>
  </r>
  <r>
    <s v="T02694"/>
    <d v="2023-09-23T00:00:00"/>
    <s v="C085"/>
    <s v="P044"/>
    <s v="S004"/>
    <n v="5"/>
    <n v="0.1"/>
    <s v="Credit Card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0"/>
    <d v="1979-03-23T00:00:00"/>
    <s v="New Michaelview"/>
    <d v="2023-10-11T00:00:00"/>
    <n v="47"/>
  </r>
  <r>
    <s v="T02695"/>
    <d v="2025-05-13T00:00:00"/>
    <s v="C084"/>
    <s v="P028"/>
    <s v="S004"/>
    <n v="3"/>
    <n v="0.05"/>
    <s v="Cash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x v="0"/>
    <d v="1972-03-19T00:00:00"/>
    <s v="Meyersstad"/>
    <d v="2024-09-04T00:00:00"/>
    <n v="54"/>
  </r>
  <r>
    <s v="T02696"/>
    <d v="2024-06-21T00:00:00"/>
    <s v="C192"/>
    <s v="P042"/>
    <s v="S004"/>
    <n v="1"/>
    <n v="0.05"/>
    <s v="Credit Card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x v="0"/>
    <d v="2006-07-28T00:00:00"/>
    <s v="Franklinview"/>
    <d v="2023-09-26T00:00:00"/>
    <n v="19"/>
  </r>
  <r>
    <s v="T02697"/>
    <d v="2024-03-04T00:00:00"/>
    <s v="C004"/>
    <s v="P013"/>
    <s v="S002"/>
    <n v="1"/>
    <n v="0.05"/>
    <s v="Credit Card"/>
    <n v="1134.8"/>
    <n v="675.1"/>
    <s v="Fashion"/>
    <s v="Watches"/>
    <n v="1134.8"/>
    <n v="675.1"/>
    <n v="459.69999999999993"/>
    <n v="0.40509340853013742"/>
    <n v="56.74"/>
    <n v="1078.06"/>
    <n v="402.95999999999992"/>
    <x v="0"/>
    <d v="1992-06-16T00:00:00"/>
    <s v="East Edgarborough"/>
    <d v="2024-09-09T00:00:00"/>
    <n v="34"/>
  </r>
  <r>
    <s v="T02698"/>
    <d v="2025-03-22T00:00:00"/>
    <s v="C102"/>
    <s v="P042"/>
    <s v="S003"/>
    <n v="1"/>
    <n v="0.15"/>
    <s v="Mobile Money"/>
    <n v="453.62"/>
    <n v="316.63"/>
    <s v="Fashion"/>
    <s v="Clothing"/>
    <n v="453.62"/>
    <n v="316.63"/>
    <n v="136.99"/>
    <n v="0.30199285745778409"/>
    <n v="68.042999999999992"/>
    <n v="385.577"/>
    <n v="68.947000000000003"/>
    <x v="1"/>
    <d v="1996-06-20T00:00:00"/>
    <s v="South Briantown"/>
    <d v="2023-11-12T00:00:00"/>
    <n v="30"/>
  </r>
  <r>
    <s v="T02699"/>
    <d v="2025-02-16T00:00:00"/>
    <s v="C089"/>
    <s v="P008"/>
    <s v="S002"/>
    <n v="5"/>
    <n v="0.15"/>
    <s v="Mobile Money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x v="1"/>
    <d v="1969-07-12T00:00:00"/>
    <s v="Geoffreystad"/>
    <d v="2022-11-25T00:00:00"/>
    <n v="56"/>
  </r>
  <r>
    <s v="T02700"/>
    <d v="2023-10-23T00:00:00"/>
    <s v="C055"/>
    <s v="P032"/>
    <s v="S004"/>
    <n v="5"/>
    <n v="0.1"/>
    <s v="Mobile Money"/>
    <n v="304.70999999999998"/>
    <n v="164.01"/>
    <s v="Groceries"/>
    <s v="Vegetables"/>
    <n v="1523.55"/>
    <n v="820.05"/>
    <n v="703.5"/>
    <n v="0.46175051688490698"/>
    <n v="152.35499999999999"/>
    <n v="1371.1949999999999"/>
    <n v="551.14499999999998"/>
    <x v="0"/>
    <d v="1976-07-09T00:00:00"/>
    <s v="Andersonville"/>
    <d v="2021-02-05T00:00:00"/>
    <n v="49"/>
  </r>
  <r>
    <s v="T02701"/>
    <d v="2024-01-07T00:00:00"/>
    <s v="C031"/>
    <s v="P016"/>
    <s v="S003"/>
    <n v="5"/>
    <n v="0.1"/>
    <s v="Bank Transfer"/>
    <n v="1858.75"/>
    <n v="1451.16"/>
    <s v="Fashion"/>
    <s v="Accessories"/>
    <n v="9293.75"/>
    <n v="7255.8"/>
    <n v="2037.9499999999998"/>
    <n v="0.21928177538668459"/>
    <n v="929.375"/>
    <n v="8364.375"/>
    <n v="1108.5749999999998"/>
    <x v="1"/>
    <d v="2003-03-14T00:00:00"/>
    <s v="East Carrieberg"/>
    <d v="2025-08-26T00:00:00"/>
    <n v="23"/>
  </r>
  <r>
    <s v="T02702"/>
    <d v="2024-10-04T00:00:00"/>
    <s v="C048"/>
    <s v="P050"/>
    <s v="S003"/>
    <n v="3"/>
    <n v="0.15"/>
    <s v="Mobile Money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x v="0"/>
    <d v="2004-12-30T00:00:00"/>
    <s v="Newtonborough"/>
    <d v="2022-04-10T00:00:00"/>
    <n v="21"/>
  </r>
  <r>
    <s v="T02703"/>
    <d v="2025-04-16T00:00:00"/>
    <s v="C170"/>
    <s v="P021"/>
    <s v="S001"/>
    <n v="3"/>
    <n v="0.1"/>
    <s v="Cash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x v="1"/>
    <d v="1984-05-05T00:00:00"/>
    <s v="Lake Melissaborough"/>
    <d v="2025-08-20T00:00:00"/>
    <n v="42"/>
  </r>
  <r>
    <s v="T02704"/>
    <d v="2024-04-03T00:00:00"/>
    <s v="C094"/>
    <s v="P039"/>
    <s v="S004"/>
    <n v="1"/>
    <n v="0.05"/>
    <s v="Cash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0"/>
    <d v="1962-10-18T00:00:00"/>
    <s v="Seanland"/>
    <d v="2025-08-07T00:00:00"/>
    <n v="63"/>
  </r>
  <r>
    <s v="T02705"/>
    <d v="2023-09-13T00:00:00"/>
    <s v="C059"/>
    <s v="P010"/>
    <s v="S004"/>
    <n v="1"/>
    <n v="0"/>
    <s v="Bank Transfer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1"/>
    <d v="1963-05-11T00:00:00"/>
    <s v="New Meagan"/>
    <d v="2024-09-27T00:00:00"/>
    <n v="63"/>
  </r>
  <r>
    <s v="T02706"/>
    <d v="2025-04-27T00:00:00"/>
    <s v="C033"/>
    <s v="P030"/>
    <s v="S003"/>
    <n v="3"/>
    <n v="0.15"/>
    <s v="Mobile Money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x v="1"/>
    <d v="1978-07-27T00:00:00"/>
    <s v="Lake Cody"/>
    <d v="2025-03-17T00:00:00"/>
    <n v="47"/>
  </r>
  <r>
    <s v="T02707"/>
    <d v="2024-08-16T00:00:00"/>
    <s v="C142"/>
    <s v="P005"/>
    <s v="S001"/>
    <n v="5"/>
    <n v="0.05"/>
    <s v="Mobile Money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0"/>
    <d v="2005-07-25T00:00:00"/>
    <s v="Joelborough"/>
    <d v="2020-12-27T00:00:00"/>
    <n v="20"/>
  </r>
  <r>
    <s v="T02708"/>
    <d v="2025-05-24T00:00:00"/>
    <s v="C131"/>
    <s v="P040"/>
    <s v="S002"/>
    <n v="2"/>
    <n v="0.05"/>
    <s v="Cash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x v="0"/>
    <d v="1996-10-18T00:00:00"/>
    <s v="Williamsport"/>
    <d v="2022-12-20T00:00:00"/>
    <n v="29"/>
  </r>
  <r>
    <s v="T02709"/>
    <d v="2023-12-11T00:00:00"/>
    <s v="C051"/>
    <s v="P011"/>
    <s v="S003"/>
    <n v="5"/>
    <n v="0.05"/>
    <s v="Cash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1"/>
    <d v="2004-12-19T00:00:00"/>
    <s v="Boyerstad"/>
    <d v="2024-02-25T00:00:00"/>
    <n v="21"/>
  </r>
  <r>
    <s v="T02710"/>
    <d v="2025-03-18T00:00:00"/>
    <s v="C137"/>
    <s v="P031"/>
    <s v="S003"/>
    <n v="5"/>
    <n v="0.05"/>
    <s v="Credit Card"/>
    <n v="1095.72"/>
    <n v="822.2"/>
    <s v="Groceries"/>
    <s v="Snacks"/>
    <n v="5478.6"/>
    <n v="4111"/>
    <n v="1367.6000000000004"/>
    <n v="0.24962581681451471"/>
    <n v="273.93"/>
    <n v="5204.67"/>
    <n v="1093.67"/>
    <x v="0"/>
    <d v="1984-08-05T00:00:00"/>
    <s v="Amandachester"/>
    <d v="2024-05-09T00:00:00"/>
    <n v="41"/>
  </r>
  <r>
    <s v="T02711"/>
    <d v="2023-10-12T00:00:00"/>
    <s v="C096"/>
    <s v="P018"/>
    <s v="S002"/>
    <n v="1"/>
    <n v="0.05"/>
    <s v="Credit Card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1989-01-06T00:00:00"/>
    <s v="Lake Amanda"/>
    <d v="2021-10-27T00:00:00"/>
    <n v="37"/>
  </r>
  <r>
    <s v="T02712"/>
    <d v="2025-08-08T00:00:00"/>
    <s v="C193"/>
    <s v="P050"/>
    <s v="S002"/>
    <n v="5"/>
    <n v="0.15"/>
    <s v="Credit Card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1"/>
    <d v="1969-11-06T00:00:00"/>
    <s v="North Kelly"/>
    <d v="2020-12-08T00:00:00"/>
    <n v="56"/>
  </r>
  <r>
    <s v="T02713"/>
    <d v="2024-03-07T00:00:00"/>
    <s v="C072"/>
    <s v="P028"/>
    <s v="S001"/>
    <n v="4"/>
    <n v="0.1"/>
    <s v="Mobile Money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1"/>
    <d v="1995-06-06T00:00:00"/>
    <s v="Melissashire"/>
    <d v="2022-07-02T00:00:00"/>
    <n v="31"/>
  </r>
  <r>
    <s v="T02714"/>
    <d v="2023-10-03T00:00:00"/>
    <s v="C134"/>
    <s v="P009"/>
    <s v="S004"/>
    <n v="4"/>
    <n v="0.15"/>
    <s v="Bank Transfer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1985-01-29T00:00:00"/>
    <s v="Angelaland"/>
    <d v="2025-05-22T00:00:00"/>
    <n v="41"/>
  </r>
  <r>
    <s v="T02715"/>
    <d v="2024-10-05T00:00:00"/>
    <s v="C035"/>
    <s v="P030"/>
    <s v="S003"/>
    <n v="1"/>
    <n v="0"/>
    <s v="Bank Transfer"/>
    <n v="29.24"/>
    <n v="15.28"/>
    <s v="Fashion"/>
    <s v="Watches"/>
    <n v="29.24"/>
    <n v="15.28"/>
    <n v="13.959999999999999"/>
    <n v="0.47742818057455538"/>
    <n v="0"/>
    <n v="29.24"/>
    <n v="13.959999999999999"/>
    <x v="1"/>
    <d v="1991-04-19T00:00:00"/>
    <s v="North George"/>
    <d v="2023-03-22T00:00:00"/>
    <n v="35"/>
  </r>
  <r>
    <s v="T02716"/>
    <d v="2024-01-05T00:00:00"/>
    <s v="C182"/>
    <s v="P002"/>
    <s v="S005"/>
    <n v="3"/>
    <n v="0.05"/>
    <s v="Cash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0"/>
    <d v="2004-07-25T00:00:00"/>
    <s v="East Rodney"/>
    <d v="2021-04-16T00:00:00"/>
    <n v="21"/>
  </r>
  <r>
    <s v="T02717"/>
    <d v="2024-05-02T00:00:00"/>
    <s v="C016"/>
    <s v="P045"/>
    <s v="S004"/>
    <n v="2"/>
    <n v="0.05"/>
    <s v="Mobile Money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0"/>
    <d v="1976-04-27T00:00:00"/>
    <s v="Murrayborough"/>
    <d v="2022-02-21T00:00:00"/>
    <n v="50"/>
  </r>
  <r>
    <s v="T02718"/>
    <d v="2025-04-28T00:00:00"/>
    <s v="C042"/>
    <s v="P024"/>
    <s v="S002"/>
    <n v="4"/>
    <n v="0.05"/>
    <s v="Mobile Money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x v="1"/>
    <d v="2000-02-08T00:00:00"/>
    <s v="North Teresashire"/>
    <d v="2021-11-09T00:00:00"/>
    <n v="26"/>
  </r>
  <r>
    <s v="T02719"/>
    <d v="2025-07-27T00:00:00"/>
    <s v="C101"/>
    <s v="P025"/>
    <s v="S005"/>
    <n v="2"/>
    <n v="0.05"/>
    <s v="Bank Transfer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1"/>
    <d v="1956-05-29T00:00:00"/>
    <s v="North Gary"/>
    <d v="2024-09-08T00:00:00"/>
    <n v="70"/>
  </r>
  <r>
    <s v="T02720"/>
    <d v="2025-07-30T00:00:00"/>
    <s v="C019"/>
    <s v="P031"/>
    <s v="S002"/>
    <n v="3"/>
    <n v="0.05"/>
    <s v="Mobile Money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x v="1"/>
    <d v="1998-05-16T00:00:00"/>
    <s v="Stephaniechester"/>
    <d v="2023-05-17T00:00:00"/>
    <n v="28"/>
  </r>
  <r>
    <s v="T02721"/>
    <d v="2024-09-26T00:00:00"/>
    <s v="C032"/>
    <s v="P043"/>
    <s v="S005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92-11-09T00:00:00"/>
    <s v="East Shelby"/>
    <d v="2021-01-12T00:00:00"/>
    <n v="33"/>
  </r>
  <r>
    <s v="T02722"/>
    <d v="2024-10-31T00:00:00"/>
    <s v="C037"/>
    <s v="P005"/>
    <s v="S003"/>
    <n v="3"/>
    <n v="0"/>
    <s v="Cash"/>
    <n v="1396.22"/>
    <n v="1004.09"/>
    <s v="Fashion"/>
    <s v="Bags"/>
    <n v="4188.66"/>
    <n v="3012.27"/>
    <n v="1176.3899999999999"/>
    <n v="0.28085115526206472"/>
    <n v="0"/>
    <n v="4188.66"/>
    <n v="1176.3899999999999"/>
    <x v="1"/>
    <d v="1982-08-30T00:00:00"/>
    <s v="West Melissahaven"/>
    <d v="2024-01-31T00:00:00"/>
    <n v="43"/>
  </r>
  <r>
    <s v="T02723"/>
    <d v="2025-08-27T00:00:00"/>
    <s v="C134"/>
    <s v="P006"/>
    <s v="S003"/>
    <n v="5"/>
    <n v="0"/>
    <s v="Mobile Money"/>
    <n v="318.05"/>
    <n v="187.34"/>
    <s v="Groceries"/>
    <s v="Fruits"/>
    <n v="1590.25"/>
    <n v="936.7"/>
    <n v="653.54999999999995"/>
    <n v="0.41097311743436565"/>
    <n v="0"/>
    <n v="1590.25"/>
    <n v="653.54999999999995"/>
    <x v="1"/>
    <d v="1985-01-29T00:00:00"/>
    <s v="Angelaland"/>
    <d v="2025-05-22T00:00:00"/>
    <n v="41"/>
  </r>
  <r>
    <s v="T02724"/>
    <d v="2025-09-07T00:00:00"/>
    <s v="C060"/>
    <s v="P005"/>
    <s v="S004"/>
    <n v="3"/>
    <n v="0"/>
    <s v="Mobile Money"/>
    <n v="1396.22"/>
    <n v="1004.09"/>
    <s v="Fashion"/>
    <s v="Bags"/>
    <n v="4188.66"/>
    <n v="3012.27"/>
    <n v="1176.3899999999999"/>
    <n v="0.28085115526206472"/>
    <n v="0"/>
    <n v="4188.66"/>
    <n v="1176.3899999999999"/>
    <x v="0"/>
    <d v="1997-10-09T00:00:00"/>
    <s v="Carlyberg"/>
    <d v="2025-06-15T00:00:00"/>
    <n v="28"/>
  </r>
  <r>
    <s v="T02725"/>
    <d v="2024-08-07T00:00:00"/>
    <s v="C040"/>
    <s v="P038"/>
    <s v="S001"/>
    <n v="3"/>
    <n v="0.1"/>
    <s v="Cash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0"/>
    <d v="1974-11-06T00:00:00"/>
    <s v="Port Miguel"/>
    <d v="2022-07-12T00:00:00"/>
    <n v="51"/>
  </r>
  <r>
    <s v="T02726"/>
    <d v="2025-04-27T00:00:00"/>
    <s v="C098"/>
    <s v="P036"/>
    <s v="S003"/>
    <n v="1"/>
    <n v="0.15"/>
    <s v="Mobile Money"/>
    <n v="1501.46"/>
    <n v="1167.73"/>
    <s v="Fashion"/>
    <s v="Watches"/>
    <n v="1501.46"/>
    <n v="1167.73"/>
    <n v="333.73"/>
    <n v="0.22227032355174298"/>
    <n v="225.21899999999999"/>
    <n v="1276.241"/>
    <n v="108.51099999999997"/>
    <x v="1"/>
    <d v="2005-01-09T00:00:00"/>
    <s v="East Colinmouth"/>
    <d v="2023-05-22T00:00:00"/>
    <n v="21"/>
  </r>
  <r>
    <s v="T02727"/>
    <d v="2024-06-22T00:00:00"/>
    <s v="C150"/>
    <s v="P028"/>
    <s v="S002"/>
    <n v="4"/>
    <n v="0.1"/>
    <s v="Credit Card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0"/>
    <d v="1971-06-17T00:00:00"/>
    <s v="Juliefurt"/>
    <d v="2022-10-07T00:00:00"/>
    <n v="55"/>
  </r>
  <r>
    <s v="T02728"/>
    <d v="2025-02-02T00:00:00"/>
    <s v="C134"/>
    <s v="P032"/>
    <s v="S001"/>
    <n v="1"/>
    <n v="0.1"/>
    <s v="Credit Card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1"/>
    <d v="1985-01-29T00:00:00"/>
    <s v="Angelaland"/>
    <d v="2025-05-22T00:00:00"/>
    <n v="41"/>
  </r>
  <r>
    <s v="T02729"/>
    <d v="2025-08-20T00:00:00"/>
    <s v="C171"/>
    <s v="P012"/>
    <s v="S004"/>
    <n v="4"/>
    <n v="0.15"/>
    <s v="Cash"/>
    <n v="1193.0899999999999"/>
    <n v="818.24"/>
    <s v="Electronics"/>
    <s v="Camera"/>
    <n v="4772.3599999999997"/>
    <n v="3272.96"/>
    <n v="1499.3999999999996"/>
    <n v="0.31418417722049463"/>
    <n v="715.85399999999993"/>
    <n v="4056.5059999999999"/>
    <n v="783.54599999999982"/>
    <x v="0"/>
    <d v="1993-03-15T00:00:00"/>
    <s v="Robertsborough"/>
    <d v="2025-07-28T00:00:00"/>
    <n v="33"/>
  </r>
  <r>
    <s v="T02730"/>
    <d v="2025-02-03T00:00:00"/>
    <s v="C164"/>
    <s v="P038"/>
    <s v="S001"/>
    <n v="3"/>
    <n v="0.1"/>
    <s v="Bank Transfer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0"/>
    <d v="1968-07-28T00:00:00"/>
    <s v="North Rodney"/>
    <d v="2020-12-21T00:00:00"/>
    <n v="57"/>
  </r>
  <r>
    <s v="T02731"/>
    <d v="2024-09-09T00:00:00"/>
    <s v="C164"/>
    <s v="P007"/>
    <s v="S005"/>
    <n v="3"/>
    <n v="0.15"/>
    <s v="Bank Transfer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x v="0"/>
    <d v="1968-07-28T00:00:00"/>
    <s v="North Rodney"/>
    <d v="2020-12-21T00:00:00"/>
    <n v="57"/>
  </r>
  <r>
    <s v="T02732"/>
    <d v="2024-06-01T00:00:00"/>
    <s v="C092"/>
    <s v="P007"/>
    <s v="S001"/>
    <n v="1"/>
    <n v="0"/>
    <s v="Mobile Money"/>
    <n v="1474.12"/>
    <n v="764.02"/>
    <s v="Electronics"/>
    <s v="Camera"/>
    <n v="1474.12"/>
    <n v="764.02"/>
    <n v="710.09999999999991"/>
    <n v="0.48171112256804055"/>
    <n v="0"/>
    <n v="1474.12"/>
    <n v="710.09999999999991"/>
    <x v="1"/>
    <d v="2001-11-28T00:00:00"/>
    <s v="Mendozaland"/>
    <d v="2023-12-17T00:00:00"/>
    <n v="24"/>
  </r>
  <r>
    <s v="T02733"/>
    <d v="2024-06-01T00:00:00"/>
    <s v="C063"/>
    <s v="P012"/>
    <s v="S005"/>
    <n v="4"/>
    <n v="0.05"/>
    <s v="Mobile Money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0"/>
    <d v="1973-01-07T00:00:00"/>
    <s v="West Amandashire"/>
    <d v="2023-05-29T00:00:00"/>
    <n v="53"/>
  </r>
  <r>
    <s v="T02734"/>
    <d v="2025-03-25T00:00:00"/>
    <s v="C171"/>
    <s v="P045"/>
    <s v="S003"/>
    <n v="1"/>
    <n v="0.15"/>
    <s v="Mobile Money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0"/>
    <d v="1993-03-15T00:00:00"/>
    <s v="Robertsborough"/>
    <d v="2025-07-28T00:00:00"/>
    <n v="33"/>
  </r>
  <r>
    <s v="T02735"/>
    <d v="2024-07-10T00:00:00"/>
    <s v="C156"/>
    <s v="P031"/>
    <s v="S005"/>
    <n v="4"/>
    <n v="0"/>
    <s v="Cash"/>
    <n v="1095.72"/>
    <n v="822.2"/>
    <s v="Groceries"/>
    <s v="Snacks"/>
    <n v="4382.88"/>
    <n v="3288.8"/>
    <n v="1094.08"/>
    <n v="0.24962581681451462"/>
    <n v="0"/>
    <n v="4382.88"/>
    <n v="1094.08"/>
    <x v="0"/>
    <d v="1956-11-28T00:00:00"/>
    <s v="Lisatown"/>
    <d v="2024-01-04T00:00:00"/>
    <n v="69"/>
  </r>
  <r>
    <s v="T02736"/>
    <d v="2023-09-14T00:00:00"/>
    <s v="C152"/>
    <s v="P010"/>
    <s v="S001"/>
    <n v="5"/>
    <n v="0"/>
    <s v="Cash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x v="0"/>
    <d v="1987-06-17T00:00:00"/>
    <s v="Port Jeffreyside"/>
    <d v="2021-03-06T00:00:00"/>
    <n v="39"/>
  </r>
  <r>
    <s v="T02737"/>
    <d v="2024-02-02T00:00:00"/>
    <s v="C196"/>
    <s v="P027"/>
    <s v="S002"/>
    <n v="3"/>
    <n v="0.15"/>
    <s v="Mobile Money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x v="1"/>
    <d v="1964-04-24T00:00:00"/>
    <s v="Woodbury"/>
    <d v="2025-02-19T00:00:00"/>
    <n v="62"/>
  </r>
  <r>
    <s v="T02738"/>
    <d v="2024-04-01T00:00:00"/>
    <s v="C184"/>
    <s v="P047"/>
    <s v="S001"/>
    <n v="3"/>
    <n v="0.15"/>
    <s v="Mobile Money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0"/>
    <d v="2003-04-13T00:00:00"/>
    <s v="West Katrina"/>
    <d v="2021-04-19T00:00:00"/>
    <n v="23"/>
  </r>
  <r>
    <s v="T02739"/>
    <d v="2023-12-04T00:00:00"/>
    <s v="C147"/>
    <s v="P034"/>
    <s v="S005"/>
    <n v="1"/>
    <n v="0.15"/>
    <s v="Mobile Money"/>
    <n v="428.05"/>
    <n v="246.07"/>
    <s v="Electronics"/>
    <s v="Laptop"/>
    <n v="428.05"/>
    <n v="246.07"/>
    <n v="181.98000000000002"/>
    <n v="0.42513725032122418"/>
    <n v="64.207499999999996"/>
    <n v="363.84250000000003"/>
    <n v="117.77250000000004"/>
    <x v="1"/>
    <d v="1967-02-03T00:00:00"/>
    <s v="New Jason"/>
    <d v="2023-05-20T00:00:00"/>
    <n v="59"/>
  </r>
  <r>
    <s v="T02740"/>
    <d v="2024-02-20T00:00:00"/>
    <s v="C172"/>
    <s v="P010"/>
    <s v="S001"/>
    <n v="2"/>
    <n v="0.05"/>
    <s v="Cash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77-03-14T00:00:00"/>
    <s v="New Fred"/>
    <d v="2025-06-21T00:00:00"/>
    <n v="49"/>
  </r>
  <r>
    <s v="T02741"/>
    <d v="2024-08-29T00:00:00"/>
    <s v="C162"/>
    <s v="P045"/>
    <s v="S003"/>
    <n v="1"/>
    <n v="0.1"/>
    <s v="Mobile Money"/>
    <n v="1879.08"/>
    <n v="1004.56"/>
    <s v="Groceries"/>
    <s v="Dairy"/>
    <n v="1879.08"/>
    <n v="1004.56"/>
    <n v="874.52"/>
    <n v="0.46539796070417438"/>
    <n v="187.90800000000002"/>
    <n v="1691.172"/>
    <n v="686.61200000000008"/>
    <x v="0"/>
    <d v="2000-08-30T00:00:00"/>
    <s v="Ellisside"/>
    <d v="2022-06-03T00:00:00"/>
    <n v="25"/>
  </r>
  <r>
    <s v="T02742"/>
    <d v="2025-06-04T00:00:00"/>
    <s v="C008"/>
    <s v="P025"/>
    <s v="S004"/>
    <n v="3"/>
    <n v="0.1"/>
    <s v="Bank Transfer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x v="0"/>
    <d v="1960-11-13T00:00:00"/>
    <s v="New Michaelland"/>
    <d v="2025-03-04T00:00:00"/>
    <n v="65"/>
  </r>
  <r>
    <s v="T02743"/>
    <d v="2024-12-28T00:00:00"/>
    <s v="C091"/>
    <s v="P022"/>
    <s v="S002"/>
    <n v="3"/>
    <n v="0.15"/>
    <s v="Cash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x v="0"/>
    <d v="1963-02-04T00:00:00"/>
    <s v="Port Williamhaven"/>
    <d v="2021-08-23T00:00:00"/>
    <n v="63"/>
  </r>
  <r>
    <s v="T02744"/>
    <d v="2024-02-22T00:00:00"/>
    <s v="C084"/>
    <s v="P017"/>
    <s v="S004"/>
    <n v="3"/>
    <n v="0.05"/>
    <s v="Credit Card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0"/>
    <d v="1972-03-19T00:00:00"/>
    <s v="Meyersstad"/>
    <d v="2024-09-04T00:00:00"/>
    <n v="54"/>
  </r>
  <r>
    <s v="T02745"/>
    <d v="2025-07-30T00:00:00"/>
    <s v="C143"/>
    <s v="P001"/>
    <s v="S005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1961-06-03T00:00:00"/>
    <s v="South Jameschester"/>
    <d v="2023-06-10T00:00:00"/>
    <n v="65"/>
  </r>
  <r>
    <s v="T02746"/>
    <d v="2024-10-03T00:00:00"/>
    <s v="C200"/>
    <s v="P001"/>
    <s v="S002"/>
    <n v="4"/>
    <n v="0"/>
    <s v="Bank Transfer"/>
    <n v="1673.69"/>
    <n v="1323.38"/>
    <s v="Electronics"/>
    <s v="Camera"/>
    <n v="6694.76"/>
    <n v="5293.52"/>
    <n v="1401.2399999999998"/>
    <n v="0.20930399297360916"/>
    <n v="0"/>
    <n v="6694.76"/>
    <n v="1401.2399999999998"/>
    <x v="0"/>
    <d v="2001-12-24T00:00:00"/>
    <s v="Jenniferbury"/>
    <d v="2025-06-24T00:00:00"/>
    <n v="24"/>
  </r>
  <r>
    <s v="T02747"/>
    <d v="2024-01-22T00:00:00"/>
    <s v="C091"/>
    <s v="P037"/>
    <s v="S005"/>
    <n v="5"/>
    <n v="0.05"/>
    <s v="Bank Transfer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x v="0"/>
    <d v="1963-02-04T00:00:00"/>
    <s v="Port Williamhaven"/>
    <d v="2021-08-23T00:00:00"/>
    <n v="63"/>
  </r>
  <r>
    <s v="T02748"/>
    <d v="2025-02-09T00:00:00"/>
    <s v="C079"/>
    <s v="P023"/>
    <s v="S001"/>
    <n v="1"/>
    <n v="0.15"/>
    <s v="Bank Transfer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x v="1"/>
    <d v="1979-06-15T00:00:00"/>
    <s v="North Bradleyfurt"/>
    <d v="2024-07-06T00:00:00"/>
    <n v="47"/>
  </r>
  <r>
    <s v="T02749"/>
    <d v="2024-08-27T00:00:00"/>
    <s v="C160"/>
    <s v="P028"/>
    <s v="S004"/>
    <n v="2"/>
    <n v="0.15"/>
    <s v="Credit Card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1991-09-10T00:00:00"/>
    <s v="Port Jacob"/>
    <d v="2021-10-27T00:00:00"/>
    <n v="34"/>
  </r>
  <r>
    <s v="T02750"/>
    <d v="2024-01-14T00:00:00"/>
    <s v="C068"/>
    <s v="P041"/>
    <s v="S004"/>
    <n v="3"/>
    <n v="0.1"/>
    <s v="Mobile Money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81-06-09T00:00:00"/>
    <s v="New Julia"/>
    <d v="2024-06-13T00:00:00"/>
    <n v="45"/>
  </r>
  <r>
    <s v="T02751"/>
    <d v="2024-07-06T00:00:00"/>
    <s v="C093"/>
    <s v="P042"/>
    <s v="S002"/>
    <n v="2"/>
    <n v="0.1"/>
    <s v="Cash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78-04-14T00:00:00"/>
    <s v="Baldwinstad"/>
    <d v="2022-02-25T00:00:00"/>
    <n v="48"/>
  </r>
  <r>
    <s v="T02752"/>
    <d v="2024-12-15T00:00:00"/>
    <s v="C029"/>
    <s v="P001"/>
    <s v="S002"/>
    <n v="5"/>
    <n v="0.1"/>
    <s v="Bank Transfer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x v="0"/>
    <d v="1978-05-20T00:00:00"/>
    <s v="West Charles"/>
    <d v="2021-08-30T00:00:00"/>
    <n v="48"/>
  </r>
  <r>
    <s v="T02753"/>
    <d v="2024-11-21T00:00:00"/>
    <s v="C194"/>
    <s v="P040"/>
    <s v="S005"/>
    <n v="5"/>
    <n v="0.05"/>
    <s v="Mobile Money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x v="0"/>
    <d v="2000-09-02T00:00:00"/>
    <s v="Craigshire"/>
    <d v="2022-08-05T00:00:00"/>
    <n v="25"/>
  </r>
  <r>
    <s v="T02754"/>
    <d v="2024-04-01T00:00:00"/>
    <s v="C159"/>
    <s v="P043"/>
    <s v="S001"/>
    <n v="2"/>
    <n v="0"/>
    <s v="Cash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x v="0"/>
    <d v="1990-10-14T00:00:00"/>
    <s v="Joshuamouth"/>
    <d v="2022-01-26T00:00:00"/>
    <n v="35"/>
  </r>
  <r>
    <s v="T02755"/>
    <d v="2025-01-10T00:00:00"/>
    <s v="C183"/>
    <s v="P010"/>
    <s v="S005"/>
    <n v="4"/>
    <n v="0.1"/>
    <s v="Credit Card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x v="0"/>
    <d v="1990-11-19T00:00:00"/>
    <s v="New Tiffanyberg"/>
    <d v="2021-08-27T00:00:00"/>
    <n v="35"/>
  </r>
  <r>
    <s v="T02756"/>
    <d v="2025-01-29T00:00:00"/>
    <s v="C184"/>
    <s v="P010"/>
    <s v="S003"/>
    <n v="5"/>
    <n v="0.1"/>
    <s v="Mobile Money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x v="0"/>
    <d v="2003-04-13T00:00:00"/>
    <s v="West Katrina"/>
    <d v="2021-04-19T00:00:00"/>
    <n v="23"/>
  </r>
  <r>
    <s v="T02757"/>
    <d v="2024-07-25T00:00:00"/>
    <s v="C035"/>
    <s v="P030"/>
    <s v="S004"/>
    <n v="1"/>
    <n v="0.1"/>
    <s v="Cash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1991-04-19T00:00:00"/>
    <s v="North George"/>
    <d v="2023-03-22T00:00:00"/>
    <n v="35"/>
  </r>
  <r>
    <s v="T02758"/>
    <d v="2023-11-01T00:00:00"/>
    <s v="C083"/>
    <s v="P011"/>
    <s v="S002"/>
    <n v="4"/>
    <n v="0"/>
    <s v="Credit Card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81-03-29T00:00:00"/>
    <s v="West Josephport"/>
    <d v="2022-02-08T00:00:00"/>
    <n v="45"/>
  </r>
  <r>
    <s v="T02759"/>
    <d v="2025-06-26T00:00:00"/>
    <s v="C141"/>
    <s v="P017"/>
    <s v="S002"/>
    <n v="3"/>
    <n v="0"/>
    <s v="Mobile Money"/>
    <n v="1246.1099999999999"/>
    <n v="833.52"/>
    <s v="Electronics"/>
    <s v="Headphones"/>
    <n v="3738.33"/>
    <n v="2500.56"/>
    <n v="1237.77"/>
    <n v="0.33110239063967067"/>
    <n v="0"/>
    <n v="3738.33"/>
    <n v="1237.77"/>
    <x v="1"/>
    <d v="1978-08-06T00:00:00"/>
    <s v="Allisonmouth"/>
    <d v="2024-01-07T00:00:00"/>
    <n v="47"/>
  </r>
  <r>
    <s v="T02760"/>
    <d v="2024-08-08T00:00:00"/>
    <s v="C058"/>
    <s v="P047"/>
    <s v="S002"/>
    <n v="2"/>
    <n v="0.05"/>
    <s v="Mobile Money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x v="0"/>
    <d v="2005-07-22T00:00:00"/>
    <s v="West Tinatown"/>
    <d v="2020-11-10T00:00:00"/>
    <n v="20"/>
  </r>
  <r>
    <s v="T02761"/>
    <d v="2023-12-30T00:00:00"/>
    <s v="C166"/>
    <s v="P010"/>
    <s v="S002"/>
    <n v="2"/>
    <n v="0"/>
    <s v="Bank Transfer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x v="1"/>
    <d v="2001-05-13T00:00:00"/>
    <s v="South Markbury"/>
    <d v="2023-07-10T00:00:00"/>
    <n v="25"/>
  </r>
  <r>
    <s v="T02762"/>
    <d v="2024-09-23T00:00:00"/>
    <s v="C063"/>
    <s v="P015"/>
    <s v="S001"/>
    <n v="5"/>
    <n v="0.15"/>
    <s v="Mobile Money"/>
    <n v="270.45"/>
    <n v="187.6"/>
    <s v="Fashion"/>
    <s v="Bags"/>
    <n v="1352.25"/>
    <n v="938"/>
    <n v="414.25"/>
    <n v="0.30634128304677388"/>
    <n v="202.83750000000001"/>
    <n v="1149.4124999999999"/>
    <n v="211.41249999999991"/>
    <x v="0"/>
    <d v="1973-01-07T00:00:00"/>
    <s v="West Amandashire"/>
    <d v="2023-05-29T00:00:00"/>
    <n v="53"/>
  </r>
  <r>
    <s v="T02763"/>
    <d v="2025-01-24T00:00:00"/>
    <s v="C107"/>
    <s v="P002"/>
    <s v="S005"/>
    <n v="5"/>
    <n v="0.05"/>
    <s v="Mobile Money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1"/>
    <d v="1995-10-08T00:00:00"/>
    <s v="Lake Dale"/>
    <d v="2023-07-17T00:00:00"/>
    <n v="30"/>
  </r>
  <r>
    <s v="T02764"/>
    <d v="2023-11-10T00:00:00"/>
    <s v="C048"/>
    <s v="P045"/>
    <s v="S005"/>
    <n v="5"/>
    <n v="0.15"/>
    <s v="Mobile Money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0"/>
    <d v="2004-12-30T00:00:00"/>
    <s v="Newtonborough"/>
    <d v="2022-04-10T00:00:00"/>
    <n v="21"/>
  </r>
  <r>
    <s v="T02765"/>
    <d v="2024-06-27T00:00:00"/>
    <s v="C192"/>
    <s v="P050"/>
    <s v="S003"/>
    <n v="3"/>
    <n v="0.1"/>
    <s v="Mobile Money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x v="0"/>
    <d v="2006-07-28T00:00:00"/>
    <s v="Franklinview"/>
    <d v="2023-09-26T00:00:00"/>
    <n v="19"/>
  </r>
  <r>
    <s v="T02766"/>
    <d v="2025-05-30T00:00:00"/>
    <s v="C095"/>
    <s v="P050"/>
    <s v="S003"/>
    <n v="2"/>
    <n v="0.1"/>
    <s v="Bank Transfer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x v="0"/>
    <d v="1982-08-20T00:00:00"/>
    <s v="Seanville"/>
    <d v="2020-12-19T00:00:00"/>
    <n v="43"/>
  </r>
  <r>
    <s v="T02767"/>
    <d v="2025-06-22T00:00:00"/>
    <s v="C020"/>
    <s v="P046"/>
    <s v="S002"/>
    <n v="3"/>
    <n v="0.05"/>
    <s v="Credit Card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1"/>
    <d v="1982-06-26T00:00:00"/>
    <s v="Travisstad"/>
    <d v="2024-04-19T00:00:00"/>
    <n v="43"/>
  </r>
  <r>
    <s v="T02768"/>
    <d v="2025-07-20T00:00:00"/>
    <s v="C025"/>
    <s v="P011"/>
    <s v="S005"/>
    <n v="4"/>
    <n v="0.1"/>
    <s v="Cash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x v="1"/>
    <d v="1971-03-12T00:00:00"/>
    <s v="Bradyshire"/>
    <d v="2022-01-14T00:00:00"/>
    <n v="55"/>
  </r>
  <r>
    <s v="T02769"/>
    <d v="2025-03-05T00:00:00"/>
    <s v="C155"/>
    <s v="P034"/>
    <s v="S002"/>
    <n v="3"/>
    <n v="0.05"/>
    <s v="Mobile Money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0"/>
    <d v="1965-09-20T00:00:00"/>
    <s v="Kevinshire"/>
    <d v="2024-03-23T00:00:00"/>
    <n v="60"/>
  </r>
  <r>
    <s v="T02770"/>
    <d v="2025-05-07T00:00:00"/>
    <s v="C069"/>
    <s v="P026"/>
    <s v="S005"/>
    <n v="1"/>
    <n v="0.15"/>
    <s v="Mobile Money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65-10-14T00:00:00"/>
    <s v="New Reginald"/>
    <d v="2023-01-11T00:00:00"/>
    <n v="60"/>
  </r>
  <r>
    <s v="T02771"/>
    <d v="2023-12-12T00:00:00"/>
    <s v="C128"/>
    <s v="P045"/>
    <s v="S005"/>
    <n v="4"/>
    <n v="0"/>
    <s v="Credit Card"/>
    <n v="1879.08"/>
    <n v="1004.56"/>
    <s v="Groceries"/>
    <s v="Dairy"/>
    <n v="7516.32"/>
    <n v="4018.24"/>
    <n v="3498.08"/>
    <n v="0.46539796070417438"/>
    <n v="0"/>
    <n v="7516.32"/>
    <n v="3498.08"/>
    <x v="1"/>
    <d v="1976-08-06T00:00:00"/>
    <s v="Anthonystad"/>
    <d v="2025-02-09T00:00:00"/>
    <n v="49"/>
  </r>
  <r>
    <s v="T02772"/>
    <d v="2024-05-30T00:00:00"/>
    <s v="C006"/>
    <s v="P030"/>
    <s v="S005"/>
    <n v="4"/>
    <n v="0"/>
    <s v="Bank Transfer"/>
    <n v="29.24"/>
    <n v="15.28"/>
    <s v="Fashion"/>
    <s v="Watches"/>
    <n v="116.96"/>
    <n v="61.12"/>
    <n v="55.839999999999996"/>
    <n v="0.47742818057455538"/>
    <n v="0"/>
    <n v="116.96"/>
    <n v="55.839999999999996"/>
    <x v="0"/>
    <d v="1986-10-03T00:00:00"/>
    <s v="Costaberg"/>
    <d v="2022-07-09T00:00:00"/>
    <n v="39"/>
  </r>
  <r>
    <s v="T02773"/>
    <d v="2023-11-02T00:00:00"/>
    <s v="C123"/>
    <s v="P036"/>
    <s v="S002"/>
    <n v="1"/>
    <n v="0.1"/>
    <s v="Cash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1"/>
    <d v="1989-11-06T00:00:00"/>
    <s v="Cliffordbury"/>
    <d v="2022-06-06T00:00:00"/>
    <n v="36"/>
  </r>
  <r>
    <s v="T02774"/>
    <d v="2024-01-22T00:00:00"/>
    <s v="C185"/>
    <s v="P003"/>
    <s v="S003"/>
    <n v="5"/>
    <n v="0.1"/>
    <s v="Cash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1"/>
    <d v="1975-07-04T00:00:00"/>
    <s v="North Chaseborough"/>
    <d v="2024-10-06T00:00:00"/>
    <n v="50"/>
  </r>
  <r>
    <s v="T02775"/>
    <d v="2025-07-01T00:00:00"/>
    <s v="C183"/>
    <s v="P039"/>
    <s v="S005"/>
    <n v="4"/>
    <n v="0.15"/>
    <s v="Credit Card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0"/>
    <d v="1990-11-19T00:00:00"/>
    <s v="New Tiffanyberg"/>
    <d v="2021-08-27T00:00:00"/>
    <n v="35"/>
  </r>
  <r>
    <s v="T02776"/>
    <d v="2024-08-23T00:00:00"/>
    <s v="C102"/>
    <s v="P040"/>
    <s v="S002"/>
    <n v="4"/>
    <n v="0.1"/>
    <s v="Bank Transfer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1"/>
    <d v="1996-06-20T00:00:00"/>
    <s v="South Briantown"/>
    <d v="2023-11-12T00:00:00"/>
    <n v="30"/>
  </r>
  <r>
    <s v="T02777"/>
    <d v="2024-08-13T00:00:00"/>
    <s v="C085"/>
    <s v="P043"/>
    <s v="S002"/>
    <n v="5"/>
    <n v="0.15"/>
    <s v="Credit Card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x v="0"/>
    <d v="1979-03-23T00:00:00"/>
    <s v="New Michaelview"/>
    <d v="2023-10-11T00:00:00"/>
    <n v="47"/>
  </r>
  <r>
    <s v="T02778"/>
    <d v="2024-09-01T00:00:00"/>
    <s v="C197"/>
    <s v="P021"/>
    <s v="S005"/>
    <n v="5"/>
    <n v="0.1"/>
    <s v="Cash"/>
    <n v="1227.24"/>
    <n v="977.09"/>
    <s v="Groceries"/>
    <s v="Dairy"/>
    <n v="6136.2"/>
    <n v="4885.45"/>
    <n v="1250.75"/>
    <n v="0.20383136142889738"/>
    <n v="613.62"/>
    <n v="5522.58"/>
    <n v="637.13000000000011"/>
    <x v="0"/>
    <d v="1957-09-23T00:00:00"/>
    <s v="Lake Emily"/>
    <d v="2020-11-18T00:00:00"/>
    <n v="68"/>
  </r>
  <r>
    <s v="T02779"/>
    <d v="2024-03-07T00:00:00"/>
    <s v="C157"/>
    <s v="P013"/>
    <s v="S001"/>
    <n v="3"/>
    <n v="0"/>
    <s v="Cash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65-12-16T00:00:00"/>
    <s v="Port Patriciaburgh"/>
    <d v="2022-12-22T00:00:00"/>
    <n v="60"/>
  </r>
  <r>
    <s v="T02780"/>
    <d v="2024-08-09T00:00:00"/>
    <s v="C158"/>
    <s v="P041"/>
    <s v="S001"/>
    <n v="5"/>
    <n v="0.15"/>
    <s v="Credit Card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x v="0"/>
    <d v="1981-07-24T00:00:00"/>
    <s v="Dylanmouth"/>
    <d v="2023-09-15T00:00:00"/>
    <n v="44"/>
  </r>
  <r>
    <s v="T02781"/>
    <d v="2025-09-02T00:00:00"/>
    <s v="C188"/>
    <s v="P023"/>
    <s v="S002"/>
    <n v="2"/>
    <n v="0.05"/>
    <s v="Credit Card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0"/>
    <d v="1960-11-23T00:00:00"/>
    <s v="East Danielleshire"/>
    <d v="2023-05-19T00:00:00"/>
    <n v="65"/>
  </r>
  <r>
    <s v="T02782"/>
    <d v="2025-06-18T00:00:00"/>
    <s v="C008"/>
    <s v="P045"/>
    <s v="S004"/>
    <n v="1"/>
    <n v="0.1"/>
    <s v="Cash"/>
    <n v="1879.08"/>
    <n v="1004.56"/>
    <s v="Groceries"/>
    <s v="Dairy"/>
    <n v="1879.08"/>
    <n v="1004.56"/>
    <n v="874.52"/>
    <n v="0.46539796070417438"/>
    <n v="187.90800000000002"/>
    <n v="1691.172"/>
    <n v="686.61200000000008"/>
    <x v="0"/>
    <d v="1960-11-13T00:00:00"/>
    <s v="New Michaelland"/>
    <d v="2025-03-04T00:00:00"/>
    <n v="65"/>
  </r>
  <r>
    <s v="T02783"/>
    <d v="2024-01-14T00:00:00"/>
    <s v="C025"/>
    <s v="P026"/>
    <s v="S004"/>
    <n v="5"/>
    <n v="0.15"/>
    <s v="Mobile Money"/>
    <n v="1015.76"/>
    <n v="584.4"/>
    <s v="Groceries"/>
    <s v="Dairy"/>
    <n v="5078.8"/>
    <n v="2922"/>
    <n v="2156.8000000000002"/>
    <n v="0.42466724423092073"/>
    <n v="761.82"/>
    <n v="4316.9800000000005"/>
    <n v="1394.9800000000005"/>
    <x v="1"/>
    <d v="1971-03-12T00:00:00"/>
    <s v="Bradyshire"/>
    <d v="2022-01-14T00:00:00"/>
    <n v="55"/>
  </r>
  <r>
    <s v="T02784"/>
    <d v="2025-01-24T00:00:00"/>
    <s v="C098"/>
    <s v="P009"/>
    <s v="S004"/>
    <n v="2"/>
    <n v="0.1"/>
    <s v="Credit Card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1"/>
    <d v="2005-01-09T00:00:00"/>
    <s v="East Colinmouth"/>
    <d v="2023-05-22T00:00:00"/>
    <n v="21"/>
  </r>
  <r>
    <s v="T02785"/>
    <d v="2024-02-15T00:00:00"/>
    <s v="C025"/>
    <s v="P010"/>
    <s v="S003"/>
    <n v="3"/>
    <n v="0.05"/>
    <s v="Mobile Money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1"/>
    <d v="1971-03-12T00:00:00"/>
    <s v="Bradyshire"/>
    <d v="2022-01-14T00:00:00"/>
    <n v="55"/>
  </r>
  <r>
    <s v="T02786"/>
    <d v="2024-10-03T00:00:00"/>
    <s v="C065"/>
    <s v="P045"/>
    <s v="S004"/>
    <n v="1"/>
    <n v="0.05"/>
    <s v="Bank Transfer"/>
    <n v="1879.08"/>
    <n v="1004.56"/>
    <s v="Groceries"/>
    <s v="Dairy"/>
    <n v="1879.08"/>
    <n v="1004.56"/>
    <n v="874.52"/>
    <n v="0.46539796070417438"/>
    <n v="93.954000000000008"/>
    <n v="1785.126"/>
    <n v="780.56600000000003"/>
    <x v="1"/>
    <d v="1969-12-10T00:00:00"/>
    <s v="Williamhaven"/>
    <d v="2024-01-21T00:00:00"/>
    <n v="56"/>
  </r>
  <r>
    <s v="T02787"/>
    <d v="2025-05-15T00:00:00"/>
    <s v="C103"/>
    <s v="P021"/>
    <s v="S002"/>
    <n v="2"/>
    <n v="0.1"/>
    <s v="Cash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1"/>
    <d v="1964-10-26T00:00:00"/>
    <s v="Joyceside"/>
    <d v="2021-06-04T00:00:00"/>
    <n v="61"/>
  </r>
  <r>
    <s v="T02788"/>
    <d v="2024-06-23T00:00:00"/>
    <s v="C087"/>
    <s v="P038"/>
    <s v="S004"/>
    <n v="1"/>
    <n v="0.1"/>
    <s v="Cash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x v="1"/>
    <d v="1975-06-22T00:00:00"/>
    <s v="Berrymouth"/>
    <d v="2025-07-02T00:00:00"/>
    <n v="51"/>
  </r>
  <r>
    <s v="T02789"/>
    <d v="2025-03-17T00:00:00"/>
    <s v="C156"/>
    <s v="P044"/>
    <s v="S001"/>
    <n v="5"/>
    <n v="0"/>
    <s v="Bank Transfer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1956-11-28T00:00:00"/>
    <s v="Lisatown"/>
    <d v="2024-01-04T00:00:00"/>
    <n v="69"/>
  </r>
  <r>
    <s v="T02790"/>
    <d v="2023-11-03T00:00:00"/>
    <s v="C025"/>
    <s v="P023"/>
    <s v="S002"/>
    <n v="1"/>
    <n v="0"/>
    <s v="Cash"/>
    <n v="1878.47"/>
    <n v="1014.91"/>
    <s v="Fashion"/>
    <s v="Footwear"/>
    <n v="1878.47"/>
    <n v="1014.91"/>
    <n v="863.56000000000006"/>
    <n v="0.45971455493034225"/>
    <n v="0"/>
    <n v="1878.47"/>
    <n v="863.56000000000006"/>
    <x v="1"/>
    <d v="1971-03-12T00:00:00"/>
    <s v="Bradyshire"/>
    <d v="2022-01-14T00:00:00"/>
    <n v="55"/>
  </r>
  <r>
    <s v="T02791"/>
    <d v="2025-07-19T00:00:00"/>
    <s v="C084"/>
    <s v="P027"/>
    <s v="S004"/>
    <n v="3"/>
    <n v="0"/>
    <s v="Bank Transfer"/>
    <n v="1272.23"/>
    <n v="952.65"/>
    <s v="Electronics"/>
    <s v="Smartphone"/>
    <n v="3816.69"/>
    <n v="2857.95"/>
    <n v="958.74000000000024"/>
    <n v="0.25119671757465245"/>
    <n v="0"/>
    <n v="3816.69"/>
    <n v="958.74000000000024"/>
    <x v="0"/>
    <d v="1972-03-19T00:00:00"/>
    <s v="Meyersstad"/>
    <d v="2024-09-04T00:00:00"/>
    <n v="54"/>
  </r>
  <r>
    <s v="T02792"/>
    <d v="2024-09-29T00:00:00"/>
    <s v="C018"/>
    <s v="P033"/>
    <s v="S002"/>
    <n v="2"/>
    <n v="0.15"/>
    <s v="Credit Card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0"/>
    <d v="1994-08-19T00:00:00"/>
    <s v="East William"/>
    <d v="2024-11-12T00:00:00"/>
    <n v="31"/>
  </r>
  <r>
    <s v="T02793"/>
    <d v="2024-08-25T00:00:00"/>
    <s v="C138"/>
    <s v="P037"/>
    <s v="S002"/>
    <n v="3"/>
    <n v="0"/>
    <s v="Credit Card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x v="1"/>
    <d v="1961-09-28T00:00:00"/>
    <s v="Melissaberg"/>
    <d v="2021-05-10T00:00:00"/>
    <n v="64"/>
  </r>
  <r>
    <s v="T02794"/>
    <d v="2024-04-04T00:00:00"/>
    <s v="C154"/>
    <s v="P002"/>
    <s v="S003"/>
    <n v="5"/>
    <n v="0.05"/>
    <s v="Mobile Money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0"/>
    <d v="1971-09-02T00:00:00"/>
    <s v="East Codyton"/>
    <d v="2023-11-21T00:00:00"/>
    <n v="54"/>
  </r>
  <r>
    <s v="T02795"/>
    <d v="2024-02-26T00:00:00"/>
    <s v="C181"/>
    <s v="P040"/>
    <s v="S002"/>
    <n v="5"/>
    <n v="0.05"/>
    <s v="Mobile Money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x v="1"/>
    <d v="1972-11-28T00:00:00"/>
    <s v="Port Bryce"/>
    <d v="2024-12-12T00:00:00"/>
    <n v="53"/>
  </r>
  <r>
    <s v="T02796"/>
    <d v="2023-11-15T00:00:00"/>
    <s v="C008"/>
    <s v="P012"/>
    <s v="S005"/>
    <n v="1"/>
    <n v="0"/>
    <s v="Bank Transfer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x v="0"/>
    <d v="1960-11-13T00:00:00"/>
    <s v="New Michaelland"/>
    <d v="2025-03-04T00:00:00"/>
    <n v="65"/>
  </r>
  <r>
    <s v="T02797"/>
    <d v="2023-11-06T00:00:00"/>
    <s v="C075"/>
    <s v="P024"/>
    <s v="S001"/>
    <n v="3"/>
    <n v="0.05"/>
    <s v="Credit Card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x v="0"/>
    <d v="1954-09-17T00:00:00"/>
    <s v="New John"/>
    <d v="2021-05-12T00:00:00"/>
    <n v="71"/>
  </r>
  <r>
    <s v="T02798"/>
    <d v="2023-12-10T00:00:00"/>
    <s v="C026"/>
    <s v="P028"/>
    <s v="S004"/>
    <n v="2"/>
    <n v="0.05"/>
    <s v="Bank Transfer"/>
    <n v="673.78"/>
    <n v="363.33"/>
    <s v="Electronics"/>
    <s v="Smartphone"/>
    <n v="1347.56"/>
    <n v="726.66"/>
    <n v="620.9"/>
    <n v="0.46075870462168661"/>
    <n v="67.378"/>
    <n v="1280.182"/>
    <n v="553.52200000000005"/>
    <x v="0"/>
    <d v="2004-01-04T00:00:00"/>
    <s v="Shepherdburgh"/>
    <d v="2024-09-03T00:00:00"/>
    <n v="22"/>
  </r>
  <r>
    <s v="T02799"/>
    <d v="2024-06-30T00:00:00"/>
    <s v="C117"/>
    <s v="P033"/>
    <s v="S005"/>
    <n v="4"/>
    <n v="0.15"/>
    <s v="Cash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1"/>
    <d v="1987-09-07T00:00:00"/>
    <s v="Lauraborough"/>
    <d v="2022-12-18T00:00:00"/>
    <n v="38"/>
  </r>
  <r>
    <s v="T02800"/>
    <d v="2024-07-18T00:00:00"/>
    <s v="C172"/>
    <s v="P008"/>
    <s v="S005"/>
    <n v="1"/>
    <n v="0.1"/>
    <s v="Credit Card"/>
    <n v="109.78"/>
    <n v="70.59"/>
    <s v="Fashion"/>
    <s v="Footwear"/>
    <n v="109.78"/>
    <n v="70.59"/>
    <n v="39.19"/>
    <n v="0.3569867006740754"/>
    <n v="10.978000000000002"/>
    <n v="98.801999999999992"/>
    <n v="28.211999999999989"/>
    <x v="1"/>
    <d v="1977-03-14T00:00:00"/>
    <s v="New Fred"/>
    <d v="2025-06-21T00:00:00"/>
    <n v="49"/>
  </r>
  <r>
    <s v="T02801"/>
    <d v="2024-02-06T00:00:00"/>
    <s v="C094"/>
    <s v="P046"/>
    <s v="S002"/>
    <n v="2"/>
    <n v="0.15"/>
    <s v="Credit Card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x v="0"/>
    <d v="1962-10-18T00:00:00"/>
    <s v="Seanland"/>
    <d v="2025-08-07T00:00:00"/>
    <n v="63"/>
  </r>
  <r>
    <s v="T02802"/>
    <d v="2025-03-23T00:00:00"/>
    <s v="C104"/>
    <s v="P002"/>
    <s v="S001"/>
    <n v="3"/>
    <n v="0"/>
    <s v="Mobile Money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0"/>
    <d v="1965-03-20T00:00:00"/>
    <s v="West Ann"/>
    <d v="2024-01-17T00:00:00"/>
    <n v="61"/>
  </r>
  <r>
    <s v="T02803"/>
    <d v="2024-01-02T00:00:00"/>
    <s v="C169"/>
    <s v="P028"/>
    <s v="S005"/>
    <n v="1"/>
    <n v="0"/>
    <s v="Bank Transfer"/>
    <n v="673.78"/>
    <n v="363.33"/>
    <s v="Electronics"/>
    <s v="Smartphone"/>
    <n v="673.78"/>
    <n v="363.33"/>
    <n v="310.45"/>
    <n v="0.46075870462168661"/>
    <n v="0"/>
    <n v="673.78"/>
    <n v="310.45"/>
    <x v="0"/>
    <d v="1967-06-15T00:00:00"/>
    <s v="Christopherburgh"/>
    <d v="2021-12-23T00:00:00"/>
    <n v="59"/>
  </r>
  <r>
    <s v="T02804"/>
    <d v="2024-02-17T00:00:00"/>
    <s v="C135"/>
    <s v="P044"/>
    <s v="S005"/>
    <n v="5"/>
    <n v="0.15"/>
    <s v="Credit Card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0"/>
    <d v="1986-03-07T00:00:00"/>
    <s v="North Charlesville"/>
    <d v="2023-09-03T00:00:00"/>
    <n v="40"/>
  </r>
  <r>
    <s v="T02805"/>
    <d v="2025-01-23T00:00:00"/>
    <s v="C073"/>
    <s v="P034"/>
    <s v="S003"/>
    <n v="2"/>
    <n v="0.15"/>
    <s v="Credit Card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1"/>
    <d v="1964-12-04T00:00:00"/>
    <s v="Port Angelabury"/>
    <d v="2022-02-09T00:00:00"/>
    <n v="61"/>
  </r>
  <r>
    <s v="T02806"/>
    <d v="2024-06-28T00:00:00"/>
    <s v="C075"/>
    <s v="P021"/>
    <s v="S004"/>
    <n v="4"/>
    <n v="0.15"/>
    <s v="Mobile Money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0"/>
    <d v="1954-09-17T00:00:00"/>
    <s v="New John"/>
    <d v="2021-05-12T00:00:00"/>
    <n v="71"/>
  </r>
  <r>
    <s v="T02807"/>
    <d v="2024-06-19T00:00:00"/>
    <s v="C022"/>
    <s v="P020"/>
    <s v="S004"/>
    <n v="1"/>
    <n v="0.15"/>
    <s v="Cash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0"/>
    <d v="1955-11-16T00:00:00"/>
    <s v="East James"/>
    <d v="2020-10-02T00:00:00"/>
    <n v="70"/>
  </r>
  <r>
    <s v="T02808"/>
    <d v="2024-01-29T00:00:00"/>
    <s v="C083"/>
    <s v="P026"/>
    <s v="S005"/>
    <n v="4"/>
    <n v="0.15"/>
    <s v="Bank Transfer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1"/>
    <d v="1981-03-29T00:00:00"/>
    <s v="West Josephport"/>
    <d v="2022-02-08T00:00:00"/>
    <n v="45"/>
  </r>
  <r>
    <s v="T02809"/>
    <d v="2025-08-05T00:00:00"/>
    <s v="C128"/>
    <s v="P026"/>
    <s v="S003"/>
    <n v="1"/>
    <n v="0"/>
    <s v="Credit Card"/>
    <n v="1015.76"/>
    <n v="584.4"/>
    <s v="Groceries"/>
    <s v="Dairy"/>
    <n v="1015.76"/>
    <n v="584.4"/>
    <n v="431.36"/>
    <n v="0.42466724423092073"/>
    <n v="0"/>
    <n v="1015.76"/>
    <n v="431.36"/>
    <x v="1"/>
    <d v="1976-08-06T00:00:00"/>
    <s v="Anthonystad"/>
    <d v="2025-02-09T00:00:00"/>
    <n v="49"/>
  </r>
  <r>
    <s v="T02810"/>
    <d v="2025-06-10T00:00:00"/>
    <s v="C023"/>
    <s v="P037"/>
    <s v="S003"/>
    <n v="5"/>
    <n v="0.05"/>
    <s v="Bank Transfer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x v="1"/>
    <d v="1972-05-09T00:00:00"/>
    <s v="New Christophermouth"/>
    <d v="2020-10-19T00:00:00"/>
    <n v="54"/>
  </r>
  <r>
    <s v="T02811"/>
    <d v="2025-02-18T00:00:00"/>
    <s v="C190"/>
    <s v="P026"/>
    <s v="S001"/>
    <n v="5"/>
    <n v="0"/>
    <s v="Cash"/>
    <n v="1015.76"/>
    <n v="584.4"/>
    <s v="Groceries"/>
    <s v="Dairy"/>
    <n v="5078.8"/>
    <n v="2922"/>
    <n v="2156.8000000000002"/>
    <n v="0.42466724423092073"/>
    <n v="0"/>
    <n v="5078.8"/>
    <n v="2156.8000000000002"/>
    <x v="0"/>
    <d v="1967-08-19T00:00:00"/>
    <s v="Conwayside"/>
    <d v="2023-04-10T00:00:00"/>
    <n v="58"/>
  </r>
  <r>
    <s v="T02812"/>
    <d v="2024-06-26T00:00:00"/>
    <s v="C078"/>
    <s v="P042"/>
    <s v="S004"/>
    <n v="2"/>
    <n v="0.1"/>
    <s v="Cash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88-09-25T00:00:00"/>
    <s v="Craigport"/>
    <d v="2025-01-14T00:00:00"/>
    <n v="37"/>
  </r>
  <r>
    <s v="T02813"/>
    <d v="2025-02-08T00:00:00"/>
    <s v="C176"/>
    <s v="P020"/>
    <s v="S004"/>
    <n v="5"/>
    <n v="0.05"/>
    <s v="Bank Transfer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x v="0"/>
    <d v="1979-10-07T00:00:00"/>
    <s v="West Amymouth"/>
    <d v="2021-07-22T00:00:00"/>
    <n v="46"/>
  </r>
  <r>
    <s v="T02814"/>
    <d v="2024-08-18T00:00:00"/>
    <s v="C175"/>
    <s v="P018"/>
    <s v="S001"/>
    <n v="2"/>
    <n v="0"/>
    <s v="Mobile Money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0"/>
    <d v="1998-01-07T00:00:00"/>
    <s v="Davidtown"/>
    <d v="2021-02-25T00:00:00"/>
    <n v="28"/>
  </r>
  <r>
    <s v="T02815"/>
    <d v="2024-12-26T00:00:00"/>
    <s v="C048"/>
    <s v="P041"/>
    <s v="S002"/>
    <n v="3"/>
    <n v="0"/>
    <s v="Credit Card"/>
    <n v="1635.01"/>
    <n v="1043.29"/>
    <s v="Electronics"/>
    <s v="Television"/>
    <n v="4905.03"/>
    <n v="3129.87"/>
    <n v="1775.1599999999999"/>
    <n v="0.36190604338811383"/>
    <n v="0"/>
    <n v="4905.03"/>
    <n v="1775.1599999999999"/>
    <x v="0"/>
    <d v="2004-12-30T00:00:00"/>
    <s v="Newtonborough"/>
    <d v="2022-04-10T00:00:00"/>
    <n v="21"/>
  </r>
  <r>
    <s v="T02816"/>
    <d v="2024-10-20T00:00:00"/>
    <s v="C127"/>
    <s v="P001"/>
    <s v="S002"/>
    <n v="5"/>
    <n v="0"/>
    <s v="Cash"/>
    <n v="1673.69"/>
    <n v="1323.38"/>
    <s v="Electronics"/>
    <s v="Camera"/>
    <n v="8368.4500000000007"/>
    <n v="6616.9000000000005"/>
    <n v="1751.5500000000002"/>
    <n v="0.20930399297360922"/>
    <n v="0"/>
    <n v="8368.4500000000007"/>
    <n v="1751.5500000000002"/>
    <x v="1"/>
    <d v="1982-11-17T00:00:00"/>
    <s v="Kimland"/>
    <d v="2021-01-22T00:00:00"/>
    <n v="43"/>
  </r>
  <r>
    <s v="T02817"/>
    <d v="2024-12-21T00:00:00"/>
    <s v="C098"/>
    <s v="P043"/>
    <s v="S002"/>
    <n v="1"/>
    <n v="0.1"/>
    <s v="Cash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1"/>
    <d v="2005-01-09T00:00:00"/>
    <s v="East Colinmouth"/>
    <d v="2023-05-22T00:00:00"/>
    <n v="21"/>
  </r>
  <r>
    <s v="T02818"/>
    <d v="2024-05-10T00:00:00"/>
    <s v="C062"/>
    <s v="P002"/>
    <s v="S003"/>
    <n v="2"/>
    <n v="0.15"/>
    <s v="Credit Card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2000-06-21T00:00:00"/>
    <s v="Turnerberg"/>
    <d v="2021-09-23T00:00:00"/>
    <n v="26"/>
  </r>
  <r>
    <s v="T02819"/>
    <d v="2024-11-20T00:00:00"/>
    <s v="C096"/>
    <s v="P023"/>
    <s v="S004"/>
    <n v="1"/>
    <n v="0.05"/>
    <s v="Credit Card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1989-01-06T00:00:00"/>
    <s v="Lake Amanda"/>
    <d v="2021-10-27T00:00:00"/>
    <n v="37"/>
  </r>
  <r>
    <s v="T02820"/>
    <d v="2025-04-14T00:00:00"/>
    <s v="C154"/>
    <s v="P043"/>
    <s v="S002"/>
    <n v="5"/>
    <n v="0.1"/>
    <s v="Mobile Money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x v="0"/>
    <d v="1971-09-02T00:00:00"/>
    <s v="East Codyton"/>
    <d v="2023-11-21T00:00:00"/>
    <n v="54"/>
  </r>
  <r>
    <s v="T02821"/>
    <d v="2025-02-08T00:00:00"/>
    <s v="C175"/>
    <s v="P025"/>
    <s v="S005"/>
    <n v="3"/>
    <n v="0.05"/>
    <s v="Bank Transfer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x v="0"/>
    <d v="1998-01-07T00:00:00"/>
    <s v="Davidtown"/>
    <d v="2021-02-25T00:00:00"/>
    <n v="28"/>
  </r>
  <r>
    <s v="T02822"/>
    <d v="2024-01-03T00:00:00"/>
    <s v="C105"/>
    <s v="P007"/>
    <s v="S001"/>
    <n v="4"/>
    <n v="0.15"/>
    <s v="Mobile Money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69-12-29T00:00:00"/>
    <s v="Morrisborough"/>
    <d v="2023-07-06T00:00:00"/>
    <n v="56"/>
  </r>
  <r>
    <s v="T02823"/>
    <d v="2024-05-11T00:00:00"/>
    <s v="C072"/>
    <s v="P020"/>
    <s v="S002"/>
    <n v="4"/>
    <n v="0.1"/>
    <s v="Cash"/>
    <n v="323.92"/>
    <n v="242.98"/>
    <s v="Fashion"/>
    <s v="Accessories"/>
    <n v="1295.68"/>
    <n v="971.92"/>
    <n v="323.7600000000001"/>
    <n v="0.24987651271918998"/>
    <n v="129.56800000000001"/>
    <n v="1166.1120000000001"/>
    <n v="194.19200000000012"/>
    <x v="1"/>
    <d v="1995-06-06T00:00:00"/>
    <s v="Melissashire"/>
    <d v="2022-07-02T00:00:00"/>
    <n v="31"/>
  </r>
  <r>
    <s v="T02824"/>
    <d v="2025-05-01T00:00:00"/>
    <s v="C161"/>
    <s v="P022"/>
    <s v="S004"/>
    <n v="1"/>
    <n v="0.15"/>
    <s v="Credit Card"/>
    <n v="25.57"/>
    <n v="19.05"/>
    <s v="Groceries"/>
    <s v="Vegetables"/>
    <n v="25.57"/>
    <n v="19.05"/>
    <n v="6.52"/>
    <n v="0.25498631208447398"/>
    <n v="3.8354999999999997"/>
    <n v="21.734500000000001"/>
    <n v="2.6844999999999999"/>
    <x v="0"/>
    <d v="1963-01-19T00:00:00"/>
    <s v="Shannontown"/>
    <d v="2023-01-31T00:00:00"/>
    <n v="63"/>
  </r>
  <r>
    <s v="T02825"/>
    <d v="2024-01-28T00:00:00"/>
    <s v="C170"/>
    <s v="P006"/>
    <s v="S002"/>
    <n v="1"/>
    <n v="0"/>
    <s v="Cash"/>
    <n v="318.05"/>
    <n v="187.34"/>
    <s v="Groceries"/>
    <s v="Fruits"/>
    <n v="318.05"/>
    <n v="187.34"/>
    <n v="130.71"/>
    <n v="0.41097311743436565"/>
    <n v="0"/>
    <n v="318.05"/>
    <n v="130.71"/>
    <x v="1"/>
    <d v="1984-05-05T00:00:00"/>
    <s v="Lake Melissaborough"/>
    <d v="2025-08-20T00:00:00"/>
    <n v="42"/>
  </r>
  <r>
    <s v="T02826"/>
    <d v="2025-05-15T00:00:00"/>
    <s v="C041"/>
    <s v="P014"/>
    <s v="S004"/>
    <n v="1"/>
    <n v="0.05"/>
    <s v="Bank Transfer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x v="1"/>
    <d v="1980-07-03T00:00:00"/>
    <s v="North Sharontown"/>
    <d v="2023-01-24T00:00:00"/>
    <n v="45"/>
  </r>
  <r>
    <s v="T02827"/>
    <d v="2023-11-19T00:00:00"/>
    <s v="C043"/>
    <s v="P017"/>
    <s v="S003"/>
    <n v="4"/>
    <n v="0.1"/>
    <s v="Bank Transfer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x v="0"/>
    <d v="1988-09-14T00:00:00"/>
    <s v="North Jonathonhaven"/>
    <d v="2023-10-14T00:00:00"/>
    <n v="37"/>
  </r>
  <r>
    <s v="T02828"/>
    <d v="2025-07-18T00:00:00"/>
    <s v="C073"/>
    <s v="P021"/>
    <s v="S005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1"/>
    <d v="1964-12-04T00:00:00"/>
    <s v="Port Angelabury"/>
    <d v="2022-02-09T00:00:00"/>
    <n v="61"/>
  </r>
  <r>
    <s v="T02829"/>
    <d v="2024-09-16T00:00:00"/>
    <s v="C102"/>
    <s v="P038"/>
    <s v="S002"/>
    <n v="1"/>
    <n v="0.15"/>
    <s v="Credit Card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1"/>
    <d v="1996-06-20T00:00:00"/>
    <s v="South Briantown"/>
    <d v="2023-11-12T00:00:00"/>
    <n v="30"/>
  </r>
  <r>
    <s v="T02830"/>
    <d v="2025-05-07T00:00:00"/>
    <s v="C033"/>
    <s v="P014"/>
    <s v="S005"/>
    <n v="1"/>
    <n v="0.15"/>
    <s v="Mobile Money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x v="1"/>
    <d v="1978-07-27T00:00:00"/>
    <s v="Lake Cody"/>
    <d v="2025-03-17T00:00:00"/>
    <n v="47"/>
  </r>
  <r>
    <s v="T02831"/>
    <d v="2025-06-07T00:00:00"/>
    <s v="C028"/>
    <s v="P033"/>
    <s v="S001"/>
    <n v="2"/>
    <n v="0"/>
    <s v="Mobile Money"/>
    <n v="1798.97"/>
    <n v="1329.15"/>
    <s v="Fashion"/>
    <s v="Accessories"/>
    <n v="3597.94"/>
    <n v="2658.3"/>
    <n v="939.63999999999987"/>
    <n v="0.26116055298309582"/>
    <n v="0"/>
    <n v="3597.94"/>
    <n v="939.63999999999987"/>
    <x v="1"/>
    <d v="1960-02-10T00:00:00"/>
    <s v="New David"/>
    <d v="2022-12-16T00:00:00"/>
    <n v="66"/>
  </r>
  <r>
    <s v="T02832"/>
    <d v="2024-08-29T00:00:00"/>
    <s v="C048"/>
    <s v="P003"/>
    <s v="S001"/>
    <n v="1"/>
    <n v="0.05"/>
    <s v="Mobile Money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0"/>
    <d v="2004-12-30T00:00:00"/>
    <s v="Newtonborough"/>
    <d v="2022-04-10T00:00:00"/>
    <n v="21"/>
  </r>
  <r>
    <s v="T02833"/>
    <d v="2024-10-02T00:00:00"/>
    <s v="C158"/>
    <s v="P006"/>
    <s v="S003"/>
    <n v="4"/>
    <n v="0.05"/>
    <s v="Mobile Money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x v="0"/>
    <d v="1981-07-24T00:00:00"/>
    <s v="Dylanmouth"/>
    <d v="2023-09-15T00:00:00"/>
    <n v="44"/>
  </r>
  <r>
    <s v="T02834"/>
    <d v="2024-08-18T00:00:00"/>
    <s v="C153"/>
    <s v="P022"/>
    <s v="S001"/>
    <n v="5"/>
    <n v="0.05"/>
    <s v="Credit Card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1"/>
    <d v="1988-04-07T00:00:00"/>
    <s v="Port Alex"/>
    <d v="2023-02-05T00:00:00"/>
    <n v="38"/>
  </r>
  <r>
    <s v="T02835"/>
    <d v="2023-11-10T00:00:00"/>
    <s v="C186"/>
    <s v="P044"/>
    <s v="S003"/>
    <n v="1"/>
    <n v="0"/>
    <s v="Credit Card"/>
    <n v="1286.55"/>
    <n v="797.54"/>
    <s v="Fashion"/>
    <s v="Accessories"/>
    <n v="1286.55"/>
    <n v="797.54"/>
    <n v="489.01"/>
    <n v="0.380094049978625"/>
    <n v="0"/>
    <n v="1286.55"/>
    <n v="489.01"/>
    <x v="1"/>
    <d v="1960-05-05T00:00:00"/>
    <s v="West Wandaland"/>
    <d v="2024-02-07T00:00:00"/>
    <n v="66"/>
  </r>
  <r>
    <s v="T02836"/>
    <d v="2024-03-08T00:00:00"/>
    <s v="C088"/>
    <s v="P034"/>
    <s v="S003"/>
    <n v="2"/>
    <n v="0.1"/>
    <s v="Mobile Money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1"/>
    <d v="1997-10-11T00:00:00"/>
    <s v="North Christian"/>
    <d v="2022-09-12T00:00:00"/>
    <n v="28"/>
  </r>
  <r>
    <s v="T02837"/>
    <d v="2025-02-26T00:00:00"/>
    <s v="C052"/>
    <s v="P031"/>
    <s v="S001"/>
    <n v="4"/>
    <n v="0.15"/>
    <s v="Credit Card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1"/>
    <d v="1991-09-11T00:00:00"/>
    <s v="Walkerfurt"/>
    <d v="2024-04-25T00:00:00"/>
    <n v="34"/>
  </r>
  <r>
    <s v="T02838"/>
    <d v="2025-02-22T00:00:00"/>
    <s v="C075"/>
    <s v="P048"/>
    <s v="S005"/>
    <n v="1"/>
    <n v="0.05"/>
    <s v="Credit Card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x v="0"/>
    <d v="1954-09-17T00:00:00"/>
    <s v="New John"/>
    <d v="2021-05-12T00:00:00"/>
    <n v="71"/>
  </r>
  <r>
    <s v="T02839"/>
    <d v="2023-12-21T00:00:00"/>
    <s v="C161"/>
    <s v="P026"/>
    <s v="S002"/>
    <n v="3"/>
    <n v="0.15"/>
    <s v="Cash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x v="0"/>
    <d v="1963-01-19T00:00:00"/>
    <s v="Shannontown"/>
    <d v="2023-01-31T00:00:00"/>
    <n v="63"/>
  </r>
  <r>
    <s v="T02840"/>
    <d v="2025-01-29T00:00:00"/>
    <s v="C113"/>
    <s v="P038"/>
    <s v="S001"/>
    <n v="2"/>
    <n v="0.1"/>
    <s v="Credit Card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1977-05-23T00:00:00"/>
    <s v="Ramosbury"/>
    <d v="2022-12-31T00:00:00"/>
    <n v="49"/>
  </r>
  <r>
    <s v="T02841"/>
    <d v="2025-08-20T00:00:00"/>
    <s v="C037"/>
    <s v="P027"/>
    <s v="S005"/>
    <n v="3"/>
    <n v="0"/>
    <s v="Cash"/>
    <n v="1272.23"/>
    <n v="952.65"/>
    <s v="Electronics"/>
    <s v="Smartphone"/>
    <n v="3816.69"/>
    <n v="2857.95"/>
    <n v="958.74000000000024"/>
    <n v="0.25119671757465245"/>
    <n v="0"/>
    <n v="3816.69"/>
    <n v="958.74000000000024"/>
    <x v="1"/>
    <d v="1982-08-30T00:00:00"/>
    <s v="West Melissahaven"/>
    <d v="2024-01-31T00:00:00"/>
    <n v="43"/>
  </r>
  <r>
    <s v="T02842"/>
    <d v="2025-03-12T00:00:00"/>
    <s v="C176"/>
    <s v="P017"/>
    <s v="S001"/>
    <n v="4"/>
    <n v="0"/>
    <s v="Credit Card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0"/>
    <d v="1979-10-07T00:00:00"/>
    <s v="West Amymouth"/>
    <d v="2021-07-22T00:00:00"/>
    <n v="46"/>
  </r>
  <r>
    <s v="T02843"/>
    <d v="2024-09-10T00:00:00"/>
    <s v="C186"/>
    <s v="P002"/>
    <s v="S003"/>
    <n v="3"/>
    <n v="0"/>
    <s v="Credit Card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1"/>
    <d v="1960-05-05T00:00:00"/>
    <s v="West Wandaland"/>
    <d v="2024-02-07T00:00:00"/>
    <n v="66"/>
  </r>
  <r>
    <s v="T02844"/>
    <d v="2024-03-07T00:00:00"/>
    <s v="C027"/>
    <s v="P011"/>
    <s v="S002"/>
    <n v="1"/>
    <n v="0.15"/>
    <s v="Cash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x v="0"/>
    <d v="1959-02-05T00:00:00"/>
    <s v="Robertmouth"/>
    <d v="2023-08-30T00:00:00"/>
    <n v="67"/>
  </r>
  <r>
    <s v="T02845"/>
    <d v="2024-06-20T00:00:00"/>
    <s v="C145"/>
    <s v="P007"/>
    <s v="S001"/>
    <n v="4"/>
    <n v="0"/>
    <s v="Credit Card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59-11-07T00:00:00"/>
    <s v="Carlsonborough"/>
    <d v="2021-08-19T00:00:00"/>
    <n v="66"/>
  </r>
  <r>
    <s v="T02846"/>
    <d v="2024-07-15T00:00:00"/>
    <s v="C196"/>
    <s v="P028"/>
    <s v="S001"/>
    <n v="5"/>
    <n v="0"/>
    <s v="Cash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x v="1"/>
    <d v="1964-04-24T00:00:00"/>
    <s v="Woodbury"/>
    <d v="2025-02-19T00:00:00"/>
    <n v="62"/>
  </r>
  <r>
    <s v="T02847"/>
    <d v="2024-08-24T00:00:00"/>
    <s v="C167"/>
    <s v="P006"/>
    <s v="S004"/>
    <n v="5"/>
    <n v="0.15"/>
    <s v="Bank Transfer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x v="1"/>
    <d v="1989-12-06T00:00:00"/>
    <s v="Wilsonland"/>
    <d v="2022-05-28T00:00:00"/>
    <n v="36"/>
  </r>
  <r>
    <s v="T02848"/>
    <d v="2025-04-01T00:00:00"/>
    <s v="C176"/>
    <s v="P032"/>
    <s v="S005"/>
    <n v="4"/>
    <n v="0.15"/>
    <s v="Credit Card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79-10-07T00:00:00"/>
    <s v="West Amymouth"/>
    <d v="2021-07-22T00:00:00"/>
    <n v="46"/>
  </r>
  <r>
    <s v="T02849"/>
    <d v="2025-05-30T00:00:00"/>
    <s v="C175"/>
    <s v="P017"/>
    <s v="S004"/>
    <n v="5"/>
    <n v="0.1"/>
    <s v="Bank Transfer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x v="0"/>
    <d v="1998-01-07T00:00:00"/>
    <s v="Davidtown"/>
    <d v="2021-02-25T00:00:00"/>
    <n v="28"/>
  </r>
  <r>
    <s v="T02850"/>
    <d v="2024-10-08T00:00:00"/>
    <s v="C163"/>
    <s v="P010"/>
    <s v="S004"/>
    <n v="4"/>
    <n v="0.05"/>
    <s v="Mobile Money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x v="1"/>
    <d v="1985-10-08T00:00:00"/>
    <s v="Lake Lindsay"/>
    <d v="2025-08-20T00:00:00"/>
    <n v="40"/>
  </r>
  <r>
    <s v="T02851"/>
    <d v="2024-09-07T00:00:00"/>
    <s v="C138"/>
    <s v="P008"/>
    <s v="S003"/>
    <n v="2"/>
    <n v="0.05"/>
    <s v="Bank Transfer"/>
    <n v="109.78"/>
    <n v="70.59"/>
    <s v="Fashion"/>
    <s v="Footwear"/>
    <n v="219.56"/>
    <n v="141.18"/>
    <n v="78.38"/>
    <n v="0.3569867006740754"/>
    <n v="10.978000000000002"/>
    <n v="208.58199999999999"/>
    <n v="67.401999999999987"/>
    <x v="1"/>
    <d v="1961-09-28T00:00:00"/>
    <s v="Melissaberg"/>
    <d v="2021-05-10T00:00:00"/>
    <n v="64"/>
  </r>
  <r>
    <s v="T02852"/>
    <d v="2023-10-15T00:00:00"/>
    <s v="C164"/>
    <s v="P014"/>
    <s v="S002"/>
    <n v="4"/>
    <n v="0.1"/>
    <s v="Credit Card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0"/>
    <d v="1968-07-28T00:00:00"/>
    <s v="North Rodney"/>
    <d v="2020-12-21T00:00:00"/>
    <n v="57"/>
  </r>
  <r>
    <s v="T02853"/>
    <d v="2024-01-18T00:00:00"/>
    <s v="C095"/>
    <s v="P030"/>
    <s v="S001"/>
    <n v="4"/>
    <n v="0.1"/>
    <s v="Credit Card"/>
    <n v="29.24"/>
    <n v="15.28"/>
    <s v="Fashion"/>
    <s v="Watches"/>
    <n v="116.96"/>
    <n v="61.12"/>
    <n v="55.839999999999996"/>
    <n v="0.47742818057455538"/>
    <n v="11.696"/>
    <n v="105.264"/>
    <n v="44.143999999999998"/>
    <x v="0"/>
    <d v="1982-08-20T00:00:00"/>
    <s v="Seanville"/>
    <d v="2020-12-19T00:00:00"/>
    <n v="43"/>
  </r>
  <r>
    <s v="T02854"/>
    <d v="2025-01-30T00:00:00"/>
    <s v="C011"/>
    <s v="P022"/>
    <s v="S004"/>
    <n v="4"/>
    <n v="0.05"/>
    <s v="Mobile Money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0"/>
    <d v="1997-03-03T00:00:00"/>
    <s v="Leburgh"/>
    <d v="2023-05-12T00:00:00"/>
    <n v="29"/>
  </r>
  <r>
    <s v="T02855"/>
    <d v="2024-07-01T00:00:00"/>
    <s v="C033"/>
    <s v="P025"/>
    <s v="S003"/>
    <n v="2"/>
    <n v="0.15"/>
    <s v="Mobile Money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x v="1"/>
    <d v="1978-07-27T00:00:00"/>
    <s v="Lake Cody"/>
    <d v="2025-03-17T00:00:00"/>
    <n v="47"/>
  </r>
  <r>
    <s v="T02856"/>
    <d v="2024-08-06T00:00:00"/>
    <s v="C107"/>
    <s v="P011"/>
    <s v="S004"/>
    <n v="4"/>
    <n v="0.15"/>
    <s v="Mobile Money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x v="1"/>
    <d v="1995-10-08T00:00:00"/>
    <s v="Lake Dale"/>
    <d v="2023-07-17T00:00:00"/>
    <n v="30"/>
  </r>
  <r>
    <s v="T02857"/>
    <d v="2024-11-01T00:00:00"/>
    <s v="C119"/>
    <s v="P049"/>
    <s v="S003"/>
    <n v="3"/>
    <n v="0.1"/>
    <s v="Mobile Money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0"/>
    <d v="1991-07-31T00:00:00"/>
    <s v="West Ralph"/>
    <d v="2025-03-31T00:00:00"/>
    <n v="34"/>
  </r>
  <r>
    <s v="T02858"/>
    <d v="2024-01-01T00:00:00"/>
    <s v="C035"/>
    <s v="P039"/>
    <s v="S005"/>
    <n v="2"/>
    <n v="0.05"/>
    <s v="Credit Card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x v="1"/>
    <d v="1991-04-19T00:00:00"/>
    <s v="North George"/>
    <d v="2023-03-22T00:00:00"/>
    <n v="35"/>
  </r>
  <r>
    <s v="T02859"/>
    <d v="2025-06-25T00:00:00"/>
    <s v="C183"/>
    <s v="P021"/>
    <s v="S002"/>
    <n v="5"/>
    <n v="0.05"/>
    <s v="Bank Transfer"/>
    <n v="1227.24"/>
    <n v="977.09"/>
    <s v="Groceries"/>
    <s v="Dairy"/>
    <n v="6136.2"/>
    <n v="4885.45"/>
    <n v="1250.75"/>
    <n v="0.20383136142889738"/>
    <n v="306.81"/>
    <n v="5829.3899999999994"/>
    <n v="943.9399999999996"/>
    <x v="0"/>
    <d v="1990-11-19T00:00:00"/>
    <s v="New Tiffanyberg"/>
    <d v="2021-08-27T00:00:00"/>
    <n v="35"/>
  </r>
  <r>
    <s v="T02860"/>
    <d v="2025-07-07T00:00:00"/>
    <s v="C119"/>
    <s v="P004"/>
    <s v="S005"/>
    <n v="4"/>
    <n v="0.1"/>
    <s v="Bank Transfer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x v="0"/>
    <d v="1991-07-31T00:00:00"/>
    <s v="West Ralph"/>
    <d v="2025-03-31T00:00:00"/>
    <n v="34"/>
  </r>
  <r>
    <s v="T02861"/>
    <d v="2024-06-22T00:00:00"/>
    <s v="C055"/>
    <s v="P036"/>
    <s v="S004"/>
    <n v="2"/>
    <n v="0.15"/>
    <s v="Cash"/>
    <n v="1501.46"/>
    <n v="1167.73"/>
    <s v="Fashion"/>
    <s v="Watches"/>
    <n v="3002.92"/>
    <n v="2335.46"/>
    <n v="667.46"/>
    <n v="0.22227032355174298"/>
    <n v="450.43799999999999"/>
    <n v="2552.482"/>
    <n v="217.02199999999993"/>
    <x v="0"/>
    <d v="1976-07-09T00:00:00"/>
    <s v="Andersonville"/>
    <d v="2021-02-05T00:00:00"/>
    <n v="49"/>
  </r>
  <r>
    <s v="T02862"/>
    <d v="2024-08-28T00:00:00"/>
    <s v="C139"/>
    <s v="P021"/>
    <s v="S004"/>
    <n v="3"/>
    <n v="0.15"/>
    <s v="Cash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x v="0"/>
    <d v="1960-03-21T00:00:00"/>
    <s v="Whiteside"/>
    <d v="2021-09-16T00:00:00"/>
    <n v="66"/>
  </r>
  <r>
    <s v="T02863"/>
    <d v="2025-06-02T00:00:00"/>
    <s v="C052"/>
    <s v="P012"/>
    <s v="S002"/>
    <n v="3"/>
    <n v="0.05"/>
    <s v="Mobile Money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1"/>
    <d v="1991-09-11T00:00:00"/>
    <s v="Walkerfurt"/>
    <d v="2024-04-25T00:00:00"/>
    <n v="34"/>
  </r>
  <r>
    <s v="T02864"/>
    <d v="2025-01-17T00:00:00"/>
    <s v="C133"/>
    <s v="P031"/>
    <s v="S004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0"/>
    <d v="1962-04-14T00:00:00"/>
    <s v="East Melissashire"/>
    <d v="2025-06-23T00:00:00"/>
    <n v="64"/>
  </r>
  <r>
    <s v="T02865"/>
    <d v="2025-02-26T00:00:00"/>
    <s v="C178"/>
    <s v="P046"/>
    <s v="S002"/>
    <n v="4"/>
    <n v="0.05"/>
    <s v="Bank Transfer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1"/>
    <d v="1960-12-05T00:00:00"/>
    <s v="East Paulburgh"/>
    <d v="2024-06-22T00:00:00"/>
    <n v="65"/>
  </r>
  <r>
    <s v="T02866"/>
    <d v="2023-11-14T00:00:00"/>
    <s v="C191"/>
    <s v="P012"/>
    <s v="S005"/>
    <n v="2"/>
    <n v="0.15"/>
    <s v="Credit Card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1"/>
    <d v="1958-07-14T00:00:00"/>
    <s v="Kristinemouth"/>
    <d v="2022-06-11T00:00:00"/>
    <n v="67"/>
  </r>
  <r>
    <s v="T02867"/>
    <d v="2023-12-25T00:00:00"/>
    <s v="C039"/>
    <s v="P010"/>
    <s v="S004"/>
    <n v="3"/>
    <n v="0.15"/>
    <s v="Credit Card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x v="1"/>
    <d v="1996-11-02T00:00:00"/>
    <s v="Port Sandra"/>
    <d v="2022-10-17T00:00:00"/>
    <n v="29"/>
  </r>
  <r>
    <s v="T02868"/>
    <d v="2024-05-03T00:00:00"/>
    <s v="C190"/>
    <s v="P021"/>
    <s v="S002"/>
    <n v="4"/>
    <n v="0.1"/>
    <s v="Cash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x v="0"/>
    <d v="1967-08-19T00:00:00"/>
    <s v="Conwayside"/>
    <d v="2023-04-10T00:00:00"/>
    <n v="58"/>
  </r>
  <r>
    <s v="T02869"/>
    <d v="2024-06-02T00:00:00"/>
    <s v="C174"/>
    <s v="P004"/>
    <s v="S001"/>
    <n v="1"/>
    <n v="0"/>
    <s v="Cash"/>
    <n v="1853.77"/>
    <n v="1363.52"/>
    <s v="Fashion"/>
    <s v="Accessories"/>
    <n v="1853.77"/>
    <n v="1363.52"/>
    <n v="490.25"/>
    <n v="0.26446107122242779"/>
    <n v="0"/>
    <n v="1853.77"/>
    <n v="490.25"/>
    <x v="0"/>
    <d v="2005-07-07T00:00:00"/>
    <s v="South Jennifer"/>
    <d v="2025-08-28T00:00:00"/>
    <n v="20"/>
  </r>
  <r>
    <s v="T02870"/>
    <d v="2024-03-31T00:00:00"/>
    <s v="C003"/>
    <s v="P005"/>
    <s v="S001"/>
    <n v="3"/>
    <n v="0"/>
    <s v="Bank Transfer"/>
    <n v="1396.22"/>
    <n v="1004.09"/>
    <s v="Fashion"/>
    <s v="Bags"/>
    <n v="4188.66"/>
    <n v="3012.27"/>
    <n v="1176.3899999999999"/>
    <n v="0.28085115526206472"/>
    <n v="0"/>
    <n v="4188.66"/>
    <n v="1176.3899999999999"/>
    <x v="1"/>
    <d v="2005-04-19T00:00:00"/>
    <s v="Port Allen"/>
    <d v="2024-02-12T00:00:00"/>
    <n v="21"/>
  </r>
  <r>
    <s v="T02871"/>
    <d v="2024-02-07T00:00:00"/>
    <s v="C092"/>
    <s v="P012"/>
    <s v="S002"/>
    <n v="2"/>
    <n v="0.05"/>
    <s v="Bank Transfer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x v="1"/>
    <d v="2001-11-28T00:00:00"/>
    <s v="Mendozaland"/>
    <d v="2023-12-17T00:00:00"/>
    <n v="24"/>
  </r>
  <r>
    <s v="T02872"/>
    <d v="2024-06-06T00:00:00"/>
    <s v="C017"/>
    <s v="P044"/>
    <s v="S003"/>
    <n v="5"/>
    <n v="0.1"/>
    <s v="Mobile Money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1"/>
    <d v="1982-03-11T00:00:00"/>
    <s v="Peterside"/>
    <d v="2024-09-25T00:00:00"/>
    <n v="44"/>
  </r>
  <r>
    <s v="T02873"/>
    <d v="2024-03-11T00:00:00"/>
    <s v="C122"/>
    <s v="P029"/>
    <s v="S003"/>
    <n v="2"/>
    <n v="0.1"/>
    <s v="Bank Transfer"/>
    <n v="1485.05"/>
    <n v="988.31"/>
    <s v="Fashion"/>
    <s v="Clothing"/>
    <n v="2970.1"/>
    <n v="1976.62"/>
    <n v="993.48"/>
    <n v="0.33449378808794317"/>
    <n v="297.01"/>
    <n v="2673.09"/>
    <n v="696.47000000000025"/>
    <x v="0"/>
    <d v="1961-10-02T00:00:00"/>
    <s v="Simonstad"/>
    <d v="2024-06-24T00:00:00"/>
    <n v="64"/>
  </r>
  <r>
    <s v="T02874"/>
    <d v="2023-12-19T00:00:00"/>
    <s v="C026"/>
    <s v="P024"/>
    <s v="S005"/>
    <n v="2"/>
    <n v="0.05"/>
    <s v="Credit Card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0"/>
    <d v="2004-01-04T00:00:00"/>
    <s v="Shepherdburgh"/>
    <d v="2024-09-03T00:00:00"/>
    <n v="22"/>
  </r>
  <r>
    <s v="T02875"/>
    <d v="2024-10-24T00:00:00"/>
    <s v="C107"/>
    <s v="P043"/>
    <s v="S001"/>
    <n v="5"/>
    <n v="0.15"/>
    <s v="Credit Card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x v="1"/>
    <d v="1995-10-08T00:00:00"/>
    <s v="Lake Dale"/>
    <d v="2023-07-17T00:00:00"/>
    <n v="30"/>
  </r>
  <r>
    <s v="T02876"/>
    <d v="2024-12-27T00:00:00"/>
    <s v="C144"/>
    <s v="P041"/>
    <s v="S005"/>
    <n v="4"/>
    <n v="0.1"/>
    <s v="Credit Card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1"/>
    <d v="1963-09-02T00:00:00"/>
    <s v="North Lisa"/>
    <d v="2021-03-03T00:00:00"/>
    <n v="62"/>
  </r>
  <r>
    <s v="T02877"/>
    <d v="2024-10-05T00:00:00"/>
    <s v="C030"/>
    <s v="P023"/>
    <s v="S002"/>
    <n v="4"/>
    <n v="0"/>
    <s v="Cash"/>
    <n v="1878.47"/>
    <n v="1014.91"/>
    <s v="Fashion"/>
    <s v="Footwear"/>
    <n v="7513.88"/>
    <n v="4059.64"/>
    <n v="3454.2400000000002"/>
    <n v="0.45971455493034225"/>
    <n v="0"/>
    <n v="7513.88"/>
    <n v="3454.2400000000002"/>
    <x v="0"/>
    <d v="2002-06-10T00:00:00"/>
    <s v="Thomashaven"/>
    <d v="2022-08-27T00:00:00"/>
    <n v="24"/>
  </r>
  <r>
    <s v="T02878"/>
    <d v="2025-06-13T00:00:00"/>
    <s v="C035"/>
    <s v="P018"/>
    <s v="S004"/>
    <n v="4"/>
    <n v="0.15"/>
    <s v="Mobile Money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x v="1"/>
    <d v="1991-04-19T00:00:00"/>
    <s v="North George"/>
    <d v="2023-03-22T00:00:00"/>
    <n v="35"/>
  </r>
  <r>
    <s v="T02879"/>
    <d v="2025-08-23T00:00:00"/>
    <s v="C044"/>
    <s v="P031"/>
    <s v="S001"/>
    <n v="5"/>
    <n v="0.1"/>
    <s v="Mobile Money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0"/>
    <d v="1961-02-14T00:00:00"/>
    <s v="Bryanside"/>
    <d v="2024-12-27T00:00:00"/>
    <n v="65"/>
  </r>
  <r>
    <s v="T02880"/>
    <d v="2025-07-28T00:00:00"/>
    <s v="C150"/>
    <s v="P002"/>
    <s v="S005"/>
    <n v="2"/>
    <n v="0.15"/>
    <s v="Cash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1971-06-17T00:00:00"/>
    <s v="Juliefurt"/>
    <d v="2022-10-07T00:00:00"/>
    <n v="55"/>
  </r>
  <r>
    <s v="T02881"/>
    <d v="2024-11-30T00:00:00"/>
    <s v="C126"/>
    <s v="P033"/>
    <s v="S005"/>
    <n v="3"/>
    <n v="0.1"/>
    <s v="Cash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0"/>
    <d v="1980-04-04T00:00:00"/>
    <s v="West Paulfurt"/>
    <d v="2024-12-28T00:00:00"/>
    <n v="46"/>
  </r>
  <r>
    <s v="T02882"/>
    <d v="2024-06-22T00:00:00"/>
    <s v="C095"/>
    <s v="P046"/>
    <s v="S001"/>
    <n v="2"/>
    <n v="0.05"/>
    <s v="Bank Transfer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0"/>
    <d v="1982-08-20T00:00:00"/>
    <s v="Seanville"/>
    <d v="2020-12-19T00:00:00"/>
    <n v="43"/>
  </r>
  <r>
    <s v="T02883"/>
    <d v="2025-05-17T00:00:00"/>
    <s v="C174"/>
    <s v="P048"/>
    <s v="S004"/>
    <n v="2"/>
    <n v="0"/>
    <s v="Credit Card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x v="0"/>
    <d v="2005-07-07T00:00:00"/>
    <s v="South Jennifer"/>
    <d v="2025-08-28T00:00:00"/>
    <n v="20"/>
  </r>
  <r>
    <s v="T02884"/>
    <d v="2024-04-06T00:00:00"/>
    <s v="C163"/>
    <s v="P030"/>
    <s v="S003"/>
    <n v="3"/>
    <n v="0"/>
    <s v="Bank Transfer"/>
    <n v="29.24"/>
    <n v="15.28"/>
    <s v="Fashion"/>
    <s v="Watches"/>
    <n v="87.72"/>
    <n v="45.839999999999996"/>
    <n v="41.88"/>
    <n v="0.47742818057455544"/>
    <n v="0"/>
    <n v="87.72"/>
    <n v="41.88"/>
    <x v="1"/>
    <d v="1985-10-08T00:00:00"/>
    <s v="Lake Lindsay"/>
    <d v="2025-08-20T00:00:00"/>
    <n v="40"/>
  </r>
  <r>
    <s v="T02885"/>
    <d v="2023-12-28T00:00:00"/>
    <s v="C155"/>
    <s v="P025"/>
    <s v="S004"/>
    <n v="1"/>
    <n v="0.15"/>
    <s v="Credit Card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1965-09-20T00:00:00"/>
    <s v="Kevinshire"/>
    <d v="2024-03-23T00:00:00"/>
    <n v="60"/>
  </r>
  <r>
    <s v="T02886"/>
    <d v="2023-09-14T00:00:00"/>
    <s v="C094"/>
    <s v="P004"/>
    <s v="S003"/>
    <n v="2"/>
    <n v="0.1"/>
    <s v="Cash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0"/>
    <d v="1962-10-18T00:00:00"/>
    <s v="Seanland"/>
    <d v="2025-08-07T00:00:00"/>
    <n v="63"/>
  </r>
  <r>
    <s v="T02887"/>
    <d v="2024-04-14T00:00:00"/>
    <s v="C126"/>
    <s v="P047"/>
    <s v="S003"/>
    <n v="2"/>
    <n v="0"/>
    <s v="Credit Card"/>
    <n v="1197.18"/>
    <n v="722.74"/>
    <s v="Electronics"/>
    <s v="Smartphone"/>
    <n v="2394.36"/>
    <n v="1445.48"/>
    <n v="948.88000000000011"/>
    <n v="0.39629796688885549"/>
    <n v="0"/>
    <n v="2394.36"/>
    <n v="948.88000000000011"/>
    <x v="0"/>
    <d v="1980-04-04T00:00:00"/>
    <s v="West Paulfurt"/>
    <d v="2024-12-28T00:00:00"/>
    <n v="46"/>
  </r>
  <r>
    <s v="T02888"/>
    <d v="2025-04-01T00:00:00"/>
    <s v="C180"/>
    <s v="P038"/>
    <s v="S003"/>
    <n v="3"/>
    <n v="0.15"/>
    <s v="Mobile Money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x v="1"/>
    <d v="1959-12-15T00:00:00"/>
    <s v="West Dakotaside"/>
    <d v="2022-10-19T00:00:00"/>
    <n v="66"/>
  </r>
  <r>
    <s v="T02889"/>
    <d v="2025-01-30T00:00:00"/>
    <s v="C087"/>
    <s v="P016"/>
    <s v="S001"/>
    <n v="3"/>
    <n v="0.15"/>
    <s v="Cash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1"/>
    <d v="1975-06-22T00:00:00"/>
    <s v="Berrymouth"/>
    <d v="2025-07-02T00:00:00"/>
    <n v="51"/>
  </r>
  <r>
    <s v="T02890"/>
    <d v="2024-11-07T00:00:00"/>
    <s v="C086"/>
    <s v="P039"/>
    <s v="S005"/>
    <n v="1"/>
    <n v="0.05"/>
    <s v="Cash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1"/>
    <d v="1975-09-26T00:00:00"/>
    <s v="Port Stephanie"/>
    <d v="2023-07-26T00:00:00"/>
    <n v="50"/>
  </r>
  <r>
    <s v="T02891"/>
    <d v="2024-06-11T00:00:00"/>
    <s v="C189"/>
    <s v="P015"/>
    <s v="S005"/>
    <n v="1"/>
    <n v="0.1"/>
    <s v="Mobile Money"/>
    <n v="270.45"/>
    <n v="187.6"/>
    <s v="Fashion"/>
    <s v="Bags"/>
    <n v="270.45"/>
    <n v="187.6"/>
    <n v="82.85"/>
    <n v="0.30634128304677388"/>
    <n v="27.045000000000002"/>
    <n v="243.40499999999997"/>
    <n v="55.804999999999978"/>
    <x v="0"/>
    <d v="1966-08-07T00:00:00"/>
    <s v="East Walter"/>
    <d v="2021-03-05T00:00:00"/>
    <n v="59"/>
  </r>
  <r>
    <s v="T02892"/>
    <d v="2025-04-28T00:00:00"/>
    <s v="C052"/>
    <s v="P010"/>
    <s v="S004"/>
    <n v="4"/>
    <n v="0.15"/>
    <s v="Cash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1"/>
    <d v="1991-09-11T00:00:00"/>
    <s v="Walkerfurt"/>
    <d v="2024-04-25T00:00:00"/>
    <n v="34"/>
  </r>
  <r>
    <s v="T02893"/>
    <d v="2025-05-15T00:00:00"/>
    <s v="C178"/>
    <s v="P002"/>
    <s v="S003"/>
    <n v="4"/>
    <n v="0.1"/>
    <s v="Bank Transfer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x v="1"/>
    <d v="1960-12-05T00:00:00"/>
    <s v="East Paulburgh"/>
    <d v="2024-06-22T00:00:00"/>
    <n v="65"/>
  </r>
  <r>
    <s v="T02894"/>
    <d v="2024-01-15T00:00:00"/>
    <s v="C132"/>
    <s v="P011"/>
    <s v="S004"/>
    <n v="4"/>
    <n v="0.1"/>
    <s v="Credit Card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x v="0"/>
    <d v="1958-12-24T00:00:00"/>
    <s v="Cisnerosville"/>
    <d v="2023-04-19T00:00:00"/>
    <n v="67"/>
  </r>
  <r>
    <s v="T02895"/>
    <d v="2024-01-30T00:00:00"/>
    <s v="C089"/>
    <s v="P021"/>
    <s v="S003"/>
    <n v="5"/>
    <n v="0.05"/>
    <s v="Mobile Money"/>
    <n v="1227.24"/>
    <n v="977.09"/>
    <s v="Groceries"/>
    <s v="Dairy"/>
    <n v="6136.2"/>
    <n v="4885.45"/>
    <n v="1250.75"/>
    <n v="0.20383136142889738"/>
    <n v="306.81"/>
    <n v="5829.3899999999994"/>
    <n v="943.9399999999996"/>
    <x v="1"/>
    <d v="1969-07-12T00:00:00"/>
    <s v="Geoffreystad"/>
    <d v="2022-11-25T00:00:00"/>
    <n v="56"/>
  </r>
  <r>
    <s v="T02896"/>
    <d v="2024-12-18T00:00:00"/>
    <s v="C073"/>
    <s v="P019"/>
    <s v="S003"/>
    <n v="1"/>
    <n v="0.15"/>
    <s v="Cash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1"/>
    <d v="1964-12-04T00:00:00"/>
    <s v="Port Angelabury"/>
    <d v="2022-02-09T00:00:00"/>
    <n v="61"/>
  </r>
  <r>
    <s v="T02897"/>
    <d v="2024-04-05T00:00:00"/>
    <s v="C171"/>
    <s v="P014"/>
    <s v="S003"/>
    <n v="5"/>
    <n v="0"/>
    <s v="Cash"/>
    <n v="1342.75"/>
    <n v="797.94"/>
    <s v="Fashion"/>
    <s v="Clothing"/>
    <n v="6713.75"/>
    <n v="3989.7000000000003"/>
    <n v="2724.0499999999997"/>
    <n v="0.40574194749581077"/>
    <n v="0"/>
    <n v="6713.75"/>
    <n v="2724.0499999999997"/>
    <x v="0"/>
    <d v="1993-03-15T00:00:00"/>
    <s v="Robertsborough"/>
    <d v="2025-07-28T00:00:00"/>
    <n v="33"/>
  </r>
  <r>
    <s v="T02898"/>
    <d v="2024-10-13T00:00:00"/>
    <s v="C033"/>
    <s v="P008"/>
    <s v="S001"/>
    <n v="2"/>
    <n v="0"/>
    <s v="Credit Card"/>
    <n v="109.78"/>
    <n v="70.59"/>
    <s v="Fashion"/>
    <s v="Footwear"/>
    <n v="219.56"/>
    <n v="141.18"/>
    <n v="78.38"/>
    <n v="0.3569867006740754"/>
    <n v="0"/>
    <n v="219.56"/>
    <n v="78.38"/>
    <x v="1"/>
    <d v="1978-07-27T00:00:00"/>
    <s v="Lake Cody"/>
    <d v="2025-03-17T00:00:00"/>
    <n v="47"/>
  </r>
  <r>
    <s v="T02899"/>
    <d v="2024-05-18T00:00:00"/>
    <s v="C096"/>
    <s v="P033"/>
    <s v="S001"/>
    <n v="2"/>
    <n v="0.05"/>
    <s v="Cash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0"/>
    <d v="1989-01-06T00:00:00"/>
    <s v="Lake Amanda"/>
    <d v="2021-10-27T00:00:00"/>
    <n v="37"/>
  </r>
  <r>
    <s v="T02900"/>
    <d v="2023-12-02T00:00:00"/>
    <s v="C020"/>
    <s v="P025"/>
    <s v="S001"/>
    <n v="1"/>
    <n v="0.1"/>
    <s v="Cash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1"/>
    <d v="1982-06-26T00:00:00"/>
    <s v="Travisstad"/>
    <d v="2024-04-19T00:00:00"/>
    <n v="43"/>
  </r>
  <r>
    <s v="T02901"/>
    <d v="2025-07-02T00:00:00"/>
    <s v="C040"/>
    <s v="P021"/>
    <s v="S005"/>
    <n v="4"/>
    <n v="0.1"/>
    <s v="Cash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x v="0"/>
    <d v="1974-11-06T00:00:00"/>
    <s v="Port Miguel"/>
    <d v="2022-07-12T00:00:00"/>
    <n v="51"/>
  </r>
  <r>
    <s v="T02902"/>
    <d v="2025-05-15T00:00:00"/>
    <s v="C157"/>
    <s v="P049"/>
    <s v="S001"/>
    <n v="1"/>
    <n v="0.05"/>
    <s v="Credit Card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1965-12-16T00:00:00"/>
    <s v="Port Patriciaburgh"/>
    <d v="2022-12-22T00:00:00"/>
    <n v="60"/>
  </r>
  <r>
    <s v="T02903"/>
    <d v="2025-03-02T00:00:00"/>
    <s v="C191"/>
    <s v="P038"/>
    <s v="S001"/>
    <n v="2"/>
    <n v="0"/>
    <s v="Cash"/>
    <n v="366.93"/>
    <n v="285.23"/>
    <s v="Fashion"/>
    <s v="Footwear"/>
    <n v="733.86"/>
    <n v="570.46"/>
    <n v="163.39999999999998"/>
    <n v="0.22265827269506441"/>
    <n v="0"/>
    <n v="733.86"/>
    <n v="163.39999999999998"/>
    <x v="1"/>
    <d v="1958-07-14T00:00:00"/>
    <s v="Kristinemouth"/>
    <d v="2022-06-11T00:00:00"/>
    <n v="67"/>
  </r>
  <r>
    <s v="T02904"/>
    <d v="2024-04-01T00:00:00"/>
    <s v="C001"/>
    <s v="P025"/>
    <s v="S004"/>
    <n v="2"/>
    <n v="0.05"/>
    <s v="Cash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0"/>
    <d v="1996-09-11T00:00:00"/>
    <s v="Osborneport"/>
    <d v="2022-09-25T00:00:00"/>
    <n v="29"/>
  </r>
  <r>
    <s v="T02905"/>
    <d v="2024-11-17T00:00:00"/>
    <s v="C184"/>
    <s v="P035"/>
    <s v="S001"/>
    <n v="4"/>
    <n v="0.1"/>
    <s v="Credit Card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0"/>
    <d v="2003-04-13T00:00:00"/>
    <s v="West Katrina"/>
    <d v="2021-04-19T00:00:00"/>
    <n v="23"/>
  </r>
  <r>
    <s v="T02906"/>
    <d v="2025-02-09T00:00:00"/>
    <s v="C122"/>
    <s v="P022"/>
    <s v="S002"/>
    <n v="4"/>
    <n v="0.05"/>
    <s v="Mobile Money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0"/>
    <d v="1961-10-02T00:00:00"/>
    <s v="Simonstad"/>
    <d v="2024-06-24T00:00:00"/>
    <n v="64"/>
  </r>
  <r>
    <s v="T02907"/>
    <d v="2024-09-20T00:00:00"/>
    <s v="C074"/>
    <s v="P008"/>
    <s v="S005"/>
    <n v="1"/>
    <n v="0.15"/>
    <s v="Credit Card"/>
    <n v="109.78"/>
    <n v="70.59"/>
    <s v="Fashion"/>
    <s v="Footwear"/>
    <n v="109.78"/>
    <n v="70.59"/>
    <n v="39.19"/>
    <n v="0.3569867006740754"/>
    <n v="16.466999999999999"/>
    <n v="93.313000000000002"/>
    <n v="22.722999999999999"/>
    <x v="1"/>
    <d v="1959-05-31T00:00:00"/>
    <s v="Port Michaelstad"/>
    <d v="2023-02-09T00:00:00"/>
    <n v="67"/>
  </r>
  <r>
    <s v="T02908"/>
    <d v="2024-04-10T00:00:00"/>
    <s v="C130"/>
    <s v="P037"/>
    <s v="S001"/>
    <n v="1"/>
    <n v="0.05"/>
    <s v="Credit Card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0"/>
    <d v="1982-02-03T00:00:00"/>
    <s v="Marcchester"/>
    <d v="2024-07-15T00:00:00"/>
    <n v="44"/>
  </r>
  <r>
    <s v="T02909"/>
    <d v="2025-03-14T00:00:00"/>
    <s v="C068"/>
    <s v="P009"/>
    <s v="S002"/>
    <n v="5"/>
    <n v="0.05"/>
    <s v="Cash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x v="1"/>
    <d v="1981-06-09T00:00:00"/>
    <s v="New Julia"/>
    <d v="2024-06-13T00:00:00"/>
    <n v="45"/>
  </r>
  <r>
    <s v="T02910"/>
    <d v="2025-08-07T00:00:00"/>
    <s v="C180"/>
    <s v="P008"/>
    <s v="S001"/>
    <n v="2"/>
    <n v="0.05"/>
    <s v="Bank Transfer"/>
    <n v="109.78"/>
    <n v="70.59"/>
    <s v="Fashion"/>
    <s v="Footwear"/>
    <n v="219.56"/>
    <n v="141.18"/>
    <n v="78.38"/>
    <n v="0.3569867006740754"/>
    <n v="10.978000000000002"/>
    <n v="208.58199999999999"/>
    <n v="67.401999999999987"/>
    <x v="1"/>
    <d v="1959-12-15T00:00:00"/>
    <s v="West Dakotaside"/>
    <d v="2022-10-19T00:00:00"/>
    <n v="66"/>
  </r>
  <r>
    <s v="T02911"/>
    <d v="2024-06-23T00:00:00"/>
    <s v="C194"/>
    <s v="P028"/>
    <s v="S002"/>
    <n v="2"/>
    <n v="0.15"/>
    <s v="Bank Transfer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2000-09-02T00:00:00"/>
    <s v="Craigshire"/>
    <d v="2022-08-05T00:00:00"/>
    <n v="25"/>
  </r>
  <r>
    <s v="T02912"/>
    <d v="2024-07-05T00:00:00"/>
    <s v="C154"/>
    <s v="P028"/>
    <s v="S004"/>
    <n v="5"/>
    <n v="0.1"/>
    <s v="Credit Card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x v="0"/>
    <d v="1971-09-02T00:00:00"/>
    <s v="East Codyton"/>
    <d v="2023-11-21T00:00:00"/>
    <n v="54"/>
  </r>
  <r>
    <s v="T02913"/>
    <d v="2025-09-09T00:00:00"/>
    <s v="C110"/>
    <s v="P049"/>
    <s v="S003"/>
    <n v="3"/>
    <n v="0.05"/>
    <s v="Cash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x v="1"/>
    <d v="1966-01-05T00:00:00"/>
    <s v="South Ianhaven"/>
    <d v="2022-12-31T00:00:00"/>
    <n v="60"/>
  </r>
  <r>
    <s v="T02914"/>
    <d v="2024-03-21T00:00:00"/>
    <s v="C168"/>
    <s v="P004"/>
    <s v="S003"/>
    <n v="3"/>
    <n v="0.05"/>
    <s v="Cash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x v="0"/>
    <d v="1969-07-30T00:00:00"/>
    <s v="Lake Steventown"/>
    <d v="2022-10-01T00:00:00"/>
    <n v="56"/>
  </r>
  <r>
    <s v="T02915"/>
    <d v="2024-06-27T00:00:00"/>
    <s v="C016"/>
    <s v="P002"/>
    <s v="S001"/>
    <n v="4"/>
    <n v="0.1"/>
    <s v="Cash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x v="0"/>
    <d v="1976-04-27T00:00:00"/>
    <s v="Murrayborough"/>
    <d v="2022-02-21T00:00:00"/>
    <n v="50"/>
  </r>
  <r>
    <s v="T02916"/>
    <d v="2023-12-07T00:00:00"/>
    <s v="C159"/>
    <s v="P002"/>
    <s v="S004"/>
    <n v="1"/>
    <n v="0.15"/>
    <s v="Cash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x v="0"/>
    <d v="1990-10-14T00:00:00"/>
    <s v="Joshuamouth"/>
    <d v="2022-01-26T00:00:00"/>
    <n v="35"/>
  </r>
  <r>
    <s v="T02917"/>
    <d v="2024-10-07T00:00:00"/>
    <s v="C191"/>
    <s v="P035"/>
    <s v="S001"/>
    <n v="3"/>
    <n v="0.1"/>
    <s v="Cash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58-07-14T00:00:00"/>
    <s v="Kristinemouth"/>
    <d v="2022-06-11T00:00:00"/>
    <n v="67"/>
  </r>
  <r>
    <s v="T02918"/>
    <d v="2025-06-18T00:00:00"/>
    <s v="C146"/>
    <s v="P023"/>
    <s v="S003"/>
    <n v="3"/>
    <n v="0.15"/>
    <s v="Bank Transfer"/>
    <n v="1878.47"/>
    <n v="1014.91"/>
    <s v="Fashion"/>
    <s v="Footwear"/>
    <n v="5635.41"/>
    <n v="3044.73"/>
    <n v="2590.6799999999998"/>
    <n v="0.45971455493034225"/>
    <n v="845.31149999999991"/>
    <n v="4790.0985000000001"/>
    <n v="1745.3685"/>
    <x v="1"/>
    <d v="1997-03-26T00:00:00"/>
    <s v="North Jamesport"/>
    <d v="2022-08-31T00:00:00"/>
    <n v="29"/>
  </r>
  <r>
    <s v="T02919"/>
    <d v="2024-01-20T00:00:00"/>
    <s v="C191"/>
    <s v="P037"/>
    <s v="S004"/>
    <n v="3"/>
    <n v="0.15"/>
    <s v="Bank Transfer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1"/>
    <d v="1958-07-14T00:00:00"/>
    <s v="Kristinemouth"/>
    <d v="2022-06-11T00:00:00"/>
    <n v="67"/>
  </r>
  <r>
    <s v="T02920"/>
    <d v="2025-02-20T00:00:00"/>
    <s v="C196"/>
    <s v="P042"/>
    <s v="S004"/>
    <n v="3"/>
    <n v="0.05"/>
    <s v="Credit Card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x v="1"/>
    <d v="1964-04-24T00:00:00"/>
    <s v="Woodbury"/>
    <d v="2025-02-19T00:00:00"/>
    <n v="62"/>
  </r>
  <r>
    <s v="T02921"/>
    <d v="2025-06-22T00:00:00"/>
    <s v="C151"/>
    <s v="P018"/>
    <s v="S002"/>
    <n v="1"/>
    <n v="0.1"/>
    <s v="Mobile Money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x v="0"/>
    <d v="2006-08-30T00:00:00"/>
    <s v="South Audrey"/>
    <d v="2022-01-26T00:00:00"/>
    <n v="19"/>
  </r>
  <r>
    <s v="T02922"/>
    <d v="2024-09-06T00:00:00"/>
    <s v="C120"/>
    <s v="P048"/>
    <s v="S004"/>
    <n v="3"/>
    <n v="0.15"/>
    <s v="Mobile Money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x v="1"/>
    <d v="1964-01-10T00:00:00"/>
    <s v="Annaborough"/>
    <d v="2020-10-18T00:00:00"/>
    <n v="62"/>
  </r>
  <r>
    <s v="T02923"/>
    <d v="2025-01-09T00:00:00"/>
    <s v="C119"/>
    <s v="P023"/>
    <s v="S004"/>
    <n v="2"/>
    <n v="0.05"/>
    <s v="Mobile Money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0"/>
    <d v="1991-07-31T00:00:00"/>
    <s v="West Ralph"/>
    <d v="2025-03-31T00:00:00"/>
    <n v="34"/>
  </r>
  <r>
    <s v="T02924"/>
    <d v="2025-01-14T00:00:00"/>
    <s v="C108"/>
    <s v="P034"/>
    <s v="S001"/>
    <n v="2"/>
    <n v="0.1"/>
    <s v="Mobile Money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0"/>
    <d v="1960-11-21T00:00:00"/>
    <s v="Georgetown"/>
    <d v="2022-06-08T00:00:00"/>
    <n v="65"/>
  </r>
  <r>
    <s v="T02925"/>
    <d v="2025-03-05T00:00:00"/>
    <s v="C162"/>
    <s v="P041"/>
    <s v="S002"/>
    <n v="4"/>
    <n v="0.1"/>
    <s v="Cash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x v="0"/>
    <d v="2000-08-30T00:00:00"/>
    <s v="Ellisside"/>
    <d v="2022-06-03T00:00:00"/>
    <n v="25"/>
  </r>
  <r>
    <s v="T02926"/>
    <d v="2024-08-16T00:00:00"/>
    <s v="C112"/>
    <s v="P014"/>
    <s v="S002"/>
    <n v="2"/>
    <n v="0.05"/>
    <s v="Credit Card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1"/>
    <d v="1983-12-29T00:00:00"/>
    <s v="Aaronmouth"/>
    <d v="2023-03-21T00:00:00"/>
    <n v="42"/>
  </r>
  <r>
    <s v="T02927"/>
    <d v="2024-03-18T00:00:00"/>
    <s v="C025"/>
    <s v="P014"/>
    <s v="S001"/>
    <n v="4"/>
    <n v="0.15"/>
    <s v="Credit Card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1"/>
    <d v="1971-03-12T00:00:00"/>
    <s v="Bradyshire"/>
    <d v="2022-01-14T00:00:00"/>
    <n v="55"/>
  </r>
  <r>
    <s v="T02928"/>
    <d v="2024-05-26T00:00:00"/>
    <s v="C070"/>
    <s v="P020"/>
    <s v="S003"/>
    <n v="2"/>
    <n v="0"/>
    <s v="Mobile Money"/>
    <n v="323.92"/>
    <n v="242.98"/>
    <s v="Fashion"/>
    <s v="Accessories"/>
    <n v="647.84"/>
    <n v="485.96"/>
    <n v="161.88000000000005"/>
    <n v="0.24987651271918998"/>
    <n v="0"/>
    <n v="647.84"/>
    <n v="161.88000000000005"/>
    <x v="0"/>
    <d v="1971-10-24T00:00:00"/>
    <s v="Taylorhaven"/>
    <d v="2021-03-04T00:00:00"/>
    <n v="54"/>
  </r>
  <r>
    <s v="T02929"/>
    <d v="2023-12-13T00:00:00"/>
    <s v="C101"/>
    <s v="P008"/>
    <s v="S002"/>
    <n v="3"/>
    <n v="0.1"/>
    <s v="Credit Card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x v="1"/>
    <d v="1956-05-29T00:00:00"/>
    <s v="North Gary"/>
    <d v="2024-09-08T00:00:00"/>
    <n v="70"/>
  </r>
  <r>
    <s v="T02930"/>
    <d v="2023-12-19T00:00:00"/>
    <s v="C049"/>
    <s v="P001"/>
    <s v="S004"/>
    <n v="5"/>
    <n v="0.15"/>
    <s v="Mobile Money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0"/>
    <d v="1997-01-03T00:00:00"/>
    <s v="Chambersview"/>
    <d v="2022-06-23T00:00:00"/>
    <n v="29"/>
  </r>
  <r>
    <s v="T02931"/>
    <d v="2023-10-09T00:00:00"/>
    <s v="C112"/>
    <s v="P007"/>
    <s v="S002"/>
    <n v="4"/>
    <n v="0"/>
    <s v="Bank Transfer"/>
    <n v="1474.12"/>
    <n v="764.02"/>
    <s v="Electronics"/>
    <s v="Camera"/>
    <n v="5896.48"/>
    <n v="3056.08"/>
    <n v="2840.3999999999996"/>
    <n v="0.48171112256804055"/>
    <n v="0"/>
    <n v="5896.48"/>
    <n v="2840.3999999999996"/>
    <x v="1"/>
    <d v="1983-12-29T00:00:00"/>
    <s v="Aaronmouth"/>
    <d v="2023-03-21T00:00:00"/>
    <n v="42"/>
  </r>
  <r>
    <s v="T02932"/>
    <d v="2024-05-05T00:00:00"/>
    <s v="C028"/>
    <s v="P008"/>
    <s v="S001"/>
    <n v="3"/>
    <n v="0.15"/>
    <s v="Bank Transfer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1"/>
    <d v="1960-02-10T00:00:00"/>
    <s v="New David"/>
    <d v="2022-12-16T00:00:00"/>
    <n v="66"/>
  </r>
  <r>
    <s v="T02933"/>
    <d v="2024-05-06T00:00:00"/>
    <s v="C037"/>
    <s v="P030"/>
    <s v="S002"/>
    <n v="5"/>
    <n v="0.15"/>
    <s v="Credit Card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1"/>
    <d v="1982-08-30T00:00:00"/>
    <s v="West Melissahaven"/>
    <d v="2024-01-31T00:00:00"/>
    <n v="43"/>
  </r>
  <r>
    <s v="T02934"/>
    <d v="2024-07-15T00:00:00"/>
    <s v="C107"/>
    <s v="P013"/>
    <s v="S004"/>
    <n v="1"/>
    <n v="0.1"/>
    <s v="Credit Card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1"/>
    <d v="1995-10-08T00:00:00"/>
    <s v="Lake Dale"/>
    <d v="2023-07-17T00:00:00"/>
    <n v="30"/>
  </r>
  <r>
    <s v="T02935"/>
    <d v="2024-10-14T00:00:00"/>
    <s v="C087"/>
    <s v="P031"/>
    <s v="S003"/>
    <n v="5"/>
    <n v="0.15"/>
    <s v="Cash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1"/>
    <d v="1975-06-22T00:00:00"/>
    <s v="Berrymouth"/>
    <d v="2025-07-02T00:00:00"/>
    <n v="51"/>
  </r>
  <r>
    <s v="T02936"/>
    <d v="2024-04-24T00:00:00"/>
    <s v="C154"/>
    <s v="P023"/>
    <s v="S002"/>
    <n v="5"/>
    <n v="0.1"/>
    <s v="Bank Transfer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1971-09-02T00:00:00"/>
    <s v="East Codyton"/>
    <d v="2023-11-21T00:00:00"/>
    <n v="54"/>
  </r>
  <r>
    <s v="T02937"/>
    <d v="2024-04-19T00:00:00"/>
    <s v="C186"/>
    <s v="P026"/>
    <s v="S003"/>
    <n v="2"/>
    <n v="0.1"/>
    <s v="Mobile Money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x v="1"/>
    <d v="1960-05-05T00:00:00"/>
    <s v="West Wandaland"/>
    <d v="2024-02-07T00:00:00"/>
    <n v="66"/>
  </r>
  <r>
    <s v="T02938"/>
    <d v="2024-06-20T00:00:00"/>
    <s v="C017"/>
    <s v="P028"/>
    <s v="S001"/>
    <n v="4"/>
    <n v="0.1"/>
    <s v="Mobile Money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1"/>
    <d v="1982-03-11T00:00:00"/>
    <s v="Peterside"/>
    <d v="2024-09-25T00:00:00"/>
    <n v="44"/>
  </r>
  <r>
    <s v="T02939"/>
    <d v="2023-12-22T00:00:00"/>
    <s v="C064"/>
    <s v="P038"/>
    <s v="S002"/>
    <n v="3"/>
    <n v="0.05"/>
    <s v="Bank Transfer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1"/>
    <d v="1973-09-01T00:00:00"/>
    <s v="Brittanyburgh"/>
    <d v="2024-09-26T00:00:00"/>
    <n v="52"/>
  </r>
  <r>
    <s v="T02940"/>
    <d v="2024-02-21T00:00:00"/>
    <s v="C163"/>
    <s v="P044"/>
    <s v="S004"/>
    <n v="3"/>
    <n v="0.1"/>
    <s v="Bank Transfer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x v="1"/>
    <d v="1985-10-08T00:00:00"/>
    <s v="Lake Lindsay"/>
    <d v="2025-08-20T00:00:00"/>
    <n v="40"/>
  </r>
  <r>
    <s v="T02941"/>
    <d v="2025-08-01T00:00:00"/>
    <s v="C179"/>
    <s v="P009"/>
    <s v="S002"/>
    <n v="2"/>
    <n v="0.1"/>
    <s v="Credit Card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1"/>
    <d v="1985-02-14T00:00:00"/>
    <s v="Bennettburgh"/>
    <d v="2025-08-19T00:00:00"/>
    <n v="41"/>
  </r>
  <r>
    <s v="T02942"/>
    <d v="2023-10-24T00:00:00"/>
    <s v="C182"/>
    <s v="P026"/>
    <s v="S005"/>
    <n v="5"/>
    <n v="0.05"/>
    <s v="Credit Card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x v="0"/>
    <d v="2004-07-25T00:00:00"/>
    <s v="East Rodney"/>
    <d v="2021-04-16T00:00:00"/>
    <n v="21"/>
  </r>
  <r>
    <s v="T02943"/>
    <d v="2024-01-10T00:00:00"/>
    <s v="C126"/>
    <s v="P016"/>
    <s v="S005"/>
    <n v="4"/>
    <n v="0"/>
    <s v="Bank Transfer"/>
    <n v="1858.75"/>
    <n v="1451.16"/>
    <s v="Fashion"/>
    <s v="Accessories"/>
    <n v="7435"/>
    <n v="5804.64"/>
    <n v="1630.3599999999997"/>
    <n v="0.21928177538668456"/>
    <n v="0"/>
    <n v="7435"/>
    <n v="1630.3599999999997"/>
    <x v="0"/>
    <d v="1980-04-04T00:00:00"/>
    <s v="West Paulfurt"/>
    <d v="2024-12-28T00:00:00"/>
    <n v="46"/>
  </r>
  <r>
    <s v="T02944"/>
    <d v="2024-06-25T00:00:00"/>
    <s v="C131"/>
    <s v="P029"/>
    <s v="S001"/>
    <n v="4"/>
    <n v="0.05"/>
    <s v="Bank Transfer"/>
    <n v="1485.05"/>
    <n v="988.31"/>
    <s v="Fashion"/>
    <s v="Clothing"/>
    <n v="5940.2"/>
    <n v="3953.24"/>
    <n v="1986.96"/>
    <n v="0.33449378808794317"/>
    <n v="297.01"/>
    <n v="5643.19"/>
    <n v="1689.9499999999998"/>
    <x v="0"/>
    <d v="1996-10-18T00:00:00"/>
    <s v="Williamsport"/>
    <d v="2022-12-20T00:00:00"/>
    <n v="29"/>
  </r>
  <r>
    <s v="T02945"/>
    <d v="2025-01-23T00:00:00"/>
    <s v="C021"/>
    <s v="P031"/>
    <s v="S005"/>
    <n v="4"/>
    <n v="0.15"/>
    <s v="Bank Transfer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1993-11-17T00:00:00"/>
    <s v="Meganmouth"/>
    <d v="2022-01-22T00:00:00"/>
    <n v="32"/>
  </r>
  <r>
    <s v="T02946"/>
    <d v="2023-12-23T00:00:00"/>
    <s v="C018"/>
    <s v="P043"/>
    <s v="S004"/>
    <n v="4"/>
    <n v="0.05"/>
    <s v="Bank Transfer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x v="0"/>
    <d v="1994-08-19T00:00:00"/>
    <s v="East William"/>
    <d v="2024-11-12T00:00:00"/>
    <n v="31"/>
  </r>
  <r>
    <s v="T02947"/>
    <d v="2023-10-12T00:00:00"/>
    <s v="C183"/>
    <s v="P019"/>
    <s v="S002"/>
    <n v="3"/>
    <n v="0"/>
    <s v="Mobile Money"/>
    <n v="1762.92"/>
    <n v="1346.48"/>
    <s v="Electronics"/>
    <s v="Laptop"/>
    <n v="5288.76"/>
    <n v="4039.44"/>
    <n v="1249.3200000000002"/>
    <n v="0.23622172305039368"/>
    <n v="0"/>
    <n v="5288.76"/>
    <n v="1249.3200000000002"/>
    <x v="0"/>
    <d v="1990-11-19T00:00:00"/>
    <s v="New Tiffanyberg"/>
    <d v="2021-08-27T00:00:00"/>
    <n v="35"/>
  </r>
  <r>
    <s v="T02948"/>
    <d v="2024-03-23T00:00:00"/>
    <s v="C064"/>
    <s v="P001"/>
    <s v="S002"/>
    <n v="1"/>
    <n v="0.1"/>
    <s v="Bank Transfer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x v="1"/>
    <d v="1973-09-01T00:00:00"/>
    <s v="Brittanyburgh"/>
    <d v="2024-09-26T00:00:00"/>
    <n v="52"/>
  </r>
  <r>
    <s v="T02949"/>
    <d v="2023-12-28T00:00:00"/>
    <s v="C159"/>
    <s v="P016"/>
    <s v="S004"/>
    <n v="5"/>
    <n v="0.05"/>
    <s v="Bank Transfer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x v="0"/>
    <d v="1990-10-14T00:00:00"/>
    <s v="Joshuamouth"/>
    <d v="2022-01-26T00:00:00"/>
    <n v="35"/>
  </r>
  <r>
    <s v="T02950"/>
    <d v="2024-08-04T00:00:00"/>
    <s v="C082"/>
    <s v="P045"/>
    <s v="S004"/>
    <n v="3"/>
    <n v="0.05"/>
    <s v="Credit Card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x v="0"/>
    <d v="2003-05-11T00:00:00"/>
    <s v="Vasquezmouth"/>
    <d v="2024-06-29T00:00:00"/>
    <n v="23"/>
  </r>
  <r>
    <s v="T02951"/>
    <d v="2024-01-20T00:00:00"/>
    <s v="C153"/>
    <s v="P038"/>
    <s v="S005"/>
    <n v="1"/>
    <n v="0.1"/>
    <s v="Cash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x v="1"/>
    <d v="1988-04-07T00:00:00"/>
    <s v="Port Alex"/>
    <d v="2023-02-05T00:00:00"/>
    <n v="38"/>
  </r>
  <r>
    <s v="T02952"/>
    <d v="2025-04-21T00:00:00"/>
    <s v="C189"/>
    <s v="P033"/>
    <s v="S002"/>
    <n v="5"/>
    <n v="0.1"/>
    <s v="Credit Card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x v="0"/>
    <d v="1966-08-07T00:00:00"/>
    <s v="East Walter"/>
    <d v="2021-03-05T00:00:00"/>
    <n v="59"/>
  </r>
  <r>
    <s v="T02953"/>
    <d v="2025-03-18T00:00:00"/>
    <s v="C097"/>
    <s v="P017"/>
    <s v="S004"/>
    <n v="1"/>
    <n v="0.1"/>
    <s v="Bank Transfer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0"/>
    <d v="1994-08-14T00:00:00"/>
    <s v="Wardfort"/>
    <d v="2025-06-14T00:00:00"/>
    <n v="31"/>
  </r>
  <r>
    <s v="T02954"/>
    <d v="2024-04-02T00:00:00"/>
    <s v="C053"/>
    <s v="P021"/>
    <s v="S002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1"/>
    <d v="1998-04-20T00:00:00"/>
    <s v="Lake Michaelshire"/>
    <d v="2024-04-07T00:00:00"/>
    <n v="28"/>
  </r>
  <r>
    <s v="T02955"/>
    <d v="2024-01-10T00:00:00"/>
    <s v="C167"/>
    <s v="P013"/>
    <s v="S004"/>
    <n v="1"/>
    <n v="0.1"/>
    <s v="Mobile Money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1"/>
    <d v="1989-12-06T00:00:00"/>
    <s v="Wilsonland"/>
    <d v="2022-05-28T00:00:00"/>
    <n v="36"/>
  </r>
  <r>
    <s v="T02956"/>
    <d v="2024-12-21T00:00:00"/>
    <s v="C199"/>
    <s v="P035"/>
    <s v="S002"/>
    <n v="4"/>
    <n v="0.15"/>
    <s v="Credit Card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x v="1"/>
    <d v="1970-05-18T00:00:00"/>
    <s v="South Scottton"/>
    <d v="2021-07-28T00:00:00"/>
    <n v="56"/>
  </r>
  <r>
    <s v="T02957"/>
    <d v="2024-07-28T00:00:00"/>
    <s v="C153"/>
    <s v="P019"/>
    <s v="S004"/>
    <n v="3"/>
    <n v="0"/>
    <s v="Bank Transfer"/>
    <n v="1762.92"/>
    <n v="1346.48"/>
    <s v="Electronics"/>
    <s v="Laptop"/>
    <n v="5288.76"/>
    <n v="4039.44"/>
    <n v="1249.3200000000002"/>
    <n v="0.23622172305039368"/>
    <n v="0"/>
    <n v="5288.76"/>
    <n v="1249.3200000000002"/>
    <x v="1"/>
    <d v="1988-04-07T00:00:00"/>
    <s v="Port Alex"/>
    <d v="2023-02-05T00:00:00"/>
    <n v="38"/>
  </r>
  <r>
    <s v="T02958"/>
    <d v="2024-12-05T00:00:00"/>
    <s v="C117"/>
    <s v="P027"/>
    <s v="S003"/>
    <n v="2"/>
    <n v="0.15"/>
    <s v="Bank Transfer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1"/>
    <d v="1987-09-07T00:00:00"/>
    <s v="Lauraborough"/>
    <d v="2022-12-18T00:00:00"/>
    <n v="38"/>
  </r>
  <r>
    <s v="T02959"/>
    <d v="2025-07-23T00:00:00"/>
    <s v="C042"/>
    <s v="P034"/>
    <s v="S005"/>
    <n v="2"/>
    <n v="0.1"/>
    <s v="Cash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1"/>
    <d v="2000-02-08T00:00:00"/>
    <s v="North Teresashire"/>
    <d v="2021-11-09T00:00:00"/>
    <n v="26"/>
  </r>
  <r>
    <s v="T02960"/>
    <d v="2024-09-22T00:00:00"/>
    <s v="C032"/>
    <s v="P037"/>
    <s v="S001"/>
    <n v="3"/>
    <n v="0.15"/>
    <s v="Bank Transfer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0"/>
    <d v="1992-11-09T00:00:00"/>
    <s v="East Shelby"/>
    <d v="2021-01-12T00:00:00"/>
    <n v="33"/>
  </r>
  <r>
    <s v="T02961"/>
    <d v="2024-12-03T00:00:00"/>
    <s v="C037"/>
    <s v="P036"/>
    <s v="S003"/>
    <n v="4"/>
    <n v="0"/>
    <s v="Mobile Money"/>
    <n v="1501.46"/>
    <n v="1167.73"/>
    <s v="Fashion"/>
    <s v="Watches"/>
    <n v="6005.84"/>
    <n v="4670.92"/>
    <n v="1334.92"/>
    <n v="0.22227032355174298"/>
    <n v="0"/>
    <n v="6005.84"/>
    <n v="1334.92"/>
    <x v="1"/>
    <d v="1982-08-30T00:00:00"/>
    <s v="West Melissahaven"/>
    <d v="2024-01-31T00:00:00"/>
    <n v="43"/>
  </r>
  <r>
    <s v="T02962"/>
    <d v="2024-09-10T00:00:00"/>
    <s v="C166"/>
    <s v="P038"/>
    <s v="S003"/>
    <n v="4"/>
    <n v="0.05"/>
    <s v="Bank Transfer"/>
    <n v="366.93"/>
    <n v="285.23"/>
    <s v="Fashion"/>
    <s v="Footwear"/>
    <n v="1467.72"/>
    <n v="1140.92"/>
    <n v="326.79999999999995"/>
    <n v="0.22265827269506441"/>
    <n v="73.38600000000001"/>
    <n v="1394.3340000000001"/>
    <n v="253.41399999999999"/>
    <x v="1"/>
    <d v="2001-05-13T00:00:00"/>
    <s v="South Markbury"/>
    <d v="2023-07-10T00:00:00"/>
    <n v="25"/>
  </r>
  <r>
    <s v="T02963"/>
    <d v="2025-05-19T00:00:00"/>
    <s v="C157"/>
    <s v="P027"/>
    <s v="S001"/>
    <n v="3"/>
    <n v="0.1"/>
    <s v="Cash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0"/>
    <d v="1965-12-16T00:00:00"/>
    <s v="Port Patriciaburgh"/>
    <d v="2022-12-22T00:00:00"/>
    <n v="60"/>
  </r>
  <r>
    <s v="T02964"/>
    <d v="2024-04-15T00:00:00"/>
    <s v="C131"/>
    <s v="P018"/>
    <s v="S001"/>
    <n v="2"/>
    <n v="0.15"/>
    <s v="Cash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x v="0"/>
    <d v="1996-10-18T00:00:00"/>
    <s v="Williamsport"/>
    <d v="2022-12-20T00:00:00"/>
    <n v="29"/>
  </r>
  <r>
    <s v="T02965"/>
    <d v="2024-12-10T00:00:00"/>
    <s v="C018"/>
    <s v="P045"/>
    <s v="S002"/>
    <n v="2"/>
    <n v="0"/>
    <s v="Credit Card"/>
    <n v="1879.08"/>
    <n v="1004.56"/>
    <s v="Groceries"/>
    <s v="Dairy"/>
    <n v="3758.16"/>
    <n v="2009.12"/>
    <n v="1749.04"/>
    <n v="0.46539796070417438"/>
    <n v="0"/>
    <n v="3758.16"/>
    <n v="1749.04"/>
    <x v="0"/>
    <d v="1994-08-19T00:00:00"/>
    <s v="East William"/>
    <d v="2024-11-12T00:00:00"/>
    <n v="31"/>
  </r>
  <r>
    <s v="T02966"/>
    <d v="2025-08-07T00:00:00"/>
    <s v="C183"/>
    <s v="P013"/>
    <s v="S002"/>
    <n v="1"/>
    <n v="0.1"/>
    <s v="Bank Transfer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0"/>
    <d v="1990-11-19T00:00:00"/>
    <s v="New Tiffanyberg"/>
    <d v="2021-08-27T00:00:00"/>
    <n v="35"/>
  </r>
  <r>
    <s v="T02967"/>
    <d v="2024-09-24T00:00:00"/>
    <s v="C087"/>
    <s v="P035"/>
    <s v="S001"/>
    <n v="4"/>
    <n v="0.1"/>
    <s v="Cash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75-06-22T00:00:00"/>
    <s v="Berrymouth"/>
    <d v="2025-07-02T00:00:00"/>
    <n v="51"/>
  </r>
  <r>
    <s v="T02968"/>
    <d v="2023-12-04T00:00:00"/>
    <s v="C127"/>
    <s v="P029"/>
    <s v="S004"/>
    <n v="5"/>
    <n v="0"/>
    <s v="Mobile Money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1"/>
    <d v="1982-11-17T00:00:00"/>
    <s v="Kimland"/>
    <d v="2021-01-22T00:00:00"/>
    <n v="43"/>
  </r>
  <r>
    <s v="T02969"/>
    <d v="2024-09-08T00:00:00"/>
    <s v="C165"/>
    <s v="P034"/>
    <s v="S004"/>
    <n v="2"/>
    <n v="0"/>
    <s v="Credit Card"/>
    <n v="428.05"/>
    <n v="246.07"/>
    <s v="Electronics"/>
    <s v="Laptop"/>
    <n v="856.1"/>
    <n v="492.14"/>
    <n v="363.96000000000004"/>
    <n v="0.42513725032122418"/>
    <n v="0"/>
    <n v="856.1"/>
    <n v="363.96000000000004"/>
    <x v="0"/>
    <d v="1972-12-26T00:00:00"/>
    <s v="West Tanner"/>
    <d v="2023-12-05T00:00:00"/>
    <n v="53"/>
  </r>
  <r>
    <s v="T02970"/>
    <d v="2023-10-07T00:00:00"/>
    <s v="C115"/>
    <s v="P031"/>
    <s v="S002"/>
    <n v="1"/>
    <n v="0.1"/>
    <s v="Credit Card"/>
    <n v="1095.72"/>
    <n v="822.2"/>
    <s v="Groceries"/>
    <s v="Snacks"/>
    <n v="1095.72"/>
    <n v="822.2"/>
    <n v="273.52"/>
    <n v="0.24962581681451462"/>
    <n v="109.572"/>
    <n v="986.14800000000002"/>
    <n v="163.94799999999998"/>
    <x v="0"/>
    <d v="1960-02-25T00:00:00"/>
    <s v="Smithburgh"/>
    <d v="2023-11-12T00:00:00"/>
    <n v="66"/>
  </r>
  <r>
    <s v="T02971"/>
    <d v="2025-04-03T00:00:00"/>
    <s v="C062"/>
    <s v="P047"/>
    <s v="S001"/>
    <n v="5"/>
    <n v="0"/>
    <s v="Cash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2000-06-21T00:00:00"/>
    <s v="Turnerberg"/>
    <d v="2021-09-23T00:00:00"/>
    <n v="26"/>
  </r>
  <r>
    <s v="T02972"/>
    <d v="2024-11-25T00:00:00"/>
    <s v="C165"/>
    <s v="P009"/>
    <s v="S002"/>
    <n v="4"/>
    <n v="0"/>
    <s v="Cash"/>
    <n v="123.19"/>
    <n v="80.36"/>
    <s v="Groceries"/>
    <s v="Snacks"/>
    <n v="492.76"/>
    <n v="321.44"/>
    <n v="171.32"/>
    <n v="0.34767432421462779"/>
    <n v="0"/>
    <n v="492.76"/>
    <n v="171.32"/>
    <x v="0"/>
    <d v="1972-12-26T00:00:00"/>
    <s v="West Tanner"/>
    <d v="2023-12-05T00:00:00"/>
    <n v="53"/>
  </r>
  <r>
    <s v="T02973"/>
    <d v="2024-02-23T00:00:00"/>
    <s v="C057"/>
    <s v="P017"/>
    <s v="S002"/>
    <n v="2"/>
    <n v="0.05"/>
    <s v="Bank Transfer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x v="1"/>
    <d v="1998-09-26T00:00:00"/>
    <s v="Williamsville"/>
    <d v="2023-03-26T00:00:00"/>
    <n v="27"/>
  </r>
  <r>
    <s v="T02974"/>
    <d v="2023-10-15T00:00:00"/>
    <s v="C083"/>
    <s v="P001"/>
    <s v="S004"/>
    <n v="4"/>
    <n v="0"/>
    <s v="Bank Transfer"/>
    <n v="1673.69"/>
    <n v="1323.38"/>
    <s v="Electronics"/>
    <s v="Camera"/>
    <n v="6694.76"/>
    <n v="5293.52"/>
    <n v="1401.2399999999998"/>
    <n v="0.20930399297360916"/>
    <n v="0"/>
    <n v="6694.76"/>
    <n v="1401.2399999999998"/>
    <x v="1"/>
    <d v="1981-03-29T00:00:00"/>
    <s v="West Josephport"/>
    <d v="2022-02-08T00:00:00"/>
    <n v="45"/>
  </r>
  <r>
    <s v="T02975"/>
    <d v="2024-08-21T00:00:00"/>
    <s v="C127"/>
    <s v="P011"/>
    <s v="S001"/>
    <n v="4"/>
    <n v="0"/>
    <s v="Cash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82-11-17T00:00:00"/>
    <s v="Kimland"/>
    <d v="2021-01-22T00:00:00"/>
    <n v="43"/>
  </r>
  <r>
    <s v="T02976"/>
    <d v="2025-04-11T00:00:00"/>
    <s v="C052"/>
    <s v="P002"/>
    <s v="S005"/>
    <n v="1"/>
    <n v="0.05"/>
    <s v="Credit Card"/>
    <n v="818.76"/>
    <n v="527.62"/>
    <s v="Electronics"/>
    <s v="Television"/>
    <n v="818.76"/>
    <n v="527.62"/>
    <n v="291.14"/>
    <n v="0.35558649665347597"/>
    <n v="40.938000000000002"/>
    <n v="777.822"/>
    <n v="250.202"/>
    <x v="1"/>
    <d v="1991-09-11T00:00:00"/>
    <s v="Walkerfurt"/>
    <d v="2024-04-25T00:00:00"/>
    <n v="34"/>
  </r>
  <r>
    <s v="T02977"/>
    <d v="2024-08-01T00:00:00"/>
    <s v="C150"/>
    <s v="P012"/>
    <s v="S004"/>
    <n v="1"/>
    <n v="0.1"/>
    <s v="Cash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x v="0"/>
    <d v="1971-06-17T00:00:00"/>
    <s v="Juliefurt"/>
    <d v="2022-10-07T00:00:00"/>
    <n v="55"/>
  </r>
  <r>
    <s v="T02978"/>
    <d v="2025-05-05T00:00:00"/>
    <s v="C149"/>
    <s v="P024"/>
    <s v="S003"/>
    <n v="5"/>
    <n v="0.05"/>
    <s v="Mobile Money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0"/>
    <d v="1978-01-24T00:00:00"/>
    <s v="North Kathryn"/>
    <d v="2025-05-02T00:00:00"/>
    <n v="48"/>
  </r>
  <r>
    <s v="T02979"/>
    <d v="2024-06-11T00:00:00"/>
    <s v="C055"/>
    <s v="P007"/>
    <s v="S002"/>
    <n v="5"/>
    <n v="0"/>
    <s v="Bank Transfer"/>
    <n v="1474.12"/>
    <n v="764.02"/>
    <s v="Electronics"/>
    <s v="Camera"/>
    <n v="7370.5999999999995"/>
    <n v="3820.1"/>
    <n v="3550.4999999999995"/>
    <n v="0.48171112256804055"/>
    <n v="0"/>
    <n v="7370.5999999999995"/>
    <n v="3550.4999999999995"/>
    <x v="0"/>
    <d v="1976-07-09T00:00:00"/>
    <s v="Andersonville"/>
    <d v="2021-02-05T00:00:00"/>
    <n v="49"/>
  </r>
  <r>
    <s v="T02980"/>
    <d v="2023-10-13T00:00:00"/>
    <s v="C069"/>
    <s v="P033"/>
    <s v="S005"/>
    <n v="3"/>
    <n v="0.15"/>
    <s v="Credit Card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0"/>
    <d v="1965-10-14T00:00:00"/>
    <s v="New Reginald"/>
    <d v="2023-01-11T00:00:00"/>
    <n v="60"/>
  </r>
  <r>
    <s v="T02981"/>
    <d v="2024-08-11T00:00:00"/>
    <s v="C052"/>
    <s v="P041"/>
    <s v="S005"/>
    <n v="3"/>
    <n v="0.1"/>
    <s v="Credit Card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91-09-11T00:00:00"/>
    <s v="Walkerfurt"/>
    <d v="2024-04-25T00:00:00"/>
    <n v="34"/>
  </r>
  <r>
    <s v="T02982"/>
    <d v="2024-02-01T00:00:00"/>
    <s v="C084"/>
    <s v="P050"/>
    <s v="S003"/>
    <n v="4"/>
    <n v="0"/>
    <s v="Bank Transfer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x v="0"/>
    <d v="1972-03-19T00:00:00"/>
    <s v="Meyersstad"/>
    <d v="2024-09-04T00:00:00"/>
    <n v="54"/>
  </r>
  <r>
    <s v="T02983"/>
    <d v="2025-07-01T00:00:00"/>
    <s v="C116"/>
    <s v="P032"/>
    <s v="S001"/>
    <n v="4"/>
    <n v="0.15"/>
    <s v="Credit Card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55-09-26T00:00:00"/>
    <s v="Zacharyberg"/>
    <d v="2025-07-31T00:00:00"/>
    <n v="70"/>
  </r>
  <r>
    <s v="T02984"/>
    <d v="2024-06-03T00:00:00"/>
    <s v="C048"/>
    <s v="P014"/>
    <s v="S001"/>
    <n v="1"/>
    <n v="0.15"/>
    <s v="Cash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x v="0"/>
    <d v="2004-12-30T00:00:00"/>
    <s v="Newtonborough"/>
    <d v="2022-04-10T00:00:00"/>
    <n v="21"/>
  </r>
  <r>
    <s v="T02985"/>
    <d v="2025-09-03T00:00:00"/>
    <s v="C191"/>
    <s v="P023"/>
    <s v="S002"/>
    <n v="2"/>
    <n v="0.1"/>
    <s v="Credit Card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x v="1"/>
    <d v="1958-07-14T00:00:00"/>
    <s v="Kristinemouth"/>
    <d v="2022-06-11T00:00:00"/>
    <n v="67"/>
  </r>
  <r>
    <s v="T02986"/>
    <d v="2025-05-20T00:00:00"/>
    <s v="C152"/>
    <s v="P043"/>
    <s v="S003"/>
    <n v="3"/>
    <n v="0.15"/>
    <s v="Cash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x v="0"/>
    <d v="1987-06-17T00:00:00"/>
    <s v="Port Jeffreyside"/>
    <d v="2021-03-06T00:00:00"/>
    <n v="39"/>
  </r>
  <r>
    <s v="T02987"/>
    <d v="2024-11-16T00:00:00"/>
    <s v="C166"/>
    <s v="P035"/>
    <s v="S002"/>
    <n v="5"/>
    <n v="0.1"/>
    <s v="Credit Card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1"/>
    <d v="2001-05-13T00:00:00"/>
    <s v="South Markbury"/>
    <d v="2023-07-10T00:00:00"/>
    <n v="25"/>
  </r>
  <r>
    <s v="T02988"/>
    <d v="2025-05-04T00:00:00"/>
    <s v="C131"/>
    <s v="P039"/>
    <s v="S001"/>
    <n v="3"/>
    <n v="0"/>
    <s v="Credit Card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x v="0"/>
    <d v="1996-10-18T00:00:00"/>
    <s v="Williamsport"/>
    <d v="2022-12-20T00:00:00"/>
    <n v="29"/>
  </r>
  <r>
    <s v="T02989"/>
    <d v="2025-09-07T00:00:00"/>
    <s v="C047"/>
    <s v="P022"/>
    <s v="S003"/>
    <n v="2"/>
    <n v="0.15"/>
    <s v="Mobile Money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1"/>
    <d v="2006-07-03T00:00:00"/>
    <s v="Port Jessica"/>
    <d v="2025-02-25T00:00:00"/>
    <n v="19"/>
  </r>
  <r>
    <s v="T02990"/>
    <d v="2025-05-31T00:00:00"/>
    <s v="C185"/>
    <s v="P037"/>
    <s v="S003"/>
    <n v="4"/>
    <n v="0.15"/>
    <s v="Credit Card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1975-07-04T00:00:00"/>
    <s v="North Chaseborough"/>
    <d v="2024-10-06T00:00:00"/>
    <n v="50"/>
  </r>
  <r>
    <s v="T02991"/>
    <d v="2025-04-22T00:00:00"/>
    <s v="C126"/>
    <s v="P040"/>
    <s v="S004"/>
    <n v="5"/>
    <n v="0.1"/>
    <s v="Credit Card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0"/>
    <d v="1980-04-04T00:00:00"/>
    <s v="West Paulfurt"/>
    <d v="2024-12-28T00:00:00"/>
    <n v="46"/>
  </r>
  <r>
    <s v="T02992"/>
    <d v="2025-02-18T00:00:00"/>
    <s v="C020"/>
    <s v="P016"/>
    <s v="S005"/>
    <n v="1"/>
    <n v="0"/>
    <s v="Cash"/>
    <n v="1858.75"/>
    <n v="1451.16"/>
    <s v="Fashion"/>
    <s v="Accessories"/>
    <n v="1858.75"/>
    <n v="1451.16"/>
    <n v="407.58999999999992"/>
    <n v="0.21928177538668456"/>
    <n v="0"/>
    <n v="1858.75"/>
    <n v="407.58999999999992"/>
    <x v="1"/>
    <d v="1982-06-26T00:00:00"/>
    <s v="Travisstad"/>
    <d v="2024-04-19T00:00:00"/>
    <n v="43"/>
  </r>
  <r>
    <s v="T02993"/>
    <d v="2024-10-04T00:00:00"/>
    <s v="C159"/>
    <s v="P047"/>
    <s v="S001"/>
    <n v="1"/>
    <n v="0.1"/>
    <s v="Cash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x v="0"/>
    <d v="1990-10-14T00:00:00"/>
    <s v="Joshuamouth"/>
    <d v="2022-01-26T00:00:00"/>
    <n v="35"/>
  </r>
  <r>
    <s v="T02994"/>
    <d v="2024-12-17T00:00:00"/>
    <s v="C078"/>
    <s v="P030"/>
    <s v="S004"/>
    <n v="4"/>
    <n v="0.05"/>
    <s v="Cash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0"/>
    <d v="1988-09-25T00:00:00"/>
    <s v="Craigport"/>
    <d v="2025-01-14T00:00:00"/>
    <n v="37"/>
  </r>
  <r>
    <s v="T02995"/>
    <d v="2025-02-25T00:00:00"/>
    <s v="C014"/>
    <s v="P035"/>
    <s v="S003"/>
    <n v="2"/>
    <n v="0.05"/>
    <s v="Mobile Money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0"/>
    <d v="1974-06-25T00:00:00"/>
    <s v="East Samantha"/>
    <d v="2021-11-09T00:00:00"/>
    <n v="51"/>
  </r>
  <r>
    <s v="T02996"/>
    <d v="2025-05-28T00:00:00"/>
    <s v="C190"/>
    <s v="P016"/>
    <s v="S003"/>
    <n v="1"/>
    <n v="0.1"/>
    <s v="Mobile Money"/>
    <n v="1858.75"/>
    <n v="1451.16"/>
    <s v="Fashion"/>
    <s v="Accessories"/>
    <n v="1858.75"/>
    <n v="1451.16"/>
    <n v="407.58999999999992"/>
    <n v="0.21928177538668456"/>
    <n v="185.875"/>
    <n v="1672.875"/>
    <n v="221.71499999999992"/>
    <x v="0"/>
    <d v="1967-08-19T00:00:00"/>
    <s v="Conwayside"/>
    <d v="2023-04-10T00:00:00"/>
    <n v="58"/>
  </r>
  <r>
    <s v="T02997"/>
    <d v="2024-06-13T00:00:00"/>
    <s v="C168"/>
    <s v="P033"/>
    <s v="S001"/>
    <n v="3"/>
    <n v="0"/>
    <s v="Cash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0"/>
    <d v="1969-07-30T00:00:00"/>
    <s v="Lake Steventown"/>
    <d v="2022-10-01T00:00:00"/>
    <n v="56"/>
  </r>
  <r>
    <s v="T02998"/>
    <d v="2025-06-16T00:00:00"/>
    <s v="C078"/>
    <s v="P005"/>
    <s v="S002"/>
    <n v="3"/>
    <n v="0.15"/>
    <s v="Credit Card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x v="0"/>
    <d v="1988-09-25T00:00:00"/>
    <s v="Craigport"/>
    <d v="2025-01-14T00:00:00"/>
    <n v="37"/>
  </r>
  <r>
    <s v="T02999"/>
    <d v="2024-08-24T00:00:00"/>
    <s v="C031"/>
    <s v="P030"/>
    <s v="S001"/>
    <n v="4"/>
    <n v="0.05"/>
    <s v="Cash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1"/>
    <d v="2003-03-14T00:00:00"/>
    <s v="East Carrieberg"/>
    <d v="2025-08-26T00:00:00"/>
    <n v="23"/>
  </r>
  <r>
    <s v="T03000"/>
    <d v="2025-01-22T00:00:00"/>
    <s v="C029"/>
    <s v="P022"/>
    <s v="S001"/>
    <n v="2"/>
    <n v="0.15"/>
    <s v="Bank Transfer"/>
    <n v="25.57"/>
    <n v="19.05"/>
    <s v="Groceries"/>
    <s v="Vegetables"/>
    <n v="51.14"/>
    <n v="38.1"/>
    <n v="13.04"/>
    <n v="0.25498631208447398"/>
    <n v="7.6709999999999994"/>
    <n v="43.469000000000001"/>
    <n v="5.3689999999999998"/>
    <x v="0"/>
    <d v="1978-05-20T00:00:00"/>
    <s v="West Charles"/>
    <d v="2021-08-30T00:00:00"/>
    <n v="48"/>
  </r>
  <r>
    <s v="T03001"/>
    <d v="2024-06-12T00:00:00"/>
    <s v="C070"/>
    <s v="P027"/>
    <s v="S001"/>
    <n v="5"/>
    <n v="0.15"/>
    <s v="Cash"/>
    <n v="1272.23"/>
    <n v="952.65"/>
    <s v="Electronics"/>
    <s v="Smartphone"/>
    <n v="6361.15"/>
    <n v="4763.25"/>
    <n v="1597.8999999999996"/>
    <n v="0.25119671757465234"/>
    <n v="954.1724999999999"/>
    <n v="5406.9775"/>
    <n v="643.72749999999996"/>
    <x v="0"/>
    <d v="1971-10-24T00:00:00"/>
    <s v="Taylorhaven"/>
    <d v="2021-03-04T00:00:00"/>
    <n v="54"/>
  </r>
  <r>
    <s v="T03002"/>
    <d v="2025-01-14T00:00:00"/>
    <s v="C188"/>
    <s v="P025"/>
    <s v="S002"/>
    <n v="2"/>
    <n v="0"/>
    <s v="Mobile Money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0"/>
    <d v="1960-11-23T00:00:00"/>
    <s v="East Danielleshire"/>
    <d v="2023-05-19T00:00:00"/>
    <n v="65"/>
  </r>
  <r>
    <s v="T03003"/>
    <d v="2023-12-31T00:00:00"/>
    <s v="C174"/>
    <s v="P009"/>
    <s v="S004"/>
    <n v="1"/>
    <n v="0"/>
    <s v="Mobile Money"/>
    <n v="123.19"/>
    <n v="80.36"/>
    <s v="Groceries"/>
    <s v="Snacks"/>
    <n v="123.19"/>
    <n v="80.36"/>
    <n v="42.83"/>
    <n v="0.34767432421462779"/>
    <n v="0"/>
    <n v="123.19"/>
    <n v="42.83"/>
    <x v="0"/>
    <d v="2005-07-07T00:00:00"/>
    <s v="South Jennifer"/>
    <d v="2025-08-28T00:00:00"/>
    <n v="20"/>
  </r>
  <r>
    <s v="T03004"/>
    <d v="2024-01-15T00:00:00"/>
    <s v="C111"/>
    <s v="P023"/>
    <s v="S004"/>
    <n v="4"/>
    <n v="0.05"/>
    <s v="Cash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0"/>
    <d v="1993-07-13T00:00:00"/>
    <s v="Justintown"/>
    <d v="2022-01-12T00:00:00"/>
    <n v="32"/>
  </r>
  <r>
    <s v="T03005"/>
    <d v="2024-01-27T00:00:00"/>
    <s v="C148"/>
    <s v="P014"/>
    <s v="S001"/>
    <n v="1"/>
    <n v="0.1"/>
    <s v="Bank Transfer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x v="1"/>
    <d v="2005-07-08T00:00:00"/>
    <s v="Charlesmouth"/>
    <d v="2024-11-05T00:00:00"/>
    <n v="20"/>
  </r>
  <r>
    <s v="T03006"/>
    <d v="2023-12-13T00:00:00"/>
    <s v="C185"/>
    <s v="P049"/>
    <s v="S004"/>
    <n v="2"/>
    <n v="0.1"/>
    <s v="Cash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x v="1"/>
    <d v="1975-07-04T00:00:00"/>
    <s v="North Chaseborough"/>
    <d v="2024-10-06T00:00:00"/>
    <n v="50"/>
  </r>
  <r>
    <s v="T03007"/>
    <d v="2025-06-29T00:00:00"/>
    <s v="C172"/>
    <s v="P016"/>
    <s v="S003"/>
    <n v="2"/>
    <n v="0.05"/>
    <s v="Mobile Money"/>
    <n v="1858.75"/>
    <n v="1451.16"/>
    <s v="Fashion"/>
    <s v="Accessories"/>
    <n v="3717.5"/>
    <n v="2902.32"/>
    <n v="815.17999999999984"/>
    <n v="0.21928177538668456"/>
    <n v="185.875"/>
    <n v="3531.625"/>
    <n v="629.30499999999984"/>
    <x v="1"/>
    <d v="1977-03-14T00:00:00"/>
    <s v="New Fred"/>
    <d v="2025-06-21T00:00:00"/>
    <n v="49"/>
  </r>
  <r>
    <s v="T03008"/>
    <d v="2024-12-31T00:00:00"/>
    <s v="C001"/>
    <s v="P030"/>
    <s v="S001"/>
    <n v="5"/>
    <n v="0.15"/>
    <s v="Mobile Money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0"/>
    <d v="1996-09-11T00:00:00"/>
    <s v="Osborneport"/>
    <d v="2022-09-25T00:00:00"/>
    <n v="29"/>
  </r>
  <r>
    <s v="T03009"/>
    <d v="2025-05-19T00:00:00"/>
    <s v="C060"/>
    <s v="P027"/>
    <s v="S001"/>
    <n v="3"/>
    <n v="0.1"/>
    <s v="Cash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0"/>
    <d v="1997-10-09T00:00:00"/>
    <s v="Carlyberg"/>
    <d v="2025-06-15T00:00:00"/>
    <n v="28"/>
  </r>
  <r>
    <s v="T03010"/>
    <d v="2023-11-17T00:00:00"/>
    <s v="C154"/>
    <s v="P007"/>
    <s v="S003"/>
    <n v="4"/>
    <n v="0.15"/>
    <s v="Credit Card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71-09-02T00:00:00"/>
    <s v="East Codyton"/>
    <d v="2023-11-21T00:00:00"/>
    <n v="54"/>
  </r>
  <r>
    <s v="T03011"/>
    <d v="2024-02-29T00:00:00"/>
    <s v="C096"/>
    <s v="P014"/>
    <s v="S003"/>
    <n v="5"/>
    <n v="0.05"/>
    <s v="Bank Transfer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x v="0"/>
    <d v="1989-01-06T00:00:00"/>
    <s v="Lake Amanda"/>
    <d v="2021-10-27T00:00:00"/>
    <n v="37"/>
  </r>
  <r>
    <s v="T03012"/>
    <d v="2025-06-26T00:00:00"/>
    <s v="C189"/>
    <s v="P023"/>
    <s v="S003"/>
    <n v="4"/>
    <n v="0.05"/>
    <s v="Mobile Money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0"/>
    <d v="1966-08-07T00:00:00"/>
    <s v="East Walter"/>
    <d v="2021-03-05T00:00:00"/>
    <n v="59"/>
  </r>
  <r>
    <s v="T03013"/>
    <d v="2023-10-03T00:00:00"/>
    <s v="C096"/>
    <s v="P029"/>
    <s v="S004"/>
    <n v="3"/>
    <n v="0.1"/>
    <s v="Credit Card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0"/>
    <d v="1989-01-06T00:00:00"/>
    <s v="Lake Amanda"/>
    <d v="2021-10-27T00:00:00"/>
    <n v="37"/>
  </r>
  <r>
    <s v="T03014"/>
    <d v="2024-03-07T00:00:00"/>
    <s v="C173"/>
    <s v="P012"/>
    <s v="S004"/>
    <n v="5"/>
    <n v="0.15"/>
    <s v="Bank Transfer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1"/>
    <d v="1958-08-28T00:00:00"/>
    <s v="South Marcusberg"/>
    <d v="2025-08-22T00:00:00"/>
    <n v="67"/>
  </r>
  <r>
    <s v="T03015"/>
    <d v="2023-11-18T00:00:00"/>
    <s v="C111"/>
    <s v="P031"/>
    <s v="S001"/>
    <n v="5"/>
    <n v="0.1"/>
    <s v="Credit Card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0"/>
    <d v="1993-07-13T00:00:00"/>
    <s v="Justintown"/>
    <d v="2022-01-12T00:00:00"/>
    <n v="32"/>
  </r>
  <r>
    <s v="T03016"/>
    <d v="2024-01-08T00:00:00"/>
    <s v="C086"/>
    <s v="P017"/>
    <s v="S003"/>
    <n v="4"/>
    <n v="0.15"/>
    <s v="Credit Card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75-09-26T00:00:00"/>
    <s v="Port Stephanie"/>
    <d v="2023-07-26T00:00:00"/>
    <n v="50"/>
  </r>
  <r>
    <s v="T03017"/>
    <d v="2024-06-23T00:00:00"/>
    <s v="C011"/>
    <s v="P009"/>
    <s v="S003"/>
    <n v="5"/>
    <n v="0.05"/>
    <s v="Bank Transfer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x v="0"/>
    <d v="1997-03-03T00:00:00"/>
    <s v="Leburgh"/>
    <d v="2023-05-12T00:00:00"/>
    <n v="29"/>
  </r>
  <r>
    <s v="T03018"/>
    <d v="2024-03-23T00:00:00"/>
    <s v="C139"/>
    <s v="P029"/>
    <s v="S002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0"/>
    <d v="1960-03-21T00:00:00"/>
    <s v="Whiteside"/>
    <d v="2021-09-16T00:00:00"/>
    <n v="66"/>
  </r>
  <r>
    <s v="T03019"/>
    <d v="2023-11-04T00:00:00"/>
    <s v="C178"/>
    <s v="P050"/>
    <s v="S004"/>
    <n v="1"/>
    <n v="0.15"/>
    <s v="Cash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1"/>
    <d v="1960-12-05T00:00:00"/>
    <s v="East Paulburgh"/>
    <d v="2024-06-22T00:00:00"/>
    <n v="65"/>
  </r>
  <r>
    <s v="T03020"/>
    <d v="2024-10-09T00:00:00"/>
    <s v="C129"/>
    <s v="P020"/>
    <s v="S005"/>
    <n v="1"/>
    <n v="0"/>
    <s v="Cash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1958-10-08T00:00:00"/>
    <s v="New Michael"/>
    <d v="2024-12-10T00:00:00"/>
    <n v="67"/>
  </r>
  <r>
    <s v="T03021"/>
    <d v="2024-02-16T00:00:00"/>
    <s v="C066"/>
    <s v="P038"/>
    <s v="S005"/>
    <n v="2"/>
    <n v="0.05"/>
    <s v="Bank Transfer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x v="1"/>
    <d v="1985-09-14T00:00:00"/>
    <s v="New Randychester"/>
    <d v="2020-12-21T00:00:00"/>
    <n v="40"/>
  </r>
  <r>
    <s v="T03022"/>
    <d v="2025-01-30T00:00:00"/>
    <s v="C126"/>
    <s v="P015"/>
    <s v="S001"/>
    <n v="3"/>
    <n v="0.1"/>
    <s v="Mobile Money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0"/>
    <d v="1980-04-04T00:00:00"/>
    <s v="West Paulfurt"/>
    <d v="2024-12-28T00:00:00"/>
    <n v="46"/>
  </r>
  <r>
    <s v="T03023"/>
    <d v="2025-07-29T00:00:00"/>
    <s v="C134"/>
    <s v="P029"/>
    <s v="S004"/>
    <n v="2"/>
    <n v="0.1"/>
    <s v="Mobile Money"/>
    <n v="1485.05"/>
    <n v="988.31"/>
    <s v="Fashion"/>
    <s v="Clothing"/>
    <n v="2970.1"/>
    <n v="1976.62"/>
    <n v="993.48"/>
    <n v="0.33449378808794317"/>
    <n v="297.01"/>
    <n v="2673.09"/>
    <n v="696.47000000000025"/>
    <x v="1"/>
    <d v="1985-01-29T00:00:00"/>
    <s v="Angelaland"/>
    <d v="2025-05-22T00:00:00"/>
    <n v="41"/>
  </r>
  <r>
    <s v="T03024"/>
    <d v="2024-07-11T00:00:00"/>
    <s v="C177"/>
    <s v="P037"/>
    <s v="S001"/>
    <n v="2"/>
    <n v="0.15"/>
    <s v="Credit Card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1"/>
    <d v="1985-01-05T00:00:00"/>
    <s v="South James"/>
    <d v="2022-01-23T00:00:00"/>
    <n v="41"/>
  </r>
  <r>
    <s v="T03025"/>
    <d v="2024-11-08T00:00:00"/>
    <s v="C178"/>
    <s v="P044"/>
    <s v="S002"/>
    <n v="1"/>
    <n v="0"/>
    <s v="Mobile Money"/>
    <n v="1286.55"/>
    <n v="797.54"/>
    <s v="Fashion"/>
    <s v="Accessories"/>
    <n v="1286.55"/>
    <n v="797.54"/>
    <n v="489.01"/>
    <n v="0.380094049978625"/>
    <n v="0"/>
    <n v="1286.55"/>
    <n v="489.01"/>
    <x v="1"/>
    <d v="1960-12-05T00:00:00"/>
    <s v="East Paulburgh"/>
    <d v="2024-06-22T00:00:00"/>
    <n v="65"/>
  </r>
  <r>
    <s v="T03026"/>
    <d v="2024-10-15T00:00:00"/>
    <s v="C037"/>
    <s v="P020"/>
    <s v="S001"/>
    <n v="3"/>
    <n v="0.05"/>
    <s v="Mobile Money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x v="1"/>
    <d v="1982-08-30T00:00:00"/>
    <s v="West Melissahaven"/>
    <d v="2024-01-31T00:00:00"/>
    <n v="43"/>
  </r>
  <r>
    <s v="T03027"/>
    <d v="2024-06-25T00:00:00"/>
    <s v="C078"/>
    <s v="P025"/>
    <s v="S002"/>
    <n v="5"/>
    <n v="0"/>
    <s v="Credit Card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0"/>
    <d v="1988-09-25T00:00:00"/>
    <s v="Craigport"/>
    <d v="2025-01-14T00:00:00"/>
    <n v="37"/>
  </r>
  <r>
    <s v="T03028"/>
    <d v="2024-05-24T00:00:00"/>
    <s v="C007"/>
    <s v="P049"/>
    <s v="S001"/>
    <n v="1"/>
    <n v="0.1"/>
    <s v="Cash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x v="0"/>
    <d v="1985-01-11T00:00:00"/>
    <s v="West Jasmine"/>
    <d v="2021-10-13T00:00:00"/>
    <n v="41"/>
  </r>
  <r>
    <s v="T03029"/>
    <d v="2024-01-08T00:00:00"/>
    <s v="C054"/>
    <s v="P011"/>
    <s v="S002"/>
    <n v="1"/>
    <n v="0"/>
    <s v="Bank Transfer"/>
    <n v="248.57"/>
    <n v="190.67"/>
    <s v="Electronics"/>
    <s v="Headphones"/>
    <n v="248.57"/>
    <n v="190.67"/>
    <n v="57.900000000000006"/>
    <n v="0.2329323731745585"/>
    <n v="0"/>
    <n v="248.57"/>
    <n v="57.900000000000006"/>
    <x v="1"/>
    <d v="2002-11-10T00:00:00"/>
    <s v="New Kathleentown"/>
    <d v="2021-03-19T00:00:00"/>
    <n v="23"/>
  </r>
  <r>
    <s v="T03030"/>
    <d v="2023-11-29T00:00:00"/>
    <s v="C116"/>
    <s v="P048"/>
    <s v="S001"/>
    <n v="4"/>
    <n v="0.1"/>
    <s v="Mobile Money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x v="0"/>
    <d v="1955-09-26T00:00:00"/>
    <s v="Zacharyberg"/>
    <d v="2025-07-31T00:00:00"/>
    <n v="70"/>
  </r>
  <r>
    <s v="T03031"/>
    <d v="2024-04-02T00:00:00"/>
    <s v="C003"/>
    <s v="P024"/>
    <s v="S005"/>
    <n v="3"/>
    <n v="0.1"/>
    <s v="Mobile Money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1"/>
    <d v="2005-04-19T00:00:00"/>
    <s v="Port Allen"/>
    <d v="2024-02-12T00:00:00"/>
    <n v="21"/>
  </r>
  <r>
    <s v="T03032"/>
    <d v="2024-06-12T00:00:00"/>
    <s v="C096"/>
    <s v="P018"/>
    <s v="S002"/>
    <n v="3"/>
    <n v="0.15"/>
    <s v="Mobile Money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0"/>
    <d v="1989-01-06T00:00:00"/>
    <s v="Lake Amanda"/>
    <d v="2021-10-27T00:00:00"/>
    <n v="37"/>
  </r>
  <r>
    <s v="T03033"/>
    <d v="2025-07-03T00:00:00"/>
    <s v="C163"/>
    <s v="P040"/>
    <s v="S005"/>
    <n v="5"/>
    <n v="0"/>
    <s v="Mobile Money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x v="1"/>
    <d v="1985-10-08T00:00:00"/>
    <s v="Lake Lindsay"/>
    <d v="2025-08-20T00:00:00"/>
    <n v="40"/>
  </r>
  <r>
    <s v="T03034"/>
    <d v="2023-10-12T00:00:00"/>
    <s v="C009"/>
    <s v="P023"/>
    <s v="S004"/>
    <n v="3"/>
    <n v="0.1"/>
    <s v="Cash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1"/>
    <d v="2004-08-15T00:00:00"/>
    <s v="West Lisaville"/>
    <d v="2025-04-17T00:00:00"/>
    <n v="21"/>
  </r>
  <r>
    <s v="T03035"/>
    <d v="2025-01-15T00:00:00"/>
    <s v="C066"/>
    <s v="P029"/>
    <s v="S004"/>
    <n v="4"/>
    <n v="0"/>
    <s v="Mobile Money"/>
    <n v="1485.05"/>
    <n v="988.31"/>
    <s v="Fashion"/>
    <s v="Clothing"/>
    <n v="5940.2"/>
    <n v="3953.24"/>
    <n v="1986.96"/>
    <n v="0.33449378808794317"/>
    <n v="0"/>
    <n v="5940.2"/>
    <n v="1986.96"/>
    <x v="1"/>
    <d v="1985-09-14T00:00:00"/>
    <s v="New Randychester"/>
    <d v="2020-12-21T00:00:00"/>
    <n v="40"/>
  </r>
  <r>
    <s v="T03036"/>
    <d v="2025-08-01T00:00:00"/>
    <s v="C177"/>
    <s v="P012"/>
    <s v="S005"/>
    <n v="5"/>
    <n v="0.1"/>
    <s v="Mobile Money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x v="1"/>
    <d v="1985-01-05T00:00:00"/>
    <s v="South James"/>
    <d v="2022-01-23T00:00:00"/>
    <n v="41"/>
  </r>
  <r>
    <s v="T03037"/>
    <d v="2023-11-15T00:00:00"/>
    <s v="C007"/>
    <s v="P045"/>
    <s v="S004"/>
    <n v="1"/>
    <n v="0.15"/>
    <s v="Cash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0"/>
    <d v="1985-01-11T00:00:00"/>
    <s v="West Jasmine"/>
    <d v="2021-10-13T00:00:00"/>
    <n v="41"/>
  </r>
  <r>
    <s v="T03038"/>
    <d v="2025-07-27T00:00:00"/>
    <s v="C122"/>
    <s v="P006"/>
    <s v="S003"/>
    <n v="5"/>
    <n v="0"/>
    <s v="Cash"/>
    <n v="318.05"/>
    <n v="187.34"/>
    <s v="Groceries"/>
    <s v="Fruits"/>
    <n v="1590.25"/>
    <n v="936.7"/>
    <n v="653.54999999999995"/>
    <n v="0.41097311743436565"/>
    <n v="0"/>
    <n v="1590.25"/>
    <n v="653.54999999999995"/>
    <x v="0"/>
    <d v="1961-10-02T00:00:00"/>
    <s v="Simonstad"/>
    <d v="2024-06-24T00:00:00"/>
    <n v="64"/>
  </r>
  <r>
    <s v="T03039"/>
    <d v="2024-09-19T00:00:00"/>
    <s v="C063"/>
    <s v="P007"/>
    <s v="S001"/>
    <n v="4"/>
    <n v="0.15"/>
    <s v="Bank Transfer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73-01-07T00:00:00"/>
    <s v="West Amandashire"/>
    <d v="2023-05-29T00:00:00"/>
    <n v="53"/>
  </r>
  <r>
    <s v="T03040"/>
    <d v="2025-07-08T00:00:00"/>
    <s v="C062"/>
    <s v="P038"/>
    <s v="S005"/>
    <n v="4"/>
    <n v="0"/>
    <s v="Bank Transfer"/>
    <n v="366.93"/>
    <n v="285.23"/>
    <s v="Fashion"/>
    <s v="Footwear"/>
    <n v="1467.72"/>
    <n v="1140.92"/>
    <n v="326.79999999999995"/>
    <n v="0.22265827269506441"/>
    <n v="0"/>
    <n v="1467.72"/>
    <n v="326.79999999999995"/>
    <x v="0"/>
    <d v="2000-06-21T00:00:00"/>
    <s v="Turnerberg"/>
    <d v="2021-09-23T00:00:00"/>
    <n v="26"/>
  </r>
  <r>
    <s v="T03041"/>
    <d v="2024-10-30T00:00:00"/>
    <s v="C080"/>
    <s v="P015"/>
    <s v="S005"/>
    <n v="4"/>
    <n v="0.05"/>
    <s v="Mobile Money"/>
    <n v="270.45"/>
    <n v="187.6"/>
    <s v="Fashion"/>
    <s v="Bags"/>
    <n v="1081.8"/>
    <n v="750.4"/>
    <n v="331.4"/>
    <n v="0.30634128304677388"/>
    <n v="54.09"/>
    <n v="1027.71"/>
    <n v="277.31000000000006"/>
    <x v="1"/>
    <d v="2003-11-04T00:00:00"/>
    <s v="Markberg"/>
    <d v="2023-01-02T00:00:00"/>
    <n v="22"/>
  </r>
  <r>
    <s v="T03042"/>
    <d v="2024-10-09T00:00:00"/>
    <s v="C025"/>
    <s v="P038"/>
    <s v="S001"/>
    <n v="2"/>
    <n v="0"/>
    <s v="Mobile Money"/>
    <n v="366.93"/>
    <n v="285.23"/>
    <s v="Fashion"/>
    <s v="Footwear"/>
    <n v="733.86"/>
    <n v="570.46"/>
    <n v="163.39999999999998"/>
    <n v="0.22265827269506441"/>
    <n v="0"/>
    <n v="733.86"/>
    <n v="163.39999999999998"/>
    <x v="1"/>
    <d v="1971-03-12T00:00:00"/>
    <s v="Bradyshire"/>
    <d v="2022-01-14T00:00:00"/>
    <n v="55"/>
  </r>
  <r>
    <s v="T03043"/>
    <d v="2024-07-24T00:00:00"/>
    <s v="C018"/>
    <s v="P021"/>
    <s v="S005"/>
    <n v="2"/>
    <n v="0.15"/>
    <s v="Bank Transfer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0"/>
    <d v="1994-08-19T00:00:00"/>
    <s v="East William"/>
    <d v="2024-11-12T00:00:00"/>
    <n v="31"/>
  </r>
  <r>
    <s v="T03044"/>
    <d v="2024-05-24T00:00:00"/>
    <s v="C179"/>
    <s v="P003"/>
    <s v="S005"/>
    <n v="4"/>
    <n v="0"/>
    <s v="Bank Transfer"/>
    <n v="337.63"/>
    <n v="169.03"/>
    <s v="Fashion"/>
    <s v="Footwear"/>
    <n v="1350.52"/>
    <n v="676.12"/>
    <n v="674.4"/>
    <n v="0.49936320824571273"/>
    <n v="0"/>
    <n v="1350.52"/>
    <n v="674.4"/>
    <x v="1"/>
    <d v="1985-02-14T00:00:00"/>
    <s v="Bennettburgh"/>
    <d v="2025-08-19T00:00:00"/>
    <n v="41"/>
  </r>
  <r>
    <s v="T03045"/>
    <d v="2025-07-11T00:00:00"/>
    <s v="C150"/>
    <s v="P040"/>
    <s v="S001"/>
    <n v="5"/>
    <n v="0.15"/>
    <s v="Credit Card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x v="0"/>
    <d v="1971-06-17T00:00:00"/>
    <s v="Juliefurt"/>
    <d v="2022-10-07T00:00:00"/>
    <n v="55"/>
  </r>
  <r>
    <s v="T03046"/>
    <d v="2024-09-16T00:00:00"/>
    <s v="C116"/>
    <s v="P046"/>
    <s v="S003"/>
    <n v="2"/>
    <n v="0"/>
    <s v="Bank Transfer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0"/>
    <d v="1955-09-26T00:00:00"/>
    <s v="Zacharyberg"/>
    <d v="2025-07-31T00:00:00"/>
    <n v="70"/>
  </r>
  <r>
    <s v="T03047"/>
    <d v="2025-01-15T00:00:00"/>
    <s v="C154"/>
    <s v="P013"/>
    <s v="S003"/>
    <n v="4"/>
    <n v="0"/>
    <s v="Credit Card"/>
    <n v="1134.8"/>
    <n v="675.1"/>
    <s v="Fashion"/>
    <s v="Watches"/>
    <n v="4539.2"/>
    <n v="2700.4"/>
    <n v="1838.7999999999997"/>
    <n v="0.40509340853013742"/>
    <n v="0"/>
    <n v="4539.2"/>
    <n v="1838.7999999999997"/>
    <x v="0"/>
    <d v="1971-09-02T00:00:00"/>
    <s v="East Codyton"/>
    <d v="2023-11-21T00:00:00"/>
    <n v="54"/>
  </r>
  <r>
    <s v="T03048"/>
    <d v="2023-10-17T00:00:00"/>
    <s v="C020"/>
    <s v="P002"/>
    <s v="S002"/>
    <n v="4"/>
    <n v="0.15"/>
    <s v="Credit Card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1"/>
    <d v="1982-06-26T00:00:00"/>
    <s v="Travisstad"/>
    <d v="2024-04-19T00:00:00"/>
    <n v="43"/>
  </r>
  <r>
    <s v="T03049"/>
    <d v="2025-06-18T00:00:00"/>
    <s v="C002"/>
    <s v="P006"/>
    <s v="S004"/>
    <n v="2"/>
    <n v="0.15"/>
    <s v="Cash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x v="0"/>
    <d v="1959-08-18T00:00:00"/>
    <s v="New Gabrielleport"/>
    <d v="2020-11-03T00:00:00"/>
    <n v="66"/>
  </r>
  <r>
    <s v="T03050"/>
    <d v="2024-01-26T00:00:00"/>
    <s v="C078"/>
    <s v="P025"/>
    <s v="S002"/>
    <n v="2"/>
    <n v="0.1"/>
    <s v="Mobile Money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x v="0"/>
    <d v="1988-09-25T00:00:00"/>
    <s v="Craigport"/>
    <d v="2025-01-14T00:00:00"/>
    <n v="37"/>
  </r>
  <r>
    <s v="T03051"/>
    <d v="2023-10-22T00:00:00"/>
    <s v="C059"/>
    <s v="P022"/>
    <s v="S004"/>
    <n v="1"/>
    <n v="0"/>
    <s v="Credit Card"/>
    <n v="25.57"/>
    <n v="19.05"/>
    <s v="Groceries"/>
    <s v="Vegetables"/>
    <n v="25.57"/>
    <n v="19.05"/>
    <n v="6.52"/>
    <n v="0.25498631208447398"/>
    <n v="0"/>
    <n v="25.57"/>
    <n v="6.52"/>
    <x v="1"/>
    <d v="1963-05-11T00:00:00"/>
    <s v="New Meagan"/>
    <d v="2024-09-27T00:00:00"/>
    <n v="63"/>
  </r>
  <r>
    <s v="T03052"/>
    <d v="2023-11-04T00:00:00"/>
    <s v="C036"/>
    <s v="P019"/>
    <s v="S002"/>
    <n v="5"/>
    <n v="0"/>
    <s v="Mobile Money"/>
    <n v="1762.92"/>
    <n v="1346.48"/>
    <s v="Electronics"/>
    <s v="Laptop"/>
    <n v="8814.6"/>
    <n v="6732.4"/>
    <n v="2082.2000000000007"/>
    <n v="0.23622172305039374"/>
    <n v="0"/>
    <n v="8814.6"/>
    <n v="2082.2000000000007"/>
    <x v="0"/>
    <d v="1991-11-04T00:00:00"/>
    <s v="Ashleyview"/>
    <d v="2020-09-30T00:00:00"/>
    <n v="34"/>
  </r>
  <r>
    <s v="T03053"/>
    <d v="2024-07-29T00:00:00"/>
    <s v="C128"/>
    <s v="P020"/>
    <s v="S003"/>
    <n v="4"/>
    <n v="0"/>
    <s v="Bank Transfer"/>
    <n v="323.92"/>
    <n v="242.98"/>
    <s v="Fashion"/>
    <s v="Accessories"/>
    <n v="1295.68"/>
    <n v="971.92"/>
    <n v="323.7600000000001"/>
    <n v="0.24987651271918998"/>
    <n v="0"/>
    <n v="1295.68"/>
    <n v="323.7600000000001"/>
    <x v="1"/>
    <d v="1976-08-06T00:00:00"/>
    <s v="Anthonystad"/>
    <d v="2025-02-09T00:00:00"/>
    <n v="49"/>
  </r>
  <r>
    <s v="T03054"/>
    <d v="2024-10-03T00:00:00"/>
    <s v="C163"/>
    <s v="P027"/>
    <s v="S005"/>
    <n v="1"/>
    <n v="0.15"/>
    <s v="Mobile Money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1"/>
    <d v="1985-10-08T00:00:00"/>
    <s v="Lake Lindsay"/>
    <d v="2025-08-20T00:00:00"/>
    <n v="40"/>
  </r>
  <r>
    <s v="T03055"/>
    <d v="2025-04-25T00:00:00"/>
    <s v="C009"/>
    <s v="P037"/>
    <s v="S003"/>
    <n v="4"/>
    <n v="0.15"/>
    <s v="Cash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2004-08-15T00:00:00"/>
    <s v="West Lisaville"/>
    <d v="2025-04-17T00:00:00"/>
    <n v="21"/>
  </r>
  <r>
    <s v="T03056"/>
    <d v="2024-07-11T00:00:00"/>
    <s v="C017"/>
    <s v="P034"/>
    <s v="S001"/>
    <n v="3"/>
    <n v="0.1"/>
    <s v="Mobile Money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1"/>
    <d v="1982-03-11T00:00:00"/>
    <s v="Peterside"/>
    <d v="2024-09-25T00:00:00"/>
    <n v="44"/>
  </r>
  <r>
    <s v="T03057"/>
    <d v="2023-09-19T00:00:00"/>
    <s v="C103"/>
    <s v="P021"/>
    <s v="S005"/>
    <n v="2"/>
    <n v="0.05"/>
    <s v="Cash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1"/>
    <d v="1964-10-26T00:00:00"/>
    <s v="Joyceside"/>
    <d v="2021-06-04T00:00:00"/>
    <n v="61"/>
  </r>
  <r>
    <s v="T03058"/>
    <d v="2023-12-16T00:00:00"/>
    <s v="C007"/>
    <s v="P036"/>
    <s v="S002"/>
    <n v="1"/>
    <n v="0.05"/>
    <s v="Credit Card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x v="0"/>
    <d v="1985-01-11T00:00:00"/>
    <s v="West Jasmine"/>
    <d v="2021-10-13T00:00:00"/>
    <n v="41"/>
  </r>
  <r>
    <s v="T03059"/>
    <d v="2024-03-21T00:00:00"/>
    <s v="C115"/>
    <s v="P019"/>
    <s v="S005"/>
    <n v="3"/>
    <n v="0.1"/>
    <s v="Mobile Money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0"/>
    <d v="1960-02-25T00:00:00"/>
    <s v="Smithburgh"/>
    <d v="2023-11-12T00:00:00"/>
    <n v="66"/>
  </r>
  <r>
    <s v="T03060"/>
    <d v="2024-08-11T00:00:00"/>
    <s v="C018"/>
    <s v="P031"/>
    <s v="S002"/>
    <n v="5"/>
    <n v="0.15"/>
    <s v="Cash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0"/>
    <d v="1994-08-19T00:00:00"/>
    <s v="East William"/>
    <d v="2024-11-12T00:00:00"/>
    <n v="31"/>
  </r>
  <r>
    <s v="T03061"/>
    <d v="2024-01-01T00:00:00"/>
    <s v="C144"/>
    <s v="P038"/>
    <s v="S001"/>
    <n v="2"/>
    <n v="0.05"/>
    <s v="Credit Card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x v="1"/>
    <d v="1963-09-02T00:00:00"/>
    <s v="North Lisa"/>
    <d v="2021-03-03T00:00:00"/>
    <n v="62"/>
  </r>
  <r>
    <s v="T03062"/>
    <d v="2025-07-19T00:00:00"/>
    <s v="C077"/>
    <s v="P049"/>
    <s v="S002"/>
    <n v="4"/>
    <n v="0"/>
    <s v="Bank Transfer"/>
    <n v="388.26"/>
    <n v="199.3"/>
    <s v="Fashion"/>
    <s v="Watches"/>
    <n v="1553.04"/>
    <n v="797.2"/>
    <n v="755.83999999999992"/>
    <n v="0.48668418070365216"/>
    <n v="0"/>
    <n v="1553.04"/>
    <n v="755.83999999999992"/>
    <x v="1"/>
    <d v="2002-12-24T00:00:00"/>
    <s v="North Meagan"/>
    <d v="2022-10-21T00:00:00"/>
    <n v="23"/>
  </r>
  <r>
    <s v="T03063"/>
    <d v="2023-10-20T00:00:00"/>
    <s v="C016"/>
    <s v="P002"/>
    <s v="S005"/>
    <n v="1"/>
    <n v="0"/>
    <s v="Bank Transfer"/>
    <n v="818.76"/>
    <n v="527.62"/>
    <s v="Electronics"/>
    <s v="Television"/>
    <n v="818.76"/>
    <n v="527.62"/>
    <n v="291.14"/>
    <n v="0.35558649665347597"/>
    <n v="0"/>
    <n v="818.76"/>
    <n v="291.14"/>
    <x v="0"/>
    <d v="1976-04-27T00:00:00"/>
    <s v="Murrayborough"/>
    <d v="2022-02-21T00:00:00"/>
    <n v="50"/>
  </r>
  <r>
    <s v="T03064"/>
    <d v="2024-04-18T00:00:00"/>
    <s v="C150"/>
    <s v="P039"/>
    <s v="S005"/>
    <n v="1"/>
    <n v="0.1"/>
    <s v="Credit Card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0"/>
    <d v="1971-06-17T00:00:00"/>
    <s v="Juliefurt"/>
    <d v="2022-10-07T00:00:00"/>
    <n v="55"/>
  </r>
  <r>
    <s v="T03065"/>
    <d v="2024-05-03T00:00:00"/>
    <s v="C082"/>
    <s v="P021"/>
    <s v="S002"/>
    <n v="4"/>
    <n v="0.05"/>
    <s v="Credit Card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x v="0"/>
    <d v="2003-05-11T00:00:00"/>
    <s v="Vasquezmouth"/>
    <d v="2024-06-29T00:00:00"/>
    <n v="23"/>
  </r>
  <r>
    <s v="T03066"/>
    <d v="2024-12-08T00:00:00"/>
    <s v="C170"/>
    <s v="P021"/>
    <s v="S004"/>
    <n v="4"/>
    <n v="0.15"/>
    <s v="Credit Card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1"/>
    <d v="1984-05-05T00:00:00"/>
    <s v="Lake Melissaborough"/>
    <d v="2025-08-20T00:00:00"/>
    <n v="42"/>
  </r>
  <r>
    <s v="T03067"/>
    <d v="2025-03-22T00:00:00"/>
    <s v="C026"/>
    <s v="P018"/>
    <s v="S002"/>
    <n v="4"/>
    <n v="0"/>
    <s v="Credit Card"/>
    <n v="1079.8900000000001"/>
    <n v="703.83"/>
    <s v="Electronics"/>
    <s v="Smartphone"/>
    <n v="4319.5600000000004"/>
    <n v="2815.32"/>
    <n v="1504.2400000000002"/>
    <n v="0.34823917250831105"/>
    <n v="0"/>
    <n v="4319.5600000000004"/>
    <n v="1504.2400000000002"/>
    <x v="0"/>
    <d v="2004-01-04T00:00:00"/>
    <s v="Shepherdburgh"/>
    <d v="2024-09-03T00:00:00"/>
    <n v="22"/>
  </r>
  <r>
    <s v="T03068"/>
    <d v="2025-04-28T00:00:00"/>
    <s v="C171"/>
    <s v="P002"/>
    <s v="S002"/>
    <n v="5"/>
    <n v="0.05"/>
    <s v="Cash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0"/>
    <d v="1993-03-15T00:00:00"/>
    <s v="Robertsborough"/>
    <d v="2025-07-28T00:00:00"/>
    <n v="33"/>
  </r>
  <r>
    <s v="T03069"/>
    <d v="2024-09-20T00:00:00"/>
    <s v="C123"/>
    <s v="P016"/>
    <s v="S005"/>
    <n v="1"/>
    <n v="0.05"/>
    <s v="Credit Card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1"/>
    <d v="1989-11-06T00:00:00"/>
    <s v="Cliffordbury"/>
    <d v="2022-06-06T00:00:00"/>
    <n v="36"/>
  </r>
  <r>
    <s v="T03070"/>
    <d v="2024-11-17T00:00:00"/>
    <s v="C161"/>
    <s v="P039"/>
    <s v="S004"/>
    <n v="3"/>
    <n v="0.05"/>
    <s v="Bank Transfer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x v="0"/>
    <d v="1963-01-19T00:00:00"/>
    <s v="Shannontown"/>
    <d v="2023-01-31T00:00:00"/>
    <n v="63"/>
  </r>
  <r>
    <s v="T03071"/>
    <d v="2023-09-14T00:00:00"/>
    <s v="C105"/>
    <s v="P013"/>
    <s v="S001"/>
    <n v="4"/>
    <n v="0"/>
    <s v="Bank Transfer"/>
    <n v="1134.8"/>
    <n v="675.1"/>
    <s v="Fashion"/>
    <s v="Watches"/>
    <n v="4539.2"/>
    <n v="2700.4"/>
    <n v="1838.7999999999997"/>
    <n v="0.40509340853013742"/>
    <n v="0"/>
    <n v="4539.2"/>
    <n v="1838.7999999999997"/>
    <x v="0"/>
    <d v="1969-12-29T00:00:00"/>
    <s v="Morrisborough"/>
    <d v="2023-07-06T00:00:00"/>
    <n v="56"/>
  </r>
  <r>
    <s v="T03072"/>
    <d v="2024-09-29T00:00:00"/>
    <s v="C200"/>
    <s v="P018"/>
    <s v="S004"/>
    <n v="1"/>
    <n v="0.05"/>
    <s v="Bank Transfer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2001-12-24T00:00:00"/>
    <s v="Jenniferbury"/>
    <d v="2025-06-24T00:00:00"/>
    <n v="24"/>
  </r>
  <r>
    <s v="T03073"/>
    <d v="2025-02-14T00:00:00"/>
    <s v="C101"/>
    <s v="P050"/>
    <s v="S004"/>
    <n v="5"/>
    <n v="0.05"/>
    <s v="Credit Card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1"/>
    <d v="1956-05-29T00:00:00"/>
    <s v="North Gary"/>
    <d v="2024-09-08T00:00:00"/>
    <n v="70"/>
  </r>
  <r>
    <s v="T03074"/>
    <d v="2025-06-30T00:00:00"/>
    <s v="C123"/>
    <s v="P005"/>
    <s v="S005"/>
    <n v="5"/>
    <n v="0.15"/>
    <s v="Credit Card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x v="1"/>
    <d v="1989-11-06T00:00:00"/>
    <s v="Cliffordbury"/>
    <d v="2022-06-06T00:00:00"/>
    <n v="36"/>
  </r>
  <r>
    <s v="T03075"/>
    <d v="2023-12-31T00:00:00"/>
    <s v="C062"/>
    <s v="P040"/>
    <s v="S005"/>
    <n v="5"/>
    <n v="0.1"/>
    <s v="Mobile Money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0"/>
    <d v="2000-06-21T00:00:00"/>
    <s v="Turnerberg"/>
    <d v="2021-09-23T00:00:00"/>
    <n v="26"/>
  </r>
  <r>
    <s v="T03076"/>
    <d v="2024-10-22T00:00:00"/>
    <s v="C198"/>
    <s v="P036"/>
    <s v="S001"/>
    <n v="4"/>
    <n v="0"/>
    <s v="Mobile Money"/>
    <n v="1501.46"/>
    <n v="1167.73"/>
    <s v="Fashion"/>
    <s v="Watches"/>
    <n v="6005.84"/>
    <n v="4670.92"/>
    <n v="1334.92"/>
    <n v="0.22227032355174298"/>
    <n v="0"/>
    <n v="6005.84"/>
    <n v="1334.92"/>
    <x v="0"/>
    <d v="1986-01-23T00:00:00"/>
    <s v="Jessicaside"/>
    <d v="2022-12-10T00:00:00"/>
    <n v="40"/>
  </r>
  <r>
    <s v="T03077"/>
    <d v="2024-10-17T00:00:00"/>
    <s v="C017"/>
    <s v="P017"/>
    <s v="S005"/>
    <n v="1"/>
    <n v="0.05"/>
    <s v="Cash"/>
    <n v="1246.1099999999999"/>
    <n v="833.52"/>
    <s v="Electronics"/>
    <s v="Headphones"/>
    <n v="1246.1099999999999"/>
    <n v="833.52"/>
    <n v="412.58999999999992"/>
    <n v="0.33110239063967062"/>
    <n v="62.305499999999995"/>
    <n v="1183.8045"/>
    <n v="350.28449999999998"/>
    <x v="1"/>
    <d v="1982-03-11T00:00:00"/>
    <s v="Peterside"/>
    <d v="2024-09-25T00:00:00"/>
    <n v="44"/>
  </r>
  <r>
    <s v="T03078"/>
    <d v="2024-02-28T00:00:00"/>
    <s v="C095"/>
    <s v="P029"/>
    <s v="S003"/>
    <n v="4"/>
    <n v="0.1"/>
    <s v="Mobile Money"/>
    <n v="1485.05"/>
    <n v="988.31"/>
    <s v="Fashion"/>
    <s v="Clothing"/>
    <n v="5940.2"/>
    <n v="3953.24"/>
    <n v="1986.96"/>
    <n v="0.33449378808794317"/>
    <n v="594.02"/>
    <n v="5346.18"/>
    <n v="1392.9400000000005"/>
    <x v="0"/>
    <d v="1982-08-20T00:00:00"/>
    <s v="Seanville"/>
    <d v="2020-12-19T00:00:00"/>
    <n v="43"/>
  </r>
  <r>
    <s v="T03079"/>
    <d v="2025-04-21T00:00:00"/>
    <s v="C167"/>
    <s v="P041"/>
    <s v="S003"/>
    <n v="3"/>
    <n v="0.1"/>
    <s v="Bank Transfer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1"/>
    <d v="1989-12-06T00:00:00"/>
    <s v="Wilsonland"/>
    <d v="2022-05-28T00:00:00"/>
    <n v="36"/>
  </r>
  <r>
    <s v="T03080"/>
    <d v="2025-04-16T00:00:00"/>
    <s v="C121"/>
    <s v="P035"/>
    <s v="S005"/>
    <n v="4"/>
    <n v="0.15"/>
    <s v="Credit Card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x v="0"/>
    <d v="1967-02-28T00:00:00"/>
    <s v="Sarahhaven"/>
    <d v="2021-10-11T00:00:00"/>
    <n v="59"/>
  </r>
  <r>
    <s v="T03081"/>
    <d v="2024-02-04T00:00:00"/>
    <s v="C121"/>
    <s v="P020"/>
    <s v="S003"/>
    <n v="1"/>
    <n v="0.15"/>
    <s v="Bank Transfer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0"/>
    <d v="1967-02-28T00:00:00"/>
    <s v="Sarahhaven"/>
    <d v="2021-10-11T00:00:00"/>
    <n v="59"/>
  </r>
  <r>
    <s v="T03082"/>
    <d v="2025-05-09T00:00:00"/>
    <s v="C137"/>
    <s v="P045"/>
    <s v="S005"/>
    <n v="5"/>
    <n v="0"/>
    <s v="Bank Transfer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1984-08-05T00:00:00"/>
    <s v="Amandachester"/>
    <d v="2024-05-09T00:00:00"/>
    <n v="41"/>
  </r>
  <r>
    <s v="T03083"/>
    <d v="2024-02-16T00:00:00"/>
    <s v="C162"/>
    <s v="P042"/>
    <s v="S003"/>
    <n v="3"/>
    <n v="0.1"/>
    <s v="Credit Card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0"/>
    <d v="2000-08-30T00:00:00"/>
    <s v="Ellisside"/>
    <d v="2022-06-03T00:00:00"/>
    <n v="25"/>
  </r>
  <r>
    <s v="T03084"/>
    <d v="2023-11-27T00:00:00"/>
    <s v="C081"/>
    <s v="P031"/>
    <s v="S003"/>
    <n v="2"/>
    <n v="0.05"/>
    <s v="Bank Transfer"/>
    <n v="1095.72"/>
    <n v="822.2"/>
    <s v="Groceries"/>
    <s v="Snacks"/>
    <n v="2191.44"/>
    <n v="1644.4"/>
    <n v="547.04"/>
    <n v="0.24962581681451462"/>
    <n v="109.572"/>
    <n v="2081.8679999999999"/>
    <n v="437.46799999999985"/>
    <x v="1"/>
    <d v="1988-07-20T00:00:00"/>
    <s v="South Christinabury"/>
    <d v="2022-09-22T00:00:00"/>
    <n v="37"/>
  </r>
  <r>
    <s v="T03085"/>
    <d v="2023-11-05T00:00:00"/>
    <s v="C079"/>
    <s v="P037"/>
    <s v="S002"/>
    <n v="3"/>
    <n v="0.15"/>
    <s v="Bank Transfer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1"/>
    <d v="1979-06-15T00:00:00"/>
    <s v="North Bradleyfurt"/>
    <d v="2024-07-06T00:00:00"/>
    <n v="47"/>
  </r>
  <r>
    <s v="T03086"/>
    <d v="2023-11-19T00:00:00"/>
    <s v="C068"/>
    <s v="P007"/>
    <s v="S005"/>
    <n v="4"/>
    <n v="0.05"/>
    <s v="Credit Card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x v="1"/>
    <d v="1981-06-09T00:00:00"/>
    <s v="New Julia"/>
    <d v="2024-06-13T00:00:00"/>
    <n v="45"/>
  </r>
  <r>
    <s v="T03087"/>
    <d v="2024-09-13T00:00:00"/>
    <s v="C198"/>
    <s v="P043"/>
    <s v="S003"/>
    <n v="2"/>
    <n v="0.1"/>
    <s v="Bank Transfer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x v="0"/>
    <d v="1986-01-23T00:00:00"/>
    <s v="Jessicaside"/>
    <d v="2022-12-10T00:00:00"/>
    <n v="40"/>
  </r>
  <r>
    <s v="T03088"/>
    <d v="2024-11-22T00:00:00"/>
    <s v="C053"/>
    <s v="P039"/>
    <s v="S004"/>
    <n v="5"/>
    <n v="0.05"/>
    <s v="Cash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x v="1"/>
    <d v="1998-04-20T00:00:00"/>
    <s v="Lake Michaelshire"/>
    <d v="2024-04-07T00:00:00"/>
    <n v="28"/>
  </r>
  <r>
    <s v="T03089"/>
    <d v="2023-12-07T00:00:00"/>
    <s v="C186"/>
    <s v="P026"/>
    <s v="S003"/>
    <n v="2"/>
    <n v="0.05"/>
    <s v="Bank Transfer"/>
    <n v="1015.76"/>
    <n v="584.4"/>
    <s v="Groceries"/>
    <s v="Dairy"/>
    <n v="2031.52"/>
    <n v="1168.8"/>
    <n v="862.72"/>
    <n v="0.42466724423092073"/>
    <n v="101.57600000000001"/>
    <n v="1929.944"/>
    <n v="761.14400000000001"/>
    <x v="1"/>
    <d v="1960-05-05T00:00:00"/>
    <s v="West Wandaland"/>
    <d v="2024-02-07T00:00:00"/>
    <n v="66"/>
  </r>
  <r>
    <s v="T03090"/>
    <d v="2024-06-23T00:00:00"/>
    <s v="C047"/>
    <s v="P018"/>
    <s v="S004"/>
    <n v="3"/>
    <n v="0.05"/>
    <s v="Mobile Money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x v="1"/>
    <d v="2006-07-03T00:00:00"/>
    <s v="Port Jessica"/>
    <d v="2025-02-25T00:00:00"/>
    <n v="19"/>
  </r>
  <r>
    <s v="T03091"/>
    <d v="2024-10-19T00:00:00"/>
    <s v="C124"/>
    <s v="P019"/>
    <s v="S003"/>
    <n v="5"/>
    <n v="0.15"/>
    <s v="Bank Transfer"/>
    <n v="1762.92"/>
    <n v="1346.48"/>
    <s v="Electronics"/>
    <s v="Laptop"/>
    <n v="8814.6"/>
    <n v="6732.4"/>
    <n v="2082.2000000000007"/>
    <n v="0.23622172305039374"/>
    <n v="1322.19"/>
    <n v="7492.41"/>
    <n v="760.01000000000022"/>
    <x v="1"/>
    <d v="1962-06-07T00:00:00"/>
    <s v="North Michelle"/>
    <d v="2021-02-10T00:00:00"/>
    <n v="64"/>
  </r>
  <r>
    <s v="T03092"/>
    <d v="2024-05-28T00:00:00"/>
    <s v="C038"/>
    <s v="P048"/>
    <s v="S003"/>
    <n v="5"/>
    <n v="0"/>
    <s v="Bank Transfer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0"/>
    <d v="1974-04-19T00:00:00"/>
    <s v="Wilsonbury"/>
    <d v="2021-05-10T00:00:00"/>
    <n v="52"/>
  </r>
  <r>
    <s v="T03093"/>
    <d v="2024-04-12T00:00:00"/>
    <s v="C032"/>
    <s v="P015"/>
    <s v="S004"/>
    <n v="5"/>
    <n v="0.15"/>
    <s v="Cash"/>
    <n v="270.45"/>
    <n v="187.6"/>
    <s v="Fashion"/>
    <s v="Bags"/>
    <n v="1352.25"/>
    <n v="938"/>
    <n v="414.25"/>
    <n v="0.30634128304677388"/>
    <n v="202.83750000000001"/>
    <n v="1149.4124999999999"/>
    <n v="211.41249999999991"/>
    <x v="0"/>
    <d v="1992-11-09T00:00:00"/>
    <s v="East Shelby"/>
    <d v="2021-01-12T00:00:00"/>
    <n v="33"/>
  </r>
  <r>
    <s v="T03094"/>
    <d v="2023-11-07T00:00:00"/>
    <s v="C018"/>
    <s v="P009"/>
    <s v="S002"/>
    <n v="3"/>
    <n v="0.15"/>
    <s v="Mobile Money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x v="0"/>
    <d v="1994-08-19T00:00:00"/>
    <s v="East William"/>
    <d v="2024-11-12T00:00:00"/>
    <n v="31"/>
  </r>
  <r>
    <s v="T03095"/>
    <d v="2025-04-27T00:00:00"/>
    <s v="C141"/>
    <s v="P001"/>
    <s v="S005"/>
    <n v="3"/>
    <n v="0.15"/>
    <s v="Credit Card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78-08-06T00:00:00"/>
    <s v="Allisonmouth"/>
    <d v="2024-01-07T00:00:00"/>
    <n v="47"/>
  </r>
  <r>
    <s v="T03096"/>
    <d v="2025-06-05T00:00:00"/>
    <s v="C069"/>
    <s v="P023"/>
    <s v="S001"/>
    <n v="4"/>
    <n v="0.15"/>
    <s v="Cash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65-10-14T00:00:00"/>
    <s v="New Reginald"/>
    <d v="2023-01-11T00:00:00"/>
    <n v="60"/>
  </r>
  <r>
    <s v="T03097"/>
    <d v="2025-02-15T00:00:00"/>
    <s v="C122"/>
    <s v="P050"/>
    <s v="S004"/>
    <n v="4"/>
    <n v="0.1"/>
    <s v="Cash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x v="0"/>
    <d v="1961-10-02T00:00:00"/>
    <s v="Simonstad"/>
    <d v="2024-06-24T00:00:00"/>
    <n v="64"/>
  </r>
  <r>
    <s v="T03098"/>
    <d v="2025-09-08T00:00:00"/>
    <s v="C036"/>
    <s v="P040"/>
    <s v="S002"/>
    <n v="1"/>
    <n v="0.1"/>
    <s v="Cash"/>
    <n v="1745.61"/>
    <n v="1322.44"/>
    <s v="Electronics"/>
    <s v="Headphones"/>
    <n v="1745.61"/>
    <n v="1322.44"/>
    <n v="423.16999999999985"/>
    <n v="0.24241955534168563"/>
    <n v="174.56100000000001"/>
    <n v="1571.049"/>
    <n v="248.60899999999992"/>
    <x v="0"/>
    <d v="1991-11-04T00:00:00"/>
    <s v="Ashleyview"/>
    <d v="2020-09-30T00:00:00"/>
    <n v="34"/>
  </r>
  <r>
    <s v="T03099"/>
    <d v="2025-03-09T00:00:00"/>
    <s v="C011"/>
    <s v="P014"/>
    <s v="S001"/>
    <n v="3"/>
    <n v="0"/>
    <s v="Bank Transfer"/>
    <n v="1342.75"/>
    <n v="797.94"/>
    <s v="Fashion"/>
    <s v="Clothing"/>
    <n v="4028.25"/>
    <n v="2393.8200000000002"/>
    <n v="1634.4299999999998"/>
    <n v="0.40574194749581077"/>
    <n v="0"/>
    <n v="4028.25"/>
    <n v="1634.4299999999998"/>
    <x v="0"/>
    <d v="1997-03-03T00:00:00"/>
    <s v="Leburgh"/>
    <d v="2023-05-12T00:00:00"/>
    <n v="29"/>
  </r>
  <r>
    <s v="T03100"/>
    <d v="2024-04-02T00:00:00"/>
    <s v="C033"/>
    <s v="P035"/>
    <s v="S001"/>
    <n v="4"/>
    <n v="0.05"/>
    <s v="Cash"/>
    <n v="1562.43"/>
    <n v="1195.6300000000001"/>
    <s v="Electronics"/>
    <s v="Laptop"/>
    <n v="6249.72"/>
    <n v="4782.5200000000004"/>
    <n v="1467.1999999999998"/>
    <n v="0.23476251736077772"/>
    <n v="312.48600000000005"/>
    <n v="5937.2340000000004"/>
    <n v="1154.7139999999999"/>
    <x v="1"/>
    <d v="1978-07-27T00:00:00"/>
    <s v="Lake Cody"/>
    <d v="2025-03-17T00:00:00"/>
    <n v="47"/>
  </r>
  <r>
    <s v="T03101"/>
    <d v="2025-06-07T00:00:00"/>
    <s v="C170"/>
    <s v="P001"/>
    <s v="S005"/>
    <n v="1"/>
    <n v="0"/>
    <s v="Cash"/>
    <n v="1673.69"/>
    <n v="1323.38"/>
    <s v="Electronics"/>
    <s v="Camera"/>
    <n v="1673.69"/>
    <n v="1323.38"/>
    <n v="350.30999999999995"/>
    <n v="0.20930399297360916"/>
    <n v="0"/>
    <n v="1673.69"/>
    <n v="350.30999999999995"/>
    <x v="1"/>
    <d v="1984-05-05T00:00:00"/>
    <s v="Lake Melissaborough"/>
    <d v="2025-08-20T00:00:00"/>
    <n v="42"/>
  </r>
  <r>
    <s v="T03102"/>
    <d v="2024-01-27T00:00:00"/>
    <s v="C087"/>
    <s v="P022"/>
    <s v="S005"/>
    <n v="3"/>
    <n v="0.1"/>
    <s v="Mobile Money"/>
    <n v="25.57"/>
    <n v="19.05"/>
    <s v="Groceries"/>
    <s v="Vegetables"/>
    <n v="76.710000000000008"/>
    <n v="57.150000000000006"/>
    <n v="19.560000000000002"/>
    <n v="0.25498631208447398"/>
    <n v="7.6710000000000012"/>
    <n v="69.039000000000001"/>
    <n v="11.888999999999996"/>
    <x v="1"/>
    <d v="1975-06-22T00:00:00"/>
    <s v="Berrymouth"/>
    <d v="2025-07-02T00:00:00"/>
    <n v="51"/>
  </r>
  <r>
    <s v="T03103"/>
    <d v="2024-09-25T00:00:00"/>
    <s v="C062"/>
    <s v="P041"/>
    <s v="S002"/>
    <n v="2"/>
    <n v="0.1"/>
    <s v="Bank Transfer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x v="0"/>
    <d v="2000-06-21T00:00:00"/>
    <s v="Turnerberg"/>
    <d v="2021-09-23T00:00:00"/>
    <n v="26"/>
  </r>
  <r>
    <s v="T03104"/>
    <d v="2024-03-19T00:00:00"/>
    <s v="C061"/>
    <s v="P007"/>
    <s v="S002"/>
    <n v="1"/>
    <n v="0.1"/>
    <s v="Credit Card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0"/>
    <d v="1968-10-21T00:00:00"/>
    <s v="North Michellemouth"/>
    <d v="2021-02-01T00:00:00"/>
    <n v="57"/>
  </r>
  <r>
    <s v="T03105"/>
    <d v="2025-07-04T00:00:00"/>
    <s v="C044"/>
    <s v="P017"/>
    <s v="S004"/>
    <n v="2"/>
    <n v="0"/>
    <s v="Credit Card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0"/>
    <d v="1961-02-14T00:00:00"/>
    <s v="Bryanside"/>
    <d v="2024-12-27T00:00:00"/>
    <n v="65"/>
  </r>
  <r>
    <s v="T03106"/>
    <d v="2024-02-18T00:00:00"/>
    <s v="C024"/>
    <s v="P002"/>
    <s v="S005"/>
    <n v="5"/>
    <n v="0.1"/>
    <s v="Mobile Money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1"/>
    <d v="1961-11-25T00:00:00"/>
    <s v="North April"/>
    <d v="2023-04-20T00:00:00"/>
    <n v="64"/>
  </r>
  <r>
    <s v="T03107"/>
    <d v="2025-01-09T00:00:00"/>
    <s v="C032"/>
    <s v="P014"/>
    <s v="S001"/>
    <n v="2"/>
    <n v="0.15"/>
    <s v="Credit Card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x v="0"/>
    <d v="1992-11-09T00:00:00"/>
    <s v="East Shelby"/>
    <d v="2021-01-12T00:00:00"/>
    <n v="33"/>
  </r>
  <r>
    <s v="T03108"/>
    <d v="2025-01-27T00:00:00"/>
    <s v="C062"/>
    <s v="P005"/>
    <s v="S004"/>
    <n v="5"/>
    <n v="0.05"/>
    <s v="Credit Card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0"/>
    <d v="2000-06-21T00:00:00"/>
    <s v="Turnerberg"/>
    <d v="2021-09-23T00:00:00"/>
    <n v="26"/>
  </r>
  <r>
    <s v="T03109"/>
    <d v="2023-09-24T00:00:00"/>
    <s v="C057"/>
    <s v="P012"/>
    <s v="S003"/>
    <n v="1"/>
    <n v="0"/>
    <s v="Credit Card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x v="1"/>
    <d v="1998-09-26T00:00:00"/>
    <s v="Williamsville"/>
    <d v="2023-03-26T00:00:00"/>
    <n v="27"/>
  </r>
  <r>
    <s v="T03110"/>
    <d v="2024-06-08T00:00:00"/>
    <s v="C172"/>
    <s v="P033"/>
    <s v="S003"/>
    <n v="4"/>
    <n v="0.15"/>
    <s v="Mobile Money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1"/>
    <d v="1977-03-14T00:00:00"/>
    <s v="New Fred"/>
    <d v="2025-06-21T00:00:00"/>
    <n v="49"/>
  </r>
  <r>
    <s v="T03111"/>
    <d v="2025-07-10T00:00:00"/>
    <s v="C055"/>
    <s v="P044"/>
    <s v="S002"/>
    <n v="1"/>
    <n v="0"/>
    <s v="Mobile Money"/>
    <n v="1286.55"/>
    <n v="797.54"/>
    <s v="Fashion"/>
    <s v="Accessories"/>
    <n v="1286.55"/>
    <n v="797.54"/>
    <n v="489.01"/>
    <n v="0.380094049978625"/>
    <n v="0"/>
    <n v="1286.55"/>
    <n v="489.01"/>
    <x v="0"/>
    <d v="1976-07-09T00:00:00"/>
    <s v="Andersonville"/>
    <d v="2021-02-05T00:00:00"/>
    <n v="49"/>
  </r>
  <r>
    <s v="T03112"/>
    <d v="2024-05-07T00:00:00"/>
    <s v="C183"/>
    <s v="P034"/>
    <s v="S004"/>
    <n v="4"/>
    <n v="0.05"/>
    <s v="Mobile Money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x v="0"/>
    <d v="1990-11-19T00:00:00"/>
    <s v="New Tiffanyberg"/>
    <d v="2021-08-27T00:00:00"/>
    <n v="35"/>
  </r>
  <r>
    <s v="T03113"/>
    <d v="2024-11-23T00:00:00"/>
    <s v="C158"/>
    <s v="P002"/>
    <s v="S004"/>
    <n v="1"/>
    <n v="0.1"/>
    <s v="Credit Card"/>
    <n v="818.76"/>
    <n v="527.62"/>
    <s v="Electronics"/>
    <s v="Television"/>
    <n v="818.76"/>
    <n v="527.62"/>
    <n v="291.14"/>
    <n v="0.35558649665347597"/>
    <n v="81.876000000000005"/>
    <n v="736.88400000000001"/>
    <n v="209.26400000000001"/>
    <x v="0"/>
    <d v="1981-07-24T00:00:00"/>
    <s v="Dylanmouth"/>
    <d v="2023-09-15T00:00:00"/>
    <n v="44"/>
  </r>
  <r>
    <s v="T03114"/>
    <d v="2025-07-06T00:00:00"/>
    <s v="C173"/>
    <s v="P028"/>
    <s v="S004"/>
    <n v="4"/>
    <n v="0.1"/>
    <s v="Bank Transfer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1"/>
    <d v="1958-08-28T00:00:00"/>
    <s v="South Marcusberg"/>
    <d v="2025-08-22T00:00:00"/>
    <n v="67"/>
  </r>
  <r>
    <s v="T03115"/>
    <d v="2025-03-18T00:00:00"/>
    <s v="C006"/>
    <s v="P025"/>
    <s v="S004"/>
    <n v="5"/>
    <n v="0.15"/>
    <s v="Mobile Money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x v="0"/>
    <d v="1986-10-03T00:00:00"/>
    <s v="Costaberg"/>
    <d v="2022-07-09T00:00:00"/>
    <n v="39"/>
  </r>
  <r>
    <s v="T03116"/>
    <d v="2024-07-18T00:00:00"/>
    <s v="C156"/>
    <s v="P038"/>
    <s v="S002"/>
    <n v="3"/>
    <n v="0.05"/>
    <s v="Cash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0"/>
    <d v="1956-11-28T00:00:00"/>
    <s v="Lisatown"/>
    <d v="2024-01-04T00:00:00"/>
    <n v="69"/>
  </r>
  <r>
    <s v="T03117"/>
    <d v="2024-10-24T00:00:00"/>
    <s v="C154"/>
    <s v="P034"/>
    <s v="S004"/>
    <n v="2"/>
    <n v="0.15"/>
    <s v="Credit Card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0"/>
    <d v="1971-09-02T00:00:00"/>
    <s v="East Codyton"/>
    <d v="2023-11-21T00:00:00"/>
    <n v="54"/>
  </r>
  <r>
    <s v="T03118"/>
    <d v="2024-05-09T00:00:00"/>
    <s v="C056"/>
    <s v="P029"/>
    <s v="S003"/>
    <n v="3"/>
    <n v="0.15"/>
    <s v="Bank Transfer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1"/>
    <d v="2004-09-23T00:00:00"/>
    <s v="North Tracey"/>
    <d v="2021-06-19T00:00:00"/>
    <n v="21"/>
  </r>
  <r>
    <s v="T03119"/>
    <d v="2024-07-15T00:00:00"/>
    <s v="C064"/>
    <s v="P034"/>
    <s v="S003"/>
    <n v="2"/>
    <n v="0.15"/>
    <s v="Mobile Money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x v="1"/>
    <d v="1973-09-01T00:00:00"/>
    <s v="Brittanyburgh"/>
    <d v="2024-09-26T00:00:00"/>
    <n v="52"/>
  </r>
  <r>
    <s v="T03120"/>
    <d v="2024-01-29T00:00:00"/>
    <s v="C007"/>
    <s v="P003"/>
    <s v="S005"/>
    <n v="2"/>
    <n v="0"/>
    <s v="Mobile Money"/>
    <n v="337.63"/>
    <n v="169.03"/>
    <s v="Fashion"/>
    <s v="Footwear"/>
    <n v="675.26"/>
    <n v="338.06"/>
    <n v="337.2"/>
    <n v="0.49936320824571273"/>
    <n v="0"/>
    <n v="675.26"/>
    <n v="337.2"/>
    <x v="0"/>
    <d v="1985-01-11T00:00:00"/>
    <s v="West Jasmine"/>
    <d v="2021-10-13T00:00:00"/>
    <n v="41"/>
  </r>
  <r>
    <s v="T03121"/>
    <d v="2025-02-23T00:00:00"/>
    <s v="C183"/>
    <s v="P026"/>
    <s v="S001"/>
    <n v="4"/>
    <n v="0.1"/>
    <s v="Bank Transfer"/>
    <n v="1015.76"/>
    <n v="584.4"/>
    <s v="Groceries"/>
    <s v="Dairy"/>
    <n v="4063.04"/>
    <n v="2337.6"/>
    <n v="1725.44"/>
    <n v="0.42466724423092073"/>
    <n v="406.30400000000003"/>
    <n v="3656.7359999999999"/>
    <n v="1319.136"/>
    <x v="0"/>
    <d v="1990-11-19T00:00:00"/>
    <s v="New Tiffanyberg"/>
    <d v="2021-08-27T00:00:00"/>
    <n v="35"/>
  </r>
  <r>
    <s v="T03122"/>
    <d v="2023-12-18T00:00:00"/>
    <s v="C098"/>
    <s v="P048"/>
    <s v="S001"/>
    <n v="4"/>
    <n v="0.15"/>
    <s v="Mobile Money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x v="1"/>
    <d v="2005-01-09T00:00:00"/>
    <s v="East Colinmouth"/>
    <d v="2023-05-22T00:00:00"/>
    <n v="21"/>
  </r>
  <r>
    <s v="T03123"/>
    <d v="2024-03-11T00:00:00"/>
    <s v="C109"/>
    <s v="P004"/>
    <s v="S001"/>
    <n v="4"/>
    <n v="0.1"/>
    <s v="Bank Transfer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x v="1"/>
    <d v="2006-03-03T00:00:00"/>
    <s v="Port Fernandohaven"/>
    <d v="2021-07-29T00:00:00"/>
    <n v="20"/>
  </r>
  <r>
    <s v="T03124"/>
    <d v="2024-03-23T00:00:00"/>
    <s v="C059"/>
    <s v="P033"/>
    <s v="S003"/>
    <n v="3"/>
    <n v="0.1"/>
    <s v="Mobile Money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1"/>
    <d v="1963-05-11T00:00:00"/>
    <s v="New Meagan"/>
    <d v="2024-09-27T00:00:00"/>
    <n v="63"/>
  </r>
  <r>
    <s v="T03125"/>
    <d v="2024-06-13T00:00:00"/>
    <s v="C041"/>
    <s v="P031"/>
    <s v="S002"/>
    <n v="2"/>
    <n v="0.05"/>
    <s v="Cash"/>
    <n v="1095.72"/>
    <n v="822.2"/>
    <s v="Groceries"/>
    <s v="Snacks"/>
    <n v="2191.44"/>
    <n v="1644.4"/>
    <n v="547.04"/>
    <n v="0.24962581681451462"/>
    <n v="109.572"/>
    <n v="2081.8679999999999"/>
    <n v="437.46799999999985"/>
    <x v="1"/>
    <d v="1980-07-03T00:00:00"/>
    <s v="North Sharontown"/>
    <d v="2023-01-24T00:00:00"/>
    <n v="45"/>
  </r>
  <r>
    <s v="T03126"/>
    <d v="2023-09-26T00:00:00"/>
    <s v="C098"/>
    <s v="P011"/>
    <s v="S003"/>
    <n v="1"/>
    <n v="0.05"/>
    <s v="Cash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x v="1"/>
    <d v="2005-01-09T00:00:00"/>
    <s v="East Colinmouth"/>
    <d v="2023-05-22T00:00:00"/>
    <n v="21"/>
  </r>
  <r>
    <s v="T03127"/>
    <d v="2024-08-10T00:00:00"/>
    <s v="C182"/>
    <s v="P048"/>
    <s v="S002"/>
    <n v="1"/>
    <n v="0"/>
    <s v="Bank Transfer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x v="0"/>
    <d v="2004-07-25T00:00:00"/>
    <s v="East Rodney"/>
    <d v="2021-04-16T00:00:00"/>
    <n v="21"/>
  </r>
  <r>
    <s v="T03128"/>
    <d v="2025-01-04T00:00:00"/>
    <s v="C021"/>
    <s v="P011"/>
    <s v="S005"/>
    <n v="3"/>
    <n v="0.15"/>
    <s v="Credit Card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0"/>
    <d v="1993-11-17T00:00:00"/>
    <s v="Meganmouth"/>
    <d v="2022-01-22T00:00:00"/>
    <n v="32"/>
  </r>
  <r>
    <s v="T03129"/>
    <d v="2024-10-23T00:00:00"/>
    <s v="C076"/>
    <s v="P029"/>
    <s v="S002"/>
    <n v="4"/>
    <n v="0.1"/>
    <s v="Credit Card"/>
    <n v="1485.05"/>
    <n v="988.31"/>
    <s v="Fashion"/>
    <s v="Clothing"/>
    <n v="5940.2"/>
    <n v="3953.24"/>
    <n v="1986.96"/>
    <n v="0.33449378808794317"/>
    <n v="594.02"/>
    <n v="5346.18"/>
    <n v="1392.9400000000005"/>
    <x v="0"/>
    <d v="2005-12-14T00:00:00"/>
    <s v="Nancyside"/>
    <d v="2022-05-07T00:00:00"/>
    <n v="20"/>
  </r>
  <r>
    <s v="T03130"/>
    <d v="2024-09-27T00:00:00"/>
    <s v="C059"/>
    <s v="P032"/>
    <s v="S004"/>
    <n v="3"/>
    <n v="0.05"/>
    <s v="Cash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1"/>
    <d v="1963-05-11T00:00:00"/>
    <s v="New Meagan"/>
    <d v="2024-09-27T00:00:00"/>
    <n v="63"/>
  </r>
  <r>
    <s v="T03131"/>
    <d v="2024-09-16T00:00:00"/>
    <s v="C060"/>
    <s v="P046"/>
    <s v="S001"/>
    <n v="5"/>
    <n v="0"/>
    <s v="Credit Card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0"/>
    <d v="1997-10-09T00:00:00"/>
    <s v="Carlyberg"/>
    <d v="2025-06-15T00:00:00"/>
    <n v="28"/>
  </r>
  <r>
    <s v="T03132"/>
    <d v="2023-11-30T00:00:00"/>
    <s v="C074"/>
    <s v="P019"/>
    <s v="S005"/>
    <n v="4"/>
    <n v="0.15"/>
    <s v="Credit Card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x v="1"/>
    <d v="1959-05-31T00:00:00"/>
    <s v="Port Michaelstad"/>
    <d v="2023-02-09T00:00:00"/>
    <n v="67"/>
  </r>
  <r>
    <s v="T03133"/>
    <d v="2023-12-05T00:00:00"/>
    <s v="C061"/>
    <s v="P009"/>
    <s v="S001"/>
    <n v="2"/>
    <n v="0"/>
    <s v="Cash"/>
    <n v="123.19"/>
    <n v="80.36"/>
    <s v="Groceries"/>
    <s v="Snacks"/>
    <n v="246.38"/>
    <n v="160.72"/>
    <n v="85.66"/>
    <n v="0.34767432421462779"/>
    <n v="0"/>
    <n v="246.38"/>
    <n v="85.66"/>
    <x v="0"/>
    <d v="1968-10-21T00:00:00"/>
    <s v="North Michellemouth"/>
    <d v="2021-02-01T00:00:00"/>
    <n v="57"/>
  </r>
  <r>
    <s v="T03134"/>
    <d v="2024-03-22T00:00:00"/>
    <s v="C198"/>
    <s v="P036"/>
    <s v="S001"/>
    <n v="3"/>
    <n v="0.05"/>
    <s v="Cash"/>
    <n v="1501.46"/>
    <n v="1167.73"/>
    <s v="Fashion"/>
    <s v="Watches"/>
    <n v="4504.38"/>
    <n v="3503.19"/>
    <n v="1001.19"/>
    <n v="0.22227032355174298"/>
    <n v="225.21900000000002"/>
    <n v="4279.1610000000001"/>
    <n v="775.971"/>
    <x v="0"/>
    <d v="1986-01-23T00:00:00"/>
    <s v="Jessicaside"/>
    <d v="2022-12-10T00:00:00"/>
    <n v="40"/>
  </r>
  <r>
    <s v="T03135"/>
    <d v="2025-06-19T00:00:00"/>
    <s v="C200"/>
    <s v="P020"/>
    <s v="S004"/>
    <n v="5"/>
    <n v="0.1"/>
    <s v="Credit Card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0"/>
    <d v="2001-12-24T00:00:00"/>
    <s v="Jenniferbury"/>
    <d v="2025-06-24T00:00:00"/>
    <n v="24"/>
  </r>
  <r>
    <s v="T03136"/>
    <d v="2023-12-03T00:00:00"/>
    <s v="C040"/>
    <s v="P014"/>
    <s v="S005"/>
    <n v="2"/>
    <n v="0.05"/>
    <s v="Cash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0"/>
    <d v="1974-11-06T00:00:00"/>
    <s v="Port Miguel"/>
    <d v="2022-07-12T00:00:00"/>
    <n v="51"/>
  </r>
  <r>
    <s v="T03137"/>
    <d v="2024-09-15T00:00:00"/>
    <s v="C084"/>
    <s v="P021"/>
    <s v="S002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0"/>
    <d v="1972-03-19T00:00:00"/>
    <s v="Meyersstad"/>
    <d v="2024-09-04T00:00:00"/>
    <n v="54"/>
  </r>
  <r>
    <s v="T03138"/>
    <d v="2023-10-29T00:00:00"/>
    <s v="C101"/>
    <s v="P049"/>
    <s v="S002"/>
    <n v="2"/>
    <n v="0"/>
    <s v="Mobile Money"/>
    <n v="388.26"/>
    <n v="199.3"/>
    <s v="Fashion"/>
    <s v="Watches"/>
    <n v="776.52"/>
    <n v="398.6"/>
    <n v="377.91999999999996"/>
    <n v="0.48668418070365216"/>
    <n v="0"/>
    <n v="776.52"/>
    <n v="377.91999999999996"/>
    <x v="1"/>
    <d v="1956-05-29T00:00:00"/>
    <s v="North Gary"/>
    <d v="2024-09-08T00:00:00"/>
    <n v="70"/>
  </r>
  <r>
    <s v="T03139"/>
    <d v="2024-12-12T00:00:00"/>
    <s v="C040"/>
    <s v="P041"/>
    <s v="S002"/>
    <n v="2"/>
    <n v="0.1"/>
    <s v="Bank Transfer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x v="0"/>
    <d v="1974-11-06T00:00:00"/>
    <s v="Port Miguel"/>
    <d v="2022-07-12T00:00:00"/>
    <n v="51"/>
  </r>
  <r>
    <s v="T03140"/>
    <d v="2025-01-07T00:00:00"/>
    <s v="C119"/>
    <s v="P008"/>
    <s v="S002"/>
    <n v="4"/>
    <n v="0.05"/>
    <s v="Cash"/>
    <n v="109.78"/>
    <n v="70.59"/>
    <s v="Fashion"/>
    <s v="Footwear"/>
    <n v="439.12"/>
    <n v="282.36"/>
    <n v="156.76"/>
    <n v="0.3569867006740754"/>
    <n v="21.956000000000003"/>
    <n v="417.16399999999999"/>
    <n v="134.80399999999997"/>
    <x v="0"/>
    <d v="1991-07-31T00:00:00"/>
    <s v="West Ralph"/>
    <d v="2025-03-31T00:00:00"/>
    <n v="34"/>
  </r>
  <r>
    <s v="T03141"/>
    <d v="2023-11-12T00:00:00"/>
    <s v="C183"/>
    <s v="P020"/>
    <s v="S002"/>
    <n v="2"/>
    <n v="0"/>
    <s v="Cash"/>
    <n v="323.92"/>
    <n v="242.98"/>
    <s v="Fashion"/>
    <s v="Accessories"/>
    <n v="647.84"/>
    <n v="485.96"/>
    <n v="161.88000000000005"/>
    <n v="0.24987651271918998"/>
    <n v="0"/>
    <n v="647.84"/>
    <n v="161.88000000000005"/>
    <x v="0"/>
    <d v="1990-11-19T00:00:00"/>
    <s v="New Tiffanyberg"/>
    <d v="2021-08-27T00:00:00"/>
    <n v="35"/>
  </r>
  <r>
    <s v="T03142"/>
    <d v="2024-11-14T00:00:00"/>
    <s v="C097"/>
    <s v="P010"/>
    <s v="S002"/>
    <n v="1"/>
    <n v="0.1"/>
    <s v="Mobile Money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94-08-14T00:00:00"/>
    <s v="Wardfort"/>
    <d v="2025-06-14T00:00:00"/>
    <n v="31"/>
  </r>
  <r>
    <s v="T03143"/>
    <d v="2024-05-25T00:00:00"/>
    <s v="C136"/>
    <s v="P033"/>
    <s v="S004"/>
    <n v="4"/>
    <n v="0.15"/>
    <s v="Mobile Money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0"/>
    <d v="2007-06-27T00:00:00"/>
    <s v="Watsonview"/>
    <d v="2023-04-22T00:00:00"/>
    <n v="18"/>
  </r>
  <r>
    <s v="T03144"/>
    <d v="2024-11-15T00:00:00"/>
    <s v="C166"/>
    <s v="P045"/>
    <s v="S005"/>
    <n v="3"/>
    <n v="0.15"/>
    <s v="Bank Transfer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1"/>
    <d v="2001-05-13T00:00:00"/>
    <s v="South Markbury"/>
    <d v="2023-07-10T00:00:00"/>
    <n v="25"/>
  </r>
  <r>
    <s v="T03145"/>
    <d v="2025-04-17T00:00:00"/>
    <s v="C135"/>
    <s v="P012"/>
    <s v="S004"/>
    <n v="2"/>
    <n v="0.15"/>
    <s v="Credit Card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0"/>
    <d v="1986-03-07T00:00:00"/>
    <s v="North Charlesville"/>
    <d v="2023-09-03T00:00:00"/>
    <n v="40"/>
  </r>
  <r>
    <s v="T03146"/>
    <d v="2023-11-17T00:00:00"/>
    <s v="C010"/>
    <s v="P033"/>
    <s v="S002"/>
    <n v="1"/>
    <n v="0.1"/>
    <s v="Bank Transfer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x v="0"/>
    <d v="1976-12-12T00:00:00"/>
    <s v="West Carol"/>
    <d v="2025-07-23T00:00:00"/>
    <n v="49"/>
  </r>
  <r>
    <s v="T03147"/>
    <d v="2024-05-02T00:00:00"/>
    <s v="C030"/>
    <s v="P038"/>
    <s v="S005"/>
    <n v="4"/>
    <n v="0.15"/>
    <s v="Mobile Money"/>
    <n v="366.93"/>
    <n v="285.23"/>
    <s v="Fashion"/>
    <s v="Footwear"/>
    <n v="1467.72"/>
    <n v="1140.92"/>
    <n v="326.79999999999995"/>
    <n v="0.22265827269506441"/>
    <n v="220.15799999999999"/>
    <n v="1247.5620000000001"/>
    <n v="106.64200000000005"/>
    <x v="0"/>
    <d v="2002-06-10T00:00:00"/>
    <s v="Thomashaven"/>
    <d v="2022-08-27T00:00:00"/>
    <n v="24"/>
  </r>
  <r>
    <s v="T03148"/>
    <d v="2024-11-17T00:00:00"/>
    <s v="C077"/>
    <s v="P034"/>
    <s v="S003"/>
    <n v="1"/>
    <n v="0.1"/>
    <s v="Mobile Money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x v="1"/>
    <d v="2002-12-24T00:00:00"/>
    <s v="North Meagan"/>
    <d v="2022-10-21T00:00:00"/>
    <n v="23"/>
  </r>
  <r>
    <s v="T03149"/>
    <d v="2024-02-09T00:00:00"/>
    <s v="C051"/>
    <s v="P024"/>
    <s v="S001"/>
    <n v="2"/>
    <n v="0.15"/>
    <s v="Credit Card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1"/>
    <d v="2004-12-19T00:00:00"/>
    <s v="Boyerstad"/>
    <d v="2024-02-25T00:00:00"/>
    <n v="21"/>
  </r>
  <r>
    <s v="T03150"/>
    <d v="2025-01-11T00:00:00"/>
    <s v="C116"/>
    <s v="P009"/>
    <s v="S005"/>
    <n v="2"/>
    <n v="0.1"/>
    <s v="Mobile Money"/>
    <n v="123.19"/>
    <n v="80.36"/>
    <s v="Groceries"/>
    <s v="Snacks"/>
    <n v="246.38"/>
    <n v="160.72"/>
    <n v="85.66"/>
    <n v="0.34767432421462779"/>
    <n v="24.638000000000002"/>
    <n v="221.74199999999999"/>
    <n v="61.021999999999991"/>
    <x v="0"/>
    <d v="1955-09-26T00:00:00"/>
    <s v="Zacharyberg"/>
    <d v="2025-07-31T00:00:00"/>
    <n v="70"/>
  </r>
  <r>
    <s v="T03151"/>
    <d v="2024-01-10T00:00:00"/>
    <s v="C063"/>
    <s v="P007"/>
    <s v="S002"/>
    <n v="1"/>
    <n v="0.05"/>
    <s v="Mobile Money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x v="0"/>
    <d v="1973-01-07T00:00:00"/>
    <s v="West Amandashire"/>
    <d v="2023-05-29T00:00:00"/>
    <n v="53"/>
  </r>
  <r>
    <s v="T03152"/>
    <d v="2024-01-06T00:00:00"/>
    <s v="C065"/>
    <s v="P015"/>
    <s v="S004"/>
    <n v="4"/>
    <n v="0.15"/>
    <s v="Mobile Money"/>
    <n v="270.45"/>
    <n v="187.6"/>
    <s v="Fashion"/>
    <s v="Bags"/>
    <n v="1081.8"/>
    <n v="750.4"/>
    <n v="331.4"/>
    <n v="0.30634128304677388"/>
    <n v="162.26999999999998"/>
    <n v="919.53"/>
    <n v="169.13"/>
    <x v="1"/>
    <d v="1969-12-10T00:00:00"/>
    <s v="Williamhaven"/>
    <d v="2024-01-21T00:00:00"/>
    <n v="56"/>
  </r>
  <r>
    <s v="T03153"/>
    <d v="2025-04-19T00:00:00"/>
    <s v="C096"/>
    <s v="P048"/>
    <s v="S002"/>
    <n v="4"/>
    <n v="0.05"/>
    <s v="Mobile Money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89-01-06T00:00:00"/>
    <s v="Lake Amanda"/>
    <d v="2021-10-27T00:00:00"/>
    <n v="37"/>
  </r>
  <r>
    <s v="T03154"/>
    <d v="2023-11-18T00:00:00"/>
    <s v="C014"/>
    <s v="P033"/>
    <s v="S002"/>
    <n v="2"/>
    <n v="0"/>
    <s v="Bank Transfer"/>
    <n v="1798.97"/>
    <n v="1329.15"/>
    <s v="Fashion"/>
    <s v="Accessories"/>
    <n v="3597.94"/>
    <n v="2658.3"/>
    <n v="939.63999999999987"/>
    <n v="0.26116055298309582"/>
    <n v="0"/>
    <n v="3597.94"/>
    <n v="939.63999999999987"/>
    <x v="0"/>
    <d v="1974-06-25T00:00:00"/>
    <s v="East Samantha"/>
    <d v="2021-11-09T00:00:00"/>
    <n v="51"/>
  </r>
  <r>
    <s v="T03155"/>
    <d v="2025-01-25T00:00:00"/>
    <s v="C096"/>
    <s v="P027"/>
    <s v="S001"/>
    <n v="3"/>
    <n v="0.15"/>
    <s v="Mobile Money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x v="0"/>
    <d v="1989-01-06T00:00:00"/>
    <s v="Lake Amanda"/>
    <d v="2021-10-27T00:00:00"/>
    <n v="37"/>
  </r>
  <r>
    <s v="T03156"/>
    <d v="2024-04-03T00:00:00"/>
    <s v="C168"/>
    <s v="P023"/>
    <s v="S004"/>
    <n v="1"/>
    <n v="0.1"/>
    <s v="Bank Transfer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x v="0"/>
    <d v="1969-07-30T00:00:00"/>
    <s v="Lake Steventown"/>
    <d v="2022-10-01T00:00:00"/>
    <n v="56"/>
  </r>
  <r>
    <s v="T03157"/>
    <d v="2025-01-26T00:00:00"/>
    <s v="C132"/>
    <s v="P028"/>
    <s v="S005"/>
    <n v="4"/>
    <n v="0"/>
    <s v="Mobile Money"/>
    <n v="673.78"/>
    <n v="363.33"/>
    <s v="Electronics"/>
    <s v="Smartphone"/>
    <n v="2695.12"/>
    <n v="1453.32"/>
    <n v="1241.8"/>
    <n v="0.46075870462168661"/>
    <n v="0"/>
    <n v="2695.12"/>
    <n v="1241.8"/>
    <x v="0"/>
    <d v="1958-12-24T00:00:00"/>
    <s v="Cisnerosville"/>
    <d v="2023-04-19T00:00:00"/>
    <n v="67"/>
  </r>
  <r>
    <s v="T03158"/>
    <d v="2024-01-13T00:00:00"/>
    <s v="C018"/>
    <s v="P023"/>
    <s v="S003"/>
    <n v="3"/>
    <n v="0.05"/>
    <s v="Bank Transfer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x v="0"/>
    <d v="1994-08-19T00:00:00"/>
    <s v="East William"/>
    <d v="2024-11-12T00:00:00"/>
    <n v="31"/>
  </r>
  <r>
    <s v="T03159"/>
    <d v="2023-12-05T00:00:00"/>
    <s v="C130"/>
    <s v="P010"/>
    <s v="S002"/>
    <n v="1"/>
    <n v="0"/>
    <s v="Credit Card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0"/>
    <d v="1982-02-03T00:00:00"/>
    <s v="Marcchester"/>
    <d v="2024-07-15T00:00:00"/>
    <n v="44"/>
  </r>
  <r>
    <s v="T03160"/>
    <d v="2025-01-14T00:00:00"/>
    <s v="C191"/>
    <s v="P034"/>
    <s v="S005"/>
    <n v="3"/>
    <n v="0"/>
    <s v="Cash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x v="1"/>
    <d v="1958-07-14T00:00:00"/>
    <s v="Kristinemouth"/>
    <d v="2022-06-11T00:00:00"/>
    <n v="67"/>
  </r>
  <r>
    <s v="T03161"/>
    <d v="2024-01-20T00:00:00"/>
    <s v="C131"/>
    <s v="P023"/>
    <s v="S002"/>
    <n v="5"/>
    <n v="0.1"/>
    <s v="Cash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1996-10-18T00:00:00"/>
    <s v="Williamsport"/>
    <d v="2022-12-20T00:00:00"/>
    <n v="29"/>
  </r>
  <r>
    <s v="T03162"/>
    <d v="2024-08-23T00:00:00"/>
    <s v="C115"/>
    <s v="P030"/>
    <s v="S004"/>
    <n v="3"/>
    <n v="0.15"/>
    <s v="Bank Transfer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x v="0"/>
    <d v="1960-02-25T00:00:00"/>
    <s v="Smithburgh"/>
    <d v="2023-11-12T00:00:00"/>
    <n v="66"/>
  </r>
  <r>
    <s v="T03163"/>
    <d v="2024-12-23T00:00:00"/>
    <s v="C160"/>
    <s v="P004"/>
    <s v="S003"/>
    <n v="3"/>
    <n v="0.1"/>
    <s v="Cash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0"/>
    <d v="1991-09-10T00:00:00"/>
    <s v="Port Jacob"/>
    <d v="2021-10-27T00:00:00"/>
    <n v="34"/>
  </r>
  <r>
    <s v="T03164"/>
    <d v="2025-03-06T00:00:00"/>
    <s v="C133"/>
    <s v="P002"/>
    <s v="S005"/>
    <n v="1"/>
    <n v="0.15"/>
    <s v="Mobile Money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x v="0"/>
    <d v="1962-04-14T00:00:00"/>
    <s v="East Melissashire"/>
    <d v="2025-06-23T00:00:00"/>
    <n v="64"/>
  </r>
  <r>
    <s v="T03165"/>
    <d v="2024-07-26T00:00:00"/>
    <s v="C111"/>
    <s v="P043"/>
    <s v="S005"/>
    <n v="1"/>
    <n v="0"/>
    <s v="Credit Card"/>
    <n v="564.41999999999996"/>
    <n v="293.95999999999998"/>
    <s v="Fashion"/>
    <s v="Accessories"/>
    <n v="564.41999999999996"/>
    <n v="293.95999999999998"/>
    <n v="270.45999999999998"/>
    <n v="0.47918216930654478"/>
    <n v="0"/>
    <n v="564.41999999999996"/>
    <n v="270.45999999999998"/>
    <x v="0"/>
    <d v="1993-07-13T00:00:00"/>
    <s v="Justintown"/>
    <d v="2022-01-12T00:00:00"/>
    <n v="32"/>
  </r>
  <r>
    <s v="T03166"/>
    <d v="2025-04-06T00:00:00"/>
    <s v="C097"/>
    <s v="P017"/>
    <s v="S003"/>
    <n v="4"/>
    <n v="0.1"/>
    <s v="Credit Card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x v="0"/>
    <d v="1994-08-14T00:00:00"/>
    <s v="Wardfort"/>
    <d v="2025-06-14T00:00:00"/>
    <n v="31"/>
  </r>
  <r>
    <s v="T03167"/>
    <d v="2024-04-15T00:00:00"/>
    <s v="C037"/>
    <s v="P026"/>
    <s v="S002"/>
    <n v="1"/>
    <n v="0.15"/>
    <s v="Bank Transfer"/>
    <n v="1015.76"/>
    <n v="584.4"/>
    <s v="Groceries"/>
    <s v="Dairy"/>
    <n v="1015.76"/>
    <n v="584.4"/>
    <n v="431.36"/>
    <n v="0.42466724423092073"/>
    <n v="152.364"/>
    <n v="863.39599999999996"/>
    <n v="278.99599999999998"/>
    <x v="1"/>
    <d v="1982-08-30T00:00:00"/>
    <s v="West Melissahaven"/>
    <d v="2024-01-31T00:00:00"/>
    <n v="43"/>
  </r>
  <r>
    <s v="T03168"/>
    <d v="2023-10-16T00:00:00"/>
    <s v="C101"/>
    <s v="P019"/>
    <s v="S002"/>
    <n v="1"/>
    <n v="0"/>
    <s v="Bank Transfer"/>
    <n v="1762.92"/>
    <n v="1346.48"/>
    <s v="Electronics"/>
    <s v="Laptop"/>
    <n v="1762.92"/>
    <n v="1346.48"/>
    <n v="416.44000000000005"/>
    <n v="0.23622172305039368"/>
    <n v="0"/>
    <n v="1762.92"/>
    <n v="416.44000000000005"/>
    <x v="1"/>
    <d v="1956-05-29T00:00:00"/>
    <s v="North Gary"/>
    <d v="2024-09-08T00:00:00"/>
    <n v="70"/>
  </r>
  <r>
    <s v="T03169"/>
    <d v="2025-07-25T00:00:00"/>
    <s v="C004"/>
    <s v="P010"/>
    <s v="S002"/>
    <n v="2"/>
    <n v="0.15"/>
    <s v="Credit Card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0"/>
    <d v="1992-06-16T00:00:00"/>
    <s v="East Edgarborough"/>
    <d v="2024-09-09T00:00:00"/>
    <n v="34"/>
  </r>
  <r>
    <s v="T03170"/>
    <d v="2024-10-03T00:00:00"/>
    <s v="C107"/>
    <s v="P001"/>
    <s v="S002"/>
    <n v="4"/>
    <n v="0.1"/>
    <s v="Credit Card"/>
    <n v="1673.69"/>
    <n v="1323.38"/>
    <s v="Electronics"/>
    <s v="Camera"/>
    <n v="6694.76"/>
    <n v="5293.52"/>
    <n v="1401.2399999999998"/>
    <n v="0.20930399297360916"/>
    <n v="669.47600000000011"/>
    <n v="6025.2839999999997"/>
    <n v="731.76399999999921"/>
    <x v="1"/>
    <d v="1995-10-08T00:00:00"/>
    <s v="Lake Dale"/>
    <d v="2023-07-17T00:00:00"/>
    <n v="30"/>
  </r>
  <r>
    <s v="T03171"/>
    <d v="2025-06-28T00:00:00"/>
    <s v="C001"/>
    <s v="P001"/>
    <s v="S001"/>
    <n v="2"/>
    <n v="0"/>
    <s v="Bank Transfer"/>
    <n v="1673.69"/>
    <n v="1323.38"/>
    <s v="Electronics"/>
    <s v="Camera"/>
    <n v="3347.38"/>
    <n v="2646.76"/>
    <n v="700.61999999999989"/>
    <n v="0.20930399297360916"/>
    <n v="0"/>
    <n v="3347.38"/>
    <n v="700.61999999999989"/>
    <x v="0"/>
    <d v="1996-09-11T00:00:00"/>
    <s v="Osborneport"/>
    <d v="2022-09-25T00:00:00"/>
    <n v="29"/>
  </r>
  <r>
    <s v="T03172"/>
    <d v="2024-03-20T00:00:00"/>
    <s v="C187"/>
    <s v="P040"/>
    <s v="S004"/>
    <n v="1"/>
    <n v="0.05"/>
    <s v="Mobile Money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0"/>
    <d v="1989-01-14T00:00:00"/>
    <s v="Gomeztown"/>
    <d v="2023-11-01T00:00:00"/>
    <n v="37"/>
  </r>
  <r>
    <s v="T03173"/>
    <d v="2025-06-01T00:00:00"/>
    <s v="C043"/>
    <s v="P019"/>
    <s v="S004"/>
    <n v="1"/>
    <n v="0"/>
    <s v="Mobile Money"/>
    <n v="1762.92"/>
    <n v="1346.48"/>
    <s v="Electronics"/>
    <s v="Laptop"/>
    <n v="1762.92"/>
    <n v="1346.48"/>
    <n v="416.44000000000005"/>
    <n v="0.23622172305039368"/>
    <n v="0"/>
    <n v="1762.92"/>
    <n v="416.44000000000005"/>
    <x v="0"/>
    <d v="1988-09-14T00:00:00"/>
    <s v="North Jonathonhaven"/>
    <d v="2023-10-14T00:00:00"/>
    <n v="37"/>
  </r>
  <r>
    <s v="T03174"/>
    <d v="2025-03-26T00:00:00"/>
    <s v="C088"/>
    <s v="P032"/>
    <s v="S005"/>
    <n v="3"/>
    <n v="0.15"/>
    <s v="Bank Transfer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1"/>
    <d v="1997-10-11T00:00:00"/>
    <s v="North Christian"/>
    <d v="2022-09-12T00:00:00"/>
    <n v="28"/>
  </r>
  <r>
    <s v="T03175"/>
    <d v="2025-01-08T00:00:00"/>
    <s v="C148"/>
    <s v="P017"/>
    <s v="S005"/>
    <n v="5"/>
    <n v="0.1"/>
    <s v="Bank Transfer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x v="1"/>
    <d v="2005-07-08T00:00:00"/>
    <s v="Charlesmouth"/>
    <d v="2024-11-05T00:00:00"/>
    <n v="20"/>
  </r>
  <r>
    <s v="T03176"/>
    <d v="2024-09-20T00:00:00"/>
    <s v="C135"/>
    <s v="P023"/>
    <s v="S002"/>
    <n v="5"/>
    <n v="0.1"/>
    <s v="Credit Card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1986-03-07T00:00:00"/>
    <s v="North Charlesville"/>
    <d v="2023-09-03T00:00:00"/>
    <n v="40"/>
  </r>
  <r>
    <s v="T03177"/>
    <d v="2025-05-16T00:00:00"/>
    <s v="C058"/>
    <s v="P048"/>
    <s v="S001"/>
    <n v="4"/>
    <n v="0.15"/>
    <s v="Bank Transfer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x v="0"/>
    <d v="2005-07-22T00:00:00"/>
    <s v="West Tinatown"/>
    <d v="2020-11-10T00:00:00"/>
    <n v="20"/>
  </r>
  <r>
    <s v="T03178"/>
    <d v="2024-12-19T00:00:00"/>
    <s v="C085"/>
    <s v="P041"/>
    <s v="S005"/>
    <n v="3"/>
    <n v="0.15"/>
    <s v="Mobile Money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x v="0"/>
    <d v="1979-03-23T00:00:00"/>
    <s v="New Michaelview"/>
    <d v="2023-10-11T00:00:00"/>
    <n v="47"/>
  </r>
  <r>
    <s v="T03179"/>
    <d v="2024-11-24T00:00:00"/>
    <s v="C014"/>
    <s v="P038"/>
    <s v="S005"/>
    <n v="3"/>
    <n v="0.1"/>
    <s v="Cash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0"/>
    <d v="1974-06-25T00:00:00"/>
    <s v="East Samantha"/>
    <d v="2021-11-09T00:00:00"/>
    <n v="51"/>
  </r>
  <r>
    <s v="T03180"/>
    <d v="2024-08-18T00:00:00"/>
    <s v="C038"/>
    <s v="P020"/>
    <s v="S005"/>
    <n v="2"/>
    <n v="0.05"/>
    <s v="Credit Card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x v="0"/>
    <d v="1974-04-19T00:00:00"/>
    <s v="Wilsonbury"/>
    <d v="2021-05-10T00:00:00"/>
    <n v="52"/>
  </r>
  <r>
    <s v="T03181"/>
    <d v="2024-09-12T00:00:00"/>
    <s v="C119"/>
    <s v="P022"/>
    <s v="S002"/>
    <n v="1"/>
    <n v="0.1"/>
    <s v="Mobile Money"/>
    <n v="25.57"/>
    <n v="19.05"/>
    <s v="Groceries"/>
    <s v="Vegetables"/>
    <n v="25.57"/>
    <n v="19.05"/>
    <n v="6.52"/>
    <n v="0.25498631208447398"/>
    <n v="2.5570000000000004"/>
    <n v="23.012999999999998"/>
    <n v="3.9629999999999974"/>
    <x v="0"/>
    <d v="1991-07-31T00:00:00"/>
    <s v="West Ralph"/>
    <d v="2025-03-31T00:00:00"/>
    <n v="34"/>
  </r>
  <r>
    <s v="T03182"/>
    <d v="2024-01-23T00:00:00"/>
    <s v="C191"/>
    <s v="P027"/>
    <s v="S004"/>
    <n v="4"/>
    <n v="0.1"/>
    <s v="Bank Transfer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x v="1"/>
    <d v="1958-07-14T00:00:00"/>
    <s v="Kristinemouth"/>
    <d v="2022-06-11T00:00:00"/>
    <n v="67"/>
  </r>
  <r>
    <s v="T03183"/>
    <d v="2023-12-26T00:00:00"/>
    <s v="C021"/>
    <s v="P027"/>
    <s v="S002"/>
    <n v="2"/>
    <n v="0.15"/>
    <s v="Cash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0"/>
    <d v="1993-11-17T00:00:00"/>
    <s v="Meganmouth"/>
    <d v="2022-01-22T00:00:00"/>
    <n v="32"/>
  </r>
  <r>
    <s v="T03184"/>
    <d v="2024-07-06T00:00:00"/>
    <s v="C199"/>
    <s v="P032"/>
    <s v="S003"/>
    <n v="1"/>
    <n v="0.15"/>
    <s v="Mobile Money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x v="1"/>
    <d v="1970-05-18T00:00:00"/>
    <s v="South Scottton"/>
    <d v="2021-07-28T00:00:00"/>
    <n v="56"/>
  </r>
  <r>
    <s v="T03185"/>
    <d v="2024-01-15T00:00:00"/>
    <s v="C111"/>
    <s v="P043"/>
    <s v="S002"/>
    <n v="4"/>
    <n v="0.15"/>
    <s v="Cash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0"/>
    <d v="1993-07-13T00:00:00"/>
    <s v="Justintown"/>
    <d v="2022-01-12T00:00:00"/>
    <n v="32"/>
  </r>
  <r>
    <s v="T03186"/>
    <d v="2024-04-01T00:00:00"/>
    <s v="C086"/>
    <s v="P031"/>
    <s v="S003"/>
    <n v="1"/>
    <n v="0.1"/>
    <s v="Credit Card"/>
    <n v="1095.72"/>
    <n v="822.2"/>
    <s v="Groceries"/>
    <s v="Snacks"/>
    <n v="1095.72"/>
    <n v="822.2"/>
    <n v="273.52"/>
    <n v="0.24962581681451462"/>
    <n v="109.572"/>
    <n v="986.14800000000002"/>
    <n v="163.94799999999998"/>
    <x v="1"/>
    <d v="1975-09-26T00:00:00"/>
    <s v="Port Stephanie"/>
    <d v="2023-07-26T00:00:00"/>
    <n v="50"/>
  </r>
  <r>
    <s v="T03187"/>
    <d v="2025-06-22T00:00:00"/>
    <s v="C125"/>
    <s v="P042"/>
    <s v="S004"/>
    <n v="4"/>
    <n v="0.05"/>
    <s v="Mobile Money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x v="0"/>
    <d v="1990-04-03T00:00:00"/>
    <s v="Lake Christopher"/>
    <d v="2021-03-14T00:00:00"/>
    <n v="36"/>
  </r>
  <r>
    <s v="T03188"/>
    <d v="2024-04-22T00:00:00"/>
    <s v="C111"/>
    <s v="P026"/>
    <s v="S002"/>
    <n v="3"/>
    <n v="0.05"/>
    <s v="Credit Card"/>
    <n v="1015.76"/>
    <n v="584.4"/>
    <s v="Groceries"/>
    <s v="Dairy"/>
    <n v="3047.2799999999997"/>
    <n v="1753.1999999999998"/>
    <n v="1294.08"/>
    <n v="0.42466724423092073"/>
    <n v="152.364"/>
    <n v="2894.9159999999997"/>
    <n v="1141.7159999999999"/>
    <x v="0"/>
    <d v="1993-07-13T00:00:00"/>
    <s v="Justintown"/>
    <d v="2022-01-12T00:00:00"/>
    <n v="32"/>
  </r>
  <r>
    <s v="T03189"/>
    <d v="2025-01-21T00:00:00"/>
    <s v="C087"/>
    <s v="P009"/>
    <s v="S002"/>
    <n v="5"/>
    <n v="0.1"/>
    <s v="Mobile Money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1"/>
    <d v="1975-06-22T00:00:00"/>
    <s v="Berrymouth"/>
    <d v="2025-07-02T00:00:00"/>
    <n v="51"/>
  </r>
  <r>
    <s v="T03190"/>
    <d v="2025-02-27T00:00:00"/>
    <s v="C022"/>
    <s v="P037"/>
    <s v="S001"/>
    <n v="1"/>
    <n v="0"/>
    <s v="Cash"/>
    <n v="1952.65"/>
    <n v="1451.27"/>
    <s v="Electronics"/>
    <s v="Television"/>
    <n v="1952.65"/>
    <n v="1451.27"/>
    <n v="501.38000000000011"/>
    <n v="0.2567690062223133"/>
    <n v="0"/>
    <n v="1952.65"/>
    <n v="501.38000000000011"/>
    <x v="0"/>
    <d v="1955-11-16T00:00:00"/>
    <s v="East James"/>
    <d v="2020-10-02T00:00:00"/>
    <n v="70"/>
  </r>
  <r>
    <s v="T03191"/>
    <d v="2025-04-29T00:00:00"/>
    <s v="C039"/>
    <s v="P046"/>
    <s v="S005"/>
    <n v="4"/>
    <n v="0.15"/>
    <s v="Cash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x v="1"/>
    <d v="1996-11-02T00:00:00"/>
    <s v="Port Sandra"/>
    <d v="2022-10-17T00:00:00"/>
    <n v="29"/>
  </r>
  <r>
    <s v="T03192"/>
    <d v="2025-01-25T00:00:00"/>
    <s v="C179"/>
    <s v="P009"/>
    <s v="S002"/>
    <n v="1"/>
    <n v="0"/>
    <s v="Mobile Money"/>
    <n v="123.19"/>
    <n v="80.36"/>
    <s v="Groceries"/>
    <s v="Snacks"/>
    <n v="123.19"/>
    <n v="80.36"/>
    <n v="42.83"/>
    <n v="0.34767432421462779"/>
    <n v="0"/>
    <n v="123.19"/>
    <n v="42.83"/>
    <x v="1"/>
    <d v="1985-02-14T00:00:00"/>
    <s v="Bennettburgh"/>
    <d v="2025-08-19T00:00:00"/>
    <n v="41"/>
  </r>
  <r>
    <s v="T03193"/>
    <d v="2025-06-25T00:00:00"/>
    <s v="C046"/>
    <s v="P012"/>
    <s v="S001"/>
    <n v="2"/>
    <n v="0.1"/>
    <s v="Bank Transfer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0"/>
    <d v="1964-01-21T00:00:00"/>
    <s v="New Jontown"/>
    <d v="2022-06-25T00:00:00"/>
    <n v="62"/>
  </r>
  <r>
    <s v="T03194"/>
    <d v="2025-06-30T00:00:00"/>
    <s v="C174"/>
    <s v="P004"/>
    <s v="S003"/>
    <n v="5"/>
    <n v="0"/>
    <s v="Cash"/>
    <n v="1853.77"/>
    <n v="1363.52"/>
    <s v="Fashion"/>
    <s v="Accessories"/>
    <n v="9268.85"/>
    <n v="6817.6"/>
    <n v="2451.25"/>
    <n v="0.26446107122242779"/>
    <n v="0"/>
    <n v="9268.85"/>
    <n v="2451.25"/>
    <x v="0"/>
    <d v="2005-07-07T00:00:00"/>
    <s v="South Jennifer"/>
    <d v="2025-08-28T00:00:00"/>
    <n v="20"/>
  </r>
  <r>
    <s v="T03195"/>
    <d v="2025-03-15T00:00:00"/>
    <s v="C043"/>
    <s v="P048"/>
    <s v="S003"/>
    <n v="3"/>
    <n v="0"/>
    <s v="Cash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x v="0"/>
    <d v="1988-09-14T00:00:00"/>
    <s v="North Jonathonhaven"/>
    <d v="2023-10-14T00:00:00"/>
    <n v="37"/>
  </r>
  <r>
    <s v="T03196"/>
    <d v="2024-05-18T00:00:00"/>
    <s v="C150"/>
    <s v="P024"/>
    <s v="S001"/>
    <n v="1"/>
    <n v="0"/>
    <s v="Credit Card"/>
    <n v="1487.41"/>
    <n v="813.07"/>
    <s v="Electronics"/>
    <s v="Smartphone"/>
    <n v="1487.41"/>
    <n v="813.07"/>
    <n v="674.34"/>
    <n v="0.45336524562830693"/>
    <n v="0"/>
    <n v="1487.41"/>
    <n v="674.34"/>
    <x v="0"/>
    <d v="1971-06-17T00:00:00"/>
    <s v="Juliefurt"/>
    <d v="2022-10-07T00:00:00"/>
    <n v="55"/>
  </r>
  <r>
    <s v="T03197"/>
    <d v="2025-08-28T00:00:00"/>
    <s v="C044"/>
    <s v="P036"/>
    <s v="S004"/>
    <n v="4"/>
    <n v="0"/>
    <s v="Bank Transfer"/>
    <n v="1501.46"/>
    <n v="1167.73"/>
    <s v="Fashion"/>
    <s v="Watches"/>
    <n v="6005.84"/>
    <n v="4670.92"/>
    <n v="1334.92"/>
    <n v="0.22227032355174298"/>
    <n v="0"/>
    <n v="6005.84"/>
    <n v="1334.92"/>
    <x v="0"/>
    <d v="1961-02-14T00:00:00"/>
    <s v="Bryanside"/>
    <d v="2024-12-27T00:00:00"/>
    <n v="65"/>
  </r>
  <r>
    <s v="T03198"/>
    <d v="2024-06-22T00:00:00"/>
    <s v="C152"/>
    <s v="P036"/>
    <s v="S003"/>
    <n v="5"/>
    <n v="0"/>
    <s v="Bank Transfer"/>
    <n v="1501.46"/>
    <n v="1167.73"/>
    <s v="Fashion"/>
    <s v="Watches"/>
    <n v="7507.3"/>
    <n v="5838.65"/>
    <n v="1668.6500000000005"/>
    <n v="0.22227032355174303"/>
    <n v="0"/>
    <n v="7507.3"/>
    <n v="1668.6500000000005"/>
    <x v="0"/>
    <d v="1987-06-17T00:00:00"/>
    <s v="Port Jeffreyside"/>
    <d v="2021-03-06T00:00:00"/>
    <n v="39"/>
  </r>
  <r>
    <s v="T03199"/>
    <d v="2024-09-17T00:00:00"/>
    <s v="C036"/>
    <s v="P028"/>
    <s v="S001"/>
    <n v="4"/>
    <n v="0.1"/>
    <s v="Credit Card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0"/>
    <d v="1991-11-04T00:00:00"/>
    <s v="Ashleyview"/>
    <d v="2020-09-30T00:00:00"/>
    <n v="34"/>
  </r>
  <r>
    <s v="T03200"/>
    <d v="2023-11-05T00:00:00"/>
    <s v="C165"/>
    <s v="P008"/>
    <s v="S005"/>
    <n v="1"/>
    <n v="0.15"/>
    <s v="Credit Card"/>
    <n v="109.78"/>
    <n v="70.59"/>
    <s v="Fashion"/>
    <s v="Footwear"/>
    <n v="109.78"/>
    <n v="70.59"/>
    <n v="39.19"/>
    <n v="0.3569867006740754"/>
    <n v="16.466999999999999"/>
    <n v="93.313000000000002"/>
    <n v="22.722999999999999"/>
    <x v="0"/>
    <d v="1972-12-26T00:00:00"/>
    <s v="West Tanner"/>
    <d v="2023-12-05T00:00:00"/>
    <n v="53"/>
  </r>
  <r>
    <s v="T03201"/>
    <d v="2025-04-08T00:00:00"/>
    <s v="C177"/>
    <s v="P035"/>
    <s v="S003"/>
    <n v="1"/>
    <n v="0.15"/>
    <s v="Bank Transfer"/>
    <n v="1562.43"/>
    <n v="1195.6300000000001"/>
    <s v="Electronics"/>
    <s v="Laptop"/>
    <n v="1562.43"/>
    <n v="1195.6300000000001"/>
    <n v="366.79999999999995"/>
    <n v="0.23476251736077772"/>
    <n v="234.36449999999999"/>
    <n v="1328.0655000000002"/>
    <n v="132.43550000000005"/>
    <x v="1"/>
    <d v="1985-01-05T00:00:00"/>
    <s v="South James"/>
    <d v="2022-01-23T00:00:00"/>
    <n v="41"/>
  </r>
  <r>
    <s v="T03202"/>
    <d v="2024-06-12T00:00:00"/>
    <s v="C171"/>
    <s v="P022"/>
    <s v="S002"/>
    <n v="4"/>
    <n v="0.15"/>
    <s v="Bank Transfer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93-03-15T00:00:00"/>
    <s v="Robertsborough"/>
    <d v="2025-07-28T00:00:00"/>
    <n v="33"/>
  </r>
  <r>
    <s v="T03203"/>
    <d v="2023-11-14T00:00:00"/>
    <s v="C131"/>
    <s v="P046"/>
    <s v="S003"/>
    <n v="3"/>
    <n v="0.15"/>
    <s v="Mobile Money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0"/>
    <d v="1996-10-18T00:00:00"/>
    <s v="Williamsport"/>
    <d v="2022-12-20T00:00:00"/>
    <n v="29"/>
  </r>
  <r>
    <s v="T03204"/>
    <d v="2025-04-22T00:00:00"/>
    <s v="C061"/>
    <s v="P015"/>
    <s v="S003"/>
    <n v="3"/>
    <n v="0.05"/>
    <s v="Credit Card"/>
    <n v="270.45"/>
    <n v="187.6"/>
    <s v="Fashion"/>
    <s v="Bags"/>
    <n v="811.34999999999991"/>
    <n v="562.79999999999995"/>
    <n v="248.54999999999995"/>
    <n v="0.30634128304677388"/>
    <n v="40.567499999999995"/>
    <n v="770.78249999999991"/>
    <n v="207.98249999999996"/>
    <x v="0"/>
    <d v="1968-10-21T00:00:00"/>
    <s v="North Michellemouth"/>
    <d v="2021-02-01T00:00:00"/>
    <n v="57"/>
  </r>
  <r>
    <s v="T03205"/>
    <d v="2023-10-07T00:00:00"/>
    <s v="C119"/>
    <s v="P003"/>
    <s v="S002"/>
    <n v="2"/>
    <n v="0"/>
    <s v="Cash"/>
    <n v="337.63"/>
    <n v="169.03"/>
    <s v="Fashion"/>
    <s v="Footwear"/>
    <n v="675.26"/>
    <n v="338.06"/>
    <n v="337.2"/>
    <n v="0.49936320824571273"/>
    <n v="0"/>
    <n v="675.26"/>
    <n v="337.2"/>
    <x v="0"/>
    <d v="1991-07-31T00:00:00"/>
    <s v="West Ralph"/>
    <d v="2025-03-31T00:00:00"/>
    <n v="34"/>
  </r>
  <r>
    <s v="T03206"/>
    <d v="2025-01-18T00:00:00"/>
    <s v="C016"/>
    <s v="P013"/>
    <s v="S005"/>
    <n v="1"/>
    <n v="0.05"/>
    <s v="Cash"/>
    <n v="1134.8"/>
    <n v="675.1"/>
    <s v="Fashion"/>
    <s v="Watches"/>
    <n v="1134.8"/>
    <n v="675.1"/>
    <n v="459.69999999999993"/>
    <n v="0.40509340853013742"/>
    <n v="56.74"/>
    <n v="1078.06"/>
    <n v="402.95999999999992"/>
    <x v="0"/>
    <d v="1976-04-27T00:00:00"/>
    <s v="Murrayborough"/>
    <d v="2022-02-21T00:00:00"/>
    <n v="50"/>
  </r>
  <r>
    <s v="T03207"/>
    <d v="2024-08-07T00:00:00"/>
    <s v="C115"/>
    <s v="P021"/>
    <s v="S002"/>
    <n v="2"/>
    <n v="0"/>
    <s v="Bank Transfer"/>
    <n v="1227.24"/>
    <n v="977.09"/>
    <s v="Groceries"/>
    <s v="Dairy"/>
    <n v="2454.48"/>
    <n v="1954.18"/>
    <n v="500.29999999999995"/>
    <n v="0.20383136142889735"/>
    <n v="0"/>
    <n v="2454.48"/>
    <n v="500.29999999999995"/>
    <x v="0"/>
    <d v="1960-02-25T00:00:00"/>
    <s v="Smithburgh"/>
    <d v="2023-11-12T00:00:00"/>
    <n v="66"/>
  </r>
  <r>
    <s v="T03208"/>
    <d v="2024-03-12T00:00:00"/>
    <s v="C198"/>
    <s v="P034"/>
    <s v="S003"/>
    <n v="3"/>
    <n v="0.05"/>
    <s v="Mobile Money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0"/>
    <d v="1986-01-23T00:00:00"/>
    <s v="Jessicaside"/>
    <d v="2022-12-10T00:00:00"/>
    <n v="40"/>
  </r>
  <r>
    <s v="T03209"/>
    <d v="2025-02-23T00:00:00"/>
    <s v="C112"/>
    <s v="P016"/>
    <s v="S004"/>
    <n v="1"/>
    <n v="0.1"/>
    <s v="Credit Card"/>
    <n v="1858.75"/>
    <n v="1451.16"/>
    <s v="Fashion"/>
    <s v="Accessories"/>
    <n v="1858.75"/>
    <n v="1451.16"/>
    <n v="407.58999999999992"/>
    <n v="0.21928177538668456"/>
    <n v="185.875"/>
    <n v="1672.875"/>
    <n v="221.71499999999992"/>
    <x v="1"/>
    <d v="1983-12-29T00:00:00"/>
    <s v="Aaronmouth"/>
    <d v="2023-03-21T00:00:00"/>
    <n v="42"/>
  </r>
  <r>
    <s v="T03210"/>
    <d v="2024-07-01T00:00:00"/>
    <s v="C122"/>
    <s v="P009"/>
    <s v="S001"/>
    <n v="3"/>
    <n v="0.05"/>
    <s v="Mobile Money"/>
    <n v="123.19"/>
    <n v="80.36"/>
    <s v="Groceries"/>
    <s v="Snacks"/>
    <n v="369.57"/>
    <n v="241.07999999999998"/>
    <n v="128.49"/>
    <n v="0.34767432421462785"/>
    <n v="18.4785"/>
    <n v="351.0915"/>
    <n v="110.01150000000001"/>
    <x v="0"/>
    <d v="1961-10-02T00:00:00"/>
    <s v="Simonstad"/>
    <d v="2024-06-24T00:00:00"/>
    <n v="64"/>
  </r>
  <r>
    <s v="T03211"/>
    <d v="2024-07-21T00:00:00"/>
    <s v="C050"/>
    <s v="P034"/>
    <s v="S003"/>
    <n v="1"/>
    <n v="0"/>
    <s v="Cash"/>
    <n v="428.05"/>
    <n v="246.07"/>
    <s v="Electronics"/>
    <s v="Laptop"/>
    <n v="428.05"/>
    <n v="246.07"/>
    <n v="181.98000000000002"/>
    <n v="0.42513725032122418"/>
    <n v="0"/>
    <n v="428.05"/>
    <n v="181.98000000000002"/>
    <x v="0"/>
    <d v="1968-06-20T00:00:00"/>
    <s v="Erinland"/>
    <d v="2022-08-25T00:00:00"/>
    <n v="58"/>
  </r>
  <r>
    <s v="T03212"/>
    <d v="2025-04-05T00:00:00"/>
    <s v="C065"/>
    <s v="P041"/>
    <s v="S004"/>
    <n v="2"/>
    <n v="0.15"/>
    <s v="Mobile Money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1"/>
    <d v="1969-12-10T00:00:00"/>
    <s v="Williamhaven"/>
    <d v="2024-01-21T00:00:00"/>
    <n v="56"/>
  </r>
  <r>
    <s v="T03213"/>
    <d v="2024-07-03T00:00:00"/>
    <s v="C169"/>
    <s v="P015"/>
    <s v="S004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0"/>
    <d v="1967-06-15T00:00:00"/>
    <s v="Christopherburgh"/>
    <d v="2021-12-23T00:00:00"/>
    <n v="59"/>
  </r>
  <r>
    <s v="T03214"/>
    <d v="2025-04-12T00:00:00"/>
    <s v="C084"/>
    <s v="P032"/>
    <s v="S004"/>
    <n v="3"/>
    <n v="0.05"/>
    <s v="Cash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0"/>
    <d v="1972-03-19T00:00:00"/>
    <s v="Meyersstad"/>
    <d v="2024-09-04T00:00:00"/>
    <n v="54"/>
  </r>
  <r>
    <s v="T03215"/>
    <d v="2024-10-16T00:00:00"/>
    <s v="C043"/>
    <s v="P026"/>
    <s v="S003"/>
    <n v="4"/>
    <n v="0"/>
    <s v="Mobile Money"/>
    <n v="1015.76"/>
    <n v="584.4"/>
    <s v="Groceries"/>
    <s v="Dairy"/>
    <n v="4063.04"/>
    <n v="2337.6"/>
    <n v="1725.44"/>
    <n v="0.42466724423092073"/>
    <n v="0"/>
    <n v="4063.04"/>
    <n v="1725.44"/>
    <x v="0"/>
    <d v="1988-09-14T00:00:00"/>
    <s v="North Jonathonhaven"/>
    <d v="2023-10-14T00:00:00"/>
    <n v="37"/>
  </r>
  <r>
    <s v="T03216"/>
    <d v="2024-02-17T00:00:00"/>
    <s v="C086"/>
    <s v="P043"/>
    <s v="S002"/>
    <n v="1"/>
    <n v="0.05"/>
    <s v="Credit Card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x v="1"/>
    <d v="1975-09-26T00:00:00"/>
    <s v="Port Stephanie"/>
    <d v="2023-07-26T00:00:00"/>
    <n v="50"/>
  </r>
  <r>
    <s v="T03217"/>
    <d v="2024-04-13T00:00:00"/>
    <s v="C132"/>
    <s v="P006"/>
    <s v="S005"/>
    <n v="4"/>
    <n v="0.1"/>
    <s v="Credit Card"/>
    <n v="318.05"/>
    <n v="187.34"/>
    <s v="Groceries"/>
    <s v="Fruits"/>
    <n v="1272.2"/>
    <n v="749.36"/>
    <n v="522.84"/>
    <n v="0.41097311743436565"/>
    <n v="127.22000000000001"/>
    <n v="1144.98"/>
    <n v="395.62"/>
    <x v="0"/>
    <d v="1958-12-24T00:00:00"/>
    <s v="Cisnerosville"/>
    <d v="2023-04-19T00:00:00"/>
    <n v="67"/>
  </r>
  <r>
    <s v="T03218"/>
    <d v="2025-03-27T00:00:00"/>
    <s v="C185"/>
    <s v="P003"/>
    <s v="S002"/>
    <n v="4"/>
    <n v="0"/>
    <s v="Cash"/>
    <n v="337.63"/>
    <n v="169.03"/>
    <s v="Fashion"/>
    <s v="Footwear"/>
    <n v="1350.52"/>
    <n v="676.12"/>
    <n v="674.4"/>
    <n v="0.49936320824571273"/>
    <n v="0"/>
    <n v="1350.52"/>
    <n v="674.4"/>
    <x v="1"/>
    <d v="1975-07-04T00:00:00"/>
    <s v="North Chaseborough"/>
    <d v="2024-10-06T00:00:00"/>
    <n v="50"/>
  </r>
  <r>
    <s v="T03219"/>
    <d v="2024-04-21T00:00:00"/>
    <s v="C162"/>
    <s v="P019"/>
    <s v="S003"/>
    <n v="3"/>
    <n v="0.1"/>
    <s v="Bank Transfer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x v="0"/>
    <d v="2000-08-30T00:00:00"/>
    <s v="Ellisside"/>
    <d v="2022-06-03T00:00:00"/>
    <n v="25"/>
  </r>
  <r>
    <s v="T03220"/>
    <d v="2024-11-12T00:00:00"/>
    <s v="C001"/>
    <s v="P048"/>
    <s v="S001"/>
    <n v="4"/>
    <n v="0.05"/>
    <s v="Credit Card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96-09-11T00:00:00"/>
    <s v="Osborneport"/>
    <d v="2022-09-25T00:00:00"/>
    <n v="29"/>
  </r>
  <r>
    <s v="T03221"/>
    <d v="2025-05-19T00:00:00"/>
    <s v="C038"/>
    <s v="P035"/>
    <s v="S003"/>
    <n v="5"/>
    <n v="0.1"/>
    <s v="Mobile Money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0"/>
    <d v="1974-04-19T00:00:00"/>
    <s v="Wilsonbury"/>
    <d v="2021-05-10T00:00:00"/>
    <n v="52"/>
  </r>
  <r>
    <s v="T03222"/>
    <d v="2024-09-21T00:00:00"/>
    <s v="C136"/>
    <s v="P011"/>
    <s v="S005"/>
    <n v="5"/>
    <n v="0.05"/>
    <s v="Mobile Money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x v="0"/>
    <d v="2007-06-27T00:00:00"/>
    <s v="Watsonview"/>
    <d v="2023-04-22T00:00:00"/>
    <n v="18"/>
  </r>
  <r>
    <s v="T03223"/>
    <d v="2025-07-13T00:00:00"/>
    <s v="C198"/>
    <s v="P003"/>
    <s v="S001"/>
    <n v="4"/>
    <n v="0.1"/>
    <s v="Mobile Money"/>
    <n v="337.63"/>
    <n v="169.03"/>
    <s v="Fashion"/>
    <s v="Footwear"/>
    <n v="1350.52"/>
    <n v="676.12"/>
    <n v="674.4"/>
    <n v="0.49936320824571273"/>
    <n v="135.05199999999999"/>
    <n v="1215.4680000000001"/>
    <n v="539.34800000000007"/>
    <x v="0"/>
    <d v="1986-01-23T00:00:00"/>
    <s v="Jessicaside"/>
    <d v="2022-12-10T00:00:00"/>
    <n v="40"/>
  </r>
  <r>
    <s v="T03224"/>
    <d v="2025-06-25T00:00:00"/>
    <s v="C012"/>
    <s v="P036"/>
    <s v="S003"/>
    <n v="3"/>
    <n v="0"/>
    <s v="Mobile Money"/>
    <n v="1501.46"/>
    <n v="1167.73"/>
    <s v="Fashion"/>
    <s v="Watches"/>
    <n v="4504.38"/>
    <n v="3503.19"/>
    <n v="1001.19"/>
    <n v="0.22227032355174298"/>
    <n v="0"/>
    <n v="4504.38"/>
    <n v="1001.19"/>
    <x v="0"/>
    <d v="1989-12-08T00:00:00"/>
    <s v="Lake Dawn"/>
    <d v="2021-07-16T00:00:00"/>
    <n v="36"/>
  </r>
  <r>
    <s v="T03225"/>
    <d v="2025-08-08T00:00:00"/>
    <s v="C151"/>
    <s v="P001"/>
    <s v="S001"/>
    <n v="4"/>
    <n v="0.15"/>
    <s v="Mobile Money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x v="0"/>
    <d v="2006-08-30T00:00:00"/>
    <s v="South Audrey"/>
    <d v="2022-01-26T00:00:00"/>
    <n v="19"/>
  </r>
  <r>
    <s v="T03226"/>
    <d v="2023-09-10T00:00:00"/>
    <s v="C156"/>
    <s v="P024"/>
    <s v="S005"/>
    <n v="2"/>
    <n v="0.1"/>
    <s v="Credit Card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x v="0"/>
    <d v="1956-11-28T00:00:00"/>
    <s v="Lisatown"/>
    <d v="2024-01-04T00:00:00"/>
    <n v="69"/>
  </r>
  <r>
    <s v="T03227"/>
    <d v="2024-02-27T00:00:00"/>
    <s v="C116"/>
    <s v="P006"/>
    <s v="S003"/>
    <n v="3"/>
    <n v="0"/>
    <s v="Credit Card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0"/>
    <d v="1955-09-26T00:00:00"/>
    <s v="Zacharyberg"/>
    <d v="2025-07-31T00:00:00"/>
    <n v="70"/>
  </r>
  <r>
    <s v="T03228"/>
    <d v="2023-11-03T00:00:00"/>
    <s v="C172"/>
    <s v="P033"/>
    <s v="S005"/>
    <n v="3"/>
    <n v="0.15"/>
    <s v="Bank Transfer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1"/>
    <d v="1977-03-14T00:00:00"/>
    <s v="New Fred"/>
    <d v="2025-06-21T00:00:00"/>
    <n v="49"/>
  </r>
  <r>
    <s v="T03229"/>
    <d v="2025-01-13T00:00:00"/>
    <s v="C002"/>
    <s v="P011"/>
    <s v="S005"/>
    <n v="2"/>
    <n v="0"/>
    <s v="Credit Card"/>
    <n v="248.57"/>
    <n v="190.67"/>
    <s v="Electronics"/>
    <s v="Headphones"/>
    <n v="497.14"/>
    <n v="381.34"/>
    <n v="115.80000000000001"/>
    <n v="0.2329323731745585"/>
    <n v="0"/>
    <n v="497.14"/>
    <n v="115.80000000000001"/>
    <x v="0"/>
    <d v="1959-08-18T00:00:00"/>
    <s v="New Gabrielleport"/>
    <d v="2020-11-03T00:00:00"/>
    <n v="66"/>
  </r>
  <r>
    <s v="T03230"/>
    <d v="2023-11-19T00:00:00"/>
    <s v="C116"/>
    <s v="P012"/>
    <s v="S002"/>
    <n v="4"/>
    <n v="0"/>
    <s v="Mobile Money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x v="0"/>
    <d v="1955-09-26T00:00:00"/>
    <s v="Zacharyberg"/>
    <d v="2025-07-31T00:00:00"/>
    <n v="70"/>
  </r>
  <r>
    <s v="T03231"/>
    <d v="2024-05-17T00:00:00"/>
    <s v="C013"/>
    <s v="P025"/>
    <s v="S001"/>
    <n v="3"/>
    <n v="0.15"/>
    <s v="Cash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x v="0"/>
    <d v="1955-01-28T00:00:00"/>
    <s v="Jillianhaven"/>
    <d v="2023-03-22T00:00:00"/>
    <n v="71"/>
  </r>
  <r>
    <s v="T03232"/>
    <d v="2025-02-05T00:00:00"/>
    <s v="C129"/>
    <s v="P015"/>
    <s v="S003"/>
    <n v="5"/>
    <n v="0"/>
    <s v="Mobile Money"/>
    <n v="270.45"/>
    <n v="187.6"/>
    <s v="Fashion"/>
    <s v="Bags"/>
    <n v="1352.25"/>
    <n v="938"/>
    <n v="414.25"/>
    <n v="0.30634128304677388"/>
    <n v="0"/>
    <n v="1352.25"/>
    <n v="414.25"/>
    <x v="0"/>
    <d v="1958-10-08T00:00:00"/>
    <s v="New Michael"/>
    <d v="2024-12-10T00:00:00"/>
    <n v="67"/>
  </r>
  <r>
    <s v="T03233"/>
    <d v="2025-07-14T00:00:00"/>
    <s v="C149"/>
    <s v="P008"/>
    <s v="S002"/>
    <n v="5"/>
    <n v="0.1"/>
    <s v="Cash"/>
    <n v="109.78"/>
    <n v="70.59"/>
    <s v="Fashion"/>
    <s v="Footwear"/>
    <n v="548.9"/>
    <n v="352.95000000000005"/>
    <n v="195.94999999999993"/>
    <n v="0.35698670067407534"/>
    <n v="54.89"/>
    <n v="494.01"/>
    <n v="141.05999999999995"/>
    <x v="0"/>
    <d v="1978-01-24T00:00:00"/>
    <s v="North Kathryn"/>
    <d v="2025-05-02T00:00:00"/>
    <n v="48"/>
  </r>
  <r>
    <s v="T03234"/>
    <d v="2023-12-22T00:00:00"/>
    <s v="C061"/>
    <s v="P017"/>
    <s v="S004"/>
    <n v="5"/>
    <n v="0.1"/>
    <s v="Credit Card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x v="0"/>
    <d v="1968-10-21T00:00:00"/>
    <s v="North Michellemouth"/>
    <d v="2021-02-01T00:00:00"/>
    <n v="57"/>
  </r>
  <r>
    <s v="T03235"/>
    <d v="2024-05-08T00:00:00"/>
    <s v="C140"/>
    <s v="P009"/>
    <s v="S002"/>
    <n v="1"/>
    <n v="0.15"/>
    <s v="Cash"/>
    <n v="123.19"/>
    <n v="80.36"/>
    <s v="Groceries"/>
    <s v="Snacks"/>
    <n v="123.19"/>
    <n v="80.36"/>
    <n v="42.83"/>
    <n v="0.34767432421462779"/>
    <n v="18.4785"/>
    <n v="104.7115"/>
    <n v="24.351500000000001"/>
    <x v="1"/>
    <d v="1973-06-12T00:00:00"/>
    <s v="Port Gail"/>
    <d v="2024-08-28T00:00:00"/>
    <n v="53"/>
  </r>
  <r>
    <s v="T03236"/>
    <d v="2025-06-25T00:00:00"/>
    <s v="C085"/>
    <s v="P048"/>
    <s v="S002"/>
    <n v="4"/>
    <n v="0"/>
    <s v="Cash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x v="0"/>
    <d v="1979-03-23T00:00:00"/>
    <s v="New Michaelview"/>
    <d v="2023-10-11T00:00:00"/>
    <n v="47"/>
  </r>
  <r>
    <s v="T03237"/>
    <d v="2024-11-09T00:00:00"/>
    <s v="C034"/>
    <s v="P031"/>
    <s v="S003"/>
    <n v="2"/>
    <n v="0.1"/>
    <s v="Bank Transfer"/>
    <n v="1095.72"/>
    <n v="822.2"/>
    <s v="Groceries"/>
    <s v="Snacks"/>
    <n v="2191.44"/>
    <n v="1644.4"/>
    <n v="547.04"/>
    <n v="0.24962581681451462"/>
    <n v="219.14400000000001"/>
    <n v="1972.296"/>
    <n v="327.89599999999996"/>
    <x v="1"/>
    <d v="1964-12-19T00:00:00"/>
    <s v="East Mary"/>
    <d v="2025-01-13T00:00:00"/>
    <n v="61"/>
  </r>
  <r>
    <s v="T03238"/>
    <d v="2024-01-27T00:00:00"/>
    <s v="C107"/>
    <s v="P012"/>
    <s v="S002"/>
    <n v="4"/>
    <n v="0.05"/>
    <s v="Credit Card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1"/>
    <d v="1995-10-08T00:00:00"/>
    <s v="Lake Dale"/>
    <d v="2023-07-17T00:00:00"/>
    <n v="30"/>
  </r>
  <r>
    <s v="T03239"/>
    <d v="2025-04-17T00:00:00"/>
    <s v="C093"/>
    <s v="P015"/>
    <s v="S001"/>
    <n v="3"/>
    <n v="0.1"/>
    <s v="Cash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0"/>
    <d v="1978-04-14T00:00:00"/>
    <s v="Baldwinstad"/>
    <d v="2022-02-25T00:00:00"/>
    <n v="48"/>
  </r>
  <r>
    <s v="T03240"/>
    <d v="2024-04-09T00:00:00"/>
    <s v="C020"/>
    <s v="P020"/>
    <s v="S002"/>
    <n v="1"/>
    <n v="0"/>
    <s v="Credit Card"/>
    <n v="323.92"/>
    <n v="242.98"/>
    <s v="Fashion"/>
    <s v="Accessories"/>
    <n v="323.92"/>
    <n v="242.98"/>
    <n v="80.940000000000026"/>
    <n v="0.24987651271918998"/>
    <n v="0"/>
    <n v="323.92"/>
    <n v="80.940000000000026"/>
    <x v="1"/>
    <d v="1982-06-26T00:00:00"/>
    <s v="Travisstad"/>
    <d v="2024-04-19T00:00:00"/>
    <n v="43"/>
  </r>
  <r>
    <s v="T03241"/>
    <d v="2023-12-10T00:00:00"/>
    <s v="C017"/>
    <s v="P046"/>
    <s v="S003"/>
    <n v="2"/>
    <n v="0"/>
    <s v="Mobile Money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1"/>
    <d v="1982-03-11T00:00:00"/>
    <s v="Peterside"/>
    <d v="2024-09-25T00:00:00"/>
    <n v="44"/>
  </r>
  <r>
    <s v="T03242"/>
    <d v="2024-07-07T00:00:00"/>
    <s v="C087"/>
    <s v="P011"/>
    <s v="S001"/>
    <n v="5"/>
    <n v="0.15"/>
    <s v="Cash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x v="1"/>
    <d v="1975-06-22T00:00:00"/>
    <s v="Berrymouth"/>
    <d v="2025-07-02T00:00:00"/>
    <n v="51"/>
  </r>
  <r>
    <s v="T03243"/>
    <d v="2025-02-22T00:00:00"/>
    <s v="C124"/>
    <s v="P050"/>
    <s v="S005"/>
    <n v="3"/>
    <n v="0"/>
    <s v="Bank Transfer"/>
    <n v="1044.6400000000001"/>
    <n v="775.07"/>
    <s v="Fashion"/>
    <s v="Footwear"/>
    <n v="3133.92"/>
    <n v="2325.21"/>
    <n v="808.71"/>
    <n v="0.25805062030938891"/>
    <n v="0"/>
    <n v="3133.92"/>
    <n v="808.71"/>
    <x v="1"/>
    <d v="1962-06-07T00:00:00"/>
    <s v="North Michelle"/>
    <d v="2021-02-10T00:00:00"/>
    <n v="64"/>
  </r>
  <r>
    <s v="T03244"/>
    <d v="2025-04-11T00:00:00"/>
    <s v="C024"/>
    <s v="P004"/>
    <s v="S003"/>
    <n v="2"/>
    <n v="0.15"/>
    <s v="Credit Card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x v="1"/>
    <d v="1961-11-25T00:00:00"/>
    <s v="North April"/>
    <d v="2023-04-20T00:00:00"/>
    <n v="64"/>
  </r>
  <r>
    <s v="T03245"/>
    <d v="2023-10-19T00:00:00"/>
    <s v="C140"/>
    <s v="P033"/>
    <s v="S003"/>
    <n v="1"/>
    <n v="0"/>
    <s v="Cash"/>
    <n v="1798.97"/>
    <n v="1329.15"/>
    <s v="Fashion"/>
    <s v="Accessories"/>
    <n v="1798.97"/>
    <n v="1329.15"/>
    <n v="469.81999999999994"/>
    <n v="0.26116055298309582"/>
    <n v="0"/>
    <n v="1798.97"/>
    <n v="469.81999999999994"/>
    <x v="1"/>
    <d v="1973-06-12T00:00:00"/>
    <s v="Port Gail"/>
    <d v="2024-08-28T00:00:00"/>
    <n v="53"/>
  </r>
  <r>
    <s v="T03246"/>
    <d v="2024-12-02T00:00:00"/>
    <s v="C042"/>
    <s v="P035"/>
    <s v="S002"/>
    <n v="3"/>
    <n v="0.05"/>
    <s v="Credit Card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x v="1"/>
    <d v="2000-02-08T00:00:00"/>
    <s v="North Teresashire"/>
    <d v="2021-11-09T00:00:00"/>
    <n v="26"/>
  </r>
  <r>
    <s v="T03247"/>
    <d v="2024-12-29T00:00:00"/>
    <s v="C123"/>
    <s v="P030"/>
    <s v="S003"/>
    <n v="1"/>
    <n v="0.1"/>
    <s v="Mobile Money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1989-11-06T00:00:00"/>
    <s v="Cliffordbury"/>
    <d v="2022-06-06T00:00:00"/>
    <n v="36"/>
  </r>
  <r>
    <s v="T03248"/>
    <d v="2023-09-10T00:00:00"/>
    <s v="C194"/>
    <s v="P038"/>
    <s v="S004"/>
    <n v="1"/>
    <n v="0.15"/>
    <s v="Credit Card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0"/>
    <d v="2000-09-02T00:00:00"/>
    <s v="Craigshire"/>
    <d v="2022-08-05T00:00:00"/>
    <n v="25"/>
  </r>
  <r>
    <s v="T03249"/>
    <d v="2024-03-02T00:00:00"/>
    <s v="C043"/>
    <s v="P044"/>
    <s v="S002"/>
    <n v="5"/>
    <n v="0.15"/>
    <s v="Cash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0"/>
    <d v="1988-09-14T00:00:00"/>
    <s v="North Jonathonhaven"/>
    <d v="2023-10-14T00:00:00"/>
    <n v="37"/>
  </r>
  <r>
    <s v="T03250"/>
    <d v="2024-05-10T00:00:00"/>
    <s v="C191"/>
    <s v="P031"/>
    <s v="S002"/>
    <n v="4"/>
    <n v="0.15"/>
    <s v="Mobile Money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1"/>
    <d v="1958-07-14T00:00:00"/>
    <s v="Kristinemouth"/>
    <d v="2022-06-11T00:00:00"/>
    <n v="67"/>
  </r>
  <r>
    <s v="T03251"/>
    <d v="2023-11-05T00:00:00"/>
    <s v="C083"/>
    <s v="P043"/>
    <s v="S003"/>
    <n v="2"/>
    <n v="0"/>
    <s v="Cash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x v="1"/>
    <d v="1981-03-29T00:00:00"/>
    <s v="West Josephport"/>
    <d v="2022-02-08T00:00:00"/>
    <n v="45"/>
  </r>
  <r>
    <s v="T03252"/>
    <d v="2024-05-16T00:00:00"/>
    <s v="C116"/>
    <s v="P032"/>
    <s v="S002"/>
    <n v="1"/>
    <n v="0.1"/>
    <s v="Cash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0"/>
    <d v="1955-09-26T00:00:00"/>
    <s v="Zacharyberg"/>
    <d v="2025-07-31T00:00:00"/>
    <n v="70"/>
  </r>
  <r>
    <s v="T03253"/>
    <d v="2024-09-10T00:00:00"/>
    <s v="C171"/>
    <s v="P038"/>
    <s v="S003"/>
    <n v="3"/>
    <n v="0.15"/>
    <s v="Cash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x v="0"/>
    <d v="1993-03-15T00:00:00"/>
    <s v="Robertsborough"/>
    <d v="2025-07-28T00:00:00"/>
    <n v="33"/>
  </r>
  <r>
    <s v="T03254"/>
    <d v="2024-12-06T00:00:00"/>
    <s v="C081"/>
    <s v="P011"/>
    <s v="S004"/>
    <n v="1"/>
    <n v="0.05"/>
    <s v="Cash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x v="1"/>
    <d v="1988-07-20T00:00:00"/>
    <s v="South Christinabury"/>
    <d v="2022-09-22T00:00:00"/>
    <n v="37"/>
  </r>
  <r>
    <s v="T03255"/>
    <d v="2025-04-13T00:00:00"/>
    <s v="C153"/>
    <s v="P037"/>
    <s v="S005"/>
    <n v="5"/>
    <n v="0"/>
    <s v="Credit Card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1"/>
    <d v="1988-04-07T00:00:00"/>
    <s v="Port Alex"/>
    <d v="2023-02-05T00:00:00"/>
    <n v="38"/>
  </r>
  <r>
    <s v="T03256"/>
    <d v="2024-01-12T00:00:00"/>
    <s v="C122"/>
    <s v="P035"/>
    <s v="S004"/>
    <n v="5"/>
    <n v="0.1"/>
    <s v="Cash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0"/>
    <d v="1961-10-02T00:00:00"/>
    <s v="Simonstad"/>
    <d v="2024-06-24T00:00:00"/>
    <n v="64"/>
  </r>
  <r>
    <s v="T03257"/>
    <d v="2024-09-26T00:00:00"/>
    <s v="C160"/>
    <s v="P009"/>
    <s v="S001"/>
    <n v="3"/>
    <n v="0.05"/>
    <s v="Bank Transfer"/>
    <n v="123.19"/>
    <n v="80.36"/>
    <s v="Groceries"/>
    <s v="Snacks"/>
    <n v="369.57"/>
    <n v="241.07999999999998"/>
    <n v="128.49"/>
    <n v="0.34767432421462785"/>
    <n v="18.4785"/>
    <n v="351.0915"/>
    <n v="110.01150000000001"/>
    <x v="0"/>
    <d v="1991-09-10T00:00:00"/>
    <s v="Port Jacob"/>
    <d v="2021-10-27T00:00:00"/>
    <n v="34"/>
  </r>
  <r>
    <s v="T03258"/>
    <d v="2024-07-07T00:00:00"/>
    <s v="C138"/>
    <s v="P020"/>
    <s v="S004"/>
    <n v="3"/>
    <n v="0"/>
    <s v="Cash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1"/>
    <d v="1961-09-28T00:00:00"/>
    <s v="Melissaberg"/>
    <d v="2021-05-10T00:00:00"/>
    <n v="64"/>
  </r>
  <r>
    <s v="T03259"/>
    <d v="2025-07-10T00:00:00"/>
    <s v="C015"/>
    <s v="P037"/>
    <s v="S003"/>
    <n v="2"/>
    <n v="0.1"/>
    <s v="Mobile Money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0"/>
    <d v="1993-12-12T00:00:00"/>
    <s v="Quinnville"/>
    <d v="2022-11-27T00:00:00"/>
    <n v="32"/>
  </r>
  <r>
    <s v="T03260"/>
    <d v="2025-03-17T00:00:00"/>
    <s v="C040"/>
    <s v="P050"/>
    <s v="S003"/>
    <n v="3"/>
    <n v="0.15"/>
    <s v="Cash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x v="0"/>
    <d v="1974-11-06T00:00:00"/>
    <s v="Port Miguel"/>
    <d v="2022-07-12T00:00:00"/>
    <n v="51"/>
  </r>
  <r>
    <s v="T03261"/>
    <d v="2024-03-20T00:00:00"/>
    <s v="C136"/>
    <s v="P039"/>
    <s v="S003"/>
    <n v="1"/>
    <n v="0.15"/>
    <s v="Bank Transfer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0"/>
    <d v="2007-06-27T00:00:00"/>
    <s v="Watsonview"/>
    <d v="2023-04-22T00:00:00"/>
    <n v="18"/>
  </r>
  <r>
    <s v="T03262"/>
    <d v="2024-11-12T00:00:00"/>
    <s v="C190"/>
    <s v="P022"/>
    <s v="S003"/>
    <n v="4"/>
    <n v="0"/>
    <s v="Cash"/>
    <n v="25.57"/>
    <n v="19.05"/>
    <s v="Groceries"/>
    <s v="Vegetables"/>
    <n v="102.28"/>
    <n v="76.2"/>
    <n v="26.08"/>
    <n v="0.25498631208447398"/>
    <n v="0"/>
    <n v="102.28"/>
    <n v="26.08"/>
    <x v="0"/>
    <d v="1967-08-19T00:00:00"/>
    <s v="Conwayside"/>
    <d v="2023-04-10T00:00:00"/>
    <n v="58"/>
  </r>
  <r>
    <s v="T03263"/>
    <d v="2025-03-21T00:00:00"/>
    <s v="C073"/>
    <s v="P008"/>
    <s v="S003"/>
    <n v="2"/>
    <n v="0"/>
    <s v="Credit Card"/>
    <n v="109.78"/>
    <n v="70.59"/>
    <s v="Fashion"/>
    <s v="Footwear"/>
    <n v="219.56"/>
    <n v="141.18"/>
    <n v="78.38"/>
    <n v="0.3569867006740754"/>
    <n v="0"/>
    <n v="219.56"/>
    <n v="78.38"/>
    <x v="1"/>
    <d v="1964-12-04T00:00:00"/>
    <s v="Port Angelabury"/>
    <d v="2022-02-09T00:00:00"/>
    <n v="61"/>
  </r>
  <r>
    <s v="T03264"/>
    <d v="2024-12-17T00:00:00"/>
    <s v="C135"/>
    <s v="P045"/>
    <s v="S005"/>
    <n v="5"/>
    <n v="0"/>
    <s v="Bank Transfer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1986-03-07T00:00:00"/>
    <s v="North Charlesville"/>
    <d v="2023-09-03T00:00:00"/>
    <n v="40"/>
  </r>
  <r>
    <s v="T03265"/>
    <d v="2023-11-04T00:00:00"/>
    <s v="C030"/>
    <s v="P005"/>
    <s v="S001"/>
    <n v="3"/>
    <n v="0.1"/>
    <s v="Bank Transfer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x v="0"/>
    <d v="2002-06-10T00:00:00"/>
    <s v="Thomashaven"/>
    <d v="2022-08-27T00:00:00"/>
    <n v="24"/>
  </r>
  <r>
    <s v="T03266"/>
    <d v="2024-06-17T00:00:00"/>
    <s v="C032"/>
    <s v="P013"/>
    <s v="S002"/>
    <n v="5"/>
    <n v="0.05"/>
    <s v="Cash"/>
    <n v="1134.8"/>
    <n v="675.1"/>
    <s v="Fashion"/>
    <s v="Watches"/>
    <n v="5674"/>
    <n v="3375.5"/>
    <n v="2298.5"/>
    <n v="0.40509340853013748"/>
    <n v="283.7"/>
    <n v="5390.3"/>
    <n v="2014.8000000000002"/>
    <x v="0"/>
    <d v="1992-11-09T00:00:00"/>
    <s v="East Shelby"/>
    <d v="2021-01-12T00:00:00"/>
    <n v="33"/>
  </r>
  <r>
    <s v="T03267"/>
    <d v="2024-07-29T00:00:00"/>
    <s v="C060"/>
    <s v="P026"/>
    <s v="S001"/>
    <n v="3"/>
    <n v="0.1"/>
    <s v="Cash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0"/>
    <d v="1997-10-09T00:00:00"/>
    <s v="Carlyberg"/>
    <d v="2025-06-15T00:00:00"/>
    <n v="28"/>
  </r>
  <r>
    <s v="T03268"/>
    <d v="2024-11-19T00:00:00"/>
    <s v="C183"/>
    <s v="P036"/>
    <s v="S005"/>
    <n v="5"/>
    <n v="0.1"/>
    <s v="Bank Transfer"/>
    <n v="1501.46"/>
    <n v="1167.73"/>
    <s v="Fashion"/>
    <s v="Watches"/>
    <n v="7507.3"/>
    <n v="5838.65"/>
    <n v="1668.6500000000005"/>
    <n v="0.22227032355174303"/>
    <n v="750.73"/>
    <n v="6756.57"/>
    <n v="917.92000000000007"/>
    <x v="0"/>
    <d v="1990-11-19T00:00:00"/>
    <s v="New Tiffanyberg"/>
    <d v="2021-08-27T00:00:00"/>
    <n v="35"/>
  </r>
  <r>
    <s v="T03269"/>
    <d v="2025-07-24T00:00:00"/>
    <s v="C026"/>
    <s v="P034"/>
    <s v="S004"/>
    <n v="1"/>
    <n v="0.1"/>
    <s v="Mobile Money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x v="0"/>
    <d v="2004-01-04T00:00:00"/>
    <s v="Shepherdburgh"/>
    <d v="2024-09-03T00:00:00"/>
    <n v="22"/>
  </r>
  <r>
    <s v="T03270"/>
    <d v="2025-02-14T00:00:00"/>
    <s v="C024"/>
    <s v="P035"/>
    <s v="S003"/>
    <n v="3"/>
    <n v="0"/>
    <s v="Credit Card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x v="1"/>
    <d v="1961-11-25T00:00:00"/>
    <s v="North April"/>
    <d v="2023-04-20T00:00:00"/>
    <n v="64"/>
  </r>
  <r>
    <s v="T03271"/>
    <d v="2025-09-07T00:00:00"/>
    <s v="C018"/>
    <s v="P048"/>
    <s v="S001"/>
    <n v="5"/>
    <n v="0"/>
    <s v="Cash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0"/>
    <d v="1994-08-19T00:00:00"/>
    <s v="East William"/>
    <d v="2024-11-12T00:00:00"/>
    <n v="31"/>
  </r>
  <r>
    <s v="T03272"/>
    <d v="2025-08-15T00:00:00"/>
    <s v="C123"/>
    <s v="P019"/>
    <s v="S001"/>
    <n v="4"/>
    <n v="0.1"/>
    <s v="Mobile Money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x v="1"/>
    <d v="1989-11-06T00:00:00"/>
    <s v="Cliffordbury"/>
    <d v="2022-06-06T00:00:00"/>
    <n v="36"/>
  </r>
  <r>
    <s v="T03273"/>
    <d v="2023-10-27T00:00:00"/>
    <s v="C139"/>
    <s v="P048"/>
    <s v="S001"/>
    <n v="3"/>
    <n v="0.05"/>
    <s v="Credit Card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x v="0"/>
    <d v="1960-03-21T00:00:00"/>
    <s v="Whiteside"/>
    <d v="2021-09-16T00:00:00"/>
    <n v="66"/>
  </r>
  <r>
    <s v="T03274"/>
    <d v="2024-08-02T00:00:00"/>
    <s v="C021"/>
    <s v="P036"/>
    <s v="S003"/>
    <n v="2"/>
    <n v="0.05"/>
    <s v="Cash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x v="0"/>
    <d v="1993-11-17T00:00:00"/>
    <s v="Meganmouth"/>
    <d v="2022-01-22T00:00:00"/>
    <n v="32"/>
  </r>
  <r>
    <s v="T03275"/>
    <d v="2025-04-20T00:00:00"/>
    <s v="C162"/>
    <s v="P012"/>
    <s v="S001"/>
    <n v="4"/>
    <n v="0.05"/>
    <s v="Credit Card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0"/>
    <d v="2000-08-30T00:00:00"/>
    <s v="Ellisside"/>
    <d v="2022-06-03T00:00:00"/>
    <n v="25"/>
  </r>
  <r>
    <s v="T03276"/>
    <d v="2024-07-16T00:00:00"/>
    <s v="C044"/>
    <s v="P048"/>
    <s v="S005"/>
    <n v="2"/>
    <n v="0.15"/>
    <s v="Cash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0"/>
    <d v="1961-02-14T00:00:00"/>
    <s v="Bryanside"/>
    <d v="2024-12-27T00:00:00"/>
    <n v="65"/>
  </r>
  <r>
    <s v="T03277"/>
    <d v="2023-11-11T00:00:00"/>
    <s v="C175"/>
    <s v="P022"/>
    <s v="S005"/>
    <n v="3"/>
    <n v="0.05"/>
    <s v="Mobile Money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98-01-07T00:00:00"/>
    <s v="Davidtown"/>
    <d v="2021-02-25T00:00:00"/>
    <n v="28"/>
  </r>
  <r>
    <s v="T03278"/>
    <d v="2023-11-22T00:00:00"/>
    <s v="C141"/>
    <s v="P026"/>
    <s v="S002"/>
    <n v="1"/>
    <n v="0.15"/>
    <s v="Credit Card"/>
    <n v="1015.76"/>
    <n v="584.4"/>
    <s v="Groceries"/>
    <s v="Dairy"/>
    <n v="1015.76"/>
    <n v="584.4"/>
    <n v="431.36"/>
    <n v="0.42466724423092073"/>
    <n v="152.364"/>
    <n v="863.39599999999996"/>
    <n v="278.99599999999998"/>
    <x v="1"/>
    <d v="1978-08-06T00:00:00"/>
    <s v="Allisonmouth"/>
    <d v="2024-01-07T00:00:00"/>
    <n v="47"/>
  </r>
  <r>
    <s v="T03279"/>
    <d v="2025-01-07T00:00:00"/>
    <s v="C157"/>
    <s v="P040"/>
    <s v="S004"/>
    <n v="2"/>
    <n v="0.1"/>
    <s v="Bank Transfer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0"/>
    <d v="1965-12-16T00:00:00"/>
    <s v="Port Patriciaburgh"/>
    <d v="2022-12-22T00:00:00"/>
    <n v="60"/>
  </r>
  <r>
    <s v="T03280"/>
    <d v="2024-03-12T00:00:00"/>
    <s v="C035"/>
    <s v="P018"/>
    <s v="S004"/>
    <n v="5"/>
    <n v="0.15"/>
    <s v="Bank Transfer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1"/>
    <d v="1991-04-19T00:00:00"/>
    <s v="North George"/>
    <d v="2023-03-22T00:00:00"/>
    <n v="35"/>
  </r>
  <r>
    <s v="T03281"/>
    <d v="2025-03-29T00:00:00"/>
    <s v="C069"/>
    <s v="P025"/>
    <s v="S002"/>
    <n v="5"/>
    <n v="0"/>
    <s v="Mobile Money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0"/>
    <d v="1965-10-14T00:00:00"/>
    <s v="New Reginald"/>
    <d v="2023-01-11T00:00:00"/>
    <n v="60"/>
  </r>
  <r>
    <s v="T03282"/>
    <d v="2023-11-05T00:00:00"/>
    <s v="C066"/>
    <s v="P033"/>
    <s v="S005"/>
    <n v="4"/>
    <n v="0"/>
    <s v="Cash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1985-09-14T00:00:00"/>
    <s v="New Randychester"/>
    <d v="2020-12-21T00:00:00"/>
    <n v="40"/>
  </r>
  <r>
    <s v="T03283"/>
    <d v="2025-07-26T00:00:00"/>
    <s v="C104"/>
    <s v="P032"/>
    <s v="S005"/>
    <n v="2"/>
    <n v="0.1"/>
    <s v="Credit Card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0"/>
    <d v="1965-03-20T00:00:00"/>
    <s v="West Ann"/>
    <d v="2024-01-17T00:00:00"/>
    <n v="61"/>
  </r>
  <r>
    <s v="T03284"/>
    <d v="2024-02-06T00:00:00"/>
    <s v="C148"/>
    <s v="P017"/>
    <s v="S002"/>
    <n v="5"/>
    <n v="0"/>
    <s v="Credit Card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1"/>
    <d v="2005-07-08T00:00:00"/>
    <s v="Charlesmouth"/>
    <d v="2024-11-05T00:00:00"/>
    <n v="20"/>
  </r>
  <r>
    <s v="T03285"/>
    <d v="2023-09-11T00:00:00"/>
    <s v="C034"/>
    <s v="P007"/>
    <s v="S001"/>
    <n v="2"/>
    <n v="0.05"/>
    <s v="Cash"/>
    <n v="1474.12"/>
    <n v="764.02"/>
    <s v="Electronics"/>
    <s v="Camera"/>
    <n v="2948.24"/>
    <n v="1528.04"/>
    <n v="1420.1999999999998"/>
    <n v="0.48171112256804055"/>
    <n v="147.41200000000001"/>
    <n v="2800.828"/>
    <n v="1272.788"/>
    <x v="1"/>
    <d v="1964-12-19T00:00:00"/>
    <s v="East Mary"/>
    <d v="2025-01-13T00:00:00"/>
    <n v="61"/>
  </r>
  <r>
    <s v="T03286"/>
    <d v="2025-08-19T00:00:00"/>
    <s v="C188"/>
    <s v="P031"/>
    <s v="S001"/>
    <n v="4"/>
    <n v="0.05"/>
    <s v="Credit Card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0"/>
    <d v="1960-11-23T00:00:00"/>
    <s v="East Danielleshire"/>
    <d v="2023-05-19T00:00:00"/>
    <n v="65"/>
  </r>
  <r>
    <s v="T03287"/>
    <d v="2025-02-15T00:00:00"/>
    <s v="C071"/>
    <s v="P034"/>
    <s v="S001"/>
    <n v="5"/>
    <n v="0"/>
    <s v="Credit Card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0"/>
    <d v="1962-06-18T00:00:00"/>
    <s v="New Manuelville"/>
    <d v="2021-05-24T00:00:00"/>
    <n v="64"/>
  </r>
  <r>
    <s v="T03288"/>
    <d v="2023-10-19T00:00:00"/>
    <s v="C184"/>
    <s v="P004"/>
    <s v="S001"/>
    <n v="1"/>
    <n v="0.15"/>
    <s v="Cash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0"/>
    <d v="2003-04-13T00:00:00"/>
    <s v="West Katrina"/>
    <d v="2021-04-19T00:00:00"/>
    <n v="23"/>
  </r>
  <r>
    <s v="T03289"/>
    <d v="2024-03-26T00:00:00"/>
    <s v="C088"/>
    <s v="P049"/>
    <s v="S002"/>
    <n v="4"/>
    <n v="0.05"/>
    <s v="Credit Card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97-10-11T00:00:00"/>
    <s v="North Christian"/>
    <d v="2022-09-12T00:00:00"/>
    <n v="28"/>
  </r>
  <r>
    <s v="T03290"/>
    <d v="2025-08-27T00:00:00"/>
    <s v="C186"/>
    <s v="P021"/>
    <s v="S001"/>
    <n v="3"/>
    <n v="0.1"/>
    <s v="Mobile Money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x v="1"/>
    <d v="1960-05-05T00:00:00"/>
    <s v="West Wandaland"/>
    <d v="2024-02-07T00:00:00"/>
    <n v="66"/>
  </r>
  <r>
    <s v="T03291"/>
    <d v="2023-10-26T00:00:00"/>
    <s v="C097"/>
    <s v="P044"/>
    <s v="S005"/>
    <n v="3"/>
    <n v="0.15"/>
    <s v="Credit Card"/>
    <n v="1286.55"/>
    <n v="797.54"/>
    <s v="Fashion"/>
    <s v="Accessories"/>
    <n v="3859.6499999999996"/>
    <n v="2392.62"/>
    <n v="1467.0299999999997"/>
    <n v="0.38009404997862495"/>
    <n v="578.94749999999988"/>
    <n v="3280.7024999999999"/>
    <n v="888.08249999999998"/>
    <x v="0"/>
    <d v="1994-08-14T00:00:00"/>
    <s v="Wardfort"/>
    <d v="2025-06-14T00:00:00"/>
    <n v="31"/>
  </r>
  <r>
    <s v="T03292"/>
    <d v="2024-02-04T00:00:00"/>
    <s v="C163"/>
    <s v="P042"/>
    <s v="S002"/>
    <n v="2"/>
    <n v="0.15"/>
    <s v="Bank Transfer"/>
    <n v="453.62"/>
    <n v="316.63"/>
    <s v="Fashion"/>
    <s v="Clothing"/>
    <n v="907.24"/>
    <n v="633.26"/>
    <n v="273.98"/>
    <n v="0.30199285745778409"/>
    <n v="136.08599999999998"/>
    <n v="771.154"/>
    <n v="137.89400000000001"/>
    <x v="1"/>
    <d v="1985-10-08T00:00:00"/>
    <s v="Lake Lindsay"/>
    <d v="2025-08-20T00:00:00"/>
    <n v="40"/>
  </r>
  <r>
    <s v="T03293"/>
    <d v="2025-05-13T00:00:00"/>
    <s v="C049"/>
    <s v="P022"/>
    <s v="S002"/>
    <n v="4"/>
    <n v="0.15"/>
    <s v="Bank Transfer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97-01-03T00:00:00"/>
    <s v="Chambersview"/>
    <d v="2022-06-23T00:00:00"/>
    <n v="29"/>
  </r>
  <r>
    <s v="T03294"/>
    <d v="2025-03-02T00:00:00"/>
    <s v="C112"/>
    <s v="P034"/>
    <s v="S001"/>
    <n v="3"/>
    <n v="0"/>
    <s v="Mobile Money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x v="1"/>
    <d v="1983-12-29T00:00:00"/>
    <s v="Aaronmouth"/>
    <d v="2023-03-21T00:00:00"/>
    <n v="42"/>
  </r>
  <r>
    <s v="T03295"/>
    <d v="2024-12-03T00:00:00"/>
    <s v="C119"/>
    <s v="P004"/>
    <s v="S002"/>
    <n v="1"/>
    <n v="0"/>
    <s v="Mobile Money"/>
    <n v="1853.77"/>
    <n v="1363.52"/>
    <s v="Fashion"/>
    <s v="Accessories"/>
    <n v="1853.77"/>
    <n v="1363.52"/>
    <n v="490.25"/>
    <n v="0.26446107122242779"/>
    <n v="0"/>
    <n v="1853.77"/>
    <n v="490.25"/>
    <x v="0"/>
    <d v="1991-07-31T00:00:00"/>
    <s v="West Ralph"/>
    <d v="2025-03-31T00:00:00"/>
    <n v="34"/>
  </r>
  <r>
    <s v="T03296"/>
    <d v="2025-02-09T00:00:00"/>
    <s v="C135"/>
    <s v="P049"/>
    <s v="S003"/>
    <n v="2"/>
    <n v="0.15"/>
    <s v="Cash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1986-03-07T00:00:00"/>
    <s v="North Charlesville"/>
    <d v="2023-09-03T00:00:00"/>
    <n v="40"/>
  </r>
  <r>
    <s v="T03297"/>
    <d v="2024-02-05T00:00:00"/>
    <s v="C074"/>
    <s v="P040"/>
    <s v="S002"/>
    <n v="3"/>
    <n v="0.1"/>
    <s v="Credit Card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1"/>
    <d v="1959-05-31T00:00:00"/>
    <s v="Port Michaelstad"/>
    <d v="2023-02-09T00:00:00"/>
    <n v="67"/>
  </r>
  <r>
    <s v="T03298"/>
    <d v="2023-11-03T00:00:00"/>
    <s v="C110"/>
    <s v="P045"/>
    <s v="S001"/>
    <n v="4"/>
    <n v="0"/>
    <s v="Mobile Money"/>
    <n v="1879.08"/>
    <n v="1004.56"/>
    <s v="Groceries"/>
    <s v="Dairy"/>
    <n v="7516.32"/>
    <n v="4018.24"/>
    <n v="3498.08"/>
    <n v="0.46539796070417438"/>
    <n v="0"/>
    <n v="7516.32"/>
    <n v="3498.08"/>
    <x v="1"/>
    <d v="1966-01-05T00:00:00"/>
    <s v="South Ianhaven"/>
    <d v="2022-12-31T00:00:00"/>
    <n v="60"/>
  </r>
  <r>
    <s v="T03299"/>
    <d v="2025-06-25T00:00:00"/>
    <s v="C090"/>
    <s v="P040"/>
    <s v="S003"/>
    <n v="2"/>
    <n v="0.15"/>
    <s v="Credit Card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0"/>
    <d v="1975-08-18T00:00:00"/>
    <s v="Fergusonview"/>
    <d v="2022-01-16T00:00:00"/>
    <n v="50"/>
  </r>
  <r>
    <s v="T03300"/>
    <d v="2023-11-21T00:00:00"/>
    <s v="C177"/>
    <s v="P036"/>
    <s v="S003"/>
    <n v="4"/>
    <n v="0.15"/>
    <s v="Bank Transfer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x v="1"/>
    <d v="1985-01-05T00:00:00"/>
    <s v="South James"/>
    <d v="2022-01-23T00:00:00"/>
    <n v="41"/>
  </r>
  <r>
    <s v="T03301"/>
    <d v="2025-04-28T00:00:00"/>
    <s v="C042"/>
    <s v="P043"/>
    <s v="S004"/>
    <n v="2"/>
    <n v="0.15"/>
    <s v="Credit Card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1"/>
    <d v="2000-02-08T00:00:00"/>
    <s v="North Teresashire"/>
    <d v="2021-11-09T00:00:00"/>
    <n v="26"/>
  </r>
  <r>
    <s v="T03302"/>
    <d v="2024-04-25T00:00:00"/>
    <s v="C005"/>
    <s v="P033"/>
    <s v="S002"/>
    <n v="4"/>
    <n v="0.15"/>
    <s v="Credit Card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0"/>
    <d v="1992-06-18T00:00:00"/>
    <s v="Port Kimberly"/>
    <d v="2022-02-24T00:00:00"/>
    <n v="34"/>
  </r>
  <r>
    <s v="T03303"/>
    <d v="2025-06-29T00:00:00"/>
    <s v="C142"/>
    <s v="P013"/>
    <s v="S005"/>
    <n v="2"/>
    <n v="0"/>
    <s v="Bank Transfer"/>
    <n v="1134.8"/>
    <n v="675.1"/>
    <s v="Fashion"/>
    <s v="Watches"/>
    <n v="2269.6"/>
    <n v="1350.2"/>
    <n v="919.39999999999986"/>
    <n v="0.40509340853013742"/>
    <n v="0"/>
    <n v="2269.6"/>
    <n v="919.39999999999986"/>
    <x v="0"/>
    <d v="2005-07-25T00:00:00"/>
    <s v="Joelborough"/>
    <d v="2020-12-27T00:00:00"/>
    <n v="20"/>
  </r>
  <r>
    <s v="T03304"/>
    <d v="2025-05-22T00:00:00"/>
    <s v="C185"/>
    <s v="P040"/>
    <s v="S003"/>
    <n v="5"/>
    <n v="0.1"/>
    <s v="Cash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x v="1"/>
    <d v="1975-07-04T00:00:00"/>
    <s v="North Chaseborough"/>
    <d v="2024-10-06T00:00:00"/>
    <n v="50"/>
  </r>
  <r>
    <s v="T03305"/>
    <d v="2023-09-27T00:00:00"/>
    <s v="C070"/>
    <s v="P010"/>
    <s v="S005"/>
    <n v="3"/>
    <n v="0.15"/>
    <s v="Cash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x v="0"/>
    <d v="1971-10-24T00:00:00"/>
    <s v="Taylorhaven"/>
    <d v="2021-03-04T00:00:00"/>
    <n v="54"/>
  </r>
  <r>
    <s v="T03306"/>
    <d v="2025-07-13T00:00:00"/>
    <s v="C017"/>
    <s v="P030"/>
    <s v="S005"/>
    <n v="1"/>
    <n v="0.05"/>
    <s v="Bank Transfer"/>
    <n v="29.24"/>
    <n v="15.28"/>
    <s v="Fashion"/>
    <s v="Watches"/>
    <n v="29.24"/>
    <n v="15.28"/>
    <n v="13.959999999999999"/>
    <n v="0.47742818057455538"/>
    <n v="1.462"/>
    <n v="27.777999999999999"/>
    <n v="12.497999999999999"/>
    <x v="1"/>
    <d v="1982-03-11T00:00:00"/>
    <s v="Peterside"/>
    <d v="2024-09-25T00:00:00"/>
    <n v="44"/>
  </r>
  <r>
    <s v="T03307"/>
    <d v="2024-06-13T00:00:00"/>
    <s v="C065"/>
    <s v="P030"/>
    <s v="S002"/>
    <n v="5"/>
    <n v="0.05"/>
    <s v="Mobile Money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x v="1"/>
    <d v="1969-12-10T00:00:00"/>
    <s v="Williamhaven"/>
    <d v="2024-01-21T00:00:00"/>
    <n v="56"/>
  </r>
  <r>
    <s v="T03308"/>
    <d v="2024-11-17T00:00:00"/>
    <s v="C136"/>
    <s v="P033"/>
    <s v="S001"/>
    <n v="2"/>
    <n v="0"/>
    <s v="Bank Transfer"/>
    <n v="1798.97"/>
    <n v="1329.15"/>
    <s v="Fashion"/>
    <s v="Accessories"/>
    <n v="3597.94"/>
    <n v="2658.3"/>
    <n v="939.63999999999987"/>
    <n v="0.26116055298309582"/>
    <n v="0"/>
    <n v="3597.94"/>
    <n v="939.63999999999987"/>
    <x v="0"/>
    <d v="2007-06-27T00:00:00"/>
    <s v="Watsonview"/>
    <d v="2023-04-22T00:00:00"/>
    <n v="18"/>
  </r>
  <r>
    <s v="T03309"/>
    <d v="2025-01-09T00:00:00"/>
    <s v="C197"/>
    <s v="P042"/>
    <s v="S005"/>
    <n v="4"/>
    <n v="0.1"/>
    <s v="Cash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0"/>
    <d v="1957-09-23T00:00:00"/>
    <s v="Lake Emily"/>
    <d v="2020-11-18T00:00:00"/>
    <n v="68"/>
  </r>
  <r>
    <s v="T03310"/>
    <d v="2025-07-22T00:00:00"/>
    <s v="C124"/>
    <s v="P042"/>
    <s v="S002"/>
    <n v="2"/>
    <n v="0"/>
    <s v="Bank Transfer"/>
    <n v="453.62"/>
    <n v="316.63"/>
    <s v="Fashion"/>
    <s v="Clothing"/>
    <n v="907.24"/>
    <n v="633.26"/>
    <n v="273.98"/>
    <n v="0.30199285745778409"/>
    <n v="0"/>
    <n v="907.24"/>
    <n v="273.98"/>
    <x v="1"/>
    <d v="1962-06-07T00:00:00"/>
    <s v="North Michelle"/>
    <d v="2021-02-10T00:00:00"/>
    <n v="64"/>
  </r>
  <r>
    <s v="T03311"/>
    <d v="2024-10-03T00:00:00"/>
    <s v="C185"/>
    <s v="P038"/>
    <s v="S004"/>
    <n v="3"/>
    <n v="0.1"/>
    <s v="Credit Card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1"/>
    <d v="1975-07-04T00:00:00"/>
    <s v="North Chaseborough"/>
    <d v="2024-10-06T00:00:00"/>
    <n v="50"/>
  </r>
  <r>
    <s v="T03312"/>
    <d v="2025-05-09T00:00:00"/>
    <s v="C161"/>
    <s v="P043"/>
    <s v="S004"/>
    <n v="5"/>
    <n v="0.1"/>
    <s v="Cash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x v="0"/>
    <d v="1963-01-19T00:00:00"/>
    <s v="Shannontown"/>
    <d v="2023-01-31T00:00:00"/>
    <n v="63"/>
  </r>
  <r>
    <s v="T03313"/>
    <d v="2023-11-01T00:00:00"/>
    <s v="C098"/>
    <s v="P034"/>
    <s v="S004"/>
    <n v="5"/>
    <n v="0.05"/>
    <s v="Credit Card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1"/>
    <d v="2005-01-09T00:00:00"/>
    <s v="East Colinmouth"/>
    <d v="2023-05-22T00:00:00"/>
    <n v="21"/>
  </r>
  <r>
    <s v="T03314"/>
    <d v="2024-08-10T00:00:00"/>
    <s v="C084"/>
    <s v="P006"/>
    <s v="S001"/>
    <n v="3"/>
    <n v="0.1"/>
    <s v="Mobile Money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0"/>
    <d v="1972-03-19T00:00:00"/>
    <s v="Meyersstad"/>
    <d v="2024-09-04T00:00:00"/>
    <n v="54"/>
  </r>
  <r>
    <s v="T03315"/>
    <d v="2025-08-07T00:00:00"/>
    <s v="C195"/>
    <s v="P015"/>
    <s v="S002"/>
    <n v="5"/>
    <n v="0.1"/>
    <s v="Mobile Money"/>
    <n v="270.45"/>
    <n v="187.6"/>
    <s v="Fashion"/>
    <s v="Bags"/>
    <n v="1352.25"/>
    <n v="938"/>
    <n v="414.25"/>
    <n v="0.30634128304677388"/>
    <n v="135.22499999999999"/>
    <n v="1217.0250000000001"/>
    <n v="279.02500000000009"/>
    <x v="1"/>
    <d v="1976-08-23T00:00:00"/>
    <s v="East Raymond"/>
    <d v="2025-06-19T00:00:00"/>
    <n v="49"/>
  </r>
  <r>
    <s v="T03316"/>
    <d v="2023-09-15T00:00:00"/>
    <s v="C059"/>
    <s v="P012"/>
    <s v="S004"/>
    <n v="5"/>
    <n v="0"/>
    <s v="Cash"/>
    <n v="1193.0899999999999"/>
    <n v="818.24"/>
    <s v="Electronics"/>
    <s v="Camera"/>
    <n v="5965.45"/>
    <n v="4091.2"/>
    <n v="1874.25"/>
    <n v="0.31418417722049469"/>
    <n v="0"/>
    <n v="5965.45"/>
    <n v="1874.25"/>
    <x v="1"/>
    <d v="1963-05-11T00:00:00"/>
    <s v="New Meagan"/>
    <d v="2024-09-27T00:00:00"/>
    <n v="63"/>
  </r>
  <r>
    <s v="T03317"/>
    <d v="2024-06-24T00:00:00"/>
    <s v="C027"/>
    <s v="P033"/>
    <s v="S005"/>
    <n v="2"/>
    <n v="0.05"/>
    <s v="Mobile Money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0"/>
    <d v="1959-02-05T00:00:00"/>
    <s v="Robertmouth"/>
    <d v="2023-08-30T00:00:00"/>
    <n v="67"/>
  </r>
  <r>
    <s v="T03318"/>
    <d v="2024-02-25T00:00:00"/>
    <s v="C012"/>
    <s v="P037"/>
    <s v="S002"/>
    <n v="4"/>
    <n v="0.15"/>
    <s v="Cash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0"/>
    <d v="1989-12-08T00:00:00"/>
    <s v="Lake Dawn"/>
    <d v="2021-07-16T00:00:00"/>
    <n v="36"/>
  </r>
  <r>
    <s v="T03319"/>
    <d v="2023-10-18T00:00:00"/>
    <s v="C027"/>
    <s v="P049"/>
    <s v="S005"/>
    <n v="4"/>
    <n v="0.05"/>
    <s v="Credit Card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0"/>
    <d v="1959-02-05T00:00:00"/>
    <s v="Robertmouth"/>
    <d v="2023-08-30T00:00:00"/>
    <n v="67"/>
  </r>
  <r>
    <s v="T03320"/>
    <d v="2024-06-10T00:00:00"/>
    <s v="C189"/>
    <s v="P048"/>
    <s v="S002"/>
    <n v="2"/>
    <n v="0.1"/>
    <s v="Cash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0"/>
    <d v="1966-08-07T00:00:00"/>
    <s v="East Walter"/>
    <d v="2021-03-05T00:00:00"/>
    <n v="59"/>
  </r>
  <r>
    <s v="T03321"/>
    <d v="2023-10-25T00:00:00"/>
    <s v="C010"/>
    <s v="P043"/>
    <s v="S003"/>
    <n v="1"/>
    <n v="0.15"/>
    <s v="Cash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x v="0"/>
    <d v="1976-12-12T00:00:00"/>
    <s v="West Carol"/>
    <d v="2025-07-23T00:00:00"/>
    <n v="49"/>
  </r>
  <r>
    <s v="T03322"/>
    <d v="2025-08-16T00:00:00"/>
    <s v="C072"/>
    <s v="P023"/>
    <s v="S005"/>
    <n v="4"/>
    <n v="0.05"/>
    <s v="Cash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1"/>
    <d v="1995-06-06T00:00:00"/>
    <s v="Melissashire"/>
    <d v="2022-07-02T00:00:00"/>
    <n v="31"/>
  </r>
  <r>
    <s v="T03323"/>
    <d v="2024-01-31T00:00:00"/>
    <s v="C088"/>
    <s v="P035"/>
    <s v="S002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1"/>
    <d v="1997-10-11T00:00:00"/>
    <s v="North Christian"/>
    <d v="2022-09-12T00:00:00"/>
    <n v="28"/>
  </r>
  <r>
    <s v="T03324"/>
    <d v="2024-09-09T00:00:00"/>
    <s v="C065"/>
    <s v="P023"/>
    <s v="S005"/>
    <n v="5"/>
    <n v="0.05"/>
    <s v="Cash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x v="1"/>
    <d v="1969-12-10T00:00:00"/>
    <s v="Williamhaven"/>
    <d v="2024-01-21T00:00:00"/>
    <n v="56"/>
  </r>
  <r>
    <s v="T03325"/>
    <d v="2025-07-20T00:00:00"/>
    <s v="C122"/>
    <s v="P049"/>
    <s v="S003"/>
    <n v="5"/>
    <n v="0.05"/>
    <s v="Cash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0"/>
    <d v="1961-10-02T00:00:00"/>
    <s v="Simonstad"/>
    <d v="2024-06-24T00:00:00"/>
    <n v="64"/>
  </r>
  <r>
    <s v="T03326"/>
    <d v="2023-11-06T00:00:00"/>
    <s v="C126"/>
    <s v="P002"/>
    <s v="S002"/>
    <n v="4"/>
    <n v="0.1"/>
    <s v="Cash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x v="0"/>
    <d v="1980-04-04T00:00:00"/>
    <s v="West Paulfurt"/>
    <d v="2024-12-28T00:00:00"/>
    <n v="46"/>
  </r>
  <r>
    <s v="T03327"/>
    <d v="2025-04-08T00:00:00"/>
    <s v="C023"/>
    <s v="P047"/>
    <s v="S005"/>
    <n v="5"/>
    <n v="0.05"/>
    <s v="Bank Transfer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x v="1"/>
    <d v="1972-05-09T00:00:00"/>
    <s v="New Christophermouth"/>
    <d v="2020-10-19T00:00:00"/>
    <n v="54"/>
  </r>
  <r>
    <s v="T03328"/>
    <d v="2024-12-05T00:00:00"/>
    <s v="C001"/>
    <s v="P010"/>
    <s v="S004"/>
    <n v="3"/>
    <n v="0.1"/>
    <s v="Mobile Money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x v="0"/>
    <d v="1996-09-11T00:00:00"/>
    <s v="Osborneport"/>
    <d v="2022-09-25T00:00:00"/>
    <n v="29"/>
  </r>
  <r>
    <s v="T03329"/>
    <d v="2025-08-23T00:00:00"/>
    <s v="C143"/>
    <s v="P022"/>
    <s v="S002"/>
    <n v="1"/>
    <n v="0"/>
    <s v="Cash"/>
    <n v="25.57"/>
    <n v="19.05"/>
    <s v="Groceries"/>
    <s v="Vegetables"/>
    <n v="25.57"/>
    <n v="19.05"/>
    <n v="6.52"/>
    <n v="0.25498631208447398"/>
    <n v="0"/>
    <n v="25.57"/>
    <n v="6.52"/>
    <x v="0"/>
    <d v="1961-06-03T00:00:00"/>
    <s v="South Jameschester"/>
    <d v="2023-06-10T00:00:00"/>
    <n v="65"/>
  </r>
  <r>
    <s v="T03330"/>
    <d v="2024-02-21T00:00:00"/>
    <s v="C171"/>
    <s v="P045"/>
    <s v="S003"/>
    <n v="2"/>
    <n v="0.05"/>
    <s v="Credit Card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0"/>
    <d v="1993-03-15T00:00:00"/>
    <s v="Robertsborough"/>
    <d v="2025-07-28T00:00:00"/>
    <n v="33"/>
  </r>
  <r>
    <s v="T03331"/>
    <d v="2024-04-09T00:00:00"/>
    <s v="C060"/>
    <s v="P037"/>
    <s v="S001"/>
    <n v="2"/>
    <n v="0.05"/>
    <s v="Credit Card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0"/>
    <d v="1997-10-09T00:00:00"/>
    <s v="Carlyberg"/>
    <d v="2025-06-15T00:00:00"/>
    <n v="28"/>
  </r>
  <r>
    <s v="T03332"/>
    <d v="2024-01-04T00:00:00"/>
    <s v="C051"/>
    <s v="P020"/>
    <s v="S002"/>
    <n v="3"/>
    <n v="0.15"/>
    <s v="Cash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x v="1"/>
    <d v="2004-12-19T00:00:00"/>
    <s v="Boyerstad"/>
    <d v="2024-02-25T00:00:00"/>
    <n v="21"/>
  </r>
  <r>
    <s v="T03333"/>
    <d v="2024-10-29T00:00:00"/>
    <s v="C170"/>
    <s v="P046"/>
    <s v="S004"/>
    <n v="2"/>
    <n v="0.05"/>
    <s v="Cash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1"/>
    <d v="1984-05-05T00:00:00"/>
    <s v="Lake Melissaborough"/>
    <d v="2025-08-20T00:00:00"/>
    <n v="42"/>
  </r>
  <r>
    <s v="T03334"/>
    <d v="2024-07-09T00:00:00"/>
    <s v="C031"/>
    <s v="P042"/>
    <s v="S002"/>
    <n v="3"/>
    <n v="0.1"/>
    <s v="Mobile Money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x v="1"/>
    <d v="2003-03-14T00:00:00"/>
    <s v="East Carrieberg"/>
    <d v="2025-08-26T00:00:00"/>
    <n v="23"/>
  </r>
  <r>
    <s v="T03335"/>
    <d v="2025-04-04T00:00:00"/>
    <s v="C040"/>
    <s v="P009"/>
    <s v="S001"/>
    <n v="2"/>
    <n v="0.15"/>
    <s v="Mobile Money"/>
    <n v="123.19"/>
    <n v="80.36"/>
    <s v="Groceries"/>
    <s v="Snacks"/>
    <n v="246.38"/>
    <n v="160.72"/>
    <n v="85.66"/>
    <n v="0.34767432421462779"/>
    <n v="36.957000000000001"/>
    <n v="209.423"/>
    <n v="48.703000000000003"/>
    <x v="0"/>
    <d v="1974-11-06T00:00:00"/>
    <s v="Port Miguel"/>
    <d v="2022-07-12T00:00:00"/>
    <n v="51"/>
  </r>
  <r>
    <s v="T03336"/>
    <d v="2024-03-05T00:00:00"/>
    <s v="C002"/>
    <s v="P042"/>
    <s v="S002"/>
    <n v="3"/>
    <n v="0"/>
    <s v="Credit Card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59-08-18T00:00:00"/>
    <s v="New Gabrielleport"/>
    <d v="2020-11-03T00:00:00"/>
    <n v="66"/>
  </r>
  <r>
    <s v="T03337"/>
    <d v="2025-08-16T00:00:00"/>
    <s v="C176"/>
    <s v="P012"/>
    <s v="S004"/>
    <n v="1"/>
    <n v="0"/>
    <s v="Credit Card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x v="0"/>
    <d v="1979-10-07T00:00:00"/>
    <s v="West Amymouth"/>
    <d v="2021-07-22T00:00:00"/>
    <n v="46"/>
  </r>
  <r>
    <s v="T03338"/>
    <d v="2024-06-02T00:00:00"/>
    <s v="C055"/>
    <s v="P024"/>
    <s v="S001"/>
    <n v="2"/>
    <n v="0.15"/>
    <s v="Cash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0"/>
    <d v="1976-07-09T00:00:00"/>
    <s v="Andersonville"/>
    <d v="2021-02-05T00:00:00"/>
    <n v="49"/>
  </r>
  <r>
    <s v="T03339"/>
    <d v="2024-12-30T00:00:00"/>
    <s v="C112"/>
    <s v="P037"/>
    <s v="S002"/>
    <n v="2"/>
    <n v="0.1"/>
    <s v="Bank Transfer"/>
    <n v="1952.65"/>
    <n v="1451.27"/>
    <s v="Electronics"/>
    <s v="Television"/>
    <n v="3905.3"/>
    <n v="2902.54"/>
    <n v="1002.7600000000002"/>
    <n v="0.2567690062223133"/>
    <n v="390.53000000000003"/>
    <n v="3514.77"/>
    <n v="612.23"/>
    <x v="1"/>
    <d v="1983-12-29T00:00:00"/>
    <s v="Aaronmouth"/>
    <d v="2023-03-21T00:00:00"/>
    <n v="42"/>
  </r>
  <r>
    <s v="T03340"/>
    <d v="2024-06-25T00:00:00"/>
    <s v="C116"/>
    <s v="P025"/>
    <s v="S002"/>
    <n v="5"/>
    <n v="0.05"/>
    <s v="Mobile Money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x v="0"/>
    <d v="1955-09-26T00:00:00"/>
    <s v="Zacharyberg"/>
    <d v="2025-07-31T00:00:00"/>
    <n v="70"/>
  </r>
  <r>
    <s v="T03341"/>
    <d v="2025-02-27T00:00:00"/>
    <s v="C109"/>
    <s v="P043"/>
    <s v="S002"/>
    <n v="5"/>
    <n v="0.15"/>
    <s v="Bank Transfer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x v="1"/>
    <d v="2006-03-03T00:00:00"/>
    <s v="Port Fernandohaven"/>
    <d v="2021-07-29T00:00:00"/>
    <n v="20"/>
  </r>
  <r>
    <s v="T03342"/>
    <d v="2024-03-28T00:00:00"/>
    <s v="C081"/>
    <s v="P013"/>
    <s v="S003"/>
    <n v="5"/>
    <n v="0.05"/>
    <s v="Cash"/>
    <n v="1134.8"/>
    <n v="675.1"/>
    <s v="Fashion"/>
    <s v="Watches"/>
    <n v="5674"/>
    <n v="3375.5"/>
    <n v="2298.5"/>
    <n v="0.40509340853013748"/>
    <n v="283.7"/>
    <n v="5390.3"/>
    <n v="2014.8000000000002"/>
    <x v="1"/>
    <d v="1988-07-20T00:00:00"/>
    <s v="South Christinabury"/>
    <d v="2022-09-22T00:00:00"/>
    <n v="37"/>
  </r>
  <r>
    <s v="T03343"/>
    <d v="2025-04-22T00:00:00"/>
    <s v="C051"/>
    <s v="P045"/>
    <s v="S004"/>
    <n v="3"/>
    <n v="0.15"/>
    <s v="Mobile Money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1"/>
    <d v="2004-12-19T00:00:00"/>
    <s v="Boyerstad"/>
    <d v="2024-02-25T00:00:00"/>
    <n v="21"/>
  </r>
  <r>
    <s v="T03344"/>
    <d v="2024-07-17T00:00:00"/>
    <s v="C024"/>
    <s v="P039"/>
    <s v="S005"/>
    <n v="1"/>
    <n v="0.05"/>
    <s v="Cash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x v="1"/>
    <d v="1961-11-25T00:00:00"/>
    <s v="North April"/>
    <d v="2023-04-20T00:00:00"/>
    <n v="64"/>
  </r>
  <r>
    <s v="T03345"/>
    <d v="2023-12-13T00:00:00"/>
    <s v="C059"/>
    <s v="P013"/>
    <s v="S005"/>
    <n v="1"/>
    <n v="0.15"/>
    <s v="Mobile Money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1"/>
    <d v="1963-05-11T00:00:00"/>
    <s v="New Meagan"/>
    <d v="2024-09-27T00:00:00"/>
    <n v="63"/>
  </r>
  <r>
    <s v="T03346"/>
    <d v="2024-06-20T00:00:00"/>
    <s v="C167"/>
    <s v="P022"/>
    <s v="S005"/>
    <n v="2"/>
    <n v="0"/>
    <s v="Credit Card"/>
    <n v="25.57"/>
    <n v="19.05"/>
    <s v="Groceries"/>
    <s v="Vegetables"/>
    <n v="51.14"/>
    <n v="38.1"/>
    <n v="13.04"/>
    <n v="0.25498631208447398"/>
    <n v="0"/>
    <n v="51.14"/>
    <n v="13.04"/>
    <x v="1"/>
    <d v="1989-12-06T00:00:00"/>
    <s v="Wilsonland"/>
    <d v="2022-05-28T00:00:00"/>
    <n v="36"/>
  </r>
  <r>
    <s v="T03347"/>
    <d v="2024-09-01T00:00:00"/>
    <s v="C138"/>
    <s v="P010"/>
    <s v="S002"/>
    <n v="2"/>
    <n v="0.05"/>
    <s v="Cash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61-09-28T00:00:00"/>
    <s v="Melissaberg"/>
    <d v="2021-05-10T00:00:00"/>
    <n v="64"/>
  </r>
  <r>
    <s v="T03348"/>
    <d v="2024-10-29T00:00:00"/>
    <s v="C131"/>
    <s v="P033"/>
    <s v="S005"/>
    <n v="5"/>
    <n v="0"/>
    <s v="Credit Card"/>
    <n v="1798.97"/>
    <n v="1329.15"/>
    <s v="Fashion"/>
    <s v="Accessories"/>
    <n v="8994.85"/>
    <n v="6645.75"/>
    <n v="2349.1000000000004"/>
    <n v="0.26116055298309593"/>
    <n v="0"/>
    <n v="8994.85"/>
    <n v="2349.1000000000004"/>
    <x v="0"/>
    <d v="1996-10-18T00:00:00"/>
    <s v="Williamsport"/>
    <d v="2022-12-20T00:00:00"/>
    <n v="29"/>
  </r>
  <r>
    <s v="T03349"/>
    <d v="2025-01-13T00:00:00"/>
    <s v="C138"/>
    <s v="P014"/>
    <s v="S005"/>
    <n v="1"/>
    <n v="0.1"/>
    <s v="Cash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x v="1"/>
    <d v="1961-09-28T00:00:00"/>
    <s v="Melissaberg"/>
    <d v="2021-05-10T00:00:00"/>
    <n v="64"/>
  </r>
  <r>
    <s v="T03350"/>
    <d v="2024-04-20T00:00:00"/>
    <s v="C067"/>
    <s v="P047"/>
    <s v="S003"/>
    <n v="3"/>
    <n v="0.05"/>
    <s v="Credit Card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x v="0"/>
    <d v="1973-09-07T00:00:00"/>
    <s v="Davisfurt"/>
    <d v="2021-03-11T00:00:00"/>
    <n v="52"/>
  </r>
  <r>
    <s v="T03351"/>
    <d v="2024-04-14T00:00:00"/>
    <s v="C012"/>
    <s v="P045"/>
    <s v="S004"/>
    <n v="4"/>
    <n v="0.05"/>
    <s v="Credit Card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x v="0"/>
    <d v="1989-12-08T00:00:00"/>
    <s v="Lake Dawn"/>
    <d v="2021-07-16T00:00:00"/>
    <n v="36"/>
  </r>
  <r>
    <s v="T03352"/>
    <d v="2023-10-06T00:00:00"/>
    <s v="C057"/>
    <s v="P007"/>
    <s v="S001"/>
    <n v="5"/>
    <n v="0.05"/>
    <s v="Mobile Money"/>
    <n v="1474.12"/>
    <n v="764.02"/>
    <s v="Electronics"/>
    <s v="Camera"/>
    <n v="7370.5999999999995"/>
    <n v="3820.1"/>
    <n v="3550.4999999999995"/>
    <n v="0.48171112256804055"/>
    <n v="368.53"/>
    <n v="7002.07"/>
    <n v="3181.97"/>
    <x v="1"/>
    <d v="1998-09-26T00:00:00"/>
    <s v="Williamsville"/>
    <d v="2023-03-26T00:00:00"/>
    <n v="27"/>
  </r>
  <r>
    <s v="T03353"/>
    <d v="2024-04-08T00:00:00"/>
    <s v="C019"/>
    <s v="P022"/>
    <s v="S004"/>
    <n v="5"/>
    <n v="0"/>
    <s v="Bank Transfer"/>
    <n v="25.57"/>
    <n v="19.05"/>
    <s v="Groceries"/>
    <s v="Vegetables"/>
    <n v="127.85"/>
    <n v="95.25"/>
    <n v="32.599999999999994"/>
    <n v="0.25498631208447398"/>
    <n v="0"/>
    <n v="127.85"/>
    <n v="32.599999999999994"/>
    <x v="1"/>
    <d v="1998-05-16T00:00:00"/>
    <s v="Stephaniechester"/>
    <d v="2023-05-17T00:00:00"/>
    <n v="28"/>
  </r>
  <r>
    <s v="T03354"/>
    <d v="2024-12-26T00:00:00"/>
    <s v="C118"/>
    <s v="P029"/>
    <s v="S002"/>
    <n v="3"/>
    <n v="0.1"/>
    <s v="Cash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0"/>
    <d v="1975-08-27T00:00:00"/>
    <s v="Port William"/>
    <d v="2025-07-12T00:00:00"/>
    <n v="50"/>
  </r>
  <r>
    <s v="T03355"/>
    <d v="2024-10-30T00:00:00"/>
    <s v="C009"/>
    <s v="P031"/>
    <s v="S001"/>
    <n v="1"/>
    <n v="0"/>
    <s v="Cash"/>
    <n v="1095.72"/>
    <n v="822.2"/>
    <s v="Groceries"/>
    <s v="Snacks"/>
    <n v="1095.72"/>
    <n v="822.2"/>
    <n v="273.52"/>
    <n v="0.24962581681451462"/>
    <n v="0"/>
    <n v="1095.72"/>
    <n v="273.52"/>
    <x v="1"/>
    <d v="2004-08-15T00:00:00"/>
    <s v="West Lisaville"/>
    <d v="2025-04-17T00:00:00"/>
    <n v="21"/>
  </r>
  <r>
    <s v="T03356"/>
    <d v="2024-10-29T00:00:00"/>
    <s v="C022"/>
    <s v="P007"/>
    <s v="S003"/>
    <n v="2"/>
    <n v="0"/>
    <s v="Cash"/>
    <n v="1474.12"/>
    <n v="764.02"/>
    <s v="Electronics"/>
    <s v="Camera"/>
    <n v="2948.24"/>
    <n v="1528.04"/>
    <n v="1420.1999999999998"/>
    <n v="0.48171112256804055"/>
    <n v="0"/>
    <n v="2948.24"/>
    <n v="1420.1999999999998"/>
    <x v="0"/>
    <d v="1955-11-16T00:00:00"/>
    <s v="East James"/>
    <d v="2020-10-02T00:00:00"/>
    <n v="70"/>
  </r>
  <r>
    <s v="T03357"/>
    <d v="2024-06-05T00:00:00"/>
    <s v="C177"/>
    <s v="P050"/>
    <s v="S002"/>
    <n v="4"/>
    <n v="0"/>
    <s v="Mobile Money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x v="1"/>
    <d v="1985-01-05T00:00:00"/>
    <s v="South James"/>
    <d v="2022-01-23T00:00:00"/>
    <n v="41"/>
  </r>
  <r>
    <s v="T03358"/>
    <d v="2024-12-23T00:00:00"/>
    <s v="C138"/>
    <s v="P042"/>
    <s v="S003"/>
    <n v="1"/>
    <n v="0"/>
    <s v="Credit Card"/>
    <n v="453.62"/>
    <n v="316.63"/>
    <s v="Fashion"/>
    <s v="Clothing"/>
    <n v="453.62"/>
    <n v="316.63"/>
    <n v="136.99"/>
    <n v="0.30199285745778409"/>
    <n v="0"/>
    <n v="453.62"/>
    <n v="136.99"/>
    <x v="1"/>
    <d v="1961-09-28T00:00:00"/>
    <s v="Melissaberg"/>
    <d v="2021-05-10T00:00:00"/>
    <n v="64"/>
  </r>
  <r>
    <s v="T03359"/>
    <d v="2025-01-24T00:00:00"/>
    <s v="C091"/>
    <s v="P007"/>
    <s v="S003"/>
    <n v="4"/>
    <n v="0"/>
    <s v="Bank Transfer"/>
    <n v="1474.12"/>
    <n v="764.02"/>
    <s v="Electronics"/>
    <s v="Camera"/>
    <n v="5896.48"/>
    <n v="3056.08"/>
    <n v="2840.3999999999996"/>
    <n v="0.48171112256804055"/>
    <n v="0"/>
    <n v="5896.48"/>
    <n v="2840.3999999999996"/>
    <x v="0"/>
    <d v="1963-02-04T00:00:00"/>
    <s v="Port Williamhaven"/>
    <d v="2021-08-23T00:00:00"/>
    <n v="63"/>
  </r>
  <r>
    <s v="T03360"/>
    <d v="2023-11-14T00:00:00"/>
    <s v="C193"/>
    <s v="P030"/>
    <s v="S003"/>
    <n v="3"/>
    <n v="0.05"/>
    <s v="Cash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1"/>
    <d v="1969-11-06T00:00:00"/>
    <s v="North Kelly"/>
    <d v="2020-12-08T00:00:00"/>
    <n v="56"/>
  </r>
  <r>
    <s v="T03361"/>
    <d v="2025-04-11T00:00:00"/>
    <s v="C140"/>
    <s v="P002"/>
    <s v="S002"/>
    <n v="5"/>
    <n v="0.15"/>
    <s v="Bank Transfer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1"/>
    <d v="1973-06-12T00:00:00"/>
    <s v="Port Gail"/>
    <d v="2024-08-28T00:00:00"/>
    <n v="53"/>
  </r>
  <r>
    <s v="T03362"/>
    <d v="2025-05-20T00:00:00"/>
    <s v="C126"/>
    <s v="P008"/>
    <s v="S005"/>
    <n v="1"/>
    <n v="0.05"/>
    <s v="Credit Card"/>
    <n v="109.78"/>
    <n v="70.59"/>
    <s v="Fashion"/>
    <s v="Footwear"/>
    <n v="109.78"/>
    <n v="70.59"/>
    <n v="39.19"/>
    <n v="0.3569867006740754"/>
    <n v="5.4890000000000008"/>
    <n v="104.291"/>
    <n v="33.700999999999993"/>
    <x v="0"/>
    <d v="1980-04-04T00:00:00"/>
    <s v="West Paulfurt"/>
    <d v="2024-12-28T00:00:00"/>
    <n v="46"/>
  </r>
  <r>
    <s v="T03363"/>
    <d v="2024-01-24T00:00:00"/>
    <s v="C196"/>
    <s v="P031"/>
    <s v="S003"/>
    <n v="5"/>
    <n v="0"/>
    <s v="Bank Transfer"/>
    <n v="1095.72"/>
    <n v="822.2"/>
    <s v="Groceries"/>
    <s v="Snacks"/>
    <n v="5478.6"/>
    <n v="4111"/>
    <n v="1367.6000000000004"/>
    <n v="0.24962581681451471"/>
    <n v="0"/>
    <n v="5478.6"/>
    <n v="1367.6000000000004"/>
    <x v="1"/>
    <d v="1964-04-24T00:00:00"/>
    <s v="Woodbury"/>
    <d v="2025-02-19T00:00:00"/>
    <n v="62"/>
  </r>
  <r>
    <s v="T03364"/>
    <d v="2024-11-30T00:00:00"/>
    <s v="C098"/>
    <s v="P040"/>
    <s v="S004"/>
    <n v="1"/>
    <n v="0.15"/>
    <s v="Mobile Money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1"/>
    <d v="2005-01-09T00:00:00"/>
    <s v="East Colinmouth"/>
    <d v="2023-05-22T00:00:00"/>
    <n v="21"/>
  </r>
  <r>
    <s v="T03365"/>
    <d v="2024-07-06T00:00:00"/>
    <s v="C007"/>
    <s v="P008"/>
    <s v="S001"/>
    <n v="5"/>
    <n v="0"/>
    <s v="Cash"/>
    <n v="109.78"/>
    <n v="70.59"/>
    <s v="Fashion"/>
    <s v="Footwear"/>
    <n v="548.9"/>
    <n v="352.95000000000005"/>
    <n v="195.94999999999993"/>
    <n v="0.35698670067407534"/>
    <n v="0"/>
    <n v="548.9"/>
    <n v="195.94999999999993"/>
    <x v="0"/>
    <d v="1985-01-11T00:00:00"/>
    <s v="West Jasmine"/>
    <d v="2021-10-13T00:00:00"/>
    <n v="41"/>
  </r>
  <r>
    <s v="T03366"/>
    <d v="2025-02-25T00:00:00"/>
    <s v="C170"/>
    <s v="P046"/>
    <s v="S003"/>
    <n v="2"/>
    <n v="0.15"/>
    <s v="Bank Transfer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x v="1"/>
    <d v="1984-05-05T00:00:00"/>
    <s v="Lake Melissaborough"/>
    <d v="2025-08-20T00:00:00"/>
    <n v="42"/>
  </r>
  <r>
    <s v="T03367"/>
    <d v="2024-05-18T00:00:00"/>
    <s v="C163"/>
    <s v="P016"/>
    <s v="S003"/>
    <n v="1"/>
    <n v="0.1"/>
    <s v="Bank Transfer"/>
    <n v="1858.75"/>
    <n v="1451.16"/>
    <s v="Fashion"/>
    <s v="Accessories"/>
    <n v="1858.75"/>
    <n v="1451.16"/>
    <n v="407.58999999999992"/>
    <n v="0.21928177538668456"/>
    <n v="185.875"/>
    <n v="1672.875"/>
    <n v="221.71499999999992"/>
    <x v="1"/>
    <d v="1985-10-08T00:00:00"/>
    <s v="Lake Lindsay"/>
    <d v="2025-08-20T00:00:00"/>
    <n v="40"/>
  </r>
  <r>
    <s v="T03368"/>
    <d v="2024-03-30T00:00:00"/>
    <s v="C136"/>
    <s v="P046"/>
    <s v="S002"/>
    <n v="4"/>
    <n v="0.15"/>
    <s v="Cash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x v="0"/>
    <d v="2007-06-27T00:00:00"/>
    <s v="Watsonview"/>
    <d v="2023-04-22T00:00:00"/>
    <n v="18"/>
  </r>
  <r>
    <s v="T03369"/>
    <d v="2024-10-26T00:00:00"/>
    <s v="C061"/>
    <s v="P018"/>
    <s v="S004"/>
    <n v="2"/>
    <n v="0.1"/>
    <s v="Credit Card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x v="0"/>
    <d v="1968-10-21T00:00:00"/>
    <s v="North Michellemouth"/>
    <d v="2021-02-01T00:00:00"/>
    <n v="57"/>
  </r>
  <r>
    <s v="T03370"/>
    <d v="2024-01-17T00:00:00"/>
    <s v="C083"/>
    <s v="P039"/>
    <s v="S003"/>
    <n v="1"/>
    <n v="0.1"/>
    <s v="Bank Transfer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1"/>
    <d v="1981-03-29T00:00:00"/>
    <s v="West Josephport"/>
    <d v="2022-02-08T00:00:00"/>
    <n v="45"/>
  </r>
  <r>
    <s v="T03371"/>
    <d v="2024-01-12T00:00:00"/>
    <s v="C044"/>
    <s v="P015"/>
    <s v="S005"/>
    <n v="4"/>
    <n v="0"/>
    <s v="Cash"/>
    <n v="270.45"/>
    <n v="187.6"/>
    <s v="Fashion"/>
    <s v="Bags"/>
    <n v="1081.8"/>
    <n v="750.4"/>
    <n v="331.4"/>
    <n v="0.30634128304677388"/>
    <n v="0"/>
    <n v="1081.8"/>
    <n v="331.4"/>
    <x v="0"/>
    <d v="1961-02-14T00:00:00"/>
    <s v="Bryanside"/>
    <d v="2024-12-27T00:00:00"/>
    <n v="65"/>
  </r>
  <r>
    <s v="T03372"/>
    <d v="2025-03-13T00:00:00"/>
    <s v="C161"/>
    <s v="P028"/>
    <s v="S004"/>
    <n v="1"/>
    <n v="0.15"/>
    <s v="Credit Card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x v="0"/>
    <d v="1963-01-19T00:00:00"/>
    <s v="Shannontown"/>
    <d v="2023-01-31T00:00:00"/>
    <n v="63"/>
  </r>
  <r>
    <s v="T03373"/>
    <d v="2024-02-11T00:00:00"/>
    <s v="C062"/>
    <s v="P014"/>
    <s v="S004"/>
    <n v="5"/>
    <n v="0.15"/>
    <s v="Bank Transfer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2000-06-21T00:00:00"/>
    <s v="Turnerberg"/>
    <d v="2021-09-23T00:00:00"/>
    <n v="26"/>
  </r>
  <r>
    <s v="T03374"/>
    <d v="2024-05-21T00:00:00"/>
    <s v="C005"/>
    <s v="P027"/>
    <s v="S005"/>
    <n v="5"/>
    <n v="0.05"/>
    <s v="Credit Card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0"/>
    <d v="1992-06-18T00:00:00"/>
    <s v="Port Kimberly"/>
    <d v="2022-02-24T00:00:00"/>
    <n v="34"/>
  </r>
  <r>
    <s v="T03375"/>
    <d v="2024-11-05T00:00:00"/>
    <s v="C017"/>
    <s v="P012"/>
    <s v="S001"/>
    <n v="3"/>
    <n v="0"/>
    <s v="Cash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x v="1"/>
    <d v="1982-03-11T00:00:00"/>
    <s v="Peterside"/>
    <d v="2024-09-25T00:00:00"/>
    <n v="44"/>
  </r>
  <r>
    <s v="T03376"/>
    <d v="2024-02-06T00:00:00"/>
    <s v="C101"/>
    <s v="P013"/>
    <s v="S003"/>
    <n v="5"/>
    <n v="0"/>
    <s v="Cash"/>
    <n v="1134.8"/>
    <n v="675.1"/>
    <s v="Fashion"/>
    <s v="Watches"/>
    <n v="5674"/>
    <n v="3375.5"/>
    <n v="2298.5"/>
    <n v="0.40509340853013748"/>
    <n v="0"/>
    <n v="5674"/>
    <n v="2298.5"/>
    <x v="1"/>
    <d v="1956-05-29T00:00:00"/>
    <s v="North Gary"/>
    <d v="2024-09-08T00:00:00"/>
    <n v="70"/>
  </r>
  <r>
    <s v="T03377"/>
    <d v="2024-03-22T00:00:00"/>
    <s v="C067"/>
    <s v="P023"/>
    <s v="S003"/>
    <n v="2"/>
    <n v="0.15"/>
    <s v="Mobile Money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0"/>
    <d v="1973-09-07T00:00:00"/>
    <s v="Davisfurt"/>
    <d v="2021-03-11T00:00:00"/>
    <n v="52"/>
  </r>
  <r>
    <s v="T03378"/>
    <d v="2024-08-31T00:00:00"/>
    <s v="C064"/>
    <s v="P009"/>
    <s v="S005"/>
    <n v="2"/>
    <n v="0.15"/>
    <s v="Credit Card"/>
    <n v="123.19"/>
    <n v="80.36"/>
    <s v="Groceries"/>
    <s v="Snacks"/>
    <n v="246.38"/>
    <n v="160.72"/>
    <n v="85.66"/>
    <n v="0.34767432421462779"/>
    <n v="36.957000000000001"/>
    <n v="209.423"/>
    <n v="48.703000000000003"/>
    <x v="1"/>
    <d v="1973-09-01T00:00:00"/>
    <s v="Brittanyburgh"/>
    <d v="2024-09-26T00:00:00"/>
    <n v="52"/>
  </r>
  <r>
    <s v="T03379"/>
    <d v="2024-11-03T00:00:00"/>
    <s v="C136"/>
    <s v="P049"/>
    <s v="S001"/>
    <n v="4"/>
    <n v="0.1"/>
    <s v="Credit Card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0"/>
    <d v="2007-06-27T00:00:00"/>
    <s v="Watsonview"/>
    <d v="2023-04-22T00:00:00"/>
    <n v="18"/>
  </r>
  <r>
    <s v="T03380"/>
    <d v="2025-09-03T00:00:00"/>
    <s v="C040"/>
    <s v="P021"/>
    <s v="S001"/>
    <n v="2"/>
    <n v="0.15"/>
    <s v="Bank Transfer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0"/>
    <d v="1974-11-06T00:00:00"/>
    <s v="Port Miguel"/>
    <d v="2022-07-12T00:00:00"/>
    <n v="51"/>
  </r>
  <r>
    <s v="T03381"/>
    <d v="2025-05-17T00:00:00"/>
    <s v="C186"/>
    <s v="P015"/>
    <s v="S002"/>
    <n v="5"/>
    <n v="0.1"/>
    <s v="Mobile Money"/>
    <n v="270.45"/>
    <n v="187.6"/>
    <s v="Fashion"/>
    <s v="Bags"/>
    <n v="1352.25"/>
    <n v="938"/>
    <n v="414.25"/>
    <n v="0.30634128304677388"/>
    <n v="135.22499999999999"/>
    <n v="1217.0250000000001"/>
    <n v="279.02500000000009"/>
    <x v="1"/>
    <d v="1960-05-05T00:00:00"/>
    <s v="West Wandaland"/>
    <d v="2024-02-07T00:00:00"/>
    <n v="66"/>
  </r>
  <r>
    <s v="T03382"/>
    <d v="2025-06-07T00:00:00"/>
    <s v="C077"/>
    <s v="P023"/>
    <s v="S002"/>
    <n v="1"/>
    <n v="0.05"/>
    <s v="Mobile Money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1"/>
    <d v="2002-12-24T00:00:00"/>
    <s v="North Meagan"/>
    <d v="2022-10-21T00:00:00"/>
    <n v="23"/>
  </r>
  <r>
    <s v="T03383"/>
    <d v="2024-04-23T00:00:00"/>
    <s v="C194"/>
    <s v="P038"/>
    <s v="S002"/>
    <n v="3"/>
    <n v="0.15"/>
    <s v="Credit Card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x v="0"/>
    <d v="2000-09-02T00:00:00"/>
    <s v="Craigshire"/>
    <d v="2022-08-05T00:00:00"/>
    <n v="25"/>
  </r>
  <r>
    <s v="T03384"/>
    <d v="2024-03-18T00:00:00"/>
    <s v="C027"/>
    <s v="P042"/>
    <s v="S003"/>
    <n v="3"/>
    <n v="0"/>
    <s v="Mobile Money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59-02-05T00:00:00"/>
    <s v="Robertmouth"/>
    <d v="2023-08-30T00:00:00"/>
    <n v="67"/>
  </r>
  <r>
    <s v="T03385"/>
    <d v="2024-05-12T00:00:00"/>
    <s v="C011"/>
    <s v="P011"/>
    <s v="S004"/>
    <n v="3"/>
    <n v="0.15"/>
    <s v="Credit Card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0"/>
    <d v="1997-03-03T00:00:00"/>
    <s v="Leburgh"/>
    <d v="2023-05-12T00:00:00"/>
    <n v="29"/>
  </r>
  <r>
    <s v="T03386"/>
    <d v="2025-05-06T00:00:00"/>
    <s v="C091"/>
    <s v="P044"/>
    <s v="S003"/>
    <n v="3"/>
    <n v="0"/>
    <s v="Credit Card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x v="0"/>
    <d v="1963-02-04T00:00:00"/>
    <s v="Port Williamhaven"/>
    <d v="2021-08-23T00:00:00"/>
    <n v="63"/>
  </r>
  <r>
    <s v="T03387"/>
    <d v="2025-03-05T00:00:00"/>
    <s v="C104"/>
    <s v="P023"/>
    <s v="S002"/>
    <n v="3"/>
    <n v="0.1"/>
    <s v="Credit Card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65-03-20T00:00:00"/>
    <s v="West Ann"/>
    <d v="2024-01-17T00:00:00"/>
    <n v="61"/>
  </r>
  <r>
    <s v="T03388"/>
    <d v="2024-03-24T00:00:00"/>
    <s v="C076"/>
    <s v="P044"/>
    <s v="S002"/>
    <n v="1"/>
    <n v="0"/>
    <s v="Mobile Money"/>
    <n v="1286.55"/>
    <n v="797.54"/>
    <s v="Fashion"/>
    <s v="Accessories"/>
    <n v="1286.55"/>
    <n v="797.54"/>
    <n v="489.01"/>
    <n v="0.380094049978625"/>
    <n v="0"/>
    <n v="1286.55"/>
    <n v="489.01"/>
    <x v="0"/>
    <d v="2005-12-14T00:00:00"/>
    <s v="Nancyside"/>
    <d v="2022-05-07T00:00:00"/>
    <n v="20"/>
  </r>
  <r>
    <s v="T03389"/>
    <d v="2024-04-22T00:00:00"/>
    <s v="C097"/>
    <s v="P009"/>
    <s v="S003"/>
    <n v="4"/>
    <n v="0.1"/>
    <s v="Bank Transfer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1994-08-14T00:00:00"/>
    <s v="Wardfort"/>
    <d v="2025-06-14T00:00:00"/>
    <n v="31"/>
  </r>
  <r>
    <s v="T03390"/>
    <d v="2024-12-19T00:00:00"/>
    <s v="C132"/>
    <s v="P021"/>
    <s v="S005"/>
    <n v="5"/>
    <n v="0"/>
    <s v="Credit Card"/>
    <n v="1227.24"/>
    <n v="977.09"/>
    <s v="Groceries"/>
    <s v="Dairy"/>
    <n v="6136.2"/>
    <n v="4885.45"/>
    <n v="1250.75"/>
    <n v="0.20383136142889738"/>
    <n v="0"/>
    <n v="6136.2"/>
    <n v="1250.75"/>
    <x v="0"/>
    <d v="1958-12-24T00:00:00"/>
    <s v="Cisnerosville"/>
    <d v="2023-04-19T00:00:00"/>
    <n v="67"/>
  </r>
  <r>
    <s v="T03391"/>
    <d v="2025-07-24T00:00:00"/>
    <s v="C188"/>
    <s v="P007"/>
    <s v="S001"/>
    <n v="3"/>
    <n v="0.05"/>
    <s v="Credit Card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x v="0"/>
    <d v="1960-11-23T00:00:00"/>
    <s v="East Danielleshire"/>
    <d v="2023-05-19T00:00:00"/>
    <n v="65"/>
  </r>
  <r>
    <s v="T03392"/>
    <d v="2023-10-07T00:00:00"/>
    <s v="C071"/>
    <s v="P031"/>
    <s v="S003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0"/>
    <d v="1962-06-18T00:00:00"/>
    <s v="New Manuelville"/>
    <d v="2021-05-24T00:00:00"/>
    <n v="64"/>
  </r>
  <r>
    <s v="T03393"/>
    <d v="2023-09-17T00:00:00"/>
    <s v="C173"/>
    <s v="P007"/>
    <s v="S003"/>
    <n v="1"/>
    <n v="0.1"/>
    <s v="Cash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1"/>
    <d v="1958-08-28T00:00:00"/>
    <s v="South Marcusberg"/>
    <d v="2025-08-22T00:00:00"/>
    <n v="67"/>
  </r>
  <r>
    <s v="T03394"/>
    <d v="2025-06-04T00:00:00"/>
    <s v="C075"/>
    <s v="P049"/>
    <s v="S002"/>
    <n v="2"/>
    <n v="0.05"/>
    <s v="Credit Card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0"/>
    <d v="1954-09-17T00:00:00"/>
    <s v="New John"/>
    <d v="2021-05-12T00:00:00"/>
    <n v="71"/>
  </r>
  <r>
    <s v="T03395"/>
    <d v="2025-01-23T00:00:00"/>
    <s v="C196"/>
    <s v="P003"/>
    <s v="S003"/>
    <n v="2"/>
    <n v="0.1"/>
    <s v="Bank Transfer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x v="1"/>
    <d v="1964-04-24T00:00:00"/>
    <s v="Woodbury"/>
    <d v="2025-02-19T00:00:00"/>
    <n v="62"/>
  </r>
  <r>
    <s v="T03396"/>
    <d v="2024-02-08T00:00:00"/>
    <s v="C182"/>
    <s v="P018"/>
    <s v="S001"/>
    <n v="4"/>
    <n v="0.05"/>
    <s v="Credit Card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x v="0"/>
    <d v="2004-07-25T00:00:00"/>
    <s v="East Rodney"/>
    <d v="2021-04-16T00:00:00"/>
    <n v="21"/>
  </r>
  <r>
    <s v="T03397"/>
    <d v="2024-12-20T00:00:00"/>
    <s v="C027"/>
    <s v="P002"/>
    <s v="S001"/>
    <n v="1"/>
    <n v="0.15"/>
    <s v="Mobile Money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x v="0"/>
    <d v="1959-02-05T00:00:00"/>
    <s v="Robertmouth"/>
    <d v="2023-08-30T00:00:00"/>
    <n v="67"/>
  </r>
  <r>
    <s v="T03398"/>
    <d v="2024-12-29T00:00:00"/>
    <s v="C185"/>
    <s v="P020"/>
    <s v="S001"/>
    <n v="5"/>
    <n v="0"/>
    <s v="Credit Card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x v="1"/>
    <d v="1975-07-04T00:00:00"/>
    <s v="North Chaseborough"/>
    <d v="2024-10-06T00:00:00"/>
    <n v="50"/>
  </r>
  <r>
    <s v="T03399"/>
    <d v="2023-11-10T00:00:00"/>
    <s v="C062"/>
    <s v="P002"/>
    <s v="S005"/>
    <n v="1"/>
    <n v="0.05"/>
    <s v="Mobile Money"/>
    <n v="818.76"/>
    <n v="527.62"/>
    <s v="Electronics"/>
    <s v="Television"/>
    <n v="818.76"/>
    <n v="527.62"/>
    <n v="291.14"/>
    <n v="0.35558649665347597"/>
    <n v="40.938000000000002"/>
    <n v="777.822"/>
    <n v="250.202"/>
    <x v="0"/>
    <d v="2000-06-21T00:00:00"/>
    <s v="Turnerberg"/>
    <d v="2021-09-23T00:00:00"/>
    <n v="26"/>
  </r>
  <r>
    <s v="T03400"/>
    <d v="2024-09-16T00:00:00"/>
    <s v="C056"/>
    <s v="P040"/>
    <s v="S002"/>
    <n v="4"/>
    <n v="0.1"/>
    <s v="Credit Card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1"/>
    <d v="2004-09-23T00:00:00"/>
    <s v="North Tracey"/>
    <d v="2021-06-19T00:00:00"/>
    <n v="21"/>
  </r>
  <r>
    <s v="T03401"/>
    <d v="2025-07-09T00:00:00"/>
    <s v="C011"/>
    <s v="P026"/>
    <s v="S004"/>
    <n v="1"/>
    <n v="0"/>
    <s v="Cash"/>
    <n v="1015.76"/>
    <n v="584.4"/>
    <s v="Groceries"/>
    <s v="Dairy"/>
    <n v="1015.76"/>
    <n v="584.4"/>
    <n v="431.36"/>
    <n v="0.42466724423092073"/>
    <n v="0"/>
    <n v="1015.76"/>
    <n v="431.36"/>
    <x v="0"/>
    <d v="1997-03-03T00:00:00"/>
    <s v="Leburgh"/>
    <d v="2023-05-12T00:00:00"/>
    <n v="29"/>
  </r>
  <r>
    <s v="T03402"/>
    <d v="2024-06-04T00:00:00"/>
    <s v="C193"/>
    <s v="P039"/>
    <s v="S005"/>
    <n v="5"/>
    <n v="0.15"/>
    <s v="Bank Transfer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x v="1"/>
    <d v="1969-11-06T00:00:00"/>
    <s v="North Kelly"/>
    <d v="2020-12-08T00:00:00"/>
    <n v="56"/>
  </r>
  <r>
    <s v="T03403"/>
    <d v="2024-12-12T00:00:00"/>
    <s v="C100"/>
    <s v="P029"/>
    <s v="S001"/>
    <n v="4"/>
    <n v="0.15"/>
    <s v="Cash"/>
    <n v="1485.05"/>
    <n v="988.31"/>
    <s v="Fashion"/>
    <s v="Clothing"/>
    <n v="5940.2"/>
    <n v="3953.24"/>
    <n v="1986.96"/>
    <n v="0.33449378808794317"/>
    <n v="891.03"/>
    <n v="5049.17"/>
    <n v="1095.9300000000003"/>
    <x v="1"/>
    <d v="1954-09-28T00:00:00"/>
    <s v="North Jason"/>
    <d v="2024-11-06T00:00:00"/>
    <n v="71"/>
  </r>
  <r>
    <s v="T03404"/>
    <d v="2025-08-10T00:00:00"/>
    <s v="C003"/>
    <s v="P013"/>
    <s v="S002"/>
    <n v="2"/>
    <n v="0"/>
    <s v="Cash"/>
    <n v="1134.8"/>
    <n v="675.1"/>
    <s v="Fashion"/>
    <s v="Watches"/>
    <n v="2269.6"/>
    <n v="1350.2"/>
    <n v="919.39999999999986"/>
    <n v="0.40509340853013742"/>
    <n v="0"/>
    <n v="2269.6"/>
    <n v="919.39999999999986"/>
    <x v="1"/>
    <d v="2005-04-19T00:00:00"/>
    <s v="Port Allen"/>
    <d v="2024-02-12T00:00:00"/>
    <n v="21"/>
  </r>
  <r>
    <s v="T03405"/>
    <d v="2024-05-03T00:00:00"/>
    <s v="C151"/>
    <s v="P032"/>
    <s v="S001"/>
    <n v="3"/>
    <n v="0.15"/>
    <s v="Cash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x v="0"/>
    <d v="2006-08-30T00:00:00"/>
    <s v="South Audrey"/>
    <d v="2022-01-26T00:00:00"/>
    <n v="19"/>
  </r>
  <r>
    <s v="T03406"/>
    <d v="2024-04-24T00:00:00"/>
    <s v="C141"/>
    <s v="P019"/>
    <s v="S002"/>
    <n v="5"/>
    <n v="0"/>
    <s v="Credit Card"/>
    <n v="1762.92"/>
    <n v="1346.48"/>
    <s v="Electronics"/>
    <s v="Laptop"/>
    <n v="8814.6"/>
    <n v="6732.4"/>
    <n v="2082.2000000000007"/>
    <n v="0.23622172305039374"/>
    <n v="0"/>
    <n v="8814.6"/>
    <n v="2082.2000000000007"/>
    <x v="1"/>
    <d v="1978-08-06T00:00:00"/>
    <s v="Allisonmouth"/>
    <d v="2024-01-07T00:00:00"/>
    <n v="47"/>
  </r>
  <r>
    <s v="T03407"/>
    <d v="2025-07-08T00:00:00"/>
    <s v="C177"/>
    <s v="P018"/>
    <s v="S004"/>
    <n v="3"/>
    <n v="0.15"/>
    <s v="Mobile Money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1"/>
    <d v="1985-01-05T00:00:00"/>
    <s v="South James"/>
    <d v="2022-01-23T00:00:00"/>
    <n v="41"/>
  </r>
  <r>
    <s v="T03408"/>
    <d v="2025-04-15T00:00:00"/>
    <s v="C068"/>
    <s v="P026"/>
    <s v="S003"/>
    <n v="5"/>
    <n v="0"/>
    <s v="Mobile Money"/>
    <n v="1015.76"/>
    <n v="584.4"/>
    <s v="Groceries"/>
    <s v="Dairy"/>
    <n v="5078.8"/>
    <n v="2922"/>
    <n v="2156.8000000000002"/>
    <n v="0.42466724423092073"/>
    <n v="0"/>
    <n v="5078.8"/>
    <n v="2156.8000000000002"/>
    <x v="1"/>
    <d v="1981-06-09T00:00:00"/>
    <s v="New Julia"/>
    <d v="2024-06-13T00:00:00"/>
    <n v="45"/>
  </r>
  <r>
    <s v="T03409"/>
    <d v="2025-09-06T00:00:00"/>
    <s v="C001"/>
    <s v="P019"/>
    <s v="S005"/>
    <n v="2"/>
    <n v="0.15"/>
    <s v="Bank Transfer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0"/>
    <d v="1996-09-11T00:00:00"/>
    <s v="Osborneport"/>
    <d v="2022-09-25T00:00:00"/>
    <n v="29"/>
  </r>
  <r>
    <s v="T03410"/>
    <d v="2024-07-29T00:00:00"/>
    <s v="C157"/>
    <s v="P044"/>
    <s v="S003"/>
    <n v="2"/>
    <n v="0"/>
    <s v="Cash"/>
    <n v="1286.55"/>
    <n v="797.54"/>
    <s v="Fashion"/>
    <s v="Accessories"/>
    <n v="2573.1"/>
    <n v="1595.08"/>
    <n v="978.02"/>
    <n v="0.380094049978625"/>
    <n v="0"/>
    <n v="2573.1"/>
    <n v="978.02"/>
    <x v="0"/>
    <d v="1965-12-16T00:00:00"/>
    <s v="Port Patriciaburgh"/>
    <d v="2022-12-22T00:00:00"/>
    <n v="60"/>
  </r>
  <r>
    <s v="T03411"/>
    <d v="2024-11-22T00:00:00"/>
    <s v="C080"/>
    <s v="P048"/>
    <s v="S005"/>
    <n v="1"/>
    <n v="0"/>
    <s v="Bank Transfer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x v="1"/>
    <d v="2003-11-04T00:00:00"/>
    <s v="Markberg"/>
    <d v="2023-01-02T00:00:00"/>
    <n v="22"/>
  </r>
  <r>
    <s v="T03412"/>
    <d v="2025-06-17T00:00:00"/>
    <s v="C028"/>
    <s v="P026"/>
    <s v="S005"/>
    <n v="3"/>
    <n v="0.05"/>
    <s v="Credit Card"/>
    <n v="1015.76"/>
    <n v="584.4"/>
    <s v="Groceries"/>
    <s v="Dairy"/>
    <n v="3047.2799999999997"/>
    <n v="1753.1999999999998"/>
    <n v="1294.08"/>
    <n v="0.42466724423092073"/>
    <n v="152.364"/>
    <n v="2894.9159999999997"/>
    <n v="1141.7159999999999"/>
    <x v="1"/>
    <d v="1960-02-10T00:00:00"/>
    <s v="New David"/>
    <d v="2022-12-16T00:00:00"/>
    <n v="66"/>
  </r>
  <r>
    <s v="T03413"/>
    <d v="2025-09-06T00:00:00"/>
    <s v="C102"/>
    <s v="P027"/>
    <s v="S005"/>
    <n v="4"/>
    <n v="0.1"/>
    <s v="Cash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x v="1"/>
    <d v="1996-06-20T00:00:00"/>
    <s v="South Briantown"/>
    <d v="2023-11-12T00:00:00"/>
    <n v="30"/>
  </r>
  <r>
    <s v="T03414"/>
    <d v="2023-09-24T00:00:00"/>
    <s v="C151"/>
    <s v="P022"/>
    <s v="S002"/>
    <n v="4"/>
    <n v="0.05"/>
    <s v="Credit Card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0"/>
    <d v="2006-08-30T00:00:00"/>
    <s v="South Audrey"/>
    <d v="2022-01-26T00:00:00"/>
    <n v="19"/>
  </r>
  <r>
    <s v="T03415"/>
    <d v="2024-07-24T00:00:00"/>
    <s v="C186"/>
    <s v="P025"/>
    <s v="S002"/>
    <n v="2"/>
    <n v="0.05"/>
    <s v="Cash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1"/>
    <d v="1960-05-05T00:00:00"/>
    <s v="West Wandaland"/>
    <d v="2024-02-07T00:00:00"/>
    <n v="66"/>
  </r>
  <r>
    <s v="T03416"/>
    <d v="2025-05-30T00:00:00"/>
    <s v="C062"/>
    <s v="P034"/>
    <s v="S004"/>
    <n v="3"/>
    <n v="0.1"/>
    <s v="Bank Transfer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0"/>
    <d v="2000-06-21T00:00:00"/>
    <s v="Turnerberg"/>
    <d v="2021-09-23T00:00:00"/>
    <n v="26"/>
  </r>
  <r>
    <s v="T03417"/>
    <d v="2025-02-14T00:00:00"/>
    <s v="C108"/>
    <s v="P026"/>
    <s v="S001"/>
    <n v="1"/>
    <n v="0.1"/>
    <s v="Cash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x v="0"/>
    <d v="1960-11-21T00:00:00"/>
    <s v="Georgetown"/>
    <d v="2022-06-08T00:00:00"/>
    <n v="65"/>
  </r>
  <r>
    <s v="T03418"/>
    <d v="2024-01-07T00:00:00"/>
    <s v="C179"/>
    <s v="P048"/>
    <s v="S003"/>
    <n v="2"/>
    <n v="0.15"/>
    <s v="Cash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1"/>
    <d v="1985-02-14T00:00:00"/>
    <s v="Bennettburgh"/>
    <d v="2025-08-19T00:00:00"/>
    <n v="41"/>
  </r>
  <r>
    <s v="T03419"/>
    <d v="2024-03-23T00:00:00"/>
    <s v="C094"/>
    <s v="P038"/>
    <s v="S001"/>
    <n v="3"/>
    <n v="0.05"/>
    <s v="Mobile Money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x v="0"/>
    <d v="1962-10-18T00:00:00"/>
    <s v="Seanland"/>
    <d v="2025-08-07T00:00:00"/>
    <n v="63"/>
  </r>
  <r>
    <s v="T03420"/>
    <d v="2025-03-04T00:00:00"/>
    <s v="C102"/>
    <s v="P023"/>
    <s v="S004"/>
    <n v="4"/>
    <n v="0"/>
    <s v="Cash"/>
    <n v="1878.47"/>
    <n v="1014.91"/>
    <s v="Fashion"/>
    <s v="Footwear"/>
    <n v="7513.88"/>
    <n v="4059.64"/>
    <n v="3454.2400000000002"/>
    <n v="0.45971455493034225"/>
    <n v="0"/>
    <n v="7513.88"/>
    <n v="3454.2400000000002"/>
    <x v="1"/>
    <d v="1996-06-20T00:00:00"/>
    <s v="South Briantown"/>
    <d v="2023-11-12T00:00:00"/>
    <n v="30"/>
  </r>
  <r>
    <s v="T03421"/>
    <d v="2025-06-30T00:00:00"/>
    <s v="C030"/>
    <s v="P037"/>
    <s v="S002"/>
    <n v="4"/>
    <n v="0"/>
    <s v="Cash"/>
    <n v="1952.65"/>
    <n v="1451.27"/>
    <s v="Electronics"/>
    <s v="Television"/>
    <n v="7810.6"/>
    <n v="5805.08"/>
    <n v="2005.5200000000004"/>
    <n v="0.2567690062223133"/>
    <n v="0"/>
    <n v="7810.6"/>
    <n v="2005.5200000000004"/>
    <x v="0"/>
    <d v="2002-06-10T00:00:00"/>
    <s v="Thomashaven"/>
    <d v="2022-08-27T00:00:00"/>
    <n v="24"/>
  </r>
  <r>
    <s v="T03422"/>
    <d v="2024-06-07T00:00:00"/>
    <s v="C050"/>
    <s v="P010"/>
    <s v="S001"/>
    <n v="5"/>
    <n v="0.05"/>
    <s v="Bank Transfer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x v="0"/>
    <d v="1968-06-20T00:00:00"/>
    <s v="Erinland"/>
    <d v="2022-08-25T00:00:00"/>
    <n v="58"/>
  </r>
  <r>
    <s v="T03423"/>
    <d v="2024-02-24T00:00:00"/>
    <s v="C100"/>
    <s v="P035"/>
    <s v="S004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1"/>
    <d v="1954-09-28T00:00:00"/>
    <s v="North Jason"/>
    <d v="2024-11-06T00:00:00"/>
    <n v="71"/>
  </r>
  <r>
    <s v="T03424"/>
    <d v="2023-10-13T00:00:00"/>
    <s v="C099"/>
    <s v="P024"/>
    <s v="S002"/>
    <n v="4"/>
    <n v="0"/>
    <s v="Bank Transfer"/>
    <n v="1487.41"/>
    <n v="813.07"/>
    <s v="Electronics"/>
    <s v="Smartphone"/>
    <n v="5949.64"/>
    <n v="3252.28"/>
    <n v="2697.36"/>
    <n v="0.45336524562830693"/>
    <n v="0"/>
    <n v="5949.64"/>
    <n v="2697.36"/>
    <x v="0"/>
    <d v="1964-07-22T00:00:00"/>
    <s v="Hansonhaven"/>
    <d v="2021-01-17T00:00:00"/>
    <n v="61"/>
  </r>
  <r>
    <s v="T03425"/>
    <d v="2024-05-15T00:00:00"/>
    <s v="C191"/>
    <s v="P015"/>
    <s v="S002"/>
    <n v="1"/>
    <n v="0.05"/>
    <s v="Credit Card"/>
    <n v="270.45"/>
    <n v="187.6"/>
    <s v="Fashion"/>
    <s v="Bags"/>
    <n v="270.45"/>
    <n v="187.6"/>
    <n v="82.85"/>
    <n v="0.30634128304677388"/>
    <n v="13.522500000000001"/>
    <n v="256.92750000000001"/>
    <n v="69.327500000000015"/>
    <x v="1"/>
    <d v="1958-07-14T00:00:00"/>
    <s v="Kristinemouth"/>
    <d v="2022-06-11T00:00:00"/>
    <n v="67"/>
  </r>
  <r>
    <s v="T03426"/>
    <d v="2024-09-23T00:00:00"/>
    <s v="C066"/>
    <s v="P010"/>
    <s v="S003"/>
    <n v="3"/>
    <n v="0"/>
    <s v="Mobile Money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x v="1"/>
    <d v="1985-09-14T00:00:00"/>
    <s v="New Randychester"/>
    <d v="2020-12-21T00:00:00"/>
    <n v="40"/>
  </r>
  <r>
    <s v="T03427"/>
    <d v="2025-09-05T00:00:00"/>
    <s v="C131"/>
    <s v="P044"/>
    <s v="S005"/>
    <n v="2"/>
    <n v="0.15"/>
    <s v="Cash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x v="0"/>
    <d v="1996-10-18T00:00:00"/>
    <s v="Williamsport"/>
    <d v="2022-12-20T00:00:00"/>
    <n v="29"/>
  </r>
  <r>
    <s v="T03428"/>
    <d v="2024-04-24T00:00:00"/>
    <s v="C125"/>
    <s v="P009"/>
    <s v="S004"/>
    <n v="4"/>
    <n v="0.05"/>
    <s v="Credit Card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1990-04-03T00:00:00"/>
    <s v="Lake Christopher"/>
    <d v="2021-03-14T00:00:00"/>
    <n v="36"/>
  </r>
  <r>
    <s v="T03429"/>
    <d v="2024-04-05T00:00:00"/>
    <s v="C135"/>
    <s v="P035"/>
    <s v="S003"/>
    <n v="3"/>
    <n v="0"/>
    <s v="Cash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x v="0"/>
    <d v="1986-03-07T00:00:00"/>
    <s v="North Charlesville"/>
    <d v="2023-09-03T00:00:00"/>
    <n v="40"/>
  </r>
  <r>
    <s v="T03430"/>
    <d v="2024-08-09T00:00:00"/>
    <s v="C062"/>
    <s v="P031"/>
    <s v="S003"/>
    <n v="5"/>
    <n v="0"/>
    <s v="Mobile Money"/>
    <n v="1095.72"/>
    <n v="822.2"/>
    <s v="Groceries"/>
    <s v="Snacks"/>
    <n v="5478.6"/>
    <n v="4111"/>
    <n v="1367.6000000000004"/>
    <n v="0.24962581681451471"/>
    <n v="0"/>
    <n v="5478.6"/>
    <n v="1367.6000000000004"/>
    <x v="0"/>
    <d v="2000-06-21T00:00:00"/>
    <s v="Turnerberg"/>
    <d v="2021-09-23T00:00:00"/>
    <n v="26"/>
  </r>
  <r>
    <s v="T03431"/>
    <d v="2025-04-23T00:00:00"/>
    <s v="C200"/>
    <s v="P029"/>
    <s v="S002"/>
    <n v="3"/>
    <n v="0.1"/>
    <s v="Credit Card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0"/>
    <d v="2001-12-24T00:00:00"/>
    <s v="Jenniferbury"/>
    <d v="2025-06-24T00:00:00"/>
    <n v="24"/>
  </r>
  <r>
    <s v="T03432"/>
    <d v="2024-07-17T00:00:00"/>
    <s v="C123"/>
    <s v="P005"/>
    <s v="S005"/>
    <n v="5"/>
    <n v="0.05"/>
    <s v="Mobile Money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1"/>
    <d v="1989-11-06T00:00:00"/>
    <s v="Cliffordbury"/>
    <d v="2022-06-06T00:00:00"/>
    <n v="36"/>
  </r>
  <r>
    <s v="T03433"/>
    <d v="2024-09-09T00:00:00"/>
    <s v="C012"/>
    <s v="P048"/>
    <s v="S002"/>
    <n v="2"/>
    <n v="0.1"/>
    <s v="Cash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0"/>
    <d v="1989-12-08T00:00:00"/>
    <s v="Lake Dawn"/>
    <d v="2021-07-16T00:00:00"/>
    <n v="36"/>
  </r>
  <r>
    <s v="T03434"/>
    <d v="2024-04-23T00:00:00"/>
    <s v="C014"/>
    <s v="P034"/>
    <s v="S001"/>
    <n v="3"/>
    <n v="0.15"/>
    <s v="Cash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x v="0"/>
    <d v="1974-06-25T00:00:00"/>
    <s v="East Samantha"/>
    <d v="2021-11-09T00:00:00"/>
    <n v="51"/>
  </r>
  <r>
    <s v="T03435"/>
    <d v="2023-12-05T00:00:00"/>
    <s v="C156"/>
    <s v="P012"/>
    <s v="S001"/>
    <n v="5"/>
    <n v="0.1"/>
    <s v="Cash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x v="0"/>
    <d v="1956-11-28T00:00:00"/>
    <s v="Lisatown"/>
    <d v="2024-01-04T00:00:00"/>
    <n v="69"/>
  </r>
  <r>
    <s v="T03436"/>
    <d v="2025-07-08T00:00:00"/>
    <s v="C075"/>
    <s v="P049"/>
    <s v="S003"/>
    <n v="5"/>
    <n v="0.05"/>
    <s v="Cash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0"/>
    <d v="1954-09-17T00:00:00"/>
    <s v="New John"/>
    <d v="2021-05-12T00:00:00"/>
    <n v="71"/>
  </r>
  <r>
    <s v="T03437"/>
    <d v="2025-06-12T00:00:00"/>
    <s v="C183"/>
    <s v="P048"/>
    <s v="S004"/>
    <n v="3"/>
    <n v="0.05"/>
    <s v="Mobile Money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x v="0"/>
    <d v="1990-11-19T00:00:00"/>
    <s v="New Tiffanyberg"/>
    <d v="2021-08-27T00:00:00"/>
    <n v="35"/>
  </r>
  <r>
    <s v="T03438"/>
    <d v="2025-01-20T00:00:00"/>
    <s v="C194"/>
    <s v="P003"/>
    <s v="S005"/>
    <n v="5"/>
    <n v="0.15"/>
    <s v="Mobile Money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0"/>
    <d v="2000-09-02T00:00:00"/>
    <s v="Craigshire"/>
    <d v="2022-08-05T00:00:00"/>
    <n v="25"/>
  </r>
  <r>
    <s v="T03439"/>
    <d v="2025-05-14T00:00:00"/>
    <s v="C200"/>
    <s v="P024"/>
    <s v="S003"/>
    <n v="5"/>
    <n v="0.15"/>
    <s v="Cash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2001-12-24T00:00:00"/>
    <s v="Jenniferbury"/>
    <d v="2025-06-24T00:00:00"/>
    <n v="24"/>
  </r>
  <r>
    <s v="T03440"/>
    <d v="2024-01-04T00:00:00"/>
    <s v="C134"/>
    <s v="P036"/>
    <s v="S003"/>
    <n v="2"/>
    <n v="0.1"/>
    <s v="Mobile Money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x v="1"/>
    <d v="1985-01-29T00:00:00"/>
    <s v="Angelaland"/>
    <d v="2025-05-22T00:00:00"/>
    <n v="41"/>
  </r>
  <r>
    <s v="T03441"/>
    <d v="2024-07-26T00:00:00"/>
    <s v="C164"/>
    <s v="P035"/>
    <s v="S005"/>
    <n v="2"/>
    <n v="0.05"/>
    <s v="Bank Transfer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0"/>
    <d v="1968-07-28T00:00:00"/>
    <s v="North Rodney"/>
    <d v="2020-12-21T00:00:00"/>
    <n v="57"/>
  </r>
  <r>
    <s v="T03442"/>
    <d v="2025-06-08T00:00:00"/>
    <s v="C145"/>
    <s v="P006"/>
    <s v="S001"/>
    <n v="3"/>
    <n v="0"/>
    <s v="Bank Transfer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1"/>
    <d v="1959-11-07T00:00:00"/>
    <s v="Carlsonborough"/>
    <d v="2021-08-19T00:00:00"/>
    <n v="66"/>
  </r>
  <r>
    <s v="T03443"/>
    <d v="2024-04-13T00:00:00"/>
    <s v="C146"/>
    <s v="P024"/>
    <s v="S005"/>
    <n v="2"/>
    <n v="0.05"/>
    <s v="Credit Card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1"/>
    <d v="1997-03-26T00:00:00"/>
    <s v="North Jamesport"/>
    <d v="2022-08-31T00:00:00"/>
    <n v="29"/>
  </r>
  <r>
    <s v="T03444"/>
    <d v="2024-12-09T00:00:00"/>
    <s v="C028"/>
    <s v="P015"/>
    <s v="S002"/>
    <n v="2"/>
    <n v="0.1"/>
    <s v="Credit Card"/>
    <n v="270.45"/>
    <n v="187.6"/>
    <s v="Fashion"/>
    <s v="Bags"/>
    <n v="540.9"/>
    <n v="375.2"/>
    <n v="165.7"/>
    <n v="0.30634128304677388"/>
    <n v="54.09"/>
    <n v="486.80999999999995"/>
    <n v="111.60999999999996"/>
    <x v="1"/>
    <d v="1960-02-10T00:00:00"/>
    <s v="New David"/>
    <d v="2022-12-16T00:00:00"/>
    <n v="66"/>
  </r>
  <r>
    <s v="T03445"/>
    <d v="2025-04-18T00:00:00"/>
    <s v="C199"/>
    <s v="P039"/>
    <s v="S004"/>
    <n v="4"/>
    <n v="0"/>
    <s v="Mobile Money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x v="1"/>
    <d v="1970-05-18T00:00:00"/>
    <s v="South Scottton"/>
    <d v="2021-07-28T00:00:00"/>
    <n v="56"/>
  </r>
  <r>
    <s v="T03446"/>
    <d v="2025-06-06T00:00:00"/>
    <s v="C160"/>
    <s v="P016"/>
    <s v="S001"/>
    <n v="5"/>
    <n v="0.15"/>
    <s v="Credit Card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x v="0"/>
    <d v="1991-09-10T00:00:00"/>
    <s v="Port Jacob"/>
    <d v="2021-10-27T00:00:00"/>
    <n v="34"/>
  </r>
  <r>
    <s v="T03447"/>
    <d v="2025-06-26T00:00:00"/>
    <s v="C102"/>
    <s v="P041"/>
    <s v="S001"/>
    <n v="4"/>
    <n v="0.15"/>
    <s v="Cash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1"/>
    <d v="1996-06-20T00:00:00"/>
    <s v="South Briantown"/>
    <d v="2023-11-12T00:00:00"/>
    <n v="30"/>
  </r>
  <r>
    <s v="T03448"/>
    <d v="2025-02-28T00:00:00"/>
    <s v="C165"/>
    <s v="P030"/>
    <s v="S004"/>
    <n v="2"/>
    <n v="0.05"/>
    <s v="Bank Transfer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0"/>
    <d v="1972-12-26T00:00:00"/>
    <s v="West Tanner"/>
    <d v="2023-12-05T00:00:00"/>
    <n v="53"/>
  </r>
  <r>
    <s v="T03449"/>
    <d v="2025-02-14T00:00:00"/>
    <s v="C144"/>
    <s v="P039"/>
    <s v="S002"/>
    <n v="5"/>
    <n v="0.05"/>
    <s v="Bank Transfer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x v="1"/>
    <d v="1963-09-02T00:00:00"/>
    <s v="North Lisa"/>
    <d v="2021-03-03T00:00:00"/>
    <n v="62"/>
  </r>
  <r>
    <s v="T03450"/>
    <d v="2024-02-12T00:00:00"/>
    <s v="C172"/>
    <s v="P040"/>
    <s v="S005"/>
    <n v="3"/>
    <n v="0.05"/>
    <s v="Credit Card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x v="1"/>
    <d v="1977-03-14T00:00:00"/>
    <s v="New Fred"/>
    <d v="2025-06-21T00:00:00"/>
    <n v="49"/>
  </r>
  <r>
    <s v="T03451"/>
    <d v="2023-09-23T00:00:00"/>
    <s v="C169"/>
    <s v="P015"/>
    <s v="S005"/>
    <n v="1"/>
    <n v="0.1"/>
    <s v="Cash"/>
    <n v="270.45"/>
    <n v="187.6"/>
    <s v="Fashion"/>
    <s v="Bags"/>
    <n v="270.45"/>
    <n v="187.6"/>
    <n v="82.85"/>
    <n v="0.30634128304677388"/>
    <n v="27.045000000000002"/>
    <n v="243.40499999999997"/>
    <n v="55.804999999999978"/>
    <x v="0"/>
    <d v="1967-06-15T00:00:00"/>
    <s v="Christopherburgh"/>
    <d v="2021-12-23T00:00:00"/>
    <n v="59"/>
  </r>
  <r>
    <s v="T03452"/>
    <d v="2024-03-20T00:00:00"/>
    <s v="C089"/>
    <s v="P015"/>
    <s v="S004"/>
    <n v="1"/>
    <n v="0.05"/>
    <s v="Mobile Money"/>
    <n v="270.45"/>
    <n v="187.6"/>
    <s v="Fashion"/>
    <s v="Bags"/>
    <n v="270.45"/>
    <n v="187.6"/>
    <n v="82.85"/>
    <n v="0.30634128304677388"/>
    <n v="13.522500000000001"/>
    <n v="256.92750000000001"/>
    <n v="69.327500000000015"/>
    <x v="1"/>
    <d v="1969-07-12T00:00:00"/>
    <s v="Geoffreystad"/>
    <d v="2022-11-25T00:00:00"/>
    <n v="56"/>
  </r>
  <r>
    <s v="T03453"/>
    <d v="2025-05-08T00:00:00"/>
    <s v="C088"/>
    <s v="P050"/>
    <s v="S001"/>
    <n v="5"/>
    <n v="0.05"/>
    <s v="Mobile Money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1"/>
    <d v="1997-10-11T00:00:00"/>
    <s v="North Christian"/>
    <d v="2022-09-12T00:00:00"/>
    <n v="28"/>
  </r>
  <r>
    <s v="T03454"/>
    <d v="2024-09-02T00:00:00"/>
    <s v="C152"/>
    <s v="P043"/>
    <s v="S003"/>
    <n v="5"/>
    <n v="0.05"/>
    <s v="Mobile Money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x v="0"/>
    <d v="1987-06-17T00:00:00"/>
    <s v="Port Jeffreyside"/>
    <d v="2021-03-06T00:00:00"/>
    <n v="39"/>
  </r>
  <r>
    <s v="T03455"/>
    <d v="2024-07-03T00:00:00"/>
    <s v="C170"/>
    <s v="P047"/>
    <s v="S003"/>
    <n v="1"/>
    <n v="0.15"/>
    <s v="Mobile Money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x v="1"/>
    <d v="1984-05-05T00:00:00"/>
    <s v="Lake Melissaborough"/>
    <d v="2025-08-20T00:00:00"/>
    <n v="42"/>
  </r>
  <r>
    <s v="T03456"/>
    <d v="2023-10-02T00:00:00"/>
    <s v="C089"/>
    <s v="P044"/>
    <s v="S004"/>
    <n v="1"/>
    <n v="0.05"/>
    <s v="Cash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1"/>
    <d v="1969-07-12T00:00:00"/>
    <s v="Geoffreystad"/>
    <d v="2022-11-25T00:00:00"/>
    <n v="56"/>
  </r>
  <r>
    <s v="T03457"/>
    <d v="2024-10-26T00:00:00"/>
    <s v="C144"/>
    <s v="P035"/>
    <s v="S004"/>
    <n v="4"/>
    <n v="0"/>
    <s v="Credit Card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1"/>
    <d v="1963-09-02T00:00:00"/>
    <s v="North Lisa"/>
    <d v="2021-03-03T00:00:00"/>
    <n v="62"/>
  </r>
  <r>
    <s v="T03458"/>
    <d v="2024-05-27T00:00:00"/>
    <s v="C197"/>
    <s v="P013"/>
    <s v="S002"/>
    <n v="5"/>
    <n v="0.1"/>
    <s v="Bank Transfer"/>
    <n v="1134.8"/>
    <n v="675.1"/>
    <s v="Fashion"/>
    <s v="Watches"/>
    <n v="5674"/>
    <n v="3375.5"/>
    <n v="2298.5"/>
    <n v="0.40509340853013748"/>
    <n v="567.4"/>
    <n v="5106.6000000000004"/>
    <n v="1731.1000000000004"/>
    <x v="0"/>
    <d v="1957-09-23T00:00:00"/>
    <s v="Lake Emily"/>
    <d v="2020-11-18T00:00:00"/>
    <n v="68"/>
  </r>
  <r>
    <s v="T03459"/>
    <d v="2025-07-30T00:00:00"/>
    <s v="C193"/>
    <s v="P033"/>
    <s v="S001"/>
    <n v="3"/>
    <n v="0.05"/>
    <s v="Bank Transfer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x v="1"/>
    <d v="1969-11-06T00:00:00"/>
    <s v="North Kelly"/>
    <d v="2020-12-08T00:00:00"/>
    <n v="56"/>
  </r>
  <r>
    <s v="T03460"/>
    <d v="2023-12-17T00:00:00"/>
    <s v="C103"/>
    <s v="P010"/>
    <s v="S005"/>
    <n v="2"/>
    <n v="0.05"/>
    <s v="Bank Transfer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64-10-26T00:00:00"/>
    <s v="Joyceside"/>
    <d v="2021-06-04T00:00:00"/>
    <n v="61"/>
  </r>
  <r>
    <s v="T03461"/>
    <d v="2023-12-30T00:00:00"/>
    <s v="C131"/>
    <s v="P029"/>
    <s v="S003"/>
    <n v="1"/>
    <n v="0"/>
    <s v="Credit Card"/>
    <n v="1485.05"/>
    <n v="988.31"/>
    <s v="Fashion"/>
    <s v="Clothing"/>
    <n v="1485.05"/>
    <n v="988.31"/>
    <n v="496.74"/>
    <n v="0.33449378808794317"/>
    <n v="0"/>
    <n v="1485.05"/>
    <n v="496.74"/>
    <x v="0"/>
    <d v="1996-10-18T00:00:00"/>
    <s v="Williamsport"/>
    <d v="2022-12-20T00:00:00"/>
    <n v="29"/>
  </r>
  <r>
    <s v="T03462"/>
    <d v="2025-08-01T00:00:00"/>
    <s v="C123"/>
    <s v="P049"/>
    <s v="S002"/>
    <n v="1"/>
    <n v="0"/>
    <s v="Mobile Money"/>
    <n v="388.26"/>
    <n v="199.3"/>
    <s v="Fashion"/>
    <s v="Watches"/>
    <n v="388.26"/>
    <n v="199.3"/>
    <n v="188.95999999999998"/>
    <n v="0.48668418070365216"/>
    <n v="0"/>
    <n v="388.26"/>
    <n v="188.95999999999998"/>
    <x v="1"/>
    <d v="1989-11-06T00:00:00"/>
    <s v="Cliffordbury"/>
    <d v="2022-06-06T00:00:00"/>
    <n v="36"/>
  </r>
  <r>
    <s v="T03463"/>
    <d v="2025-04-21T00:00:00"/>
    <s v="C154"/>
    <s v="P023"/>
    <s v="S004"/>
    <n v="4"/>
    <n v="0"/>
    <s v="Cash"/>
    <n v="1878.47"/>
    <n v="1014.91"/>
    <s v="Fashion"/>
    <s v="Footwear"/>
    <n v="7513.88"/>
    <n v="4059.64"/>
    <n v="3454.2400000000002"/>
    <n v="0.45971455493034225"/>
    <n v="0"/>
    <n v="7513.88"/>
    <n v="3454.2400000000002"/>
    <x v="0"/>
    <d v="1971-09-02T00:00:00"/>
    <s v="East Codyton"/>
    <d v="2023-11-21T00:00:00"/>
    <n v="54"/>
  </r>
  <r>
    <s v="T03464"/>
    <d v="2024-10-29T00:00:00"/>
    <s v="C030"/>
    <s v="P017"/>
    <s v="S004"/>
    <n v="5"/>
    <n v="0.05"/>
    <s v="Cash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x v="0"/>
    <d v="2002-06-10T00:00:00"/>
    <s v="Thomashaven"/>
    <d v="2022-08-27T00:00:00"/>
    <n v="24"/>
  </r>
  <r>
    <s v="T03465"/>
    <d v="2024-02-19T00:00:00"/>
    <s v="C021"/>
    <s v="P038"/>
    <s v="S002"/>
    <n v="5"/>
    <n v="0.1"/>
    <s v="Cash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x v="0"/>
    <d v="1993-11-17T00:00:00"/>
    <s v="Meganmouth"/>
    <d v="2022-01-22T00:00:00"/>
    <n v="32"/>
  </r>
  <r>
    <s v="T03466"/>
    <d v="2025-08-14T00:00:00"/>
    <s v="C013"/>
    <s v="P015"/>
    <s v="S001"/>
    <n v="4"/>
    <n v="0"/>
    <s v="Bank Transfer"/>
    <n v="270.45"/>
    <n v="187.6"/>
    <s v="Fashion"/>
    <s v="Bags"/>
    <n v="1081.8"/>
    <n v="750.4"/>
    <n v="331.4"/>
    <n v="0.30634128304677388"/>
    <n v="0"/>
    <n v="1081.8"/>
    <n v="331.4"/>
    <x v="0"/>
    <d v="1955-01-28T00:00:00"/>
    <s v="Jillianhaven"/>
    <d v="2023-03-22T00:00:00"/>
    <n v="71"/>
  </r>
  <r>
    <s v="T03467"/>
    <d v="2023-11-17T00:00:00"/>
    <s v="C021"/>
    <s v="P017"/>
    <s v="S003"/>
    <n v="5"/>
    <n v="0"/>
    <s v="Bank Transfer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0"/>
    <d v="1993-11-17T00:00:00"/>
    <s v="Meganmouth"/>
    <d v="2022-01-22T00:00:00"/>
    <n v="32"/>
  </r>
  <r>
    <s v="T03468"/>
    <d v="2023-11-23T00:00:00"/>
    <s v="C014"/>
    <s v="P006"/>
    <s v="S004"/>
    <n v="4"/>
    <n v="0.05"/>
    <s v="Credit Card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x v="0"/>
    <d v="1974-06-25T00:00:00"/>
    <s v="East Samantha"/>
    <d v="2021-11-09T00:00:00"/>
    <n v="51"/>
  </r>
  <r>
    <s v="T03469"/>
    <d v="2024-01-17T00:00:00"/>
    <s v="C150"/>
    <s v="P034"/>
    <s v="S004"/>
    <n v="4"/>
    <n v="0.05"/>
    <s v="Cash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x v="0"/>
    <d v="1971-06-17T00:00:00"/>
    <s v="Juliefurt"/>
    <d v="2022-10-07T00:00:00"/>
    <n v="55"/>
  </r>
  <r>
    <s v="T03470"/>
    <d v="2024-04-06T00:00:00"/>
    <s v="C187"/>
    <s v="P044"/>
    <s v="S003"/>
    <n v="2"/>
    <n v="0.1"/>
    <s v="Bank Transfer"/>
    <n v="1286.55"/>
    <n v="797.54"/>
    <s v="Fashion"/>
    <s v="Accessories"/>
    <n v="2573.1"/>
    <n v="1595.08"/>
    <n v="978.02"/>
    <n v="0.380094049978625"/>
    <n v="257.31"/>
    <n v="2315.79"/>
    <n v="720.71"/>
    <x v="0"/>
    <d v="1989-01-14T00:00:00"/>
    <s v="Gomeztown"/>
    <d v="2023-11-01T00:00:00"/>
    <n v="37"/>
  </r>
  <r>
    <s v="T03471"/>
    <d v="2024-07-31T00:00:00"/>
    <s v="C005"/>
    <s v="P034"/>
    <s v="S004"/>
    <n v="4"/>
    <n v="0.15"/>
    <s v="Bank Transfer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x v="0"/>
    <d v="1992-06-18T00:00:00"/>
    <s v="Port Kimberly"/>
    <d v="2022-02-24T00:00:00"/>
    <n v="34"/>
  </r>
  <r>
    <s v="T03472"/>
    <d v="2025-09-09T00:00:00"/>
    <s v="C101"/>
    <s v="P023"/>
    <s v="S002"/>
    <n v="1"/>
    <n v="0.15"/>
    <s v="Credit Card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x v="1"/>
    <d v="1956-05-29T00:00:00"/>
    <s v="North Gary"/>
    <d v="2024-09-08T00:00:00"/>
    <n v="70"/>
  </r>
  <r>
    <s v="T03473"/>
    <d v="2024-03-13T00:00:00"/>
    <s v="C186"/>
    <s v="P013"/>
    <s v="S004"/>
    <n v="4"/>
    <n v="0.05"/>
    <s v="Credit Card"/>
    <n v="1134.8"/>
    <n v="675.1"/>
    <s v="Fashion"/>
    <s v="Watches"/>
    <n v="4539.2"/>
    <n v="2700.4"/>
    <n v="1838.7999999999997"/>
    <n v="0.40509340853013742"/>
    <n v="226.96"/>
    <n v="4312.24"/>
    <n v="1611.8399999999997"/>
    <x v="1"/>
    <d v="1960-05-05T00:00:00"/>
    <s v="West Wandaland"/>
    <d v="2024-02-07T00:00:00"/>
    <n v="66"/>
  </r>
  <r>
    <s v="T03474"/>
    <d v="2024-07-12T00:00:00"/>
    <s v="C089"/>
    <s v="P036"/>
    <s v="S001"/>
    <n v="5"/>
    <n v="0"/>
    <s v="Mobile Money"/>
    <n v="1501.46"/>
    <n v="1167.73"/>
    <s v="Fashion"/>
    <s v="Watches"/>
    <n v="7507.3"/>
    <n v="5838.65"/>
    <n v="1668.6500000000005"/>
    <n v="0.22227032355174303"/>
    <n v="0"/>
    <n v="7507.3"/>
    <n v="1668.6500000000005"/>
    <x v="1"/>
    <d v="1969-07-12T00:00:00"/>
    <s v="Geoffreystad"/>
    <d v="2022-11-25T00:00:00"/>
    <n v="56"/>
  </r>
  <r>
    <s v="T03475"/>
    <d v="2024-03-10T00:00:00"/>
    <s v="C186"/>
    <s v="P035"/>
    <s v="S004"/>
    <n v="4"/>
    <n v="0"/>
    <s v="Credit Card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1"/>
    <d v="1960-05-05T00:00:00"/>
    <s v="West Wandaland"/>
    <d v="2024-02-07T00:00:00"/>
    <n v="66"/>
  </r>
  <r>
    <s v="T03476"/>
    <d v="2025-07-29T00:00:00"/>
    <s v="C145"/>
    <s v="P007"/>
    <s v="S005"/>
    <n v="1"/>
    <n v="0.1"/>
    <s v="Cash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1"/>
    <d v="1959-11-07T00:00:00"/>
    <s v="Carlsonborough"/>
    <d v="2021-08-19T00:00:00"/>
    <n v="66"/>
  </r>
  <r>
    <s v="T03477"/>
    <d v="2025-06-13T00:00:00"/>
    <s v="C102"/>
    <s v="P048"/>
    <s v="S005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1996-06-20T00:00:00"/>
    <s v="South Briantown"/>
    <d v="2023-11-12T00:00:00"/>
    <n v="30"/>
  </r>
  <r>
    <s v="T03478"/>
    <d v="2024-06-04T00:00:00"/>
    <s v="C050"/>
    <s v="P050"/>
    <s v="S002"/>
    <n v="2"/>
    <n v="0.15"/>
    <s v="Credit Card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68-06-20T00:00:00"/>
    <s v="Erinland"/>
    <d v="2022-08-25T00:00:00"/>
    <n v="58"/>
  </r>
  <r>
    <s v="T03479"/>
    <d v="2023-10-16T00:00:00"/>
    <s v="C023"/>
    <s v="P029"/>
    <s v="S002"/>
    <n v="3"/>
    <n v="0.1"/>
    <s v="Credit Card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x v="1"/>
    <d v="1972-05-09T00:00:00"/>
    <s v="New Christophermouth"/>
    <d v="2020-10-19T00:00:00"/>
    <n v="54"/>
  </r>
  <r>
    <s v="T03480"/>
    <d v="2025-01-09T00:00:00"/>
    <s v="C052"/>
    <s v="P032"/>
    <s v="S003"/>
    <n v="4"/>
    <n v="0"/>
    <s v="Mobile Money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1"/>
    <d v="1991-09-11T00:00:00"/>
    <s v="Walkerfurt"/>
    <d v="2024-04-25T00:00:00"/>
    <n v="34"/>
  </r>
  <r>
    <s v="T03481"/>
    <d v="2024-05-15T00:00:00"/>
    <s v="C140"/>
    <s v="P050"/>
    <s v="S001"/>
    <n v="4"/>
    <n v="0"/>
    <s v="Credit Card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x v="1"/>
    <d v="1973-06-12T00:00:00"/>
    <s v="Port Gail"/>
    <d v="2024-08-28T00:00:00"/>
    <n v="53"/>
  </r>
  <r>
    <s v="T03482"/>
    <d v="2023-09-14T00:00:00"/>
    <s v="C043"/>
    <s v="P004"/>
    <s v="S001"/>
    <n v="1"/>
    <n v="0.05"/>
    <s v="Cash"/>
    <n v="1853.77"/>
    <n v="1363.52"/>
    <s v="Fashion"/>
    <s v="Accessories"/>
    <n v="1853.77"/>
    <n v="1363.52"/>
    <n v="490.25"/>
    <n v="0.26446107122242779"/>
    <n v="92.688500000000005"/>
    <n v="1761.0815"/>
    <n v="397.56150000000002"/>
    <x v="0"/>
    <d v="1988-09-14T00:00:00"/>
    <s v="North Jonathonhaven"/>
    <d v="2023-10-14T00:00:00"/>
    <n v="37"/>
  </r>
  <r>
    <s v="T03483"/>
    <d v="2025-02-21T00:00:00"/>
    <s v="C098"/>
    <s v="P038"/>
    <s v="S001"/>
    <n v="2"/>
    <n v="0.15"/>
    <s v="Credit Card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x v="1"/>
    <d v="2005-01-09T00:00:00"/>
    <s v="East Colinmouth"/>
    <d v="2023-05-22T00:00:00"/>
    <n v="21"/>
  </r>
  <r>
    <s v="T03484"/>
    <d v="2024-04-28T00:00:00"/>
    <s v="C132"/>
    <s v="P006"/>
    <s v="S003"/>
    <n v="2"/>
    <n v="0.15"/>
    <s v="Mobile Money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x v="0"/>
    <d v="1958-12-24T00:00:00"/>
    <s v="Cisnerosville"/>
    <d v="2023-04-19T00:00:00"/>
    <n v="67"/>
  </r>
  <r>
    <s v="T03485"/>
    <d v="2023-11-06T00:00:00"/>
    <s v="C140"/>
    <s v="P016"/>
    <s v="S005"/>
    <n v="3"/>
    <n v="0.15"/>
    <s v="Cash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x v="1"/>
    <d v="1973-06-12T00:00:00"/>
    <s v="Port Gail"/>
    <d v="2024-08-28T00:00:00"/>
    <n v="53"/>
  </r>
  <r>
    <s v="T03486"/>
    <d v="2023-12-11T00:00:00"/>
    <s v="C049"/>
    <s v="P033"/>
    <s v="S002"/>
    <n v="4"/>
    <n v="0"/>
    <s v="Bank Transfer"/>
    <n v="1798.97"/>
    <n v="1329.15"/>
    <s v="Fashion"/>
    <s v="Accessories"/>
    <n v="7195.88"/>
    <n v="5316.6"/>
    <n v="1879.2799999999997"/>
    <n v="0.26116055298309582"/>
    <n v="0"/>
    <n v="7195.88"/>
    <n v="1879.2799999999997"/>
    <x v="0"/>
    <d v="1997-01-03T00:00:00"/>
    <s v="Chambersview"/>
    <d v="2022-06-23T00:00:00"/>
    <n v="29"/>
  </r>
  <r>
    <s v="T03487"/>
    <d v="2024-03-29T00:00:00"/>
    <s v="C079"/>
    <s v="P032"/>
    <s v="S003"/>
    <n v="5"/>
    <n v="0"/>
    <s v="Credit Card"/>
    <n v="304.70999999999998"/>
    <n v="164.01"/>
    <s v="Groceries"/>
    <s v="Vegetables"/>
    <n v="1523.55"/>
    <n v="820.05"/>
    <n v="703.5"/>
    <n v="0.46175051688490698"/>
    <n v="0"/>
    <n v="1523.55"/>
    <n v="703.5"/>
    <x v="1"/>
    <d v="1979-06-15T00:00:00"/>
    <s v="North Bradleyfurt"/>
    <d v="2024-07-06T00:00:00"/>
    <n v="47"/>
  </r>
  <r>
    <s v="T03488"/>
    <d v="2024-05-25T00:00:00"/>
    <s v="C149"/>
    <s v="P009"/>
    <s v="S003"/>
    <n v="1"/>
    <n v="0.05"/>
    <s v="Mobile Money"/>
    <n v="123.19"/>
    <n v="80.36"/>
    <s v="Groceries"/>
    <s v="Snacks"/>
    <n v="123.19"/>
    <n v="80.36"/>
    <n v="42.83"/>
    <n v="0.34767432421462779"/>
    <n v="6.1595000000000004"/>
    <n v="117.0305"/>
    <n v="36.670500000000004"/>
    <x v="0"/>
    <d v="1978-01-24T00:00:00"/>
    <s v="North Kathryn"/>
    <d v="2025-05-02T00:00:00"/>
    <n v="48"/>
  </r>
  <r>
    <s v="T03489"/>
    <d v="2023-12-29T00:00:00"/>
    <s v="C076"/>
    <s v="P020"/>
    <s v="S005"/>
    <n v="1"/>
    <n v="0"/>
    <s v="Mobile Money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2005-12-14T00:00:00"/>
    <s v="Nancyside"/>
    <d v="2022-05-07T00:00:00"/>
    <n v="20"/>
  </r>
  <r>
    <s v="T03490"/>
    <d v="2024-03-25T00:00:00"/>
    <s v="C071"/>
    <s v="P049"/>
    <s v="S003"/>
    <n v="1"/>
    <n v="0.05"/>
    <s v="Mobile Money"/>
    <n v="388.26"/>
    <n v="199.3"/>
    <s v="Fashion"/>
    <s v="Watches"/>
    <n v="388.26"/>
    <n v="199.3"/>
    <n v="188.95999999999998"/>
    <n v="0.48668418070365216"/>
    <n v="19.413"/>
    <n v="368.84699999999998"/>
    <n v="169.54699999999997"/>
    <x v="0"/>
    <d v="1962-06-18T00:00:00"/>
    <s v="New Manuelville"/>
    <d v="2021-05-24T00:00:00"/>
    <n v="64"/>
  </r>
  <r>
    <s v="T03491"/>
    <d v="2024-07-15T00:00:00"/>
    <s v="C053"/>
    <s v="P037"/>
    <s v="S003"/>
    <n v="1"/>
    <n v="0.15"/>
    <s v="Mobile Money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1"/>
    <d v="1998-04-20T00:00:00"/>
    <s v="Lake Michaelshire"/>
    <d v="2024-04-07T00:00:00"/>
    <n v="28"/>
  </r>
  <r>
    <s v="T03492"/>
    <d v="2024-03-15T00:00:00"/>
    <s v="C137"/>
    <s v="P049"/>
    <s v="S001"/>
    <n v="2"/>
    <n v="0.15"/>
    <s v="Mobile Money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1984-08-05T00:00:00"/>
    <s v="Amandachester"/>
    <d v="2024-05-09T00:00:00"/>
    <n v="41"/>
  </r>
  <r>
    <s v="T03493"/>
    <d v="2024-04-21T00:00:00"/>
    <s v="C171"/>
    <s v="P033"/>
    <s v="S005"/>
    <n v="2"/>
    <n v="0.05"/>
    <s v="Cash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x v="0"/>
    <d v="1993-03-15T00:00:00"/>
    <s v="Robertsborough"/>
    <d v="2025-07-28T00:00:00"/>
    <n v="33"/>
  </r>
  <r>
    <s v="T03494"/>
    <d v="2023-12-08T00:00:00"/>
    <s v="C004"/>
    <s v="P018"/>
    <s v="S002"/>
    <n v="1"/>
    <n v="0.15"/>
    <s v="Credit Card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0"/>
    <d v="1992-06-16T00:00:00"/>
    <s v="East Edgarborough"/>
    <d v="2024-09-09T00:00:00"/>
    <n v="34"/>
  </r>
  <r>
    <s v="T03495"/>
    <d v="2025-04-03T00:00:00"/>
    <s v="C027"/>
    <s v="P040"/>
    <s v="S002"/>
    <n v="3"/>
    <n v="0.15"/>
    <s v="Credit Card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x v="0"/>
    <d v="1959-02-05T00:00:00"/>
    <s v="Robertmouth"/>
    <d v="2023-08-30T00:00:00"/>
    <n v="67"/>
  </r>
  <r>
    <s v="T03496"/>
    <d v="2024-12-03T00:00:00"/>
    <s v="C147"/>
    <s v="P020"/>
    <s v="S005"/>
    <n v="3"/>
    <n v="0.15"/>
    <s v="Mobile Money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x v="1"/>
    <d v="1967-02-03T00:00:00"/>
    <s v="New Jason"/>
    <d v="2023-05-20T00:00:00"/>
    <n v="59"/>
  </r>
  <r>
    <s v="T03497"/>
    <d v="2024-03-11T00:00:00"/>
    <s v="C060"/>
    <s v="P047"/>
    <s v="S004"/>
    <n v="2"/>
    <n v="0.05"/>
    <s v="Cash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x v="0"/>
    <d v="1997-10-09T00:00:00"/>
    <s v="Carlyberg"/>
    <d v="2025-06-15T00:00:00"/>
    <n v="28"/>
  </r>
  <r>
    <s v="T03498"/>
    <d v="2025-08-10T00:00:00"/>
    <s v="C132"/>
    <s v="P014"/>
    <s v="S002"/>
    <n v="5"/>
    <n v="0.1"/>
    <s v="Mobile Money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0"/>
    <d v="1958-12-24T00:00:00"/>
    <s v="Cisnerosville"/>
    <d v="2023-04-19T00:00:00"/>
    <n v="67"/>
  </r>
  <r>
    <s v="T03499"/>
    <d v="2025-04-12T00:00:00"/>
    <s v="C008"/>
    <s v="P031"/>
    <s v="S003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0"/>
    <d v="1960-11-13T00:00:00"/>
    <s v="New Michaelland"/>
    <d v="2025-03-04T00:00:00"/>
    <n v="65"/>
  </r>
  <r>
    <s v="T03500"/>
    <d v="2025-08-17T00:00:00"/>
    <s v="C127"/>
    <s v="P032"/>
    <s v="S005"/>
    <n v="5"/>
    <n v="0.15"/>
    <s v="Mobile Money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1"/>
    <d v="1982-11-17T00:00:00"/>
    <s v="Kimland"/>
    <d v="2021-01-22T00:00:00"/>
    <n v="43"/>
  </r>
  <r>
    <s v="T03501"/>
    <d v="2024-08-22T00:00:00"/>
    <s v="C175"/>
    <s v="P029"/>
    <s v="S001"/>
    <n v="4"/>
    <n v="0.15"/>
    <s v="Cash"/>
    <n v="1485.05"/>
    <n v="988.31"/>
    <s v="Fashion"/>
    <s v="Clothing"/>
    <n v="5940.2"/>
    <n v="3953.24"/>
    <n v="1986.96"/>
    <n v="0.33449378808794317"/>
    <n v="891.03"/>
    <n v="5049.17"/>
    <n v="1095.9300000000003"/>
    <x v="0"/>
    <d v="1998-01-07T00:00:00"/>
    <s v="Davidtown"/>
    <d v="2021-02-25T00:00:00"/>
    <n v="28"/>
  </r>
  <r>
    <s v="T03502"/>
    <d v="2025-02-14T00:00:00"/>
    <s v="C104"/>
    <s v="P049"/>
    <s v="S004"/>
    <n v="2"/>
    <n v="0.15"/>
    <s v="Credit Card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x v="0"/>
    <d v="1965-03-20T00:00:00"/>
    <s v="West Ann"/>
    <d v="2024-01-17T00:00:00"/>
    <n v="61"/>
  </r>
  <r>
    <s v="T03503"/>
    <d v="2025-09-06T00:00:00"/>
    <s v="C004"/>
    <s v="P047"/>
    <s v="S003"/>
    <n v="1"/>
    <n v="0.15"/>
    <s v="Credit Card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x v="0"/>
    <d v="1992-06-16T00:00:00"/>
    <s v="East Edgarborough"/>
    <d v="2024-09-09T00:00:00"/>
    <n v="34"/>
  </r>
  <r>
    <s v="T03504"/>
    <d v="2025-03-20T00:00:00"/>
    <s v="C022"/>
    <s v="P031"/>
    <s v="S002"/>
    <n v="2"/>
    <n v="0.05"/>
    <s v="Bank Transfer"/>
    <n v="1095.72"/>
    <n v="822.2"/>
    <s v="Groceries"/>
    <s v="Snacks"/>
    <n v="2191.44"/>
    <n v="1644.4"/>
    <n v="547.04"/>
    <n v="0.24962581681451462"/>
    <n v="109.572"/>
    <n v="2081.8679999999999"/>
    <n v="437.46799999999985"/>
    <x v="0"/>
    <d v="1955-11-16T00:00:00"/>
    <s v="East James"/>
    <d v="2020-10-02T00:00:00"/>
    <n v="70"/>
  </r>
  <r>
    <s v="T03505"/>
    <d v="2025-04-15T00:00:00"/>
    <s v="C084"/>
    <s v="P029"/>
    <s v="S002"/>
    <n v="1"/>
    <n v="0.15"/>
    <s v="Bank Transfer"/>
    <n v="1485.05"/>
    <n v="988.31"/>
    <s v="Fashion"/>
    <s v="Clothing"/>
    <n v="1485.05"/>
    <n v="988.31"/>
    <n v="496.74"/>
    <n v="0.33449378808794317"/>
    <n v="222.75749999999999"/>
    <n v="1262.2925"/>
    <n v="273.98250000000007"/>
    <x v="0"/>
    <d v="1972-03-19T00:00:00"/>
    <s v="Meyersstad"/>
    <d v="2024-09-04T00:00:00"/>
    <n v="54"/>
  </r>
  <r>
    <s v="T03506"/>
    <d v="2025-03-04T00:00:00"/>
    <s v="C004"/>
    <s v="P045"/>
    <s v="S003"/>
    <n v="5"/>
    <n v="0.15"/>
    <s v="Cash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0"/>
    <d v="1992-06-16T00:00:00"/>
    <s v="East Edgarborough"/>
    <d v="2024-09-09T00:00:00"/>
    <n v="34"/>
  </r>
  <r>
    <s v="T03507"/>
    <d v="2024-09-08T00:00:00"/>
    <s v="C176"/>
    <s v="P005"/>
    <s v="S003"/>
    <n v="4"/>
    <n v="0.05"/>
    <s v="Cash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x v="0"/>
    <d v="1979-10-07T00:00:00"/>
    <s v="West Amymouth"/>
    <d v="2021-07-22T00:00:00"/>
    <n v="46"/>
  </r>
  <r>
    <s v="T03508"/>
    <d v="2024-10-20T00:00:00"/>
    <s v="C134"/>
    <s v="P024"/>
    <s v="S002"/>
    <n v="1"/>
    <n v="0.05"/>
    <s v="Bank Transfer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x v="1"/>
    <d v="1985-01-29T00:00:00"/>
    <s v="Angelaland"/>
    <d v="2025-05-22T00:00:00"/>
    <n v="41"/>
  </r>
  <r>
    <s v="T03509"/>
    <d v="2024-02-09T00:00:00"/>
    <s v="C146"/>
    <s v="P039"/>
    <s v="S004"/>
    <n v="4"/>
    <n v="0"/>
    <s v="Bank Transfer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x v="1"/>
    <d v="1997-03-26T00:00:00"/>
    <s v="North Jamesport"/>
    <d v="2022-08-31T00:00:00"/>
    <n v="29"/>
  </r>
  <r>
    <s v="T03510"/>
    <d v="2024-02-18T00:00:00"/>
    <s v="C061"/>
    <s v="P048"/>
    <s v="S004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0"/>
    <d v="1968-10-21T00:00:00"/>
    <s v="North Michellemouth"/>
    <d v="2021-02-01T00:00:00"/>
    <n v="57"/>
  </r>
  <r>
    <s v="T03511"/>
    <d v="2024-05-01T00:00:00"/>
    <s v="C041"/>
    <s v="P006"/>
    <s v="S002"/>
    <n v="1"/>
    <n v="0.1"/>
    <s v="Cash"/>
    <n v="318.05"/>
    <n v="187.34"/>
    <s v="Groceries"/>
    <s v="Fruits"/>
    <n v="318.05"/>
    <n v="187.34"/>
    <n v="130.71"/>
    <n v="0.41097311743436565"/>
    <n v="31.805000000000003"/>
    <n v="286.245"/>
    <n v="98.905000000000001"/>
    <x v="1"/>
    <d v="1980-07-03T00:00:00"/>
    <s v="North Sharontown"/>
    <d v="2023-01-24T00:00:00"/>
    <n v="45"/>
  </r>
  <r>
    <s v="T03512"/>
    <d v="2024-11-02T00:00:00"/>
    <s v="C155"/>
    <s v="P023"/>
    <s v="S002"/>
    <n v="5"/>
    <n v="0.15"/>
    <s v="Bank Transfer"/>
    <n v="1878.47"/>
    <n v="1014.91"/>
    <s v="Fashion"/>
    <s v="Footwear"/>
    <n v="9392.35"/>
    <n v="5074.55"/>
    <n v="4317.8"/>
    <n v="0.45971455493034225"/>
    <n v="1408.8525"/>
    <n v="7983.4975000000004"/>
    <n v="2908.9475000000002"/>
    <x v="0"/>
    <d v="1965-09-20T00:00:00"/>
    <s v="Kevinshire"/>
    <d v="2024-03-23T00:00:00"/>
    <n v="60"/>
  </r>
  <r>
    <s v="T03513"/>
    <d v="2025-01-06T00:00:00"/>
    <s v="C130"/>
    <s v="P032"/>
    <s v="S003"/>
    <n v="2"/>
    <n v="0.1"/>
    <s v="Bank Transfer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0"/>
    <d v="1982-02-03T00:00:00"/>
    <s v="Marcchester"/>
    <d v="2024-07-15T00:00:00"/>
    <n v="44"/>
  </r>
  <r>
    <s v="T03514"/>
    <d v="2025-02-26T00:00:00"/>
    <s v="C189"/>
    <s v="P034"/>
    <s v="S005"/>
    <n v="5"/>
    <n v="0"/>
    <s v="Cash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0"/>
    <d v="1966-08-07T00:00:00"/>
    <s v="East Walter"/>
    <d v="2021-03-05T00:00:00"/>
    <n v="59"/>
  </r>
  <r>
    <s v="T03515"/>
    <d v="2024-06-09T00:00:00"/>
    <s v="C073"/>
    <s v="P013"/>
    <s v="S003"/>
    <n v="4"/>
    <n v="0.15"/>
    <s v="Cash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1"/>
    <d v="1964-12-04T00:00:00"/>
    <s v="Port Angelabury"/>
    <d v="2022-02-09T00:00:00"/>
    <n v="61"/>
  </r>
  <r>
    <s v="T03516"/>
    <d v="2025-01-31T00:00:00"/>
    <s v="C178"/>
    <s v="P027"/>
    <s v="S004"/>
    <n v="1"/>
    <n v="0.1"/>
    <s v="Credit Card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1"/>
    <d v="1960-12-05T00:00:00"/>
    <s v="East Paulburgh"/>
    <d v="2024-06-22T00:00:00"/>
    <n v="65"/>
  </r>
  <r>
    <s v="T03517"/>
    <d v="2024-02-27T00:00:00"/>
    <s v="C061"/>
    <s v="P010"/>
    <s v="S005"/>
    <n v="4"/>
    <n v="0.15"/>
    <s v="Mobile Money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0"/>
    <d v="1968-10-21T00:00:00"/>
    <s v="North Michellemouth"/>
    <d v="2021-02-01T00:00:00"/>
    <n v="57"/>
  </r>
  <r>
    <s v="T03518"/>
    <d v="2024-03-06T00:00:00"/>
    <s v="C123"/>
    <s v="P015"/>
    <s v="S002"/>
    <n v="5"/>
    <n v="0.05"/>
    <s v="Cash"/>
    <n v="270.45"/>
    <n v="187.6"/>
    <s v="Fashion"/>
    <s v="Bags"/>
    <n v="1352.25"/>
    <n v="938"/>
    <n v="414.25"/>
    <n v="0.30634128304677388"/>
    <n v="67.612499999999997"/>
    <n v="1284.6375"/>
    <n v="346.63750000000005"/>
    <x v="1"/>
    <d v="1989-11-06T00:00:00"/>
    <s v="Cliffordbury"/>
    <d v="2022-06-06T00:00:00"/>
    <n v="36"/>
  </r>
  <r>
    <s v="T03519"/>
    <d v="2025-04-19T00:00:00"/>
    <s v="C158"/>
    <s v="P001"/>
    <s v="S004"/>
    <n v="3"/>
    <n v="0.15"/>
    <s v="Cash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1981-07-24T00:00:00"/>
    <s v="Dylanmouth"/>
    <d v="2023-09-15T00:00:00"/>
    <n v="44"/>
  </r>
  <r>
    <s v="T03520"/>
    <d v="2024-03-13T00:00:00"/>
    <s v="C158"/>
    <s v="P041"/>
    <s v="S001"/>
    <n v="4"/>
    <n v="0.15"/>
    <s v="Mobile Money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81-07-24T00:00:00"/>
    <s v="Dylanmouth"/>
    <d v="2023-09-15T00:00:00"/>
    <n v="44"/>
  </r>
  <r>
    <s v="T03521"/>
    <d v="2025-02-24T00:00:00"/>
    <s v="C099"/>
    <s v="P050"/>
    <s v="S005"/>
    <n v="2"/>
    <n v="0.15"/>
    <s v="Mobile Money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x v="0"/>
    <d v="1964-07-22T00:00:00"/>
    <s v="Hansonhaven"/>
    <d v="2021-01-17T00:00:00"/>
    <n v="61"/>
  </r>
  <r>
    <s v="T03522"/>
    <d v="2024-08-30T00:00:00"/>
    <s v="C184"/>
    <s v="P021"/>
    <s v="S002"/>
    <n v="2"/>
    <n v="0.1"/>
    <s v="Credit Card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0"/>
    <d v="2003-04-13T00:00:00"/>
    <s v="West Katrina"/>
    <d v="2021-04-19T00:00:00"/>
    <n v="23"/>
  </r>
  <r>
    <s v="T03523"/>
    <d v="2024-01-30T00:00:00"/>
    <s v="C127"/>
    <s v="P049"/>
    <s v="S001"/>
    <n v="5"/>
    <n v="0.1"/>
    <s v="Cash"/>
    <n v="388.26"/>
    <n v="199.3"/>
    <s v="Fashion"/>
    <s v="Watches"/>
    <n v="1941.3"/>
    <n v="996.5"/>
    <n v="944.8"/>
    <n v="0.48668418070365216"/>
    <n v="194.13"/>
    <n v="1747.17"/>
    <n v="750.67000000000007"/>
    <x v="1"/>
    <d v="1982-11-17T00:00:00"/>
    <s v="Kimland"/>
    <d v="2021-01-22T00:00:00"/>
    <n v="43"/>
  </r>
  <r>
    <s v="T03524"/>
    <d v="2025-08-30T00:00:00"/>
    <s v="C103"/>
    <s v="P040"/>
    <s v="S002"/>
    <n v="2"/>
    <n v="0.1"/>
    <s v="Cash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1"/>
    <d v="1964-10-26T00:00:00"/>
    <s v="Joyceside"/>
    <d v="2021-06-04T00:00:00"/>
    <n v="61"/>
  </r>
  <r>
    <s v="T03525"/>
    <d v="2024-03-28T00:00:00"/>
    <s v="C179"/>
    <s v="P039"/>
    <s v="S003"/>
    <n v="1"/>
    <n v="0.1"/>
    <s v="Mobile Money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1"/>
    <d v="1985-02-14T00:00:00"/>
    <s v="Bennettburgh"/>
    <d v="2025-08-19T00:00:00"/>
    <n v="41"/>
  </r>
  <r>
    <s v="T03526"/>
    <d v="2025-02-27T00:00:00"/>
    <s v="C098"/>
    <s v="P035"/>
    <s v="S005"/>
    <n v="3"/>
    <n v="0.15"/>
    <s v="Cash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x v="1"/>
    <d v="2005-01-09T00:00:00"/>
    <s v="East Colinmouth"/>
    <d v="2023-05-22T00:00:00"/>
    <n v="21"/>
  </r>
  <r>
    <s v="T03527"/>
    <d v="2024-06-21T00:00:00"/>
    <s v="C008"/>
    <s v="P017"/>
    <s v="S001"/>
    <n v="2"/>
    <n v="0.1"/>
    <s v="Credit Card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0"/>
    <d v="1960-11-13T00:00:00"/>
    <s v="New Michaelland"/>
    <d v="2025-03-04T00:00:00"/>
    <n v="65"/>
  </r>
  <r>
    <s v="T03528"/>
    <d v="2024-11-26T00:00:00"/>
    <s v="C200"/>
    <s v="P040"/>
    <s v="S003"/>
    <n v="3"/>
    <n v="0.1"/>
    <s v="Bank Transfer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0"/>
    <d v="2001-12-24T00:00:00"/>
    <s v="Jenniferbury"/>
    <d v="2025-06-24T00:00:00"/>
    <n v="24"/>
  </r>
  <r>
    <s v="T03529"/>
    <d v="2025-04-29T00:00:00"/>
    <s v="C047"/>
    <s v="P008"/>
    <s v="S005"/>
    <n v="4"/>
    <n v="0.15"/>
    <s v="Mobile Money"/>
    <n v="109.78"/>
    <n v="70.59"/>
    <s v="Fashion"/>
    <s v="Footwear"/>
    <n v="439.12"/>
    <n v="282.36"/>
    <n v="156.76"/>
    <n v="0.3569867006740754"/>
    <n v="65.867999999999995"/>
    <n v="373.25200000000001"/>
    <n v="90.891999999999996"/>
    <x v="1"/>
    <d v="2006-07-03T00:00:00"/>
    <s v="Port Jessica"/>
    <d v="2025-02-25T00:00:00"/>
    <n v="19"/>
  </r>
  <r>
    <s v="T03530"/>
    <d v="2024-06-20T00:00:00"/>
    <s v="C051"/>
    <s v="P017"/>
    <s v="S002"/>
    <n v="3"/>
    <n v="0.1"/>
    <s v="Credit Card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x v="1"/>
    <d v="2004-12-19T00:00:00"/>
    <s v="Boyerstad"/>
    <d v="2024-02-25T00:00:00"/>
    <n v="21"/>
  </r>
  <r>
    <s v="T03531"/>
    <d v="2024-02-09T00:00:00"/>
    <s v="C164"/>
    <s v="P029"/>
    <s v="S002"/>
    <n v="2"/>
    <n v="0.1"/>
    <s v="Mobile Money"/>
    <n v="1485.05"/>
    <n v="988.31"/>
    <s v="Fashion"/>
    <s v="Clothing"/>
    <n v="2970.1"/>
    <n v="1976.62"/>
    <n v="993.48"/>
    <n v="0.33449378808794317"/>
    <n v="297.01"/>
    <n v="2673.09"/>
    <n v="696.47000000000025"/>
    <x v="0"/>
    <d v="1968-07-28T00:00:00"/>
    <s v="North Rodney"/>
    <d v="2020-12-21T00:00:00"/>
    <n v="57"/>
  </r>
  <r>
    <s v="T03532"/>
    <d v="2025-03-07T00:00:00"/>
    <s v="C057"/>
    <s v="P019"/>
    <s v="S002"/>
    <n v="5"/>
    <n v="0"/>
    <s v="Bank Transfer"/>
    <n v="1762.92"/>
    <n v="1346.48"/>
    <s v="Electronics"/>
    <s v="Laptop"/>
    <n v="8814.6"/>
    <n v="6732.4"/>
    <n v="2082.2000000000007"/>
    <n v="0.23622172305039374"/>
    <n v="0"/>
    <n v="8814.6"/>
    <n v="2082.2000000000007"/>
    <x v="1"/>
    <d v="1998-09-26T00:00:00"/>
    <s v="Williamsville"/>
    <d v="2023-03-26T00:00:00"/>
    <n v="27"/>
  </r>
  <r>
    <s v="T03533"/>
    <d v="2023-11-24T00:00:00"/>
    <s v="C104"/>
    <s v="P042"/>
    <s v="S002"/>
    <n v="3"/>
    <n v="0"/>
    <s v="Bank Transfer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65-03-20T00:00:00"/>
    <s v="West Ann"/>
    <d v="2024-01-17T00:00:00"/>
    <n v="61"/>
  </r>
  <r>
    <s v="T03534"/>
    <d v="2024-08-20T00:00:00"/>
    <s v="C048"/>
    <s v="P022"/>
    <s v="S005"/>
    <n v="3"/>
    <n v="0.15"/>
    <s v="Credit Card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x v="0"/>
    <d v="2004-12-30T00:00:00"/>
    <s v="Newtonborough"/>
    <d v="2022-04-10T00:00:00"/>
    <n v="21"/>
  </r>
  <r>
    <s v="T03535"/>
    <d v="2025-06-18T00:00:00"/>
    <s v="C088"/>
    <s v="P024"/>
    <s v="S004"/>
    <n v="2"/>
    <n v="0.05"/>
    <s v="Mobile Money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x v="1"/>
    <d v="1997-10-11T00:00:00"/>
    <s v="North Christian"/>
    <d v="2022-09-12T00:00:00"/>
    <n v="28"/>
  </r>
  <r>
    <s v="T03536"/>
    <d v="2024-01-03T00:00:00"/>
    <s v="C151"/>
    <s v="P031"/>
    <s v="S002"/>
    <n v="2"/>
    <n v="0.1"/>
    <s v="Bank Transfer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2006-08-30T00:00:00"/>
    <s v="South Audrey"/>
    <d v="2022-01-26T00:00:00"/>
    <n v="19"/>
  </r>
  <r>
    <s v="T03537"/>
    <d v="2024-01-28T00:00:00"/>
    <s v="C027"/>
    <s v="P046"/>
    <s v="S002"/>
    <n v="5"/>
    <n v="0"/>
    <s v="Mobile Money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x v="0"/>
    <d v="1959-02-05T00:00:00"/>
    <s v="Robertmouth"/>
    <d v="2023-08-30T00:00:00"/>
    <n v="67"/>
  </r>
  <r>
    <s v="T03538"/>
    <d v="2023-09-18T00:00:00"/>
    <s v="C095"/>
    <s v="P050"/>
    <s v="S003"/>
    <n v="1"/>
    <n v="0.15"/>
    <s v="Bank Transfer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x v="0"/>
    <d v="1982-08-20T00:00:00"/>
    <s v="Seanville"/>
    <d v="2020-12-19T00:00:00"/>
    <n v="43"/>
  </r>
  <r>
    <s v="T03539"/>
    <d v="2025-05-03T00:00:00"/>
    <s v="C099"/>
    <s v="P006"/>
    <s v="S005"/>
    <n v="3"/>
    <n v="0"/>
    <s v="Bank Transfer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0"/>
    <d v="1964-07-22T00:00:00"/>
    <s v="Hansonhaven"/>
    <d v="2021-01-17T00:00:00"/>
    <n v="61"/>
  </r>
  <r>
    <s v="T03540"/>
    <d v="2025-02-22T00:00:00"/>
    <s v="C194"/>
    <s v="P046"/>
    <s v="S004"/>
    <n v="3"/>
    <n v="0.1"/>
    <s v="Credit Card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x v="0"/>
    <d v="2000-09-02T00:00:00"/>
    <s v="Craigshire"/>
    <d v="2022-08-05T00:00:00"/>
    <n v="25"/>
  </r>
  <r>
    <s v="T03541"/>
    <d v="2024-03-13T00:00:00"/>
    <s v="C002"/>
    <s v="P032"/>
    <s v="S002"/>
    <n v="3"/>
    <n v="0"/>
    <s v="Cash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x v="0"/>
    <d v="1959-08-18T00:00:00"/>
    <s v="New Gabrielleport"/>
    <d v="2020-11-03T00:00:00"/>
    <n v="66"/>
  </r>
  <r>
    <s v="T03542"/>
    <d v="2025-04-11T00:00:00"/>
    <s v="C029"/>
    <s v="P014"/>
    <s v="S004"/>
    <n v="5"/>
    <n v="0.15"/>
    <s v="Credit Card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1978-05-20T00:00:00"/>
    <s v="West Charles"/>
    <d v="2021-08-30T00:00:00"/>
    <n v="48"/>
  </r>
  <r>
    <s v="T03543"/>
    <d v="2023-09-20T00:00:00"/>
    <s v="C013"/>
    <s v="P015"/>
    <s v="S002"/>
    <n v="5"/>
    <n v="0.1"/>
    <s v="Credit Card"/>
    <n v="270.45"/>
    <n v="187.6"/>
    <s v="Fashion"/>
    <s v="Bags"/>
    <n v="1352.25"/>
    <n v="938"/>
    <n v="414.25"/>
    <n v="0.30634128304677388"/>
    <n v="135.22499999999999"/>
    <n v="1217.0250000000001"/>
    <n v="279.02500000000009"/>
    <x v="0"/>
    <d v="1955-01-28T00:00:00"/>
    <s v="Jillianhaven"/>
    <d v="2023-03-22T00:00:00"/>
    <n v="71"/>
  </r>
  <r>
    <s v="T03544"/>
    <d v="2023-12-22T00:00:00"/>
    <s v="C069"/>
    <s v="P037"/>
    <s v="S001"/>
    <n v="1"/>
    <n v="0.1"/>
    <s v="Credit Card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x v="0"/>
    <d v="1965-10-14T00:00:00"/>
    <s v="New Reginald"/>
    <d v="2023-01-11T00:00:00"/>
    <n v="60"/>
  </r>
  <r>
    <s v="T03545"/>
    <d v="2025-06-13T00:00:00"/>
    <s v="C101"/>
    <s v="P024"/>
    <s v="S003"/>
    <n v="1"/>
    <n v="0.1"/>
    <s v="Bank Transfer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x v="1"/>
    <d v="1956-05-29T00:00:00"/>
    <s v="North Gary"/>
    <d v="2024-09-08T00:00:00"/>
    <n v="70"/>
  </r>
  <r>
    <s v="T03546"/>
    <d v="2023-10-17T00:00:00"/>
    <s v="C117"/>
    <s v="P015"/>
    <s v="S001"/>
    <n v="3"/>
    <n v="0.1"/>
    <s v="Credit Card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1"/>
    <d v="1987-09-07T00:00:00"/>
    <s v="Lauraborough"/>
    <d v="2022-12-18T00:00:00"/>
    <n v="38"/>
  </r>
  <r>
    <s v="T03547"/>
    <d v="2024-06-25T00:00:00"/>
    <s v="C028"/>
    <s v="P025"/>
    <s v="S002"/>
    <n v="2"/>
    <n v="0.1"/>
    <s v="Credit Card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x v="1"/>
    <d v="1960-02-10T00:00:00"/>
    <s v="New David"/>
    <d v="2022-12-16T00:00:00"/>
    <n v="66"/>
  </r>
  <r>
    <s v="T03548"/>
    <d v="2024-12-06T00:00:00"/>
    <s v="C108"/>
    <s v="P021"/>
    <s v="S004"/>
    <n v="5"/>
    <n v="0"/>
    <s v="Credit Card"/>
    <n v="1227.24"/>
    <n v="977.09"/>
    <s v="Groceries"/>
    <s v="Dairy"/>
    <n v="6136.2"/>
    <n v="4885.45"/>
    <n v="1250.75"/>
    <n v="0.20383136142889738"/>
    <n v="0"/>
    <n v="6136.2"/>
    <n v="1250.75"/>
    <x v="0"/>
    <d v="1960-11-21T00:00:00"/>
    <s v="Georgetown"/>
    <d v="2022-06-08T00:00:00"/>
    <n v="65"/>
  </r>
  <r>
    <s v="T03549"/>
    <d v="2024-09-30T00:00:00"/>
    <s v="C110"/>
    <s v="P002"/>
    <s v="S004"/>
    <n v="3"/>
    <n v="0"/>
    <s v="Cash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x v="1"/>
    <d v="1966-01-05T00:00:00"/>
    <s v="South Ianhaven"/>
    <d v="2022-12-31T00:00:00"/>
    <n v="60"/>
  </r>
  <r>
    <s v="T03550"/>
    <d v="2025-01-05T00:00:00"/>
    <s v="C159"/>
    <s v="P046"/>
    <s v="S003"/>
    <n v="2"/>
    <n v="0"/>
    <s v="Bank Transfer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0"/>
    <d v="1990-10-14T00:00:00"/>
    <s v="Joshuamouth"/>
    <d v="2022-01-26T00:00:00"/>
    <n v="35"/>
  </r>
  <r>
    <s v="T03551"/>
    <d v="2025-07-25T00:00:00"/>
    <s v="C198"/>
    <s v="P002"/>
    <s v="S001"/>
    <n v="1"/>
    <n v="0.1"/>
    <s v="Credit Card"/>
    <n v="818.76"/>
    <n v="527.62"/>
    <s v="Electronics"/>
    <s v="Television"/>
    <n v="818.76"/>
    <n v="527.62"/>
    <n v="291.14"/>
    <n v="0.35558649665347597"/>
    <n v="81.876000000000005"/>
    <n v="736.88400000000001"/>
    <n v="209.26400000000001"/>
    <x v="0"/>
    <d v="1986-01-23T00:00:00"/>
    <s v="Jessicaside"/>
    <d v="2022-12-10T00:00:00"/>
    <n v="40"/>
  </r>
  <r>
    <s v="T03552"/>
    <d v="2025-08-18T00:00:00"/>
    <s v="C117"/>
    <s v="P037"/>
    <s v="S004"/>
    <n v="5"/>
    <n v="0"/>
    <s v="Mobile Money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1"/>
    <d v="1987-09-07T00:00:00"/>
    <s v="Lauraborough"/>
    <d v="2022-12-18T00:00:00"/>
    <n v="38"/>
  </r>
  <r>
    <s v="T03553"/>
    <d v="2024-02-22T00:00:00"/>
    <s v="C144"/>
    <s v="P027"/>
    <s v="S001"/>
    <n v="5"/>
    <n v="0.05"/>
    <s v="Mobile Money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1"/>
    <d v="1963-09-02T00:00:00"/>
    <s v="North Lisa"/>
    <d v="2021-03-03T00:00:00"/>
    <n v="62"/>
  </r>
  <r>
    <s v="T03554"/>
    <d v="2023-11-18T00:00:00"/>
    <s v="C002"/>
    <s v="P022"/>
    <s v="S003"/>
    <n v="3"/>
    <n v="0.05"/>
    <s v="Credit Card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59-08-18T00:00:00"/>
    <s v="New Gabrielleport"/>
    <d v="2020-11-03T00:00:00"/>
    <n v="66"/>
  </r>
  <r>
    <s v="T03555"/>
    <d v="2024-10-12T00:00:00"/>
    <s v="C132"/>
    <s v="P017"/>
    <s v="S005"/>
    <n v="5"/>
    <n v="0.1"/>
    <s v="Mobile Money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x v="0"/>
    <d v="1958-12-24T00:00:00"/>
    <s v="Cisnerosville"/>
    <d v="2023-04-19T00:00:00"/>
    <n v="67"/>
  </r>
  <r>
    <s v="T03556"/>
    <d v="2025-02-23T00:00:00"/>
    <s v="C042"/>
    <s v="P029"/>
    <s v="S002"/>
    <n v="3"/>
    <n v="0.15"/>
    <s v="Mobile Money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1"/>
    <d v="2000-02-08T00:00:00"/>
    <s v="North Teresashire"/>
    <d v="2021-11-09T00:00:00"/>
    <n v="26"/>
  </r>
  <r>
    <s v="T03557"/>
    <d v="2024-02-04T00:00:00"/>
    <s v="C015"/>
    <s v="P013"/>
    <s v="S003"/>
    <n v="5"/>
    <n v="0.15"/>
    <s v="Mobile Money"/>
    <n v="1134.8"/>
    <n v="675.1"/>
    <s v="Fashion"/>
    <s v="Watches"/>
    <n v="5674"/>
    <n v="3375.5"/>
    <n v="2298.5"/>
    <n v="0.40509340853013748"/>
    <n v="851.1"/>
    <n v="4822.8999999999996"/>
    <n v="1447.3999999999996"/>
    <x v="0"/>
    <d v="1993-12-12T00:00:00"/>
    <s v="Quinnville"/>
    <d v="2022-11-27T00:00:00"/>
    <n v="32"/>
  </r>
  <r>
    <s v="T03558"/>
    <d v="2024-06-12T00:00:00"/>
    <s v="C138"/>
    <s v="P027"/>
    <s v="S004"/>
    <n v="3"/>
    <n v="0.1"/>
    <s v="Credit Card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1"/>
    <d v="1961-09-28T00:00:00"/>
    <s v="Melissaberg"/>
    <d v="2021-05-10T00:00:00"/>
    <n v="64"/>
  </r>
  <r>
    <s v="T03559"/>
    <d v="2024-05-13T00:00:00"/>
    <s v="C036"/>
    <s v="P003"/>
    <s v="S004"/>
    <n v="3"/>
    <n v="0.1"/>
    <s v="Bank Transfer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x v="0"/>
    <d v="1991-11-04T00:00:00"/>
    <s v="Ashleyview"/>
    <d v="2020-09-30T00:00:00"/>
    <n v="34"/>
  </r>
  <r>
    <s v="T03560"/>
    <d v="2024-01-29T00:00:00"/>
    <s v="C139"/>
    <s v="P013"/>
    <s v="S003"/>
    <n v="5"/>
    <n v="0.15"/>
    <s v="Bank Transfer"/>
    <n v="1134.8"/>
    <n v="675.1"/>
    <s v="Fashion"/>
    <s v="Watches"/>
    <n v="5674"/>
    <n v="3375.5"/>
    <n v="2298.5"/>
    <n v="0.40509340853013748"/>
    <n v="851.1"/>
    <n v="4822.8999999999996"/>
    <n v="1447.3999999999996"/>
    <x v="0"/>
    <d v="1960-03-21T00:00:00"/>
    <s v="Whiteside"/>
    <d v="2021-09-16T00:00:00"/>
    <n v="66"/>
  </r>
  <r>
    <s v="T03561"/>
    <d v="2024-08-10T00:00:00"/>
    <s v="C082"/>
    <s v="P030"/>
    <s v="S005"/>
    <n v="3"/>
    <n v="0.05"/>
    <s v="Credit Card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0"/>
    <d v="2003-05-11T00:00:00"/>
    <s v="Vasquezmouth"/>
    <d v="2024-06-29T00:00:00"/>
    <n v="23"/>
  </r>
  <r>
    <s v="T03562"/>
    <d v="2025-08-27T00:00:00"/>
    <s v="C078"/>
    <s v="P031"/>
    <s v="S005"/>
    <n v="1"/>
    <n v="0"/>
    <s v="Mobile Money"/>
    <n v="1095.72"/>
    <n v="822.2"/>
    <s v="Groceries"/>
    <s v="Snacks"/>
    <n v="1095.72"/>
    <n v="822.2"/>
    <n v="273.52"/>
    <n v="0.24962581681451462"/>
    <n v="0"/>
    <n v="1095.72"/>
    <n v="273.52"/>
    <x v="0"/>
    <d v="1988-09-25T00:00:00"/>
    <s v="Craigport"/>
    <d v="2025-01-14T00:00:00"/>
    <n v="37"/>
  </r>
  <r>
    <s v="T03563"/>
    <d v="2023-11-22T00:00:00"/>
    <s v="C086"/>
    <s v="P038"/>
    <s v="S001"/>
    <n v="2"/>
    <n v="0"/>
    <s v="Cash"/>
    <n v="366.93"/>
    <n v="285.23"/>
    <s v="Fashion"/>
    <s v="Footwear"/>
    <n v="733.86"/>
    <n v="570.46"/>
    <n v="163.39999999999998"/>
    <n v="0.22265827269506441"/>
    <n v="0"/>
    <n v="733.86"/>
    <n v="163.39999999999998"/>
    <x v="1"/>
    <d v="1975-09-26T00:00:00"/>
    <s v="Port Stephanie"/>
    <d v="2023-07-26T00:00:00"/>
    <n v="50"/>
  </r>
  <r>
    <s v="T03564"/>
    <d v="2025-04-18T00:00:00"/>
    <s v="C011"/>
    <s v="P031"/>
    <s v="S002"/>
    <n v="3"/>
    <n v="0.1"/>
    <s v="Credit Card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x v="0"/>
    <d v="1997-03-03T00:00:00"/>
    <s v="Leburgh"/>
    <d v="2023-05-12T00:00:00"/>
    <n v="29"/>
  </r>
  <r>
    <s v="T03565"/>
    <d v="2025-01-05T00:00:00"/>
    <s v="C151"/>
    <s v="P032"/>
    <s v="S002"/>
    <n v="1"/>
    <n v="0.05"/>
    <s v="Credit Card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0"/>
    <d v="2006-08-30T00:00:00"/>
    <s v="South Audrey"/>
    <d v="2022-01-26T00:00:00"/>
    <n v="19"/>
  </r>
  <r>
    <s v="T03566"/>
    <d v="2025-01-18T00:00:00"/>
    <s v="C165"/>
    <s v="P007"/>
    <s v="S001"/>
    <n v="3"/>
    <n v="0.1"/>
    <s v="Cash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x v="0"/>
    <d v="1972-12-26T00:00:00"/>
    <s v="West Tanner"/>
    <d v="2023-12-05T00:00:00"/>
    <n v="53"/>
  </r>
  <r>
    <s v="T03567"/>
    <d v="2024-12-02T00:00:00"/>
    <s v="C054"/>
    <s v="P034"/>
    <s v="S001"/>
    <n v="3"/>
    <n v="0.1"/>
    <s v="Mobile Money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1"/>
    <d v="2002-11-10T00:00:00"/>
    <s v="New Kathleentown"/>
    <d v="2021-03-19T00:00:00"/>
    <n v="23"/>
  </r>
  <r>
    <s v="T03568"/>
    <d v="2025-05-19T00:00:00"/>
    <s v="C009"/>
    <s v="P015"/>
    <s v="S005"/>
    <n v="2"/>
    <n v="0.15"/>
    <s v="Credit Card"/>
    <n v="270.45"/>
    <n v="187.6"/>
    <s v="Fashion"/>
    <s v="Bags"/>
    <n v="540.9"/>
    <n v="375.2"/>
    <n v="165.7"/>
    <n v="0.30634128304677388"/>
    <n v="81.134999999999991"/>
    <n v="459.76499999999999"/>
    <n v="84.564999999999998"/>
    <x v="1"/>
    <d v="2004-08-15T00:00:00"/>
    <s v="West Lisaville"/>
    <d v="2025-04-17T00:00:00"/>
    <n v="21"/>
  </r>
  <r>
    <s v="T03569"/>
    <d v="2025-08-07T00:00:00"/>
    <s v="C175"/>
    <s v="P018"/>
    <s v="S001"/>
    <n v="3"/>
    <n v="0.1"/>
    <s v="Bank Transfer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x v="0"/>
    <d v="1998-01-07T00:00:00"/>
    <s v="Davidtown"/>
    <d v="2021-02-25T00:00:00"/>
    <n v="28"/>
  </r>
  <r>
    <s v="T03570"/>
    <d v="2024-08-30T00:00:00"/>
    <s v="C134"/>
    <s v="P002"/>
    <s v="S005"/>
    <n v="5"/>
    <n v="0.15"/>
    <s v="Mobile Money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1"/>
    <d v="1985-01-29T00:00:00"/>
    <s v="Angelaland"/>
    <d v="2025-05-22T00:00:00"/>
    <n v="41"/>
  </r>
  <r>
    <s v="T03571"/>
    <d v="2025-01-01T00:00:00"/>
    <s v="C151"/>
    <s v="P040"/>
    <s v="S005"/>
    <n v="4"/>
    <n v="0.05"/>
    <s v="Mobile Money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0"/>
    <d v="2006-08-30T00:00:00"/>
    <s v="South Audrey"/>
    <d v="2022-01-26T00:00:00"/>
    <n v="19"/>
  </r>
  <r>
    <s v="T03572"/>
    <d v="2025-07-23T00:00:00"/>
    <s v="C177"/>
    <s v="P021"/>
    <s v="S002"/>
    <n v="4"/>
    <n v="0.15"/>
    <s v="Mobile Money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1"/>
    <d v="1985-01-05T00:00:00"/>
    <s v="South James"/>
    <d v="2022-01-23T00:00:00"/>
    <n v="41"/>
  </r>
  <r>
    <s v="T03573"/>
    <d v="2024-09-02T00:00:00"/>
    <s v="C185"/>
    <s v="P011"/>
    <s v="S003"/>
    <n v="4"/>
    <n v="0.05"/>
    <s v="Cash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1"/>
    <d v="1975-07-04T00:00:00"/>
    <s v="North Chaseborough"/>
    <d v="2024-10-06T00:00:00"/>
    <n v="50"/>
  </r>
  <r>
    <s v="T03574"/>
    <d v="2024-12-10T00:00:00"/>
    <s v="C034"/>
    <s v="P048"/>
    <s v="S003"/>
    <n v="5"/>
    <n v="0.05"/>
    <s v="Bank Transfer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1"/>
    <d v="1964-12-19T00:00:00"/>
    <s v="East Mary"/>
    <d v="2025-01-13T00:00:00"/>
    <n v="61"/>
  </r>
  <r>
    <s v="T03575"/>
    <d v="2025-03-21T00:00:00"/>
    <s v="C074"/>
    <s v="P002"/>
    <s v="S002"/>
    <n v="1"/>
    <n v="0.05"/>
    <s v="Credit Card"/>
    <n v="818.76"/>
    <n v="527.62"/>
    <s v="Electronics"/>
    <s v="Television"/>
    <n v="818.76"/>
    <n v="527.62"/>
    <n v="291.14"/>
    <n v="0.35558649665347597"/>
    <n v="40.938000000000002"/>
    <n v="777.822"/>
    <n v="250.202"/>
    <x v="1"/>
    <d v="1959-05-31T00:00:00"/>
    <s v="Port Michaelstad"/>
    <d v="2023-02-09T00:00:00"/>
    <n v="67"/>
  </r>
  <r>
    <s v="T03576"/>
    <d v="2024-06-01T00:00:00"/>
    <s v="C182"/>
    <s v="P023"/>
    <s v="S005"/>
    <n v="1"/>
    <n v="0.05"/>
    <s v="Credit Card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2004-07-25T00:00:00"/>
    <s v="East Rodney"/>
    <d v="2021-04-16T00:00:00"/>
    <n v="21"/>
  </r>
  <r>
    <s v="T03577"/>
    <d v="2024-01-26T00:00:00"/>
    <s v="C017"/>
    <s v="P028"/>
    <s v="S002"/>
    <n v="2"/>
    <n v="0.05"/>
    <s v="Cash"/>
    <n v="673.78"/>
    <n v="363.33"/>
    <s v="Electronics"/>
    <s v="Smartphone"/>
    <n v="1347.56"/>
    <n v="726.66"/>
    <n v="620.9"/>
    <n v="0.46075870462168661"/>
    <n v="67.378"/>
    <n v="1280.182"/>
    <n v="553.52200000000005"/>
    <x v="1"/>
    <d v="1982-03-11T00:00:00"/>
    <s v="Peterside"/>
    <d v="2024-09-25T00:00:00"/>
    <n v="44"/>
  </r>
  <r>
    <s v="T03578"/>
    <d v="2024-02-22T00:00:00"/>
    <s v="C161"/>
    <s v="P041"/>
    <s v="S003"/>
    <n v="5"/>
    <n v="0"/>
    <s v="Cash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0"/>
    <d v="1963-01-19T00:00:00"/>
    <s v="Shannontown"/>
    <d v="2023-01-31T00:00:00"/>
    <n v="63"/>
  </r>
  <r>
    <s v="T03579"/>
    <d v="2023-09-22T00:00:00"/>
    <s v="C097"/>
    <s v="P034"/>
    <s v="S001"/>
    <n v="1"/>
    <n v="0.05"/>
    <s v="Mobile Money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0"/>
    <d v="1994-08-14T00:00:00"/>
    <s v="Wardfort"/>
    <d v="2025-06-14T00:00:00"/>
    <n v="31"/>
  </r>
  <r>
    <s v="T03580"/>
    <d v="2024-08-08T00:00:00"/>
    <s v="C068"/>
    <s v="P012"/>
    <s v="S004"/>
    <n v="2"/>
    <n v="0.05"/>
    <s v="Mobile Money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x v="1"/>
    <d v="1981-06-09T00:00:00"/>
    <s v="New Julia"/>
    <d v="2024-06-13T00:00:00"/>
    <n v="45"/>
  </r>
  <r>
    <s v="T03581"/>
    <d v="2024-03-27T00:00:00"/>
    <s v="C089"/>
    <s v="P048"/>
    <s v="S001"/>
    <n v="5"/>
    <n v="0.05"/>
    <s v="Mobile Money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1"/>
    <d v="1969-07-12T00:00:00"/>
    <s v="Geoffreystad"/>
    <d v="2022-11-25T00:00:00"/>
    <n v="56"/>
  </r>
  <r>
    <s v="T03582"/>
    <d v="2024-08-22T00:00:00"/>
    <s v="C104"/>
    <s v="P012"/>
    <s v="S005"/>
    <n v="1"/>
    <n v="0.15"/>
    <s v="Credit Card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x v="0"/>
    <d v="1965-03-20T00:00:00"/>
    <s v="West Ann"/>
    <d v="2024-01-17T00:00:00"/>
    <n v="61"/>
  </r>
  <r>
    <s v="T03583"/>
    <d v="2024-01-11T00:00:00"/>
    <s v="C047"/>
    <s v="P010"/>
    <s v="S003"/>
    <n v="4"/>
    <n v="0.15"/>
    <s v="Bank Transfer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1"/>
    <d v="2006-07-03T00:00:00"/>
    <s v="Port Jessica"/>
    <d v="2025-02-25T00:00:00"/>
    <n v="19"/>
  </r>
  <r>
    <s v="T03584"/>
    <d v="2024-02-19T00:00:00"/>
    <s v="C067"/>
    <s v="P022"/>
    <s v="S003"/>
    <n v="5"/>
    <n v="0.1"/>
    <s v="Mobile Money"/>
    <n v="25.57"/>
    <n v="19.05"/>
    <s v="Groceries"/>
    <s v="Vegetables"/>
    <n v="127.85"/>
    <n v="95.25"/>
    <n v="32.599999999999994"/>
    <n v="0.25498631208447398"/>
    <n v="12.785"/>
    <n v="115.065"/>
    <n v="19.814999999999998"/>
    <x v="0"/>
    <d v="1973-09-07T00:00:00"/>
    <s v="Davisfurt"/>
    <d v="2021-03-11T00:00:00"/>
    <n v="52"/>
  </r>
  <r>
    <s v="T03585"/>
    <d v="2024-07-28T00:00:00"/>
    <s v="C035"/>
    <s v="P007"/>
    <s v="S004"/>
    <n v="2"/>
    <n v="0"/>
    <s v="Bank Transfer"/>
    <n v="1474.12"/>
    <n v="764.02"/>
    <s v="Electronics"/>
    <s v="Camera"/>
    <n v="2948.24"/>
    <n v="1528.04"/>
    <n v="1420.1999999999998"/>
    <n v="0.48171112256804055"/>
    <n v="0"/>
    <n v="2948.24"/>
    <n v="1420.1999999999998"/>
    <x v="1"/>
    <d v="1991-04-19T00:00:00"/>
    <s v="North George"/>
    <d v="2023-03-22T00:00:00"/>
    <n v="35"/>
  </r>
  <r>
    <s v="T03586"/>
    <d v="2025-01-05T00:00:00"/>
    <s v="C037"/>
    <s v="P009"/>
    <s v="S005"/>
    <n v="1"/>
    <n v="0.15"/>
    <s v="Mobile Money"/>
    <n v="123.19"/>
    <n v="80.36"/>
    <s v="Groceries"/>
    <s v="Snacks"/>
    <n v="123.19"/>
    <n v="80.36"/>
    <n v="42.83"/>
    <n v="0.34767432421462779"/>
    <n v="18.4785"/>
    <n v="104.7115"/>
    <n v="24.351500000000001"/>
    <x v="1"/>
    <d v="1982-08-30T00:00:00"/>
    <s v="West Melissahaven"/>
    <d v="2024-01-31T00:00:00"/>
    <n v="43"/>
  </r>
  <r>
    <s v="T03587"/>
    <d v="2024-06-25T00:00:00"/>
    <s v="C169"/>
    <s v="P022"/>
    <s v="S005"/>
    <n v="2"/>
    <n v="0"/>
    <s v="Mobile Money"/>
    <n v="25.57"/>
    <n v="19.05"/>
    <s v="Groceries"/>
    <s v="Vegetables"/>
    <n v="51.14"/>
    <n v="38.1"/>
    <n v="13.04"/>
    <n v="0.25498631208447398"/>
    <n v="0"/>
    <n v="51.14"/>
    <n v="13.04"/>
    <x v="0"/>
    <d v="1967-06-15T00:00:00"/>
    <s v="Christopherburgh"/>
    <d v="2021-12-23T00:00:00"/>
    <n v="59"/>
  </r>
  <r>
    <s v="T03588"/>
    <d v="2024-05-03T00:00:00"/>
    <s v="C014"/>
    <s v="P020"/>
    <s v="S005"/>
    <n v="2"/>
    <n v="0.15"/>
    <s v="Cash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0"/>
    <d v="1974-06-25T00:00:00"/>
    <s v="East Samantha"/>
    <d v="2021-11-09T00:00:00"/>
    <n v="51"/>
  </r>
  <r>
    <s v="T03589"/>
    <d v="2023-10-11T00:00:00"/>
    <s v="C166"/>
    <s v="P011"/>
    <s v="S004"/>
    <n v="2"/>
    <n v="0"/>
    <s v="Mobile Money"/>
    <n v="248.57"/>
    <n v="190.67"/>
    <s v="Electronics"/>
    <s v="Headphones"/>
    <n v="497.14"/>
    <n v="381.34"/>
    <n v="115.80000000000001"/>
    <n v="0.2329323731745585"/>
    <n v="0"/>
    <n v="497.14"/>
    <n v="115.80000000000001"/>
    <x v="1"/>
    <d v="2001-05-13T00:00:00"/>
    <s v="South Markbury"/>
    <d v="2023-07-10T00:00:00"/>
    <n v="25"/>
  </r>
  <r>
    <s v="T03590"/>
    <d v="2023-09-20T00:00:00"/>
    <s v="C176"/>
    <s v="P016"/>
    <s v="S002"/>
    <n v="2"/>
    <n v="0.15"/>
    <s v="Credit Card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0"/>
    <d v="1979-10-07T00:00:00"/>
    <s v="West Amymouth"/>
    <d v="2021-07-22T00:00:00"/>
    <n v="46"/>
  </r>
  <r>
    <s v="T03591"/>
    <d v="2025-02-07T00:00:00"/>
    <s v="C145"/>
    <s v="P013"/>
    <s v="S005"/>
    <n v="2"/>
    <n v="0"/>
    <s v="Bank Transfer"/>
    <n v="1134.8"/>
    <n v="675.1"/>
    <s v="Fashion"/>
    <s v="Watches"/>
    <n v="2269.6"/>
    <n v="1350.2"/>
    <n v="919.39999999999986"/>
    <n v="0.40509340853013742"/>
    <n v="0"/>
    <n v="2269.6"/>
    <n v="919.39999999999986"/>
    <x v="1"/>
    <d v="1959-11-07T00:00:00"/>
    <s v="Carlsonborough"/>
    <d v="2021-08-19T00:00:00"/>
    <n v="66"/>
  </r>
  <r>
    <s v="T03592"/>
    <d v="2025-04-01T00:00:00"/>
    <s v="C047"/>
    <s v="P023"/>
    <s v="S002"/>
    <n v="2"/>
    <n v="0.05"/>
    <s v="Mobile Money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x v="1"/>
    <d v="2006-07-03T00:00:00"/>
    <s v="Port Jessica"/>
    <d v="2025-02-25T00:00:00"/>
    <n v="19"/>
  </r>
  <r>
    <s v="T03593"/>
    <d v="2024-11-15T00:00:00"/>
    <s v="C044"/>
    <s v="P048"/>
    <s v="S001"/>
    <n v="4"/>
    <n v="0.1"/>
    <s v="Cash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x v="0"/>
    <d v="1961-02-14T00:00:00"/>
    <s v="Bryanside"/>
    <d v="2024-12-27T00:00:00"/>
    <n v="65"/>
  </r>
  <r>
    <s v="T03594"/>
    <d v="2025-06-29T00:00:00"/>
    <s v="C164"/>
    <s v="P019"/>
    <s v="S003"/>
    <n v="2"/>
    <n v="0.05"/>
    <s v="Credit Card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68-07-28T00:00:00"/>
    <s v="North Rodney"/>
    <d v="2020-12-21T00:00:00"/>
    <n v="57"/>
  </r>
  <r>
    <s v="T03595"/>
    <d v="2025-04-25T00:00:00"/>
    <s v="C043"/>
    <s v="P024"/>
    <s v="S003"/>
    <n v="3"/>
    <n v="0.05"/>
    <s v="Credit Card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x v="0"/>
    <d v="1988-09-14T00:00:00"/>
    <s v="North Jonathonhaven"/>
    <d v="2023-10-14T00:00:00"/>
    <n v="37"/>
  </r>
  <r>
    <s v="T03596"/>
    <d v="2025-08-18T00:00:00"/>
    <s v="C082"/>
    <s v="P039"/>
    <s v="S005"/>
    <n v="3"/>
    <n v="0.1"/>
    <s v="Mobile Money"/>
    <n v="540.94000000000005"/>
    <n v="398.25"/>
    <s v="Fashion"/>
    <s v="Clothing"/>
    <n v="1622.8200000000002"/>
    <n v="1194.75"/>
    <n v="428.07000000000016"/>
    <n v="0.26378156542315234"/>
    <n v="162.28200000000004"/>
    <n v="1460.538"/>
    <n v="265.78800000000001"/>
    <x v="0"/>
    <d v="2003-05-11T00:00:00"/>
    <s v="Vasquezmouth"/>
    <d v="2024-06-29T00:00:00"/>
    <n v="23"/>
  </r>
  <r>
    <s v="T03597"/>
    <d v="2024-02-03T00:00:00"/>
    <s v="C032"/>
    <s v="P033"/>
    <s v="S004"/>
    <n v="4"/>
    <n v="0.15"/>
    <s v="Credit Card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0"/>
    <d v="1992-11-09T00:00:00"/>
    <s v="East Shelby"/>
    <d v="2021-01-12T00:00:00"/>
    <n v="33"/>
  </r>
  <r>
    <s v="T03598"/>
    <d v="2024-09-12T00:00:00"/>
    <s v="C042"/>
    <s v="P045"/>
    <s v="S004"/>
    <n v="3"/>
    <n v="0.05"/>
    <s v="Cash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x v="1"/>
    <d v="2000-02-08T00:00:00"/>
    <s v="North Teresashire"/>
    <d v="2021-11-09T00:00:00"/>
    <n v="26"/>
  </r>
  <r>
    <s v="T03599"/>
    <d v="2025-04-09T00:00:00"/>
    <s v="C147"/>
    <s v="P006"/>
    <s v="S003"/>
    <n v="3"/>
    <n v="0.1"/>
    <s v="Mobile Money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1"/>
    <d v="1967-02-03T00:00:00"/>
    <s v="New Jason"/>
    <d v="2023-05-20T00:00:00"/>
    <n v="59"/>
  </r>
  <r>
    <s v="T03600"/>
    <d v="2024-03-12T00:00:00"/>
    <s v="C157"/>
    <s v="P002"/>
    <s v="S001"/>
    <n v="2"/>
    <n v="0.15"/>
    <s v="Mobile Money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1965-12-16T00:00:00"/>
    <s v="Port Patriciaburgh"/>
    <d v="2022-12-22T00:00:00"/>
    <n v="60"/>
  </r>
  <r>
    <s v="T03601"/>
    <d v="2024-06-10T00:00:00"/>
    <s v="C001"/>
    <s v="P029"/>
    <s v="S002"/>
    <n v="5"/>
    <n v="0.05"/>
    <s v="Mobile Money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0"/>
    <d v="1996-09-11T00:00:00"/>
    <s v="Osborneport"/>
    <d v="2022-09-25T00:00:00"/>
    <n v="29"/>
  </r>
  <r>
    <s v="T03602"/>
    <d v="2025-02-23T00:00:00"/>
    <s v="C018"/>
    <s v="P006"/>
    <s v="S002"/>
    <n v="1"/>
    <n v="0.1"/>
    <s v="Credit Card"/>
    <n v="318.05"/>
    <n v="187.34"/>
    <s v="Groceries"/>
    <s v="Fruits"/>
    <n v="318.05"/>
    <n v="187.34"/>
    <n v="130.71"/>
    <n v="0.41097311743436565"/>
    <n v="31.805000000000003"/>
    <n v="286.245"/>
    <n v="98.905000000000001"/>
    <x v="0"/>
    <d v="1994-08-19T00:00:00"/>
    <s v="East William"/>
    <d v="2024-11-12T00:00:00"/>
    <n v="31"/>
  </r>
  <r>
    <s v="T03603"/>
    <d v="2024-07-07T00:00:00"/>
    <s v="C171"/>
    <s v="P022"/>
    <s v="S005"/>
    <n v="4"/>
    <n v="0.15"/>
    <s v="Cash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93-03-15T00:00:00"/>
    <s v="Robertsborough"/>
    <d v="2025-07-28T00:00:00"/>
    <n v="33"/>
  </r>
  <r>
    <s v="T03604"/>
    <d v="2025-05-11T00:00:00"/>
    <s v="C055"/>
    <s v="P034"/>
    <s v="S004"/>
    <n v="3"/>
    <n v="0.05"/>
    <s v="Credit Card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0"/>
    <d v="1976-07-09T00:00:00"/>
    <s v="Andersonville"/>
    <d v="2021-02-05T00:00:00"/>
    <n v="49"/>
  </r>
  <r>
    <s v="T03605"/>
    <d v="2025-06-15T00:00:00"/>
    <s v="C034"/>
    <s v="P021"/>
    <s v="S002"/>
    <n v="1"/>
    <n v="0"/>
    <s v="Credit Card"/>
    <n v="1227.24"/>
    <n v="977.09"/>
    <s v="Groceries"/>
    <s v="Dairy"/>
    <n v="1227.24"/>
    <n v="977.09"/>
    <n v="250.14999999999998"/>
    <n v="0.20383136142889735"/>
    <n v="0"/>
    <n v="1227.24"/>
    <n v="250.14999999999998"/>
    <x v="1"/>
    <d v="1964-12-19T00:00:00"/>
    <s v="East Mary"/>
    <d v="2025-01-13T00:00:00"/>
    <n v="61"/>
  </r>
  <r>
    <s v="T03606"/>
    <d v="2025-02-10T00:00:00"/>
    <s v="C094"/>
    <s v="P024"/>
    <s v="S004"/>
    <n v="1"/>
    <n v="0.05"/>
    <s v="Credit Card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x v="0"/>
    <d v="1962-10-18T00:00:00"/>
    <s v="Seanland"/>
    <d v="2025-08-07T00:00:00"/>
    <n v="63"/>
  </r>
  <r>
    <s v="T03607"/>
    <d v="2025-04-03T00:00:00"/>
    <s v="C010"/>
    <s v="P047"/>
    <s v="S001"/>
    <n v="3"/>
    <n v="0.15"/>
    <s v="Mobile Money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0"/>
    <d v="1976-12-12T00:00:00"/>
    <s v="West Carol"/>
    <d v="2025-07-23T00:00:00"/>
    <n v="49"/>
  </r>
  <r>
    <s v="T03608"/>
    <d v="2025-04-24T00:00:00"/>
    <s v="C133"/>
    <s v="P031"/>
    <s v="S005"/>
    <n v="5"/>
    <n v="0.15"/>
    <s v="Bank Transfer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0"/>
    <d v="1962-04-14T00:00:00"/>
    <s v="East Melissashire"/>
    <d v="2025-06-23T00:00:00"/>
    <n v="64"/>
  </r>
  <r>
    <s v="T03609"/>
    <d v="2023-11-29T00:00:00"/>
    <s v="C176"/>
    <s v="P014"/>
    <s v="S002"/>
    <n v="3"/>
    <n v="0.1"/>
    <s v="Credit Card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x v="0"/>
    <d v="1979-10-07T00:00:00"/>
    <s v="West Amymouth"/>
    <d v="2021-07-22T00:00:00"/>
    <n v="46"/>
  </r>
  <r>
    <s v="T03610"/>
    <d v="2023-12-05T00:00:00"/>
    <s v="C061"/>
    <s v="P011"/>
    <s v="S005"/>
    <n v="4"/>
    <n v="0"/>
    <s v="Cash"/>
    <n v="248.57"/>
    <n v="190.67"/>
    <s v="Electronics"/>
    <s v="Headphones"/>
    <n v="994.28"/>
    <n v="762.68"/>
    <n v="231.60000000000002"/>
    <n v="0.2329323731745585"/>
    <n v="0"/>
    <n v="994.28"/>
    <n v="231.60000000000002"/>
    <x v="0"/>
    <d v="1968-10-21T00:00:00"/>
    <s v="North Michellemouth"/>
    <d v="2021-02-01T00:00:00"/>
    <n v="57"/>
  </r>
  <r>
    <s v="T03611"/>
    <d v="2024-04-11T00:00:00"/>
    <s v="C052"/>
    <s v="P035"/>
    <s v="S001"/>
    <n v="3"/>
    <n v="0.1"/>
    <s v="Credit Card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91-09-11T00:00:00"/>
    <s v="Walkerfurt"/>
    <d v="2024-04-25T00:00:00"/>
    <n v="34"/>
  </r>
  <r>
    <s v="T03612"/>
    <d v="2024-11-21T00:00:00"/>
    <s v="C100"/>
    <s v="P014"/>
    <s v="S001"/>
    <n v="5"/>
    <n v="0.1"/>
    <s v="Cash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1"/>
    <d v="1954-09-28T00:00:00"/>
    <s v="North Jason"/>
    <d v="2024-11-06T00:00:00"/>
    <n v="71"/>
  </r>
  <r>
    <s v="T03613"/>
    <d v="2023-11-09T00:00:00"/>
    <s v="C118"/>
    <s v="P012"/>
    <s v="S001"/>
    <n v="3"/>
    <n v="0.05"/>
    <s v="Credit Card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75-08-27T00:00:00"/>
    <s v="Port William"/>
    <d v="2025-07-12T00:00:00"/>
    <n v="50"/>
  </r>
  <r>
    <s v="T03614"/>
    <d v="2025-08-12T00:00:00"/>
    <s v="C187"/>
    <s v="P020"/>
    <s v="S005"/>
    <n v="1"/>
    <n v="0"/>
    <s v="Credit Card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1989-01-14T00:00:00"/>
    <s v="Gomeztown"/>
    <d v="2023-11-01T00:00:00"/>
    <n v="37"/>
  </r>
  <r>
    <s v="T03615"/>
    <d v="2023-10-01T00:00:00"/>
    <s v="C165"/>
    <s v="P026"/>
    <s v="S005"/>
    <n v="2"/>
    <n v="0.1"/>
    <s v="Cash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x v="0"/>
    <d v="1972-12-26T00:00:00"/>
    <s v="West Tanner"/>
    <d v="2023-12-05T00:00:00"/>
    <n v="53"/>
  </r>
  <r>
    <s v="T03616"/>
    <d v="2024-10-05T00:00:00"/>
    <s v="C024"/>
    <s v="P041"/>
    <s v="S003"/>
    <n v="2"/>
    <n v="0.15"/>
    <s v="Bank Transfer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1"/>
    <d v="1961-11-25T00:00:00"/>
    <s v="North April"/>
    <d v="2023-04-20T00:00:00"/>
    <n v="64"/>
  </r>
  <r>
    <s v="T03617"/>
    <d v="2024-10-02T00:00:00"/>
    <s v="C168"/>
    <s v="P048"/>
    <s v="S005"/>
    <n v="2"/>
    <n v="0"/>
    <s v="Credit Card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x v="0"/>
    <d v="1969-07-30T00:00:00"/>
    <s v="Lake Steventown"/>
    <d v="2022-10-01T00:00:00"/>
    <n v="56"/>
  </r>
  <r>
    <s v="T03618"/>
    <d v="2024-04-29T00:00:00"/>
    <s v="C002"/>
    <s v="P016"/>
    <s v="S005"/>
    <n v="4"/>
    <n v="0.15"/>
    <s v="Cash"/>
    <n v="1858.75"/>
    <n v="1451.16"/>
    <s v="Fashion"/>
    <s v="Accessories"/>
    <n v="7435"/>
    <n v="5804.64"/>
    <n v="1630.3599999999997"/>
    <n v="0.21928177538668456"/>
    <n v="1115.25"/>
    <n v="6319.75"/>
    <n v="515.10999999999967"/>
    <x v="0"/>
    <d v="1959-08-18T00:00:00"/>
    <s v="New Gabrielleport"/>
    <d v="2020-11-03T00:00:00"/>
    <n v="66"/>
  </r>
  <r>
    <s v="T03619"/>
    <d v="2024-06-10T00:00:00"/>
    <s v="C054"/>
    <s v="P001"/>
    <s v="S005"/>
    <n v="4"/>
    <n v="0"/>
    <s v="Cash"/>
    <n v="1673.69"/>
    <n v="1323.38"/>
    <s v="Electronics"/>
    <s v="Camera"/>
    <n v="6694.76"/>
    <n v="5293.52"/>
    <n v="1401.2399999999998"/>
    <n v="0.20930399297360916"/>
    <n v="0"/>
    <n v="6694.76"/>
    <n v="1401.2399999999998"/>
    <x v="1"/>
    <d v="2002-11-10T00:00:00"/>
    <s v="New Kathleentown"/>
    <d v="2021-03-19T00:00:00"/>
    <n v="23"/>
  </r>
  <r>
    <s v="T03620"/>
    <d v="2024-02-09T00:00:00"/>
    <s v="C038"/>
    <s v="P044"/>
    <s v="S004"/>
    <n v="1"/>
    <n v="0.05"/>
    <s v="Credit Card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0"/>
    <d v="1974-04-19T00:00:00"/>
    <s v="Wilsonbury"/>
    <d v="2021-05-10T00:00:00"/>
    <n v="52"/>
  </r>
  <r>
    <s v="T03621"/>
    <d v="2024-08-29T00:00:00"/>
    <s v="C030"/>
    <s v="P008"/>
    <s v="S002"/>
    <n v="2"/>
    <n v="0"/>
    <s v="Mobile Money"/>
    <n v="109.78"/>
    <n v="70.59"/>
    <s v="Fashion"/>
    <s v="Footwear"/>
    <n v="219.56"/>
    <n v="141.18"/>
    <n v="78.38"/>
    <n v="0.3569867006740754"/>
    <n v="0"/>
    <n v="219.56"/>
    <n v="78.38"/>
    <x v="0"/>
    <d v="2002-06-10T00:00:00"/>
    <s v="Thomashaven"/>
    <d v="2022-08-27T00:00:00"/>
    <n v="24"/>
  </r>
  <r>
    <s v="T03622"/>
    <d v="2024-11-03T00:00:00"/>
    <s v="C105"/>
    <s v="P049"/>
    <s v="S004"/>
    <n v="2"/>
    <n v="0"/>
    <s v="Cash"/>
    <n v="388.26"/>
    <n v="199.3"/>
    <s v="Fashion"/>
    <s v="Watches"/>
    <n v="776.52"/>
    <n v="398.6"/>
    <n v="377.91999999999996"/>
    <n v="0.48668418070365216"/>
    <n v="0"/>
    <n v="776.52"/>
    <n v="377.91999999999996"/>
    <x v="0"/>
    <d v="1969-12-29T00:00:00"/>
    <s v="Morrisborough"/>
    <d v="2023-07-06T00:00:00"/>
    <n v="56"/>
  </r>
  <r>
    <s v="T03623"/>
    <d v="2025-05-13T00:00:00"/>
    <s v="C156"/>
    <s v="P020"/>
    <s v="S001"/>
    <n v="1"/>
    <n v="0"/>
    <s v="Mobile Money"/>
    <n v="323.92"/>
    <n v="242.98"/>
    <s v="Fashion"/>
    <s v="Accessories"/>
    <n v="323.92"/>
    <n v="242.98"/>
    <n v="80.940000000000026"/>
    <n v="0.24987651271918998"/>
    <n v="0"/>
    <n v="323.92"/>
    <n v="80.940000000000026"/>
    <x v="0"/>
    <d v="1956-11-28T00:00:00"/>
    <s v="Lisatown"/>
    <d v="2024-01-04T00:00:00"/>
    <n v="69"/>
  </r>
  <r>
    <s v="T03624"/>
    <d v="2024-05-26T00:00:00"/>
    <s v="C104"/>
    <s v="P026"/>
    <s v="S001"/>
    <n v="2"/>
    <n v="0.05"/>
    <s v="Cash"/>
    <n v="1015.76"/>
    <n v="584.4"/>
    <s v="Groceries"/>
    <s v="Dairy"/>
    <n v="2031.52"/>
    <n v="1168.8"/>
    <n v="862.72"/>
    <n v="0.42466724423092073"/>
    <n v="101.57600000000001"/>
    <n v="1929.944"/>
    <n v="761.14400000000001"/>
    <x v="0"/>
    <d v="1965-03-20T00:00:00"/>
    <s v="West Ann"/>
    <d v="2024-01-17T00:00:00"/>
    <n v="61"/>
  </r>
  <r>
    <s v="T03625"/>
    <d v="2024-05-26T00:00:00"/>
    <s v="C031"/>
    <s v="P015"/>
    <s v="S005"/>
    <n v="1"/>
    <n v="0.15"/>
    <s v="Credit Card"/>
    <n v="270.45"/>
    <n v="187.6"/>
    <s v="Fashion"/>
    <s v="Bags"/>
    <n v="270.45"/>
    <n v="187.6"/>
    <n v="82.85"/>
    <n v="0.30634128304677388"/>
    <n v="40.567499999999995"/>
    <n v="229.88249999999999"/>
    <n v="42.282499999999999"/>
    <x v="1"/>
    <d v="2003-03-14T00:00:00"/>
    <s v="East Carrieberg"/>
    <d v="2025-08-26T00:00:00"/>
    <n v="23"/>
  </r>
  <r>
    <s v="T03626"/>
    <d v="2024-06-13T00:00:00"/>
    <s v="C186"/>
    <s v="P001"/>
    <s v="S003"/>
    <n v="5"/>
    <n v="0.15"/>
    <s v="Credit Card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1"/>
    <d v="1960-05-05T00:00:00"/>
    <s v="West Wandaland"/>
    <d v="2024-02-07T00:00:00"/>
    <n v="66"/>
  </r>
  <r>
    <s v="T03627"/>
    <d v="2025-07-27T00:00:00"/>
    <s v="C051"/>
    <s v="P023"/>
    <s v="S005"/>
    <n v="2"/>
    <n v="0"/>
    <s v="Bank Transfer"/>
    <n v="1878.47"/>
    <n v="1014.91"/>
    <s v="Fashion"/>
    <s v="Footwear"/>
    <n v="3756.94"/>
    <n v="2029.82"/>
    <n v="1727.1200000000001"/>
    <n v="0.45971455493034225"/>
    <n v="0"/>
    <n v="3756.94"/>
    <n v="1727.1200000000001"/>
    <x v="1"/>
    <d v="2004-12-19T00:00:00"/>
    <s v="Boyerstad"/>
    <d v="2024-02-25T00:00:00"/>
    <n v="21"/>
  </r>
  <r>
    <s v="T03628"/>
    <d v="2024-09-19T00:00:00"/>
    <s v="C147"/>
    <s v="P007"/>
    <s v="S002"/>
    <n v="4"/>
    <n v="0.15"/>
    <s v="Bank Transfer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1"/>
    <d v="1967-02-03T00:00:00"/>
    <s v="New Jason"/>
    <d v="2023-05-20T00:00:00"/>
    <n v="59"/>
  </r>
  <r>
    <s v="T03629"/>
    <d v="2024-03-07T00:00:00"/>
    <s v="C054"/>
    <s v="P047"/>
    <s v="S005"/>
    <n v="1"/>
    <n v="0.05"/>
    <s v="Mobile Money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1"/>
    <d v="2002-11-10T00:00:00"/>
    <s v="New Kathleentown"/>
    <d v="2021-03-19T00:00:00"/>
    <n v="23"/>
  </r>
  <r>
    <s v="T03630"/>
    <d v="2024-12-25T00:00:00"/>
    <s v="C167"/>
    <s v="P017"/>
    <s v="S003"/>
    <n v="5"/>
    <n v="0"/>
    <s v="Credit Card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1"/>
    <d v="1989-12-06T00:00:00"/>
    <s v="Wilsonland"/>
    <d v="2022-05-28T00:00:00"/>
    <n v="36"/>
  </r>
  <r>
    <s v="T03631"/>
    <d v="2024-07-17T00:00:00"/>
    <s v="C196"/>
    <s v="P022"/>
    <s v="S003"/>
    <n v="2"/>
    <n v="0"/>
    <s v="Cash"/>
    <n v="25.57"/>
    <n v="19.05"/>
    <s v="Groceries"/>
    <s v="Vegetables"/>
    <n v="51.14"/>
    <n v="38.1"/>
    <n v="13.04"/>
    <n v="0.25498631208447398"/>
    <n v="0"/>
    <n v="51.14"/>
    <n v="13.04"/>
    <x v="1"/>
    <d v="1964-04-24T00:00:00"/>
    <s v="Woodbury"/>
    <d v="2025-02-19T00:00:00"/>
    <n v="62"/>
  </r>
  <r>
    <s v="T03632"/>
    <d v="2025-02-21T00:00:00"/>
    <s v="C073"/>
    <s v="P030"/>
    <s v="S001"/>
    <n v="5"/>
    <n v="0.15"/>
    <s v="Credit Card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1"/>
    <d v="1964-12-04T00:00:00"/>
    <s v="Port Angelabury"/>
    <d v="2022-02-09T00:00:00"/>
    <n v="61"/>
  </r>
  <r>
    <s v="T03633"/>
    <d v="2023-10-28T00:00:00"/>
    <s v="C087"/>
    <s v="P020"/>
    <s v="S001"/>
    <n v="5"/>
    <n v="0.1"/>
    <s v="Credit Card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1"/>
    <d v="1975-06-22T00:00:00"/>
    <s v="Berrymouth"/>
    <d v="2025-07-02T00:00:00"/>
    <n v="51"/>
  </r>
  <r>
    <s v="T03634"/>
    <d v="2025-06-30T00:00:00"/>
    <s v="C039"/>
    <s v="P018"/>
    <s v="S005"/>
    <n v="3"/>
    <n v="0.15"/>
    <s v="Credit Card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1"/>
    <d v="1996-11-02T00:00:00"/>
    <s v="Port Sandra"/>
    <d v="2022-10-17T00:00:00"/>
    <n v="29"/>
  </r>
  <r>
    <s v="T03635"/>
    <d v="2024-11-21T00:00:00"/>
    <s v="C005"/>
    <s v="P018"/>
    <s v="S005"/>
    <n v="2"/>
    <n v="0.1"/>
    <s v="Bank Transfer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x v="0"/>
    <d v="1992-06-18T00:00:00"/>
    <s v="Port Kimberly"/>
    <d v="2022-02-24T00:00:00"/>
    <n v="34"/>
  </r>
  <r>
    <s v="T03636"/>
    <d v="2025-01-19T00:00:00"/>
    <s v="C185"/>
    <s v="P013"/>
    <s v="S004"/>
    <n v="1"/>
    <n v="0"/>
    <s v="Credit Card"/>
    <n v="1134.8"/>
    <n v="675.1"/>
    <s v="Fashion"/>
    <s v="Watches"/>
    <n v="1134.8"/>
    <n v="675.1"/>
    <n v="459.69999999999993"/>
    <n v="0.40509340853013742"/>
    <n v="0"/>
    <n v="1134.8"/>
    <n v="459.69999999999993"/>
    <x v="1"/>
    <d v="1975-07-04T00:00:00"/>
    <s v="North Chaseborough"/>
    <d v="2024-10-06T00:00:00"/>
    <n v="50"/>
  </r>
  <r>
    <s v="T03637"/>
    <d v="2024-07-09T00:00:00"/>
    <s v="C184"/>
    <s v="P004"/>
    <s v="S005"/>
    <n v="5"/>
    <n v="0.1"/>
    <s v="Credit Card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x v="0"/>
    <d v="2003-04-13T00:00:00"/>
    <s v="West Katrina"/>
    <d v="2021-04-19T00:00:00"/>
    <n v="23"/>
  </r>
  <r>
    <s v="T03638"/>
    <d v="2024-09-17T00:00:00"/>
    <s v="C200"/>
    <s v="P036"/>
    <s v="S005"/>
    <n v="4"/>
    <n v="0"/>
    <s v="Cash"/>
    <n v="1501.46"/>
    <n v="1167.73"/>
    <s v="Fashion"/>
    <s v="Watches"/>
    <n v="6005.84"/>
    <n v="4670.92"/>
    <n v="1334.92"/>
    <n v="0.22227032355174298"/>
    <n v="0"/>
    <n v="6005.84"/>
    <n v="1334.92"/>
    <x v="0"/>
    <d v="2001-12-24T00:00:00"/>
    <s v="Jenniferbury"/>
    <d v="2025-06-24T00:00:00"/>
    <n v="24"/>
  </r>
  <r>
    <s v="T03639"/>
    <d v="2025-04-09T00:00:00"/>
    <s v="C059"/>
    <s v="P050"/>
    <s v="S004"/>
    <n v="1"/>
    <n v="0.05"/>
    <s v="Bank Transfer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x v="1"/>
    <d v="1963-05-11T00:00:00"/>
    <s v="New Meagan"/>
    <d v="2024-09-27T00:00:00"/>
    <n v="63"/>
  </r>
  <r>
    <s v="T03640"/>
    <d v="2025-06-10T00:00:00"/>
    <s v="C049"/>
    <s v="P035"/>
    <s v="S004"/>
    <n v="3"/>
    <n v="0.1"/>
    <s v="Bank Transfer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0"/>
    <d v="1997-01-03T00:00:00"/>
    <s v="Chambersview"/>
    <d v="2022-06-23T00:00:00"/>
    <n v="29"/>
  </r>
  <r>
    <s v="T03641"/>
    <d v="2023-11-18T00:00:00"/>
    <s v="C100"/>
    <s v="P046"/>
    <s v="S003"/>
    <n v="2"/>
    <n v="0.05"/>
    <s v="Cash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1"/>
    <d v="1954-09-28T00:00:00"/>
    <s v="North Jason"/>
    <d v="2024-11-06T00:00:00"/>
    <n v="71"/>
  </r>
  <r>
    <s v="T03642"/>
    <d v="2024-04-30T00:00:00"/>
    <s v="C067"/>
    <s v="P025"/>
    <s v="S001"/>
    <n v="2"/>
    <n v="0"/>
    <s v="Credit Card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x v="0"/>
    <d v="1973-09-07T00:00:00"/>
    <s v="Davisfurt"/>
    <d v="2021-03-11T00:00:00"/>
    <n v="52"/>
  </r>
  <r>
    <s v="T03643"/>
    <d v="2023-12-29T00:00:00"/>
    <s v="C124"/>
    <s v="P013"/>
    <s v="S001"/>
    <n v="4"/>
    <n v="0"/>
    <s v="Bank Transfer"/>
    <n v="1134.8"/>
    <n v="675.1"/>
    <s v="Fashion"/>
    <s v="Watches"/>
    <n v="4539.2"/>
    <n v="2700.4"/>
    <n v="1838.7999999999997"/>
    <n v="0.40509340853013742"/>
    <n v="0"/>
    <n v="4539.2"/>
    <n v="1838.7999999999997"/>
    <x v="1"/>
    <d v="1962-06-07T00:00:00"/>
    <s v="North Michelle"/>
    <d v="2021-02-10T00:00:00"/>
    <n v="64"/>
  </r>
  <r>
    <s v="T03644"/>
    <d v="2024-11-22T00:00:00"/>
    <s v="C158"/>
    <s v="P041"/>
    <s v="S002"/>
    <n v="4"/>
    <n v="0.05"/>
    <s v="Mobile Money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x v="0"/>
    <d v="1981-07-24T00:00:00"/>
    <s v="Dylanmouth"/>
    <d v="2023-09-15T00:00:00"/>
    <n v="44"/>
  </r>
  <r>
    <s v="T03645"/>
    <d v="2024-07-17T00:00:00"/>
    <s v="C072"/>
    <s v="P036"/>
    <s v="S001"/>
    <n v="2"/>
    <n v="0"/>
    <s v="Mobile Money"/>
    <n v="1501.46"/>
    <n v="1167.73"/>
    <s v="Fashion"/>
    <s v="Watches"/>
    <n v="3002.92"/>
    <n v="2335.46"/>
    <n v="667.46"/>
    <n v="0.22227032355174298"/>
    <n v="0"/>
    <n v="3002.92"/>
    <n v="667.46"/>
    <x v="1"/>
    <d v="1995-06-06T00:00:00"/>
    <s v="Melissashire"/>
    <d v="2022-07-02T00:00:00"/>
    <n v="31"/>
  </r>
  <r>
    <s v="T03646"/>
    <d v="2024-10-17T00:00:00"/>
    <s v="C185"/>
    <s v="P007"/>
    <s v="S001"/>
    <n v="4"/>
    <n v="0.15"/>
    <s v="Cash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1"/>
    <d v="1975-07-04T00:00:00"/>
    <s v="North Chaseborough"/>
    <d v="2024-10-06T00:00:00"/>
    <n v="50"/>
  </r>
  <r>
    <s v="T03647"/>
    <d v="2024-03-29T00:00:00"/>
    <s v="C106"/>
    <s v="P014"/>
    <s v="S002"/>
    <n v="2"/>
    <n v="0.05"/>
    <s v="Bank Transfer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1"/>
    <d v="1987-04-23T00:00:00"/>
    <s v="Lake Ricardo"/>
    <d v="2025-02-06T00:00:00"/>
    <n v="39"/>
  </r>
  <r>
    <s v="T03648"/>
    <d v="2023-09-21T00:00:00"/>
    <s v="C136"/>
    <s v="P024"/>
    <s v="S001"/>
    <n v="3"/>
    <n v="0.1"/>
    <s v="Bank Transfer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2007-06-27T00:00:00"/>
    <s v="Watsonview"/>
    <d v="2023-04-22T00:00:00"/>
    <n v="18"/>
  </r>
  <r>
    <s v="T03649"/>
    <d v="2024-02-18T00:00:00"/>
    <s v="C041"/>
    <s v="P003"/>
    <s v="S001"/>
    <n v="2"/>
    <n v="0.1"/>
    <s v="Cash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x v="1"/>
    <d v="1980-07-03T00:00:00"/>
    <s v="North Sharontown"/>
    <d v="2023-01-24T00:00:00"/>
    <n v="45"/>
  </r>
  <r>
    <s v="T03650"/>
    <d v="2024-09-22T00:00:00"/>
    <s v="C064"/>
    <s v="P029"/>
    <s v="S001"/>
    <n v="1"/>
    <n v="0"/>
    <s v="Bank Transfer"/>
    <n v="1485.05"/>
    <n v="988.31"/>
    <s v="Fashion"/>
    <s v="Clothing"/>
    <n v="1485.05"/>
    <n v="988.31"/>
    <n v="496.74"/>
    <n v="0.33449378808794317"/>
    <n v="0"/>
    <n v="1485.05"/>
    <n v="496.74"/>
    <x v="1"/>
    <d v="1973-09-01T00:00:00"/>
    <s v="Brittanyburgh"/>
    <d v="2024-09-26T00:00:00"/>
    <n v="52"/>
  </r>
  <r>
    <s v="T03651"/>
    <d v="2024-01-14T00:00:00"/>
    <s v="C104"/>
    <s v="P034"/>
    <s v="S004"/>
    <n v="5"/>
    <n v="0.15"/>
    <s v="Bank Transfer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1965-03-20T00:00:00"/>
    <s v="West Ann"/>
    <d v="2024-01-17T00:00:00"/>
    <n v="61"/>
  </r>
  <r>
    <s v="T03652"/>
    <d v="2024-05-14T00:00:00"/>
    <s v="C109"/>
    <s v="P008"/>
    <s v="S003"/>
    <n v="5"/>
    <n v="0"/>
    <s v="Bank Transfer"/>
    <n v="109.78"/>
    <n v="70.59"/>
    <s v="Fashion"/>
    <s v="Footwear"/>
    <n v="548.9"/>
    <n v="352.95000000000005"/>
    <n v="195.94999999999993"/>
    <n v="0.35698670067407534"/>
    <n v="0"/>
    <n v="548.9"/>
    <n v="195.94999999999993"/>
    <x v="1"/>
    <d v="2006-03-03T00:00:00"/>
    <s v="Port Fernandohaven"/>
    <d v="2021-07-29T00:00:00"/>
    <n v="20"/>
  </r>
  <r>
    <s v="T03653"/>
    <d v="2024-09-06T00:00:00"/>
    <s v="C114"/>
    <s v="P043"/>
    <s v="S005"/>
    <n v="3"/>
    <n v="0.1"/>
    <s v="Bank Transfer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x v="1"/>
    <d v="1980-07-04T00:00:00"/>
    <s v="Adkinsport"/>
    <d v="2025-08-23T00:00:00"/>
    <n v="45"/>
  </r>
  <r>
    <s v="T03654"/>
    <d v="2025-01-26T00:00:00"/>
    <s v="C109"/>
    <s v="P008"/>
    <s v="S002"/>
    <n v="2"/>
    <n v="0.1"/>
    <s v="Mobile Money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1"/>
    <d v="2006-03-03T00:00:00"/>
    <s v="Port Fernandohaven"/>
    <d v="2021-07-29T00:00:00"/>
    <n v="20"/>
  </r>
  <r>
    <s v="T03655"/>
    <d v="2025-01-29T00:00:00"/>
    <s v="C028"/>
    <s v="P047"/>
    <s v="S002"/>
    <n v="3"/>
    <n v="0.15"/>
    <s v="Mobile Money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1"/>
    <d v="1960-02-10T00:00:00"/>
    <s v="New David"/>
    <d v="2022-12-16T00:00:00"/>
    <n v="66"/>
  </r>
  <r>
    <s v="T03656"/>
    <d v="2024-09-24T00:00:00"/>
    <s v="C001"/>
    <s v="P026"/>
    <s v="S001"/>
    <n v="1"/>
    <n v="0"/>
    <s v="Cash"/>
    <n v="1015.76"/>
    <n v="584.4"/>
    <s v="Groceries"/>
    <s v="Dairy"/>
    <n v="1015.76"/>
    <n v="584.4"/>
    <n v="431.36"/>
    <n v="0.42466724423092073"/>
    <n v="0"/>
    <n v="1015.76"/>
    <n v="431.36"/>
    <x v="0"/>
    <d v="1996-09-11T00:00:00"/>
    <s v="Osborneport"/>
    <d v="2022-09-25T00:00:00"/>
    <n v="29"/>
  </r>
  <r>
    <s v="T03657"/>
    <d v="2025-08-29T00:00:00"/>
    <s v="C132"/>
    <s v="P046"/>
    <s v="S001"/>
    <n v="1"/>
    <n v="0.05"/>
    <s v="Cash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x v="0"/>
    <d v="1958-12-24T00:00:00"/>
    <s v="Cisnerosville"/>
    <d v="2023-04-19T00:00:00"/>
    <n v="67"/>
  </r>
  <r>
    <s v="T03658"/>
    <d v="2025-07-30T00:00:00"/>
    <s v="C189"/>
    <s v="P039"/>
    <s v="S004"/>
    <n v="5"/>
    <n v="0.05"/>
    <s v="Cash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x v="0"/>
    <d v="1966-08-07T00:00:00"/>
    <s v="East Walter"/>
    <d v="2021-03-05T00:00:00"/>
    <n v="59"/>
  </r>
  <r>
    <s v="T03659"/>
    <d v="2024-02-04T00:00:00"/>
    <s v="C116"/>
    <s v="P007"/>
    <s v="S004"/>
    <n v="3"/>
    <n v="0"/>
    <s v="Mobile Money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x v="0"/>
    <d v="1955-09-26T00:00:00"/>
    <s v="Zacharyberg"/>
    <d v="2025-07-31T00:00:00"/>
    <n v="70"/>
  </r>
  <r>
    <s v="T03660"/>
    <d v="2025-05-12T00:00:00"/>
    <s v="C042"/>
    <s v="P042"/>
    <s v="S004"/>
    <n v="5"/>
    <n v="0"/>
    <s v="Cash"/>
    <n v="453.62"/>
    <n v="316.63"/>
    <s v="Fashion"/>
    <s v="Clothing"/>
    <n v="2268.1"/>
    <n v="1583.15"/>
    <n v="684.94999999999982"/>
    <n v="0.30199285745778398"/>
    <n v="0"/>
    <n v="2268.1"/>
    <n v="684.94999999999982"/>
    <x v="1"/>
    <d v="2000-02-08T00:00:00"/>
    <s v="North Teresashire"/>
    <d v="2021-11-09T00:00:00"/>
    <n v="26"/>
  </r>
  <r>
    <s v="T03661"/>
    <d v="2024-07-21T00:00:00"/>
    <s v="C133"/>
    <s v="P042"/>
    <s v="S001"/>
    <n v="3"/>
    <n v="0.15"/>
    <s v="Cash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x v="0"/>
    <d v="1962-04-14T00:00:00"/>
    <s v="East Melissashire"/>
    <d v="2025-06-23T00:00:00"/>
    <n v="64"/>
  </r>
  <r>
    <s v="T03662"/>
    <d v="2024-06-08T00:00:00"/>
    <s v="C038"/>
    <s v="P029"/>
    <s v="S005"/>
    <n v="1"/>
    <n v="0"/>
    <s v="Bank Transfer"/>
    <n v="1485.05"/>
    <n v="988.31"/>
    <s v="Fashion"/>
    <s v="Clothing"/>
    <n v="1485.05"/>
    <n v="988.31"/>
    <n v="496.74"/>
    <n v="0.33449378808794317"/>
    <n v="0"/>
    <n v="1485.05"/>
    <n v="496.74"/>
    <x v="0"/>
    <d v="1974-04-19T00:00:00"/>
    <s v="Wilsonbury"/>
    <d v="2021-05-10T00:00:00"/>
    <n v="52"/>
  </r>
  <r>
    <s v="T03663"/>
    <d v="2024-06-15T00:00:00"/>
    <s v="C181"/>
    <s v="P050"/>
    <s v="S001"/>
    <n v="4"/>
    <n v="0"/>
    <s v="Credit Card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x v="1"/>
    <d v="1972-11-28T00:00:00"/>
    <s v="Port Bryce"/>
    <d v="2024-12-12T00:00:00"/>
    <n v="53"/>
  </r>
  <r>
    <s v="T03664"/>
    <d v="2024-07-31T00:00:00"/>
    <s v="C131"/>
    <s v="P032"/>
    <s v="S001"/>
    <n v="4"/>
    <n v="0.15"/>
    <s v="Cash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96-10-18T00:00:00"/>
    <s v="Williamsport"/>
    <d v="2022-12-20T00:00:00"/>
    <n v="29"/>
  </r>
  <r>
    <s v="T03665"/>
    <d v="2025-05-26T00:00:00"/>
    <s v="C064"/>
    <s v="P023"/>
    <s v="S001"/>
    <n v="4"/>
    <n v="0.05"/>
    <s v="Bank Transfer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1"/>
    <d v="1973-09-01T00:00:00"/>
    <s v="Brittanyburgh"/>
    <d v="2024-09-26T00:00:00"/>
    <n v="52"/>
  </r>
  <r>
    <s v="T03666"/>
    <d v="2023-10-05T00:00:00"/>
    <s v="C021"/>
    <s v="P038"/>
    <s v="S001"/>
    <n v="3"/>
    <n v="0.1"/>
    <s v="Bank Transfer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0"/>
    <d v="1993-11-17T00:00:00"/>
    <s v="Meganmouth"/>
    <d v="2022-01-22T00:00:00"/>
    <n v="32"/>
  </r>
  <r>
    <s v="T03667"/>
    <d v="2023-10-01T00:00:00"/>
    <s v="C126"/>
    <s v="P042"/>
    <s v="S003"/>
    <n v="2"/>
    <n v="0.15"/>
    <s v="Credit Card"/>
    <n v="453.62"/>
    <n v="316.63"/>
    <s v="Fashion"/>
    <s v="Clothing"/>
    <n v="907.24"/>
    <n v="633.26"/>
    <n v="273.98"/>
    <n v="0.30199285745778409"/>
    <n v="136.08599999999998"/>
    <n v="771.154"/>
    <n v="137.89400000000001"/>
    <x v="0"/>
    <d v="1980-04-04T00:00:00"/>
    <s v="West Paulfurt"/>
    <d v="2024-12-28T00:00:00"/>
    <n v="46"/>
  </r>
  <r>
    <s v="T03668"/>
    <d v="2025-05-18T00:00:00"/>
    <s v="C030"/>
    <s v="P015"/>
    <s v="S002"/>
    <n v="1"/>
    <n v="0"/>
    <s v="Mobile Money"/>
    <n v="270.45"/>
    <n v="187.6"/>
    <s v="Fashion"/>
    <s v="Bags"/>
    <n v="270.45"/>
    <n v="187.6"/>
    <n v="82.85"/>
    <n v="0.30634128304677388"/>
    <n v="0"/>
    <n v="270.45"/>
    <n v="82.85"/>
    <x v="0"/>
    <d v="2002-06-10T00:00:00"/>
    <s v="Thomashaven"/>
    <d v="2022-08-27T00:00:00"/>
    <n v="24"/>
  </r>
  <r>
    <s v="T03669"/>
    <d v="2024-02-12T00:00:00"/>
    <s v="C047"/>
    <s v="P046"/>
    <s v="S003"/>
    <n v="5"/>
    <n v="0.1"/>
    <s v="Mobile Money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x v="1"/>
    <d v="2006-07-03T00:00:00"/>
    <s v="Port Jessica"/>
    <d v="2025-02-25T00:00:00"/>
    <n v="19"/>
  </r>
  <r>
    <s v="T03670"/>
    <d v="2025-01-07T00:00:00"/>
    <s v="C110"/>
    <s v="P028"/>
    <s v="S004"/>
    <n v="5"/>
    <n v="0.1"/>
    <s v="Mobile Money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x v="1"/>
    <d v="1966-01-05T00:00:00"/>
    <s v="South Ianhaven"/>
    <d v="2022-12-31T00:00:00"/>
    <n v="60"/>
  </r>
  <r>
    <s v="T03671"/>
    <d v="2025-08-15T00:00:00"/>
    <s v="C008"/>
    <s v="P048"/>
    <s v="S002"/>
    <n v="1"/>
    <n v="0"/>
    <s v="Bank Transfer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x v="0"/>
    <d v="1960-11-13T00:00:00"/>
    <s v="New Michaelland"/>
    <d v="2025-03-04T00:00:00"/>
    <n v="65"/>
  </r>
  <r>
    <s v="T03672"/>
    <d v="2024-09-26T00:00:00"/>
    <s v="C051"/>
    <s v="P035"/>
    <s v="S002"/>
    <n v="5"/>
    <n v="0.15"/>
    <s v="Credit Card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x v="1"/>
    <d v="2004-12-19T00:00:00"/>
    <s v="Boyerstad"/>
    <d v="2024-02-25T00:00:00"/>
    <n v="21"/>
  </r>
  <r>
    <s v="T03673"/>
    <d v="2025-06-21T00:00:00"/>
    <s v="C113"/>
    <s v="P022"/>
    <s v="S003"/>
    <n v="4"/>
    <n v="0.15"/>
    <s v="Mobile Money"/>
    <n v="25.57"/>
    <n v="19.05"/>
    <s v="Groceries"/>
    <s v="Vegetables"/>
    <n v="102.28"/>
    <n v="76.2"/>
    <n v="26.08"/>
    <n v="0.25498631208447398"/>
    <n v="15.341999999999999"/>
    <n v="86.938000000000002"/>
    <n v="10.738"/>
    <x v="0"/>
    <d v="1977-05-23T00:00:00"/>
    <s v="Ramosbury"/>
    <d v="2022-12-31T00:00:00"/>
    <n v="49"/>
  </r>
  <r>
    <s v="T03674"/>
    <d v="2025-05-21T00:00:00"/>
    <s v="C039"/>
    <s v="P026"/>
    <s v="S001"/>
    <n v="3"/>
    <n v="0"/>
    <s v="Credit Card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1996-11-02T00:00:00"/>
    <s v="Port Sandra"/>
    <d v="2022-10-17T00:00:00"/>
    <n v="29"/>
  </r>
  <r>
    <s v="T03675"/>
    <d v="2024-11-22T00:00:00"/>
    <s v="C036"/>
    <s v="P003"/>
    <s v="S004"/>
    <n v="1"/>
    <n v="0"/>
    <s v="Cash"/>
    <n v="337.63"/>
    <n v="169.03"/>
    <s v="Fashion"/>
    <s v="Footwear"/>
    <n v="337.63"/>
    <n v="169.03"/>
    <n v="168.6"/>
    <n v="0.49936320824571273"/>
    <n v="0"/>
    <n v="337.63"/>
    <n v="168.6"/>
    <x v="0"/>
    <d v="1991-11-04T00:00:00"/>
    <s v="Ashleyview"/>
    <d v="2020-09-30T00:00:00"/>
    <n v="34"/>
  </r>
  <r>
    <s v="T03676"/>
    <d v="2024-08-13T00:00:00"/>
    <s v="C069"/>
    <s v="P039"/>
    <s v="S004"/>
    <n v="4"/>
    <n v="0.15"/>
    <s v="Cash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0"/>
    <d v="1965-10-14T00:00:00"/>
    <s v="New Reginald"/>
    <d v="2023-01-11T00:00:00"/>
    <n v="60"/>
  </r>
  <r>
    <s v="T03677"/>
    <d v="2024-10-30T00:00:00"/>
    <s v="C080"/>
    <s v="P032"/>
    <s v="S003"/>
    <n v="5"/>
    <n v="0"/>
    <s v="Cash"/>
    <n v="304.70999999999998"/>
    <n v="164.01"/>
    <s v="Groceries"/>
    <s v="Vegetables"/>
    <n v="1523.55"/>
    <n v="820.05"/>
    <n v="703.5"/>
    <n v="0.46175051688490698"/>
    <n v="0"/>
    <n v="1523.55"/>
    <n v="703.5"/>
    <x v="1"/>
    <d v="2003-11-04T00:00:00"/>
    <s v="Markberg"/>
    <d v="2023-01-02T00:00:00"/>
    <n v="22"/>
  </r>
  <r>
    <s v="T03678"/>
    <d v="2024-03-15T00:00:00"/>
    <s v="C030"/>
    <s v="P014"/>
    <s v="S001"/>
    <n v="4"/>
    <n v="0.15"/>
    <s v="Mobile Money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0"/>
    <d v="2002-06-10T00:00:00"/>
    <s v="Thomashaven"/>
    <d v="2022-08-27T00:00:00"/>
    <n v="24"/>
  </r>
  <r>
    <s v="T03679"/>
    <d v="2025-03-02T00:00:00"/>
    <s v="C032"/>
    <s v="P029"/>
    <s v="S003"/>
    <n v="1"/>
    <n v="0"/>
    <s v="Bank Transfer"/>
    <n v="1485.05"/>
    <n v="988.31"/>
    <s v="Fashion"/>
    <s v="Clothing"/>
    <n v="1485.05"/>
    <n v="988.31"/>
    <n v="496.74"/>
    <n v="0.33449378808794317"/>
    <n v="0"/>
    <n v="1485.05"/>
    <n v="496.74"/>
    <x v="0"/>
    <d v="1992-11-09T00:00:00"/>
    <s v="East Shelby"/>
    <d v="2021-01-12T00:00:00"/>
    <n v="33"/>
  </r>
  <r>
    <s v="T03680"/>
    <d v="2023-12-01T00:00:00"/>
    <s v="C150"/>
    <s v="P018"/>
    <s v="S002"/>
    <n v="5"/>
    <n v="0"/>
    <s v="Bank Transfer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x v="0"/>
    <d v="1971-06-17T00:00:00"/>
    <s v="Juliefurt"/>
    <d v="2022-10-07T00:00:00"/>
    <n v="55"/>
  </r>
  <r>
    <s v="T03681"/>
    <d v="2025-04-14T00:00:00"/>
    <s v="C147"/>
    <s v="P029"/>
    <s v="S001"/>
    <n v="3"/>
    <n v="0.05"/>
    <s v="Cash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x v="1"/>
    <d v="1967-02-03T00:00:00"/>
    <s v="New Jason"/>
    <d v="2023-05-20T00:00:00"/>
    <n v="59"/>
  </r>
  <r>
    <s v="T03682"/>
    <d v="2024-08-21T00:00:00"/>
    <s v="C082"/>
    <s v="P025"/>
    <s v="S002"/>
    <n v="1"/>
    <n v="0.1"/>
    <s v="Cash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0"/>
    <d v="2003-05-11T00:00:00"/>
    <s v="Vasquezmouth"/>
    <d v="2024-06-29T00:00:00"/>
    <n v="23"/>
  </r>
  <r>
    <s v="T03683"/>
    <d v="2024-10-27T00:00:00"/>
    <s v="C151"/>
    <s v="P015"/>
    <s v="S003"/>
    <n v="5"/>
    <n v="0.15"/>
    <s v="Mobile Money"/>
    <n v="270.45"/>
    <n v="187.6"/>
    <s v="Fashion"/>
    <s v="Bags"/>
    <n v="1352.25"/>
    <n v="938"/>
    <n v="414.25"/>
    <n v="0.30634128304677388"/>
    <n v="202.83750000000001"/>
    <n v="1149.4124999999999"/>
    <n v="211.41249999999991"/>
    <x v="0"/>
    <d v="2006-08-30T00:00:00"/>
    <s v="South Audrey"/>
    <d v="2022-01-26T00:00:00"/>
    <n v="19"/>
  </r>
  <r>
    <s v="T03684"/>
    <d v="2025-04-21T00:00:00"/>
    <s v="C156"/>
    <s v="P048"/>
    <s v="S005"/>
    <n v="4"/>
    <n v="0.05"/>
    <s v="Cash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56-11-28T00:00:00"/>
    <s v="Lisatown"/>
    <d v="2024-01-04T00:00:00"/>
    <n v="69"/>
  </r>
  <r>
    <s v="T03685"/>
    <d v="2025-07-06T00:00:00"/>
    <s v="C051"/>
    <s v="P028"/>
    <s v="S004"/>
    <n v="5"/>
    <n v="0.15"/>
    <s v="Cash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x v="1"/>
    <d v="2004-12-19T00:00:00"/>
    <s v="Boyerstad"/>
    <d v="2024-02-25T00:00:00"/>
    <n v="21"/>
  </r>
  <r>
    <s v="T03686"/>
    <d v="2025-06-20T00:00:00"/>
    <s v="C107"/>
    <s v="P048"/>
    <s v="S004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1995-10-08T00:00:00"/>
    <s v="Lake Dale"/>
    <d v="2023-07-17T00:00:00"/>
    <n v="30"/>
  </r>
  <r>
    <s v="T03687"/>
    <d v="2024-03-11T00:00:00"/>
    <s v="C106"/>
    <s v="P016"/>
    <s v="S004"/>
    <n v="1"/>
    <n v="0.05"/>
    <s v="Credit Card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1"/>
    <d v="1987-04-23T00:00:00"/>
    <s v="Lake Ricardo"/>
    <d v="2025-02-06T00:00:00"/>
    <n v="39"/>
  </r>
  <r>
    <s v="T03688"/>
    <d v="2023-09-27T00:00:00"/>
    <s v="C125"/>
    <s v="P036"/>
    <s v="S003"/>
    <n v="1"/>
    <n v="0.15"/>
    <s v="Mobile Money"/>
    <n v="1501.46"/>
    <n v="1167.73"/>
    <s v="Fashion"/>
    <s v="Watches"/>
    <n v="1501.46"/>
    <n v="1167.73"/>
    <n v="333.73"/>
    <n v="0.22227032355174298"/>
    <n v="225.21899999999999"/>
    <n v="1276.241"/>
    <n v="108.51099999999997"/>
    <x v="0"/>
    <d v="1990-04-03T00:00:00"/>
    <s v="Lake Christopher"/>
    <d v="2021-03-14T00:00:00"/>
    <n v="36"/>
  </r>
  <r>
    <s v="T03689"/>
    <d v="2025-06-16T00:00:00"/>
    <s v="C147"/>
    <s v="P013"/>
    <s v="S003"/>
    <n v="2"/>
    <n v="0.05"/>
    <s v="Credit Card"/>
    <n v="1134.8"/>
    <n v="675.1"/>
    <s v="Fashion"/>
    <s v="Watches"/>
    <n v="2269.6"/>
    <n v="1350.2"/>
    <n v="919.39999999999986"/>
    <n v="0.40509340853013742"/>
    <n v="113.48"/>
    <n v="2156.12"/>
    <n v="805.91999999999985"/>
    <x v="1"/>
    <d v="1967-02-03T00:00:00"/>
    <s v="New Jason"/>
    <d v="2023-05-20T00:00:00"/>
    <n v="59"/>
  </r>
  <r>
    <s v="T03690"/>
    <d v="2025-06-23T00:00:00"/>
    <s v="C196"/>
    <s v="P045"/>
    <s v="S003"/>
    <n v="4"/>
    <n v="0.05"/>
    <s v="Credit Card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x v="1"/>
    <d v="1964-04-24T00:00:00"/>
    <s v="Woodbury"/>
    <d v="2025-02-19T00:00:00"/>
    <n v="62"/>
  </r>
  <r>
    <s v="T03691"/>
    <d v="2025-02-01T00:00:00"/>
    <s v="C189"/>
    <s v="P019"/>
    <s v="S005"/>
    <n v="5"/>
    <n v="0.1"/>
    <s v="Cash"/>
    <n v="1762.92"/>
    <n v="1346.48"/>
    <s v="Electronics"/>
    <s v="Laptop"/>
    <n v="8814.6"/>
    <n v="6732.4"/>
    <n v="2082.2000000000007"/>
    <n v="0.23622172305039374"/>
    <n v="881.46"/>
    <n v="7933.14"/>
    <n v="1200.7400000000007"/>
    <x v="0"/>
    <d v="1966-08-07T00:00:00"/>
    <s v="East Walter"/>
    <d v="2021-03-05T00:00:00"/>
    <n v="59"/>
  </r>
  <r>
    <s v="T03692"/>
    <d v="2025-01-15T00:00:00"/>
    <s v="C157"/>
    <s v="P003"/>
    <s v="S004"/>
    <n v="1"/>
    <n v="0"/>
    <s v="Bank Transfer"/>
    <n v="337.63"/>
    <n v="169.03"/>
    <s v="Fashion"/>
    <s v="Footwear"/>
    <n v="337.63"/>
    <n v="169.03"/>
    <n v="168.6"/>
    <n v="0.49936320824571273"/>
    <n v="0"/>
    <n v="337.63"/>
    <n v="168.6"/>
    <x v="0"/>
    <d v="1965-12-16T00:00:00"/>
    <s v="Port Patriciaburgh"/>
    <d v="2022-12-22T00:00:00"/>
    <n v="60"/>
  </r>
  <r>
    <s v="T03693"/>
    <d v="2024-10-11T00:00:00"/>
    <s v="C043"/>
    <s v="P028"/>
    <s v="S004"/>
    <n v="2"/>
    <n v="0"/>
    <s v="Credit Card"/>
    <n v="673.78"/>
    <n v="363.33"/>
    <s v="Electronics"/>
    <s v="Smartphone"/>
    <n v="1347.56"/>
    <n v="726.66"/>
    <n v="620.9"/>
    <n v="0.46075870462168661"/>
    <n v="0"/>
    <n v="1347.56"/>
    <n v="620.9"/>
    <x v="0"/>
    <d v="1988-09-14T00:00:00"/>
    <s v="North Jonathonhaven"/>
    <d v="2023-10-14T00:00:00"/>
    <n v="37"/>
  </r>
  <r>
    <s v="T03694"/>
    <d v="2025-04-24T00:00:00"/>
    <s v="C120"/>
    <s v="P050"/>
    <s v="S001"/>
    <n v="5"/>
    <n v="0.15"/>
    <s v="Credit Card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1"/>
    <d v="1964-01-10T00:00:00"/>
    <s v="Annaborough"/>
    <d v="2020-10-18T00:00:00"/>
    <n v="62"/>
  </r>
  <r>
    <s v="T03695"/>
    <d v="2025-03-14T00:00:00"/>
    <s v="C028"/>
    <s v="P028"/>
    <s v="S001"/>
    <n v="4"/>
    <n v="0"/>
    <s v="Credit Card"/>
    <n v="673.78"/>
    <n v="363.33"/>
    <s v="Electronics"/>
    <s v="Smartphone"/>
    <n v="2695.12"/>
    <n v="1453.32"/>
    <n v="1241.8"/>
    <n v="0.46075870462168661"/>
    <n v="0"/>
    <n v="2695.12"/>
    <n v="1241.8"/>
    <x v="1"/>
    <d v="1960-02-10T00:00:00"/>
    <s v="New David"/>
    <d v="2022-12-16T00:00:00"/>
    <n v="66"/>
  </r>
  <r>
    <s v="T03696"/>
    <d v="2024-04-05T00:00:00"/>
    <s v="C170"/>
    <s v="P021"/>
    <s v="S001"/>
    <n v="3"/>
    <n v="0"/>
    <s v="Cash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1"/>
    <d v="1984-05-05T00:00:00"/>
    <s v="Lake Melissaborough"/>
    <d v="2025-08-20T00:00:00"/>
    <n v="42"/>
  </r>
  <r>
    <s v="T03697"/>
    <d v="2024-01-09T00:00:00"/>
    <s v="C061"/>
    <s v="P007"/>
    <s v="S003"/>
    <n v="5"/>
    <n v="0.15"/>
    <s v="Credit Card"/>
    <n v="1474.12"/>
    <n v="764.02"/>
    <s v="Electronics"/>
    <s v="Camera"/>
    <n v="7370.5999999999995"/>
    <n v="3820.1"/>
    <n v="3550.4999999999995"/>
    <n v="0.48171112256804055"/>
    <n v="1105.5899999999999"/>
    <n v="6265.0099999999993"/>
    <n v="2444.9099999999994"/>
    <x v="0"/>
    <d v="1968-10-21T00:00:00"/>
    <s v="North Michellemouth"/>
    <d v="2021-02-01T00:00:00"/>
    <n v="57"/>
  </r>
  <r>
    <s v="T03698"/>
    <d v="2025-01-20T00:00:00"/>
    <s v="C029"/>
    <s v="P045"/>
    <s v="S001"/>
    <n v="4"/>
    <n v="0"/>
    <s v="Bank Transfer"/>
    <n v="1879.08"/>
    <n v="1004.56"/>
    <s v="Groceries"/>
    <s v="Dairy"/>
    <n v="7516.32"/>
    <n v="4018.24"/>
    <n v="3498.08"/>
    <n v="0.46539796070417438"/>
    <n v="0"/>
    <n v="7516.32"/>
    <n v="3498.08"/>
    <x v="0"/>
    <d v="1978-05-20T00:00:00"/>
    <s v="West Charles"/>
    <d v="2021-08-30T00:00:00"/>
    <n v="48"/>
  </r>
  <r>
    <s v="T03699"/>
    <d v="2025-03-07T00:00:00"/>
    <s v="C170"/>
    <s v="P022"/>
    <s v="S005"/>
    <n v="1"/>
    <n v="0"/>
    <s v="Mobile Money"/>
    <n v="25.57"/>
    <n v="19.05"/>
    <s v="Groceries"/>
    <s v="Vegetables"/>
    <n v="25.57"/>
    <n v="19.05"/>
    <n v="6.52"/>
    <n v="0.25498631208447398"/>
    <n v="0"/>
    <n v="25.57"/>
    <n v="6.52"/>
    <x v="1"/>
    <d v="1984-05-05T00:00:00"/>
    <s v="Lake Melissaborough"/>
    <d v="2025-08-20T00:00:00"/>
    <n v="42"/>
  </r>
  <r>
    <s v="T03700"/>
    <d v="2023-12-25T00:00:00"/>
    <s v="C067"/>
    <s v="P002"/>
    <s v="S003"/>
    <n v="5"/>
    <n v="0.05"/>
    <s v="Credit Card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x v="0"/>
    <d v="1973-09-07T00:00:00"/>
    <s v="Davisfurt"/>
    <d v="2021-03-11T00:00:00"/>
    <n v="52"/>
  </r>
  <r>
    <s v="T03701"/>
    <d v="2023-09-18T00:00:00"/>
    <s v="C195"/>
    <s v="P048"/>
    <s v="S001"/>
    <n v="4"/>
    <n v="0.1"/>
    <s v="Credit Card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x v="1"/>
    <d v="1976-08-23T00:00:00"/>
    <s v="East Raymond"/>
    <d v="2025-06-19T00:00:00"/>
    <n v="49"/>
  </r>
  <r>
    <s v="T03702"/>
    <d v="2024-10-13T00:00:00"/>
    <s v="C147"/>
    <s v="P026"/>
    <s v="S004"/>
    <n v="5"/>
    <n v="0.1"/>
    <s v="Mobile Money"/>
    <n v="1015.76"/>
    <n v="584.4"/>
    <s v="Groceries"/>
    <s v="Dairy"/>
    <n v="5078.8"/>
    <n v="2922"/>
    <n v="2156.8000000000002"/>
    <n v="0.42466724423092073"/>
    <n v="507.88000000000005"/>
    <n v="4570.92"/>
    <n v="1648.92"/>
    <x v="1"/>
    <d v="1967-02-03T00:00:00"/>
    <s v="New Jason"/>
    <d v="2023-05-20T00:00:00"/>
    <n v="59"/>
  </r>
  <r>
    <s v="T03703"/>
    <d v="2023-12-17T00:00:00"/>
    <s v="C003"/>
    <s v="P046"/>
    <s v="S005"/>
    <n v="2"/>
    <n v="0"/>
    <s v="Cash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x v="1"/>
    <d v="2005-04-19T00:00:00"/>
    <s v="Port Allen"/>
    <d v="2024-02-12T00:00:00"/>
    <n v="21"/>
  </r>
  <r>
    <s v="T03704"/>
    <d v="2025-01-11T00:00:00"/>
    <s v="C067"/>
    <s v="P024"/>
    <s v="S005"/>
    <n v="1"/>
    <n v="0.15"/>
    <s v="Mobile Money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x v="0"/>
    <d v="1973-09-07T00:00:00"/>
    <s v="Davisfurt"/>
    <d v="2021-03-11T00:00:00"/>
    <n v="52"/>
  </r>
  <r>
    <s v="T03705"/>
    <d v="2024-02-17T00:00:00"/>
    <s v="C082"/>
    <s v="P026"/>
    <s v="S004"/>
    <n v="1"/>
    <n v="0.05"/>
    <s v="Credit Card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2003-05-11T00:00:00"/>
    <s v="Vasquezmouth"/>
    <d v="2024-06-29T00:00:00"/>
    <n v="23"/>
  </r>
  <r>
    <s v="T03706"/>
    <d v="2023-09-29T00:00:00"/>
    <s v="C098"/>
    <s v="P047"/>
    <s v="S005"/>
    <n v="1"/>
    <n v="0.1"/>
    <s v="Mobile Money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x v="1"/>
    <d v="2005-01-09T00:00:00"/>
    <s v="East Colinmouth"/>
    <d v="2023-05-22T00:00:00"/>
    <n v="21"/>
  </r>
  <r>
    <s v="T03707"/>
    <d v="2024-02-08T00:00:00"/>
    <s v="C024"/>
    <s v="P001"/>
    <s v="S001"/>
    <n v="2"/>
    <n v="0.15"/>
    <s v="Bank Transfer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1"/>
    <d v="1961-11-25T00:00:00"/>
    <s v="North April"/>
    <d v="2023-04-20T00:00:00"/>
    <n v="64"/>
  </r>
  <r>
    <s v="T03708"/>
    <d v="2024-08-14T00:00:00"/>
    <s v="C043"/>
    <s v="P011"/>
    <s v="S005"/>
    <n v="4"/>
    <n v="0.05"/>
    <s v="Mobile Money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0"/>
    <d v="1988-09-14T00:00:00"/>
    <s v="North Jonathonhaven"/>
    <d v="2023-10-14T00:00:00"/>
    <n v="37"/>
  </r>
  <r>
    <s v="T03709"/>
    <d v="2025-07-02T00:00:00"/>
    <s v="C186"/>
    <s v="P044"/>
    <s v="S004"/>
    <n v="5"/>
    <n v="0.15"/>
    <s v="Cash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1"/>
    <d v="1960-05-05T00:00:00"/>
    <s v="West Wandaland"/>
    <d v="2024-02-07T00:00:00"/>
    <n v="66"/>
  </r>
  <r>
    <s v="T03710"/>
    <d v="2025-01-08T00:00:00"/>
    <s v="C069"/>
    <s v="P016"/>
    <s v="S001"/>
    <n v="5"/>
    <n v="0.1"/>
    <s v="Credit Card"/>
    <n v="1858.75"/>
    <n v="1451.16"/>
    <s v="Fashion"/>
    <s v="Accessories"/>
    <n v="9293.75"/>
    <n v="7255.8"/>
    <n v="2037.9499999999998"/>
    <n v="0.21928177538668459"/>
    <n v="929.375"/>
    <n v="8364.375"/>
    <n v="1108.5749999999998"/>
    <x v="0"/>
    <d v="1965-10-14T00:00:00"/>
    <s v="New Reginald"/>
    <d v="2023-01-11T00:00:00"/>
    <n v="60"/>
  </r>
  <r>
    <s v="T03711"/>
    <d v="2024-11-21T00:00:00"/>
    <s v="C183"/>
    <s v="P028"/>
    <s v="S001"/>
    <n v="3"/>
    <n v="0"/>
    <s v="Mobile Money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1990-11-19T00:00:00"/>
    <s v="New Tiffanyberg"/>
    <d v="2021-08-27T00:00:00"/>
    <n v="35"/>
  </r>
  <r>
    <s v="T03712"/>
    <d v="2024-09-14T00:00:00"/>
    <s v="C029"/>
    <s v="P009"/>
    <s v="S003"/>
    <n v="4"/>
    <n v="0"/>
    <s v="Mobile Money"/>
    <n v="123.19"/>
    <n v="80.36"/>
    <s v="Groceries"/>
    <s v="Snacks"/>
    <n v="492.76"/>
    <n v="321.44"/>
    <n v="171.32"/>
    <n v="0.34767432421462779"/>
    <n v="0"/>
    <n v="492.76"/>
    <n v="171.32"/>
    <x v="0"/>
    <d v="1978-05-20T00:00:00"/>
    <s v="West Charles"/>
    <d v="2021-08-30T00:00:00"/>
    <n v="48"/>
  </r>
  <r>
    <s v="T03713"/>
    <d v="2024-11-26T00:00:00"/>
    <s v="C142"/>
    <s v="P032"/>
    <s v="S002"/>
    <n v="2"/>
    <n v="0.15"/>
    <s v="Bank Transfer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x v="0"/>
    <d v="2005-07-25T00:00:00"/>
    <s v="Joelborough"/>
    <d v="2020-12-27T00:00:00"/>
    <n v="20"/>
  </r>
  <r>
    <s v="T03714"/>
    <d v="2025-07-05T00:00:00"/>
    <s v="C173"/>
    <s v="P046"/>
    <s v="S005"/>
    <n v="5"/>
    <n v="0.05"/>
    <s v="Bank Transfer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x v="1"/>
    <d v="1958-08-28T00:00:00"/>
    <s v="South Marcusberg"/>
    <d v="2025-08-22T00:00:00"/>
    <n v="67"/>
  </r>
  <r>
    <s v="T03715"/>
    <d v="2025-06-16T00:00:00"/>
    <s v="C186"/>
    <s v="P047"/>
    <s v="S004"/>
    <n v="3"/>
    <n v="0"/>
    <s v="Mobile Money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x v="1"/>
    <d v="1960-05-05T00:00:00"/>
    <s v="West Wandaland"/>
    <d v="2024-02-07T00:00:00"/>
    <n v="66"/>
  </r>
  <r>
    <s v="T03716"/>
    <d v="2023-12-31T00:00:00"/>
    <s v="C149"/>
    <s v="P012"/>
    <s v="S004"/>
    <n v="2"/>
    <n v="0.1"/>
    <s v="Cash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0"/>
    <d v="1978-01-24T00:00:00"/>
    <s v="North Kathryn"/>
    <d v="2025-05-02T00:00:00"/>
    <n v="48"/>
  </r>
  <r>
    <s v="T03717"/>
    <d v="2023-09-27T00:00:00"/>
    <s v="C155"/>
    <s v="P018"/>
    <s v="S004"/>
    <n v="3"/>
    <n v="0.15"/>
    <s v="Mobile Money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0"/>
    <d v="1965-09-20T00:00:00"/>
    <s v="Kevinshire"/>
    <d v="2024-03-23T00:00:00"/>
    <n v="60"/>
  </r>
  <r>
    <s v="T03718"/>
    <d v="2025-01-18T00:00:00"/>
    <s v="C140"/>
    <s v="P026"/>
    <s v="S002"/>
    <n v="3"/>
    <n v="0.15"/>
    <s v="Cash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x v="1"/>
    <d v="1973-06-12T00:00:00"/>
    <s v="Port Gail"/>
    <d v="2024-08-28T00:00:00"/>
    <n v="53"/>
  </r>
  <r>
    <s v="T03719"/>
    <d v="2025-06-18T00:00:00"/>
    <s v="C069"/>
    <s v="P030"/>
    <s v="S004"/>
    <n v="5"/>
    <n v="0.1"/>
    <s v="Credit Card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x v="0"/>
    <d v="1965-10-14T00:00:00"/>
    <s v="New Reginald"/>
    <d v="2023-01-11T00:00:00"/>
    <n v="60"/>
  </r>
  <r>
    <s v="T03720"/>
    <d v="2025-03-18T00:00:00"/>
    <s v="C017"/>
    <s v="P037"/>
    <s v="S004"/>
    <n v="1"/>
    <n v="0.05"/>
    <s v="Bank Transfer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1982-03-11T00:00:00"/>
    <s v="Peterside"/>
    <d v="2024-09-25T00:00:00"/>
    <n v="44"/>
  </r>
  <r>
    <s v="T03721"/>
    <d v="2025-03-16T00:00:00"/>
    <s v="C027"/>
    <s v="P003"/>
    <s v="S004"/>
    <n v="2"/>
    <n v="0.05"/>
    <s v="Bank Transfer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x v="0"/>
    <d v="1959-02-05T00:00:00"/>
    <s v="Robertmouth"/>
    <d v="2023-08-30T00:00:00"/>
    <n v="67"/>
  </r>
  <r>
    <s v="T03722"/>
    <d v="2024-08-30T00:00:00"/>
    <s v="C149"/>
    <s v="P008"/>
    <s v="S002"/>
    <n v="4"/>
    <n v="0.1"/>
    <s v="Credit Card"/>
    <n v="109.78"/>
    <n v="70.59"/>
    <s v="Fashion"/>
    <s v="Footwear"/>
    <n v="439.12"/>
    <n v="282.36"/>
    <n v="156.76"/>
    <n v="0.3569867006740754"/>
    <n v="43.912000000000006"/>
    <n v="395.20799999999997"/>
    <n v="112.84799999999996"/>
    <x v="0"/>
    <d v="1978-01-24T00:00:00"/>
    <s v="North Kathryn"/>
    <d v="2025-05-02T00:00:00"/>
    <n v="48"/>
  </r>
  <r>
    <s v="T03723"/>
    <d v="2025-09-02T00:00:00"/>
    <s v="C001"/>
    <s v="P014"/>
    <s v="S005"/>
    <n v="5"/>
    <n v="0.05"/>
    <s v="Bank Transfer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x v="0"/>
    <d v="1996-09-11T00:00:00"/>
    <s v="Osborneport"/>
    <d v="2022-09-25T00:00:00"/>
    <n v="29"/>
  </r>
  <r>
    <s v="T03724"/>
    <d v="2025-07-18T00:00:00"/>
    <s v="C137"/>
    <s v="P045"/>
    <s v="S004"/>
    <n v="5"/>
    <n v="0.05"/>
    <s v="Cash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84-08-05T00:00:00"/>
    <s v="Amandachester"/>
    <d v="2024-05-09T00:00:00"/>
    <n v="41"/>
  </r>
  <r>
    <s v="T03725"/>
    <d v="2024-02-21T00:00:00"/>
    <s v="C112"/>
    <s v="P047"/>
    <s v="S002"/>
    <n v="3"/>
    <n v="0.15"/>
    <s v="Mobile Money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1"/>
    <d v="1983-12-29T00:00:00"/>
    <s v="Aaronmouth"/>
    <d v="2023-03-21T00:00:00"/>
    <n v="42"/>
  </r>
  <r>
    <s v="T03726"/>
    <d v="2024-11-03T00:00:00"/>
    <s v="C039"/>
    <s v="P011"/>
    <s v="S005"/>
    <n v="4"/>
    <n v="0"/>
    <s v="Mobile Money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96-11-02T00:00:00"/>
    <s v="Port Sandra"/>
    <d v="2022-10-17T00:00:00"/>
    <n v="29"/>
  </r>
  <r>
    <s v="T03727"/>
    <d v="2024-10-16T00:00:00"/>
    <s v="C006"/>
    <s v="P010"/>
    <s v="S005"/>
    <n v="1"/>
    <n v="0"/>
    <s v="Bank Transfer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x v="0"/>
    <d v="1986-10-03T00:00:00"/>
    <s v="Costaberg"/>
    <d v="2022-07-09T00:00:00"/>
    <n v="39"/>
  </r>
  <r>
    <s v="T03728"/>
    <d v="2025-02-10T00:00:00"/>
    <s v="C019"/>
    <s v="P044"/>
    <s v="S002"/>
    <n v="1"/>
    <n v="0.05"/>
    <s v="Bank Transfer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x v="1"/>
    <d v="1998-05-16T00:00:00"/>
    <s v="Stephaniechester"/>
    <d v="2023-05-17T00:00:00"/>
    <n v="28"/>
  </r>
  <r>
    <s v="T03729"/>
    <d v="2024-05-28T00:00:00"/>
    <s v="C170"/>
    <s v="P037"/>
    <s v="S005"/>
    <n v="2"/>
    <n v="0.05"/>
    <s v="Mobile Money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1"/>
    <d v="1984-05-05T00:00:00"/>
    <s v="Lake Melissaborough"/>
    <d v="2025-08-20T00:00:00"/>
    <n v="42"/>
  </r>
  <r>
    <s v="T03730"/>
    <d v="2025-06-23T00:00:00"/>
    <s v="C028"/>
    <s v="P040"/>
    <s v="S002"/>
    <n v="2"/>
    <n v="0.15"/>
    <s v="Mobile Money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1"/>
    <d v="1960-02-10T00:00:00"/>
    <s v="New David"/>
    <d v="2022-12-16T00:00:00"/>
    <n v="66"/>
  </r>
  <r>
    <s v="T03731"/>
    <d v="2024-11-06T00:00:00"/>
    <s v="C001"/>
    <s v="P010"/>
    <s v="S003"/>
    <n v="2"/>
    <n v="0.05"/>
    <s v="Cash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0"/>
    <d v="1996-09-11T00:00:00"/>
    <s v="Osborneport"/>
    <d v="2022-09-25T00:00:00"/>
    <n v="29"/>
  </r>
  <r>
    <s v="T03732"/>
    <d v="2025-02-09T00:00:00"/>
    <s v="C066"/>
    <s v="P034"/>
    <s v="S003"/>
    <n v="5"/>
    <n v="0"/>
    <s v="Mobile Money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1"/>
    <d v="1985-09-14T00:00:00"/>
    <s v="New Randychester"/>
    <d v="2020-12-21T00:00:00"/>
    <n v="40"/>
  </r>
  <r>
    <s v="T03733"/>
    <d v="2025-08-02T00:00:00"/>
    <s v="C086"/>
    <s v="P047"/>
    <s v="S001"/>
    <n v="2"/>
    <n v="0.1"/>
    <s v="Bank Transfer"/>
    <n v="1197.18"/>
    <n v="722.74"/>
    <s v="Electronics"/>
    <s v="Smartphone"/>
    <n v="2394.36"/>
    <n v="1445.48"/>
    <n v="948.88000000000011"/>
    <n v="0.39629796688885549"/>
    <n v="239.43600000000004"/>
    <n v="2154.924"/>
    <n v="709.44399999999996"/>
    <x v="1"/>
    <d v="1975-09-26T00:00:00"/>
    <s v="Port Stephanie"/>
    <d v="2023-07-26T00:00:00"/>
    <n v="50"/>
  </r>
  <r>
    <s v="T03734"/>
    <d v="2025-09-09T00:00:00"/>
    <s v="C193"/>
    <s v="P028"/>
    <s v="S003"/>
    <n v="4"/>
    <n v="0.05"/>
    <s v="Bank Transfer"/>
    <n v="673.78"/>
    <n v="363.33"/>
    <s v="Electronics"/>
    <s v="Smartphone"/>
    <n v="2695.12"/>
    <n v="1453.32"/>
    <n v="1241.8"/>
    <n v="0.46075870462168661"/>
    <n v="134.756"/>
    <n v="2560.364"/>
    <n v="1107.0440000000001"/>
    <x v="1"/>
    <d v="1969-11-06T00:00:00"/>
    <s v="North Kelly"/>
    <d v="2020-12-08T00:00:00"/>
    <n v="56"/>
  </r>
  <r>
    <s v="T03735"/>
    <d v="2023-12-10T00:00:00"/>
    <s v="C032"/>
    <s v="P005"/>
    <s v="S005"/>
    <n v="1"/>
    <n v="0.15"/>
    <s v="Bank Transfer"/>
    <n v="1396.22"/>
    <n v="1004.09"/>
    <s v="Fashion"/>
    <s v="Bags"/>
    <n v="1396.22"/>
    <n v="1004.09"/>
    <n v="392.13"/>
    <n v="0.28085115526206472"/>
    <n v="209.43299999999999"/>
    <n v="1186.787"/>
    <n v="182.697"/>
    <x v="0"/>
    <d v="1992-11-09T00:00:00"/>
    <s v="East Shelby"/>
    <d v="2021-01-12T00:00:00"/>
    <n v="33"/>
  </r>
  <r>
    <s v="T03736"/>
    <d v="2024-03-07T00:00:00"/>
    <s v="C167"/>
    <s v="P040"/>
    <s v="S001"/>
    <n v="2"/>
    <n v="0.1"/>
    <s v="Bank Transfer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x v="1"/>
    <d v="1989-12-06T00:00:00"/>
    <s v="Wilsonland"/>
    <d v="2022-05-28T00:00:00"/>
    <n v="36"/>
  </r>
  <r>
    <s v="T03737"/>
    <d v="2023-12-24T00:00:00"/>
    <s v="C008"/>
    <s v="P032"/>
    <s v="S005"/>
    <n v="4"/>
    <n v="0.15"/>
    <s v="Cash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60-11-13T00:00:00"/>
    <s v="New Michaelland"/>
    <d v="2025-03-04T00:00:00"/>
    <n v="65"/>
  </r>
  <r>
    <s v="T03738"/>
    <d v="2023-09-30T00:00:00"/>
    <s v="C121"/>
    <s v="P042"/>
    <s v="S004"/>
    <n v="1"/>
    <n v="0.05"/>
    <s v="Bank Transfer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x v="0"/>
    <d v="1967-02-28T00:00:00"/>
    <s v="Sarahhaven"/>
    <d v="2021-10-11T00:00:00"/>
    <n v="59"/>
  </r>
  <r>
    <s v="T03739"/>
    <d v="2024-08-12T00:00:00"/>
    <s v="C153"/>
    <s v="P049"/>
    <s v="S005"/>
    <n v="5"/>
    <n v="0"/>
    <s v="Cash"/>
    <n v="388.26"/>
    <n v="199.3"/>
    <s v="Fashion"/>
    <s v="Watches"/>
    <n v="1941.3"/>
    <n v="996.5"/>
    <n v="944.8"/>
    <n v="0.48668418070365216"/>
    <n v="0"/>
    <n v="1941.3"/>
    <n v="944.8"/>
    <x v="1"/>
    <d v="1988-04-07T00:00:00"/>
    <s v="Port Alex"/>
    <d v="2023-02-05T00:00:00"/>
    <n v="38"/>
  </r>
  <r>
    <s v="T03740"/>
    <d v="2024-05-21T00:00:00"/>
    <s v="C103"/>
    <s v="P029"/>
    <s v="S004"/>
    <n v="5"/>
    <n v="0.05"/>
    <s v="Cash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1"/>
    <d v="1964-10-26T00:00:00"/>
    <s v="Joyceside"/>
    <d v="2021-06-04T00:00:00"/>
    <n v="61"/>
  </r>
  <r>
    <s v="T03741"/>
    <d v="2025-05-15T00:00:00"/>
    <s v="C070"/>
    <s v="P013"/>
    <s v="S001"/>
    <n v="4"/>
    <n v="0.1"/>
    <s v="Mobile Money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0"/>
    <d v="1971-10-24T00:00:00"/>
    <s v="Taylorhaven"/>
    <d v="2021-03-04T00:00:00"/>
    <n v="54"/>
  </r>
  <r>
    <s v="T03742"/>
    <d v="2024-05-22T00:00:00"/>
    <s v="C133"/>
    <s v="P027"/>
    <s v="S001"/>
    <n v="2"/>
    <n v="0.1"/>
    <s v="Credit Card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x v="0"/>
    <d v="1962-04-14T00:00:00"/>
    <s v="East Melissashire"/>
    <d v="2025-06-23T00:00:00"/>
    <n v="64"/>
  </r>
  <r>
    <s v="T03743"/>
    <d v="2024-10-20T00:00:00"/>
    <s v="C101"/>
    <s v="P015"/>
    <s v="S004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56-05-29T00:00:00"/>
    <s v="North Gary"/>
    <d v="2024-09-08T00:00:00"/>
    <n v="70"/>
  </r>
  <r>
    <s v="T03744"/>
    <d v="2024-06-27T00:00:00"/>
    <s v="C179"/>
    <s v="P002"/>
    <s v="S005"/>
    <n v="4"/>
    <n v="0.15"/>
    <s v="Bank Transfer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1"/>
    <d v="1985-02-14T00:00:00"/>
    <s v="Bennettburgh"/>
    <d v="2025-08-19T00:00:00"/>
    <n v="41"/>
  </r>
  <r>
    <s v="T03745"/>
    <d v="2025-01-08T00:00:00"/>
    <s v="C130"/>
    <s v="P037"/>
    <s v="S004"/>
    <n v="5"/>
    <n v="0.1"/>
    <s v="Cash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x v="0"/>
    <d v="1982-02-03T00:00:00"/>
    <s v="Marcchester"/>
    <d v="2024-07-15T00:00:00"/>
    <n v="44"/>
  </r>
  <r>
    <s v="T03746"/>
    <d v="2025-06-23T00:00:00"/>
    <s v="C084"/>
    <s v="P023"/>
    <s v="S003"/>
    <n v="5"/>
    <n v="0.1"/>
    <s v="Bank Transfer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0"/>
    <d v="1972-03-19T00:00:00"/>
    <s v="Meyersstad"/>
    <d v="2024-09-04T00:00:00"/>
    <n v="54"/>
  </r>
  <r>
    <s v="T03747"/>
    <d v="2023-10-07T00:00:00"/>
    <s v="C169"/>
    <s v="P031"/>
    <s v="S001"/>
    <n v="1"/>
    <n v="0"/>
    <s v="Credit Card"/>
    <n v="1095.72"/>
    <n v="822.2"/>
    <s v="Groceries"/>
    <s v="Snacks"/>
    <n v="1095.72"/>
    <n v="822.2"/>
    <n v="273.52"/>
    <n v="0.24962581681451462"/>
    <n v="0"/>
    <n v="1095.72"/>
    <n v="273.52"/>
    <x v="0"/>
    <d v="1967-06-15T00:00:00"/>
    <s v="Christopherburgh"/>
    <d v="2021-12-23T00:00:00"/>
    <n v="59"/>
  </r>
  <r>
    <s v="T03748"/>
    <d v="2025-08-13T00:00:00"/>
    <s v="C185"/>
    <s v="P023"/>
    <s v="S005"/>
    <n v="2"/>
    <n v="0"/>
    <s v="Mobile Money"/>
    <n v="1878.47"/>
    <n v="1014.91"/>
    <s v="Fashion"/>
    <s v="Footwear"/>
    <n v="3756.94"/>
    <n v="2029.82"/>
    <n v="1727.1200000000001"/>
    <n v="0.45971455493034225"/>
    <n v="0"/>
    <n v="3756.94"/>
    <n v="1727.1200000000001"/>
    <x v="1"/>
    <d v="1975-07-04T00:00:00"/>
    <s v="North Chaseborough"/>
    <d v="2024-10-06T00:00:00"/>
    <n v="50"/>
  </r>
  <r>
    <s v="T03749"/>
    <d v="2024-06-05T00:00:00"/>
    <s v="C093"/>
    <s v="P013"/>
    <s v="S002"/>
    <n v="4"/>
    <n v="0"/>
    <s v="Bank Transfer"/>
    <n v="1134.8"/>
    <n v="675.1"/>
    <s v="Fashion"/>
    <s v="Watches"/>
    <n v="4539.2"/>
    <n v="2700.4"/>
    <n v="1838.7999999999997"/>
    <n v="0.40509340853013742"/>
    <n v="0"/>
    <n v="4539.2"/>
    <n v="1838.7999999999997"/>
    <x v="0"/>
    <d v="1978-04-14T00:00:00"/>
    <s v="Baldwinstad"/>
    <d v="2022-02-25T00:00:00"/>
    <n v="48"/>
  </r>
  <r>
    <s v="T03750"/>
    <d v="2025-01-29T00:00:00"/>
    <s v="C030"/>
    <s v="P038"/>
    <s v="S001"/>
    <n v="4"/>
    <n v="0"/>
    <s v="Mobile Money"/>
    <n v="366.93"/>
    <n v="285.23"/>
    <s v="Fashion"/>
    <s v="Footwear"/>
    <n v="1467.72"/>
    <n v="1140.92"/>
    <n v="326.79999999999995"/>
    <n v="0.22265827269506441"/>
    <n v="0"/>
    <n v="1467.72"/>
    <n v="326.79999999999995"/>
    <x v="0"/>
    <d v="2002-06-10T00:00:00"/>
    <s v="Thomashaven"/>
    <d v="2022-08-27T00:00:00"/>
    <n v="24"/>
  </r>
  <r>
    <s v="T03751"/>
    <d v="2024-12-21T00:00:00"/>
    <s v="C175"/>
    <s v="P023"/>
    <s v="S001"/>
    <n v="2"/>
    <n v="0.15"/>
    <s v="Credit Card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0"/>
    <d v="1998-01-07T00:00:00"/>
    <s v="Davidtown"/>
    <d v="2021-02-25T00:00:00"/>
    <n v="28"/>
  </r>
  <r>
    <s v="T03752"/>
    <d v="2024-06-11T00:00:00"/>
    <s v="C108"/>
    <s v="P008"/>
    <s v="S003"/>
    <n v="2"/>
    <n v="0.15"/>
    <s v="Credit Card"/>
    <n v="109.78"/>
    <n v="70.59"/>
    <s v="Fashion"/>
    <s v="Footwear"/>
    <n v="219.56"/>
    <n v="141.18"/>
    <n v="78.38"/>
    <n v="0.3569867006740754"/>
    <n v="32.933999999999997"/>
    <n v="186.626"/>
    <n v="45.445999999999998"/>
    <x v="0"/>
    <d v="1960-11-21T00:00:00"/>
    <s v="Georgetown"/>
    <d v="2022-06-08T00:00:00"/>
    <n v="65"/>
  </r>
  <r>
    <s v="T03753"/>
    <d v="2025-05-12T00:00:00"/>
    <s v="C026"/>
    <s v="P031"/>
    <s v="S005"/>
    <n v="5"/>
    <n v="0.1"/>
    <s v="Bank Transfer"/>
    <n v="1095.72"/>
    <n v="822.2"/>
    <s v="Groceries"/>
    <s v="Snacks"/>
    <n v="5478.6"/>
    <n v="4111"/>
    <n v="1367.6000000000004"/>
    <n v="0.24962581681451471"/>
    <n v="547.86"/>
    <n v="4930.7400000000007"/>
    <n v="819.74000000000069"/>
    <x v="0"/>
    <d v="2004-01-04T00:00:00"/>
    <s v="Shepherdburgh"/>
    <d v="2024-09-03T00:00:00"/>
    <n v="22"/>
  </r>
  <r>
    <s v="T03754"/>
    <d v="2025-07-19T00:00:00"/>
    <s v="C096"/>
    <s v="P027"/>
    <s v="S005"/>
    <n v="1"/>
    <n v="0.15"/>
    <s v="Mobile Money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0"/>
    <d v="1989-01-06T00:00:00"/>
    <s v="Lake Amanda"/>
    <d v="2021-10-27T00:00:00"/>
    <n v="37"/>
  </r>
  <r>
    <s v="T03755"/>
    <d v="2024-12-23T00:00:00"/>
    <s v="C002"/>
    <s v="P029"/>
    <s v="S001"/>
    <n v="1"/>
    <n v="0.1"/>
    <s v="Credit Card"/>
    <n v="1485.05"/>
    <n v="988.31"/>
    <s v="Fashion"/>
    <s v="Clothing"/>
    <n v="1485.05"/>
    <n v="988.31"/>
    <n v="496.74"/>
    <n v="0.33449378808794317"/>
    <n v="148.505"/>
    <n v="1336.5450000000001"/>
    <n v="348.23500000000013"/>
    <x v="0"/>
    <d v="1959-08-18T00:00:00"/>
    <s v="New Gabrielleport"/>
    <d v="2020-11-03T00:00:00"/>
    <n v="66"/>
  </r>
  <r>
    <s v="T03756"/>
    <d v="2024-03-15T00:00:00"/>
    <s v="C077"/>
    <s v="P035"/>
    <s v="S005"/>
    <n v="5"/>
    <n v="0.1"/>
    <s v="Credit Card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1"/>
    <d v="2002-12-24T00:00:00"/>
    <s v="North Meagan"/>
    <d v="2022-10-21T00:00:00"/>
    <n v="23"/>
  </r>
  <r>
    <s v="T03757"/>
    <d v="2024-02-11T00:00:00"/>
    <s v="C013"/>
    <s v="P031"/>
    <s v="S003"/>
    <n v="4"/>
    <n v="0.15"/>
    <s v="Bank Transfer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1955-01-28T00:00:00"/>
    <s v="Jillianhaven"/>
    <d v="2023-03-22T00:00:00"/>
    <n v="71"/>
  </r>
  <r>
    <s v="T03758"/>
    <d v="2025-02-14T00:00:00"/>
    <s v="C190"/>
    <s v="P030"/>
    <s v="S005"/>
    <n v="5"/>
    <n v="0.15"/>
    <s v="Mobile Money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x v="0"/>
    <d v="1967-08-19T00:00:00"/>
    <s v="Conwayside"/>
    <d v="2023-04-10T00:00:00"/>
    <n v="58"/>
  </r>
  <r>
    <s v="T03759"/>
    <d v="2023-11-18T00:00:00"/>
    <s v="C128"/>
    <s v="P048"/>
    <s v="S004"/>
    <n v="1"/>
    <n v="0.1"/>
    <s v="Mobile Money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1"/>
    <d v="1976-08-06T00:00:00"/>
    <s v="Anthonystad"/>
    <d v="2025-02-09T00:00:00"/>
    <n v="49"/>
  </r>
  <r>
    <s v="T03760"/>
    <d v="2024-04-13T00:00:00"/>
    <s v="C068"/>
    <s v="P023"/>
    <s v="S002"/>
    <n v="1"/>
    <n v="0.1"/>
    <s v="Bank Transfer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x v="1"/>
    <d v="1981-06-09T00:00:00"/>
    <s v="New Julia"/>
    <d v="2024-06-13T00:00:00"/>
    <n v="45"/>
  </r>
  <r>
    <s v="T03761"/>
    <d v="2024-11-12T00:00:00"/>
    <s v="C109"/>
    <s v="P005"/>
    <s v="S003"/>
    <n v="4"/>
    <n v="0.15"/>
    <s v="Bank Transfer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x v="1"/>
    <d v="2006-03-03T00:00:00"/>
    <s v="Port Fernandohaven"/>
    <d v="2021-07-29T00:00:00"/>
    <n v="20"/>
  </r>
  <r>
    <s v="T03762"/>
    <d v="2025-05-26T00:00:00"/>
    <s v="C138"/>
    <s v="P044"/>
    <s v="S001"/>
    <n v="5"/>
    <n v="0.15"/>
    <s v="Bank Transfer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1"/>
    <d v="1961-09-28T00:00:00"/>
    <s v="Melissaberg"/>
    <d v="2021-05-10T00:00:00"/>
    <n v="64"/>
  </r>
  <r>
    <s v="T03763"/>
    <d v="2024-04-09T00:00:00"/>
    <s v="C197"/>
    <s v="P005"/>
    <s v="S003"/>
    <n v="2"/>
    <n v="0.05"/>
    <s v="Cash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x v="0"/>
    <d v="1957-09-23T00:00:00"/>
    <s v="Lake Emily"/>
    <d v="2020-11-18T00:00:00"/>
    <n v="68"/>
  </r>
  <r>
    <s v="T03764"/>
    <d v="2025-07-01T00:00:00"/>
    <s v="C109"/>
    <s v="P001"/>
    <s v="S002"/>
    <n v="2"/>
    <n v="0.1"/>
    <s v="Bank Transfer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x v="1"/>
    <d v="2006-03-03T00:00:00"/>
    <s v="Port Fernandohaven"/>
    <d v="2021-07-29T00:00:00"/>
    <n v="20"/>
  </r>
  <r>
    <s v="T03765"/>
    <d v="2025-08-06T00:00:00"/>
    <s v="C104"/>
    <s v="P040"/>
    <s v="S004"/>
    <n v="2"/>
    <n v="0.05"/>
    <s v="Mobile Money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x v="0"/>
    <d v="1965-03-20T00:00:00"/>
    <s v="West Ann"/>
    <d v="2024-01-17T00:00:00"/>
    <n v="61"/>
  </r>
  <r>
    <s v="T03766"/>
    <d v="2023-11-02T00:00:00"/>
    <s v="C087"/>
    <s v="P039"/>
    <s v="S003"/>
    <n v="1"/>
    <n v="0"/>
    <s v="Mobile Money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x v="1"/>
    <d v="1975-06-22T00:00:00"/>
    <s v="Berrymouth"/>
    <d v="2025-07-02T00:00:00"/>
    <n v="51"/>
  </r>
  <r>
    <s v="T03767"/>
    <d v="2025-09-07T00:00:00"/>
    <s v="C162"/>
    <s v="P027"/>
    <s v="S003"/>
    <n v="5"/>
    <n v="0.1"/>
    <s v="Credit Card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x v="0"/>
    <d v="2000-08-30T00:00:00"/>
    <s v="Ellisside"/>
    <d v="2022-06-03T00:00:00"/>
    <n v="25"/>
  </r>
  <r>
    <s v="T03768"/>
    <d v="2025-06-23T00:00:00"/>
    <s v="C014"/>
    <s v="P022"/>
    <s v="S001"/>
    <n v="4"/>
    <n v="0.05"/>
    <s v="Credit Card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0"/>
    <d v="1974-06-25T00:00:00"/>
    <s v="East Samantha"/>
    <d v="2021-11-09T00:00:00"/>
    <n v="51"/>
  </r>
  <r>
    <s v="T03769"/>
    <d v="2023-11-03T00:00:00"/>
    <s v="C031"/>
    <s v="P033"/>
    <s v="S002"/>
    <n v="2"/>
    <n v="0.1"/>
    <s v="Credit Card"/>
    <n v="1798.97"/>
    <n v="1329.15"/>
    <s v="Fashion"/>
    <s v="Accessories"/>
    <n v="3597.94"/>
    <n v="2658.3"/>
    <n v="939.63999999999987"/>
    <n v="0.26116055298309582"/>
    <n v="359.79400000000004"/>
    <n v="3238.1460000000002"/>
    <n v="579.846"/>
    <x v="1"/>
    <d v="2003-03-14T00:00:00"/>
    <s v="East Carrieberg"/>
    <d v="2025-08-26T00:00:00"/>
    <n v="23"/>
  </r>
  <r>
    <s v="T03770"/>
    <d v="2025-03-15T00:00:00"/>
    <s v="C196"/>
    <s v="P017"/>
    <s v="S004"/>
    <n v="4"/>
    <n v="0.15"/>
    <s v="Mobile Money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64-04-24T00:00:00"/>
    <s v="Woodbury"/>
    <d v="2025-02-19T00:00:00"/>
    <n v="62"/>
  </r>
  <r>
    <s v="T03771"/>
    <d v="2024-08-18T00:00:00"/>
    <s v="C080"/>
    <s v="P030"/>
    <s v="S004"/>
    <n v="2"/>
    <n v="0.1"/>
    <s v="Cash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x v="1"/>
    <d v="2003-11-04T00:00:00"/>
    <s v="Markberg"/>
    <d v="2023-01-02T00:00:00"/>
    <n v="22"/>
  </r>
  <r>
    <s v="T03772"/>
    <d v="2024-01-05T00:00:00"/>
    <s v="C100"/>
    <s v="P049"/>
    <s v="S001"/>
    <n v="1"/>
    <n v="0"/>
    <s v="Credit Card"/>
    <n v="388.26"/>
    <n v="199.3"/>
    <s v="Fashion"/>
    <s v="Watches"/>
    <n v="388.26"/>
    <n v="199.3"/>
    <n v="188.95999999999998"/>
    <n v="0.48668418070365216"/>
    <n v="0"/>
    <n v="388.26"/>
    <n v="188.95999999999998"/>
    <x v="1"/>
    <d v="1954-09-28T00:00:00"/>
    <s v="North Jason"/>
    <d v="2024-11-06T00:00:00"/>
    <n v="71"/>
  </r>
  <r>
    <s v="T03773"/>
    <d v="2024-04-24T00:00:00"/>
    <s v="C072"/>
    <s v="P027"/>
    <s v="S001"/>
    <n v="1"/>
    <n v="0.1"/>
    <s v="Bank Transfer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x v="1"/>
    <d v="1995-06-06T00:00:00"/>
    <s v="Melissashire"/>
    <d v="2022-07-02T00:00:00"/>
    <n v="31"/>
  </r>
  <r>
    <s v="T03774"/>
    <d v="2024-07-22T00:00:00"/>
    <s v="C137"/>
    <s v="P029"/>
    <s v="S005"/>
    <n v="4"/>
    <n v="0"/>
    <s v="Cash"/>
    <n v="1485.05"/>
    <n v="988.31"/>
    <s v="Fashion"/>
    <s v="Clothing"/>
    <n v="5940.2"/>
    <n v="3953.24"/>
    <n v="1986.96"/>
    <n v="0.33449378808794317"/>
    <n v="0"/>
    <n v="5940.2"/>
    <n v="1986.96"/>
    <x v="0"/>
    <d v="1984-08-05T00:00:00"/>
    <s v="Amandachester"/>
    <d v="2024-05-09T00:00:00"/>
    <n v="41"/>
  </r>
  <r>
    <s v="T03775"/>
    <d v="2025-01-03T00:00:00"/>
    <s v="C195"/>
    <s v="P013"/>
    <s v="S005"/>
    <n v="1"/>
    <n v="0"/>
    <s v="Mobile Money"/>
    <n v="1134.8"/>
    <n v="675.1"/>
    <s v="Fashion"/>
    <s v="Watches"/>
    <n v="1134.8"/>
    <n v="675.1"/>
    <n v="459.69999999999993"/>
    <n v="0.40509340853013742"/>
    <n v="0"/>
    <n v="1134.8"/>
    <n v="459.69999999999993"/>
    <x v="1"/>
    <d v="1976-08-23T00:00:00"/>
    <s v="East Raymond"/>
    <d v="2025-06-19T00:00:00"/>
    <n v="49"/>
  </r>
  <r>
    <s v="T03776"/>
    <d v="2025-05-21T00:00:00"/>
    <s v="C151"/>
    <s v="P027"/>
    <s v="S005"/>
    <n v="4"/>
    <n v="0.15"/>
    <s v="Mobile Money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x v="0"/>
    <d v="2006-08-30T00:00:00"/>
    <s v="South Audrey"/>
    <d v="2022-01-26T00:00:00"/>
    <n v="19"/>
  </r>
  <r>
    <s v="T03777"/>
    <d v="2024-05-09T00:00:00"/>
    <s v="C144"/>
    <s v="P021"/>
    <s v="S002"/>
    <n v="2"/>
    <n v="0"/>
    <s v="Credit Card"/>
    <n v="1227.24"/>
    <n v="977.09"/>
    <s v="Groceries"/>
    <s v="Dairy"/>
    <n v="2454.48"/>
    <n v="1954.18"/>
    <n v="500.29999999999995"/>
    <n v="0.20383136142889735"/>
    <n v="0"/>
    <n v="2454.48"/>
    <n v="500.29999999999995"/>
    <x v="1"/>
    <d v="1963-09-02T00:00:00"/>
    <s v="North Lisa"/>
    <d v="2021-03-03T00:00:00"/>
    <n v="62"/>
  </r>
  <r>
    <s v="T03778"/>
    <d v="2025-02-06T00:00:00"/>
    <s v="C148"/>
    <s v="P048"/>
    <s v="S005"/>
    <n v="3"/>
    <n v="0.15"/>
    <s v="Cash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x v="1"/>
    <d v="2005-07-08T00:00:00"/>
    <s v="Charlesmouth"/>
    <d v="2024-11-05T00:00:00"/>
    <n v="20"/>
  </r>
  <r>
    <s v="T03779"/>
    <d v="2023-11-19T00:00:00"/>
    <s v="C070"/>
    <s v="P004"/>
    <s v="S004"/>
    <n v="2"/>
    <n v="0.15"/>
    <s v="Bank Transfer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x v="0"/>
    <d v="1971-10-24T00:00:00"/>
    <s v="Taylorhaven"/>
    <d v="2021-03-04T00:00:00"/>
    <n v="54"/>
  </r>
  <r>
    <s v="T03780"/>
    <d v="2024-03-28T00:00:00"/>
    <s v="C043"/>
    <s v="P034"/>
    <s v="S004"/>
    <n v="1"/>
    <n v="0.05"/>
    <s v="Cash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0"/>
    <d v="1988-09-14T00:00:00"/>
    <s v="North Jonathonhaven"/>
    <d v="2023-10-14T00:00:00"/>
    <n v="37"/>
  </r>
  <r>
    <s v="T03781"/>
    <d v="2024-03-31T00:00:00"/>
    <s v="C043"/>
    <s v="P005"/>
    <s v="S001"/>
    <n v="2"/>
    <n v="0.1"/>
    <s v="Credit Card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x v="0"/>
    <d v="1988-09-14T00:00:00"/>
    <s v="North Jonathonhaven"/>
    <d v="2023-10-14T00:00:00"/>
    <n v="37"/>
  </r>
  <r>
    <s v="T03782"/>
    <d v="2025-06-08T00:00:00"/>
    <s v="C189"/>
    <s v="P029"/>
    <s v="S004"/>
    <n v="3"/>
    <n v="0.05"/>
    <s v="Mobile Money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x v="0"/>
    <d v="1966-08-07T00:00:00"/>
    <s v="East Walter"/>
    <d v="2021-03-05T00:00:00"/>
    <n v="59"/>
  </r>
  <r>
    <s v="T03783"/>
    <d v="2024-09-24T00:00:00"/>
    <s v="C089"/>
    <s v="P046"/>
    <s v="S005"/>
    <n v="4"/>
    <n v="0"/>
    <s v="Mobile Money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1"/>
    <d v="1969-07-12T00:00:00"/>
    <s v="Geoffreystad"/>
    <d v="2022-11-25T00:00:00"/>
    <n v="56"/>
  </r>
  <r>
    <s v="T03784"/>
    <d v="2023-12-26T00:00:00"/>
    <s v="C142"/>
    <s v="P019"/>
    <s v="S003"/>
    <n v="2"/>
    <n v="0.1"/>
    <s v="Bank Transfer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x v="0"/>
    <d v="2005-07-25T00:00:00"/>
    <s v="Joelborough"/>
    <d v="2020-12-27T00:00:00"/>
    <n v="20"/>
  </r>
  <r>
    <s v="T03785"/>
    <d v="2025-09-08T00:00:00"/>
    <s v="C132"/>
    <s v="P022"/>
    <s v="S002"/>
    <n v="3"/>
    <n v="0.05"/>
    <s v="Cash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x v="0"/>
    <d v="1958-12-24T00:00:00"/>
    <s v="Cisnerosville"/>
    <d v="2023-04-19T00:00:00"/>
    <n v="67"/>
  </r>
  <r>
    <s v="T03786"/>
    <d v="2025-03-30T00:00:00"/>
    <s v="C172"/>
    <s v="P043"/>
    <s v="S005"/>
    <n v="2"/>
    <n v="0.1"/>
    <s v="Bank Transfer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x v="1"/>
    <d v="1977-03-14T00:00:00"/>
    <s v="New Fred"/>
    <d v="2025-06-21T00:00:00"/>
    <n v="49"/>
  </r>
  <r>
    <s v="T03787"/>
    <d v="2025-02-04T00:00:00"/>
    <s v="C093"/>
    <s v="P042"/>
    <s v="S003"/>
    <n v="1"/>
    <n v="0"/>
    <s v="Mobile Money"/>
    <n v="453.62"/>
    <n v="316.63"/>
    <s v="Fashion"/>
    <s v="Clothing"/>
    <n v="453.62"/>
    <n v="316.63"/>
    <n v="136.99"/>
    <n v="0.30199285745778409"/>
    <n v="0"/>
    <n v="453.62"/>
    <n v="136.99"/>
    <x v="0"/>
    <d v="1978-04-14T00:00:00"/>
    <s v="Baldwinstad"/>
    <d v="2022-02-25T00:00:00"/>
    <n v="48"/>
  </r>
  <r>
    <s v="T03788"/>
    <d v="2025-04-11T00:00:00"/>
    <s v="C066"/>
    <s v="P017"/>
    <s v="S003"/>
    <n v="3"/>
    <n v="0.1"/>
    <s v="Mobile Money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x v="1"/>
    <d v="1985-09-14T00:00:00"/>
    <s v="New Randychester"/>
    <d v="2020-12-21T00:00:00"/>
    <n v="40"/>
  </r>
  <r>
    <s v="T03789"/>
    <d v="2023-11-22T00:00:00"/>
    <s v="C087"/>
    <s v="P042"/>
    <s v="S002"/>
    <n v="2"/>
    <n v="0"/>
    <s v="Cash"/>
    <n v="453.62"/>
    <n v="316.63"/>
    <s v="Fashion"/>
    <s v="Clothing"/>
    <n v="907.24"/>
    <n v="633.26"/>
    <n v="273.98"/>
    <n v="0.30199285745778409"/>
    <n v="0"/>
    <n v="907.24"/>
    <n v="273.98"/>
    <x v="1"/>
    <d v="1975-06-22T00:00:00"/>
    <s v="Berrymouth"/>
    <d v="2025-07-02T00:00:00"/>
    <n v="51"/>
  </r>
  <r>
    <s v="T03790"/>
    <d v="2025-03-27T00:00:00"/>
    <s v="C036"/>
    <s v="P028"/>
    <s v="S002"/>
    <n v="2"/>
    <n v="0.15"/>
    <s v="Bank Transfer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1991-11-04T00:00:00"/>
    <s v="Ashleyview"/>
    <d v="2020-09-30T00:00:00"/>
    <n v="34"/>
  </r>
  <r>
    <s v="T03791"/>
    <d v="2025-03-29T00:00:00"/>
    <s v="C198"/>
    <s v="P013"/>
    <s v="S005"/>
    <n v="5"/>
    <n v="0.15"/>
    <s v="Cash"/>
    <n v="1134.8"/>
    <n v="675.1"/>
    <s v="Fashion"/>
    <s v="Watches"/>
    <n v="5674"/>
    <n v="3375.5"/>
    <n v="2298.5"/>
    <n v="0.40509340853013748"/>
    <n v="851.1"/>
    <n v="4822.8999999999996"/>
    <n v="1447.3999999999996"/>
    <x v="0"/>
    <d v="1986-01-23T00:00:00"/>
    <s v="Jessicaside"/>
    <d v="2022-12-10T00:00:00"/>
    <n v="40"/>
  </r>
  <r>
    <s v="T03792"/>
    <d v="2025-01-16T00:00:00"/>
    <s v="C116"/>
    <s v="P031"/>
    <s v="S004"/>
    <n v="4"/>
    <n v="0.05"/>
    <s v="Credit Card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0"/>
    <d v="1955-09-26T00:00:00"/>
    <s v="Zacharyberg"/>
    <d v="2025-07-31T00:00:00"/>
    <n v="70"/>
  </r>
  <r>
    <s v="T03793"/>
    <d v="2025-03-10T00:00:00"/>
    <s v="C171"/>
    <s v="P046"/>
    <s v="S003"/>
    <n v="2"/>
    <n v="0.15"/>
    <s v="Credit Card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x v="0"/>
    <d v="1993-03-15T00:00:00"/>
    <s v="Robertsborough"/>
    <d v="2025-07-28T00:00:00"/>
    <n v="33"/>
  </r>
  <r>
    <s v="T03794"/>
    <d v="2024-08-17T00:00:00"/>
    <s v="C008"/>
    <s v="P021"/>
    <s v="S002"/>
    <n v="5"/>
    <n v="0.15"/>
    <s v="Credit Card"/>
    <n v="1227.24"/>
    <n v="977.09"/>
    <s v="Groceries"/>
    <s v="Dairy"/>
    <n v="6136.2"/>
    <n v="4885.45"/>
    <n v="1250.75"/>
    <n v="0.20383136142889738"/>
    <n v="920.43"/>
    <n v="5215.7699999999995"/>
    <n v="330.31999999999971"/>
    <x v="0"/>
    <d v="1960-11-13T00:00:00"/>
    <s v="New Michaelland"/>
    <d v="2025-03-04T00:00:00"/>
    <n v="65"/>
  </r>
  <r>
    <s v="T03795"/>
    <d v="2025-01-08T00:00:00"/>
    <s v="C019"/>
    <s v="P001"/>
    <s v="S004"/>
    <n v="3"/>
    <n v="0"/>
    <s v="Cash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1"/>
    <d v="1998-05-16T00:00:00"/>
    <s v="Stephaniechester"/>
    <d v="2023-05-17T00:00:00"/>
    <n v="28"/>
  </r>
  <r>
    <s v="T03796"/>
    <d v="2023-09-26T00:00:00"/>
    <s v="C018"/>
    <s v="P018"/>
    <s v="S005"/>
    <n v="4"/>
    <n v="0.05"/>
    <s v="Cash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x v="0"/>
    <d v="1994-08-19T00:00:00"/>
    <s v="East William"/>
    <d v="2024-11-12T00:00:00"/>
    <n v="31"/>
  </r>
  <r>
    <s v="T03797"/>
    <d v="2024-12-19T00:00:00"/>
    <s v="C066"/>
    <s v="P022"/>
    <s v="S003"/>
    <n v="2"/>
    <n v="0"/>
    <s v="Mobile Money"/>
    <n v="25.57"/>
    <n v="19.05"/>
    <s v="Groceries"/>
    <s v="Vegetables"/>
    <n v="51.14"/>
    <n v="38.1"/>
    <n v="13.04"/>
    <n v="0.25498631208447398"/>
    <n v="0"/>
    <n v="51.14"/>
    <n v="13.04"/>
    <x v="1"/>
    <d v="1985-09-14T00:00:00"/>
    <s v="New Randychester"/>
    <d v="2020-12-21T00:00:00"/>
    <n v="40"/>
  </r>
  <r>
    <s v="T03798"/>
    <d v="2024-07-26T00:00:00"/>
    <s v="C156"/>
    <s v="P039"/>
    <s v="S002"/>
    <n v="3"/>
    <n v="0.05"/>
    <s v="Bank Transfer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x v="0"/>
    <d v="1956-11-28T00:00:00"/>
    <s v="Lisatown"/>
    <d v="2024-01-04T00:00:00"/>
    <n v="69"/>
  </r>
  <r>
    <s v="T03799"/>
    <d v="2024-06-25T00:00:00"/>
    <s v="C160"/>
    <s v="P006"/>
    <s v="S002"/>
    <n v="3"/>
    <n v="0.05"/>
    <s v="Bank Transfer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0"/>
    <d v="1991-09-10T00:00:00"/>
    <s v="Port Jacob"/>
    <d v="2021-10-27T00:00:00"/>
    <n v="34"/>
  </r>
  <r>
    <s v="T03800"/>
    <d v="2023-12-20T00:00:00"/>
    <s v="C004"/>
    <s v="P019"/>
    <s v="S001"/>
    <n v="1"/>
    <n v="0"/>
    <s v="Mobile Money"/>
    <n v="1762.92"/>
    <n v="1346.48"/>
    <s v="Electronics"/>
    <s v="Laptop"/>
    <n v="1762.92"/>
    <n v="1346.48"/>
    <n v="416.44000000000005"/>
    <n v="0.23622172305039368"/>
    <n v="0"/>
    <n v="1762.92"/>
    <n v="416.44000000000005"/>
    <x v="0"/>
    <d v="1992-06-16T00:00:00"/>
    <s v="East Edgarborough"/>
    <d v="2024-09-09T00:00:00"/>
    <n v="34"/>
  </r>
  <r>
    <s v="T03801"/>
    <d v="2024-12-18T00:00:00"/>
    <s v="C113"/>
    <s v="P041"/>
    <s v="S004"/>
    <n v="5"/>
    <n v="0.1"/>
    <s v="Cash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0"/>
    <d v="1977-05-23T00:00:00"/>
    <s v="Ramosbury"/>
    <d v="2022-12-31T00:00:00"/>
    <n v="49"/>
  </r>
  <r>
    <s v="T03802"/>
    <d v="2024-11-02T00:00:00"/>
    <s v="C109"/>
    <s v="P034"/>
    <s v="S003"/>
    <n v="2"/>
    <n v="0.1"/>
    <s v="Bank Transfer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1"/>
    <d v="2006-03-03T00:00:00"/>
    <s v="Port Fernandohaven"/>
    <d v="2021-07-29T00:00:00"/>
    <n v="20"/>
  </r>
  <r>
    <s v="T03803"/>
    <d v="2024-05-19T00:00:00"/>
    <s v="C066"/>
    <s v="P016"/>
    <s v="S003"/>
    <n v="3"/>
    <n v="0.1"/>
    <s v="Mobile Money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x v="1"/>
    <d v="1985-09-14T00:00:00"/>
    <s v="New Randychester"/>
    <d v="2020-12-21T00:00:00"/>
    <n v="40"/>
  </r>
  <r>
    <s v="T03804"/>
    <d v="2025-05-14T00:00:00"/>
    <s v="C014"/>
    <s v="P019"/>
    <s v="S005"/>
    <n v="2"/>
    <n v="0.1"/>
    <s v="Cash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x v="0"/>
    <d v="1974-06-25T00:00:00"/>
    <s v="East Samantha"/>
    <d v="2021-11-09T00:00:00"/>
    <n v="51"/>
  </r>
  <r>
    <s v="T03805"/>
    <d v="2024-02-14T00:00:00"/>
    <s v="C122"/>
    <s v="P024"/>
    <s v="S005"/>
    <n v="5"/>
    <n v="0.05"/>
    <s v="Mobile Money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0"/>
    <d v="1961-10-02T00:00:00"/>
    <s v="Simonstad"/>
    <d v="2024-06-24T00:00:00"/>
    <n v="64"/>
  </r>
  <r>
    <s v="T03806"/>
    <d v="2025-01-30T00:00:00"/>
    <s v="C181"/>
    <s v="P046"/>
    <s v="S005"/>
    <n v="1"/>
    <n v="0"/>
    <s v="Bank Transfer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1"/>
    <d v="1972-11-28T00:00:00"/>
    <s v="Port Bryce"/>
    <d v="2024-12-12T00:00:00"/>
    <n v="53"/>
  </r>
  <r>
    <s v="T03807"/>
    <d v="2023-11-21T00:00:00"/>
    <s v="C062"/>
    <s v="P045"/>
    <s v="S005"/>
    <n v="1"/>
    <n v="0.05"/>
    <s v="Mobile Money"/>
    <n v="1879.08"/>
    <n v="1004.56"/>
    <s v="Groceries"/>
    <s v="Dairy"/>
    <n v="1879.08"/>
    <n v="1004.56"/>
    <n v="874.52"/>
    <n v="0.46539796070417438"/>
    <n v="93.954000000000008"/>
    <n v="1785.126"/>
    <n v="780.56600000000003"/>
    <x v="0"/>
    <d v="2000-06-21T00:00:00"/>
    <s v="Turnerberg"/>
    <d v="2021-09-23T00:00:00"/>
    <n v="26"/>
  </r>
  <r>
    <s v="T03808"/>
    <d v="2023-12-02T00:00:00"/>
    <s v="C129"/>
    <s v="P024"/>
    <s v="S005"/>
    <n v="3"/>
    <n v="0.15"/>
    <s v="Mobile Money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58-10-08T00:00:00"/>
    <s v="New Michael"/>
    <d v="2024-12-10T00:00:00"/>
    <n v="67"/>
  </r>
  <r>
    <s v="T03809"/>
    <d v="2024-12-23T00:00:00"/>
    <s v="C151"/>
    <s v="P022"/>
    <s v="S005"/>
    <n v="5"/>
    <n v="0.05"/>
    <s v="Cash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2006-08-30T00:00:00"/>
    <s v="South Audrey"/>
    <d v="2022-01-26T00:00:00"/>
    <n v="19"/>
  </r>
  <r>
    <s v="T03810"/>
    <d v="2023-10-07T00:00:00"/>
    <s v="C079"/>
    <s v="P036"/>
    <s v="S003"/>
    <n v="4"/>
    <n v="0.05"/>
    <s v="Mobile Money"/>
    <n v="1501.46"/>
    <n v="1167.73"/>
    <s v="Fashion"/>
    <s v="Watches"/>
    <n v="6005.84"/>
    <n v="4670.92"/>
    <n v="1334.92"/>
    <n v="0.22227032355174298"/>
    <n v="300.29200000000003"/>
    <n v="5705.5479999999998"/>
    <n v="1034.6279999999997"/>
    <x v="1"/>
    <d v="1979-06-15T00:00:00"/>
    <s v="North Bradleyfurt"/>
    <d v="2024-07-06T00:00:00"/>
    <n v="47"/>
  </r>
  <r>
    <s v="T03811"/>
    <d v="2025-07-04T00:00:00"/>
    <s v="C027"/>
    <s v="P046"/>
    <s v="S003"/>
    <n v="4"/>
    <n v="0.05"/>
    <s v="Bank Transfer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0"/>
    <d v="1959-02-05T00:00:00"/>
    <s v="Robertmouth"/>
    <d v="2023-08-30T00:00:00"/>
    <n v="67"/>
  </r>
  <r>
    <s v="T03812"/>
    <d v="2024-10-15T00:00:00"/>
    <s v="C097"/>
    <s v="P011"/>
    <s v="S002"/>
    <n v="1"/>
    <n v="0"/>
    <s v="Mobile Money"/>
    <n v="248.57"/>
    <n v="190.67"/>
    <s v="Electronics"/>
    <s v="Headphones"/>
    <n v="248.57"/>
    <n v="190.67"/>
    <n v="57.900000000000006"/>
    <n v="0.2329323731745585"/>
    <n v="0"/>
    <n v="248.57"/>
    <n v="57.900000000000006"/>
    <x v="0"/>
    <d v="1994-08-14T00:00:00"/>
    <s v="Wardfort"/>
    <d v="2025-06-14T00:00:00"/>
    <n v="31"/>
  </r>
  <r>
    <s v="T03813"/>
    <d v="2024-01-19T00:00:00"/>
    <s v="C182"/>
    <s v="P048"/>
    <s v="S003"/>
    <n v="2"/>
    <n v="0.1"/>
    <s v="Credit Card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0"/>
    <d v="2004-07-25T00:00:00"/>
    <s v="East Rodney"/>
    <d v="2021-04-16T00:00:00"/>
    <n v="21"/>
  </r>
  <r>
    <s v="T03814"/>
    <d v="2023-11-30T00:00:00"/>
    <s v="C053"/>
    <s v="P005"/>
    <s v="S005"/>
    <n v="2"/>
    <n v="0.15"/>
    <s v="Credit Card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x v="1"/>
    <d v="1998-04-20T00:00:00"/>
    <s v="Lake Michaelshire"/>
    <d v="2024-04-07T00:00:00"/>
    <n v="28"/>
  </r>
  <r>
    <s v="T03815"/>
    <d v="2023-09-11T00:00:00"/>
    <s v="C134"/>
    <s v="P007"/>
    <s v="S002"/>
    <n v="2"/>
    <n v="0"/>
    <s v="Credit Card"/>
    <n v="1474.12"/>
    <n v="764.02"/>
    <s v="Electronics"/>
    <s v="Camera"/>
    <n v="2948.24"/>
    <n v="1528.04"/>
    <n v="1420.1999999999998"/>
    <n v="0.48171112256804055"/>
    <n v="0"/>
    <n v="2948.24"/>
    <n v="1420.1999999999998"/>
    <x v="1"/>
    <d v="1985-01-29T00:00:00"/>
    <s v="Angelaland"/>
    <d v="2025-05-22T00:00:00"/>
    <n v="41"/>
  </r>
  <r>
    <s v="T03816"/>
    <d v="2024-04-07T00:00:00"/>
    <s v="C029"/>
    <s v="P042"/>
    <s v="S005"/>
    <n v="4"/>
    <n v="0"/>
    <s v="Mobile Money"/>
    <n v="453.62"/>
    <n v="316.63"/>
    <s v="Fashion"/>
    <s v="Clothing"/>
    <n v="1814.48"/>
    <n v="1266.52"/>
    <n v="547.96"/>
    <n v="0.30199285745778409"/>
    <n v="0"/>
    <n v="1814.48"/>
    <n v="547.96"/>
    <x v="0"/>
    <d v="1978-05-20T00:00:00"/>
    <s v="West Charles"/>
    <d v="2021-08-30T00:00:00"/>
    <n v="48"/>
  </r>
  <r>
    <s v="T03817"/>
    <d v="2024-07-09T00:00:00"/>
    <s v="C041"/>
    <s v="P004"/>
    <s v="S005"/>
    <n v="2"/>
    <n v="0.05"/>
    <s v="Cash"/>
    <n v="1853.77"/>
    <n v="1363.52"/>
    <s v="Fashion"/>
    <s v="Accessories"/>
    <n v="3707.54"/>
    <n v="2727.04"/>
    <n v="980.5"/>
    <n v="0.26446107122242779"/>
    <n v="185.37700000000001"/>
    <n v="3522.163"/>
    <n v="795.12300000000005"/>
    <x v="1"/>
    <d v="1980-07-03T00:00:00"/>
    <s v="North Sharontown"/>
    <d v="2023-01-24T00:00:00"/>
    <n v="45"/>
  </r>
  <r>
    <s v="T03818"/>
    <d v="2024-05-17T00:00:00"/>
    <s v="C183"/>
    <s v="P049"/>
    <s v="S005"/>
    <n v="5"/>
    <n v="0.05"/>
    <s v="Credit Card"/>
    <n v="388.26"/>
    <n v="199.3"/>
    <s v="Fashion"/>
    <s v="Watches"/>
    <n v="1941.3"/>
    <n v="996.5"/>
    <n v="944.8"/>
    <n v="0.48668418070365216"/>
    <n v="97.064999999999998"/>
    <n v="1844.2349999999999"/>
    <n v="847.7349999999999"/>
    <x v="0"/>
    <d v="1990-11-19T00:00:00"/>
    <s v="New Tiffanyberg"/>
    <d v="2021-08-27T00:00:00"/>
    <n v="35"/>
  </r>
  <r>
    <s v="T03819"/>
    <d v="2023-09-23T00:00:00"/>
    <s v="C038"/>
    <s v="P045"/>
    <s v="S001"/>
    <n v="1"/>
    <n v="0"/>
    <s v="Cash"/>
    <n v="1879.08"/>
    <n v="1004.56"/>
    <s v="Groceries"/>
    <s v="Dairy"/>
    <n v="1879.08"/>
    <n v="1004.56"/>
    <n v="874.52"/>
    <n v="0.46539796070417438"/>
    <n v="0"/>
    <n v="1879.08"/>
    <n v="874.52"/>
    <x v="0"/>
    <d v="1974-04-19T00:00:00"/>
    <s v="Wilsonbury"/>
    <d v="2021-05-10T00:00:00"/>
    <n v="52"/>
  </r>
  <r>
    <s v="T03820"/>
    <d v="2025-02-05T00:00:00"/>
    <s v="C048"/>
    <s v="P029"/>
    <s v="S002"/>
    <n v="2"/>
    <n v="0"/>
    <s v="Cash"/>
    <n v="1485.05"/>
    <n v="988.31"/>
    <s v="Fashion"/>
    <s v="Clothing"/>
    <n v="2970.1"/>
    <n v="1976.62"/>
    <n v="993.48"/>
    <n v="0.33449378808794317"/>
    <n v="0"/>
    <n v="2970.1"/>
    <n v="993.48"/>
    <x v="0"/>
    <d v="2004-12-30T00:00:00"/>
    <s v="Newtonborough"/>
    <d v="2022-04-10T00:00:00"/>
    <n v="21"/>
  </r>
  <r>
    <s v="T03821"/>
    <d v="2024-04-16T00:00:00"/>
    <s v="C017"/>
    <s v="P002"/>
    <s v="S005"/>
    <n v="4"/>
    <n v="0.15"/>
    <s v="Mobile Money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x v="1"/>
    <d v="1982-03-11T00:00:00"/>
    <s v="Peterside"/>
    <d v="2024-09-25T00:00:00"/>
    <n v="44"/>
  </r>
  <r>
    <s v="T03822"/>
    <d v="2023-09-15T00:00:00"/>
    <s v="C098"/>
    <s v="P024"/>
    <s v="S001"/>
    <n v="1"/>
    <n v="0"/>
    <s v="Mobile Money"/>
    <n v="1487.41"/>
    <n v="813.07"/>
    <s v="Electronics"/>
    <s v="Smartphone"/>
    <n v="1487.41"/>
    <n v="813.07"/>
    <n v="674.34"/>
    <n v="0.45336524562830693"/>
    <n v="0"/>
    <n v="1487.41"/>
    <n v="674.34"/>
    <x v="1"/>
    <d v="2005-01-09T00:00:00"/>
    <s v="East Colinmouth"/>
    <d v="2023-05-22T00:00:00"/>
    <n v="21"/>
  </r>
  <r>
    <s v="T03823"/>
    <d v="2024-09-27T00:00:00"/>
    <s v="C184"/>
    <s v="P042"/>
    <s v="S004"/>
    <n v="1"/>
    <n v="0"/>
    <s v="Cash"/>
    <n v="453.62"/>
    <n v="316.63"/>
    <s v="Fashion"/>
    <s v="Clothing"/>
    <n v="453.62"/>
    <n v="316.63"/>
    <n v="136.99"/>
    <n v="0.30199285745778409"/>
    <n v="0"/>
    <n v="453.62"/>
    <n v="136.99"/>
    <x v="0"/>
    <d v="2003-04-13T00:00:00"/>
    <s v="West Katrina"/>
    <d v="2021-04-19T00:00:00"/>
    <n v="23"/>
  </r>
  <r>
    <s v="T03824"/>
    <d v="2024-07-03T00:00:00"/>
    <s v="C076"/>
    <s v="P003"/>
    <s v="S002"/>
    <n v="3"/>
    <n v="0.15"/>
    <s v="Cash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0"/>
    <d v="2005-12-14T00:00:00"/>
    <s v="Nancyside"/>
    <d v="2022-05-07T00:00:00"/>
    <n v="20"/>
  </r>
  <r>
    <s v="T03825"/>
    <d v="2025-04-27T00:00:00"/>
    <s v="C074"/>
    <s v="P013"/>
    <s v="S001"/>
    <n v="2"/>
    <n v="0.1"/>
    <s v="Bank Transfer"/>
    <n v="1134.8"/>
    <n v="675.1"/>
    <s v="Fashion"/>
    <s v="Watches"/>
    <n v="2269.6"/>
    <n v="1350.2"/>
    <n v="919.39999999999986"/>
    <n v="0.40509340853013742"/>
    <n v="226.96"/>
    <n v="2042.6399999999999"/>
    <n v="692.43999999999983"/>
    <x v="1"/>
    <d v="1959-05-31T00:00:00"/>
    <s v="Port Michaelstad"/>
    <d v="2023-02-09T00:00:00"/>
    <n v="67"/>
  </r>
  <r>
    <s v="T03826"/>
    <d v="2024-10-24T00:00:00"/>
    <s v="C167"/>
    <s v="P008"/>
    <s v="S002"/>
    <n v="1"/>
    <n v="0"/>
    <s v="Mobile Money"/>
    <n v="109.78"/>
    <n v="70.59"/>
    <s v="Fashion"/>
    <s v="Footwear"/>
    <n v="109.78"/>
    <n v="70.59"/>
    <n v="39.19"/>
    <n v="0.3569867006740754"/>
    <n v="0"/>
    <n v="109.78"/>
    <n v="39.19"/>
    <x v="1"/>
    <d v="1989-12-06T00:00:00"/>
    <s v="Wilsonland"/>
    <d v="2022-05-28T00:00:00"/>
    <n v="36"/>
  </r>
  <r>
    <s v="T03827"/>
    <d v="2025-03-26T00:00:00"/>
    <s v="C071"/>
    <s v="P015"/>
    <s v="S004"/>
    <n v="5"/>
    <n v="0.05"/>
    <s v="Credit Card"/>
    <n v="270.45"/>
    <n v="187.6"/>
    <s v="Fashion"/>
    <s v="Bags"/>
    <n v="1352.25"/>
    <n v="938"/>
    <n v="414.25"/>
    <n v="0.30634128304677388"/>
    <n v="67.612499999999997"/>
    <n v="1284.6375"/>
    <n v="346.63750000000005"/>
    <x v="0"/>
    <d v="1962-06-18T00:00:00"/>
    <s v="New Manuelville"/>
    <d v="2021-05-24T00:00:00"/>
    <n v="64"/>
  </r>
  <r>
    <s v="T03828"/>
    <d v="2023-10-20T00:00:00"/>
    <s v="C081"/>
    <s v="P010"/>
    <s v="S003"/>
    <n v="4"/>
    <n v="0.1"/>
    <s v="Cash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x v="1"/>
    <d v="1988-07-20T00:00:00"/>
    <s v="South Christinabury"/>
    <d v="2022-09-22T00:00:00"/>
    <n v="37"/>
  </r>
  <r>
    <s v="T03829"/>
    <d v="2025-02-15T00:00:00"/>
    <s v="C009"/>
    <s v="P050"/>
    <s v="S001"/>
    <n v="2"/>
    <n v="0"/>
    <s v="Mobile Money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x v="1"/>
    <d v="2004-08-15T00:00:00"/>
    <s v="West Lisaville"/>
    <d v="2025-04-17T00:00:00"/>
    <n v="21"/>
  </r>
  <r>
    <s v="T03830"/>
    <d v="2024-05-27T00:00:00"/>
    <s v="C193"/>
    <s v="P015"/>
    <s v="S004"/>
    <n v="2"/>
    <n v="0"/>
    <s v="Bank Transfer"/>
    <n v="270.45"/>
    <n v="187.6"/>
    <s v="Fashion"/>
    <s v="Bags"/>
    <n v="540.9"/>
    <n v="375.2"/>
    <n v="165.7"/>
    <n v="0.30634128304677388"/>
    <n v="0"/>
    <n v="540.9"/>
    <n v="165.7"/>
    <x v="1"/>
    <d v="1969-11-06T00:00:00"/>
    <s v="North Kelly"/>
    <d v="2020-12-08T00:00:00"/>
    <n v="56"/>
  </r>
  <r>
    <s v="T03831"/>
    <d v="2025-07-07T00:00:00"/>
    <s v="C072"/>
    <s v="P004"/>
    <s v="S003"/>
    <n v="5"/>
    <n v="0.15"/>
    <s v="Mobile Money"/>
    <n v="1853.77"/>
    <n v="1363.52"/>
    <s v="Fashion"/>
    <s v="Accessories"/>
    <n v="9268.85"/>
    <n v="6817.6"/>
    <n v="2451.25"/>
    <n v="0.26446107122242779"/>
    <n v="1390.3275000000001"/>
    <n v="7878.5225"/>
    <n v="1060.9224999999997"/>
    <x v="1"/>
    <d v="1995-06-06T00:00:00"/>
    <s v="Melissashire"/>
    <d v="2022-07-02T00:00:00"/>
    <n v="31"/>
  </r>
  <r>
    <s v="T03832"/>
    <d v="2023-10-30T00:00:00"/>
    <s v="C020"/>
    <s v="P039"/>
    <s v="S003"/>
    <n v="1"/>
    <n v="0"/>
    <s v="Mobile Money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x v="1"/>
    <d v="1982-06-26T00:00:00"/>
    <s v="Travisstad"/>
    <d v="2024-04-19T00:00:00"/>
    <n v="43"/>
  </r>
  <r>
    <s v="T03833"/>
    <d v="2024-08-19T00:00:00"/>
    <s v="C111"/>
    <s v="P021"/>
    <s v="S004"/>
    <n v="4"/>
    <n v="0.1"/>
    <s v="Cash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x v="0"/>
    <d v="1993-07-13T00:00:00"/>
    <s v="Justintown"/>
    <d v="2022-01-12T00:00:00"/>
    <n v="32"/>
  </r>
  <r>
    <s v="T03834"/>
    <d v="2023-09-14T00:00:00"/>
    <s v="C019"/>
    <s v="P032"/>
    <s v="S001"/>
    <n v="4"/>
    <n v="0.1"/>
    <s v="Bank Transfer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x v="1"/>
    <d v="1998-05-16T00:00:00"/>
    <s v="Stephaniechester"/>
    <d v="2023-05-17T00:00:00"/>
    <n v="28"/>
  </r>
  <r>
    <s v="T03835"/>
    <d v="2024-01-14T00:00:00"/>
    <s v="C023"/>
    <s v="P036"/>
    <s v="S001"/>
    <n v="2"/>
    <n v="0.1"/>
    <s v="Cash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x v="1"/>
    <d v="1972-05-09T00:00:00"/>
    <s v="New Christophermouth"/>
    <d v="2020-10-19T00:00:00"/>
    <n v="54"/>
  </r>
  <r>
    <s v="T03836"/>
    <d v="2024-11-28T00:00:00"/>
    <s v="C115"/>
    <s v="P013"/>
    <s v="S005"/>
    <n v="3"/>
    <n v="0"/>
    <s v="Mobile Money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1960-02-25T00:00:00"/>
    <s v="Smithburgh"/>
    <d v="2023-11-12T00:00:00"/>
    <n v="66"/>
  </r>
  <r>
    <s v="T03837"/>
    <d v="2024-10-06T00:00:00"/>
    <s v="C158"/>
    <s v="P014"/>
    <s v="S005"/>
    <n v="3"/>
    <n v="0.15"/>
    <s v="Cash"/>
    <n v="1342.75"/>
    <n v="797.94"/>
    <s v="Fashion"/>
    <s v="Clothing"/>
    <n v="4028.25"/>
    <n v="2393.8200000000002"/>
    <n v="1634.4299999999998"/>
    <n v="0.40574194749581077"/>
    <n v="604.23749999999995"/>
    <n v="3424.0124999999998"/>
    <n v="1030.1924999999997"/>
    <x v="0"/>
    <d v="1981-07-24T00:00:00"/>
    <s v="Dylanmouth"/>
    <d v="2023-09-15T00:00:00"/>
    <n v="44"/>
  </r>
  <r>
    <s v="T03838"/>
    <d v="2025-01-16T00:00:00"/>
    <s v="C134"/>
    <s v="P037"/>
    <s v="S005"/>
    <n v="1"/>
    <n v="0.1"/>
    <s v="Credit Card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x v="1"/>
    <d v="1985-01-29T00:00:00"/>
    <s v="Angelaland"/>
    <d v="2025-05-22T00:00:00"/>
    <n v="41"/>
  </r>
  <r>
    <s v="T03839"/>
    <d v="2025-04-06T00:00:00"/>
    <s v="C111"/>
    <s v="P026"/>
    <s v="S004"/>
    <n v="5"/>
    <n v="0.05"/>
    <s v="Bank Transfer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x v="0"/>
    <d v="1993-07-13T00:00:00"/>
    <s v="Justintown"/>
    <d v="2022-01-12T00:00:00"/>
    <n v="32"/>
  </r>
  <r>
    <s v="T03840"/>
    <d v="2025-08-09T00:00:00"/>
    <s v="C142"/>
    <s v="P023"/>
    <s v="S002"/>
    <n v="4"/>
    <n v="0.15"/>
    <s v="Credit Card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2005-07-25T00:00:00"/>
    <s v="Joelborough"/>
    <d v="2020-12-27T00:00:00"/>
    <n v="20"/>
  </r>
  <r>
    <s v="T03841"/>
    <d v="2024-06-10T00:00:00"/>
    <s v="C100"/>
    <s v="P001"/>
    <s v="S005"/>
    <n v="4"/>
    <n v="0"/>
    <s v="Credit Card"/>
    <n v="1673.69"/>
    <n v="1323.38"/>
    <s v="Electronics"/>
    <s v="Camera"/>
    <n v="6694.76"/>
    <n v="5293.52"/>
    <n v="1401.2399999999998"/>
    <n v="0.20930399297360916"/>
    <n v="0"/>
    <n v="6694.76"/>
    <n v="1401.2399999999998"/>
    <x v="1"/>
    <d v="1954-09-28T00:00:00"/>
    <s v="North Jason"/>
    <d v="2024-11-06T00:00:00"/>
    <n v="71"/>
  </r>
  <r>
    <s v="T03842"/>
    <d v="2024-05-13T00:00:00"/>
    <s v="C139"/>
    <s v="P038"/>
    <s v="S004"/>
    <n v="5"/>
    <n v="0"/>
    <s v="Mobile Money"/>
    <n v="366.93"/>
    <n v="285.23"/>
    <s v="Fashion"/>
    <s v="Footwear"/>
    <n v="1834.65"/>
    <n v="1426.15"/>
    <n v="408.5"/>
    <n v="0.22265827269506444"/>
    <n v="0"/>
    <n v="1834.65"/>
    <n v="408.5"/>
    <x v="0"/>
    <d v="1960-03-21T00:00:00"/>
    <s v="Whiteside"/>
    <d v="2021-09-16T00:00:00"/>
    <n v="66"/>
  </r>
  <r>
    <s v="T03843"/>
    <d v="2024-01-30T00:00:00"/>
    <s v="C136"/>
    <s v="P031"/>
    <s v="S004"/>
    <n v="5"/>
    <n v="0"/>
    <s v="Bank Transfer"/>
    <n v="1095.72"/>
    <n v="822.2"/>
    <s v="Groceries"/>
    <s v="Snacks"/>
    <n v="5478.6"/>
    <n v="4111"/>
    <n v="1367.6000000000004"/>
    <n v="0.24962581681451471"/>
    <n v="0"/>
    <n v="5478.6"/>
    <n v="1367.6000000000004"/>
    <x v="0"/>
    <d v="2007-06-27T00:00:00"/>
    <s v="Watsonview"/>
    <d v="2023-04-22T00:00:00"/>
    <n v="18"/>
  </r>
  <r>
    <s v="T03844"/>
    <d v="2024-06-17T00:00:00"/>
    <s v="C008"/>
    <s v="P032"/>
    <s v="S003"/>
    <n v="5"/>
    <n v="0.15"/>
    <s v="Credit Card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0"/>
    <d v="1960-11-13T00:00:00"/>
    <s v="New Michaelland"/>
    <d v="2025-03-04T00:00:00"/>
    <n v="65"/>
  </r>
  <r>
    <s v="T03845"/>
    <d v="2024-09-05T00:00:00"/>
    <s v="C093"/>
    <s v="P019"/>
    <s v="S004"/>
    <n v="1"/>
    <n v="0.15"/>
    <s v="Mobile Money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x v="0"/>
    <d v="1978-04-14T00:00:00"/>
    <s v="Baldwinstad"/>
    <d v="2022-02-25T00:00:00"/>
    <n v="48"/>
  </r>
  <r>
    <s v="T03846"/>
    <d v="2025-07-09T00:00:00"/>
    <s v="C006"/>
    <s v="P021"/>
    <s v="S005"/>
    <n v="2"/>
    <n v="0.05"/>
    <s v="Cash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1986-10-03T00:00:00"/>
    <s v="Costaberg"/>
    <d v="2022-07-09T00:00:00"/>
    <n v="39"/>
  </r>
  <r>
    <s v="T03847"/>
    <d v="2025-01-09T00:00:00"/>
    <s v="C023"/>
    <s v="P049"/>
    <s v="S002"/>
    <n v="4"/>
    <n v="0.1"/>
    <s v="Mobile Money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1"/>
    <d v="1972-05-09T00:00:00"/>
    <s v="New Christophermouth"/>
    <d v="2020-10-19T00:00:00"/>
    <n v="54"/>
  </r>
  <r>
    <s v="T03848"/>
    <d v="2023-11-07T00:00:00"/>
    <s v="C162"/>
    <s v="P027"/>
    <s v="S005"/>
    <n v="5"/>
    <n v="0.05"/>
    <s v="Mobile Money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0"/>
    <d v="2000-08-30T00:00:00"/>
    <s v="Ellisside"/>
    <d v="2022-06-03T00:00:00"/>
    <n v="25"/>
  </r>
  <r>
    <s v="T03849"/>
    <d v="2025-03-29T00:00:00"/>
    <s v="C004"/>
    <s v="P030"/>
    <s v="S003"/>
    <n v="1"/>
    <n v="0"/>
    <s v="Bank Transfer"/>
    <n v="29.24"/>
    <n v="15.28"/>
    <s v="Fashion"/>
    <s v="Watches"/>
    <n v="29.24"/>
    <n v="15.28"/>
    <n v="13.959999999999999"/>
    <n v="0.47742818057455538"/>
    <n v="0"/>
    <n v="29.24"/>
    <n v="13.959999999999999"/>
    <x v="0"/>
    <d v="1992-06-16T00:00:00"/>
    <s v="East Edgarborough"/>
    <d v="2024-09-09T00:00:00"/>
    <n v="34"/>
  </r>
  <r>
    <s v="T03850"/>
    <d v="2024-03-14T00:00:00"/>
    <s v="C036"/>
    <s v="P047"/>
    <s v="S001"/>
    <n v="4"/>
    <n v="0.1"/>
    <s v="Bank Transfer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1991-11-04T00:00:00"/>
    <s v="Ashleyview"/>
    <d v="2020-09-30T00:00:00"/>
    <n v="34"/>
  </r>
  <r>
    <s v="T03851"/>
    <d v="2025-01-20T00:00:00"/>
    <s v="C131"/>
    <s v="P030"/>
    <s v="S003"/>
    <n v="1"/>
    <n v="0.15"/>
    <s v="Mobile Money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x v="0"/>
    <d v="1996-10-18T00:00:00"/>
    <s v="Williamsport"/>
    <d v="2022-12-20T00:00:00"/>
    <n v="29"/>
  </r>
  <r>
    <s v="T03852"/>
    <d v="2024-02-01T00:00:00"/>
    <s v="C117"/>
    <s v="P023"/>
    <s v="S003"/>
    <n v="1"/>
    <n v="0.05"/>
    <s v="Mobile Money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1"/>
    <d v="1987-09-07T00:00:00"/>
    <s v="Lauraborough"/>
    <d v="2022-12-18T00:00:00"/>
    <n v="38"/>
  </r>
  <r>
    <s v="T03853"/>
    <d v="2025-07-31T00:00:00"/>
    <s v="C076"/>
    <s v="P027"/>
    <s v="S004"/>
    <n v="5"/>
    <n v="0.05"/>
    <s v="Cash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x v="0"/>
    <d v="2005-12-14T00:00:00"/>
    <s v="Nancyside"/>
    <d v="2022-05-07T00:00:00"/>
    <n v="20"/>
  </r>
  <r>
    <s v="T03854"/>
    <d v="2024-02-27T00:00:00"/>
    <s v="C025"/>
    <s v="P040"/>
    <s v="S005"/>
    <n v="5"/>
    <n v="0.05"/>
    <s v="Bank Transfer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x v="1"/>
    <d v="1971-03-12T00:00:00"/>
    <s v="Bradyshire"/>
    <d v="2022-01-14T00:00:00"/>
    <n v="55"/>
  </r>
  <r>
    <s v="T03855"/>
    <d v="2025-01-04T00:00:00"/>
    <s v="C024"/>
    <s v="P029"/>
    <s v="S005"/>
    <n v="5"/>
    <n v="0.15"/>
    <s v="Credit Card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x v="1"/>
    <d v="1961-11-25T00:00:00"/>
    <s v="North April"/>
    <d v="2023-04-20T00:00:00"/>
    <n v="64"/>
  </r>
  <r>
    <s v="T03856"/>
    <d v="2025-06-08T00:00:00"/>
    <s v="C112"/>
    <s v="P030"/>
    <s v="S003"/>
    <n v="2"/>
    <n v="0.05"/>
    <s v="Credit Card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1"/>
    <d v="1983-12-29T00:00:00"/>
    <s v="Aaronmouth"/>
    <d v="2023-03-21T00:00:00"/>
    <n v="42"/>
  </r>
  <r>
    <s v="T03857"/>
    <d v="2024-04-08T00:00:00"/>
    <s v="C155"/>
    <s v="P020"/>
    <s v="S004"/>
    <n v="3"/>
    <n v="0"/>
    <s v="Mobile Money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0"/>
    <d v="1965-09-20T00:00:00"/>
    <s v="Kevinshire"/>
    <d v="2024-03-23T00:00:00"/>
    <n v="60"/>
  </r>
  <r>
    <s v="T03858"/>
    <d v="2024-10-23T00:00:00"/>
    <s v="C014"/>
    <s v="P008"/>
    <s v="S003"/>
    <n v="3"/>
    <n v="0.1"/>
    <s v="Credit Card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x v="0"/>
    <d v="1974-06-25T00:00:00"/>
    <s v="East Samantha"/>
    <d v="2021-11-09T00:00:00"/>
    <n v="51"/>
  </r>
  <r>
    <s v="T03859"/>
    <d v="2025-05-08T00:00:00"/>
    <s v="C027"/>
    <s v="P045"/>
    <s v="S005"/>
    <n v="3"/>
    <n v="0.1"/>
    <s v="Bank Transfer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x v="0"/>
    <d v="1959-02-05T00:00:00"/>
    <s v="Robertmouth"/>
    <d v="2023-08-30T00:00:00"/>
    <n v="67"/>
  </r>
  <r>
    <s v="T03860"/>
    <d v="2024-01-27T00:00:00"/>
    <s v="C125"/>
    <s v="P039"/>
    <s v="S001"/>
    <n v="3"/>
    <n v="0.15"/>
    <s v="Credit Card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90-04-03T00:00:00"/>
    <s v="Lake Christopher"/>
    <d v="2021-03-14T00:00:00"/>
    <n v="36"/>
  </r>
  <r>
    <s v="T03861"/>
    <d v="2024-11-17T00:00:00"/>
    <s v="C001"/>
    <s v="P009"/>
    <s v="S005"/>
    <n v="2"/>
    <n v="0.05"/>
    <s v="Bank Transfer"/>
    <n v="123.19"/>
    <n v="80.36"/>
    <s v="Groceries"/>
    <s v="Snacks"/>
    <n v="246.38"/>
    <n v="160.72"/>
    <n v="85.66"/>
    <n v="0.34767432421462779"/>
    <n v="12.319000000000001"/>
    <n v="234.06100000000001"/>
    <n v="73.341000000000008"/>
    <x v="0"/>
    <d v="1996-09-11T00:00:00"/>
    <s v="Osborneport"/>
    <d v="2022-09-25T00:00:00"/>
    <n v="29"/>
  </r>
  <r>
    <s v="T03862"/>
    <d v="2025-05-03T00:00:00"/>
    <s v="C128"/>
    <s v="P035"/>
    <s v="S001"/>
    <n v="5"/>
    <n v="0"/>
    <s v="Cash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1"/>
    <d v="1976-08-06T00:00:00"/>
    <s v="Anthonystad"/>
    <d v="2025-02-09T00:00:00"/>
    <n v="49"/>
  </r>
  <r>
    <s v="T03863"/>
    <d v="2024-10-10T00:00:00"/>
    <s v="C017"/>
    <s v="P012"/>
    <s v="S004"/>
    <n v="2"/>
    <n v="0.1"/>
    <s v="Mobile Money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1"/>
    <d v="1982-03-11T00:00:00"/>
    <s v="Peterside"/>
    <d v="2024-09-25T00:00:00"/>
    <n v="44"/>
  </r>
  <r>
    <s v="T03864"/>
    <d v="2024-03-31T00:00:00"/>
    <s v="C071"/>
    <s v="P009"/>
    <s v="S001"/>
    <n v="4"/>
    <n v="0.05"/>
    <s v="Credit Card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1962-06-18T00:00:00"/>
    <s v="New Manuelville"/>
    <d v="2021-05-24T00:00:00"/>
    <n v="64"/>
  </r>
  <r>
    <s v="T03865"/>
    <d v="2023-12-02T00:00:00"/>
    <s v="C035"/>
    <s v="P020"/>
    <s v="S003"/>
    <n v="4"/>
    <n v="0.05"/>
    <s v="Credit Card"/>
    <n v="323.92"/>
    <n v="242.98"/>
    <s v="Fashion"/>
    <s v="Accessories"/>
    <n v="1295.68"/>
    <n v="971.92"/>
    <n v="323.7600000000001"/>
    <n v="0.24987651271918998"/>
    <n v="64.784000000000006"/>
    <n v="1230.896"/>
    <n v="258.976"/>
    <x v="1"/>
    <d v="1991-04-19T00:00:00"/>
    <s v="North George"/>
    <d v="2023-03-22T00:00:00"/>
    <n v="35"/>
  </r>
  <r>
    <s v="T03866"/>
    <d v="2024-09-17T00:00:00"/>
    <s v="C144"/>
    <s v="P010"/>
    <s v="S005"/>
    <n v="3"/>
    <n v="0.1"/>
    <s v="Cash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x v="1"/>
    <d v="1963-09-02T00:00:00"/>
    <s v="North Lisa"/>
    <d v="2021-03-03T00:00:00"/>
    <n v="62"/>
  </r>
  <r>
    <s v="T03867"/>
    <d v="2024-11-19T00:00:00"/>
    <s v="C015"/>
    <s v="P005"/>
    <s v="S001"/>
    <n v="4"/>
    <n v="0.05"/>
    <s v="Credit Card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x v="0"/>
    <d v="1993-12-12T00:00:00"/>
    <s v="Quinnville"/>
    <d v="2022-11-27T00:00:00"/>
    <n v="32"/>
  </r>
  <r>
    <s v="T03868"/>
    <d v="2023-12-19T00:00:00"/>
    <s v="C177"/>
    <s v="P046"/>
    <s v="S003"/>
    <n v="4"/>
    <n v="0.05"/>
    <s v="Cash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x v="1"/>
    <d v="1985-01-05T00:00:00"/>
    <s v="South James"/>
    <d v="2022-01-23T00:00:00"/>
    <n v="41"/>
  </r>
  <r>
    <s v="T03869"/>
    <d v="2025-03-31T00:00:00"/>
    <s v="C035"/>
    <s v="P010"/>
    <s v="S004"/>
    <n v="1"/>
    <n v="0.15"/>
    <s v="Bank Transfer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x v="1"/>
    <d v="1991-04-19T00:00:00"/>
    <s v="North George"/>
    <d v="2023-03-22T00:00:00"/>
    <n v="35"/>
  </r>
  <r>
    <s v="T03870"/>
    <d v="2024-03-25T00:00:00"/>
    <s v="C002"/>
    <s v="P049"/>
    <s v="S004"/>
    <n v="1"/>
    <n v="0"/>
    <s v="Bank Transfer"/>
    <n v="388.26"/>
    <n v="199.3"/>
    <s v="Fashion"/>
    <s v="Watches"/>
    <n v="388.26"/>
    <n v="199.3"/>
    <n v="188.95999999999998"/>
    <n v="0.48668418070365216"/>
    <n v="0"/>
    <n v="388.26"/>
    <n v="188.95999999999998"/>
    <x v="0"/>
    <d v="1959-08-18T00:00:00"/>
    <s v="New Gabrielleport"/>
    <d v="2020-11-03T00:00:00"/>
    <n v="66"/>
  </r>
  <r>
    <s v="T03871"/>
    <d v="2025-07-16T00:00:00"/>
    <s v="C144"/>
    <s v="P023"/>
    <s v="S001"/>
    <n v="1"/>
    <n v="0"/>
    <s v="Bank Transfer"/>
    <n v="1878.47"/>
    <n v="1014.91"/>
    <s v="Fashion"/>
    <s v="Footwear"/>
    <n v="1878.47"/>
    <n v="1014.91"/>
    <n v="863.56000000000006"/>
    <n v="0.45971455493034225"/>
    <n v="0"/>
    <n v="1878.47"/>
    <n v="863.56000000000006"/>
    <x v="1"/>
    <d v="1963-09-02T00:00:00"/>
    <s v="North Lisa"/>
    <d v="2021-03-03T00:00:00"/>
    <n v="62"/>
  </r>
  <r>
    <s v="T03872"/>
    <d v="2025-09-01T00:00:00"/>
    <s v="C001"/>
    <s v="P012"/>
    <s v="S005"/>
    <n v="2"/>
    <n v="0.15"/>
    <s v="Cash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0"/>
    <d v="1996-09-11T00:00:00"/>
    <s v="Osborneport"/>
    <d v="2022-09-25T00:00:00"/>
    <n v="29"/>
  </r>
  <r>
    <s v="T03873"/>
    <d v="2025-05-10T00:00:00"/>
    <s v="C169"/>
    <s v="P029"/>
    <s v="S001"/>
    <n v="3"/>
    <n v="0.05"/>
    <s v="Mobile Money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x v="0"/>
    <d v="1967-06-15T00:00:00"/>
    <s v="Christopherburgh"/>
    <d v="2021-12-23T00:00:00"/>
    <n v="59"/>
  </r>
  <r>
    <s v="T03874"/>
    <d v="2025-06-29T00:00:00"/>
    <s v="C021"/>
    <s v="P010"/>
    <s v="S001"/>
    <n v="3"/>
    <n v="0.05"/>
    <s v="Mobile Money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0"/>
    <d v="1993-11-17T00:00:00"/>
    <s v="Meganmouth"/>
    <d v="2022-01-22T00:00:00"/>
    <n v="32"/>
  </r>
  <r>
    <s v="T03875"/>
    <d v="2024-12-15T00:00:00"/>
    <s v="C014"/>
    <s v="P014"/>
    <s v="S005"/>
    <n v="2"/>
    <n v="0.05"/>
    <s v="Cash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0"/>
    <d v="1974-06-25T00:00:00"/>
    <s v="East Samantha"/>
    <d v="2021-11-09T00:00:00"/>
    <n v="51"/>
  </r>
  <r>
    <s v="T03876"/>
    <d v="2024-12-29T00:00:00"/>
    <s v="C009"/>
    <s v="P041"/>
    <s v="S004"/>
    <n v="1"/>
    <n v="0.15"/>
    <s v="Bank Transfer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x v="1"/>
    <d v="2004-08-15T00:00:00"/>
    <s v="West Lisaville"/>
    <d v="2025-04-17T00:00:00"/>
    <n v="21"/>
  </r>
  <r>
    <s v="T03877"/>
    <d v="2024-09-06T00:00:00"/>
    <s v="C175"/>
    <s v="P010"/>
    <s v="S001"/>
    <n v="1"/>
    <n v="0.15"/>
    <s v="Bank Transfer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x v="0"/>
    <d v="1998-01-07T00:00:00"/>
    <s v="Davidtown"/>
    <d v="2021-02-25T00:00:00"/>
    <n v="28"/>
  </r>
  <r>
    <s v="T03878"/>
    <d v="2025-06-15T00:00:00"/>
    <s v="C180"/>
    <s v="P036"/>
    <s v="S001"/>
    <n v="5"/>
    <n v="0.1"/>
    <s v="Bank Transfer"/>
    <n v="1501.46"/>
    <n v="1167.73"/>
    <s v="Fashion"/>
    <s v="Watches"/>
    <n v="7507.3"/>
    <n v="5838.65"/>
    <n v="1668.6500000000005"/>
    <n v="0.22227032355174303"/>
    <n v="750.73"/>
    <n v="6756.57"/>
    <n v="917.92000000000007"/>
    <x v="1"/>
    <d v="1959-12-15T00:00:00"/>
    <s v="West Dakotaside"/>
    <d v="2022-10-19T00:00:00"/>
    <n v="66"/>
  </r>
  <r>
    <s v="T03879"/>
    <d v="2024-07-30T00:00:00"/>
    <s v="C179"/>
    <s v="P017"/>
    <s v="S003"/>
    <n v="2"/>
    <n v="0.05"/>
    <s v="Mobile Money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x v="1"/>
    <d v="1985-02-14T00:00:00"/>
    <s v="Bennettburgh"/>
    <d v="2025-08-19T00:00:00"/>
    <n v="41"/>
  </r>
  <r>
    <s v="T03880"/>
    <d v="2023-10-11T00:00:00"/>
    <s v="C106"/>
    <s v="P034"/>
    <s v="S005"/>
    <n v="5"/>
    <n v="0.05"/>
    <s v="Mobile Money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1"/>
    <d v="1987-04-23T00:00:00"/>
    <s v="Lake Ricardo"/>
    <d v="2025-02-06T00:00:00"/>
    <n v="39"/>
  </r>
  <r>
    <s v="T03881"/>
    <d v="2024-11-30T00:00:00"/>
    <s v="C089"/>
    <s v="P019"/>
    <s v="S002"/>
    <n v="5"/>
    <n v="0.1"/>
    <s v="Bank Transfer"/>
    <n v="1762.92"/>
    <n v="1346.48"/>
    <s v="Electronics"/>
    <s v="Laptop"/>
    <n v="8814.6"/>
    <n v="6732.4"/>
    <n v="2082.2000000000007"/>
    <n v="0.23622172305039374"/>
    <n v="881.46"/>
    <n v="7933.14"/>
    <n v="1200.7400000000007"/>
    <x v="1"/>
    <d v="1969-07-12T00:00:00"/>
    <s v="Geoffreystad"/>
    <d v="2022-11-25T00:00:00"/>
    <n v="56"/>
  </r>
  <r>
    <s v="T03882"/>
    <d v="2024-07-16T00:00:00"/>
    <s v="C121"/>
    <s v="P008"/>
    <s v="S001"/>
    <n v="4"/>
    <n v="0"/>
    <s v="Credit Card"/>
    <n v="109.78"/>
    <n v="70.59"/>
    <s v="Fashion"/>
    <s v="Footwear"/>
    <n v="439.12"/>
    <n v="282.36"/>
    <n v="156.76"/>
    <n v="0.3569867006740754"/>
    <n v="0"/>
    <n v="439.12"/>
    <n v="156.76"/>
    <x v="0"/>
    <d v="1967-02-28T00:00:00"/>
    <s v="Sarahhaven"/>
    <d v="2021-10-11T00:00:00"/>
    <n v="59"/>
  </r>
  <r>
    <s v="T03883"/>
    <d v="2024-10-05T00:00:00"/>
    <s v="C122"/>
    <s v="P036"/>
    <s v="S002"/>
    <n v="3"/>
    <n v="0"/>
    <s v="Credit Card"/>
    <n v="1501.46"/>
    <n v="1167.73"/>
    <s v="Fashion"/>
    <s v="Watches"/>
    <n v="4504.38"/>
    <n v="3503.19"/>
    <n v="1001.19"/>
    <n v="0.22227032355174298"/>
    <n v="0"/>
    <n v="4504.38"/>
    <n v="1001.19"/>
    <x v="0"/>
    <d v="1961-10-02T00:00:00"/>
    <s v="Simonstad"/>
    <d v="2024-06-24T00:00:00"/>
    <n v="64"/>
  </r>
  <r>
    <s v="T03884"/>
    <d v="2024-05-07T00:00:00"/>
    <s v="C198"/>
    <s v="P043"/>
    <s v="S001"/>
    <n v="1"/>
    <n v="0.1"/>
    <s v="Bank Transfer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0"/>
    <d v="1986-01-23T00:00:00"/>
    <s v="Jessicaside"/>
    <d v="2022-12-10T00:00:00"/>
    <n v="40"/>
  </r>
  <r>
    <s v="T03885"/>
    <d v="2023-10-03T00:00:00"/>
    <s v="C012"/>
    <s v="P024"/>
    <s v="S002"/>
    <n v="3"/>
    <n v="0.15"/>
    <s v="Credit Card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89-12-08T00:00:00"/>
    <s v="Lake Dawn"/>
    <d v="2021-07-16T00:00:00"/>
    <n v="36"/>
  </r>
  <r>
    <s v="T03886"/>
    <d v="2024-10-03T00:00:00"/>
    <s v="C176"/>
    <s v="P042"/>
    <s v="S002"/>
    <n v="1"/>
    <n v="0.15"/>
    <s v="Bank Transfer"/>
    <n v="453.62"/>
    <n v="316.63"/>
    <s v="Fashion"/>
    <s v="Clothing"/>
    <n v="453.62"/>
    <n v="316.63"/>
    <n v="136.99"/>
    <n v="0.30199285745778409"/>
    <n v="68.042999999999992"/>
    <n v="385.577"/>
    <n v="68.947000000000003"/>
    <x v="0"/>
    <d v="1979-10-07T00:00:00"/>
    <s v="West Amymouth"/>
    <d v="2021-07-22T00:00:00"/>
    <n v="46"/>
  </r>
  <r>
    <s v="T03887"/>
    <d v="2024-04-11T00:00:00"/>
    <s v="C055"/>
    <s v="P044"/>
    <s v="S003"/>
    <n v="4"/>
    <n v="0.1"/>
    <s v="Credit Card"/>
    <n v="1286.55"/>
    <n v="797.54"/>
    <s v="Fashion"/>
    <s v="Accessories"/>
    <n v="5146.2"/>
    <n v="3190.16"/>
    <n v="1956.04"/>
    <n v="0.380094049978625"/>
    <n v="514.62"/>
    <n v="4631.58"/>
    <n v="1441.42"/>
    <x v="0"/>
    <d v="1976-07-09T00:00:00"/>
    <s v="Andersonville"/>
    <d v="2021-02-05T00:00:00"/>
    <n v="49"/>
  </r>
  <r>
    <s v="T03888"/>
    <d v="2024-04-03T00:00:00"/>
    <s v="C087"/>
    <s v="P021"/>
    <s v="S002"/>
    <n v="4"/>
    <n v="0"/>
    <s v="Mobile Money"/>
    <n v="1227.24"/>
    <n v="977.09"/>
    <s v="Groceries"/>
    <s v="Dairy"/>
    <n v="4908.96"/>
    <n v="3908.36"/>
    <n v="1000.5999999999999"/>
    <n v="0.20383136142889735"/>
    <n v="0"/>
    <n v="4908.96"/>
    <n v="1000.5999999999999"/>
    <x v="1"/>
    <d v="1975-06-22T00:00:00"/>
    <s v="Berrymouth"/>
    <d v="2025-07-02T00:00:00"/>
    <n v="51"/>
  </r>
  <r>
    <s v="T03889"/>
    <d v="2025-03-23T00:00:00"/>
    <s v="C070"/>
    <s v="P010"/>
    <s v="S005"/>
    <n v="4"/>
    <n v="0"/>
    <s v="Mobile Money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x v="0"/>
    <d v="1971-10-24T00:00:00"/>
    <s v="Taylorhaven"/>
    <d v="2021-03-04T00:00:00"/>
    <n v="54"/>
  </r>
  <r>
    <s v="T03890"/>
    <d v="2025-01-13T00:00:00"/>
    <s v="C115"/>
    <s v="P001"/>
    <s v="S002"/>
    <n v="5"/>
    <n v="0.05"/>
    <s v="Bank Transfer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x v="0"/>
    <d v="1960-02-25T00:00:00"/>
    <s v="Smithburgh"/>
    <d v="2023-11-12T00:00:00"/>
    <n v="66"/>
  </r>
  <r>
    <s v="T03891"/>
    <d v="2025-03-02T00:00:00"/>
    <s v="C077"/>
    <s v="P018"/>
    <s v="S005"/>
    <n v="5"/>
    <n v="0.05"/>
    <s v="Bank Transfer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1"/>
    <d v="2002-12-24T00:00:00"/>
    <s v="North Meagan"/>
    <d v="2022-10-21T00:00:00"/>
    <n v="23"/>
  </r>
  <r>
    <s v="T03892"/>
    <d v="2024-05-21T00:00:00"/>
    <s v="C046"/>
    <s v="P039"/>
    <s v="S003"/>
    <n v="2"/>
    <n v="0.15"/>
    <s v="Bank Transfer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x v="0"/>
    <d v="1964-01-21T00:00:00"/>
    <s v="New Jontown"/>
    <d v="2022-06-25T00:00:00"/>
    <n v="62"/>
  </r>
  <r>
    <s v="T03893"/>
    <d v="2024-05-23T00:00:00"/>
    <s v="C104"/>
    <s v="P025"/>
    <s v="S002"/>
    <n v="5"/>
    <n v="0"/>
    <s v="Bank Transfer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x v="0"/>
    <d v="1965-03-20T00:00:00"/>
    <s v="West Ann"/>
    <d v="2024-01-17T00:00:00"/>
    <n v="61"/>
  </r>
  <r>
    <s v="T03894"/>
    <d v="2025-02-22T00:00:00"/>
    <s v="C086"/>
    <s v="P032"/>
    <s v="S001"/>
    <n v="4"/>
    <n v="0.15"/>
    <s v="Bank Transfer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1"/>
    <d v="1975-09-26T00:00:00"/>
    <s v="Port Stephanie"/>
    <d v="2023-07-26T00:00:00"/>
    <n v="50"/>
  </r>
  <r>
    <s v="T03895"/>
    <d v="2025-06-28T00:00:00"/>
    <s v="C181"/>
    <s v="P028"/>
    <s v="S001"/>
    <n v="4"/>
    <n v="0.1"/>
    <s v="Mobile Money"/>
    <n v="673.78"/>
    <n v="363.33"/>
    <s v="Electronics"/>
    <s v="Smartphone"/>
    <n v="2695.12"/>
    <n v="1453.32"/>
    <n v="1241.8"/>
    <n v="0.46075870462168661"/>
    <n v="269.512"/>
    <n v="2425.6079999999997"/>
    <n v="972.28799999999978"/>
    <x v="1"/>
    <d v="1972-11-28T00:00:00"/>
    <s v="Port Bryce"/>
    <d v="2024-12-12T00:00:00"/>
    <n v="53"/>
  </r>
  <r>
    <s v="T03896"/>
    <d v="2024-12-28T00:00:00"/>
    <s v="C159"/>
    <s v="P016"/>
    <s v="S003"/>
    <n v="3"/>
    <n v="0"/>
    <s v="Bank Transfer"/>
    <n v="1858.75"/>
    <n v="1451.16"/>
    <s v="Fashion"/>
    <s v="Accessories"/>
    <n v="5576.25"/>
    <n v="4353.4800000000005"/>
    <n v="1222.7699999999995"/>
    <n v="0.2192817753866845"/>
    <n v="0"/>
    <n v="5576.25"/>
    <n v="1222.7699999999995"/>
    <x v="0"/>
    <d v="1990-10-14T00:00:00"/>
    <s v="Joshuamouth"/>
    <d v="2022-01-26T00:00:00"/>
    <n v="35"/>
  </r>
  <r>
    <s v="T03897"/>
    <d v="2024-02-16T00:00:00"/>
    <s v="C102"/>
    <s v="P022"/>
    <s v="S002"/>
    <n v="2"/>
    <n v="0.05"/>
    <s v="Cash"/>
    <n v="25.57"/>
    <n v="19.05"/>
    <s v="Groceries"/>
    <s v="Vegetables"/>
    <n v="51.14"/>
    <n v="38.1"/>
    <n v="13.04"/>
    <n v="0.25498631208447398"/>
    <n v="2.5570000000000004"/>
    <n v="48.582999999999998"/>
    <n v="10.482999999999997"/>
    <x v="1"/>
    <d v="1996-06-20T00:00:00"/>
    <s v="South Briantown"/>
    <d v="2023-11-12T00:00:00"/>
    <n v="30"/>
  </r>
  <r>
    <s v="T03898"/>
    <d v="2024-06-13T00:00:00"/>
    <s v="C153"/>
    <s v="P045"/>
    <s v="S001"/>
    <n v="5"/>
    <n v="0.1"/>
    <s v="Bank Transfer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x v="1"/>
    <d v="1988-04-07T00:00:00"/>
    <s v="Port Alex"/>
    <d v="2023-02-05T00:00:00"/>
    <n v="38"/>
  </r>
  <r>
    <s v="T03899"/>
    <d v="2025-08-11T00:00:00"/>
    <s v="C028"/>
    <s v="P037"/>
    <s v="S001"/>
    <n v="4"/>
    <n v="0.1"/>
    <s v="Cash"/>
    <n v="1952.65"/>
    <n v="1451.27"/>
    <s v="Electronics"/>
    <s v="Television"/>
    <n v="7810.6"/>
    <n v="5805.08"/>
    <n v="2005.5200000000004"/>
    <n v="0.2567690062223133"/>
    <n v="781.06000000000006"/>
    <n v="7029.54"/>
    <n v="1224.46"/>
    <x v="1"/>
    <d v="1960-02-10T00:00:00"/>
    <s v="New David"/>
    <d v="2022-12-16T00:00:00"/>
    <n v="66"/>
  </r>
  <r>
    <s v="T03900"/>
    <d v="2025-08-24T00:00:00"/>
    <s v="C171"/>
    <s v="P009"/>
    <s v="S005"/>
    <n v="1"/>
    <n v="0.05"/>
    <s v="Cash"/>
    <n v="123.19"/>
    <n v="80.36"/>
    <s v="Groceries"/>
    <s v="Snacks"/>
    <n v="123.19"/>
    <n v="80.36"/>
    <n v="42.83"/>
    <n v="0.34767432421462779"/>
    <n v="6.1595000000000004"/>
    <n v="117.0305"/>
    <n v="36.670500000000004"/>
    <x v="0"/>
    <d v="1993-03-15T00:00:00"/>
    <s v="Robertsborough"/>
    <d v="2025-07-28T00:00:00"/>
    <n v="33"/>
  </r>
  <r>
    <s v="T03901"/>
    <d v="2025-04-09T00:00:00"/>
    <s v="C022"/>
    <s v="P006"/>
    <s v="S001"/>
    <n v="4"/>
    <n v="0.15"/>
    <s v="Cash"/>
    <n v="318.05"/>
    <n v="187.34"/>
    <s v="Groceries"/>
    <s v="Fruits"/>
    <n v="1272.2"/>
    <n v="749.36"/>
    <n v="522.84"/>
    <n v="0.41097311743436565"/>
    <n v="190.83"/>
    <n v="1081.3700000000001"/>
    <n v="332.0100000000001"/>
    <x v="0"/>
    <d v="1955-11-16T00:00:00"/>
    <s v="East James"/>
    <d v="2020-10-02T00:00:00"/>
    <n v="70"/>
  </r>
  <r>
    <s v="T03902"/>
    <d v="2025-02-12T00:00:00"/>
    <s v="C154"/>
    <s v="P021"/>
    <s v="S001"/>
    <n v="2"/>
    <n v="0.1"/>
    <s v="Bank Transfer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0"/>
    <d v="1971-09-02T00:00:00"/>
    <s v="East Codyton"/>
    <d v="2023-11-21T00:00:00"/>
    <n v="54"/>
  </r>
  <r>
    <s v="T03903"/>
    <d v="2024-04-11T00:00:00"/>
    <s v="C181"/>
    <s v="P013"/>
    <s v="S004"/>
    <n v="4"/>
    <n v="0"/>
    <s v="Credit Card"/>
    <n v="1134.8"/>
    <n v="675.1"/>
    <s v="Fashion"/>
    <s v="Watches"/>
    <n v="4539.2"/>
    <n v="2700.4"/>
    <n v="1838.7999999999997"/>
    <n v="0.40509340853013742"/>
    <n v="0"/>
    <n v="4539.2"/>
    <n v="1838.7999999999997"/>
    <x v="1"/>
    <d v="1972-11-28T00:00:00"/>
    <s v="Port Bryce"/>
    <d v="2024-12-12T00:00:00"/>
    <n v="53"/>
  </r>
  <r>
    <s v="T03904"/>
    <d v="2023-12-26T00:00:00"/>
    <s v="C044"/>
    <s v="P045"/>
    <s v="S001"/>
    <n v="4"/>
    <n v="0.1"/>
    <s v="Credit Card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0"/>
    <d v="1961-02-14T00:00:00"/>
    <s v="Bryanside"/>
    <d v="2024-12-27T00:00:00"/>
    <n v="65"/>
  </r>
  <r>
    <s v="T03905"/>
    <d v="2025-06-28T00:00:00"/>
    <s v="C081"/>
    <s v="P029"/>
    <s v="S003"/>
    <n v="1"/>
    <n v="0.05"/>
    <s v="Cash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1"/>
    <d v="1988-07-20T00:00:00"/>
    <s v="South Christinabury"/>
    <d v="2022-09-22T00:00:00"/>
    <n v="37"/>
  </r>
  <r>
    <s v="T03906"/>
    <d v="2024-11-05T00:00:00"/>
    <s v="C022"/>
    <s v="P021"/>
    <s v="S002"/>
    <n v="2"/>
    <n v="0.15"/>
    <s v="Bank Transfer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x v="0"/>
    <d v="1955-11-16T00:00:00"/>
    <s v="East James"/>
    <d v="2020-10-02T00:00:00"/>
    <n v="70"/>
  </r>
  <r>
    <s v="T03907"/>
    <d v="2023-10-12T00:00:00"/>
    <s v="C145"/>
    <s v="P034"/>
    <s v="S003"/>
    <n v="1"/>
    <n v="0"/>
    <s v="Credit Card"/>
    <n v="428.05"/>
    <n v="246.07"/>
    <s v="Electronics"/>
    <s v="Laptop"/>
    <n v="428.05"/>
    <n v="246.07"/>
    <n v="181.98000000000002"/>
    <n v="0.42513725032122418"/>
    <n v="0"/>
    <n v="428.05"/>
    <n v="181.98000000000002"/>
    <x v="1"/>
    <d v="1959-11-07T00:00:00"/>
    <s v="Carlsonborough"/>
    <d v="2021-08-19T00:00:00"/>
    <n v="66"/>
  </r>
  <r>
    <s v="T03908"/>
    <d v="2024-07-08T00:00:00"/>
    <s v="C107"/>
    <s v="P011"/>
    <s v="S001"/>
    <n v="1"/>
    <n v="0.1"/>
    <s v="Cash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x v="1"/>
    <d v="1995-10-08T00:00:00"/>
    <s v="Lake Dale"/>
    <d v="2023-07-17T00:00:00"/>
    <n v="30"/>
  </r>
  <r>
    <s v="T03909"/>
    <d v="2023-12-02T00:00:00"/>
    <s v="C087"/>
    <s v="P035"/>
    <s v="S002"/>
    <n v="2"/>
    <n v="0.1"/>
    <s v="Bank Transfer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1"/>
    <d v="1975-06-22T00:00:00"/>
    <s v="Berrymouth"/>
    <d v="2025-07-02T00:00:00"/>
    <n v="51"/>
  </r>
  <r>
    <s v="T03910"/>
    <d v="2024-08-12T00:00:00"/>
    <s v="C113"/>
    <s v="P028"/>
    <s v="S005"/>
    <n v="3"/>
    <n v="0"/>
    <s v="Mobile Money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1977-05-23T00:00:00"/>
    <s v="Ramosbury"/>
    <d v="2022-12-31T00:00:00"/>
    <n v="49"/>
  </r>
  <r>
    <s v="T03911"/>
    <d v="2024-01-29T00:00:00"/>
    <s v="C073"/>
    <s v="P035"/>
    <s v="S001"/>
    <n v="4"/>
    <n v="0"/>
    <s v="Mobile Money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1"/>
    <d v="1964-12-04T00:00:00"/>
    <s v="Port Angelabury"/>
    <d v="2022-02-09T00:00:00"/>
    <n v="61"/>
  </r>
  <r>
    <s v="T03912"/>
    <d v="2024-11-30T00:00:00"/>
    <s v="C181"/>
    <s v="P024"/>
    <s v="S002"/>
    <n v="2"/>
    <n v="0.15"/>
    <s v="Cash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x v="1"/>
    <d v="1972-11-28T00:00:00"/>
    <s v="Port Bryce"/>
    <d v="2024-12-12T00:00:00"/>
    <n v="53"/>
  </r>
  <r>
    <s v="T03913"/>
    <d v="2024-03-03T00:00:00"/>
    <s v="C091"/>
    <s v="P003"/>
    <s v="S005"/>
    <n v="3"/>
    <n v="0"/>
    <s v="Credit Card"/>
    <n v="337.63"/>
    <n v="169.03"/>
    <s v="Fashion"/>
    <s v="Footwear"/>
    <n v="1012.89"/>
    <n v="507.09000000000003"/>
    <n v="505.79999999999995"/>
    <n v="0.49936320824571273"/>
    <n v="0"/>
    <n v="1012.89"/>
    <n v="505.79999999999995"/>
    <x v="0"/>
    <d v="1963-02-04T00:00:00"/>
    <s v="Port Williamhaven"/>
    <d v="2021-08-23T00:00:00"/>
    <n v="63"/>
  </r>
  <r>
    <s v="T03914"/>
    <d v="2024-07-20T00:00:00"/>
    <s v="C171"/>
    <s v="P023"/>
    <s v="S001"/>
    <n v="1"/>
    <n v="0"/>
    <s v="Mobile Money"/>
    <n v="1878.47"/>
    <n v="1014.91"/>
    <s v="Fashion"/>
    <s v="Footwear"/>
    <n v="1878.47"/>
    <n v="1014.91"/>
    <n v="863.56000000000006"/>
    <n v="0.45971455493034225"/>
    <n v="0"/>
    <n v="1878.47"/>
    <n v="863.56000000000006"/>
    <x v="0"/>
    <d v="1993-03-15T00:00:00"/>
    <s v="Robertsborough"/>
    <d v="2025-07-28T00:00:00"/>
    <n v="33"/>
  </r>
  <r>
    <s v="T03915"/>
    <d v="2023-12-09T00:00:00"/>
    <s v="C074"/>
    <s v="P024"/>
    <s v="S005"/>
    <n v="2"/>
    <n v="0.1"/>
    <s v="Cash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x v="1"/>
    <d v="1959-05-31T00:00:00"/>
    <s v="Port Michaelstad"/>
    <d v="2023-02-09T00:00:00"/>
    <n v="67"/>
  </r>
  <r>
    <s v="T03916"/>
    <d v="2025-02-20T00:00:00"/>
    <s v="C053"/>
    <s v="P033"/>
    <s v="S005"/>
    <n v="1"/>
    <n v="0"/>
    <s v="Bank Transfer"/>
    <n v="1798.97"/>
    <n v="1329.15"/>
    <s v="Fashion"/>
    <s v="Accessories"/>
    <n v="1798.97"/>
    <n v="1329.15"/>
    <n v="469.81999999999994"/>
    <n v="0.26116055298309582"/>
    <n v="0"/>
    <n v="1798.97"/>
    <n v="469.81999999999994"/>
    <x v="1"/>
    <d v="1998-04-20T00:00:00"/>
    <s v="Lake Michaelshire"/>
    <d v="2024-04-07T00:00:00"/>
    <n v="28"/>
  </r>
  <r>
    <s v="T03917"/>
    <d v="2023-09-28T00:00:00"/>
    <s v="C090"/>
    <s v="P012"/>
    <s v="S002"/>
    <n v="1"/>
    <n v="0.05"/>
    <s v="Mobile Money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x v="0"/>
    <d v="1975-08-18T00:00:00"/>
    <s v="Fergusonview"/>
    <d v="2022-01-16T00:00:00"/>
    <n v="50"/>
  </r>
  <r>
    <s v="T03918"/>
    <d v="2025-04-02T00:00:00"/>
    <s v="C012"/>
    <s v="P050"/>
    <s v="S005"/>
    <n v="5"/>
    <n v="0.1"/>
    <s v="Cash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x v="0"/>
    <d v="1989-12-08T00:00:00"/>
    <s v="Lake Dawn"/>
    <d v="2021-07-16T00:00:00"/>
    <n v="36"/>
  </r>
  <r>
    <s v="T03919"/>
    <d v="2024-11-22T00:00:00"/>
    <s v="C019"/>
    <s v="P028"/>
    <s v="S005"/>
    <n v="3"/>
    <n v="0"/>
    <s v="Credit Card"/>
    <n v="673.78"/>
    <n v="363.33"/>
    <s v="Electronics"/>
    <s v="Smartphone"/>
    <n v="2021.34"/>
    <n v="1089.99"/>
    <n v="931.34999999999991"/>
    <n v="0.46075870462168655"/>
    <n v="0"/>
    <n v="2021.34"/>
    <n v="931.34999999999991"/>
    <x v="1"/>
    <d v="1998-05-16T00:00:00"/>
    <s v="Stephaniechester"/>
    <d v="2023-05-17T00:00:00"/>
    <n v="28"/>
  </r>
  <r>
    <s v="T03920"/>
    <d v="2025-08-02T00:00:00"/>
    <s v="C168"/>
    <s v="P025"/>
    <s v="S003"/>
    <n v="5"/>
    <n v="0.05"/>
    <s v="Bank Transfer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x v="0"/>
    <d v="1969-07-30T00:00:00"/>
    <s v="Lake Steventown"/>
    <d v="2022-10-01T00:00:00"/>
    <n v="56"/>
  </r>
  <r>
    <s v="T03921"/>
    <d v="2025-01-06T00:00:00"/>
    <s v="C089"/>
    <s v="P038"/>
    <s v="S002"/>
    <n v="3"/>
    <n v="0.1"/>
    <s v="Credit Card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x v="1"/>
    <d v="1969-07-12T00:00:00"/>
    <s v="Geoffreystad"/>
    <d v="2022-11-25T00:00:00"/>
    <n v="56"/>
  </r>
  <r>
    <s v="T03922"/>
    <d v="2024-11-19T00:00:00"/>
    <s v="C012"/>
    <s v="P031"/>
    <s v="S003"/>
    <n v="4"/>
    <n v="0"/>
    <s v="Cash"/>
    <n v="1095.72"/>
    <n v="822.2"/>
    <s v="Groceries"/>
    <s v="Snacks"/>
    <n v="4382.88"/>
    <n v="3288.8"/>
    <n v="1094.08"/>
    <n v="0.24962581681451462"/>
    <n v="0"/>
    <n v="4382.88"/>
    <n v="1094.08"/>
    <x v="0"/>
    <d v="1989-12-08T00:00:00"/>
    <s v="Lake Dawn"/>
    <d v="2021-07-16T00:00:00"/>
    <n v="36"/>
  </r>
  <r>
    <s v="T03923"/>
    <d v="2023-10-06T00:00:00"/>
    <s v="C016"/>
    <s v="P017"/>
    <s v="S004"/>
    <n v="4"/>
    <n v="0"/>
    <s v="Cash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0"/>
    <d v="1976-04-27T00:00:00"/>
    <s v="Murrayborough"/>
    <d v="2022-02-21T00:00:00"/>
    <n v="50"/>
  </r>
  <r>
    <s v="T03924"/>
    <d v="2025-01-07T00:00:00"/>
    <s v="C102"/>
    <s v="P002"/>
    <s v="S005"/>
    <n v="4"/>
    <n v="0"/>
    <s v="Cash"/>
    <n v="818.76"/>
    <n v="527.62"/>
    <s v="Electronics"/>
    <s v="Television"/>
    <n v="3275.04"/>
    <n v="2110.48"/>
    <n v="1164.56"/>
    <n v="0.35558649665347597"/>
    <n v="0"/>
    <n v="3275.04"/>
    <n v="1164.56"/>
    <x v="1"/>
    <d v="1996-06-20T00:00:00"/>
    <s v="South Briantown"/>
    <d v="2023-11-12T00:00:00"/>
    <n v="30"/>
  </r>
  <r>
    <s v="T03925"/>
    <d v="2024-04-05T00:00:00"/>
    <s v="C140"/>
    <s v="P033"/>
    <s v="S004"/>
    <n v="4"/>
    <n v="0.15"/>
    <s v="Bank Transfer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x v="1"/>
    <d v="1973-06-12T00:00:00"/>
    <s v="Port Gail"/>
    <d v="2024-08-28T00:00:00"/>
    <n v="53"/>
  </r>
  <r>
    <s v="T03926"/>
    <d v="2024-04-19T00:00:00"/>
    <s v="C012"/>
    <s v="P012"/>
    <s v="S002"/>
    <n v="4"/>
    <n v="0.1"/>
    <s v="Credit Card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x v="0"/>
    <d v="1989-12-08T00:00:00"/>
    <s v="Lake Dawn"/>
    <d v="2021-07-16T00:00:00"/>
    <n v="36"/>
  </r>
  <r>
    <s v="T03927"/>
    <d v="2025-08-15T00:00:00"/>
    <s v="C184"/>
    <s v="P016"/>
    <s v="S002"/>
    <n v="2"/>
    <n v="0.1"/>
    <s v="Bank Transfer"/>
    <n v="1858.75"/>
    <n v="1451.16"/>
    <s v="Fashion"/>
    <s v="Accessories"/>
    <n v="3717.5"/>
    <n v="2902.32"/>
    <n v="815.17999999999984"/>
    <n v="0.21928177538668456"/>
    <n v="371.75"/>
    <n v="3345.75"/>
    <n v="443.42999999999984"/>
    <x v="0"/>
    <d v="2003-04-13T00:00:00"/>
    <s v="West Katrina"/>
    <d v="2021-04-19T00:00:00"/>
    <n v="23"/>
  </r>
  <r>
    <s v="T03928"/>
    <d v="2025-06-23T00:00:00"/>
    <s v="C149"/>
    <s v="P004"/>
    <s v="S003"/>
    <n v="2"/>
    <n v="0"/>
    <s v="Cash"/>
    <n v="1853.77"/>
    <n v="1363.52"/>
    <s v="Fashion"/>
    <s v="Accessories"/>
    <n v="3707.54"/>
    <n v="2727.04"/>
    <n v="980.5"/>
    <n v="0.26446107122242779"/>
    <n v="0"/>
    <n v="3707.54"/>
    <n v="980.5"/>
    <x v="0"/>
    <d v="1978-01-24T00:00:00"/>
    <s v="North Kathryn"/>
    <d v="2025-05-02T00:00:00"/>
    <n v="48"/>
  </r>
  <r>
    <s v="T03929"/>
    <d v="2023-11-05T00:00:00"/>
    <s v="C101"/>
    <s v="P010"/>
    <s v="S004"/>
    <n v="4"/>
    <n v="0.15"/>
    <s v="Credit Card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x v="1"/>
    <d v="1956-05-29T00:00:00"/>
    <s v="North Gary"/>
    <d v="2024-09-08T00:00:00"/>
    <n v="70"/>
  </r>
  <r>
    <s v="T03930"/>
    <d v="2023-12-21T00:00:00"/>
    <s v="C086"/>
    <s v="P043"/>
    <s v="S003"/>
    <n v="1"/>
    <n v="0.05"/>
    <s v="Credit Card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x v="1"/>
    <d v="1975-09-26T00:00:00"/>
    <s v="Port Stephanie"/>
    <d v="2023-07-26T00:00:00"/>
    <n v="50"/>
  </r>
  <r>
    <s v="T03931"/>
    <d v="2025-03-03T00:00:00"/>
    <s v="C163"/>
    <s v="P036"/>
    <s v="S003"/>
    <n v="1"/>
    <n v="0"/>
    <s v="Mobile Money"/>
    <n v="1501.46"/>
    <n v="1167.73"/>
    <s v="Fashion"/>
    <s v="Watches"/>
    <n v="1501.46"/>
    <n v="1167.73"/>
    <n v="333.73"/>
    <n v="0.22227032355174298"/>
    <n v="0"/>
    <n v="1501.46"/>
    <n v="333.73"/>
    <x v="1"/>
    <d v="1985-10-08T00:00:00"/>
    <s v="Lake Lindsay"/>
    <d v="2025-08-20T00:00:00"/>
    <n v="40"/>
  </r>
  <r>
    <s v="T03932"/>
    <d v="2025-08-15T00:00:00"/>
    <s v="C055"/>
    <s v="P037"/>
    <s v="S004"/>
    <n v="3"/>
    <n v="0.1"/>
    <s v="Credit Card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x v="0"/>
    <d v="1976-07-09T00:00:00"/>
    <s v="Andersonville"/>
    <d v="2021-02-05T00:00:00"/>
    <n v="49"/>
  </r>
  <r>
    <s v="T03933"/>
    <d v="2024-04-01T00:00:00"/>
    <s v="C101"/>
    <s v="P026"/>
    <s v="S002"/>
    <n v="3"/>
    <n v="0"/>
    <s v="Mobile Money"/>
    <n v="1015.76"/>
    <n v="584.4"/>
    <s v="Groceries"/>
    <s v="Dairy"/>
    <n v="3047.2799999999997"/>
    <n v="1753.1999999999998"/>
    <n v="1294.08"/>
    <n v="0.42466724423092073"/>
    <n v="0"/>
    <n v="3047.2799999999997"/>
    <n v="1294.08"/>
    <x v="1"/>
    <d v="1956-05-29T00:00:00"/>
    <s v="North Gary"/>
    <d v="2024-09-08T00:00:00"/>
    <n v="70"/>
  </r>
  <r>
    <s v="T03934"/>
    <d v="2025-05-15T00:00:00"/>
    <s v="C138"/>
    <s v="P042"/>
    <s v="S003"/>
    <n v="2"/>
    <n v="0"/>
    <s v="Credit Card"/>
    <n v="453.62"/>
    <n v="316.63"/>
    <s v="Fashion"/>
    <s v="Clothing"/>
    <n v="907.24"/>
    <n v="633.26"/>
    <n v="273.98"/>
    <n v="0.30199285745778409"/>
    <n v="0"/>
    <n v="907.24"/>
    <n v="273.98"/>
    <x v="1"/>
    <d v="1961-09-28T00:00:00"/>
    <s v="Melissaberg"/>
    <d v="2021-05-10T00:00:00"/>
    <n v="64"/>
  </r>
  <r>
    <s v="T03935"/>
    <d v="2024-02-06T00:00:00"/>
    <s v="C170"/>
    <s v="P030"/>
    <s v="S005"/>
    <n v="2"/>
    <n v="0.05"/>
    <s v="Credit Card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1"/>
    <d v="1984-05-05T00:00:00"/>
    <s v="Lake Melissaborough"/>
    <d v="2025-08-20T00:00:00"/>
    <n v="42"/>
  </r>
  <r>
    <s v="T03936"/>
    <d v="2025-02-17T00:00:00"/>
    <s v="C079"/>
    <s v="P050"/>
    <s v="S003"/>
    <n v="1"/>
    <n v="0"/>
    <s v="Cash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x v="1"/>
    <d v="1979-06-15T00:00:00"/>
    <s v="North Bradleyfurt"/>
    <d v="2024-07-06T00:00:00"/>
    <n v="47"/>
  </r>
  <r>
    <s v="T03937"/>
    <d v="2023-11-09T00:00:00"/>
    <s v="C189"/>
    <s v="P015"/>
    <s v="S001"/>
    <n v="5"/>
    <n v="0"/>
    <s v="Mobile Money"/>
    <n v="270.45"/>
    <n v="187.6"/>
    <s v="Fashion"/>
    <s v="Bags"/>
    <n v="1352.25"/>
    <n v="938"/>
    <n v="414.25"/>
    <n v="0.30634128304677388"/>
    <n v="0"/>
    <n v="1352.25"/>
    <n v="414.25"/>
    <x v="0"/>
    <d v="1966-08-07T00:00:00"/>
    <s v="East Walter"/>
    <d v="2021-03-05T00:00:00"/>
    <n v="59"/>
  </r>
  <r>
    <s v="T03938"/>
    <d v="2024-11-26T00:00:00"/>
    <s v="C174"/>
    <s v="P032"/>
    <s v="S001"/>
    <n v="3"/>
    <n v="0.05"/>
    <s v="Cash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0"/>
    <d v="2005-07-07T00:00:00"/>
    <s v="South Jennifer"/>
    <d v="2025-08-28T00:00:00"/>
    <n v="20"/>
  </r>
  <r>
    <s v="T03939"/>
    <d v="2025-01-09T00:00:00"/>
    <s v="C164"/>
    <s v="P018"/>
    <s v="S005"/>
    <n v="5"/>
    <n v="0.15"/>
    <s v="Bank Transfer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0"/>
    <d v="1968-07-28T00:00:00"/>
    <s v="North Rodney"/>
    <d v="2020-12-21T00:00:00"/>
    <n v="57"/>
  </r>
  <r>
    <s v="T03940"/>
    <d v="2024-08-12T00:00:00"/>
    <s v="C063"/>
    <s v="P030"/>
    <s v="S001"/>
    <n v="2"/>
    <n v="0"/>
    <s v="Cash"/>
    <n v="29.24"/>
    <n v="15.28"/>
    <s v="Fashion"/>
    <s v="Watches"/>
    <n v="58.48"/>
    <n v="30.56"/>
    <n v="27.919999999999998"/>
    <n v="0.47742818057455538"/>
    <n v="0"/>
    <n v="58.48"/>
    <n v="27.919999999999998"/>
    <x v="0"/>
    <d v="1973-01-07T00:00:00"/>
    <s v="West Amandashire"/>
    <d v="2023-05-29T00:00:00"/>
    <n v="53"/>
  </r>
  <r>
    <s v="T03941"/>
    <d v="2024-02-11T00:00:00"/>
    <s v="C099"/>
    <s v="P045"/>
    <s v="S004"/>
    <n v="4"/>
    <n v="0.05"/>
    <s v="Credit Card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x v="0"/>
    <d v="1964-07-22T00:00:00"/>
    <s v="Hansonhaven"/>
    <d v="2021-01-17T00:00:00"/>
    <n v="61"/>
  </r>
  <r>
    <s v="T03942"/>
    <d v="2025-02-21T00:00:00"/>
    <s v="C158"/>
    <s v="P001"/>
    <s v="S001"/>
    <n v="3"/>
    <n v="0.1"/>
    <s v="Mobile Money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x v="0"/>
    <d v="1981-07-24T00:00:00"/>
    <s v="Dylanmouth"/>
    <d v="2023-09-15T00:00:00"/>
    <n v="44"/>
  </r>
  <r>
    <s v="T03943"/>
    <d v="2024-12-10T00:00:00"/>
    <s v="C086"/>
    <s v="P024"/>
    <s v="S005"/>
    <n v="5"/>
    <n v="0.15"/>
    <s v="Bank Transfer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1"/>
    <d v="1975-09-26T00:00:00"/>
    <s v="Port Stephanie"/>
    <d v="2023-07-26T00:00:00"/>
    <n v="50"/>
  </r>
  <r>
    <s v="T03944"/>
    <d v="2025-02-13T00:00:00"/>
    <s v="C145"/>
    <s v="P033"/>
    <s v="S002"/>
    <n v="1"/>
    <n v="0.05"/>
    <s v="Mobile Money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59-11-07T00:00:00"/>
    <s v="Carlsonborough"/>
    <d v="2021-08-19T00:00:00"/>
    <n v="66"/>
  </r>
  <r>
    <s v="T03945"/>
    <d v="2024-01-14T00:00:00"/>
    <s v="C080"/>
    <s v="P019"/>
    <s v="S002"/>
    <n v="4"/>
    <n v="0"/>
    <s v="Credit Card"/>
    <n v="1762.92"/>
    <n v="1346.48"/>
    <s v="Electronics"/>
    <s v="Laptop"/>
    <n v="7051.68"/>
    <n v="5385.92"/>
    <n v="1665.7600000000002"/>
    <n v="0.23622172305039368"/>
    <n v="0"/>
    <n v="7051.68"/>
    <n v="1665.7600000000002"/>
    <x v="1"/>
    <d v="2003-11-04T00:00:00"/>
    <s v="Markberg"/>
    <d v="2023-01-02T00:00:00"/>
    <n v="22"/>
  </r>
  <r>
    <s v="T03946"/>
    <d v="2023-11-16T00:00:00"/>
    <s v="C062"/>
    <s v="P034"/>
    <s v="S004"/>
    <n v="2"/>
    <n v="0"/>
    <s v="Credit Card"/>
    <n v="428.05"/>
    <n v="246.07"/>
    <s v="Electronics"/>
    <s v="Laptop"/>
    <n v="856.1"/>
    <n v="492.14"/>
    <n v="363.96000000000004"/>
    <n v="0.42513725032122418"/>
    <n v="0"/>
    <n v="856.1"/>
    <n v="363.96000000000004"/>
    <x v="0"/>
    <d v="2000-06-21T00:00:00"/>
    <s v="Turnerberg"/>
    <d v="2021-09-23T00:00:00"/>
    <n v="26"/>
  </r>
  <r>
    <s v="T03947"/>
    <d v="2024-02-22T00:00:00"/>
    <s v="C118"/>
    <s v="P032"/>
    <s v="S003"/>
    <n v="3"/>
    <n v="0.05"/>
    <s v="Cash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x v="0"/>
    <d v="1975-08-27T00:00:00"/>
    <s v="Port William"/>
    <d v="2025-07-12T00:00:00"/>
    <n v="50"/>
  </r>
  <r>
    <s v="T03948"/>
    <d v="2024-07-23T00:00:00"/>
    <s v="C066"/>
    <s v="P032"/>
    <s v="S004"/>
    <n v="4"/>
    <n v="0"/>
    <s v="Credit Card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1"/>
    <d v="1985-09-14T00:00:00"/>
    <s v="New Randychester"/>
    <d v="2020-12-21T00:00:00"/>
    <n v="40"/>
  </r>
  <r>
    <s v="T03949"/>
    <d v="2024-06-13T00:00:00"/>
    <s v="C001"/>
    <s v="P025"/>
    <s v="S004"/>
    <n v="1"/>
    <n v="0"/>
    <s v="Bank Transfer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x v="0"/>
    <d v="1996-09-11T00:00:00"/>
    <s v="Osborneport"/>
    <d v="2022-09-25T00:00:00"/>
    <n v="29"/>
  </r>
  <r>
    <s v="T03950"/>
    <d v="2024-01-02T00:00:00"/>
    <s v="C042"/>
    <s v="P050"/>
    <s v="S002"/>
    <n v="5"/>
    <n v="0"/>
    <s v="Credit Card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1"/>
    <d v="2000-02-08T00:00:00"/>
    <s v="North Teresashire"/>
    <d v="2021-11-09T00:00:00"/>
    <n v="26"/>
  </r>
  <r>
    <s v="T03951"/>
    <d v="2023-12-09T00:00:00"/>
    <s v="C049"/>
    <s v="P039"/>
    <s v="S004"/>
    <n v="2"/>
    <n v="0"/>
    <s v="Credit Card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0"/>
    <d v="1997-01-03T00:00:00"/>
    <s v="Chambersview"/>
    <d v="2022-06-23T00:00:00"/>
    <n v="29"/>
  </r>
  <r>
    <s v="T03952"/>
    <d v="2025-02-08T00:00:00"/>
    <s v="C018"/>
    <s v="P041"/>
    <s v="S003"/>
    <n v="5"/>
    <n v="0"/>
    <s v="Mobile Money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0"/>
    <d v="1994-08-19T00:00:00"/>
    <s v="East William"/>
    <d v="2024-11-12T00:00:00"/>
    <n v="31"/>
  </r>
  <r>
    <s v="T03953"/>
    <d v="2023-10-14T00:00:00"/>
    <s v="C186"/>
    <s v="P003"/>
    <s v="S001"/>
    <n v="3"/>
    <n v="0"/>
    <s v="Mobile Money"/>
    <n v="337.63"/>
    <n v="169.03"/>
    <s v="Fashion"/>
    <s v="Footwear"/>
    <n v="1012.89"/>
    <n v="507.09000000000003"/>
    <n v="505.79999999999995"/>
    <n v="0.49936320824571273"/>
    <n v="0"/>
    <n v="1012.89"/>
    <n v="505.79999999999995"/>
    <x v="1"/>
    <d v="1960-05-05T00:00:00"/>
    <s v="West Wandaland"/>
    <d v="2024-02-07T00:00:00"/>
    <n v="66"/>
  </r>
  <r>
    <s v="T03954"/>
    <d v="2023-11-02T00:00:00"/>
    <s v="C028"/>
    <s v="P042"/>
    <s v="S001"/>
    <n v="5"/>
    <n v="0.15"/>
    <s v="Credit Card"/>
    <n v="453.62"/>
    <n v="316.63"/>
    <s v="Fashion"/>
    <s v="Clothing"/>
    <n v="2268.1"/>
    <n v="1583.15"/>
    <n v="684.94999999999982"/>
    <n v="0.30199285745778398"/>
    <n v="340.21499999999997"/>
    <n v="1927.885"/>
    <n v="344.7349999999999"/>
    <x v="1"/>
    <d v="1960-02-10T00:00:00"/>
    <s v="New David"/>
    <d v="2022-12-16T00:00:00"/>
    <n v="66"/>
  </r>
  <r>
    <s v="T03955"/>
    <d v="2024-12-07T00:00:00"/>
    <s v="C138"/>
    <s v="P032"/>
    <s v="S003"/>
    <n v="3"/>
    <n v="0"/>
    <s v="Bank Transfer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x v="1"/>
    <d v="1961-09-28T00:00:00"/>
    <s v="Melissaberg"/>
    <d v="2021-05-10T00:00:00"/>
    <n v="64"/>
  </r>
  <r>
    <s v="T03956"/>
    <d v="2024-11-06T00:00:00"/>
    <s v="C146"/>
    <s v="P049"/>
    <s v="S004"/>
    <n v="4"/>
    <n v="0.05"/>
    <s v="Cash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97-03-26T00:00:00"/>
    <s v="North Jamesport"/>
    <d v="2022-08-31T00:00:00"/>
    <n v="29"/>
  </r>
  <r>
    <s v="T03957"/>
    <d v="2025-01-20T00:00:00"/>
    <s v="C098"/>
    <s v="P018"/>
    <s v="S005"/>
    <n v="5"/>
    <n v="0"/>
    <s v="Cash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x v="1"/>
    <d v="2005-01-09T00:00:00"/>
    <s v="East Colinmouth"/>
    <d v="2023-05-22T00:00:00"/>
    <n v="21"/>
  </r>
  <r>
    <s v="T03958"/>
    <d v="2025-04-20T00:00:00"/>
    <s v="C193"/>
    <s v="P013"/>
    <s v="S003"/>
    <n v="2"/>
    <n v="0.15"/>
    <s v="Credit Card"/>
    <n v="1134.8"/>
    <n v="675.1"/>
    <s v="Fashion"/>
    <s v="Watches"/>
    <n v="2269.6"/>
    <n v="1350.2"/>
    <n v="919.39999999999986"/>
    <n v="0.40509340853013742"/>
    <n v="340.44"/>
    <n v="1929.1599999999999"/>
    <n v="578.95999999999981"/>
    <x v="1"/>
    <d v="1969-11-06T00:00:00"/>
    <s v="North Kelly"/>
    <d v="2020-12-08T00:00:00"/>
    <n v="56"/>
  </r>
  <r>
    <s v="T03959"/>
    <d v="2024-12-16T00:00:00"/>
    <s v="C018"/>
    <s v="P026"/>
    <s v="S005"/>
    <n v="4"/>
    <n v="0.05"/>
    <s v="Mobile Money"/>
    <n v="1015.76"/>
    <n v="584.4"/>
    <s v="Groceries"/>
    <s v="Dairy"/>
    <n v="4063.04"/>
    <n v="2337.6"/>
    <n v="1725.44"/>
    <n v="0.42466724423092073"/>
    <n v="203.15200000000002"/>
    <n v="3859.8879999999999"/>
    <n v="1522.288"/>
    <x v="0"/>
    <d v="1994-08-19T00:00:00"/>
    <s v="East William"/>
    <d v="2024-11-12T00:00:00"/>
    <n v="31"/>
  </r>
  <r>
    <s v="T03960"/>
    <d v="2024-02-20T00:00:00"/>
    <s v="C045"/>
    <s v="P028"/>
    <s v="S005"/>
    <n v="3"/>
    <n v="0.1"/>
    <s v="Bank Transfer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x v="0"/>
    <d v="1975-12-28T00:00:00"/>
    <s v="Zacharyfort"/>
    <d v="2023-10-09T00:00:00"/>
    <n v="50"/>
  </r>
  <r>
    <s v="T03961"/>
    <d v="2023-12-11T00:00:00"/>
    <s v="C014"/>
    <s v="P012"/>
    <s v="S001"/>
    <n v="5"/>
    <n v="0.05"/>
    <s v="Credit Card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x v="0"/>
    <d v="1974-06-25T00:00:00"/>
    <s v="East Samantha"/>
    <d v="2021-11-09T00:00:00"/>
    <n v="51"/>
  </r>
  <r>
    <s v="T03962"/>
    <d v="2024-02-01T00:00:00"/>
    <s v="C185"/>
    <s v="P027"/>
    <s v="S004"/>
    <n v="2"/>
    <n v="0"/>
    <s v="Cash"/>
    <n v="1272.23"/>
    <n v="952.65"/>
    <s v="Electronics"/>
    <s v="Smartphone"/>
    <n v="2544.46"/>
    <n v="1905.3"/>
    <n v="639.16000000000008"/>
    <n v="0.2511967175746524"/>
    <n v="0"/>
    <n v="2544.46"/>
    <n v="639.16000000000008"/>
    <x v="1"/>
    <d v="1975-07-04T00:00:00"/>
    <s v="North Chaseborough"/>
    <d v="2024-10-06T00:00:00"/>
    <n v="50"/>
  </r>
  <r>
    <s v="T03963"/>
    <d v="2024-06-11T00:00:00"/>
    <s v="C046"/>
    <s v="P005"/>
    <s v="S005"/>
    <n v="2"/>
    <n v="0.1"/>
    <s v="Credit Card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x v="0"/>
    <d v="1964-01-21T00:00:00"/>
    <s v="New Jontown"/>
    <d v="2022-06-25T00:00:00"/>
    <n v="62"/>
  </r>
  <r>
    <s v="T03964"/>
    <d v="2024-07-31T00:00:00"/>
    <s v="C161"/>
    <s v="P016"/>
    <s v="S002"/>
    <n v="2"/>
    <n v="0.05"/>
    <s v="Cash"/>
    <n v="1858.75"/>
    <n v="1451.16"/>
    <s v="Fashion"/>
    <s v="Accessories"/>
    <n v="3717.5"/>
    <n v="2902.32"/>
    <n v="815.17999999999984"/>
    <n v="0.21928177538668456"/>
    <n v="185.875"/>
    <n v="3531.625"/>
    <n v="629.30499999999984"/>
    <x v="0"/>
    <d v="1963-01-19T00:00:00"/>
    <s v="Shannontown"/>
    <d v="2023-01-31T00:00:00"/>
    <n v="63"/>
  </r>
  <r>
    <s v="T03965"/>
    <d v="2024-10-18T00:00:00"/>
    <s v="C065"/>
    <s v="P023"/>
    <s v="S001"/>
    <n v="3"/>
    <n v="0.1"/>
    <s v="Mobile Money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1"/>
    <d v="1969-12-10T00:00:00"/>
    <s v="Williamhaven"/>
    <d v="2024-01-21T00:00:00"/>
    <n v="56"/>
  </r>
  <r>
    <s v="T03966"/>
    <d v="2024-07-06T00:00:00"/>
    <s v="C072"/>
    <s v="P024"/>
    <s v="S002"/>
    <n v="2"/>
    <n v="0"/>
    <s v="Cash"/>
    <n v="1487.41"/>
    <n v="813.07"/>
    <s v="Electronics"/>
    <s v="Smartphone"/>
    <n v="2974.82"/>
    <n v="1626.14"/>
    <n v="1348.68"/>
    <n v="0.45336524562830693"/>
    <n v="0"/>
    <n v="2974.82"/>
    <n v="1348.68"/>
    <x v="1"/>
    <d v="1995-06-06T00:00:00"/>
    <s v="Melissashire"/>
    <d v="2022-07-02T00:00:00"/>
    <n v="31"/>
  </r>
  <r>
    <s v="T03967"/>
    <d v="2024-10-10T00:00:00"/>
    <s v="C108"/>
    <s v="P004"/>
    <s v="S003"/>
    <n v="5"/>
    <n v="0.05"/>
    <s v="Cash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x v="0"/>
    <d v="1960-11-21T00:00:00"/>
    <s v="Georgetown"/>
    <d v="2022-06-08T00:00:00"/>
    <n v="65"/>
  </r>
  <r>
    <s v="T03968"/>
    <d v="2025-04-25T00:00:00"/>
    <s v="C173"/>
    <s v="P003"/>
    <s v="S002"/>
    <n v="1"/>
    <n v="0.05"/>
    <s v="Cash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x v="1"/>
    <d v="1958-08-28T00:00:00"/>
    <s v="South Marcusberg"/>
    <d v="2025-08-22T00:00:00"/>
    <n v="67"/>
  </r>
  <r>
    <s v="T03969"/>
    <d v="2023-11-29T00:00:00"/>
    <s v="C163"/>
    <s v="P026"/>
    <s v="S002"/>
    <n v="1"/>
    <n v="0.1"/>
    <s v="Credit Card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x v="1"/>
    <d v="1985-10-08T00:00:00"/>
    <s v="Lake Lindsay"/>
    <d v="2025-08-20T00:00:00"/>
    <n v="40"/>
  </r>
  <r>
    <s v="T03970"/>
    <d v="2024-04-03T00:00:00"/>
    <s v="C057"/>
    <s v="P027"/>
    <s v="S002"/>
    <n v="2"/>
    <n v="0.15"/>
    <s v="Mobile Money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1"/>
    <d v="1998-09-26T00:00:00"/>
    <s v="Williamsville"/>
    <d v="2023-03-26T00:00:00"/>
    <n v="27"/>
  </r>
  <r>
    <s v="T03971"/>
    <d v="2023-12-14T00:00:00"/>
    <s v="C092"/>
    <s v="P029"/>
    <s v="S002"/>
    <n v="1"/>
    <n v="0.05"/>
    <s v="Bank Transfer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1"/>
    <d v="2001-11-28T00:00:00"/>
    <s v="Mendozaland"/>
    <d v="2023-12-17T00:00:00"/>
    <n v="24"/>
  </r>
  <r>
    <s v="T03972"/>
    <d v="2025-07-15T00:00:00"/>
    <s v="C184"/>
    <s v="P023"/>
    <s v="S002"/>
    <n v="1"/>
    <n v="0.05"/>
    <s v="Cash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0"/>
    <d v="2003-04-13T00:00:00"/>
    <s v="West Katrina"/>
    <d v="2021-04-19T00:00:00"/>
    <n v="23"/>
  </r>
  <r>
    <s v="T03973"/>
    <d v="2024-09-09T00:00:00"/>
    <s v="C107"/>
    <s v="P045"/>
    <s v="S003"/>
    <n v="1"/>
    <n v="0.15"/>
    <s v="Bank Transfer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95-10-08T00:00:00"/>
    <s v="Lake Dale"/>
    <d v="2023-07-17T00:00:00"/>
    <n v="30"/>
  </r>
  <r>
    <s v="T03974"/>
    <d v="2023-12-09T00:00:00"/>
    <s v="C102"/>
    <s v="P014"/>
    <s v="S002"/>
    <n v="1"/>
    <n v="0"/>
    <s v="Bank Transfer"/>
    <n v="1342.75"/>
    <n v="797.94"/>
    <s v="Fashion"/>
    <s v="Clothing"/>
    <n v="1342.75"/>
    <n v="797.94"/>
    <n v="544.80999999999995"/>
    <n v="0.40574194749581077"/>
    <n v="0"/>
    <n v="1342.75"/>
    <n v="544.80999999999995"/>
    <x v="1"/>
    <d v="1996-06-20T00:00:00"/>
    <s v="South Briantown"/>
    <d v="2023-11-12T00:00:00"/>
    <n v="30"/>
  </r>
  <r>
    <s v="T03975"/>
    <d v="2025-05-14T00:00:00"/>
    <s v="C184"/>
    <s v="P020"/>
    <s v="S005"/>
    <n v="2"/>
    <n v="0.15"/>
    <s v="Mobile Money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0"/>
    <d v="2003-04-13T00:00:00"/>
    <s v="West Katrina"/>
    <d v="2021-04-19T00:00:00"/>
    <n v="23"/>
  </r>
  <r>
    <s v="T03976"/>
    <d v="2025-07-03T00:00:00"/>
    <s v="C118"/>
    <s v="P036"/>
    <s v="S003"/>
    <n v="4"/>
    <n v="0"/>
    <s v="Credit Card"/>
    <n v="1501.46"/>
    <n v="1167.73"/>
    <s v="Fashion"/>
    <s v="Watches"/>
    <n v="6005.84"/>
    <n v="4670.92"/>
    <n v="1334.92"/>
    <n v="0.22227032355174298"/>
    <n v="0"/>
    <n v="6005.84"/>
    <n v="1334.92"/>
    <x v="0"/>
    <d v="1975-08-27T00:00:00"/>
    <s v="Port William"/>
    <d v="2025-07-12T00:00:00"/>
    <n v="50"/>
  </r>
  <r>
    <s v="T03977"/>
    <d v="2024-05-26T00:00:00"/>
    <s v="C034"/>
    <s v="P040"/>
    <s v="S001"/>
    <n v="1"/>
    <n v="0.05"/>
    <s v="Cash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1"/>
    <d v="1964-12-19T00:00:00"/>
    <s v="East Mary"/>
    <d v="2025-01-13T00:00:00"/>
    <n v="61"/>
  </r>
  <r>
    <s v="T03978"/>
    <d v="2025-02-13T00:00:00"/>
    <s v="C107"/>
    <s v="P017"/>
    <s v="S001"/>
    <n v="4"/>
    <n v="0.1"/>
    <s v="Mobile Money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x v="1"/>
    <d v="1995-10-08T00:00:00"/>
    <s v="Lake Dale"/>
    <d v="2023-07-17T00:00:00"/>
    <n v="30"/>
  </r>
  <r>
    <s v="T03979"/>
    <d v="2024-02-17T00:00:00"/>
    <s v="C156"/>
    <s v="P019"/>
    <s v="S001"/>
    <n v="2"/>
    <n v="0.05"/>
    <s v="Cash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56-11-28T00:00:00"/>
    <s v="Lisatown"/>
    <d v="2024-01-04T00:00:00"/>
    <n v="69"/>
  </r>
  <r>
    <s v="T03980"/>
    <d v="2025-02-24T00:00:00"/>
    <s v="C008"/>
    <s v="P035"/>
    <s v="S003"/>
    <n v="2"/>
    <n v="0.1"/>
    <s v="Cash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60-11-13T00:00:00"/>
    <s v="New Michaelland"/>
    <d v="2025-03-04T00:00:00"/>
    <n v="65"/>
  </r>
  <r>
    <s v="T03981"/>
    <d v="2024-09-25T00:00:00"/>
    <s v="C159"/>
    <s v="P031"/>
    <s v="S004"/>
    <n v="4"/>
    <n v="0.05"/>
    <s v="Credit Card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0"/>
    <d v="1990-10-14T00:00:00"/>
    <s v="Joshuamouth"/>
    <d v="2022-01-26T00:00:00"/>
    <n v="35"/>
  </r>
  <r>
    <s v="T03982"/>
    <d v="2024-06-19T00:00:00"/>
    <s v="C146"/>
    <s v="P013"/>
    <s v="S001"/>
    <n v="2"/>
    <n v="0"/>
    <s v="Mobile Money"/>
    <n v="1134.8"/>
    <n v="675.1"/>
    <s v="Fashion"/>
    <s v="Watches"/>
    <n v="2269.6"/>
    <n v="1350.2"/>
    <n v="919.39999999999986"/>
    <n v="0.40509340853013742"/>
    <n v="0"/>
    <n v="2269.6"/>
    <n v="919.39999999999986"/>
    <x v="1"/>
    <d v="1997-03-26T00:00:00"/>
    <s v="North Jamesport"/>
    <d v="2022-08-31T00:00:00"/>
    <n v="29"/>
  </r>
  <r>
    <s v="T03983"/>
    <d v="2025-04-25T00:00:00"/>
    <s v="C125"/>
    <s v="P019"/>
    <s v="S001"/>
    <n v="5"/>
    <n v="0"/>
    <s v="Bank Transfer"/>
    <n v="1762.92"/>
    <n v="1346.48"/>
    <s v="Electronics"/>
    <s v="Laptop"/>
    <n v="8814.6"/>
    <n v="6732.4"/>
    <n v="2082.2000000000007"/>
    <n v="0.23622172305039374"/>
    <n v="0"/>
    <n v="8814.6"/>
    <n v="2082.2000000000007"/>
    <x v="0"/>
    <d v="1990-04-03T00:00:00"/>
    <s v="Lake Christopher"/>
    <d v="2021-03-14T00:00:00"/>
    <n v="36"/>
  </r>
  <r>
    <s v="T03984"/>
    <d v="2024-02-14T00:00:00"/>
    <s v="C104"/>
    <s v="P039"/>
    <s v="S005"/>
    <n v="3"/>
    <n v="0.15"/>
    <s v="Mobile Money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65-03-20T00:00:00"/>
    <s v="West Ann"/>
    <d v="2024-01-17T00:00:00"/>
    <n v="61"/>
  </r>
  <r>
    <s v="T03985"/>
    <d v="2023-09-17T00:00:00"/>
    <s v="C118"/>
    <s v="P015"/>
    <s v="S001"/>
    <n v="4"/>
    <n v="0.05"/>
    <s v="Mobile Money"/>
    <n v="270.45"/>
    <n v="187.6"/>
    <s v="Fashion"/>
    <s v="Bags"/>
    <n v="1081.8"/>
    <n v="750.4"/>
    <n v="331.4"/>
    <n v="0.30634128304677388"/>
    <n v="54.09"/>
    <n v="1027.71"/>
    <n v="277.31000000000006"/>
    <x v="0"/>
    <d v="1975-08-27T00:00:00"/>
    <s v="Port William"/>
    <d v="2025-07-12T00:00:00"/>
    <n v="50"/>
  </r>
  <r>
    <s v="T03986"/>
    <d v="2024-07-07T00:00:00"/>
    <s v="C040"/>
    <s v="P024"/>
    <s v="S001"/>
    <n v="5"/>
    <n v="0.15"/>
    <s v="Bank Transfer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x v="0"/>
    <d v="1974-11-06T00:00:00"/>
    <s v="Port Miguel"/>
    <d v="2022-07-12T00:00:00"/>
    <n v="51"/>
  </r>
  <r>
    <s v="T03987"/>
    <d v="2025-02-20T00:00:00"/>
    <s v="C093"/>
    <s v="P041"/>
    <s v="S001"/>
    <n v="3"/>
    <n v="0.1"/>
    <s v="Bank Transfer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x v="0"/>
    <d v="1978-04-14T00:00:00"/>
    <s v="Baldwinstad"/>
    <d v="2022-02-25T00:00:00"/>
    <n v="48"/>
  </r>
  <r>
    <s v="T03988"/>
    <d v="2024-10-05T00:00:00"/>
    <s v="C077"/>
    <s v="P037"/>
    <s v="S001"/>
    <n v="4"/>
    <n v="0.15"/>
    <s v="Mobile Money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1"/>
    <d v="2002-12-24T00:00:00"/>
    <s v="North Meagan"/>
    <d v="2022-10-21T00:00:00"/>
    <n v="23"/>
  </r>
  <r>
    <s v="T03989"/>
    <d v="2025-07-31T00:00:00"/>
    <s v="C051"/>
    <s v="P041"/>
    <s v="S003"/>
    <n v="5"/>
    <n v="0.05"/>
    <s v="Credit Card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x v="1"/>
    <d v="2004-12-19T00:00:00"/>
    <s v="Boyerstad"/>
    <d v="2024-02-25T00:00:00"/>
    <n v="21"/>
  </r>
  <r>
    <s v="T03990"/>
    <d v="2025-03-16T00:00:00"/>
    <s v="C146"/>
    <s v="P010"/>
    <s v="S004"/>
    <n v="3"/>
    <n v="0"/>
    <s v="Bank Transfer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x v="1"/>
    <d v="1997-03-26T00:00:00"/>
    <s v="North Jamesport"/>
    <d v="2022-08-31T00:00:00"/>
    <n v="29"/>
  </r>
  <r>
    <s v="T03991"/>
    <d v="2024-03-30T00:00:00"/>
    <s v="C166"/>
    <s v="P019"/>
    <s v="S005"/>
    <n v="4"/>
    <n v="0.05"/>
    <s v="Mobile Money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x v="1"/>
    <d v="2001-05-13T00:00:00"/>
    <s v="South Markbury"/>
    <d v="2023-07-10T00:00:00"/>
    <n v="25"/>
  </r>
  <r>
    <s v="T03992"/>
    <d v="2025-03-07T00:00:00"/>
    <s v="C049"/>
    <s v="P037"/>
    <s v="S002"/>
    <n v="2"/>
    <n v="0.15"/>
    <s v="Credit Card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0"/>
    <d v="1997-01-03T00:00:00"/>
    <s v="Chambersview"/>
    <d v="2022-06-23T00:00:00"/>
    <n v="29"/>
  </r>
  <r>
    <s v="T03993"/>
    <d v="2024-04-01T00:00:00"/>
    <s v="C112"/>
    <s v="P031"/>
    <s v="S001"/>
    <n v="1"/>
    <n v="0.1"/>
    <s v="Credit Card"/>
    <n v="1095.72"/>
    <n v="822.2"/>
    <s v="Groceries"/>
    <s v="Snacks"/>
    <n v="1095.72"/>
    <n v="822.2"/>
    <n v="273.52"/>
    <n v="0.24962581681451462"/>
    <n v="109.572"/>
    <n v="986.14800000000002"/>
    <n v="163.94799999999998"/>
    <x v="1"/>
    <d v="1983-12-29T00:00:00"/>
    <s v="Aaronmouth"/>
    <d v="2023-03-21T00:00:00"/>
    <n v="42"/>
  </r>
  <r>
    <s v="T03994"/>
    <d v="2023-10-28T00:00:00"/>
    <s v="C066"/>
    <s v="P012"/>
    <s v="S002"/>
    <n v="4"/>
    <n v="0.05"/>
    <s v="Bank Transfer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1"/>
    <d v="1985-09-14T00:00:00"/>
    <s v="New Randychester"/>
    <d v="2020-12-21T00:00:00"/>
    <n v="40"/>
  </r>
  <r>
    <s v="T03995"/>
    <d v="2023-12-27T00:00:00"/>
    <s v="C168"/>
    <s v="P006"/>
    <s v="S005"/>
    <n v="3"/>
    <n v="0.1"/>
    <s v="Credit Card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0"/>
    <d v="1969-07-30T00:00:00"/>
    <s v="Lake Steventown"/>
    <d v="2022-10-01T00:00:00"/>
    <n v="56"/>
  </r>
  <r>
    <s v="T03996"/>
    <d v="2025-02-12T00:00:00"/>
    <s v="C026"/>
    <s v="P029"/>
    <s v="S005"/>
    <n v="5"/>
    <n v="0"/>
    <s v="Mobile Money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0"/>
    <d v="2004-01-04T00:00:00"/>
    <s v="Shepherdburgh"/>
    <d v="2024-09-03T00:00:00"/>
    <n v="22"/>
  </r>
  <r>
    <s v="T03997"/>
    <d v="2024-05-22T00:00:00"/>
    <s v="C153"/>
    <s v="P031"/>
    <s v="S005"/>
    <n v="1"/>
    <n v="0.15"/>
    <s v="Credit Card"/>
    <n v="1095.72"/>
    <n v="822.2"/>
    <s v="Groceries"/>
    <s v="Snacks"/>
    <n v="1095.72"/>
    <n v="822.2"/>
    <n v="273.52"/>
    <n v="0.24962581681451462"/>
    <n v="164.358"/>
    <n v="931.36200000000008"/>
    <n v="109.16200000000003"/>
    <x v="1"/>
    <d v="1988-04-07T00:00:00"/>
    <s v="Port Alex"/>
    <d v="2023-02-05T00:00:00"/>
    <n v="38"/>
  </r>
  <r>
    <s v="T03998"/>
    <d v="2024-01-08T00:00:00"/>
    <s v="C164"/>
    <s v="P033"/>
    <s v="S002"/>
    <n v="3"/>
    <n v="0"/>
    <s v="Mobile Money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0"/>
    <d v="1968-07-28T00:00:00"/>
    <s v="North Rodney"/>
    <d v="2020-12-21T00:00:00"/>
    <n v="57"/>
  </r>
  <r>
    <s v="T03999"/>
    <d v="2025-02-03T00:00:00"/>
    <s v="C068"/>
    <s v="P014"/>
    <s v="S002"/>
    <n v="2"/>
    <n v="0.1"/>
    <s v="Credit Card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x v="1"/>
    <d v="1981-06-09T00:00:00"/>
    <s v="New Julia"/>
    <d v="2024-06-13T00:00:00"/>
    <n v="45"/>
  </r>
  <r>
    <s v="T04000"/>
    <d v="2025-04-08T00:00:00"/>
    <s v="C035"/>
    <s v="P031"/>
    <s v="S003"/>
    <n v="4"/>
    <n v="0.05"/>
    <s v="Bank Transfer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1991-04-19T00:00:00"/>
    <s v="North George"/>
    <d v="2023-03-22T00:00:00"/>
    <n v="35"/>
  </r>
  <r>
    <s v="T04001"/>
    <d v="2024-03-22T00:00:00"/>
    <s v="C171"/>
    <s v="P028"/>
    <s v="S001"/>
    <n v="3"/>
    <n v="0.05"/>
    <s v="Credit Card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x v="0"/>
    <d v="1993-03-15T00:00:00"/>
    <s v="Robertsborough"/>
    <d v="2025-07-28T00:00:00"/>
    <n v="33"/>
  </r>
  <r>
    <s v="T04002"/>
    <d v="2025-07-06T00:00:00"/>
    <s v="C063"/>
    <s v="P026"/>
    <s v="S003"/>
    <n v="2"/>
    <n v="0"/>
    <s v="Credit Card"/>
    <n v="1015.76"/>
    <n v="584.4"/>
    <s v="Groceries"/>
    <s v="Dairy"/>
    <n v="2031.52"/>
    <n v="1168.8"/>
    <n v="862.72"/>
    <n v="0.42466724423092073"/>
    <n v="0"/>
    <n v="2031.52"/>
    <n v="862.72"/>
    <x v="0"/>
    <d v="1973-01-07T00:00:00"/>
    <s v="West Amandashire"/>
    <d v="2023-05-29T00:00:00"/>
    <n v="53"/>
  </r>
  <r>
    <s v="T04003"/>
    <d v="2024-08-13T00:00:00"/>
    <s v="C020"/>
    <s v="P008"/>
    <s v="S001"/>
    <n v="3"/>
    <n v="0.15"/>
    <s v="Mobile Money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1"/>
    <d v="1982-06-26T00:00:00"/>
    <s v="Travisstad"/>
    <d v="2024-04-19T00:00:00"/>
    <n v="43"/>
  </r>
  <r>
    <s v="T04004"/>
    <d v="2024-08-02T00:00:00"/>
    <s v="C008"/>
    <s v="P004"/>
    <s v="S003"/>
    <n v="3"/>
    <n v="0.1"/>
    <s v="Mobile Money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0"/>
    <d v="1960-11-13T00:00:00"/>
    <s v="New Michaelland"/>
    <d v="2025-03-04T00:00:00"/>
    <n v="65"/>
  </r>
  <r>
    <s v="T04005"/>
    <d v="2025-06-03T00:00:00"/>
    <s v="C200"/>
    <s v="P014"/>
    <s v="S004"/>
    <n v="5"/>
    <n v="0.1"/>
    <s v="Mobile Money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0"/>
    <d v="2001-12-24T00:00:00"/>
    <s v="Jenniferbury"/>
    <d v="2025-06-24T00:00:00"/>
    <n v="24"/>
  </r>
  <r>
    <s v="T04006"/>
    <d v="2025-04-01T00:00:00"/>
    <s v="C085"/>
    <s v="P047"/>
    <s v="S004"/>
    <n v="4"/>
    <n v="0.1"/>
    <s v="Bank Transfer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1979-03-23T00:00:00"/>
    <s v="New Michaelview"/>
    <d v="2023-10-11T00:00:00"/>
    <n v="47"/>
  </r>
  <r>
    <s v="T04007"/>
    <d v="2023-12-04T00:00:00"/>
    <s v="C052"/>
    <s v="P033"/>
    <s v="S003"/>
    <n v="2"/>
    <n v="0.15"/>
    <s v="Bank Transfer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1"/>
    <d v="1991-09-11T00:00:00"/>
    <s v="Walkerfurt"/>
    <d v="2024-04-25T00:00:00"/>
    <n v="34"/>
  </r>
  <r>
    <s v="T04008"/>
    <d v="2024-06-01T00:00:00"/>
    <s v="C145"/>
    <s v="P015"/>
    <s v="S004"/>
    <n v="3"/>
    <n v="0.15"/>
    <s v="Mobile Money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59-11-07T00:00:00"/>
    <s v="Carlsonborough"/>
    <d v="2021-08-19T00:00:00"/>
    <n v="66"/>
  </r>
  <r>
    <s v="T04009"/>
    <d v="2024-07-14T00:00:00"/>
    <s v="C187"/>
    <s v="P037"/>
    <s v="S005"/>
    <n v="5"/>
    <n v="0.15"/>
    <s v="Cash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0"/>
    <d v="1989-01-14T00:00:00"/>
    <s v="Gomeztown"/>
    <d v="2023-11-01T00:00:00"/>
    <n v="37"/>
  </r>
  <r>
    <s v="T04010"/>
    <d v="2024-08-06T00:00:00"/>
    <s v="C111"/>
    <s v="P046"/>
    <s v="S002"/>
    <n v="3"/>
    <n v="0.05"/>
    <s v="Cash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93-07-13T00:00:00"/>
    <s v="Justintown"/>
    <d v="2022-01-12T00:00:00"/>
    <n v="32"/>
  </r>
  <r>
    <s v="T04011"/>
    <d v="2024-11-06T00:00:00"/>
    <s v="C046"/>
    <s v="P046"/>
    <s v="S003"/>
    <n v="3"/>
    <n v="0.1"/>
    <s v="Cash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x v="0"/>
    <d v="1964-01-21T00:00:00"/>
    <s v="New Jontown"/>
    <d v="2022-06-25T00:00:00"/>
    <n v="62"/>
  </r>
  <r>
    <s v="T04012"/>
    <d v="2023-10-19T00:00:00"/>
    <s v="C138"/>
    <s v="P018"/>
    <s v="S001"/>
    <n v="5"/>
    <n v="0.1"/>
    <s v="Bank Transfer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x v="1"/>
    <d v="1961-09-28T00:00:00"/>
    <s v="Melissaberg"/>
    <d v="2021-05-10T00:00:00"/>
    <n v="64"/>
  </r>
  <r>
    <s v="T04013"/>
    <d v="2025-02-13T00:00:00"/>
    <s v="C131"/>
    <s v="P043"/>
    <s v="S001"/>
    <n v="3"/>
    <n v="0.05"/>
    <s v="Mobile Money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x v="0"/>
    <d v="1996-10-18T00:00:00"/>
    <s v="Williamsport"/>
    <d v="2022-12-20T00:00:00"/>
    <n v="29"/>
  </r>
  <r>
    <s v="T04014"/>
    <d v="2024-05-18T00:00:00"/>
    <s v="C153"/>
    <s v="P049"/>
    <s v="S002"/>
    <n v="3"/>
    <n v="0.1"/>
    <s v="Mobile Money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1"/>
    <d v="1988-04-07T00:00:00"/>
    <s v="Port Alex"/>
    <d v="2023-02-05T00:00:00"/>
    <n v="38"/>
  </r>
  <r>
    <s v="T04015"/>
    <d v="2024-07-29T00:00:00"/>
    <s v="C102"/>
    <s v="P049"/>
    <s v="S003"/>
    <n v="4"/>
    <n v="0.05"/>
    <s v="Cash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96-06-20T00:00:00"/>
    <s v="South Briantown"/>
    <d v="2023-11-12T00:00:00"/>
    <n v="30"/>
  </r>
  <r>
    <s v="T04016"/>
    <d v="2025-08-25T00:00:00"/>
    <s v="C062"/>
    <s v="P009"/>
    <s v="S001"/>
    <n v="4"/>
    <n v="0.1"/>
    <s v="Credit Card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2000-06-21T00:00:00"/>
    <s v="Turnerberg"/>
    <d v="2021-09-23T00:00:00"/>
    <n v="26"/>
  </r>
  <r>
    <s v="T04017"/>
    <d v="2025-01-02T00:00:00"/>
    <s v="C062"/>
    <s v="P040"/>
    <s v="S003"/>
    <n v="5"/>
    <n v="0"/>
    <s v="Bank Transfer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x v="0"/>
    <d v="2000-06-21T00:00:00"/>
    <s v="Turnerberg"/>
    <d v="2021-09-23T00:00:00"/>
    <n v="26"/>
  </r>
  <r>
    <s v="T04018"/>
    <d v="2023-12-04T00:00:00"/>
    <s v="C047"/>
    <s v="P024"/>
    <s v="S004"/>
    <n v="1"/>
    <n v="0.1"/>
    <s v="Cash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x v="1"/>
    <d v="2006-07-03T00:00:00"/>
    <s v="Port Jessica"/>
    <d v="2025-02-25T00:00:00"/>
    <n v="19"/>
  </r>
  <r>
    <s v="T04019"/>
    <d v="2023-11-18T00:00:00"/>
    <s v="C171"/>
    <s v="P023"/>
    <s v="S003"/>
    <n v="5"/>
    <n v="0.05"/>
    <s v="Credit Card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x v="0"/>
    <d v="1993-03-15T00:00:00"/>
    <s v="Robertsborough"/>
    <d v="2025-07-28T00:00:00"/>
    <n v="33"/>
  </r>
  <r>
    <s v="T04020"/>
    <d v="2024-08-06T00:00:00"/>
    <s v="C041"/>
    <s v="P017"/>
    <s v="S004"/>
    <n v="1"/>
    <n v="0.1"/>
    <s v="Bank Transfer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1"/>
    <d v="1980-07-03T00:00:00"/>
    <s v="North Sharontown"/>
    <d v="2023-01-24T00:00:00"/>
    <n v="45"/>
  </r>
  <r>
    <s v="T04021"/>
    <d v="2024-05-30T00:00:00"/>
    <s v="C080"/>
    <s v="P032"/>
    <s v="S002"/>
    <n v="1"/>
    <n v="0.15"/>
    <s v="Mobile Money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x v="1"/>
    <d v="2003-11-04T00:00:00"/>
    <s v="Markberg"/>
    <d v="2023-01-02T00:00:00"/>
    <n v="22"/>
  </r>
  <r>
    <s v="T04022"/>
    <d v="2024-07-04T00:00:00"/>
    <s v="C057"/>
    <s v="P029"/>
    <s v="S004"/>
    <n v="2"/>
    <n v="0"/>
    <s v="Cash"/>
    <n v="1485.05"/>
    <n v="988.31"/>
    <s v="Fashion"/>
    <s v="Clothing"/>
    <n v="2970.1"/>
    <n v="1976.62"/>
    <n v="993.48"/>
    <n v="0.33449378808794317"/>
    <n v="0"/>
    <n v="2970.1"/>
    <n v="993.48"/>
    <x v="1"/>
    <d v="1998-09-26T00:00:00"/>
    <s v="Williamsville"/>
    <d v="2023-03-26T00:00:00"/>
    <n v="27"/>
  </r>
  <r>
    <s v="T04023"/>
    <d v="2024-04-16T00:00:00"/>
    <s v="C008"/>
    <s v="P025"/>
    <s v="S005"/>
    <n v="1"/>
    <n v="0.15"/>
    <s v="Bank Transfer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x v="0"/>
    <d v="1960-11-13T00:00:00"/>
    <s v="New Michaelland"/>
    <d v="2025-03-04T00:00:00"/>
    <n v="65"/>
  </r>
  <r>
    <s v="T04024"/>
    <d v="2023-09-22T00:00:00"/>
    <s v="C043"/>
    <s v="P007"/>
    <s v="S002"/>
    <n v="1"/>
    <n v="0"/>
    <s v="Bank Transfer"/>
    <n v="1474.12"/>
    <n v="764.02"/>
    <s v="Electronics"/>
    <s v="Camera"/>
    <n v="1474.12"/>
    <n v="764.02"/>
    <n v="710.09999999999991"/>
    <n v="0.48171112256804055"/>
    <n v="0"/>
    <n v="1474.12"/>
    <n v="710.09999999999991"/>
    <x v="0"/>
    <d v="1988-09-14T00:00:00"/>
    <s v="North Jonathonhaven"/>
    <d v="2023-10-14T00:00:00"/>
    <n v="37"/>
  </r>
  <r>
    <s v="T04025"/>
    <d v="2023-11-16T00:00:00"/>
    <s v="C187"/>
    <s v="P034"/>
    <s v="S005"/>
    <n v="4"/>
    <n v="0"/>
    <s v="Bank Transfer"/>
    <n v="428.05"/>
    <n v="246.07"/>
    <s v="Electronics"/>
    <s v="Laptop"/>
    <n v="1712.2"/>
    <n v="984.28"/>
    <n v="727.92000000000007"/>
    <n v="0.42513725032122418"/>
    <n v="0"/>
    <n v="1712.2"/>
    <n v="727.92000000000007"/>
    <x v="0"/>
    <d v="1989-01-14T00:00:00"/>
    <s v="Gomeztown"/>
    <d v="2023-11-01T00:00:00"/>
    <n v="37"/>
  </r>
  <r>
    <s v="T04026"/>
    <d v="2024-11-14T00:00:00"/>
    <s v="C082"/>
    <s v="P042"/>
    <s v="S002"/>
    <n v="2"/>
    <n v="0.1"/>
    <s v="Bank Transfer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2003-05-11T00:00:00"/>
    <s v="Vasquezmouth"/>
    <d v="2024-06-29T00:00:00"/>
    <n v="23"/>
  </r>
  <r>
    <s v="T04027"/>
    <d v="2024-12-11T00:00:00"/>
    <s v="C190"/>
    <s v="P014"/>
    <s v="S002"/>
    <n v="4"/>
    <n v="0.15"/>
    <s v="Bank Transfer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x v="0"/>
    <d v="1967-08-19T00:00:00"/>
    <s v="Conwayside"/>
    <d v="2023-04-10T00:00:00"/>
    <n v="58"/>
  </r>
  <r>
    <s v="T04028"/>
    <d v="2025-06-03T00:00:00"/>
    <s v="C069"/>
    <s v="P046"/>
    <s v="S004"/>
    <n v="1"/>
    <n v="0"/>
    <s v="Mobile Money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0"/>
    <d v="1965-10-14T00:00:00"/>
    <s v="New Reginald"/>
    <d v="2023-01-11T00:00:00"/>
    <n v="60"/>
  </r>
  <r>
    <s v="T04029"/>
    <d v="2024-05-01T00:00:00"/>
    <s v="C050"/>
    <s v="P036"/>
    <s v="S002"/>
    <n v="1"/>
    <n v="0.15"/>
    <s v="Bank Transfer"/>
    <n v="1501.46"/>
    <n v="1167.73"/>
    <s v="Fashion"/>
    <s v="Watches"/>
    <n v="1501.46"/>
    <n v="1167.73"/>
    <n v="333.73"/>
    <n v="0.22227032355174298"/>
    <n v="225.21899999999999"/>
    <n v="1276.241"/>
    <n v="108.51099999999997"/>
    <x v="0"/>
    <d v="1968-06-20T00:00:00"/>
    <s v="Erinland"/>
    <d v="2022-08-25T00:00:00"/>
    <n v="58"/>
  </r>
  <r>
    <s v="T04030"/>
    <d v="2024-01-21T00:00:00"/>
    <s v="C190"/>
    <s v="P040"/>
    <s v="S002"/>
    <n v="2"/>
    <n v="0.15"/>
    <s v="Mobile Money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0"/>
    <d v="1967-08-19T00:00:00"/>
    <s v="Conwayside"/>
    <d v="2023-04-10T00:00:00"/>
    <n v="58"/>
  </r>
  <r>
    <s v="T04031"/>
    <d v="2023-11-06T00:00:00"/>
    <s v="C116"/>
    <s v="P046"/>
    <s v="S002"/>
    <n v="5"/>
    <n v="0.15"/>
    <s v="Mobile Money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x v="0"/>
    <d v="1955-09-26T00:00:00"/>
    <s v="Zacharyberg"/>
    <d v="2025-07-31T00:00:00"/>
    <n v="70"/>
  </r>
  <r>
    <s v="T04032"/>
    <d v="2025-06-15T00:00:00"/>
    <s v="C175"/>
    <s v="P011"/>
    <s v="S003"/>
    <n v="4"/>
    <n v="0.05"/>
    <s v="Credit Card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0"/>
    <d v="1998-01-07T00:00:00"/>
    <s v="Davidtown"/>
    <d v="2021-02-25T00:00:00"/>
    <n v="28"/>
  </r>
  <r>
    <s v="T04033"/>
    <d v="2024-07-10T00:00:00"/>
    <s v="C120"/>
    <s v="P039"/>
    <s v="S001"/>
    <n v="1"/>
    <n v="0.1"/>
    <s v="Cash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x v="1"/>
    <d v="1964-01-10T00:00:00"/>
    <s v="Annaborough"/>
    <d v="2020-10-18T00:00:00"/>
    <n v="62"/>
  </r>
  <r>
    <s v="T04034"/>
    <d v="2023-09-10T00:00:00"/>
    <s v="C166"/>
    <s v="P034"/>
    <s v="S001"/>
    <n v="3"/>
    <n v="0.05"/>
    <s v="Mobile Money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1"/>
    <d v="2001-05-13T00:00:00"/>
    <s v="South Markbury"/>
    <d v="2023-07-10T00:00:00"/>
    <n v="25"/>
  </r>
  <r>
    <s v="T04035"/>
    <d v="2025-06-16T00:00:00"/>
    <s v="C138"/>
    <s v="P036"/>
    <s v="S001"/>
    <n v="1"/>
    <n v="0.1"/>
    <s v="Bank Transfer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1"/>
    <d v="1961-09-28T00:00:00"/>
    <s v="Melissaberg"/>
    <d v="2021-05-10T00:00:00"/>
    <n v="64"/>
  </r>
  <r>
    <s v="T04036"/>
    <d v="2025-03-11T00:00:00"/>
    <s v="C167"/>
    <s v="P046"/>
    <s v="S005"/>
    <n v="1"/>
    <n v="0"/>
    <s v="Cash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1"/>
    <d v="1989-12-06T00:00:00"/>
    <s v="Wilsonland"/>
    <d v="2022-05-28T00:00:00"/>
    <n v="36"/>
  </r>
  <r>
    <s v="T04037"/>
    <d v="2024-04-14T00:00:00"/>
    <s v="C039"/>
    <s v="P017"/>
    <s v="S004"/>
    <n v="2"/>
    <n v="0.05"/>
    <s v="Cash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x v="1"/>
    <d v="1996-11-02T00:00:00"/>
    <s v="Port Sandra"/>
    <d v="2022-10-17T00:00:00"/>
    <n v="29"/>
  </r>
  <r>
    <s v="T04038"/>
    <d v="2024-11-07T00:00:00"/>
    <s v="C080"/>
    <s v="P046"/>
    <s v="S002"/>
    <n v="3"/>
    <n v="0.15"/>
    <s v="Credit Card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1"/>
    <d v="2003-11-04T00:00:00"/>
    <s v="Markberg"/>
    <d v="2023-01-02T00:00:00"/>
    <n v="22"/>
  </r>
  <r>
    <s v="T04039"/>
    <d v="2023-09-22T00:00:00"/>
    <s v="C031"/>
    <s v="P043"/>
    <s v="S004"/>
    <n v="1"/>
    <n v="0.1"/>
    <s v="Credit Card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x v="1"/>
    <d v="2003-03-14T00:00:00"/>
    <s v="East Carrieberg"/>
    <d v="2025-08-26T00:00:00"/>
    <n v="23"/>
  </r>
  <r>
    <s v="T04040"/>
    <d v="2024-02-20T00:00:00"/>
    <s v="C147"/>
    <s v="P016"/>
    <s v="S001"/>
    <n v="2"/>
    <n v="0.15"/>
    <s v="Cash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1"/>
    <d v="1967-02-03T00:00:00"/>
    <s v="New Jason"/>
    <d v="2023-05-20T00:00:00"/>
    <n v="59"/>
  </r>
  <r>
    <s v="T04041"/>
    <d v="2025-01-21T00:00:00"/>
    <s v="C127"/>
    <s v="P027"/>
    <s v="S002"/>
    <n v="1"/>
    <n v="0.05"/>
    <s v="Cash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x v="1"/>
    <d v="1982-11-17T00:00:00"/>
    <s v="Kimland"/>
    <d v="2021-01-22T00:00:00"/>
    <n v="43"/>
  </r>
  <r>
    <s v="T04042"/>
    <d v="2025-01-13T00:00:00"/>
    <s v="C051"/>
    <s v="P014"/>
    <s v="S004"/>
    <n v="5"/>
    <n v="0.1"/>
    <s v="Bank Transfer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x v="1"/>
    <d v="2004-12-19T00:00:00"/>
    <s v="Boyerstad"/>
    <d v="2024-02-25T00:00:00"/>
    <n v="21"/>
  </r>
  <r>
    <s v="T04043"/>
    <d v="2023-12-04T00:00:00"/>
    <s v="C182"/>
    <s v="P020"/>
    <s v="S002"/>
    <n v="5"/>
    <n v="0.15"/>
    <s v="Credit Card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0"/>
    <d v="2004-07-25T00:00:00"/>
    <s v="East Rodney"/>
    <d v="2021-04-16T00:00:00"/>
    <n v="21"/>
  </r>
  <r>
    <s v="T04044"/>
    <d v="2024-02-10T00:00:00"/>
    <s v="C185"/>
    <s v="P030"/>
    <s v="S001"/>
    <n v="5"/>
    <n v="0.05"/>
    <s v="Mobile Money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x v="1"/>
    <d v="1975-07-04T00:00:00"/>
    <s v="North Chaseborough"/>
    <d v="2024-10-06T00:00:00"/>
    <n v="50"/>
  </r>
  <r>
    <s v="T04045"/>
    <d v="2024-07-06T00:00:00"/>
    <s v="C064"/>
    <s v="P030"/>
    <s v="S003"/>
    <n v="2"/>
    <n v="0.1"/>
    <s v="Bank Transfer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x v="1"/>
    <d v="1973-09-01T00:00:00"/>
    <s v="Brittanyburgh"/>
    <d v="2024-09-26T00:00:00"/>
    <n v="52"/>
  </r>
  <r>
    <s v="T04046"/>
    <d v="2024-10-30T00:00:00"/>
    <s v="C169"/>
    <s v="P040"/>
    <s v="S002"/>
    <n v="2"/>
    <n v="0.05"/>
    <s v="Credit Card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x v="0"/>
    <d v="1967-06-15T00:00:00"/>
    <s v="Christopherburgh"/>
    <d v="2021-12-23T00:00:00"/>
    <n v="59"/>
  </r>
  <r>
    <s v="T04047"/>
    <d v="2025-01-10T00:00:00"/>
    <s v="C039"/>
    <s v="P030"/>
    <s v="S004"/>
    <n v="2"/>
    <n v="0.05"/>
    <s v="Credit Card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1"/>
    <d v="1996-11-02T00:00:00"/>
    <s v="Port Sandra"/>
    <d v="2022-10-17T00:00:00"/>
    <n v="29"/>
  </r>
  <r>
    <s v="T04048"/>
    <d v="2025-07-06T00:00:00"/>
    <s v="C001"/>
    <s v="P004"/>
    <s v="S003"/>
    <n v="3"/>
    <n v="0.15"/>
    <s v="Credit Card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x v="0"/>
    <d v="1996-09-11T00:00:00"/>
    <s v="Osborneport"/>
    <d v="2022-09-25T00:00:00"/>
    <n v="29"/>
  </r>
  <r>
    <s v="T04049"/>
    <d v="2025-07-05T00:00:00"/>
    <s v="C091"/>
    <s v="P001"/>
    <s v="S002"/>
    <n v="2"/>
    <n v="0.05"/>
    <s v="Mobile Money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x v="0"/>
    <d v="1963-02-04T00:00:00"/>
    <s v="Port Williamhaven"/>
    <d v="2021-08-23T00:00:00"/>
    <n v="63"/>
  </r>
  <r>
    <s v="T04050"/>
    <d v="2024-05-20T00:00:00"/>
    <s v="C110"/>
    <s v="P049"/>
    <s v="S001"/>
    <n v="5"/>
    <n v="0.1"/>
    <s v="Cash"/>
    <n v="388.26"/>
    <n v="199.3"/>
    <s v="Fashion"/>
    <s v="Watches"/>
    <n v="1941.3"/>
    <n v="996.5"/>
    <n v="944.8"/>
    <n v="0.48668418070365216"/>
    <n v="194.13"/>
    <n v="1747.17"/>
    <n v="750.67000000000007"/>
    <x v="1"/>
    <d v="1966-01-05T00:00:00"/>
    <s v="South Ianhaven"/>
    <d v="2022-12-31T00:00:00"/>
    <n v="60"/>
  </r>
  <r>
    <s v="T04051"/>
    <d v="2025-04-06T00:00:00"/>
    <s v="C121"/>
    <s v="P013"/>
    <s v="S004"/>
    <n v="1"/>
    <n v="0"/>
    <s v="Mobile Money"/>
    <n v="1134.8"/>
    <n v="675.1"/>
    <s v="Fashion"/>
    <s v="Watches"/>
    <n v="1134.8"/>
    <n v="675.1"/>
    <n v="459.69999999999993"/>
    <n v="0.40509340853013742"/>
    <n v="0"/>
    <n v="1134.8"/>
    <n v="459.69999999999993"/>
    <x v="0"/>
    <d v="1967-02-28T00:00:00"/>
    <s v="Sarahhaven"/>
    <d v="2021-10-11T00:00:00"/>
    <n v="59"/>
  </r>
  <r>
    <s v="T04052"/>
    <d v="2025-02-14T00:00:00"/>
    <s v="C012"/>
    <s v="P023"/>
    <s v="S005"/>
    <n v="2"/>
    <n v="0.15"/>
    <s v="Mobile Money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0"/>
    <d v="1989-12-08T00:00:00"/>
    <s v="Lake Dawn"/>
    <d v="2021-07-16T00:00:00"/>
    <n v="36"/>
  </r>
  <r>
    <s v="T04053"/>
    <d v="2025-07-13T00:00:00"/>
    <s v="C031"/>
    <s v="P036"/>
    <s v="S005"/>
    <n v="2"/>
    <n v="0.05"/>
    <s v="Mobile Money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x v="1"/>
    <d v="2003-03-14T00:00:00"/>
    <s v="East Carrieberg"/>
    <d v="2025-08-26T00:00:00"/>
    <n v="23"/>
  </r>
  <r>
    <s v="T04054"/>
    <d v="2024-09-16T00:00:00"/>
    <s v="C010"/>
    <s v="P037"/>
    <s v="S001"/>
    <n v="1"/>
    <n v="0.15"/>
    <s v="Cash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76-12-12T00:00:00"/>
    <s v="West Carol"/>
    <d v="2025-07-23T00:00:00"/>
    <n v="49"/>
  </r>
  <r>
    <s v="T04055"/>
    <d v="2024-10-02T00:00:00"/>
    <s v="C040"/>
    <s v="P017"/>
    <s v="S004"/>
    <n v="1"/>
    <n v="0.1"/>
    <s v="Credit Card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0"/>
    <d v="1974-11-06T00:00:00"/>
    <s v="Port Miguel"/>
    <d v="2022-07-12T00:00:00"/>
    <n v="51"/>
  </r>
  <r>
    <s v="T04056"/>
    <d v="2024-10-28T00:00:00"/>
    <s v="C143"/>
    <s v="P014"/>
    <s v="S005"/>
    <n v="2"/>
    <n v="0"/>
    <s v="Mobile Money"/>
    <n v="1342.75"/>
    <n v="797.94"/>
    <s v="Fashion"/>
    <s v="Clothing"/>
    <n v="2685.5"/>
    <n v="1595.88"/>
    <n v="1089.6199999999999"/>
    <n v="0.40574194749581077"/>
    <n v="0"/>
    <n v="2685.5"/>
    <n v="1089.6199999999999"/>
    <x v="0"/>
    <d v="1961-06-03T00:00:00"/>
    <s v="South Jameschester"/>
    <d v="2023-06-10T00:00:00"/>
    <n v="65"/>
  </r>
  <r>
    <s v="T04057"/>
    <d v="2025-04-03T00:00:00"/>
    <s v="C171"/>
    <s v="P002"/>
    <s v="S004"/>
    <n v="3"/>
    <n v="0.1"/>
    <s v="Mobile Money"/>
    <n v="818.76"/>
    <n v="527.62"/>
    <s v="Electronics"/>
    <s v="Television"/>
    <n v="2456.2799999999997"/>
    <n v="1582.8600000000001"/>
    <n v="873.41999999999962"/>
    <n v="0.35558649665347586"/>
    <n v="245.62799999999999"/>
    <n v="2210.6519999999996"/>
    <n v="627.79199999999946"/>
    <x v="0"/>
    <d v="1993-03-15T00:00:00"/>
    <s v="Robertsborough"/>
    <d v="2025-07-28T00:00:00"/>
    <n v="33"/>
  </r>
  <r>
    <s v="T04058"/>
    <d v="2024-04-05T00:00:00"/>
    <s v="C123"/>
    <s v="P001"/>
    <s v="S002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89-11-06T00:00:00"/>
    <s v="Cliffordbury"/>
    <d v="2022-06-06T00:00:00"/>
    <n v="36"/>
  </r>
  <r>
    <s v="T04059"/>
    <d v="2024-09-03T00:00:00"/>
    <s v="C034"/>
    <s v="P014"/>
    <s v="S002"/>
    <n v="2"/>
    <n v="0.05"/>
    <s v="Credit Card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x v="1"/>
    <d v="1964-12-19T00:00:00"/>
    <s v="East Mary"/>
    <d v="2025-01-13T00:00:00"/>
    <n v="61"/>
  </r>
  <r>
    <s v="T04060"/>
    <d v="2024-07-18T00:00:00"/>
    <s v="C037"/>
    <s v="P027"/>
    <s v="S002"/>
    <n v="5"/>
    <n v="0"/>
    <s v="Cash"/>
    <n v="1272.23"/>
    <n v="952.65"/>
    <s v="Electronics"/>
    <s v="Smartphone"/>
    <n v="6361.15"/>
    <n v="4763.25"/>
    <n v="1597.8999999999996"/>
    <n v="0.25119671757465234"/>
    <n v="0"/>
    <n v="6361.15"/>
    <n v="1597.8999999999996"/>
    <x v="1"/>
    <d v="1982-08-30T00:00:00"/>
    <s v="West Melissahaven"/>
    <d v="2024-01-31T00:00:00"/>
    <n v="43"/>
  </r>
  <r>
    <s v="T04061"/>
    <d v="2024-06-21T00:00:00"/>
    <s v="C194"/>
    <s v="P034"/>
    <s v="S005"/>
    <n v="3"/>
    <n v="0.1"/>
    <s v="Credit Card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0"/>
    <d v="2000-09-02T00:00:00"/>
    <s v="Craigshire"/>
    <d v="2022-08-05T00:00:00"/>
    <n v="25"/>
  </r>
  <r>
    <s v="T04062"/>
    <d v="2024-12-31T00:00:00"/>
    <s v="C089"/>
    <s v="P005"/>
    <s v="S005"/>
    <n v="5"/>
    <n v="0.05"/>
    <s v="Credit Card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1"/>
    <d v="1969-07-12T00:00:00"/>
    <s v="Geoffreystad"/>
    <d v="2022-11-25T00:00:00"/>
    <n v="56"/>
  </r>
  <r>
    <s v="T04063"/>
    <d v="2024-12-22T00:00:00"/>
    <s v="C046"/>
    <s v="P015"/>
    <s v="S003"/>
    <n v="4"/>
    <n v="0"/>
    <s v="Mobile Money"/>
    <n v="270.45"/>
    <n v="187.6"/>
    <s v="Fashion"/>
    <s v="Bags"/>
    <n v="1081.8"/>
    <n v="750.4"/>
    <n v="331.4"/>
    <n v="0.30634128304677388"/>
    <n v="0"/>
    <n v="1081.8"/>
    <n v="331.4"/>
    <x v="0"/>
    <d v="1964-01-21T00:00:00"/>
    <s v="New Jontown"/>
    <d v="2022-06-25T00:00:00"/>
    <n v="62"/>
  </r>
  <r>
    <s v="T04064"/>
    <d v="2023-09-18T00:00:00"/>
    <s v="C047"/>
    <s v="P019"/>
    <s v="S005"/>
    <n v="3"/>
    <n v="0.05"/>
    <s v="Bank Transfer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1"/>
    <d v="2006-07-03T00:00:00"/>
    <s v="Port Jessica"/>
    <d v="2025-02-25T00:00:00"/>
    <n v="19"/>
  </r>
  <r>
    <s v="T04065"/>
    <d v="2023-12-05T00:00:00"/>
    <s v="C168"/>
    <s v="P014"/>
    <s v="S001"/>
    <n v="4"/>
    <n v="0.05"/>
    <s v="Mobile Money"/>
    <n v="1342.75"/>
    <n v="797.94"/>
    <s v="Fashion"/>
    <s v="Clothing"/>
    <n v="5371"/>
    <n v="3191.76"/>
    <n v="2179.2399999999998"/>
    <n v="0.40574194749581077"/>
    <n v="268.55"/>
    <n v="5102.45"/>
    <n v="1910.6899999999996"/>
    <x v="0"/>
    <d v="1969-07-30T00:00:00"/>
    <s v="Lake Steventown"/>
    <d v="2022-10-01T00:00:00"/>
    <n v="56"/>
  </r>
  <r>
    <s v="T04066"/>
    <d v="2024-01-04T00:00:00"/>
    <s v="C063"/>
    <s v="P011"/>
    <s v="S001"/>
    <n v="1"/>
    <n v="0"/>
    <s v="Bank Transfer"/>
    <n v="248.57"/>
    <n v="190.67"/>
    <s v="Electronics"/>
    <s v="Headphones"/>
    <n v="248.57"/>
    <n v="190.67"/>
    <n v="57.900000000000006"/>
    <n v="0.2329323731745585"/>
    <n v="0"/>
    <n v="248.57"/>
    <n v="57.900000000000006"/>
    <x v="0"/>
    <d v="1973-01-07T00:00:00"/>
    <s v="West Amandashire"/>
    <d v="2023-05-29T00:00:00"/>
    <n v="53"/>
  </r>
  <r>
    <s v="T04067"/>
    <d v="2025-02-16T00:00:00"/>
    <s v="C102"/>
    <s v="P040"/>
    <s v="S004"/>
    <n v="3"/>
    <n v="0"/>
    <s v="Credit Card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1"/>
    <d v="1996-06-20T00:00:00"/>
    <s v="South Briantown"/>
    <d v="2023-11-12T00:00:00"/>
    <n v="30"/>
  </r>
  <r>
    <s v="T04068"/>
    <d v="2024-06-06T00:00:00"/>
    <s v="C002"/>
    <s v="P006"/>
    <s v="S004"/>
    <n v="3"/>
    <n v="0.05"/>
    <s v="Bank Transfer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0"/>
    <d v="1959-08-18T00:00:00"/>
    <s v="New Gabrielleport"/>
    <d v="2020-11-03T00:00:00"/>
    <n v="66"/>
  </r>
  <r>
    <s v="T04069"/>
    <d v="2025-02-03T00:00:00"/>
    <s v="C198"/>
    <s v="P035"/>
    <s v="S001"/>
    <n v="5"/>
    <n v="0.1"/>
    <s v="Credit Card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0"/>
    <d v="1986-01-23T00:00:00"/>
    <s v="Jessicaside"/>
    <d v="2022-12-10T00:00:00"/>
    <n v="40"/>
  </r>
  <r>
    <s v="T04070"/>
    <d v="2023-11-08T00:00:00"/>
    <s v="C004"/>
    <s v="P037"/>
    <s v="S001"/>
    <n v="2"/>
    <n v="0.15"/>
    <s v="Credit Card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x v="0"/>
    <d v="1992-06-16T00:00:00"/>
    <s v="East Edgarborough"/>
    <d v="2024-09-09T00:00:00"/>
    <n v="34"/>
  </r>
  <r>
    <s v="T04071"/>
    <d v="2023-09-30T00:00:00"/>
    <s v="C103"/>
    <s v="P039"/>
    <s v="S001"/>
    <n v="5"/>
    <n v="0.1"/>
    <s v="Mobile Money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1"/>
    <d v="1964-10-26T00:00:00"/>
    <s v="Joyceside"/>
    <d v="2021-06-04T00:00:00"/>
    <n v="61"/>
  </r>
  <r>
    <s v="T04072"/>
    <d v="2024-01-27T00:00:00"/>
    <s v="C059"/>
    <s v="P040"/>
    <s v="S005"/>
    <n v="4"/>
    <n v="0.1"/>
    <s v="Mobile Money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1"/>
    <d v="1963-05-11T00:00:00"/>
    <s v="New Meagan"/>
    <d v="2024-09-27T00:00:00"/>
    <n v="63"/>
  </r>
  <r>
    <s v="T04073"/>
    <d v="2024-01-30T00:00:00"/>
    <s v="C017"/>
    <s v="P042"/>
    <s v="S003"/>
    <n v="3"/>
    <n v="0.15"/>
    <s v="Cash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x v="1"/>
    <d v="1982-03-11T00:00:00"/>
    <s v="Peterside"/>
    <d v="2024-09-25T00:00:00"/>
    <n v="44"/>
  </r>
  <r>
    <s v="T04074"/>
    <d v="2023-12-09T00:00:00"/>
    <s v="C093"/>
    <s v="P023"/>
    <s v="S003"/>
    <n v="3"/>
    <n v="0"/>
    <s v="Credit Card"/>
    <n v="1878.47"/>
    <n v="1014.91"/>
    <s v="Fashion"/>
    <s v="Footwear"/>
    <n v="5635.41"/>
    <n v="3044.73"/>
    <n v="2590.6799999999998"/>
    <n v="0.45971455493034225"/>
    <n v="0"/>
    <n v="5635.41"/>
    <n v="2590.6799999999998"/>
    <x v="0"/>
    <d v="1978-04-14T00:00:00"/>
    <s v="Baldwinstad"/>
    <d v="2022-02-25T00:00:00"/>
    <n v="48"/>
  </r>
  <r>
    <s v="T04075"/>
    <d v="2025-05-05T00:00:00"/>
    <s v="C161"/>
    <s v="P021"/>
    <s v="S001"/>
    <n v="3"/>
    <n v="0"/>
    <s v="Mobile Money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x v="0"/>
    <d v="1963-01-19T00:00:00"/>
    <s v="Shannontown"/>
    <d v="2023-01-31T00:00:00"/>
    <n v="63"/>
  </r>
  <r>
    <s v="T04076"/>
    <d v="2024-05-12T00:00:00"/>
    <s v="C185"/>
    <s v="P023"/>
    <s v="S003"/>
    <n v="1"/>
    <n v="0"/>
    <s v="Bank Transfer"/>
    <n v="1878.47"/>
    <n v="1014.91"/>
    <s v="Fashion"/>
    <s v="Footwear"/>
    <n v="1878.47"/>
    <n v="1014.91"/>
    <n v="863.56000000000006"/>
    <n v="0.45971455493034225"/>
    <n v="0"/>
    <n v="1878.47"/>
    <n v="863.56000000000006"/>
    <x v="1"/>
    <d v="1975-07-04T00:00:00"/>
    <s v="North Chaseborough"/>
    <d v="2024-10-06T00:00:00"/>
    <n v="50"/>
  </r>
  <r>
    <s v="T04077"/>
    <d v="2025-08-05T00:00:00"/>
    <s v="C085"/>
    <s v="P028"/>
    <s v="S004"/>
    <n v="3"/>
    <n v="0"/>
    <s v="Cash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1979-03-23T00:00:00"/>
    <s v="New Michaelview"/>
    <d v="2023-10-11T00:00:00"/>
    <n v="47"/>
  </r>
  <r>
    <s v="T04078"/>
    <d v="2024-10-29T00:00:00"/>
    <s v="C148"/>
    <s v="P006"/>
    <s v="S004"/>
    <n v="5"/>
    <n v="0.05"/>
    <s v="Bank Transfer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x v="1"/>
    <d v="2005-07-08T00:00:00"/>
    <s v="Charlesmouth"/>
    <d v="2024-11-05T00:00:00"/>
    <n v="20"/>
  </r>
  <r>
    <s v="T04079"/>
    <d v="2025-08-24T00:00:00"/>
    <s v="C116"/>
    <s v="P016"/>
    <s v="S005"/>
    <n v="4"/>
    <n v="0.1"/>
    <s v="Credit Card"/>
    <n v="1858.75"/>
    <n v="1451.16"/>
    <s v="Fashion"/>
    <s v="Accessories"/>
    <n v="7435"/>
    <n v="5804.64"/>
    <n v="1630.3599999999997"/>
    <n v="0.21928177538668456"/>
    <n v="743.5"/>
    <n v="6691.5"/>
    <n v="886.85999999999967"/>
    <x v="0"/>
    <d v="1955-09-26T00:00:00"/>
    <s v="Zacharyberg"/>
    <d v="2025-07-31T00:00:00"/>
    <n v="70"/>
  </r>
  <r>
    <s v="T04080"/>
    <d v="2024-09-08T00:00:00"/>
    <s v="C016"/>
    <s v="P018"/>
    <s v="S004"/>
    <n v="1"/>
    <n v="0.05"/>
    <s v="Cash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0"/>
    <d v="1976-04-27T00:00:00"/>
    <s v="Murrayborough"/>
    <d v="2022-02-21T00:00:00"/>
    <n v="50"/>
  </r>
  <r>
    <s v="T04081"/>
    <d v="2025-04-10T00:00:00"/>
    <s v="C065"/>
    <s v="P022"/>
    <s v="S002"/>
    <n v="4"/>
    <n v="0.05"/>
    <s v="Cash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1"/>
    <d v="1969-12-10T00:00:00"/>
    <s v="Williamhaven"/>
    <d v="2024-01-21T00:00:00"/>
    <n v="56"/>
  </r>
  <r>
    <s v="T04082"/>
    <d v="2024-04-18T00:00:00"/>
    <s v="C019"/>
    <s v="P015"/>
    <s v="S005"/>
    <n v="4"/>
    <n v="0"/>
    <s v="Credit Card"/>
    <n v="270.45"/>
    <n v="187.6"/>
    <s v="Fashion"/>
    <s v="Bags"/>
    <n v="1081.8"/>
    <n v="750.4"/>
    <n v="331.4"/>
    <n v="0.30634128304677388"/>
    <n v="0"/>
    <n v="1081.8"/>
    <n v="331.4"/>
    <x v="1"/>
    <d v="1998-05-16T00:00:00"/>
    <s v="Stephaniechester"/>
    <d v="2023-05-17T00:00:00"/>
    <n v="28"/>
  </r>
  <r>
    <s v="T04083"/>
    <d v="2024-02-08T00:00:00"/>
    <s v="C187"/>
    <s v="P007"/>
    <s v="S001"/>
    <n v="2"/>
    <n v="0.1"/>
    <s v="Cash"/>
    <n v="1474.12"/>
    <n v="764.02"/>
    <s v="Electronics"/>
    <s v="Camera"/>
    <n v="2948.24"/>
    <n v="1528.04"/>
    <n v="1420.1999999999998"/>
    <n v="0.48171112256804055"/>
    <n v="294.82400000000001"/>
    <n v="2653.4159999999997"/>
    <n v="1125.3759999999997"/>
    <x v="0"/>
    <d v="1989-01-14T00:00:00"/>
    <s v="Gomeztown"/>
    <d v="2023-11-01T00:00:00"/>
    <n v="37"/>
  </r>
  <r>
    <s v="T04084"/>
    <d v="2023-11-05T00:00:00"/>
    <s v="C052"/>
    <s v="P031"/>
    <s v="S005"/>
    <n v="2"/>
    <n v="0.15"/>
    <s v="Mobile Money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1"/>
    <d v="1991-09-11T00:00:00"/>
    <s v="Walkerfurt"/>
    <d v="2024-04-25T00:00:00"/>
    <n v="34"/>
  </r>
  <r>
    <s v="T04085"/>
    <d v="2025-08-24T00:00:00"/>
    <s v="C119"/>
    <s v="P014"/>
    <s v="S005"/>
    <n v="5"/>
    <n v="0.15"/>
    <s v="Mobile Money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x v="0"/>
    <d v="1991-07-31T00:00:00"/>
    <s v="West Ralph"/>
    <d v="2025-03-31T00:00:00"/>
    <n v="34"/>
  </r>
  <r>
    <s v="T04086"/>
    <d v="2024-11-08T00:00:00"/>
    <s v="C010"/>
    <s v="P040"/>
    <s v="S005"/>
    <n v="5"/>
    <n v="0.15"/>
    <s v="Credit Card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x v="0"/>
    <d v="1976-12-12T00:00:00"/>
    <s v="West Carol"/>
    <d v="2025-07-23T00:00:00"/>
    <n v="49"/>
  </r>
  <r>
    <s v="T04087"/>
    <d v="2024-04-26T00:00:00"/>
    <s v="C019"/>
    <s v="P047"/>
    <s v="S002"/>
    <n v="4"/>
    <n v="0.15"/>
    <s v="Mobile Money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1"/>
    <d v="1998-05-16T00:00:00"/>
    <s v="Stephaniechester"/>
    <d v="2023-05-17T00:00:00"/>
    <n v="28"/>
  </r>
  <r>
    <s v="T04088"/>
    <d v="2025-05-12T00:00:00"/>
    <s v="C060"/>
    <s v="P048"/>
    <s v="S001"/>
    <n v="5"/>
    <n v="0.05"/>
    <s v="Credit Card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x v="0"/>
    <d v="1997-10-09T00:00:00"/>
    <s v="Carlyberg"/>
    <d v="2025-06-15T00:00:00"/>
    <n v="28"/>
  </r>
  <r>
    <s v="T04089"/>
    <d v="2024-04-01T00:00:00"/>
    <s v="C113"/>
    <s v="P049"/>
    <s v="S004"/>
    <n v="1"/>
    <n v="0.15"/>
    <s v="Bank Transfer"/>
    <n v="388.26"/>
    <n v="199.3"/>
    <s v="Fashion"/>
    <s v="Watches"/>
    <n v="388.26"/>
    <n v="199.3"/>
    <n v="188.95999999999998"/>
    <n v="0.48668418070365216"/>
    <n v="58.238999999999997"/>
    <n v="330.02100000000002"/>
    <n v="130.721"/>
    <x v="0"/>
    <d v="1977-05-23T00:00:00"/>
    <s v="Ramosbury"/>
    <d v="2022-12-31T00:00:00"/>
    <n v="49"/>
  </r>
  <r>
    <s v="T04090"/>
    <d v="2024-04-20T00:00:00"/>
    <s v="C179"/>
    <s v="P012"/>
    <s v="S005"/>
    <n v="5"/>
    <n v="0.15"/>
    <s v="Mobile Money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1"/>
    <d v="1985-02-14T00:00:00"/>
    <s v="Bennettburgh"/>
    <d v="2025-08-19T00:00:00"/>
    <n v="41"/>
  </r>
  <r>
    <s v="T04091"/>
    <d v="2025-04-04T00:00:00"/>
    <s v="C091"/>
    <s v="P034"/>
    <s v="S002"/>
    <n v="2"/>
    <n v="0.1"/>
    <s v="Credit Card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0"/>
    <d v="1963-02-04T00:00:00"/>
    <s v="Port Williamhaven"/>
    <d v="2021-08-23T00:00:00"/>
    <n v="63"/>
  </r>
  <r>
    <s v="T04092"/>
    <d v="2024-02-07T00:00:00"/>
    <s v="C030"/>
    <s v="P029"/>
    <s v="S005"/>
    <n v="1"/>
    <n v="0.15"/>
    <s v="Bank Transfer"/>
    <n v="1485.05"/>
    <n v="988.31"/>
    <s v="Fashion"/>
    <s v="Clothing"/>
    <n v="1485.05"/>
    <n v="988.31"/>
    <n v="496.74"/>
    <n v="0.33449378808794317"/>
    <n v="222.75749999999999"/>
    <n v="1262.2925"/>
    <n v="273.98250000000007"/>
    <x v="0"/>
    <d v="2002-06-10T00:00:00"/>
    <s v="Thomashaven"/>
    <d v="2022-08-27T00:00:00"/>
    <n v="24"/>
  </r>
  <r>
    <s v="T04093"/>
    <d v="2023-09-29T00:00:00"/>
    <s v="C080"/>
    <s v="P010"/>
    <s v="S002"/>
    <n v="1"/>
    <n v="0.1"/>
    <s v="Credit Card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1"/>
    <d v="2003-11-04T00:00:00"/>
    <s v="Markberg"/>
    <d v="2023-01-02T00:00:00"/>
    <n v="22"/>
  </r>
  <r>
    <s v="T04094"/>
    <d v="2023-09-26T00:00:00"/>
    <s v="C060"/>
    <s v="P028"/>
    <s v="S001"/>
    <n v="2"/>
    <n v="0"/>
    <s v="Credit Card"/>
    <n v="673.78"/>
    <n v="363.33"/>
    <s v="Electronics"/>
    <s v="Smartphone"/>
    <n v="1347.56"/>
    <n v="726.66"/>
    <n v="620.9"/>
    <n v="0.46075870462168661"/>
    <n v="0"/>
    <n v="1347.56"/>
    <n v="620.9"/>
    <x v="0"/>
    <d v="1997-10-09T00:00:00"/>
    <s v="Carlyberg"/>
    <d v="2025-06-15T00:00:00"/>
    <n v="28"/>
  </r>
  <r>
    <s v="T04095"/>
    <d v="2024-11-22T00:00:00"/>
    <s v="C031"/>
    <s v="P030"/>
    <s v="S005"/>
    <n v="1"/>
    <n v="0.1"/>
    <s v="Cash"/>
    <n v="29.24"/>
    <n v="15.28"/>
    <s v="Fashion"/>
    <s v="Watches"/>
    <n v="29.24"/>
    <n v="15.28"/>
    <n v="13.959999999999999"/>
    <n v="0.47742818057455538"/>
    <n v="2.9239999999999999"/>
    <n v="26.315999999999999"/>
    <n v="11.036"/>
    <x v="1"/>
    <d v="2003-03-14T00:00:00"/>
    <s v="East Carrieberg"/>
    <d v="2025-08-26T00:00:00"/>
    <n v="23"/>
  </r>
  <r>
    <s v="T04096"/>
    <d v="2023-11-25T00:00:00"/>
    <s v="C199"/>
    <s v="P013"/>
    <s v="S003"/>
    <n v="4"/>
    <n v="0.15"/>
    <s v="Bank Transfer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1"/>
    <d v="1970-05-18T00:00:00"/>
    <s v="South Scottton"/>
    <d v="2021-07-28T00:00:00"/>
    <n v="56"/>
  </r>
  <r>
    <s v="T04097"/>
    <d v="2025-08-21T00:00:00"/>
    <s v="C073"/>
    <s v="P038"/>
    <s v="S005"/>
    <n v="4"/>
    <n v="0.1"/>
    <s v="Mobile Money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x v="1"/>
    <d v="1964-12-04T00:00:00"/>
    <s v="Port Angelabury"/>
    <d v="2022-02-09T00:00:00"/>
    <n v="61"/>
  </r>
  <r>
    <s v="T04098"/>
    <d v="2025-01-12T00:00:00"/>
    <s v="C002"/>
    <s v="P028"/>
    <s v="S001"/>
    <n v="1"/>
    <n v="0.05"/>
    <s v="Mobile Money"/>
    <n v="673.78"/>
    <n v="363.33"/>
    <s v="Electronics"/>
    <s v="Smartphone"/>
    <n v="673.78"/>
    <n v="363.33"/>
    <n v="310.45"/>
    <n v="0.46075870462168661"/>
    <n v="33.689"/>
    <n v="640.09100000000001"/>
    <n v="276.76100000000002"/>
    <x v="0"/>
    <d v="1959-08-18T00:00:00"/>
    <s v="New Gabrielleport"/>
    <d v="2020-11-03T00:00:00"/>
    <n v="66"/>
  </r>
  <r>
    <s v="T04099"/>
    <d v="2025-04-26T00:00:00"/>
    <s v="C144"/>
    <s v="P026"/>
    <s v="S004"/>
    <n v="4"/>
    <n v="0.1"/>
    <s v="Bank Transfer"/>
    <n v="1015.76"/>
    <n v="584.4"/>
    <s v="Groceries"/>
    <s v="Dairy"/>
    <n v="4063.04"/>
    <n v="2337.6"/>
    <n v="1725.44"/>
    <n v="0.42466724423092073"/>
    <n v="406.30400000000003"/>
    <n v="3656.7359999999999"/>
    <n v="1319.136"/>
    <x v="1"/>
    <d v="1963-09-02T00:00:00"/>
    <s v="North Lisa"/>
    <d v="2021-03-03T00:00:00"/>
    <n v="62"/>
  </r>
  <r>
    <s v="T04100"/>
    <d v="2024-03-21T00:00:00"/>
    <s v="C140"/>
    <s v="P043"/>
    <s v="S004"/>
    <n v="4"/>
    <n v="0.15"/>
    <s v="Bank Transfer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x v="1"/>
    <d v="1973-06-12T00:00:00"/>
    <s v="Port Gail"/>
    <d v="2024-08-28T00:00:00"/>
    <n v="53"/>
  </r>
  <r>
    <s v="T04101"/>
    <d v="2025-06-18T00:00:00"/>
    <s v="C147"/>
    <s v="P043"/>
    <s v="S004"/>
    <n v="5"/>
    <n v="0.15"/>
    <s v="Bank Transfer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x v="1"/>
    <d v="1967-02-03T00:00:00"/>
    <s v="New Jason"/>
    <d v="2023-05-20T00:00:00"/>
    <n v="59"/>
  </r>
  <r>
    <s v="T04102"/>
    <d v="2025-08-25T00:00:00"/>
    <s v="C023"/>
    <s v="P019"/>
    <s v="S004"/>
    <n v="2"/>
    <n v="0.15"/>
    <s v="Bank Transfer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1"/>
    <d v="1972-05-09T00:00:00"/>
    <s v="New Christophermouth"/>
    <d v="2020-10-19T00:00:00"/>
    <n v="54"/>
  </r>
  <r>
    <s v="T04103"/>
    <d v="2024-01-26T00:00:00"/>
    <s v="C110"/>
    <s v="P036"/>
    <s v="S001"/>
    <n v="3"/>
    <n v="0.1"/>
    <s v="Cash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1"/>
    <d v="1966-01-05T00:00:00"/>
    <s v="South Ianhaven"/>
    <d v="2022-12-31T00:00:00"/>
    <n v="60"/>
  </r>
  <r>
    <s v="T04104"/>
    <d v="2023-12-15T00:00:00"/>
    <s v="C006"/>
    <s v="P014"/>
    <s v="S004"/>
    <n v="2"/>
    <n v="0.1"/>
    <s v="Bank Transfer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x v="0"/>
    <d v="1986-10-03T00:00:00"/>
    <s v="Costaberg"/>
    <d v="2022-07-09T00:00:00"/>
    <n v="39"/>
  </r>
  <r>
    <s v="T04105"/>
    <d v="2024-01-26T00:00:00"/>
    <s v="C179"/>
    <s v="P022"/>
    <s v="S002"/>
    <n v="4"/>
    <n v="0.05"/>
    <s v="Cash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x v="1"/>
    <d v="1985-02-14T00:00:00"/>
    <s v="Bennettburgh"/>
    <d v="2025-08-19T00:00:00"/>
    <n v="41"/>
  </r>
  <r>
    <s v="T04106"/>
    <d v="2025-03-27T00:00:00"/>
    <s v="C151"/>
    <s v="P001"/>
    <s v="S004"/>
    <n v="3"/>
    <n v="0.15"/>
    <s v="Credit Card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2006-08-30T00:00:00"/>
    <s v="South Audrey"/>
    <d v="2022-01-26T00:00:00"/>
    <n v="19"/>
  </r>
  <r>
    <s v="T04107"/>
    <d v="2024-05-04T00:00:00"/>
    <s v="C119"/>
    <s v="P022"/>
    <s v="S004"/>
    <n v="1"/>
    <n v="0"/>
    <s v="Bank Transfer"/>
    <n v="25.57"/>
    <n v="19.05"/>
    <s v="Groceries"/>
    <s v="Vegetables"/>
    <n v="25.57"/>
    <n v="19.05"/>
    <n v="6.52"/>
    <n v="0.25498631208447398"/>
    <n v="0"/>
    <n v="25.57"/>
    <n v="6.52"/>
    <x v="0"/>
    <d v="1991-07-31T00:00:00"/>
    <s v="West Ralph"/>
    <d v="2025-03-31T00:00:00"/>
    <n v="34"/>
  </r>
  <r>
    <s v="T04108"/>
    <d v="2024-03-09T00:00:00"/>
    <s v="C036"/>
    <s v="P004"/>
    <s v="S005"/>
    <n v="4"/>
    <n v="0.05"/>
    <s v="Bank Transfer"/>
    <n v="1853.77"/>
    <n v="1363.52"/>
    <s v="Fashion"/>
    <s v="Accessories"/>
    <n v="7415.08"/>
    <n v="5454.08"/>
    <n v="1961"/>
    <n v="0.26446107122242779"/>
    <n v="370.75400000000002"/>
    <n v="7044.326"/>
    <n v="1590.2460000000001"/>
    <x v="0"/>
    <d v="1991-11-04T00:00:00"/>
    <s v="Ashleyview"/>
    <d v="2020-09-30T00:00:00"/>
    <n v="34"/>
  </r>
  <r>
    <s v="T04109"/>
    <d v="2025-05-15T00:00:00"/>
    <s v="C053"/>
    <s v="P045"/>
    <s v="S001"/>
    <n v="3"/>
    <n v="0.15"/>
    <s v="Cash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x v="1"/>
    <d v="1998-04-20T00:00:00"/>
    <s v="Lake Michaelshire"/>
    <d v="2024-04-07T00:00:00"/>
    <n v="28"/>
  </r>
  <r>
    <s v="T04110"/>
    <d v="2025-01-13T00:00:00"/>
    <s v="C046"/>
    <s v="P024"/>
    <s v="S003"/>
    <n v="3"/>
    <n v="0"/>
    <s v="Credit Card"/>
    <n v="1487.41"/>
    <n v="813.07"/>
    <s v="Electronics"/>
    <s v="Smartphone"/>
    <n v="4462.2300000000005"/>
    <n v="2439.21"/>
    <n v="2023.0200000000004"/>
    <n v="0.45336524562830699"/>
    <n v="0"/>
    <n v="4462.2300000000005"/>
    <n v="2023.0200000000004"/>
    <x v="0"/>
    <d v="1964-01-21T00:00:00"/>
    <s v="New Jontown"/>
    <d v="2022-06-25T00:00:00"/>
    <n v="62"/>
  </r>
  <r>
    <s v="T04111"/>
    <d v="2023-11-03T00:00:00"/>
    <s v="C136"/>
    <s v="P031"/>
    <s v="S002"/>
    <n v="4"/>
    <n v="0.15"/>
    <s v="Credit Card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x v="0"/>
    <d v="2007-06-27T00:00:00"/>
    <s v="Watsonview"/>
    <d v="2023-04-22T00:00:00"/>
    <n v="18"/>
  </r>
  <r>
    <s v="T04112"/>
    <d v="2025-05-11T00:00:00"/>
    <s v="C110"/>
    <s v="P016"/>
    <s v="S003"/>
    <n v="2"/>
    <n v="0"/>
    <s v="Bank Transfer"/>
    <n v="1858.75"/>
    <n v="1451.16"/>
    <s v="Fashion"/>
    <s v="Accessories"/>
    <n v="3717.5"/>
    <n v="2902.32"/>
    <n v="815.17999999999984"/>
    <n v="0.21928177538668456"/>
    <n v="0"/>
    <n v="3717.5"/>
    <n v="815.17999999999984"/>
    <x v="1"/>
    <d v="1966-01-05T00:00:00"/>
    <s v="South Ianhaven"/>
    <d v="2022-12-31T00:00:00"/>
    <n v="60"/>
  </r>
  <r>
    <s v="T04113"/>
    <d v="2023-12-28T00:00:00"/>
    <s v="C158"/>
    <s v="P008"/>
    <s v="S003"/>
    <n v="5"/>
    <n v="0.1"/>
    <s v="Mobile Money"/>
    <n v="109.78"/>
    <n v="70.59"/>
    <s v="Fashion"/>
    <s v="Footwear"/>
    <n v="548.9"/>
    <n v="352.95000000000005"/>
    <n v="195.94999999999993"/>
    <n v="0.35698670067407534"/>
    <n v="54.89"/>
    <n v="494.01"/>
    <n v="141.05999999999995"/>
    <x v="0"/>
    <d v="1981-07-24T00:00:00"/>
    <s v="Dylanmouth"/>
    <d v="2023-09-15T00:00:00"/>
    <n v="44"/>
  </r>
  <r>
    <s v="T04114"/>
    <d v="2025-04-17T00:00:00"/>
    <s v="C090"/>
    <s v="P001"/>
    <s v="S003"/>
    <n v="4"/>
    <n v="0.15"/>
    <s v="Credit Card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x v="0"/>
    <d v="1975-08-18T00:00:00"/>
    <s v="Fergusonview"/>
    <d v="2022-01-16T00:00:00"/>
    <n v="50"/>
  </r>
  <r>
    <s v="T04115"/>
    <d v="2024-12-19T00:00:00"/>
    <s v="C077"/>
    <s v="P015"/>
    <s v="S003"/>
    <n v="3"/>
    <n v="0.1"/>
    <s v="Credit Card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1"/>
    <d v="2002-12-24T00:00:00"/>
    <s v="North Meagan"/>
    <d v="2022-10-21T00:00:00"/>
    <n v="23"/>
  </r>
  <r>
    <s v="T04116"/>
    <d v="2023-09-17T00:00:00"/>
    <s v="C079"/>
    <s v="P017"/>
    <s v="S003"/>
    <n v="1"/>
    <n v="0.1"/>
    <s v="Cash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1"/>
    <d v="1979-06-15T00:00:00"/>
    <s v="North Bradleyfurt"/>
    <d v="2024-07-06T00:00:00"/>
    <n v="47"/>
  </r>
  <r>
    <s v="T04117"/>
    <d v="2025-08-14T00:00:00"/>
    <s v="C102"/>
    <s v="P038"/>
    <s v="S005"/>
    <n v="5"/>
    <n v="0.05"/>
    <s v="Credit Card"/>
    <n v="366.93"/>
    <n v="285.23"/>
    <s v="Fashion"/>
    <s v="Footwear"/>
    <n v="1834.65"/>
    <n v="1426.15"/>
    <n v="408.5"/>
    <n v="0.22265827269506444"/>
    <n v="91.732500000000016"/>
    <n v="1742.9175"/>
    <n v="316.76749999999993"/>
    <x v="1"/>
    <d v="1996-06-20T00:00:00"/>
    <s v="South Briantown"/>
    <d v="2023-11-12T00:00:00"/>
    <n v="30"/>
  </r>
  <r>
    <s v="T04118"/>
    <d v="2023-12-28T00:00:00"/>
    <s v="C181"/>
    <s v="P031"/>
    <s v="S003"/>
    <n v="3"/>
    <n v="0.15"/>
    <s v="Bank Transfer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x v="1"/>
    <d v="1972-11-28T00:00:00"/>
    <s v="Port Bryce"/>
    <d v="2024-12-12T00:00:00"/>
    <n v="53"/>
  </r>
  <r>
    <s v="T04119"/>
    <d v="2025-06-01T00:00:00"/>
    <s v="C058"/>
    <s v="P001"/>
    <s v="S005"/>
    <n v="3"/>
    <n v="0.15"/>
    <s v="Bank Transfer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2005-07-22T00:00:00"/>
    <s v="West Tinatown"/>
    <d v="2020-11-10T00:00:00"/>
    <n v="20"/>
  </r>
  <r>
    <s v="T04120"/>
    <d v="2023-12-08T00:00:00"/>
    <s v="C005"/>
    <s v="P034"/>
    <s v="S005"/>
    <n v="5"/>
    <n v="0.05"/>
    <s v="Credit Card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0"/>
    <d v="1992-06-18T00:00:00"/>
    <s v="Port Kimberly"/>
    <d v="2022-02-24T00:00:00"/>
    <n v="34"/>
  </r>
  <r>
    <s v="T04121"/>
    <d v="2025-01-04T00:00:00"/>
    <s v="C058"/>
    <s v="P018"/>
    <s v="S001"/>
    <n v="5"/>
    <n v="0.1"/>
    <s v="Mobile Money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x v="0"/>
    <d v="2005-07-22T00:00:00"/>
    <s v="West Tinatown"/>
    <d v="2020-11-10T00:00:00"/>
    <n v="20"/>
  </r>
  <r>
    <s v="T04122"/>
    <d v="2025-03-24T00:00:00"/>
    <s v="C033"/>
    <s v="P027"/>
    <s v="S005"/>
    <n v="4"/>
    <n v="0.05"/>
    <s v="Bank Transfer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x v="1"/>
    <d v="1978-07-27T00:00:00"/>
    <s v="Lake Cody"/>
    <d v="2025-03-17T00:00:00"/>
    <n v="47"/>
  </r>
  <r>
    <s v="T04123"/>
    <d v="2024-11-07T00:00:00"/>
    <s v="C026"/>
    <s v="P049"/>
    <s v="S002"/>
    <n v="2"/>
    <n v="0"/>
    <s v="Cash"/>
    <n v="388.26"/>
    <n v="199.3"/>
    <s v="Fashion"/>
    <s v="Watches"/>
    <n v="776.52"/>
    <n v="398.6"/>
    <n v="377.91999999999996"/>
    <n v="0.48668418070365216"/>
    <n v="0"/>
    <n v="776.52"/>
    <n v="377.91999999999996"/>
    <x v="0"/>
    <d v="2004-01-04T00:00:00"/>
    <s v="Shepherdburgh"/>
    <d v="2024-09-03T00:00:00"/>
    <n v="22"/>
  </r>
  <r>
    <s v="T04124"/>
    <d v="2024-04-15T00:00:00"/>
    <s v="C195"/>
    <s v="P033"/>
    <s v="S005"/>
    <n v="4"/>
    <n v="0.05"/>
    <s v="Cash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1"/>
    <d v="1976-08-23T00:00:00"/>
    <s v="East Raymond"/>
    <d v="2025-06-19T00:00:00"/>
    <n v="49"/>
  </r>
  <r>
    <s v="T04125"/>
    <d v="2025-07-08T00:00:00"/>
    <s v="C177"/>
    <s v="P009"/>
    <s v="S002"/>
    <n v="1"/>
    <n v="0.15"/>
    <s v="Cash"/>
    <n v="123.19"/>
    <n v="80.36"/>
    <s v="Groceries"/>
    <s v="Snacks"/>
    <n v="123.19"/>
    <n v="80.36"/>
    <n v="42.83"/>
    <n v="0.34767432421462779"/>
    <n v="18.4785"/>
    <n v="104.7115"/>
    <n v="24.351500000000001"/>
    <x v="1"/>
    <d v="1985-01-05T00:00:00"/>
    <s v="South James"/>
    <d v="2022-01-23T00:00:00"/>
    <n v="41"/>
  </r>
  <r>
    <s v="T04126"/>
    <d v="2024-05-31T00:00:00"/>
    <s v="C123"/>
    <s v="P027"/>
    <s v="S003"/>
    <n v="3"/>
    <n v="0.1"/>
    <s v="Credit Card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1"/>
    <d v="1989-11-06T00:00:00"/>
    <s v="Cliffordbury"/>
    <d v="2022-06-06T00:00:00"/>
    <n v="36"/>
  </r>
  <r>
    <s v="T04127"/>
    <d v="2025-02-22T00:00:00"/>
    <s v="C074"/>
    <s v="P015"/>
    <s v="S004"/>
    <n v="3"/>
    <n v="0.1"/>
    <s v="Mobile Money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x v="1"/>
    <d v="1959-05-31T00:00:00"/>
    <s v="Port Michaelstad"/>
    <d v="2023-02-09T00:00:00"/>
    <n v="67"/>
  </r>
  <r>
    <s v="T04128"/>
    <d v="2024-04-13T00:00:00"/>
    <s v="C150"/>
    <s v="P004"/>
    <s v="S002"/>
    <n v="2"/>
    <n v="0"/>
    <s v="Credit Card"/>
    <n v="1853.77"/>
    <n v="1363.52"/>
    <s v="Fashion"/>
    <s v="Accessories"/>
    <n v="3707.54"/>
    <n v="2727.04"/>
    <n v="980.5"/>
    <n v="0.26446107122242779"/>
    <n v="0"/>
    <n v="3707.54"/>
    <n v="980.5"/>
    <x v="0"/>
    <d v="1971-06-17T00:00:00"/>
    <s v="Juliefurt"/>
    <d v="2022-10-07T00:00:00"/>
    <n v="55"/>
  </r>
  <r>
    <s v="T04129"/>
    <d v="2024-11-16T00:00:00"/>
    <s v="C003"/>
    <s v="P026"/>
    <s v="S001"/>
    <n v="3"/>
    <n v="0.1"/>
    <s v="Mobile Money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x v="1"/>
    <d v="2005-04-19T00:00:00"/>
    <s v="Port Allen"/>
    <d v="2024-02-12T00:00:00"/>
    <n v="21"/>
  </r>
  <r>
    <s v="T04130"/>
    <d v="2024-12-28T00:00:00"/>
    <s v="C078"/>
    <s v="P014"/>
    <s v="S004"/>
    <n v="1"/>
    <n v="0.05"/>
    <s v="Credit Card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x v="0"/>
    <d v="1988-09-25T00:00:00"/>
    <s v="Craigport"/>
    <d v="2025-01-14T00:00:00"/>
    <n v="37"/>
  </r>
  <r>
    <s v="T04131"/>
    <d v="2023-10-01T00:00:00"/>
    <s v="C146"/>
    <s v="P042"/>
    <s v="S001"/>
    <n v="1"/>
    <n v="0.05"/>
    <s v="Bank Transfer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x v="1"/>
    <d v="1997-03-26T00:00:00"/>
    <s v="North Jamesport"/>
    <d v="2022-08-31T00:00:00"/>
    <n v="29"/>
  </r>
  <r>
    <s v="T04132"/>
    <d v="2025-01-18T00:00:00"/>
    <s v="C028"/>
    <s v="P029"/>
    <s v="S002"/>
    <n v="1"/>
    <n v="0.05"/>
    <s v="Mobile Money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x v="1"/>
    <d v="1960-02-10T00:00:00"/>
    <s v="New David"/>
    <d v="2022-12-16T00:00:00"/>
    <n v="66"/>
  </r>
  <r>
    <s v="T04133"/>
    <d v="2024-05-29T00:00:00"/>
    <s v="C086"/>
    <s v="P033"/>
    <s v="S004"/>
    <n v="3"/>
    <n v="0.15"/>
    <s v="Credit Card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x v="1"/>
    <d v="1975-09-26T00:00:00"/>
    <s v="Port Stephanie"/>
    <d v="2023-07-26T00:00:00"/>
    <n v="50"/>
  </r>
  <r>
    <s v="T04134"/>
    <d v="2024-11-29T00:00:00"/>
    <s v="C085"/>
    <s v="P006"/>
    <s v="S005"/>
    <n v="3"/>
    <n v="0.15"/>
    <s v="Cash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x v="0"/>
    <d v="1979-03-23T00:00:00"/>
    <s v="New Michaelview"/>
    <d v="2023-10-11T00:00:00"/>
    <n v="47"/>
  </r>
  <r>
    <s v="T04135"/>
    <d v="2023-12-16T00:00:00"/>
    <s v="C143"/>
    <s v="P010"/>
    <s v="S004"/>
    <n v="1"/>
    <n v="0.05"/>
    <s v="Cash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x v="0"/>
    <d v="1961-06-03T00:00:00"/>
    <s v="South Jameschester"/>
    <d v="2023-06-10T00:00:00"/>
    <n v="65"/>
  </r>
  <r>
    <s v="T04136"/>
    <d v="2023-10-16T00:00:00"/>
    <s v="C067"/>
    <s v="P044"/>
    <s v="S003"/>
    <n v="5"/>
    <n v="0.1"/>
    <s v="Credit Card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x v="0"/>
    <d v="1973-09-07T00:00:00"/>
    <s v="Davisfurt"/>
    <d v="2021-03-11T00:00:00"/>
    <n v="52"/>
  </r>
  <r>
    <s v="T04137"/>
    <d v="2025-06-03T00:00:00"/>
    <s v="C067"/>
    <s v="P039"/>
    <s v="S003"/>
    <n v="4"/>
    <n v="0.15"/>
    <s v="Credit Card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0"/>
    <d v="1973-09-07T00:00:00"/>
    <s v="Davisfurt"/>
    <d v="2021-03-11T00:00:00"/>
    <n v="52"/>
  </r>
  <r>
    <s v="T04138"/>
    <d v="2024-09-13T00:00:00"/>
    <s v="C022"/>
    <s v="P030"/>
    <s v="S001"/>
    <n v="2"/>
    <n v="0.1"/>
    <s v="Cash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x v="0"/>
    <d v="1955-11-16T00:00:00"/>
    <s v="East James"/>
    <d v="2020-10-02T00:00:00"/>
    <n v="70"/>
  </r>
  <r>
    <s v="T04139"/>
    <d v="2023-12-19T00:00:00"/>
    <s v="C053"/>
    <s v="P015"/>
    <s v="S003"/>
    <n v="2"/>
    <n v="0.05"/>
    <s v="Mobile Money"/>
    <n v="270.45"/>
    <n v="187.6"/>
    <s v="Fashion"/>
    <s v="Bags"/>
    <n v="540.9"/>
    <n v="375.2"/>
    <n v="165.7"/>
    <n v="0.30634128304677388"/>
    <n v="27.045000000000002"/>
    <n v="513.85500000000002"/>
    <n v="138.65500000000003"/>
    <x v="1"/>
    <d v="1998-04-20T00:00:00"/>
    <s v="Lake Michaelshire"/>
    <d v="2024-04-07T00:00:00"/>
    <n v="28"/>
  </r>
  <r>
    <s v="T04140"/>
    <d v="2024-06-24T00:00:00"/>
    <s v="C041"/>
    <s v="P013"/>
    <s v="S002"/>
    <n v="1"/>
    <n v="0.05"/>
    <s v="Credit Card"/>
    <n v="1134.8"/>
    <n v="675.1"/>
    <s v="Fashion"/>
    <s v="Watches"/>
    <n v="1134.8"/>
    <n v="675.1"/>
    <n v="459.69999999999993"/>
    <n v="0.40509340853013742"/>
    <n v="56.74"/>
    <n v="1078.06"/>
    <n v="402.95999999999992"/>
    <x v="1"/>
    <d v="1980-07-03T00:00:00"/>
    <s v="North Sharontown"/>
    <d v="2023-01-24T00:00:00"/>
    <n v="45"/>
  </r>
  <r>
    <s v="T04141"/>
    <d v="2025-05-15T00:00:00"/>
    <s v="C080"/>
    <s v="P010"/>
    <s v="S004"/>
    <n v="3"/>
    <n v="0.05"/>
    <s v="Bank Transfer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1"/>
    <d v="2003-11-04T00:00:00"/>
    <s v="Markberg"/>
    <d v="2023-01-02T00:00:00"/>
    <n v="22"/>
  </r>
  <r>
    <s v="T04142"/>
    <d v="2025-04-18T00:00:00"/>
    <s v="C105"/>
    <s v="P024"/>
    <s v="S002"/>
    <n v="1"/>
    <n v="0"/>
    <s v="Bank Transfer"/>
    <n v="1487.41"/>
    <n v="813.07"/>
    <s v="Electronics"/>
    <s v="Smartphone"/>
    <n v="1487.41"/>
    <n v="813.07"/>
    <n v="674.34"/>
    <n v="0.45336524562830693"/>
    <n v="0"/>
    <n v="1487.41"/>
    <n v="674.34"/>
    <x v="0"/>
    <d v="1969-12-29T00:00:00"/>
    <s v="Morrisborough"/>
    <d v="2023-07-06T00:00:00"/>
    <n v="56"/>
  </r>
  <r>
    <s v="T04143"/>
    <d v="2023-12-24T00:00:00"/>
    <s v="C060"/>
    <s v="P008"/>
    <s v="S004"/>
    <n v="5"/>
    <n v="0.15"/>
    <s v="Mobile Money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x v="0"/>
    <d v="1997-10-09T00:00:00"/>
    <s v="Carlyberg"/>
    <d v="2025-06-15T00:00:00"/>
    <n v="28"/>
  </r>
  <r>
    <s v="T04144"/>
    <d v="2024-02-10T00:00:00"/>
    <s v="C139"/>
    <s v="P023"/>
    <s v="S001"/>
    <n v="1"/>
    <n v="0.1"/>
    <s v="Credit Card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x v="0"/>
    <d v="1960-03-21T00:00:00"/>
    <s v="Whiteside"/>
    <d v="2021-09-16T00:00:00"/>
    <n v="66"/>
  </r>
  <r>
    <s v="T04145"/>
    <d v="2023-10-07T00:00:00"/>
    <s v="C146"/>
    <s v="P024"/>
    <s v="S003"/>
    <n v="4"/>
    <n v="0"/>
    <s v="Credit Card"/>
    <n v="1487.41"/>
    <n v="813.07"/>
    <s v="Electronics"/>
    <s v="Smartphone"/>
    <n v="5949.64"/>
    <n v="3252.28"/>
    <n v="2697.36"/>
    <n v="0.45336524562830693"/>
    <n v="0"/>
    <n v="5949.64"/>
    <n v="2697.36"/>
    <x v="1"/>
    <d v="1997-03-26T00:00:00"/>
    <s v="North Jamesport"/>
    <d v="2022-08-31T00:00:00"/>
    <n v="29"/>
  </r>
  <r>
    <s v="T04146"/>
    <d v="2023-12-07T00:00:00"/>
    <s v="C168"/>
    <s v="P035"/>
    <s v="S001"/>
    <n v="4"/>
    <n v="0.15"/>
    <s v="Bank Transfer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x v="0"/>
    <d v="1969-07-30T00:00:00"/>
    <s v="Lake Steventown"/>
    <d v="2022-10-01T00:00:00"/>
    <n v="56"/>
  </r>
  <r>
    <s v="T04147"/>
    <d v="2023-12-04T00:00:00"/>
    <s v="C017"/>
    <s v="P012"/>
    <s v="S004"/>
    <n v="3"/>
    <n v="0.05"/>
    <s v="Cash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1"/>
    <d v="1982-03-11T00:00:00"/>
    <s v="Peterside"/>
    <d v="2024-09-25T00:00:00"/>
    <n v="44"/>
  </r>
  <r>
    <s v="T04148"/>
    <d v="2025-04-13T00:00:00"/>
    <s v="C078"/>
    <s v="P033"/>
    <s v="S002"/>
    <n v="3"/>
    <n v="0"/>
    <s v="Credit Card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0"/>
    <d v="1988-09-25T00:00:00"/>
    <s v="Craigport"/>
    <d v="2025-01-14T00:00:00"/>
    <n v="37"/>
  </r>
  <r>
    <s v="T04149"/>
    <d v="2024-02-03T00:00:00"/>
    <s v="C059"/>
    <s v="P001"/>
    <s v="S005"/>
    <n v="3"/>
    <n v="0"/>
    <s v="Credit Card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1"/>
    <d v="1963-05-11T00:00:00"/>
    <s v="New Meagan"/>
    <d v="2024-09-27T00:00:00"/>
    <n v="63"/>
  </r>
  <r>
    <s v="T04150"/>
    <d v="2024-12-20T00:00:00"/>
    <s v="C042"/>
    <s v="P007"/>
    <s v="S005"/>
    <n v="5"/>
    <n v="0.1"/>
    <s v="Mobile Money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x v="1"/>
    <d v="2000-02-08T00:00:00"/>
    <s v="North Teresashire"/>
    <d v="2021-11-09T00:00:00"/>
    <n v="26"/>
  </r>
  <r>
    <s v="T04151"/>
    <d v="2023-10-03T00:00:00"/>
    <s v="C101"/>
    <s v="P001"/>
    <s v="S003"/>
    <n v="2"/>
    <n v="0.15"/>
    <s v="Bank Transfer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1"/>
    <d v="1956-05-29T00:00:00"/>
    <s v="North Gary"/>
    <d v="2024-09-08T00:00:00"/>
    <n v="70"/>
  </r>
  <r>
    <s v="T04152"/>
    <d v="2024-12-24T00:00:00"/>
    <s v="C187"/>
    <s v="P011"/>
    <s v="S002"/>
    <n v="2"/>
    <n v="0.05"/>
    <s v="Credit Card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x v="0"/>
    <d v="1989-01-14T00:00:00"/>
    <s v="Gomeztown"/>
    <d v="2023-11-01T00:00:00"/>
    <n v="37"/>
  </r>
  <r>
    <s v="T04153"/>
    <d v="2025-07-05T00:00:00"/>
    <s v="C134"/>
    <s v="P046"/>
    <s v="S002"/>
    <n v="5"/>
    <n v="0.05"/>
    <s v="Cash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x v="1"/>
    <d v="1985-01-29T00:00:00"/>
    <s v="Angelaland"/>
    <d v="2025-05-22T00:00:00"/>
    <n v="41"/>
  </r>
  <r>
    <s v="T04154"/>
    <d v="2024-04-22T00:00:00"/>
    <s v="C035"/>
    <s v="P048"/>
    <s v="S001"/>
    <n v="2"/>
    <n v="0.1"/>
    <s v="Mobile Money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x v="1"/>
    <d v="1991-04-19T00:00:00"/>
    <s v="North George"/>
    <d v="2023-03-22T00:00:00"/>
    <n v="35"/>
  </r>
  <r>
    <s v="T04155"/>
    <d v="2025-06-09T00:00:00"/>
    <s v="C147"/>
    <s v="P048"/>
    <s v="S001"/>
    <n v="2"/>
    <n v="0.05"/>
    <s v="Cash"/>
    <n v="1216.3599999999999"/>
    <n v="794.8"/>
    <s v="Fashion"/>
    <s v="Bags"/>
    <n v="2432.7199999999998"/>
    <n v="1589.6"/>
    <n v="843.11999999999989"/>
    <n v="0.34657502713012595"/>
    <n v="121.636"/>
    <n v="2311.0839999999998"/>
    <n v="721.48399999999992"/>
    <x v="1"/>
    <d v="1967-02-03T00:00:00"/>
    <s v="New Jason"/>
    <d v="2023-05-20T00:00:00"/>
    <n v="59"/>
  </r>
  <r>
    <s v="T04156"/>
    <d v="2025-03-06T00:00:00"/>
    <s v="C059"/>
    <s v="P039"/>
    <s v="S001"/>
    <n v="2"/>
    <n v="0.05"/>
    <s v="Bank Transfer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x v="1"/>
    <d v="1963-05-11T00:00:00"/>
    <s v="New Meagan"/>
    <d v="2024-09-27T00:00:00"/>
    <n v="63"/>
  </r>
  <r>
    <s v="T04157"/>
    <d v="2023-12-26T00:00:00"/>
    <s v="C105"/>
    <s v="P010"/>
    <s v="S004"/>
    <n v="4"/>
    <n v="0"/>
    <s v="Cash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x v="0"/>
    <d v="1969-12-29T00:00:00"/>
    <s v="Morrisborough"/>
    <d v="2023-07-06T00:00:00"/>
    <n v="56"/>
  </r>
  <r>
    <s v="T04158"/>
    <d v="2024-03-03T00:00:00"/>
    <s v="C172"/>
    <s v="P042"/>
    <s v="S004"/>
    <n v="4"/>
    <n v="0.1"/>
    <s v="Cash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x v="1"/>
    <d v="1977-03-14T00:00:00"/>
    <s v="New Fred"/>
    <d v="2025-06-21T00:00:00"/>
    <n v="49"/>
  </r>
  <r>
    <s v="T04159"/>
    <d v="2025-08-19T00:00:00"/>
    <s v="C113"/>
    <s v="P045"/>
    <s v="S004"/>
    <n v="2"/>
    <n v="0.15"/>
    <s v="Bank Transfer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x v="0"/>
    <d v="1977-05-23T00:00:00"/>
    <s v="Ramosbury"/>
    <d v="2022-12-31T00:00:00"/>
    <n v="49"/>
  </r>
  <r>
    <s v="T04160"/>
    <d v="2023-10-20T00:00:00"/>
    <s v="C193"/>
    <s v="P002"/>
    <s v="S003"/>
    <n v="2"/>
    <n v="0"/>
    <s v="Credit Card"/>
    <n v="818.76"/>
    <n v="527.62"/>
    <s v="Electronics"/>
    <s v="Television"/>
    <n v="1637.52"/>
    <n v="1055.24"/>
    <n v="582.28"/>
    <n v="0.35558649665347597"/>
    <n v="0"/>
    <n v="1637.52"/>
    <n v="582.28"/>
    <x v="1"/>
    <d v="1969-11-06T00:00:00"/>
    <s v="North Kelly"/>
    <d v="2020-12-08T00:00:00"/>
    <n v="56"/>
  </r>
  <r>
    <s v="T04161"/>
    <d v="2024-09-22T00:00:00"/>
    <s v="C072"/>
    <s v="P037"/>
    <s v="S003"/>
    <n v="2"/>
    <n v="0"/>
    <s v="Cash"/>
    <n v="1952.65"/>
    <n v="1451.27"/>
    <s v="Electronics"/>
    <s v="Television"/>
    <n v="3905.3"/>
    <n v="2902.54"/>
    <n v="1002.7600000000002"/>
    <n v="0.2567690062223133"/>
    <n v="0"/>
    <n v="3905.3"/>
    <n v="1002.7600000000002"/>
    <x v="1"/>
    <d v="1995-06-06T00:00:00"/>
    <s v="Melissashire"/>
    <d v="2022-07-02T00:00:00"/>
    <n v="31"/>
  </r>
  <r>
    <s v="T04162"/>
    <d v="2025-04-27T00:00:00"/>
    <s v="C045"/>
    <s v="P009"/>
    <s v="S002"/>
    <n v="5"/>
    <n v="0.1"/>
    <s v="Mobile Money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0"/>
    <d v="1975-12-28T00:00:00"/>
    <s v="Zacharyfort"/>
    <d v="2023-10-09T00:00:00"/>
    <n v="50"/>
  </r>
  <r>
    <s v="T04163"/>
    <d v="2024-03-06T00:00:00"/>
    <s v="C044"/>
    <s v="P005"/>
    <s v="S002"/>
    <n v="1"/>
    <n v="0.05"/>
    <s v="Bank Transfer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x v="0"/>
    <d v="1961-02-14T00:00:00"/>
    <s v="Bryanside"/>
    <d v="2024-12-27T00:00:00"/>
    <n v="65"/>
  </r>
  <r>
    <s v="T04164"/>
    <d v="2025-07-09T00:00:00"/>
    <s v="C184"/>
    <s v="P046"/>
    <s v="S002"/>
    <n v="1"/>
    <n v="0.05"/>
    <s v="Bank Transfer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x v="0"/>
    <d v="2003-04-13T00:00:00"/>
    <s v="West Katrina"/>
    <d v="2021-04-19T00:00:00"/>
    <n v="23"/>
  </r>
  <r>
    <s v="T04165"/>
    <d v="2024-10-16T00:00:00"/>
    <s v="C118"/>
    <s v="P048"/>
    <s v="S001"/>
    <n v="5"/>
    <n v="0"/>
    <s v="Cash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0"/>
    <d v="1975-08-27T00:00:00"/>
    <s v="Port William"/>
    <d v="2025-07-12T00:00:00"/>
    <n v="50"/>
  </r>
  <r>
    <s v="T04166"/>
    <d v="2024-05-23T00:00:00"/>
    <s v="C117"/>
    <s v="P010"/>
    <s v="S002"/>
    <n v="2"/>
    <n v="0.05"/>
    <s v="Bank Transfer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x v="1"/>
    <d v="1987-09-07T00:00:00"/>
    <s v="Lauraborough"/>
    <d v="2022-12-18T00:00:00"/>
    <n v="38"/>
  </r>
  <r>
    <s v="T04167"/>
    <d v="2025-01-20T00:00:00"/>
    <s v="C014"/>
    <s v="P037"/>
    <s v="S003"/>
    <n v="1"/>
    <n v="0.15"/>
    <s v="Mobile Money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x v="0"/>
    <d v="1974-06-25T00:00:00"/>
    <s v="East Samantha"/>
    <d v="2021-11-09T00:00:00"/>
    <n v="51"/>
  </r>
  <r>
    <s v="T04168"/>
    <d v="2023-09-22T00:00:00"/>
    <s v="C067"/>
    <s v="P043"/>
    <s v="S005"/>
    <n v="4"/>
    <n v="0"/>
    <s v="Mobile Money"/>
    <n v="564.41999999999996"/>
    <n v="293.95999999999998"/>
    <s v="Fashion"/>
    <s v="Accessories"/>
    <n v="2257.6799999999998"/>
    <n v="1175.8399999999999"/>
    <n v="1081.8399999999999"/>
    <n v="0.47918216930654478"/>
    <n v="0"/>
    <n v="2257.6799999999998"/>
    <n v="1081.8399999999999"/>
    <x v="0"/>
    <d v="1973-09-07T00:00:00"/>
    <s v="Davisfurt"/>
    <d v="2021-03-11T00:00:00"/>
    <n v="52"/>
  </r>
  <r>
    <s v="T04169"/>
    <d v="2025-05-08T00:00:00"/>
    <s v="C165"/>
    <s v="P049"/>
    <s v="S004"/>
    <n v="3"/>
    <n v="0.1"/>
    <s v="Mobile Money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x v="0"/>
    <d v="1972-12-26T00:00:00"/>
    <s v="West Tanner"/>
    <d v="2023-12-05T00:00:00"/>
    <n v="53"/>
  </r>
  <r>
    <s v="T04170"/>
    <d v="2025-06-09T00:00:00"/>
    <s v="C028"/>
    <s v="P033"/>
    <s v="S005"/>
    <n v="5"/>
    <n v="0.05"/>
    <s v="Bank Transfer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x v="1"/>
    <d v="1960-02-10T00:00:00"/>
    <s v="New David"/>
    <d v="2022-12-16T00:00:00"/>
    <n v="66"/>
  </r>
  <r>
    <s v="T04171"/>
    <d v="2023-11-20T00:00:00"/>
    <s v="C013"/>
    <s v="P004"/>
    <s v="S004"/>
    <n v="3"/>
    <n v="0.05"/>
    <s v="Mobile Money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x v="0"/>
    <d v="1955-01-28T00:00:00"/>
    <s v="Jillianhaven"/>
    <d v="2023-03-22T00:00:00"/>
    <n v="71"/>
  </r>
  <r>
    <s v="T04172"/>
    <d v="2024-02-20T00:00:00"/>
    <s v="C040"/>
    <s v="P022"/>
    <s v="S004"/>
    <n v="2"/>
    <n v="0.1"/>
    <s v="Cash"/>
    <n v="25.57"/>
    <n v="19.05"/>
    <s v="Groceries"/>
    <s v="Vegetables"/>
    <n v="51.14"/>
    <n v="38.1"/>
    <n v="13.04"/>
    <n v="0.25498631208447398"/>
    <n v="5.1140000000000008"/>
    <n v="46.025999999999996"/>
    <n v="7.9259999999999948"/>
    <x v="0"/>
    <d v="1974-11-06T00:00:00"/>
    <s v="Port Miguel"/>
    <d v="2022-07-12T00:00:00"/>
    <n v="51"/>
  </r>
  <r>
    <s v="T04173"/>
    <d v="2024-01-03T00:00:00"/>
    <s v="C047"/>
    <s v="P035"/>
    <s v="S002"/>
    <n v="3"/>
    <n v="0"/>
    <s v="Bank Transfer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x v="1"/>
    <d v="2006-07-03T00:00:00"/>
    <s v="Port Jessica"/>
    <d v="2025-02-25T00:00:00"/>
    <n v="19"/>
  </r>
  <r>
    <s v="T04174"/>
    <d v="2025-06-26T00:00:00"/>
    <s v="C099"/>
    <s v="P002"/>
    <s v="S004"/>
    <n v="5"/>
    <n v="0.1"/>
    <s v="Bank Transfer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0"/>
    <d v="1964-07-22T00:00:00"/>
    <s v="Hansonhaven"/>
    <d v="2021-01-17T00:00:00"/>
    <n v="61"/>
  </r>
  <r>
    <s v="T04175"/>
    <d v="2025-05-07T00:00:00"/>
    <s v="C130"/>
    <s v="P043"/>
    <s v="S002"/>
    <n v="2"/>
    <n v="0.15"/>
    <s v="Credit Card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82-02-03T00:00:00"/>
    <s v="Marcchester"/>
    <d v="2024-07-15T00:00:00"/>
    <n v="44"/>
  </r>
  <r>
    <s v="T04176"/>
    <d v="2024-09-09T00:00:00"/>
    <s v="C161"/>
    <s v="P027"/>
    <s v="S002"/>
    <n v="4"/>
    <n v="0"/>
    <s v="Credit Card"/>
    <n v="1272.23"/>
    <n v="952.65"/>
    <s v="Electronics"/>
    <s v="Smartphone"/>
    <n v="5088.92"/>
    <n v="3810.6"/>
    <n v="1278.3200000000002"/>
    <n v="0.2511967175746524"/>
    <n v="0"/>
    <n v="5088.92"/>
    <n v="1278.3200000000002"/>
    <x v="0"/>
    <d v="1963-01-19T00:00:00"/>
    <s v="Shannontown"/>
    <d v="2023-01-31T00:00:00"/>
    <n v="63"/>
  </r>
  <r>
    <s v="T04177"/>
    <d v="2023-09-16T00:00:00"/>
    <s v="C026"/>
    <s v="P009"/>
    <s v="S002"/>
    <n v="1"/>
    <n v="0"/>
    <s v="Cash"/>
    <n v="123.19"/>
    <n v="80.36"/>
    <s v="Groceries"/>
    <s v="Snacks"/>
    <n v="123.19"/>
    <n v="80.36"/>
    <n v="42.83"/>
    <n v="0.34767432421462779"/>
    <n v="0"/>
    <n v="123.19"/>
    <n v="42.83"/>
    <x v="0"/>
    <d v="2004-01-04T00:00:00"/>
    <s v="Shepherdburgh"/>
    <d v="2024-09-03T00:00:00"/>
    <n v="22"/>
  </r>
  <r>
    <s v="T04178"/>
    <d v="2024-03-24T00:00:00"/>
    <s v="C031"/>
    <s v="P024"/>
    <s v="S005"/>
    <n v="4"/>
    <n v="0"/>
    <s v="Credit Card"/>
    <n v="1487.41"/>
    <n v="813.07"/>
    <s v="Electronics"/>
    <s v="Smartphone"/>
    <n v="5949.64"/>
    <n v="3252.28"/>
    <n v="2697.36"/>
    <n v="0.45336524562830693"/>
    <n v="0"/>
    <n v="5949.64"/>
    <n v="2697.36"/>
    <x v="1"/>
    <d v="2003-03-14T00:00:00"/>
    <s v="East Carrieberg"/>
    <d v="2025-08-26T00:00:00"/>
    <n v="23"/>
  </r>
  <r>
    <s v="T04179"/>
    <d v="2025-08-26T00:00:00"/>
    <s v="C179"/>
    <s v="P037"/>
    <s v="S003"/>
    <n v="5"/>
    <n v="0.15"/>
    <s v="Cash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1"/>
    <d v="1985-02-14T00:00:00"/>
    <s v="Bennettburgh"/>
    <d v="2025-08-19T00:00:00"/>
    <n v="41"/>
  </r>
  <r>
    <s v="T04180"/>
    <d v="2025-07-27T00:00:00"/>
    <s v="C172"/>
    <s v="P031"/>
    <s v="S001"/>
    <n v="4"/>
    <n v="0"/>
    <s v="Mobile Money"/>
    <n v="1095.72"/>
    <n v="822.2"/>
    <s v="Groceries"/>
    <s v="Snacks"/>
    <n v="4382.88"/>
    <n v="3288.8"/>
    <n v="1094.08"/>
    <n v="0.24962581681451462"/>
    <n v="0"/>
    <n v="4382.88"/>
    <n v="1094.08"/>
    <x v="1"/>
    <d v="1977-03-14T00:00:00"/>
    <s v="New Fred"/>
    <d v="2025-06-21T00:00:00"/>
    <n v="49"/>
  </r>
  <r>
    <s v="T04181"/>
    <d v="2025-01-23T00:00:00"/>
    <s v="C075"/>
    <s v="P021"/>
    <s v="S001"/>
    <n v="2"/>
    <n v="0.05"/>
    <s v="Bank Transfer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x v="0"/>
    <d v="1954-09-17T00:00:00"/>
    <s v="New John"/>
    <d v="2021-05-12T00:00:00"/>
    <n v="71"/>
  </r>
  <r>
    <s v="T04182"/>
    <d v="2025-04-21T00:00:00"/>
    <s v="C027"/>
    <s v="P039"/>
    <s v="S005"/>
    <n v="5"/>
    <n v="0.1"/>
    <s v="Bank Transfer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0"/>
    <d v="1959-02-05T00:00:00"/>
    <s v="Robertmouth"/>
    <d v="2023-08-30T00:00:00"/>
    <n v="67"/>
  </r>
  <r>
    <s v="T04183"/>
    <d v="2024-06-12T00:00:00"/>
    <s v="C046"/>
    <s v="P005"/>
    <s v="S005"/>
    <n v="3"/>
    <n v="0"/>
    <s v="Mobile Money"/>
    <n v="1396.22"/>
    <n v="1004.09"/>
    <s v="Fashion"/>
    <s v="Bags"/>
    <n v="4188.66"/>
    <n v="3012.27"/>
    <n v="1176.3899999999999"/>
    <n v="0.28085115526206472"/>
    <n v="0"/>
    <n v="4188.66"/>
    <n v="1176.3899999999999"/>
    <x v="0"/>
    <d v="1964-01-21T00:00:00"/>
    <s v="New Jontown"/>
    <d v="2022-06-25T00:00:00"/>
    <n v="62"/>
  </r>
  <r>
    <s v="T04184"/>
    <d v="2023-11-25T00:00:00"/>
    <s v="C027"/>
    <s v="P008"/>
    <s v="S002"/>
    <n v="2"/>
    <n v="0.05"/>
    <s v="Mobile Money"/>
    <n v="109.78"/>
    <n v="70.59"/>
    <s v="Fashion"/>
    <s v="Footwear"/>
    <n v="219.56"/>
    <n v="141.18"/>
    <n v="78.38"/>
    <n v="0.3569867006740754"/>
    <n v="10.978000000000002"/>
    <n v="208.58199999999999"/>
    <n v="67.401999999999987"/>
    <x v="0"/>
    <d v="1959-02-05T00:00:00"/>
    <s v="Robertmouth"/>
    <d v="2023-08-30T00:00:00"/>
    <n v="67"/>
  </r>
  <r>
    <s v="T04185"/>
    <d v="2024-04-13T00:00:00"/>
    <s v="C100"/>
    <s v="P043"/>
    <s v="S003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1"/>
    <d v="1954-09-28T00:00:00"/>
    <s v="North Jason"/>
    <d v="2024-11-06T00:00:00"/>
    <n v="71"/>
  </r>
  <r>
    <s v="T04186"/>
    <d v="2023-12-26T00:00:00"/>
    <s v="C047"/>
    <s v="P033"/>
    <s v="S002"/>
    <n v="1"/>
    <n v="0.1"/>
    <s v="Bank Transfer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x v="1"/>
    <d v="2006-07-03T00:00:00"/>
    <s v="Port Jessica"/>
    <d v="2025-02-25T00:00:00"/>
    <n v="19"/>
  </r>
  <r>
    <s v="T04187"/>
    <d v="2024-05-31T00:00:00"/>
    <s v="C039"/>
    <s v="P047"/>
    <s v="S002"/>
    <n v="1"/>
    <n v="0.15"/>
    <s v="Credit Card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x v="1"/>
    <d v="1996-11-02T00:00:00"/>
    <s v="Port Sandra"/>
    <d v="2022-10-17T00:00:00"/>
    <n v="29"/>
  </r>
  <r>
    <s v="T04188"/>
    <d v="2024-05-18T00:00:00"/>
    <s v="C097"/>
    <s v="P024"/>
    <s v="S003"/>
    <n v="3"/>
    <n v="0.15"/>
    <s v="Credit Card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94-08-14T00:00:00"/>
    <s v="Wardfort"/>
    <d v="2025-06-14T00:00:00"/>
    <n v="31"/>
  </r>
  <r>
    <s v="T04189"/>
    <d v="2025-07-15T00:00:00"/>
    <s v="C050"/>
    <s v="P037"/>
    <s v="S001"/>
    <n v="5"/>
    <n v="0.05"/>
    <s v="Credit Card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x v="0"/>
    <d v="1968-06-20T00:00:00"/>
    <s v="Erinland"/>
    <d v="2022-08-25T00:00:00"/>
    <n v="58"/>
  </r>
  <r>
    <s v="T04190"/>
    <d v="2024-10-11T00:00:00"/>
    <s v="C075"/>
    <s v="P005"/>
    <s v="S003"/>
    <n v="3"/>
    <n v="0.15"/>
    <s v="Cash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x v="0"/>
    <d v="1954-09-17T00:00:00"/>
    <s v="New John"/>
    <d v="2021-05-12T00:00:00"/>
    <n v="71"/>
  </r>
  <r>
    <s v="T04191"/>
    <d v="2024-03-04T00:00:00"/>
    <s v="C079"/>
    <s v="P037"/>
    <s v="S005"/>
    <n v="5"/>
    <n v="0.15"/>
    <s v="Bank Transfer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x v="1"/>
    <d v="1979-06-15T00:00:00"/>
    <s v="North Bradleyfurt"/>
    <d v="2024-07-06T00:00:00"/>
    <n v="47"/>
  </r>
  <r>
    <s v="T04192"/>
    <d v="2025-08-15T00:00:00"/>
    <s v="C004"/>
    <s v="P039"/>
    <s v="S003"/>
    <n v="4"/>
    <n v="0"/>
    <s v="Credit Card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x v="0"/>
    <d v="1992-06-16T00:00:00"/>
    <s v="East Edgarborough"/>
    <d v="2024-09-09T00:00:00"/>
    <n v="34"/>
  </r>
  <r>
    <s v="T04193"/>
    <d v="2023-09-15T00:00:00"/>
    <s v="C003"/>
    <s v="P006"/>
    <s v="S003"/>
    <n v="5"/>
    <n v="0.15"/>
    <s v="Bank Transfer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x v="1"/>
    <d v="2005-04-19T00:00:00"/>
    <s v="Port Allen"/>
    <d v="2024-02-12T00:00:00"/>
    <n v="21"/>
  </r>
  <r>
    <s v="T04194"/>
    <d v="2025-03-06T00:00:00"/>
    <s v="C019"/>
    <s v="P013"/>
    <s v="S005"/>
    <n v="3"/>
    <n v="0.05"/>
    <s v="Mobile Money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x v="1"/>
    <d v="1998-05-16T00:00:00"/>
    <s v="Stephaniechester"/>
    <d v="2023-05-17T00:00:00"/>
    <n v="28"/>
  </r>
  <r>
    <s v="T04195"/>
    <d v="2024-05-06T00:00:00"/>
    <s v="C128"/>
    <s v="P041"/>
    <s v="S003"/>
    <n v="5"/>
    <n v="0.05"/>
    <s v="Mobile Money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x v="1"/>
    <d v="1976-08-06T00:00:00"/>
    <s v="Anthonystad"/>
    <d v="2025-02-09T00:00:00"/>
    <n v="49"/>
  </r>
  <r>
    <s v="T04196"/>
    <d v="2024-04-19T00:00:00"/>
    <s v="C110"/>
    <s v="P024"/>
    <s v="S002"/>
    <n v="2"/>
    <n v="0.1"/>
    <s v="Mobile Money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x v="1"/>
    <d v="1966-01-05T00:00:00"/>
    <s v="South Ianhaven"/>
    <d v="2022-12-31T00:00:00"/>
    <n v="60"/>
  </r>
  <r>
    <s v="T04197"/>
    <d v="2025-08-06T00:00:00"/>
    <s v="C060"/>
    <s v="P040"/>
    <s v="S003"/>
    <n v="2"/>
    <n v="0.15"/>
    <s v="Mobile Money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x v="0"/>
    <d v="1997-10-09T00:00:00"/>
    <s v="Carlyberg"/>
    <d v="2025-06-15T00:00:00"/>
    <n v="28"/>
  </r>
  <r>
    <s v="T04198"/>
    <d v="2024-09-18T00:00:00"/>
    <s v="C122"/>
    <s v="P020"/>
    <s v="S003"/>
    <n v="2"/>
    <n v="0.05"/>
    <s v="Bank Transfer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x v="0"/>
    <d v="1961-10-02T00:00:00"/>
    <s v="Simonstad"/>
    <d v="2024-06-24T00:00:00"/>
    <n v="64"/>
  </r>
  <r>
    <s v="T04199"/>
    <d v="2025-08-18T00:00:00"/>
    <s v="C146"/>
    <s v="P004"/>
    <s v="S002"/>
    <n v="1"/>
    <n v="0.15"/>
    <s v="Cash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1"/>
    <d v="1997-03-26T00:00:00"/>
    <s v="North Jamesport"/>
    <d v="2022-08-31T00:00:00"/>
    <n v="29"/>
  </r>
  <r>
    <s v="T04200"/>
    <d v="2024-07-10T00:00:00"/>
    <s v="C103"/>
    <s v="P019"/>
    <s v="S003"/>
    <n v="5"/>
    <n v="0"/>
    <s v="Credit Card"/>
    <n v="1762.92"/>
    <n v="1346.48"/>
    <s v="Electronics"/>
    <s v="Laptop"/>
    <n v="8814.6"/>
    <n v="6732.4"/>
    <n v="2082.2000000000007"/>
    <n v="0.23622172305039374"/>
    <n v="0"/>
    <n v="8814.6"/>
    <n v="2082.2000000000007"/>
    <x v="1"/>
    <d v="1964-10-26T00:00:00"/>
    <s v="Joyceside"/>
    <d v="2021-06-04T00:00:00"/>
    <n v="61"/>
  </r>
  <r>
    <s v="T04201"/>
    <d v="2023-11-08T00:00:00"/>
    <s v="C155"/>
    <s v="P032"/>
    <s v="S002"/>
    <n v="1"/>
    <n v="0.1"/>
    <s v="Credit Card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0"/>
    <d v="1965-09-20T00:00:00"/>
    <s v="Kevinshire"/>
    <d v="2024-03-23T00:00:00"/>
    <n v="60"/>
  </r>
  <r>
    <s v="T04202"/>
    <d v="2025-06-27T00:00:00"/>
    <s v="C039"/>
    <s v="P008"/>
    <s v="S005"/>
    <n v="3"/>
    <n v="0"/>
    <s v="Cash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x v="1"/>
    <d v="1996-11-02T00:00:00"/>
    <s v="Port Sandra"/>
    <d v="2022-10-17T00:00:00"/>
    <n v="29"/>
  </r>
  <r>
    <s v="T04203"/>
    <d v="2024-10-13T00:00:00"/>
    <s v="C083"/>
    <s v="P041"/>
    <s v="S004"/>
    <n v="2"/>
    <n v="0"/>
    <s v="Credit Card"/>
    <n v="1635.01"/>
    <n v="1043.29"/>
    <s v="Electronics"/>
    <s v="Television"/>
    <n v="3270.02"/>
    <n v="2086.58"/>
    <n v="1183.44"/>
    <n v="0.36190604338811383"/>
    <n v="0"/>
    <n v="3270.02"/>
    <n v="1183.44"/>
    <x v="1"/>
    <d v="1981-03-29T00:00:00"/>
    <s v="West Josephport"/>
    <d v="2022-02-08T00:00:00"/>
    <n v="45"/>
  </r>
  <r>
    <s v="T04204"/>
    <d v="2024-07-22T00:00:00"/>
    <s v="C152"/>
    <s v="P048"/>
    <s v="S003"/>
    <n v="3"/>
    <n v="0.15"/>
    <s v="Credit Card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x v="0"/>
    <d v="1987-06-17T00:00:00"/>
    <s v="Port Jeffreyside"/>
    <d v="2021-03-06T00:00:00"/>
    <n v="39"/>
  </r>
  <r>
    <s v="T04205"/>
    <d v="2024-05-29T00:00:00"/>
    <s v="C112"/>
    <s v="P042"/>
    <s v="S002"/>
    <n v="4"/>
    <n v="0.05"/>
    <s v="Mobile Money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x v="1"/>
    <d v="1983-12-29T00:00:00"/>
    <s v="Aaronmouth"/>
    <d v="2023-03-21T00:00:00"/>
    <n v="42"/>
  </r>
  <r>
    <s v="T04206"/>
    <d v="2024-10-02T00:00:00"/>
    <s v="C045"/>
    <s v="P004"/>
    <s v="S005"/>
    <n v="3"/>
    <n v="0.05"/>
    <s v="Cash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x v="0"/>
    <d v="1975-12-28T00:00:00"/>
    <s v="Zacharyfort"/>
    <d v="2023-10-09T00:00:00"/>
    <n v="50"/>
  </r>
  <r>
    <s v="T04207"/>
    <d v="2024-12-05T00:00:00"/>
    <s v="C111"/>
    <s v="P044"/>
    <s v="S004"/>
    <n v="1"/>
    <n v="0.1"/>
    <s v="Bank Transfer"/>
    <n v="1286.55"/>
    <n v="797.54"/>
    <s v="Fashion"/>
    <s v="Accessories"/>
    <n v="1286.55"/>
    <n v="797.54"/>
    <n v="489.01"/>
    <n v="0.380094049978625"/>
    <n v="128.655"/>
    <n v="1157.895"/>
    <n v="360.35500000000002"/>
    <x v="0"/>
    <d v="1993-07-13T00:00:00"/>
    <s v="Justintown"/>
    <d v="2022-01-12T00:00:00"/>
    <n v="32"/>
  </r>
  <r>
    <s v="T04208"/>
    <d v="2024-10-05T00:00:00"/>
    <s v="C160"/>
    <s v="P028"/>
    <s v="S005"/>
    <n v="1"/>
    <n v="0.1"/>
    <s v="Cash"/>
    <n v="673.78"/>
    <n v="363.33"/>
    <s v="Electronics"/>
    <s v="Smartphone"/>
    <n v="673.78"/>
    <n v="363.33"/>
    <n v="310.45"/>
    <n v="0.46075870462168661"/>
    <n v="67.378"/>
    <n v="606.40199999999993"/>
    <n v="243.07199999999995"/>
    <x v="0"/>
    <d v="1991-09-10T00:00:00"/>
    <s v="Port Jacob"/>
    <d v="2021-10-27T00:00:00"/>
    <n v="34"/>
  </r>
  <r>
    <s v="T04209"/>
    <d v="2025-02-12T00:00:00"/>
    <s v="C050"/>
    <s v="P047"/>
    <s v="S002"/>
    <n v="1"/>
    <n v="0.05"/>
    <s v="Cash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x v="0"/>
    <d v="1968-06-20T00:00:00"/>
    <s v="Erinland"/>
    <d v="2022-08-25T00:00:00"/>
    <n v="58"/>
  </r>
  <r>
    <s v="T04210"/>
    <d v="2025-09-09T00:00:00"/>
    <s v="C012"/>
    <s v="P036"/>
    <s v="S003"/>
    <n v="5"/>
    <n v="0.05"/>
    <s v="Credit Card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x v="0"/>
    <d v="1989-12-08T00:00:00"/>
    <s v="Lake Dawn"/>
    <d v="2021-07-16T00:00:00"/>
    <n v="36"/>
  </r>
  <r>
    <s v="T04211"/>
    <d v="2025-03-05T00:00:00"/>
    <s v="C017"/>
    <s v="P013"/>
    <s v="S001"/>
    <n v="2"/>
    <n v="0.05"/>
    <s v="Cash"/>
    <n v="1134.8"/>
    <n v="675.1"/>
    <s v="Fashion"/>
    <s v="Watches"/>
    <n v="2269.6"/>
    <n v="1350.2"/>
    <n v="919.39999999999986"/>
    <n v="0.40509340853013742"/>
    <n v="113.48"/>
    <n v="2156.12"/>
    <n v="805.91999999999985"/>
    <x v="1"/>
    <d v="1982-03-11T00:00:00"/>
    <s v="Peterside"/>
    <d v="2024-09-25T00:00:00"/>
    <n v="44"/>
  </r>
  <r>
    <s v="T04212"/>
    <d v="2024-12-19T00:00:00"/>
    <s v="C045"/>
    <s v="P023"/>
    <s v="S001"/>
    <n v="3"/>
    <n v="0.1"/>
    <s v="Cash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75-12-28T00:00:00"/>
    <s v="Zacharyfort"/>
    <d v="2023-10-09T00:00:00"/>
    <n v="50"/>
  </r>
  <r>
    <s v="T04213"/>
    <d v="2024-03-12T00:00:00"/>
    <s v="C183"/>
    <s v="P030"/>
    <s v="S003"/>
    <n v="5"/>
    <n v="0.05"/>
    <s v="Mobile Money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x v="0"/>
    <d v="1990-11-19T00:00:00"/>
    <s v="New Tiffanyberg"/>
    <d v="2021-08-27T00:00:00"/>
    <n v="35"/>
  </r>
  <r>
    <s v="T04214"/>
    <d v="2025-04-29T00:00:00"/>
    <s v="C140"/>
    <s v="P033"/>
    <s v="S004"/>
    <n v="5"/>
    <n v="0.15"/>
    <s v="Mobile Money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x v="1"/>
    <d v="1973-06-12T00:00:00"/>
    <s v="Port Gail"/>
    <d v="2024-08-28T00:00:00"/>
    <n v="53"/>
  </r>
  <r>
    <s v="T04215"/>
    <d v="2025-04-13T00:00:00"/>
    <s v="C077"/>
    <s v="P046"/>
    <s v="S001"/>
    <n v="1"/>
    <n v="0"/>
    <s v="Bank Transfer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1"/>
    <d v="2002-12-24T00:00:00"/>
    <s v="North Meagan"/>
    <d v="2022-10-21T00:00:00"/>
    <n v="23"/>
  </r>
  <r>
    <s v="T04216"/>
    <d v="2024-05-06T00:00:00"/>
    <s v="C068"/>
    <s v="P002"/>
    <s v="S005"/>
    <n v="5"/>
    <n v="0"/>
    <s v="Mobile Money"/>
    <n v="818.76"/>
    <n v="527.62"/>
    <s v="Electronics"/>
    <s v="Television"/>
    <n v="4093.8"/>
    <n v="2638.1"/>
    <n v="1455.7000000000003"/>
    <n v="0.35558649665347603"/>
    <n v="0"/>
    <n v="4093.8"/>
    <n v="1455.7000000000003"/>
    <x v="1"/>
    <d v="1981-06-09T00:00:00"/>
    <s v="New Julia"/>
    <d v="2024-06-13T00:00:00"/>
    <n v="45"/>
  </r>
  <r>
    <s v="T04217"/>
    <d v="2024-12-04T00:00:00"/>
    <s v="C080"/>
    <s v="P002"/>
    <s v="S003"/>
    <n v="2"/>
    <n v="0"/>
    <s v="Cash"/>
    <n v="818.76"/>
    <n v="527.62"/>
    <s v="Electronics"/>
    <s v="Television"/>
    <n v="1637.52"/>
    <n v="1055.24"/>
    <n v="582.28"/>
    <n v="0.35558649665347597"/>
    <n v="0"/>
    <n v="1637.52"/>
    <n v="582.28"/>
    <x v="1"/>
    <d v="2003-11-04T00:00:00"/>
    <s v="Markberg"/>
    <d v="2023-01-02T00:00:00"/>
    <n v="22"/>
  </r>
  <r>
    <s v="T04218"/>
    <d v="2023-11-29T00:00:00"/>
    <s v="C100"/>
    <s v="P050"/>
    <s v="S002"/>
    <n v="5"/>
    <n v="0.15"/>
    <s v="Mobile Money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1"/>
    <d v="1954-09-28T00:00:00"/>
    <s v="North Jason"/>
    <d v="2024-11-06T00:00:00"/>
    <n v="71"/>
  </r>
  <r>
    <s v="T04219"/>
    <d v="2024-11-19T00:00:00"/>
    <s v="C164"/>
    <s v="P024"/>
    <s v="S005"/>
    <n v="4"/>
    <n v="0.05"/>
    <s v="Bank Transfer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x v="0"/>
    <d v="1968-07-28T00:00:00"/>
    <s v="North Rodney"/>
    <d v="2020-12-21T00:00:00"/>
    <n v="57"/>
  </r>
  <r>
    <s v="T04220"/>
    <d v="2023-12-03T00:00:00"/>
    <s v="C134"/>
    <s v="P024"/>
    <s v="S003"/>
    <n v="4"/>
    <n v="0.15"/>
    <s v="Bank Transfer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x v="1"/>
    <d v="1985-01-29T00:00:00"/>
    <s v="Angelaland"/>
    <d v="2025-05-22T00:00:00"/>
    <n v="41"/>
  </r>
  <r>
    <s v="T04221"/>
    <d v="2024-04-19T00:00:00"/>
    <s v="C103"/>
    <s v="P044"/>
    <s v="S003"/>
    <n v="1"/>
    <n v="0.15"/>
    <s v="Credit Card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x v="1"/>
    <d v="1964-10-26T00:00:00"/>
    <s v="Joyceside"/>
    <d v="2021-06-04T00:00:00"/>
    <n v="61"/>
  </r>
  <r>
    <s v="T04222"/>
    <d v="2024-09-30T00:00:00"/>
    <s v="C056"/>
    <s v="P018"/>
    <s v="S003"/>
    <n v="2"/>
    <n v="0"/>
    <s v="Credit Card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1"/>
    <d v="2004-09-23T00:00:00"/>
    <s v="North Tracey"/>
    <d v="2021-06-19T00:00:00"/>
    <n v="21"/>
  </r>
  <r>
    <s v="T04223"/>
    <d v="2023-12-23T00:00:00"/>
    <s v="C184"/>
    <s v="P027"/>
    <s v="S004"/>
    <n v="2"/>
    <n v="0.05"/>
    <s v="Cash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x v="0"/>
    <d v="2003-04-13T00:00:00"/>
    <s v="West Katrina"/>
    <d v="2021-04-19T00:00:00"/>
    <n v="23"/>
  </r>
  <r>
    <s v="T04224"/>
    <d v="2025-01-24T00:00:00"/>
    <s v="C050"/>
    <s v="P017"/>
    <s v="S002"/>
    <n v="1"/>
    <n v="0.1"/>
    <s v="Cash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x v="0"/>
    <d v="1968-06-20T00:00:00"/>
    <s v="Erinland"/>
    <d v="2022-08-25T00:00:00"/>
    <n v="58"/>
  </r>
  <r>
    <s v="T04225"/>
    <d v="2024-03-30T00:00:00"/>
    <s v="C012"/>
    <s v="P003"/>
    <s v="S003"/>
    <n v="2"/>
    <n v="0.1"/>
    <s v="Credit Card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x v="0"/>
    <d v="1989-12-08T00:00:00"/>
    <s v="Lake Dawn"/>
    <d v="2021-07-16T00:00:00"/>
    <n v="36"/>
  </r>
  <r>
    <s v="T04226"/>
    <d v="2024-12-30T00:00:00"/>
    <s v="C029"/>
    <s v="P041"/>
    <s v="S003"/>
    <n v="4"/>
    <n v="0"/>
    <s v="Cash"/>
    <n v="1635.01"/>
    <n v="1043.29"/>
    <s v="Electronics"/>
    <s v="Television"/>
    <n v="6540.04"/>
    <n v="4173.16"/>
    <n v="2366.88"/>
    <n v="0.36190604338811383"/>
    <n v="0"/>
    <n v="6540.04"/>
    <n v="2366.88"/>
    <x v="0"/>
    <d v="1978-05-20T00:00:00"/>
    <s v="West Charles"/>
    <d v="2021-08-30T00:00:00"/>
    <n v="48"/>
  </r>
  <r>
    <s v="T04227"/>
    <d v="2024-11-13T00:00:00"/>
    <s v="C121"/>
    <s v="P002"/>
    <s v="S005"/>
    <n v="4"/>
    <n v="0.05"/>
    <s v="Mobile Money"/>
    <n v="818.76"/>
    <n v="527.62"/>
    <s v="Electronics"/>
    <s v="Television"/>
    <n v="3275.04"/>
    <n v="2110.48"/>
    <n v="1164.56"/>
    <n v="0.35558649665347597"/>
    <n v="163.75200000000001"/>
    <n v="3111.288"/>
    <n v="1000.808"/>
    <x v="0"/>
    <d v="1967-02-28T00:00:00"/>
    <s v="Sarahhaven"/>
    <d v="2021-10-11T00:00:00"/>
    <n v="59"/>
  </r>
  <r>
    <s v="T04228"/>
    <d v="2024-06-27T00:00:00"/>
    <s v="C151"/>
    <s v="P048"/>
    <s v="S005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0"/>
    <d v="2006-08-30T00:00:00"/>
    <s v="South Audrey"/>
    <d v="2022-01-26T00:00:00"/>
    <n v="19"/>
  </r>
  <r>
    <s v="T04229"/>
    <d v="2023-12-04T00:00:00"/>
    <s v="C167"/>
    <s v="P019"/>
    <s v="S002"/>
    <n v="5"/>
    <n v="0.05"/>
    <s v="Cash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1"/>
    <d v="1989-12-06T00:00:00"/>
    <s v="Wilsonland"/>
    <d v="2022-05-28T00:00:00"/>
    <n v="36"/>
  </r>
  <r>
    <s v="T04230"/>
    <d v="2023-10-13T00:00:00"/>
    <s v="C189"/>
    <s v="P041"/>
    <s v="S005"/>
    <n v="1"/>
    <n v="0"/>
    <s v="Credit Card"/>
    <n v="1635.01"/>
    <n v="1043.29"/>
    <s v="Electronics"/>
    <s v="Television"/>
    <n v="1635.01"/>
    <n v="1043.29"/>
    <n v="591.72"/>
    <n v="0.36190604338811383"/>
    <n v="0"/>
    <n v="1635.01"/>
    <n v="591.72"/>
    <x v="0"/>
    <d v="1966-08-07T00:00:00"/>
    <s v="East Walter"/>
    <d v="2021-03-05T00:00:00"/>
    <n v="59"/>
  </r>
  <r>
    <s v="T04231"/>
    <d v="2024-11-22T00:00:00"/>
    <s v="C111"/>
    <s v="P009"/>
    <s v="S004"/>
    <n v="4"/>
    <n v="0"/>
    <s v="Credit Card"/>
    <n v="123.19"/>
    <n v="80.36"/>
    <s v="Groceries"/>
    <s v="Snacks"/>
    <n v="492.76"/>
    <n v="321.44"/>
    <n v="171.32"/>
    <n v="0.34767432421462779"/>
    <n v="0"/>
    <n v="492.76"/>
    <n v="171.32"/>
    <x v="0"/>
    <d v="1993-07-13T00:00:00"/>
    <s v="Justintown"/>
    <d v="2022-01-12T00:00:00"/>
    <n v="32"/>
  </r>
  <r>
    <s v="T04232"/>
    <d v="2025-03-15T00:00:00"/>
    <s v="C181"/>
    <s v="P031"/>
    <s v="S001"/>
    <n v="1"/>
    <n v="0"/>
    <s v="Bank Transfer"/>
    <n v="1095.72"/>
    <n v="822.2"/>
    <s v="Groceries"/>
    <s v="Snacks"/>
    <n v="1095.72"/>
    <n v="822.2"/>
    <n v="273.52"/>
    <n v="0.24962581681451462"/>
    <n v="0"/>
    <n v="1095.72"/>
    <n v="273.52"/>
    <x v="1"/>
    <d v="1972-11-28T00:00:00"/>
    <s v="Port Bryce"/>
    <d v="2024-12-12T00:00:00"/>
    <n v="53"/>
  </r>
  <r>
    <s v="T04233"/>
    <d v="2025-02-14T00:00:00"/>
    <s v="C051"/>
    <s v="P033"/>
    <s v="S002"/>
    <n v="5"/>
    <n v="0.1"/>
    <s v="Credit Card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x v="1"/>
    <d v="2004-12-19T00:00:00"/>
    <s v="Boyerstad"/>
    <d v="2024-02-25T00:00:00"/>
    <n v="21"/>
  </r>
  <r>
    <s v="T04234"/>
    <d v="2024-05-08T00:00:00"/>
    <s v="C140"/>
    <s v="P044"/>
    <s v="S004"/>
    <n v="2"/>
    <n v="0"/>
    <s v="Cash"/>
    <n v="1286.55"/>
    <n v="797.54"/>
    <s v="Fashion"/>
    <s v="Accessories"/>
    <n v="2573.1"/>
    <n v="1595.08"/>
    <n v="978.02"/>
    <n v="0.380094049978625"/>
    <n v="0"/>
    <n v="2573.1"/>
    <n v="978.02"/>
    <x v="1"/>
    <d v="1973-06-12T00:00:00"/>
    <s v="Port Gail"/>
    <d v="2024-08-28T00:00:00"/>
    <n v="53"/>
  </r>
  <r>
    <s v="T04235"/>
    <d v="2025-07-09T00:00:00"/>
    <s v="C083"/>
    <s v="P028"/>
    <s v="S001"/>
    <n v="3"/>
    <n v="0.05"/>
    <s v="Bank Transfer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x v="1"/>
    <d v="1981-03-29T00:00:00"/>
    <s v="West Josephport"/>
    <d v="2022-02-08T00:00:00"/>
    <n v="45"/>
  </r>
  <r>
    <s v="T04236"/>
    <d v="2025-01-27T00:00:00"/>
    <s v="C063"/>
    <s v="P022"/>
    <s v="S005"/>
    <n v="2"/>
    <n v="0"/>
    <s v="Bank Transfer"/>
    <n v="25.57"/>
    <n v="19.05"/>
    <s v="Groceries"/>
    <s v="Vegetables"/>
    <n v="51.14"/>
    <n v="38.1"/>
    <n v="13.04"/>
    <n v="0.25498631208447398"/>
    <n v="0"/>
    <n v="51.14"/>
    <n v="13.04"/>
    <x v="0"/>
    <d v="1973-01-07T00:00:00"/>
    <s v="West Amandashire"/>
    <d v="2023-05-29T00:00:00"/>
    <n v="53"/>
  </r>
  <r>
    <s v="T04237"/>
    <d v="2023-10-14T00:00:00"/>
    <s v="C142"/>
    <s v="P014"/>
    <s v="S002"/>
    <n v="4"/>
    <n v="0.05"/>
    <s v="Cash"/>
    <n v="1342.75"/>
    <n v="797.94"/>
    <s v="Fashion"/>
    <s v="Clothing"/>
    <n v="5371"/>
    <n v="3191.76"/>
    <n v="2179.2399999999998"/>
    <n v="0.40574194749581077"/>
    <n v="268.55"/>
    <n v="5102.45"/>
    <n v="1910.6899999999996"/>
    <x v="0"/>
    <d v="2005-07-25T00:00:00"/>
    <s v="Joelborough"/>
    <d v="2020-12-27T00:00:00"/>
    <n v="20"/>
  </r>
  <r>
    <s v="T04238"/>
    <d v="2024-01-12T00:00:00"/>
    <s v="C016"/>
    <s v="P003"/>
    <s v="S004"/>
    <n v="4"/>
    <n v="0.15"/>
    <s v="Credit Card"/>
    <n v="337.63"/>
    <n v="169.03"/>
    <s v="Fashion"/>
    <s v="Footwear"/>
    <n v="1350.52"/>
    <n v="676.12"/>
    <n v="674.4"/>
    <n v="0.49936320824571273"/>
    <n v="202.578"/>
    <n v="1147.942"/>
    <n v="471.822"/>
    <x v="0"/>
    <d v="1976-04-27T00:00:00"/>
    <s v="Murrayborough"/>
    <d v="2022-02-21T00:00:00"/>
    <n v="50"/>
  </r>
  <r>
    <s v="T04239"/>
    <d v="2025-03-05T00:00:00"/>
    <s v="C118"/>
    <s v="P037"/>
    <s v="S004"/>
    <n v="2"/>
    <n v="0.05"/>
    <s v="Credit Card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x v="0"/>
    <d v="1975-08-27T00:00:00"/>
    <s v="Port William"/>
    <d v="2025-07-12T00:00:00"/>
    <n v="50"/>
  </r>
  <r>
    <s v="T04240"/>
    <d v="2025-09-08T00:00:00"/>
    <s v="C143"/>
    <s v="P027"/>
    <s v="S002"/>
    <n v="5"/>
    <n v="0.15"/>
    <s v="Credit Card"/>
    <n v="1272.23"/>
    <n v="952.65"/>
    <s v="Electronics"/>
    <s v="Smartphone"/>
    <n v="6361.15"/>
    <n v="4763.25"/>
    <n v="1597.8999999999996"/>
    <n v="0.25119671757465234"/>
    <n v="954.1724999999999"/>
    <n v="5406.9775"/>
    <n v="643.72749999999996"/>
    <x v="0"/>
    <d v="1961-06-03T00:00:00"/>
    <s v="South Jameschester"/>
    <d v="2023-06-10T00:00:00"/>
    <n v="65"/>
  </r>
  <r>
    <s v="T04241"/>
    <d v="2024-12-30T00:00:00"/>
    <s v="C055"/>
    <s v="P012"/>
    <s v="S004"/>
    <n v="4"/>
    <n v="0"/>
    <s v="Bank Transfer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x v="0"/>
    <d v="1976-07-09T00:00:00"/>
    <s v="Andersonville"/>
    <d v="2021-02-05T00:00:00"/>
    <n v="49"/>
  </r>
  <r>
    <s v="T04242"/>
    <d v="2024-11-08T00:00:00"/>
    <s v="C163"/>
    <s v="P021"/>
    <s v="S001"/>
    <n v="5"/>
    <n v="0.15"/>
    <s v="Credit Card"/>
    <n v="1227.24"/>
    <n v="977.09"/>
    <s v="Groceries"/>
    <s v="Dairy"/>
    <n v="6136.2"/>
    <n v="4885.45"/>
    <n v="1250.75"/>
    <n v="0.20383136142889738"/>
    <n v="920.43"/>
    <n v="5215.7699999999995"/>
    <n v="330.31999999999971"/>
    <x v="1"/>
    <d v="1985-10-08T00:00:00"/>
    <s v="Lake Lindsay"/>
    <d v="2025-08-20T00:00:00"/>
    <n v="40"/>
  </r>
  <r>
    <s v="T04243"/>
    <d v="2024-02-10T00:00:00"/>
    <s v="C102"/>
    <s v="P016"/>
    <s v="S004"/>
    <n v="1"/>
    <n v="0.05"/>
    <s v="Mobile Money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x v="1"/>
    <d v="1996-06-20T00:00:00"/>
    <s v="South Briantown"/>
    <d v="2023-11-12T00:00:00"/>
    <n v="30"/>
  </r>
  <r>
    <s v="T04244"/>
    <d v="2024-01-29T00:00:00"/>
    <s v="C142"/>
    <s v="P031"/>
    <s v="S003"/>
    <n v="1"/>
    <n v="0"/>
    <s v="Cash"/>
    <n v="1095.72"/>
    <n v="822.2"/>
    <s v="Groceries"/>
    <s v="Snacks"/>
    <n v="1095.72"/>
    <n v="822.2"/>
    <n v="273.52"/>
    <n v="0.24962581681451462"/>
    <n v="0"/>
    <n v="1095.72"/>
    <n v="273.52"/>
    <x v="0"/>
    <d v="2005-07-25T00:00:00"/>
    <s v="Joelborough"/>
    <d v="2020-12-27T00:00:00"/>
    <n v="20"/>
  </r>
  <r>
    <s v="T04245"/>
    <d v="2024-12-05T00:00:00"/>
    <s v="C049"/>
    <s v="P020"/>
    <s v="S002"/>
    <n v="5"/>
    <n v="0.05"/>
    <s v="Credit Card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x v="0"/>
    <d v="1997-01-03T00:00:00"/>
    <s v="Chambersview"/>
    <d v="2022-06-23T00:00:00"/>
    <n v="29"/>
  </r>
  <r>
    <s v="T04246"/>
    <d v="2025-04-17T00:00:00"/>
    <s v="C058"/>
    <s v="P008"/>
    <s v="S005"/>
    <n v="2"/>
    <n v="0"/>
    <s v="Credit Card"/>
    <n v="109.78"/>
    <n v="70.59"/>
    <s v="Fashion"/>
    <s v="Footwear"/>
    <n v="219.56"/>
    <n v="141.18"/>
    <n v="78.38"/>
    <n v="0.3569867006740754"/>
    <n v="0"/>
    <n v="219.56"/>
    <n v="78.38"/>
    <x v="0"/>
    <d v="2005-07-22T00:00:00"/>
    <s v="West Tinatown"/>
    <d v="2020-11-10T00:00:00"/>
    <n v="20"/>
  </r>
  <r>
    <s v="T04247"/>
    <d v="2024-12-15T00:00:00"/>
    <s v="C090"/>
    <s v="P017"/>
    <s v="S002"/>
    <n v="4"/>
    <n v="0"/>
    <s v="Mobile Money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0"/>
    <d v="1975-08-18T00:00:00"/>
    <s v="Fergusonview"/>
    <d v="2022-01-16T00:00:00"/>
    <n v="50"/>
  </r>
  <r>
    <s v="T04248"/>
    <d v="2024-12-05T00:00:00"/>
    <s v="C084"/>
    <s v="P041"/>
    <s v="S001"/>
    <n v="4"/>
    <n v="0.15"/>
    <s v="Mobile Money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72-03-19T00:00:00"/>
    <s v="Meyersstad"/>
    <d v="2024-09-04T00:00:00"/>
    <n v="54"/>
  </r>
  <r>
    <s v="T04249"/>
    <d v="2025-02-04T00:00:00"/>
    <s v="C099"/>
    <s v="P040"/>
    <s v="S001"/>
    <n v="1"/>
    <n v="0.15"/>
    <s v="Bank Transfer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x v="0"/>
    <d v="1964-07-22T00:00:00"/>
    <s v="Hansonhaven"/>
    <d v="2021-01-17T00:00:00"/>
    <n v="61"/>
  </r>
  <r>
    <s v="T04250"/>
    <d v="2025-06-05T00:00:00"/>
    <s v="C149"/>
    <s v="P032"/>
    <s v="S002"/>
    <n v="1"/>
    <n v="0"/>
    <s v="Bank Transfer"/>
    <n v="304.70999999999998"/>
    <n v="164.01"/>
    <s v="Groceries"/>
    <s v="Vegetables"/>
    <n v="304.70999999999998"/>
    <n v="164.01"/>
    <n v="140.69999999999999"/>
    <n v="0.46175051688490698"/>
    <n v="0"/>
    <n v="304.70999999999998"/>
    <n v="140.69999999999999"/>
    <x v="0"/>
    <d v="1978-01-24T00:00:00"/>
    <s v="North Kathryn"/>
    <d v="2025-05-02T00:00:00"/>
    <n v="48"/>
  </r>
  <r>
    <s v="T04251"/>
    <d v="2024-11-20T00:00:00"/>
    <s v="C064"/>
    <s v="P037"/>
    <s v="S001"/>
    <n v="5"/>
    <n v="0.05"/>
    <s v="Mobile Money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x v="1"/>
    <d v="1973-09-01T00:00:00"/>
    <s v="Brittanyburgh"/>
    <d v="2024-09-26T00:00:00"/>
    <n v="52"/>
  </r>
  <r>
    <s v="T04252"/>
    <d v="2023-11-22T00:00:00"/>
    <s v="C156"/>
    <s v="P041"/>
    <s v="S004"/>
    <n v="4"/>
    <n v="0"/>
    <s v="Mobile Money"/>
    <n v="1635.01"/>
    <n v="1043.29"/>
    <s v="Electronics"/>
    <s v="Television"/>
    <n v="6540.04"/>
    <n v="4173.16"/>
    <n v="2366.88"/>
    <n v="0.36190604338811383"/>
    <n v="0"/>
    <n v="6540.04"/>
    <n v="2366.88"/>
    <x v="0"/>
    <d v="1956-11-28T00:00:00"/>
    <s v="Lisatown"/>
    <d v="2024-01-04T00:00:00"/>
    <n v="69"/>
  </r>
  <r>
    <s v="T04253"/>
    <d v="2025-03-12T00:00:00"/>
    <s v="C129"/>
    <s v="P018"/>
    <s v="S001"/>
    <n v="3"/>
    <n v="0.15"/>
    <s v="Credit Card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x v="0"/>
    <d v="1958-10-08T00:00:00"/>
    <s v="New Michael"/>
    <d v="2024-12-10T00:00:00"/>
    <n v="67"/>
  </r>
  <r>
    <s v="T04254"/>
    <d v="2024-04-03T00:00:00"/>
    <s v="C139"/>
    <s v="P012"/>
    <s v="S003"/>
    <n v="3"/>
    <n v="0.15"/>
    <s v="Credit Card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x v="0"/>
    <d v="1960-03-21T00:00:00"/>
    <s v="Whiteside"/>
    <d v="2021-09-16T00:00:00"/>
    <n v="66"/>
  </r>
  <r>
    <s v="T04255"/>
    <d v="2025-01-25T00:00:00"/>
    <s v="C189"/>
    <s v="P043"/>
    <s v="S001"/>
    <n v="2"/>
    <n v="0.1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66-08-07T00:00:00"/>
    <s v="East Walter"/>
    <d v="2021-03-05T00:00:00"/>
    <n v="59"/>
  </r>
  <r>
    <s v="T04256"/>
    <d v="2025-06-30T00:00:00"/>
    <s v="C095"/>
    <s v="P009"/>
    <s v="S004"/>
    <n v="5"/>
    <n v="0.15"/>
    <s v="Credit Card"/>
    <n v="123.19"/>
    <n v="80.36"/>
    <s v="Groceries"/>
    <s v="Snacks"/>
    <n v="615.95000000000005"/>
    <n v="401.8"/>
    <n v="214.15000000000003"/>
    <n v="0.34767432421462785"/>
    <n v="92.392499999999998"/>
    <n v="523.5575"/>
    <n v="121.75749999999999"/>
    <x v="0"/>
    <d v="1982-08-20T00:00:00"/>
    <s v="Seanville"/>
    <d v="2020-12-19T00:00:00"/>
    <n v="43"/>
  </r>
  <r>
    <s v="T04257"/>
    <d v="2024-10-24T00:00:00"/>
    <s v="C157"/>
    <s v="P047"/>
    <s v="S003"/>
    <n v="5"/>
    <n v="0"/>
    <s v="Credit Card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0"/>
    <d v="1965-12-16T00:00:00"/>
    <s v="Port Patriciaburgh"/>
    <d v="2022-12-22T00:00:00"/>
    <n v="60"/>
  </r>
  <r>
    <s v="T04258"/>
    <d v="2024-08-13T00:00:00"/>
    <s v="C083"/>
    <s v="P008"/>
    <s v="S004"/>
    <n v="2"/>
    <n v="0.1"/>
    <s v="Credit Card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1"/>
    <d v="1981-03-29T00:00:00"/>
    <s v="West Josephport"/>
    <d v="2022-02-08T00:00:00"/>
    <n v="45"/>
  </r>
  <r>
    <s v="T04259"/>
    <d v="2024-07-13T00:00:00"/>
    <s v="C088"/>
    <s v="P021"/>
    <s v="S003"/>
    <n v="2"/>
    <n v="0.1"/>
    <s v="Mobile Money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1"/>
    <d v="1997-10-11T00:00:00"/>
    <s v="North Christian"/>
    <d v="2022-09-12T00:00:00"/>
    <n v="28"/>
  </r>
  <r>
    <s v="T04260"/>
    <d v="2024-07-06T00:00:00"/>
    <s v="C161"/>
    <s v="P026"/>
    <s v="S001"/>
    <n v="4"/>
    <n v="0.1"/>
    <s v="Credit Card"/>
    <n v="1015.76"/>
    <n v="584.4"/>
    <s v="Groceries"/>
    <s v="Dairy"/>
    <n v="4063.04"/>
    <n v="2337.6"/>
    <n v="1725.44"/>
    <n v="0.42466724423092073"/>
    <n v="406.30400000000003"/>
    <n v="3656.7359999999999"/>
    <n v="1319.136"/>
    <x v="0"/>
    <d v="1963-01-19T00:00:00"/>
    <s v="Shannontown"/>
    <d v="2023-01-31T00:00:00"/>
    <n v="63"/>
  </r>
  <r>
    <s v="T04261"/>
    <d v="2025-05-10T00:00:00"/>
    <s v="C149"/>
    <s v="P016"/>
    <s v="S005"/>
    <n v="1"/>
    <n v="0.15"/>
    <s v="Bank Transfer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x v="0"/>
    <d v="1978-01-24T00:00:00"/>
    <s v="North Kathryn"/>
    <d v="2025-05-02T00:00:00"/>
    <n v="48"/>
  </r>
  <r>
    <s v="T04262"/>
    <d v="2024-11-01T00:00:00"/>
    <s v="C161"/>
    <s v="P020"/>
    <s v="S004"/>
    <n v="2"/>
    <n v="0.15"/>
    <s v="Mobile Money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x v="0"/>
    <d v="1963-01-19T00:00:00"/>
    <s v="Shannontown"/>
    <d v="2023-01-31T00:00:00"/>
    <n v="63"/>
  </r>
  <r>
    <s v="T04263"/>
    <d v="2023-10-07T00:00:00"/>
    <s v="C152"/>
    <s v="P028"/>
    <s v="S003"/>
    <n v="1"/>
    <n v="0.15"/>
    <s v="Mobile Money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x v="0"/>
    <d v="1987-06-17T00:00:00"/>
    <s v="Port Jeffreyside"/>
    <d v="2021-03-06T00:00:00"/>
    <n v="39"/>
  </r>
  <r>
    <s v="T04264"/>
    <d v="2024-09-13T00:00:00"/>
    <s v="C125"/>
    <s v="P041"/>
    <s v="S001"/>
    <n v="5"/>
    <n v="0"/>
    <s v="Mobile Money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0"/>
    <d v="1990-04-03T00:00:00"/>
    <s v="Lake Christopher"/>
    <d v="2021-03-14T00:00:00"/>
    <n v="36"/>
  </r>
  <r>
    <s v="T04265"/>
    <d v="2024-08-04T00:00:00"/>
    <s v="C079"/>
    <s v="P004"/>
    <s v="S004"/>
    <n v="3"/>
    <n v="0.1"/>
    <s v="Bank Transfer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x v="1"/>
    <d v="1979-06-15T00:00:00"/>
    <s v="North Bradleyfurt"/>
    <d v="2024-07-06T00:00:00"/>
    <n v="47"/>
  </r>
  <r>
    <s v="T04266"/>
    <d v="2025-03-02T00:00:00"/>
    <s v="C104"/>
    <s v="P046"/>
    <s v="S003"/>
    <n v="1"/>
    <n v="0.05"/>
    <s v="Bank Transfer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x v="0"/>
    <d v="1965-03-20T00:00:00"/>
    <s v="West Ann"/>
    <d v="2024-01-17T00:00:00"/>
    <n v="61"/>
  </r>
  <r>
    <s v="T04267"/>
    <d v="2023-09-27T00:00:00"/>
    <s v="C029"/>
    <s v="P037"/>
    <s v="S004"/>
    <n v="4"/>
    <n v="0.05"/>
    <s v="Bank Transfer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x v="0"/>
    <d v="1978-05-20T00:00:00"/>
    <s v="West Charles"/>
    <d v="2021-08-30T00:00:00"/>
    <n v="48"/>
  </r>
  <r>
    <s v="T04268"/>
    <d v="2023-09-20T00:00:00"/>
    <s v="C118"/>
    <s v="P005"/>
    <s v="S005"/>
    <n v="3"/>
    <n v="0.05"/>
    <s v="Mobile Money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0"/>
    <d v="1975-08-27T00:00:00"/>
    <s v="Port William"/>
    <d v="2025-07-12T00:00:00"/>
    <n v="50"/>
  </r>
  <r>
    <s v="T04269"/>
    <d v="2024-11-03T00:00:00"/>
    <s v="C188"/>
    <s v="P043"/>
    <s v="S005"/>
    <n v="5"/>
    <n v="0"/>
    <s v="Mobile Money"/>
    <n v="564.41999999999996"/>
    <n v="293.95999999999998"/>
    <s v="Fashion"/>
    <s v="Accessories"/>
    <n v="2822.1"/>
    <n v="1469.8"/>
    <n v="1352.3"/>
    <n v="0.47918216930654478"/>
    <n v="0"/>
    <n v="2822.1"/>
    <n v="1352.3"/>
    <x v="0"/>
    <d v="1960-11-23T00:00:00"/>
    <s v="East Danielleshire"/>
    <d v="2023-05-19T00:00:00"/>
    <n v="65"/>
  </r>
  <r>
    <s v="T04270"/>
    <d v="2024-05-23T00:00:00"/>
    <s v="C075"/>
    <s v="P038"/>
    <s v="S005"/>
    <n v="5"/>
    <n v="0"/>
    <s v="Bank Transfer"/>
    <n v="366.93"/>
    <n v="285.23"/>
    <s v="Fashion"/>
    <s v="Footwear"/>
    <n v="1834.65"/>
    <n v="1426.15"/>
    <n v="408.5"/>
    <n v="0.22265827269506444"/>
    <n v="0"/>
    <n v="1834.65"/>
    <n v="408.5"/>
    <x v="0"/>
    <d v="1954-09-17T00:00:00"/>
    <s v="New John"/>
    <d v="2021-05-12T00:00:00"/>
    <n v="71"/>
  </r>
  <r>
    <s v="T04271"/>
    <d v="2025-02-03T00:00:00"/>
    <s v="C075"/>
    <s v="P026"/>
    <s v="S003"/>
    <n v="1"/>
    <n v="0.05"/>
    <s v="Mobile Money"/>
    <n v="1015.76"/>
    <n v="584.4"/>
    <s v="Groceries"/>
    <s v="Dairy"/>
    <n v="1015.76"/>
    <n v="584.4"/>
    <n v="431.36"/>
    <n v="0.42466724423092073"/>
    <n v="50.788000000000004"/>
    <n v="964.97199999999998"/>
    <n v="380.572"/>
    <x v="0"/>
    <d v="1954-09-17T00:00:00"/>
    <s v="New John"/>
    <d v="2021-05-12T00:00:00"/>
    <n v="71"/>
  </r>
  <r>
    <s v="T04272"/>
    <d v="2024-08-22T00:00:00"/>
    <s v="C003"/>
    <s v="P010"/>
    <s v="S003"/>
    <n v="2"/>
    <n v="0"/>
    <s v="Cash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x v="1"/>
    <d v="2005-04-19T00:00:00"/>
    <s v="Port Allen"/>
    <d v="2024-02-12T00:00:00"/>
    <n v="21"/>
  </r>
  <r>
    <s v="T04273"/>
    <d v="2024-10-29T00:00:00"/>
    <s v="C042"/>
    <s v="P010"/>
    <s v="S004"/>
    <n v="2"/>
    <n v="0.15"/>
    <s v="Cash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1"/>
    <d v="2000-02-08T00:00:00"/>
    <s v="North Teresashire"/>
    <d v="2021-11-09T00:00:00"/>
    <n v="26"/>
  </r>
  <r>
    <s v="T04274"/>
    <d v="2024-03-29T00:00:00"/>
    <s v="C102"/>
    <s v="P012"/>
    <s v="S004"/>
    <n v="3"/>
    <n v="0"/>
    <s v="Cash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x v="1"/>
    <d v="1996-06-20T00:00:00"/>
    <s v="South Briantown"/>
    <d v="2023-11-12T00:00:00"/>
    <n v="30"/>
  </r>
  <r>
    <s v="T04275"/>
    <d v="2024-10-30T00:00:00"/>
    <s v="C140"/>
    <s v="P027"/>
    <s v="S002"/>
    <n v="3"/>
    <n v="0.1"/>
    <s v="Bank Transfer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x v="1"/>
    <d v="1973-06-12T00:00:00"/>
    <s v="Port Gail"/>
    <d v="2024-08-28T00:00:00"/>
    <n v="53"/>
  </r>
  <r>
    <s v="T04276"/>
    <d v="2024-04-22T00:00:00"/>
    <s v="C134"/>
    <s v="P033"/>
    <s v="S001"/>
    <n v="2"/>
    <n v="0"/>
    <s v="Credit Card"/>
    <n v="1798.97"/>
    <n v="1329.15"/>
    <s v="Fashion"/>
    <s v="Accessories"/>
    <n v="3597.94"/>
    <n v="2658.3"/>
    <n v="939.63999999999987"/>
    <n v="0.26116055298309582"/>
    <n v="0"/>
    <n v="3597.94"/>
    <n v="939.63999999999987"/>
    <x v="1"/>
    <d v="1985-01-29T00:00:00"/>
    <s v="Angelaland"/>
    <d v="2025-05-22T00:00:00"/>
    <n v="41"/>
  </r>
  <r>
    <s v="T04277"/>
    <d v="2024-12-27T00:00:00"/>
    <s v="C171"/>
    <s v="P003"/>
    <s v="S001"/>
    <n v="3"/>
    <n v="0.15"/>
    <s v="Bank Transfer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0"/>
    <d v="1993-03-15T00:00:00"/>
    <s v="Robertsborough"/>
    <d v="2025-07-28T00:00:00"/>
    <n v="33"/>
  </r>
  <r>
    <s v="T04278"/>
    <d v="2023-10-15T00:00:00"/>
    <s v="C171"/>
    <s v="P022"/>
    <s v="S005"/>
    <n v="5"/>
    <n v="0.05"/>
    <s v="Mobile Money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93-03-15T00:00:00"/>
    <s v="Robertsborough"/>
    <d v="2025-07-28T00:00:00"/>
    <n v="33"/>
  </r>
  <r>
    <s v="T04279"/>
    <d v="2024-12-02T00:00:00"/>
    <s v="C068"/>
    <s v="P039"/>
    <s v="S001"/>
    <n v="5"/>
    <n v="0.1"/>
    <s v="Mobile Money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1"/>
    <d v="1981-06-09T00:00:00"/>
    <s v="New Julia"/>
    <d v="2024-06-13T00:00:00"/>
    <n v="45"/>
  </r>
  <r>
    <s v="T04280"/>
    <d v="2025-05-19T00:00:00"/>
    <s v="C061"/>
    <s v="P033"/>
    <s v="S001"/>
    <n v="2"/>
    <n v="0.15"/>
    <s v="Bank Transfer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0"/>
    <d v="1968-10-21T00:00:00"/>
    <s v="North Michellemouth"/>
    <d v="2021-02-01T00:00:00"/>
    <n v="57"/>
  </r>
  <r>
    <s v="T04281"/>
    <d v="2025-07-25T00:00:00"/>
    <s v="C004"/>
    <s v="P041"/>
    <s v="S001"/>
    <n v="1"/>
    <n v="0.05"/>
    <s v="Cash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x v="0"/>
    <d v="1992-06-16T00:00:00"/>
    <s v="East Edgarborough"/>
    <d v="2024-09-09T00:00:00"/>
    <n v="34"/>
  </r>
  <r>
    <s v="T04282"/>
    <d v="2025-04-08T00:00:00"/>
    <s v="C174"/>
    <s v="P047"/>
    <s v="S003"/>
    <n v="4"/>
    <n v="0.15"/>
    <s v="Cash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x v="0"/>
    <d v="2005-07-07T00:00:00"/>
    <s v="South Jennifer"/>
    <d v="2025-08-28T00:00:00"/>
    <n v="20"/>
  </r>
  <r>
    <s v="T04283"/>
    <d v="2024-02-17T00:00:00"/>
    <s v="C152"/>
    <s v="P048"/>
    <s v="S005"/>
    <n v="3"/>
    <n v="0.05"/>
    <s v="Cash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x v="0"/>
    <d v="1987-06-17T00:00:00"/>
    <s v="Port Jeffreyside"/>
    <d v="2021-03-06T00:00:00"/>
    <n v="39"/>
  </r>
  <r>
    <s v="T04284"/>
    <d v="2025-01-06T00:00:00"/>
    <s v="C092"/>
    <s v="P035"/>
    <s v="S004"/>
    <n v="3"/>
    <n v="0"/>
    <s v="Bank Transfer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x v="1"/>
    <d v="2001-11-28T00:00:00"/>
    <s v="Mendozaland"/>
    <d v="2023-12-17T00:00:00"/>
    <n v="24"/>
  </r>
  <r>
    <s v="T04285"/>
    <d v="2025-08-15T00:00:00"/>
    <s v="C197"/>
    <s v="P027"/>
    <s v="S005"/>
    <n v="2"/>
    <n v="0.15"/>
    <s v="Bank Transfer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0"/>
    <d v="1957-09-23T00:00:00"/>
    <s v="Lake Emily"/>
    <d v="2020-11-18T00:00:00"/>
    <n v="68"/>
  </r>
  <r>
    <s v="T04286"/>
    <d v="2023-10-22T00:00:00"/>
    <s v="C111"/>
    <s v="P042"/>
    <s v="S004"/>
    <n v="5"/>
    <n v="0"/>
    <s v="Mobile Money"/>
    <n v="453.62"/>
    <n v="316.63"/>
    <s v="Fashion"/>
    <s v="Clothing"/>
    <n v="2268.1"/>
    <n v="1583.15"/>
    <n v="684.94999999999982"/>
    <n v="0.30199285745778398"/>
    <n v="0"/>
    <n v="2268.1"/>
    <n v="684.94999999999982"/>
    <x v="0"/>
    <d v="1993-07-13T00:00:00"/>
    <s v="Justintown"/>
    <d v="2022-01-12T00:00:00"/>
    <n v="32"/>
  </r>
  <r>
    <s v="T04287"/>
    <d v="2025-05-30T00:00:00"/>
    <s v="C185"/>
    <s v="P028"/>
    <s v="S001"/>
    <n v="1"/>
    <n v="0.15"/>
    <s v="Credit Card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x v="1"/>
    <d v="1975-07-04T00:00:00"/>
    <s v="North Chaseborough"/>
    <d v="2024-10-06T00:00:00"/>
    <n v="50"/>
  </r>
  <r>
    <s v="T04288"/>
    <d v="2024-09-09T00:00:00"/>
    <s v="C107"/>
    <s v="P015"/>
    <s v="S001"/>
    <n v="1"/>
    <n v="0"/>
    <s v="Credit Card"/>
    <n v="270.45"/>
    <n v="187.6"/>
    <s v="Fashion"/>
    <s v="Bags"/>
    <n v="270.45"/>
    <n v="187.6"/>
    <n v="82.85"/>
    <n v="0.30634128304677388"/>
    <n v="0"/>
    <n v="270.45"/>
    <n v="82.85"/>
    <x v="1"/>
    <d v="1995-10-08T00:00:00"/>
    <s v="Lake Dale"/>
    <d v="2023-07-17T00:00:00"/>
    <n v="30"/>
  </r>
  <r>
    <s v="T04289"/>
    <d v="2023-10-15T00:00:00"/>
    <s v="C110"/>
    <s v="P020"/>
    <s v="S003"/>
    <n v="1"/>
    <n v="0"/>
    <s v="Credit Card"/>
    <n v="323.92"/>
    <n v="242.98"/>
    <s v="Fashion"/>
    <s v="Accessories"/>
    <n v="323.92"/>
    <n v="242.98"/>
    <n v="80.940000000000026"/>
    <n v="0.24987651271918998"/>
    <n v="0"/>
    <n v="323.92"/>
    <n v="80.940000000000026"/>
    <x v="1"/>
    <d v="1966-01-05T00:00:00"/>
    <s v="South Ianhaven"/>
    <d v="2022-12-31T00:00:00"/>
    <n v="60"/>
  </r>
  <r>
    <s v="T04290"/>
    <d v="2024-01-07T00:00:00"/>
    <s v="C070"/>
    <s v="P033"/>
    <s v="S003"/>
    <n v="3"/>
    <n v="0.1"/>
    <s v="Credit Card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0"/>
    <d v="1971-10-24T00:00:00"/>
    <s v="Taylorhaven"/>
    <d v="2021-03-04T00:00:00"/>
    <n v="54"/>
  </r>
  <r>
    <s v="T04291"/>
    <d v="2024-09-06T00:00:00"/>
    <s v="C154"/>
    <s v="P029"/>
    <s v="S005"/>
    <n v="1"/>
    <n v="0.15"/>
    <s v="Mobile Money"/>
    <n v="1485.05"/>
    <n v="988.31"/>
    <s v="Fashion"/>
    <s v="Clothing"/>
    <n v="1485.05"/>
    <n v="988.31"/>
    <n v="496.74"/>
    <n v="0.33449378808794317"/>
    <n v="222.75749999999999"/>
    <n v="1262.2925"/>
    <n v="273.98250000000007"/>
    <x v="0"/>
    <d v="1971-09-02T00:00:00"/>
    <s v="East Codyton"/>
    <d v="2023-11-21T00:00:00"/>
    <n v="54"/>
  </r>
  <r>
    <s v="T04292"/>
    <d v="2024-10-26T00:00:00"/>
    <s v="C071"/>
    <s v="P039"/>
    <s v="S003"/>
    <n v="4"/>
    <n v="0.15"/>
    <s v="Bank Transfer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0"/>
    <d v="1962-06-18T00:00:00"/>
    <s v="New Manuelville"/>
    <d v="2021-05-24T00:00:00"/>
    <n v="64"/>
  </r>
  <r>
    <s v="T04293"/>
    <d v="2025-03-13T00:00:00"/>
    <s v="C043"/>
    <s v="P021"/>
    <s v="S003"/>
    <n v="1"/>
    <n v="0.15"/>
    <s v="Credit Card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0"/>
    <d v="1988-09-14T00:00:00"/>
    <s v="North Jonathonhaven"/>
    <d v="2023-10-14T00:00:00"/>
    <n v="37"/>
  </r>
  <r>
    <s v="T04294"/>
    <d v="2024-05-12T00:00:00"/>
    <s v="C200"/>
    <s v="P041"/>
    <s v="S002"/>
    <n v="1"/>
    <n v="0.1"/>
    <s v="Bank Transfer"/>
    <n v="1635.01"/>
    <n v="1043.29"/>
    <s v="Electronics"/>
    <s v="Television"/>
    <n v="1635.01"/>
    <n v="1043.29"/>
    <n v="591.72"/>
    <n v="0.36190604338811383"/>
    <n v="163.501"/>
    <n v="1471.509"/>
    <n v="428.21900000000005"/>
    <x v="0"/>
    <d v="2001-12-24T00:00:00"/>
    <s v="Jenniferbury"/>
    <d v="2025-06-24T00:00:00"/>
    <n v="24"/>
  </r>
  <r>
    <s v="T04295"/>
    <d v="2025-03-24T00:00:00"/>
    <s v="C157"/>
    <s v="P012"/>
    <s v="S005"/>
    <n v="4"/>
    <n v="0.15"/>
    <s v="Credit Card"/>
    <n v="1193.0899999999999"/>
    <n v="818.24"/>
    <s v="Electronics"/>
    <s v="Camera"/>
    <n v="4772.3599999999997"/>
    <n v="3272.96"/>
    <n v="1499.3999999999996"/>
    <n v="0.31418417722049463"/>
    <n v="715.85399999999993"/>
    <n v="4056.5059999999999"/>
    <n v="783.54599999999982"/>
    <x v="0"/>
    <d v="1965-12-16T00:00:00"/>
    <s v="Port Patriciaburgh"/>
    <d v="2022-12-22T00:00:00"/>
    <n v="60"/>
  </r>
  <r>
    <s v="T04296"/>
    <d v="2025-07-06T00:00:00"/>
    <s v="C081"/>
    <s v="P026"/>
    <s v="S004"/>
    <n v="2"/>
    <n v="0.05"/>
    <s v="Credit Card"/>
    <n v="1015.76"/>
    <n v="584.4"/>
    <s v="Groceries"/>
    <s v="Dairy"/>
    <n v="2031.52"/>
    <n v="1168.8"/>
    <n v="862.72"/>
    <n v="0.42466724423092073"/>
    <n v="101.57600000000001"/>
    <n v="1929.944"/>
    <n v="761.14400000000001"/>
    <x v="1"/>
    <d v="1988-07-20T00:00:00"/>
    <s v="South Christinabury"/>
    <d v="2022-09-22T00:00:00"/>
    <n v="37"/>
  </r>
  <r>
    <s v="T04297"/>
    <d v="2023-12-02T00:00:00"/>
    <s v="C032"/>
    <s v="P020"/>
    <s v="S005"/>
    <n v="1"/>
    <n v="0.1"/>
    <s v="Credit Card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x v="0"/>
    <d v="1992-11-09T00:00:00"/>
    <s v="East Shelby"/>
    <d v="2021-01-12T00:00:00"/>
    <n v="33"/>
  </r>
  <r>
    <s v="T04298"/>
    <d v="2025-04-26T00:00:00"/>
    <s v="C056"/>
    <s v="P033"/>
    <s v="S003"/>
    <n v="4"/>
    <n v="0"/>
    <s v="Bank Transfer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2004-09-23T00:00:00"/>
    <s v="North Tracey"/>
    <d v="2021-06-19T00:00:00"/>
    <n v="21"/>
  </r>
  <r>
    <s v="T04299"/>
    <d v="2023-11-10T00:00:00"/>
    <s v="C128"/>
    <s v="P042"/>
    <s v="S003"/>
    <n v="4"/>
    <n v="0.15"/>
    <s v="Bank Transfer"/>
    <n v="453.62"/>
    <n v="316.63"/>
    <s v="Fashion"/>
    <s v="Clothing"/>
    <n v="1814.48"/>
    <n v="1266.52"/>
    <n v="547.96"/>
    <n v="0.30199285745778409"/>
    <n v="272.17199999999997"/>
    <n v="1542.308"/>
    <n v="275.78800000000001"/>
    <x v="1"/>
    <d v="1976-08-06T00:00:00"/>
    <s v="Anthonystad"/>
    <d v="2025-02-09T00:00:00"/>
    <n v="49"/>
  </r>
  <r>
    <s v="T04300"/>
    <d v="2023-09-22T00:00:00"/>
    <s v="C139"/>
    <s v="P005"/>
    <s v="S003"/>
    <n v="3"/>
    <n v="0.1"/>
    <s v="Credit Card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x v="0"/>
    <d v="1960-03-21T00:00:00"/>
    <s v="Whiteside"/>
    <d v="2021-09-16T00:00:00"/>
    <n v="66"/>
  </r>
  <r>
    <s v="T04301"/>
    <d v="2024-02-25T00:00:00"/>
    <s v="C154"/>
    <s v="P036"/>
    <s v="S004"/>
    <n v="3"/>
    <n v="0.05"/>
    <s v="Cash"/>
    <n v="1501.46"/>
    <n v="1167.73"/>
    <s v="Fashion"/>
    <s v="Watches"/>
    <n v="4504.38"/>
    <n v="3503.19"/>
    <n v="1001.19"/>
    <n v="0.22227032355174298"/>
    <n v="225.21900000000002"/>
    <n v="4279.1610000000001"/>
    <n v="775.971"/>
    <x v="0"/>
    <d v="1971-09-02T00:00:00"/>
    <s v="East Codyton"/>
    <d v="2023-11-21T00:00:00"/>
    <n v="54"/>
  </r>
  <r>
    <s v="T04302"/>
    <d v="2024-04-01T00:00:00"/>
    <s v="C060"/>
    <s v="P036"/>
    <s v="S005"/>
    <n v="2"/>
    <n v="0.1"/>
    <s v="Cash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x v="0"/>
    <d v="1997-10-09T00:00:00"/>
    <s v="Carlyberg"/>
    <d v="2025-06-15T00:00:00"/>
    <n v="28"/>
  </r>
  <r>
    <s v="T04303"/>
    <d v="2025-06-01T00:00:00"/>
    <s v="C126"/>
    <s v="P001"/>
    <s v="S001"/>
    <n v="2"/>
    <n v="0.1"/>
    <s v="Bank Transfer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x v="0"/>
    <d v="1980-04-04T00:00:00"/>
    <s v="West Paulfurt"/>
    <d v="2024-12-28T00:00:00"/>
    <n v="46"/>
  </r>
  <r>
    <s v="T04304"/>
    <d v="2024-09-13T00:00:00"/>
    <s v="C187"/>
    <s v="P012"/>
    <s v="S003"/>
    <n v="2"/>
    <n v="0"/>
    <s v="Credit Card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x v="0"/>
    <d v="1989-01-14T00:00:00"/>
    <s v="Gomeztown"/>
    <d v="2023-11-01T00:00:00"/>
    <n v="37"/>
  </r>
  <r>
    <s v="T04305"/>
    <d v="2024-07-15T00:00:00"/>
    <s v="C180"/>
    <s v="P002"/>
    <s v="S005"/>
    <n v="1"/>
    <n v="0"/>
    <s v="Credit Card"/>
    <n v="818.76"/>
    <n v="527.62"/>
    <s v="Electronics"/>
    <s v="Television"/>
    <n v="818.76"/>
    <n v="527.62"/>
    <n v="291.14"/>
    <n v="0.35558649665347597"/>
    <n v="0"/>
    <n v="818.76"/>
    <n v="291.14"/>
    <x v="1"/>
    <d v="1959-12-15T00:00:00"/>
    <s v="West Dakotaside"/>
    <d v="2022-10-19T00:00:00"/>
    <n v="66"/>
  </r>
  <r>
    <s v="T04306"/>
    <d v="2025-07-05T00:00:00"/>
    <s v="C101"/>
    <s v="P004"/>
    <s v="S002"/>
    <n v="2"/>
    <n v="0"/>
    <s v="Cash"/>
    <n v="1853.77"/>
    <n v="1363.52"/>
    <s v="Fashion"/>
    <s v="Accessories"/>
    <n v="3707.54"/>
    <n v="2727.04"/>
    <n v="980.5"/>
    <n v="0.26446107122242779"/>
    <n v="0"/>
    <n v="3707.54"/>
    <n v="980.5"/>
    <x v="1"/>
    <d v="1956-05-29T00:00:00"/>
    <s v="North Gary"/>
    <d v="2024-09-08T00:00:00"/>
    <n v="70"/>
  </r>
  <r>
    <s v="T04307"/>
    <d v="2024-09-05T00:00:00"/>
    <s v="C184"/>
    <s v="P012"/>
    <s v="S004"/>
    <n v="2"/>
    <n v="0.05"/>
    <s v="Mobile Money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x v="0"/>
    <d v="2003-04-13T00:00:00"/>
    <s v="West Katrina"/>
    <d v="2021-04-19T00:00:00"/>
    <n v="23"/>
  </r>
  <r>
    <s v="T04308"/>
    <d v="2024-05-29T00:00:00"/>
    <s v="C127"/>
    <s v="P005"/>
    <s v="S002"/>
    <n v="4"/>
    <n v="0.1"/>
    <s v="Credit Card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x v="1"/>
    <d v="1982-11-17T00:00:00"/>
    <s v="Kimland"/>
    <d v="2021-01-22T00:00:00"/>
    <n v="43"/>
  </r>
  <r>
    <s v="T04309"/>
    <d v="2025-01-06T00:00:00"/>
    <s v="C159"/>
    <s v="P013"/>
    <s v="S003"/>
    <n v="5"/>
    <n v="0.1"/>
    <s v="Bank Transfer"/>
    <n v="1134.8"/>
    <n v="675.1"/>
    <s v="Fashion"/>
    <s v="Watches"/>
    <n v="5674"/>
    <n v="3375.5"/>
    <n v="2298.5"/>
    <n v="0.40509340853013748"/>
    <n v="567.4"/>
    <n v="5106.6000000000004"/>
    <n v="1731.1000000000004"/>
    <x v="0"/>
    <d v="1990-10-14T00:00:00"/>
    <s v="Joshuamouth"/>
    <d v="2022-01-26T00:00:00"/>
    <n v="35"/>
  </r>
  <r>
    <s v="T04310"/>
    <d v="2024-06-22T00:00:00"/>
    <s v="C142"/>
    <s v="P046"/>
    <s v="S003"/>
    <n v="2"/>
    <n v="0.05"/>
    <s v="Bank Transfer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0"/>
    <d v="2005-07-25T00:00:00"/>
    <s v="Joelborough"/>
    <d v="2020-12-27T00:00:00"/>
    <n v="20"/>
  </r>
  <r>
    <s v="T04311"/>
    <d v="2025-07-05T00:00:00"/>
    <s v="C044"/>
    <s v="P041"/>
    <s v="S003"/>
    <n v="2"/>
    <n v="0.1"/>
    <s v="Cash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x v="0"/>
    <d v="1961-02-14T00:00:00"/>
    <s v="Bryanside"/>
    <d v="2024-12-27T00:00:00"/>
    <n v="65"/>
  </r>
  <r>
    <s v="T04312"/>
    <d v="2024-12-22T00:00:00"/>
    <s v="C104"/>
    <s v="P019"/>
    <s v="S001"/>
    <n v="5"/>
    <n v="0.1"/>
    <s v="Mobile Money"/>
    <n v="1762.92"/>
    <n v="1346.48"/>
    <s v="Electronics"/>
    <s v="Laptop"/>
    <n v="8814.6"/>
    <n v="6732.4"/>
    <n v="2082.2000000000007"/>
    <n v="0.23622172305039374"/>
    <n v="881.46"/>
    <n v="7933.14"/>
    <n v="1200.7400000000007"/>
    <x v="0"/>
    <d v="1965-03-20T00:00:00"/>
    <s v="West Ann"/>
    <d v="2024-01-17T00:00:00"/>
    <n v="61"/>
  </r>
  <r>
    <s v="T04313"/>
    <d v="2024-04-26T00:00:00"/>
    <s v="C095"/>
    <s v="P026"/>
    <s v="S005"/>
    <n v="1"/>
    <n v="0.15"/>
    <s v="Cash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82-08-20T00:00:00"/>
    <s v="Seanville"/>
    <d v="2020-12-19T00:00:00"/>
    <n v="43"/>
  </r>
  <r>
    <s v="T04314"/>
    <d v="2024-01-04T00:00:00"/>
    <s v="C015"/>
    <s v="P008"/>
    <s v="S003"/>
    <n v="1"/>
    <n v="0"/>
    <s v="Bank Transfer"/>
    <n v="109.78"/>
    <n v="70.59"/>
    <s v="Fashion"/>
    <s v="Footwear"/>
    <n v="109.78"/>
    <n v="70.59"/>
    <n v="39.19"/>
    <n v="0.3569867006740754"/>
    <n v="0"/>
    <n v="109.78"/>
    <n v="39.19"/>
    <x v="0"/>
    <d v="1993-12-12T00:00:00"/>
    <s v="Quinnville"/>
    <d v="2022-11-27T00:00:00"/>
    <n v="32"/>
  </r>
  <r>
    <s v="T04315"/>
    <d v="2023-12-19T00:00:00"/>
    <s v="C079"/>
    <s v="P029"/>
    <s v="S005"/>
    <n v="1"/>
    <n v="0.1"/>
    <s v="Mobile Money"/>
    <n v="1485.05"/>
    <n v="988.31"/>
    <s v="Fashion"/>
    <s v="Clothing"/>
    <n v="1485.05"/>
    <n v="988.31"/>
    <n v="496.74"/>
    <n v="0.33449378808794317"/>
    <n v="148.505"/>
    <n v="1336.5450000000001"/>
    <n v="348.23500000000013"/>
    <x v="1"/>
    <d v="1979-06-15T00:00:00"/>
    <s v="North Bradleyfurt"/>
    <d v="2024-07-06T00:00:00"/>
    <n v="47"/>
  </r>
  <r>
    <s v="T04316"/>
    <d v="2023-10-29T00:00:00"/>
    <s v="C117"/>
    <s v="P040"/>
    <s v="S003"/>
    <n v="3"/>
    <n v="0.15"/>
    <s v="Credit Card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x v="1"/>
    <d v="1987-09-07T00:00:00"/>
    <s v="Lauraborough"/>
    <d v="2022-12-18T00:00:00"/>
    <n v="38"/>
  </r>
  <r>
    <s v="T04317"/>
    <d v="2024-03-28T00:00:00"/>
    <s v="C196"/>
    <s v="P008"/>
    <s v="S003"/>
    <n v="2"/>
    <n v="0.1"/>
    <s v="Credit Card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1"/>
    <d v="1964-04-24T00:00:00"/>
    <s v="Woodbury"/>
    <d v="2025-02-19T00:00:00"/>
    <n v="62"/>
  </r>
  <r>
    <s v="T04318"/>
    <d v="2023-10-01T00:00:00"/>
    <s v="C077"/>
    <s v="P048"/>
    <s v="S004"/>
    <n v="5"/>
    <n v="0.1"/>
    <s v="Cash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x v="1"/>
    <d v="2002-12-24T00:00:00"/>
    <s v="North Meagan"/>
    <d v="2022-10-21T00:00:00"/>
    <n v="23"/>
  </r>
  <r>
    <s v="T04319"/>
    <d v="2024-12-10T00:00:00"/>
    <s v="C119"/>
    <s v="P035"/>
    <s v="S001"/>
    <n v="3"/>
    <n v="0.1"/>
    <s v="Mobile Money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0"/>
    <d v="1991-07-31T00:00:00"/>
    <s v="West Ralph"/>
    <d v="2025-03-31T00:00:00"/>
    <n v="34"/>
  </r>
  <r>
    <s v="T04320"/>
    <d v="2024-06-01T00:00:00"/>
    <s v="C052"/>
    <s v="P010"/>
    <s v="S003"/>
    <n v="3"/>
    <n v="0.05"/>
    <s v="Cash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1"/>
    <d v="1991-09-11T00:00:00"/>
    <s v="Walkerfurt"/>
    <d v="2024-04-25T00:00:00"/>
    <n v="34"/>
  </r>
  <r>
    <s v="T04321"/>
    <d v="2024-12-02T00:00:00"/>
    <s v="C086"/>
    <s v="P032"/>
    <s v="S002"/>
    <n v="4"/>
    <n v="0"/>
    <s v="Credit Card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x v="1"/>
    <d v="1975-09-26T00:00:00"/>
    <s v="Port Stephanie"/>
    <d v="2023-07-26T00:00:00"/>
    <n v="50"/>
  </r>
  <r>
    <s v="T04322"/>
    <d v="2023-10-18T00:00:00"/>
    <s v="C050"/>
    <s v="P045"/>
    <s v="S001"/>
    <n v="5"/>
    <n v="0.05"/>
    <s v="Mobile Money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x v="0"/>
    <d v="1968-06-20T00:00:00"/>
    <s v="Erinland"/>
    <d v="2022-08-25T00:00:00"/>
    <n v="58"/>
  </r>
  <r>
    <s v="T04323"/>
    <d v="2025-03-16T00:00:00"/>
    <s v="C022"/>
    <s v="P035"/>
    <s v="S001"/>
    <n v="2"/>
    <n v="0.05"/>
    <s v="Credit Card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0"/>
    <d v="1955-11-16T00:00:00"/>
    <s v="East James"/>
    <d v="2020-10-02T00:00:00"/>
    <n v="70"/>
  </r>
  <r>
    <s v="T04324"/>
    <d v="2024-01-20T00:00:00"/>
    <s v="C110"/>
    <s v="P045"/>
    <s v="S001"/>
    <n v="5"/>
    <n v="0.15"/>
    <s v="Credit Card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1"/>
    <d v="1966-01-05T00:00:00"/>
    <s v="South Ianhaven"/>
    <d v="2022-12-31T00:00:00"/>
    <n v="60"/>
  </r>
  <r>
    <s v="T04325"/>
    <d v="2023-12-20T00:00:00"/>
    <s v="C143"/>
    <s v="P028"/>
    <s v="S001"/>
    <n v="3"/>
    <n v="0.05"/>
    <s v="Mobile Money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x v="0"/>
    <d v="1961-06-03T00:00:00"/>
    <s v="South Jameschester"/>
    <d v="2023-06-10T00:00:00"/>
    <n v="65"/>
  </r>
  <r>
    <s v="T04326"/>
    <d v="2024-01-11T00:00:00"/>
    <s v="C140"/>
    <s v="P006"/>
    <s v="S004"/>
    <n v="2"/>
    <n v="0"/>
    <s v="Bank Transfer"/>
    <n v="318.05"/>
    <n v="187.34"/>
    <s v="Groceries"/>
    <s v="Fruits"/>
    <n v="636.1"/>
    <n v="374.68"/>
    <n v="261.42"/>
    <n v="0.41097311743436565"/>
    <n v="0"/>
    <n v="636.1"/>
    <n v="261.42"/>
    <x v="1"/>
    <d v="1973-06-12T00:00:00"/>
    <s v="Port Gail"/>
    <d v="2024-08-28T00:00:00"/>
    <n v="53"/>
  </r>
  <r>
    <s v="T04327"/>
    <d v="2023-09-18T00:00:00"/>
    <s v="C143"/>
    <s v="P008"/>
    <s v="S004"/>
    <n v="2"/>
    <n v="0.1"/>
    <s v="Cash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0"/>
    <d v="1961-06-03T00:00:00"/>
    <s v="South Jameschester"/>
    <d v="2023-06-10T00:00:00"/>
    <n v="65"/>
  </r>
  <r>
    <s v="T04328"/>
    <d v="2024-07-22T00:00:00"/>
    <s v="C081"/>
    <s v="P039"/>
    <s v="S002"/>
    <n v="1"/>
    <n v="0.15"/>
    <s v="Bank Transfer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1"/>
    <d v="1988-07-20T00:00:00"/>
    <s v="South Christinabury"/>
    <d v="2022-09-22T00:00:00"/>
    <n v="37"/>
  </r>
  <r>
    <s v="T04329"/>
    <d v="2024-05-05T00:00:00"/>
    <s v="C105"/>
    <s v="P004"/>
    <s v="S003"/>
    <n v="2"/>
    <n v="0.1"/>
    <s v="Credit Card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0"/>
    <d v="1969-12-29T00:00:00"/>
    <s v="Morrisborough"/>
    <d v="2023-07-06T00:00:00"/>
    <n v="56"/>
  </r>
  <r>
    <s v="T04330"/>
    <d v="2024-12-02T00:00:00"/>
    <s v="C124"/>
    <s v="P047"/>
    <s v="S005"/>
    <n v="1"/>
    <n v="0"/>
    <s v="Cash"/>
    <n v="1197.18"/>
    <n v="722.74"/>
    <s v="Electronics"/>
    <s v="Smartphone"/>
    <n v="1197.18"/>
    <n v="722.74"/>
    <n v="474.44000000000005"/>
    <n v="0.39629796688885549"/>
    <n v="0"/>
    <n v="1197.18"/>
    <n v="474.44000000000005"/>
    <x v="1"/>
    <d v="1962-06-07T00:00:00"/>
    <s v="North Michelle"/>
    <d v="2021-02-10T00:00:00"/>
    <n v="64"/>
  </r>
  <r>
    <s v="T04331"/>
    <d v="2024-08-14T00:00:00"/>
    <s v="C092"/>
    <s v="P016"/>
    <s v="S004"/>
    <n v="4"/>
    <n v="0.05"/>
    <s v="Bank Transfer"/>
    <n v="1858.75"/>
    <n v="1451.16"/>
    <s v="Fashion"/>
    <s v="Accessories"/>
    <n v="7435"/>
    <n v="5804.64"/>
    <n v="1630.3599999999997"/>
    <n v="0.21928177538668456"/>
    <n v="371.75"/>
    <n v="7063.25"/>
    <n v="1258.6099999999997"/>
    <x v="1"/>
    <d v="2001-11-28T00:00:00"/>
    <s v="Mendozaland"/>
    <d v="2023-12-17T00:00:00"/>
    <n v="24"/>
  </r>
  <r>
    <s v="T04332"/>
    <d v="2024-11-22T00:00:00"/>
    <s v="C072"/>
    <s v="P019"/>
    <s v="S004"/>
    <n v="4"/>
    <n v="0"/>
    <s v="Mobile Money"/>
    <n v="1762.92"/>
    <n v="1346.48"/>
    <s v="Electronics"/>
    <s v="Laptop"/>
    <n v="7051.68"/>
    <n v="5385.92"/>
    <n v="1665.7600000000002"/>
    <n v="0.23622172305039368"/>
    <n v="0"/>
    <n v="7051.68"/>
    <n v="1665.7600000000002"/>
    <x v="1"/>
    <d v="1995-06-06T00:00:00"/>
    <s v="Melissashire"/>
    <d v="2022-07-02T00:00:00"/>
    <n v="31"/>
  </r>
  <r>
    <s v="T04333"/>
    <d v="2024-07-04T00:00:00"/>
    <s v="C114"/>
    <s v="P012"/>
    <s v="S004"/>
    <n v="2"/>
    <n v="0.15"/>
    <s v="Cash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1"/>
    <d v="1980-07-04T00:00:00"/>
    <s v="Adkinsport"/>
    <d v="2025-08-23T00:00:00"/>
    <n v="45"/>
  </r>
  <r>
    <s v="T04334"/>
    <d v="2024-03-11T00:00:00"/>
    <s v="C080"/>
    <s v="P010"/>
    <s v="S002"/>
    <n v="2"/>
    <n v="0.15"/>
    <s v="Credit Card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1"/>
    <d v="2003-11-04T00:00:00"/>
    <s v="Markberg"/>
    <d v="2023-01-02T00:00:00"/>
    <n v="22"/>
  </r>
  <r>
    <s v="T04335"/>
    <d v="2025-05-27T00:00:00"/>
    <s v="C151"/>
    <s v="P041"/>
    <s v="S005"/>
    <n v="5"/>
    <n v="0.1"/>
    <s v="Mobile Money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x v="0"/>
    <d v="2006-08-30T00:00:00"/>
    <s v="South Audrey"/>
    <d v="2022-01-26T00:00:00"/>
    <n v="19"/>
  </r>
  <r>
    <s v="T04336"/>
    <d v="2025-08-29T00:00:00"/>
    <s v="C162"/>
    <s v="P024"/>
    <s v="S004"/>
    <n v="3"/>
    <n v="0.1"/>
    <s v="Cash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x v="0"/>
    <d v="2000-08-30T00:00:00"/>
    <s v="Ellisside"/>
    <d v="2022-06-03T00:00:00"/>
    <n v="25"/>
  </r>
  <r>
    <s v="T04337"/>
    <d v="2024-02-16T00:00:00"/>
    <s v="C157"/>
    <s v="P044"/>
    <s v="S005"/>
    <n v="5"/>
    <n v="0"/>
    <s v="Cash"/>
    <n v="1286.55"/>
    <n v="797.54"/>
    <s v="Fashion"/>
    <s v="Accessories"/>
    <n v="6432.75"/>
    <n v="3987.7"/>
    <n v="2445.0500000000002"/>
    <n v="0.38009404997862506"/>
    <n v="0"/>
    <n v="6432.75"/>
    <n v="2445.0500000000002"/>
    <x v="0"/>
    <d v="1965-12-16T00:00:00"/>
    <s v="Port Patriciaburgh"/>
    <d v="2022-12-22T00:00:00"/>
    <n v="60"/>
  </r>
  <r>
    <s v="T04338"/>
    <d v="2024-05-25T00:00:00"/>
    <s v="C029"/>
    <s v="P008"/>
    <s v="S001"/>
    <n v="5"/>
    <n v="0.1"/>
    <s v="Mobile Money"/>
    <n v="109.78"/>
    <n v="70.59"/>
    <s v="Fashion"/>
    <s v="Footwear"/>
    <n v="548.9"/>
    <n v="352.95000000000005"/>
    <n v="195.94999999999993"/>
    <n v="0.35698670067407534"/>
    <n v="54.89"/>
    <n v="494.01"/>
    <n v="141.05999999999995"/>
    <x v="0"/>
    <d v="1978-05-20T00:00:00"/>
    <s v="West Charles"/>
    <d v="2021-08-30T00:00:00"/>
    <n v="48"/>
  </r>
  <r>
    <s v="T04339"/>
    <d v="2024-11-04T00:00:00"/>
    <s v="C059"/>
    <s v="P018"/>
    <s v="S005"/>
    <n v="1"/>
    <n v="0.05"/>
    <s v="Bank Transfer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x v="1"/>
    <d v="1963-05-11T00:00:00"/>
    <s v="New Meagan"/>
    <d v="2024-09-27T00:00:00"/>
    <n v="63"/>
  </r>
  <r>
    <s v="T04340"/>
    <d v="2024-12-29T00:00:00"/>
    <s v="C042"/>
    <s v="P048"/>
    <s v="S001"/>
    <n v="1"/>
    <n v="0.15"/>
    <s v="Bank Transfer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x v="1"/>
    <d v="2000-02-08T00:00:00"/>
    <s v="North Teresashire"/>
    <d v="2021-11-09T00:00:00"/>
    <n v="26"/>
  </r>
  <r>
    <s v="T04341"/>
    <d v="2024-05-01T00:00:00"/>
    <s v="C074"/>
    <s v="P007"/>
    <s v="S002"/>
    <n v="3"/>
    <n v="0.15"/>
    <s v="Bank Transfer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x v="1"/>
    <d v="1959-05-31T00:00:00"/>
    <s v="Port Michaelstad"/>
    <d v="2023-02-09T00:00:00"/>
    <n v="67"/>
  </r>
  <r>
    <s v="T04342"/>
    <d v="2024-11-02T00:00:00"/>
    <s v="C189"/>
    <s v="P012"/>
    <s v="S005"/>
    <n v="5"/>
    <n v="0.1"/>
    <s v="Mobile Money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x v="0"/>
    <d v="1966-08-07T00:00:00"/>
    <s v="East Walter"/>
    <d v="2021-03-05T00:00:00"/>
    <n v="59"/>
  </r>
  <r>
    <s v="T04343"/>
    <d v="2024-07-27T00:00:00"/>
    <s v="C150"/>
    <s v="P012"/>
    <s v="S003"/>
    <n v="4"/>
    <n v="0.05"/>
    <s v="Bank Transfer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x v="0"/>
    <d v="1971-06-17T00:00:00"/>
    <s v="Juliefurt"/>
    <d v="2022-10-07T00:00:00"/>
    <n v="55"/>
  </r>
  <r>
    <s v="T04344"/>
    <d v="2025-04-01T00:00:00"/>
    <s v="C199"/>
    <s v="P003"/>
    <s v="S004"/>
    <n v="3"/>
    <n v="0.1"/>
    <s v="Credit Card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x v="1"/>
    <d v="1970-05-18T00:00:00"/>
    <s v="South Scottton"/>
    <d v="2021-07-28T00:00:00"/>
    <n v="56"/>
  </r>
  <r>
    <s v="T04345"/>
    <d v="2024-05-12T00:00:00"/>
    <s v="C133"/>
    <s v="P045"/>
    <s v="S001"/>
    <n v="5"/>
    <n v="0"/>
    <s v="Credit Card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0"/>
    <d v="1962-04-14T00:00:00"/>
    <s v="East Melissashire"/>
    <d v="2025-06-23T00:00:00"/>
    <n v="64"/>
  </r>
  <r>
    <s v="T04346"/>
    <d v="2025-04-09T00:00:00"/>
    <s v="C037"/>
    <s v="P006"/>
    <s v="S001"/>
    <n v="4"/>
    <n v="0.15"/>
    <s v="Cash"/>
    <n v="318.05"/>
    <n v="187.34"/>
    <s v="Groceries"/>
    <s v="Fruits"/>
    <n v="1272.2"/>
    <n v="749.36"/>
    <n v="522.84"/>
    <n v="0.41097311743436565"/>
    <n v="190.83"/>
    <n v="1081.3700000000001"/>
    <n v="332.0100000000001"/>
    <x v="1"/>
    <d v="1982-08-30T00:00:00"/>
    <s v="West Melissahaven"/>
    <d v="2024-01-31T00:00:00"/>
    <n v="43"/>
  </r>
  <r>
    <s v="T04347"/>
    <d v="2025-02-08T00:00:00"/>
    <s v="C036"/>
    <s v="P019"/>
    <s v="S003"/>
    <n v="5"/>
    <n v="0.05"/>
    <s v="Mobile Money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0"/>
    <d v="1991-11-04T00:00:00"/>
    <s v="Ashleyview"/>
    <d v="2020-09-30T00:00:00"/>
    <n v="34"/>
  </r>
  <r>
    <s v="T04348"/>
    <d v="2024-04-01T00:00:00"/>
    <s v="C021"/>
    <s v="P025"/>
    <s v="S004"/>
    <n v="1"/>
    <n v="0.1"/>
    <s v="Bank Transfer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x v="0"/>
    <d v="1993-11-17T00:00:00"/>
    <s v="Meganmouth"/>
    <d v="2022-01-22T00:00:00"/>
    <n v="32"/>
  </r>
  <r>
    <s v="T04349"/>
    <d v="2023-10-24T00:00:00"/>
    <s v="C068"/>
    <s v="P018"/>
    <s v="S003"/>
    <n v="1"/>
    <n v="0.1"/>
    <s v="Credit Card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x v="1"/>
    <d v="1981-06-09T00:00:00"/>
    <s v="New Julia"/>
    <d v="2024-06-13T00:00:00"/>
    <n v="45"/>
  </r>
  <r>
    <s v="T04350"/>
    <d v="2023-09-17T00:00:00"/>
    <s v="C109"/>
    <s v="P044"/>
    <s v="S004"/>
    <n v="2"/>
    <n v="0.15"/>
    <s v="Cash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x v="1"/>
    <d v="2006-03-03T00:00:00"/>
    <s v="Port Fernandohaven"/>
    <d v="2021-07-29T00:00:00"/>
    <n v="20"/>
  </r>
  <r>
    <s v="T04351"/>
    <d v="2025-06-28T00:00:00"/>
    <s v="C022"/>
    <s v="P013"/>
    <s v="S002"/>
    <n v="2"/>
    <n v="0"/>
    <s v="Credit Card"/>
    <n v="1134.8"/>
    <n v="675.1"/>
    <s v="Fashion"/>
    <s v="Watches"/>
    <n v="2269.6"/>
    <n v="1350.2"/>
    <n v="919.39999999999986"/>
    <n v="0.40509340853013742"/>
    <n v="0"/>
    <n v="2269.6"/>
    <n v="919.39999999999986"/>
    <x v="0"/>
    <d v="1955-11-16T00:00:00"/>
    <s v="East James"/>
    <d v="2020-10-02T00:00:00"/>
    <n v="70"/>
  </r>
  <r>
    <s v="T04352"/>
    <d v="2024-05-05T00:00:00"/>
    <s v="C136"/>
    <s v="P003"/>
    <s v="S005"/>
    <n v="3"/>
    <n v="0.15"/>
    <s v="Cash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x v="0"/>
    <d v="2007-06-27T00:00:00"/>
    <s v="Watsonview"/>
    <d v="2023-04-22T00:00:00"/>
    <n v="18"/>
  </r>
  <r>
    <s v="T04353"/>
    <d v="2023-11-19T00:00:00"/>
    <s v="C199"/>
    <s v="P034"/>
    <s v="S001"/>
    <n v="5"/>
    <n v="0.05"/>
    <s v="Mobile Money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1"/>
    <d v="1970-05-18T00:00:00"/>
    <s v="South Scottton"/>
    <d v="2021-07-28T00:00:00"/>
    <n v="56"/>
  </r>
  <r>
    <s v="T04354"/>
    <d v="2024-10-22T00:00:00"/>
    <s v="C138"/>
    <s v="P020"/>
    <s v="S001"/>
    <n v="3"/>
    <n v="0.1"/>
    <s v="Cash"/>
    <n v="323.92"/>
    <n v="242.98"/>
    <s v="Fashion"/>
    <s v="Accessories"/>
    <n v="971.76"/>
    <n v="728.93999999999994"/>
    <n v="242.82000000000005"/>
    <n v="0.24987651271918998"/>
    <n v="97.176000000000002"/>
    <n v="874.58399999999995"/>
    <n v="145.64400000000001"/>
    <x v="1"/>
    <d v="1961-09-28T00:00:00"/>
    <s v="Melissaberg"/>
    <d v="2021-05-10T00:00:00"/>
    <n v="64"/>
  </r>
  <r>
    <s v="T04355"/>
    <d v="2023-12-21T00:00:00"/>
    <s v="C006"/>
    <s v="P018"/>
    <s v="S005"/>
    <n v="5"/>
    <n v="0.05"/>
    <s v="Cash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x v="0"/>
    <d v="1986-10-03T00:00:00"/>
    <s v="Costaberg"/>
    <d v="2022-07-09T00:00:00"/>
    <n v="39"/>
  </r>
  <r>
    <s v="T04356"/>
    <d v="2024-11-20T00:00:00"/>
    <s v="C114"/>
    <s v="P021"/>
    <s v="S004"/>
    <n v="5"/>
    <n v="0"/>
    <s v="Bank Transfer"/>
    <n v="1227.24"/>
    <n v="977.09"/>
    <s v="Groceries"/>
    <s v="Dairy"/>
    <n v="6136.2"/>
    <n v="4885.45"/>
    <n v="1250.75"/>
    <n v="0.20383136142889738"/>
    <n v="0"/>
    <n v="6136.2"/>
    <n v="1250.75"/>
    <x v="1"/>
    <d v="1980-07-04T00:00:00"/>
    <s v="Adkinsport"/>
    <d v="2025-08-23T00:00:00"/>
    <n v="45"/>
  </r>
  <r>
    <s v="T04357"/>
    <d v="2024-07-12T00:00:00"/>
    <s v="C081"/>
    <s v="P034"/>
    <s v="S002"/>
    <n v="5"/>
    <n v="0.15"/>
    <s v="Mobile Money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1"/>
    <d v="1988-07-20T00:00:00"/>
    <s v="South Christinabury"/>
    <d v="2022-09-22T00:00:00"/>
    <n v="37"/>
  </r>
  <r>
    <s v="T04358"/>
    <d v="2025-07-06T00:00:00"/>
    <s v="C150"/>
    <s v="P017"/>
    <s v="S002"/>
    <n v="2"/>
    <n v="0.1"/>
    <s v="Cash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0"/>
    <d v="1971-06-17T00:00:00"/>
    <s v="Juliefurt"/>
    <d v="2022-10-07T00:00:00"/>
    <n v="55"/>
  </r>
  <r>
    <s v="T04359"/>
    <d v="2024-12-04T00:00:00"/>
    <s v="C161"/>
    <s v="P034"/>
    <s v="S003"/>
    <n v="5"/>
    <n v="0"/>
    <s v="Mobile Money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0"/>
    <d v="1963-01-19T00:00:00"/>
    <s v="Shannontown"/>
    <d v="2023-01-31T00:00:00"/>
    <n v="63"/>
  </r>
  <r>
    <s v="T04360"/>
    <d v="2023-11-20T00:00:00"/>
    <s v="C192"/>
    <s v="P027"/>
    <s v="S001"/>
    <n v="3"/>
    <n v="0.05"/>
    <s v="Credit Card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x v="0"/>
    <d v="2006-07-28T00:00:00"/>
    <s v="Franklinview"/>
    <d v="2023-09-26T00:00:00"/>
    <n v="19"/>
  </r>
  <r>
    <s v="T04361"/>
    <d v="2025-05-13T00:00:00"/>
    <s v="C173"/>
    <s v="P049"/>
    <s v="S004"/>
    <n v="1"/>
    <n v="0"/>
    <s v="Cash"/>
    <n v="388.26"/>
    <n v="199.3"/>
    <s v="Fashion"/>
    <s v="Watches"/>
    <n v="388.26"/>
    <n v="199.3"/>
    <n v="188.95999999999998"/>
    <n v="0.48668418070365216"/>
    <n v="0"/>
    <n v="388.26"/>
    <n v="188.95999999999998"/>
    <x v="1"/>
    <d v="1958-08-28T00:00:00"/>
    <s v="South Marcusberg"/>
    <d v="2025-08-22T00:00:00"/>
    <n v="67"/>
  </r>
  <r>
    <s v="T04362"/>
    <d v="2024-04-22T00:00:00"/>
    <s v="C148"/>
    <s v="P026"/>
    <s v="S002"/>
    <n v="5"/>
    <n v="0"/>
    <s v="Cash"/>
    <n v="1015.76"/>
    <n v="584.4"/>
    <s v="Groceries"/>
    <s v="Dairy"/>
    <n v="5078.8"/>
    <n v="2922"/>
    <n v="2156.8000000000002"/>
    <n v="0.42466724423092073"/>
    <n v="0"/>
    <n v="5078.8"/>
    <n v="2156.8000000000002"/>
    <x v="1"/>
    <d v="2005-07-08T00:00:00"/>
    <s v="Charlesmouth"/>
    <d v="2024-11-05T00:00:00"/>
    <n v="20"/>
  </r>
  <r>
    <s v="T04363"/>
    <d v="2024-11-13T00:00:00"/>
    <s v="C064"/>
    <s v="P015"/>
    <s v="S005"/>
    <n v="2"/>
    <n v="0.15"/>
    <s v="Bank Transfer"/>
    <n v="270.45"/>
    <n v="187.6"/>
    <s v="Fashion"/>
    <s v="Bags"/>
    <n v="540.9"/>
    <n v="375.2"/>
    <n v="165.7"/>
    <n v="0.30634128304677388"/>
    <n v="81.134999999999991"/>
    <n v="459.76499999999999"/>
    <n v="84.564999999999998"/>
    <x v="1"/>
    <d v="1973-09-01T00:00:00"/>
    <s v="Brittanyburgh"/>
    <d v="2024-09-26T00:00:00"/>
    <n v="52"/>
  </r>
  <r>
    <s v="T04364"/>
    <d v="2024-08-26T00:00:00"/>
    <s v="C035"/>
    <s v="P040"/>
    <s v="S003"/>
    <n v="3"/>
    <n v="0"/>
    <s v="Credit Card"/>
    <n v="1745.61"/>
    <n v="1322.44"/>
    <s v="Electronics"/>
    <s v="Headphones"/>
    <n v="5236.83"/>
    <n v="3967.32"/>
    <n v="1269.5099999999998"/>
    <n v="0.24241955534168566"/>
    <n v="0"/>
    <n v="5236.83"/>
    <n v="1269.5099999999998"/>
    <x v="1"/>
    <d v="1991-04-19T00:00:00"/>
    <s v="North George"/>
    <d v="2023-03-22T00:00:00"/>
    <n v="35"/>
  </r>
  <r>
    <s v="T04365"/>
    <d v="2024-12-09T00:00:00"/>
    <s v="C186"/>
    <s v="P035"/>
    <s v="S004"/>
    <n v="1"/>
    <n v="0"/>
    <s v="Bank Transfer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x v="1"/>
    <d v="1960-05-05T00:00:00"/>
    <s v="West Wandaland"/>
    <d v="2024-02-07T00:00:00"/>
    <n v="66"/>
  </r>
  <r>
    <s v="T04366"/>
    <d v="2024-11-09T00:00:00"/>
    <s v="C137"/>
    <s v="P008"/>
    <s v="S001"/>
    <n v="5"/>
    <n v="0"/>
    <s v="Cash"/>
    <n v="109.78"/>
    <n v="70.59"/>
    <s v="Fashion"/>
    <s v="Footwear"/>
    <n v="548.9"/>
    <n v="352.95000000000005"/>
    <n v="195.94999999999993"/>
    <n v="0.35698670067407534"/>
    <n v="0"/>
    <n v="548.9"/>
    <n v="195.94999999999993"/>
    <x v="0"/>
    <d v="1984-08-05T00:00:00"/>
    <s v="Amandachester"/>
    <d v="2024-05-09T00:00:00"/>
    <n v="41"/>
  </r>
  <r>
    <s v="T04367"/>
    <d v="2024-12-17T00:00:00"/>
    <s v="C073"/>
    <s v="P045"/>
    <s v="S003"/>
    <n v="1"/>
    <n v="0.05"/>
    <s v="Bank Transfer"/>
    <n v="1879.08"/>
    <n v="1004.56"/>
    <s v="Groceries"/>
    <s v="Dairy"/>
    <n v="1879.08"/>
    <n v="1004.56"/>
    <n v="874.52"/>
    <n v="0.46539796070417438"/>
    <n v="93.954000000000008"/>
    <n v="1785.126"/>
    <n v="780.56600000000003"/>
    <x v="1"/>
    <d v="1964-12-04T00:00:00"/>
    <s v="Port Angelabury"/>
    <d v="2022-02-09T00:00:00"/>
    <n v="61"/>
  </r>
  <r>
    <s v="T04368"/>
    <d v="2025-09-02T00:00:00"/>
    <s v="C055"/>
    <s v="P027"/>
    <s v="S004"/>
    <n v="2"/>
    <n v="0.15"/>
    <s v="Cash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x v="0"/>
    <d v="1976-07-09T00:00:00"/>
    <s v="Andersonville"/>
    <d v="2021-02-05T00:00:00"/>
    <n v="49"/>
  </r>
  <r>
    <s v="T04369"/>
    <d v="2024-05-17T00:00:00"/>
    <s v="C088"/>
    <s v="P047"/>
    <s v="S005"/>
    <n v="4"/>
    <n v="0.05"/>
    <s v="Mobile Money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1"/>
    <d v="1997-10-11T00:00:00"/>
    <s v="North Christian"/>
    <d v="2022-09-12T00:00:00"/>
    <n v="28"/>
  </r>
  <r>
    <s v="T04370"/>
    <d v="2025-03-14T00:00:00"/>
    <s v="C194"/>
    <s v="P019"/>
    <s v="S004"/>
    <n v="2"/>
    <n v="0.15"/>
    <s v="Cash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0"/>
    <d v="2000-09-02T00:00:00"/>
    <s v="Craigshire"/>
    <d v="2022-08-05T00:00:00"/>
    <n v="25"/>
  </r>
  <r>
    <s v="T04371"/>
    <d v="2024-09-13T00:00:00"/>
    <s v="C056"/>
    <s v="P050"/>
    <s v="S003"/>
    <n v="5"/>
    <n v="0.15"/>
    <s v="Credit Card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1"/>
    <d v="2004-09-23T00:00:00"/>
    <s v="North Tracey"/>
    <d v="2021-06-19T00:00:00"/>
    <n v="21"/>
  </r>
  <r>
    <s v="T04372"/>
    <d v="2024-06-05T00:00:00"/>
    <s v="C054"/>
    <s v="P008"/>
    <s v="S003"/>
    <n v="2"/>
    <n v="0"/>
    <s v="Cash"/>
    <n v="109.78"/>
    <n v="70.59"/>
    <s v="Fashion"/>
    <s v="Footwear"/>
    <n v="219.56"/>
    <n v="141.18"/>
    <n v="78.38"/>
    <n v="0.3569867006740754"/>
    <n v="0"/>
    <n v="219.56"/>
    <n v="78.38"/>
    <x v="1"/>
    <d v="2002-11-10T00:00:00"/>
    <s v="New Kathleentown"/>
    <d v="2021-03-19T00:00:00"/>
    <n v="23"/>
  </r>
  <r>
    <s v="T04373"/>
    <d v="2023-12-03T00:00:00"/>
    <s v="C161"/>
    <s v="P013"/>
    <s v="S003"/>
    <n v="5"/>
    <n v="0.1"/>
    <s v="Mobile Money"/>
    <n v="1134.8"/>
    <n v="675.1"/>
    <s v="Fashion"/>
    <s v="Watches"/>
    <n v="5674"/>
    <n v="3375.5"/>
    <n v="2298.5"/>
    <n v="0.40509340853013748"/>
    <n v="567.4"/>
    <n v="5106.6000000000004"/>
    <n v="1731.1000000000004"/>
    <x v="0"/>
    <d v="1963-01-19T00:00:00"/>
    <s v="Shannontown"/>
    <d v="2023-01-31T00:00:00"/>
    <n v="63"/>
  </r>
  <r>
    <s v="T04374"/>
    <d v="2024-08-13T00:00:00"/>
    <s v="C024"/>
    <s v="P037"/>
    <s v="S003"/>
    <n v="3"/>
    <n v="0.15"/>
    <s v="Credit Card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x v="1"/>
    <d v="1961-11-25T00:00:00"/>
    <s v="North April"/>
    <d v="2023-04-20T00:00:00"/>
    <n v="64"/>
  </r>
  <r>
    <s v="T04375"/>
    <d v="2025-08-10T00:00:00"/>
    <s v="C023"/>
    <s v="P034"/>
    <s v="S003"/>
    <n v="4"/>
    <n v="0.15"/>
    <s v="Credit Card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x v="1"/>
    <d v="1972-05-09T00:00:00"/>
    <s v="New Christophermouth"/>
    <d v="2020-10-19T00:00:00"/>
    <n v="54"/>
  </r>
  <r>
    <s v="T04376"/>
    <d v="2025-06-19T00:00:00"/>
    <s v="C150"/>
    <s v="P023"/>
    <s v="S004"/>
    <n v="5"/>
    <n v="0.05"/>
    <s v="Bank Transfer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x v="0"/>
    <d v="1971-06-17T00:00:00"/>
    <s v="Juliefurt"/>
    <d v="2022-10-07T00:00:00"/>
    <n v="55"/>
  </r>
  <r>
    <s v="T04377"/>
    <d v="2024-12-25T00:00:00"/>
    <s v="C089"/>
    <s v="P042"/>
    <s v="S001"/>
    <n v="1"/>
    <n v="0.15"/>
    <s v="Bank Transfer"/>
    <n v="453.62"/>
    <n v="316.63"/>
    <s v="Fashion"/>
    <s v="Clothing"/>
    <n v="453.62"/>
    <n v="316.63"/>
    <n v="136.99"/>
    <n v="0.30199285745778409"/>
    <n v="68.042999999999992"/>
    <n v="385.577"/>
    <n v="68.947000000000003"/>
    <x v="1"/>
    <d v="1969-07-12T00:00:00"/>
    <s v="Geoffreystad"/>
    <d v="2022-11-25T00:00:00"/>
    <n v="56"/>
  </r>
  <r>
    <s v="T04378"/>
    <d v="2024-08-17T00:00:00"/>
    <s v="C064"/>
    <s v="P048"/>
    <s v="S004"/>
    <n v="5"/>
    <n v="0"/>
    <s v="Credit Card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1"/>
    <d v="1973-09-01T00:00:00"/>
    <s v="Brittanyburgh"/>
    <d v="2024-09-26T00:00:00"/>
    <n v="52"/>
  </r>
  <r>
    <s v="T04379"/>
    <d v="2025-01-05T00:00:00"/>
    <s v="C131"/>
    <s v="P030"/>
    <s v="S002"/>
    <n v="4"/>
    <n v="0.15"/>
    <s v="Credit Card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x v="0"/>
    <d v="1996-10-18T00:00:00"/>
    <s v="Williamsport"/>
    <d v="2022-12-20T00:00:00"/>
    <n v="29"/>
  </r>
  <r>
    <s v="T04380"/>
    <d v="2024-09-11T00:00:00"/>
    <s v="C117"/>
    <s v="P017"/>
    <s v="S001"/>
    <n v="2"/>
    <n v="0.15"/>
    <s v="Mobile Money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x v="1"/>
    <d v="1987-09-07T00:00:00"/>
    <s v="Lauraborough"/>
    <d v="2022-12-18T00:00:00"/>
    <n v="38"/>
  </r>
  <r>
    <s v="T04381"/>
    <d v="2024-06-15T00:00:00"/>
    <s v="C105"/>
    <s v="P012"/>
    <s v="S001"/>
    <n v="3"/>
    <n v="0.05"/>
    <s v="Bank Transfer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x v="0"/>
    <d v="1969-12-29T00:00:00"/>
    <s v="Morrisborough"/>
    <d v="2023-07-06T00:00:00"/>
    <n v="56"/>
  </r>
  <r>
    <s v="T04382"/>
    <d v="2023-10-01T00:00:00"/>
    <s v="C046"/>
    <s v="P039"/>
    <s v="S005"/>
    <n v="1"/>
    <n v="0.15"/>
    <s v="Bank Transfer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x v="0"/>
    <d v="1964-01-21T00:00:00"/>
    <s v="New Jontown"/>
    <d v="2022-06-25T00:00:00"/>
    <n v="62"/>
  </r>
  <r>
    <s v="T04383"/>
    <d v="2023-10-21T00:00:00"/>
    <s v="C066"/>
    <s v="P033"/>
    <s v="S001"/>
    <n v="4"/>
    <n v="0"/>
    <s v="Cash"/>
    <n v="1798.97"/>
    <n v="1329.15"/>
    <s v="Fashion"/>
    <s v="Accessories"/>
    <n v="7195.88"/>
    <n v="5316.6"/>
    <n v="1879.2799999999997"/>
    <n v="0.26116055298309582"/>
    <n v="0"/>
    <n v="7195.88"/>
    <n v="1879.2799999999997"/>
    <x v="1"/>
    <d v="1985-09-14T00:00:00"/>
    <s v="New Randychester"/>
    <d v="2020-12-21T00:00:00"/>
    <n v="40"/>
  </r>
  <r>
    <s v="T04384"/>
    <d v="2025-02-23T00:00:00"/>
    <s v="C027"/>
    <s v="P013"/>
    <s v="S005"/>
    <n v="4"/>
    <n v="0.1"/>
    <s v="Credit Card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0"/>
    <d v="1959-02-05T00:00:00"/>
    <s v="Robertmouth"/>
    <d v="2023-08-30T00:00:00"/>
    <n v="67"/>
  </r>
  <r>
    <s v="T04385"/>
    <d v="2024-04-30T00:00:00"/>
    <s v="C086"/>
    <s v="P040"/>
    <s v="S005"/>
    <n v="3"/>
    <n v="0.15"/>
    <s v="Bank Transfer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x v="1"/>
    <d v="1975-09-26T00:00:00"/>
    <s v="Port Stephanie"/>
    <d v="2023-07-26T00:00:00"/>
    <n v="50"/>
  </r>
  <r>
    <s v="T04386"/>
    <d v="2024-09-06T00:00:00"/>
    <s v="C011"/>
    <s v="P043"/>
    <s v="S003"/>
    <n v="1"/>
    <n v="0"/>
    <s v="Credit Card"/>
    <n v="564.41999999999996"/>
    <n v="293.95999999999998"/>
    <s v="Fashion"/>
    <s v="Accessories"/>
    <n v="564.41999999999996"/>
    <n v="293.95999999999998"/>
    <n v="270.45999999999998"/>
    <n v="0.47918216930654478"/>
    <n v="0"/>
    <n v="564.41999999999996"/>
    <n v="270.45999999999998"/>
    <x v="0"/>
    <d v="1997-03-03T00:00:00"/>
    <s v="Leburgh"/>
    <d v="2023-05-12T00:00:00"/>
    <n v="29"/>
  </r>
  <r>
    <s v="T04387"/>
    <d v="2024-07-13T00:00:00"/>
    <s v="C172"/>
    <s v="P002"/>
    <s v="S005"/>
    <n v="5"/>
    <n v="0"/>
    <s v="Credit Card"/>
    <n v="818.76"/>
    <n v="527.62"/>
    <s v="Electronics"/>
    <s v="Television"/>
    <n v="4093.8"/>
    <n v="2638.1"/>
    <n v="1455.7000000000003"/>
    <n v="0.35558649665347603"/>
    <n v="0"/>
    <n v="4093.8"/>
    <n v="1455.7000000000003"/>
    <x v="1"/>
    <d v="1977-03-14T00:00:00"/>
    <s v="New Fred"/>
    <d v="2025-06-21T00:00:00"/>
    <n v="49"/>
  </r>
  <r>
    <s v="T04388"/>
    <d v="2025-02-17T00:00:00"/>
    <s v="C126"/>
    <s v="P028"/>
    <s v="S002"/>
    <n v="1"/>
    <n v="0.1"/>
    <s v="Credit Card"/>
    <n v="673.78"/>
    <n v="363.33"/>
    <s v="Electronics"/>
    <s v="Smartphone"/>
    <n v="673.78"/>
    <n v="363.33"/>
    <n v="310.45"/>
    <n v="0.46075870462168661"/>
    <n v="67.378"/>
    <n v="606.40199999999993"/>
    <n v="243.07199999999995"/>
    <x v="0"/>
    <d v="1980-04-04T00:00:00"/>
    <s v="West Paulfurt"/>
    <d v="2024-12-28T00:00:00"/>
    <n v="46"/>
  </r>
  <r>
    <s v="T04389"/>
    <d v="2023-12-11T00:00:00"/>
    <s v="C125"/>
    <s v="P012"/>
    <s v="S004"/>
    <n v="2"/>
    <n v="0.15"/>
    <s v="Credit Card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0"/>
    <d v="1990-04-03T00:00:00"/>
    <s v="Lake Christopher"/>
    <d v="2021-03-14T00:00:00"/>
    <n v="36"/>
  </r>
  <r>
    <s v="T04390"/>
    <d v="2024-10-18T00:00:00"/>
    <s v="C131"/>
    <s v="P006"/>
    <s v="S001"/>
    <n v="3"/>
    <n v="0.1"/>
    <s v="Bank Transfer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0"/>
    <d v="1996-10-18T00:00:00"/>
    <s v="Williamsport"/>
    <d v="2022-12-20T00:00:00"/>
    <n v="29"/>
  </r>
  <r>
    <s v="T04391"/>
    <d v="2024-04-05T00:00:00"/>
    <s v="C117"/>
    <s v="P015"/>
    <s v="S001"/>
    <n v="5"/>
    <n v="0.05"/>
    <s v="Bank Transfer"/>
    <n v="270.45"/>
    <n v="187.6"/>
    <s v="Fashion"/>
    <s v="Bags"/>
    <n v="1352.25"/>
    <n v="938"/>
    <n v="414.25"/>
    <n v="0.30634128304677388"/>
    <n v="67.612499999999997"/>
    <n v="1284.6375"/>
    <n v="346.63750000000005"/>
    <x v="1"/>
    <d v="1987-09-07T00:00:00"/>
    <s v="Lauraborough"/>
    <d v="2022-12-18T00:00:00"/>
    <n v="38"/>
  </r>
  <r>
    <s v="T04392"/>
    <d v="2025-06-25T00:00:00"/>
    <s v="C055"/>
    <s v="P034"/>
    <s v="S001"/>
    <n v="5"/>
    <n v="0.15"/>
    <s v="Cash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1976-07-09T00:00:00"/>
    <s v="Andersonville"/>
    <d v="2021-02-05T00:00:00"/>
    <n v="49"/>
  </r>
  <r>
    <s v="T04393"/>
    <d v="2023-10-28T00:00:00"/>
    <s v="C108"/>
    <s v="P009"/>
    <s v="S004"/>
    <n v="4"/>
    <n v="0.1"/>
    <s v="Cash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1960-11-21T00:00:00"/>
    <s v="Georgetown"/>
    <d v="2022-06-08T00:00:00"/>
    <n v="65"/>
  </r>
  <r>
    <s v="T04394"/>
    <d v="2024-06-11T00:00:00"/>
    <s v="C146"/>
    <s v="P035"/>
    <s v="S002"/>
    <n v="2"/>
    <n v="0.1"/>
    <s v="Mobile Money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1"/>
    <d v="1997-03-26T00:00:00"/>
    <s v="North Jamesport"/>
    <d v="2022-08-31T00:00:00"/>
    <n v="29"/>
  </r>
  <r>
    <s v="T04395"/>
    <d v="2024-09-28T00:00:00"/>
    <s v="C196"/>
    <s v="P030"/>
    <s v="S003"/>
    <n v="3"/>
    <n v="0.1"/>
    <s v="Cash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x v="1"/>
    <d v="1964-04-24T00:00:00"/>
    <s v="Woodbury"/>
    <d v="2025-02-19T00:00:00"/>
    <n v="62"/>
  </r>
  <r>
    <s v="T04396"/>
    <d v="2025-08-08T00:00:00"/>
    <s v="C181"/>
    <s v="P034"/>
    <s v="S002"/>
    <n v="3"/>
    <n v="0.15"/>
    <s v="Credit Card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x v="1"/>
    <d v="1972-11-28T00:00:00"/>
    <s v="Port Bryce"/>
    <d v="2024-12-12T00:00:00"/>
    <n v="53"/>
  </r>
  <r>
    <s v="T04397"/>
    <d v="2025-02-28T00:00:00"/>
    <s v="C126"/>
    <s v="P022"/>
    <s v="S001"/>
    <n v="4"/>
    <n v="0.1"/>
    <s v="Credit Card"/>
    <n v="25.57"/>
    <n v="19.05"/>
    <s v="Groceries"/>
    <s v="Vegetables"/>
    <n v="102.28"/>
    <n v="76.2"/>
    <n v="26.08"/>
    <n v="0.25498631208447398"/>
    <n v="10.228000000000002"/>
    <n v="92.051999999999992"/>
    <n v="15.85199999999999"/>
    <x v="0"/>
    <d v="1980-04-04T00:00:00"/>
    <s v="West Paulfurt"/>
    <d v="2024-12-28T00:00:00"/>
    <n v="46"/>
  </r>
  <r>
    <s v="T04398"/>
    <d v="2025-08-29T00:00:00"/>
    <s v="C006"/>
    <s v="P011"/>
    <s v="S004"/>
    <n v="5"/>
    <n v="0"/>
    <s v="Cash"/>
    <n v="248.57"/>
    <n v="190.67"/>
    <s v="Electronics"/>
    <s v="Headphones"/>
    <n v="1242.8499999999999"/>
    <n v="953.34999999999991"/>
    <n v="289.5"/>
    <n v="0.2329323731745585"/>
    <n v="0"/>
    <n v="1242.8499999999999"/>
    <n v="289.5"/>
    <x v="0"/>
    <d v="1986-10-03T00:00:00"/>
    <s v="Costaberg"/>
    <d v="2022-07-09T00:00:00"/>
    <n v="39"/>
  </r>
  <r>
    <s v="T04399"/>
    <d v="2025-02-07T00:00:00"/>
    <s v="C194"/>
    <s v="P013"/>
    <s v="S004"/>
    <n v="3"/>
    <n v="0"/>
    <s v="Credit Card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x v="0"/>
    <d v="2000-09-02T00:00:00"/>
    <s v="Craigshire"/>
    <d v="2022-08-05T00:00:00"/>
    <n v="25"/>
  </r>
  <r>
    <s v="T04400"/>
    <d v="2025-06-15T00:00:00"/>
    <s v="C079"/>
    <s v="P047"/>
    <s v="S002"/>
    <n v="5"/>
    <n v="0"/>
    <s v="Mobile Money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x v="1"/>
    <d v="1979-06-15T00:00:00"/>
    <s v="North Bradleyfurt"/>
    <d v="2024-07-06T00:00:00"/>
    <n v="47"/>
  </r>
  <r>
    <s v="T04401"/>
    <d v="2025-02-25T00:00:00"/>
    <s v="C053"/>
    <s v="P045"/>
    <s v="S005"/>
    <n v="4"/>
    <n v="0.15"/>
    <s v="Bank Transfer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x v="1"/>
    <d v="1998-04-20T00:00:00"/>
    <s v="Lake Michaelshire"/>
    <d v="2024-04-07T00:00:00"/>
    <n v="28"/>
  </r>
  <r>
    <s v="T04402"/>
    <d v="2024-11-09T00:00:00"/>
    <s v="C132"/>
    <s v="P016"/>
    <s v="S002"/>
    <n v="2"/>
    <n v="0.05"/>
    <s v="Mobile Money"/>
    <n v="1858.75"/>
    <n v="1451.16"/>
    <s v="Fashion"/>
    <s v="Accessories"/>
    <n v="3717.5"/>
    <n v="2902.32"/>
    <n v="815.17999999999984"/>
    <n v="0.21928177538668456"/>
    <n v="185.875"/>
    <n v="3531.625"/>
    <n v="629.30499999999984"/>
    <x v="0"/>
    <d v="1958-12-24T00:00:00"/>
    <s v="Cisnerosville"/>
    <d v="2023-04-19T00:00:00"/>
    <n v="67"/>
  </r>
  <r>
    <s v="T04403"/>
    <d v="2025-04-26T00:00:00"/>
    <s v="C073"/>
    <s v="P027"/>
    <s v="S004"/>
    <n v="4"/>
    <n v="0"/>
    <s v="Bank Transfer"/>
    <n v="1272.23"/>
    <n v="952.65"/>
    <s v="Electronics"/>
    <s v="Smartphone"/>
    <n v="5088.92"/>
    <n v="3810.6"/>
    <n v="1278.3200000000002"/>
    <n v="0.2511967175746524"/>
    <n v="0"/>
    <n v="5088.92"/>
    <n v="1278.3200000000002"/>
    <x v="1"/>
    <d v="1964-12-04T00:00:00"/>
    <s v="Port Angelabury"/>
    <d v="2022-02-09T00:00:00"/>
    <n v="61"/>
  </r>
  <r>
    <s v="T04404"/>
    <d v="2024-02-20T00:00:00"/>
    <s v="C025"/>
    <s v="P033"/>
    <s v="S002"/>
    <n v="1"/>
    <n v="0"/>
    <s v="Cash"/>
    <n v="1798.97"/>
    <n v="1329.15"/>
    <s v="Fashion"/>
    <s v="Accessories"/>
    <n v="1798.97"/>
    <n v="1329.15"/>
    <n v="469.81999999999994"/>
    <n v="0.26116055298309582"/>
    <n v="0"/>
    <n v="1798.97"/>
    <n v="469.81999999999994"/>
    <x v="1"/>
    <d v="1971-03-12T00:00:00"/>
    <s v="Bradyshire"/>
    <d v="2022-01-14T00:00:00"/>
    <n v="55"/>
  </r>
  <r>
    <s v="T04405"/>
    <d v="2023-10-18T00:00:00"/>
    <s v="C090"/>
    <s v="P002"/>
    <s v="S002"/>
    <n v="5"/>
    <n v="0.15"/>
    <s v="Cash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0"/>
    <d v="1975-08-18T00:00:00"/>
    <s v="Fergusonview"/>
    <d v="2022-01-16T00:00:00"/>
    <n v="50"/>
  </r>
  <r>
    <s v="T04406"/>
    <d v="2024-10-06T00:00:00"/>
    <s v="C048"/>
    <s v="P008"/>
    <s v="S005"/>
    <n v="2"/>
    <n v="0.15"/>
    <s v="Credit Card"/>
    <n v="109.78"/>
    <n v="70.59"/>
    <s v="Fashion"/>
    <s v="Footwear"/>
    <n v="219.56"/>
    <n v="141.18"/>
    <n v="78.38"/>
    <n v="0.3569867006740754"/>
    <n v="32.933999999999997"/>
    <n v="186.626"/>
    <n v="45.445999999999998"/>
    <x v="0"/>
    <d v="2004-12-30T00:00:00"/>
    <s v="Newtonborough"/>
    <d v="2022-04-10T00:00:00"/>
    <n v="21"/>
  </r>
  <r>
    <s v="T04407"/>
    <d v="2024-10-24T00:00:00"/>
    <s v="C090"/>
    <s v="P009"/>
    <s v="S003"/>
    <n v="2"/>
    <n v="0"/>
    <s v="Bank Transfer"/>
    <n v="123.19"/>
    <n v="80.36"/>
    <s v="Groceries"/>
    <s v="Snacks"/>
    <n v="246.38"/>
    <n v="160.72"/>
    <n v="85.66"/>
    <n v="0.34767432421462779"/>
    <n v="0"/>
    <n v="246.38"/>
    <n v="85.66"/>
    <x v="0"/>
    <d v="1975-08-18T00:00:00"/>
    <s v="Fergusonview"/>
    <d v="2022-01-16T00:00:00"/>
    <n v="50"/>
  </r>
  <r>
    <s v="T04408"/>
    <d v="2025-06-22T00:00:00"/>
    <s v="C018"/>
    <s v="P017"/>
    <s v="S002"/>
    <n v="2"/>
    <n v="0"/>
    <s v="Cash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0"/>
    <d v="1994-08-19T00:00:00"/>
    <s v="East William"/>
    <d v="2024-11-12T00:00:00"/>
    <n v="31"/>
  </r>
  <r>
    <s v="T04409"/>
    <d v="2024-12-26T00:00:00"/>
    <s v="C186"/>
    <s v="P018"/>
    <s v="S003"/>
    <n v="4"/>
    <n v="0.15"/>
    <s v="Credit Card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x v="1"/>
    <d v="1960-05-05T00:00:00"/>
    <s v="West Wandaland"/>
    <d v="2024-02-07T00:00:00"/>
    <n v="66"/>
  </r>
  <r>
    <s v="T04410"/>
    <d v="2024-10-05T00:00:00"/>
    <s v="C002"/>
    <s v="P029"/>
    <s v="S003"/>
    <n v="3"/>
    <n v="0"/>
    <s v="Cash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x v="0"/>
    <d v="1959-08-18T00:00:00"/>
    <s v="New Gabrielleport"/>
    <d v="2020-11-03T00:00:00"/>
    <n v="66"/>
  </r>
  <r>
    <s v="T04411"/>
    <d v="2025-04-01T00:00:00"/>
    <s v="C015"/>
    <s v="P015"/>
    <s v="S004"/>
    <n v="5"/>
    <n v="0.1"/>
    <s v="Cash"/>
    <n v="270.45"/>
    <n v="187.6"/>
    <s v="Fashion"/>
    <s v="Bags"/>
    <n v="1352.25"/>
    <n v="938"/>
    <n v="414.25"/>
    <n v="0.30634128304677388"/>
    <n v="135.22499999999999"/>
    <n v="1217.0250000000001"/>
    <n v="279.02500000000009"/>
    <x v="0"/>
    <d v="1993-12-12T00:00:00"/>
    <s v="Quinnville"/>
    <d v="2022-11-27T00:00:00"/>
    <n v="32"/>
  </r>
  <r>
    <s v="T04412"/>
    <d v="2025-09-05T00:00:00"/>
    <s v="C145"/>
    <s v="P027"/>
    <s v="S002"/>
    <n v="2"/>
    <n v="0.1"/>
    <s v="Bank Transfer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x v="1"/>
    <d v="1959-11-07T00:00:00"/>
    <s v="Carlsonborough"/>
    <d v="2021-08-19T00:00:00"/>
    <n v="66"/>
  </r>
  <r>
    <s v="T04413"/>
    <d v="2023-12-31T00:00:00"/>
    <s v="C200"/>
    <s v="P008"/>
    <s v="S002"/>
    <n v="5"/>
    <n v="0"/>
    <s v="Cash"/>
    <n v="109.78"/>
    <n v="70.59"/>
    <s v="Fashion"/>
    <s v="Footwear"/>
    <n v="548.9"/>
    <n v="352.95000000000005"/>
    <n v="195.94999999999993"/>
    <n v="0.35698670067407534"/>
    <n v="0"/>
    <n v="548.9"/>
    <n v="195.94999999999993"/>
    <x v="0"/>
    <d v="2001-12-24T00:00:00"/>
    <s v="Jenniferbury"/>
    <d v="2025-06-24T00:00:00"/>
    <n v="24"/>
  </r>
  <r>
    <s v="T04414"/>
    <d v="2025-02-13T00:00:00"/>
    <s v="C160"/>
    <s v="P004"/>
    <s v="S004"/>
    <n v="5"/>
    <n v="0.1"/>
    <s v="Cash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x v="0"/>
    <d v="1991-09-10T00:00:00"/>
    <s v="Port Jacob"/>
    <d v="2021-10-27T00:00:00"/>
    <n v="34"/>
  </r>
  <r>
    <s v="T04415"/>
    <d v="2024-09-03T00:00:00"/>
    <s v="C163"/>
    <s v="P020"/>
    <s v="S002"/>
    <n v="2"/>
    <n v="0.1"/>
    <s v="Mobile Money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x v="1"/>
    <d v="1985-10-08T00:00:00"/>
    <s v="Lake Lindsay"/>
    <d v="2025-08-20T00:00:00"/>
    <n v="40"/>
  </r>
  <r>
    <s v="T04416"/>
    <d v="2023-11-19T00:00:00"/>
    <s v="C008"/>
    <s v="P003"/>
    <s v="S005"/>
    <n v="5"/>
    <n v="0.15"/>
    <s v="Credit Card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0"/>
    <d v="1960-11-13T00:00:00"/>
    <s v="New Michaelland"/>
    <d v="2025-03-04T00:00:00"/>
    <n v="65"/>
  </r>
  <r>
    <s v="T04417"/>
    <d v="2024-08-21T00:00:00"/>
    <s v="C191"/>
    <s v="P001"/>
    <s v="S004"/>
    <n v="3"/>
    <n v="0.15"/>
    <s v="Credit Card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1"/>
    <d v="1958-07-14T00:00:00"/>
    <s v="Kristinemouth"/>
    <d v="2022-06-11T00:00:00"/>
    <n v="67"/>
  </r>
  <r>
    <s v="T04418"/>
    <d v="2024-05-28T00:00:00"/>
    <s v="C047"/>
    <s v="P028"/>
    <s v="S002"/>
    <n v="3"/>
    <n v="0"/>
    <s v="Mobile Money"/>
    <n v="673.78"/>
    <n v="363.33"/>
    <s v="Electronics"/>
    <s v="Smartphone"/>
    <n v="2021.34"/>
    <n v="1089.99"/>
    <n v="931.34999999999991"/>
    <n v="0.46075870462168655"/>
    <n v="0"/>
    <n v="2021.34"/>
    <n v="931.34999999999991"/>
    <x v="1"/>
    <d v="2006-07-03T00:00:00"/>
    <s v="Port Jessica"/>
    <d v="2025-02-25T00:00:00"/>
    <n v="19"/>
  </r>
  <r>
    <s v="T04419"/>
    <d v="2024-11-04T00:00:00"/>
    <s v="C077"/>
    <s v="P004"/>
    <s v="S002"/>
    <n v="2"/>
    <n v="0.1"/>
    <s v="Cash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x v="1"/>
    <d v="2002-12-24T00:00:00"/>
    <s v="North Meagan"/>
    <d v="2022-10-21T00:00:00"/>
    <n v="23"/>
  </r>
  <r>
    <s v="T04420"/>
    <d v="2025-04-26T00:00:00"/>
    <s v="C068"/>
    <s v="P035"/>
    <s v="S002"/>
    <n v="2"/>
    <n v="0.15"/>
    <s v="Cash"/>
    <n v="1562.43"/>
    <n v="1195.6300000000001"/>
    <s v="Electronics"/>
    <s v="Laptop"/>
    <n v="3124.86"/>
    <n v="2391.2600000000002"/>
    <n v="733.59999999999991"/>
    <n v="0.23476251736077772"/>
    <n v="468.72899999999998"/>
    <n v="2656.1310000000003"/>
    <n v="264.87100000000009"/>
    <x v="1"/>
    <d v="1981-06-09T00:00:00"/>
    <s v="New Julia"/>
    <d v="2024-06-13T00:00:00"/>
    <n v="45"/>
  </r>
  <r>
    <s v="T04421"/>
    <d v="2023-12-11T00:00:00"/>
    <s v="C028"/>
    <s v="P029"/>
    <s v="S005"/>
    <n v="5"/>
    <n v="0"/>
    <s v="Cash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1"/>
    <d v="1960-02-10T00:00:00"/>
    <s v="New David"/>
    <d v="2022-12-16T00:00:00"/>
    <n v="66"/>
  </r>
  <r>
    <s v="T04422"/>
    <d v="2025-02-02T00:00:00"/>
    <s v="C050"/>
    <s v="P021"/>
    <s v="S003"/>
    <n v="4"/>
    <n v="0.15"/>
    <s v="Cash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x v="0"/>
    <d v="1968-06-20T00:00:00"/>
    <s v="Erinland"/>
    <d v="2022-08-25T00:00:00"/>
    <n v="58"/>
  </r>
  <r>
    <s v="T04423"/>
    <d v="2025-06-28T00:00:00"/>
    <s v="C177"/>
    <s v="P039"/>
    <s v="S004"/>
    <n v="2"/>
    <n v="0"/>
    <s v="Mobile Money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x v="1"/>
    <d v="1985-01-05T00:00:00"/>
    <s v="South James"/>
    <d v="2022-01-23T00:00:00"/>
    <n v="41"/>
  </r>
  <r>
    <s v="T04424"/>
    <d v="2025-08-04T00:00:00"/>
    <s v="C004"/>
    <s v="P050"/>
    <s v="S002"/>
    <n v="5"/>
    <n v="0.15"/>
    <s v="Mobile Money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x v="0"/>
    <d v="1992-06-16T00:00:00"/>
    <s v="East Edgarborough"/>
    <d v="2024-09-09T00:00:00"/>
    <n v="34"/>
  </r>
  <r>
    <s v="T04425"/>
    <d v="2024-11-15T00:00:00"/>
    <s v="C178"/>
    <s v="P033"/>
    <s v="S002"/>
    <n v="1"/>
    <n v="0.05"/>
    <s v="Cash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x v="1"/>
    <d v="1960-12-05T00:00:00"/>
    <s v="East Paulburgh"/>
    <d v="2024-06-22T00:00:00"/>
    <n v="65"/>
  </r>
  <r>
    <s v="T04426"/>
    <d v="2025-08-11T00:00:00"/>
    <s v="C009"/>
    <s v="P006"/>
    <s v="S005"/>
    <n v="3"/>
    <n v="0.05"/>
    <s v="Mobile Money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1"/>
    <d v="2004-08-15T00:00:00"/>
    <s v="West Lisaville"/>
    <d v="2025-04-17T00:00:00"/>
    <n v="21"/>
  </r>
  <r>
    <s v="T04427"/>
    <d v="2024-11-15T00:00:00"/>
    <s v="C107"/>
    <s v="P028"/>
    <s v="S002"/>
    <n v="1"/>
    <n v="0.1"/>
    <s v="Credit Card"/>
    <n v="673.78"/>
    <n v="363.33"/>
    <s v="Electronics"/>
    <s v="Smartphone"/>
    <n v="673.78"/>
    <n v="363.33"/>
    <n v="310.45"/>
    <n v="0.46075870462168661"/>
    <n v="67.378"/>
    <n v="606.40199999999993"/>
    <n v="243.07199999999995"/>
    <x v="1"/>
    <d v="1995-10-08T00:00:00"/>
    <s v="Lake Dale"/>
    <d v="2023-07-17T00:00:00"/>
    <n v="30"/>
  </r>
  <r>
    <s v="T04428"/>
    <d v="2024-02-11T00:00:00"/>
    <s v="C105"/>
    <s v="P013"/>
    <s v="S005"/>
    <n v="5"/>
    <n v="0"/>
    <s v="Cash"/>
    <n v="1134.8"/>
    <n v="675.1"/>
    <s v="Fashion"/>
    <s v="Watches"/>
    <n v="5674"/>
    <n v="3375.5"/>
    <n v="2298.5"/>
    <n v="0.40509340853013748"/>
    <n v="0"/>
    <n v="5674"/>
    <n v="2298.5"/>
    <x v="0"/>
    <d v="1969-12-29T00:00:00"/>
    <s v="Morrisborough"/>
    <d v="2023-07-06T00:00:00"/>
    <n v="56"/>
  </r>
  <r>
    <s v="T04429"/>
    <d v="2024-11-21T00:00:00"/>
    <s v="C087"/>
    <s v="P050"/>
    <s v="S004"/>
    <n v="4"/>
    <n v="0.1"/>
    <s v="Cash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x v="1"/>
    <d v="1975-06-22T00:00:00"/>
    <s v="Berrymouth"/>
    <d v="2025-07-02T00:00:00"/>
    <n v="51"/>
  </r>
  <r>
    <s v="T04430"/>
    <d v="2025-08-26T00:00:00"/>
    <s v="C016"/>
    <s v="P009"/>
    <s v="S001"/>
    <n v="4"/>
    <n v="0.05"/>
    <s v="Credit Card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0"/>
    <d v="1976-04-27T00:00:00"/>
    <s v="Murrayborough"/>
    <d v="2022-02-21T00:00:00"/>
    <n v="50"/>
  </r>
  <r>
    <s v="T04431"/>
    <d v="2023-12-15T00:00:00"/>
    <s v="C086"/>
    <s v="P028"/>
    <s v="S005"/>
    <n v="1"/>
    <n v="0"/>
    <s v="Mobile Money"/>
    <n v="673.78"/>
    <n v="363.33"/>
    <s v="Electronics"/>
    <s v="Smartphone"/>
    <n v="673.78"/>
    <n v="363.33"/>
    <n v="310.45"/>
    <n v="0.46075870462168661"/>
    <n v="0"/>
    <n v="673.78"/>
    <n v="310.45"/>
    <x v="1"/>
    <d v="1975-09-26T00:00:00"/>
    <s v="Port Stephanie"/>
    <d v="2023-07-26T00:00:00"/>
    <n v="50"/>
  </r>
  <r>
    <s v="T04432"/>
    <d v="2024-06-26T00:00:00"/>
    <s v="C056"/>
    <s v="P042"/>
    <s v="S005"/>
    <n v="4"/>
    <n v="0"/>
    <s v="Credit Card"/>
    <n v="453.62"/>
    <n v="316.63"/>
    <s v="Fashion"/>
    <s v="Clothing"/>
    <n v="1814.48"/>
    <n v="1266.52"/>
    <n v="547.96"/>
    <n v="0.30199285745778409"/>
    <n v="0"/>
    <n v="1814.48"/>
    <n v="547.96"/>
    <x v="1"/>
    <d v="2004-09-23T00:00:00"/>
    <s v="North Tracey"/>
    <d v="2021-06-19T00:00:00"/>
    <n v="21"/>
  </r>
  <r>
    <s v="T04433"/>
    <d v="2024-08-08T00:00:00"/>
    <s v="C193"/>
    <s v="P040"/>
    <s v="S001"/>
    <n v="4"/>
    <n v="0.05"/>
    <s v="Credit Card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1"/>
    <d v="1969-11-06T00:00:00"/>
    <s v="North Kelly"/>
    <d v="2020-12-08T00:00:00"/>
    <n v="56"/>
  </r>
  <r>
    <s v="T04434"/>
    <d v="2024-08-26T00:00:00"/>
    <s v="C024"/>
    <s v="P031"/>
    <s v="S001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1"/>
    <d v="1961-11-25T00:00:00"/>
    <s v="North April"/>
    <d v="2023-04-20T00:00:00"/>
    <n v="64"/>
  </r>
  <r>
    <s v="T04435"/>
    <d v="2025-08-26T00:00:00"/>
    <s v="C191"/>
    <s v="P016"/>
    <s v="S005"/>
    <n v="4"/>
    <n v="0"/>
    <s v="Mobile Money"/>
    <n v="1858.75"/>
    <n v="1451.16"/>
    <s v="Fashion"/>
    <s v="Accessories"/>
    <n v="7435"/>
    <n v="5804.64"/>
    <n v="1630.3599999999997"/>
    <n v="0.21928177538668456"/>
    <n v="0"/>
    <n v="7435"/>
    <n v="1630.3599999999997"/>
    <x v="1"/>
    <d v="1958-07-14T00:00:00"/>
    <s v="Kristinemouth"/>
    <d v="2022-06-11T00:00:00"/>
    <n v="67"/>
  </r>
  <r>
    <s v="T04436"/>
    <d v="2023-12-15T00:00:00"/>
    <s v="C127"/>
    <s v="P003"/>
    <s v="S002"/>
    <n v="2"/>
    <n v="0"/>
    <s v="Cash"/>
    <n v="337.63"/>
    <n v="169.03"/>
    <s v="Fashion"/>
    <s v="Footwear"/>
    <n v="675.26"/>
    <n v="338.06"/>
    <n v="337.2"/>
    <n v="0.49936320824571273"/>
    <n v="0"/>
    <n v="675.26"/>
    <n v="337.2"/>
    <x v="1"/>
    <d v="1982-11-17T00:00:00"/>
    <s v="Kimland"/>
    <d v="2021-01-22T00:00:00"/>
    <n v="43"/>
  </r>
  <r>
    <s v="T04437"/>
    <d v="2024-06-20T00:00:00"/>
    <s v="C065"/>
    <s v="P004"/>
    <s v="S003"/>
    <n v="3"/>
    <n v="0.15"/>
    <s v="Cash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x v="1"/>
    <d v="1969-12-10T00:00:00"/>
    <s v="Williamhaven"/>
    <d v="2024-01-21T00:00:00"/>
    <n v="56"/>
  </r>
  <r>
    <s v="T04438"/>
    <d v="2024-06-29T00:00:00"/>
    <s v="C127"/>
    <s v="P017"/>
    <s v="S001"/>
    <n v="5"/>
    <n v="0.05"/>
    <s v="Cash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x v="1"/>
    <d v="1982-11-17T00:00:00"/>
    <s v="Kimland"/>
    <d v="2021-01-22T00:00:00"/>
    <n v="43"/>
  </r>
  <r>
    <s v="T04439"/>
    <d v="2025-05-13T00:00:00"/>
    <s v="C122"/>
    <s v="P027"/>
    <s v="S001"/>
    <n v="4"/>
    <n v="0.1"/>
    <s v="Bank Transfer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x v="0"/>
    <d v="1961-10-02T00:00:00"/>
    <s v="Simonstad"/>
    <d v="2024-06-24T00:00:00"/>
    <n v="64"/>
  </r>
  <r>
    <s v="T04440"/>
    <d v="2025-06-17T00:00:00"/>
    <s v="C063"/>
    <s v="P045"/>
    <s v="S004"/>
    <n v="1"/>
    <n v="0.05"/>
    <s v="Credit Card"/>
    <n v="1879.08"/>
    <n v="1004.56"/>
    <s v="Groceries"/>
    <s v="Dairy"/>
    <n v="1879.08"/>
    <n v="1004.56"/>
    <n v="874.52"/>
    <n v="0.46539796070417438"/>
    <n v="93.954000000000008"/>
    <n v="1785.126"/>
    <n v="780.56600000000003"/>
    <x v="0"/>
    <d v="1973-01-07T00:00:00"/>
    <s v="West Amandashire"/>
    <d v="2023-05-29T00:00:00"/>
    <n v="53"/>
  </r>
  <r>
    <s v="T04441"/>
    <d v="2023-12-18T00:00:00"/>
    <s v="C195"/>
    <s v="P010"/>
    <s v="S003"/>
    <n v="3"/>
    <n v="0.05"/>
    <s v="Credit Card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1"/>
    <d v="1976-08-23T00:00:00"/>
    <s v="East Raymond"/>
    <d v="2025-06-19T00:00:00"/>
    <n v="49"/>
  </r>
  <r>
    <s v="T04442"/>
    <d v="2024-08-17T00:00:00"/>
    <s v="C093"/>
    <s v="P041"/>
    <s v="S002"/>
    <n v="1"/>
    <n v="0.15"/>
    <s v="Cash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x v="0"/>
    <d v="1978-04-14T00:00:00"/>
    <s v="Baldwinstad"/>
    <d v="2022-02-25T00:00:00"/>
    <n v="48"/>
  </r>
  <r>
    <s v="T04443"/>
    <d v="2023-12-23T00:00:00"/>
    <s v="C037"/>
    <s v="P039"/>
    <s v="S003"/>
    <n v="2"/>
    <n v="0.05"/>
    <s v="Bank Transfer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x v="1"/>
    <d v="1982-08-30T00:00:00"/>
    <s v="West Melissahaven"/>
    <d v="2024-01-31T00:00:00"/>
    <n v="43"/>
  </r>
  <r>
    <s v="T04444"/>
    <d v="2023-11-19T00:00:00"/>
    <s v="C194"/>
    <s v="P008"/>
    <s v="S001"/>
    <n v="2"/>
    <n v="0"/>
    <s v="Bank Transfer"/>
    <n v="109.78"/>
    <n v="70.59"/>
    <s v="Fashion"/>
    <s v="Footwear"/>
    <n v="219.56"/>
    <n v="141.18"/>
    <n v="78.38"/>
    <n v="0.3569867006740754"/>
    <n v="0"/>
    <n v="219.56"/>
    <n v="78.38"/>
    <x v="0"/>
    <d v="2000-09-02T00:00:00"/>
    <s v="Craigshire"/>
    <d v="2022-08-05T00:00:00"/>
    <n v="25"/>
  </r>
  <r>
    <s v="T04445"/>
    <d v="2024-11-03T00:00:00"/>
    <s v="C079"/>
    <s v="P049"/>
    <s v="S004"/>
    <n v="4"/>
    <n v="0.05"/>
    <s v="Mobile Money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x v="1"/>
    <d v="1979-06-15T00:00:00"/>
    <s v="North Bradleyfurt"/>
    <d v="2024-07-06T00:00:00"/>
    <n v="47"/>
  </r>
  <r>
    <s v="T04446"/>
    <d v="2024-01-31T00:00:00"/>
    <s v="C158"/>
    <s v="P043"/>
    <s v="S001"/>
    <n v="2"/>
    <n v="0.0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81-07-24T00:00:00"/>
    <s v="Dylanmouth"/>
    <d v="2023-09-15T00:00:00"/>
    <n v="44"/>
  </r>
  <r>
    <s v="T04447"/>
    <d v="2025-04-11T00:00:00"/>
    <s v="C165"/>
    <s v="P049"/>
    <s v="S003"/>
    <n v="3"/>
    <n v="0"/>
    <s v="Credit Card"/>
    <n v="388.26"/>
    <n v="199.3"/>
    <s v="Fashion"/>
    <s v="Watches"/>
    <n v="1164.78"/>
    <n v="597.90000000000009"/>
    <n v="566.87999999999988"/>
    <n v="0.4866841807036521"/>
    <n v="0"/>
    <n v="1164.78"/>
    <n v="566.87999999999988"/>
    <x v="0"/>
    <d v="1972-12-26T00:00:00"/>
    <s v="West Tanner"/>
    <d v="2023-12-05T00:00:00"/>
    <n v="53"/>
  </r>
  <r>
    <s v="T04448"/>
    <d v="2024-04-10T00:00:00"/>
    <s v="C034"/>
    <s v="P014"/>
    <s v="S004"/>
    <n v="4"/>
    <n v="0"/>
    <s v="Mobile Money"/>
    <n v="1342.75"/>
    <n v="797.94"/>
    <s v="Fashion"/>
    <s v="Clothing"/>
    <n v="5371"/>
    <n v="3191.76"/>
    <n v="2179.2399999999998"/>
    <n v="0.40574194749581077"/>
    <n v="0"/>
    <n v="5371"/>
    <n v="2179.2399999999998"/>
    <x v="1"/>
    <d v="1964-12-19T00:00:00"/>
    <s v="East Mary"/>
    <d v="2025-01-13T00:00:00"/>
    <n v="61"/>
  </r>
  <r>
    <s v="T04449"/>
    <d v="2024-05-22T00:00:00"/>
    <s v="C155"/>
    <s v="P032"/>
    <s v="S003"/>
    <n v="5"/>
    <n v="0"/>
    <s v="Credit Card"/>
    <n v="304.70999999999998"/>
    <n v="164.01"/>
    <s v="Groceries"/>
    <s v="Vegetables"/>
    <n v="1523.55"/>
    <n v="820.05"/>
    <n v="703.5"/>
    <n v="0.46175051688490698"/>
    <n v="0"/>
    <n v="1523.55"/>
    <n v="703.5"/>
    <x v="0"/>
    <d v="1965-09-20T00:00:00"/>
    <s v="Kevinshire"/>
    <d v="2024-03-23T00:00:00"/>
    <n v="60"/>
  </r>
  <r>
    <s v="T04450"/>
    <d v="2024-11-25T00:00:00"/>
    <s v="C070"/>
    <s v="P036"/>
    <s v="S003"/>
    <n v="3"/>
    <n v="0.1"/>
    <s v="Cash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0"/>
    <d v="1971-10-24T00:00:00"/>
    <s v="Taylorhaven"/>
    <d v="2021-03-04T00:00:00"/>
    <n v="54"/>
  </r>
  <r>
    <s v="T04451"/>
    <d v="2025-01-19T00:00:00"/>
    <s v="C098"/>
    <s v="P020"/>
    <s v="S001"/>
    <n v="2"/>
    <n v="0"/>
    <s v="Cash"/>
    <n v="323.92"/>
    <n v="242.98"/>
    <s v="Fashion"/>
    <s v="Accessories"/>
    <n v="647.84"/>
    <n v="485.96"/>
    <n v="161.88000000000005"/>
    <n v="0.24987651271918998"/>
    <n v="0"/>
    <n v="647.84"/>
    <n v="161.88000000000005"/>
    <x v="1"/>
    <d v="2005-01-09T00:00:00"/>
    <s v="East Colinmouth"/>
    <d v="2023-05-22T00:00:00"/>
    <n v="21"/>
  </r>
  <r>
    <s v="T04452"/>
    <d v="2024-05-09T00:00:00"/>
    <s v="C148"/>
    <s v="P033"/>
    <s v="S001"/>
    <n v="3"/>
    <n v="0"/>
    <s v="Credit Card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x v="1"/>
    <d v="2005-07-08T00:00:00"/>
    <s v="Charlesmouth"/>
    <d v="2024-11-05T00:00:00"/>
    <n v="20"/>
  </r>
  <r>
    <s v="T04453"/>
    <d v="2025-04-23T00:00:00"/>
    <s v="C111"/>
    <s v="P009"/>
    <s v="S005"/>
    <n v="4"/>
    <n v="0.1"/>
    <s v="Mobile Money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1993-07-13T00:00:00"/>
    <s v="Justintown"/>
    <d v="2022-01-12T00:00:00"/>
    <n v="32"/>
  </r>
  <r>
    <s v="T04454"/>
    <d v="2024-01-27T00:00:00"/>
    <s v="C066"/>
    <s v="P032"/>
    <s v="S004"/>
    <n v="5"/>
    <n v="0.15"/>
    <s v="Mobile Money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x v="1"/>
    <d v="1985-09-14T00:00:00"/>
    <s v="New Randychester"/>
    <d v="2020-12-21T00:00:00"/>
    <n v="40"/>
  </r>
  <r>
    <s v="T04455"/>
    <d v="2024-08-02T00:00:00"/>
    <s v="C033"/>
    <s v="P007"/>
    <s v="S002"/>
    <n v="4"/>
    <n v="0.15"/>
    <s v="Cash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1"/>
    <d v="1978-07-27T00:00:00"/>
    <s v="Lake Cody"/>
    <d v="2025-03-17T00:00:00"/>
    <n v="47"/>
  </r>
  <r>
    <s v="T04456"/>
    <d v="2023-10-04T00:00:00"/>
    <s v="C003"/>
    <s v="P024"/>
    <s v="S005"/>
    <n v="5"/>
    <n v="0.1"/>
    <s v="Bank Transfer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x v="1"/>
    <d v="2005-04-19T00:00:00"/>
    <s v="Port Allen"/>
    <d v="2024-02-12T00:00:00"/>
    <n v="21"/>
  </r>
  <r>
    <s v="T04457"/>
    <d v="2024-01-11T00:00:00"/>
    <s v="C117"/>
    <s v="P007"/>
    <s v="S003"/>
    <n v="1"/>
    <n v="0.05"/>
    <s v="Mobile Money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x v="1"/>
    <d v="1987-09-07T00:00:00"/>
    <s v="Lauraborough"/>
    <d v="2022-12-18T00:00:00"/>
    <n v="38"/>
  </r>
  <r>
    <s v="T04458"/>
    <d v="2023-11-10T00:00:00"/>
    <s v="C169"/>
    <s v="P004"/>
    <s v="S005"/>
    <n v="1"/>
    <n v="0"/>
    <s v="Cash"/>
    <n v="1853.77"/>
    <n v="1363.52"/>
    <s v="Fashion"/>
    <s v="Accessories"/>
    <n v="1853.77"/>
    <n v="1363.52"/>
    <n v="490.25"/>
    <n v="0.26446107122242779"/>
    <n v="0"/>
    <n v="1853.77"/>
    <n v="490.25"/>
    <x v="0"/>
    <d v="1967-06-15T00:00:00"/>
    <s v="Christopherburgh"/>
    <d v="2021-12-23T00:00:00"/>
    <n v="59"/>
  </r>
  <r>
    <s v="T04459"/>
    <d v="2025-01-31T00:00:00"/>
    <s v="C126"/>
    <s v="P019"/>
    <s v="S003"/>
    <n v="5"/>
    <n v="0.05"/>
    <s v="Cash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0"/>
    <d v="1980-04-04T00:00:00"/>
    <s v="West Paulfurt"/>
    <d v="2024-12-28T00:00:00"/>
    <n v="46"/>
  </r>
  <r>
    <s v="T04460"/>
    <d v="2025-05-16T00:00:00"/>
    <s v="C112"/>
    <s v="P028"/>
    <s v="S003"/>
    <n v="1"/>
    <n v="0"/>
    <s v="Mobile Money"/>
    <n v="673.78"/>
    <n v="363.33"/>
    <s v="Electronics"/>
    <s v="Smartphone"/>
    <n v="673.78"/>
    <n v="363.33"/>
    <n v="310.45"/>
    <n v="0.46075870462168661"/>
    <n v="0"/>
    <n v="673.78"/>
    <n v="310.45"/>
    <x v="1"/>
    <d v="1983-12-29T00:00:00"/>
    <s v="Aaronmouth"/>
    <d v="2023-03-21T00:00:00"/>
    <n v="42"/>
  </r>
  <r>
    <s v="T04461"/>
    <d v="2025-06-06T00:00:00"/>
    <s v="C147"/>
    <s v="P023"/>
    <s v="S005"/>
    <n v="2"/>
    <n v="0.15"/>
    <s v="Credit Card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x v="1"/>
    <d v="1967-02-03T00:00:00"/>
    <s v="New Jason"/>
    <d v="2023-05-20T00:00:00"/>
    <n v="59"/>
  </r>
  <r>
    <s v="T04462"/>
    <d v="2025-06-17T00:00:00"/>
    <s v="C051"/>
    <s v="P034"/>
    <s v="S003"/>
    <n v="2"/>
    <n v="0.1"/>
    <s v="Bank Transfer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x v="1"/>
    <d v="2004-12-19T00:00:00"/>
    <s v="Boyerstad"/>
    <d v="2024-02-25T00:00:00"/>
    <n v="21"/>
  </r>
  <r>
    <s v="T04463"/>
    <d v="2024-12-25T00:00:00"/>
    <s v="C131"/>
    <s v="P011"/>
    <s v="S004"/>
    <n v="3"/>
    <n v="0.15"/>
    <s v="Cash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x v="0"/>
    <d v="1996-10-18T00:00:00"/>
    <s v="Williamsport"/>
    <d v="2022-12-20T00:00:00"/>
    <n v="29"/>
  </r>
  <r>
    <s v="T04464"/>
    <d v="2025-03-27T00:00:00"/>
    <s v="C130"/>
    <s v="P045"/>
    <s v="S002"/>
    <n v="1"/>
    <n v="0.05"/>
    <s v="Mobile Money"/>
    <n v="1879.08"/>
    <n v="1004.56"/>
    <s v="Groceries"/>
    <s v="Dairy"/>
    <n v="1879.08"/>
    <n v="1004.56"/>
    <n v="874.52"/>
    <n v="0.46539796070417438"/>
    <n v="93.954000000000008"/>
    <n v="1785.126"/>
    <n v="780.56600000000003"/>
    <x v="0"/>
    <d v="1982-02-03T00:00:00"/>
    <s v="Marcchester"/>
    <d v="2024-07-15T00:00:00"/>
    <n v="44"/>
  </r>
  <r>
    <s v="T04465"/>
    <d v="2023-10-07T00:00:00"/>
    <s v="C082"/>
    <s v="P033"/>
    <s v="S003"/>
    <n v="4"/>
    <n v="0.05"/>
    <s v="Credit Card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x v="0"/>
    <d v="2003-05-11T00:00:00"/>
    <s v="Vasquezmouth"/>
    <d v="2024-06-29T00:00:00"/>
    <n v="23"/>
  </r>
  <r>
    <s v="T04466"/>
    <d v="2025-06-15T00:00:00"/>
    <s v="C183"/>
    <s v="P001"/>
    <s v="S001"/>
    <n v="2"/>
    <n v="0"/>
    <s v="Credit Card"/>
    <n v="1673.69"/>
    <n v="1323.38"/>
    <s v="Electronics"/>
    <s v="Camera"/>
    <n v="3347.38"/>
    <n v="2646.76"/>
    <n v="700.61999999999989"/>
    <n v="0.20930399297360916"/>
    <n v="0"/>
    <n v="3347.38"/>
    <n v="700.61999999999989"/>
    <x v="0"/>
    <d v="1990-11-19T00:00:00"/>
    <s v="New Tiffanyberg"/>
    <d v="2021-08-27T00:00:00"/>
    <n v="35"/>
  </r>
  <r>
    <s v="T04467"/>
    <d v="2024-10-04T00:00:00"/>
    <s v="C052"/>
    <s v="P034"/>
    <s v="S004"/>
    <n v="2"/>
    <n v="0"/>
    <s v="Bank Transfer"/>
    <n v="428.05"/>
    <n v="246.07"/>
    <s v="Electronics"/>
    <s v="Laptop"/>
    <n v="856.1"/>
    <n v="492.14"/>
    <n v="363.96000000000004"/>
    <n v="0.42513725032122418"/>
    <n v="0"/>
    <n v="856.1"/>
    <n v="363.96000000000004"/>
    <x v="1"/>
    <d v="1991-09-11T00:00:00"/>
    <s v="Walkerfurt"/>
    <d v="2024-04-25T00:00:00"/>
    <n v="34"/>
  </r>
  <r>
    <s v="T04468"/>
    <d v="2024-11-05T00:00:00"/>
    <s v="C085"/>
    <s v="P015"/>
    <s v="S001"/>
    <n v="2"/>
    <n v="0.05"/>
    <s v="Cash"/>
    <n v="270.45"/>
    <n v="187.6"/>
    <s v="Fashion"/>
    <s v="Bags"/>
    <n v="540.9"/>
    <n v="375.2"/>
    <n v="165.7"/>
    <n v="0.30634128304677388"/>
    <n v="27.045000000000002"/>
    <n v="513.85500000000002"/>
    <n v="138.65500000000003"/>
    <x v="0"/>
    <d v="1979-03-23T00:00:00"/>
    <s v="New Michaelview"/>
    <d v="2023-10-11T00:00:00"/>
    <n v="47"/>
  </r>
  <r>
    <s v="T04469"/>
    <d v="2024-01-28T00:00:00"/>
    <s v="C016"/>
    <s v="P013"/>
    <s v="S001"/>
    <n v="1"/>
    <n v="0.15"/>
    <s v="Credit Card"/>
    <n v="1134.8"/>
    <n v="675.1"/>
    <s v="Fashion"/>
    <s v="Watches"/>
    <n v="1134.8"/>
    <n v="675.1"/>
    <n v="459.69999999999993"/>
    <n v="0.40509340853013742"/>
    <n v="170.22"/>
    <n v="964.57999999999993"/>
    <n v="289.4799999999999"/>
    <x v="0"/>
    <d v="1976-04-27T00:00:00"/>
    <s v="Murrayborough"/>
    <d v="2022-02-21T00:00:00"/>
    <n v="50"/>
  </r>
  <r>
    <s v="T04470"/>
    <d v="2025-06-01T00:00:00"/>
    <s v="C075"/>
    <s v="P036"/>
    <s v="S004"/>
    <n v="4"/>
    <n v="0.05"/>
    <s v="Cash"/>
    <n v="1501.46"/>
    <n v="1167.73"/>
    <s v="Fashion"/>
    <s v="Watches"/>
    <n v="6005.84"/>
    <n v="4670.92"/>
    <n v="1334.92"/>
    <n v="0.22227032355174298"/>
    <n v="300.29200000000003"/>
    <n v="5705.5479999999998"/>
    <n v="1034.6279999999997"/>
    <x v="0"/>
    <d v="1954-09-17T00:00:00"/>
    <s v="New John"/>
    <d v="2021-05-12T00:00:00"/>
    <n v="71"/>
  </r>
  <r>
    <s v="T04471"/>
    <d v="2024-09-01T00:00:00"/>
    <s v="C157"/>
    <s v="P013"/>
    <s v="S001"/>
    <n v="1"/>
    <n v="0"/>
    <s v="Cash"/>
    <n v="1134.8"/>
    <n v="675.1"/>
    <s v="Fashion"/>
    <s v="Watches"/>
    <n v="1134.8"/>
    <n v="675.1"/>
    <n v="459.69999999999993"/>
    <n v="0.40509340853013742"/>
    <n v="0"/>
    <n v="1134.8"/>
    <n v="459.69999999999993"/>
    <x v="0"/>
    <d v="1965-12-16T00:00:00"/>
    <s v="Port Patriciaburgh"/>
    <d v="2022-12-22T00:00:00"/>
    <n v="60"/>
  </r>
  <r>
    <s v="T04472"/>
    <d v="2024-02-26T00:00:00"/>
    <s v="C065"/>
    <s v="P034"/>
    <s v="S001"/>
    <n v="4"/>
    <n v="0"/>
    <s v="Cash"/>
    <n v="428.05"/>
    <n v="246.07"/>
    <s v="Electronics"/>
    <s v="Laptop"/>
    <n v="1712.2"/>
    <n v="984.28"/>
    <n v="727.92000000000007"/>
    <n v="0.42513725032122418"/>
    <n v="0"/>
    <n v="1712.2"/>
    <n v="727.92000000000007"/>
    <x v="1"/>
    <d v="1969-12-10T00:00:00"/>
    <s v="Williamhaven"/>
    <d v="2024-01-21T00:00:00"/>
    <n v="56"/>
  </r>
  <r>
    <s v="T04473"/>
    <d v="2024-11-29T00:00:00"/>
    <s v="C149"/>
    <s v="P025"/>
    <s v="S001"/>
    <n v="4"/>
    <n v="0.05"/>
    <s v="Credit Card"/>
    <n v="429.15"/>
    <n v="258.72000000000003"/>
    <s v="Fashion"/>
    <s v="Watches"/>
    <n v="1716.6"/>
    <n v="1034.8800000000001"/>
    <n v="681.7199999999998"/>
    <n v="0.39713386927647665"/>
    <n v="85.83"/>
    <n v="1630.77"/>
    <n v="595.88999999999987"/>
    <x v="0"/>
    <d v="1978-01-24T00:00:00"/>
    <s v="North Kathryn"/>
    <d v="2025-05-02T00:00:00"/>
    <n v="48"/>
  </r>
  <r>
    <s v="T04474"/>
    <d v="2024-03-24T00:00:00"/>
    <s v="C036"/>
    <s v="P043"/>
    <s v="S004"/>
    <n v="2"/>
    <n v="0.15"/>
    <s v="Mobile Money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x v="0"/>
    <d v="1991-11-04T00:00:00"/>
    <s v="Ashleyview"/>
    <d v="2020-09-30T00:00:00"/>
    <n v="34"/>
  </r>
  <r>
    <s v="T04475"/>
    <d v="2025-02-06T00:00:00"/>
    <s v="C190"/>
    <s v="P001"/>
    <s v="S005"/>
    <n v="1"/>
    <n v="0.15"/>
    <s v="Cash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x v="0"/>
    <d v="1967-08-19T00:00:00"/>
    <s v="Conwayside"/>
    <d v="2023-04-10T00:00:00"/>
    <n v="58"/>
  </r>
  <r>
    <s v="T04476"/>
    <d v="2025-08-03T00:00:00"/>
    <s v="C139"/>
    <s v="P017"/>
    <s v="S003"/>
    <n v="3"/>
    <n v="0"/>
    <s v="Mobile Money"/>
    <n v="1246.1099999999999"/>
    <n v="833.52"/>
    <s v="Electronics"/>
    <s v="Headphones"/>
    <n v="3738.33"/>
    <n v="2500.56"/>
    <n v="1237.77"/>
    <n v="0.33110239063967067"/>
    <n v="0"/>
    <n v="3738.33"/>
    <n v="1237.77"/>
    <x v="0"/>
    <d v="1960-03-21T00:00:00"/>
    <s v="Whiteside"/>
    <d v="2021-09-16T00:00:00"/>
    <n v="66"/>
  </r>
  <r>
    <s v="T04477"/>
    <d v="2025-06-06T00:00:00"/>
    <s v="C123"/>
    <s v="P047"/>
    <s v="S003"/>
    <n v="4"/>
    <n v="0.05"/>
    <s v="Cash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1"/>
    <d v="1989-11-06T00:00:00"/>
    <s v="Cliffordbury"/>
    <d v="2022-06-06T00:00:00"/>
    <n v="36"/>
  </r>
  <r>
    <s v="T04478"/>
    <d v="2024-12-11T00:00:00"/>
    <s v="C013"/>
    <s v="P025"/>
    <s v="S001"/>
    <n v="5"/>
    <n v="0.1"/>
    <s v="Credit Card"/>
    <n v="429.15"/>
    <n v="258.72000000000003"/>
    <s v="Fashion"/>
    <s v="Watches"/>
    <n v="2145.75"/>
    <n v="1293.6000000000001"/>
    <n v="852.14999999999986"/>
    <n v="0.3971338692764767"/>
    <n v="214.57500000000002"/>
    <n v="1931.175"/>
    <n v="637.57499999999982"/>
    <x v="0"/>
    <d v="1955-01-28T00:00:00"/>
    <s v="Jillianhaven"/>
    <d v="2023-03-22T00:00:00"/>
    <n v="71"/>
  </r>
  <r>
    <s v="T04479"/>
    <d v="2024-11-20T00:00:00"/>
    <s v="C064"/>
    <s v="P027"/>
    <s v="S004"/>
    <n v="1"/>
    <n v="0"/>
    <s v="Credit Card"/>
    <n v="1272.23"/>
    <n v="952.65"/>
    <s v="Electronics"/>
    <s v="Smartphone"/>
    <n v="1272.23"/>
    <n v="952.65"/>
    <n v="319.58000000000004"/>
    <n v="0.2511967175746524"/>
    <n v="0"/>
    <n v="1272.23"/>
    <n v="319.58000000000004"/>
    <x v="1"/>
    <d v="1973-09-01T00:00:00"/>
    <s v="Brittanyburgh"/>
    <d v="2024-09-26T00:00:00"/>
    <n v="52"/>
  </r>
  <r>
    <s v="T04480"/>
    <d v="2024-08-14T00:00:00"/>
    <s v="C115"/>
    <s v="P037"/>
    <s v="S001"/>
    <n v="1"/>
    <n v="0"/>
    <s v="Bank Transfer"/>
    <n v="1952.65"/>
    <n v="1451.27"/>
    <s v="Electronics"/>
    <s v="Television"/>
    <n v="1952.65"/>
    <n v="1451.27"/>
    <n v="501.38000000000011"/>
    <n v="0.2567690062223133"/>
    <n v="0"/>
    <n v="1952.65"/>
    <n v="501.38000000000011"/>
    <x v="0"/>
    <d v="1960-02-25T00:00:00"/>
    <s v="Smithburgh"/>
    <d v="2023-11-12T00:00:00"/>
    <n v="66"/>
  </r>
  <r>
    <s v="T04481"/>
    <d v="2025-08-27T00:00:00"/>
    <s v="C024"/>
    <s v="P005"/>
    <s v="S005"/>
    <n v="5"/>
    <n v="0.1"/>
    <s v="Bank Transfer"/>
    <n v="1396.22"/>
    <n v="1004.09"/>
    <s v="Fashion"/>
    <s v="Bags"/>
    <n v="6981.1"/>
    <n v="5020.45"/>
    <n v="1960.6500000000005"/>
    <n v="0.28085115526206478"/>
    <n v="698.11000000000013"/>
    <n v="6282.99"/>
    <n v="1262.54"/>
    <x v="1"/>
    <d v="1961-11-25T00:00:00"/>
    <s v="North April"/>
    <d v="2023-04-20T00:00:00"/>
    <n v="64"/>
  </r>
  <r>
    <s v="T04482"/>
    <d v="2024-01-31T00:00:00"/>
    <s v="C085"/>
    <s v="P035"/>
    <s v="S005"/>
    <n v="2"/>
    <n v="0.1"/>
    <s v="Credit Card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79-03-23T00:00:00"/>
    <s v="New Michaelview"/>
    <d v="2023-10-11T00:00:00"/>
    <n v="47"/>
  </r>
  <r>
    <s v="T04483"/>
    <d v="2024-12-20T00:00:00"/>
    <s v="C005"/>
    <s v="P038"/>
    <s v="S002"/>
    <n v="3"/>
    <n v="0"/>
    <s v="Cash"/>
    <n v="366.93"/>
    <n v="285.23"/>
    <s v="Fashion"/>
    <s v="Footwear"/>
    <n v="1100.79"/>
    <n v="855.69"/>
    <n v="245.09999999999991"/>
    <n v="0.22265827269506439"/>
    <n v="0"/>
    <n v="1100.79"/>
    <n v="245.09999999999991"/>
    <x v="0"/>
    <d v="1992-06-18T00:00:00"/>
    <s v="Port Kimberly"/>
    <d v="2022-02-24T00:00:00"/>
    <n v="34"/>
  </r>
  <r>
    <s v="T04484"/>
    <d v="2024-07-04T00:00:00"/>
    <s v="C093"/>
    <s v="P031"/>
    <s v="S002"/>
    <n v="3"/>
    <n v="0.05"/>
    <s v="Bank Transfer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x v="0"/>
    <d v="1978-04-14T00:00:00"/>
    <s v="Baldwinstad"/>
    <d v="2022-02-25T00:00:00"/>
    <n v="48"/>
  </r>
  <r>
    <s v="T04485"/>
    <d v="2025-07-15T00:00:00"/>
    <s v="C106"/>
    <s v="P047"/>
    <s v="S004"/>
    <n v="1"/>
    <n v="0.15"/>
    <s v="Bank Transfer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x v="1"/>
    <d v="1987-04-23T00:00:00"/>
    <s v="Lake Ricardo"/>
    <d v="2025-02-06T00:00:00"/>
    <n v="39"/>
  </r>
  <r>
    <s v="T04486"/>
    <d v="2024-02-29T00:00:00"/>
    <s v="C097"/>
    <s v="P024"/>
    <s v="S005"/>
    <n v="5"/>
    <n v="0.1"/>
    <s v="Bank Transfer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x v="0"/>
    <d v="1994-08-14T00:00:00"/>
    <s v="Wardfort"/>
    <d v="2025-06-14T00:00:00"/>
    <n v="31"/>
  </r>
  <r>
    <s v="T04487"/>
    <d v="2024-04-21T00:00:00"/>
    <s v="C149"/>
    <s v="P019"/>
    <s v="S003"/>
    <n v="4"/>
    <n v="0.15"/>
    <s v="Mobile Money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x v="0"/>
    <d v="1978-01-24T00:00:00"/>
    <s v="North Kathryn"/>
    <d v="2025-05-02T00:00:00"/>
    <n v="48"/>
  </r>
  <r>
    <s v="T04488"/>
    <d v="2025-01-14T00:00:00"/>
    <s v="C038"/>
    <s v="P026"/>
    <s v="S001"/>
    <n v="1"/>
    <n v="0"/>
    <s v="Credit Card"/>
    <n v="1015.76"/>
    <n v="584.4"/>
    <s v="Groceries"/>
    <s v="Dairy"/>
    <n v="1015.76"/>
    <n v="584.4"/>
    <n v="431.36"/>
    <n v="0.42466724423092073"/>
    <n v="0"/>
    <n v="1015.76"/>
    <n v="431.36"/>
    <x v="0"/>
    <d v="1974-04-19T00:00:00"/>
    <s v="Wilsonbury"/>
    <d v="2021-05-10T00:00:00"/>
    <n v="52"/>
  </r>
  <r>
    <s v="T04489"/>
    <d v="2024-08-20T00:00:00"/>
    <s v="C069"/>
    <s v="P008"/>
    <s v="S001"/>
    <n v="2"/>
    <n v="0"/>
    <s v="Credit Card"/>
    <n v="109.78"/>
    <n v="70.59"/>
    <s v="Fashion"/>
    <s v="Footwear"/>
    <n v="219.56"/>
    <n v="141.18"/>
    <n v="78.38"/>
    <n v="0.3569867006740754"/>
    <n v="0"/>
    <n v="219.56"/>
    <n v="78.38"/>
    <x v="0"/>
    <d v="1965-10-14T00:00:00"/>
    <s v="New Reginald"/>
    <d v="2023-01-11T00:00:00"/>
    <n v="60"/>
  </r>
  <r>
    <s v="T04490"/>
    <d v="2024-03-13T00:00:00"/>
    <s v="C036"/>
    <s v="P026"/>
    <s v="S002"/>
    <n v="5"/>
    <n v="0.15"/>
    <s v="Bank Transfer"/>
    <n v="1015.76"/>
    <n v="584.4"/>
    <s v="Groceries"/>
    <s v="Dairy"/>
    <n v="5078.8"/>
    <n v="2922"/>
    <n v="2156.8000000000002"/>
    <n v="0.42466724423092073"/>
    <n v="761.82"/>
    <n v="4316.9800000000005"/>
    <n v="1394.9800000000005"/>
    <x v="0"/>
    <d v="1991-11-04T00:00:00"/>
    <s v="Ashleyview"/>
    <d v="2020-09-30T00:00:00"/>
    <n v="34"/>
  </r>
  <r>
    <s v="T04491"/>
    <d v="2025-05-30T00:00:00"/>
    <s v="C001"/>
    <s v="P013"/>
    <s v="S002"/>
    <n v="4"/>
    <n v="0.05"/>
    <s v="Cash"/>
    <n v="1134.8"/>
    <n v="675.1"/>
    <s v="Fashion"/>
    <s v="Watches"/>
    <n v="4539.2"/>
    <n v="2700.4"/>
    <n v="1838.7999999999997"/>
    <n v="0.40509340853013742"/>
    <n v="226.96"/>
    <n v="4312.24"/>
    <n v="1611.8399999999997"/>
    <x v="0"/>
    <d v="1996-09-11T00:00:00"/>
    <s v="Osborneport"/>
    <d v="2022-09-25T00:00:00"/>
    <n v="29"/>
  </r>
  <r>
    <s v="T04492"/>
    <d v="2024-02-15T00:00:00"/>
    <s v="C136"/>
    <s v="P002"/>
    <s v="S003"/>
    <n v="5"/>
    <n v="0"/>
    <s v="Mobile Money"/>
    <n v="818.76"/>
    <n v="527.62"/>
    <s v="Electronics"/>
    <s v="Television"/>
    <n v="4093.8"/>
    <n v="2638.1"/>
    <n v="1455.7000000000003"/>
    <n v="0.35558649665347603"/>
    <n v="0"/>
    <n v="4093.8"/>
    <n v="1455.7000000000003"/>
    <x v="0"/>
    <d v="2007-06-27T00:00:00"/>
    <s v="Watsonview"/>
    <d v="2023-04-22T00:00:00"/>
    <n v="18"/>
  </r>
  <r>
    <s v="T04493"/>
    <d v="2025-07-06T00:00:00"/>
    <s v="C068"/>
    <s v="P042"/>
    <s v="S003"/>
    <n v="2"/>
    <n v="0.15"/>
    <s v="Credit Card"/>
    <n v="453.62"/>
    <n v="316.63"/>
    <s v="Fashion"/>
    <s v="Clothing"/>
    <n v="907.24"/>
    <n v="633.26"/>
    <n v="273.98"/>
    <n v="0.30199285745778409"/>
    <n v="136.08599999999998"/>
    <n v="771.154"/>
    <n v="137.89400000000001"/>
    <x v="1"/>
    <d v="1981-06-09T00:00:00"/>
    <s v="New Julia"/>
    <d v="2024-06-13T00:00:00"/>
    <n v="45"/>
  </r>
  <r>
    <s v="T04494"/>
    <d v="2024-06-27T00:00:00"/>
    <s v="C092"/>
    <s v="P043"/>
    <s v="S002"/>
    <n v="4"/>
    <n v="0.1"/>
    <s v="Credit Card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x v="1"/>
    <d v="2001-11-28T00:00:00"/>
    <s v="Mendozaland"/>
    <d v="2023-12-17T00:00:00"/>
    <n v="24"/>
  </r>
  <r>
    <s v="T04495"/>
    <d v="2023-09-18T00:00:00"/>
    <s v="C057"/>
    <s v="P034"/>
    <s v="S003"/>
    <n v="4"/>
    <n v="0"/>
    <s v="Cash"/>
    <n v="428.05"/>
    <n v="246.07"/>
    <s v="Electronics"/>
    <s v="Laptop"/>
    <n v="1712.2"/>
    <n v="984.28"/>
    <n v="727.92000000000007"/>
    <n v="0.42513725032122418"/>
    <n v="0"/>
    <n v="1712.2"/>
    <n v="727.92000000000007"/>
    <x v="1"/>
    <d v="1998-09-26T00:00:00"/>
    <s v="Williamsville"/>
    <d v="2023-03-26T00:00:00"/>
    <n v="27"/>
  </r>
  <r>
    <s v="T04496"/>
    <d v="2024-01-10T00:00:00"/>
    <s v="C076"/>
    <s v="P002"/>
    <s v="S001"/>
    <n v="2"/>
    <n v="0"/>
    <s v="Credit Card"/>
    <n v="818.76"/>
    <n v="527.62"/>
    <s v="Electronics"/>
    <s v="Television"/>
    <n v="1637.52"/>
    <n v="1055.24"/>
    <n v="582.28"/>
    <n v="0.35558649665347597"/>
    <n v="0"/>
    <n v="1637.52"/>
    <n v="582.28"/>
    <x v="0"/>
    <d v="2005-12-14T00:00:00"/>
    <s v="Nancyside"/>
    <d v="2022-05-07T00:00:00"/>
    <n v="20"/>
  </r>
  <r>
    <s v="T04497"/>
    <d v="2024-03-17T00:00:00"/>
    <s v="C142"/>
    <s v="P025"/>
    <s v="S003"/>
    <n v="1"/>
    <n v="0"/>
    <s v="Mobile Money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x v="0"/>
    <d v="2005-07-25T00:00:00"/>
    <s v="Joelborough"/>
    <d v="2020-12-27T00:00:00"/>
    <n v="20"/>
  </r>
  <r>
    <s v="T04498"/>
    <d v="2023-10-15T00:00:00"/>
    <s v="C018"/>
    <s v="P023"/>
    <s v="S002"/>
    <n v="3"/>
    <n v="0.1"/>
    <s v="Cash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1994-08-19T00:00:00"/>
    <s v="East William"/>
    <d v="2024-11-12T00:00:00"/>
    <n v="31"/>
  </r>
  <r>
    <s v="T04499"/>
    <d v="2025-04-02T00:00:00"/>
    <s v="C074"/>
    <s v="P037"/>
    <s v="S004"/>
    <n v="1"/>
    <n v="0"/>
    <s v="Cash"/>
    <n v="1952.65"/>
    <n v="1451.27"/>
    <s v="Electronics"/>
    <s v="Television"/>
    <n v="1952.65"/>
    <n v="1451.27"/>
    <n v="501.38000000000011"/>
    <n v="0.2567690062223133"/>
    <n v="0"/>
    <n v="1952.65"/>
    <n v="501.38000000000011"/>
    <x v="1"/>
    <d v="1959-05-31T00:00:00"/>
    <s v="Port Michaelstad"/>
    <d v="2023-02-09T00:00:00"/>
    <n v="67"/>
  </r>
  <r>
    <s v="T04500"/>
    <d v="2025-03-01T00:00:00"/>
    <s v="C119"/>
    <s v="P045"/>
    <s v="S005"/>
    <n v="2"/>
    <n v="0.05"/>
    <s v="Cash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0"/>
    <d v="1991-07-31T00:00:00"/>
    <s v="West Ralph"/>
    <d v="2025-03-31T00:00:00"/>
    <n v="34"/>
  </r>
  <r>
    <s v="T04501"/>
    <d v="2023-09-30T00:00:00"/>
    <s v="C068"/>
    <s v="P049"/>
    <s v="S004"/>
    <n v="4"/>
    <n v="0"/>
    <s v="Cash"/>
    <n v="388.26"/>
    <n v="199.3"/>
    <s v="Fashion"/>
    <s v="Watches"/>
    <n v="1553.04"/>
    <n v="797.2"/>
    <n v="755.83999999999992"/>
    <n v="0.48668418070365216"/>
    <n v="0"/>
    <n v="1553.04"/>
    <n v="755.83999999999992"/>
    <x v="1"/>
    <d v="1981-06-09T00:00:00"/>
    <s v="New Julia"/>
    <d v="2024-06-13T00:00:00"/>
    <n v="45"/>
  </r>
  <r>
    <s v="T04502"/>
    <d v="2025-04-17T00:00:00"/>
    <s v="C022"/>
    <s v="P008"/>
    <s v="S002"/>
    <n v="5"/>
    <n v="0.05"/>
    <s v="Credit Card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x v="0"/>
    <d v="1955-11-16T00:00:00"/>
    <s v="East James"/>
    <d v="2020-10-02T00:00:00"/>
    <n v="70"/>
  </r>
  <r>
    <s v="T04503"/>
    <d v="2025-03-15T00:00:00"/>
    <s v="C118"/>
    <s v="P006"/>
    <s v="S001"/>
    <n v="1"/>
    <n v="0"/>
    <s v="Credit Card"/>
    <n v="318.05"/>
    <n v="187.34"/>
    <s v="Groceries"/>
    <s v="Fruits"/>
    <n v="318.05"/>
    <n v="187.34"/>
    <n v="130.71"/>
    <n v="0.41097311743436565"/>
    <n v="0"/>
    <n v="318.05"/>
    <n v="130.71"/>
    <x v="0"/>
    <d v="1975-08-27T00:00:00"/>
    <s v="Port William"/>
    <d v="2025-07-12T00:00:00"/>
    <n v="50"/>
  </r>
  <r>
    <s v="T04504"/>
    <d v="2025-05-17T00:00:00"/>
    <s v="C052"/>
    <s v="P002"/>
    <s v="S002"/>
    <n v="5"/>
    <n v="0.15"/>
    <s v="Cash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x v="1"/>
    <d v="1991-09-11T00:00:00"/>
    <s v="Walkerfurt"/>
    <d v="2024-04-25T00:00:00"/>
    <n v="34"/>
  </r>
  <r>
    <s v="T04505"/>
    <d v="2024-12-04T00:00:00"/>
    <s v="C090"/>
    <s v="P029"/>
    <s v="S001"/>
    <n v="2"/>
    <n v="0"/>
    <s v="Bank Transfer"/>
    <n v="1485.05"/>
    <n v="988.31"/>
    <s v="Fashion"/>
    <s v="Clothing"/>
    <n v="2970.1"/>
    <n v="1976.62"/>
    <n v="993.48"/>
    <n v="0.33449378808794317"/>
    <n v="0"/>
    <n v="2970.1"/>
    <n v="993.48"/>
    <x v="0"/>
    <d v="1975-08-18T00:00:00"/>
    <s v="Fergusonview"/>
    <d v="2022-01-16T00:00:00"/>
    <n v="50"/>
  </r>
  <r>
    <s v="T04506"/>
    <d v="2023-09-11T00:00:00"/>
    <s v="C137"/>
    <s v="P026"/>
    <s v="S003"/>
    <n v="1"/>
    <n v="0.15"/>
    <s v="Mobile Money"/>
    <n v="1015.76"/>
    <n v="584.4"/>
    <s v="Groceries"/>
    <s v="Dairy"/>
    <n v="1015.76"/>
    <n v="584.4"/>
    <n v="431.36"/>
    <n v="0.42466724423092073"/>
    <n v="152.364"/>
    <n v="863.39599999999996"/>
    <n v="278.99599999999998"/>
    <x v="0"/>
    <d v="1984-08-05T00:00:00"/>
    <s v="Amandachester"/>
    <d v="2024-05-09T00:00:00"/>
    <n v="41"/>
  </r>
  <r>
    <s v="T04507"/>
    <d v="2023-10-08T00:00:00"/>
    <s v="C112"/>
    <s v="P032"/>
    <s v="S003"/>
    <n v="2"/>
    <n v="0.1"/>
    <s v="Bank Transfer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1"/>
    <d v="1983-12-29T00:00:00"/>
    <s v="Aaronmouth"/>
    <d v="2023-03-21T00:00:00"/>
    <n v="42"/>
  </r>
  <r>
    <s v="T04508"/>
    <d v="2024-12-24T00:00:00"/>
    <s v="C098"/>
    <s v="P018"/>
    <s v="S001"/>
    <n v="3"/>
    <n v="0.05"/>
    <s v="Credit Card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x v="1"/>
    <d v="2005-01-09T00:00:00"/>
    <s v="East Colinmouth"/>
    <d v="2023-05-22T00:00:00"/>
    <n v="21"/>
  </r>
  <r>
    <s v="T04509"/>
    <d v="2024-12-17T00:00:00"/>
    <s v="C113"/>
    <s v="P035"/>
    <s v="S004"/>
    <n v="2"/>
    <n v="0.1"/>
    <s v="Mobile Money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x v="0"/>
    <d v="1977-05-23T00:00:00"/>
    <s v="Ramosbury"/>
    <d v="2022-12-31T00:00:00"/>
    <n v="49"/>
  </r>
  <r>
    <s v="T04510"/>
    <d v="2024-09-09T00:00:00"/>
    <s v="C007"/>
    <s v="P038"/>
    <s v="S001"/>
    <n v="5"/>
    <n v="0"/>
    <s v="Bank Transfer"/>
    <n v="366.93"/>
    <n v="285.23"/>
    <s v="Fashion"/>
    <s v="Footwear"/>
    <n v="1834.65"/>
    <n v="1426.15"/>
    <n v="408.5"/>
    <n v="0.22265827269506444"/>
    <n v="0"/>
    <n v="1834.65"/>
    <n v="408.5"/>
    <x v="0"/>
    <d v="1985-01-11T00:00:00"/>
    <s v="West Jasmine"/>
    <d v="2021-10-13T00:00:00"/>
    <n v="41"/>
  </r>
  <r>
    <s v="T04511"/>
    <d v="2025-03-15T00:00:00"/>
    <s v="C061"/>
    <s v="P031"/>
    <s v="S001"/>
    <n v="3"/>
    <n v="0.15"/>
    <s v="Credit Card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x v="0"/>
    <d v="1968-10-21T00:00:00"/>
    <s v="North Michellemouth"/>
    <d v="2021-02-01T00:00:00"/>
    <n v="57"/>
  </r>
  <r>
    <s v="T04512"/>
    <d v="2023-09-24T00:00:00"/>
    <s v="C188"/>
    <s v="P026"/>
    <s v="S003"/>
    <n v="4"/>
    <n v="0.05"/>
    <s v="Bank Transfer"/>
    <n v="1015.76"/>
    <n v="584.4"/>
    <s v="Groceries"/>
    <s v="Dairy"/>
    <n v="4063.04"/>
    <n v="2337.6"/>
    <n v="1725.44"/>
    <n v="0.42466724423092073"/>
    <n v="203.15200000000002"/>
    <n v="3859.8879999999999"/>
    <n v="1522.288"/>
    <x v="0"/>
    <d v="1960-11-23T00:00:00"/>
    <s v="East Danielleshire"/>
    <d v="2023-05-19T00:00:00"/>
    <n v="65"/>
  </r>
  <r>
    <s v="T04513"/>
    <d v="2023-12-11T00:00:00"/>
    <s v="C061"/>
    <s v="P046"/>
    <s v="S003"/>
    <n v="5"/>
    <n v="0.15"/>
    <s v="Cash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x v="0"/>
    <d v="1968-10-21T00:00:00"/>
    <s v="North Michellemouth"/>
    <d v="2021-02-01T00:00:00"/>
    <n v="57"/>
  </r>
  <r>
    <s v="T04514"/>
    <d v="2025-03-02T00:00:00"/>
    <s v="C126"/>
    <s v="P024"/>
    <s v="S004"/>
    <n v="5"/>
    <n v="0.05"/>
    <s v="Credit Card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0"/>
    <d v="1980-04-04T00:00:00"/>
    <s v="West Paulfurt"/>
    <d v="2024-12-28T00:00:00"/>
    <n v="46"/>
  </r>
  <r>
    <s v="T04515"/>
    <d v="2025-06-03T00:00:00"/>
    <s v="C082"/>
    <s v="P001"/>
    <s v="S001"/>
    <n v="2"/>
    <n v="0.15"/>
    <s v="Credit Card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0"/>
    <d v="2003-05-11T00:00:00"/>
    <s v="Vasquezmouth"/>
    <d v="2024-06-29T00:00:00"/>
    <n v="23"/>
  </r>
  <r>
    <s v="T04516"/>
    <d v="2024-08-03T00:00:00"/>
    <s v="C101"/>
    <s v="P005"/>
    <s v="S004"/>
    <n v="1"/>
    <n v="0.15"/>
    <s v="Mobile Money"/>
    <n v="1396.22"/>
    <n v="1004.09"/>
    <s v="Fashion"/>
    <s v="Bags"/>
    <n v="1396.22"/>
    <n v="1004.09"/>
    <n v="392.13"/>
    <n v="0.28085115526206472"/>
    <n v="209.43299999999999"/>
    <n v="1186.787"/>
    <n v="182.697"/>
    <x v="1"/>
    <d v="1956-05-29T00:00:00"/>
    <s v="North Gary"/>
    <d v="2024-09-08T00:00:00"/>
    <n v="70"/>
  </r>
  <r>
    <s v="T04517"/>
    <d v="2024-05-18T00:00:00"/>
    <s v="C181"/>
    <s v="P029"/>
    <s v="S004"/>
    <n v="3"/>
    <n v="0.15"/>
    <s v="Credit Card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1"/>
    <d v="1972-11-28T00:00:00"/>
    <s v="Port Bryce"/>
    <d v="2024-12-12T00:00:00"/>
    <n v="53"/>
  </r>
  <r>
    <s v="T04518"/>
    <d v="2024-05-16T00:00:00"/>
    <s v="C034"/>
    <s v="P036"/>
    <s v="S003"/>
    <n v="1"/>
    <n v="0.15"/>
    <s v="Mobile Money"/>
    <n v="1501.46"/>
    <n v="1167.73"/>
    <s v="Fashion"/>
    <s v="Watches"/>
    <n v="1501.46"/>
    <n v="1167.73"/>
    <n v="333.73"/>
    <n v="0.22227032355174298"/>
    <n v="225.21899999999999"/>
    <n v="1276.241"/>
    <n v="108.51099999999997"/>
    <x v="1"/>
    <d v="1964-12-19T00:00:00"/>
    <s v="East Mary"/>
    <d v="2025-01-13T00:00:00"/>
    <n v="61"/>
  </r>
  <r>
    <s v="T04519"/>
    <d v="2024-06-24T00:00:00"/>
    <s v="C140"/>
    <s v="P005"/>
    <s v="S004"/>
    <n v="5"/>
    <n v="0.1"/>
    <s v="Bank Transfer"/>
    <n v="1396.22"/>
    <n v="1004.09"/>
    <s v="Fashion"/>
    <s v="Bags"/>
    <n v="6981.1"/>
    <n v="5020.45"/>
    <n v="1960.6500000000005"/>
    <n v="0.28085115526206478"/>
    <n v="698.11000000000013"/>
    <n v="6282.99"/>
    <n v="1262.54"/>
    <x v="1"/>
    <d v="1973-06-12T00:00:00"/>
    <s v="Port Gail"/>
    <d v="2024-08-28T00:00:00"/>
    <n v="53"/>
  </r>
  <r>
    <s v="T04520"/>
    <d v="2025-06-09T00:00:00"/>
    <s v="C122"/>
    <s v="P040"/>
    <s v="S004"/>
    <n v="1"/>
    <n v="0.05"/>
    <s v="Cash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0"/>
    <d v="1961-10-02T00:00:00"/>
    <s v="Simonstad"/>
    <d v="2024-06-24T00:00:00"/>
    <n v="64"/>
  </r>
  <r>
    <s v="T04521"/>
    <d v="2024-06-12T00:00:00"/>
    <s v="C164"/>
    <s v="P049"/>
    <s v="S002"/>
    <n v="3"/>
    <n v="0"/>
    <s v="Cash"/>
    <n v="388.26"/>
    <n v="199.3"/>
    <s v="Fashion"/>
    <s v="Watches"/>
    <n v="1164.78"/>
    <n v="597.90000000000009"/>
    <n v="566.87999999999988"/>
    <n v="0.4866841807036521"/>
    <n v="0"/>
    <n v="1164.78"/>
    <n v="566.87999999999988"/>
    <x v="0"/>
    <d v="1968-07-28T00:00:00"/>
    <s v="North Rodney"/>
    <d v="2020-12-21T00:00:00"/>
    <n v="57"/>
  </r>
  <r>
    <s v="T04522"/>
    <d v="2025-03-07T00:00:00"/>
    <s v="C106"/>
    <s v="P002"/>
    <s v="S001"/>
    <n v="5"/>
    <n v="0.1"/>
    <s v="Mobile Money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x v="1"/>
    <d v="1987-04-23T00:00:00"/>
    <s v="Lake Ricardo"/>
    <d v="2025-02-06T00:00:00"/>
    <n v="39"/>
  </r>
  <r>
    <s v="T04523"/>
    <d v="2025-04-05T00:00:00"/>
    <s v="C078"/>
    <s v="P019"/>
    <s v="S002"/>
    <n v="2"/>
    <n v="0.05"/>
    <s v="Bank Transfer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88-09-25T00:00:00"/>
    <s v="Craigport"/>
    <d v="2025-01-14T00:00:00"/>
    <n v="37"/>
  </r>
  <r>
    <s v="T04524"/>
    <d v="2025-08-28T00:00:00"/>
    <s v="C070"/>
    <s v="P049"/>
    <s v="S002"/>
    <n v="3"/>
    <n v="0"/>
    <s v="Bank Transfer"/>
    <n v="388.26"/>
    <n v="199.3"/>
    <s v="Fashion"/>
    <s v="Watches"/>
    <n v="1164.78"/>
    <n v="597.90000000000009"/>
    <n v="566.87999999999988"/>
    <n v="0.4866841807036521"/>
    <n v="0"/>
    <n v="1164.78"/>
    <n v="566.87999999999988"/>
    <x v="0"/>
    <d v="1971-10-24T00:00:00"/>
    <s v="Taylorhaven"/>
    <d v="2021-03-04T00:00:00"/>
    <n v="54"/>
  </r>
  <r>
    <s v="T04525"/>
    <d v="2024-04-24T00:00:00"/>
    <s v="C186"/>
    <s v="P009"/>
    <s v="S004"/>
    <n v="4"/>
    <n v="0.05"/>
    <s v="Cash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x v="1"/>
    <d v="1960-05-05T00:00:00"/>
    <s v="West Wandaland"/>
    <d v="2024-02-07T00:00:00"/>
    <n v="66"/>
  </r>
  <r>
    <s v="T04526"/>
    <d v="2024-03-15T00:00:00"/>
    <s v="C039"/>
    <s v="P002"/>
    <s v="S001"/>
    <n v="3"/>
    <n v="0.15"/>
    <s v="Bank Transfer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x v="1"/>
    <d v="1996-11-02T00:00:00"/>
    <s v="Port Sandra"/>
    <d v="2022-10-17T00:00:00"/>
    <n v="29"/>
  </r>
  <r>
    <s v="T04527"/>
    <d v="2024-10-06T00:00:00"/>
    <s v="C155"/>
    <s v="P042"/>
    <s v="S003"/>
    <n v="2"/>
    <n v="0.1"/>
    <s v="Bank Transfer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x v="0"/>
    <d v="1965-09-20T00:00:00"/>
    <s v="Kevinshire"/>
    <d v="2024-03-23T00:00:00"/>
    <n v="60"/>
  </r>
  <r>
    <s v="T04528"/>
    <d v="2025-07-15T00:00:00"/>
    <s v="C148"/>
    <s v="P016"/>
    <s v="S002"/>
    <n v="1"/>
    <n v="0.15"/>
    <s v="Bank Transfer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x v="1"/>
    <d v="2005-07-08T00:00:00"/>
    <s v="Charlesmouth"/>
    <d v="2024-11-05T00:00:00"/>
    <n v="20"/>
  </r>
  <r>
    <s v="T04529"/>
    <d v="2025-02-23T00:00:00"/>
    <s v="C073"/>
    <s v="P007"/>
    <s v="S001"/>
    <n v="1"/>
    <n v="0"/>
    <s v="Mobile Money"/>
    <n v="1474.12"/>
    <n v="764.02"/>
    <s v="Electronics"/>
    <s v="Camera"/>
    <n v="1474.12"/>
    <n v="764.02"/>
    <n v="710.09999999999991"/>
    <n v="0.48171112256804055"/>
    <n v="0"/>
    <n v="1474.12"/>
    <n v="710.09999999999991"/>
    <x v="1"/>
    <d v="1964-12-04T00:00:00"/>
    <s v="Port Angelabury"/>
    <d v="2022-02-09T00:00:00"/>
    <n v="61"/>
  </r>
  <r>
    <s v="T04530"/>
    <d v="2025-05-31T00:00:00"/>
    <s v="C199"/>
    <s v="P045"/>
    <s v="S002"/>
    <n v="5"/>
    <n v="0"/>
    <s v="Credit Card"/>
    <n v="1879.08"/>
    <n v="1004.56"/>
    <s v="Groceries"/>
    <s v="Dairy"/>
    <n v="9395.4"/>
    <n v="5022.7999999999993"/>
    <n v="4372.6000000000004"/>
    <n v="0.46539796070417444"/>
    <n v="0"/>
    <n v="9395.4"/>
    <n v="4372.6000000000004"/>
    <x v="1"/>
    <d v="1970-05-18T00:00:00"/>
    <s v="South Scottton"/>
    <d v="2021-07-28T00:00:00"/>
    <n v="56"/>
  </r>
  <r>
    <s v="T04531"/>
    <d v="2024-04-05T00:00:00"/>
    <s v="C119"/>
    <s v="P005"/>
    <s v="S002"/>
    <n v="1"/>
    <n v="0.15"/>
    <s v="Credit Card"/>
    <n v="1396.22"/>
    <n v="1004.09"/>
    <s v="Fashion"/>
    <s v="Bags"/>
    <n v="1396.22"/>
    <n v="1004.09"/>
    <n v="392.13"/>
    <n v="0.28085115526206472"/>
    <n v="209.43299999999999"/>
    <n v="1186.787"/>
    <n v="182.697"/>
    <x v="0"/>
    <d v="1991-07-31T00:00:00"/>
    <s v="West Ralph"/>
    <d v="2025-03-31T00:00:00"/>
    <n v="34"/>
  </r>
  <r>
    <s v="T04532"/>
    <d v="2025-06-18T00:00:00"/>
    <s v="C079"/>
    <s v="P044"/>
    <s v="S002"/>
    <n v="3"/>
    <n v="0.1"/>
    <s v="Credit Card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x v="1"/>
    <d v="1979-06-15T00:00:00"/>
    <s v="North Bradleyfurt"/>
    <d v="2024-07-06T00:00:00"/>
    <n v="47"/>
  </r>
  <r>
    <s v="T04533"/>
    <d v="2025-04-02T00:00:00"/>
    <s v="C186"/>
    <s v="P011"/>
    <s v="S001"/>
    <n v="5"/>
    <n v="0.1"/>
    <s v="Mobile Money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x v="1"/>
    <d v="1960-05-05T00:00:00"/>
    <s v="West Wandaland"/>
    <d v="2024-02-07T00:00:00"/>
    <n v="66"/>
  </r>
  <r>
    <s v="T04534"/>
    <d v="2024-12-15T00:00:00"/>
    <s v="C138"/>
    <s v="P006"/>
    <s v="S001"/>
    <n v="4"/>
    <n v="0.15"/>
    <s v="Bank Transfer"/>
    <n v="318.05"/>
    <n v="187.34"/>
    <s v="Groceries"/>
    <s v="Fruits"/>
    <n v="1272.2"/>
    <n v="749.36"/>
    <n v="522.84"/>
    <n v="0.41097311743436565"/>
    <n v="190.83"/>
    <n v="1081.3700000000001"/>
    <n v="332.0100000000001"/>
    <x v="1"/>
    <d v="1961-09-28T00:00:00"/>
    <s v="Melissaberg"/>
    <d v="2021-05-10T00:00:00"/>
    <n v="64"/>
  </r>
  <r>
    <s v="T04535"/>
    <d v="2025-04-25T00:00:00"/>
    <s v="C199"/>
    <s v="P018"/>
    <s v="S001"/>
    <n v="3"/>
    <n v="0"/>
    <s v="Cash"/>
    <n v="1079.8900000000001"/>
    <n v="703.83"/>
    <s v="Electronics"/>
    <s v="Smartphone"/>
    <n v="3239.67"/>
    <n v="2111.4900000000002"/>
    <n v="1128.1799999999998"/>
    <n v="0.34823917250831099"/>
    <n v="0"/>
    <n v="3239.67"/>
    <n v="1128.1799999999998"/>
    <x v="1"/>
    <d v="1970-05-18T00:00:00"/>
    <s v="South Scottton"/>
    <d v="2021-07-28T00:00:00"/>
    <n v="56"/>
  </r>
  <r>
    <s v="T04536"/>
    <d v="2024-09-11T00:00:00"/>
    <s v="C012"/>
    <s v="P031"/>
    <s v="S002"/>
    <n v="1"/>
    <n v="0.05"/>
    <s v="Bank Transfer"/>
    <n v="1095.72"/>
    <n v="822.2"/>
    <s v="Groceries"/>
    <s v="Snacks"/>
    <n v="1095.72"/>
    <n v="822.2"/>
    <n v="273.52"/>
    <n v="0.24962581681451462"/>
    <n v="54.786000000000001"/>
    <n v="1040.934"/>
    <n v="218.73399999999992"/>
    <x v="0"/>
    <d v="1989-12-08T00:00:00"/>
    <s v="Lake Dawn"/>
    <d v="2021-07-16T00:00:00"/>
    <n v="36"/>
  </r>
  <r>
    <s v="T04537"/>
    <d v="2023-11-19T00:00:00"/>
    <s v="C080"/>
    <s v="P020"/>
    <s v="S002"/>
    <n v="3"/>
    <n v="0"/>
    <s v="Credit Card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1"/>
    <d v="2003-11-04T00:00:00"/>
    <s v="Markberg"/>
    <d v="2023-01-02T00:00:00"/>
    <n v="22"/>
  </r>
  <r>
    <s v="T04538"/>
    <d v="2024-08-02T00:00:00"/>
    <s v="C064"/>
    <s v="P018"/>
    <s v="S001"/>
    <n v="1"/>
    <n v="0.15"/>
    <s v="Cash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x v="1"/>
    <d v="1973-09-01T00:00:00"/>
    <s v="Brittanyburgh"/>
    <d v="2024-09-26T00:00:00"/>
    <n v="52"/>
  </r>
  <r>
    <s v="T04539"/>
    <d v="2024-09-30T00:00:00"/>
    <s v="C080"/>
    <s v="P020"/>
    <s v="S005"/>
    <n v="5"/>
    <n v="0.15"/>
    <s v="Cash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1"/>
    <d v="2003-11-04T00:00:00"/>
    <s v="Markberg"/>
    <d v="2023-01-02T00:00:00"/>
    <n v="22"/>
  </r>
  <r>
    <s v="T04540"/>
    <d v="2025-08-16T00:00:00"/>
    <s v="C062"/>
    <s v="P022"/>
    <s v="S004"/>
    <n v="2"/>
    <n v="0"/>
    <s v="Mobile Money"/>
    <n v="25.57"/>
    <n v="19.05"/>
    <s v="Groceries"/>
    <s v="Vegetables"/>
    <n v="51.14"/>
    <n v="38.1"/>
    <n v="13.04"/>
    <n v="0.25498631208447398"/>
    <n v="0"/>
    <n v="51.14"/>
    <n v="13.04"/>
    <x v="0"/>
    <d v="2000-06-21T00:00:00"/>
    <s v="Turnerberg"/>
    <d v="2021-09-23T00:00:00"/>
    <n v="26"/>
  </r>
  <r>
    <s v="T04541"/>
    <d v="2024-12-19T00:00:00"/>
    <s v="C014"/>
    <s v="P043"/>
    <s v="S001"/>
    <n v="2"/>
    <n v="0.05"/>
    <s v="Cash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x v="0"/>
    <d v="1974-06-25T00:00:00"/>
    <s v="East Samantha"/>
    <d v="2021-11-09T00:00:00"/>
    <n v="51"/>
  </r>
  <r>
    <s v="T04542"/>
    <d v="2025-01-06T00:00:00"/>
    <s v="C179"/>
    <s v="P026"/>
    <s v="S002"/>
    <n v="1"/>
    <n v="0.15"/>
    <s v="Cash"/>
    <n v="1015.76"/>
    <n v="584.4"/>
    <s v="Groceries"/>
    <s v="Dairy"/>
    <n v="1015.76"/>
    <n v="584.4"/>
    <n v="431.36"/>
    <n v="0.42466724423092073"/>
    <n v="152.364"/>
    <n v="863.39599999999996"/>
    <n v="278.99599999999998"/>
    <x v="1"/>
    <d v="1985-02-14T00:00:00"/>
    <s v="Bennettburgh"/>
    <d v="2025-08-19T00:00:00"/>
    <n v="41"/>
  </r>
  <r>
    <s v="T04543"/>
    <d v="2024-06-09T00:00:00"/>
    <s v="C021"/>
    <s v="P044"/>
    <s v="S001"/>
    <n v="3"/>
    <n v="0"/>
    <s v="Cash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x v="0"/>
    <d v="1993-11-17T00:00:00"/>
    <s v="Meganmouth"/>
    <d v="2022-01-22T00:00:00"/>
    <n v="32"/>
  </r>
  <r>
    <s v="T04544"/>
    <d v="2023-10-28T00:00:00"/>
    <s v="C054"/>
    <s v="P019"/>
    <s v="S003"/>
    <n v="4"/>
    <n v="0"/>
    <s v="Credit Card"/>
    <n v="1762.92"/>
    <n v="1346.48"/>
    <s v="Electronics"/>
    <s v="Laptop"/>
    <n v="7051.68"/>
    <n v="5385.92"/>
    <n v="1665.7600000000002"/>
    <n v="0.23622172305039368"/>
    <n v="0"/>
    <n v="7051.68"/>
    <n v="1665.7600000000002"/>
    <x v="1"/>
    <d v="2002-11-10T00:00:00"/>
    <s v="New Kathleentown"/>
    <d v="2021-03-19T00:00:00"/>
    <n v="23"/>
  </r>
  <r>
    <s v="T04545"/>
    <d v="2023-09-29T00:00:00"/>
    <s v="C028"/>
    <s v="P020"/>
    <s v="S004"/>
    <n v="1"/>
    <n v="0.15"/>
    <s v="Mobile Money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1"/>
    <d v="1960-02-10T00:00:00"/>
    <s v="New David"/>
    <d v="2022-12-16T00:00:00"/>
    <n v="66"/>
  </r>
  <r>
    <s v="T04546"/>
    <d v="2025-08-23T00:00:00"/>
    <s v="C012"/>
    <s v="P043"/>
    <s v="S001"/>
    <n v="4"/>
    <n v="0.05"/>
    <s v="Bank Transfer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x v="0"/>
    <d v="1989-12-08T00:00:00"/>
    <s v="Lake Dawn"/>
    <d v="2021-07-16T00:00:00"/>
    <n v="36"/>
  </r>
  <r>
    <s v="T04547"/>
    <d v="2025-05-29T00:00:00"/>
    <s v="C176"/>
    <s v="P042"/>
    <s v="S005"/>
    <n v="1"/>
    <n v="0.1"/>
    <s v="Cash"/>
    <n v="453.62"/>
    <n v="316.63"/>
    <s v="Fashion"/>
    <s v="Clothing"/>
    <n v="453.62"/>
    <n v="316.63"/>
    <n v="136.99"/>
    <n v="0.30199285745778409"/>
    <n v="45.362000000000002"/>
    <n v="408.25799999999998"/>
    <n v="91.627999999999986"/>
    <x v="0"/>
    <d v="1979-10-07T00:00:00"/>
    <s v="West Amymouth"/>
    <d v="2021-07-22T00:00:00"/>
    <n v="46"/>
  </r>
  <r>
    <s v="T04548"/>
    <d v="2024-01-13T00:00:00"/>
    <s v="C149"/>
    <s v="P036"/>
    <s v="S003"/>
    <n v="4"/>
    <n v="0.1"/>
    <s v="Bank Transfer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x v="0"/>
    <d v="1978-01-24T00:00:00"/>
    <s v="North Kathryn"/>
    <d v="2025-05-02T00:00:00"/>
    <n v="48"/>
  </r>
  <r>
    <s v="T04549"/>
    <d v="2024-05-27T00:00:00"/>
    <s v="C003"/>
    <s v="P034"/>
    <s v="S001"/>
    <n v="1"/>
    <n v="0.05"/>
    <s v="Mobile Money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1"/>
    <d v="2005-04-19T00:00:00"/>
    <s v="Port Allen"/>
    <d v="2024-02-12T00:00:00"/>
    <n v="21"/>
  </r>
  <r>
    <s v="T04550"/>
    <d v="2024-05-02T00:00:00"/>
    <s v="C088"/>
    <s v="P019"/>
    <s v="S002"/>
    <n v="3"/>
    <n v="0.05"/>
    <s v="Cash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1"/>
    <d v="1997-10-11T00:00:00"/>
    <s v="North Christian"/>
    <d v="2022-09-12T00:00:00"/>
    <n v="28"/>
  </r>
  <r>
    <s v="T04551"/>
    <d v="2023-12-04T00:00:00"/>
    <s v="C006"/>
    <s v="P007"/>
    <s v="S004"/>
    <n v="2"/>
    <n v="0.15"/>
    <s v="Cash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x v="0"/>
    <d v="1986-10-03T00:00:00"/>
    <s v="Costaberg"/>
    <d v="2022-07-09T00:00:00"/>
    <n v="39"/>
  </r>
  <r>
    <s v="T04552"/>
    <d v="2023-09-29T00:00:00"/>
    <s v="C121"/>
    <s v="P034"/>
    <s v="S002"/>
    <n v="4"/>
    <n v="0"/>
    <s v="Credit Card"/>
    <n v="428.05"/>
    <n v="246.07"/>
    <s v="Electronics"/>
    <s v="Laptop"/>
    <n v="1712.2"/>
    <n v="984.28"/>
    <n v="727.92000000000007"/>
    <n v="0.42513725032122418"/>
    <n v="0"/>
    <n v="1712.2"/>
    <n v="727.92000000000007"/>
    <x v="0"/>
    <d v="1967-02-28T00:00:00"/>
    <s v="Sarahhaven"/>
    <d v="2021-10-11T00:00:00"/>
    <n v="59"/>
  </r>
  <r>
    <s v="T04553"/>
    <d v="2023-12-26T00:00:00"/>
    <s v="C120"/>
    <s v="P049"/>
    <s v="S001"/>
    <n v="4"/>
    <n v="0"/>
    <s v="Mobile Money"/>
    <n v="388.26"/>
    <n v="199.3"/>
    <s v="Fashion"/>
    <s v="Watches"/>
    <n v="1553.04"/>
    <n v="797.2"/>
    <n v="755.83999999999992"/>
    <n v="0.48668418070365216"/>
    <n v="0"/>
    <n v="1553.04"/>
    <n v="755.83999999999992"/>
    <x v="1"/>
    <d v="1964-01-10T00:00:00"/>
    <s v="Annaborough"/>
    <d v="2020-10-18T00:00:00"/>
    <n v="62"/>
  </r>
  <r>
    <s v="T04554"/>
    <d v="2025-03-24T00:00:00"/>
    <s v="C008"/>
    <s v="P037"/>
    <s v="S005"/>
    <n v="5"/>
    <n v="0"/>
    <s v="Mobile Money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1960-11-13T00:00:00"/>
    <s v="New Michaelland"/>
    <d v="2025-03-04T00:00:00"/>
    <n v="65"/>
  </r>
  <r>
    <s v="T04555"/>
    <d v="2025-03-30T00:00:00"/>
    <s v="C040"/>
    <s v="P006"/>
    <s v="S002"/>
    <n v="2"/>
    <n v="0.15"/>
    <s v="Bank Transfer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x v="0"/>
    <d v="1974-11-06T00:00:00"/>
    <s v="Port Miguel"/>
    <d v="2022-07-12T00:00:00"/>
    <n v="51"/>
  </r>
  <r>
    <s v="T04556"/>
    <d v="2024-11-26T00:00:00"/>
    <s v="C124"/>
    <s v="P048"/>
    <s v="S004"/>
    <n v="1"/>
    <n v="0.05"/>
    <s v="Mobile Money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x v="1"/>
    <d v="1962-06-07T00:00:00"/>
    <s v="North Michelle"/>
    <d v="2021-02-10T00:00:00"/>
    <n v="64"/>
  </r>
  <r>
    <s v="T04557"/>
    <d v="2024-01-01T00:00:00"/>
    <s v="C087"/>
    <s v="P049"/>
    <s v="S002"/>
    <n v="1"/>
    <n v="0.15"/>
    <s v="Mobile Money"/>
    <n v="388.26"/>
    <n v="199.3"/>
    <s v="Fashion"/>
    <s v="Watches"/>
    <n v="388.26"/>
    <n v="199.3"/>
    <n v="188.95999999999998"/>
    <n v="0.48668418070365216"/>
    <n v="58.238999999999997"/>
    <n v="330.02100000000002"/>
    <n v="130.721"/>
    <x v="1"/>
    <d v="1975-06-22T00:00:00"/>
    <s v="Berrymouth"/>
    <d v="2025-07-02T00:00:00"/>
    <n v="51"/>
  </r>
  <r>
    <s v="T04558"/>
    <d v="2025-04-02T00:00:00"/>
    <s v="C144"/>
    <s v="P005"/>
    <s v="S001"/>
    <n v="1"/>
    <n v="0.05"/>
    <s v="Bank Transfer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x v="1"/>
    <d v="1963-09-02T00:00:00"/>
    <s v="North Lisa"/>
    <d v="2021-03-03T00:00:00"/>
    <n v="62"/>
  </r>
  <r>
    <s v="T04559"/>
    <d v="2024-04-20T00:00:00"/>
    <s v="C141"/>
    <s v="P007"/>
    <s v="S001"/>
    <n v="5"/>
    <n v="0.1"/>
    <s v="Bank Transfer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x v="1"/>
    <d v="1978-08-06T00:00:00"/>
    <s v="Allisonmouth"/>
    <d v="2024-01-07T00:00:00"/>
    <n v="47"/>
  </r>
  <r>
    <s v="T04560"/>
    <d v="2023-09-12T00:00:00"/>
    <s v="C120"/>
    <s v="P046"/>
    <s v="S005"/>
    <n v="1"/>
    <n v="0"/>
    <s v="Credit Card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x v="1"/>
    <d v="1964-01-10T00:00:00"/>
    <s v="Annaborough"/>
    <d v="2020-10-18T00:00:00"/>
    <n v="62"/>
  </r>
  <r>
    <s v="T04561"/>
    <d v="2024-08-04T00:00:00"/>
    <s v="C167"/>
    <s v="P041"/>
    <s v="S003"/>
    <n v="3"/>
    <n v="0.05"/>
    <s v="Credit Card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x v="1"/>
    <d v="1989-12-06T00:00:00"/>
    <s v="Wilsonland"/>
    <d v="2022-05-28T00:00:00"/>
    <n v="36"/>
  </r>
  <r>
    <s v="T04562"/>
    <d v="2023-12-02T00:00:00"/>
    <s v="C055"/>
    <s v="P046"/>
    <s v="S004"/>
    <n v="2"/>
    <n v="0.05"/>
    <s v="Cash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0"/>
    <d v="1976-07-09T00:00:00"/>
    <s v="Andersonville"/>
    <d v="2021-02-05T00:00:00"/>
    <n v="49"/>
  </r>
  <r>
    <s v="T04563"/>
    <d v="2023-09-24T00:00:00"/>
    <s v="C101"/>
    <s v="P038"/>
    <s v="S005"/>
    <n v="1"/>
    <n v="0.15"/>
    <s v="Mobile Money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x v="1"/>
    <d v="1956-05-29T00:00:00"/>
    <s v="North Gary"/>
    <d v="2024-09-08T00:00:00"/>
    <n v="70"/>
  </r>
  <r>
    <s v="T04564"/>
    <d v="2025-07-11T00:00:00"/>
    <s v="C142"/>
    <s v="P009"/>
    <s v="S003"/>
    <n v="4"/>
    <n v="0.1"/>
    <s v="Mobile Money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x v="0"/>
    <d v="2005-07-25T00:00:00"/>
    <s v="Joelborough"/>
    <d v="2020-12-27T00:00:00"/>
    <n v="20"/>
  </r>
  <r>
    <s v="T04565"/>
    <d v="2025-06-02T00:00:00"/>
    <s v="C171"/>
    <s v="P004"/>
    <s v="S004"/>
    <n v="1"/>
    <n v="0.15"/>
    <s v="Mobile Money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0"/>
    <d v="1993-03-15T00:00:00"/>
    <s v="Robertsborough"/>
    <d v="2025-07-28T00:00:00"/>
    <n v="33"/>
  </r>
  <r>
    <s v="T04566"/>
    <d v="2023-10-15T00:00:00"/>
    <s v="C175"/>
    <s v="P027"/>
    <s v="S003"/>
    <n v="1"/>
    <n v="0.15"/>
    <s v="Cash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x v="0"/>
    <d v="1998-01-07T00:00:00"/>
    <s v="Davidtown"/>
    <d v="2021-02-25T00:00:00"/>
    <n v="28"/>
  </r>
  <r>
    <s v="T04567"/>
    <d v="2024-04-25T00:00:00"/>
    <s v="C063"/>
    <s v="P030"/>
    <s v="S005"/>
    <n v="3"/>
    <n v="0.05"/>
    <s v="Cash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x v="0"/>
    <d v="1973-01-07T00:00:00"/>
    <s v="West Amandashire"/>
    <d v="2023-05-29T00:00:00"/>
    <n v="53"/>
  </r>
  <r>
    <s v="T04568"/>
    <d v="2023-11-29T00:00:00"/>
    <s v="C083"/>
    <s v="P031"/>
    <s v="S001"/>
    <n v="1"/>
    <n v="0.15"/>
    <s v="Bank Transfer"/>
    <n v="1095.72"/>
    <n v="822.2"/>
    <s v="Groceries"/>
    <s v="Snacks"/>
    <n v="1095.72"/>
    <n v="822.2"/>
    <n v="273.52"/>
    <n v="0.24962581681451462"/>
    <n v="164.358"/>
    <n v="931.36200000000008"/>
    <n v="109.16200000000003"/>
    <x v="1"/>
    <d v="1981-03-29T00:00:00"/>
    <s v="West Josephport"/>
    <d v="2022-02-08T00:00:00"/>
    <n v="45"/>
  </r>
  <r>
    <s v="T04569"/>
    <d v="2025-02-08T00:00:00"/>
    <s v="C038"/>
    <s v="P014"/>
    <s v="S004"/>
    <n v="1"/>
    <n v="0"/>
    <s v="Mobile Money"/>
    <n v="1342.75"/>
    <n v="797.94"/>
    <s v="Fashion"/>
    <s v="Clothing"/>
    <n v="1342.75"/>
    <n v="797.94"/>
    <n v="544.80999999999995"/>
    <n v="0.40574194749581077"/>
    <n v="0"/>
    <n v="1342.75"/>
    <n v="544.80999999999995"/>
    <x v="0"/>
    <d v="1974-04-19T00:00:00"/>
    <s v="Wilsonbury"/>
    <d v="2021-05-10T00:00:00"/>
    <n v="52"/>
  </r>
  <r>
    <s v="T04570"/>
    <d v="2025-06-25T00:00:00"/>
    <s v="C003"/>
    <s v="P021"/>
    <s v="S002"/>
    <n v="2"/>
    <n v="0.1"/>
    <s v="Cash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1"/>
    <d v="2005-04-19T00:00:00"/>
    <s v="Port Allen"/>
    <d v="2024-02-12T00:00:00"/>
    <n v="21"/>
  </r>
  <r>
    <s v="T04571"/>
    <d v="2024-07-31T00:00:00"/>
    <s v="C167"/>
    <s v="P005"/>
    <s v="S005"/>
    <n v="3"/>
    <n v="0.05"/>
    <s v="Bank Transfer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1"/>
    <d v="1989-12-06T00:00:00"/>
    <s v="Wilsonland"/>
    <d v="2022-05-28T00:00:00"/>
    <n v="36"/>
  </r>
  <r>
    <s v="T04572"/>
    <d v="2023-11-22T00:00:00"/>
    <s v="C055"/>
    <s v="P029"/>
    <s v="S001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0"/>
    <d v="1976-07-09T00:00:00"/>
    <s v="Andersonville"/>
    <d v="2021-02-05T00:00:00"/>
    <n v="49"/>
  </r>
  <r>
    <s v="T04573"/>
    <d v="2025-02-04T00:00:00"/>
    <s v="C074"/>
    <s v="P050"/>
    <s v="S005"/>
    <n v="3"/>
    <n v="0"/>
    <s v="Credit Card"/>
    <n v="1044.6400000000001"/>
    <n v="775.07"/>
    <s v="Fashion"/>
    <s v="Footwear"/>
    <n v="3133.92"/>
    <n v="2325.21"/>
    <n v="808.71"/>
    <n v="0.25805062030938891"/>
    <n v="0"/>
    <n v="3133.92"/>
    <n v="808.71"/>
    <x v="1"/>
    <d v="1959-05-31T00:00:00"/>
    <s v="Port Michaelstad"/>
    <d v="2023-02-09T00:00:00"/>
    <n v="67"/>
  </r>
  <r>
    <s v="T04574"/>
    <d v="2024-12-06T00:00:00"/>
    <s v="C007"/>
    <s v="P006"/>
    <s v="S001"/>
    <n v="3"/>
    <n v="0"/>
    <s v="Mobile Money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x v="0"/>
    <d v="1985-01-11T00:00:00"/>
    <s v="West Jasmine"/>
    <d v="2021-10-13T00:00:00"/>
    <n v="41"/>
  </r>
  <r>
    <s v="T04575"/>
    <d v="2025-02-19T00:00:00"/>
    <s v="C154"/>
    <s v="P050"/>
    <s v="S001"/>
    <n v="1"/>
    <n v="0.1"/>
    <s v="Credit Card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x v="0"/>
    <d v="1971-09-02T00:00:00"/>
    <s v="East Codyton"/>
    <d v="2023-11-21T00:00:00"/>
    <n v="54"/>
  </r>
  <r>
    <s v="T04576"/>
    <d v="2023-11-15T00:00:00"/>
    <s v="C012"/>
    <s v="P009"/>
    <s v="S002"/>
    <n v="1"/>
    <n v="0.1"/>
    <s v="Cash"/>
    <n v="123.19"/>
    <n v="80.36"/>
    <s v="Groceries"/>
    <s v="Snacks"/>
    <n v="123.19"/>
    <n v="80.36"/>
    <n v="42.83"/>
    <n v="0.34767432421462779"/>
    <n v="12.319000000000001"/>
    <n v="110.871"/>
    <n v="30.510999999999996"/>
    <x v="0"/>
    <d v="1989-12-08T00:00:00"/>
    <s v="Lake Dawn"/>
    <d v="2021-07-16T00:00:00"/>
    <n v="36"/>
  </r>
  <r>
    <s v="T04577"/>
    <d v="2025-02-06T00:00:00"/>
    <s v="C097"/>
    <s v="P031"/>
    <s v="S004"/>
    <n v="3"/>
    <n v="0.15"/>
    <s v="Bank Transfer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x v="0"/>
    <d v="1994-08-14T00:00:00"/>
    <s v="Wardfort"/>
    <d v="2025-06-14T00:00:00"/>
    <n v="31"/>
  </r>
  <r>
    <s v="T04578"/>
    <d v="2024-09-19T00:00:00"/>
    <s v="C104"/>
    <s v="P043"/>
    <s v="S002"/>
    <n v="2"/>
    <n v="0.1"/>
    <s v="Credit Card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x v="0"/>
    <d v="1965-03-20T00:00:00"/>
    <s v="West Ann"/>
    <d v="2024-01-17T00:00:00"/>
    <n v="61"/>
  </r>
  <r>
    <s v="T04579"/>
    <d v="2024-10-29T00:00:00"/>
    <s v="C080"/>
    <s v="P037"/>
    <s v="S005"/>
    <n v="1"/>
    <n v="0"/>
    <s v="Cash"/>
    <n v="1952.65"/>
    <n v="1451.27"/>
    <s v="Electronics"/>
    <s v="Television"/>
    <n v="1952.65"/>
    <n v="1451.27"/>
    <n v="501.38000000000011"/>
    <n v="0.2567690062223133"/>
    <n v="0"/>
    <n v="1952.65"/>
    <n v="501.38000000000011"/>
    <x v="1"/>
    <d v="2003-11-04T00:00:00"/>
    <s v="Markberg"/>
    <d v="2023-01-02T00:00:00"/>
    <n v="22"/>
  </r>
  <r>
    <s v="T04580"/>
    <d v="2025-03-29T00:00:00"/>
    <s v="C084"/>
    <s v="P019"/>
    <s v="S001"/>
    <n v="1"/>
    <n v="0.1"/>
    <s v="Mobile Money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x v="0"/>
    <d v="1972-03-19T00:00:00"/>
    <s v="Meyersstad"/>
    <d v="2024-09-04T00:00:00"/>
    <n v="54"/>
  </r>
  <r>
    <s v="T04581"/>
    <d v="2025-07-09T00:00:00"/>
    <s v="C108"/>
    <s v="P028"/>
    <s v="S003"/>
    <n v="2"/>
    <n v="0.15"/>
    <s v="Mobile Money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1960-11-21T00:00:00"/>
    <s v="Georgetown"/>
    <d v="2022-06-08T00:00:00"/>
    <n v="65"/>
  </r>
  <r>
    <s v="T04582"/>
    <d v="2025-07-02T00:00:00"/>
    <s v="C032"/>
    <s v="P030"/>
    <s v="S003"/>
    <n v="4"/>
    <n v="0.05"/>
    <s v="Bank Transfer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0"/>
    <d v="1992-11-09T00:00:00"/>
    <s v="East Shelby"/>
    <d v="2021-01-12T00:00:00"/>
    <n v="33"/>
  </r>
  <r>
    <s v="T04583"/>
    <d v="2024-06-11T00:00:00"/>
    <s v="C083"/>
    <s v="P001"/>
    <s v="S001"/>
    <n v="2"/>
    <n v="0"/>
    <s v="Mobile Money"/>
    <n v="1673.69"/>
    <n v="1323.38"/>
    <s v="Electronics"/>
    <s v="Camera"/>
    <n v="3347.38"/>
    <n v="2646.76"/>
    <n v="700.61999999999989"/>
    <n v="0.20930399297360916"/>
    <n v="0"/>
    <n v="3347.38"/>
    <n v="700.61999999999989"/>
    <x v="1"/>
    <d v="1981-03-29T00:00:00"/>
    <s v="West Josephport"/>
    <d v="2022-02-08T00:00:00"/>
    <n v="45"/>
  </r>
  <r>
    <s v="T04584"/>
    <d v="2024-09-22T00:00:00"/>
    <s v="C127"/>
    <s v="P034"/>
    <s v="S003"/>
    <n v="1"/>
    <n v="0.05"/>
    <s v="Credit Card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x v="1"/>
    <d v="1982-11-17T00:00:00"/>
    <s v="Kimland"/>
    <d v="2021-01-22T00:00:00"/>
    <n v="43"/>
  </r>
  <r>
    <s v="T04585"/>
    <d v="2024-06-17T00:00:00"/>
    <s v="C152"/>
    <s v="P010"/>
    <s v="S003"/>
    <n v="5"/>
    <n v="0.15"/>
    <s v="Cash"/>
    <n v="1194.1199999999999"/>
    <n v="838.95"/>
    <s v="Electronics"/>
    <s v="Smartphone"/>
    <n v="5970.5999999999995"/>
    <n v="4194.75"/>
    <n v="1775.8499999999995"/>
    <n v="0.29743241885237659"/>
    <n v="895.58999999999992"/>
    <n v="5075.0099999999993"/>
    <n v="880.25999999999931"/>
    <x v="0"/>
    <d v="1987-06-17T00:00:00"/>
    <s v="Port Jeffreyside"/>
    <d v="2021-03-06T00:00:00"/>
    <n v="39"/>
  </r>
  <r>
    <s v="T04586"/>
    <d v="2025-01-11T00:00:00"/>
    <s v="C088"/>
    <s v="P018"/>
    <s v="S003"/>
    <n v="3"/>
    <n v="0.05"/>
    <s v="Mobile Money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x v="1"/>
    <d v="1997-10-11T00:00:00"/>
    <s v="North Christian"/>
    <d v="2022-09-12T00:00:00"/>
    <n v="28"/>
  </r>
  <r>
    <s v="T04587"/>
    <d v="2025-05-21T00:00:00"/>
    <s v="C164"/>
    <s v="P040"/>
    <s v="S001"/>
    <n v="5"/>
    <n v="0.15"/>
    <s v="Credit Card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x v="0"/>
    <d v="1968-07-28T00:00:00"/>
    <s v="North Rodney"/>
    <d v="2020-12-21T00:00:00"/>
    <n v="57"/>
  </r>
  <r>
    <s v="T04588"/>
    <d v="2024-07-03T00:00:00"/>
    <s v="C059"/>
    <s v="P037"/>
    <s v="S004"/>
    <n v="1"/>
    <n v="0.05"/>
    <s v="Bank Transfer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1963-05-11T00:00:00"/>
    <s v="New Meagan"/>
    <d v="2024-09-27T00:00:00"/>
    <n v="63"/>
  </r>
  <r>
    <s v="T04589"/>
    <d v="2025-02-17T00:00:00"/>
    <s v="C075"/>
    <s v="P044"/>
    <s v="S004"/>
    <n v="3"/>
    <n v="0.1"/>
    <s v="Mobile Money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x v="0"/>
    <d v="1954-09-17T00:00:00"/>
    <s v="New John"/>
    <d v="2021-05-12T00:00:00"/>
    <n v="71"/>
  </r>
  <r>
    <s v="T04590"/>
    <d v="2025-05-24T00:00:00"/>
    <s v="C198"/>
    <s v="P037"/>
    <s v="S004"/>
    <n v="4"/>
    <n v="0.05"/>
    <s v="Cash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x v="0"/>
    <d v="1986-01-23T00:00:00"/>
    <s v="Jessicaside"/>
    <d v="2022-12-10T00:00:00"/>
    <n v="40"/>
  </r>
  <r>
    <s v="T04591"/>
    <d v="2025-04-07T00:00:00"/>
    <s v="C092"/>
    <s v="P048"/>
    <s v="S001"/>
    <n v="4"/>
    <n v="0"/>
    <s v="Cash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x v="1"/>
    <d v="2001-11-28T00:00:00"/>
    <s v="Mendozaland"/>
    <d v="2023-12-17T00:00:00"/>
    <n v="24"/>
  </r>
  <r>
    <s v="T04592"/>
    <d v="2025-06-23T00:00:00"/>
    <s v="C118"/>
    <s v="P042"/>
    <s v="S002"/>
    <n v="1"/>
    <n v="0.15"/>
    <s v="Cash"/>
    <n v="453.62"/>
    <n v="316.63"/>
    <s v="Fashion"/>
    <s v="Clothing"/>
    <n v="453.62"/>
    <n v="316.63"/>
    <n v="136.99"/>
    <n v="0.30199285745778409"/>
    <n v="68.042999999999992"/>
    <n v="385.577"/>
    <n v="68.947000000000003"/>
    <x v="0"/>
    <d v="1975-08-27T00:00:00"/>
    <s v="Port William"/>
    <d v="2025-07-12T00:00:00"/>
    <n v="50"/>
  </r>
  <r>
    <s v="T04593"/>
    <d v="2025-07-23T00:00:00"/>
    <s v="C093"/>
    <s v="P038"/>
    <s v="S004"/>
    <n v="3"/>
    <n v="0.15"/>
    <s v="Credit Card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x v="0"/>
    <d v="1978-04-14T00:00:00"/>
    <s v="Baldwinstad"/>
    <d v="2022-02-25T00:00:00"/>
    <n v="48"/>
  </r>
  <r>
    <s v="T04594"/>
    <d v="2025-01-09T00:00:00"/>
    <s v="C124"/>
    <s v="P029"/>
    <s v="S001"/>
    <n v="2"/>
    <n v="0"/>
    <s v="Mobile Money"/>
    <n v="1485.05"/>
    <n v="988.31"/>
    <s v="Fashion"/>
    <s v="Clothing"/>
    <n v="2970.1"/>
    <n v="1976.62"/>
    <n v="993.48"/>
    <n v="0.33449378808794317"/>
    <n v="0"/>
    <n v="2970.1"/>
    <n v="993.48"/>
    <x v="1"/>
    <d v="1962-06-07T00:00:00"/>
    <s v="North Michelle"/>
    <d v="2021-02-10T00:00:00"/>
    <n v="64"/>
  </r>
  <r>
    <s v="T04595"/>
    <d v="2025-03-16T00:00:00"/>
    <s v="C082"/>
    <s v="P005"/>
    <s v="S003"/>
    <n v="2"/>
    <n v="0"/>
    <s v="Credit Card"/>
    <n v="1396.22"/>
    <n v="1004.09"/>
    <s v="Fashion"/>
    <s v="Bags"/>
    <n v="2792.44"/>
    <n v="2008.18"/>
    <n v="784.26"/>
    <n v="0.28085115526206472"/>
    <n v="0"/>
    <n v="2792.44"/>
    <n v="784.26"/>
    <x v="0"/>
    <d v="2003-05-11T00:00:00"/>
    <s v="Vasquezmouth"/>
    <d v="2024-06-29T00:00:00"/>
    <n v="23"/>
  </r>
  <r>
    <s v="T04596"/>
    <d v="2025-01-06T00:00:00"/>
    <s v="C114"/>
    <s v="P018"/>
    <s v="S003"/>
    <n v="1"/>
    <n v="0.1"/>
    <s v="Bank Transfer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x v="1"/>
    <d v="1980-07-04T00:00:00"/>
    <s v="Adkinsport"/>
    <d v="2025-08-23T00:00:00"/>
    <n v="45"/>
  </r>
  <r>
    <s v="T04597"/>
    <d v="2025-05-21T00:00:00"/>
    <s v="C181"/>
    <s v="P012"/>
    <s v="S004"/>
    <n v="2"/>
    <n v="0.15"/>
    <s v="Cash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1"/>
    <d v="1972-11-28T00:00:00"/>
    <s v="Port Bryce"/>
    <d v="2024-12-12T00:00:00"/>
    <n v="53"/>
  </r>
  <r>
    <s v="T04598"/>
    <d v="2025-06-24T00:00:00"/>
    <s v="C042"/>
    <s v="P017"/>
    <s v="S005"/>
    <n v="2"/>
    <n v="0.1"/>
    <s v="Bank Transfer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x v="1"/>
    <d v="2000-02-08T00:00:00"/>
    <s v="North Teresashire"/>
    <d v="2021-11-09T00:00:00"/>
    <n v="26"/>
  </r>
  <r>
    <s v="T04599"/>
    <d v="2024-03-15T00:00:00"/>
    <s v="C198"/>
    <s v="P006"/>
    <s v="S004"/>
    <n v="5"/>
    <n v="0.15"/>
    <s v="Credit Card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x v="0"/>
    <d v="1986-01-23T00:00:00"/>
    <s v="Jessicaside"/>
    <d v="2022-12-10T00:00:00"/>
    <n v="40"/>
  </r>
  <r>
    <s v="T04600"/>
    <d v="2024-12-19T00:00:00"/>
    <s v="C116"/>
    <s v="P021"/>
    <s v="S002"/>
    <n v="5"/>
    <n v="0.1"/>
    <s v="Cash"/>
    <n v="1227.24"/>
    <n v="977.09"/>
    <s v="Groceries"/>
    <s v="Dairy"/>
    <n v="6136.2"/>
    <n v="4885.45"/>
    <n v="1250.75"/>
    <n v="0.20383136142889738"/>
    <n v="613.62"/>
    <n v="5522.58"/>
    <n v="637.13000000000011"/>
    <x v="0"/>
    <d v="1955-09-26T00:00:00"/>
    <s v="Zacharyberg"/>
    <d v="2025-07-31T00:00:00"/>
    <n v="70"/>
  </r>
  <r>
    <s v="T04601"/>
    <d v="2025-05-30T00:00:00"/>
    <s v="C115"/>
    <s v="P049"/>
    <s v="S004"/>
    <n v="4"/>
    <n v="0.1"/>
    <s v="Credit Card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0"/>
    <d v="1960-02-25T00:00:00"/>
    <s v="Smithburgh"/>
    <d v="2023-11-12T00:00:00"/>
    <n v="66"/>
  </r>
  <r>
    <s v="T04602"/>
    <d v="2024-03-23T00:00:00"/>
    <s v="C003"/>
    <s v="P003"/>
    <s v="S004"/>
    <n v="4"/>
    <n v="0.05"/>
    <s v="Credit Card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x v="1"/>
    <d v="2005-04-19T00:00:00"/>
    <s v="Port Allen"/>
    <d v="2024-02-12T00:00:00"/>
    <n v="21"/>
  </r>
  <r>
    <s v="T04603"/>
    <d v="2023-12-01T00:00:00"/>
    <s v="C123"/>
    <s v="P024"/>
    <s v="S001"/>
    <n v="2"/>
    <n v="0.1"/>
    <s v="Credit Card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x v="1"/>
    <d v="1989-11-06T00:00:00"/>
    <s v="Cliffordbury"/>
    <d v="2022-06-06T00:00:00"/>
    <n v="36"/>
  </r>
  <r>
    <s v="T04604"/>
    <d v="2025-02-15T00:00:00"/>
    <s v="C187"/>
    <s v="P007"/>
    <s v="S005"/>
    <n v="4"/>
    <n v="0.15"/>
    <s v="Mobile Money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89-01-14T00:00:00"/>
    <s v="Gomeztown"/>
    <d v="2023-11-01T00:00:00"/>
    <n v="37"/>
  </r>
  <r>
    <s v="T04605"/>
    <d v="2024-10-08T00:00:00"/>
    <s v="C178"/>
    <s v="P031"/>
    <s v="S002"/>
    <n v="3"/>
    <n v="0.05"/>
    <s v="Credit Card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x v="1"/>
    <d v="1960-12-05T00:00:00"/>
    <s v="East Paulburgh"/>
    <d v="2024-06-22T00:00:00"/>
    <n v="65"/>
  </r>
  <r>
    <s v="T04606"/>
    <d v="2025-03-25T00:00:00"/>
    <s v="C136"/>
    <s v="P044"/>
    <s v="S004"/>
    <n v="5"/>
    <n v="0.15"/>
    <s v="Cash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0"/>
    <d v="2007-06-27T00:00:00"/>
    <s v="Watsonview"/>
    <d v="2023-04-22T00:00:00"/>
    <n v="18"/>
  </r>
  <r>
    <s v="T04607"/>
    <d v="2024-11-27T00:00:00"/>
    <s v="C105"/>
    <s v="P043"/>
    <s v="S001"/>
    <n v="3"/>
    <n v="0.15"/>
    <s v="Credit Card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x v="0"/>
    <d v="1969-12-29T00:00:00"/>
    <s v="Morrisborough"/>
    <d v="2023-07-06T00:00:00"/>
    <n v="56"/>
  </r>
  <r>
    <s v="T04608"/>
    <d v="2025-05-15T00:00:00"/>
    <s v="C046"/>
    <s v="P008"/>
    <s v="S001"/>
    <n v="3"/>
    <n v="0.1"/>
    <s v="Credit Card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x v="0"/>
    <d v="1964-01-21T00:00:00"/>
    <s v="New Jontown"/>
    <d v="2022-06-25T00:00:00"/>
    <n v="62"/>
  </r>
  <r>
    <s v="T04609"/>
    <d v="2024-12-17T00:00:00"/>
    <s v="C067"/>
    <s v="P010"/>
    <s v="S001"/>
    <n v="3"/>
    <n v="0"/>
    <s v="Credit Card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x v="0"/>
    <d v="1973-09-07T00:00:00"/>
    <s v="Davisfurt"/>
    <d v="2021-03-11T00:00:00"/>
    <n v="52"/>
  </r>
  <r>
    <s v="T04610"/>
    <d v="2024-06-28T00:00:00"/>
    <s v="C122"/>
    <s v="P034"/>
    <s v="S002"/>
    <n v="5"/>
    <n v="0.15"/>
    <s v="Cash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0"/>
    <d v="1961-10-02T00:00:00"/>
    <s v="Simonstad"/>
    <d v="2024-06-24T00:00:00"/>
    <n v="64"/>
  </r>
  <r>
    <s v="T04611"/>
    <d v="2025-08-24T00:00:00"/>
    <s v="C084"/>
    <s v="P007"/>
    <s v="S005"/>
    <n v="4"/>
    <n v="0.15"/>
    <s v="Bank Transfer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1972-03-19T00:00:00"/>
    <s v="Meyersstad"/>
    <d v="2024-09-04T00:00:00"/>
    <n v="54"/>
  </r>
  <r>
    <s v="T04612"/>
    <d v="2025-02-19T00:00:00"/>
    <s v="C199"/>
    <s v="P031"/>
    <s v="S001"/>
    <n v="3"/>
    <n v="0.05"/>
    <s v="Bank Transfer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x v="1"/>
    <d v="1970-05-18T00:00:00"/>
    <s v="South Scottton"/>
    <d v="2021-07-28T00:00:00"/>
    <n v="56"/>
  </r>
  <r>
    <s v="T04613"/>
    <d v="2024-01-06T00:00:00"/>
    <s v="C106"/>
    <s v="P003"/>
    <s v="S004"/>
    <n v="1"/>
    <n v="0.15"/>
    <s v="Mobile Money"/>
    <n v="337.63"/>
    <n v="169.03"/>
    <s v="Fashion"/>
    <s v="Footwear"/>
    <n v="337.63"/>
    <n v="169.03"/>
    <n v="168.6"/>
    <n v="0.49936320824571273"/>
    <n v="50.644500000000001"/>
    <n v="286.9855"/>
    <n v="117.9555"/>
    <x v="1"/>
    <d v="1987-04-23T00:00:00"/>
    <s v="Lake Ricardo"/>
    <d v="2025-02-06T00:00:00"/>
    <n v="39"/>
  </r>
  <r>
    <s v="T04614"/>
    <d v="2024-09-29T00:00:00"/>
    <s v="C128"/>
    <s v="P045"/>
    <s v="S003"/>
    <n v="3"/>
    <n v="0.1"/>
    <s v="Credit Card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x v="1"/>
    <d v="1976-08-06T00:00:00"/>
    <s v="Anthonystad"/>
    <d v="2025-02-09T00:00:00"/>
    <n v="49"/>
  </r>
  <r>
    <s v="T04615"/>
    <d v="2023-12-19T00:00:00"/>
    <s v="C112"/>
    <s v="P041"/>
    <s v="S001"/>
    <n v="5"/>
    <n v="0"/>
    <s v="Credit Card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1"/>
    <d v="1983-12-29T00:00:00"/>
    <s v="Aaronmouth"/>
    <d v="2023-03-21T00:00:00"/>
    <n v="42"/>
  </r>
  <r>
    <s v="T04616"/>
    <d v="2023-11-16T00:00:00"/>
    <s v="C135"/>
    <s v="P015"/>
    <s v="S003"/>
    <n v="2"/>
    <n v="0.05"/>
    <s v="Mobile Money"/>
    <n v="270.45"/>
    <n v="187.6"/>
    <s v="Fashion"/>
    <s v="Bags"/>
    <n v="540.9"/>
    <n v="375.2"/>
    <n v="165.7"/>
    <n v="0.30634128304677388"/>
    <n v="27.045000000000002"/>
    <n v="513.85500000000002"/>
    <n v="138.65500000000003"/>
    <x v="0"/>
    <d v="1986-03-07T00:00:00"/>
    <s v="North Charlesville"/>
    <d v="2023-09-03T00:00:00"/>
    <n v="40"/>
  </r>
  <r>
    <s v="T04617"/>
    <d v="2023-09-15T00:00:00"/>
    <s v="C054"/>
    <s v="P012"/>
    <s v="S004"/>
    <n v="2"/>
    <n v="0.15"/>
    <s v="Credit Card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x v="1"/>
    <d v="2002-11-10T00:00:00"/>
    <s v="New Kathleentown"/>
    <d v="2021-03-19T00:00:00"/>
    <n v="23"/>
  </r>
  <r>
    <s v="T04618"/>
    <d v="2025-07-14T00:00:00"/>
    <s v="C047"/>
    <s v="P045"/>
    <s v="S001"/>
    <n v="2"/>
    <n v="0.05"/>
    <s v="Credit Card"/>
    <n v="1879.08"/>
    <n v="1004.56"/>
    <s v="Groceries"/>
    <s v="Dairy"/>
    <n v="3758.16"/>
    <n v="2009.12"/>
    <n v="1749.04"/>
    <n v="0.46539796070417438"/>
    <n v="187.90800000000002"/>
    <n v="3570.252"/>
    <n v="1561.1320000000001"/>
    <x v="1"/>
    <d v="2006-07-03T00:00:00"/>
    <s v="Port Jessica"/>
    <d v="2025-02-25T00:00:00"/>
    <n v="19"/>
  </r>
  <r>
    <s v="T04619"/>
    <d v="2025-02-10T00:00:00"/>
    <s v="C124"/>
    <s v="P004"/>
    <s v="S001"/>
    <n v="1"/>
    <n v="0"/>
    <s v="Mobile Money"/>
    <n v="1853.77"/>
    <n v="1363.52"/>
    <s v="Fashion"/>
    <s v="Accessories"/>
    <n v="1853.77"/>
    <n v="1363.52"/>
    <n v="490.25"/>
    <n v="0.26446107122242779"/>
    <n v="0"/>
    <n v="1853.77"/>
    <n v="490.25"/>
    <x v="1"/>
    <d v="1962-06-07T00:00:00"/>
    <s v="North Michelle"/>
    <d v="2021-02-10T00:00:00"/>
    <n v="64"/>
  </r>
  <r>
    <s v="T04620"/>
    <d v="2024-02-22T00:00:00"/>
    <s v="C095"/>
    <s v="P027"/>
    <s v="S004"/>
    <n v="4"/>
    <n v="0"/>
    <s v="Mobile Money"/>
    <n v="1272.23"/>
    <n v="952.65"/>
    <s v="Electronics"/>
    <s v="Smartphone"/>
    <n v="5088.92"/>
    <n v="3810.6"/>
    <n v="1278.3200000000002"/>
    <n v="0.2511967175746524"/>
    <n v="0"/>
    <n v="5088.92"/>
    <n v="1278.3200000000002"/>
    <x v="0"/>
    <d v="1982-08-20T00:00:00"/>
    <s v="Seanville"/>
    <d v="2020-12-19T00:00:00"/>
    <n v="43"/>
  </r>
  <r>
    <s v="T04621"/>
    <d v="2023-11-15T00:00:00"/>
    <s v="C028"/>
    <s v="P003"/>
    <s v="S004"/>
    <n v="2"/>
    <n v="0"/>
    <s v="Bank Transfer"/>
    <n v="337.63"/>
    <n v="169.03"/>
    <s v="Fashion"/>
    <s v="Footwear"/>
    <n v="675.26"/>
    <n v="338.06"/>
    <n v="337.2"/>
    <n v="0.49936320824571273"/>
    <n v="0"/>
    <n v="675.26"/>
    <n v="337.2"/>
    <x v="1"/>
    <d v="1960-02-10T00:00:00"/>
    <s v="New David"/>
    <d v="2022-12-16T00:00:00"/>
    <n v="66"/>
  </r>
  <r>
    <s v="T04622"/>
    <d v="2023-11-19T00:00:00"/>
    <s v="C041"/>
    <s v="P023"/>
    <s v="S005"/>
    <n v="5"/>
    <n v="0.1"/>
    <s v="Cash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x v="1"/>
    <d v="1980-07-03T00:00:00"/>
    <s v="North Sharontown"/>
    <d v="2023-01-24T00:00:00"/>
    <n v="45"/>
  </r>
  <r>
    <s v="T04623"/>
    <d v="2025-06-02T00:00:00"/>
    <s v="C074"/>
    <s v="P013"/>
    <s v="S003"/>
    <n v="5"/>
    <n v="0.15"/>
    <s v="Credit Card"/>
    <n v="1134.8"/>
    <n v="675.1"/>
    <s v="Fashion"/>
    <s v="Watches"/>
    <n v="5674"/>
    <n v="3375.5"/>
    <n v="2298.5"/>
    <n v="0.40509340853013748"/>
    <n v="851.1"/>
    <n v="4822.8999999999996"/>
    <n v="1447.3999999999996"/>
    <x v="1"/>
    <d v="1959-05-31T00:00:00"/>
    <s v="Port Michaelstad"/>
    <d v="2023-02-09T00:00:00"/>
    <n v="67"/>
  </r>
  <r>
    <s v="T04624"/>
    <d v="2025-07-06T00:00:00"/>
    <s v="C009"/>
    <s v="P018"/>
    <s v="S003"/>
    <n v="2"/>
    <n v="0"/>
    <s v="Mobile Money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x v="1"/>
    <d v="2004-08-15T00:00:00"/>
    <s v="West Lisaville"/>
    <d v="2025-04-17T00:00:00"/>
    <n v="21"/>
  </r>
  <r>
    <s v="T04625"/>
    <d v="2024-04-21T00:00:00"/>
    <s v="C149"/>
    <s v="P041"/>
    <s v="S001"/>
    <n v="2"/>
    <n v="0.05"/>
    <s v="Credit Card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x v="0"/>
    <d v="1978-01-24T00:00:00"/>
    <s v="North Kathryn"/>
    <d v="2025-05-02T00:00:00"/>
    <n v="48"/>
  </r>
  <r>
    <s v="T04626"/>
    <d v="2024-02-23T00:00:00"/>
    <s v="C008"/>
    <s v="P049"/>
    <s v="S002"/>
    <n v="4"/>
    <n v="0"/>
    <s v="Cash"/>
    <n v="388.26"/>
    <n v="199.3"/>
    <s v="Fashion"/>
    <s v="Watches"/>
    <n v="1553.04"/>
    <n v="797.2"/>
    <n v="755.83999999999992"/>
    <n v="0.48668418070365216"/>
    <n v="0"/>
    <n v="1553.04"/>
    <n v="755.83999999999992"/>
    <x v="0"/>
    <d v="1960-11-13T00:00:00"/>
    <s v="New Michaelland"/>
    <d v="2025-03-04T00:00:00"/>
    <n v="65"/>
  </r>
  <r>
    <s v="T04627"/>
    <d v="2025-06-17T00:00:00"/>
    <s v="C069"/>
    <s v="P025"/>
    <s v="S002"/>
    <n v="4"/>
    <n v="0.1"/>
    <s v="Mobile Money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x v="0"/>
    <d v="1965-10-14T00:00:00"/>
    <s v="New Reginald"/>
    <d v="2023-01-11T00:00:00"/>
    <n v="60"/>
  </r>
  <r>
    <s v="T04628"/>
    <d v="2025-04-06T00:00:00"/>
    <s v="C020"/>
    <s v="P017"/>
    <s v="S001"/>
    <n v="4"/>
    <n v="0"/>
    <s v="Cash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x v="1"/>
    <d v="1982-06-26T00:00:00"/>
    <s v="Travisstad"/>
    <d v="2024-04-19T00:00:00"/>
    <n v="43"/>
  </r>
  <r>
    <s v="T04629"/>
    <d v="2025-07-01T00:00:00"/>
    <s v="C116"/>
    <s v="P032"/>
    <s v="S004"/>
    <n v="1"/>
    <n v="0.05"/>
    <s v="Cash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0"/>
    <d v="1955-09-26T00:00:00"/>
    <s v="Zacharyberg"/>
    <d v="2025-07-31T00:00:00"/>
    <n v="70"/>
  </r>
  <r>
    <s v="T04630"/>
    <d v="2023-11-28T00:00:00"/>
    <s v="C103"/>
    <s v="P024"/>
    <s v="S002"/>
    <n v="4"/>
    <n v="0"/>
    <s v="Bank Transfer"/>
    <n v="1487.41"/>
    <n v="813.07"/>
    <s v="Electronics"/>
    <s v="Smartphone"/>
    <n v="5949.64"/>
    <n v="3252.28"/>
    <n v="2697.36"/>
    <n v="0.45336524562830693"/>
    <n v="0"/>
    <n v="5949.64"/>
    <n v="2697.36"/>
    <x v="1"/>
    <d v="1964-10-26T00:00:00"/>
    <s v="Joyceside"/>
    <d v="2021-06-04T00:00:00"/>
    <n v="61"/>
  </r>
  <r>
    <s v="T04631"/>
    <d v="2024-07-24T00:00:00"/>
    <s v="C176"/>
    <s v="P010"/>
    <s v="S001"/>
    <n v="1"/>
    <n v="0.1"/>
    <s v="Credit Card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79-10-07T00:00:00"/>
    <s v="West Amymouth"/>
    <d v="2021-07-22T00:00:00"/>
    <n v="46"/>
  </r>
  <r>
    <s v="T04632"/>
    <d v="2023-12-30T00:00:00"/>
    <s v="C054"/>
    <s v="P018"/>
    <s v="S002"/>
    <n v="4"/>
    <n v="0.15"/>
    <s v="Credit Card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x v="1"/>
    <d v="2002-11-10T00:00:00"/>
    <s v="New Kathleentown"/>
    <d v="2021-03-19T00:00:00"/>
    <n v="23"/>
  </r>
  <r>
    <s v="T04633"/>
    <d v="2025-02-09T00:00:00"/>
    <s v="C065"/>
    <s v="P044"/>
    <s v="S003"/>
    <n v="4"/>
    <n v="0.05"/>
    <s v="Cash"/>
    <n v="1286.55"/>
    <n v="797.54"/>
    <s v="Fashion"/>
    <s v="Accessories"/>
    <n v="5146.2"/>
    <n v="3190.16"/>
    <n v="1956.04"/>
    <n v="0.380094049978625"/>
    <n v="257.31"/>
    <n v="4888.8899999999994"/>
    <n v="1698.7299999999996"/>
    <x v="1"/>
    <d v="1969-12-10T00:00:00"/>
    <s v="Williamhaven"/>
    <d v="2024-01-21T00:00:00"/>
    <n v="56"/>
  </r>
  <r>
    <s v="T04634"/>
    <d v="2024-07-22T00:00:00"/>
    <s v="C113"/>
    <s v="P013"/>
    <s v="S002"/>
    <n v="5"/>
    <n v="0.1"/>
    <s v="Mobile Money"/>
    <n v="1134.8"/>
    <n v="675.1"/>
    <s v="Fashion"/>
    <s v="Watches"/>
    <n v="5674"/>
    <n v="3375.5"/>
    <n v="2298.5"/>
    <n v="0.40509340853013748"/>
    <n v="567.4"/>
    <n v="5106.6000000000004"/>
    <n v="1731.1000000000004"/>
    <x v="0"/>
    <d v="1977-05-23T00:00:00"/>
    <s v="Ramosbury"/>
    <d v="2022-12-31T00:00:00"/>
    <n v="49"/>
  </r>
  <r>
    <s v="T04635"/>
    <d v="2025-01-16T00:00:00"/>
    <s v="C111"/>
    <s v="P037"/>
    <s v="S002"/>
    <n v="5"/>
    <n v="0"/>
    <s v="Credit Card"/>
    <n v="1952.65"/>
    <n v="1451.27"/>
    <s v="Electronics"/>
    <s v="Television"/>
    <n v="9763.25"/>
    <n v="7256.35"/>
    <n v="2506.8999999999996"/>
    <n v="0.25676900622231325"/>
    <n v="0"/>
    <n v="9763.25"/>
    <n v="2506.8999999999996"/>
    <x v="0"/>
    <d v="1993-07-13T00:00:00"/>
    <s v="Justintown"/>
    <d v="2022-01-12T00:00:00"/>
    <n v="32"/>
  </r>
  <r>
    <s v="T04636"/>
    <d v="2024-08-18T00:00:00"/>
    <s v="C145"/>
    <s v="P049"/>
    <s v="S001"/>
    <n v="4"/>
    <n v="0.1"/>
    <s v="Bank Transfer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1"/>
    <d v="1959-11-07T00:00:00"/>
    <s v="Carlsonborough"/>
    <d v="2021-08-19T00:00:00"/>
    <n v="66"/>
  </r>
  <r>
    <s v="T04637"/>
    <d v="2024-08-06T00:00:00"/>
    <s v="C016"/>
    <s v="P016"/>
    <s v="S002"/>
    <n v="3"/>
    <n v="0.1"/>
    <s v="Cash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x v="0"/>
    <d v="1976-04-27T00:00:00"/>
    <s v="Murrayborough"/>
    <d v="2022-02-21T00:00:00"/>
    <n v="50"/>
  </r>
  <r>
    <s v="T04638"/>
    <d v="2025-04-10T00:00:00"/>
    <s v="C179"/>
    <s v="P035"/>
    <s v="S005"/>
    <n v="2"/>
    <n v="0.05"/>
    <s v="Credit Card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1"/>
    <d v="1985-02-14T00:00:00"/>
    <s v="Bennettburgh"/>
    <d v="2025-08-19T00:00:00"/>
    <n v="41"/>
  </r>
  <r>
    <s v="T04639"/>
    <d v="2024-03-22T00:00:00"/>
    <s v="C119"/>
    <s v="P011"/>
    <s v="S002"/>
    <n v="4"/>
    <n v="0.05"/>
    <s v="Cash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x v="0"/>
    <d v="1991-07-31T00:00:00"/>
    <s v="West Ralph"/>
    <d v="2025-03-31T00:00:00"/>
    <n v="34"/>
  </r>
  <r>
    <s v="T04640"/>
    <d v="2024-04-24T00:00:00"/>
    <s v="C041"/>
    <s v="P045"/>
    <s v="S005"/>
    <n v="1"/>
    <n v="0.15"/>
    <s v="Credit Card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x v="1"/>
    <d v="1980-07-03T00:00:00"/>
    <s v="North Sharontown"/>
    <d v="2023-01-24T00:00:00"/>
    <n v="45"/>
  </r>
  <r>
    <s v="T04641"/>
    <d v="2024-05-28T00:00:00"/>
    <s v="C090"/>
    <s v="P039"/>
    <s v="S001"/>
    <n v="3"/>
    <n v="0.15"/>
    <s v="Cash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x v="0"/>
    <d v="1975-08-18T00:00:00"/>
    <s v="Fergusonview"/>
    <d v="2022-01-16T00:00:00"/>
    <n v="50"/>
  </r>
  <r>
    <s v="T04642"/>
    <d v="2024-12-05T00:00:00"/>
    <s v="C033"/>
    <s v="P026"/>
    <s v="S004"/>
    <n v="4"/>
    <n v="0.15"/>
    <s v="Mobile Money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x v="1"/>
    <d v="1978-07-27T00:00:00"/>
    <s v="Lake Cody"/>
    <d v="2025-03-17T00:00:00"/>
    <n v="47"/>
  </r>
  <r>
    <s v="T04643"/>
    <d v="2025-08-21T00:00:00"/>
    <s v="C166"/>
    <s v="P047"/>
    <s v="S003"/>
    <n v="2"/>
    <n v="0.15"/>
    <s v="Credit Card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1"/>
    <d v="2001-05-13T00:00:00"/>
    <s v="South Markbury"/>
    <d v="2023-07-10T00:00:00"/>
    <n v="25"/>
  </r>
  <r>
    <s v="T04644"/>
    <d v="2024-05-03T00:00:00"/>
    <s v="C142"/>
    <s v="P005"/>
    <s v="S003"/>
    <n v="3"/>
    <n v="0.05"/>
    <s v="Mobile Money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x v="0"/>
    <d v="2005-07-25T00:00:00"/>
    <s v="Joelborough"/>
    <d v="2020-12-27T00:00:00"/>
    <n v="20"/>
  </r>
  <r>
    <s v="T04645"/>
    <d v="2024-11-20T00:00:00"/>
    <s v="C068"/>
    <s v="P004"/>
    <s v="S005"/>
    <n v="5"/>
    <n v="0.1"/>
    <s v="Cash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x v="1"/>
    <d v="1981-06-09T00:00:00"/>
    <s v="New Julia"/>
    <d v="2024-06-13T00:00:00"/>
    <n v="45"/>
  </r>
  <r>
    <s v="T04646"/>
    <d v="2025-04-11T00:00:00"/>
    <s v="C116"/>
    <s v="P039"/>
    <s v="S001"/>
    <n v="5"/>
    <n v="0.15"/>
    <s v="Bank Transfer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x v="0"/>
    <d v="1955-09-26T00:00:00"/>
    <s v="Zacharyberg"/>
    <d v="2025-07-31T00:00:00"/>
    <n v="70"/>
  </r>
  <r>
    <s v="T04647"/>
    <d v="2024-12-06T00:00:00"/>
    <s v="C001"/>
    <s v="P010"/>
    <s v="S004"/>
    <n v="4"/>
    <n v="0.1"/>
    <s v="Mobile Money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x v="0"/>
    <d v="1996-09-11T00:00:00"/>
    <s v="Osborneport"/>
    <d v="2022-09-25T00:00:00"/>
    <n v="29"/>
  </r>
  <r>
    <s v="T04648"/>
    <d v="2023-09-14T00:00:00"/>
    <s v="C006"/>
    <s v="P034"/>
    <s v="S002"/>
    <n v="1"/>
    <n v="0"/>
    <s v="Cash"/>
    <n v="428.05"/>
    <n v="246.07"/>
    <s v="Electronics"/>
    <s v="Laptop"/>
    <n v="428.05"/>
    <n v="246.07"/>
    <n v="181.98000000000002"/>
    <n v="0.42513725032122418"/>
    <n v="0"/>
    <n v="428.05"/>
    <n v="181.98000000000002"/>
    <x v="0"/>
    <d v="1986-10-03T00:00:00"/>
    <s v="Costaberg"/>
    <d v="2022-07-09T00:00:00"/>
    <n v="39"/>
  </r>
  <r>
    <s v="T04649"/>
    <d v="2024-09-03T00:00:00"/>
    <s v="C145"/>
    <s v="P005"/>
    <s v="S002"/>
    <n v="5"/>
    <n v="0"/>
    <s v="Credit Card"/>
    <n v="1396.22"/>
    <n v="1004.09"/>
    <s v="Fashion"/>
    <s v="Bags"/>
    <n v="6981.1"/>
    <n v="5020.45"/>
    <n v="1960.6500000000005"/>
    <n v="0.28085115526206478"/>
    <n v="0"/>
    <n v="6981.1"/>
    <n v="1960.6500000000005"/>
    <x v="1"/>
    <d v="1959-11-07T00:00:00"/>
    <s v="Carlsonborough"/>
    <d v="2021-08-19T00:00:00"/>
    <n v="66"/>
  </r>
  <r>
    <s v="T04650"/>
    <d v="2024-09-26T00:00:00"/>
    <s v="C048"/>
    <s v="P033"/>
    <s v="S001"/>
    <n v="3"/>
    <n v="0.1"/>
    <s v="Credit Card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x v="0"/>
    <d v="2004-12-30T00:00:00"/>
    <s v="Newtonborough"/>
    <d v="2022-04-10T00:00:00"/>
    <n v="21"/>
  </r>
  <r>
    <s v="T04651"/>
    <d v="2024-11-10T00:00:00"/>
    <s v="C159"/>
    <s v="P034"/>
    <s v="S001"/>
    <n v="3"/>
    <n v="0.1"/>
    <s v="Cash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x v="0"/>
    <d v="1990-10-14T00:00:00"/>
    <s v="Joshuamouth"/>
    <d v="2022-01-26T00:00:00"/>
    <n v="35"/>
  </r>
  <r>
    <s v="T04652"/>
    <d v="2024-08-04T00:00:00"/>
    <s v="C150"/>
    <s v="P030"/>
    <s v="S002"/>
    <n v="2"/>
    <n v="0.05"/>
    <s v="Bank Transfer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x v="0"/>
    <d v="1971-06-17T00:00:00"/>
    <s v="Juliefurt"/>
    <d v="2022-10-07T00:00:00"/>
    <n v="55"/>
  </r>
  <r>
    <s v="T04653"/>
    <d v="2024-03-07T00:00:00"/>
    <s v="C050"/>
    <s v="P019"/>
    <s v="S002"/>
    <n v="2"/>
    <n v="0.05"/>
    <s v="Cash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68-06-20T00:00:00"/>
    <s v="Erinland"/>
    <d v="2022-08-25T00:00:00"/>
    <n v="58"/>
  </r>
  <r>
    <s v="T04654"/>
    <d v="2024-07-05T00:00:00"/>
    <s v="C043"/>
    <s v="P028"/>
    <s v="S002"/>
    <n v="3"/>
    <n v="0"/>
    <s v="Cash"/>
    <n v="673.78"/>
    <n v="363.33"/>
    <s v="Electronics"/>
    <s v="Smartphone"/>
    <n v="2021.34"/>
    <n v="1089.99"/>
    <n v="931.34999999999991"/>
    <n v="0.46075870462168655"/>
    <n v="0"/>
    <n v="2021.34"/>
    <n v="931.34999999999991"/>
    <x v="0"/>
    <d v="1988-09-14T00:00:00"/>
    <s v="North Jonathonhaven"/>
    <d v="2023-10-14T00:00:00"/>
    <n v="37"/>
  </r>
  <r>
    <s v="T04655"/>
    <d v="2024-06-27T00:00:00"/>
    <s v="C040"/>
    <s v="P043"/>
    <s v="S003"/>
    <n v="3"/>
    <n v="0.1"/>
    <s v="Cash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x v="0"/>
    <d v="1974-11-06T00:00:00"/>
    <s v="Port Miguel"/>
    <d v="2022-07-12T00:00:00"/>
    <n v="51"/>
  </r>
  <r>
    <s v="T04656"/>
    <d v="2025-05-26T00:00:00"/>
    <s v="C030"/>
    <s v="P038"/>
    <s v="S005"/>
    <n v="2"/>
    <n v="0.1"/>
    <s v="Bank Transfer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x v="0"/>
    <d v="2002-06-10T00:00:00"/>
    <s v="Thomashaven"/>
    <d v="2022-08-27T00:00:00"/>
    <n v="24"/>
  </r>
  <r>
    <s v="T04657"/>
    <d v="2024-01-04T00:00:00"/>
    <s v="C085"/>
    <s v="P011"/>
    <s v="S001"/>
    <n v="2"/>
    <n v="0.15"/>
    <s v="Bank Transfer"/>
    <n v="248.57"/>
    <n v="190.67"/>
    <s v="Electronics"/>
    <s v="Headphones"/>
    <n v="497.14"/>
    <n v="381.34"/>
    <n v="115.80000000000001"/>
    <n v="0.2329323731745585"/>
    <n v="74.570999999999998"/>
    <n v="422.56899999999996"/>
    <n v="41.228999999999985"/>
    <x v="0"/>
    <d v="1979-03-23T00:00:00"/>
    <s v="New Michaelview"/>
    <d v="2023-10-11T00:00:00"/>
    <n v="47"/>
  </r>
  <r>
    <s v="T04658"/>
    <d v="2025-06-24T00:00:00"/>
    <s v="C178"/>
    <s v="P017"/>
    <s v="S002"/>
    <n v="5"/>
    <n v="0.05"/>
    <s v="Credit Card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x v="1"/>
    <d v="1960-12-05T00:00:00"/>
    <s v="East Paulburgh"/>
    <d v="2024-06-22T00:00:00"/>
    <n v="65"/>
  </r>
  <r>
    <s v="T04659"/>
    <d v="2023-10-16T00:00:00"/>
    <s v="C050"/>
    <s v="P019"/>
    <s v="S002"/>
    <n v="3"/>
    <n v="0.05"/>
    <s v="Mobile Money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x v="0"/>
    <d v="1968-06-20T00:00:00"/>
    <s v="Erinland"/>
    <d v="2022-08-25T00:00:00"/>
    <n v="58"/>
  </r>
  <r>
    <s v="T04660"/>
    <d v="2024-06-19T00:00:00"/>
    <s v="C042"/>
    <s v="P031"/>
    <s v="S005"/>
    <n v="4"/>
    <n v="0.05"/>
    <s v="Cash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2000-02-08T00:00:00"/>
    <s v="North Teresashire"/>
    <d v="2021-11-09T00:00:00"/>
    <n v="26"/>
  </r>
  <r>
    <s v="T04661"/>
    <d v="2024-03-13T00:00:00"/>
    <s v="C138"/>
    <s v="P034"/>
    <s v="S001"/>
    <n v="3"/>
    <n v="0.05"/>
    <s v="Cash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1"/>
    <d v="1961-09-28T00:00:00"/>
    <s v="Melissaberg"/>
    <d v="2021-05-10T00:00:00"/>
    <n v="64"/>
  </r>
  <r>
    <s v="T04662"/>
    <d v="2025-04-21T00:00:00"/>
    <s v="C033"/>
    <s v="P027"/>
    <s v="S003"/>
    <n v="3"/>
    <n v="0"/>
    <s v="Credit Card"/>
    <n v="1272.23"/>
    <n v="952.65"/>
    <s v="Electronics"/>
    <s v="Smartphone"/>
    <n v="3816.69"/>
    <n v="2857.95"/>
    <n v="958.74000000000024"/>
    <n v="0.25119671757465245"/>
    <n v="0"/>
    <n v="3816.69"/>
    <n v="958.74000000000024"/>
    <x v="1"/>
    <d v="1978-07-27T00:00:00"/>
    <s v="Lake Cody"/>
    <d v="2025-03-17T00:00:00"/>
    <n v="47"/>
  </r>
  <r>
    <s v="T04663"/>
    <d v="2023-11-16T00:00:00"/>
    <s v="C149"/>
    <s v="P008"/>
    <s v="S001"/>
    <n v="4"/>
    <n v="0.1"/>
    <s v="Mobile Money"/>
    <n v="109.78"/>
    <n v="70.59"/>
    <s v="Fashion"/>
    <s v="Footwear"/>
    <n v="439.12"/>
    <n v="282.36"/>
    <n v="156.76"/>
    <n v="0.3569867006740754"/>
    <n v="43.912000000000006"/>
    <n v="395.20799999999997"/>
    <n v="112.84799999999996"/>
    <x v="0"/>
    <d v="1978-01-24T00:00:00"/>
    <s v="North Kathryn"/>
    <d v="2025-05-02T00:00:00"/>
    <n v="48"/>
  </r>
  <r>
    <s v="T04664"/>
    <d v="2025-06-17T00:00:00"/>
    <s v="C081"/>
    <s v="P034"/>
    <s v="S005"/>
    <n v="5"/>
    <n v="0.05"/>
    <s v="Cash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x v="1"/>
    <d v="1988-07-20T00:00:00"/>
    <s v="South Christinabury"/>
    <d v="2022-09-22T00:00:00"/>
    <n v="37"/>
  </r>
  <r>
    <s v="T04665"/>
    <d v="2024-06-06T00:00:00"/>
    <s v="C031"/>
    <s v="P028"/>
    <s v="S002"/>
    <n v="2"/>
    <n v="0.15"/>
    <s v="Mobile Money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1"/>
    <d v="2003-03-14T00:00:00"/>
    <s v="East Carrieberg"/>
    <d v="2025-08-26T00:00:00"/>
    <n v="23"/>
  </r>
  <r>
    <s v="T04666"/>
    <d v="2024-01-31T00:00:00"/>
    <s v="C051"/>
    <s v="P039"/>
    <s v="S001"/>
    <n v="4"/>
    <n v="0.15"/>
    <s v="Bank Transfer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x v="1"/>
    <d v="2004-12-19T00:00:00"/>
    <s v="Boyerstad"/>
    <d v="2024-02-25T00:00:00"/>
    <n v="21"/>
  </r>
  <r>
    <s v="T04667"/>
    <d v="2025-08-28T00:00:00"/>
    <s v="C151"/>
    <s v="P025"/>
    <s v="S003"/>
    <n v="3"/>
    <n v="0.05"/>
    <s v="Cash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x v="0"/>
    <d v="2006-08-30T00:00:00"/>
    <s v="South Audrey"/>
    <d v="2022-01-26T00:00:00"/>
    <n v="19"/>
  </r>
  <r>
    <s v="T04668"/>
    <d v="2023-12-10T00:00:00"/>
    <s v="C004"/>
    <s v="P028"/>
    <s v="S004"/>
    <n v="2"/>
    <n v="0.1"/>
    <s v="Cash"/>
    <n v="673.78"/>
    <n v="363.33"/>
    <s v="Electronics"/>
    <s v="Smartphone"/>
    <n v="1347.56"/>
    <n v="726.66"/>
    <n v="620.9"/>
    <n v="0.46075870462168661"/>
    <n v="134.756"/>
    <n v="1212.8039999999999"/>
    <n v="486.14399999999989"/>
    <x v="0"/>
    <d v="1992-06-16T00:00:00"/>
    <s v="East Edgarborough"/>
    <d v="2024-09-09T00:00:00"/>
    <n v="34"/>
  </r>
  <r>
    <s v="T04669"/>
    <d v="2025-02-27T00:00:00"/>
    <s v="C145"/>
    <s v="P045"/>
    <s v="S002"/>
    <n v="4"/>
    <n v="0.1"/>
    <s v="Cash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1"/>
    <d v="1959-11-07T00:00:00"/>
    <s v="Carlsonborough"/>
    <d v="2021-08-19T00:00:00"/>
    <n v="66"/>
  </r>
  <r>
    <s v="T04670"/>
    <d v="2024-02-26T00:00:00"/>
    <s v="C151"/>
    <s v="P010"/>
    <s v="S002"/>
    <n v="2"/>
    <n v="0.15"/>
    <s v="Mobile Money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x v="0"/>
    <d v="2006-08-30T00:00:00"/>
    <s v="South Audrey"/>
    <d v="2022-01-26T00:00:00"/>
    <n v="19"/>
  </r>
  <r>
    <s v="T04671"/>
    <d v="2025-05-26T00:00:00"/>
    <s v="C020"/>
    <s v="P046"/>
    <s v="S002"/>
    <n v="1"/>
    <n v="0.15"/>
    <s v="Bank Transfer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x v="1"/>
    <d v="1982-06-26T00:00:00"/>
    <s v="Travisstad"/>
    <d v="2024-04-19T00:00:00"/>
    <n v="43"/>
  </r>
  <r>
    <s v="T04672"/>
    <d v="2024-08-02T00:00:00"/>
    <s v="C060"/>
    <s v="P048"/>
    <s v="S004"/>
    <n v="2"/>
    <n v="0.15"/>
    <s v="Bank Transfer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x v="0"/>
    <d v="1997-10-09T00:00:00"/>
    <s v="Carlyberg"/>
    <d v="2025-06-15T00:00:00"/>
    <n v="28"/>
  </r>
  <r>
    <s v="T04673"/>
    <d v="2025-03-02T00:00:00"/>
    <s v="C122"/>
    <s v="P002"/>
    <s v="S003"/>
    <n v="2"/>
    <n v="0.15"/>
    <s v="Bank Transfer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1961-10-02T00:00:00"/>
    <s v="Simonstad"/>
    <d v="2024-06-24T00:00:00"/>
    <n v="64"/>
  </r>
  <r>
    <s v="T04674"/>
    <d v="2024-07-08T00:00:00"/>
    <s v="C099"/>
    <s v="P022"/>
    <s v="S001"/>
    <n v="2"/>
    <n v="0"/>
    <s v="Mobile Money"/>
    <n v="25.57"/>
    <n v="19.05"/>
    <s v="Groceries"/>
    <s v="Vegetables"/>
    <n v="51.14"/>
    <n v="38.1"/>
    <n v="13.04"/>
    <n v="0.25498631208447398"/>
    <n v="0"/>
    <n v="51.14"/>
    <n v="13.04"/>
    <x v="0"/>
    <d v="1964-07-22T00:00:00"/>
    <s v="Hansonhaven"/>
    <d v="2021-01-17T00:00:00"/>
    <n v="61"/>
  </r>
  <r>
    <s v="T04675"/>
    <d v="2023-11-12T00:00:00"/>
    <s v="C031"/>
    <s v="P017"/>
    <s v="S004"/>
    <n v="2"/>
    <n v="0"/>
    <s v="Cash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1"/>
    <d v="2003-03-14T00:00:00"/>
    <s v="East Carrieberg"/>
    <d v="2025-08-26T00:00:00"/>
    <n v="23"/>
  </r>
  <r>
    <s v="T04676"/>
    <d v="2023-11-25T00:00:00"/>
    <s v="C147"/>
    <s v="P020"/>
    <s v="S005"/>
    <n v="2"/>
    <n v="0.1"/>
    <s v="Bank Transfer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x v="1"/>
    <d v="1967-02-03T00:00:00"/>
    <s v="New Jason"/>
    <d v="2023-05-20T00:00:00"/>
    <n v="59"/>
  </r>
  <r>
    <s v="T04677"/>
    <d v="2025-06-01T00:00:00"/>
    <s v="C036"/>
    <s v="P012"/>
    <s v="S003"/>
    <n v="1"/>
    <n v="0.05"/>
    <s v="Credit Card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x v="0"/>
    <d v="1991-11-04T00:00:00"/>
    <s v="Ashleyview"/>
    <d v="2020-09-30T00:00:00"/>
    <n v="34"/>
  </r>
  <r>
    <s v="T04678"/>
    <d v="2025-01-09T00:00:00"/>
    <s v="C181"/>
    <s v="P007"/>
    <s v="S001"/>
    <n v="1"/>
    <n v="0.1"/>
    <s v="Credit Card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x v="1"/>
    <d v="1972-11-28T00:00:00"/>
    <s v="Port Bryce"/>
    <d v="2024-12-12T00:00:00"/>
    <n v="53"/>
  </r>
  <r>
    <s v="T04679"/>
    <d v="2025-05-15T00:00:00"/>
    <s v="C085"/>
    <s v="P021"/>
    <s v="S003"/>
    <n v="1"/>
    <n v="0.1"/>
    <s v="Cash"/>
    <n v="1227.24"/>
    <n v="977.09"/>
    <s v="Groceries"/>
    <s v="Dairy"/>
    <n v="1227.24"/>
    <n v="977.09"/>
    <n v="250.14999999999998"/>
    <n v="0.20383136142889735"/>
    <n v="122.724"/>
    <n v="1104.5160000000001"/>
    <n v="127.42600000000004"/>
    <x v="0"/>
    <d v="1979-03-23T00:00:00"/>
    <s v="New Michaelview"/>
    <d v="2023-10-11T00:00:00"/>
    <n v="47"/>
  </r>
  <r>
    <s v="T04680"/>
    <d v="2025-07-25T00:00:00"/>
    <s v="C070"/>
    <s v="P007"/>
    <s v="S002"/>
    <n v="2"/>
    <n v="0"/>
    <s v="Cash"/>
    <n v="1474.12"/>
    <n v="764.02"/>
    <s v="Electronics"/>
    <s v="Camera"/>
    <n v="2948.24"/>
    <n v="1528.04"/>
    <n v="1420.1999999999998"/>
    <n v="0.48171112256804055"/>
    <n v="0"/>
    <n v="2948.24"/>
    <n v="1420.1999999999998"/>
    <x v="0"/>
    <d v="1971-10-24T00:00:00"/>
    <s v="Taylorhaven"/>
    <d v="2021-03-04T00:00:00"/>
    <n v="54"/>
  </r>
  <r>
    <s v="T04681"/>
    <d v="2025-01-24T00:00:00"/>
    <s v="C077"/>
    <s v="P001"/>
    <s v="S002"/>
    <n v="1"/>
    <n v="0.15"/>
    <s v="Mobile Money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x v="1"/>
    <d v="2002-12-24T00:00:00"/>
    <s v="North Meagan"/>
    <d v="2022-10-21T00:00:00"/>
    <n v="23"/>
  </r>
  <r>
    <s v="T04682"/>
    <d v="2025-07-03T00:00:00"/>
    <s v="C152"/>
    <s v="P047"/>
    <s v="S004"/>
    <n v="2"/>
    <n v="0.1"/>
    <s v="Mobile Money"/>
    <n v="1197.18"/>
    <n v="722.74"/>
    <s v="Electronics"/>
    <s v="Smartphone"/>
    <n v="2394.36"/>
    <n v="1445.48"/>
    <n v="948.88000000000011"/>
    <n v="0.39629796688885549"/>
    <n v="239.43600000000004"/>
    <n v="2154.924"/>
    <n v="709.44399999999996"/>
    <x v="0"/>
    <d v="1987-06-17T00:00:00"/>
    <s v="Port Jeffreyside"/>
    <d v="2021-03-06T00:00:00"/>
    <n v="39"/>
  </r>
  <r>
    <s v="T04683"/>
    <d v="2024-06-28T00:00:00"/>
    <s v="C155"/>
    <s v="P006"/>
    <s v="S002"/>
    <n v="3"/>
    <n v="0.1"/>
    <s v="Credit Card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x v="0"/>
    <d v="1965-09-20T00:00:00"/>
    <s v="Kevinshire"/>
    <d v="2024-03-23T00:00:00"/>
    <n v="60"/>
  </r>
  <r>
    <s v="T04684"/>
    <d v="2023-11-15T00:00:00"/>
    <s v="C040"/>
    <s v="P006"/>
    <s v="S001"/>
    <n v="5"/>
    <n v="0.05"/>
    <s v="Bank Transfer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x v="0"/>
    <d v="1974-11-06T00:00:00"/>
    <s v="Port Miguel"/>
    <d v="2022-07-12T00:00:00"/>
    <n v="51"/>
  </r>
  <r>
    <s v="T04685"/>
    <d v="2025-05-19T00:00:00"/>
    <s v="C161"/>
    <s v="P011"/>
    <s v="S003"/>
    <n v="5"/>
    <n v="0"/>
    <s v="Credit Card"/>
    <n v="248.57"/>
    <n v="190.67"/>
    <s v="Electronics"/>
    <s v="Headphones"/>
    <n v="1242.8499999999999"/>
    <n v="953.34999999999991"/>
    <n v="289.5"/>
    <n v="0.2329323731745585"/>
    <n v="0"/>
    <n v="1242.8499999999999"/>
    <n v="289.5"/>
    <x v="0"/>
    <d v="1963-01-19T00:00:00"/>
    <s v="Shannontown"/>
    <d v="2023-01-31T00:00:00"/>
    <n v="63"/>
  </r>
  <r>
    <s v="T04686"/>
    <d v="2024-10-03T00:00:00"/>
    <s v="C189"/>
    <s v="P009"/>
    <s v="S001"/>
    <n v="3"/>
    <n v="0.15"/>
    <s v="Mobile Money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x v="0"/>
    <d v="1966-08-07T00:00:00"/>
    <s v="East Walter"/>
    <d v="2021-03-05T00:00:00"/>
    <n v="59"/>
  </r>
  <r>
    <s v="T04687"/>
    <d v="2024-08-11T00:00:00"/>
    <s v="C011"/>
    <s v="P032"/>
    <s v="S004"/>
    <n v="4"/>
    <n v="0.15"/>
    <s v="Credit Card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x v="0"/>
    <d v="1997-03-03T00:00:00"/>
    <s v="Leburgh"/>
    <d v="2023-05-12T00:00:00"/>
    <n v="29"/>
  </r>
  <r>
    <s v="T04688"/>
    <d v="2025-08-07T00:00:00"/>
    <s v="C054"/>
    <s v="P047"/>
    <s v="S002"/>
    <n v="2"/>
    <n v="0.15"/>
    <s v="Bank Transfer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x v="1"/>
    <d v="2002-11-10T00:00:00"/>
    <s v="New Kathleentown"/>
    <d v="2021-03-19T00:00:00"/>
    <n v="23"/>
  </r>
  <r>
    <s v="T04689"/>
    <d v="2023-09-22T00:00:00"/>
    <s v="C025"/>
    <s v="P023"/>
    <s v="S003"/>
    <n v="5"/>
    <n v="0"/>
    <s v="Credit Card"/>
    <n v="1878.47"/>
    <n v="1014.91"/>
    <s v="Fashion"/>
    <s v="Footwear"/>
    <n v="9392.35"/>
    <n v="5074.55"/>
    <n v="4317.8"/>
    <n v="0.45971455493034225"/>
    <n v="0"/>
    <n v="9392.35"/>
    <n v="4317.8"/>
    <x v="1"/>
    <d v="1971-03-12T00:00:00"/>
    <s v="Bradyshire"/>
    <d v="2022-01-14T00:00:00"/>
    <n v="55"/>
  </r>
  <r>
    <s v="T04690"/>
    <d v="2024-07-16T00:00:00"/>
    <s v="C088"/>
    <s v="P007"/>
    <s v="S004"/>
    <n v="5"/>
    <n v="0.1"/>
    <s v="Mobile Money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x v="1"/>
    <d v="1997-10-11T00:00:00"/>
    <s v="North Christian"/>
    <d v="2022-09-12T00:00:00"/>
    <n v="28"/>
  </r>
  <r>
    <s v="T04691"/>
    <d v="2023-10-08T00:00:00"/>
    <s v="C071"/>
    <s v="P010"/>
    <s v="S001"/>
    <n v="5"/>
    <n v="0.1"/>
    <s v="Bank Transfer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x v="0"/>
    <d v="1962-06-18T00:00:00"/>
    <s v="New Manuelville"/>
    <d v="2021-05-24T00:00:00"/>
    <n v="64"/>
  </r>
  <r>
    <s v="T04692"/>
    <d v="2025-06-18T00:00:00"/>
    <s v="C189"/>
    <s v="P050"/>
    <s v="S005"/>
    <n v="5"/>
    <n v="0.05"/>
    <s v="Credit Card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0"/>
    <d v="1966-08-07T00:00:00"/>
    <s v="East Walter"/>
    <d v="2021-03-05T00:00:00"/>
    <n v="59"/>
  </r>
  <r>
    <s v="T04693"/>
    <d v="2024-09-01T00:00:00"/>
    <s v="C199"/>
    <s v="P019"/>
    <s v="S003"/>
    <n v="4"/>
    <n v="0.15"/>
    <s v="Credit Card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x v="1"/>
    <d v="1970-05-18T00:00:00"/>
    <s v="South Scottton"/>
    <d v="2021-07-28T00:00:00"/>
    <n v="56"/>
  </r>
  <r>
    <s v="T04694"/>
    <d v="2024-03-06T00:00:00"/>
    <s v="C104"/>
    <s v="P031"/>
    <s v="S002"/>
    <n v="1"/>
    <n v="0.1"/>
    <s v="Mobile Money"/>
    <n v="1095.72"/>
    <n v="822.2"/>
    <s v="Groceries"/>
    <s v="Snacks"/>
    <n v="1095.72"/>
    <n v="822.2"/>
    <n v="273.52"/>
    <n v="0.24962581681451462"/>
    <n v="109.572"/>
    <n v="986.14800000000002"/>
    <n v="163.94799999999998"/>
    <x v="0"/>
    <d v="1965-03-20T00:00:00"/>
    <s v="West Ann"/>
    <d v="2024-01-17T00:00:00"/>
    <n v="61"/>
  </r>
  <r>
    <s v="T04695"/>
    <d v="2024-07-30T00:00:00"/>
    <s v="C124"/>
    <s v="P008"/>
    <s v="S002"/>
    <n v="5"/>
    <n v="0.05"/>
    <s v="Bank Transfer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x v="1"/>
    <d v="1962-06-07T00:00:00"/>
    <s v="North Michelle"/>
    <d v="2021-02-10T00:00:00"/>
    <n v="64"/>
  </r>
  <r>
    <s v="T04696"/>
    <d v="2023-11-05T00:00:00"/>
    <s v="C079"/>
    <s v="P035"/>
    <s v="S002"/>
    <n v="3"/>
    <n v="0.1"/>
    <s v="Cash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x v="1"/>
    <d v="1979-06-15T00:00:00"/>
    <s v="North Bradleyfurt"/>
    <d v="2024-07-06T00:00:00"/>
    <n v="47"/>
  </r>
  <r>
    <s v="T04697"/>
    <d v="2024-07-18T00:00:00"/>
    <s v="C150"/>
    <s v="P005"/>
    <s v="S004"/>
    <n v="2"/>
    <n v="0.05"/>
    <s v="Credit Card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x v="0"/>
    <d v="1971-06-17T00:00:00"/>
    <s v="Juliefurt"/>
    <d v="2022-10-07T00:00:00"/>
    <n v="55"/>
  </r>
  <r>
    <s v="T04698"/>
    <d v="2023-10-25T00:00:00"/>
    <s v="C047"/>
    <s v="P035"/>
    <s v="S003"/>
    <n v="1"/>
    <n v="0"/>
    <s v="Credit Card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x v="1"/>
    <d v="2006-07-03T00:00:00"/>
    <s v="Port Jessica"/>
    <d v="2025-02-25T00:00:00"/>
    <n v="19"/>
  </r>
  <r>
    <s v="T04699"/>
    <d v="2024-04-02T00:00:00"/>
    <s v="C091"/>
    <s v="P032"/>
    <s v="S004"/>
    <n v="2"/>
    <n v="0.1"/>
    <s v="Mobile Money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0"/>
    <d v="1963-02-04T00:00:00"/>
    <s v="Port Williamhaven"/>
    <d v="2021-08-23T00:00:00"/>
    <n v="63"/>
  </r>
  <r>
    <s v="T04700"/>
    <d v="2023-09-19T00:00:00"/>
    <s v="C045"/>
    <s v="P024"/>
    <s v="S005"/>
    <n v="4"/>
    <n v="0.05"/>
    <s v="Bank Transfer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x v="0"/>
    <d v="1975-12-28T00:00:00"/>
    <s v="Zacharyfort"/>
    <d v="2023-10-09T00:00:00"/>
    <n v="50"/>
  </r>
  <r>
    <s v="T04701"/>
    <d v="2024-10-09T00:00:00"/>
    <s v="C047"/>
    <s v="P037"/>
    <s v="S001"/>
    <n v="1"/>
    <n v="0.05"/>
    <s v="Credit Card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2006-07-03T00:00:00"/>
    <s v="Port Jessica"/>
    <d v="2025-02-25T00:00:00"/>
    <n v="19"/>
  </r>
  <r>
    <s v="T04702"/>
    <d v="2024-03-21T00:00:00"/>
    <s v="C063"/>
    <s v="P048"/>
    <s v="S003"/>
    <n v="1"/>
    <n v="0.1"/>
    <s v="Credit Card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x v="0"/>
    <d v="1973-01-07T00:00:00"/>
    <s v="West Amandashire"/>
    <d v="2023-05-29T00:00:00"/>
    <n v="53"/>
  </r>
  <r>
    <s v="T04703"/>
    <d v="2024-04-14T00:00:00"/>
    <s v="C153"/>
    <s v="P012"/>
    <s v="S001"/>
    <n v="1"/>
    <n v="0.15"/>
    <s v="Mobile Money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x v="1"/>
    <d v="1988-04-07T00:00:00"/>
    <s v="Port Alex"/>
    <d v="2023-02-05T00:00:00"/>
    <n v="38"/>
  </r>
  <r>
    <s v="T04704"/>
    <d v="2024-05-21T00:00:00"/>
    <s v="C044"/>
    <s v="P041"/>
    <s v="S004"/>
    <n v="1"/>
    <n v="0.05"/>
    <s v="Mobile Money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x v="0"/>
    <d v="1961-02-14T00:00:00"/>
    <s v="Bryanside"/>
    <d v="2024-12-27T00:00:00"/>
    <n v="65"/>
  </r>
  <r>
    <s v="T04705"/>
    <d v="2024-04-25T00:00:00"/>
    <s v="C103"/>
    <s v="P030"/>
    <s v="S001"/>
    <n v="3"/>
    <n v="0.1"/>
    <s v="Cash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x v="1"/>
    <d v="1964-10-26T00:00:00"/>
    <s v="Joyceside"/>
    <d v="2021-06-04T00:00:00"/>
    <n v="61"/>
  </r>
  <r>
    <s v="T04706"/>
    <d v="2023-09-15T00:00:00"/>
    <s v="C149"/>
    <s v="P045"/>
    <s v="S003"/>
    <n v="4"/>
    <n v="0.05"/>
    <s v="Credit Card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x v="0"/>
    <d v="1978-01-24T00:00:00"/>
    <s v="North Kathryn"/>
    <d v="2025-05-02T00:00:00"/>
    <n v="48"/>
  </r>
  <r>
    <s v="T04707"/>
    <d v="2024-01-14T00:00:00"/>
    <s v="C018"/>
    <s v="P017"/>
    <s v="S004"/>
    <n v="3"/>
    <n v="0"/>
    <s v="Cash"/>
    <n v="1246.1099999999999"/>
    <n v="833.52"/>
    <s v="Electronics"/>
    <s v="Headphones"/>
    <n v="3738.33"/>
    <n v="2500.56"/>
    <n v="1237.77"/>
    <n v="0.33110239063967067"/>
    <n v="0"/>
    <n v="3738.33"/>
    <n v="1237.77"/>
    <x v="0"/>
    <d v="1994-08-19T00:00:00"/>
    <s v="East William"/>
    <d v="2024-11-12T00:00:00"/>
    <n v="31"/>
  </r>
  <r>
    <s v="T04708"/>
    <d v="2024-06-22T00:00:00"/>
    <s v="C184"/>
    <s v="P050"/>
    <s v="S002"/>
    <n v="5"/>
    <n v="0"/>
    <s v="Cash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x v="0"/>
    <d v="2003-04-13T00:00:00"/>
    <s v="West Katrina"/>
    <d v="2021-04-19T00:00:00"/>
    <n v="23"/>
  </r>
  <r>
    <s v="T04709"/>
    <d v="2024-06-24T00:00:00"/>
    <s v="C189"/>
    <s v="P050"/>
    <s v="S001"/>
    <n v="5"/>
    <n v="0.05"/>
    <s v="Credit Card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0"/>
    <d v="1966-08-07T00:00:00"/>
    <s v="East Walter"/>
    <d v="2021-03-05T00:00:00"/>
    <n v="59"/>
  </r>
  <r>
    <s v="T04710"/>
    <d v="2024-08-15T00:00:00"/>
    <s v="C095"/>
    <s v="P015"/>
    <s v="S002"/>
    <n v="5"/>
    <n v="0.05"/>
    <s v="Credit Card"/>
    <n v="270.45"/>
    <n v="187.6"/>
    <s v="Fashion"/>
    <s v="Bags"/>
    <n v="1352.25"/>
    <n v="938"/>
    <n v="414.25"/>
    <n v="0.30634128304677388"/>
    <n v="67.612499999999997"/>
    <n v="1284.6375"/>
    <n v="346.63750000000005"/>
    <x v="0"/>
    <d v="1982-08-20T00:00:00"/>
    <s v="Seanville"/>
    <d v="2020-12-19T00:00:00"/>
    <n v="43"/>
  </r>
  <r>
    <s v="T04711"/>
    <d v="2024-09-21T00:00:00"/>
    <s v="C042"/>
    <s v="P041"/>
    <s v="S003"/>
    <n v="4"/>
    <n v="0"/>
    <s v="Cash"/>
    <n v="1635.01"/>
    <n v="1043.29"/>
    <s v="Electronics"/>
    <s v="Television"/>
    <n v="6540.04"/>
    <n v="4173.16"/>
    <n v="2366.88"/>
    <n v="0.36190604338811383"/>
    <n v="0"/>
    <n v="6540.04"/>
    <n v="2366.88"/>
    <x v="1"/>
    <d v="2000-02-08T00:00:00"/>
    <s v="North Teresashire"/>
    <d v="2021-11-09T00:00:00"/>
    <n v="26"/>
  </r>
  <r>
    <s v="T04712"/>
    <d v="2024-06-24T00:00:00"/>
    <s v="C152"/>
    <s v="P027"/>
    <s v="S002"/>
    <n v="4"/>
    <n v="0"/>
    <s v="Cash"/>
    <n v="1272.23"/>
    <n v="952.65"/>
    <s v="Electronics"/>
    <s v="Smartphone"/>
    <n v="5088.92"/>
    <n v="3810.6"/>
    <n v="1278.3200000000002"/>
    <n v="0.2511967175746524"/>
    <n v="0"/>
    <n v="5088.92"/>
    <n v="1278.3200000000002"/>
    <x v="0"/>
    <d v="1987-06-17T00:00:00"/>
    <s v="Port Jeffreyside"/>
    <d v="2021-03-06T00:00:00"/>
    <n v="39"/>
  </r>
  <r>
    <s v="T04713"/>
    <d v="2023-12-28T00:00:00"/>
    <s v="C108"/>
    <s v="P050"/>
    <s v="S001"/>
    <n v="5"/>
    <n v="0.05"/>
    <s v="Mobile Money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x v="0"/>
    <d v="1960-11-21T00:00:00"/>
    <s v="Georgetown"/>
    <d v="2022-06-08T00:00:00"/>
    <n v="65"/>
  </r>
  <r>
    <s v="T04714"/>
    <d v="2024-05-06T00:00:00"/>
    <s v="C125"/>
    <s v="P024"/>
    <s v="S001"/>
    <n v="3"/>
    <n v="0.15"/>
    <s v="Bank Transfer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90-04-03T00:00:00"/>
    <s v="Lake Christopher"/>
    <d v="2021-03-14T00:00:00"/>
    <n v="36"/>
  </r>
  <r>
    <s v="T04715"/>
    <d v="2025-08-11T00:00:00"/>
    <s v="C103"/>
    <s v="P046"/>
    <s v="S001"/>
    <n v="4"/>
    <n v="0"/>
    <s v="Mobile Money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x v="1"/>
    <d v="1964-10-26T00:00:00"/>
    <s v="Joyceside"/>
    <d v="2021-06-04T00:00:00"/>
    <n v="61"/>
  </r>
  <r>
    <s v="T04716"/>
    <d v="2024-06-05T00:00:00"/>
    <s v="C112"/>
    <s v="P049"/>
    <s v="S002"/>
    <n v="4"/>
    <n v="0.1"/>
    <s v="Credit Card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x v="1"/>
    <d v="1983-12-29T00:00:00"/>
    <s v="Aaronmouth"/>
    <d v="2023-03-21T00:00:00"/>
    <n v="42"/>
  </r>
  <r>
    <s v="T04717"/>
    <d v="2024-06-16T00:00:00"/>
    <s v="C182"/>
    <s v="P050"/>
    <s v="S005"/>
    <n v="3"/>
    <n v="0"/>
    <s v="Cash"/>
    <n v="1044.6400000000001"/>
    <n v="775.07"/>
    <s v="Fashion"/>
    <s v="Footwear"/>
    <n v="3133.92"/>
    <n v="2325.21"/>
    <n v="808.71"/>
    <n v="0.25805062030938891"/>
    <n v="0"/>
    <n v="3133.92"/>
    <n v="808.71"/>
    <x v="0"/>
    <d v="2004-07-25T00:00:00"/>
    <s v="East Rodney"/>
    <d v="2021-04-16T00:00:00"/>
    <n v="21"/>
  </r>
  <r>
    <s v="T04718"/>
    <d v="2024-01-08T00:00:00"/>
    <s v="C147"/>
    <s v="P019"/>
    <s v="S003"/>
    <n v="2"/>
    <n v="0.15"/>
    <s v="Credit Card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1"/>
    <d v="1967-02-03T00:00:00"/>
    <s v="New Jason"/>
    <d v="2023-05-20T00:00:00"/>
    <n v="59"/>
  </r>
  <r>
    <s v="T04719"/>
    <d v="2024-06-30T00:00:00"/>
    <s v="C052"/>
    <s v="P028"/>
    <s v="S003"/>
    <n v="4"/>
    <n v="0"/>
    <s v="Mobile Money"/>
    <n v="673.78"/>
    <n v="363.33"/>
    <s v="Electronics"/>
    <s v="Smartphone"/>
    <n v="2695.12"/>
    <n v="1453.32"/>
    <n v="1241.8"/>
    <n v="0.46075870462168661"/>
    <n v="0"/>
    <n v="2695.12"/>
    <n v="1241.8"/>
    <x v="1"/>
    <d v="1991-09-11T00:00:00"/>
    <s v="Walkerfurt"/>
    <d v="2024-04-25T00:00:00"/>
    <n v="34"/>
  </r>
  <r>
    <s v="T04720"/>
    <d v="2023-10-17T00:00:00"/>
    <s v="C109"/>
    <s v="P016"/>
    <s v="S002"/>
    <n v="2"/>
    <n v="0"/>
    <s v="Credit Card"/>
    <n v="1858.75"/>
    <n v="1451.16"/>
    <s v="Fashion"/>
    <s v="Accessories"/>
    <n v="3717.5"/>
    <n v="2902.32"/>
    <n v="815.17999999999984"/>
    <n v="0.21928177538668456"/>
    <n v="0"/>
    <n v="3717.5"/>
    <n v="815.17999999999984"/>
    <x v="1"/>
    <d v="2006-03-03T00:00:00"/>
    <s v="Port Fernandohaven"/>
    <d v="2021-07-29T00:00:00"/>
    <n v="20"/>
  </r>
  <r>
    <s v="T04721"/>
    <d v="2024-04-14T00:00:00"/>
    <s v="C051"/>
    <s v="P026"/>
    <s v="S004"/>
    <n v="1"/>
    <n v="0"/>
    <s v="Bank Transfer"/>
    <n v="1015.76"/>
    <n v="584.4"/>
    <s v="Groceries"/>
    <s v="Dairy"/>
    <n v="1015.76"/>
    <n v="584.4"/>
    <n v="431.36"/>
    <n v="0.42466724423092073"/>
    <n v="0"/>
    <n v="1015.76"/>
    <n v="431.36"/>
    <x v="1"/>
    <d v="2004-12-19T00:00:00"/>
    <s v="Boyerstad"/>
    <d v="2024-02-25T00:00:00"/>
    <n v="21"/>
  </r>
  <r>
    <s v="T04722"/>
    <d v="2024-09-25T00:00:00"/>
    <s v="C073"/>
    <s v="P045"/>
    <s v="S001"/>
    <n v="4"/>
    <n v="0.1"/>
    <s v="Credit Card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1"/>
    <d v="1964-12-04T00:00:00"/>
    <s v="Port Angelabury"/>
    <d v="2022-02-09T00:00:00"/>
    <n v="61"/>
  </r>
  <r>
    <s v="T04723"/>
    <d v="2025-05-12T00:00:00"/>
    <s v="C052"/>
    <s v="P012"/>
    <s v="S001"/>
    <n v="4"/>
    <n v="0.1"/>
    <s v="Bank Transfer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x v="1"/>
    <d v="1991-09-11T00:00:00"/>
    <s v="Walkerfurt"/>
    <d v="2024-04-25T00:00:00"/>
    <n v="34"/>
  </r>
  <r>
    <s v="T04724"/>
    <d v="2025-03-18T00:00:00"/>
    <s v="C074"/>
    <s v="P025"/>
    <s v="S001"/>
    <n v="2"/>
    <n v="0.15"/>
    <s v="Credit Card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x v="1"/>
    <d v="1959-05-31T00:00:00"/>
    <s v="Port Michaelstad"/>
    <d v="2023-02-09T00:00:00"/>
    <n v="67"/>
  </r>
  <r>
    <s v="T04725"/>
    <d v="2024-05-28T00:00:00"/>
    <s v="C119"/>
    <s v="P047"/>
    <s v="S004"/>
    <n v="4"/>
    <n v="0.1"/>
    <s v="Mobile Money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1991-07-31T00:00:00"/>
    <s v="West Ralph"/>
    <d v="2025-03-31T00:00:00"/>
    <n v="34"/>
  </r>
  <r>
    <s v="T04726"/>
    <d v="2024-03-22T00:00:00"/>
    <s v="C108"/>
    <s v="P048"/>
    <s v="S001"/>
    <n v="4"/>
    <n v="0.05"/>
    <s v="Bank Transfer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60-11-21T00:00:00"/>
    <s v="Georgetown"/>
    <d v="2022-06-08T00:00:00"/>
    <n v="65"/>
  </r>
  <r>
    <s v="T04727"/>
    <d v="2025-01-02T00:00:00"/>
    <s v="C155"/>
    <s v="P035"/>
    <s v="S003"/>
    <n v="2"/>
    <n v="0"/>
    <s v="Bank Transfer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x v="0"/>
    <d v="1965-09-20T00:00:00"/>
    <s v="Kevinshire"/>
    <d v="2024-03-23T00:00:00"/>
    <n v="60"/>
  </r>
  <r>
    <s v="T04728"/>
    <d v="2024-09-22T00:00:00"/>
    <s v="C110"/>
    <s v="P035"/>
    <s v="S001"/>
    <n v="4"/>
    <n v="0.1"/>
    <s v="Bank Transfer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x v="1"/>
    <d v="1966-01-05T00:00:00"/>
    <s v="South Ianhaven"/>
    <d v="2022-12-31T00:00:00"/>
    <n v="60"/>
  </r>
  <r>
    <s v="T04729"/>
    <d v="2025-04-30T00:00:00"/>
    <s v="C026"/>
    <s v="P044"/>
    <s v="S005"/>
    <n v="5"/>
    <n v="0.15"/>
    <s v="Cash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x v="0"/>
    <d v="2004-01-04T00:00:00"/>
    <s v="Shepherdburgh"/>
    <d v="2024-09-03T00:00:00"/>
    <n v="22"/>
  </r>
  <r>
    <s v="T04730"/>
    <d v="2024-09-17T00:00:00"/>
    <s v="C023"/>
    <s v="P019"/>
    <s v="S004"/>
    <n v="5"/>
    <n v="0.05"/>
    <s v="Credit Card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x v="1"/>
    <d v="1972-05-09T00:00:00"/>
    <s v="New Christophermouth"/>
    <d v="2020-10-19T00:00:00"/>
    <n v="54"/>
  </r>
  <r>
    <s v="T04731"/>
    <d v="2024-07-01T00:00:00"/>
    <s v="C077"/>
    <s v="P022"/>
    <s v="S002"/>
    <n v="1"/>
    <n v="0.05"/>
    <s v="Bank Transfer"/>
    <n v="25.57"/>
    <n v="19.05"/>
    <s v="Groceries"/>
    <s v="Vegetables"/>
    <n v="25.57"/>
    <n v="19.05"/>
    <n v="6.52"/>
    <n v="0.25498631208447398"/>
    <n v="1.2785000000000002"/>
    <n v="24.291499999999999"/>
    <n v="5.2414999999999985"/>
    <x v="1"/>
    <d v="2002-12-24T00:00:00"/>
    <s v="North Meagan"/>
    <d v="2022-10-21T00:00:00"/>
    <n v="23"/>
  </r>
  <r>
    <s v="T04732"/>
    <d v="2024-12-01T00:00:00"/>
    <s v="C144"/>
    <s v="P007"/>
    <s v="S002"/>
    <n v="4"/>
    <n v="0.1"/>
    <s v="Bank Transfer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x v="1"/>
    <d v="1963-09-02T00:00:00"/>
    <s v="North Lisa"/>
    <d v="2021-03-03T00:00:00"/>
    <n v="62"/>
  </r>
  <r>
    <s v="T04733"/>
    <d v="2024-10-26T00:00:00"/>
    <s v="C198"/>
    <s v="P009"/>
    <s v="S003"/>
    <n v="1"/>
    <n v="0.15"/>
    <s v="Credit Card"/>
    <n v="123.19"/>
    <n v="80.36"/>
    <s v="Groceries"/>
    <s v="Snacks"/>
    <n v="123.19"/>
    <n v="80.36"/>
    <n v="42.83"/>
    <n v="0.34767432421462779"/>
    <n v="18.4785"/>
    <n v="104.7115"/>
    <n v="24.351500000000001"/>
    <x v="0"/>
    <d v="1986-01-23T00:00:00"/>
    <s v="Jessicaside"/>
    <d v="2022-12-10T00:00:00"/>
    <n v="40"/>
  </r>
  <r>
    <s v="T04734"/>
    <d v="2024-08-16T00:00:00"/>
    <s v="C057"/>
    <s v="P024"/>
    <s v="S003"/>
    <n v="3"/>
    <n v="0.15"/>
    <s v="Bank Transfer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1"/>
    <d v="1998-09-26T00:00:00"/>
    <s v="Williamsville"/>
    <d v="2023-03-26T00:00:00"/>
    <n v="27"/>
  </r>
  <r>
    <s v="T04735"/>
    <d v="2024-11-18T00:00:00"/>
    <s v="C051"/>
    <s v="P015"/>
    <s v="S005"/>
    <n v="4"/>
    <n v="0.1"/>
    <s v="Mobile Money"/>
    <n v="270.45"/>
    <n v="187.6"/>
    <s v="Fashion"/>
    <s v="Bags"/>
    <n v="1081.8"/>
    <n v="750.4"/>
    <n v="331.4"/>
    <n v="0.30634128304677388"/>
    <n v="108.18"/>
    <n v="973.61999999999989"/>
    <n v="223.21999999999991"/>
    <x v="1"/>
    <d v="2004-12-19T00:00:00"/>
    <s v="Boyerstad"/>
    <d v="2024-02-25T00:00:00"/>
    <n v="21"/>
  </r>
  <r>
    <s v="T04736"/>
    <d v="2025-06-02T00:00:00"/>
    <s v="C146"/>
    <s v="P014"/>
    <s v="S001"/>
    <n v="2"/>
    <n v="0.1"/>
    <s v="Bank Transfer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x v="1"/>
    <d v="1997-03-26T00:00:00"/>
    <s v="North Jamesport"/>
    <d v="2022-08-31T00:00:00"/>
    <n v="29"/>
  </r>
  <r>
    <s v="T04737"/>
    <d v="2024-01-14T00:00:00"/>
    <s v="C198"/>
    <s v="P023"/>
    <s v="S005"/>
    <n v="3"/>
    <n v="0.05"/>
    <s v="Mobile Money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x v="0"/>
    <d v="1986-01-23T00:00:00"/>
    <s v="Jessicaside"/>
    <d v="2022-12-10T00:00:00"/>
    <n v="40"/>
  </r>
  <r>
    <s v="T04738"/>
    <d v="2024-06-23T00:00:00"/>
    <s v="C195"/>
    <s v="P011"/>
    <s v="S002"/>
    <n v="4"/>
    <n v="0"/>
    <s v="Bank Transfer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1976-08-23T00:00:00"/>
    <s v="East Raymond"/>
    <d v="2025-06-19T00:00:00"/>
    <n v="49"/>
  </r>
  <r>
    <s v="T04739"/>
    <d v="2023-11-23T00:00:00"/>
    <s v="C177"/>
    <s v="P026"/>
    <s v="S004"/>
    <n v="2"/>
    <n v="0.05"/>
    <s v="Mobile Money"/>
    <n v="1015.76"/>
    <n v="584.4"/>
    <s v="Groceries"/>
    <s v="Dairy"/>
    <n v="2031.52"/>
    <n v="1168.8"/>
    <n v="862.72"/>
    <n v="0.42466724423092073"/>
    <n v="101.57600000000001"/>
    <n v="1929.944"/>
    <n v="761.14400000000001"/>
    <x v="1"/>
    <d v="1985-01-05T00:00:00"/>
    <s v="South James"/>
    <d v="2022-01-23T00:00:00"/>
    <n v="41"/>
  </r>
  <r>
    <s v="T04740"/>
    <d v="2025-08-19T00:00:00"/>
    <s v="C188"/>
    <s v="P005"/>
    <s v="S003"/>
    <n v="1"/>
    <n v="0"/>
    <s v="Cash"/>
    <n v="1396.22"/>
    <n v="1004.09"/>
    <s v="Fashion"/>
    <s v="Bags"/>
    <n v="1396.22"/>
    <n v="1004.09"/>
    <n v="392.13"/>
    <n v="0.28085115526206472"/>
    <n v="0"/>
    <n v="1396.22"/>
    <n v="392.13"/>
    <x v="0"/>
    <d v="1960-11-23T00:00:00"/>
    <s v="East Danielleshire"/>
    <d v="2023-05-19T00:00:00"/>
    <n v="65"/>
  </r>
  <r>
    <s v="T04741"/>
    <d v="2025-01-26T00:00:00"/>
    <s v="C153"/>
    <s v="P019"/>
    <s v="S003"/>
    <n v="2"/>
    <n v="0.1"/>
    <s v="Bank Transfer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x v="1"/>
    <d v="1988-04-07T00:00:00"/>
    <s v="Port Alex"/>
    <d v="2023-02-05T00:00:00"/>
    <n v="38"/>
  </r>
  <r>
    <s v="T04742"/>
    <d v="2025-05-05T00:00:00"/>
    <s v="C124"/>
    <s v="P014"/>
    <s v="S003"/>
    <n v="2"/>
    <n v="0"/>
    <s v="Mobile Money"/>
    <n v="1342.75"/>
    <n v="797.94"/>
    <s v="Fashion"/>
    <s v="Clothing"/>
    <n v="2685.5"/>
    <n v="1595.88"/>
    <n v="1089.6199999999999"/>
    <n v="0.40574194749581077"/>
    <n v="0"/>
    <n v="2685.5"/>
    <n v="1089.6199999999999"/>
    <x v="1"/>
    <d v="1962-06-07T00:00:00"/>
    <s v="North Michelle"/>
    <d v="2021-02-10T00:00:00"/>
    <n v="64"/>
  </r>
  <r>
    <s v="T04743"/>
    <d v="2024-05-19T00:00:00"/>
    <s v="C186"/>
    <s v="P028"/>
    <s v="S003"/>
    <n v="2"/>
    <n v="0.1"/>
    <s v="Cash"/>
    <n v="673.78"/>
    <n v="363.33"/>
    <s v="Electronics"/>
    <s v="Smartphone"/>
    <n v="1347.56"/>
    <n v="726.66"/>
    <n v="620.9"/>
    <n v="0.46075870462168661"/>
    <n v="134.756"/>
    <n v="1212.8039999999999"/>
    <n v="486.14399999999989"/>
    <x v="1"/>
    <d v="1960-05-05T00:00:00"/>
    <s v="West Wandaland"/>
    <d v="2024-02-07T00:00:00"/>
    <n v="66"/>
  </r>
  <r>
    <s v="T04744"/>
    <d v="2025-06-07T00:00:00"/>
    <s v="C009"/>
    <s v="P031"/>
    <s v="S005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1"/>
    <d v="2004-08-15T00:00:00"/>
    <s v="West Lisaville"/>
    <d v="2025-04-17T00:00:00"/>
    <n v="21"/>
  </r>
  <r>
    <s v="T04745"/>
    <d v="2024-02-12T00:00:00"/>
    <s v="C068"/>
    <s v="P013"/>
    <s v="S004"/>
    <n v="1"/>
    <n v="0.1"/>
    <s v="Mobile Money"/>
    <n v="1134.8"/>
    <n v="675.1"/>
    <s v="Fashion"/>
    <s v="Watches"/>
    <n v="1134.8"/>
    <n v="675.1"/>
    <n v="459.69999999999993"/>
    <n v="0.40509340853013742"/>
    <n v="113.48"/>
    <n v="1021.3199999999999"/>
    <n v="346.21999999999991"/>
    <x v="1"/>
    <d v="1981-06-09T00:00:00"/>
    <s v="New Julia"/>
    <d v="2024-06-13T00:00:00"/>
    <n v="45"/>
  </r>
  <r>
    <s v="T04746"/>
    <d v="2025-01-05T00:00:00"/>
    <s v="C166"/>
    <s v="P047"/>
    <s v="S004"/>
    <n v="1"/>
    <n v="0.1"/>
    <s v="Credit Card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x v="1"/>
    <d v="2001-05-13T00:00:00"/>
    <s v="South Markbury"/>
    <d v="2023-07-10T00:00:00"/>
    <n v="25"/>
  </r>
  <r>
    <s v="T04747"/>
    <d v="2024-10-20T00:00:00"/>
    <s v="C117"/>
    <s v="P016"/>
    <s v="S005"/>
    <n v="5"/>
    <n v="0.1"/>
    <s v="Bank Transfer"/>
    <n v="1858.75"/>
    <n v="1451.16"/>
    <s v="Fashion"/>
    <s v="Accessories"/>
    <n v="9293.75"/>
    <n v="7255.8"/>
    <n v="2037.9499999999998"/>
    <n v="0.21928177538668459"/>
    <n v="929.375"/>
    <n v="8364.375"/>
    <n v="1108.5749999999998"/>
    <x v="1"/>
    <d v="1987-09-07T00:00:00"/>
    <s v="Lauraborough"/>
    <d v="2022-12-18T00:00:00"/>
    <n v="38"/>
  </r>
  <r>
    <s v="T04748"/>
    <d v="2025-07-13T00:00:00"/>
    <s v="C055"/>
    <s v="P048"/>
    <s v="S004"/>
    <n v="1"/>
    <n v="0.15"/>
    <s v="Mobile Money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x v="0"/>
    <d v="1976-07-09T00:00:00"/>
    <s v="Andersonville"/>
    <d v="2021-02-05T00:00:00"/>
    <n v="49"/>
  </r>
  <r>
    <s v="T04749"/>
    <d v="2024-01-20T00:00:00"/>
    <s v="C022"/>
    <s v="P023"/>
    <s v="S005"/>
    <n v="4"/>
    <n v="0.1"/>
    <s v="Mobile Money"/>
    <n v="1878.47"/>
    <n v="1014.91"/>
    <s v="Fashion"/>
    <s v="Footwear"/>
    <n v="7513.88"/>
    <n v="4059.64"/>
    <n v="3454.2400000000002"/>
    <n v="0.45971455493034225"/>
    <n v="751.38800000000003"/>
    <n v="6762.4920000000002"/>
    <n v="2702.8520000000003"/>
    <x v="0"/>
    <d v="1955-11-16T00:00:00"/>
    <s v="East James"/>
    <d v="2020-10-02T00:00:00"/>
    <n v="70"/>
  </r>
  <r>
    <s v="T04750"/>
    <d v="2023-11-07T00:00:00"/>
    <s v="C066"/>
    <s v="P031"/>
    <s v="S004"/>
    <n v="4"/>
    <n v="0.05"/>
    <s v="Mobile Money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1985-09-14T00:00:00"/>
    <s v="New Randychester"/>
    <d v="2020-12-21T00:00:00"/>
    <n v="40"/>
  </r>
  <r>
    <s v="T04751"/>
    <d v="2024-03-13T00:00:00"/>
    <s v="C194"/>
    <s v="P012"/>
    <s v="S002"/>
    <n v="4"/>
    <n v="0"/>
    <s v="Bank Transfer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x v="0"/>
    <d v="2000-09-02T00:00:00"/>
    <s v="Craigshire"/>
    <d v="2022-08-05T00:00:00"/>
    <n v="25"/>
  </r>
  <r>
    <s v="T04752"/>
    <d v="2025-01-22T00:00:00"/>
    <s v="C169"/>
    <s v="P020"/>
    <s v="S003"/>
    <n v="1"/>
    <n v="0.1"/>
    <s v="Cash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x v="0"/>
    <d v="1967-06-15T00:00:00"/>
    <s v="Christopherburgh"/>
    <d v="2021-12-23T00:00:00"/>
    <n v="59"/>
  </r>
  <r>
    <s v="T04753"/>
    <d v="2024-10-27T00:00:00"/>
    <s v="C016"/>
    <s v="P029"/>
    <s v="S002"/>
    <n v="4"/>
    <n v="0.15"/>
    <s v="Credit Card"/>
    <n v="1485.05"/>
    <n v="988.31"/>
    <s v="Fashion"/>
    <s v="Clothing"/>
    <n v="5940.2"/>
    <n v="3953.24"/>
    <n v="1986.96"/>
    <n v="0.33449378808794317"/>
    <n v="891.03"/>
    <n v="5049.17"/>
    <n v="1095.9300000000003"/>
    <x v="0"/>
    <d v="1976-04-27T00:00:00"/>
    <s v="Murrayborough"/>
    <d v="2022-02-21T00:00:00"/>
    <n v="50"/>
  </r>
  <r>
    <s v="T04754"/>
    <d v="2025-02-14T00:00:00"/>
    <s v="C148"/>
    <s v="P023"/>
    <s v="S001"/>
    <n v="1"/>
    <n v="0.1"/>
    <s v="Bank Transfer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x v="1"/>
    <d v="2005-07-08T00:00:00"/>
    <s v="Charlesmouth"/>
    <d v="2024-11-05T00:00:00"/>
    <n v="20"/>
  </r>
  <r>
    <s v="T04755"/>
    <d v="2024-03-11T00:00:00"/>
    <s v="C011"/>
    <s v="P003"/>
    <s v="S004"/>
    <n v="5"/>
    <n v="0.15"/>
    <s v="Cash"/>
    <n v="337.63"/>
    <n v="169.03"/>
    <s v="Fashion"/>
    <s v="Footwear"/>
    <n v="1688.15"/>
    <n v="845.15"/>
    <n v="843.00000000000011"/>
    <n v="0.49936320824571279"/>
    <n v="253.2225"/>
    <n v="1434.9275"/>
    <n v="589.77750000000003"/>
    <x v="0"/>
    <d v="1997-03-03T00:00:00"/>
    <s v="Leburgh"/>
    <d v="2023-05-12T00:00:00"/>
    <n v="29"/>
  </r>
  <r>
    <s v="T04756"/>
    <d v="2024-11-11T00:00:00"/>
    <s v="C075"/>
    <s v="P038"/>
    <s v="S002"/>
    <n v="3"/>
    <n v="0.15"/>
    <s v="Mobile Money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x v="0"/>
    <d v="1954-09-17T00:00:00"/>
    <s v="New John"/>
    <d v="2021-05-12T00:00:00"/>
    <n v="71"/>
  </r>
  <r>
    <s v="T04757"/>
    <d v="2025-07-11T00:00:00"/>
    <s v="C009"/>
    <s v="P010"/>
    <s v="S003"/>
    <n v="1"/>
    <n v="0.05"/>
    <s v="Credit Card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x v="1"/>
    <d v="2004-08-15T00:00:00"/>
    <s v="West Lisaville"/>
    <d v="2025-04-17T00:00:00"/>
    <n v="21"/>
  </r>
  <r>
    <s v="T04758"/>
    <d v="2025-05-19T00:00:00"/>
    <s v="C114"/>
    <s v="P047"/>
    <s v="S003"/>
    <n v="4"/>
    <n v="0.05"/>
    <s v="Credit Card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x v="1"/>
    <d v="1980-07-04T00:00:00"/>
    <s v="Adkinsport"/>
    <d v="2025-08-23T00:00:00"/>
    <n v="45"/>
  </r>
  <r>
    <s v="T04759"/>
    <d v="2025-05-09T00:00:00"/>
    <s v="C007"/>
    <s v="P023"/>
    <s v="S004"/>
    <n v="4"/>
    <n v="0.15"/>
    <s v="Credit Card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x v="0"/>
    <d v="1985-01-11T00:00:00"/>
    <s v="West Jasmine"/>
    <d v="2021-10-13T00:00:00"/>
    <n v="41"/>
  </r>
  <r>
    <s v="T04760"/>
    <d v="2024-04-15T00:00:00"/>
    <s v="C006"/>
    <s v="P013"/>
    <s v="S004"/>
    <n v="4"/>
    <n v="0"/>
    <s v="Credit Card"/>
    <n v="1134.8"/>
    <n v="675.1"/>
    <s v="Fashion"/>
    <s v="Watches"/>
    <n v="4539.2"/>
    <n v="2700.4"/>
    <n v="1838.7999999999997"/>
    <n v="0.40509340853013742"/>
    <n v="0"/>
    <n v="4539.2"/>
    <n v="1838.7999999999997"/>
    <x v="0"/>
    <d v="1986-10-03T00:00:00"/>
    <s v="Costaberg"/>
    <d v="2022-07-09T00:00:00"/>
    <n v="39"/>
  </r>
  <r>
    <s v="T04761"/>
    <d v="2025-02-10T00:00:00"/>
    <s v="C047"/>
    <s v="P028"/>
    <s v="S002"/>
    <n v="4"/>
    <n v="0.15"/>
    <s v="Mobile Money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x v="1"/>
    <d v="2006-07-03T00:00:00"/>
    <s v="Port Jessica"/>
    <d v="2025-02-25T00:00:00"/>
    <n v="19"/>
  </r>
  <r>
    <s v="T04762"/>
    <d v="2025-08-29T00:00:00"/>
    <s v="C148"/>
    <s v="P045"/>
    <s v="S003"/>
    <n v="1"/>
    <n v="0"/>
    <s v="Mobile Money"/>
    <n v="1879.08"/>
    <n v="1004.56"/>
    <s v="Groceries"/>
    <s v="Dairy"/>
    <n v="1879.08"/>
    <n v="1004.56"/>
    <n v="874.52"/>
    <n v="0.46539796070417438"/>
    <n v="0"/>
    <n v="1879.08"/>
    <n v="874.52"/>
    <x v="1"/>
    <d v="2005-07-08T00:00:00"/>
    <s v="Charlesmouth"/>
    <d v="2024-11-05T00:00:00"/>
    <n v="20"/>
  </r>
  <r>
    <s v="T04763"/>
    <d v="2025-08-22T00:00:00"/>
    <s v="C131"/>
    <s v="P050"/>
    <s v="S005"/>
    <n v="4"/>
    <n v="0.1"/>
    <s v="Credit Card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x v="0"/>
    <d v="1996-10-18T00:00:00"/>
    <s v="Williamsport"/>
    <d v="2022-12-20T00:00:00"/>
    <n v="29"/>
  </r>
  <r>
    <s v="T04764"/>
    <d v="2025-02-21T00:00:00"/>
    <s v="C129"/>
    <s v="P043"/>
    <s v="S003"/>
    <n v="5"/>
    <n v="0"/>
    <s v="Mobile Money"/>
    <n v="564.41999999999996"/>
    <n v="293.95999999999998"/>
    <s v="Fashion"/>
    <s v="Accessories"/>
    <n v="2822.1"/>
    <n v="1469.8"/>
    <n v="1352.3"/>
    <n v="0.47918216930654478"/>
    <n v="0"/>
    <n v="2822.1"/>
    <n v="1352.3"/>
    <x v="0"/>
    <d v="1958-10-08T00:00:00"/>
    <s v="New Michael"/>
    <d v="2024-12-10T00:00:00"/>
    <n v="67"/>
  </r>
  <r>
    <s v="T04765"/>
    <d v="2025-06-13T00:00:00"/>
    <s v="C121"/>
    <s v="P020"/>
    <s v="S002"/>
    <n v="5"/>
    <n v="0.15"/>
    <s v="Credit Card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x v="0"/>
    <d v="1967-02-28T00:00:00"/>
    <s v="Sarahhaven"/>
    <d v="2021-10-11T00:00:00"/>
    <n v="59"/>
  </r>
  <r>
    <s v="T04766"/>
    <d v="2023-12-09T00:00:00"/>
    <s v="C078"/>
    <s v="P012"/>
    <s v="S002"/>
    <n v="5"/>
    <n v="0.15"/>
    <s v="Mobile Money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0"/>
    <d v="1988-09-25T00:00:00"/>
    <s v="Craigport"/>
    <d v="2025-01-14T00:00:00"/>
    <n v="37"/>
  </r>
  <r>
    <s v="T04767"/>
    <d v="2024-09-19T00:00:00"/>
    <s v="C007"/>
    <s v="P047"/>
    <s v="S003"/>
    <n v="3"/>
    <n v="0"/>
    <s v="Bank Transfer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x v="0"/>
    <d v="1985-01-11T00:00:00"/>
    <s v="West Jasmine"/>
    <d v="2021-10-13T00:00:00"/>
    <n v="41"/>
  </r>
  <r>
    <s v="T04768"/>
    <d v="2024-07-10T00:00:00"/>
    <s v="C147"/>
    <s v="P001"/>
    <s v="S002"/>
    <n v="2"/>
    <n v="0"/>
    <s v="Mobile Money"/>
    <n v="1673.69"/>
    <n v="1323.38"/>
    <s v="Electronics"/>
    <s v="Camera"/>
    <n v="3347.38"/>
    <n v="2646.76"/>
    <n v="700.61999999999989"/>
    <n v="0.20930399297360916"/>
    <n v="0"/>
    <n v="3347.38"/>
    <n v="700.61999999999989"/>
    <x v="1"/>
    <d v="1967-02-03T00:00:00"/>
    <s v="New Jason"/>
    <d v="2023-05-20T00:00:00"/>
    <n v="59"/>
  </r>
  <r>
    <s v="T04769"/>
    <d v="2024-02-24T00:00:00"/>
    <s v="C016"/>
    <s v="P045"/>
    <s v="S003"/>
    <n v="5"/>
    <n v="0.15"/>
    <s v="Cash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x v="0"/>
    <d v="1976-04-27T00:00:00"/>
    <s v="Murrayborough"/>
    <d v="2022-02-21T00:00:00"/>
    <n v="50"/>
  </r>
  <r>
    <s v="T04770"/>
    <d v="2024-07-28T00:00:00"/>
    <s v="C140"/>
    <s v="P001"/>
    <s v="S004"/>
    <n v="4"/>
    <n v="0"/>
    <s v="Mobile Money"/>
    <n v="1673.69"/>
    <n v="1323.38"/>
    <s v="Electronics"/>
    <s v="Camera"/>
    <n v="6694.76"/>
    <n v="5293.52"/>
    <n v="1401.2399999999998"/>
    <n v="0.20930399297360916"/>
    <n v="0"/>
    <n v="6694.76"/>
    <n v="1401.2399999999998"/>
    <x v="1"/>
    <d v="1973-06-12T00:00:00"/>
    <s v="Port Gail"/>
    <d v="2024-08-28T00:00:00"/>
    <n v="53"/>
  </r>
  <r>
    <s v="T04771"/>
    <d v="2025-06-07T00:00:00"/>
    <s v="C101"/>
    <s v="P021"/>
    <s v="S002"/>
    <n v="2"/>
    <n v="0"/>
    <s v="Cash"/>
    <n v="1227.24"/>
    <n v="977.09"/>
    <s v="Groceries"/>
    <s v="Dairy"/>
    <n v="2454.48"/>
    <n v="1954.18"/>
    <n v="500.29999999999995"/>
    <n v="0.20383136142889735"/>
    <n v="0"/>
    <n v="2454.48"/>
    <n v="500.29999999999995"/>
    <x v="1"/>
    <d v="1956-05-29T00:00:00"/>
    <s v="North Gary"/>
    <d v="2024-09-08T00:00:00"/>
    <n v="70"/>
  </r>
  <r>
    <s v="T04772"/>
    <d v="2024-09-26T00:00:00"/>
    <s v="C103"/>
    <s v="P041"/>
    <s v="S002"/>
    <n v="5"/>
    <n v="0"/>
    <s v="Mobile Money"/>
    <n v="1635.01"/>
    <n v="1043.29"/>
    <s v="Electronics"/>
    <s v="Television"/>
    <n v="8175.05"/>
    <n v="5216.45"/>
    <n v="2958.6000000000004"/>
    <n v="0.36190604338811388"/>
    <n v="0"/>
    <n v="8175.05"/>
    <n v="2958.6000000000004"/>
    <x v="1"/>
    <d v="1964-10-26T00:00:00"/>
    <s v="Joyceside"/>
    <d v="2021-06-04T00:00:00"/>
    <n v="61"/>
  </r>
  <r>
    <s v="T04773"/>
    <d v="2025-06-20T00:00:00"/>
    <s v="C050"/>
    <s v="P024"/>
    <s v="S005"/>
    <n v="5"/>
    <n v="0.05"/>
    <s v="Cash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x v="0"/>
    <d v="1968-06-20T00:00:00"/>
    <s v="Erinland"/>
    <d v="2022-08-25T00:00:00"/>
    <n v="58"/>
  </r>
  <r>
    <s v="T04774"/>
    <d v="2023-09-30T00:00:00"/>
    <s v="C173"/>
    <s v="P004"/>
    <s v="S005"/>
    <n v="5"/>
    <n v="0.05"/>
    <s v="Mobile Money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x v="1"/>
    <d v="1958-08-28T00:00:00"/>
    <s v="South Marcusberg"/>
    <d v="2025-08-22T00:00:00"/>
    <n v="67"/>
  </r>
  <r>
    <s v="T04775"/>
    <d v="2024-02-22T00:00:00"/>
    <s v="C031"/>
    <s v="P005"/>
    <s v="S005"/>
    <n v="2"/>
    <n v="0.15"/>
    <s v="Bank Transfer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x v="1"/>
    <d v="2003-03-14T00:00:00"/>
    <s v="East Carrieberg"/>
    <d v="2025-08-26T00:00:00"/>
    <n v="23"/>
  </r>
  <r>
    <s v="T04776"/>
    <d v="2024-06-18T00:00:00"/>
    <s v="C197"/>
    <s v="P016"/>
    <s v="S002"/>
    <n v="2"/>
    <n v="0.15"/>
    <s v="Cash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0"/>
    <d v="1957-09-23T00:00:00"/>
    <s v="Lake Emily"/>
    <d v="2020-11-18T00:00:00"/>
    <n v="68"/>
  </r>
  <r>
    <s v="T04777"/>
    <d v="2025-09-08T00:00:00"/>
    <s v="C118"/>
    <s v="P018"/>
    <s v="S001"/>
    <n v="5"/>
    <n v="0.15"/>
    <s v="Bank Transfer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x v="0"/>
    <d v="1975-08-27T00:00:00"/>
    <s v="Port William"/>
    <d v="2025-07-12T00:00:00"/>
    <n v="50"/>
  </r>
  <r>
    <s v="T04778"/>
    <d v="2024-06-21T00:00:00"/>
    <s v="C157"/>
    <s v="P002"/>
    <s v="S003"/>
    <n v="2"/>
    <n v="0.15"/>
    <s v="Bank Transfer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x v="0"/>
    <d v="1965-12-16T00:00:00"/>
    <s v="Port Patriciaburgh"/>
    <d v="2022-12-22T00:00:00"/>
    <n v="60"/>
  </r>
  <r>
    <s v="T04779"/>
    <d v="2024-10-27T00:00:00"/>
    <s v="C041"/>
    <s v="P049"/>
    <s v="S001"/>
    <n v="2"/>
    <n v="0.05"/>
    <s v="Cash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x v="1"/>
    <d v="1980-07-03T00:00:00"/>
    <s v="North Sharontown"/>
    <d v="2023-01-24T00:00:00"/>
    <n v="45"/>
  </r>
  <r>
    <s v="T04780"/>
    <d v="2024-11-05T00:00:00"/>
    <s v="C173"/>
    <s v="P011"/>
    <s v="S002"/>
    <n v="3"/>
    <n v="0.1"/>
    <s v="Cash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x v="1"/>
    <d v="1958-08-28T00:00:00"/>
    <s v="South Marcusberg"/>
    <d v="2025-08-22T00:00:00"/>
    <n v="67"/>
  </r>
  <r>
    <s v="T04781"/>
    <d v="2024-05-28T00:00:00"/>
    <s v="C029"/>
    <s v="P024"/>
    <s v="S003"/>
    <n v="3"/>
    <n v="0.15"/>
    <s v="Mobile Money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78-05-20T00:00:00"/>
    <s v="West Charles"/>
    <d v="2021-08-30T00:00:00"/>
    <n v="48"/>
  </r>
  <r>
    <s v="T04782"/>
    <d v="2024-04-01T00:00:00"/>
    <s v="C007"/>
    <s v="P008"/>
    <s v="S004"/>
    <n v="5"/>
    <n v="0.05"/>
    <s v="Cash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x v="0"/>
    <d v="1985-01-11T00:00:00"/>
    <s v="West Jasmine"/>
    <d v="2021-10-13T00:00:00"/>
    <n v="41"/>
  </r>
  <r>
    <s v="T04783"/>
    <d v="2023-12-10T00:00:00"/>
    <s v="C158"/>
    <s v="P008"/>
    <s v="S003"/>
    <n v="5"/>
    <n v="0.15"/>
    <s v="Credit Card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x v="0"/>
    <d v="1981-07-24T00:00:00"/>
    <s v="Dylanmouth"/>
    <d v="2023-09-15T00:00:00"/>
    <n v="44"/>
  </r>
  <r>
    <s v="T04784"/>
    <d v="2025-07-03T00:00:00"/>
    <s v="C001"/>
    <s v="P017"/>
    <s v="S003"/>
    <n v="3"/>
    <n v="0.05"/>
    <s v="Bank Transfer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x v="0"/>
    <d v="1996-09-11T00:00:00"/>
    <s v="Osborneport"/>
    <d v="2022-09-25T00:00:00"/>
    <n v="29"/>
  </r>
  <r>
    <s v="T04785"/>
    <d v="2024-10-29T00:00:00"/>
    <s v="C060"/>
    <s v="P020"/>
    <s v="S005"/>
    <n v="5"/>
    <n v="0.1"/>
    <s v="Credit Card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x v="0"/>
    <d v="1997-10-09T00:00:00"/>
    <s v="Carlyberg"/>
    <d v="2025-06-15T00:00:00"/>
    <n v="28"/>
  </r>
  <r>
    <s v="T04786"/>
    <d v="2024-04-23T00:00:00"/>
    <s v="C014"/>
    <s v="P020"/>
    <s v="S002"/>
    <n v="1"/>
    <n v="0.15"/>
    <s v="Cash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x v="0"/>
    <d v="1974-06-25T00:00:00"/>
    <s v="East Samantha"/>
    <d v="2021-11-09T00:00:00"/>
    <n v="51"/>
  </r>
  <r>
    <s v="T04787"/>
    <d v="2024-09-16T00:00:00"/>
    <s v="C107"/>
    <s v="P017"/>
    <s v="S004"/>
    <n v="5"/>
    <n v="0"/>
    <s v="Mobile Money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x v="1"/>
    <d v="1995-10-08T00:00:00"/>
    <s v="Lake Dale"/>
    <d v="2023-07-17T00:00:00"/>
    <n v="30"/>
  </r>
  <r>
    <s v="T04788"/>
    <d v="2023-10-29T00:00:00"/>
    <s v="C163"/>
    <s v="P006"/>
    <s v="S004"/>
    <n v="3"/>
    <n v="0.05"/>
    <s v="Cash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1"/>
    <d v="1985-10-08T00:00:00"/>
    <s v="Lake Lindsay"/>
    <d v="2025-08-20T00:00:00"/>
    <n v="40"/>
  </r>
  <r>
    <s v="T04789"/>
    <d v="2025-03-15T00:00:00"/>
    <s v="C088"/>
    <s v="P048"/>
    <s v="S005"/>
    <n v="5"/>
    <n v="0"/>
    <s v="Cash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x v="1"/>
    <d v="1997-10-11T00:00:00"/>
    <s v="North Christian"/>
    <d v="2022-09-12T00:00:00"/>
    <n v="28"/>
  </r>
  <r>
    <s v="T04790"/>
    <d v="2024-03-30T00:00:00"/>
    <s v="C098"/>
    <s v="P032"/>
    <s v="S003"/>
    <n v="5"/>
    <n v="0.05"/>
    <s v="Cash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x v="1"/>
    <d v="2005-01-09T00:00:00"/>
    <s v="East Colinmouth"/>
    <d v="2023-05-22T00:00:00"/>
    <n v="21"/>
  </r>
  <r>
    <s v="T04791"/>
    <d v="2025-01-18T00:00:00"/>
    <s v="C085"/>
    <s v="P029"/>
    <s v="S001"/>
    <n v="2"/>
    <n v="0.15"/>
    <s v="Cash"/>
    <n v="1485.05"/>
    <n v="988.31"/>
    <s v="Fashion"/>
    <s v="Clothing"/>
    <n v="2970.1"/>
    <n v="1976.62"/>
    <n v="993.48"/>
    <n v="0.33449378808794317"/>
    <n v="445.51499999999999"/>
    <n v="2524.585"/>
    <n v="547.96500000000015"/>
    <x v="0"/>
    <d v="1979-03-23T00:00:00"/>
    <s v="New Michaelview"/>
    <d v="2023-10-11T00:00:00"/>
    <n v="47"/>
  </r>
  <r>
    <s v="T04792"/>
    <d v="2024-01-20T00:00:00"/>
    <s v="C030"/>
    <s v="P032"/>
    <s v="S004"/>
    <n v="1"/>
    <n v="0.05"/>
    <s v="Mobile Money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x v="0"/>
    <d v="2002-06-10T00:00:00"/>
    <s v="Thomashaven"/>
    <d v="2022-08-27T00:00:00"/>
    <n v="24"/>
  </r>
  <r>
    <s v="T04793"/>
    <d v="2024-07-02T00:00:00"/>
    <s v="C162"/>
    <s v="P024"/>
    <s v="S003"/>
    <n v="1"/>
    <n v="0.15"/>
    <s v="Cash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x v="0"/>
    <d v="2000-08-30T00:00:00"/>
    <s v="Ellisside"/>
    <d v="2022-06-03T00:00:00"/>
    <n v="25"/>
  </r>
  <r>
    <s v="T04794"/>
    <d v="2025-03-18T00:00:00"/>
    <s v="C053"/>
    <s v="P023"/>
    <s v="S001"/>
    <n v="5"/>
    <n v="0"/>
    <s v="Cash"/>
    <n v="1878.47"/>
    <n v="1014.91"/>
    <s v="Fashion"/>
    <s v="Footwear"/>
    <n v="9392.35"/>
    <n v="5074.55"/>
    <n v="4317.8"/>
    <n v="0.45971455493034225"/>
    <n v="0"/>
    <n v="9392.35"/>
    <n v="4317.8"/>
    <x v="1"/>
    <d v="1998-04-20T00:00:00"/>
    <s v="Lake Michaelshire"/>
    <d v="2024-04-07T00:00:00"/>
    <n v="28"/>
  </r>
  <r>
    <s v="T04795"/>
    <d v="2024-12-16T00:00:00"/>
    <s v="C117"/>
    <s v="P034"/>
    <s v="S002"/>
    <n v="4"/>
    <n v="0.05"/>
    <s v="Credit Card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x v="1"/>
    <d v="1987-09-07T00:00:00"/>
    <s v="Lauraborough"/>
    <d v="2022-12-18T00:00:00"/>
    <n v="38"/>
  </r>
  <r>
    <s v="T04796"/>
    <d v="2024-05-20T00:00:00"/>
    <s v="C154"/>
    <s v="P041"/>
    <s v="S004"/>
    <n v="5"/>
    <n v="0.05"/>
    <s v="Bank Transfer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x v="0"/>
    <d v="1971-09-02T00:00:00"/>
    <s v="East Codyton"/>
    <d v="2023-11-21T00:00:00"/>
    <n v="54"/>
  </r>
  <r>
    <s v="T04797"/>
    <d v="2023-09-13T00:00:00"/>
    <s v="C077"/>
    <s v="P001"/>
    <s v="S005"/>
    <n v="3"/>
    <n v="0"/>
    <s v="Cash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x v="1"/>
    <d v="2002-12-24T00:00:00"/>
    <s v="North Meagan"/>
    <d v="2022-10-21T00:00:00"/>
    <n v="23"/>
  </r>
  <r>
    <s v="T04798"/>
    <d v="2024-04-08T00:00:00"/>
    <s v="C118"/>
    <s v="P006"/>
    <s v="S002"/>
    <n v="5"/>
    <n v="0.1"/>
    <s v="Credit Card"/>
    <n v="318.05"/>
    <n v="187.34"/>
    <s v="Groceries"/>
    <s v="Fruits"/>
    <n v="1590.25"/>
    <n v="936.7"/>
    <n v="653.54999999999995"/>
    <n v="0.41097311743436565"/>
    <n v="159.02500000000001"/>
    <n v="1431.2249999999999"/>
    <n v="494.52499999999986"/>
    <x v="0"/>
    <d v="1975-08-27T00:00:00"/>
    <s v="Port William"/>
    <d v="2025-07-12T00:00:00"/>
    <n v="50"/>
  </r>
  <r>
    <s v="T04799"/>
    <d v="2024-09-22T00:00:00"/>
    <s v="C165"/>
    <s v="P020"/>
    <s v="S004"/>
    <n v="3"/>
    <n v="0"/>
    <s v="Cash"/>
    <n v="323.92"/>
    <n v="242.98"/>
    <s v="Fashion"/>
    <s v="Accessories"/>
    <n v="971.76"/>
    <n v="728.93999999999994"/>
    <n v="242.82000000000005"/>
    <n v="0.24987651271918998"/>
    <n v="0"/>
    <n v="971.76"/>
    <n v="242.82000000000005"/>
    <x v="0"/>
    <d v="1972-12-26T00:00:00"/>
    <s v="West Tanner"/>
    <d v="2023-12-05T00:00:00"/>
    <n v="53"/>
  </r>
  <r>
    <s v="T04800"/>
    <d v="2024-10-21T00:00:00"/>
    <s v="C108"/>
    <s v="P015"/>
    <s v="S005"/>
    <n v="1"/>
    <n v="0.15"/>
    <s v="Cash"/>
    <n v="270.45"/>
    <n v="187.6"/>
    <s v="Fashion"/>
    <s v="Bags"/>
    <n v="270.45"/>
    <n v="187.6"/>
    <n v="82.85"/>
    <n v="0.30634128304677388"/>
    <n v="40.567499999999995"/>
    <n v="229.88249999999999"/>
    <n v="42.282499999999999"/>
    <x v="0"/>
    <d v="1960-11-21T00:00:00"/>
    <s v="Georgetown"/>
    <d v="2022-06-08T00:00:00"/>
    <n v="65"/>
  </r>
  <r>
    <s v="T04801"/>
    <d v="2025-04-07T00:00:00"/>
    <s v="C185"/>
    <s v="P004"/>
    <s v="S005"/>
    <n v="4"/>
    <n v="0"/>
    <s v="Credit Card"/>
    <n v="1853.77"/>
    <n v="1363.52"/>
    <s v="Fashion"/>
    <s v="Accessories"/>
    <n v="7415.08"/>
    <n v="5454.08"/>
    <n v="1961"/>
    <n v="0.26446107122242779"/>
    <n v="0"/>
    <n v="7415.08"/>
    <n v="1961"/>
    <x v="1"/>
    <d v="1975-07-04T00:00:00"/>
    <s v="North Chaseborough"/>
    <d v="2024-10-06T00:00:00"/>
    <n v="50"/>
  </r>
  <r>
    <s v="T04802"/>
    <d v="2025-07-03T00:00:00"/>
    <s v="C121"/>
    <s v="P021"/>
    <s v="S004"/>
    <n v="4"/>
    <n v="0.05"/>
    <s v="Cash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x v="0"/>
    <d v="1967-02-28T00:00:00"/>
    <s v="Sarahhaven"/>
    <d v="2021-10-11T00:00:00"/>
    <n v="59"/>
  </r>
  <r>
    <s v="T04803"/>
    <d v="2025-02-03T00:00:00"/>
    <s v="C143"/>
    <s v="P005"/>
    <s v="S001"/>
    <n v="5"/>
    <n v="0.05"/>
    <s v="Cash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x v="0"/>
    <d v="1961-06-03T00:00:00"/>
    <s v="South Jameschester"/>
    <d v="2023-06-10T00:00:00"/>
    <n v="65"/>
  </r>
  <r>
    <s v="T04804"/>
    <d v="2023-11-17T00:00:00"/>
    <s v="C062"/>
    <s v="P033"/>
    <s v="S005"/>
    <n v="1"/>
    <n v="0.15"/>
    <s v="Cash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x v="0"/>
    <d v="2000-06-21T00:00:00"/>
    <s v="Turnerberg"/>
    <d v="2021-09-23T00:00:00"/>
    <n v="26"/>
  </r>
  <r>
    <s v="T04805"/>
    <d v="2025-08-08T00:00:00"/>
    <s v="C163"/>
    <s v="P016"/>
    <s v="S002"/>
    <n v="4"/>
    <n v="0.05"/>
    <s v="Bank Transfer"/>
    <n v="1858.75"/>
    <n v="1451.16"/>
    <s v="Fashion"/>
    <s v="Accessories"/>
    <n v="7435"/>
    <n v="5804.64"/>
    <n v="1630.3599999999997"/>
    <n v="0.21928177538668456"/>
    <n v="371.75"/>
    <n v="7063.25"/>
    <n v="1258.6099999999997"/>
    <x v="1"/>
    <d v="1985-10-08T00:00:00"/>
    <s v="Lake Lindsay"/>
    <d v="2025-08-20T00:00:00"/>
    <n v="40"/>
  </r>
  <r>
    <s v="T04806"/>
    <d v="2025-07-31T00:00:00"/>
    <s v="C072"/>
    <s v="P012"/>
    <s v="S003"/>
    <n v="2"/>
    <n v="0.1"/>
    <s v="Mobile Money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1"/>
    <d v="1995-06-06T00:00:00"/>
    <s v="Melissashire"/>
    <d v="2022-07-02T00:00:00"/>
    <n v="31"/>
  </r>
  <r>
    <s v="T04807"/>
    <d v="2025-08-21T00:00:00"/>
    <s v="C162"/>
    <s v="P020"/>
    <s v="S002"/>
    <n v="3"/>
    <n v="0.1"/>
    <s v="Mobile Money"/>
    <n v="323.92"/>
    <n v="242.98"/>
    <s v="Fashion"/>
    <s v="Accessories"/>
    <n v="971.76"/>
    <n v="728.93999999999994"/>
    <n v="242.82000000000005"/>
    <n v="0.24987651271918998"/>
    <n v="97.176000000000002"/>
    <n v="874.58399999999995"/>
    <n v="145.64400000000001"/>
    <x v="0"/>
    <d v="2000-08-30T00:00:00"/>
    <s v="Ellisside"/>
    <d v="2022-06-03T00:00:00"/>
    <n v="25"/>
  </r>
  <r>
    <s v="T04808"/>
    <d v="2024-05-23T00:00:00"/>
    <s v="C002"/>
    <s v="P013"/>
    <s v="S001"/>
    <n v="2"/>
    <n v="0"/>
    <s v="Bank Transfer"/>
    <n v="1134.8"/>
    <n v="675.1"/>
    <s v="Fashion"/>
    <s v="Watches"/>
    <n v="2269.6"/>
    <n v="1350.2"/>
    <n v="919.39999999999986"/>
    <n v="0.40509340853013742"/>
    <n v="0"/>
    <n v="2269.6"/>
    <n v="919.39999999999986"/>
    <x v="0"/>
    <d v="1959-08-18T00:00:00"/>
    <s v="New Gabrielleport"/>
    <d v="2020-11-03T00:00:00"/>
    <n v="66"/>
  </r>
  <r>
    <s v="T04809"/>
    <d v="2024-10-17T00:00:00"/>
    <s v="C170"/>
    <s v="P006"/>
    <s v="S002"/>
    <n v="3"/>
    <n v="0.05"/>
    <s v="Bank Transfer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x v="1"/>
    <d v="1984-05-05T00:00:00"/>
    <s v="Lake Melissaborough"/>
    <d v="2025-08-20T00:00:00"/>
    <n v="42"/>
  </r>
  <r>
    <s v="T04810"/>
    <d v="2024-05-11T00:00:00"/>
    <s v="C056"/>
    <s v="P034"/>
    <s v="S004"/>
    <n v="5"/>
    <n v="0"/>
    <s v="Cash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x v="1"/>
    <d v="2004-09-23T00:00:00"/>
    <s v="North Tracey"/>
    <d v="2021-06-19T00:00:00"/>
    <n v="21"/>
  </r>
  <r>
    <s v="T04811"/>
    <d v="2024-05-18T00:00:00"/>
    <s v="C040"/>
    <s v="P040"/>
    <s v="S002"/>
    <n v="4"/>
    <n v="0.1"/>
    <s v="Credit Card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x v="0"/>
    <d v="1974-11-06T00:00:00"/>
    <s v="Port Miguel"/>
    <d v="2022-07-12T00:00:00"/>
    <n v="51"/>
  </r>
  <r>
    <s v="T04812"/>
    <d v="2023-11-18T00:00:00"/>
    <s v="C003"/>
    <s v="P003"/>
    <s v="S002"/>
    <n v="5"/>
    <n v="0.1"/>
    <s v="Mobile Money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1"/>
    <d v="2005-04-19T00:00:00"/>
    <s v="Port Allen"/>
    <d v="2024-02-12T00:00:00"/>
    <n v="21"/>
  </r>
  <r>
    <s v="T04813"/>
    <d v="2024-05-04T00:00:00"/>
    <s v="C104"/>
    <s v="P016"/>
    <s v="S001"/>
    <n v="2"/>
    <n v="0.15"/>
    <s v="Mobile Money"/>
    <n v="1858.75"/>
    <n v="1451.16"/>
    <s v="Fashion"/>
    <s v="Accessories"/>
    <n v="3717.5"/>
    <n v="2902.32"/>
    <n v="815.17999999999984"/>
    <n v="0.21928177538668456"/>
    <n v="557.625"/>
    <n v="3159.875"/>
    <n v="257.55499999999984"/>
    <x v="0"/>
    <d v="1965-03-20T00:00:00"/>
    <s v="West Ann"/>
    <d v="2024-01-17T00:00:00"/>
    <n v="61"/>
  </r>
  <r>
    <s v="T04814"/>
    <d v="2023-12-21T00:00:00"/>
    <s v="C001"/>
    <s v="P001"/>
    <s v="S002"/>
    <n v="3"/>
    <n v="0.05"/>
    <s v="Mobile Money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x v="0"/>
    <d v="1996-09-11T00:00:00"/>
    <s v="Osborneport"/>
    <d v="2022-09-25T00:00:00"/>
    <n v="29"/>
  </r>
  <r>
    <s v="T04815"/>
    <d v="2024-04-18T00:00:00"/>
    <s v="C082"/>
    <s v="P047"/>
    <s v="S002"/>
    <n v="3"/>
    <n v="0"/>
    <s v="Bank Transfer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x v="0"/>
    <d v="2003-05-11T00:00:00"/>
    <s v="Vasquezmouth"/>
    <d v="2024-06-29T00:00:00"/>
    <n v="23"/>
  </r>
  <r>
    <s v="T04816"/>
    <d v="2024-05-28T00:00:00"/>
    <s v="C091"/>
    <s v="P045"/>
    <s v="S002"/>
    <n v="4"/>
    <n v="0.1"/>
    <s v="Cash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x v="0"/>
    <d v="1963-02-04T00:00:00"/>
    <s v="Port Williamhaven"/>
    <d v="2021-08-23T00:00:00"/>
    <n v="63"/>
  </r>
  <r>
    <s v="T04817"/>
    <d v="2024-01-17T00:00:00"/>
    <s v="C180"/>
    <s v="P007"/>
    <s v="S005"/>
    <n v="4"/>
    <n v="0.1"/>
    <s v="Bank Transfer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x v="1"/>
    <d v="1959-12-15T00:00:00"/>
    <s v="West Dakotaside"/>
    <d v="2022-10-19T00:00:00"/>
    <n v="66"/>
  </r>
  <r>
    <s v="T04818"/>
    <d v="2024-03-19T00:00:00"/>
    <s v="C174"/>
    <s v="P036"/>
    <s v="S001"/>
    <n v="2"/>
    <n v="0.15"/>
    <s v="Bank Transfer"/>
    <n v="1501.46"/>
    <n v="1167.73"/>
    <s v="Fashion"/>
    <s v="Watches"/>
    <n v="3002.92"/>
    <n v="2335.46"/>
    <n v="667.46"/>
    <n v="0.22227032355174298"/>
    <n v="450.43799999999999"/>
    <n v="2552.482"/>
    <n v="217.02199999999993"/>
    <x v="0"/>
    <d v="2005-07-07T00:00:00"/>
    <s v="South Jennifer"/>
    <d v="2025-08-28T00:00:00"/>
    <n v="20"/>
  </r>
  <r>
    <s v="T04819"/>
    <d v="2024-12-04T00:00:00"/>
    <s v="C131"/>
    <s v="P041"/>
    <s v="S005"/>
    <n v="2"/>
    <n v="0"/>
    <s v="Bank Transfer"/>
    <n v="1635.01"/>
    <n v="1043.29"/>
    <s v="Electronics"/>
    <s v="Television"/>
    <n v="3270.02"/>
    <n v="2086.58"/>
    <n v="1183.44"/>
    <n v="0.36190604338811383"/>
    <n v="0"/>
    <n v="3270.02"/>
    <n v="1183.44"/>
    <x v="0"/>
    <d v="1996-10-18T00:00:00"/>
    <s v="Williamsport"/>
    <d v="2022-12-20T00:00:00"/>
    <n v="29"/>
  </r>
  <r>
    <s v="T04820"/>
    <d v="2024-10-17T00:00:00"/>
    <s v="C184"/>
    <s v="P004"/>
    <s v="S005"/>
    <n v="4"/>
    <n v="0.15"/>
    <s v="Credit Card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x v="0"/>
    <d v="2003-04-13T00:00:00"/>
    <s v="West Katrina"/>
    <d v="2021-04-19T00:00:00"/>
    <n v="23"/>
  </r>
  <r>
    <s v="T04821"/>
    <d v="2025-04-03T00:00:00"/>
    <s v="C133"/>
    <s v="P029"/>
    <s v="S003"/>
    <n v="3"/>
    <n v="0.15"/>
    <s v="Mobile Money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x v="0"/>
    <d v="1962-04-14T00:00:00"/>
    <s v="East Melissashire"/>
    <d v="2025-06-23T00:00:00"/>
    <n v="64"/>
  </r>
  <r>
    <s v="T04822"/>
    <d v="2025-04-27T00:00:00"/>
    <s v="C039"/>
    <s v="P004"/>
    <s v="S002"/>
    <n v="2"/>
    <n v="0.05"/>
    <s v="Mobile Money"/>
    <n v="1853.77"/>
    <n v="1363.52"/>
    <s v="Fashion"/>
    <s v="Accessories"/>
    <n v="3707.54"/>
    <n v="2727.04"/>
    <n v="980.5"/>
    <n v="0.26446107122242779"/>
    <n v="185.37700000000001"/>
    <n v="3522.163"/>
    <n v="795.12300000000005"/>
    <x v="1"/>
    <d v="1996-11-02T00:00:00"/>
    <s v="Port Sandra"/>
    <d v="2022-10-17T00:00:00"/>
    <n v="29"/>
  </r>
  <r>
    <s v="T04823"/>
    <d v="2024-03-17T00:00:00"/>
    <s v="C010"/>
    <s v="P028"/>
    <s v="S004"/>
    <n v="4"/>
    <n v="0.15"/>
    <s v="Mobile Money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x v="0"/>
    <d v="1976-12-12T00:00:00"/>
    <s v="West Carol"/>
    <d v="2025-07-23T00:00:00"/>
    <n v="49"/>
  </r>
  <r>
    <s v="T04824"/>
    <d v="2024-05-09T00:00:00"/>
    <s v="C073"/>
    <s v="P007"/>
    <s v="S005"/>
    <n v="1"/>
    <n v="0.05"/>
    <s v="Bank Transfer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x v="1"/>
    <d v="1964-12-04T00:00:00"/>
    <s v="Port Angelabury"/>
    <d v="2022-02-09T00:00:00"/>
    <n v="61"/>
  </r>
  <r>
    <s v="T04825"/>
    <d v="2025-08-08T00:00:00"/>
    <s v="C149"/>
    <s v="P012"/>
    <s v="S003"/>
    <n v="5"/>
    <n v="0.15"/>
    <s v="Credit Card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x v="0"/>
    <d v="1978-01-24T00:00:00"/>
    <s v="North Kathryn"/>
    <d v="2025-05-02T00:00:00"/>
    <n v="48"/>
  </r>
  <r>
    <s v="T04826"/>
    <d v="2025-06-13T00:00:00"/>
    <s v="C035"/>
    <s v="P009"/>
    <s v="S001"/>
    <n v="3"/>
    <n v="0.05"/>
    <s v="Mobile Money"/>
    <n v="123.19"/>
    <n v="80.36"/>
    <s v="Groceries"/>
    <s v="Snacks"/>
    <n v="369.57"/>
    <n v="241.07999999999998"/>
    <n v="128.49"/>
    <n v="0.34767432421462785"/>
    <n v="18.4785"/>
    <n v="351.0915"/>
    <n v="110.01150000000001"/>
    <x v="1"/>
    <d v="1991-04-19T00:00:00"/>
    <s v="North George"/>
    <d v="2023-03-22T00:00:00"/>
    <n v="35"/>
  </r>
  <r>
    <s v="T04827"/>
    <d v="2024-12-07T00:00:00"/>
    <s v="C048"/>
    <s v="P023"/>
    <s v="S002"/>
    <n v="4"/>
    <n v="0.05"/>
    <s v="Cash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x v="0"/>
    <d v="2004-12-30T00:00:00"/>
    <s v="Newtonborough"/>
    <d v="2022-04-10T00:00:00"/>
    <n v="21"/>
  </r>
  <r>
    <s v="T04828"/>
    <d v="2024-12-21T00:00:00"/>
    <s v="C099"/>
    <s v="P035"/>
    <s v="S004"/>
    <n v="4"/>
    <n v="0"/>
    <s v="Mobile Money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x v="0"/>
    <d v="1964-07-22T00:00:00"/>
    <s v="Hansonhaven"/>
    <d v="2021-01-17T00:00:00"/>
    <n v="61"/>
  </r>
  <r>
    <s v="T04829"/>
    <d v="2024-10-21T00:00:00"/>
    <s v="C146"/>
    <s v="P010"/>
    <s v="S005"/>
    <n v="4"/>
    <n v="0.05"/>
    <s v="Credit Card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x v="1"/>
    <d v="1997-03-26T00:00:00"/>
    <s v="North Jamesport"/>
    <d v="2022-08-31T00:00:00"/>
    <n v="29"/>
  </r>
  <r>
    <s v="T04830"/>
    <d v="2025-06-07T00:00:00"/>
    <s v="C089"/>
    <s v="P029"/>
    <s v="S004"/>
    <n v="5"/>
    <n v="0.05"/>
    <s v="Credit Card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x v="1"/>
    <d v="1969-07-12T00:00:00"/>
    <s v="Geoffreystad"/>
    <d v="2022-11-25T00:00:00"/>
    <n v="56"/>
  </r>
  <r>
    <s v="T04831"/>
    <d v="2025-04-19T00:00:00"/>
    <s v="C056"/>
    <s v="P031"/>
    <s v="S003"/>
    <n v="5"/>
    <n v="0.15"/>
    <s v="Mobile Money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x v="1"/>
    <d v="2004-09-23T00:00:00"/>
    <s v="North Tracey"/>
    <d v="2021-06-19T00:00:00"/>
    <n v="21"/>
  </r>
  <r>
    <s v="T04832"/>
    <d v="2024-09-04T00:00:00"/>
    <s v="C143"/>
    <s v="P037"/>
    <s v="S005"/>
    <n v="4"/>
    <n v="0.15"/>
    <s v="Mobile Money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x v="0"/>
    <d v="1961-06-03T00:00:00"/>
    <s v="South Jameschester"/>
    <d v="2023-06-10T00:00:00"/>
    <n v="65"/>
  </r>
  <r>
    <s v="T04833"/>
    <d v="2024-06-26T00:00:00"/>
    <s v="C157"/>
    <s v="P008"/>
    <s v="S002"/>
    <n v="3"/>
    <n v="0.15"/>
    <s v="Cash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x v="0"/>
    <d v="1965-12-16T00:00:00"/>
    <s v="Port Patriciaburgh"/>
    <d v="2022-12-22T00:00:00"/>
    <n v="60"/>
  </r>
  <r>
    <s v="T04834"/>
    <d v="2025-03-14T00:00:00"/>
    <s v="C078"/>
    <s v="P050"/>
    <s v="S001"/>
    <n v="2"/>
    <n v="0.1"/>
    <s v="Credit Card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x v="0"/>
    <d v="1988-09-25T00:00:00"/>
    <s v="Craigport"/>
    <d v="2025-01-14T00:00:00"/>
    <n v="37"/>
  </r>
  <r>
    <s v="T04835"/>
    <d v="2025-03-14T00:00:00"/>
    <s v="C013"/>
    <s v="P036"/>
    <s v="S005"/>
    <n v="3"/>
    <n v="0.05"/>
    <s v="Cash"/>
    <n v="1501.46"/>
    <n v="1167.73"/>
    <s v="Fashion"/>
    <s v="Watches"/>
    <n v="4504.38"/>
    <n v="3503.19"/>
    <n v="1001.19"/>
    <n v="0.22227032355174298"/>
    <n v="225.21900000000002"/>
    <n v="4279.1610000000001"/>
    <n v="775.971"/>
    <x v="0"/>
    <d v="1955-01-28T00:00:00"/>
    <s v="Jillianhaven"/>
    <d v="2023-03-22T00:00:00"/>
    <n v="71"/>
  </r>
  <r>
    <s v="T04836"/>
    <d v="2025-08-07T00:00:00"/>
    <s v="C084"/>
    <s v="P022"/>
    <s v="S002"/>
    <n v="5"/>
    <n v="0.05"/>
    <s v="Cash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72-03-19T00:00:00"/>
    <s v="Meyersstad"/>
    <d v="2024-09-04T00:00:00"/>
    <n v="54"/>
  </r>
  <r>
    <s v="T04837"/>
    <d v="2025-04-10T00:00:00"/>
    <s v="C040"/>
    <s v="P037"/>
    <s v="S002"/>
    <n v="4"/>
    <n v="0"/>
    <s v="Cash"/>
    <n v="1952.65"/>
    <n v="1451.27"/>
    <s v="Electronics"/>
    <s v="Television"/>
    <n v="7810.6"/>
    <n v="5805.08"/>
    <n v="2005.5200000000004"/>
    <n v="0.2567690062223133"/>
    <n v="0"/>
    <n v="7810.6"/>
    <n v="2005.5200000000004"/>
    <x v="0"/>
    <d v="1974-11-06T00:00:00"/>
    <s v="Port Miguel"/>
    <d v="2022-07-12T00:00:00"/>
    <n v="51"/>
  </r>
  <r>
    <s v="T04838"/>
    <d v="2024-04-08T00:00:00"/>
    <s v="C002"/>
    <s v="P032"/>
    <s v="S001"/>
    <n v="3"/>
    <n v="0.1"/>
    <s v="Cash"/>
    <n v="304.70999999999998"/>
    <n v="164.01"/>
    <s v="Groceries"/>
    <s v="Vegetables"/>
    <n v="914.12999999999988"/>
    <n v="492.03"/>
    <n v="422.09999999999991"/>
    <n v="0.46175051688490693"/>
    <n v="91.412999999999997"/>
    <n v="822.71699999999987"/>
    <n v="330.6869999999999"/>
    <x v="0"/>
    <d v="1959-08-18T00:00:00"/>
    <s v="New Gabrielleport"/>
    <d v="2020-11-03T00:00:00"/>
    <n v="66"/>
  </r>
  <r>
    <s v="T04839"/>
    <d v="2024-11-19T00:00:00"/>
    <s v="C168"/>
    <s v="P040"/>
    <s v="S004"/>
    <n v="4"/>
    <n v="0.05"/>
    <s v="Cash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x v="0"/>
    <d v="1969-07-30T00:00:00"/>
    <s v="Lake Steventown"/>
    <d v="2022-10-01T00:00:00"/>
    <n v="56"/>
  </r>
  <r>
    <s v="T04840"/>
    <d v="2024-02-23T00:00:00"/>
    <s v="C079"/>
    <s v="P032"/>
    <s v="S002"/>
    <n v="1"/>
    <n v="0.1"/>
    <s v="Cash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x v="1"/>
    <d v="1979-06-15T00:00:00"/>
    <s v="North Bradleyfurt"/>
    <d v="2024-07-06T00:00:00"/>
    <n v="47"/>
  </r>
  <r>
    <s v="T04841"/>
    <d v="2024-01-22T00:00:00"/>
    <s v="C056"/>
    <s v="P001"/>
    <s v="S003"/>
    <n v="1"/>
    <n v="0"/>
    <s v="Credit Card"/>
    <n v="1673.69"/>
    <n v="1323.38"/>
    <s v="Electronics"/>
    <s v="Camera"/>
    <n v="1673.69"/>
    <n v="1323.38"/>
    <n v="350.30999999999995"/>
    <n v="0.20930399297360916"/>
    <n v="0"/>
    <n v="1673.69"/>
    <n v="350.30999999999995"/>
    <x v="1"/>
    <d v="2004-09-23T00:00:00"/>
    <s v="North Tracey"/>
    <d v="2021-06-19T00:00:00"/>
    <n v="21"/>
  </r>
  <r>
    <s v="T04842"/>
    <d v="2024-12-09T00:00:00"/>
    <s v="C133"/>
    <s v="P007"/>
    <s v="S005"/>
    <n v="4"/>
    <n v="0.1"/>
    <s v="Credit Card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x v="0"/>
    <d v="1962-04-14T00:00:00"/>
    <s v="East Melissashire"/>
    <d v="2025-06-23T00:00:00"/>
    <n v="64"/>
  </r>
  <r>
    <s v="T04843"/>
    <d v="2024-04-29T00:00:00"/>
    <s v="C163"/>
    <s v="P031"/>
    <s v="S005"/>
    <n v="4"/>
    <n v="0.05"/>
    <s v="Cash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x v="1"/>
    <d v="1985-10-08T00:00:00"/>
    <s v="Lake Lindsay"/>
    <d v="2025-08-20T00:00:00"/>
    <n v="40"/>
  </r>
  <r>
    <s v="T04844"/>
    <d v="2023-10-01T00:00:00"/>
    <s v="C152"/>
    <s v="P013"/>
    <s v="S005"/>
    <n v="5"/>
    <n v="0.15"/>
    <s v="Bank Transfer"/>
    <n v="1134.8"/>
    <n v="675.1"/>
    <s v="Fashion"/>
    <s v="Watches"/>
    <n v="5674"/>
    <n v="3375.5"/>
    <n v="2298.5"/>
    <n v="0.40509340853013748"/>
    <n v="851.1"/>
    <n v="4822.8999999999996"/>
    <n v="1447.3999999999996"/>
    <x v="0"/>
    <d v="1987-06-17T00:00:00"/>
    <s v="Port Jeffreyside"/>
    <d v="2021-03-06T00:00:00"/>
    <n v="39"/>
  </r>
  <r>
    <s v="T04845"/>
    <d v="2023-12-31T00:00:00"/>
    <s v="C172"/>
    <s v="P018"/>
    <s v="S004"/>
    <n v="3"/>
    <n v="0.05"/>
    <s v="Credit Card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x v="1"/>
    <d v="1977-03-14T00:00:00"/>
    <s v="New Fred"/>
    <d v="2025-06-21T00:00:00"/>
    <n v="49"/>
  </r>
  <r>
    <s v="T04846"/>
    <d v="2024-03-09T00:00:00"/>
    <s v="C076"/>
    <s v="P018"/>
    <s v="S001"/>
    <n v="3"/>
    <n v="0.05"/>
    <s v="Cash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x v="0"/>
    <d v="2005-12-14T00:00:00"/>
    <s v="Nancyside"/>
    <d v="2022-05-07T00:00:00"/>
    <n v="20"/>
  </r>
  <r>
    <s v="T04847"/>
    <d v="2024-11-06T00:00:00"/>
    <s v="C133"/>
    <s v="P008"/>
    <s v="S002"/>
    <n v="2"/>
    <n v="0.1"/>
    <s v="Credit Card"/>
    <n v="109.78"/>
    <n v="70.59"/>
    <s v="Fashion"/>
    <s v="Footwear"/>
    <n v="219.56"/>
    <n v="141.18"/>
    <n v="78.38"/>
    <n v="0.3569867006740754"/>
    <n v="21.956000000000003"/>
    <n v="197.60399999999998"/>
    <n v="56.423999999999978"/>
    <x v="0"/>
    <d v="1962-04-14T00:00:00"/>
    <s v="East Melissashire"/>
    <d v="2025-06-23T00:00:00"/>
    <n v="64"/>
  </r>
  <r>
    <s v="T04848"/>
    <d v="2023-12-28T00:00:00"/>
    <s v="C008"/>
    <s v="P041"/>
    <s v="S005"/>
    <n v="4"/>
    <n v="0.15"/>
    <s v="Mobile Money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x v="0"/>
    <d v="1960-11-13T00:00:00"/>
    <s v="New Michaelland"/>
    <d v="2025-03-04T00:00:00"/>
    <n v="65"/>
  </r>
  <r>
    <s v="T04849"/>
    <d v="2024-04-17T00:00:00"/>
    <s v="C156"/>
    <s v="P022"/>
    <s v="S001"/>
    <n v="5"/>
    <n v="0.1"/>
    <s v="Mobile Money"/>
    <n v="25.57"/>
    <n v="19.05"/>
    <s v="Groceries"/>
    <s v="Vegetables"/>
    <n v="127.85"/>
    <n v="95.25"/>
    <n v="32.599999999999994"/>
    <n v="0.25498631208447398"/>
    <n v="12.785"/>
    <n v="115.065"/>
    <n v="19.814999999999998"/>
    <x v="0"/>
    <d v="1956-11-28T00:00:00"/>
    <s v="Lisatown"/>
    <d v="2024-01-04T00:00:00"/>
    <n v="69"/>
  </r>
  <r>
    <s v="T04850"/>
    <d v="2025-08-31T00:00:00"/>
    <s v="C033"/>
    <s v="P029"/>
    <s v="S005"/>
    <n v="5"/>
    <n v="0"/>
    <s v="Bank Transfer"/>
    <n v="1485.05"/>
    <n v="988.31"/>
    <s v="Fashion"/>
    <s v="Clothing"/>
    <n v="7425.25"/>
    <n v="4941.5499999999993"/>
    <n v="2483.7000000000007"/>
    <n v="0.33449378808794328"/>
    <n v="0"/>
    <n v="7425.25"/>
    <n v="2483.7000000000007"/>
    <x v="1"/>
    <d v="1978-07-27T00:00:00"/>
    <s v="Lake Cody"/>
    <d v="2025-03-17T00:00:00"/>
    <n v="47"/>
  </r>
  <r>
    <s v="T04851"/>
    <d v="2024-05-29T00:00:00"/>
    <s v="C103"/>
    <s v="P037"/>
    <s v="S005"/>
    <n v="2"/>
    <n v="0"/>
    <s v="Cash"/>
    <n v="1952.65"/>
    <n v="1451.27"/>
    <s v="Electronics"/>
    <s v="Television"/>
    <n v="3905.3"/>
    <n v="2902.54"/>
    <n v="1002.7600000000002"/>
    <n v="0.2567690062223133"/>
    <n v="0"/>
    <n v="3905.3"/>
    <n v="1002.7600000000002"/>
    <x v="1"/>
    <d v="1964-10-26T00:00:00"/>
    <s v="Joyceside"/>
    <d v="2021-06-04T00:00:00"/>
    <n v="61"/>
  </r>
  <r>
    <s v="T04852"/>
    <d v="2025-04-08T00:00:00"/>
    <s v="C122"/>
    <s v="P006"/>
    <s v="S003"/>
    <n v="2"/>
    <n v="0"/>
    <s v="Mobile Money"/>
    <n v="318.05"/>
    <n v="187.34"/>
    <s v="Groceries"/>
    <s v="Fruits"/>
    <n v="636.1"/>
    <n v="374.68"/>
    <n v="261.42"/>
    <n v="0.41097311743436565"/>
    <n v="0"/>
    <n v="636.1"/>
    <n v="261.42"/>
    <x v="0"/>
    <d v="1961-10-02T00:00:00"/>
    <s v="Simonstad"/>
    <d v="2024-06-24T00:00:00"/>
    <n v="64"/>
  </r>
  <r>
    <s v="T04853"/>
    <d v="2024-08-20T00:00:00"/>
    <s v="C158"/>
    <s v="P043"/>
    <s v="S004"/>
    <n v="4"/>
    <n v="0"/>
    <s v="Mobile Money"/>
    <n v="564.41999999999996"/>
    <n v="293.95999999999998"/>
    <s v="Fashion"/>
    <s v="Accessories"/>
    <n v="2257.6799999999998"/>
    <n v="1175.8399999999999"/>
    <n v="1081.8399999999999"/>
    <n v="0.47918216930654478"/>
    <n v="0"/>
    <n v="2257.6799999999998"/>
    <n v="1081.8399999999999"/>
    <x v="0"/>
    <d v="1981-07-24T00:00:00"/>
    <s v="Dylanmouth"/>
    <d v="2023-09-15T00:00:00"/>
    <n v="44"/>
  </r>
  <r>
    <s v="T04854"/>
    <d v="2025-02-02T00:00:00"/>
    <s v="C147"/>
    <s v="P020"/>
    <s v="S003"/>
    <n v="4"/>
    <n v="0.05"/>
    <s v="Bank Transfer"/>
    <n v="323.92"/>
    <n v="242.98"/>
    <s v="Fashion"/>
    <s v="Accessories"/>
    <n v="1295.68"/>
    <n v="971.92"/>
    <n v="323.7600000000001"/>
    <n v="0.24987651271918998"/>
    <n v="64.784000000000006"/>
    <n v="1230.896"/>
    <n v="258.976"/>
    <x v="1"/>
    <d v="1967-02-03T00:00:00"/>
    <s v="New Jason"/>
    <d v="2023-05-20T00:00:00"/>
    <n v="59"/>
  </r>
  <r>
    <s v="T04855"/>
    <d v="2025-03-25T00:00:00"/>
    <s v="C002"/>
    <s v="P018"/>
    <s v="S003"/>
    <n v="2"/>
    <n v="0.1"/>
    <s v="Mobile Money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x v="0"/>
    <d v="1959-08-18T00:00:00"/>
    <s v="New Gabrielleport"/>
    <d v="2020-11-03T00:00:00"/>
    <n v="66"/>
  </r>
  <r>
    <s v="T04856"/>
    <d v="2025-01-01T00:00:00"/>
    <s v="C066"/>
    <s v="P012"/>
    <s v="S001"/>
    <n v="2"/>
    <n v="0.1"/>
    <s v="Credit Card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x v="1"/>
    <d v="1985-09-14T00:00:00"/>
    <s v="New Randychester"/>
    <d v="2020-12-21T00:00:00"/>
    <n v="40"/>
  </r>
  <r>
    <s v="T04857"/>
    <d v="2024-01-16T00:00:00"/>
    <s v="C019"/>
    <s v="P014"/>
    <s v="S002"/>
    <n v="4"/>
    <n v="0.1"/>
    <s v="Mobile Money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x v="1"/>
    <d v="1998-05-16T00:00:00"/>
    <s v="Stephaniechester"/>
    <d v="2023-05-17T00:00:00"/>
    <n v="28"/>
  </r>
  <r>
    <s v="T04858"/>
    <d v="2025-05-05T00:00:00"/>
    <s v="C025"/>
    <s v="P010"/>
    <s v="S001"/>
    <n v="1"/>
    <n v="0.15"/>
    <s v="Mobile Money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x v="1"/>
    <d v="1971-03-12T00:00:00"/>
    <s v="Bradyshire"/>
    <d v="2022-01-14T00:00:00"/>
    <n v="55"/>
  </r>
  <r>
    <s v="T04859"/>
    <d v="2024-05-02T00:00:00"/>
    <s v="C127"/>
    <s v="P017"/>
    <s v="S002"/>
    <n v="2"/>
    <n v="0"/>
    <s v="Mobile Money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x v="1"/>
    <d v="1982-11-17T00:00:00"/>
    <s v="Kimland"/>
    <d v="2021-01-22T00:00:00"/>
    <n v="43"/>
  </r>
  <r>
    <s v="T04860"/>
    <d v="2025-01-17T00:00:00"/>
    <s v="C090"/>
    <s v="P041"/>
    <s v="S001"/>
    <n v="2"/>
    <n v="0.15"/>
    <s v="Cash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x v="0"/>
    <d v="1975-08-18T00:00:00"/>
    <s v="Fergusonview"/>
    <d v="2022-01-16T00:00:00"/>
    <n v="50"/>
  </r>
  <r>
    <s v="T04861"/>
    <d v="2023-11-18T00:00:00"/>
    <s v="C194"/>
    <s v="P010"/>
    <s v="S005"/>
    <n v="2"/>
    <n v="0"/>
    <s v="Credit Card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x v="0"/>
    <d v="2000-09-02T00:00:00"/>
    <s v="Craigshire"/>
    <d v="2022-08-05T00:00:00"/>
    <n v="25"/>
  </r>
  <r>
    <s v="T04862"/>
    <d v="2024-02-29T00:00:00"/>
    <s v="C178"/>
    <s v="P003"/>
    <s v="S003"/>
    <n v="5"/>
    <n v="0"/>
    <s v="Credit Card"/>
    <n v="337.63"/>
    <n v="169.03"/>
    <s v="Fashion"/>
    <s v="Footwear"/>
    <n v="1688.15"/>
    <n v="845.15"/>
    <n v="843.00000000000011"/>
    <n v="0.49936320824571279"/>
    <n v="0"/>
    <n v="1688.15"/>
    <n v="843.00000000000011"/>
    <x v="1"/>
    <d v="1960-12-05T00:00:00"/>
    <s v="East Paulburgh"/>
    <d v="2024-06-22T00:00:00"/>
    <n v="65"/>
  </r>
  <r>
    <s v="T04863"/>
    <d v="2025-08-11T00:00:00"/>
    <s v="C133"/>
    <s v="P050"/>
    <s v="S004"/>
    <n v="2"/>
    <n v="0.05"/>
    <s v="Mobile Money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x v="0"/>
    <d v="1962-04-14T00:00:00"/>
    <s v="East Melissashire"/>
    <d v="2025-06-23T00:00:00"/>
    <n v="64"/>
  </r>
  <r>
    <s v="T04864"/>
    <d v="2023-12-13T00:00:00"/>
    <s v="C011"/>
    <s v="P010"/>
    <s v="S002"/>
    <n v="3"/>
    <n v="0.05"/>
    <s v="Bank Transfer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x v="0"/>
    <d v="1997-03-03T00:00:00"/>
    <s v="Leburgh"/>
    <d v="2023-05-12T00:00:00"/>
    <n v="29"/>
  </r>
  <r>
    <s v="T04865"/>
    <d v="2023-09-12T00:00:00"/>
    <s v="C080"/>
    <s v="P002"/>
    <s v="S003"/>
    <n v="4"/>
    <n v="0.1"/>
    <s v="Cash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x v="1"/>
    <d v="2003-11-04T00:00:00"/>
    <s v="Markberg"/>
    <d v="2023-01-02T00:00:00"/>
    <n v="22"/>
  </r>
  <r>
    <s v="T04866"/>
    <d v="2025-04-09T00:00:00"/>
    <s v="C200"/>
    <s v="P007"/>
    <s v="S003"/>
    <n v="4"/>
    <n v="0.15"/>
    <s v="Cash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x v="0"/>
    <d v="2001-12-24T00:00:00"/>
    <s v="Jenniferbury"/>
    <d v="2025-06-24T00:00:00"/>
    <n v="24"/>
  </r>
  <r>
    <s v="T04867"/>
    <d v="2025-08-31T00:00:00"/>
    <s v="C114"/>
    <s v="P030"/>
    <s v="S005"/>
    <n v="4"/>
    <n v="0.05"/>
    <s v="Credit Card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x v="1"/>
    <d v="1980-07-04T00:00:00"/>
    <s v="Adkinsport"/>
    <d v="2025-08-23T00:00:00"/>
    <n v="45"/>
  </r>
  <r>
    <s v="T04868"/>
    <d v="2024-05-15T00:00:00"/>
    <s v="C081"/>
    <s v="P002"/>
    <s v="S001"/>
    <n v="1"/>
    <n v="0.15"/>
    <s v="Mobile Money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x v="1"/>
    <d v="1988-07-20T00:00:00"/>
    <s v="South Christinabury"/>
    <d v="2022-09-22T00:00:00"/>
    <n v="37"/>
  </r>
  <r>
    <s v="T04869"/>
    <d v="2025-06-23T00:00:00"/>
    <s v="C083"/>
    <s v="P049"/>
    <s v="S001"/>
    <n v="5"/>
    <n v="0"/>
    <s v="Mobile Money"/>
    <n v="388.26"/>
    <n v="199.3"/>
    <s v="Fashion"/>
    <s v="Watches"/>
    <n v="1941.3"/>
    <n v="996.5"/>
    <n v="944.8"/>
    <n v="0.48668418070365216"/>
    <n v="0"/>
    <n v="1941.3"/>
    <n v="944.8"/>
    <x v="1"/>
    <d v="1981-03-29T00:00:00"/>
    <s v="West Josephport"/>
    <d v="2022-02-08T00:00:00"/>
    <n v="45"/>
  </r>
  <r>
    <s v="T04870"/>
    <d v="2024-08-22T00:00:00"/>
    <s v="C162"/>
    <s v="P035"/>
    <s v="S001"/>
    <n v="5"/>
    <n v="0.1"/>
    <s v="Cash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x v="0"/>
    <d v="2000-08-30T00:00:00"/>
    <s v="Ellisside"/>
    <d v="2022-06-03T00:00:00"/>
    <n v="25"/>
  </r>
  <r>
    <s v="T04871"/>
    <d v="2025-05-22T00:00:00"/>
    <s v="C124"/>
    <s v="P031"/>
    <s v="S002"/>
    <n v="2"/>
    <n v="0.1"/>
    <s v="Cash"/>
    <n v="1095.72"/>
    <n v="822.2"/>
    <s v="Groceries"/>
    <s v="Snacks"/>
    <n v="2191.44"/>
    <n v="1644.4"/>
    <n v="547.04"/>
    <n v="0.24962581681451462"/>
    <n v="219.14400000000001"/>
    <n v="1972.296"/>
    <n v="327.89599999999996"/>
    <x v="1"/>
    <d v="1962-06-07T00:00:00"/>
    <s v="North Michelle"/>
    <d v="2021-02-10T00:00:00"/>
    <n v="64"/>
  </r>
  <r>
    <s v="T04872"/>
    <d v="2025-02-14T00:00:00"/>
    <s v="C069"/>
    <s v="P015"/>
    <s v="S003"/>
    <n v="4"/>
    <n v="0.05"/>
    <s v="Bank Transfer"/>
    <n v="270.45"/>
    <n v="187.6"/>
    <s v="Fashion"/>
    <s v="Bags"/>
    <n v="1081.8"/>
    <n v="750.4"/>
    <n v="331.4"/>
    <n v="0.30634128304677388"/>
    <n v="54.09"/>
    <n v="1027.71"/>
    <n v="277.31000000000006"/>
    <x v="0"/>
    <d v="1965-10-14T00:00:00"/>
    <s v="New Reginald"/>
    <d v="2023-01-11T00:00:00"/>
    <n v="60"/>
  </r>
  <r>
    <s v="T04873"/>
    <d v="2024-03-16T00:00:00"/>
    <s v="C010"/>
    <s v="P037"/>
    <s v="S005"/>
    <n v="1"/>
    <n v="0.1"/>
    <s v="Cash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x v="0"/>
    <d v="1976-12-12T00:00:00"/>
    <s v="West Carol"/>
    <d v="2025-07-23T00:00:00"/>
    <n v="49"/>
  </r>
  <r>
    <s v="T04874"/>
    <d v="2023-12-16T00:00:00"/>
    <s v="C089"/>
    <s v="P023"/>
    <s v="S003"/>
    <n v="5"/>
    <n v="0"/>
    <s v="Cash"/>
    <n v="1878.47"/>
    <n v="1014.91"/>
    <s v="Fashion"/>
    <s v="Footwear"/>
    <n v="9392.35"/>
    <n v="5074.55"/>
    <n v="4317.8"/>
    <n v="0.45971455493034225"/>
    <n v="0"/>
    <n v="9392.35"/>
    <n v="4317.8"/>
    <x v="1"/>
    <d v="1969-07-12T00:00:00"/>
    <s v="Geoffreystad"/>
    <d v="2022-11-25T00:00:00"/>
    <n v="56"/>
  </r>
  <r>
    <s v="T04875"/>
    <d v="2024-11-12T00:00:00"/>
    <s v="C083"/>
    <s v="P007"/>
    <s v="S004"/>
    <n v="3"/>
    <n v="0.1"/>
    <s v="Mobile Money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x v="1"/>
    <d v="1981-03-29T00:00:00"/>
    <s v="West Josephport"/>
    <d v="2022-02-08T00:00:00"/>
    <n v="45"/>
  </r>
  <r>
    <s v="T04876"/>
    <d v="2025-08-09T00:00:00"/>
    <s v="C172"/>
    <s v="P035"/>
    <s v="S003"/>
    <n v="2"/>
    <n v="0"/>
    <s v="Mobile Money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x v="1"/>
    <d v="1977-03-14T00:00:00"/>
    <s v="New Fred"/>
    <d v="2025-06-21T00:00:00"/>
    <n v="49"/>
  </r>
  <r>
    <s v="T04877"/>
    <d v="2024-04-04T00:00:00"/>
    <s v="C013"/>
    <s v="P007"/>
    <s v="S004"/>
    <n v="4"/>
    <n v="0"/>
    <s v="Cash"/>
    <n v="1474.12"/>
    <n v="764.02"/>
    <s v="Electronics"/>
    <s v="Camera"/>
    <n v="5896.48"/>
    <n v="3056.08"/>
    <n v="2840.3999999999996"/>
    <n v="0.48171112256804055"/>
    <n v="0"/>
    <n v="5896.48"/>
    <n v="2840.3999999999996"/>
    <x v="0"/>
    <d v="1955-01-28T00:00:00"/>
    <s v="Jillianhaven"/>
    <d v="2023-03-22T00:00:00"/>
    <n v="71"/>
  </r>
  <r>
    <s v="T04878"/>
    <d v="2024-10-10T00:00:00"/>
    <s v="C073"/>
    <s v="P015"/>
    <s v="S001"/>
    <n v="5"/>
    <n v="0.05"/>
    <s v="Cash"/>
    <n v="270.45"/>
    <n v="187.6"/>
    <s v="Fashion"/>
    <s v="Bags"/>
    <n v="1352.25"/>
    <n v="938"/>
    <n v="414.25"/>
    <n v="0.30634128304677388"/>
    <n v="67.612499999999997"/>
    <n v="1284.6375"/>
    <n v="346.63750000000005"/>
    <x v="1"/>
    <d v="1964-12-04T00:00:00"/>
    <s v="Port Angelabury"/>
    <d v="2022-02-09T00:00:00"/>
    <n v="61"/>
  </r>
  <r>
    <s v="T04879"/>
    <d v="2024-01-22T00:00:00"/>
    <s v="C184"/>
    <s v="P007"/>
    <s v="S003"/>
    <n v="3"/>
    <n v="0.1"/>
    <s v="Cash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x v="0"/>
    <d v="2003-04-13T00:00:00"/>
    <s v="West Katrina"/>
    <d v="2021-04-19T00:00:00"/>
    <n v="23"/>
  </r>
  <r>
    <s v="T04880"/>
    <d v="2023-12-30T00:00:00"/>
    <s v="C139"/>
    <s v="P045"/>
    <s v="S003"/>
    <n v="1"/>
    <n v="0.05"/>
    <s v="Credit Card"/>
    <n v="1879.08"/>
    <n v="1004.56"/>
    <s v="Groceries"/>
    <s v="Dairy"/>
    <n v="1879.08"/>
    <n v="1004.56"/>
    <n v="874.52"/>
    <n v="0.46539796070417438"/>
    <n v="93.954000000000008"/>
    <n v="1785.126"/>
    <n v="780.56600000000003"/>
    <x v="0"/>
    <d v="1960-03-21T00:00:00"/>
    <s v="Whiteside"/>
    <d v="2021-09-16T00:00:00"/>
    <n v="66"/>
  </r>
  <r>
    <s v="T04881"/>
    <d v="2025-05-26T00:00:00"/>
    <s v="C046"/>
    <s v="P022"/>
    <s v="S001"/>
    <n v="5"/>
    <n v="0"/>
    <s v="Credit Card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64-01-21T00:00:00"/>
    <s v="New Jontown"/>
    <d v="2022-06-25T00:00:00"/>
    <n v="62"/>
  </r>
  <r>
    <s v="T04882"/>
    <d v="2024-11-02T00:00:00"/>
    <s v="C151"/>
    <s v="P002"/>
    <s v="S004"/>
    <n v="4"/>
    <n v="0.05"/>
    <s v="Cash"/>
    <n v="818.76"/>
    <n v="527.62"/>
    <s v="Electronics"/>
    <s v="Television"/>
    <n v="3275.04"/>
    <n v="2110.48"/>
    <n v="1164.56"/>
    <n v="0.35558649665347597"/>
    <n v="163.75200000000001"/>
    <n v="3111.288"/>
    <n v="1000.808"/>
    <x v="0"/>
    <d v="2006-08-30T00:00:00"/>
    <s v="South Audrey"/>
    <d v="2022-01-26T00:00:00"/>
    <n v="19"/>
  </r>
  <r>
    <s v="T04883"/>
    <d v="2025-03-23T00:00:00"/>
    <s v="C062"/>
    <s v="P047"/>
    <s v="S005"/>
    <n v="3"/>
    <n v="0.15"/>
    <s v="Bank Transfer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x v="0"/>
    <d v="2000-06-21T00:00:00"/>
    <s v="Turnerberg"/>
    <d v="2021-09-23T00:00:00"/>
    <n v="26"/>
  </r>
  <r>
    <s v="T04884"/>
    <d v="2025-06-18T00:00:00"/>
    <s v="C161"/>
    <s v="P044"/>
    <s v="S001"/>
    <n v="4"/>
    <n v="0"/>
    <s v="Credit Card"/>
    <n v="1286.55"/>
    <n v="797.54"/>
    <s v="Fashion"/>
    <s v="Accessories"/>
    <n v="5146.2"/>
    <n v="3190.16"/>
    <n v="1956.04"/>
    <n v="0.380094049978625"/>
    <n v="0"/>
    <n v="5146.2"/>
    <n v="1956.04"/>
    <x v="0"/>
    <d v="1963-01-19T00:00:00"/>
    <s v="Shannontown"/>
    <d v="2023-01-31T00:00:00"/>
    <n v="63"/>
  </r>
  <r>
    <s v="T04885"/>
    <d v="2024-05-28T00:00:00"/>
    <s v="C101"/>
    <s v="P032"/>
    <s v="S003"/>
    <n v="2"/>
    <n v="0.1"/>
    <s v="Cash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x v="1"/>
    <d v="1956-05-29T00:00:00"/>
    <s v="North Gary"/>
    <d v="2024-09-08T00:00:00"/>
    <n v="70"/>
  </r>
  <r>
    <s v="T04886"/>
    <d v="2024-12-24T00:00:00"/>
    <s v="C098"/>
    <s v="P001"/>
    <s v="S003"/>
    <n v="4"/>
    <n v="0.05"/>
    <s v="Credit Card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x v="1"/>
    <d v="2005-01-09T00:00:00"/>
    <s v="East Colinmouth"/>
    <d v="2023-05-22T00:00:00"/>
    <n v="21"/>
  </r>
  <r>
    <s v="T04887"/>
    <d v="2023-12-15T00:00:00"/>
    <s v="C185"/>
    <s v="P015"/>
    <s v="S002"/>
    <n v="3"/>
    <n v="0.15"/>
    <s v="Credit Card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x v="1"/>
    <d v="1975-07-04T00:00:00"/>
    <s v="North Chaseborough"/>
    <d v="2024-10-06T00:00:00"/>
    <n v="50"/>
  </r>
  <r>
    <s v="T04888"/>
    <d v="2023-09-17T00:00:00"/>
    <s v="C052"/>
    <s v="P033"/>
    <s v="S001"/>
    <n v="2"/>
    <n v="0.15"/>
    <s v="Bank Transfer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x v="1"/>
    <d v="1991-09-11T00:00:00"/>
    <s v="Walkerfurt"/>
    <d v="2024-04-25T00:00:00"/>
    <n v="34"/>
  </r>
  <r>
    <s v="T04889"/>
    <d v="2025-04-22T00:00:00"/>
    <s v="C068"/>
    <s v="P022"/>
    <s v="S001"/>
    <n v="5"/>
    <n v="0"/>
    <s v="Mobile Money"/>
    <n v="25.57"/>
    <n v="19.05"/>
    <s v="Groceries"/>
    <s v="Vegetables"/>
    <n v="127.85"/>
    <n v="95.25"/>
    <n v="32.599999999999994"/>
    <n v="0.25498631208447398"/>
    <n v="0"/>
    <n v="127.85"/>
    <n v="32.599999999999994"/>
    <x v="1"/>
    <d v="1981-06-09T00:00:00"/>
    <s v="New Julia"/>
    <d v="2024-06-13T00:00:00"/>
    <n v="45"/>
  </r>
  <r>
    <s v="T04890"/>
    <d v="2024-05-11T00:00:00"/>
    <s v="C125"/>
    <s v="P001"/>
    <s v="S001"/>
    <n v="5"/>
    <n v="0.15"/>
    <s v="Cash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x v="0"/>
    <d v="1990-04-03T00:00:00"/>
    <s v="Lake Christopher"/>
    <d v="2021-03-14T00:00:00"/>
    <n v="36"/>
  </r>
  <r>
    <s v="T04891"/>
    <d v="2025-01-15T00:00:00"/>
    <s v="C153"/>
    <s v="P033"/>
    <s v="S002"/>
    <n v="1"/>
    <n v="0"/>
    <s v="Cash"/>
    <n v="1798.97"/>
    <n v="1329.15"/>
    <s v="Fashion"/>
    <s v="Accessories"/>
    <n v="1798.97"/>
    <n v="1329.15"/>
    <n v="469.81999999999994"/>
    <n v="0.26116055298309582"/>
    <n v="0"/>
    <n v="1798.97"/>
    <n v="469.81999999999994"/>
    <x v="1"/>
    <d v="1988-04-07T00:00:00"/>
    <s v="Port Alex"/>
    <d v="2023-02-05T00:00:00"/>
    <n v="38"/>
  </r>
  <r>
    <s v="T04892"/>
    <d v="2025-01-28T00:00:00"/>
    <s v="C139"/>
    <s v="P020"/>
    <s v="S003"/>
    <n v="2"/>
    <n v="0"/>
    <s v="Cash"/>
    <n v="323.92"/>
    <n v="242.98"/>
    <s v="Fashion"/>
    <s v="Accessories"/>
    <n v="647.84"/>
    <n v="485.96"/>
    <n v="161.88000000000005"/>
    <n v="0.24987651271918998"/>
    <n v="0"/>
    <n v="647.84"/>
    <n v="161.88000000000005"/>
    <x v="0"/>
    <d v="1960-03-21T00:00:00"/>
    <s v="Whiteside"/>
    <d v="2021-09-16T00:00:00"/>
    <n v="66"/>
  </r>
  <r>
    <s v="T04893"/>
    <d v="2024-01-15T00:00:00"/>
    <s v="C052"/>
    <s v="P030"/>
    <s v="S002"/>
    <n v="4"/>
    <n v="0.15"/>
    <s v="Cash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x v="1"/>
    <d v="1991-09-11T00:00:00"/>
    <s v="Walkerfurt"/>
    <d v="2024-04-25T00:00:00"/>
    <n v="34"/>
  </r>
  <r>
    <s v="T04894"/>
    <d v="2023-11-10T00:00:00"/>
    <s v="C025"/>
    <s v="P018"/>
    <s v="S003"/>
    <n v="5"/>
    <n v="0.1"/>
    <s v="Bank Transfer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x v="1"/>
    <d v="1971-03-12T00:00:00"/>
    <s v="Bradyshire"/>
    <d v="2022-01-14T00:00:00"/>
    <n v="55"/>
  </r>
  <r>
    <s v="T04895"/>
    <d v="2025-05-03T00:00:00"/>
    <s v="C144"/>
    <s v="P029"/>
    <s v="S001"/>
    <n v="3"/>
    <n v="0.05"/>
    <s v="Mobile Money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x v="1"/>
    <d v="1963-09-02T00:00:00"/>
    <s v="North Lisa"/>
    <d v="2021-03-03T00:00:00"/>
    <n v="62"/>
  </r>
  <r>
    <s v="T04896"/>
    <d v="2024-04-22T00:00:00"/>
    <s v="C062"/>
    <s v="P018"/>
    <s v="S002"/>
    <n v="1"/>
    <n v="0"/>
    <s v="Mobile Money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x v="0"/>
    <d v="2000-06-21T00:00:00"/>
    <s v="Turnerberg"/>
    <d v="2021-09-23T00:00:00"/>
    <n v="26"/>
  </r>
  <r>
    <s v="T04897"/>
    <d v="2025-03-10T00:00:00"/>
    <s v="C009"/>
    <s v="P002"/>
    <s v="S003"/>
    <n v="4"/>
    <n v="0.05"/>
    <s v="Credit Card"/>
    <n v="818.76"/>
    <n v="527.62"/>
    <s v="Electronics"/>
    <s v="Television"/>
    <n v="3275.04"/>
    <n v="2110.48"/>
    <n v="1164.56"/>
    <n v="0.35558649665347597"/>
    <n v="163.75200000000001"/>
    <n v="3111.288"/>
    <n v="1000.808"/>
    <x v="1"/>
    <d v="2004-08-15T00:00:00"/>
    <s v="West Lisaville"/>
    <d v="2025-04-17T00:00:00"/>
    <n v="21"/>
  </r>
  <r>
    <s v="T04898"/>
    <d v="2025-03-09T00:00:00"/>
    <s v="C005"/>
    <s v="P031"/>
    <s v="S003"/>
    <n v="2"/>
    <n v="0.15"/>
    <s v="Cash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x v="0"/>
    <d v="1992-06-18T00:00:00"/>
    <s v="Port Kimberly"/>
    <d v="2022-02-24T00:00:00"/>
    <n v="34"/>
  </r>
  <r>
    <s v="T04899"/>
    <d v="2023-11-27T00:00:00"/>
    <s v="C122"/>
    <s v="P036"/>
    <s v="S004"/>
    <n v="3"/>
    <n v="0.1"/>
    <s v="Bank Transfer"/>
    <n v="1501.46"/>
    <n v="1167.73"/>
    <s v="Fashion"/>
    <s v="Watches"/>
    <n v="4504.38"/>
    <n v="3503.19"/>
    <n v="1001.19"/>
    <n v="0.22227032355174298"/>
    <n v="450.43800000000005"/>
    <n v="4053.942"/>
    <n v="550.75199999999995"/>
    <x v="0"/>
    <d v="1961-10-02T00:00:00"/>
    <s v="Simonstad"/>
    <d v="2024-06-24T00:00:00"/>
    <n v="64"/>
  </r>
  <r>
    <s v="T04900"/>
    <d v="2024-01-31T00:00:00"/>
    <s v="C076"/>
    <s v="P009"/>
    <s v="S004"/>
    <n v="1"/>
    <n v="0.05"/>
    <s v="Credit Card"/>
    <n v="123.19"/>
    <n v="80.36"/>
    <s v="Groceries"/>
    <s v="Snacks"/>
    <n v="123.19"/>
    <n v="80.36"/>
    <n v="42.83"/>
    <n v="0.34767432421462779"/>
    <n v="6.1595000000000004"/>
    <n v="117.0305"/>
    <n v="36.670500000000004"/>
    <x v="0"/>
    <d v="2005-12-14T00:00:00"/>
    <s v="Nancyside"/>
    <d v="2022-05-07T00:00:00"/>
    <n v="20"/>
  </r>
  <r>
    <s v="T04901"/>
    <d v="2025-07-10T00:00:00"/>
    <s v="C021"/>
    <s v="P036"/>
    <s v="S004"/>
    <n v="1"/>
    <n v="0.1"/>
    <s v="Mobile Money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x v="0"/>
    <d v="1993-11-17T00:00:00"/>
    <s v="Meganmouth"/>
    <d v="2022-01-22T00:00:00"/>
    <n v="32"/>
  </r>
  <r>
    <s v="T04902"/>
    <d v="2024-12-11T00:00:00"/>
    <s v="C191"/>
    <s v="P010"/>
    <s v="S001"/>
    <n v="5"/>
    <n v="0.1"/>
    <s v="Credit Card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x v="1"/>
    <d v="1958-07-14T00:00:00"/>
    <s v="Kristinemouth"/>
    <d v="2022-06-11T00:00:00"/>
    <n v="67"/>
  </r>
  <r>
    <s v="T04903"/>
    <d v="2025-03-10T00:00:00"/>
    <s v="C148"/>
    <s v="P009"/>
    <s v="S003"/>
    <n v="4"/>
    <n v="0.15"/>
    <s v="Mobile Money"/>
    <n v="123.19"/>
    <n v="80.36"/>
    <s v="Groceries"/>
    <s v="Snacks"/>
    <n v="492.76"/>
    <n v="321.44"/>
    <n v="171.32"/>
    <n v="0.34767432421462779"/>
    <n v="73.914000000000001"/>
    <n v="418.846"/>
    <n v="97.406000000000006"/>
    <x v="1"/>
    <d v="2005-07-08T00:00:00"/>
    <s v="Charlesmouth"/>
    <d v="2024-11-05T00:00:00"/>
    <n v="20"/>
  </r>
  <r>
    <s v="T04904"/>
    <d v="2024-06-15T00:00:00"/>
    <s v="C105"/>
    <s v="P048"/>
    <s v="S002"/>
    <n v="4"/>
    <n v="0.05"/>
    <s v="Credit Card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x v="0"/>
    <d v="1969-12-29T00:00:00"/>
    <s v="Morrisborough"/>
    <d v="2023-07-06T00:00:00"/>
    <n v="56"/>
  </r>
  <r>
    <s v="T04905"/>
    <d v="2025-05-19T00:00:00"/>
    <s v="C084"/>
    <s v="P012"/>
    <s v="S005"/>
    <n v="4"/>
    <n v="0"/>
    <s v="Bank Transfer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x v="0"/>
    <d v="1972-03-19T00:00:00"/>
    <s v="Meyersstad"/>
    <d v="2024-09-04T00:00:00"/>
    <n v="54"/>
  </r>
  <r>
    <s v="T04906"/>
    <d v="2024-11-07T00:00:00"/>
    <s v="C060"/>
    <s v="P036"/>
    <s v="S001"/>
    <n v="2"/>
    <n v="0.15"/>
    <s v="Cash"/>
    <n v="1501.46"/>
    <n v="1167.73"/>
    <s v="Fashion"/>
    <s v="Watches"/>
    <n v="3002.92"/>
    <n v="2335.46"/>
    <n v="667.46"/>
    <n v="0.22227032355174298"/>
    <n v="450.43799999999999"/>
    <n v="2552.482"/>
    <n v="217.02199999999993"/>
    <x v="0"/>
    <d v="1997-10-09T00:00:00"/>
    <s v="Carlyberg"/>
    <d v="2025-06-15T00:00:00"/>
    <n v="28"/>
  </r>
  <r>
    <s v="T04907"/>
    <d v="2025-04-01T00:00:00"/>
    <s v="C190"/>
    <s v="P017"/>
    <s v="S005"/>
    <n v="3"/>
    <n v="0"/>
    <s v="Credit Card"/>
    <n v="1246.1099999999999"/>
    <n v="833.52"/>
    <s v="Electronics"/>
    <s v="Headphones"/>
    <n v="3738.33"/>
    <n v="2500.56"/>
    <n v="1237.77"/>
    <n v="0.33110239063967067"/>
    <n v="0"/>
    <n v="3738.33"/>
    <n v="1237.77"/>
    <x v="0"/>
    <d v="1967-08-19T00:00:00"/>
    <s v="Conwayside"/>
    <d v="2023-04-10T00:00:00"/>
    <n v="58"/>
  </r>
  <r>
    <s v="T04908"/>
    <d v="2024-09-30T00:00:00"/>
    <s v="C096"/>
    <s v="P029"/>
    <s v="S004"/>
    <n v="5"/>
    <n v="0.15"/>
    <s v="Cash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x v="0"/>
    <d v="1989-01-06T00:00:00"/>
    <s v="Lake Amanda"/>
    <d v="2021-10-27T00:00:00"/>
    <n v="37"/>
  </r>
  <r>
    <s v="T04909"/>
    <d v="2024-06-30T00:00:00"/>
    <s v="C056"/>
    <s v="P006"/>
    <s v="S004"/>
    <n v="5"/>
    <n v="0.15"/>
    <s v="Cash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x v="1"/>
    <d v="2004-09-23T00:00:00"/>
    <s v="North Tracey"/>
    <d v="2021-06-19T00:00:00"/>
    <n v="21"/>
  </r>
  <r>
    <s v="T04910"/>
    <d v="2024-03-14T00:00:00"/>
    <s v="C085"/>
    <s v="P029"/>
    <s v="S001"/>
    <n v="4"/>
    <n v="0.05"/>
    <s v="Cash"/>
    <n v="1485.05"/>
    <n v="988.31"/>
    <s v="Fashion"/>
    <s v="Clothing"/>
    <n v="5940.2"/>
    <n v="3953.24"/>
    <n v="1986.96"/>
    <n v="0.33449378808794317"/>
    <n v="297.01"/>
    <n v="5643.19"/>
    <n v="1689.9499999999998"/>
    <x v="0"/>
    <d v="1979-03-23T00:00:00"/>
    <s v="New Michaelview"/>
    <d v="2023-10-11T00:00:00"/>
    <n v="47"/>
  </r>
  <r>
    <s v="T04911"/>
    <d v="2024-10-20T00:00:00"/>
    <s v="C102"/>
    <s v="P029"/>
    <s v="S004"/>
    <n v="2"/>
    <n v="0.15"/>
    <s v="Cash"/>
    <n v="1485.05"/>
    <n v="988.31"/>
    <s v="Fashion"/>
    <s v="Clothing"/>
    <n v="2970.1"/>
    <n v="1976.62"/>
    <n v="993.48"/>
    <n v="0.33449378808794317"/>
    <n v="445.51499999999999"/>
    <n v="2524.585"/>
    <n v="547.96500000000015"/>
    <x v="1"/>
    <d v="1996-06-20T00:00:00"/>
    <s v="South Briantown"/>
    <d v="2023-11-12T00:00:00"/>
    <n v="30"/>
  </r>
  <r>
    <s v="T04912"/>
    <d v="2024-01-06T00:00:00"/>
    <s v="C095"/>
    <s v="P019"/>
    <s v="S001"/>
    <n v="2"/>
    <n v="0"/>
    <s v="Mobile Money"/>
    <n v="1762.92"/>
    <n v="1346.48"/>
    <s v="Electronics"/>
    <s v="Laptop"/>
    <n v="3525.84"/>
    <n v="2692.96"/>
    <n v="832.88000000000011"/>
    <n v="0.23622172305039368"/>
    <n v="0"/>
    <n v="3525.84"/>
    <n v="832.88000000000011"/>
    <x v="0"/>
    <d v="1982-08-20T00:00:00"/>
    <s v="Seanville"/>
    <d v="2020-12-19T00:00:00"/>
    <n v="43"/>
  </r>
  <r>
    <s v="T04913"/>
    <d v="2024-09-23T00:00:00"/>
    <s v="C069"/>
    <s v="P007"/>
    <s v="S001"/>
    <n v="5"/>
    <n v="0"/>
    <s v="Cash"/>
    <n v="1474.12"/>
    <n v="764.02"/>
    <s v="Electronics"/>
    <s v="Camera"/>
    <n v="7370.5999999999995"/>
    <n v="3820.1"/>
    <n v="3550.4999999999995"/>
    <n v="0.48171112256804055"/>
    <n v="0"/>
    <n v="7370.5999999999995"/>
    <n v="3550.4999999999995"/>
    <x v="0"/>
    <d v="1965-10-14T00:00:00"/>
    <s v="New Reginald"/>
    <d v="2023-01-11T00:00:00"/>
    <n v="60"/>
  </r>
  <r>
    <s v="T04914"/>
    <d v="2025-05-09T00:00:00"/>
    <s v="C056"/>
    <s v="P044"/>
    <s v="S005"/>
    <n v="1"/>
    <n v="0"/>
    <s v="Credit Card"/>
    <n v="1286.55"/>
    <n v="797.54"/>
    <s v="Fashion"/>
    <s v="Accessories"/>
    <n v="1286.55"/>
    <n v="797.54"/>
    <n v="489.01"/>
    <n v="0.380094049978625"/>
    <n v="0"/>
    <n v="1286.55"/>
    <n v="489.01"/>
    <x v="1"/>
    <d v="2004-09-23T00:00:00"/>
    <s v="North Tracey"/>
    <d v="2021-06-19T00:00:00"/>
    <n v="21"/>
  </r>
  <r>
    <s v="T04915"/>
    <d v="2024-05-13T00:00:00"/>
    <s v="C016"/>
    <s v="P015"/>
    <s v="S002"/>
    <n v="1"/>
    <n v="0.05"/>
    <s v="Bank Transfer"/>
    <n v="270.45"/>
    <n v="187.6"/>
    <s v="Fashion"/>
    <s v="Bags"/>
    <n v="270.45"/>
    <n v="187.6"/>
    <n v="82.85"/>
    <n v="0.30634128304677388"/>
    <n v="13.522500000000001"/>
    <n v="256.92750000000001"/>
    <n v="69.327500000000015"/>
    <x v="0"/>
    <d v="1976-04-27T00:00:00"/>
    <s v="Murrayborough"/>
    <d v="2022-02-21T00:00:00"/>
    <n v="50"/>
  </r>
  <r>
    <s v="T04916"/>
    <d v="2024-09-08T00:00:00"/>
    <s v="C035"/>
    <s v="P005"/>
    <s v="S001"/>
    <n v="5"/>
    <n v="0.1"/>
    <s v="Bank Transfer"/>
    <n v="1396.22"/>
    <n v="1004.09"/>
    <s v="Fashion"/>
    <s v="Bags"/>
    <n v="6981.1"/>
    <n v="5020.45"/>
    <n v="1960.6500000000005"/>
    <n v="0.28085115526206478"/>
    <n v="698.11000000000013"/>
    <n v="6282.99"/>
    <n v="1262.54"/>
    <x v="1"/>
    <d v="1991-04-19T00:00:00"/>
    <s v="North George"/>
    <d v="2023-03-22T00:00:00"/>
    <n v="35"/>
  </r>
  <r>
    <s v="T04917"/>
    <d v="2024-08-30T00:00:00"/>
    <s v="C041"/>
    <s v="P025"/>
    <s v="S002"/>
    <n v="4"/>
    <n v="0.1"/>
    <s v="Mobile Money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x v="1"/>
    <d v="1980-07-03T00:00:00"/>
    <s v="North Sharontown"/>
    <d v="2023-01-24T00:00:00"/>
    <n v="45"/>
  </r>
  <r>
    <s v="T04918"/>
    <d v="2024-10-14T00:00:00"/>
    <s v="C179"/>
    <s v="P002"/>
    <s v="S005"/>
    <n v="3"/>
    <n v="0.05"/>
    <s v="Cash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1"/>
    <d v="1985-02-14T00:00:00"/>
    <s v="Bennettburgh"/>
    <d v="2025-08-19T00:00:00"/>
    <n v="41"/>
  </r>
  <r>
    <s v="T04919"/>
    <d v="2025-02-27T00:00:00"/>
    <s v="C148"/>
    <s v="P011"/>
    <s v="S002"/>
    <n v="4"/>
    <n v="0"/>
    <s v="Cash"/>
    <n v="248.57"/>
    <n v="190.67"/>
    <s v="Electronics"/>
    <s v="Headphones"/>
    <n v="994.28"/>
    <n v="762.68"/>
    <n v="231.60000000000002"/>
    <n v="0.2329323731745585"/>
    <n v="0"/>
    <n v="994.28"/>
    <n v="231.60000000000002"/>
    <x v="1"/>
    <d v="2005-07-08T00:00:00"/>
    <s v="Charlesmouth"/>
    <d v="2024-11-05T00:00:00"/>
    <n v="20"/>
  </r>
  <r>
    <s v="T04920"/>
    <d v="2024-05-19T00:00:00"/>
    <s v="C160"/>
    <s v="P014"/>
    <s v="S005"/>
    <n v="4"/>
    <n v="0"/>
    <s v="Credit Card"/>
    <n v="1342.75"/>
    <n v="797.94"/>
    <s v="Fashion"/>
    <s v="Clothing"/>
    <n v="5371"/>
    <n v="3191.76"/>
    <n v="2179.2399999999998"/>
    <n v="0.40574194749581077"/>
    <n v="0"/>
    <n v="5371"/>
    <n v="2179.2399999999998"/>
    <x v="0"/>
    <d v="1991-09-10T00:00:00"/>
    <s v="Port Jacob"/>
    <d v="2021-10-27T00:00:00"/>
    <n v="34"/>
  </r>
  <r>
    <s v="T04921"/>
    <d v="2024-12-03T00:00:00"/>
    <s v="C119"/>
    <s v="P047"/>
    <s v="S003"/>
    <n v="4"/>
    <n v="0.1"/>
    <s v="Bank Transfer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x v="0"/>
    <d v="1991-07-31T00:00:00"/>
    <s v="West Ralph"/>
    <d v="2025-03-31T00:00:00"/>
    <n v="34"/>
  </r>
  <r>
    <s v="T04922"/>
    <d v="2024-05-08T00:00:00"/>
    <s v="C066"/>
    <s v="P031"/>
    <s v="S003"/>
    <n v="5"/>
    <n v="0.05"/>
    <s v="Cash"/>
    <n v="1095.72"/>
    <n v="822.2"/>
    <s v="Groceries"/>
    <s v="Snacks"/>
    <n v="5478.6"/>
    <n v="4111"/>
    <n v="1367.6000000000004"/>
    <n v="0.24962581681451471"/>
    <n v="273.93"/>
    <n v="5204.67"/>
    <n v="1093.67"/>
    <x v="1"/>
    <d v="1985-09-14T00:00:00"/>
    <s v="New Randychester"/>
    <d v="2020-12-21T00:00:00"/>
    <n v="40"/>
  </r>
  <r>
    <s v="T04923"/>
    <d v="2025-02-11T00:00:00"/>
    <s v="C082"/>
    <s v="P003"/>
    <s v="S003"/>
    <n v="5"/>
    <n v="0.1"/>
    <s v="Bank Transfer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x v="0"/>
    <d v="2003-05-11T00:00:00"/>
    <s v="Vasquezmouth"/>
    <d v="2024-06-29T00:00:00"/>
    <n v="23"/>
  </r>
  <r>
    <s v="T04924"/>
    <d v="2025-08-27T00:00:00"/>
    <s v="C085"/>
    <s v="P012"/>
    <s v="S002"/>
    <n v="5"/>
    <n v="0"/>
    <s v="Cash"/>
    <n v="1193.0899999999999"/>
    <n v="818.24"/>
    <s v="Electronics"/>
    <s v="Camera"/>
    <n v="5965.45"/>
    <n v="4091.2"/>
    <n v="1874.25"/>
    <n v="0.31418417722049469"/>
    <n v="0"/>
    <n v="5965.45"/>
    <n v="1874.25"/>
    <x v="0"/>
    <d v="1979-03-23T00:00:00"/>
    <s v="New Michaelview"/>
    <d v="2023-10-11T00:00:00"/>
    <n v="47"/>
  </r>
  <r>
    <s v="T04925"/>
    <d v="2024-08-26T00:00:00"/>
    <s v="C143"/>
    <s v="P035"/>
    <s v="S001"/>
    <n v="5"/>
    <n v="0"/>
    <s v="Mobile Money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x v="0"/>
    <d v="1961-06-03T00:00:00"/>
    <s v="South Jameschester"/>
    <d v="2023-06-10T00:00:00"/>
    <n v="65"/>
  </r>
  <r>
    <s v="T04926"/>
    <d v="2024-12-05T00:00:00"/>
    <s v="C090"/>
    <s v="P037"/>
    <s v="S003"/>
    <n v="5"/>
    <n v="0.05"/>
    <s v="Bank Transfer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x v="0"/>
    <d v="1975-08-18T00:00:00"/>
    <s v="Fergusonview"/>
    <d v="2022-01-16T00:00:00"/>
    <n v="50"/>
  </r>
  <r>
    <s v="T04927"/>
    <d v="2025-08-21T00:00:00"/>
    <s v="C073"/>
    <s v="P048"/>
    <s v="S003"/>
    <n v="4"/>
    <n v="0.15"/>
    <s v="Credit Card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x v="1"/>
    <d v="1964-12-04T00:00:00"/>
    <s v="Port Angelabury"/>
    <d v="2022-02-09T00:00:00"/>
    <n v="61"/>
  </r>
  <r>
    <s v="T04928"/>
    <d v="2025-05-02T00:00:00"/>
    <s v="C043"/>
    <s v="P046"/>
    <s v="S005"/>
    <n v="3"/>
    <n v="0.05"/>
    <s v="Cash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x v="0"/>
    <d v="1988-09-14T00:00:00"/>
    <s v="North Jonathonhaven"/>
    <d v="2023-10-14T00:00:00"/>
    <n v="37"/>
  </r>
  <r>
    <s v="T04929"/>
    <d v="2025-04-28T00:00:00"/>
    <s v="C127"/>
    <s v="P015"/>
    <s v="S005"/>
    <n v="4"/>
    <n v="0"/>
    <s v="Bank Transfer"/>
    <n v="270.45"/>
    <n v="187.6"/>
    <s v="Fashion"/>
    <s v="Bags"/>
    <n v="1081.8"/>
    <n v="750.4"/>
    <n v="331.4"/>
    <n v="0.30634128304677388"/>
    <n v="0"/>
    <n v="1081.8"/>
    <n v="331.4"/>
    <x v="1"/>
    <d v="1982-11-17T00:00:00"/>
    <s v="Kimland"/>
    <d v="2021-01-22T00:00:00"/>
    <n v="43"/>
  </r>
  <r>
    <s v="T04930"/>
    <d v="2024-05-04T00:00:00"/>
    <s v="C180"/>
    <s v="P003"/>
    <s v="S004"/>
    <n v="4"/>
    <n v="0"/>
    <s v="Credit Card"/>
    <n v="337.63"/>
    <n v="169.03"/>
    <s v="Fashion"/>
    <s v="Footwear"/>
    <n v="1350.52"/>
    <n v="676.12"/>
    <n v="674.4"/>
    <n v="0.49936320824571273"/>
    <n v="0"/>
    <n v="1350.52"/>
    <n v="674.4"/>
    <x v="1"/>
    <d v="1959-12-15T00:00:00"/>
    <s v="West Dakotaside"/>
    <d v="2022-10-19T00:00:00"/>
    <n v="66"/>
  </r>
  <r>
    <s v="T04931"/>
    <d v="2023-10-22T00:00:00"/>
    <s v="C105"/>
    <s v="P006"/>
    <s v="S001"/>
    <n v="4"/>
    <n v="0.05"/>
    <s v="Bank Transfer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x v="0"/>
    <d v="1969-12-29T00:00:00"/>
    <s v="Morrisborough"/>
    <d v="2023-07-06T00:00:00"/>
    <n v="56"/>
  </r>
  <r>
    <s v="T04932"/>
    <d v="2024-07-10T00:00:00"/>
    <s v="C139"/>
    <s v="P009"/>
    <s v="S004"/>
    <n v="1"/>
    <n v="0.15"/>
    <s v="Cash"/>
    <n v="123.19"/>
    <n v="80.36"/>
    <s v="Groceries"/>
    <s v="Snacks"/>
    <n v="123.19"/>
    <n v="80.36"/>
    <n v="42.83"/>
    <n v="0.34767432421462779"/>
    <n v="18.4785"/>
    <n v="104.7115"/>
    <n v="24.351500000000001"/>
    <x v="0"/>
    <d v="1960-03-21T00:00:00"/>
    <s v="Whiteside"/>
    <d v="2021-09-16T00:00:00"/>
    <n v="66"/>
  </r>
  <r>
    <s v="T04933"/>
    <d v="2025-04-01T00:00:00"/>
    <s v="C076"/>
    <s v="P018"/>
    <s v="S004"/>
    <n v="2"/>
    <n v="0.15"/>
    <s v="Mobile Money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x v="0"/>
    <d v="2005-12-14T00:00:00"/>
    <s v="Nancyside"/>
    <d v="2022-05-07T00:00:00"/>
    <n v="20"/>
  </r>
  <r>
    <s v="T04934"/>
    <d v="2024-01-22T00:00:00"/>
    <s v="C005"/>
    <s v="P025"/>
    <s v="S002"/>
    <n v="2"/>
    <n v="0.1"/>
    <s v="Cash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x v="0"/>
    <d v="1992-06-18T00:00:00"/>
    <s v="Port Kimberly"/>
    <d v="2022-02-24T00:00:00"/>
    <n v="34"/>
  </r>
  <r>
    <s v="T04935"/>
    <d v="2025-02-24T00:00:00"/>
    <s v="C094"/>
    <s v="P042"/>
    <s v="S005"/>
    <n v="3"/>
    <n v="0"/>
    <s v="Cash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x v="0"/>
    <d v="1962-10-18T00:00:00"/>
    <s v="Seanland"/>
    <d v="2025-08-07T00:00:00"/>
    <n v="63"/>
  </r>
  <r>
    <s v="T04936"/>
    <d v="2024-03-02T00:00:00"/>
    <s v="C096"/>
    <s v="P027"/>
    <s v="S002"/>
    <n v="1"/>
    <n v="0"/>
    <s v="Mobile Money"/>
    <n v="1272.23"/>
    <n v="952.65"/>
    <s v="Electronics"/>
    <s v="Smartphone"/>
    <n v="1272.23"/>
    <n v="952.65"/>
    <n v="319.58000000000004"/>
    <n v="0.2511967175746524"/>
    <n v="0"/>
    <n v="1272.23"/>
    <n v="319.58000000000004"/>
    <x v="0"/>
    <d v="1989-01-06T00:00:00"/>
    <s v="Lake Amanda"/>
    <d v="2021-10-27T00:00:00"/>
    <n v="37"/>
  </r>
  <r>
    <s v="T04937"/>
    <d v="2024-08-19T00:00:00"/>
    <s v="C059"/>
    <s v="P017"/>
    <s v="S001"/>
    <n v="4"/>
    <n v="0.15"/>
    <s v="Cash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x v="1"/>
    <d v="1963-05-11T00:00:00"/>
    <s v="New Meagan"/>
    <d v="2024-09-27T00:00:00"/>
    <n v="63"/>
  </r>
  <r>
    <s v="T04938"/>
    <d v="2025-01-18T00:00:00"/>
    <s v="C081"/>
    <s v="P046"/>
    <s v="S004"/>
    <n v="1"/>
    <n v="0.1"/>
    <s v="Mobile Money"/>
    <n v="1165.3699999999999"/>
    <n v="926.55"/>
    <s v="Fashion"/>
    <s v="Clothing"/>
    <n v="1165.3699999999999"/>
    <n v="926.55"/>
    <n v="238.81999999999994"/>
    <n v="0.20493062289230027"/>
    <n v="116.53699999999999"/>
    <n v="1048.8329999999999"/>
    <n v="122.2829999999999"/>
    <x v="1"/>
    <d v="1988-07-20T00:00:00"/>
    <s v="South Christinabury"/>
    <d v="2022-09-22T00:00:00"/>
    <n v="37"/>
  </r>
  <r>
    <s v="T04939"/>
    <d v="2024-09-21T00:00:00"/>
    <s v="C147"/>
    <s v="P021"/>
    <s v="S001"/>
    <n v="3"/>
    <n v="0.05"/>
    <s v="Credit Card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x v="1"/>
    <d v="1967-02-03T00:00:00"/>
    <s v="New Jason"/>
    <d v="2023-05-20T00:00:00"/>
    <n v="59"/>
  </r>
  <r>
    <s v="T04940"/>
    <d v="2025-02-27T00:00:00"/>
    <s v="C066"/>
    <s v="P023"/>
    <s v="S003"/>
    <n v="1"/>
    <n v="0.05"/>
    <s v="Credit Card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x v="1"/>
    <d v="1985-09-14T00:00:00"/>
    <s v="New Randychester"/>
    <d v="2020-12-21T00:00:00"/>
    <n v="40"/>
  </r>
  <r>
    <s v="T04941"/>
    <d v="2025-01-10T00:00:00"/>
    <s v="C152"/>
    <s v="P028"/>
    <s v="S003"/>
    <n v="3"/>
    <n v="0.15"/>
    <s v="Bank Transfer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x v="0"/>
    <d v="1987-06-17T00:00:00"/>
    <s v="Port Jeffreyside"/>
    <d v="2021-03-06T00:00:00"/>
    <n v="39"/>
  </r>
  <r>
    <s v="T04942"/>
    <d v="2024-01-04T00:00:00"/>
    <s v="C015"/>
    <s v="P044"/>
    <s v="S004"/>
    <n v="3"/>
    <n v="0.1"/>
    <s v="Credit Card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x v="0"/>
    <d v="1993-12-12T00:00:00"/>
    <s v="Quinnville"/>
    <d v="2022-11-27T00:00:00"/>
    <n v="32"/>
  </r>
  <r>
    <s v="T04943"/>
    <d v="2023-12-23T00:00:00"/>
    <s v="C025"/>
    <s v="P028"/>
    <s v="S003"/>
    <n v="4"/>
    <n v="0"/>
    <s v="Bank Transfer"/>
    <n v="673.78"/>
    <n v="363.33"/>
    <s v="Electronics"/>
    <s v="Smartphone"/>
    <n v="2695.12"/>
    <n v="1453.32"/>
    <n v="1241.8"/>
    <n v="0.46075870462168661"/>
    <n v="0"/>
    <n v="2695.12"/>
    <n v="1241.8"/>
    <x v="1"/>
    <d v="1971-03-12T00:00:00"/>
    <s v="Bradyshire"/>
    <d v="2022-01-14T00:00:00"/>
    <n v="55"/>
  </r>
  <r>
    <s v="T04944"/>
    <d v="2024-01-11T00:00:00"/>
    <s v="C186"/>
    <s v="P047"/>
    <s v="S004"/>
    <n v="1"/>
    <n v="0"/>
    <s v="Mobile Money"/>
    <n v="1197.18"/>
    <n v="722.74"/>
    <s v="Electronics"/>
    <s v="Smartphone"/>
    <n v="1197.18"/>
    <n v="722.74"/>
    <n v="474.44000000000005"/>
    <n v="0.39629796688885549"/>
    <n v="0"/>
    <n v="1197.18"/>
    <n v="474.44000000000005"/>
    <x v="1"/>
    <d v="1960-05-05T00:00:00"/>
    <s v="West Wandaland"/>
    <d v="2024-02-07T00:00:00"/>
    <n v="66"/>
  </r>
  <r>
    <s v="T04945"/>
    <d v="2023-11-12T00:00:00"/>
    <s v="C112"/>
    <s v="P037"/>
    <s v="S003"/>
    <n v="4"/>
    <n v="0.05"/>
    <s v="Mobile Money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x v="1"/>
    <d v="1983-12-29T00:00:00"/>
    <s v="Aaronmouth"/>
    <d v="2023-03-21T00:00:00"/>
    <n v="42"/>
  </r>
  <r>
    <s v="T04946"/>
    <d v="2024-12-27T00:00:00"/>
    <s v="C085"/>
    <s v="P043"/>
    <s v="S004"/>
    <n v="1"/>
    <n v="0.05"/>
    <s v="Credit Card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x v="0"/>
    <d v="1979-03-23T00:00:00"/>
    <s v="New Michaelview"/>
    <d v="2023-10-11T00:00:00"/>
    <n v="47"/>
  </r>
  <r>
    <s v="T04947"/>
    <d v="2025-08-30T00:00:00"/>
    <s v="C083"/>
    <s v="P013"/>
    <s v="S005"/>
    <n v="4"/>
    <n v="0.1"/>
    <s v="Mobile Money"/>
    <n v="1134.8"/>
    <n v="675.1"/>
    <s v="Fashion"/>
    <s v="Watches"/>
    <n v="4539.2"/>
    <n v="2700.4"/>
    <n v="1838.7999999999997"/>
    <n v="0.40509340853013742"/>
    <n v="453.92"/>
    <n v="4085.2799999999997"/>
    <n v="1384.8799999999997"/>
    <x v="1"/>
    <d v="1981-03-29T00:00:00"/>
    <s v="West Josephport"/>
    <d v="2022-02-08T00:00:00"/>
    <n v="45"/>
  </r>
  <r>
    <s v="T04948"/>
    <d v="2025-01-24T00:00:00"/>
    <s v="C102"/>
    <s v="P016"/>
    <s v="S005"/>
    <n v="1"/>
    <n v="0.1"/>
    <s v="Mobile Money"/>
    <n v="1858.75"/>
    <n v="1451.16"/>
    <s v="Fashion"/>
    <s v="Accessories"/>
    <n v="1858.75"/>
    <n v="1451.16"/>
    <n v="407.58999999999992"/>
    <n v="0.21928177538668456"/>
    <n v="185.875"/>
    <n v="1672.875"/>
    <n v="221.71499999999992"/>
    <x v="1"/>
    <d v="1996-06-20T00:00:00"/>
    <s v="South Briantown"/>
    <d v="2023-11-12T00:00:00"/>
    <n v="30"/>
  </r>
  <r>
    <s v="T04949"/>
    <d v="2024-05-10T00:00:00"/>
    <s v="C013"/>
    <s v="P001"/>
    <s v="S002"/>
    <n v="2"/>
    <n v="0.15"/>
    <s v="Mobile Money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x v="0"/>
    <d v="1955-01-28T00:00:00"/>
    <s v="Jillianhaven"/>
    <d v="2023-03-22T00:00:00"/>
    <n v="71"/>
  </r>
  <r>
    <s v="T04950"/>
    <d v="2024-11-10T00:00:00"/>
    <s v="C188"/>
    <s v="P015"/>
    <s v="S001"/>
    <n v="5"/>
    <n v="0.1"/>
    <s v="Credit Card"/>
    <n v="270.45"/>
    <n v="187.6"/>
    <s v="Fashion"/>
    <s v="Bags"/>
    <n v="1352.25"/>
    <n v="938"/>
    <n v="414.25"/>
    <n v="0.30634128304677388"/>
    <n v="135.22499999999999"/>
    <n v="1217.0250000000001"/>
    <n v="279.02500000000009"/>
    <x v="0"/>
    <d v="1960-11-23T00:00:00"/>
    <s v="East Danielleshire"/>
    <d v="2023-05-19T00:00:00"/>
    <n v="65"/>
  </r>
  <r>
    <s v="T04951"/>
    <d v="2024-02-09T00:00:00"/>
    <s v="C002"/>
    <s v="P022"/>
    <s v="S001"/>
    <n v="5"/>
    <n v="0.05"/>
    <s v="Credit Card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x v="0"/>
    <d v="1959-08-18T00:00:00"/>
    <s v="New Gabrielleport"/>
    <d v="2020-11-03T00:00:00"/>
    <n v="66"/>
  </r>
  <r>
    <s v="T04952"/>
    <d v="2023-12-26T00:00:00"/>
    <s v="C007"/>
    <s v="P004"/>
    <s v="S005"/>
    <n v="3"/>
    <n v="0.15"/>
    <s v="Mobile Money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x v="0"/>
    <d v="1985-01-11T00:00:00"/>
    <s v="West Jasmine"/>
    <d v="2021-10-13T00:00:00"/>
    <n v="41"/>
  </r>
  <r>
    <s v="T04953"/>
    <d v="2025-02-02T00:00:00"/>
    <s v="C062"/>
    <s v="P046"/>
    <s v="S002"/>
    <n v="2"/>
    <n v="0.05"/>
    <s v="Mobile Money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x v="0"/>
    <d v="2000-06-21T00:00:00"/>
    <s v="Turnerberg"/>
    <d v="2021-09-23T00:00:00"/>
    <n v="26"/>
  </r>
  <r>
    <s v="T04954"/>
    <d v="2024-01-04T00:00:00"/>
    <s v="C055"/>
    <s v="P028"/>
    <s v="S002"/>
    <n v="2"/>
    <n v="0.15"/>
    <s v="Bank Transfer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x v="0"/>
    <d v="1976-07-09T00:00:00"/>
    <s v="Andersonville"/>
    <d v="2021-02-05T00:00:00"/>
    <n v="49"/>
  </r>
  <r>
    <s v="T04955"/>
    <d v="2024-03-27T00:00:00"/>
    <s v="C067"/>
    <s v="P025"/>
    <s v="S001"/>
    <n v="2"/>
    <n v="0.05"/>
    <s v="Bank Transfer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x v="0"/>
    <d v="1973-09-07T00:00:00"/>
    <s v="Davisfurt"/>
    <d v="2021-03-11T00:00:00"/>
    <n v="52"/>
  </r>
  <r>
    <s v="T04956"/>
    <d v="2024-01-26T00:00:00"/>
    <s v="C062"/>
    <s v="P034"/>
    <s v="S002"/>
    <n v="4"/>
    <n v="0.15"/>
    <s v="Mobile Money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x v="0"/>
    <d v="2000-06-21T00:00:00"/>
    <s v="Turnerberg"/>
    <d v="2021-09-23T00:00:00"/>
    <n v="26"/>
  </r>
  <r>
    <s v="T04957"/>
    <d v="2023-10-28T00:00:00"/>
    <s v="C159"/>
    <s v="P031"/>
    <s v="S005"/>
    <n v="2"/>
    <n v="0.1"/>
    <s v="Credit Card"/>
    <n v="1095.72"/>
    <n v="822.2"/>
    <s v="Groceries"/>
    <s v="Snacks"/>
    <n v="2191.44"/>
    <n v="1644.4"/>
    <n v="547.04"/>
    <n v="0.24962581681451462"/>
    <n v="219.14400000000001"/>
    <n v="1972.296"/>
    <n v="327.89599999999996"/>
    <x v="0"/>
    <d v="1990-10-14T00:00:00"/>
    <s v="Joshuamouth"/>
    <d v="2022-01-26T00:00:00"/>
    <n v="35"/>
  </r>
  <r>
    <s v="T04958"/>
    <d v="2024-09-19T00:00:00"/>
    <s v="C113"/>
    <s v="P019"/>
    <s v="S004"/>
    <n v="2"/>
    <n v="0.05"/>
    <s v="Credit Card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x v="0"/>
    <d v="1977-05-23T00:00:00"/>
    <s v="Ramosbury"/>
    <d v="2022-12-31T00:00:00"/>
    <n v="49"/>
  </r>
  <r>
    <s v="T04959"/>
    <d v="2025-08-12T00:00:00"/>
    <s v="C185"/>
    <s v="P034"/>
    <s v="S005"/>
    <n v="3"/>
    <n v="0.05"/>
    <s v="Cash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x v="1"/>
    <d v="1975-07-04T00:00:00"/>
    <s v="North Chaseborough"/>
    <d v="2024-10-06T00:00:00"/>
    <n v="50"/>
  </r>
  <r>
    <s v="T04960"/>
    <d v="2024-03-21T00:00:00"/>
    <s v="C035"/>
    <s v="P004"/>
    <s v="S002"/>
    <n v="2"/>
    <n v="0"/>
    <s v="Cash"/>
    <n v="1853.77"/>
    <n v="1363.52"/>
    <s v="Fashion"/>
    <s v="Accessories"/>
    <n v="3707.54"/>
    <n v="2727.04"/>
    <n v="980.5"/>
    <n v="0.26446107122242779"/>
    <n v="0"/>
    <n v="3707.54"/>
    <n v="980.5"/>
    <x v="1"/>
    <d v="1991-04-19T00:00:00"/>
    <s v="North George"/>
    <d v="2023-03-22T00:00:00"/>
    <n v="35"/>
  </r>
  <r>
    <s v="T04961"/>
    <d v="2025-04-19T00:00:00"/>
    <s v="C065"/>
    <s v="P021"/>
    <s v="S001"/>
    <n v="1"/>
    <n v="0.15"/>
    <s v="Credit Card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x v="1"/>
    <d v="1969-12-10T00:00:00"/>
    <s v="Williamhaven"/>
    <d v="2024-01-21T00:00:00"/>
    <n v="56"/>
  </r>
  <r>
    <s v="T04962"/>
    <d v="2025-07-06T00:00:00"/>
    <s v="C059"/>
    <s v="P009"/>
    <s v="S002"/>
    <n v="5"/>
    <n v="0.1"/>
    <s v="Bank Transfer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1"/>
    <d v="1963-05-11T00:00:00"/>
    <s v="New Meagan"/>
    <d v="2024-09-27T00:00:00"/>
    <n v="63"/>
  </r>
  <r>
    <s v="T04963"/>
    <d v="2024-11-25T00:00:00"/>
    <s v="C036"/>
    <s v="P043"/>
    <s v="S002"/>
    <n v="3"/>
    <n v="0.15"/>
    <s v="Cash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x v="0"/>
    <d v="1991-11-04T00:00:00"/>
    <s v="Ashleyview"/>
    <d v="2020-09-30T00:00:00"/>
    <n v="34"/>
  </r>
  <r>
    <s v="T04964"/>
    <d v="2025-04-08T00:00:00"/>
    <s v="C155"/>
    <s v="P010"/>
    <s v="S005"/>
    <n v="5"/>
    <n v="0.05"/>
    <s v="Cash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x v="0"/>
    <d v="1965-09-20T00:00:00"/>
    <s v="Kevinshire"/>
    <d v="2024-03-23T00:00:00"/>
    <n v="60"/>
  </r>
  <r>
    <s v="T04965"/>
    <d v="2025-04-13T00:00:00"/>
    <s v="C173"/>
    <s v="P013"/>
    <s v="S004"/>
    <n v="3"/>
    <n v="0.1"/>
    <s v="Cash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x v="1"/>
    <d v="1958-08-28T00:00:00"/>
    <s v="South Marcusberg"/>
    <d v="2025-08-22T00:00:00"/>
    <n v="67"/>
  </r>
  <r>
    <s v="T04966"/>
    <d v="2023-11-25T00:00:00"/>
    <s v="C085"/>
    <s v="P023"/>
    <s v="S003"/>
    <n v="3"/>
    <n v="0.05"/>
    <s v="Mobile Money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x v="0"/>
    <d v="1979-03-23T00:00:00"/>
    <s v="New Michaelview"/>
    <d v="2023-10-11T00:00:00"/>
    <n v="47"/>
  </r>
  <r>
    <s v="T04967"/>
    <d v="2025-05-04T00:00:00"/>
    <s v="C015"/>
    <s v="P024"/>
    <s v="S004"/>
    <n v="3"/>
    <n v="0.15"/>
    <s v="Cash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x v="0"/>
    <d v="1993-12-12T00:00:00"/>
    <s v="Quinnville"/>
    <d v="2022-11-27T00:00:00"/>
    <n v="32"/>
  </r>
  <r>
    <s v="T04968"/>
    <d v="2023-12-21T00:00:00"/>
    <s v="C052"/>
    <s v="P012"/>
    <s v="S005"/>
    <n v="2"/>
    <n v="0"/>
    <s v="Cash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x v="1"/>
    <d v="1991-09-11T00:00:00"/>
    <s v="Walkerfurt"/>
    <d v="2024-04-25T00:00:00"/>
    <n v="34"/>
  </r>
  <r>
    <s v="T04969"/>
    <d v="2024-04-21T00:00:00"/>
    <s v="C001"/>
    <s v="P002"/>
    <s v="S004"/>
    <n v="3"/>
    <n v="0.05"/>
    <s v="Credit Card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x v="0"/>
    <d v="1996-09-11T00:00:00"/>
    <s v="Osborneport"/>
    <d v="2022-09-25T00:00:00"/>
    <n v="29"/>
  </r>
  <r>
    <s v="T04970"/>
    <d v="2024-05-02T00:00:00"/>
    <s v="C173"/>
    <s v="P019"/>
    <s v="S002"/>
    <n v="2"/>
    <n v="0.15"/>
    <s v="Credit Card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x v="1"/>
    <d v="1958-08-28T00:00:00"/>
    <s v="South Marcusberg"/>
    <d v="2025-08-22T00:00:00"/>
    <n v="67"/>
  </r>
  <r>
    <s v="T04971"/>
    <d v="2024-09-17T00:00:00"/>
    <s v="C033"/>
    <s v="P045"/>
    <s v="S004"/>
    <n v="4"/>
    <n v="0.15"/>
    <s v="Mobile Money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x v="1"/>
    <d v="1978-07-27T00:00:00"/>
    <s v="Lake Cody"/>
    <d v="2025-03-17T00:00:00"/>
    <n v="47"/>
  </r>
  <r>
    <s v="T04972"/>
    <d v="2024-04-07T00:00:00"/>
    <s v="C056"/>
    <s v="P004"/>
    <s v="S002"/>
    <n v="1"/>
    <n v="0.15"/>
    <s v="Cash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x v="1"/>
    <d v="2004-09-23T00:00:00"/>
    <s v="North Tracey"/>
    <d v="2021-06-19T00:00:00"/>
    <n v="21"/>
  </r>
  <r>
    <s v="T04973"/>
    <d v="2025-07-04T00:00:00"/>
    <s v="C102"/>
    <s v="P046"/>
    <s v="S004"/>
    <n v="3"/>
    <n v="0.15"/>
    <s v="Cash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x v="1"/>
    <d v="1996-06-20T00:00:00"/>
    <s v="South Briantown"/>
    <d v="2023-11-12T00:00:00"/>
    <n v="30"/>
  </r>
  <r>
    <s v="T04974"/>
    <d v="2024-10-21T00:00:00"/>
    <s v="C114"/>
    <s v="P039"/>
    <s v="S001"/>
    <n v="2"/>
    <n v="0.1"/>
    <s v="Cash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x v="1"/>
    <d v="1980-07-04T00:00:00"/>
    <s v="Adkinsport"/>
    <d v="2025-08-23T00:00:00"/>
    <n v="45"/>
  </r>
  <r>
    <s v="T04975"/>
    <d v="2024-07-12T00:00:00"/>
    <s v="C061"/>
    <s v="P010"/>
    <s v="S004"/>
    <n v="1"/>
    <n v="0.1"/>
    <s v="Bank Transfer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x v="0"/>
    <d v="1968-10-21T00:00:00"/>
    <s v="North Michellemouth"/>
    <d v="2021-02-01T00:00:00"/>
    <n v="57"/>
  </r>
  <r>
    <s v="T04976"/>
    <d v="2024-01-22T00:00:00"/>
    <s v="C044"/>
    <s v="P032"/>
    <s v="S005"/>
    <n v="5"/>
    <n v="0.1"/>
    <s v="Credit Card"/>
    <n v="304.70999999999998"/>
    <n v="164.01"/>
    <s v="Groceries"/>
    <s v="Vegetables"/>
    <n v="1523.55"/>
    <n v="820.05"/>
    <n v="703.5"/>
    <n v="0.46175051688490698"/>
    <n v="152.35499999999999"/>
    <n v="1371.1949999999999"/>
    <n v="551.14499999999998"/>
    <x v="0"/>
    <d v="1961-02-14T00:00:00"/>
    <s v="Bryanside"/>
    <d v="2024-12-27T00:00:00"/>
    <n v="65"/>
  </r>
  <r>
    <s v="T04977"/>
    <d v="2024-02-07T00:00:00"/>
    <s v="C162"/>
    <s v="P011"/>
    <s v="S003"/>
    <n v="1"/>
    <n v="0"/>
    <s v="Mobile Money"/>
    <n v="248.57"/>
    <n v="190.67"/>
    <s v="Electronics"/>
    <s v="Headphones"/>
    <n v="248.57"/>
    <n v="190.67"/>
    <n v="57.900000000000006"/>
    <n v="0.2329323731745585"/>
    <n v="0"/>
    <n v="248.57"/>
    <n v="57.900000000000006"/>
    <x v="0"/>
    <d v="2000-08-30T00:00:00"/>
    <s v="Ellisside"/>
    <d v="2022-06-03T00:00:00"/>
    <n v="25"/>
  </r>
  <r>
    <s v="T04978"/>
    <d v="2024-10-26T00:00:00"/>
    <s v="C182"/>
    <s v="P038"/>
    <s v="S003"/>
    <n v="1"/>
    <n v="0.05"/>
    <s v="Mobile Money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x v="0"/>
    <d v="2004-07-25T00:00:00"/>
    <s v="East Rodney"/>
    <d v="2021-04-16T00:00:00"/>
    <n v="21"/>
  </r>
  <r>
    <s v="T04979"/>
    <d v="2025-02-11T00:00:00"/>
    <s v="C070"/>
    <s v="P013"/>
    <s v="S001"/>
    <n v="4"/>
    <n v="0.15"/>
    <s v="Bank Transfer"/>
    <n v="1134.8"/>
    <n v="675.1"/>
    <s v="Fashion"/>
    <s v="Watches"/>
    <n v="4539.2"/>
    <n v="2700.4"/>
    <n v="1838.7999999999997"/>
    <n v="0.40509340853013742"/>
    <n v="680.88"/>
    <n v="3858.3199999999997"/>
    <n v="1157.9199999999996"/>
    <x v="0"/>
    <d v="1971-10-24T00:00:00"/>
    <s v="Taylorhaven"/>
    <d v="2021-03-04T00:00:00"/>
    <n v="54"/>
  </r>
  <r>
    <s v="T04980"/>
    <d v="2025-07-16T00:00:00"/>
    <s v="C130"/>
    <s v="P001"/>
    <s v="S002"/>
    <n v="4"/>
    <n v="0.15"/>
    <s v="Mobile Money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x v="0"/>
    <d v="1982-02-03T00:00:00"/>
    <s v="Marcchester"/>
    <d v="2024-07-15T00:00:00"/>
    <n v="44"/>
  </r>
  <r>
    <s v="T04981"/>
    <d v="2024-08-31T00:00:00"/>
    <s v="C036"/>
    <s v="P022"/>
    <s v="S003"/>
    <n v="5"/>
    <n v="0"/>
    <s v="Mobile Money"/>
    <n v="25.57"/>
    <n v="19.05"/>
    <s v="Groceries"/>
    <s v="Vegetables"/>
    <n v="127.85"/>
    <n v="95.25"/>
    <n v="32.599999999999994"/>
    <n v="0.25498631208447398"/>
    <n v="0"/>
    <n v="127.85"/>
    <n v="32.599999999999994"/>
    <x v="0"/>
    <d v="1991-11-04T00:00:00"/>
    <s v="Ashleyview"/>
    <d v="2020-09-30T00:00:00"/>
    <n v="34"/>
  </r>
  <r>
    <s v="T04982"/>
    <d v="2025-06-08T00:00:00"/>
    <s v="C041"/>
    <s v="P037"/>
    <s v="S001"/>
    <n v="1"/>
    <n v="0.05"/>
    <s v="Mobile Money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x v="1"/>
    <d v="1980-07-03T00:00:00"/>
    <s v="North Sharontown"/>
    <d v="2023-01-24T00:00:00"/>
    <n v="45"/>
  </r>
  <r>
    <s v="T04983"/>
    <d v="2025-09-08T00:00:00"/>
    <s v="C049"/>
    <s v="P030"/>
    <s v="S005"/>
    <n v="3"/>
    <n v="0.15"/>
    <s v="Bank Transfer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x v="0"/>
    <d v="1997-01-03T00:00:00"/>
    <s v="Chambersview"/>
    <d v="2022-06-23T00:00:00"/>
    <n v="29"/>
  </r>
  <r>
    <s v="T04984"/>
    <d v="2023-12-02T00:00:00"/>
    <s v="C106"/>
    <s v="P025"/>
    <s v="S001"/>
    <n v="3"/>
    <n v="0.15"/>
    <s v="Bank Transfer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x v="1"/>
    <d v="1987-04-23T00:00:00"/>
    <s v="Lake Ricardo"/>
    <d v="2025-02-06T00:00:00"/>
    <n v="39"/>
  </r>
  <r>
    <s v="T04985"/>
    <d v="2024-09-26T00:00:00"/>
    <s v="C081"/>
    <s v="P006"/>
    <s v="S005"/>
    <n v="4"/>
    <n v="0.05"/>
    <s v="Cash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x v="1"/>
    <d v="1988-07-20T00:00:00"/>
    <s v="South Christinabury"/>
    <d v="2022-09-22T00:00:00"/>
    <n v="37"/>
  </r>
  <r>
    <s v="T04986"/>
    <d v="2023-09-21T00:00:00"/>
    <s v="C134"/>
    <s v="P039"/>
    <s v="S002"/>
    <n v="5"/>
    <n v="0.15"/>
    <s v="Bank Transfer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x v="1"/>
    <d v="1985-01-29T00:00:00"/>
    <s v="Angelaland"/>
    <d v="2025-05-22T00:00:00"/>
    <n v="41"/>
  </r>
  <r>
    <s v="T04987"/>
    <d v="2024-09-06T00:00:00"/>
    <s v="C154"/>
    <s v="P001"/>
    <s v="S001"/>
    <n v="3"/>
    <n v="0.15"/>
    <s v="Cash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x v="0"/>
    <d v="1971-09-02T00:00:00"/>
    <s v="East Codyton"/>
    <d v="2023-11-21T00:00:00"/>
    <n v="54"/>
  </r>
  <r>
    <s v="T04988"/>
    <d v="2023-09-20T00:00:00"/>
    <s v="C151"/>
    <s v="P023"/>
    <s v="S005"/>
    <n v="3"/>
    <n v="0.1"/>
    <s v="Cash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x v="0"/>
    <d v="2006-08-30T00:00:00"/>
    <s v="South Audrey"/>
    <d v="2022-01-26T00:00:00"/>
    <n v="19"/>
  </r>
  <r>
    <s v="T04989"/>
    <d v="2024-02-09T00:00:00"/>
    <s v="C073"/>
    <s v="P035"/>
    <s v="S005"/>
    <n v="2"/>
    <n v="0.05"/>
    <s v="Mobile Money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x v="1"/>
    <d v="1964-12-04T00:00:00"/>
    <s v="Port Angelabury"/>
    <d v="2022-02-09T00:00:00"/>
    <n v="61"/>
  </r>
  <r>
    <s v="T04990"/>
    <d v="2024-08-29T00:00:00"/>
    <s v="C199"/>
    <s v="P036"/>
    <s v="S004"/>
    <n v="3"/>
    <n v="0.05"/>
    <s v="Credit Card"/>
    <n v="1501.46"/>
    <n v="1167.73"/>
    <s v="Fashion"/>
    <s v="Watches"/>
    <n v="4504.38"/>
    <n v="3503.19"/>
    <n v="1001.19"/>
    <n v="0.22227032355174298"/>
    <n v="225.21900000000002"/>
    <n v="4279.1610000000001"/>
    <n v="775.971"/>
    <x v="1"/>
    <d v="1970-05-18T00:00:00"/>
    <s v="South Scottton"/>
    <d v="2021-07-28T00:00:00"/>
    <n v="56"/>
  </r>
  <r>
    <s v="T04991"/>
    <d v="2025-06-18T00:00:00"/>
    <s v="C034"/>
    <s v="P009"/>
    <s v="S002"/>
    <n v="5"/>
    <n v="0.1"/>
    <s v="Mobile Money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x v="1"/>
    <d v="1964-12-19T00:00:00"/>
    <s v="East Mary"/>
    <d v="2025-01-13T00:00:00"/>
    <n v="61"/>
  </r>
  <r>
    <s v="T04992"/>
    <d v="2024-09-17T00:00:00"/>
    <s v="C026"/>
    <s v="P040"/>
    <s v="S002"/>
    <n v="1"/>
    <n v="0.05"/>
    <s v="Cash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x v="0"/>
    <d v="2004-01-04T00:00:00"/>
    <s v="Shepherdburgh"/>
    <d v="2024-09-03T00:00:00"/>
    <n v="22"/>
  </r>
  <r>
    <s v="T04993"/>
    <d v="2024-07-02T00:00:00"/>
    <s v="C170"/>
    <s v="P040"/>
    <s v="S001"/>
    <n v="3"/>
    <n v="0.1"/>
    <s v="Bank Transfer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x v="1"/>
    <d v="1984-05-05T00:00:00"/>
    <s v="Lake Melissaborough"/>
    <d v="2025-08-20T00:00:00"/>
    <n v="42"/>
  </r>
  <r>
    <s v="T04994"/>
    <d v="2024-07-25T00:00:00"/>
    <s v="C059"/>
    <s v="P004"/>
    <s v="S003"/>
    <n v="1"/>
    <n v="0"/>
    <s v="Cash"/>
    <n v="1853.77"/>
    <n v="1363.52"/>
    <s v="Fashion"/>
    <s v="Accessories"/>
    <n v="1853.77"/>
    <n v="1363.52"/>
    <n v="490.25"/>
    <n v="0.26446107122242779"/>
    <n v="0"/>
    <n v="1853.77"/>
    <n v="490.25"/>
    <x v="1"/>
    <d v="1963-05-11T00:00:00"/>
    <s v="New Meagan"/>
    <d v="2024-09-27T00:00:00"/>
    <n v="63"/>
  </r>
  <r>
    <s v="T04995"/>
    <d v="2025-04-07T00:00:00"/>
    <s v="C047"/>
    <s v="P032"/>
    <s v="S004"/>
    <n v="4"/>
    <n v="0.05"/>
    <s v="Credit Card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x v="1"/>
    <d v="2006-07-03T00:00:00"/>
    <s v="Port Jessica"/>
    <d v="2025-02-25T00:00:00"/>
    <n v="19"/>
  </r>
  <r>
    <s v="T04996"/>
    <d v="2025-08-14T00:00:00"/>
    <s v="C050"/>
    <s v="P039"/>
    <s v="S005"/>
    <n v="5"/>
    <n v="0.1"/>
    <s v="Mobile Money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x v="0"/>
    <d v="1968-06-20T00:00:00"/>
    <s v="Erinland"/>
    <d v="2022-08-25T00:00:00"/>
    <n v="58"/>
  </r>
  <r>
    <s v="T04997"/>
    <d v="2024-11-24T00:00:00"/>
    <s v="C077"/>
    <s v="P021"/>
    <s v="S002"/>
    <n v="2"/>
    <n v="0.1"/>
    <s v="Mobile Money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x v="1"/>
    <d v="2002-12-24T00:00:00"/>
    <s v="North Meagan"/>
    <d v="2022-10-21T00:00:00"/>
    <n v="23"/>
  </r>
  <r>
    <s v="T04998"/>
    <d v="2025-08-08T00:00:00"/>
    <s v="C184"/>
    <s v="P005"/>
    <s v="S004"/>
    <n v="5"/>
    <n v="0.15"/>
    <s v="Cash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x v="0"/>
    <d v="2003-04-13T00:00:00"/>
    <s v="West Katrina"/>
    <d v="2021-04-19T00:00:00"/>
    <n v="23"/>
  </r>
  <r>
    <s v="T04999"/>
    <d v="2024-03-14T00:00:00"/>
    <s v="C132"/>
    <s v="P004"/>
    <s v="S005"/>
    <n v="5"/>
    <n v="0.05"/>
    <s v="Credit Card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x v="0"/>
    <d v="1958-12-24T00:00:00"/>
    <s v="Cisnerosville"/>
    <d v="2023-04-19T00:00:00"/>
    <n v="67"/>
  </r>
  <r>
    <s v="T05000"/>
    <d v="2024-07-16T00:00:00"/>
    <s v="C053"/>
    <s v="P034"/>
    <s v="S004"/>
    <n v="5"/>
    <n v="0.15"/>
    <s v="Cash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x v="1"/>
    <d v="1998-04-20T00:00:00"/>
    <s v="Lake Michaelshire"/>
    <d v="2024-04-07T00:00:00"/>
    <n v="2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T00001"/>
    <d v="2024-06-18T00:00:00"/>
    <s v="C160"/>
    <s v="P014"/>
    <s v="S003"/>
    <n v="1"/>
    <n v="0.1"/>
    <x v="0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s v="M"/>
    <d v="1991-09-10T00:00:00"/>
    <s v="Port Jacob"/>
    <d v="2021-10-27T00:00:00"/>
    <n v="34"/>
    <x v="0"/>
  </r>
  <r>
    <s v="T00002"/>
    <d v="2023-11-02T00:00:00"/>
    <s v="C171"/>
    <s v="P030"/>
    <s v="S004"/>
    <n v="3"/>
    <n v="0.15"/>
    <x v="0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s v="M"/>
    <d v="1993-03-15T00:00:00"/>
    <s v="Robertsborough"/>
    <d v="2025-07-28T00:00:00"/>
    <n v="33"/>
    <x v="0"/>
  </r>
  <r>
    <s v="T00003"/>
    <d v="2024-03-28T00:00:00"/>
    <s v="C142"/>
    <s v="P002"/>
    <s v="S002"/>
    <n v="2"/>
    <n v="0.15"/>
    <x v="1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2005-07-25T00:00:00"/>
    <s v="Joelborough"/>
    <d v="2020-12-27T00:00:00"/>
    <n v="20"/>
    <x v="1"/>
  </r>
  <r>
    <s v="T00004"/>
    <d v="2024-06-15T00:00:00"/>
    <s v="C174"/>
    <s v="P050"/>
    <s v="S002"/>
    <n v="5"/>
    <n v="0.1"/>
    <x v="1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s v="M"/>
    <d v="2005-07-07T00:00:00"/>
    <s v="South Jennifer"/>
    <d v="2025-08-28T00:00:00"/>
    <n v="20"/>
    <x v="1"/>
  </r>
  <r>
    <s v="T00005"/>
    <d v="2024-08-29T00:00:00"/>
    <s v="C141"/>
    <s v="P036"/>
    <s v="S001"/>
    <n v="3"/>
    <n v="0.1"/>
    <x v="2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F"/>
    <d v="1978-08-06T00:00:00"/>
    <s v="Allisonmouth"/>
    <d v="2024-01-07T00:00:00"/>
    <n v="47"/>
    <x v="2"/>
  </r>
  <r>
    <s v="T00006"/>
    <d v="2025-03-28T00:00:00"/>
    <s v="C111"/>
    <s v="P036"/>
    <s v="S005"/>
    <n v="5"/>
    <n v="0.1"/>
    <x v="1"/>
    <n v="1501.46"/>
    <n v="1167.73"/>
    <s v="Fashion"/>
    <s v="Watches"/>
    <n v="7507.3"/>
    <n v="5838.65"/>
    <n v="1668.6500000000005"/>
    <n v="0.22227032355174303"/>
    <n v="750.73"/>
    <n v="6756.57"/>
    <n v="917.92000000000007"/>
    <s v="M"/>
    <d v="1993-07-13T00:00:00"/>
    <s v="Justintown"/>
    <d v="2022-01-12T00:00:00"/>
    <n v="32"/>
    <x v="0"/>
  </r>
  <r>
    <s v="T00007"/>
    <d v="2024-11-09T00:00:00"/>
    <s v="C114"/>
    <s v="P009"/>
    <s v="S004"/>
    <n v="2"/>
    <n v="0.15"/>
    <x v="2"/>
    <n v="123.19"/>
    <n v="80.36"/>
    <s v="Groceries"/>
    <s v="Snacks"/>
    <n v="246.38"/>
    <n v="160.72"/>
    <n v="85.66"/>
    <n v="0.34767432421462779"/>
    <n v="36.957000000000001"/>
    <n v="209.423"/>
    <n v="48.703000000000003"/>
    <s v="F"/>
    <d v="1980-07-04T00:00:00"/>
    <s v="Adkinsport"/>
    <d v="2025-08-23T00:00:00"/>
    <n v="45"/>
    <x v="2"/>
  </r>
  <r>
    <s v="T00008"/>
    <d v="2024-05-28T00:00:00"/>
    <s v="C169"/>
    <s v="P005"/>
    <s v="S001"/>
    <n v="3"/>
    <n v="0.1"/>
    <x v="3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s v="M"/>
    <d v="1967-06-15T00:00:00"/>
    <s v="Christopherburgh"/>
    <d v="2021-12-23T00:00:00"/>
    <n v="59"/>
    <x v="3"/>
  </r>
  <r>
    <s v="T00009"/>
    <d v="2024-09-04T00:00:00"/>
    <s v="C193"/>
    <s v="P035"/>
    <s v="S002"/>
    <n v="3"/>
    <n v="0.05"/>
    <x v="2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s v="F"/>
    <d v="1969-11-06T00:00:00"/>
    <s v="North Kelly"/>
    <d v="2020-12-08T00:00:00"/>
    <n v="56"/>
    <x v="3"/>
  </r>
  <r>
    <s v="T00010"/>
    <d v="2024-06-16T00:00:00"/>
    <s v="C038"/>
    <s v="P045"/>
    <s v="S001"/>
    <n v="1"/>
    <n v="0.05"/>
    <x v="1"/>
    <n v="1879.08"/>
    <n v="1004.56"/>
    <s v="Groceries"/>
    <s v="Dairy"/>
    <n v="1879.08"/>
    <n v="1004.56"/>
    <n v="874.52"/>
    <n v="0.46539796070417438"/>
    <n v="93.954000000000008"/>
    <n v="1785.126"/>
    <n v="780.56600000000003"/>
    <s v="M"/>
    <d v="1974-04-19T00:00:00"/>
    <s v="Wilsonbury"/>
    <d v="2021-05-10T00:00:00"/>
    <n v="52"/>
    <x v="3"/>
  </r>
  <r>
    <s v="T00011"/>
    <d v="2025-03-09T00:00:00"/>
    <s v="C157"/>
    <s v="P022"/>
    <s v="S001"/>
    <n v="4"/>
    <n v="0.15"/>
    <x v="2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65-12-16T00:00:00"/>
    <s v="Port Patriciaburgh"/>
    <d v="2022-12-22T00:00:00"/>
    <n v="60"/>
    <x v="3"/>
  </r>
  <r>
    <s v="T00012"/>
    <d v="2024-06-06T00:00:00"/>
    <s v="C184"/>
    <s v="P042"/>
    <s v="S004"/>
    <n v="4"/>
    <n v="0.15"/>
    <x v="2"/>
    <n v="453.62"/>
    <n v="316.63"/>
    <s v="Fashion"/>
    <s v="Clothing"/>
    <n v="1814.48"/>
    <n v="1266.52"/>
    <n v="547.96"/>
    <n v="0.30199285745778409"/>
    <n v="272.17199999999997"/>
    <n v="1542.308"/>
    <n v="275.78800000000001"/>
    <s v="M"/>
    <d v="2003-04-13T00:00:00"/>
    <s v="West Katrina"/>
    <d v="2021-04-19T00:00:00"/>
    <n v="23"/>
    <x v="1"/>
  </r>
  <r>
    <s v="T00013"/>
    <d v="2023-10-02T00:00:00"/>
    <s v="C038"/>
    <s v="P048"/>
    <s v="S001"/>
    <n v="1"/>
    <n v="0.15"/>
    <x v="2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s v="M"/>
    <d v="1974-04-19T00:00:00"/>
    <s v="Wilsonbury"/>
    <d v="2021-05-10T00:00:00"/>
    <n v="52"/>
    <x v="3"/>
  </r>
  <r>
    <s v="T00014"/>
    <d v="2024-10-28T00:00:00"/>
    <s v="C046"/>
    <s v="P034"/>
    <s v="S005"/>
    <n v="4"/>
    <n v="0"/>
    <x v="2"/>
    <n v="428.05"/>
    <n v="246.07"/>
    <s v="Electronics"/>
    <s v="Laptop"/>
    <n v="1712.2"/>
    <n v="984.28"/>
    <n v="727.92000000000007"/>
    <n v="0.42513725032122418"/>
    <n v="0"/>
    <n v="1712.2"/>
    <n v="727.92000000000007"/>
    <s v="M"/>
    <d v="1964-01-21T00:00:00"/>
    <s v="New Jontown"/>
    <d v="2022-06-25T00:00:00"/>
    <n v="62"/>
    <x v="3"/>
  </r>
  <r>
    <s v="T00015"/>
    <d v="2025-03-23T00:00:00"/>
    <s v="C032"/>
    <s v="P016"/>
    <s v="S004"/>
    <n v="2"/>
    <n v="0.15"/>
    <x v="0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M"/>
    <d v="1992-11-09T00:00:00"/>
    <s v="East Shelby"/>
    <d v="2021-01-12T00:00:00"/>
    <n v="33"/>
    <x v="0"/>
  </r>
  <r>
    <s v="T00016"/>
    <d v="2023-12-14T00:00:00"/>
    <s v="C194"/>
    <s v="P024"/>
    <s v="S004"/>
    <n v="5"/>
    <n v="0.15"/>
    <x v="1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2000-09-02T00:00:00"/>
    <s v="Craigshire"/>
    <d v="2022-08-05T00:00:00"/>
    <n v="25"/>
    <x v="1"/>
  </r>
  <r>
    <s v="T00017"/>
    <d v="2024-12-24T00:00:00"/>
    <s v="C041"/>
    <s v="P026"/>
    <s v="S004"/>
    <n v="4"/>
    <n v="0.1"/>
    <x v="2"/>
    <n v="1015.76"/>
    <n v="584.4"/>
    <s v="Groceries"/>
    <s v="Dairy"/>
    <n v="4063.04"/>
    <n v="2337.6"/>
    <n v="1725.44"/>
    <n v="0.42466724423092073"/>
    <n v="406.30400000000003"/>
    <n v="3656.7359999999999"/>
    <n v="1319.136"/>
    <s v="F"/>
    <d v="1980-07-03T00:00:00"/>
    <s v="North Sharontown"/>
    <d v="2023-01-24T00:00:00"/>
    <n v="45"/>
    <x v="2"/>
  </r>
  <r>
    <s v="T00018"/>
    <d v="2025-05-30T00:00:00"/>
    <s v="C164"/>
    <s v="P033"/>
    <s v="S003"/>
    <n v="5"/>
    <n v="0.15"/>
    <x v="2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s v="M"/>
    <d v="1968-07-28T00:00:00"/>
    <s v="North Rodney"/>
    <d v="2020-12-21T00:00:00"/>
    <n v="57"/>
    <x v="3"/>
  </r>
  <r>
    <s v="T00019"/>
    <d v="2025-04-21T00:00:00"/>
    <s v="C071"/>
    <s v="P011"/>
    <s v="S004"/>
    <n v="1"/>
    <n v="0.1"/>
    <x v="2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M"/>
    <d v="1962-06-18T00:00:00"/>
    <s v="New Manuelville"/>
    <d v="2021-05-24T00:00:00"/>
    <n v="64"/>
    <x v="3"/>
  </r>
  <r>
    <s v="T00020"/>
    <d v="2025-01-07T00:00:00"/>
    <s v="C070"/>
    <s v="P007"/>
    <s v="S003"/>
    <n v="3"/>
    <n v="0"/>
    <x v="2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s v="M"/>
    <d v="1971-10-24T00:00:00"/>
    <s v="Taylorhaven"/>
    <d v="2021-03-04T00:00:00"/>
    <n v="54"/>
    <x v="3"/>
  </r>
  <r>
    <s v="T00021"/>
    <d v="2024-11-16T00:00:00"/>
    <s v="C039"/>
    <s v="P018"/>
    <s v="S002"/>
    <n v="4"/>
    <n v="0.05"/>
    <x v="2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s v="F"/>
    <d v="1996-11-02T00:00:00"/>
    <s v="Port Sandra"/>
    <d v="2022-10-17T00:00:00"/>
    <n v="29"/>
    <x v="0"/>
  </r>
  <r>
    <s v="T00022"/>
    <d v="2024-11-26T00:00:00"/>
    <s v="C017"/>
    <s v="P022"/>
    <s v="S004"/>
    <n v="4"/>
    <n v="0.1"/>
    <x v="1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F"/>
    <d v="1982-03-11T00:00:00"/>
    <s v="Peterside"/>
    <d v="2024-09-25T00:00:00"/>
    <n v="44"/>
    <x v="2"/>
  </r>
  <r>
    <s v="T00023"/>
    <d v="2024-08-02T00:00:00"/>
    <s v="C107"/>
    <s v="P023"/>
    <s v="S001"/>
    <n v="2"/>
    <n v="0.15"/>
    <x v="1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F"/>
    <d v="1995-10-08T00:00:00"/>
    <s v="Lake Dale"/>
    <d v="2023-07-17T00:00:00"/>
    <n v="30"/>
    <x v="0"/>
  </r>
  <r>
    <s v="T00024"/>
    <d v="2025-03-30T00:00:00"/>
    <s v="C198"/>
    <s v="P013"/>
    <s v="S005"/>
    <n v="1"/>
    <n v="0.15"/>
    <x v="1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M"/>
    <d v="1986-01-23T00:00:00"/>
    <s v="Jessicaside"/>
    <d v="2022-12-10T00:00:00"/>
    <n v="40"/>
    <x v="2"/>
  </r>
  <r>
    <s v="T00025"/>
    <d v="2024-06-02T00:00:00"/>
    <s v="C002"/>
    <s v="P039"/>
    <s v="S003"/>
    <n v="3"/>
    <n v="0.15"/>
    <x v="1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59-08-18T00:00:00"/>
    <s v="New Gabrielleport"/>
    <d v="2020-11-03T00:00:00"/>
    <n v="66"/>
    <x v="3"/>
  </r>
  <r>
    <s v="T00026"/>
    <d v="2024-10-26T00:00:00"/>
    <s v="C138"/>
    <s v="P021"/>
    <s v="S005"/>
    <n v="5"/>
    <n v="0.05"/>
    <x v="1"/>
    <n v="1227.24"/>
    <n v="977.09"/>
    <s v="Groceries"/>
    <s v="Dairy"/>
    <n v="6136.2"/>
    <n v="4885.45"/>
    <n v="1250.75"/>
    <n v="0.20383136142889738"/>
    <n v="306.81"/>
    <n v="5829.3899999999994"/>
    <n v="943.9399999999996"/>
    <s v="F"/>
    <d v="1961-09-28T00:00:00"/>
    <s v="Melissaberg"/>
    <d v="2021-05-10T00:00:00"/>
    <n v="64"/>
    <x v="3"/>
  </r>
  <r>
    <s v="T00027"/>
    <d v="2024-01-23T00:00:00"/>
    <s v="C057"/>
    <s v="P039"/>
    <s v="S003"/>
    <n v="4"/>
    <n v="0.15"/>
    <x v="3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F"/>
    <d v="1998-09-26T00:00:00"/>
    <s v="Williamsville"/>
    <d v="2023-03-26T00:00:00"/>
    <n v="27"/>
    <x v="0"/>
  </r>
  <r>
    <s v="T00028"/>
    <d v="2024-12-15T00:00:00"/>
    <s v="C100"/>
    <s v="P020"/>
    <s v="S003"/>
    <n v="4"/>
    <n v="0.05"/>
    <x v="1"/>
    <n v="323.92"/>
    <n v="242.98"/>
    <s v="Fashion"/>
    <s v="Accessories"/>
    <n v="1295.68"/>
    <n v="971.92"/>
    <n v="323.7600000000001"/>
    <n v="0.24987651271918998"/>
    <n v="64.784000000000006"/>
    <n v="1230.896"/>
    <n v="258.976"/>
    <s v="F"/>
    <d v="1954-09-28T00:00:00"/>
    <s v="North Jason"/>
    <d v="2024-11-06T00:00:00"/>
    <n v="71"/>
    <x v="3"/>
  </r>
  <r>
    <s v="T00029"/>
    <d v="2025-04-09T00:00:00"/>
    <s v="C033"/>
    <s v="P013"/>
    <s v="S005"/>
    <n v="5"/>
    <n v="0"/>
    <x v="1"/>
    <n v="1134.8"/>
    <n v="675.1"/>
    <s v="Fashion"/>
    <s v="Watches"/>
    <n v="5674"/>
    <n v="3375.5"/>
    <n v="2298.5"/>
    <n v="0.40509340853013748"/>
    <n v="0"/>
    <n v="5674"/>
    <n v="2298.5"/>
    <s v="F"/>
    <d v="1978-07-27T00:00:00"/>
    <s v="Lake Cody"/>
    <d v="2025-03-17T00:00:00"/>
    <n v="47"/>
    <x v="2"/>
  </r>
  <r>
    <s v="T00030"/>
    <d v="2025-02-26T00:00:00"/>
    <s v="C152"/>
    <s v="P028"/>
    <s v="S005"/>
    <n v="1"/>
    <n v="0"/>
    <x v="1"/>
    <n v="673.78"/>
    <n v="363.33"/>
    <s v="Electronics"/>
    <s v="Smartphone"/>
    <n v="673.78"/>
    <n v="363.33"/>
    <n v="310.45"/>
    <n v="0.46075870462168661"/>
    <n v="0"/>
    <n v="673.78"/>
    <n v="310.45"/>
    <s v="M"/>
    <d v="1987-06-17T00:00:00"/>
    <s v="Port Jeffreyside"/>
    <d v="2021-03-06T00:00:00"/>
    <n v="39"/>
    <x v="2"/>
  </r>
  <r>
    <s v="T00031"/>
    <d v="2024-12-16T00:00:00"/>
    <s v="C035"/>
    <s v="P019"/>
    <s v="S004"/>
    <n v="2"/>
    <n v="0"/>
    <x v="0"/>
    <n v="1762.92"/>
    <n v="1346.48"/>
    <s v="Electronics"/>
    <s v="Laptop"/>
    <n v="3525.84"/>
    <n v="2692.96"/>
    <n v="832.88000000000011"/>
    <n v="0.23622172305039368"/>
    <n v="0"/>
    <n v="3525.84"/>
    <n v="832.88000000000011"/>
    <s v="F"/>
    <d v="1991-04-19T00:00:00"/>
    <s v="North George"/>
    <d v="2023-03-22T00:00:00"/>
    <n v="35"/>
    <x v="0"/>
  </r>
  <r>
    <s v="T00032"/>
    <d v="2025-01-16T00:00:00"/>
    <s v="C098"/>
    <s v="P028"/>
    <s v="S003"/>
    <n v="2"/>
    <n v="0.15"/>
    <x v="0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F"/>
    <d v="2005-01-09T00:00:00"/>
    <s v="East Colinmouth"/>
    <d v="2023-05-22T00:00:00"/>
    <n v="21"/>
    <x v="1"/>
  </r>
  <r>
    <s v="T00033"/>
    <d v="2025-07-20T00:00:00"/>
    <s v="C087"/>
    <s v="P021"/>
    <s v="S004"/>
    <n v="3"/>
    <n v="0.15"/>
    <x v="0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s v="F"/>
    <d v="1975-06-22T00:00:00"/>
    <s v="Berrymouth"/>
    <d v="2025-07-02T00:00:00"/>
    <n v="51"/>
    <x v="3"/>
  </r>
  <r>
    <s v="T00034"/>
    <d v="2023-11-13T00:00:00"/>
    <s v="C021"/>
    <s v="P037"/>
    <s v="S004"/>
    <n v="1"/>
    <n v="0"/>
    <x v="0"/>
    <n v="1952.65"/>
    <n v="1451.27"/>
    <s v="Electronics"/>
    <s v="Television"/>
    <n v="1952.65"/>
    <n v="1451.27"/>
    <n v="501.38000000000011"/>
    <n v="0.2567690062223133"/>
    <n v="0"/>
    <n v="1952.65"/>
    <n v="501.38000000000011"/>
    <s v="M"/>
    <d v="1993-11-17T00:00:00"/>
    <s v="Meganmouth"/>
    <d v="2022-01-22T00:00:00"/>
    <n v="32"/>
    <x v="0"/>
  </r>
  <r>
    <s v="T00035"/>
    <d v="2024-02-16T00:00:00"/>
    <s v="C058"/>
    <s v="P047"/>
    <s v="S001"/>
    <n v="1"/>
    <n v="0"/>
    <x v="2"/>
    <n v="1197.18"/>
    <n v="722.74"/>
    <s v="Electronics"/>
    <s v="Smartphone"/>
    <n v="1197.18"/>
    <n v="722.74"/>
    <n v="474.44000000000005"/>
    <n v="0.39629796688885549"/>
    <n v="0"/>
    <n v="1197.18"/>
    <n v="474.44000000000005"/>
    <s v="M"/>
    <d v="2005-07-22T00:00:00"/>
    <s v="West Tinatown"/>
    <d v="2020-11-10T00:00:00"/>
    <n v="20"/>
    <x v="1"/>
  </r>
  <r>
    <s v="T00036"/>
    <d v="2025-06-03T00:00:00"/>
    <s v="C052"/>
    <s v="P049"/>
    <s v="S001"/>
    <n v="5"/>
    <n v="0.05"/>
    <x v="2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F"/>
    <d v="1991-09-11T00:00:00"/>
    <s v="Walkerfurt"/>
    <d v="2024-04-25T00:00:00"/>
    <n v="34"/>
    <x v="0"/>
  </r>
  <r>
    <s v="T00037"/>
    <d v="2024-01-17T00:00:00"/>
    <s v="C033"/>
    <s v="P030"/>
    <s v="S004"/>
    <n v="1"/>
    <n v="0.05"/>
    <x v="1"/>
    <n v="29.24"/>
    <n v="15.28"/>
    <s v="Fashion"/>
    <s v="Watches"/>
    <n v="29.24"/>
    <n v="15.28"/>
    <n v="13.959999999999999"/>
    <n v="0.47742818057455538"/>
    <n v="1.462"/>
    <n v="27.777999999999999"/>
    <n v="12.497999999999999"/>
    <s v="F"/>
    <d v="1978-07-27T00:00:00"/>
    <s v="Lake Cody"/>
    <d v="2025-03-17T00:00:00"/>
    <n v="47"/>
    <x v="2"/>
  </r>
  <r>
    <s v="T00038"/>
    <d v="2025-05-06T00:00:00"/>
    <s v="C180"/>
    <s v="P041"/>
    <s v="S003"/>
    <n v="3"/>
    <n v="0.05"/>
    <x v="3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F"/>
    <d v="1959-12-15T00:00:00"/>
    <s v="West Dakotaside"/>
    <d v="2022-10-19T00:00:00"/>
    <n v="66"/>
    <x v="3"/>
  </r>
  <r>
    <s v="T00039"/>
    <d v="2024-10-13T00:00:00"/>
    <s v="C200"/>
    <s v="P001"/>
    <s v="S002"/>
    <n v="3"/>
    <n v="0"/>
    <x v="3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M"/>
    <d v="2001-12-24T00:00:00"/>
    <s v="Jenniferbury"/>
    <d v="2025-06-24T00:00:00"/>
    <n v="24"/>
    <x v="1"/>
  </r>
  <r>
    <s v="T00040"/>
    <d v="2024-08-02T00:00:00"/>
    <s v="C080"/>
    <s v="P011"/>
    <s v="S005"/>
    <n v="4"/>
    <n v="0.15"/>
    <x v="2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2003-11-04T00:00:00"/>
    <s v="Markberg"/>
    <d v="2023-01-02T00:00:00"/>
    <n v="22"/>
    <x v="1"/>
  </r>
  <r>
    <s v="T00041"/>
    <d v="2023-12-20T00:00:00"/>
    <s v="C020"/>
    <s v="P044"/>
    <s v="S005"/>
    <n v="2"/>
    <n v="0"/>
    <x v="0"/>
    <n v="1286.55"/>
    <n v="797.54"/>
    <s v="Fashion"/>
    <s v="Accessories"/>
    <n v="2573.1"/>
    <n v="1595.08"/>
    <n v="978.02"/>
    <n v="0.380094049978625"/>
    <n v="0"/>
    <n v="2573.1"/>
    <n v="978.02"/>
    <s v="F"/>
    <d v="1982-06-26T00:00:00"/>
    <s v="Travisstad"/>
    <d v="2024-04-19T00:00:00"/>
    <n v="43"/>
    <x v="2"/>
  </r>
  <r>
    <s v="T00042"/>
    <d v="2024-06-03T00:00:00"/>
    <s v="C176"/>
    <s v="P025"/>
    <s v="S005"/>
    <n v="1"/>
    <n v="0"/>
    <x v="0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s v="M"/>
    <d v="1979-10-07T00:00:00"/>
    <s v="West Amymouth"/>
    <d v="2021-07-22T00:00:00"/>
    <n v="46"/>
    <x v="2"/>
  </r>
  <r>
    <s v="T00043"/>
    <d v="2024-10-30T00:00:00"/>
    <s v="C137"/>
    <s v="P011"/>
    <s v="S004"/>
    <n v="3"/>
    <n v="0"/>
    <x v="0"/>
    <n v="248.57"/>
    <n v="190.67"/>
    <s v="Electronics"/>
    <s v="Headphones"/>
    <n v="745.71"/>
    <n v="572.01"/>
    <n v="173.70000000000005"/>
    <n v="0.23293237317455853"/>
    <n v="0"/>
    <n v="745.71"/>
    <n v="173.70000000000005"/>
    <s v="M"/>
    <d v="1984-08-05T00:00:00"/>
    <s v="Amandachester"/>
    <d v="2024-05-09T00:00:00"/>
    <n v="41"/>
    <x v="2"/>
  </r>
  <r>
    <s v="T00044"/>
    <d v="2024-12-31T00:00:00"/>
    <s v="C004"/>
    <s v="P033"/>
    <s v="S004"/>
    <n v="4"/>
    <n v="0"/>
    <x v="1"/>
    <n v="1798.97"/>
    <n v="1329.15"/>
    <s v="Fashion"/>
    <s v="Accessories"/>
    <n v="7195.88"/>
    <n v="5316.6"/>
    <n v="1879.2799999999997"/>
    <n v="0.26116055298309582"/>
    <n v="0"/>
    <n v="7195.88"/>
    <n v="1879.2799999999997"/>
    <s v="M"/>
    <d v="1992-06-16T00:00:00"/>
    <s v="East Edgarborough"/>
    <d v="2024-09-09T00:00:00"/>
    <n v="34"/>
    <x v="0"/>
  </r>
  <r>
    <s v="T00045"/>
    <d v="2024-09-30T00:00:00"/>
    <s v="C093"/>
    <s v="P045"/>
    <s v="S004"/>
    <n v="2"/>
    <n v="0.15"/>
    <x v="2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s v="M"/>
    <d v="1978-04-14T00:00:00"/>
    <s v="Baldwinstad"/>
    <d v="2022-02-25T00:00:00"/>
    <n v="48"/>
    <x v="2"/>
  </r>
  <r>
    <s v="T00046"/>
    <d v="2023-11-27T00:00:00"/>
    <s v="C188"/>
    <s v="P027"/>
    <s v="S005"/>
    <n v="3"/>
    <n v="0.15"/>
    <x v="1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s v="M"/>
    <d v="1960-11-23T00:00:00"/>
    <s v="East Danielleshire"/>
    <d v="2023-05-19T00:00:00"/>
    <n v="65"/>
    <x v="3"/>
  </r>
  <r>
    <s v="T00047"/>
    <d v="2025-05-06T00:00:00"/>
    <s v="C112"/>
    <s v="P045"/>
    <s v="S005"/>
    <n v="3"/>
    <n v="0.1"/>
    <x v="2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s v="F"/>
    <d v="1983-12-29T00:00:00"/>
    <s v="Aaronmouth"/>
    <d v="2023-03-21T00:00:00"/>
    <n v="42"/>
    <x v="2"/>
  </r>
  <r>
    <s v="T00048"/>
    <d v="2025-01-25T00:00:00"/>
    <s v="C023"/>
    <s v="P011"/>
    <s v="S003"/>
    <n v="4"/>
    <n v="0.05"/>
    <x v="1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F"/>
    <d v="1972-05-09T00:00:00"/>
    <s v="New Christophermouth"/>
    <d v="2020-10-19T00:00:00"/>
    <n v="54"/>
    <x v="3"/>
  </r>
  <r>
    <s v="T00049"/>
    <d v="2025-08-09T00:00:00"/>
    <s v="C146"/>
    <s v="P013"/>
    <s v="S005"/>
    <n v="4"/>
    <n v="0.1"/>
    <x v="3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F"/>
    <d v="1997-03-26T00:00:00"/>
    <s v="North Jamesport"/>
    <d v="2022-08-31T00:00:00"/>
    <n v="29"/>
    <x v="0"/>
  </r>
  <r>
    <s v="T00050"/>
    <d v="2025-08-14T00:00:00"/>
    <s v="C127"/>
    <s v="P007"/>
    <s v="S003"/>
    <n v="2"/>
    <n v="0.15"/>
    <x v="2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s v="F"/>
    <d v="1982-11-17T00:00:00"/>
    <s v="Kimland"/>
    <d v="2021-01-22T00:00:00"/>
    <n v="43"/>
    <x v="2"/>
  </r>
  <r>
    <s v="T00051"/>
    <d v="2024-09-25T00:00:00"/>
    <s v="C091"/>
    <s v="P026"/>
    <s v="S003"/>
    <n v="3"/>
    <n v="0.1"/>
    <x v="0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63-02-04T00:00:00"/>
    <s v="Port Williamhaven"/>
    <d v="2021-08-23T00:00:00"/>
    <n v="63"/>
    <x v="3"/>
  </r>
  <r>
    <s v="T00052"/>
    <d v="2025-05-09T00:00:00"/>
    <s v="C143"/>
    <s v="P022"/>
    <s v="S001"/>
    <n v="5"/>
    <n v="0.05"/>
    <x v="3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61-06-03T00:00:00"/>
    <s v="South Jameschester"/>
    <d v="2023-06-10T00:00:00"/>
    <n v="65"/>
    <x v="3"/>
  </r>
  <r>
    <s v="T00053"/>
    <d v="2024-09-30T00:00:00"/>
    <s v="C062"/>
    <s v="P047"/>
    <s v="S004"/>
    <n v="4"/>
    <n v="0.05"/>
    <x v="1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M"/>
    <d v="2000-06-21T00:00:00"/>
    <s v="Turnerberg"/>
    <d v="2021-09-23T00:00:00"/>
    <n v="26"/>
    <x v="0"/>
  </r>
  <r>
    <s v="T00054"/>
    <d v="2024-01-29T00:00:00"/>
    <s v="C166"/>
    <s v="P001"/>
    <s v="S004"/>
    <n v="4"/>
    <n v="0"/>
    <x v="3"/>
    <n v="1673.69"/>
    <n v="1323.38"/>
    <s v="Electronics"/>
    <s v="Camera"/>
    <n v="6694.76"/>
    <n v="5293.52"/>
    <n v="1401.2399999999998"/>
    <n v="0.20930399297360916"/>
    <n v="0"/>
    <n v="6694.76"/>
    <n v="1401.2399999999998"/>
    <s v="F"/>
    <d v="2001-05-13T00:00:00"/>
    <s v="South Markbury"/>
    <d v="2023-07-10T00:00:00"/>
    <n v="25"/>
    <x v="1"/>
  </r>
  <r>
    <s v="T00055"/>
    <d v="2024-06-27T00:00:00"/>
    <s v="C076"/>
    <s v="P009"/>
    <s v="S002"/>
    <n v="4"/>
    <n v="0.05"/>
    <x v="0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2005-12-14T00:00:00"/>
    <s v="Nancyside"/>
    <d v="2022-05-07T00:00:00"/>
    <n v="20"/>
    <x v="1"/>
  </r>
  <r>
    <s v="T00056"/>
    <d v="2025-08-19T00:00:00"/>
    <s v="C170"/>
    <s v="P028"/>
    <s v="S005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F"/>
    <d v="1984-05-05T00:00:00"/>
    <s v="Lake Melissaborough"/>
    <d v="2025-08-20T00:00:00"/>
    <n v="42"/>
    <x v="2"/>
  </r>
  <r>
    <s v="T00057"/>
    <d v="2024-10-11T00:00:00"/>
    <s v="C109"/>
    <s v="P011"/>
    <s v="S005"/>
    <n v="3"/>
    <n v="0.1"/>
    <x v="1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s v="F"/>
    <d v="2006-03-03T00:00:00"/>
    <s v="Port Fernandohaven"/>
    <d v="2021-07-29T00:00:00"/>
    <n v="20"/>
    <x v="1"/>
  </r>
  <r>
    <s v="T00058"/>
    <d v="2024-01-20T00:00:00"/>
    <s v="C070"/>
    <s v="P034"/>
    <s v="S003"/>
    <n v="3"/>
    <n v="0.05"/>
    <x v="3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M"/>
    <d v="1971-10-24T00:00:00"/>
    <s v="Taylorhaven"/>
    <d v="2021-03-04T00:00:00"/>
    <n v="54"/>
    <x v="3"/>
  </r>
  <r>
    <s v="T00059"/>
    <d v="2025-02-14T00:00:00"/>
    <s v="C185"/>
    <s v="P027"/>
    <s v="S002"/>
    <n v="3"/>
    <n v="0"/>
    <x v="2"/>
    <n v="1272.23"/>
    <n v="952.65"/>
    <s v="Electronics"/>
    <s v="Smartphone"/>
    <n v="3816.69"/>
    <n v="2857.95"/>
    <n v="958.74000000000024"/>
    <n v="0.25119671757465245"/>
    <n v="0"/>
    <n v="3816.69"/>
    <n v="958.74000000000024"/>
    <s v="F"/>
    <d v="1975-07-04T00:00:00"/>
    <s v="North Chaseborough"/>
    <d v="2024-10-06T00:00:00"/>
    <n v="50"/>
    <x v="2"/>
  </r>
  <r>
    <s v="T00060"/>
    <d v="2024-11-26T00:00:00"/>
    <s v="C050"/>
    <s v="P044"/>
    <s v="S002"/>
    <n v="4"/>
    <n v="0.1"/>
    <x v="0"/>
    <n v="1286.55"/>
    <n v="797.54"/>
    <s v="Fashion"/>
    <s v="Accessories"/>
    <n v="5146.2"/>
    <n v="3190.16"/>
    <n v="1956.04"/>
    <n v="0.380094049978625"/>
    <n v="514.62"/>
    <n v="4631.58"/>
    <n v="1441.42"/>
    <s v="M"/>
    <d v="1968-06-20T00:00:00"/>
    <s v="Erinland"/>
    <d v="2022-08-25T00:00:00"/>
    <n v="58"/>
    <x v="3"/>
  </r>
  <r>
    <s v="T00061"/>
    <d v="2025-03-20T00:00:00"/>
    <s v="C026"/>
    <s v="P006"/>
    <s v="S002"/>
    <n v="3"/>
    <n v="0.05"/>
    <x v="0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M"/>
    <d v="2004-01-04T00:00:00"/>
    <s v="Shepherdburgh"/>
    <d v="2024-09-03T00:00:00"/>
    <n v="22"/>
    <x v="1"/>
  </r>
  <r>
    <s v="T00062"/>
    <d v="2025-05-03T00:00:00"/>
    <s v="C046"/>
    <s v="P027"/>
    <s v="S003"/>
    <n v="1"/>
    <n v="0.05"/>
    <x v="0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M"/>
    <d v="1964-01-21T00:00:00"/>
    <s v="New Jontown"/>
    <d v="2022-06-25T00:00:00"/>
    <n v="62"/>
    <x v="3"/>
  </r>
  <r>
    <s v="T00063"/>
    <d v="2024-06-01T00:00:00"/>
    <s v="C012"/>
    <s v="P036"/>
    <s v="S001"/>
    <n v="5"/>
    <n v="0.1"/>
    <x v="2"/>
    <n v="1501.46"/>
    <n v="1167.73"/>
    <s v="Fashion"/>
    <s v="Watches"/>
    <n v="7507.3"/>
    <n v="5838.65"/>
    <n v="1668.6500000000005"/>
    <n v="0.22227032355174303"/>
    <n v="750.73"/>
    <n v="6756.57"/>
    <n v="917.92000000000007"/>
    <s v="M"/>
    <d v="1989-12-08T00:00:00"/>
    <s v="Lake Dawn"/>
    <d v="2021-07-16T00:00:00"/>
    <n v="36"/>
    <x v="2"/>
  </r>
  <r>
    <s v="T00064"/>
    <d v="2024-11-15T00:00:00"/>
    <s v="C164"/>
    <s v="P048"/>
    <s v="S004"/>
    <n v="1"/>
    <n v="0"/>
    <x v="0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s v="M"/>
    <d v="1968-07-28T00:00:00"/>
    <s v="North Rodney"/>
    <d v="2020-12-21T00:00:00"/>
    <n v="57"/>
    <x v="3"/>
  </r>
  <r>
    <s v="T00065"/>
    <d v="2024-05-26T00:00:00"/>
    <s v="C121"/>
    <s v="P028"/>
    <s v="S004"/>
    <n v="4"/>
    <n v="0.1"/>
    <x v="2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M"/>
    <d v="1967-02-28T00:00:00"/>
    <s v="Sarahhaven"/>
    <d v="2021-10-11T00:00:00"/>
    <n v="59"/>
    <x v="3"/>
  </r>
  <r>
    <s v="T00066"/>
    <d v="2024-04-20T00:00:00"/>
    <s v="C014"/>
    <s v="P010"/>
    <s v="S003"/>
    <n v="4"/>
    <n v="0"/>
    <x v="3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s v="M"/>
    <d v="1974-06-25T00:00:00"/>
    <s v="East Samantha"/>
    <d v="2021-11-09T00:00:00"/>
    <n v="51"/>
    <x v="3"/>
  </r>
  <r>
    <s v="T00067"/>
    <d v="2025-02-16T00:00:00"/>
    <s v="C103"/>
    <s v="P042"/>
    <s v="S004"/>
    <n v="1"/>
    <n v="0"/>
    <x v="2"/>
    <n v="453.62"/>
    <n v="316.63"/>
    <s v="Fashion"/>
    <s v="Clothing"/>
    <n v="453.62"/>
    <n v="316.63"/>
    <n v="136.99"/>
    <n v="0.30199285745778409"/>
    <n v="0"/>
    <n v="453.62"/>
    <n v="136.99"/>
    <s v="F"/>
    <d v="1964-10-26T00:00:00"/>
    <s v="Joyceside"/>
    <d v="2021-06-04T00:00:00"/>
    <n v="61"/>
    <x v="3"/>
  </r>
  <r>
    <s v="T00068"/>
    <d v="2024-03-15T00:00:00"/>
    <s v="C039"/>
    <s v="P002"/>
    <s v="S005"/>
    <n v="3"/>
    <n v="0"/>
    <x v="2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F"/>
    <d v="1996-11-02T00:00:00"/>
    <s v="Port Sandra"/>
    <d v="2022-10-17T00:00:00"/>
    <n v="29"/>
    <x v="0"/>
  </r>
  <r>
    <s v="T00069"/>
    <d v="2023-11-14T00:00:00"/>
    <s v="C031"/>
    <s v="P040"/>
    <s v="S005"/>
    <n v="4"/>
    <n v="0.05"/>
    <x v="1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F"/>
    <d v="2003-03-14T00:00:00"/>
    <s v="East Carrieberg"/>
    <d v="2025-08-26T00:00:00"/>
    <n v="23"/>
    <x v="1"/>
  </r>
  <r>
    <s v="T00070"/>
    <d v="2024-12-02T00:00:00"/>
    <s v="C116"/>
    <s v="P013"/>
    <s v="S004"/>
    <n v="3"/>
    <n v="0.15"/>
    <x v="0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s v="M"/>
    <d v="1955-09-26T00:00:00"/>
    <s v="Zacharyberg"/>
    <d v="2025-07-31T00:00:00"/>
    <n v="70"/>
    <x v="3"/>
  </r>
  <r>
    <s v="T00071"/>
    <d v="2023-11-18T00:00:00"/>
    <s v="C146"/>
    <s v="P044"/>
    <s v="S005"/>
    <n v="1"/>
    <n v="0"/>
    <x v="2"/>
    <n v="1286.55"/>
    <n v="797.54"/>
    <s v="Fashion"/>
    <s v="Accessories"/>
    <n v="1286.55"/>
    <n v="797.54"/>
    <n v="489.01"/>
    <n v="0.380094049978625"/>
    <n v="0"/>
    <n v="1286.55"/>
    <n v="489.01"/>
    <s v="F"/>
    <d v="1997-03-26T00:00:00"/>
    <s v="North Jamesport"/>
    <d v="2022-08-31T00:00:00"/>
    <n v="29"/>
    <x v="0"/>
  </r>
  <r>
    <s v="T00072"/>
    <d v="2025-01-05T00:00:00"/>
    <s v="C161"/>
    <s v="P012"/>
    <s v="S002"/>
    <n v="3"/>
    <n v="0"/>
    <x v="2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s v="M"/>
    <d v="1963-01-19T00:00:00"/>
    <s v="Shannontown"/>
    <d v="2023-01-31T00:00:00"/>
    <n v="63"/>
    <x v="3"/>
  </r>
  <r>
    <s v="T00073"/>
    <d v="2024-10-08T00:00:00"/>
    <s v="C062"/>
    <s v="P022"/>
    <s v="S002"/>
    <n v="5"/>
    <n v="0"/>
    <x v="2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2000-06-21T00:00:00"/>
    <s v="Turnerberg"/>
    <d v="2021-09-23T00:00:00"/>
    <n v="26"/>
    <x v="0"/>
  </r>
  <r>
    <s v="T00074"/>
    <d v="2024-07-01T00:00:00"/>
    <s v="C001"/>
    <s v="P014"/>
    <s v="S004"/>
    <n v="4"/>
    <n v="0.15"/>
    <x v="0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M"/>
    <d v="1996-09-11T00:00:00"/>
    <s v="Osborneport"/>
    <d v="2022-09-25T00:00:00"/>
    <n v="29"/>
    <x v="0"/>
  </r>
  <r>
    <s v="T00075"/>
    <d v="2024-04-24T00:00:00"/>
    <s v="C009"/>
    <s v="P018"/>
    <s v="S002"/>
    <n v="3"/>
    <n v="0.1"/>
    <x v="1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s v="F"/>
    <d v="2004-08-15T00:00:00"/>
    <s v="West Lisaville"/>
    <d v="2025-04-17T00:00:00"/>
    <n v="21"/>
    <x v="1"/>
  </r>
  <r>
    <s v="T00076"/>
    <d v="2025-05-20T00:00:00"/>
    <s v="C019"/>
    <s v="P005"/>
    <s v="S002"/>
    <n v="3"/>
    <n v="0.05"/>
    <x v="1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98-05-16T00:00:00"/>
    <s v="Stephaniechester"/>
    <d v="2023-05-17T00:00:00"/>
    <n v="28"/>
    <x v="0"/>
  </r>
  <r>
    <s v="T00077"/>
    <d v="2025-06-19T00:00:00"/>
    <s v="C030"/>
    <s v="P031"/>
    <s v="S005"/>
    <n v="2"/>
    <n v="0.05"/>
    <x v="0"/>
    <n v="1095.72"/>
    <n v="822.2"/>
    <s v="Groceries"/>
    <s v="Snacks"/>
    <n v="2191.44"/>
    <n v="1644.4"/>
    <n v="547.04"/>
    <n v="0.24962581681451462"/>
    <n v="109.572"/>
    <n v="2081.8679999999999"/>
    <n v="437.46799999999985"/>
    <s v="M"/>
    <d v="2002-06-10T00:00:00"/>
    <s v="Thomashaven"/>
    <d v="2022-08-27T00:00:00"/>
    <n v="24"/>
    <x v="1"/>
  </r>
  <r>
    <s v="T00078"/>
    <d v="2024-07-24T00:00:00"/>
    <s v="C037"/>
    <s v="P015"/>
    <s v="S001"/>
    <n v="1"/>
    <n v="0.05"/>
    <x v="0"/>
    <n v="270.45"/>
    <n v="187.6"/>
    <s v="Fashion"/>
    <s v="Bags"/>
    <n v="270.45"/>
    <n v="187.6"/>
    <n v="82.85"/>
    <n v="0.30634128304677388"/>
    <n v="13.522500000000001"/>
    <n v="256.92750000000001"/>
    <n v="69.327500000000015"/>
    <s v="F"/>
    <d v="1982-08-30T00:00:00"/>
    <s v="West Melissahaven"/>
    <d v="2024-01-31T00:00:00"/>
    <n v="43"/>
    <x v="2"/>
  </r>
  <r>
    <s v="T00079"/>
    <d v="2024-01-06T00:00:00"/>
    <s v="C153"/>
    <s v="P018"/>
    <s v="S005"/>
    <n v="3"/>
    <n v="0.15"/>
    <x v="3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F"/>
    <d v="1988-04-07T00:00:00"/>
    <s v="Port Alex"/>
    <d v="2023-02-05T00:00:00"/>
    <n v="38"/>
    <x v="2"/>
  </r>
  <r>
    <s v="T00080"/>
    <d v="2023-11-21T00:00:00"/>
    <s v="C120"/>
    <s v="P021"/>
    <s v="S003"/>
    <n v="4"/>
    <n v="0.1"/>
    <x v="1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s v="F"/>
    <d v="1964-01-10T00:00:00"/>
    <s v="Annaborough"/>
    <d v="2020-10-18T00:00:00"/>
    <n v="62"/>
    <x v="3"/>
  </r>
  <r>
    <s v="T00081"/>
    <d v="2024-06-20T00:00:00"/>
    <s v="C113"/>
    <s v="P009"/>
    <s v="S001"/>
    <n v="5"/>
    <n v="0"/>
    <x v="1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s v="M"/>
    <d v="1977-05-23T00:00:00"/>
    <s v="Ramosbury"/>
    <d v="2022-12-31T00:00:00"/>
    <n v="49"/>
    <x v="2"/>
  </r>
  <r>
    <s v="T00082"/>
    <d v="2023-10-23T00:00:00"/>
    <s v="C189"/>
    <s v="P009"/>
    <s v="S003"/>
    <n v="5"/>
    <n v="0.1"/>
    <x v="3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M"/>
    <d v="1966-08-07T00:00:00"/>
    <s v="East Walter"/>
    <d v="2021-03-05T00:00:00"/>
    <n v="59"/>
    <x v="3"/>
  </r>
  <r>
    <s v="T00083"/>
    <d v="2024-08-16T00:00:00"/>
    <s v="C024"/>
    <s v="P039"/>
    <s v="S002"/>
    <n v="5"/>
    <n v="0"/>
    <x v="0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s v="F"/>
    <d v="1961-11-25T00:00:00"/>
    <s v="North April"/>
    <d v="2023-04-20T00:00:00"/>
    <n v="64"/>
    <x v="3"/>
  </r>
  <r>
    <s v="T00084"/>
    <d v="2025-05-28T00:00:00"/>
    <s v="C148"/>
    <s v="P038"/>
    <s v="S001"/>
    <n v="2"/>
    <n v="0.15"/>
    <x v="1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F"/>
    <d v="2005-07-08T00:00:00"/>
    <s v="Charlesmouth"/>
    <d v="2024-11-05T00:00:00"/>
    <n v="20"/>
    <x v="1"/>
  </r>
  <r>
    <s v="T00085"/>
    <d v="2023-10-13T00:00:00"/>
    <s v="C072"/>
    <s v="P014"/>
    <s v="S002"/>
    <n v="5"/>
    <n v="0.15"/>
    <x v="1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F"/>
    <d v="1995-06-06T00:00:00"/>
    <s v="Melissashire"/>
    <d v="2022-07-02T00:00:00"/>
    <n v="31"/>
    <x v="0"/>
  </r>
  <r>
    <s v="T00086"/>
    <d v="2023-09-17T00:00:00"/>
    <s v="C024"/>
    <s v="P018"/>
    <s v="S004"/>
    <n v="3"/>
    <n v="0.15"/>
    <x v="0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F"/>
    <d v="1961-11-25T00:00:00"/>
    <s v="North April"/>
    <d v="2023-04-20T00:00:00"/>
    <n v="64"/>
    <x v="3"/>
  </r>
  <r>
    <s v="T00087"/>
    <d v="2024-10-17T00:00:00"/>
    <s v="C083"/>
    <s v="P036"/>
    <s v="S001"/>
    <n v="2"/>
    <n v="0.1"/>
    <x v="1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s v="F"/>
    <d v="1981-03-29T00:00:00"/>
    <s v="West Josephport"/>
    <d v="2022-02-08T00:00:00"/>
    <n v="45"/>
    <x v="2"/>
  </r>
  <r>
    <s v="T00088"/>
    <d v="2025-05-23T00:00:00"/>
    <s v="C178"/>
    <s v="P024"/>
    <s v="S004"/>
    <n v="3"/>
    <n v="0.15"/>
    <x v="3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F"/>
    <d v="1960-12-05T00:00:00"/>
    <s v="East Paulburgh"/>
    <d v="2024-06-22T00:00:00"/>
    <n v="65"/>
    <x v="3"/>
  </r>
  <r>
    <s v="T00089"/>
    <d v="2025-01-31T00:00:00"/>
    <s v="C117"/>
    <s v="P049"/>
    <s v="S001"/>
    <n v="3"/>
    <n v="0.1"/>
    <x v="0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F"/>
    <d v="1987-09-07T00:00:00"/>
    <s v="Lauraborough"/>
    <d v="2022-12-18T00:00:00"/>
    <n v="38"/>
    <x v="2"/>
  </r>
  <r>
    <s v="T00090"/>
    <d v="2023-11-15T00:00:00"/>
    <s v="C030"/>
    <s v="P046"/>
    <s v="S004"/>
    <n v="5"/>
    <n v="0"/>
    <x v="1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M"/>
    <d v="2002-06-10T00:00:00"/>
    <s v="Thomashaven"/>
    <d v="2022-08-27T00:00:00"/>
    <n v="24"/>
    <x v="1"/>
  </r>
  <r>
    <s v="T00091"/>
    <d v="2025-07-26T00:00:00"/>
    <s v="C106"/>
    <s v="P039"/>
    <s v="S001"/>
    <n v="2"/>
    <n v="0.1"/>
    <x v="1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s v="F"/>
    <d v="1987-04-23T00:00:00"/>
    <s v="Lake Ricardo"/>
    <d v="2025-02-06T00:00:00"/>
    <n v="39"/>
    <x v="2"/>
  </r>
  <r>
    <s v="T00092"/>
    <d v="2025-05-06T00:00:00"/>
    <s v="C161"/>
    <s v="P049"/>
    <s v="S004"/>
    <n v="1"/>
    <n v="0.05"/>
    <x v="0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1963-01-19T00:00:00"/>
    <s v="Shannontown"/>
    <d v="2023-01-31T00:00:00"/>
    <n v="63"/>
    <x v="3"/>
  </r>
  <r>
    <s v="T00093"/>
    <d v="2023-09-23T00:00:00"/>
    <s v="C141"/>
    <s v="P048"/>
    <s v="S002"/>
    <n v="3"/>
    <n v="0.15"/>
    <x v="1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s v="F"/>
    <d v="1978-08-06T00:00:00"/>
    <s v="Allisonmouth"/>
    <d v="2024-01-07T00:00:00"/>
    <n v="47"/>
    <x v="2"/>
  </r>
  <r>
    <s v="T00094"/>
    <d v="2023-12-24T00:00:00"/>
    <s v="C032"/>
    <s v="P019"/>
    <s v="S001"/>
    <n v="5"/>
    <n v="0.05"/>
    <x v="2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M"/>
    <d v="1992-11-09T00:00:00"/>
    <s v="East Shelby"/>
    <d v="2021-01-12T00:00:00"/>
    <n v="33"/>
    <x v="0"/>
  </r>
  <r>
    <s v="T00095"/>
    <d v="2024-10-13T00:00:00"/>
    <s v="C080"/>
    <s v="P030"/>
    <s v="S005"/>
    <n v="1"/>
    <n v="0.15"/>
    <x v="3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s v="F"/>
    <d v="2003-11-04T00:00:00"/>
    <s v="Markberg"/>
    <d v="2023-01-02T00:00:00"/>
    <n v="22"/>
    <x v="1"/>
  </r>
  <r>
    <s v="T00096"/>
    <d v="2024-06-08T00:00:00"/>
    <s v="C058"/>
    <s v="P048"/>
    <s v="S001"/>
    <n v="4"/>
    <n v="0"/>
    <x v="2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s v="M"/>
    <d v="2005-07-22T00:00:00"/>
    <s v="West Tinatown"/>
    <d v="2020-11-10T00:00:00"/>
    <n v="20"/>
    <x v="1"/>
  </r>
  <r>
    <s v="T00097"/>
    <d v="2024-03-16T00:00:00"/>
    <s v="C128"/>
    <s v="P038"/>
    <s v="S003"/>
    <n v="5"/>
    <n v="0.1"/>
    <x v="1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F"/>
    <d v="1976-08-06T00:00:00"/>
    <s v="Anthonystad"/>
    <d v="2025-02-09T00:00:00"/>
    <n v="49"/>
    <x v="2"/>
  </r>
  <r>
    <s v="T00098"/>
    <d v="2024-08-15T00:00:00"/>
    <s v="C124"/>
    <s v="P009"/>
    <s v="S004"/>
    <n v="2"/>
    <n v="0.15"/>
    <x v="2"/>
    <n v="123.19"/>
    <n v="80.36"/>
    <s v="Groceries"/>
    <s v="Snacks"/>
    <n v="246.38"/>
    <n v="160.72"/>
    <n v="85.66"/>
    <n v="0.34767432421462779"/>
    <n v="36.957000000000001"/>
    <n v="209.423"/>
    <n v="48.703000000000003"/>
    <s v="F"/>
    <d v="1962-06-07T00:00:00"/>
    <s v="North Michelle"/>
    <d v="2021-02-10T00:00:00"/>
    <n v="64"/>
    <x v="3"/>
  </r>
  <r>
    <s v="T00099"/>
    <d v="2024-10-18T00:00:00"/>
    <s v="C099"/>
    <s v="P017"/>
    <s v="S002"/>
    <n v="5"/>
    <n v="0.05"/>
    <x v="3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s v="M"/>
    <d v="1964-07-22T00:00:00"/>
    <s v="Hansonhaven"/>
    <d v="2021-01-17T00:00:00"/>
    <n v="61"/>
    <x v="3"/>
  </r>
  <r>
    <s v="T00100"/>
    <d v="2025-07-07T00:00:00"/>
    <s v="C071"/>
    <s v="P023"/>
    <s v="S004"/>
    <n v="3"/>
    <n v="0.1"/>
    <x v="3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62-06-18T00:00:00"/>
    <s v="New Manuelville"/>
    <d v="2021-05-24T00:00:00"/>
    <n v="64"/>
    <x v="3"/>
  </r>
  <r>
    <s v="T00101"/>
    <d v="2025-06-06T00:00:00"/>
    <s v="C073"/>
    <s v="P013"/>
    <s v="S003"/>
    <n v="5"/>
    <n v="0.15"/>
    <x v="2"/>
    <n v="1134.8"/>
    <n v="675.1"/>
    <s v="Fashion"/>
    <s v="Watches"/>
    <n v="5674"/>
    <n v="3375.5"/>
    <n v="2298.5"/>
    <n v="0.40509340853013748"/>
    <n v="851.1"/>
    <n v="4822.8999999999996"/>
    <n v="1447.3999999999996"/>
    <s v="F"/>
    <d v="1964-12-04T00:00:00"/>
    <s v="Port Angelabury"/>
    <d v="2022-02-09T00:00:00"/>
    <n v="61"/>
    <x v="3"/>
  </r>
  <r>
    <s v="T00102"/>
    <d v="2025-07-16T00:00:00"/>
    <s v="C115"/>
    <s v="P006"/>
    <s v="S005"/>
    <n v="4"/>
    <n v="0.1"/>
    <x v="0"/>
    <n v="318.05"/>
    <n v="187.34"/>
    <s v="Groceries"/>
    <s v="Fruits"/>
    <n v="1272.2"/>
    <n v="749.36"/>
    <n v="522.84"/>
    <n v="0.41097311743436565"/>
    <n v="127.22000000000001"/>
    <n v="1144.98"/>
    <n v="395.62"/>
    <s v="M"/>
    <d v="1960-02-25T00:00:00"/>
    <s v="Smithburgh"/>
    <d v="2023-11-12T00:00:00"/>
    <n v="66"/>
    <x v="3"/>
  </r>
  <r>
    <s v="T00103"/>
    <d v="2024-12-29T00:00:00"/>
    <s v="C142"/>
    <s v="P016"/>
    <s v="S005"/>
    <n v="4"/>
    <n v="0.15"/>
    <x v="0"/>
    <n v="1858.75"/>
    <n v="1451.16"/>
    <s v="Fashion"/>
    <s v="Accessories"/>
    <n v="7435"/>
    <n v="5804.64"/>
    <n v="1630.3599999999997"/>
    <n v="0.21928177538668456"/>
    <n v="1115.25"/>
    <n v="6319.75"/>
    <n v="515.10999999999967"/>
    <s v="M"/>
    <d v="2005-07-25T00:00:00"/>
    <s v="Joelborough"/>
    <d v="2020-12-27T00:00:00"/>
    <n v="20"/>
    <x v="1"/>
  </r>
  <r>
    <s v="T00104"/>
    <d v="2025-01-18T00:00:00"/>
    <s v="C049"/>
    <s v="P032"/>
    <s v="S002"/>
    <n v="5"/>
    <n v="0.15"/>
    <x v="2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1997-01-03T00:00:00"/>
    <s v="Chambersview"/>
    <d v="2022-06-23T00:00:00"/>
    <n v="29"/>
    <x v="0"/>
  </r>
  <r>
    <s v="T00105"/>
    <d v="2024-01-14T00:00:00"/>
    <s v="C199"/>
    <s v="P011"/>
    <s v="S004"/>
    <n v="1"/>
    <n v="0.1"/>
    <x v="1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F"/>
    <d v="1970-05-18T00:00:00"/>
    <s v="South Scottton"/>
    <d v="2021-07-28T00:00:00"/>
    <n v="56"/>
    <x v="3"/>
  </r>
  <r>
    <s v="T00106"/>
    <d v="2025-01-29T00:00:00"/>
    <s v="C181"/>
    <s v="P049"/>
    <s v="S004"/>
    <n v="4"/>
    <n v="0.05"/>
    <x v="1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72-11-28T00:00:00"/>
    <s v="Port Bryce"/>
    <d v="2024-12-12T00:00:00"/>
    <n v="53"/>
    <x v="3"/>
  </r>
  <r>
    <s v="T00107"/>
    <d v="2025-03-07T00:00:00"/>
    <s v="C010"/>
    <s v="P010"/>
    <s v="S002"/>
    <n v="5"/>
    <n v="0.1"/>
    <x v="3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s v="M"/>
    <d v="1976-12-12T00:00:00"/>
    <s v="West Carol"/>
    <d v="2025-07-23T00:00:00"/>
    <n v="49"/>
    <x v="2"/>
  </r>
  <r>
    <s v="T00108"/>
    <d v="2025-08-02T00:00:00"/>
    <s v="C113"/>
    <s v="P039"/>
    <s v="S001"/>
    <n v="5"/>
    <n v="0.15"/>
    <x v="3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s v="M"/>
    <d v="1977-05-23T00:00:00"/>
    <s v="Ramosbury"/>
    <d v="2022-12-31T00:00:00"/>
    <n v="49"/>
    <x v="2"/>
  </r>
  <r>
    <s v="T00109"/>
    <d v="2023-11-09T00:00:00"/>
    <s v="C185"/>
    <s v="P030"/>
    <s v="S002"/>
    <n v="4"/>
    <n v="0.05"/>
    <x v="3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F"/>
    <d v="1975-07-04T00:00:00"/>
    <s v="North Chaseborough"/>
    <d v="2024-10-06T00:00:00"/>
    <n v="50"/>
    <x v="2"/>
  </r>
  <r>
    <s v="T00110"/>
    <d v="2024-07-21T00:00:00"/>
    <s v="C121"/>
    <s v="P014"/>
    <s v="S003"/>
    <n v="3"/>
    <n v="0.15"/>
    <x v="3"/>
    <n v="1342.75"/>
    <n v="797.94"/>
    <s v="Fashion"/>
    <s v="Clothing"/>
    <n v="4028.25"/>
    <n v="2393.8200000000002"/>
    <n v="1634.4299999999998"/>
    <n v="0.40574194749581077"/>
    <n v="604.23749999999995"/>
    <n v="3424.0124999999998"/>
    <n v="1030.1924999999997"/>
    <s v="M"/>
    <d v="1967-02-28T00:00:00"/>
    <s v="Sarahhaven"/>
    <d v="2021-10-11T00:00:00"/>
    <n v="59"/>
    <x v="3"/>
  </r>
  <r>
    <s v="T00111"/>
    <d v="2024-03-24T00:00:00"/>
    <s v="C085"/>
    <s v="P043"/>
    <s v="S005"/>
    <n v="4"/>
    <n v="0.1"/>
    <x v="1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s v="M"/>
    <d v="1979-03-23T00:00:00"/>
    <s v="New Michaelview"/>
    <d v="2023-10-11T00:00:00"/>
    <n v="47"/>
    <x v="2"/>
  </r>
  <r>
    <s v="T00112"/>
    <d v="2024-01-09T00:00:00"/>
    <s v="C139"/>
    <s v="P022"/>
    <s v="S001"/>
    <n v="5"/>
    <n v="0"/>
    <x v="2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60-03-21T00:00:00"/>
    <s v="Whiteside"/>
    <d v="2021-09-16T00:00:00"/>
    <n v="66"/>
    <x v="3"/>
  </r>
  <r>
    <s v="T00113"/>
    <d v="2024-10-07T00:00:00"/>
    <s v="C162"/>
    <s v="P024"/>
    <s v="S003"/>
    <n v="2"/>
    <n v="0"/>
    <x v="1"/>
    <n v="1487.41"/>
    <n v="813.07"/>
    <s v="Electronics"/>
    <s v="Smartphone"/>
    <n v="2974.82"/>
    <n v="1626.14"/>
    <n v="1348.68"/>
    <n v="0.45336524562830693"/>
    <n v="0"/>
    <n v="2974.82"/>
    <n v="1348.68"/>
    <s v="M"/>
    <d v="2000-08-30T00:00:00"/>
    <s v="Ellisside"/>
    <d v="2022-06-03T00:00:00"/>
    <n v="25"/>
    <x v="1"/>
  </r>
  <r>
    <s v="T00114"/>
    <d v="2025-01-18T00:00:00"/>
    <s v="C026"/>
    <s v="P027"/>
    <s v="S001"/>
    <n v="4"/>
    <n v="0.05"/>
    <x v="0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s v="M"/>
    <d v="2004-01-04T00:00:00"/>
    <s v="Shepherdburgh"/>
    <d v="2024-09-03T00:00:00"/>
    <n v="22"/>
    <x v="1"/>
  </r>
  <r>
    <s v="T00115"/>
    <d v="2025-06-13T00:00:00"/>
    <s v="C008"/>
    <s v="P038"/>
    <s v="S001"/>
    <n v="3"/>
    <n v="0"/>
    <x v="0"/>
    <n v="366.93"/>
    <n v="285.23"/>
    <s v="Fashion"/>
    <s v="Footwear"/>
    <n v="1100.79"/>
    <n v="855.69"/>
    <n v="245.09999999999991"/>
    <n v="0.22265827269506439"/>
    <n v="0"/>
    <n v="1100.79"/>
    <n v="245.09999999999991"/>
    <s v="M"/>
    <d v="1960-11-13T00:00:00"/>
    <s v="New Michaelland"/>
    <d v="2025-03-04T00:00:00"/>
    <n v="65"/>
    <x v="3"/>
  </r>
  <r>
    <s v="T00116"/>
    <d v="2024-02-14T00:00:00"/>
    <s v="C092"/>
    <s v="P033"/>
    <s v="S003"/>
    <n v="4"/>
    <n v="0.05"/>
    <x v="2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F"/>
    <d v="2001-11-28T00:00:00"/>
    <s v="Mendozaland"/>
    <d v="2023-12-17T00:00:00"/>
    <n v="24"/>
    <x v="1"/>
  </r>
  <r>
    <s v="T00117"/>
    <d v="2024-06-08T00:00:00"/>
    <s v="C136"/>
    <s v="P006"/>
    <s v="S004"/>
    <n v="5"/>
    <n v="0.05"/>
    <x v="2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s v="M"/>
    <d v="2007-06-27T00:00:00"/>
    <s v="Watsonview"/>
    <d v="2023-04-22T00:00:00"/>
    <n v="18"/>
    <x v="1"/>
  </r>
  <r>
    <s v="T00118"/>
    <d v="2024-07-01T00:00:00"/>
    <s v="C045"/>
    <s v="P037"/>
    <s v="S001"/>
    <n v="5"/>
    <n v="0.15"/>
    <x v="2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M"/>
    <d v="1975-12-28T00:00:00"/>
    <s v="Zacharyfort"/>
    <d v="2023-10-09T00:00:00"/>
    <n v="50"/>
    <x v="2"/>
  </r>
  <r>
    <s v="T00119"/>
    <d v="2024-09-16T00:00:00"/>
    <s v="C128"/>
    <s v="P033"/>
    <s v="S005"/>
    <n v="2"/>
    <n v="0.05"/>
    <x v="1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F"/>
    <d v="1976-08-06T00:00:00"/>
    <s v="Anthonystad"/>
    <d v="2025-02-09T00:00:00"/>
    <n v="49"/>
    <x v="2"/>
  </r>
  <r>
    <s v="T00120"/>
    <d v="2024-10-26T00:00:00"/>
    <s v="C164"/>
    <s v="P024"/>
    <s v="S003"/>
    <n v="4"/>
    <n v="0.1"/>
    <x v="3"/>
    <n v="1487.41"/>
    <n v="813.07"/>
    <s v="Electronics"/>
    <s v="Smartphone"/>
    <n v="5949.64"/>
    <n v="3252.28"/>
    <n v="2697.36"/>
    <n v="0.45336524562830693"/>
    <n v="594.96400000000006"/>
    <n v="5354.6760000000004"/>
    <n v="2102.3960000000002"/>
    <s v="M"/>
    <d v="1968-07-28T00:00:00"/>
    <s v="North Rodney"/>
    <d v="2020-12-21T00:00:00"/>
    <n v="57"/>
    <x v="3"/>
  </r>
  <r>
    <s v="T00121"/>
    <d v="2025-03-19T00:00:00"/>
    <s v="C120"/>
    <s v="P018"/>
    <s v="S003"/>
    <n v="5"/>
    <n v="0.05"/>
    <x v="3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F"/>
    <d v="1964-01-10T00:00:00"/>
    <s v="Annaborough"/>
    <d v="2020-10-18T00:00:00"/>
    <n v="62"/>
    <x v="3"/>
  </r>
  <r>
    <s v="T00122"/>
    <d v="2025-01-22T00:00:00"/>
    <s v="C114"/>
    <s v="P030"/>
    <s v="S003"/>
    <n v="5"/>
    <n v="0.1"/>
    <x v="1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s v="F"/>
    <d v="1980-07-04T00:00:00"/>
    <s v="Adkinsport"/>
    <d v="2025-08-23T00:00:00"/>
    <n v="45"/>
    <x v="2"/>
  </r>
  <r>
    <s v="T00123"/>
    <d v="2025-03-30T00:00:00"/>
    <s v="C177"/>
    <s v="P042"/>
    <s v="S003"/>
    <n v="4"/>
    <n v="0.1"/>
    <x v="2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F"/>
    <d v="1985-01-05T00:00:00"/>
    <s v="South James"/>
    <d v="2022-01-23T00:00:00"/>
    <n v="41"/>
    <x v="2"/>
  </r>
  <r>
    <s v="T00124"/>
    <d v="2024-01-04T00:00:00"/>
    <s v="C099"/>
    <s v="P016"/>
    <s v="S004"/>
    <n v="1"/>
    <n v="0.05"/>
    <x v="1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M"/>
    <d v="1964-07-22T00:00:00"/>
    <s v="Hansonhaven"/>
    <d v="2021-01-17T00:00:00"/>
    <n v="61"/>
    <x v="3"/>
  </r>
  <r>
    <s v="T00125"/>
    <d v="2024-06-14T00:00:00"/>
    <s v="C147"/>
    <s v="P003"/>
    <s v="S003"/>
    <n v="5"/>
    <n v="0.1"/>
    <x v="0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F"/>
    <d v="1967-02-03T00:00:00"/>
    <s v="New Jason"/>
    <d v="2023-05-20T00:00:00"/>
    <n v="59"/>
    <x v="3"/>
  </r>
  <r>
    <s v="T00126"/>
    <d v="2023-10-21T00:00:00"/>
    <s v="C006"/>
    <s v="P001"/>
    <s v="S004"/>
    <n v="3"/>
    <n v="0"/>
    <x v="3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M"/>
    <d v="1986-10-03T00:00:00"/>
    <s v="Costaberg"/>
    <d v="2022-07-09T00:00:00"/>
    <n v="39"/>
    <x v="2"/>
  </r>
  <r>
    <s v="T00127"/>
    <d v="2025-01-29T00:00:00"/>
    <s v="C156"/>
    <s v="P022"/>
    <s v="S004"/>
    <n v="3"/>
    <n v="0.05"/>
    <x v="0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56-11-28T00:00:00"/>
    <s v="Lisatown"/>
    <d v="2024-01-04T00:00:00"/>
    <n v="69"/>
    <x v="3"/>
  </r>
  <r>
    <s v="T00128"/>
    <d v="2024-09-17T00:00:00"/>
    <s v="C057"/>
    <s v="P029"/>
    <s v="S002"/>
    <n v="5"/>
    <n v="0.1"/>
    <x v="2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s v="F"/>
    <d v="1998-09-26T00:00:00"/>
    <s v="Williamsville"/>
    <d v="2023-03-26T00:00:00"/>
    <n v="27"/>
    <x v="0"/>
  </r>
  <r>
    <s v="T00129"/>
    <d v="2024-11-12T00:00:00"/>
    <s v="C161"/>
    <s v="P010"/>
    <s v="S001"/>
    <n v="1"/>
    <n v="0.1"/>
    <x v="1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63-01-19T00:00:00"/>
    <s v="Shannontown"/>
    <d v="2023-01-31T00:00:00"/>
    <n v="63"/>
    <x v="3"/>
  </r>
  <r>
    <s v="T00130"/>
    <d v="2025-06-29T00:00:00"/>
    <s v="C009"/>
    <s v="P003"/>
    <s v="S005"/>
    <n v="3"/>
    <n v="0.05"/>
    <x v="3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s v="F"/>
    <d v="2004-08-15T00:00:00"/>
    <s v="West Lisaville"/>
    <d v="2025-04-17T00:00:00"/>
    <n v="21"/>
    <x v="1"/>
  </r>
  <r>
    <s v="T00131"/>
    <d v="2024-01-10T00:00:00"/>
    <s v="C076"/>
    <s v="P015"/>
    <s v="S003"/>
    <n v="4"/>
    <n v="0.05"/>
    <x v="2"/>
    <n v="270.45"/>
    <n v="187.6"/>
    <s v="Fashion"/>
    <s v="Bags"/>
    <n v="1081.8"/>
    <n v="750.4"/>
    <n v="331.4"/>
    <n v="0.30634128304677388"/>
    <n v="54.09"/>
    <n v="1027.71"/>
    <n v="277.31000000000006"/>
    <s v="M"/>
    <d v="2005-12-14T00:00:00"/>
    <s v="Nancyside"/>
    <d v="2022-05-07T00:00:00"/>
    <n v="20"/>
    <x v="1"/>
  </r>
  <r>
    <s v="T00132"/>
    <d v="2025-05-20T00:00:00"/>
    <s v="C034"/>
    <s v="P007"/>
    <s v="S005"/>
    <n v="3"/>
    <n v="0.1"/>
    <x v="2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s v="F"/>
    <d v="1964-12-19T00:00:00"/>
    <s v="East Mary"/>
    <d v="2025-01-13T00:00:00"/>
    <n v="61"/>
    <x v="3"/>
  </r>
  <r>
    <s v="T00133"/>
    <d v="2024-04-14T00:00:00"/>
    <s v="C066"/>
    <s v="P016"/>
    <s v="S004"/>
    <n v="3"/>
    <n v="0.1"/>
    <x v="3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s v="F"/>
    <d v="1985-09-14T00:00:00"/>
    <s v="New Randychester"/>
    <d v="2020-12-21T00:00:00"/>
    <n v="40"/>
    <x v="2"/>
  </r>
  <r>
    <s v="T00134"/>
    <d v="2024-05-26T00:00:00"/>
    <s v="C120"/>
    <s v="P045"/>
    <s v="S001"/>
    <n v="2"/>
    <n v="0.05"/>
    <x v="1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F"/>
    <d v="1964-01-10T00:00:00"/>
    <s v="Annaborough"/>
    <d v="2020-10-18T00:00:00"/>
    <n v="62"/>
    <x v="3"/>
  </r>
  <r>
    <s v="T00135"/>
    <d v="2024-08-30T00:00:00"/>
    <s v="C143"/>
    <s v="P025"/>
    <s v="S003"/>
    <n v="1"/>
    <n v="0.15"/>
    <x v="3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1961-06-03T00:00:00"/>
    <s v="South Jameschester"/>
    <d v="2023-06-10T00:00:00"/>
    <n v="65"/>
    <x v="3"/>
  </r>
  <r>
    <s v="T00136"/>
    <d v="2024-07-12T00:00:00"/>
    <s v="C068"/>
    <s v="P037"/>
    <s v="S005"/>
    <n v="1"/>
    <n v="0.15"/>
    <x v="0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F"/>
    <d v="1981-06-09T00:00:00"/>
    <s v="New Julia"/>
    <d v="2024-06-13T00:00:00"/>
    <n v="45"/>
    <x v="2"/>
  </r>
  <r>
    <s v="T00137"/>
    <d v="2024-05-26T00:00:00"/>
    <s v="C173"/>
    <s v="P024"/>
    <s v="S003"/>
    <n v="5"/>
    <n v="0.15"/>
    <x v="0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F"/>
    <d v="1958-08-28T00:00:00"/>
    <s v="South Marcusberg"/>
    <d v="2025-08-22T00:00:00"/>
    <n v="67"/>
    <x v="3"/>
  </r>
  <r>
    <s v="T00138"/>
    <d v="2024-01-21T00:00:00"/>
    <s v="C028"/>
    <s v="P028"/>
    <s v="S002"/>
    <n v="4"/>
    <n v="0"/>
    <x v="0"/>
    <n v="673.78"/>
    <n v="363.33"/>
    <s v="Electronics"/>
    <s v="Smartphone"/>
    <n v="2695.12"/>
    <n v="1453.32"/>
    <n v="1241.8"/>
    <n v="0.46075870462168661"/>
    <n v="0"/>
    <n v="2695.12"/>
    <n v="1241.8"/>
    <s v="F"/>
    <d v="1960-02-10T00:00:00"/>
    <s v="New David"/>
    <d v="2022-12-16T00:00:00"/>
    <n v="66"/>
    <x v="3"/>
  </r>
  <r>
    <s v="T00139"/>
    <d v="2023-12-31T00:00:00"/>
    <s v="C157"/>
    <s v="P027"/>
    <s v="S002"/>
    <n v="1"/>
    <n v="0.15"/>
    <x v="0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M"/>
    <d v="1965-12-16T00:00:00"/>
    <s v="Port Patriciaburgh"/>
    <d v="2022-12-22T00:00:00"/>
    <n v="60"/>
    <x v="3"/>
  </r>
  <r>
    <s v="T00140"/>
    <d v="2025-02-03T00:00:00"/>
    <s v="C167"/>
    <s v="P030"/>
    <s v="S004"/>
    <n v="1"/>
    <n v="0.05"/>
    <x v="3"/>
    <n v="29.24"/>
    <n v="15.28"/>
    <s v="Fashion"/>
    <s v="Watches"/>
    <n v="29.24"/>
    <n v="15.28"/>
    <n v="13.959999999999999"/>
    <n v="0.47742818057455538"/>
    <n v="1.462"/>
    <n v="27.777999999999999"/>
    <n v="12.497999999999999"/>
    <s v="F"/>
    <d v="1989-12-06T00:00:00"/>
    <s v="Wilsonland"/>
    <d v="2022-05-28T00:00:00"/>
    <n v="36"/>
    <x v="2"/>
  </r>
  <r>
    <s v="T00141"/>
    <d v="2023-11-23T00:00:00"/>
    <s v="C010"/>
    <s v="P024"/>
    <s v="S003"/>
    <n v="4"/>
    <n v="0"/>
    <x v="3"/>
    <n v="1487.41"/>
    <n v="813.07"/>
    <s v="Electronics"/>
    <s v="Smartphone"/>
    <n v="5949.64"/>
    <n v="3252.28"/>
    <n v="2697.36"/>
    <n v="0.45336524562830693"/>
    <n v="0"/>
    <n v="5949.64"/>
    <n v="2697.36"/>
    <s v="M"/>
    <d v="1976-12-12T00:00:00"/>
    <s v="West Carol"/>
    <d v="2025-07-23T00:00:00"/>
    <n v="49"/>
    <x v="2"/>
  </r>
  <r>
    <s v="T00142"/>
    <d v="2024-09-27T00:00:00"/>
    <s v="C061"/>
    <s v="P049"/>
    <s v="S005"/>
    <n v="2"/>
    <n v="0.15"/>
    <x v="1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1968-10-21T00:00:00"/>
    <s v="North Michellemouth"/>
    <d v="2021-02-01T00:00:00"/>
    <n v="57"/>
    <x v="3"/>
  </r>
  <r>
    <s v="T00143"/>
    <d v="2025-08-09T00:00:00"/>
    <s v="C095"/>
    <s v="P033"/>
    <s v="S005"/>
    <n v="4"/>
    <n v="0.05"/>
    <x v="1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M"/>
    <d v="1982-08-20T00:00:00"/>
    <s v="Seanville"/>
    <d v="2020-12-19T00:00:00"/>
    <n v="43"/>
    <x v="2"/>
  </r>
  <r>
    <s v="T00144"/>
    <d v="2023-12-18T00:00:00"/>
    <s v="C168"/>
    <s v="P044"/>
    <s v="S001"/>
    <n v="4"/>
    <n v="0.15"/>
    <x v="0"/>
    <n v="1286.55"/>
    <n v="797.54"/>
    <s v="Fashion"/>
    <s v="Accessories"/>
    <n v="5146.2"/>
    <n v="3190.16"/>
    <n v="1956.04"/>
    <n v="0.380094049978625"/>
    <n v="771.93"/>
    <n v="4374.2699999999995"/>
    <n v="1184.1099999999997"/>
    <s v="M"/>
    <d v="1969-07-30T00:00:00"/>
    <s v="Lake Steventown"/>
    <d v="2022-10-01T00:00:00"/>
    <n v="56"/>
    <x v="3"/>
  </r>
  <r>
    <s v="T00145"/>
    <d v="2025-03-10T00:00:00"/>
    <s v="C009"/>
    <s v="P009"/>
    <s v="S003"/>
    <n v="2"/>
    <n v="0.15"/>
    <x v="1"/>
    <n v="123.19"/>
    <n v="80.36"/>
    <s v="Groceries"/>
    <s v="Snacks"/>
    <n v="246.38"/>
    <n v="160.72"/>
    <n v="85.66"/>
    <n v="0.34767432421462779"/>
    <n v="36.957000000000001"/>
    <n v="209.423"/>
    <n v="48.703000000000003"/>
    <s v="F"/>
    <d v="2004-08-15T00:00:00"/>
    <s v="West Lisaville"/>
    <d v="2025-04-17T00:00:00"/>
    <n v="21"/>
    <x v="1"/>
  </r>
  <r>
    <s v="T00146"/>
    <d v="2024-05-12T00:00:00"/>
    <s v="C061"/>
    <s v="P039"/>
    <s v="S003"/>
    <n v="1"/>
    <n v="0.1"/>
    <x v="0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M"/>
    <d v="1968-10-21T00:00:00"/>
    <s v="North Michellemouth"/>
    <d v="2021-02-01T00:00:00"/>
    <n v="57"/>
    <x v="3"/>
  </r>
  <r>
    <s v="T00147"/>
    <d v="2024-09-17T00:00:00"/>
    <s v="C016"/>
    <s v="P035"/>
    <s v="S004"/>
    <n v="3"/>
    <n v="0.05"/>
    <x v="3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s v="M"/>
    <d v="1976-04-27T00:00:00"/>
    <s v="Murrayborough"/>
    <d v="2022-02-21T00:00:00"/>
    <n v="50"/>
    <x v="2"/>
  </r>
  <r>
    <s v="T00148"/>
    <d v="2024-04-09T00:00:00"/>
    <s v="C117"/>
    <s v="P016"/>
    <s v="S001"/>
    <n v="2"/>
    <n v="0"/>
    <x v="3"/>
    <n v="1858.75"/>
    <n v="1451.16"/>
    <s v="Fashion"/>
    <s v="Accessories"/>
    <n v="3717.5"/>
    <n v="2902.32"/>
    <n v="815.17999999999984"/>
    <n v="0.21928177538668456"/>
    <n v="0"/>
    <n v="3717.5"/>
    <n v="815.17999999999984"/>
    <s v="F"/>
    <d v="1987-09-07T00:00:00"/>
    <s v="Lauraborough"/>
    <d v="2022-12-18T00:00:00"/>
    <n v="38"/>
    <x v="2"/>
  </r>
  <r>
    <s v="T00149"/>
    <d v="2023-10-16T00:00:00"/>
    <s v="C086"/>
    <s v="P014"/>
    <s v="S002"/>
    <n v="2"/>
    <n v="0.05"/>
    <x v="3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F"/>
    <d v="1975-09-26T00:00:00"/>
    <s v="Port Stephanie"/>
    <d v="2023-07-26T00:00:00"/>
    <n v="50"/>
    <x v="2"/>
  </r>
  <r>
    <s v="T00150"/>
    <d v="2024-08-30T00:00:00"/>
    <s v="C196"/>
    <s v="P029"/>
    <s v="S005"/>
    <n v="2"/>
    <n v="0.05"/>
    <x v="2"/>
    <n v="1485.05"/>
    <n v="988.31"/>
    <s v="Fashion"/>
    <s v="Clothing"/>
    <n v="2970.1"/>
    <n v="1976.62"/>
    <n v="993.48"/>
    <n v="0.33449378808794317"/>
    <n v="148.505"/>
    <n v="2821.5949999999998"/>
    <n v="844.97499999999991"/>
    <s v="F"/>
    <d v="1964-04-24T00:00:00"/>
    <s v="Woodbury"/>
    <d v="2025-02-19T00:00:00"/>
    <n v="62"/>
    <x v="3"/>
  </r>
  <r>
    <s v="T00151"/>
    <d v="2024-09-04T00:00:00"/>
    <s v="C085"/>
    <s v="P021"/>
    <s v="S002"/>
    <n v="5"/>
    <n v="0"/>
    <x v="0"/>
    <n v="1227.24"/>
    <n v="977.09"/>
    <s v="Groceries"/>
    <s v="Dairy"/>
    <n v="6136.2"/>
    <n v="4885.45"/>
    <n v="1250.75"/>
    <n v="0.20383136142889738"/>
    <n v="0"/>
    <n v="6136.2"/>
    <n v="1250.75"/>
    <s v="M"/>
    <d v="1979-03-23T00:00:00"/>
    <s v="New Michaelview"/>
    <d v="2023-10-11T00:00:00"/>
    <n v="47"/>
    <x v="2"/>
  </r>
  <r>
    <s v="T00152"/>
    <d v="2024-10-21T00:00:00"/>
    <s v="C038"/>
    <s v="P044"/>
    <s v="S002"/>
    <n v="5"/>
    <n v="0.1"/>
    <x v="2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M"/>
    <d v="1974-04-19T00:00:00"/>
    <s v="Wilsonbury"/>
    <d v="2021-05-10T00:00:00"/>
    <n v="52"/>
    <x v="3"/>
  </r>
  <r>
    <s v="T00153"/>
    <d v="2024-04-20T00:00:00"/>
    <s v="C029"/>
    <s v="P006"/>
    <s v="S001"/>
    <n v="2"/>
    <n v="0"/>
    <x v="0"/>
    <n v="318.05"/>
    <n v="187.34"/>
    <s v="Groceries"/>
    <s v="Fruits"/>
    <n v="636.1"/>
    <n v="374.68"/>
    <n v="261.42"/>
    <n v="0.41097311743436565"/>
    <n v="0"/>
    <n v="636.1"/>
    <n v="261.42"/>
    <s v="M"/>
    <d v="1978-05-20T00:00:00"/>
    <s v="West Charles"/>
    <d v="2021-08-30T00:00:00"/>
    <n v="48"/>
    <x v="2"/>
  </r>
  <r>
    <s v="T00154"/>
    <d v="2025-07-02T00:00:00"/>
    <s v="C061"/>
    <s v="P026"/>
    <s v="S005"/>
    <n v="3"/>
    <n v="0"/>
    <x v="2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M"/>
    <d v="1968-10-21T00:00:00"/>
    <s v="North Michellemouth"/>
    <d v="2021-02-01T00:00:00"/>
    <n v="57"/>
    <x v="3"/>
  </r>
  <r>
    <s v="T00155"/>
    <d v="2024-07-25T00:00:00"/>
    <s v="C068"/>
    <s v="P014"/>
    <s v="S001"/>
    <n v="2"/>
    <n v="0.15"/>
    <x v="3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s v="F"/>
    <d v="1981-06-09T00:00:00"/>
    <s v="New Julia"/>
    <d v="2024-06-13T00:00:00"/>
    <n v="45"/>
    <x v="2"/>
  </r>
  <r>
    <s v="T00156"/>
    <d v="2024-11-19T00:00:00"/>
    <s v="C191"/>
    <s v="P008"/>
    <s v="S001"/>
    <n v="4"/>
    <n v="0.15"/>
    <x v="0"/>
    <n v="109.78"/>
    <n v="70.59"/>
    <s v="Fashion"/>
    <s v="Footwear"/>
    <n v="439.12"/>
    <n v="282.36"/>
    <n v="156.76"/>
    <n v="0.3569867006740754"/>
    <n v="65.867999999999995"/>
    <n v="373.25200000000001"/>
    <n v="90.891999999999996"/>
    <s v="F"/>
    <d v="1958-07-14T00:00:00"/>
    <s v="Kristinemouth"/>
    <d v="2022-06-11T00:00:00"/>
    <n v="67"/>
    <x v="3"/>
  </r>
  <r>
    <s v="T00157"/>
    <d v="2024-09-29T00:00:00"/>
    <s v="C132"/>
    <s v="P003"/>
    <s v="S005"/>
    <n v="1"/>
    <n v="0.15"/>
    <x v="2"/>
    <n v="337.63"/>
    <n v="169.03"/>
    <s v="Fashion"/>
    <s v="Footwear"/>
    <n v="337.63"/>
    <n v="169.03"/>
    <n v="168.6"/>
    <n v="0.49936320824571273"/>
    <n v="50.644500000000001"/>
    <n v="286.9855"/>
    <n v="117.9555"/>
    <s v="M"/>
    <d v="1958-12-24T00:00:00"/>
    <s v="Cisnerosville"/>
    <d v="2023-04-19T00:00:00"/>
    <n v="67"/>
    <x v="3"/>
  </r>
  <r>
    <s v="T00158"/>
    <d v="2024-08-22T00:00:00"/>
    <s v="C158"/>
    <s v="P023"/>
    <s v="S001"/>
    <n v="5"/>
    <n v="0.1"/>
    <x v="1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1981-07-24T00:00:00"/>
    <s v="Dylanmouth"/>
    <d v="2023-09-15T00:00:00"/>
    <n v="44"/>
    <x v="2"/>
  </r>
  <r>
    <s v="T00159"/>
    <d v="2025-08-03T00:00:00"/>
    <s v="C165"/>
    <s v="P042"/>
    <s v="S001"/>
    <n v="1"/>
    <n v="0.15"/>
    <x v="1"/>
    <n v="453.62"/>
    <n v="316.63"/>
    <s v="Fashion"/>
    <s v="Clothing"/>
    <n v="453.62"/>
    <n v="316.63"/>
    <n v="136.99"/>
    <n v="0.30199285745778409"/>
    <n v="68.042999999999992"/>
    <n v="385.577"/>
    <n v="68.947000000000003"/>
    <s v="M"/>
    <d v="1972-12-26T00:00:00"/>
    <s v="West Tanner"/>
    <d v="2023-12-05T00:00:00"/>
    <n v="53"/>
    <x v="3"/>
  </r>
  <r>
    <s v="T00160"/>
    <d v="2023-10-06T00:00:00"/>
    <s v="C110"/>
    <s v="P021"/>
    <s v="S001"/>
    <n v="4"/>
    <n v="0.15"/>
    <x v="3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F"/>
    <d v="1966-01-05T00:00:00"/>
    <s v="South Ianhaven"/>
    <d v="2022-12-31T00:00:00"/>
    <n v="60"/>
    <x v="3"/>
  </r>
  <r>
    <s v="T00161"/>
    <d v="2025-05-17T00:00:00"/>
    <s v="C021"/>
    <s v="P046"/>
    <s v="S003"/>
    <n v="5"/>
    <n v="0.05"/>
    <x v="3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s v="M"/>
    <d v="1993-11-17T00:00:00"/>
    <s v="Meganmouth"/>
    <d v="2022-01-22T00:00:00"/>
    <n v="32"/>
    <x v="0"/>
  </r>
  <r>
    <s v="T00162"/>
    <d v="2024-05-03T00:00:00"/>
    <s v="C033"/>
    <s v="P029"/>
    <s v="S003"/>
    <n v="5"/>
    <n v="0.1"/>
    <x v="1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s v="F"/>
    <d v="1978-07-27T00:00:00"/>
    <s v="Lake Cody"/>
    <d v="2025-03-17T00:00:00"/>
    <n v="47"/>
    <x v="2"/>
  </r>
  <r>
    <s v="T00163"/>
    <d v="2025-03-16T00:00:00"/>
    <s v="C153"/>
    <s v="P033"/>
    <s v="S005"/>
    <n v="3"/>
    <n v="0.15"/>
    <x v="1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F"/>
    <d v="1988-04-07T00:00:00"/>
    <s v="Port Alex"/>
    <d v="2023-02-05T00:00:00"/>
    <n v="38"/>
    <x v="2"/>
  </r>
  <r>
    <s v="T00164"/>
    <d v="2024-07-28T00:00:00"/>
    <s v="C026"/>
    <s v="P003"/>
    <s v="S001"/>
    <n v="5"/>
    <n v="0.05"/>
    <x v="1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s v="M"/>
    <d v="2004-01-04T00:00:00"/>
    <s v="Shepherdburgh"/>
    <d v="2024-09-03T00:00:00"/>
    <n v="22"/>
    <x v="1"/>
  </r>
  <r>
    <s v="T00165"/>
    <d v="2025-08-19T00:00:00"/>
    <s v="C116"/>
    <s v="P005"/>
    <s v="S002"/>
    <n v="4"/>
    <n v="0.1"/>
    <x v="1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M"/>
    <d v="1955-09-26T00:00:00"/>
    <s v="Zacharyberg"/>
    <d v="2025-07-31T00:00:00"/>
    <n v="70"/>
    <x v="3"/>
  </r>
  <r>
    <s v="T00166"/>
    <d v="2025-01-28T00:00:00"/>
    <s v="C103"/>
    <s v="P030"/>
    <s v="S004"/>
    <n v="1"/>
    <n v="0.1"/>
    <x v="1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1964-10-26T00:00:00"/>
    <s v="Joyceside"/>
    <d v="2021-06-04T00:00:00"/>
    <n v="61"/>
    <x v="3"/>
  </r>
  <r>
    <s v="T00167"/>
    <d v="2023-10-22T00:00:00"/>
    <s v="C081"/>
    <s v="P038"/>
    <s v="S003"/>
    <n v="3"/>
    <n v="0.05"/>
    <x v="1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F"/>
    <d v="1988-07-20T00:00:00"/>
    <s v="South Christinabury"/>
    <d v="2022-09-22T00:00:00"/>
    <n v="37"/>
    <x v="2"/>
  </r>
  <r>
    <s v="T00168"/>
    <d v="2024-03-11T00:00:00"/>
    <s v="C018"/>
    <s v="P022"/>
    <s v="S001"/>
    <n v="1"/>
    <n v="0"/>
    <x v="1"/>
    <n v="25.57"/>
    <n v="19.05"/>
    <s v="Groceries"/>
    <s v="Vegetables"/>
    <n v="25.57"/>
    <n v="19.05"/>
    <n v="6.52"/>
    <n v="0.25498631208447398"/>
    <n v="0"/>
    <n v="25.57"/>
    <n v="6.52"/>
    <s v="M"/>
    <d v="1994-08-19T00:00:00"/>
    <s v="East William"/>
    <d v="2024-11-12T00:00:00"/>
    <n v="31"/>
    <x v="0"/>
  </r>
  <r>
    <s v="T00169"/>
    <d v="2024-08-01T00:00:00"/>
    <s v="C025"/>
    <s v="P018"/>
    <s v="S003"/>
    <n v="2"/>
    <n v="0"/>
    <x v="0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F"/>
    <d v="1971-03-12T00:00:00"/>
    <s v="Bradyshire"/>
    <d v="2022-01-14T00:00:00"/>
    <n v="55"/>
    <x v="3"/>
  </r>
  <r>
    <s v="T00170"/>
    <d v="2024-02-25T00:00:00"/>
    <s v="C172"/>
    <s v="P044"/>
    <s v="S001"/>
    <n v="4"/>
    <n v="0.1"/>
    <x v="1"/>
    <n v="1286.55"/>
    <n v="797.54"/>
    <s v="Fashion"/>
    <s v="Accessories"/>
    <n v="5146.2"/>
    <n v="3190.16"/>
    <n v="1956.04"/>
    <n v="0.380094049978625"/>
    <n v="514.62"/>
    <n v="4631.58"/>
    <n v="1441.42"/>
    <s v="F"/>
    <d v="1977-03-14T00:00:00"/>
    <s v="New Fred"/>
    <d v="2025-06-21T00:00:00"/>
    <n v="49"/>
    <x v="2"/>
  </r>
  <r>
    <s v="T00171"/>
    <d v="2023-12-23T00:00:00"/>
    <s v="C185"/>
    <s v="P035"/>
    <s v="S001"/>
    <n v="3"/>
    <n v="0.1"/>
    <x v="0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75-07-04T00:00:00"/>
    <s v="North Chaseborough"/>
    <d v="2024-10-06T00:00:00"/>
    <n v="50"/>
    <x v="2"/>
  </r>
  <r>
    <s v="T00172"/>
    <d v="2025-01-18T00:00:00"/>
    <s v="C027"/>
    <s v="P045"/>
    <s v="S005"/>
    <n v="5"/>
    <n v="0.05"/>
    <x v="2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59-02-05T00:00:00"/>
    <s v="Robertmouth"/>
    <d v="2023-08-30T00:00:00"/>
    <n v="67"/>
    <x v="3"/>
  </r>
  <r>
    <s v="T00173"/>
    <d v="2024-09-02T00:00:00"/>
    <s v="C169"/>
    <s v="P027"/>
    <s v="S004"/>
    <n v="2"/>
    <n v="0"/>
    <x v="0"/>
    <n v="1272.23"/>
    <n v="952.65"/>
    <s v="Electronics"/>
    <s v="Smartphone"/>
    <n v="2544.46"/>
    <n v="1905.3"/>
    <n v="639.16000000000008"/>
    <n v="0.2511967175746524"/>
    <n v="0"/>
    <n v="2544.46"/>
    <n v="639.16000000000008"/>
    <s v="M"/>
    <d v="1967-06-15T00:00:00"/>
    <s v="Christopherburgh"/>
    <d v="2021-12-23T00:00:00"/>
    <n v="59"/>
    <x v="3"/>
  </r>
  <r>
    <s v="T00174"/>
    <d v="2025-05-22T00:00:00"/>
    <s v="C143"/>
    <s v="P010"/>
    <s v="S003"/>
    <n v="1"/>
    <n v="0.1"/>
    <x v="2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61-06-03T00:00:00"/>
    <s v="South Jameschester"/>
    <d v="2023-06-10T00:00:00"/>
    <n v="65"/>
    <x v="3"/>
  </r>
  <r>
    <s v="T00175"/>
    <d v="2024-11-27T00:00:00"/>
    <s v="C110"/>
    <s v="P006"/>
    <s v="S005"/>
    <n v="5"/>
    <n v="0"/>
    <x v="0"/>
    <n v="318.05"/>
    <n v="187.34"/>
    <s v="Groceries"/>
    <s v="Fruits"/>
    <n v="1590.25"/>
    <n v="936.7"/>
    <n v="653.54999999999995"/>
    <n v="0.41097311743436565"/>
    <n v="0"/>
    <n v="1590.25"/>
    <n v="653.54999999999995"/>
    <s v="F"/>
    <d v="1966-01-05T00:00:00"/>
    <s v="South Ianhaven"/>
    <d v="2022-12-31T00:00:00"/>
    <n v="60"/>
    <x v="3"/>
  </r>
  <r>
    <s v="T00176"/>
    <d v="2025-08-13T00:00:00"/>
    <s v="C008"/>
    <s v="P012"/>
    <s v="S002"/>
    <n v="3"/>
    <n v="0.1"/>
    <x v="0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s v="M"/>
    <d v="1960-11-13T00:00:00"/>
    <s v="New Michaelland"/>
    <d v="2025-03-04T00:00:00"/>
    <n v="65"/>
    <x v="3"/>
  </r>
  <r>
    <s v="T00177"/>
    <d v="2025-08-17T00:00:00"/>
    <s v="C090"/>
    <s v="P023"/>
    <s v="S001"/>
    <n v="2"/>
    <n v="0.05"/>
    <x v="1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M"/>
    <d v="1975-08-18T00:00:00"/>
    <s v="Fergusonview"/>
    <d v="2022-01-16T00:00:00"/>
    <n v="50"/>
    <x v="2"/>
  </r>
  <r>
    <s v="T00178"/>
    <d v="2024-04-08T00:00:00"/>
    <s v="C018"/>
    <s v="P016"/>
    <s v="S002"/>
    <n v="1"/>
    <n v="0"/>
    <x v="2"/>
    <n v="1858.75"/>
    <n v="1451.16"/>
    <s v="Fashion"/>
    <s v="Accessories"/>
    <n v="1858.75"/>
    <n v="1451.16"/>
    <n v="407.58999999999992"/>
    <n v="0.21928177538668456"/>
    <n v="0"/>
    <n v="1858.75"/>
    <n v="407.58999999999992"/>
    <s v="M"/>
    <d v="1994-08-19T00:00:00"/>
    <s v="East William"/>
    <d v="2024-11-12T00:00:00"/>
    <n v="31"/>
    <x v="0"/>
  </r>
  <r>
    <s v="T00179"/>
    <d v="2024-04-05T00:00:00"/>
    <s v="C097"/>
    <s v="P020"/>
    <s v="S004"/>
    <n v="4"/>
    <n v="0.1"/>
    <x v="2"/>
    <n v="323.92"/>
    <n v="242.98"/>
    <s v="Fashion"/>
    <s v="Accessories"/>
    <n v="1295.68"/>
    <n v="971.92"/>
    <n v="323.7600000000001"/>
    <n v="0.24987651271918998"/>
    <n v="129.56800000000001"/>
    <n v="1166.1120000000001"/>
    <n v="194.19200000000012"/>
    <s v="M"/>
    <d v="1994-08-14T00:00:00"/>
    <s v="Wardfort"/>
    <d v="2025-06-14T00:00:00"/>
    <n v="31"/>
    <x v="0"/>
  </r>
  <r>
    <s v="T00180"/>
    <d v="2024-06-04T00:00:00"/>
    <s v="C095"/>
    <s v="P009"/>
    <s v="S003"/>
    <n v="3"/>
    <n v="0"/>
    <x v="3"/>
    <n v="123.19"/>
    <n v="80.36"/>
    <s v="Groceries"/>
    <s v="Snacks"/>
    <n v="369.57"/>
    <n v="241.07999999999998"/>
    <n v="128.49"/>
    <n v="0.34767432421462785"/>
    <n v="0"/>
    <n v="369.57"/>
    <n v="128.49"/>
    <s v="M"/>
    <d v="1982-08-20T00:00:00"/>
    <s v="Seanville"/>
    <d v="2020-12-19T00:00:00"/>
    <n v="43"/>
    <x v="2"/>
  </r>
  <r>
    <s v="T00181"/>
    <d v="2024-06-28T00:00:00"/>
    <s v="C040"/>
    <s v="P030"/>
    <s v="S002"/>
    <n v="5"/>
    <n v="0"/>
    <x v="3"/>
    <n v="29.24"/>
    <n v="15.28"/>
    <s v="Fashion"/>
    <s v="Watches"/>
    <n v="146.19999999999999"/>
    <n v="76.399999999999991"/>
    <n v="69.8"/>
    <n v="0.47742818057455544"/>
    <n v="0"/>
    <n v="146.19999999999999"/>
    <n v="69.8"/>
    <s v="M"/>
    <d v="1974-11-06T00:00:00"/>
    <s v="Port Miguel"/>
    <d v="2022-07-12T00:00:00"/>
    <n v="51"/>
    <x v="3"/>
  </r>
  <r>
    <s v="T00182"/>
    <d v="2023-12-31T00:00:00"/>
    <s v="C070"/>
    <s v="P029"/>
    <s v="S004"/>
    <n v="4"/>
    <n v="0.15"/>
    <x v="1"/>
    <n v="1485.05"/>
    <n v="988.31"/>
    <s v="Fashion"/>
    <s v="Clothing"/>
    <n v="5940.2"/>
    <n v="3953.24"/>
    <n v="1986.96"/>
    <n v="0.33449378808794317"/>
    <n v="891.03"/>
    <n v="5049.17"/>
    <n v="1095.9300000000003"/>
    <s v="M"/>
    <d v="1971-10-24T00:00:00"/>
    <s v="Taylorhaven"/>
    <d v="2021-03-04T00:00:00"/>
    <n v="54"/>
    <x v="3"/>
  </r>
  <r>
    <s v="T00183"/>
    <d v="2025-05-21T00:00:00"/>
    <s v="C107"/>
    <s v="P012"/>
    <s v="S003"/>
    <n v="2"/>
    <n v="0"/>
    <x v="0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s v="F"/>
    <d v="1995-10-08T00:00:00"/>
    <s v="Lake Dale"/>
    <d v="2023-07-17T00:00:00"/>
    <n v="30"/>
    <x v="0"/>
  </r>
  <r>
    <s v="T00184"/>
    <d v="2024-08-23T00:00:00"/>
    <s v="C111"/>
    <s v="P002"/>
    <s v="S001"/>
    <n v="3"/>
    <n v="0.15"/>
    <x v="0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s v="M"/>
    <d v="1993-07-13T00:00:00"/>
    <s v="Justintown"/>
    <d v="2022-01-12T00:00:00"/>
    <n v="32"/>
    <x v="0"/>
  </r>
  <r>
    <s v="T00185"/>
    <d v="2025-07-02T00:00:00"/>
    <s v="C012"/>
    <s v="P030"/>
    <s v="S002"/>
    <n v="4"/>
    <n v="0"/>
    <x v="3"/>
    <n v="29.24"/>
    <n v="15.28"/>
    <s v="Fashion"/>
    <s v="Watches"/>
    <n v="116.96"/>
    <n v="61.12"/>
    <n v="55.839999999999996"/>
    <n v="0.47742818057455538"/>
    <n v="0"/>
    <n v="116.96"/>
    <n v="55.839999999999996"/>
    <s v="M"/>
    <d v="1989-12-08T00:00:00"/>
    <s v="Lake Dawn"/>
    <d v="2021-07-16T00:00:00"/>
    <n v="36"/>
    <x v="2"/>
  </r>
  <r>
    <s v="T00186"/>
    <d v="2024-06-21T00:00:00"/>
    <s v="C053"/>
    <s v="P029"/>
    <s v="S003"/>
    <n v="2"/>
    <n v="0.05"/>
    <x v="0"/>
    <n v="1485.05"/>
    <n v="988.31"/>
    <s v="Fashion"/>
    <s v="Clothing"/>
    <n v="2970.1"/>
    <n v="1976.62"/>
    <n v="993.48"/>
    <n v="0.33449378808794317"/>
    <n v="148.505"/>
    <n v="2821.5949999999998"/>
    <n v="844.97499999999991"/>
    <s v="F"/>
    <d v="1998-04-20T00:00:00"/>
    <s v="Lake Michaelshire"/>
    <d v="2024-04-07T00:00:00"/>
    <n v="28"/>
    <x v="0"/>
  </r>
  <r>
    <s v="T00187"/>
    <d v="2024-09-26T00:00:00"/>
    <s v="C075"/>
    <s v="P013"/>
    <s v="S003"/>
    <n v="1"/>
    <n v="0"/>
    <x v="1"/>
    <n v="1134.8"/>
    <n v="675.1"/>
    <s v="Fashion"/>
    <s v="Watches"/>
    <n v="1134.8"/>
    <n v="675.1"/>
    <n v="459.69999999999993"/>
    <n v="0.40509340853013742"/>
    <n v="0"/>
    <n v="1134.8"/>
    <n v="459.69999999999993"/>
    <s v="M"/>
    <d v="1954-09-17T00:00:00"/>
    <s v="New John"/>
    <d v="2021-05-12T00:00:00"/>
    <n v="71"/>
    <x v="3"/>
  </r>
  <r>
    <s v="T00188"/>
    <d v="2024-04-22T00:00:00"/>
    <s v="C192"/>
    <s v="P016"/>
    <s v="S004"/>
    <n v="2"/>
    <n v="0.05"/>
    <x v="1"/>
    <n v="1858.75"/>
    <n v="1451.16"/>
    <s v="Fashion"/>
    <s v="Accessories"/>
    <n v="3717.5"/>
    <n v="2902.32"/>
    <n v="815.17999999999984"/>
    <n v="0.21928177538668456"/>
    <n v="185.875"/>
    <n v="3531.625"/>
    <n v="629.30499999999984"/>
    <s v="M"/>
    <d v="2006-07-28T00:00:00"/>
    <s v="Franklinview"/>
    <d v="2023-09-26T00:00:00"/>
    <n v="19"/>
    <x v="1"/>
  </r>
  <r>
    <s v="T00189"/>
    <d v="2025-03-26T00:00:00"/>
    <s v="C137"/>
    <s v="P044"/>
    <s v="S002"/>
    <n v="5"/>
    <n v="0.1"/>
    <x v="3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M"/>
    <d v="1984-08-05T00:00:00"/>
    <s v="Amandachester"/>
    <d v="2024-05-09T00:00:00"/>
    <n v="41"/>
    <x v="2"/>
  </r>
  <r>
    <s v="T00190"/>
    <d v="2025-05-30T00:00:00"/>
    <s v="C102"/>
    <s v="P020"/>
    <s v="S001"/>
    <n v="4"/>
    <n v="0"/>
    <x v="1"/>
    <n v="323.92"/>
    <n v="242.98"/>
    <s v="Fashion"/>
    <s v="Accessories"/>
    <n v="1295.68"/>
    <n v="971.92"/>
    <n v="323.7600000000001"/>
    <n v="0.24987651271918998"/>
    <n v="0"/>
    <n v="1295.68"/>
    <n v="323.7600000000001"/>
    <s v="F"/>
    <d v="1996-06-20T00:00:00"/>
    <s v="South Briantown"/>
    <d v="2023-11-12T00:00:00"/>
    <n v="30"/>
    <x v="0"/>
  </r>
  <r>
    <s v="T00191"/>
    <d v="2023-09-24T00:00:00"/>
    <s v="C020"/>
    <s v="P007"/>
    <s v="S003"/>
    <n v="5"/>
    <n v="0.15"/>
    <x v="1"/>
    <n v="1474.12"/>
    <n v="764.02"/>
    <s v="Electronics"/>
    <s v="Camera"/>
    <n v="7370.5999999999995"/>
    <n v="3820.1"/>
    <n v="3550.4999999999995"/>
    <n v="0.48171112256804055"/>
    <n v="1105.5899999999999"/>
    <n v="6265.0099999999993"/>
    <n v="2444.9099999999994"/>
    <s v="F"/>
    <d v="1982-06-26T00:00:00"/>
    <s v="Travisstad"/>
    <d v="2024-04-19T00:00:00"/>
    <n v="43"/>
    <x v="2"/>
  </r>
  <r>
    <s v="T00192"/>
    <d v="2023-10-27T00:00:00"/>
    <s v="C182"/>
    <s v="P019"/>
    <s v="S004"/>
    <n v="3"/>
    <n v="0"/>
    <x v="1"/>
    <n v="1762.92"/>
    <n v="1346.48"/>
    <s v="Electronics"/>
    <s v="Laptop"/>
    <n v="5288.76"/>
    <n v="4039.44"/>
    <n v="1249.3200000000002"/>
    <n v="0.23622172305039368"/>
    <n v="0"/>
    <n v="5288.76"/>
    <n v="1249.3200000000002"/>
    <s v="M"/>
    <d v="2004-07-25T00:00:00"/>
    <s v="East Rodney"/>
    <d v="2021-04-16T00:00:00"/>
    <n v="21"/>
    <x v="1"/>
  </r>
  <r>
    <s v="T00193"/>
    <d v="2025-01-13T00:00:00"/>
    <s v="C006"/>
    <s v="P027"/>
    <s v="S003"/>
    <n v="2"/>
    <n v="0.15"/>
    <x v="0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M"/>
    <d v="1986-10-03T00:00:00"/>
    <s v="Costaberg"/>
    <d v="2022-07-09T00:00:00"/>
    <n v="39"/>
    <x v="2"/>
  </r>
  <r>
    <s v="T00194"/>
    <d v="2023-12-08T00:00:00"/>
    <s v="C023"/>
    <s v="P010"/>
    <s v="S004"/>
    <n v="1"/>
    <n v="0.05"/>
    <x v="1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s v="F"/>
    <d v="1972-05-09T00:00:00"/>
    <s v="New Christophermouth"/>
    <d v="2020-10-19T00:00:00"/>
    <n v="54"/>
    <x v="3"/>
  </r>
  <r>
    <s v="T00195"/>
    <d v="2025-06-07T00:00:00"/>
    <s v="C151"/>
    <s v="P016"/>
    <s v="S004"/>
    <n v="5"/>
    <n v="0"/>
    <x v="1"/>
    <n v="1858.75"/>
    <n v="1451.16"/>
    <s v="Fashion"/>
    <s v="Accessories"/>
    <n v="9293.75"/>
    <n v="7255.8"/>
    <n v="2037.9499999999998"/>
    <n v="0.21928177538668459"/>
    <n v="0"/>
    <n v="9293.75"/>
    <n v="2037.9499999999998"/>
    <s v="M"/>
    <d v="2006-08-30T00:00:00"/>
    <s v="South Audrey"/>
    <d v="2022-01-26T00:00:00"/>
    <n v="19"/>
    <x v="1"/>
  </r>
  <r>
    <s v="T00196"/>
    <d v="2024-09-07T00:00:00"/>
    <s v="C080"/>
    <s v="P011"/>
    <s v="S003"/>
    <n v="2"/>
    <n v="0.1"/>
    <x v="2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s v="F"/>
    <d v="2003-11-04T00:00:00"/>
    <s v="Markberg"/>
    <d v="2023-01-02T00:00:00"/>
    <n v="22"/>
    <x v="1"/>
  </r>
  <r>
    <s v="T00197"/>
    <d v="2024-05-23T00:00:00"/>
    <s v="C020"/>
    <s v="P025"/>
    <s v="S005"/>
    <n v="1"/>
    <n v="0.05"/>
    <x v="0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s v="F"/>
    <d v="1982-06-26T00:00:00"/>
    <s v="Travisstad"/>
    <d v="2024-04-19T00:00:00"/>
    <n v="43"/>
    <x v="2"/>
  </r>
  <r>
    <s v="T00198"/>
    <d v="2025-03-14T00:00:00"/>
    <s v="C090"/>
    <s v="P025"/>
    <s v="S002"/>
    <n v="2"/>
    <n v="0"/>
    <x v="2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M"/>
    <d v="1975-08-18T00:00:00"/>
    <s v="Fergusonview"/>
    <d v="2022-01-16T00:00:00"/>
    <n v="50"/>
    <x v="2"/>
  </r>
  <r>
    <s v="T00199"/>
    <d v="2025-08-05T00:00:00"/>
    <s v="C066"/>
    <s v="P025"/>
    <s v="S002"/>
    <n v="2"/>
    <n v="0.05"/>
    <x v="3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F"/>
    <d v="1985-09-14T00:00:00"/>
    <s v="New Randychester"/>
    <d v="2020-12-21T00:00:00"/>
    <n v="40"/>
    <x v="2"/>
  </r>
  <r>
    <s v="T00200"/>
    <d v="2023-11-30T00:00:00"/>
    <s v="C046"/>
    <s v="P044"/>
    <s v="S004"/>
    <n v="4"/>
    <n v="0.15"/>
    <x v="0"/>
    <n v="1286.55"/>
    <n v="797.54"/>
    <s v="Fashion"/>
    <s v="Accessories"/>
    <n v="5146.2"/>
    <n v="3190.16"/>
    <n v="1956.04"/>
    <n v="0.380094049978625"/>
    <n v="771.93"/>
    <n v="4374.2699999999995"/>
    <n v="1184.1099999999997"/>
    <s v="M"/>
    <d v="1964-01-21T00:00:00"/>
    <s v="New Jontown"/>
    <d v="2022-06-25T00:00:00"/>
    <n v="62"/>
    <x v="3"/>
  </r>
  <r>
    <s v="T00201"/>
    <d v="2023-09-27T00:00:00"/>
    <s v="C161"/>
    <s v="P042"/>
    <s v="S003"/>
    <n v="2"/>
    <n v="0.15"/>
    <x v="3"/>
    <n v="453.62"/>
    <n v="316.63"/>
    <s v="Fashion"/>
    <s v="Clothing"/>
    <n v="907.24"/>
    <n v="633.26"/>
    <n v="273.98"/>
    <n v="0.30199285745778409"/>
    <n v="136.08599999999998"/>
    <n v="771.154"/>
    <n v="137.89400000000001"/>
    <s v="M"/>
    <d v="1963-01-19T00:00:00"/>
    <s v="Shannontown"/>
    <d v="2023-01-31T00:00:00"/>
    <n v="63"/>
    <x v="3"/>
  </r>
  <r>
    <s v="T00202"/>
    <d v="2024-01-04T00:00:00"/>
    <s v="C121"/>
    <s v="P027"/>
    <s v="S004"/>
    <n v="3"/>
    <n v="0.1"/>
    <x v="3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M"/>
    <d v="1967-02-28T00:00:00"/>
    <s v="Sarahhaven"/>
    <d v="2021-10-11T00:00:00"/>
    <n v="59"/>
    <x v="3"/>
  </r>
  <r>
    <s v="T00203"/>
    <d v="2024-01-08T00:00:00"/>
    <s v="C091"/>
    <s v="P017"/>
    <s v="S005"/>
    <n v="1"/>
    <n v="0.1"/>
    <x v="1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M"/>
    <d v="1963-02-04T00:00:00"/>
    <s v="Port Williamhaven"/>
    <d v="2021-08-23T00:00:00"/>
    <n v="63"/>
    <x v="3"/>
  </r>
  <r>
    <s v="T00204"/>
    <d v="2025-07-24T00:00:00"/>
    <s v="C116"/>
    <s v="P050"/>
    <s v="S001"/>
    <n v="1"/>
    <n v="0.1"/>
    <x v="0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M"/>
    <d v="1955-09-26T00:00:00"/>
    <s v="Zacharyberg"/>
    <d v="2025-07-31T00:00:00"/>
    <n v="70"/>
    <x v="3"/>
  </r>
  <r>
    <s v="T00205"/>
    <d v="2025-04-19T00:00:00"/>
    <s v="C020"/>
    <s v="P004"/>
    <s v="S001"/>
    <n v="5"/>
    <n v="0.15"/>
    <x v="1"/>
    <n v="1853.77"/>
    <n v="1363.52"/>
    <s v="Fashion"/>
    <s v="Accessories"/>
    <n v="9268.85"/>
    <n v="6817.6"/>
    <n v="2451.25"/>
    <n v="0.26446107122242779"/>
    <n v="1390.3275000000001"/>
    <n v="7878.5225"/>
    <n v="1060.9224999999997"/>
    <s v="F"/>
    <d v="1982-06-26T00:00:00"/>
    <s v="Travisstad"/>
    <d v="2024-04-19T00:00:00"/>
    <n v="43"/>
    <x v="2"/>
  </r>
  <r>
    <s v="T00206"/>
    <d v="2023-10-14T00:00:00"/>
    <s v="C149"/>
    <s v="P043"/>
    <s v="S005"/>
    <n v="1"/>
    <n v="0.15"/>
    <x v="2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s v="M"/>
    <d v="1978-01-24T00:00:00"/>
    <s v="North Kathryn"/>
    <d v="2025-05-02T00:00:00"/>
    <n v="48"/>
    <x v="2"/>
  </r>
  <r>
    <s v="T00207"/>
    <d v="2023-10-30T00:00:00"/>
    <s v="C083"/>
    <s v="P035"/>
    <s v="S005"/>
    <n v="4"/>
    <n v="0.05"/>
    <x v="3"/>
    <n v="1562.43"/>
    <n v="1195.6300000000001"/>
    <s v="Electronics"/>
    <s v="Laptop"/>
    <n v="6249.72"/>
    <n v="4782.5200000000004"/>
    <n v="1467.1999999999998"/>
    <n v="0.23476251736077772"/>
    <n v="312.48600000000005"/>
    <n v="5937.2340000000004"/>
    <n v="1154.7139999999999"/>
    <s v="F"/>
    <d v="1981-03-29T00:00:00"/>
    <s v="West Josephport"/>
    <d v="2022-02-08T00:00:00"/>
    <n v="45"/>
    <x v="2"/>
  </r>
  <r>
    <s v="T00208"/>
    <d v="2025-03-21T00:00:00"/>
    <s v="C116"/>
    <s v="P004"/>
    <s v="S001"/>
    <n v="3"/>
    <n v="0"/>
    <x v="2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s v="M"/>
    <d v="1955-09-26T00:00:00"/>
    <s v="Zacharyberg"/>
    <d v="2025-07-31T00:00:00"/>
    <n v="70"/>
    <x v="3"/>
  </r>
  <r>
    <s v="T00209"/>
    <d v="2025-03-01T00:00:00"/>
    <s v="C011"/>
    <s v="P028"/>
    <s v="S002"/>
    <n v="4"/>
    <n v="0.15"/>
    <x v="2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s v="M"/>
    <d v="1997-03-03T00:00:00"/>
    <s v="Leburgh"/>
    <d v="2023-05-12T00:00:00"/>
    <n v="29"/>
    <x v="0"/>
  </r>
  <r>
    <s v="T00210"/>
    <d v="2024-08-02T00:00:00"/>
    <s v="C094"/>
    <s v="P021"/>
    <s v="S003"/>
    <n v="3"/>
    <n v="0.15"/>
    <x v="1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s v="M"/>
    <d v="1962-10-18T00:00:00"/>
    <s v="Seanland"/>
    <d v="2025-08-07T00:00:00"/>
    <n v="63"/>
    <x v="3"/>
  </r>
  <r>
    <s v="T00211"/>
    <d v="2025-04-08T00:00:00"/>
    <s v="C199"/>
    <s v="P023"/>
    <s v="S003"/>
    <n v="5"/>
    <n v="0"/>
    <x v="0"/>
    <n v="1878.47"/>
    <n v="1014.91"/>
    <s v="Fashion"/>
    <s v="Footwear"/>
    <n v="9392.35"/>
    <n v="5074.55"/>
    <n v="4317.8"/>
    <n v="0.45971455493034225"/>
    <n v="0"/>
    <n v="9392.35"/>
    <n v="4317.8"/>
    <s v="F"/>
    <d v="1970-05-18T00:00:00"/>
    <s v="South Scottton"/>
    <d v="2021-07-28T00:00:00"/>
    <n v="56"/>
    <x v="3"/>
  </r>
  <r>
    <s v="T00212"/>
    <d v="2025-06-16T00:00:00"/>
    <s v="C017"/>
    <s v="P045"/>
    <s v="S003"/>
    <n v="1"/>
    <n v="0.15"/>
    <x v="0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82-03-11T00:00:00"/>
    <s v="Peterside"/>
    <d v="2024-09-25T00:00:00"/>
    <n v="44"/>
    <x v="2"/>
  </r>
  <r>
    <s v="T00213"/>
    <d v="2024-11-28T00:00:00"/>
    <s v="C065"/>
    <s v="P008"/>
    <s v="S005"/>
    <n v="2"/>
    <n v="0.1"/>
    <x v="3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F"/>
    <d v="1969-12-10T00:00:00"/>
    <s v="Williamhaven"/>
    <d v="2024-01-21T00:00:00"/>
    <n v="56"/>
    <x v="3"/>
  </r>
  <r>
    <s v="T00214"/>
    <d v="2024-10-10T00:00:00"/>
    <s v="C150"/>
    <s v="P025"/>
    <s v="S002"/>
    <n v="3"/>
    <n v="0.1"/>
    <x v="1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s v="M"/>
    <d v="1971-06-17T00:00:00"/>
    <s v="Juliefurt"/>
    <d v="2022-10-07T00:00:00"/>
    <n v="55"/>
    <x v="3"/>
  </r>
  <r>
    <s v="T00215"/>
    <d v="2025-06-10T00:00:00"/>
    <s v="C034"/>
    <s v="P034"/>
    <s v="S005"/>
    <n v="1"/>
    <n v="0.1"/>
    <x v="1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s v="F"/>
    <d v="1964-12-19T00:00:00"/>
    <s v="East Mary"/>
    <d v="2025-01-13T00:00:00"/>
    <n v="61"/>
    <x v="3"/>
  </r>
  <r>
    <s v="T00216"/>
    <d v="2024-08-22T00:00:00"/>
    <s v="C165"/>
    <s v="P031"/>
    <s v="S003"/>
    <n v="2"/>
    <n v="0"/>
    <x v="1"/>
    <n v="1095.72"/>
    <n v="822.2"/>
    <s v="Groceries"/>
    <s v="Snacks"/>
    <n v="2191.44"/>
    <n v="1644.4"/>
    <n v="547.04"/>
    <n v="0.24962581681451462"/>
    <n v="0"/>
    <n v="2191.44"/>
    <n v="547.04"/>
    <s v="M"/>
    <d v="1972-12-26T00:00:00"/>
    <s v="West Tanner"/>
    <d v="2023-12-05T00:00:00"/>
    <n v="53"/>
    <x v="3"/>
  </r>
  <r>
    <s v="T00217"/>
    <d v="2024-12-27T00:00:00"/>
    <s v="C131"/>
    <s v="P048"/>
    <s v="S003"/>
    <n v="1"/>
    <n v="0.1"/>
    <x v="0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M"/>
    <d v="1996-10-18T00:00:00"/>
    <s v="Williamsport"/>
    <d v="2022-12-20T00:00:00"/>
    <n v="29"/>
    <x v="0"/>
  </r>
  <r>
    <s v="T00218"/>
    <d v="2024-03-10T00:00:00"/>
    <s v="C047"/>
    <s v="P048"/>
    <s v="S002"/>
    <n v="3"/>
    <n v="0.15"/>
    <x v="2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s v="F"/>
    <d v="2006-07-03T00:00:00"/>
    <s v="Port Jessica"/>
    <d v="2025-02-25T00:00:00"/>
    <n v="19"/>
    <x v="1"/>
  </r>
  <r>
    <s v="T00219"/>
    <d v="2025-04-04T00:00:00"/>
    <s v="C058"/>
    <s v="P035"/>
    <s v="S002"/>
    <n v="2"/>
    <n v="0"/>
    <x v="0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s v="M"/>
    <d v="2005-07-22T00:00:00"/>
    <s v="West Tinatown"/>
    <d v="2020-11-10T00:00:00"/>
    <n v="20"/>
    <x v="1"/>
  </r>
  <r>
    <s v="T00220"/>
    <d v="2024-04-18T00:00:00"/>
    <s v="C026"/>
    <s v="P021"/>
    <s v="S005"/>
    <n v="5"/>
    <n v="0"/>
    <x v="0"/>
    <n v="1227.24"/>
    <n v="977.09"/>
    <s v="Groceries"/>
    <s v="Dairy"/>
    <n v="6136.2"/>
    <n v="4885.45"/>
    <n v="1250.75"/>
    <n v="0.20383136142889738"/>
    <n v="0"/>
    <n v="6136.2"/>
    <n v="1250.75"/>
    <s v="M"/>
    <d v="2004-01-04T00:00:00"/>
    <s v="Shepherdburgh"/>
    <d v="2024-09-03T00:00:00"/>
    <n v="22"/>
    <x v="1"/>
  </r>
  <r>
    <s v="T00221"/>
    <d v="2025-07-29T00:00:00"/>
    <s v="C197"/>
    <s v="P002"/>
    <s v="S005"/>
    <n v="2"/>
    <n v="0.15"/>
    <x v="2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1957-09-23T00:00:00"/>
    <s v="Lake Emily"/>
    <d v="2020-11-18T00:00:00"/>
    <n v="68"/>
    <x v="3"/>
  </r>
  <r>
    <s v="T00222"/>
    <d v="2025-04-07T00:00:00"/>
    <s v="C042"/>
    <s v="P045"/>
    <s v="S002"/>
    <n v="5"/>
    <n v="0.05"/>
    <x v="1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F"/>
    <d v="2000-02-08T00:00:00"/>
    <s v="North Teresashire"/>
    <d v="2021-11-09T00:00:00"/>
    <n v="26"/>
    <x v="0"/>
  </r>
  <r>
    <s v="T00223"/>
    <d v="2025-08-13T00:00:00"/>
    <s v="C012"/>
    <s v="P046"/>
    <s v="S004"/>
    <n v="3"/>
    <n v="0.05"/>
    <x v="1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89-12-08T00:00:00"/>
    <s v="Lake Dawn"/>
    <d v="2021-07-16T00:00:00"/>
    <n v="36"/>
    <x v="2"/>
  </r>
  <r>
    <s v="T00224"/>
    <d v="2025-06-24T00:00:00"/>
    <s v="C157"/>
    <s v="P017"/>
    <s v="S003"/>
    <n v="4"/>
    <n v="0.05"/>
    <x v="2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s v="M"/>
    <d v="1965-12-16T00:00:00"/>
    <s v="Port Patriciaburgh"/>
    <d v="2022-12-22T00:00:00"/>
    <n v="60"/>
    <x v="3"/>
  </r>
  <r>
    <s v="T00225"/>
    <d v="2023-11-30T00:00:00"/>
    <s v="C080"/>
    <s v="P020"/>
    <s v="S004"/>
    <n v="2"/>
    <n v="0.1"/>
    <x v="1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s v="F"/>
    <d v="2003-11-04T00:00:00"/>
    <s v="Markberg"/>
    <d v="2023-01-02T00:00:00"/>
    <n v="22"/>
    <x v="1"/>
  </r>
  <r>
    <s v="T00226"/>
    <d v="2024-05-18T00:00:00"/>
    <s v="C119"/>
    <s v="P020"/>
    <s v="S003"/>
    <n v="4"/>
    <n v="0.15"/>
    <x v="2"/>
    <n v="323.92"/>
    <n v="242.98"/>
    <s v="Fashion"/>
    <s v="Accessories"/>
    <n v="1295.68"/>
    <n v="971.92"/>
    <n v="323.7600000000001"/>
    <n v="0.24987651271918998"/>
    <n v="194.352"/>
    <n v="1101.328"/>
    <n v="129.40800000000002"/>
    <s v="M"/>
    <d v="1991-07-31T00:00:00"/>
    <s v="West Ralph"/>
    <d v="2025-03-31T00:00:00"/>
    <n v="34"/>
    <x v="0"/>
  </r>
  <r>
    <s v="T00227"/>
    <d v="2024-08-25T00:00:00"/>
    <s v="C052"/>
    <s v="P032"/>
    <s v="S005"/>
    <n v="2"/>
    <n v="0.1"/>
    <x v="3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F"/>
    <d v="1991-09-11T00:00:00"/>
    <s v="Walkerfurt"/>
    <d v="2024-04-25T00:00:00"/>
    <n v="34"/>
    <x v="0"/>
  </r>
  <r>
    <s v="T00228"/>
    <d v="2024-06-13T00:00:00"/>
    <s v="C165"/>
    <s v="P026"/>
    <s v="S004"/>
    <n v="3"/>
    <n v="0"/>
    <x v="3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M"/>
    <d v="1972-12-26T00:00:00"/>
    <s v="West Tanner"/>
    <d v="2023-12-05T00:00:00"/>
    <n v="53"/>
    <x v="3"/>
  </r>
  <r>
    <s v="T00229"/>
    <d v="2025-07-12T00:00:00"/>
    <s v="C073"/>
    <s v="P042"/>
    <s v="S001"/>
    <n v="2"/>
    <n v="0.1"/>
    <x v="1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F"/>
    <d v="1964-12-04T00:00:00"/>
    <s v="Port Angelabury"/>
    <d v="2022-02-09T00:00:00"/>
    <n v="61"/>
    <x v="3"/>
  </r>
  <r>
    <s v="T00230"/>
    <d v="2024-12-05T00:00:00"/>
    <s v="C132"/>
    <s v="P022"/>
    <s v="S002"/>
    <n v="4"/>
    <n v="0"/>
    <x v="2"/>
    <n v="25.57"/>
    <n v="19.05"/>
    <s v="Groceries"/>
    <s v="Vegetables"/>
    <n v="102.28"/>
    <n v="76.2"/>
    <n v="26.08"/>
    <n v="0.25498631208447398"/>
    <n v="0"/>
    <n v="102.28"/>
    <n v="26.08"/>
    <s v="M"/>
    <d v="1958-12-24T00:00:00"/>
    <s v="Cisnerosville"/>
    <d v="2023-04-19T00:00:00"/>
    <n v="67"/>
    <x v="3"/>
  </r>
  <r>
    <s v="T00231"/>
    <d v="2025-06-20T00:00:00"/>
    <s v="C116"/>
    <s v="P046"/>
    <s v="S003"/>
    <n v="1"/>
    <n v="0.15"/>
    <x v="3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s v="M"/>
    <d v="1955-09-26T00:00:00"/>
    <s v="Zacharyberg"/>
    <d v="2025-07-31T00:00:00"/>
    <n v="70"/>
    <x v="3"/>
  </r>
  <r>
    <s v="T00232"/>
    <d v="2025-01-26T00:00:00"/>
    <s v="C102"/>
    <s v="P038"/>
    <s v="S005"/>
    <n v="3"/>
    <n v="0.05"/>
    <x v="1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F"/>
    <d v="1996-06-20T00:00:00"/>
    <s v="South Briantown"/>
    <d v="2023-11-12T00:00:00"/>
    <n v="30"/>
    <x v="0"/>
  </r>
  <r>
    <s v="T00233"/>
    <d v="2024-08-11T00:00:00"/>
    <s v="C021"/>
    <s v="P050"/>
    <s v="S003"/>
    <n v="2"/>
    <n v="0"/>
    <x v="0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s v="M"/>
    <d v="1993-11-17T00:00:00"/>
    <s v="Meganmouth"/>
    <d v="2022-01-22T00:00:00"/>
    <n v="32"/>
    <x v="0"/>
  </r>
  <r>
    <s v="T00234"/>
    <d v="2025-04-18T00:00:00"/>
    <s v="C026"/>
    <s v="P021"/>
    <s v="S003"/>
    <n v="2"/>
    <n v="0.05"/>
    <x v="3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2004-01-04T00:00:00"/>
    <s v="Shepherdburgh"/>
    <d v="2024-09-03T00:00:00"/>
    <n v="22"/>
    <x v="1"/>
  </r>
  <r>
    <s v="T00235"/>
    <d v="2025-08-10T00:00:00"/>
    <s v="C074"/>
    <s v="P007"/>
    <s v="S004"/>
    <n v="2"/>
    <n v="0.15"/>
    <x v="1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s v="F"/>
    <d v="1959-05-31T00:00:00"/>
    <s v="Port Michaelstad"/>
    <d v="2023-02-09T00:00:00"/>
    <n v="67"/>
    <x v="3"/>
  </r>
  <r>
    <s v="T00236"/>
    <d v="2024-01-27T00:00:00"/>
    <s v="C158"/>
    <s v="P050"/>
    <s v="S001"/>
    <n v="1"/>
    <n v="0"/>
    <x v="0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81-07-24T00:00:00"/>
    <s v="Dylanmouth"/>
    <d v="2023-09-15T00:00:00"/>
    <n v="44"/>
    <x v="2"/>
  </r>
  <r>
    <s v="T00237"/>
    <d v="2024-05-08T00:00:00"/>
    <s v="C056"/>
    <s v="P039"/>
    <s v="S002"/>
    <n v="5"/>
    <n v="0.15"/>
    <x v="3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s v="F"/>
    <d v="2004-09-23T00:00:00"/>
    <s v="North Tracey"/>
    <d v="2021-06-19T00:00:00"/>
    <n v="21"/>
    <x v="1"/>
  </r>
  <r>
    <s v="T00238"/>
    <d v="2023-09-27T00:00:00"/>
    <s v="C199"/>
    <s v="P023"/>
    <s v="S003"/>
    <n v="2"/>
    <n v="0.1"/>
    <x v="3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1970-05-18T00:00:00"/>
    <s v="South Scottton"/>
    <d v="2021-07-28T00:00:00"/>
    <n v="56"/>
    <x v="3"/>
  </r>
  <r>
    <s v="T00239"/>
    <d v="2024-04-27T00:00:00"/>
    <s v="C013"/>
    <s v="P014"/>
    <s v="S002"/>
    <n v="4"/>
    <n v="0.15"/>
    <x v="3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M"/>
    <d v="1955-01-28T00:00:00"/>
    <s v="Jillianhaven"/>
    <d v="2023-03-22T00:00:00"/>
    <n v="71"/>
    <x v="3"/>
  </r>
  <r>
    <s v="T00240"/>
    <d v="2024-09-03T00:00:00"/>
    <s v="C029"/>
    <s v="P018"/>
    <s v="S004"/>
    <n v="5"/>
    <n v="0"/>
    <x v="2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s v="M"/>
    <d v="1978-05-20T00:00:00"/>
    <s v="West Charles"/>
    <d v="2021-08-30T00:00:00"/>
    <n v="48"/>
    <x v="2"/>
  </r>
  <r>
    <s v="T00241"/>
    <d v="2024-10-28T00:00:00"/>
    <s v="C184"/>
    <s v="P034"/>
    <s v="S002"/>
    <n v="3"/>
    <n v="0.15"/>
    <x v="3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s v="M"/>
    <d v="2003-04-13T00:00:00"/>
    <s v="West Katrina"/>
    <d v="2021-04-19T00:00:00"/>
    <n v="23"/>
    <x v="1"/>
  </r>
  <r>
    <s v="T00242"/>
    <d v="2025-03-30T00:00:00"/>
    <s v="C158"/>
    <s v="P015"/>
    <s v="S003"/>
    <n v="2"/>
    <n v="0.15"/>
    <x v="2"/>
    <n v="270.45"/>
    <n v="187.6"/>
    <s v="Fashion"/>
    <s v="Bags"/>
    <n v="540.9"/>
    <n v="375.2"/>
    <n v="165.7"/>
    <n v="0.30634128304677388"/>
    <n v="81.134999999999991"/>
    <n v="459.76499999999999"/>
    <n v="84.564999999999998"/>
    <s v="M"/>
    <d v="1981-07-24T00:00:00"/>
    <s v="Dylanmouth"/>
    <d v="2023-09-15T00:00:00"/>
    <n v="44"/>
    <x v="2"/>
  </r>
  <r>
    <s v="T00243"/>
    <d v="2025-09-03T00:00:00"/>
    <s v="C171"/>
    <s v="P044"/>
    <s v="S001"/>
    <n v="5"/>
    <n v="0.1"/>
    <x v="3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M"/>
    <d v="1993-03-15T00:00:00"/>
    <s v="Robertsborough"/>
    <d v="2025-07-28T00:00:00"/>
    <n v="33"/>
    <x v="0"/>
  </r>
  <r>
    <s v="T00244"/>
    <d v="2024-04-09T00:00:00"/>
    <s v="C135"/>
    <s v="P002"/>
    <s v="S005"/>
    <n v="5"/>
    <n v="0"/>
    <x v="1"/>
    <n v="818.76"/>
    <n v="527.62"/>
    <s v="Electronics"/>
    <s v="Television"/>
    <n v="4093.8"/>
    <n v="2638.1"/>
    <n v="1455.7000000000003"/>
    <n v="0.35558649665347603"/>
    <n v="0"/>
    <n v="4093.8"/>
    <n v="1455.7000000000003"/>
    <s v="M"/>
    <d v="1986-03-07T00:00:00"/>
    <s v="North Charlesville"/>
    <d v="2023-09-03T00:00:00"/>
    <n v="40"/>
    <x v="2"/>
  </r>
  <r>
    <s v="T00245"/>
    <d v="2024-09-14T00:00:00"/>
    <s v="C121"/>
    <s v="P011"/>
    <s v="S001"/>
    <n v="4"/>
    <n v="0.1"/>
    <x v="0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s v="M"/>
    <d v="1967-02-28T00:00:00"/>
    <s v="Sarahhaven"/>
    <d v="2021-10-11T00:00:00"/>
    <n v="59"/>
    <x v="3"/>
  </r>
  <r>
    <s v="T00246"/>
    <d v="2024-06-03T00:00:00"/>
    <s v="C192"/>
    <s v="P030"/>
    <s v="S001"/>
    <n v="3"/>
    <n v="0"/>
    <x v="0"/>
    <n v="29.24"/>
    <n v="15.28"/>
    <s v="Fashion"/>
    <s v="Watches"/>
    <n v="87.72"/>
    <n v="45.839999999999996"/>
    <n v="41.88"/>
    <n v="0.47742818057455544"/>
    <n v="0"/>
    <n v="87.72"/>
    <n v="41.88"/>
    <s v="M"/>
    <d v="2006-07-28T00:00:00"/>
    <s v="Franklinview"/>
    <d v="2023-09-26T00:00:00"/>
    <n v="19"/>
    <x v="1"/>
  </r>
  <r>
    <s v="T00247"/>
    <d v="2024-12-07T00:00:00"/>
    <s v="C062"/>
    <s v="P022"/>
    <s v="S001"/>
    <n v="5"/>
    <n v="0.1"/>
    <x v="2"/>
    <n v="25.57"/>
    <n v="19.05"/>
    <s v="Groceries"/>
    <s v="Vegetables"/>
    <n v="127.85"/>
    <n v="95.25"/>
    <n v="32.599999999999994"/>
    <n v="0.25498631208447398"/>
    <n v="12.785"/>
    <n v="115.065"/>
    <n v="19.814999999999998"/>
    <s v="M"/>
    <d v="2000-06-21T00:00:00"/>
    <s v="Turnerberg"/>
    <d v="2021-09-23T00:00:00"/>
    <n v="26"/>
    <x v="0"/>
  </r>
  <r>
    <s v="T00248"/>
    <d v="2023-11-17T00:00:00"/>
    <s v="C012"/>
    <s v="P035"/>
    <s v="S003"/>
    <n v="5"/>
    <n v="0.1"/>
    <x v="2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M"/>
    <d v="1989-12-08T00:00:00"/>
    <s v="Lake Dawn"/>
    <d v="2021-07-16T00:00:00"/>
    <n v="36"/>
    <x v="2"/>
  </r>
  <r>
    <s v="T00249"/>
    <d v="2025-02-02T00:00:00"/>
    <s v="C200"/>
    <s v="P039"/>
    <s v="S004"/>
    <n v="4"/>
    <n v="0.05"/>
    <x v="2"/>
    <n v="540.94000000000005"/>
    <n v="398.25"/>
    <s v="Fashion"/>
    <s v="Clothing"/>
    <n v="2163.7600000000002"/>
    <n v="1593"/>
    <n v="570.76000000000022"/>
    <n v="0.26378156542315234"/>
    <n v="108.18800000000002"/>
    <n v="2055.5720000000001"/>
    <n v="462.57200000000012"/>
    <s v="M"/>
    <d v="2001-12-24T00:00:00"/>
    <s v="Jenniferbury"/>
    <d v="2025-06-24T00:00:00"/>
    <n v="24"/>
    <x v="1"/>
  </r>
  <r>
    <s v="T00250"/>
    <d v="2025-07-08T00:00:00"/>
    <s v="C017"/>
    <s v="P037"/>
    <s v="S004"/>
    <n v="1"/>
    <n v="0.1"/>
    <x v="2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s v="F"/>
    <d v="1982-03-11T00:00:00"/>
    <s v="Peterside"/>
    <d v="2024-09-25T00:00:00"/>
    <n v="44"/>
    <x v="2"/>
  </r>
  <r>
    <s v="T00251"/>
    <d v="2024-08-03T00:00:00"/>
    <s v="C012"/>
    <s v="P022"/>
    <s v="S002"/>
    <n v="1"/>
    <n v="0.1"/>
    <x v="0"/>
    <n v="25.57"/>
    <n v="19.05"/>
    <s v="Groceries"/>
    <s v="Vegetables"/>
    <n v="25.57"/>
    <n v="19.05"/>
    <n v="6.52"/>
    <n v="0.25498631208447398"/>
    <n v="2.5570000000000004"/>
    <n v="23.012999999999998"/>
    <n v="3.9629999999999974"/>
    <s v="M"/>
    <d v="1989-12-08T00:00:00"/>
    <s v="Lake Dawn"/>
    <d v="2021-07-16T00:00:00"/>
    <n v="36"/>
    <x v="2"/>
  </r>
  <r>
    <s v="T00252"/>
    <d v="2024-03-20T00:00:00"/>
    <s v="C132"/>
    <s v="P046"/>
    <s v="S004"/>
    <n v="5"/>
    <n v="0.15"/>
    <x v="0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s v="M"/>
    <d v="1958-12-24T00:00:00"/>
    <s v="Cisnerosville"/>
    <d v="2023-04-19T00:00:00"/>
    <n v="67"/>
    <x v="3"/>
  </r>
  <r>
    <s v="T00253"/>
    <d v="2024-02-20T00:00:00"/>
    <s v="C010"/>
    <s v="P004"/>
    <s v="S002"/>
    <n v="3"/>
    <n v="0.1"/>
    <x v="3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M"/>
    <d v="1976-12-12T00:00:00"/>
    <s v="West Carol"/>
    <d v="2025-07-23T00:00:00"/>
    <n v="49"/>
    <x v="2"/>
  </r>
  <r>
    <s v="T00254"/>
    <d v="2025-03-16T00:00:00"/>
    <s v="C168"/>
    <s v="P046"/>
    <s v="S003"/>
    <n v="3"/>
    <n v="0"/>
    <x v="0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M"/>
    <d v="1969-07-30T00:00:00"/>
    <s v="Lake Steventown"/>
    <d v="2022-10-01T00:00:00"/>
    <n v="56"/>
    <x v="3"/>
  </r>
  <r>
    <s v="T00255"/>
    <d v="2024-11-11T00:00:00"/>
    <s v="C112"/>
    <s v="P039"/>
    <s v="S004"/>
    <n v="4"/>
    <n v="0.15"/>
    <x v="0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F"/>
    <d v="1983-12-29T00:00:00"/>
    <s v="Aaronmouth"/>
    <d v="2023-03-21T00:00:00"/>
    <n v="42"/>
    <x v="2"/>
  </r>
  <r>
    <s v="T00256"/>
    <d v="2024-09-29T00:00:00"/>
    <s v="C048"/>
    <s v="P015"/>
    <s v="S004"/>
    <n v="4"/>
    <n v="0.1"/>
    <x v="0"/>
    <n v="270.45"/>
    <n v="187.6"/>
    <s v="Fashion"/>
    <s v="Bags"/>
    <n v="1081.8"/>
    <n v="750.4"/>
    <n v="331.4"/>
    <n v="0.30634128304677388"/>
    <n v="108.18"/>
    <n v="973.61999999999989"/>
    <n v="223.21999999999991"/>
    <s v="M"/>
    <d v="2004-12-30T00:00:00"/>
    <s v="Newtonborough"/>
    <d v="2022-04-10T00:00:00"/>
    <n v="21"/>
    <x v="1"/>
  </r>
  <r>
    <s v="T00257"/>
    <d v="2024-10-18T00:00:00"/>
    <s v="C022"/>
    <s v="P040"/>
    <s v="S004"/>
    <n v="1"/>
    <n v="0.15"/>
    <x v="2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M"/>
    <d v="1955-11-16T00:00:00"/>
    <s v="East James"/>
    <d v="2020-10-02T00:00:00"/>
    <n v="70"/>
    <x v="3"/>
  </r>
  <r>
    <s v="T00258"/>
    <d v="2025-03-27T00:00:00"/>
    <s v="C140"/>
    <s v="P046"/>
    <s v="S003"/>
    <n v="3"/>
    <n v="0"/>
    <x v="3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F"/>
    <d v="1973-06-12T00:00:00"/>
    <s v="Port Gail"/>
    <d v="2024-08-28T00:00:00"/>
    <n v="53"/>
    <x v="3"/>
  </r>
  <r>
    <s v="T00259"/>
    <d v="2025-05-10T00:00:00"/>
    <s v="C084"/>
    <s v="P011"/>
    <s v="S003"/>
    <n v="3"/>
    <n v="0.15"/>
    <x v="1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M"/>
    <d v="1972-03-19T00:00:00"/>
    <s v="Meyersstad"/>
    <d v="2024-09-04T00:00:00"/>
    <n v="54"/>
    <x v="3"/>
  </r>
  <r>
    <s v="T00260"/>
    <d v="2025-02-26T00:00:00"/>
    <s v="C043"/>
    <s v="P024"/>
    <s v="S004"/>
    <n v="3"/>
    <n v="0.15"/>
    <x v="3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88-09-14T00:00:00"/>
    <s v="North Jonathonhaven"/>
    <d v="2023-10-14T00:00:00"/>
    <n v="37"/>
    <x v="2"/>
  </r>
  <r>
    <s v="T00261"/>
    <d v="2023-11-16T00:00:00"/>
    <s v="C187"/>
    <s v="P030"/>
    <s v="S003"/>
    <n v="5"/>
    <n v="0.15"/>
    <x v="0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M"/>
    <d v="1989-01-14T00:00:00"/>
    <s v="Gomeztown"/>
    <d v="2023-11-01T00:00:00"/>
    <n v="37"/>
    <x v="2"/>
  </r>
  <r>
    <s v="T00262"/>
    <d v="2024-08-04T00:00:00"/>
    <s v="C164"/>
    <s v="P039"/>
    <s v="S001"/>
    <n v="1"/>
    <n v="0.15"/>
    <x v="0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M"/>
    <d v="1968-07-28T00:00:00"/>
    <s v="North Rodney"/>
    <d v="2020-12-21T00:00:00"/>
    <n v="57"/>
    <x v="3"/>
  </r>
  <r>
    <s v="T00263"/>
    <d v="2024-10-03T00:00:00"/>
    <s v="C132"/>
    <s v="P035"/>
    <s v="S002"/>
    <n v="1"/>
    <n v="0.05"/>
    <x v="1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s v="M"/>
    <d v="1958-12-24T00:00:00"/>
    <s v="Cisnerosville"/>
    <d v="2023-04-19T00:00:00"/>
    <n v="67"/>
    <x v="3"/>
  </r>
  <r>
    <s v="T00264"/>
    <d v="2025-02-19T00:00:00"/>
    <s v="C009"/>
    <s v="P037"/>
    <s v="S002"/>
    <n v="1"/>
    <n v="0.05"/>
    <x v="0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2004-08-15T00:00:00"/>
    <s v="West Lisaville"/>
    <d v="2025-04-17T00:00:00"/>
    <n v="21"/>
    <x v="1"/>
  </r>
  <r>
    <s v="T00265"/>
    <d v="2025-05-01T00:00:00"/>
    <s v="C093"/>
    <s v="P044"/>
    <s v="S004"/>
    <n v="5"/>
    <n v="0"/>
    <x v="2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1978-04-14T00:00:00"/>
    <s v="Baldwinstad"/>
    <d v="2022-02-25T00:00:00"/>
    <n v="48"/>
    <x v="2"/>
  </r>
  <r>
    <s v="T00266"/>
    <d v="2024-05-23T00:00:00"/>
    <s v="C174"/>
    <s v="P014"/>
    <s v="S004"/>
    <n v="3"/>
    <n v="0.1"/>
    <x v="1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s v="M"/>
    <d v="2005-07-07T00:00:00"/>
    <s v="South Jennifer"/>
    <d v="2025-08-28T00:00:00"/>
    <n v="20"/>
    <x v="1"/>
  </r>
  <r>
    <s v="T00267"/>
    <d v="2023-10-11T00:00:00"/>
    <s v="C196"/>
    <s v="P009"/>
    <s v="S001"/>
    <n v="5"/>
    <n v="0.05"/>
    <x v="0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s v="F"/>
    <d v="1964-04-24T00:00:00"/>
    <s v="Woodbury"/>
    <d v="2025-02-19T00:00:00"/>
    <n v="62"/>
    <x v="3"/>
  </r>
  <r>
    <s v="T00268"/>
    <d v="2025-01-23T00:00:00"/>
    <s v="C102"/>
    <s v="P016"/>
    <s v="S003"/>
    <n v="3"/>
    <n v="0.05"/>
    <x v="3"/>
    <n v="1858.75"/>
    <n v="1451.16"/>
    <s v="Fashion"/>
    <s v="Accessories"/>
    <n v="5576.25"/>
    <n v="4353.4800000000005"/>
    <n v="1222.7699999999995"/>
    <n v="0.2192817753866845"/>
    <n v="278.8125"/>
    <n v="5297.4375"/>
    <n v="943.95749999999953"/>
    <s v="F"/>
    <d v="1996-06-20T00:00:00"/>
    <s v="South Briantown"/>
    <d v="2023-11-12T00:00:00"/>
    <n v="30"/>
    <x v="0"/>
  </r>
  <r>
    <s v="T00269"/>
    <d v="2024-05-23T00:00:00"/>
    <s v="C007"/>
    <s v="P046"/>
    <s v="S002"/>
    <n v="4"/>
    <n v="0.15"/>
    <x v="3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s v="M"/>
    <d v="1985-01-11T00:00:00"/>
    <s v="West Jasmine"/>
    <d v="2021-10-13T00:00:00"/>
    <n v="41"/>
    <x v="2"/>
  </r>
  <r>
    <s v="T00270"/>
    <d v="2024-02-24T00:00:00"/>
    <s v="C068"/>
    <s v="P023"/>
    <s v="S003"/>
    <n v="4"/>
    <n v="0.05"/>
    <x v="0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F"/>
    <d v="1981-06-09T00:00:00"/>
    <s v="New Julia"/>
    <d v="2024-06-13T00:00:00"/>
    <n v="45"/>
    <x v="2"/>
  </r>
  <r>
    <s v="T00271"/>
    <d v="2025-06-20T00:00:00"/>
    <s v="C178"/>
    <s v="P040"/>
    <s v="S004"/>
    <n v="2"/>
    <n v="0"/>
    <x v="2"/>
    <n v="1745.61"/>
    <n v="1322.44"/>
    <s v="Electronics"/>
    <s v="Headphones"/>
    <n v="3491.22"/>
    <n v="2644.88"/>
    <n v="846.33999999999969"/>
    <n v="0.24241955534168563"/>
    <n v="0"/>
    <n v="3491.22"/>
    <n v="846.33999999999969"/>
    <s v="F"/>
    <d v="1960-12-05T00:00:00"/>
    <s v="East Paulburgh"/>
    <d v="2024-06-22T00:00:00"/>
    <n v="65"/>
    <x v="3"/>
  </r>
  <r>
    <s v="T00272"/>
    <d v="2024-12-03T00:00:00"/>
    <s v="C019"/>
    <s v="P002"/>
    <s v="S004"/>
    <n v="2"/>
    <n v="0.15"/>
    <x v="3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F"/>
    <d v="1998-05-16T00:00:00"/>
    <s v="Stephaniechester"/>
    <d v="2023-05-17T00:00:00"/>
    <n v="28"/>
    <x v="0"/>
  </r>
  <r>
    <s v="T00273"/>
    <d v="2023-10-20T00:00:00"/>
    <s v="C175"/>
    <s v="P014"/>
    <s v="S003"/>
    <n v="3"/>
    <n v="0"/>
    <x v="0"/>
    <n v="1342.75"/>
    <n v="797.94"/>
    <s v="Fashion"/>
    <s v="Clothing"/>
    <n v="4028.25"/>
    <n v="2393.8200000000002"/>
    <n v="1634.4299999999998"/>
    <n v="0.40574194749581077"/>
    <n v="0"/>
    <n v="4028.25"/>
    <n v="1634.4299999999998"/>
    <s v="M"/>
    <d v="1998-01-07T00:00:00"/>
    <s v="Davidtown"/>
    <d v="2021-02-25T00:00:00"/>
    <n v="28"/>
    <x v="0"/>
  </r>
  <r>
    <s v="T00274"/>
    <d v="2023-11-11T00:00:00"/>
    <s v="C077"/>
    <s v="P002"/>
    <s v="S002"/>
    <n v="2"/>
    <n v="0.1"/>
    <x v="2"/>
    <n v="818.76"/>
    <n v="527.62"/>
    <s v="Electronics"/>
    <s v="Television"/>
    <n v="1637.52"/>
    <n v="1055.24"/>
    <n v="582.28"/>
    <n v="0.35558649665347597"/>
    <n v="163.75200000000001"/>
    <n v="1473.768"/>
    <n v="418.52800000000002"/>
    <s v="F"/>
    <d v="2002-12-24T00:00:00"/>
    <s v="North Meagan"/>
    <d v="2022-10-21T00:00:00"/>
    <n v="23"/>
    <x v="1"/>
  </r>
  <r>
    <s v="T00275"/>
    <d v="2025-07-03T00:00:00"/>
    <s v="C032"/>
    <s v="P043"/>
    <s v="S002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92-11-09T00:00:00"/>
    <s v="East Shelby"/>
    <d v="2021-01-12T00:00:00"/>
    <n v="33"/>
    <x v="0"/>
  </r>
  <r>
    <s v="T00276"/>
    <d v="2023-10-13T00:00:00"/>
    <s v="C007"/>
    <s v="P031"/>
    <s v="S003"/>
    <n v="5"/>
    <n v="0.1"/>
    <x v="1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M"/>
    <d v="1985-01-11T00:00:00"/>
    <s v="West Jasmine"/>
    <d v="2021-10-13T00:00:00"/>
    <n v="41"/>
    <x v="2"/>
  </r>
  <r>
    <s v="T00277"/>
    <d v="2024-07-16T00:00:00"/>
    <s v="C142"/>
    <s v="P035"/>
    <s v="S002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M"/>
    <d v="2005-07-25T00:00:00"/>
    <s v="Joelborough"/>
    <d v="2020-12-27T00:00:00"/>
    <n v="20"/>
    <x v="1"/>
  </r>
  <r>
    <s v="T00278"/>
    <d v="2024-10-10T00:00:00"/>
    <s v="C080"/>
    <s v="P036"/>
    <s v="S004"/>
    <n v="4"/>
    <n v="0.15"/>
    <x v="1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s v="F"/>
    <d v="2003-11-04T00:00:00"/>
    <s v="Markberg"/>
    <d v="2023-01-02T00:00:00"/>
    <n v="22"/>
    <x v="1"/>
  </r>
  <r>
    <s v="T00279"/>
    <d v="2025-07-13T00:00:00"/>
    <s v="C148"/>
    <s v="P012"/>
    <s v="S001"/>
    <n v="2"/>
    <n v="0.1"/>
    <x v="3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F"/>
    <d v="2005-07-08T00:00:00"/>
    <s v="Charlesmouth"/>
    <d v="2024-11-05T00:00:00"/>
    <n v="20"/>
    <x v="1"/>
  </r>
  <r>
    <s v="T00280"/>
    <d v="2025-02-05T00:00:00"/>
    <s v="C116"/>
    <s v="P020"/>
    <s v="S004"/>
    <n v="5"/>
    <n v="0.1"/>
    <x v="2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M"/>
    <d v="1955-09-26T00:00:00"/>
    <s v="Zacharyberg"/>
    <d v="2025-07-31T00:00:00"/>
    <n v="70"/>
    <x v="3"/>
  </r>
  <r>
    <s v="T00281"/>
    <d v="2024-10-14T00:00:00"/>
    <s v="C200"/>
    <s v="P047"/>
    <s v="S005"/>
    <n v="5"/>
    <n v="0.05"/>
    <x v="2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M"/>
    <d v="2001-12-24T00:00:00"/>
    <s v="Jenniferbury"/>
    <d v="2025-06-24T00:00:00"/>
    <n v="24"/>
    <x v="1"/>
  </r>
  <r>
    <s v="T00282"/>
    <d v="2025-03-09T00:00:00"/>
    <s v="C111"/>
    <s v="P023"/>
    <s v="S005"/>
    <n v="1"/>
    <n v="0"/>
    <x v="2"/>
    <n v="1878.47"/>
    <n v="1014.91"/>
    <s v="Fashion"/>
    <s v="Footwear"/>
    <n v="1878.47"/>
    <n v="1014.91"/>
    <n v="863.56000000000006"/>
    <n v="0.45971455493034225"/>
    <n v="0"/>
    <n v="1878.47"/>
    <n v="863.56000000000006"/>
    <s v="M"/>
    <d v="1993-07-13T00:00:00"/>
    <s v="Justintown"/>
    <d v="2022-01-12T00:00:00"/>
    <n v="32"/>
    <x v="0"/>
  </r>
  <r>
    <s v="T00283"/>
    <d v="2024-07-12T00:00:00"/>
    <s v="C078"/>
    <s v="P026"/>
    <s v="S002"/>
    <n v="2"/>
    <n v="0.1"/>
    <x v="2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s v="M"/>
    <d v="1988-09-25T00:00:00"/>
    <s v="Craigport"/>
    <d v="2025-01-14T00:00:00"/>
    <n v="37"/>
    <x v="2"/>
  </r>
  <r>
    <s v="T00284"/>
    <d v="2024-06-07T00:00:00"/>
    <s v="C089"/>
    <s v="P022"/>
    <s v="S005"/>
    <n v="3"/>
    <n v="0"/>
    <x v="0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s v="F"/>
    <d v="1969-07-12T00:00:00"/>
    <s v="Geoffreystad"/>
    <d v="2022-11-25T00:00:00"/>
    <n v="56"/>
    <x v="3"/>
  </r>
  <r>
    <s v="T00285"/>
    <d v="2024-07-01T00:00:00"/>
    <s v="C051"/>
    <s v="P009"/>
    <s v="S005"/>
    <n v="3"/>
    <n v="0.05"/>
    <x v="0"/>
    <n v="123.19"/>
    <n v="80.36"/>
    <s v="Groceries"/>
    <s v="Snacks"/>
    <n v="369.57"/>
    <n v="241.07999999999998"/>
    <n v="128.49"/>
    <n v="0.34767432421462785"/>
    <n v="18.4785"/>
    <n v="351.0915"/>
    <n v="110.01150000000001"/>
    <s v="F"/>
    <d v="2004-12-19T00:00:00"/>
    <s v="Boyerstad"/>
    <d v="2024-02-25T00:00:00"/>
    <n v="21"/>
    <x v="1"/>
  </r>
  <r>
    <s v="T00286"/>
    <d v="2023-10-11T00:00:00"/>
    <s v="C158"/>
    <s v="P050"/>
    <s v="S005"/>
    <n v="1"/>
    <n v="0.05"/>
    <x v="2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s v="M"/>
    <d v="1981-07-24T00:00:00"/>
    <s v="Dylanmouth"/>
    <d v="2023-09-15T00:00:00"/>
    <n v="44"/>
    <x v="2"/>
  </r>
  <r>
    <s v="T00287"/>
    <d v="2024-07-11T00:00:00"/>
    <s v="C044"/>
    <s v="P048"/>
    <s v="S005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M"/>
    <d v="1961-02-14T00:00:00"/>
    <s v="Bryanside"/>
    <d v="2024-12-27T00:00:00"/>
    <n v="65"/>
    <x v="3"/>
  </r>
  <r>
    <s v="T00288"/>
    <d v="2024-04-16T00:00:00"/>
    <s v="C008"/>
    <s v="P041"/>
    <s v="S001"/>
    <n v="1"/>
    <n v="0.1"/>
    <x v="2"/>
    <n v="1635.01"/>
    <n v="1043.29"/>
    <s v="Electronics"/>
    <s v="Television"/>
    <n v="1635.01"/>
    <n v="1043.29"/>
    <n v="591.72"/>
    <n v="0.36190604338811383"/>
    <n v="163.501"/>
    <n v="1471.509"/>
    <n v="428.21900000000005"/>
    <s v="M"/>
    <d v="1960-11-13T00:00:00"/>
    <s v="New Michaelland"/>
    <d v="2025-03-04T00:00:00"/>
    <n v="65"/>
    <x v="3"/>
  </r>
  <r>
    <s v="T00289"/>
    <d v="2024-05-25T00:00:00"/>
    <s v="C197"/>
    <s v="P001"/>
    <s v="S005"/>
    <n v="4"/>
    <n v="0"/>
    <x v="1"/>
    <n v="1673.69"/>
    <n v="1323.38"/>
    <s v="Electronics"/>
    <s v="Camera"/>
    <n v="6694.76"/>
    <n v="5293.52"/>
    <n v="1401.2399999999998"/>
    <n v="0.20930399297360916"/>
    <n v="0"/>
    <n v="6694.76"/>
    <n v="1401.2399999999998"/>
    <s v="M"/>
    <d v="1957-09-23T00:00:00"/>
    <s v="Lake Emily"/>
    <d v="2020-11-18T00:00:00"/>
    <n v="68"/>
    <x v="3"/>
  </r>
  <r>
    <s v="T00290"/>
    <d v="2024-10-07T00:00:00"/>
    <s v="C161"/>
    <s v="P001"/>
    <s v="S005"/>
    <n v="3"/>
    <n v="0.1"/>
    <x v="1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s v="M"/>
    <d v="1963-01-19T00:00:00"/>
    <s v="Shannontown"/>
    <d v="2023-01-31T00:00:00"/>
    <n v="63"/>
    <x v="3"/>
  </r>
  <r>
    <s v="T00291"/>
    <d v="2025-06-12T00:00:00"/>
    <s v="C063"/>
    <s v="P043"/>
    <s v="S004"/>
    <n v="3"/>
    <n v="0.15"/>
    <x v="3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s v="M"/>
    <d v="1973-01-07T00:00:00"/>
    <s v="West Amandashire"/>
    <d v="2023-05-29T00:00:00"/>
    <n v="53"/>
    <x v="3"/>
  </r>
  <r>
    <s v="T00292"/>
    <d v="2024-07-02T00:00:00"/>
    <s v="C177"/>
    <s v="P041"/>
    <s v="S001"/>
    <n v="2"/>
    <n v="0.15"/>
    <x v="1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F"/>
    <d v="1985-01-05T00:00:00"/>
    <s v="South James"/>
    <d v="2022-01-23T00:00:00"/>
    <n v="41"/>
    <x v="2"/>
  </r>
  <r>
    <s v="T00293"/>
    <d v="2025-05-25T00:00:00"/>
    <s v="C124"/>
    <s v="P005"/>
    <s v="S004"/>
    <n v="2"/>
    <n v="0.1"/>
    <x v="2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s v="F"/>
    <d v="1962-06-07T00:00:00"/>
    <s v="North Michelle"/>
    <d v="2021-02-10T00:00:00"/>
    <n v="64"/>
    <x v="3"/>
  </r>
  <r>
    <s v="T00294"/>
    <d v="2025-03-20T00:00:00"/>
    <s v="C081"/>
    <s v="P015"/>
    <s v="S003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88-07-20T00:00:00"/>
    <s v="South Christinabury"/>
    <d v="2022-09-22T00:00:00"/>
    <n v="37"/>
    <x v="2"/>
  </r>
  <r>
    <s v="T00295"/>
    <d v="2025-04-29T00:00:00"/>
    <s v="C195"/>
    <s v="P020"/>
    <s v="S003"/>
    <n v="5"/>
    <n v="0"/>
    <x v="0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s v="F"/>
    <d v="1976-08-23T00:00:00"/>
    <s v="East Raymond"/>
    <d v="2025-06-19T00:00:00"/>
    <n v="49"/>
    <x v="2"/>
  </r>
  <r>
    <s v="T00296"/>
    <d v="2025-05-21T00:00:00"/>
    <s v="C062"/>
    <s v="P004"/>
    <s v="S004"/>
    <n v="1"/>
    <n v="0.1"/>
    <x v="1"/>
    <n v="1853.77"/>
    <n v="1363.52"/>
    <s v="Fashion"/>
    <s v="Accessories"/>
    <n v="1853.77"/>
    <n v="1363.52"/>
    <n v="490.25"/>
    <n v="0.26446107122242779"/>
    <n v="185.37700000000001"/>
    <n v="1668.393"/>
    <n v="304.87300000000005"/>
    <s v="M"/>
    <d v="2000-06-21T00:00:00"/>
    <s v="Turnerberg"/>
    <d v="2021-09-23T00:00:00"/>
    <n v="26"/>
    <x v="0"/>
  </r>
  <r>
    <s v="T00297"/>
    <d v="2024-10-04T00:00:00"/>
    <s v="C064"/>
    <s v="P017"/>
    <s v="S002"/>
    <n v="1"/>
    <n v="0"/>
    <x v="0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s v="F"/>
    <d v="1973-09-01T00:00:00"/>
    <s v="Brittanyburgh"/>
    <d v="2024-09-26T00:00:00"/>
    <n v="52"/>
    <x v="3"/>
  </r>
  <r>
    <s v="T00298"/>
    <d v="2024-08-21T00:00:00"/>
    <s v="C099"/>
    <s v="P009"/>
    <s v="S005"/>
    <n v="4"/>
    <n v="0.05"/>
    <x v="2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1964-07-22T00:00:00"/>
    <s v="Hansonhaven"/>
    <d v="2021-01-17T00:00:00"/>
    <n v="61"/>
    <x v="3"/>
  </r>
  <r>
    <s v="T00299"/>
    <d v="2023-11-21T00:00:00"/>
    <s v="C084"/>
    <s v="P027"/>
    <s v="S005"/>
    <n v="3"/>
    <n v="0.05"/>
    <x v="2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s v="M"/>
    <d v="1972-03-19T00:00:00"/>
    <s v="Meyersstad"/>
    <d v="2024-09-04T00:00:00"/>
    <n v="54"/>
    <x v="3"/>
  </r>
  <r>
    <s v="T00300"/>
    <d v="2023-11-15T00:00:00"/>
    <s v="C128"/>
    <s v="P011"/>
    <s v="S005"/>
    <n v="4"/>
    <n v="0.15"/>
    <x v="0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1976-08-06T00:00:00"/>
    <s v="Anthonystad"/>
    <d v="2025-02-09T00:00:00"/>
    <n v="49"/>
    <x v="2"/>
  </r>
  <r>
    <s v="T00301"/>
    <d v="2024-12-07T00:00:00"/>
    <s v="C128"/>
    <s v="P032"/>
    <s v="S001"/>
    <n v="1"/>
    <n v="0.15"/>
    <x v="1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s v="F"/>
    <d v="1976-08-06T00:00:00"/>
    <s v="Anthonystad"/>
    <d v="2025-02-09T00:00:00"/>
    <n v="49"/>
    <x v="2"/>
  </r>
  <r>
    <s v="T00302"/>
    <d v="2024-12-11T00:00:00"/>
    <s v="C062"/>
    <s v="P014"/>
    <s v="S002"/>
    <n v="5"/>
    <n v="0.1"/>
    <x v="3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M"/>
    <d v="2000-06-21T00:00:00"/>
    <s v="Turnerberg"/>
    <d v="2021-09-23T00:00:00"/>
    <n v="26"/>
    <x v="0"/>
  </r>
  <r>
    <s v="T00303"/>
    <d v="2025-09-09T00:00:00"/>
    <s v="C013"/>
    <s v="P017"/>
    <s v="S003"/>
    <n v="4"/>
    <n v="0.15"/>
    <x v="0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M"/>
    <d v="1955-01-28T00:00:00"/>
    <s v="Jillianhaven"/>
    <d v="2023-03-22T00:00:00"/>
    <n v="71"/>
    <x v="3"/>
  </r>
  <r>
    <s v="T00304"/>
    <d v="2024-06-08T00:00:00"/>
    <s v="C138"/>
    <s v="P014"/>
    <s v="S001"/>
    <n v="1"/>
    <n v="0.15"/>
    <x v="2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s v="F"/>
    <d v="1961-09-28T00:00:00"/>
    <s v="Melissaberg"/>
    <d v="2021-05-10T00:00:00"/>
    <n v="64"/>
    <x v="3"/>
  </r>
  <r>
    <s v="T00305"/>
    <d v="2024-10-08T00:00:00"/>
    <s v="C068"/>
    <s v="P029"/>
    <s v="S003"/>
    <n v="4"/>
    <n v="0.1"/>
    <x v="3"/>
    <n v="1485.05"/>
    <n v="988.31"/>
    <s v="Fashion"/>
    <s v="Clothing"/>
    <n v="5940.2"/>
    <n v="3953.24"/>
    <n v="1986.96"/>
    <n v="0.33449378808794317"/>
    <n v="594.02"/>
    <n v="5346.18"/>
    <n v="1392.9400000000005"/>
    <s v="F"/>
    <d v="1981-06-09T00:00:00"/>
    <s v="New Julia"/>
    <d v="2024-06-13T00:00:00"/>
    <n v="45"/>
    <x v="2"/>
  </r>
  <r>
    <s v="T00306"/>
    <d v="2024-10-17T00:00:00"/>
    <s v="C103"/>
    <s v="P001"/>
    <s v="S001"/>
    <n v="5"/>
    <n v="0.05"/>
    <x v="0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F"/>
    <d v="1964-10-26T00:00:00"/>
    <s v="Joyceside"/>
    <d v="2021-06-04T00:00:00"/>
    <n v="61"/>
    <x v="3"/>
  </r>
  <r>
    <s v="T00307"/>
    <d v="2025-07-14T00:00:00"/>
    <s v="C142"/>
    <s v="P012"/>
    <s v="S003"/>
    <n v="1"/>
    <n v="0.15"/>
    <x v="1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s v="M"/>
    <d v="2005-07-25T00:00:00"/>
    <s v="Joelborough"/>
    <d v="2020-12-27T00:00:00"/>
    <n v="20"/>
    <x v="1"/>
  </r>
  <r>
    <s v="T00308"/>
    <d v="2024-11-23T00:00:00"/>
    <s v="C196"/>
    <s v="P023"/>
    <s v="S005"/>
    <n v="3"/>
    <n v="0"/>
    <x v="2"/>
    <n v="1878.47"/>
    <n v="1014.91"/>
    <s v="Fashion"/>
    <s v="Footwear"/>
    <n v="5635.41"/>
    <n v="3044.73"/>
    <n v="2590.6799999999998"/>
    <n v="0.45971455493034225"/>
    <n v="0"/>
    <n v="5635.41"/>
    <n v="2590.6799999999998"/>
    <s v="F"/>
    <d v="1964-04-24T00:00:00"/>
    <s v="Woodbury"/>
    <d v="2025-02-19T00:00:00"/>
    <n v="62"/>
    <x v="3"/>
  </r>
  <r>
    <s v="T00309"/>
    <d v="2024-04-07T00:00:00"/>
    <s v="C025"/>
    <s v="P049"/>
    <s v="S004"/>
    <n v="3"/>
    <n v="0.1"/>
    <x v="0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F"/>
    <d v="1971-03-12T00:00:00"/>
    <s v="Bradyshire"/>
    <d v="2022-01-14T00:00:00"/>
    <n v="55"/>
    <x v="3"/>
  </r>
  <r>
    <s v="T00310"/>
    <d v="2023-11-28T00:00:00"/>
    <s v="C194"/>
    <s v="P010"/>
    <s v="S002"/>
    <n v="2"/>
    <n v="0.15"/>
    <x v="3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M"/>
    <d v="2000-09-02T00:00:00"/>
    <s v="Craigshire"/>
    <d v="2022-08-05T00:00:00"/>
    <n v="25"/>
    <x v="1"/>
  </r>
  <r>
    <s v="T00311"/>
    <d v="2024-07-01T00:00:00"/>
    <s v="C012"/>
    <s v="P031"/>
    <s v="S001"/>
    <n v="2"/>
    <n v="0.1"/>
    <x v="1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1989-12-08T00:00:00"/>
    <s v="Lake Dawn"/>
    <d v="2021-07-16T00:00:00"/>
    <n v="36"/>
    <x v="2"/>
  </r>
  <r>
    <s v="T00312"/>
    <d v="2025-01-08T00:00:00"/>
    <s v="C133"/>
    <s v="P024"/>
    <s v="S004"/>
    <n v="2"/>
    <n v="0.05"/>
    <x v="0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M"/>
    <d v="1962-04-14T00:00:00"/>
    <s v="East Melissashire"/>
    <d v="2025-06-23T00:00:00"/>
    <n v="64"/>
    <x v="3"/>
  </r>
  <r>
    <s v="T00313"/>
    <d v="2024-12-19T00:00:00"/>
    <s v="C157"/>
    <s v="P038"/>
    <s v="S003"/>
    <n v="2"/>
    <n v="0.15"/>
    <x v="0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M"/>
    <d v="1965-12-16T00:00:00"/>
    <s v="Port Patriciaburgh"/>
    <d v="2022-12-22T00:00:00"/>
    <n v="60"/>
    <x v="3"/>
  </r>
  <r>
    <s v="T00314"/>
    <d v="2025-04-13T00:00:00"/>
    <s v="C152"/>
    <s v="P028"/>
    <s v="S003"/>
    <n v="5"/>
    <n v="0.15"/>
    <x v="0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s v="M"/>
    <d v="1987-06-17T00:00:00"/>
    <s v="Port Jeffreyside"/>
    <d v="2021-03-06T00:00:00"/>
    <n v="39"/>
    <x v="2"/>
  </r>
  <r>
    <s v="T00315"/>
    <d v="2023-09-19T00:00:00"/>
    <s v="C122"/>
    <s v="P026"/>
    <s v="S001"/>
    <n v="3"/>
    <n v="0.1"/>
    <x v="3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61-10-02T00:00:00"/>
    <s v="Simonstad"/>
    <d v="2024-06-24T00:00:00"/>
    <n v="64"/>
    <x v="3"/>
  </r>
  <r>
    <s v="T00316"/>
    <d v="2025-04-01T00:00:00"/>
    <s v="C107"/>
    <s v="P003"/>
    <s v="S005"/>
    <n v="3"/>
    <n v="0"/>
    <x v="1"/>
    <n v="337.63"/>
    <n v="169.03"/>
    <s v="Fashion"/>
    <s v="Footwear"/>
    <n v="1012.89"/>
    <n v="507.09000000000003"/>
    <n v="505.79999999999995"/>
    <n v="0.49936320824571273"/>
    <n v="0"/>
    <n v="1012.89"/>
    <n v="505.79999999999995"/>
    <s v="F"/>
    <d v="1995-10-08T00:00:00"/>
    <s v="Lake Dale"/>
    <d v="2023-07-17T00:00:00"/>
    <n v="30"/>
    <x v="0"/>
  </r>
  <r>
    <s v="T00317"/>
    <d v="2025-02-27T00:00:00"/>
    <s v="C068"/>
    <s v="P047"/>
    <s v="S005"/>
    <n v="5"/>
    <n v="0.05"/>
    <x v="3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F"/>
    <d v="1981-06-09T00:00:00"/>
    <s v="New Julia"/>
    <d v="2024-06-13T00:00:00"/>
    <n v="45"/>
    <x v="2"/>
  </r>
  <r>
    <s v="T00318"/>
    <d v="2025-05-24T00:00:00"/>
    <s v="C150"/>
    <s v="P043"/>
    <s v="S004"/>
    <n v="2"/>
    <n v="0.15"/>
    <x v="2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71-06-17T00:00:00"/>
    <s v="Juliefurt"/>
    <d v="2022-10-07T00:00:00"/>
    <n v="55"/>
    <x v="3"/>
  </r>
  <r>
    <s v="T00319"/>
    <d v="2025-02-05T00:00:00"/>
    <s v="C175"/>
    <s v="P014"/>
    <s v="S002"/>
    <n v="1"/>
    <n v="0"/>
    <x v="2"/>
    <n v="1342.75"/>
    <n v="797.94"/>
    <s v="Fashion"/>
    <s v="Clothing"/>
    <n v="1342.75"/>
    <n v="797.94"/>
    <n v="544.80999999999995"/>
    <n v="0.40574194749581077"/>
    <n v="0"/>
    <n v="1342.75"/>
    <n v="544.80999999999995"/>
    <s v="M"/>
    <d v="1998-01-07T00:00:00"/>
    <s v="Davidtown"/>
    <d v="2021-02-25T00:00:00"/>
    <n v="28"/>
    <x v="0"/>
  </r>
  <r>
    <s v="T00320"/>
    <d v="2024-10-06T00:00:00"/>
    <s v="C005"/>
    <s v="P032"/>
    <s v="S004"/>
    <n v="3"/>
    <n v="0.15"/>
    <x v="2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M"/>
    <d v="1992-06-18T00:00:00"/>
    <s v="Port Kimberly"/>
    <d v="2022-02-24T00:00:00"/>
    <n v="34"/>
    <x v="0"/>
  </r>
  <r>
    <s v="T00321"/>
    <d v="2024-11-08T00:00:00"/>
    <s v="C106"/>
    <s v="P016"/>
    <s v="S002"/>
    <n v="4"/>
    <n v="0.15"/>
    <x v="3"/>
    <n v="1858.75"/>
    <n v="1451.16"/>
    <s v="Fashion"/>
    <s v="Accessories"/>
    <n v="7435"/>
    <n v="5804.64"/>
    <n v="1630.3599999999997"/>
    <n v="0.21928177538668456"/>
    <n v="1115.25"/>
    <n v="6319.75"/>
    <n v="515.10999999999967"/>
    <s v="F"/>
    <d v="1987-04-23T00:00:00"/>
    <s v="Lake Ricardo"/>
    <d v="2025-02-06T00:00:00"/>
    <n v="39"/>
    <x v="2"/>
  </r>
  <r>
    <s v="T00322"/>
    <d v="2024-12-03T00:00:00"/>
    <s v="C181"/>
    <s v="P018"/>
    <s v="S002"/>
    <n v="5"/>
    <n v="0.05"/>
    <x v="0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F"/>
    <d v="1972-11-28T00:00:00"/>
    <s v="Port Bryce"/>
    <d v="2024-12-12T00:00:00"/>
    <n v="53"/>
    <x v="3"/>
  </r>
  <r>
    <s v="T00323"/>
    <d v="2025-04-25T00:00:00"/>
    <s v="C170"/>
    <s v="P037"/>
    <s v="S004"/>
    <n v="5"/>
    <n v="0.15"/>
    <x v="0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F"/>
    <d v="1984-05-05T00:00:00"/>
    <s v="Lake Melissaborough"/>
    <d v="2025-08-20T00:00:00"/>
    <n v="42"/>
    <x v="2"/>
  </r>
  <r>
    <s v="T00324"/>
    <d v="2024-04-20T00:00:00"/>
    <s v="C045"/>
    <s v="P003"/>
    <s v="S004"/>
    <n v="5"/>
    <n v="0.1"/>
    <x v="0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M"/>
    <d v="1975-12-28T00:00:00"/>
    <s v="Zacharyfort"/>
    <d v="2023-10-09T00:00:00"/>
    <n v="50"/>
    <x v="2"/>
  </r>
  <r>
    <s v="T00325"/>
    <d v="2023-12-29T00:00:00"/>
    <s v="C174"/>
    <s v="P014"/>
    <s v="S003"/>
    <n v="5"/>
    <n v="0.15"/>
    <x v="2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2005-07-07T00:00:00"/>
    <s v="South Jennifer"/>
    <d v="2025-08-28T00:00:00"/>
    <n v="20"/>
    <x v="1"/>
  </r>
  <r>
    <s v="T00326"/>
    <d v="2024-10-02T00:00:00"/>
    <s v="C064"/>
    <s v="P002"/>
    <s v="S003"/>
    <n v="5"/>
    <n v="0.1"/>
    <x v="2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F"/>
    <d v="1973-09-01T00:00:00"/>
    <s v="Brittanyburgh"/>
    <d v="2024-09-26T00:00:00"/>
    <n v="52"/>
    <x v="3"/>
  </r>
  <r>
    <s v="T00327"/>
    <d v="2025-06-27T00:00:00"/>
    <s v="C077"/>
    <s v="P045"/>
    <s v="S003"/>
    <n v="2"/>
    <n v="0.15"/>
    <x v="0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s v="F"/>
    <d v="2002-12-24T00:00:00"/>
    <s v="North Meagan"/>
    <d v="2022-10-21T00:00:00"/>
    <n v="23"/>
    <x v="1"/>
  </r>
  <r>
    <s v="T00328"/>
    <d v="2025-05-22T00:00:00"/>
    <s v="C123"/>
    <s v="P043"/>
    <s v="S003"/>
    <n v="5"/>
    <n v="0.1"/>
    <x v="0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s v="F"/>
    <d v="1989-11-06T00:00:00"/>
    <s v="Cliffordbury"/>
    <d v="2022-06-06T00:00:00"/>
    <n v="36"/>
    <x v="2"/>
  </r>
  <r>
    <s v="T00329"/>
    <d v="2024-12-13T00:00:00"/>
    <s v="C032"/>
    <s v="P036"/>
    <s v="S005"/>
    <n v="5"/>
    <n v="0.15"/>
    <x v="1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s v="M"/>
    <d v="1992-11-09T00:00:00"/>
    <s v="East Shelby"/>
    <d v="2021-01-12T00:00:00"/>
    <n v="33"/>
    <x v="0"/>
  </r>
  <r>
    <s v="T00330"/>
    <d v="2023-11-17T00:00:00"/>
    <s v="C089"/>
    <s v="P034"/>
    <s v="S002"/>
    <n v="3"/>
    <n v="0"/>
    <x v="0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s v="F"/>
    <d v="1969-07-12T00:00:00"/>
    <s v="Geoffreystad"/>
    <d v="2022-11-25T00:00:00"/>
    <n v="56"/>
    <x v="3"/>
  </r>
  <r>
    <s v="T00331"/>
    <d v="2024-11-26T00:00:00"/>
    <s v="C183"/>
    <s v="P046"/>
    <s v="S001"/>
    <n v="3"/>
    <n v="0.15"/>
    <x v="0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M"/>
    <d v="1990-11-19T00:00:00"/>
    <s v="New Tiffanyberg"/>
    <d v="2021-08-27T00:00:00"/>
    <n v="35"/>
    <x v="0"/>
  </r>
  <r>
    <s v="T00332"/>
    <d v="2024-03-11T00:00:00"/>
    <s v="C192"/>
    <s v="P002"/>
    <s v="S004"/>
    <n v="2"/>
    <n v="0.05"/>
    <x v="0"/>
    <n v="818.76"/>
    <n v="527.62"/>
    <s v="Electronics"/>
    <s v="Television"/>
    <n v="1637.52"/>
    <n v="1055.24"/>
    <n v="582.28"/>
    <n v="0.35558649665347597"/>
    <n v="81.876000000000005"/>
    <n v="1555.644"/>
    <n v="500.404"/>
    <s v="M"/>
    <d v="2006-07-28T00:00:00"/>
    <s v="Franklinview"/>
    <d v="2023-09-26T00:00:00"/>
    <n v="19"/>
    <x v="1"/>
  </r>
  <r>
    <s v="T00333"/>
    <d v="2024-09-18T00:00:00"/>
    <s v="C144"/>
    <s v="P026"/>
    <s v="S003"/>
    <n v="2"/>
    <n v="0"/>
    <x v="2"/>
    <n v="1015.76"/>
    <n v="584.4"/>
    <s v="Groceries"/>
    <s v="Dairy"/>
    <n v="2031.52"/>
    <n v="1168.8"/>
    <n v="862.72"/>
    <n v="0.42466724423092073"/>
    <n v="0"/>
    <n v="2031.52"/>
    <n v="862.72"/>
    <s v="F"/>
    <d v="1963-09-02T00:00:00"/>
    <s v="North Lisa"/>
    <d v="2021-03-03T00:00:00"/>
    <n v="62"/>
    <x v="3"/>
  </r>
  <r>
    <s v="T00334"/>
    <d v="2025-09-01T00:00:00"/>
    <s v="C063"/>
    <s v="P026"/>
    <s v="S001"/>
    <n v="5"/>
    <n v="0.05"/>
    <x v="2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s v="M"/>
    <d v="1973-01-07T00:00:00"/>
    <s v="West Amandashire"/>
    <d v="2023-05-29T00:00:00"/>
    <n v="53"/>
    <x v="3"/>
  </r>
  <r>
    <s v="T00335"/>
    <d v="2024-10-26T00:00:00"/>
    <s v="C014"/>
    <s v="P041"/>
    <s v="S001"/>
    <n v="4"/>
    <n v="0.1"/>
    <x v="1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M"/>
    <d v="1974-06-25T00:00:00"/>
    <s v="East Samantha"/>
    <d v="2021-11-09T00:00:00"/>
    <n v="51"/>
    <x v="3"/>
  </r>
  <r>
    <s v="T00336"/>
    <d v="2024-12-12T00:00:00"/>
    <s v="C026"/>
    <s v="P014"/>
    <s v="S002"/>
    <n v="1"/>
    <n v="0.05"/>
    <x v="1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s v="M"/>
    <d v="2004-01-04T00:00:00"/>
    <s v="Shepherdburgh"/>
    <d v="2024-09-03T00:00:00"/>
    <n v="22"/>
    <x v="1"/>
  </r>
  <r>
    <s v="T00337"/>
    <d v="2024-12-20T00:00:00"/>
    <s v="C168"/>
    <s v="P043"/>
    <s v="S004"/>
    <n v="4"/>
    <n v="0.05"/>
    <x v="0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s v="M"/>
    <d v="1969-07-30T00:00:00"/>
    <s v="Lake Steventown"/>
    <d v="2022-10-01T00:00:00"/>
    <n v="56"/>
    <x v="3"/>
  </r>
  <r>
    <s v="T00338"/>
    <d v="2024-10-31T00:00:00"/>
    <s v="C083"/>
    <s v="P010"/>
    <s v="S003"/>
    <n v="1"/>
    <n v="0"/>
    <x v="2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F"/>
    <d v="1981-03-29T00:00:00"/>
    <s v="West Josephport"/>
    <d v="2022-02-08T00:00:00"/>
    <n v="45"/>
    <x v="2"/>
  </r>
  <r>
    <s v="T00339"/>
    <d v="2024-04-13T00:00:00"/>
    <s v="C137"/>
    <s v="P039"/>
    <s v="S001"/>
    <n v="2"/>
    <n v="0.15"/>
    <x v="2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s v="M"/>
    <d v="1984-08-05T00:00:00"/>
    <s v="Amandachester"/>
    <d v="2024-05-09T00:00:00"/>
    <n v="41"/>
    <x v="2"/>
  </r>
  <r>
    <s v="T00340"/>
    <d v="2024-05-08T00:00:00"/>
    <s v="C010"/>
    <s v="P010"/>
    <s v="S004"/>
    <n v="4"/>
    <n v="0.05"/>
    <x v="0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s v="M"/>
    <d v="1976-12-12T00:00:00"/>
    <s v="West Carol"/>
    <d v="2025-07-23T00:00:00"/>
    <n v="49"/>
    <x v="2"/>
  </r>
  <r>
    <s v="T00341"/>
    <d v="2023-11-24T00:00:00"/>
    <s v="C010"/>
    <s v="P050"/>
    <s v="S001"/>
    <n v="3"/>
    <n v="0"/>
    <x v="0"/>
    <n v="1044.6400000000001"/>
    <n v="775.07"/>
    <s v="Fashion"/>
    <s v="Footwear"/>
    <n v="3133.92"/>
    <n v="2325.21"/>
    <n v="808.71"/>
    <n v="0.25805062030938891"/>
    <n v="0"/>
    <n v="3133.92"/>
    <n v="808.71"/>
    <s v="M"/>
    <d v="1976-12-12T00:00:00"/>
    <s v="West Carol"/>
    <d v="2025-07-23T00:00:00"/>
    <n v="49"/>
    <x v="2"/>
  </r>
  <r>
    <s v="T00342"/>
    <d v="2025-07-08T00:00:00"/>
    <s v="C073"/>
    <s v="P037"/>
    <s v="S004"/>
    <n v="5"/>
    <n v="0.15"/>
    <x v="2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F"/>
    <d v="1964-12-04T00:00:00"/>
    <s v="Port Angelabury"/>
    <d v="2022-02-09T00:00:00"/>
    <n v="61"/>
    <x v="3"/>
  </r>
  <r>
    <s v="T00343"/>
    <d v="2024-11-23T00:00:00"/>
    <s v="C130"/>
    <s v="P022"/>
    <s v="S004"/>
    <n v="3"/>
    <n v="0.05"/>
    <x v="3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82-02-03T00:00:00"/>
    <s v="Marcchester"/>
    <d v="2024-07-15T00:00:00"/>
    <n v="44"/>
    <x v="2"/>
  </r>
  <r>
    <s v="T00344"/>
    <d v="2025-02-20T00:00:00"/>
    <s v="C085"/>
    <s v="P045"/>
    <s v="S002"/>
    <n v="4"/>
    <n v="0.1"/>
    <x v="2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M"/>
    <d v="1979-03-23T00:00:00"/>
    <s v="New Michaelview"/>
    <d v="2023-10-11T00:00:00"/>
    <n v="47"/>
    <x v="2"/>
  </r>
  <r>
    <s v="T00345"/>
    <d v="2025-08-30T00:00:00"/>
    <s v="C004"/>
    <s v="P033"/>
    <s v="S003"/>
    <n v="3"/>
    <n v="0.05"/>
    <x v="2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s v="M"/>
    <d v="1992-06-16T00:00:00"/>
    <s v="East Edgarborough"/>
    <d v="2024-09-09T00:00:00"/>
    <n v="34"/>
    <x v="0"/>
  </r>
  <r>
    <s v="T00346"/>
    <d v="2025-03-28T00:00:00"/>
    <s v="C157"/>
    <s v="P014"/>
    <s v="S004"/>
    <n v="4"/>
    <n v="0.1"/>
    <x v="3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M"/>
    <d v="1965-12-16T00:00:00"/>
    <s v="Port Patriciaburgh"/>
    <d v="2022-12-22T00:00:00"/>
    <n v="60"/>
    <x v="3"/>
  </r>
  <r>
    <s v="T00347"/>
    <d v="2025-03-03T00:00:00"/>
    <s v="C103"/>
    <s v="P030"/>
    <s v="S001"/>
    <n v="2"/>
    <n v="0.05"/>
    <x v="1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F"/>
    <d v="1964-10-26T00:00:00"/>
    <s v="Joyceside"/>
    <d v="2021-06-04T00:00:00"/>
    <n v="61"/>
    <x v="3"/>
  </r>
  <r>
    <s v="T00348"/>
    <d v="2025-03-10T00:00:00"/>
    <s v="C083"/>
    <s v="P025"/>
    <s v="S002"/>
    <n v="1"/>
    <n v="0.1"/>
    <x v="1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F"/>
    <d v="1981-03-29T00:00:00"/>
    <s v="West Josephport"/>
    <d v="2022-02-08T00:00:00"/>
    <n v="45"/>
    <x v="2"/>
  </r>
  <r>
    <s v="T00349"/>
    <d v="2025-07-12T00:00:00"/>
    <s v="C061"/>
    <s v="P025"/>
    <s v="S004"/>
    <n v="3"/>
    <n v="0.1"/>
    <x v="0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s v="M"/>
    <d v="1968-10-21T00:00:00"/>
    <s v="North Michellemouth"/>
    <d v="2021-02-01T00:00:00"/>
    <n v="57"/>
    <x v="3"/>
  </r>
  <r>
    <s v="T00350"/>
    <d v="2024-12-25T00:00:00"/>
    <s v="C150"/>
    <s v="P015"/>
    <s v="S005"/>
    <n v="1"/>
    <n v="0.1"/>
    <x v="0"/>
    <n v="270.45"/>
    <n v="187.6"/>
    <s v="Fashion"/>
    <s v="Bags"/>
    <n v="270.45"/>
    <n v="187.6"/>
    <n v="82.85"/>
    <n v="0.30634128304677388"/>
    <n v="27.045000000000002"/>
    <n v="243.40499999999997"/>
    <n v="55.804999999999978"/>
    <s v="M"/>
    <d v="1971-06-17T00:00:00"/>
    <s v="Juliefurt"/>
    <d v="2022-10-07T00:00:00"/>
    <n v="55"/>
    <x v="3"/>
  </r>
  <r>
    <s v="T00351"/>
    <d v="2024-12-24T00:00:00"/>
    <s v="C178"/>
    <s v="P047"/>
    <s v="S002"/>
    <n v="1"/>
    <n v="0"/>
    <x v="1"/>
    <n v="1197.18"/>
    <n v="722.74"/>
    <s v="Electronics"/>
    <s v="Smartphone"/>
    <n v="1197.18"/>
    <n v="722.74"/>
    <n v="474.44000000000005"/>
    <n v="0.39629796688885549"/>
    <n v="0"/>
    <n v="1197.18"/>
    <n v="474.44000000000005"/>
    <s v="F"/>
    <d v="1960-12-05T00:00:00"/>
    <s v="East Paulburgh"/>
    <d v="2024-06-22T00:00:00"/>
    <n v="65"/>
    <x v="3"/>
  </r>
  <r>
    <s v="T00352"/>
    <d v="2024-01-04T00:00:00"/>
    <s v="C079"/>
    <s v="P011"/>
    <s v="S002"/>
    <n v="4"/>
    <n v="0.1"/>
    <x v="3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s v="F"/>
    <d v="1979-06-15T00:00:00"/>
    <s v="North Bradleyfurt"/>
    <d v="2024-07-06T00:00:00"/>
    <n v="47"/>
    <x v="2"/>
  </r>
  <r>
    <s v="T00353"/>
    <d v="2025-03-14T00:00:00"/>
    <s v="C164"/>
    <s v="P015"/>
    <s v="S003"/>
    <n v="3"/>
    <n v="0.05"/>
    <x v="2"/>
    <n v="270.45"/>
    <n v="187.6"/>
    <s v="Fashion"/>
    <s v="Bags"/>
    <n v="811.34999999999991"/>
    <n v="562.79999999999995"/>
    <n v="248.54999999999995"/>
    <n v="0.30634128304677388"/>
    <n v="40.567499999999995"/>
    <n v="770.78249999999991"/>
    <n v="207.98249999999996"/>
    <s v="M"/>
    <d v="1968-07-28T00:00:00"/>
    <s v="North Rodney"/>
    <d v="2020-12-21T00:00:00"/>
    <n v="57"/>
    <x v="3"/>
  </r>
  <r>
    <s v="T00354"/>
    <d v="2023-12-24T00:00:00"/>
    <s v="C035"/>
    <s v="P039"/>
    <s v="S004"/>
    <n v="2"/>
    <n v="0.15"/>
    <x v="0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s v="F"/>
    <d v="1991-04-19T00:00:00"/>
    <s v="North George"/>
    <d v="2023-03-22T00:00:00"/>
    <n v="35"/>
    <x v="0"/>
  </r>
  <r>
    <s v="T00355"/>
    <d v="2023-09-16T00:00:00"/>
    <s v="C107"/>
    <s v="P031"/>
    <s v="S005"/>
    <n v="4"/>
    <n v="0.05"/>
    <x v="2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1995-10-08T00:00:00"/>
    <s v="Lake Dale"/>
    <d v="2023-07-17T00:00:00"/>
    <n v="30"/>
    <x v="0"/>
  </r>
  <r>
    <s v="T00356"/>
    <d v="2025-08-29T00:00:00"/>
    <s v="C175"/>
    <s v="P050"/>
    <s v="S005"/>
    <n v="1"/>
    <n v="0.15"/>
    <x v="0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M"/>
    <d v="1998-01-07T00:00:00"/>
    <s v="Davidtown"/>
    <d v="2021-02-25T00:00:00"/>
    <n v="28"/>
    <x v="0"/>
  </r>
  <r>
    <s v="T00357"/>
    <d v="2024-08-20T00:00:00"/>
    <s v="C020"/>
    <s v="P015"/>
    <s v="S005"/>
    <n v="1"/>
    <n v="0"/>
    <x v="2"/>
    <n v="270.45"/>
    <n v="187.6"/>
    <s v="Fashion"/>
    <s v="Bags"/>
    <n v="270.45"/>
    <n v="187.6"/>
    <n v="82.85"/>
    <n v="0.30634128304677388"/>
    <n v="0"/>
    <n v="270.45"/>
    <n v="82.85"/>
    <s v="F"/>
    <d v="1982-06-26T00:00:00"/>
    <s v="Travisstad"/>
    <d v="2024-04-19T00:00:00"/>
    <n v="43"/>
    <x v="2"/>
  </r>
  <r>
    <s v="T00358"/>
    <d v="2023-10-28T00:00:00"/>
    <s v="C147"/>
    <s v="P049"/>
    <s v="S005"/>
    <n v="2"/>
    <n v="0.05"/>
    <x v="0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F"/>
    <d v="1967-02-03T00:00:00"/>
    <s v="New Jason"/>
    <d v="2023-05-20T00:00:00"/>
    <n v="59"/>
    <x v="3"/>
  </r>
  <r>
    <s v="T00359"/>
    <d v="2025-03-22T00:00:00"/>
    <s v="C134"/>
    <s v="P006"/>
    <s v="S004"/>
    <n v="1"/>
    <n v="0.05"/>
    <x v="1"/>
    <n v="318.05"/>
    <n v="187.34"/>
    <s v="Groceries"/>
    <s v="Fruits"/>
    <n v="318.05"/>
    <n v="187.34"/>
    <n v="130.71"/>
    <n v="0.41097311743436565"/>
    <n v="15.902500000000002"/>
    <n v="302.14750000000004"/>
    <n v="114.80750000000003"/>
    <s v="F"/>
    <d v="1985-01-29T00:00:00"/>
    <s v="Angelaland"/>
    <d v="2025-05-22T00:00:00"/>
    <n v="41"/>
    <x v="2"/>
  </r>
  <r>
    <s v="T00360"/>
    <d v="2024-01-30T00:00:00"/>
    <s v="C024"/>
    <s v="P008"/>
    <s v="S005"/>
    <n v="4"/>
    <n v="0"/>
    <x v="1"/>
    <n v="109.78"/>
    <n v="70.59"/>
    <s v="Fashion"/>
    <s v="Footwear"/>
    <n v="439.12"/>
    <n v="282.36"/>
    <n v="156.76"/>
    <n v="0.3569867006740754"/>
    <n v="0"/>
    <n v="439.12"/>
    <n v="156.76"/>
    <s v="F"/>
    <d v="1961-11-25T00:00:00"/>
    <s v="North April"/>
    <d v="2023-04-20T00:00:00"/>
    <n v="64"/>
    <x v="3"/>
  </r>
  <r>
    <s v="T00361"/>
    <d v="2025-08-18T00:00:00"/>
    <s v="C034"/>
    <s v="P011"/>
    <s v="S005"/>
    <n v="4"/>
    <n v="0.15"/>
    <x v="3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1964-12-19T00:00:00"/>
    <s v="East Mary"/>
    <d v="2025-01-13T00:00:00"/>
    <n v="61"/>
    <x v="3"/>
  </r>
  <r>
    <s v="T00362"/>
    <d v="2024-06-17T00:00:00"/>
    <s v="C144"/>
    <s v="P026"/>
    <s v="S004"/>
    <n v="3"/>
    <n v="0"/>
    <x v="1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1963-09-02T00:00:00"/>
    <s v="North Lisa"/>
    <d v="2021-03-03T00:00:00"/>
    <n v="62"/>
    <x v="3"/>
  </r>
  <r>
    <s v="T00363"/>
    <d v="2024-09-09T00:00:00"/>
    <s v="C066"/>
    <s v="P018"/>
    <s v="S001"/>
    <n v="2"/>
    <n v="0"/>
    <x v="3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F"/>
    <d v="1985-09-14T00:00:00"/>
    <s v="New Randychester"/>
    <d v="2020-12-21T00:00:00"/>
    <n v="40"/>
    <x v="2"/>
  </r>
  <r>
    <s v="T00364"/>
    <d v="2024-06-28T00:00:00"/>
    <s v="C109"/>
    <s v="P024"/>
    <s v="S003"/>
    <n v="1"/>
    <n v="0"/>
    <x v="3"/>
    <n v="1487.41"/>
    <n v="813.07"/>
    <s v="Electronics"/>
    <s v="Smartphone"/>
    <n v="1487.41"/>
    <n v="813.07"/>
    <n v="674.34"/>
    <n v="0.45336524562830693"/>
    <n v="0"/>
    <n v="1487.41"/>
    <n v="674.34"/>
    <s v="F"/>
    <d v="2006-03-03T00:00:00"/>
    <s v="Port Fernandohaven"/>
    <d v="2021-07-29T00:00:00"/>
    <n v="20"/>
    <x v="1"/>
  </r>
  <r>
    <s v="T00365"/>
    <d v="2024-06-15T00:00:00"/>
    <s v="C121"/>
    <s v="P045"/>
    <s v="S001"/>
    <n v="3"/>
    <n v="0.15"/>
    <x v="2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M"/>
    <d v="1967-02-28T00:00:00"/>
    <s v="Sarahhaven"/>
    <d v="2021-10-11T00:00:00"/>
    <n v="59"/>
    <x v="3"/>
  </r>
  <r>
    <s v="T00366"/>
    <d v="2025-01-18T00:00:00"/>
    <s v="C197"/>
    <s v="P034"/>
    <s v="S002"/>
    <n v="4"/>
    <n v="0.1"/>
    <x v="1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s v="M"/>
    <d v="1957-09-23T00:00:00"/>
    <s v="Lake Emily"/>
    <d v="2020-11-18T00:00:00"/>
    <n v="68"/>
    <x v="3"/>
  </r>
  <r>
    <s v="T00367"/>
    <d v="2024-02-08T00:00:00"/>
    <s v="C115"/>
    <s v="P005"/>
    <s v="S004"/>
    <n v="4"/>
    <n v="0"/>
    <x v="2"/>
    <n v="1396.22"/>
    <n v="1004.09"/>
    <s v="Fashion"/>
    <s v="Bags"/>
    <n v="5584.88"/>
    <n v="4016.36"/>
    <n v="1568.52"/>
    <n v="0.28085115526206472"/>
    <n v="0"/>
    <n v="5584.88"/>
    <n v="1568.52"/>
    <s v="M"/>
    <d v="1960-02-25T00:00:00"/>
    <s v="Smithburgh"/>
    <d v="2023-11-12T00:00:00"/>
    <n v="66"/>
    <x v="3"/>
  </r>
  <r>
    <s v="T00368"/>
    <d v="2023-10-26T00:00:00"/>
    <s v="C168"/>
    <s v="P044"/>
    <s v="S003"/>
    <n v="1"/>
    <n v="0.05"/>
    <x v="1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M"/>
    <d v="1969-07-30T00:00:00"/>
    <s v="Lake Steventown"/>
    <d v="2022-10-01T00:00:00"/>
    <n v="56"/>
    <x v="3"/>
  </r>
  <r>
    <s v="T00369"/>
    <d v="2025-08-10T00:00:00"/>
    <s v="C136"/>
    <s v="P019"/>
    <s v="S002"/>
    <n v="2"/>
    <n v="0"/>
    <x v="3"/>
    <n v="1762.92"/>
    <n v="1346.48"/>
    <s v="Electronics"/>
    <s v="Laptop"/>
    <n v="3525.84"/>
    <n v="2692.96"/>
    <n v="832.88000000000011"/>
    <n v="0.23622172305039368"/>
    <n v="0"/>
    <n v="3525.84"/>
    <n v="832.88000000000011"/>
    <s v="M"/>
    <d v="2007-06-27T00:00:00"/>
    <s v="Watsonview"/>
    <d v="2023-04-22T00:00:00"/>
    <n v="18"/>
    <x v="1"/>
  </r>
  <r>
    <s v="T00370"/>
    <d v="2024-12-14T00:00:00"/>
    <s v="C077"/>
    <s v="P010"/>
    <s v="S004"/>
    <n v="5"/>
    <n v="0.15"/>
    <x v="1"/>
    <n v="1194.1199999999999"/>
    <n v="838.95"/>
    <s v="Electronics"/>
    <s v="Smartphone"/>
    <n v="5970.5999999999995"/>
    <n v="4194.75"/>
    <n v="1775.8499999999995"/>
    <n v="0.29743241885237659"/>
    <n v="895.58999999999992"/>
    <n v="5075.0099999999993"/>
    <n v="880.25999999999931"/>
    <s v="F"/>
    <d v="2002-12-24T00:00:00"/>
    <s v="North Meagan"/>
    <d v="2022-10-21T00:00:00"/>
    <n v="23"/>
    <x v="1"/>
  </r>
  <r>
    <s v="T00371"/>
    <d v="2024-04-04T00:00:00"/>
    <s v="C059"/>
    <s v="P035"/>
    <s v="S002"/>
    <n v="4"/>
    <n v="0.1"/>
    <x v="2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63-05-11T00:00:00"/>
    <s v="New Meagan"/>
    <d v="2024-09-27T00:00:00"/>
    <n v="63"/>
    <x v="3"/>
  </r>
  <r>
    <s v="T00372"/>
    <d v="2024-08-29T00:00:00"/>
    <s v="C071"/>
    <s v="P014"/>
    <s v="S002"/>
    <n v="1"/>
    <n v="0"/>
    <x v="1"/>
    <n v="1342.75"/>
    <n v="797.94"/>
    <s v="Fashion"/>
    <s v="Clothing"/>
    <n v="1342.75"/>
    <n v="797.94"/>
    <n v="544.80999999999995"/>
    <n v="0.40574194749581077"/>
    <n v="0"/>
    <n v="1342.75"/>
    <n v="544.80999999999995"/>
    <s v="M"/>
    <d v="1962-06-18T00:00:00"/>
    <s v="New Manuelville"/>
    <d v="2021-05-24T00:00:00"/>
    <n v="64"/>
    <x v="3"/>
  </r>
  <r>
    <s v="T00373"/>
    <d v="2025-05-14T00:00:00"/>
    <s v="C158"/>
    <s v="P026"/>
    <s v="S001"/>
    <n v="2"/>
    <n v="0.05"/>
    <x v="3"/>
    <n v="1015.76"/>
    <n v="584.4"/>
    <s v="Groceries"/>
    <s v="Dairy"/>
    <n v="2031.52"/>
    <n v="1168.8"/>
    <n v="862.72"/>
    <n v="0.42466724423092073"/>
    <n v="101.57600000000001"/>
    <n v="1929.944"/>
    <n v="761.14400000000001"/>
    <s v="M"/>
    <d v="1981-07-24T00:00:00"/>
    <s v="Dylanmouth"/>
    <d v="2023-09-15T00:00:00"/>
    <n v="44"/>
    <x v="2"/>
  </r>
  <r>
    <s v="T00374"/>
    <d v="2025-07-19T00:00:00"/>
    <s v="C026"/>
    <s v="P013"/>
    <s v="S005"/>
    <n v="1"/>
    <n v="0.15"/>
    <x v="3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M"/>
    <d v="2004-01-04T00:00:00"/>
    <s v="Shepherdburgh"/>
    <d v="2024-09-03T00:00:00"/>
    <n v="22"/>
    <x v="1"/>
  </r>
  <r>
    <s v="T00375"/>
    <d v="2023-11-11T00:00:00"/>
    <s v="C063"/>
    <s v="P025"/>
    <s v="S001"/>
    <n v="4"/>
    <n v="0.15"/>
    <x v="2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s v="M"/>
    <d v="1973-01-07T00:00:00"/>
    <s v="West Amandashire"/>
    <d v="2023-05-29T00:00:00"/>
    <n v="53"/>
    <x v="3"/>
  </r>
  <r>
    <s v="T00376"/>
    <d v="2025-05-28T00:00:00"/>
    <s v="C139"/>
    <s v="P039"/>
    <s v="S002"/>
    <n v="1"/>
    <n v="0.05"/>
    <x v="0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M"/>
    <d v="1960-03-21T00:00:00"/>
    <s v="Whiteside"/>
    <d v="2021-09-16T00:00:00"/>
    <n v="66"/>
    <x v="3"/>
  </r>
  <r>
    <s v="T00377"/>
    <d v="2024-05-23T00:00:00"/>
    <s v="C060"/>
    <s v="P030"/>
    <s v="S005"/>
    <n v="3"/>
    <n v="0.1"/>
    <x v="2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s v="M"/>
    <d v="1997-10-09T00:00:00"/>
    <s v="Carlyberg"/>
    <d v="2025-06-15T00:00:00"/>
    <n v="28"/>
    <x v="0"/>
  </r>
  <r>
    <s v="T00378"/>
    <d v="2025-02-21T00:00:00"/>
    <s v="C078"/>
    <s v="P034"/>
    <s v="S002"/>
    <n v="5"/>
    <n v="0.05"/>
    <x v="1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M"/>
    <d v="1988-09-25T00:00:00"/>
    <s v="Craigport"/>
    <d v="2025-01-14T00:00:00"/>
    <n v="37"/>
    <x v="2"/>
  </r>
  <r>
    <s v="T00379"/>
    <d v="2024-02-13T00:00:00"/>
    <s v="C077"/>
    <s v="P005"/>
    <s v="S003"/>
    <n v="1"/>
    <n v="0.05"/>
    <x v="1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s v="F"/>
    <d v="2002-12-24T00:00:00"/>
    <s v="North Meagan"/>
    <d v="2022-10-21T00:00:00"/>
    <n v="23"/>
    <x v="1"/>
  </r>
  <r>
    <s v="T00380"/>
    <d v="2025-02-16T00:00:00"/>
    <s v="C143"/>
    <s v="P010"/>
    <s v="S004"/>
    <n v="1"/>
    <n v="0.1"/>
    <x v="1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61-06-03T00:00:00"/>
    <s v="South Jameschester"/>
    <d v="2023-06-10T00:00:00"/>
    <n v="65"/>
    <x v="3"/>
  </r>
  <r>
    <s v="T00381"/>
    <d v="2024-10-18T00:00:00"/>
    <s v="C135"/>
    <s v="P043"/>
    <s v="S003"/>
    <n v="4"/>
    <n v="0.15"/>
    <x v="2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1986-03-07T00:00:00"/>
    <s v="North Charlesville"/>
    <d v="2023-09-03T00:00:00"/>
    <n v="40"/>
    <x v="2"/>
  </r>
  <r>
    <s v="T00382"/>
    <d v="2024-07-27T00:00:00"/>
    <s v="C077"/>
    <s v="P021"/>
    <s v="S004"/>
    <n v="2"/>
    <n v="0.15"/>
    <x v="2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F"/>
    <d v="2002-12-24T00:00:00"/>
    <s v="North Meagan"/>
    <d v="2022-10-21T00:00:00"/>
    <n v="23"/>
    <x v="1"/>
  </r>
  <r>
    <s v="T00383"/>
    <d v="2025-02-26T00:00:00"/>
    <s v="C058"/>
    <s v="P037"/>
    <s v="S003"/>
    <n v="2"/>
    <n v="0.15"/>
    <x v="3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M"/>
    <d v="2005-07-22T00:00:00"/>
    <s v="West Tinatown"/>
    <d v="2020-11-10T00:00:00"/>
    <n v="20"/>
    <x v="1"/>
  </r>
  <r>
    <s v="T00384"/>
    <d v="2025-04-29T00:00:00"/>
    <s v="C144"/>
    <s v="P007"/>
    <s v="S004"/>
    <n v="4"/>
    <n v="0.05"/>
    <x v="1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s v="F"/>
    <d v="1963-09-02T00:00:00"/>
    <s v="North Lisa"/>
    <d v="2021-03-03T00:00:00"/>
    <n v="62"/>
    <x v="3"/>
  </r>
  <r>
    <s v="T00385"/>
    <d v="2024-11-20T00:00:00"/>
    <s v="C063"/>
    <s v="P007"/>
    <s v="S003"/>
    <n v="2"/>
    <n v="0.1"/>
    <x v="3"/>
    <n v="1474.12"/>
    <n v="764.02"/>
    <s v="Electronics"/>
    <s v="Camera"/>
    <n v="2948.24"/>
    <n v="1528.04"/>
    <n v="1420.1999999999998"/>
    <n v="0.48171112256804055"/>
    <n v="294.82400000000001"/>
    <n v="2653.4159999999997"/>
    <n v="1125.3759999999997"/>
    <s v="M"/>
    <d v="1973-01-07T00:00:00"/>
    <s v="West Amandashire"/>
    <d v="2023-05-29T00:00:00"/>
    <n v="53"/>
    <x v="3"/>
  </r>
  <r>
    <s v="T00386"/>
    <d v="2024-07-17T00:00:00"/>
    <s v="C116"/>
    <s v="P043"/>
    <s v="S003"/>
    <n v="1"/>
    <n v="0.05"/>
    <x v="3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s v="M"/>
    <d v="1955-09-26T00:00:00"/>
    <s v="Zacharyberg"/>
    <d v="2025-07-31T00:00:00"/>
    <n v="70"/>
    <x v="3"/>
  </r>
  <r>
    <s v="T00387"/>
    <d v="2024-04-15T00:00:00"/>
    <s v="C069"/>
    <s v="P011"/>
    <s v="S004"/>
    <n v="5"/>
    <n v="0"/>
    <x v="3"/>
    <n v="248.57"/>
    <n v="190.67"/>
    <s v="Electronics"/>
    <s v="Headphones"/>
    <n v="1242.8499999999999"/>
    <n v="953.34999999999991"/>
    <n v="289.5"/>
    <n v="0.2329323731745585"/>
    <n v="0"/>
    <n v="1242.8499999999999"/>
    <n v="289.5"/>
    <s v="M"/>
    <d v="1965-10-14T00:00:00"/>
    <s v="New Reginald"/>
    <d v="2023-01-11T00:00:00"/>
    <n v="60"/>
    <x v="3"/>
  </r>
  <r>
    <s v="T00388"/>
    <d v="2023-11-24T00:00:00"/>
    <s v="C049"/>
    <s v="P024"/>
    <s v="S005"/>
    <n v="5"/>
    <n v="0.05"/>
    <x v="1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M"/>
    <d v="1997-01-03T00:00:00"/>
    <s v="Chambersview"/>
    <d v="2022-06-23T00:00:00"/>
    <n v="29"/>
    <x v="0"/>
  </r>
  <r>
    <s v="T00389"/>
    <d v="2024-10-19T00:00:00"/>
    <s v="C054"/>
    <s v="P020"/>
    <s v="S003"/>
    <n v="3"/>
    <n v="0"/>
    <x v="2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F"/>
    <d v="2002-11-10T00:00:00"/>
    <s v="New Kathleentown"/>
    <d v="2021-03-19T00:00:00"/>
    <n v="23"/>
    <x v="1"/>
  </r>
  <r>
    <s v="T00390"/>
    <d v="2025-06-10T00:00:00"/>
    <s v="C049"/>
    <s v="P048"/>
    <s v="S001"/>
    <n v="4"/>
    <n v="0.05"/>
    <x v="2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97-01-03T00:00:00"/>
    <s v="Chambersview"/>
    <d v="2022-06-23T00:00:00"/>
    <n v="29"/>
    <x v="0"/>
  </r>
  <r>
    <s v="T00391"/>
    <d v="2024-10-10T00:00:00"/>
    <s v="C102"/>
    <s v="P005"/>
    <s v="S002"/>
    <n v="5"/>
    <n v="0.1"/>
    <x v="0"/>
    <n v="1396.22"/>
    <n v="1004.09"/>
    <s v="Fashion"/>
    <s v="Bags"/>
    <n v="6981.1"/>
    <n v="5020.45"/>
    <n v="1960.6500000000005"/>
    <n v="0.28085115526206478"/>
    <n v="698.11000000000013"/>
    <n v="6282.99"/>
    <n v="1262.54"/>
    <s v="F"/>
    <d v="1996-06-20T00:00:00"/>
    <s v="South Briantown"/>
    <d v="2023-11-12T00:00:00"/>
    <n v="30"/>
    <x v="0"/>
  </r>
  <r>
    <s v="T00392"/>
    <d v="2024-10-09T00:00:00"/>
    <s v="C098"/>
    <s v="P041"/>
    <s v="S004"/>
    <n v="5"/>
    <n v="0.1"/>
    <x v="0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F"/>
    <d v="2005-01-09T00:00:00"/>
    <s v="East Colinmouth"/>
    <d v="2023-05-22T00:00:00"/>
    <n v="21"/>
    <x v="1"/>
  </r>
  <r>
    <s v="T00393"/>
    <d v="2024-12-23T00:00:00"/>
    <s v="C067"/>
    <s v="P031"/>
    <s v="S003"/>
    <n v="5"/>
    <n v="0.15"/>
    <x v="1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M"/>
    <d v="1973-09-07T00:00:00"/>
    <s v="Davisfurt"/>
    <d v="2021-03-11T00:00:00"/>
    <n v="52"/>
    <x v="3"/>
  </r>
  <r>
    <s v="T00394"/>
    <d v="2024-05-07T00:00:00"/>
    <s v="C026"/>
    <s v="P001"/>
    <s v="S004"/>
    <n v="3"/>
    <n v="0.05"/>
    <x v="0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s v="M"/>
    <d v="2004-01-04T00:00:00"/>
    <s v="Shepherdburgh"/>
    <d v="2024-09-03T00:00:00"/>
    <n v="22"/>
    <x v="1"/>
  </r>
  <r>
    <s v="T00395"/>
    <d v="2024-12-16T00:00:00"/>
    <s v="C081"/>
    <s v="P025"/>
    <s v="S004"/>
    <n v="1"/>
    <n v="0.05"/>
    <x v="2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s v="F"/>
    <d v="1988-07-20T00:00:00"/>
    <s v="South Christinabury"/>
    <d v="2022-09-22T00:00:00"/>
    <n v="37"/>
    <x v="2"/>
  </r>
  <r>
    <s v="T00396"/>
    <d v="2024-07-25T00:00:00"/>
    <s v="C005"/>
    <s v="P049"/>
    <s v="S003"/>
    <n v="5"/>
    <n v="0.15"/>
    <x v="0"/>
    <n v="388.26"/>
    <n v="199.3"/>
    <s v="Fashion"/>
    <s v="Watches"/>
    <n v="1941.3"/>
    <n v="996.5"/>
    <n v="944.8"/>
    <n v="0.48668418070365216"/>
    <n v="291.19499999999999"/>
    <n v="1650.105"/>
    <n v="653.60500000000002"/>
    <s v="M"/>
    <d v="1992-06-18T00:00:00"/>
    <s v="Port Kimberly"/>
    <d v="2022-02-24T00:00:00"/>
    <n v="34"/>
    <x v="0"/>
  </r>
  <r>
    <s v="T00397"/>
    <d v="2023-11-17T00:00:00"/>
    <s v="C040"/>
    <s v="P029"/>
    <s v="S002"/>
    <n v="3"/>
    <n v="0.05"/>
    <x v="1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s v="M"/>
    <d v="1974-11-06T00:00:00"/>
    <s v="Port Miguel"/>
    <d v="2022-07-12T00:00:00"/>
    <n v="51"/>
    <x v="3"/>
  </r>
  <r>
    <s v="T00398"/>
    <d v="2024-10-14T00:00:00"/>
    <s v="C146"/>
    <s v="P009"/>
    <s v="S002"/>
    <n v="4"/>
    <n v="0.1"/>
    <x v="0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F"/>
    <d v="1997-03-26T00:00:00"/>
    <s v="North Jamesport"/>
    <d v="2022-08-31T00:00:00"/>
    <n v="29"/>
    <x v="0"/>
  </r>
  <r>
    <s v="T00399"/>
    <d v="2023-10-04T00:00:00"/>
    <s v="C196"/>
    <s v="P017"/>
    <s v="S004"/>
    <n v="4"/>
    <n v="0.15"/>
    <x v="2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64-04-24T00:00:00"/>
    <s v="Woodbury"/>
    <d v="2025-02-19T00:00:00"/>
    <n v="62"/>
    <x v="3"/>
  </r>
  <r>
    <s v="T00400"/>
    <d v="2024-01-24T00:00:00"/>
    <s v="C188"/>
    <s v="P006"/>
    <s v="S003"/>
    <n v="2"/>
    <n v="0.05"/>
    <x v="1"/>
    <n v="318.05"/>
    <n v="187.34"/>
    <s v="Groceries"/>
    <s v="Fruits"/>
    <n v="636.1"/>
    <n v="374.68"/>
    <n v="261.42"/>
    <n v="0.41097311743436565"/>
    <n v="31.805000000000003"/>
    <n v="604.29500000000007"/>
    <n v="229.61500000000007"/>
    <s v="M"/>
    <d v="1960-11-23T00:00:00"/>
    <s v="East Danielleshire"/>
    <d v="2023-05-19T00:00:00"/>
    <n v="65"/>
    <x v="3"/>
  </r>
  <r>
    <s v="T00401"/>
    <d v="2024-07-27T00:00:00"/>
    <s v="C048"/>
    <s v="P047"/>
    <s v="S005"/>
    <n v="1"/>
    <n v="0"/>
    <x v="3"/>
    <n v="1197.18"/>
    <n v="722.74"/>
    <s v="Electronics"/>
    <s v="Smartphone"/>
    <n v="1197.18"/>
    <n v="722.74"/>
    <n v="474.44000000000005"/>
    <n v="0.39629796688885549"/>
    <n v="0"/>
    <n v="1197.18"/>
    <n v="474.44000000000005"/>
    <s v="M"/>
    <d v="2004-12-30T00:00:00"/>
    <s v="Newtonborough"/>
    <d v="2022-04-10T00:00:00"/>
    <n v="21"/>
    <x v="1"/>
  </r>
  <r>
    <s v="T00402"/>
    <d v="2025-05-13T00:00:00"/>
    <s v="C172"/>
    <s v="P021"/>
    <s v="S001"/>
    <n v="1"/>
    <n v="0.15"/>
    <x v="2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F"/>
    <d v="1977-03-14T00:00:00"/>
    <s v="New Fred"/>
    <d v="2025-06-21T00:00:00"/>
    <n v="49"/>
    <x v="2"/>
  </r>
  <r>
    <s v="T00403"/>
    <d v="2024-05-04T00:00:00"/>
    <s v="C162"/>
    <s v="P029"/>
    <s v="S002"/>
    <n v="1"/>
    <n v="0.05"/>
    <x v="3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M"/>
    <d v="2000-08-30T00:00:00"/>
    <s v="Ellisside"/>
    <d v="2022-06-03T00:00:00"/>
    <n v="25"/>
    <x v="1"/>
  </r>
  <r>
    <s v="T00404"/>
    <d v="2025-01-20T00:00:00"/>
    <s v="C056"/>
    <s v="P048"/>
    <s v="S005"/>
    <n v="4"/>
    <n v="0.1"/>
    <x v="3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s v="F"/>
    <d v="2004-09-23T00:00:00"/>
    <s v="North Tracey"/>
    <d v="2021-06-19T00:00:00"/>
    <n v="21"/>
    <x v="1"/>
  </r>
  <r>
    <s v="T00405"/>
    <d v="2024-08-06T00:00:00"/>
    <s v="C159"/>
    <s v="P022"/>
    <s v="S005"/>
    <n v="4"/>
    <n v="0.15"/>
    <x v="3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90-10-14T00:00:00"/>
    <s v="Joshuamouth"/>
    <d v="2022-01-26T00:00:00"/>
    <n v="35"/>
    <x v="0"/>
  </r>
  <r>
    <s v="T00406"/>
    <d v="2025-05-21T00:00:00"/>
    <s v="C002"/>
    <s v="P031"/>
    <s v="S005"/>
    <n v="5"/>
    <n v="0.15"/>
    <x v="3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M"/>
    <d v="1959-08-18T00:00:00"/>
    <s v="New Gabrielleport"/>
    <d v="2020-11-03T00:00:00"/>
    <n v="66"/>
    <x v="3"/>
  </r>
  <r>
    <s v="T00407"/>
    <d v="2025-06-13T00:00:00"/>
    <s v="C005"/>
    <s v="P034"/>
    <s v="S005"/>
    <n v="3"/>
    <n v="0.1"/>
    <x v="3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M"/>
    <d v="1992-06-18T00:00:00"/>
    <s v="Port Kimberly"/>
    <d v="2022-02-24T00:00:00"/>
    <n v="34"/>
    <x v="0"/>
  </r>
  <r>
    <s v="T00408"/>
    <d v="2024-12-22T00:00:00"/>
    <s v="C129"/>
    <s v="P015"/>
    <s v="S004"/>
    <n v="2"/>
    <n v="0"/>
    <x v="3"/>
    <n v="270.45"/>
    <n v="187.6"/>
    <s v="Fashion"/>
    <s v="Bags"/>
    <n v="540.9"/>
    <n v="375.2"/>
    <n v="165.7"/>
    <n v="0.30634128304677388"/>
    <n v="0"/>
    <n v="540.9"/>
    <n v="165.7"/>
    <s v="M"/>
    <d v="1958-10-08T00:00:00"/>
    <s v="New Michael"/>
    <d v="2024-12-10T00:00:00"/>
    <n v="67"/>
    <x v="3"/>
  </r>
  <r>
    <s v="T00409"/>
    <d v="2025-01-21T00:00:00"/>
    <s v="C135"/>
    <s v="P037"/>
    <s v="S002"/>
    <n v="2"/>
    <n v="0.05"/>
    <x v="0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M"/>
    <d v="1986-03-07T00:00:00"/>
    <s v="North Charlesville"/>
    <d v="2023-09-03T00:00:00"/>
    <n v="40"/>
    <x v="2"/>
  </r>
  <r>
    <s v="T00410"/>
    <d v="2024-05-18T00:00:00"/>
    <s v="C091"/>
    <s v="P048"/>
    <s v="S003"/>
    <n v="4"/>
    <n v="0"/>
    <x v="0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s v="M"/>
    <d v="1963-02-04T00:00:00"/>
    <s v="Port Williamhaven"/>
    <d v="2021-08-23T00:00:00"/>
    <n v="63"/>
    <x v="3"/>
  </r>
  <r>
    <s v="T00411"/>
    <d v="2024-09-24T00:00:00"/>
    <s v="C104"/>
    <s v="P002"/>
    <s v="S004"/>
    <n v="5"/>
    <n v="0.05"/>
    <x v="2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M"/>
    <d v="1965-03-20T00:00:00"/>
    <s v="West Ann"/>
    <d v="2024-01-17T00:00:00"/>
    <n v="61"/>
    <x v="3"/>
  </r>
  <r>
    <s v="T00412"/>
    <d v="2023-10-03T00:00:00"/>
    <s v="C077"/>
    <s v="P005"/>
    <s v="S001"/>
    <n v="1"/>
    <n v="0"/>
    <x v="1"/>
    <n v="1396.22"/>
    <n v="1004.09"/>
    <s v="Fashion"/>
    <s v="Bags"/>
    <n v="1396.22"/>
    <n v="1004.09"/>
    <n v="392.13"/>
    <n v="0.28085115526206472"/>
    <n v="0"/>
    <n v="1396.22"/>
    <n v="392.13"/>
    <s v="F"/>
    <d v="2002-12-24T00:00:00"/>
    <s v="North Meagan"/>
    <d v="2022-10-21T00:00:00"/>
    <n v="23"/>
    <x v="1"/>
  </r>
  <r>
    <s v="T00413"/>
    <d v="2024-01-20T00:00:00"/>
    <s v="C098"/>
    <s v="P030"/>
    <s v="S004"/>
    <n v="5"/>
    <n v="0.15"/>
    <x v="3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F"/>
    <d v="2005-01-09T00:00:00"/>
    <s v="East Colinmouth"/>
    <d v="2023-05-22T00:00:00"/>
    <n v="21"/>
    <x v="1"/>
  </r>
  <r>
    <s v="T00414"/>
    <d v="2023-09-19T00:00:00"/>
    <s v="C164"/>
    <s v="P034"/>
    <s v="S001"/>
    <n v="2"/>
    <n v="0"/>
    <x v="1"/>
    <n v="428.05"/>
    <n v="246.07"/>
    <s v="Electronics"/>
    <s v="Laptop"/>
    <n v="856.1"/>
    <n v="492.14"/>
    <n v="363.96000000000004"/>
    <n v="0.42513725032122418"/>
    <n v="0"/>
    <n v="856.1"/>
    <n v="363.96000000000004"/>
    <s v="M"/>
    <d v="1968-07-28T00:00:00"/>
    <s v="North Rodney"/>
    <d v="2020-12-21T00:00:00"/>
    <n v="57"/>
    <x v="3"/>
  </r>
  <r>
    <s v="T00415"/>
    <d v="2025-06-13T00:00:00"/>
    <s v="C112"/>
    <s v="P029"/>
    <s v="S003"/>
    <n v="5"/>
    <n v="0"/>
    <x v="3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F"/>
    <d v="1983-12-29T00:00:00"/>
    <s v="Aaronmouth"/>
    <d v="2023-03-21T00:00:00"/>
    <n v="42"/>
    <x v="2"/>
  </r>
  <r>
    <s v="T00416"/>
    <d v="2025-04-18T00:00:00"/>
    <s v="C059"/>
    <s v="P036"/>
    <s v="S002"/>
    <n v="5"/>
    <n v="0.15"/>
    <x v="0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s v="F"/>
    <d v="1963-05-11T00:00:00"/>
    <s v="New Meagan"/>
    <d v="2024-09-27T00:00:00"/>
    <n v="63"/>
    <x v="3"/>
  </r>
  <r>
    <s v="T00417"/>
    <d v="2023-10-19T00:00:00"/>
    <s v="C012"/>
    <s v="P004"/>
    <s v="S001"/>
    <n v="3"/>
    <n v="0"/>
    <x v="2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s v="M"/>
    <d v="1989-12-08T00:00:00"/>
    <s v="Lake Dawn"/>
    <d v="2021-07-16T00:00:00"/>
    <n v="36"/>
    <x v="2"/>
  </r>
  <r>
    <s v="T00418"/>
    <d v="2024-11-12T00:00:00"/>
    <s v="C081"/>
    <s v="P033"/>
    <s v="S001"/>
    <n v="2"/>
    <n v="0.05"/>
    <x v="1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F"/>
    <d v="1988-07-20T00:00:00"/>
    <s v="South Christinabury"/>
    <d v="2022-09-22T00:00:00"/>
    <n v="37"/>
    <x v="2"/>
  </r>
  <r>
    <s v="T00419"/>
    <d v="2024-01-30T00:00:00"/>
    <s v="C020"/>
    <s v="P029"/>
    <s v="S003"/>
    <n v="2"/>
    <n v="0.05"/>
    <x v="1"/>
    <n v="1485.05"/>
    <n v="988.31"/>
    <s v="Fashion"/>
    <s v="Clothing"/>
    <n v="2970.1"/>
    <n v="1976.62"/>
    <n v="993.48"/>
    <n v="0.33449378808794317"/>
    <n v="148.505"/>
    <n v="2821.5949999999998"/>
    <n v="844.97499999999991"/>
    <s v="F"/>
    <d v="1982-06-26T00:00:00"/>
    <s v="Travisstad"/>
    <d v="2024-04-19T00:00:00"/>
    <n v="43"/>
    <x v="2"/>
  </r>
  <r>
    <s v="T00420"/>
    <d v="2024-03-30T00:00:00"/>
    <s v="C174"/>
    <s v="P029"/>
    <s v="S005"/>
    <n v="3"/>
    <n v="0.15"/>
    <x v="2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M"/>
    <d v="2005-07-07T00:00:00"/>
    <s v="South Jennifer"/>
    <d v="2025-08-28T00:00:00"/>
    <n v="20"/>
    <x v="1"/>
  </r>
  <r>
    <s v="T00421"/>
    <d v="2023-11-28T00:00:00"/>
    <s v="C177"/>
    <s v="P019"/>
    <s v="S001"/>
    <n v="5"/>
    <n v="0.1"/>
    <x v="3"/>
    <n v="1762.92"/>
    <n v="1346.48"/>
    <s v="Electronics"/>
    <s v="Laptop"/>
    <n v="8814.6"/>
    <n v="6732.4"/>
    <n v="2082.2000000000007"/>
    <n v="0.23622172305039374"/>
    <n v="881.46"/>
    <n v="7933.14"/>
    <n v="1200.7400000000007"/>
    <s v="F"/>
    <d v="1985-01-05T00:00:00"/>
    <s v="South James"/>
    <d v="2022-01-23T00:00:00"/>
    <n v="41"/>
    <x v="2"/>
  </r>
  <r>
    <s v="T00422"/>
    <d v="2025-07-13T00:00:00"/>
    <s v="C026"/>
    <s v="P046"/>
    <s v="S004"/>
    <n v="2"/>
    <n v="0"/>
    <x v="0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M"/>
    <d v="2004-01-04T00:00:00"/>
    <s v="Shepherdburgh"/>
    <d v="2024-09-03T00:00:00"/>
    <n v="22"/>
    <x v="1"/>
  </r>
  <r>
    <s v="T00423"/>
    <d v="2023-12-06T00:00:00"/>
    <s v="C155"/>
    <s v="P001"/>
    <s v="S005"/>
    <n v="5"/>
    <n v="0.15"/>
    <x v="0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M"/>
    <d v="1965-09-20T00:00:00"/>
    <s v="Kevinshire"/>
    <d v="2024-03-23T00:00:00"/>
    <n v="60"/>
    <x v="3"/>
  </r>
  <r>
    <s v="T00424"/>
    <d v="2024-04-13T00:00:00"/>
    <s v="C008"/>
    <s v="P014"/>
    <s v="S003"/>
    <n v="4"/>
    <n v="0.15"/>
    <x v="2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M"/>
    <d v="1960-11-13T00:00:00"/>
    <s v="New Michaelland"/>
    <d v="2025-03-04T00:00:00"/>
    <n v="65"/>
    <x v="3"/>
  </r>
  <r>
    <s v="T00425"/>
    <d v="2024-10-09T00:00:00"/>
    <s v="C092"/>
    <s v="P004"/>
    <s v="S005"/>
    <n v="4"/>
    <n v="0.15"/>
    <x v="2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s v="F"/>
    <d v="2001-11-28T00:00:00"/>
    <s v="Mendozaland"/>
    <d v="2023-12-17T00:00:00"/>
    <n v="24"/>
    <x v="1"/>
  </r>
  <r>
    <s v="T00426"/>
    <d v="2023-09-11T00:00:00"/>
    <s v="C175"/>
    <s v="P024"/>
    <s v="S005"/>
    <n v="4"/>
    <n v="0"/>
    <x v="0"/>
    <n v="1487.41"/>
    <n v="813.07"/>
    <s v="Electronics"/>
    <s v="Smartphone"/>
    <n v="5949.64"/>
    <n v="3252.28"/>
    <n v="2697.36"/>
    <n v="0.45336524562830693"/>
    <n v="0"/>
    <n v="5949.64"/>
    <n v="2697.36"/>
    <s v="M"/>
    <d v="1998-01-07T00:00:00"/>
    <s v="Davidtown"/>
    <d v="2021-02-25T00:00:00"/>
    <n v="28"/>
    <x v="0"/>
  </r>
  <r>
    <s v="T00427"/>
    <d v="2024-12-10T00:00:00"/>
    <s v="C064"/>
    <s v="P030"/>
    <s v="S001"/>
    <n v="1"/>
    <n v="0.1"/>
    <x v="2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1973-09-01T00:00:00"/>
    <s v="Brittanyburgh"/>
    <d v="2024-09-26T00:00:00"/>
    <n v="52"/>
    <x v="3"/>
  </r>
  <r>
    <s v="T00428"/>
    <d v="2025-08-30T00:00:00"/>
    <s v="C098"/>
    <s v="P033"/>
    <s v="S002"/>
    <n v="4"/>
    <n v="0.1"/>
    <x v="0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s v="F"/>
    <d v="2005-01-09T00:00:00"/>
    <s v="East Colinmouth"/>
    <d v="2023-05-22T00:00:00"/>
    <n v="21"/>
    <x v="1"/>
  </r>
  <r>
    <s v="T00429"/>
    <d v="2024-02-18T00:00:00"/>
    <s v="C028"/>
    <s v="P010"/>
    <s v="S001"/>
    <n v="1"/>
    <n v="0.1"/>
    <x v="1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F"/>
    <d v="1960-02-10T00:00:00"/>
    <s v="New David"/>
    <d v="2022-12-16T00:00:00"/>
    <n v="66"/>
    <x v="3"/>
  </r>
  <r>
    <s v="T00430"/>
    <d v="2024-03-03T00:00:00"/>
    <s v="C093"/>
    <s v="P026"/>
    <s v="S003"/>
    <n v="1"/>
    <n v="0.05"/>
    <x v="3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1978-04-14T00:00:00"/>
    <s v="Baldwinstad"/>
    <d v="2022-02-25T00:00:00"/>
    <n v="48"/>
    <x v="2"/>
  </r>
  <r>
    <s v="T00431"/>
    <d v="2024-01-10T00:00:00"/>
    <s v="C048"/>
    <s v="P015"/>
    <s v="S004"/>
    <n v="4"/>
    <n v="0.15"/>
    <x v="3"/>
    <n v="270.45"/>
    <n v="187.6"/>
    <s v="Fashion"/>
    <s v="Bags"/>
    <n v="1081.8"/>
    <n v="750.4"/>
    <n v="331.4"/>
    <n v="0.30634128304677388"/>
    <n v="162.26999999999998"/>
    <n v="919.53"/>
    <n v="169.13"/>
    <s v="M"/>
    <d v="2004-12-30T00:00:00"/>
    <s v="Newtonborough"/>
    <d v="2022-04-10T00:00:00"/>
    <n v="21"/>
    <x v="1"/>
  </r>
  <r>
    <s v="T00432"/>
    <d v="2023-12-18T00:00:00"/>
    <s v="C007"/>
    <s v="P048"/>
    <s v="S001"/>
    <n v="3"/>
    <n v="0"/>
    <x v="0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s v="M"/>
    <d v="1985-01-11T00:00:00"/>
    <s v="West Jasmine"/>
    <d v="2021-10-13T00:00:00"/>
    <n v="41"/>
    <x v="2"/>
  </r>
  <r>
    <s v="T00433"/>
    <d v="2024-02-12T00:00:00"/>
    <s v="C099"/>
    <s v="P010"/>
    <s v="S001"/>
    <n v="3"/>
    <n v="0.15"/>
    <x v="1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s v="M"/>
    <d v="1964-07-22T00:00:00"/>
    <s v="Hansonhaven"/>
    <d v="2021-01-17T00:00:00"/>
    <n v="61"/>
    <x v="3"/>
  </r>
  <r>
    <s v="T00434"/>
    <d v="2025-02-21T00:00:00"/>
    <s v="C200"/>
    <s v="P030"/>
    <s v="S001"/>
    <n v="5"/>
    <n v="0.05"/>
    <x v="2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s v="M"/>
    <d v="2001-12-24T00:00:00"/>
    <s v="Jenniferbury"/>
    <d v="2025-06-24T00:00:00"/>
    <n v="24"/>
    <x v="1"/>
  </r>
  <r>
    <s v="T00435"/>
    <d v="2025-02-20T00:00:00"/>
    <s v="C176"/>
    <s v="P028"/>
    <s v="S004"/>
    <n v="2"/>
    <n v="0.05"/>
    <x v="0"/>
    <n v="673.78"/>
    <n v="363.33"/>
    <s v="Electronics"/>
    <s v="Smartphone"/>
    <n v="1347.56"/>
    <n v="726.66"/>
    <n v="620.9"/>
    <n v="0.46075870462168661"/>
    <n v="67.378"/>
    <n v="1280.182"/>
    <n v="553.52200000000005"/>
    <s v="M"/>
    <d v="1979-10-07T00:00:00"/>
    <s v="West Amymouth"/>
    <d v="2021-07-22T00:00:00"/>
    <n v="46"/>
    <x v="2"/>
  </r>
  <r>
    <s v="T00436"/>
    <d v="2024-03-16T00:00:00"/>
    <s v="C078"/>
    <s v="P011"/>
    <s v="S003"/>
    <n v="4"/>
    <n v="0.05"/>
    <x v="3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M"/>
    <d v="1988-09-25T00:00:00"/>
    <s v="Craigport"/>
    <d v="2025-01-14T00:00:00"/>
    <n v="37"/>
    <x v="2"/>
  </r>
  <r>
    <s v="T00437"/>
    <d v="2024-03-20T00:00:00"/>
    <s v="C043"/>
    <s v="P025"/>
    <s v="S004"/>
    <n v="3"/>
    <n v="0.15"/>
    <x v="0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s v="M"/>
    <d v="1988-09-14T00:00:00"/>
    <s v="North Jonathonhaven"/>
    <d v="2023-10-14T00:00:00"/>
    <n v="37"/>
    <x v="2"/>
  </r>
  <r>
    <s v="T00438"/>
    <d v="2025-05-29T00:00:00"/>
    <s v="C124"/>
    <s v="P027"/>
    <s v="S001"/>
    <n v="3"/>
    <n v="0.1"/>
    <x v="2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F"/>
    <d v="1962-06-07T00:00:00"/>
    <s v="North Michelle"/>
    <d v="2021-02-10T00:00:00"/>
    <n v="64"/>
    <x v="3"/>
  </r>
  <r>
    <s v="T00439"/>
    <d v="2024-05-15T00:00:00"/>
    <s v="C185"/>
    <s v="P046"/>
    <s v="S004"/>
    <n v="5"/>
    <n v="0.05"/>
    <x v="1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s v="F"/>
    <d v="1975-07-04T00:00:00"/>
    <s v="North Chaseborough"/>
    <d v="2024-10-06T00:00:00"/>
    <n v="50"/>
    <x v="2"/>
  </r>
  <r>
    <s v="T00440"/>
    <d v="2023-09-26T00:00:00"/>
    <s v="C028"/>
    <s v="P048"/>
    <s v="S002"/>
    <n v="3"/>
    <n v="0"/>
    <x v="1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s v="F"/>
    <d v="1960-02-10T00:00:00"/>
    <s v="New David"/>
    <d v="2022-12-16T00:00:00"/>
    <n v="66"/>
    <x v="3"/>
  </r>
  <r>
    <s v="T00441"/>
    <d v="2025-08-28T00:00:00"/>
    <s v="C086"/>
    <s v="P012"/>
    <s v="S005"/>
    <n v="4"/>
    <n v="0.1"/>
    <x v="1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s v="F"/>
    <d v="1975-09-26T00:00:00"/>
    <s v="Port Stephanie"/>
    <d v="2023-07-26T00:00:00"/>
    <n v="50"/>
    <x v="2"/>
  </r>
  <r>
    <s v="T00442"/>
    <d v="2024-08-17T00:00:00"/>
    <s v="C086"/>
    <s v="P027"/>
    <s v="S004"/>
    <n v="5"/>
    <n v="0.05"/>
    <x v="0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F"/>
    <d v="1975-09-26T00:00:00"/>
    <s v="Port Stephanie"/>
    <d v="2023-07-26T00:00:00"/>
    <n v="50"/>
    <x v="2"/>
  </r>
  <r>
    <s v="T00443"/>
    <d v="2025-04-06T00:00:00"/>
    <s v="C083"/>
    <s v="P028"/>
    <s v="S005"/>
    <n v="2"/>
    <n v="0.15"/>
    <x v="0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F"/>
    <d v="1981-03-29T00:00:00"/>
    <s v="West Josephport"/>
    <d v="2022-02-08T00:00:00"/>
    <n v="45"/>
    <x v="2"/>
  </r>
  <r>
    <s v="T00444"/>
    <d v="2024-04-01T00:00:00"/>
    <s v="C046"/>
    <s v="P018"/>
    <s v="S004"/>
    <n v="3"/>
    <n v="0.1"/>
    <x v="1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s v="M"/>
    <d v="1964-01-21T00:00:00"/>
    <s v="New Jontown"/>
    <d v="2022-06-25T00:00:00"/>
    <n v="62"/>
    <x v="3"/>
  </r>
  <r>
    <s v="T00445"/>
    <d v="2025-01-17T00:00:00"/>
    <s v="C148"/>
    <s v="P002"/>
    <s v="S002"/>
    <n v="3"/>
    <n v="0.15"/>
    <x v="0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s v="F"/>
    <d v="2005-07-08T00:00:00"/>
    <s v="Charlesmouth"/>
    <d v="2024-11-05T00:00:00"/>
    <n v="20"/>
    <x v="1"/>
  </r>
  <r>
    <s v="T00446"/>
    <d v="2024-10-12T00:00:00"/>
    <s v="C101"/>
    <s v="P016"/>
    <s v="S003"/>
    <n v="1"/>
    <n v="0.05"/>
    <x v="2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F"/>
    <d v="1956-05-29T00:00:00"/>
    <s v="North Gary"/>
    <d v="2024-09-08T00:00:00"/>
    <n v="70"/>
    <x v="3"/>
  </r>
  <r>
    <s v="T00447"/>
    <d v="2025-05-02T00:00:00"/>
    <s v="C175"/>
    <s v="P015"/>
    <s v="S005"/>
    <n v="1"/>
    <n v="0.15"/>
    <x v="2"/>
    <n v="270.45"/>
    <n v="187.6"/>
    <s v="Fashion"/>
    <s v="Bags"/>
    <n v="270.45"/>
    <n v="187.6"/>
    <n v="82.85"/>
    <n v="0.30634128304677388"/>
    <n v="40.567499999999995"/>
    <n v="229.88249999999999"/>
    <n v="42.282499999999999"/>
    <s v="M"/>
    <d v="1998-01-07T00:00:00"/>
    <s v="Davidtown"/>
    <d v="2021-02-25T00:00:00"/>
    <n v="28"/>
    <x v="0"/>
  </r>
  <r>
    <s v="T00448"/>
    <d v="2024-03-31T00:00:00"/>
    <s v="C113"/>
    <s v="P044"/>
    <s v="S003"/>
    <n v="1"/>
    <n v="0.15"/>
    <x v="1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s v="M"/>
    <d v="1977-05-23T00:00:00"/>
    <s v="Ramosbury"/>
    <d v="2022-12-31T00:00:00"/>
    <n v="49"/>
    <x v="2"/>
  </r>
  <r>
    <s v="T00449"/>
    <d v="2025-01-02T00:00:00"/>
    <s v="C036"/>
    <s v="P038"/>
    <s v="S003"/>
    <n v="2"/>
    <n v="0.1"/>
    <x v="2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1991-11-04T00:00:00"/>
    <s v="Ashleyview"/>
    <d v="2020-09-30T00:00:00"/>
    <n v="34"/>
    <x v="0"/>
  </r>
  <r>
    <s v="T00450"/>
    <d v="2025-05-29T00:00:00"/>
    <s v="C184"/>
    <s v="P017"/>
    <s v="S004"/>
    <n v="4"/>
    <n v="0"/>
    <x v="1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M"/>
    <d v="2003-04-13T00:00:00"/>
    <s v="West Katrina"/>
    <d v="2021-04-19T00:00:00"/>
    <n v="23"/>
    <x v="1"/>
  </r>
  <r>
    <s v="T00451"/>
    <d v="2024-10-24T00:00:00"/>
    <s v="C154"/>
    <s v="P041"/>
    <s v="S004"/>
    <n v="5"/>
    <n v="0.15"/>
    <x v="1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s v="M"/>
    <d v="1971-09-02T00:00:00"/>
    <s v="East Codyton"/>
    <d v="2023-11-21T00:00:00"/>
    <n v="54"/>
    <x v="3"/>
  </r>
  <r>
    <s v="T00452"/>
    <d v="2025-03-31T00:00:00"/>
    <s v="C140"/>
    <s v="P033"/>
    <s v="S001"/>
    <n v="3"/>
    <n v="0"/>
    <x v="3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F"/>
    <d v="1973-06-12T00:00:00"/>
    <s v="Port Gail"/>
    <d v="2024-08-28T00:00:00"/>
    <n v="53"/>
    <x v="3"/>
  </r>
  <r>
    <s v="T00453"/>
    <d v="2024-01-01T00:00:00"/>
    <s v="C197"/>
    <s v="P010"/>
    <s v="S002"/>
    <n v="3"/>
    <n v="0.05"/>
    <x v="3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M"/>
    <d v="1957-09-23T00:00:00"/>
    <s v="Lake Emily"/>
    <d v="2020-11-18T00:00:00"/>
    <n v="68"/>
    <x v="3"/>
  </r>
  <r>
    <s v="T00454"/>
    <d v="2025-07-01T00:00:00"/>
    <s v="C145"/>
    <s v="P036"/>
    <s v="S004"/>
    <n v="3"/>
    <n v="0.15"/>
    <x v="3"/>
    <n v="1501.46"/>
    <n v="1167.73"/>
    <s v="Fashion"/>
    <s v="Watches"/>
    <n v="4504.38"/>
    <n v="3503.19"/>
    <n v="1001.19"/>
    <n v="0.22227032355174298"/>
    <n v="675.65700000000004"/>
    <n v="3828.723"/>
    <n v="325.5329999999999"/>
    <s v="F"/>
    <d v="1959-11-07T00:00:00"/>
    <s v="Carlsonborough"/>
    <d v="2021-08-19T00:00:00"/>
    <n v="66"/>
    <x v="3"/>
  </r>
  <r>
    <s v="T00455"/>
    <d v="2025-07-15T00:00:00"/>
    <s v="C003"/>
    <s v="P030"/>
    <s v="S001"/>
    <n v="3"/>
    <n v="0.05"/>
    <x v="2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F"/>
    <d v="2005-04-19T00:00:00"/>
    <s v="Port Allen"/>
    <d v="2024-02-12T00:00:00"/>
    <n v="21"/>
    <x v="1"/>
  </r>
  <r>
    <s v="T00456"/>
    <d v="2025-01-17T00:00:00"/>
    <s v="C115"/>
    <s v="P043"/>
    <s v="S003"/>
    <n v="4"/>
    <n v="0.15"/>
    <x v="2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1960-02-25T00:00:00"/>
    <s v="Smithburgh"/>
    <d v="2023-11-12T00:00:00"/>
    <n v="66"/>
    <x v="3"/>
  </r>
  <r>
    <s v="T00457"/>
    <d v="2025-04-27T00:00:00"/>
    <s v="C089"/>
    <s v="P045"/>
    <s v="S001"/>
    <n v="4"/>
    <n v="0"/>
    <x v="0"/>
    <n v="1879.08"/>
    <n v="1004.56"/>
    <s v="Groceries"/>
    <s v="Dairy"/>
    <n v="7516.32"/>
    <n v="4018.24"/>
    <n v="3498.08"/>
    <n v="0.46539796070417438"/>
    <n v="0"/>
    <n v="7516.32"/>
    <n v="3498.08"/>
    <s v="F"/>
    <d v="1969-07-12T00:00:00"/>
    <s v="Geoffreystad"/>
    <d v="2022-11-25T00:00:00"/>
    <n v="56"/>
    <x v="3"/>
  </r>
  <r>
    <s v="T00458"/>
    <d v="2025-07-04T00:00:00"/>
    <s v="C107"/>
    <s v="P035"/>
    <s v="S001"/>
    <n v="1"/>
    <n v="0.05"/>
    <x v="0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s v="F"/>
    <d v="1995-10-08T00:00:00"/>
    <s v="Lake Dale"/>
    <d v="2023-07-17T00:00:00"/>
    <n v="30"/>
    <x v="0"/>
  </r>
  <r>
    <s v="T00459"/>
    <d v="2023-11-07T00:00:00"/>
    <s v="C080"/>
    <s v="P015"/>
    <s v="S003"/>
    <n v="4"/>
    <n v="0.05"/>
    <x v="1"/>
    <n v="270.45"/>
    <n v="187.6"/>
    <s v="Fashion"/>
    <s v="Bags"/>
    <n v="1081.8"/>
    <n v="750.4"/>
    <n v="331.4"/>
    <n v="0.30634128304677388"/>
    <n v="54.09"/>
    <n v="1027.71"/>
    <n v="277.31000000000006"/>
    <s v="F"/>
    <d v="2003-11-04T00:00:00"/>
    <s v="Markberg"/>
    <d v="2023-01-02T00:00:00"/>
    <n v="22"/>
    <x v="1"/>
  </r>
  <r>
    <s v="T00460"/>
    <d v="2025-03-10T00:00:00"/>
    <s v="C090"/>
    <s v="P028"/>
    <s v="S004"/>
    <n v="1"/>
    <n v="0.15"/>
    <x v="1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s v="M"/>
    <d v="1975-08-18T00:00:00"/>
    <s v="Fergusonview"/>
    <d v="2022-01-16T00:00:00"/>
    <n v="50"/>
    <x v="2"/>
  </r>
  <r>
    <s v="T00461"/>
    <d v="2025-01-15T00:00:00"/>
    <s v="C082"/>
    <s v="P012"/>
    <s v="S001"/>
    <n v="3"/>
    <n v="0"/>
    <x v="3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s v="M"/>
    <d v="2003-05-11T00:00:00"/>
    <s v="Vasquezmouth"/>
    <d v="2024-06-29T00:00:00"/>
    <n v="23"/>
    <x v="1"/>
  </r>
  <r>
    <s v="T00462"/>
    <d v="2023-12-06T00:00:00"/>
    <s v="C006"/>
    <s v="P043"/>
    <s v="S003"/>
    <n v="1"/>
    <n v="0.05"/>
    <x v="2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s v="M"/>
    <d v="1986-10-03T00:00:00"/>
    <s v="Costaberg"/>
    <d v="2022-07-09T00:00:00"/>
    <n v="39"/>
    <x v="2"/>
  </r>
  <r>
    <s v="T00463"/>
    <d v="2024-11-09T00:00:00"/>
    <s v="C133"/>
    <s v="P038"/>
    <s v="S002"/>
    <n v="5"/>
    <n v="0.05"/>
    <x v="0"/>
    <n v="366.93"/>
    <n v="285.23"/>
    <s v="Fashion"/>
    <s v="Footwear"/>
    <n v="1834.65"/>
    <n v="1426.15"/>
    <n v="408.5"/>
    <n v="0.22265827269506444"/>
    <n v="91.732500000000016"/>
    <n v="1742.9175"/>
    <n v="316.76749999999993"/>
    <s v="M"/>
    <d v="1962-04-14T00:00:00"/>
    <s v="East Melissashire"/>
    <d v="2025-06-23T00:00:00"/>
    <n v="64"/>
    <x v="3"/>
  </r>
  <r>
    <s v="T00464"/>
    <d v="2024-06-04T00:00:00"/>
    <s v="C144"/>
    <s v="P012"/>
    <s v="S004"/>
    <n v="4"/>
    <n v="0.05"/>
    <x v="1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F"/>
    <d v="1963-09-02T00:00:00"/>
    <s v="North Lisa"/>
    <d v="2021-03-03T00:00:00"/>
    <n v="62"/>
    <x v="3"/>
  </r>
  <r>
    <s v="T00465"/>
    <d v="2024-08-12T00:00:00"/>
    <s v="C162"/>
    <s v="P049"/>
    <s v="S002"/>
    <n v="2"/>
    <n v="0.15"/>
    <x v="1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2000-08-30T00:00:00"/>
    <s v="Ellisside"/>
    <d v="2022-06-03T00:00:00"/>
    <n v="25"/>
    <x v="1"/>
  </r>
  <r>
    <s v="T00466"/>
    <d v="2024-10-03T00:00:00"/>
    <s v="C008"/>
    <s v="P007"/>
    <s v="S005"/>
    <n v="2"/>
    <n v="0.15"/>
    <x v="1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s v="M"/>
    <d v="1960-11-13T00:00:00"/>
    <s v="New Michaelland"/>
    <d v="2025-03-04T00:00:00"/>
    <n v="65"/>
    <x v="3"/>
  </r>
  <r>
    <s v="T00467"/>
    <d v="2024-07-08T00:00:00"/>
    <s v="C100"/>
    <s v="P011"/>
    <s v="S001"/>
    <n v="2"/>
    <n v="0.05"/>
    <x v="0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F"/>
    <d v="1954-09-28T00:00:00"/>
    <s v="North Jason"/>
    <d v="2024-11-06T00:00:00"/>
    <n v="71"/>
    <x v="3"/>
  </r>
  <r>
    <s v="T00468"/>
    <d v="2024-06-11T00:00:00"/>
    <s v="C193"/>
    <s v="P028"/>
    <s v="S001"/>
    <n v="5"/>
    <n v="0"/>
    <x v="2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s v="F"/>
    <d v="1969-11-06T00:00:00"/>
    <s v="North Kelly"/>
    <d v="2020-12-08T00:00:00"/>
    <n v="56"/>
    <x v="3"/>
  </r>
  <r>
    <s v="T00469"/>
    <d v="2024-10-30T00:00:00"/>
    <s v="C094"/>
    <s v="P030"/>
    <s v="S003"/>
    <n v="2"/>
    <n v="0.15"/>
    <x v="3"/>
    <n v="29.24"/>
    <n v="15.28"/>
    <s v="Fashion"/>
    <s v="Watches"/>
    <n v="58.48"/>
    <n v="30.56"/>
    <n v="27.919999999999998"/>
    <n v="0.47742818057455538"/>
    <n v="8.7719999999999985"/>
    <n v="49.707999999999998"/>
    <n v="19.148"/>
    <s v="M"/>
    <d v="1962-10-18T00:00:00"/>
    <s v="Seanland"/>
    <d v="2025-08-07T00:00:00"/>
    <n v="63"/>
    <x v="3"/>
  </r>
  <r>
    <s v="T00470"/>
    <d v="2025-06-04T00:00:00"/>
    <s v="C068"/>
    <s v="P048"/>
    <s v="S004"/>
    <n v="5"/>
    <n v="0.1"/>
    <x v="1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1981-06-09T00:00:00"/>
    <s v="New Julia"/>
    <d v="2024-06-13T00:00:00"/>
    <n v="45"/>
    <x v="2"/>
  </r>
  <r>
    <s v="T00471"/>
    <d v="2023-11-04T00:00:00"/>
    <s v="C157"/>
    <s v="P049"/>
    <s v="S004"/>
    <n v="5"/>
    <n v="0"/>
    <x v="0"/>
    <n v="388.26"/>
    <n v="199.3"/>
    <s v="Fashion"/>
    <s v="Watches"/>
    <n v="1941.3"/>
    <n v="996.5"/>
    <n v="944.8"/>
    <n v="0.48668418070365216"/>
    <n v="0"/>
    <n v="1941.3"/>
    <n v="944.8"/>
    <s v="M"/>
    <d v="1965-12-16T00:00:00"/>
    <s v="Port Patriciaburgh"/>
    <d v="2022-12-22T00:00:00"/>
    <n v="60"/>
    <x v="3"/>
  </r>
  <r>
    <s v="T00472"/>
    <d v="2024-12-09T00:00:00"/>
    <s v="C091"/>
    <s v="P019"/>
    <s v="S004"/>
    <n v="5"/>
    <n v="0.05"/>
    <x v="0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M"/>
    <d v="1963-02-04T00:00:00"/>
    <s v="Port Williamhaven"/>
    <d v="2021-08-23T00:00:00"/>
    <n v="63"/>
    <x v="3"/>
  </r>
  <r>
    <s v="T00473"/>
    <d v="2024-09-26T00:00:00"/>
    <s v="C158"/>
    <s v="P013"/>
    <s v="S005"/>
    <n v="1"/>
    <n v="0.05"/>
    <x v="0"/>
    <n v="1134.8"/>
    <n v="675.1"/>
    <s v="Fashion"/>
    <s v="Watches"/>
    <n v="1134.8"/>
    <n v="675.1"/>
    <n v="459.69999999999993"/>
    <n v="0.40509340853013742"/>
    <n v="56.74"/>
    <n v="1078.06"/>
    <n v="402.95999999999992"/>
    <s v="M"/>
    <d v="1981-07-24T00:00:00"/>
    <s v="Dylanmouth"/>
    <d v="2023-09-15T00:00:00"/>
    <n v="44"/>
    <x v="2"/>
  </r>
  <r>
    <s v="T00474"/>
    <d v="2024-01-06T00:00:00"/>
    <s v="C031"/>
    <s v="P026"/>
    <s v="S002"/>
    <n v="3"/>
    <n v="0"/>
    <x v="2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2003-03-14T00:00:00"/>
    <s v="East Carrieberg"/>
    <d v="2025-08-26T00:00:00"/>
    <n v="23"/>
    <x v="1"/>
  </r>
  <r>
    <s v="T00475"/>
    <d v="2025-03-13T00:00:00"/>
    <s v="C096"/>
    <s v="P003"/>
    <s v="S002"/>
    <n v="5"/>
    <n v="0.15"/>
    <x v="1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M"/>
    <d v="1989-01-06T00:00:00"/>
    <s v="Lake Amanda"/>
    <d v="2021-10-27T00:00:00"/>
    <n v="37"/>
    <x v="2"/>
  </r>
  <r>
    <s v="T00476"/>
    <d v="2024-05-29T00:00:00"/>
    <s v="C153"/>
    <s v="P016"/>
    <s v="S002"/>
    <n v="5"/>
    <n v="0.15"/>
    <x v="1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s v="F"/>
    <d v="1988-04-07T00:00:00"/>
    <s v="Port Alex"/>
    <d v="2023-02-05T00:00:00"/>
    <n v="38"/>
    <x v="2"/>
  </r>
  <r>
    <s v="T00477"/>
    <d v="2025-03-27T00:00:00"/>
    <s v="C048"/>
    <s v="P029"/>
    <s v="S004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M"/>
    <d v="2004-12-30T00:00:00"/>
    <s v="Newtonborough"/>
    <d v="2022-04-10T00:00:00"/>
    <n v="21"/>
    <x v="1"/>
  </r>
  <r>
    <s v="T00478"/>
    <d v="2024-06-23T00:00:00"/>
    <s v="C126"/>
    <s v="P013"/>
    <s v="S003"/>
    <n v="2"/>
    <n v="0.05"/>
    <x v="0"/>
    <n v="1134.8"/>
    <n v="675.1"/>
    <s v="Fashion"/>
    <s v="Watches"/>
    <n v="2269.6"/>
    <n v="1350.2"/>
    <n v="919.39999999999986"/>
    <n v="0.40509340853013742"/>
    <n v="113.48"/>
    <n v="2156.12"/>
    <n v="805.91999999999985"/>
    <s v="M"/>
    <d v="1980-04-04T00:00:00"/>
    <s v="West Paulfurt"/>
    <d v="2024-12-28T00:00:00"/>
    <n v="46"/>
    <x v="2"/>
  </r>
  <r>
    <s v="T00479"/>
    <d v="2024-11-09T00:00:00"/>
    <s v="C116"/>
    <s v="P025"/>
    <s v="S005"/>
    <n v="1"/>
    <n v="0.1"/>
    <x v="3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M"/>
    <d v="1955-09-26T00:00:00"/>
    <s v="Zacharyberg"/>
    <d v="2025-07-31T00:00:00"/>
    <n v="70"/>
    <x v="3"/>
  </r>
  <r>
    <s v="T00480"/>
    <d v="2024-12-08T00:00:00"/>
    <s v="C125"/>
    <s v="P004"/>
    <s v="S002"/>
    <n v="2"/>
    <n v="0.15"/>
    <x v="1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s v="M"/>
    <d v="1990-04-03T00:00:00"/>
    <s v="Lake Christopher"/>
    <d v="2021-03-14T00:00:00"/>
    <n v="36"/>
    <x v="2"/>
  </r>
  <r>
    <s v="T00481"/>
    <d v="2024-12-26T00:00:00"/>
    <s v="C105"/>
    <s v="P032"/>
    <s v="S004"/>
    <n v="4"/>
    <n v="0.15"/>
    <x v="1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69-12-29T00:00:00"/>
    <s v="Morrisborough"/>
    <d v="2023-07-06T00:00:00"/>
    <n v="56"/>
    <x v="3"/>
  </r>
  <r>
    <s v="T00482"/>
    <d v="2024-07-05T00:00:00"/>
    <s v="C043"/>
    <s v="P006"/>
    <s v="S001"/>
    <n v="5"/>
    <n v="0"/>
    <x v="2"/>
    <n v="318.05"/>
    <n v="187.34"/>
    <s v="Groceries"/>
    <s v="Fruits"/>
    <n v="1590.25"/>
    <n v="936.7"/>
    <n v="653.54999999999995"/>
    <n v="0.41097311743436565"/>
    <n v="0"/>
    <n v="1590.25"/>
    <n v="653.54999999999995"/>
    <s v="M"/>
    <d v="1988-09-14T00:00:00"/>
    <s v="North Jonathonhaven"/>
    <d v="2023-10-14T00:00:00"/>
    <n v="37"/>
    <x v="2"/>
  </r>
  <r>
    <s v="T00483"/>
    <d v="2023-09-16T00:00:00"/>
    <s v="C075"/>
    <s v="P009"/>
    <s v="S001"/>
    <n v="3"/>
    <n v="0.05"/>
    <x v="0"/>
    <n v="123.19"/>
    <n v="80.36"/>
    <s v="Groceries"/>
    <s v="Snacks"/>
    <n v="369.57"/>
    <n v="241.07999999999998"/>
    <n v="128.49"/>
    <n v="0.34767432421462785"/>
    <n v="18.4785"/>
    <n v="351.0915"/>
    <n v="110.01150000000001"/>
    <s v="M"/>
    <d v="1954-09-17T00:00:00"/>
    <s v="New John"/>
    <d v="2021-05-12T00:00:00"/>
    <n v="71"/>
    <x v="3"/>
  </r>
  <r>
    <s v="T00484"/>
    <d v="2025-08-30T00:00:00"/>
    <s v="C044"/>
    <s v="P029"/>
    <s v="S004"/>
    <n v="5"/>
    <n v="0.15"/>
    <x v="3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s v="M"/>
    <d v="1961-02-14T00:00:00"/>
    <s v="Bryanside"/>
    <d v="2024-12-27T00:00:00"/>
    <n v="65"/>
    <x v="3"/>
  </r>
  <r>
    <s v="T00485"/>
    <d v="2025-08-13T00:00:00"/>
    <s v="C147"/>
    <s v="P028"/>
    <s v="S001"/>
    <n v="3"/>
    <n v="0.1"/>
    <x v="3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F"/>
    <d v="1967-02-03T00:00:00"/>
    <s v="New Jason"/>
    <d v="2023-05-20T00:00:00"/>
    <n v="59"/>
    <x v="3"/>
  </r>
  <r>
    <s v="T00486"/>
    <d v="2024-10-28T00:00:00"/>
    <s v="C195"/>
    <s v="P027"/>
    <s v="S004"/>
    <n v="5"/>
    <n v="0.05"/>
    <x v="1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F"/>
    <d v="1976-08-23T00:00:00"/>
    <s v="East Raymond"/>
    <d v="2025-06-19T00:00:00"/>
    <n v="49"/>
    <x v="2"/>
  </r>
  <r>
    <s v="T00487"/>
    <d v="2024-04-13T00:00:00"/>
    <s v="C027"/>
    <s v="P013"/>
    <s v="S002"/>
    <n v="3"/>
    <n v="0"/>
    <x v="1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59-02-05T00:00:00"/>
    <s v="Robertmouth"/>
    <d v="2023-08-30T00:00:00"/>
    <n v="67"/>
    <x v="3"/>
  </r>
  <r>
    <s v="T00488"/>
    <d v="2024-04-23T00:00:00"/>
    <s v="C068"/>
    <s v="P012"/>
    <s v="S003"/>
    <n v="1"/>
    <n v="0.15"/>
    <x v="3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s v="F"/>
    <d v="1981-06-09T00:00:00"/>
    <s v="New Julia"/>
    <d v="2024-06-13T00:00:00"/>
    <n v="45"/>
    <x v="2"/>
  </r>
  <r>
    <s v="T00489"/>
    <d v="2025-03-19T00:00:00"/>
    <s v="C199"/>
    <s v="P009"/>
    <s v="S002"/>
    <n v="2"/>
    <n v="0.1"/>
    <x v="1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F"/>
    <d v="1970-05-18T00:00:00"/>
    <s v="South Scottton"/>
    <d v="2021-07-28T00:00:00"/>
    <n v="56"/>
    <x v="3"/>
  </r>
  <r>
    <s v="T00490"/>
    <d v="2025-05-29T00:00:00"/>
    <s v="C043"/>
    <s v="P043"/>
    <s v="S005"/>
    <n v="2"/>
    <n v="0.05"/>
    <x v="2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88-09-14T00:00:00"/>
    <s v="North Jonathonhaven"/>
    <d v="2023-10-14T00:00:00"/>
    <n v="37"/>
    <x v="2"/>
  </r>
  <r>
    <s v="T00491"/>
    <d v="2024-10-13T00:00:00"/>
    <s v="C016"/>
    <s v="P028"/>
    <s v="S005"/>
    <n v="3"/>
    <n v="0.1"/>
    <x v="2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M"/>
    <d v="1976-04-27T00:00:00"/>
    <s v="Murrayborough"/>
    <d v="2022-02-21T00:00:00"/>
    <n v="50"/>
    <x v="2"/>
  </r>
  <r>
    <s v="T00492"/>
    <d v="2025-04-29T00:00:00"/>
    <s v="C083"/>
    <s v="P004"/>
    <s v="S003"/>
    <n v="3"/>
    <n v="0.1"/>
    <x v="3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F"/>
    <d v="1981-03-29T00:00:00"/>
    <s v="West Josephport"/>
    <d v="2022-02-08T00:00:00"/>
    <n v="45"/>
    <x v="2"/>
  </r>
  <r>
    <s v="T00493"/>
    <d v="2025-03-09T00:00:00"/>
    <s v="C035"/>
    <s v="P048"/>
    <s v="S004"/>
    <n v="1"/>
    <n v="0.1"/>
    <x v="2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F"/>
    <d v="1991-04-19T00:00:00"/>
    <s v="North George"/>
    <d v="2023-03-22T00:00:00"/>
    <n v="35"/>
    <x v="0"/>
  </r>
  <r>
    <s v="T00494"/>
    <d v="2024-01-06T00:00:00"/>
    <s v="C180"/>
    <s v="P034"/>
    <s v="S002"/>
    <n v="2"/>
    <n v="0.05"/>
    <x v="0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s v="F"/>
    <d v="1959-12-15T00:00:00"/>
    <s v="West Dakotaside"/>
    <d v="2022-10-19T00:00:00"/>
    <n v="66"/>
    <x v="3"/>
  </r>
  <r>
    <s v="T00495"/>
    <d v="2024-07-18T00:00:00"/>
    <s v="C064"/>
    <s v="P019"/>
    <s v="S004"/>
    <n v="4"/>
    <n v="0.05"/>
    <x v="0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s v="F"/>
    <d v="1973-09-01T00:00:00"/>
    <s v="Brittanyburgh"/>
    <d v="2024-09-26T00:00:00"/>
    <n v="52"/>
    <x v="3"/>
  </r>
  <r>
    <s v="T00496"/>
    <d v="2024-10-05T00:00:00"/>
    <s v="C161"/>
    <s v="P043"/>
    <s v="S004"/>
    <n v="4"/>
    <n v="0.15"/>
    <x v="3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1963-01-19T00:00:00"/>
    <s v="Shannontown"/>
    <d v="2023-01-31T00:00:00"/>
    <n v="63"/>
    <x v="3"/>
  </r>
  <r>
    <s v="T00497"/>
    <d v="2025-01-05T00:00:00"/>
    <s v="C163"/>
    <s v="P042"/>
    <s v="S001"/>
    <n v="4"/>
    <n v="0.1"/>
    <x v="0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F"/>
    <d v="1985-10-08T00:00:00"/>
    <s v="Lake Lindsay"/>
    <d v="2025-08-20T00:00:00"/>
    <n v="40"/>
    <x v="2"/>
  </r>
  <r>
    <s v="T00498"/>
    <d v="2024-06-19T00:00:00"/>
    <s v="C117"/>
    <s v="P029"/>
    <s v="S004"/>
    <n v="3"/>
    <n v="0"/>
    <x v="3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F"/>
    <d v="1987-09-07T00:00:00"/>
    <s v="Lauraborough"/>
    <d v="2022-12-18T00:00:00"/>
    <n v="38"/>
    <x v="2"/>
  </r>
  <r>
    <s v="T00499"/>
    <d v="2025-08-13T00:00:00"/>
    <s v="C188"/>
    <s v="P030"/>
    <s v="S004"/>
    <n v="3"/>
    <n v="0"/>
    <x v="1"/>
    <n v="29.24"/>
    <n v="15.28"/>
    <s v="Fashion"/>
    <s v="Watches"/>
    <n v="87.72"/>
    <n v="45.839999999999996"/>
    <n v="41.88"/>
    <n v="0.47742818057455544"/>
    <n v="0"/>
    <n v="87.72"/>
    <n v="41.88"/>
    <s v="M"/>
    <d v="1960-11-23T00:00:00"/>
    <s v="East Danielleshire"/>
    <d v="2023-05-19T00:00:00"/>
    <n v="65"/>
    <x v="3"/>
  </r>
  <r>
    <s v="T00500"/>
    <d v="2024-04-25T00:00:00"/>
    <s v="C056"/>
    <s v="P050"/>
    <s v="S004"/>
    <n v="2"/>
    <n v="0.15"/>
    <x v="0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F"/>
    <d v="2004-09-23T00:00:00"/>
    <s v="North Tracey"/>
    <d v="2021-06-19T00:00:00"/>
    <n v="21"/>
    <x v="1"/>
  </r>
  <r>
    <s v="T00501"/>
    <d v="2023-12-04T00:00:00"/>
    <s v="C083"/>
    <s v="P004"/>
    <s v="S003"/>
    <n v="3"/>
    <n v="0.05"/>
    <x v="1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s v="F"/>
    <d v="1981-03-29T00:00:00"/>
    <s v="West Josephport"/>
    <d v="2022-02-08T00:00:00"/>
    <n v="45"/>
    <x v="2"/>
  </r>
  <r>
    <s v="T00502"/>
    <d v="2025-07-18T00:00:00"/>
    <s v="C088"/>
    <s v="P035"/>
    <s v="S001"/>
    <n v="1"/>
    <n v="0"/>
    <x v="1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s v="F"/>
    <d v="1997-10-11T00:00:00"/>
    <s v="North Christian"/>
    <d v="2022-09-12T00:00:00"/>
    <n v="28"/>
    <x v="0"/>
  </r>
  <r>
    <s v="T00503"/>
    <d v="2024-11-26T00:00:00"/>
    <s v="C005"/>
    <s v="P015"/>
    <s v="S001"/>
    <n v="2"/>
    <n v="0.15"/>
    <x v="1"/>
    <n v="270.45"/>
    <n v="187.6"/>
    <s v="Fashion"/>
    <s v="Bags"/>
    <n v="540.9"/>
    <n v="375.2"/>
    <n v="165.7"/>
    <n v="0.30634128304677388"/>
    <n v="81.134999999999991"/>
    <n v="459.76499999999999"/>
    <n v="84.564999999999998"/>
    <s v="M"/>
    <d v="1992-06-18T00:00:00"/>
    <s v="Port Kimberly"/>
    <d v="2022-02-24T00:00:00"/>
    <n v="34"/>
    <x v="0"/>
  </r>
  <r>
    <s v="T00504"/>
    <d v="2025-08-28T00:00:00"/>
    <s v="C001"/>
    <s v="P029"/>
    <s v="S004"/>
    <n v="2"/>
    <n v="0.05"/>
    <x v="0"/>
    <n v="1485.05"/>
    <n v="988.31"/>
    <s v="Fashion"/>
    <s v="Clothing"/>
    <n v="2970.1"/>
    <n v="1976.62"/>
    <n v="993.48"/>
    <n v="0.33449378808794317"/>
    <n v="148.505"/>
    <n v="2821.5949999999998"/>
    <n v="844.97499999999991"/>
    <s v="M"/>
    <d v="1996-09-11T00:00:00"/>
    <s v="Osborneport"/>
    <d v="2022-09-25T00:00:00"/>
    <n v="29"/>
    <x v="0"/>
  </r>
  <r>
    <s v="T00505"/>
    <d v="2025-04-25T00:00:00"/>
    <s v="C041"/>
    <s v="P045"/>
    <s v="S003"/>
    <n v="1"/>
    <n v="0.1"/>
    <x v="0"/>
    <n v="1879.08"/>
    <n v="1004.56"/>
    <s v="Groceries"/>
    <s v="Dairy"/>
    <n v="1879.08"/>
    <n v="1004.56"/>
    <n v="874.52"/>
    <n v="0.46539796070417438"/>
    <n v="187.90800000000002"/>
    <n v="1691.172"/>
    <n v="686.61200000000008"/>
    <s v="F"/>
    <d v="1980-07-03T00:00:00"/>
    <s v="North Sharontown"/>
    <d v="2023-01-24T00:00:00"/>
    <n v="45"/>
    <x v="2"/>
  </r>
  <r>
    <s v="T00506"/>
    <d v="2023-12-12T00:00:00"/>
    <s v="C022"/>
    <s v="P033"/>
    <s v="S003"/>
    <n v="2"/>
    <n v="0"/>
    <x v="1"/>
    <n v="1798.97"/>
    <n v="1329.15"/>
    <s v="Fashion"/>
    <s v="Accessories"/>
    <n v="3597.94"/>
    <n v="2658.3"/>
    <n v="939.63999999999987"/>
    <n v="0.26116055298309582"/>
    <n v="0"/>
    <n v="3597.94"/>
    <n v="939.63999999999987"/>
    <s v="M"/>
    <d v="1955-11-16T00:00:00"/>
    <s v="East James"/>
    <d v="2020-10-02T00:00:00"/>
    <n v="70"/>
    <x v="3"/>
  </r>
  <r>
    <s v="T00507"/>
    <d v="2025-01-31T00:00:00"/>
    <s v="C161"/>
    <s v="P045"/>
    <s v="S003"/>
    <n v="2"/>
    <n v="0.15"/>
    <x v="3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s v="M"/>
    <d v="1963-01-19T00:00:00"/>
    <s v="Shannontown"/>
    <d v="2023-01-31T00:00:00"/>
    <n v="63"/>
    <x v="3"/>
  </r>
  <r>
    <s v="T00508"/>
    <d v="2024-08-28T00:00:00"/>
    <s v="C181"/>
    <s v="P018"/>
    <s v="S001"/>
    <n v="1"/>
    <n v="0.05"/>
    <x v="1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F"/>
    <d v="1972-11-28T00:00:00"/>
    <s v="Port Bryce"/>
    <d v="2024-12-12T00:00:00"/>
    <n v="53"/>
    <x v="3"/>
  </r>
  <r>
    <s v="T00509"/>
    <d v="2025-07-03T00:00:00"/>
    <s v="C020"/>
    <s v="P029"/>
    <s v="S002"/>
    <n v="5"/>
    <n v="0.05"/>
    <x v="1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F"/>
    <d v="1982-06-26T00:00:00"/>
    <s v="Travisstad"/>
    <d v="2024-04-19T00:00:00"/>
    <n v="43"/>
    <x v="2"/>
  </r>
  <r>
    <s v="T00510"/>
    <d v="2023-12-28T00:00:00"/>
    <s v="C003"/>
    <s v="P007"/>
    <s v="S001"/>
    <n v="3"/>
    <n v="0"/>
    <x v="1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s v="F"/>
    <d v="2005-04-19T00:00:00"/>
    <s v="Port Allen"/>
    <d v="2024-02-12T00:00:00"/>
    <n v="21"/>
    <x v="1"/>
  </r>
  <r>
    <s v="T00511"/>
    <d v="2024-02-16T00:00:00"/>
    <s v="C178"/>
    <s v="P011"/>
    <s v="S002"/>
    <n v="4"/>
    <n v="0"/>
    <x v="2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60-12-05T00:00:00"/>
    <s v="East Paulburgh"/>
    <d v="2024-06-22T00:00:00"/>
    <n v="65"/>
    <x v="3"/>
  </r>
  <r>
    <s v="T00512"/>
    <d v="2024-01-03T00:00:00"/>
    <s v="C099"/>
    <s v="P019"/>
    <s v="S001"/>
    <n v="1"/>
    <n v="0"/>
    <x v="0"/>
    <n v="1762.92"/>
    <n v="1346.48"/>
    <s v="Electronics"/>
    <s v="Laptop"/>
    <n v="1762.92"/>
    <n v="1346.48"/>
    <n v="416.44000000000005"/>
    <n v="0.23622172305039368"/>
    <n v="0"/>
    <n v="1762.92"/>
    <n v="416.44000000000005"/>
    <s v="M"/>
    <d v="1964-07-22T00:00:00"/>
    <s v="Hansonhaven"/>
    <d v="2021-01-17T00:00:00"/>
    <n v="61"/>
    <x v="3"/>
  </r>
  <r>
    <s v="T00513"/>
    <d v="2024-12-13T00:00:00"/>
    <s v="C095"/>
    <s v="P043"/>
    <s v="S003"/>
    <n v="2"/>
    <n v="0.15"/>
    <x v="2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82-08-20T00:00:00"/>
    <s v="Seanville"/>
    <d v="2020-12-19T00:00:00"/>
    <n v="43"/>
    <x v="2"/>
  </r>
  <r>
    <s v="T00514"/>
    <d v="2025-08-15T00:00:00"/>
    <s v="C165"/>
    <s v="P004"/>
    <s v="S002"/>
    <n v="1"/>
    <n v="0"/>
    <x v="2"/>
    <n v="1853.77"/>
    <n v="1363.52"/>
    <s v="Fashion"/>
    <s v="Accessories"/>
    <n v="1853.77"/>
    <n v="1363.52"/>
    <n v="490.25"/>
    <n v="0.26446107122242779"/>
    <n v="0"/>
    <n v="1853.77"/>
    <n v="490.25"/>
    <s v="M"/>
    <d v="1972-12-26T00:00:00"/>
    <s v="West Tanner"/>
    <d v="2023-12-05T00:00:00"/>
    <n v="53"/>
    <x v="3"/>
  </r>
  <r>
    <s v="T00515"/>
    <d v="2025-01-01T00:00:00"/>
    <s v="C113"/>
    <s v="P002"/>
    <s v="S003"/>
    <n v="2"/>
    <n v="0.05"/>
    <x v="1"/>
    <n v="818.76"/>
    <n v="527.62"/>
    <s v="Electronics"/>
    <s v="Television"/>
    <n v="1637.52"/>
    <n v="1055.24"/>
    <n v="582.28"/>
    <n v="0.35558649665347597"/>
    <n v="81.876000000000005"/>
    <n v="1555.644"/>
    <n v="500.404"/>
    <s v="M"/>
    <d v="1977-05-23T00:00:00"/>
    <s v="Ramosbury"/>
    <d v="2022-12-31T00:00:00"/>
    <n v="49"/>
    <x v="2"/>
  </r>
  <r>
    <s v="T00516"/>
    <d v="2023-12-02T00:00:00"/>
    <s v="C158"/>
    <s v="P038"/>
    <s v="S004"/>
    <n v="2"/>
    <n v="0"/>
    <x v="3"/>
    <n v="366.93"/>
    <n v="285.23"/>
    <s v="Fashion"/>
    <s v="Footwear"/>
    <n v="733.86"/>
    <n v="570.46"/>
    <n v="163.39999999999998"/>
    <n v="0.22265827269506441"/>
    <n v="0"/>
    <n v="733.86"/>
    <n v="163.39999999999998"/>
    <s v="M"/>
    <d v="1981-07-24T00:00:00"/>
    <s v="Dylanmouth"/>
    <d v="2023-09-15T00:00:00"/>
    <n v="44"/>
    <x v="2"/>
  </r>
  <r>
    <s v="T00517"/>
    <d v="2024-06-02T00:00:00"/>
    <s v="C036"/>
    <s v="P050"/>
    <s v="S001"/>
    <n v="5"/>
    <n v="0.15"/>
    <x v="0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M"/>
    <d v="1991-11-04T00:00:00"/>
    <s v="Ashleyview"/>
    <d v="2020-09-30T00:00:00"/>
    <n v="34"/>
    <x v="0"/>
  </r>
  <r>
    <s v="T00518"/>
    <d v="2024-07-13T00:00:00"/>
    <s v="C110"/>
    <s v="P023"/>
    <s v="S003"/>
    <n v="2"/>
    <n v="0.05"/>
    <x v="0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F"/>
    <d v="1966-01-05T00:00:00"/>
    <s v="South Ianhaven"/>
    <d v="2022-12-31T00:00:00"/>
    <n v="60"/>
    <x v="3"/>
  </r>
  <r>
    <s v="T00519"/>
    <d v="2025-08-25T00:00:00"/>
    <s v="C166"/>
    <s v="P042"/>
    <s v="S001"/>
    <n v="2"/>
    <n v="0.1"/>
    <x v="3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F"/>
    <d v="2001-05-13T00:00:00"/>
    <s v="South Markbury"/>
    <d v="2023-07-10T00:00:00"/>
    <n v="25"/>
    <x v="1"/>
  </r>
  <r>
    <s v="T00520"/>
    <d v="2025-08-24T00:00:00"/>
    <s v="C169"/>
    <s v="P040"/>
    <s v="S003"/>
    <n v="2"/>
    <n v="0.05"/>
    <x v="1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s v="M"/>
    <d v="1967-06-15T00:00:00"/>
    <s v="Christopherburgh"/>
    <d v="2021-12-23T00:00:00"/>
    <n v="59"/>
    <x v="3"/>
  </r>
  <r>
    <s v="T00521"/>
    <d v="2024-09-01T00:00:00"/>
    <s v="C076"/>
    <s v="P028"/>
    <s v="S001"/>
    <n v="2"/>
    <n v="0.15"/>
    <x v="1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2005-12-14T00:00:00"/>
    <s v="Nancyside"/>
    <d v="2022-05-07T00:00:00"/>
    <n v="20"/>
    <x v="1"/>
  </r>
  <r>
    <s v="T00522"/>
    <d v="2023-12-23T00:00:00"/>
    <s v="C029"/>
    <s v="P001"/>
    <s v="S002"/>
    <n v="4"/>
    <n v="0"/>
    <x v="3"/>
    <n v="1673.69"/>
    <n v="1323.38"/>
    <s v="Electronics"/>
    <s v="Camera"/>
    <n v="6694.76"/>
    <n v="5293.52"/>
    <n v="1401.2399999999998"/>
    <n v="0.20930399297360916"/>
    <n v="0"/>
    <n v="6694.76"/>
    <n v="1401.2399999999998"/>
    <s v="M"/>
    <d v="1978-05-20T00:00:00"/>
    <s v="West Charles"/>
    <d v="2021-08-30T00:00:00"/>
    <n v="48"/>
    <x v="2"/>
  </r>
  <r>
    <s v="T00523"/>
    <d v="2025-08-12T00:00:00"/>
    <s v="C093"/>
    <s v="P046"/>
    <s v="S003"/>
    <n v="2"/>
    <n v="0.15"/>
    <x v="1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s v="M"/>
    <d v="1978-04-14T00:00:00"/>
    <s v="Baldwinstad"/>
    <d v="2022-02-25T00:00:00"/>
    <n v="48"/>
    <x v="2"/>
  </r>
  <r>
    <s v="T00524"/>
    <d v="2024-01-25T00:00:00"/>
    <s v="C094"/>
    <s v="P049"/>
    <s v="S005"/>
    <n v="2"/>
    <n v="0.15"/>
    <x v="3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1962-10-18T00:00:00"/>
    <s v="Seanland"/>
    <d v="2025-08-07T00:00:00"/>
    <n v="63"/>
    <x v="3"/>
  </r>
  <r>
    <s v="T00525"/>
    <d v="2024-08-18T00:00:00"/>
    <s v="C005"/>
    <s v="P016"/>
    <s v="S005"/>
    <n v="1"/>
    <n v="0"/>
    <x v="0"/>
    <n v="1858.75"/>
    <n v="1451.16"/>
    <s v="Fashion"/>
    <s v="Accessories"/>
    <n v="1858.75"/>
    <n v="1451.16"/>
    <n v="407.58999999999992"/>
    <n v="0.21928177538668456"/>
    <n v="0"/>
    <n v="1858.75"/>
    <n v="407.58999999999992"/>
    <s v="M"/>
    <d v="1992-06-18T00:00:00"/>
    <s v="Port Kimberly"/>
    <d v="2022-02-24T00:00:00"/>
    <n v="34"/>
    <x v="0"/>
  </r>
  <r>
    <s v="T00526"/>
    <d v="2024-10-21T00:00:00"/>
    <s v="C056"/>
    <s v="P010"/>
    <s v="S001"/>
    <n v="1"/>
    <n v="0.15"/>
    <x v="0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s v="F"/>
    <d v="2004-09-23T00:00:00"/>
    <s v="North Tracey"/>
    <d v="2021-06-19T00:00:00"/>
    <n v="21"/>
    <x v="1"/>
  </r>
  <r>
    <s v="T00527"/>
    <d v="2024-11-26T00:00:00"/>
    <s v="C161"/>
    <s v="P047"/>
    <s v="S005"/>
    <n v="4"/>
    <n v="0.15"/>
    <x v="1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M"/>
    <d v="1963-01-19T00:00:00"/>
    <s v="Shannontown"/>
    <d v="2023-01-31T00:00:00"/>
    <n v="63"/>
    <x v="3"/>
  </r>
  <r>
    <s v="T00528"/>
    <d v="2024-05-28T00:00:00"/>
    <s v="C022"/>
    <s v="P047"/>
    <s v="S005"/>
    <n v="5"/>
    <n v="0.05"/>
    <x v="0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M"/>
    <d v="1955-11-16T00:00:00"/>
    <s v="East James"/>
    <d v="2020-10-02T00:00:00"/>
    <n v="70"/>
    <x v="3"/>
  </r>
  <r>
    <s v="T00529"/>
    <d v="2025-04-30T00:00:00"/>
    <s v="C022"/>
    <s v="P031"/>
    <s v="S003"/>
    <n v="1"/>
    <n v="0.05"/>
    <x v="2"/>
    <n v="1095.72"/>
    <n v="822.2"/>
    <s v="Groceries"/>
    <s v="Snacks"/>
    <n v="1095.72"/>
    <n v="822.2"/>
    <n v="273.52"/>
    <n v="0.24962581681451462"/>
    <n v="54.786000000000001"/>
    <n v="1040.934"/>
    <n v="218.73399999999992"/>
    <s v="M"/>
    <d v="1955-11-16T00:00:00"/>
    <s v="East James"/>
    <d v="2020-10-02T00:00:00"/>
    <n v="70"/>
    <x v="3"/>
  </r>
  <r>
    <s v="T00530"/>
    <d v="2025-05-14T00:00:00"/>
    <s v="C138"/>
    <s v="P014"/>
    <s v="S003"/>
    <n v="4"/>
    <n v="0"/>
    <x v="0"/>
    <n v="1342.75"/>
    <n v="797.94"/>
    <s v="Fashion"/>
    <s v="Clothing"/>
    <n v="5371"/>
    <n v="3191.76"/>
    <n v="2179.2399999999998"/>
    <n v="0.40574194749581077"/>
    <n v="0"/>
    <n v="5371"/>
    <n v="2179.2399999999998"/>
    <s v="F"/>
    <d v="1961-09-28T00:00:00"/>
    <s v="Melissaberg"/>
    <d v="2021-05-10T00:00:00"/>
    <n v="64"/>
    <x v="3"/>
  </r>
  <r>
    <s v="T00531"/>
    <d v="2023-10-14T00:00:00"/>
    <s v="C179"/>
    <s v="P030"/>
    <s v="S004"/>
    <n v="2"/>
    <n v="0"/>
    <x v="2"/>
    <n v="29.24"/>
    <n v="15.28"/>
    <s v="Fashion"/>
    <s v="Watches"/>
    <n v="58.48"/>
    <n v="30.56"/>
    <n v="27.919999999999998"/>
    <n v="0.47742818057455538"/>
    <n v="0"/>
    <n v="58.48"/>
    <n v="27.919999999999998"/>
    <s v="F"/>
    <d v="1985-02-14T00:00:00"/>
    <s v="Bennettburgh"/>
    <d v="2025-08-19T00:00:00"/>
    <n v="41"/>
    <x v="2"/>
  </r>
  <r>
    <s v="T00532"/>
    <d v="2025-04-23T00:00:00"/>
    <s v="C023"/>
    <s v="P031"/>
    <s v="S004"/>
    <n v="1"/>
    <n v="0.15"/>
    <x v="3"/>
    <n v="1095.72"/>
    <n v="822.2"/>
    <s v="Groceries"/>
    <s v="Snacks"/>
    <n v="1095.72"/>
    <n v="822.2"/>
    <n v="273.52"/>
    <n v="0.24962581681451462"/>
    <n v="164.358"/>
    <n v="931.36200000000008"/>
    <n v="109.16200000000003"/>
    <s v="F"/>
    <d v="1972-05-09T00:00:00"/>
    <s v="New Christophermouth"/>
    <d v="2020-10-19T00:00:00"/>
    <n v="54"/>
    <x v="3"/>
  </r>
  <r>
    <s v="T00533"/>
    <d v="2023-11-22T00:00:00"/>
    <s v="C080"/>
    <s v="P023"/>
    <s v="S002"/>
    <n v="1"/>
    <n v="0"/>
    <x v="2"/>
    <n v="1878.47"/>
    <n v="1014.91"/>
    <s v="Fashion"/>
    <s v="Footwear"/>
    <n v="1878.47"/>
    <n v="1014.91"/>
    <n v="863.56000000000006"/>
    <n v="0.45971455493034225"/>
    <n v="0"/>
    <n v="1878.47"/>
    <n v="863.56000000000006"/>
    <s v="F"/>
    <d v="2003-11-04T00:00:00"/>
    <s v="Markberg"/>
    <d v="2023-01-02T00:00:00"/>
    <n v="22"/>
    <x v="1"/>
  </r>
  <r>
    <s v="T00534"/>
    <d v="2025-06-30T00:00:00"/>
    <s v="C180"/>
    <s v="P048"/>
    <s v="S001"/>
    <n v="2"/>
    <n v="0.15"/>
    <x v="0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F"/>
    <d v="1959-12-15T00:00:00"/>
    <s v="West Dakotaside"/>
    <d v="2022-10-19T00:00:00"/>
    <n v="66"/>
    <x v="3"/>
  </r>
  <r>
    <s v="T00535"/>
    <d v="2024-03-13T00:00:00"/>
    <s v="C134"/>
    <s v="P017"/>
    <s v="S005"/>
    <n v="3"/>
    <n v="0.05"/>
    <x v="0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F"/>
    <d v="1985-01-29T00:00:00"/>
    <s v="Angelaland"/>
    <d v="2025-05-22T00:00:00"/>
    <n v="41"/>
    <x v="2"/>
  </r>
  <r>
    <s v="T00536"/>
    <d v="2023-09-16T00:00:00"/>
    <s v="C033"/>
    <s v="P047"/>
    <s v="S003"/>
    <n v="1"/>
    <n v="0"/>
    <x v="0"/>
    <n v="1197.18"/>
    <n v="722.74"/>
    <s v="Electronics"/>
    <s v="Smartphone"/>
    <n v="1197.18"/>
    <n v="722.74"/>
    <n v="474.44000000000005"/>
    <n v="0.39629796688885549"/>
    <n v="0"/>
    <n v="1197.18"/>
    <n v="474.44000000000005"/>
    <s v="F"/>
    <d v="1978-07-27T00:00:00"/>
    <s v="Lake Cody"/>
    <d v="2025-03-17T00:00:00"/>
    <n v="47"/>
    <x v="2"/>
  </r>
  <r>
    <s v="T00537"/>
    <d v="2024-11-18T00:00:00"/>
    <s v="C110"/>
    <s v="P032"/>
    <s v="S003"/>
    <n v="5"/>
    <n v="0"/>
    <x v="0"/>
    <n v="304.70999999999998"/>
    <n v="164.01"/>
    <s v="Groceries"/>
    <s v="Vegetables"/>
    <n v="1523.55"/>
    <n v="820.05"/>
    <n v="703.5"/>
    <n v="0.46175051688490698"/>
    <n v="0"/>
    <n v="1523.55"/>
    <n v="703.5"/>
    <s v="F"/>
    <d v="1966-01-05T00:00:00"/>
    <s v="South Ianhaven"/>
    <d v="2022-12-31T00:00:00"/>
    <n v="60"/>
    <x v="3"/>
  </r>
  <r>
    <s v="T00538"/>
    <d v="2025-05-24T00:00:00"/>
    <s v="C183"/>
    <s v="P026"/>
    <s v="S005"/>
    <n v="1"/>
    <n v="0.15"/>
    <x v="1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90-11-19T00:00:00"/>
    <s v="New Tiffanyberg"/>
    <d v="2021-08-27T00:00:00"/>
    <n v="35"/>
    <x v="0"/>
  </r>
  <r>
    <s v="T00539"/>
    <d v="2025-07-31T00:00:00"/>
    <s v="C131"/>
    <s v="P009"/>
    <s v="S003"/>
    <n v="1"/>
    <n v="0.15"/>
    <x v="2"/>
    <n v="123.19"/>
    <n v="80.36"/>
    <s v="Groceries"/>
    <s v="Snacks"/>
    <n v="123.19"/>
    <n v="80.36"/>
    <n v="42.83"/>
    <n v="0.34767432421462779"/>
    <n v="18.4785"/>
    <n v="104.7115"/>
    <n v="24.351500000000001"/>
    <s v="M"/>
    <d v="1996-10-18T00:00:00"/>
    <s v="Williamsport"/>
    <d v="2022-12-20T00:00:00"/>
    <n v="29"/>
    <x v="0"/>
  </r>
  <r>
    <s v="T00540"/>
    <d v="2024-09-18T00:00:00"/>
    <s v="C095"/>
    <s v="P021"/>
    <s v="S002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M"/>
    <d v="1982-08-20T00:00:00"/>
    <s v="Seanville"/>
    <d v="2020-12-19T00:00:00"/>
    <n v="43"/>
    <x v="2"/>
  </r>
  <r>
    <s v="T00541"/>
    <d v="2024-08-23T00:00:00"/>
    <s v="C059"/>
    <s v="P024"/>
    <s v="S005"/>
    <n v="1"/>
    <n v="0"/>
    <x v="3"/>
    <n v="1487.41"/>
    <n v="813.07"/>
    <s v="Electronics"/>
    <s v="Smartphone"/>
    <n v="1487.41"/>
    <n v="813.07"/>
    <n v="674.34"/>
    <n v="0.45336524562830693"/>
    <n v="0"/>
    <n v="1487.41"/>
    <n v="674.34"/>
    <s v="F"/>
    <d v="1963-05-11T00:00:00"/>
    <s v="New Meagan"/>
    <d v="2024-09-27T00:00:00"/>
    <n v="63"/>
    <x v="3"/>
  </r>
  <r>
    <s v="T00542"/>
    <d v="2025-08-28T00:00:00"/>
    <s v="C063"/>
    <s v="P004"/>
    <s v="S001"/>
    <n v="4"/>
    <n v="0.1"/>
    <x v="1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s v="M"/>
    <d v="1973-01-07T00:00:00"/>
    <s v="West Amandashire"/>
    <d v="2023-05-29T00:00:00"/>
    <n v="53"/>
    <x v="3"/>
  </r>
  <r>
    <s v="T00543"/>
    <d v="2024-03-08T00:00:00"/>
    <s v="C039"/>
    <s v="P008"/>
    <s v="S002"/>
    <n v="1"/>
    <n v="0.15"/>
    <x v="2"/>
    <n v="109.78"/>
    <n v="70.59"/>
    <s v="Fashion"/>
    <s v="Footwear"/>
    <n v="109.78"/>
    <n v="70.59"/>
    <n v="39.19"/>
    <n v="0.3569867006740754"/>
    <n v="16.466999999999999"/>
    <n v="93.313000000000002"/>
    <n v="22.722999999999999"/>
    <s v="F"/>
    <d v="1996-11-02T00:00:00"/>
    <s v="Port Sandra"/>
    <d v="2022-10-17T00:00:00"/>
    <n v="29"/>
    <x v="0"/>
  </r>
  <r>
    <s v="T00544"/>
    <d v="2023-10-29T00:00:00"/>
    <s v="C083"/>
    <s v="P039"/>
    <s v="S002"/>
    <n v="4"/>
    <n v="0.1"/>
    <x v="0"/>
    <n v="540.94000000000005"/>
    <n v="398.25"/>
    <s v="Fashion"/>
    <s v="Clothing"/>
    <n v="2163.7600000000002"/>
    <n v="1593"/>
    <n v="570.76000000000022"/>
    <n v="0.26378156542315234"/>
    <n v="216.37600000000003"/>
    <n v="1947.3840000000002"/>
    <n v="354.38400000000024"/>
    <s v="F"/>
    <d v="1981-03-29T00:00:00"/>
    <s v="West Josephport"/>
    <d v="2022-02-08T00:00:00"/>
    <n v="45"/>
    <x v="2"/>
  </r>
  <r>
    <s v="T00545"/>
    <d v="2025-01-09T00:00:00"/>
    <s v="C020"/>
    <s v="P040"/>
    <s v="S005"/>
    <n v="3"/>
    <n v="0"/>
    <x v="3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F"/>
    <d v="1982-06-26T00:00:00"/>
    <s v="Travisstad"/>
    <d v="2024-04-19T00:00:00"/>
    <n v="43"/>
    <x v="2"/>
  </r>
  <r>
    <s v="T00546"/>
    <d v="2025-06-15T00:00:00"/>
    <s v="C046"/>
    <s v="P006"/>
    <s v="S002"/>
    <n v="5"/>
    <n v="0"/>
    <x v="1"/>
    <n v="318.05"/>
    <n v="187.34"/>
    <s v="Groceries"/>
    <s v="Fruits"/>
    <n v="1590.25"/>
    <n v="936.7"/>
    <n v="653.54999999999995"/>
    <n v="0.41097311743436565"/>
    <n v="0"/>
    <n v="1590.25"/>
    <n v="653.54999999999995"/>
    <s v="M"/>
    <d v="1964-01-21T00:00:00"/>
    <s v="New Jontown"/>
    <d v="2022-06-25T00:00:00"/>
    <n v="62"/>
    <x v="3"/>
  </r>
  <r>
    <s v="T00547"/>
    <d v="2023-11-24T00:00:00"/>
    <s v="C018"/>
    <s v="P042"/>
    <s v="S004"/>
    <n v="3"/>
    <n v="0.1"/>
    <x v="0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M"/>
    <d v="1994-08-19T00:00:00"/>
    <s v="East William"/>
    <d v="2024-11-12T00:00:00"/>
    <n v="31"/>
    <x v="0"/>
  </r>
  <r>
    <s v="T00548"/>
    <d v="2023-09-18T00:00:00"/>
    <s v="C023"/>
    <s v="P047"/>
    <s v="S005"/>
    <n v="4"/>
    <n v="0"/>
    <x v="0"/>
    <n v="1197.18"/>
    <n v="722.74"/>
    <s v="Electronics"/>
    <s v="Smartphone"/>
    <n v="4788.72"/>
    <n v="2890.96"/>
    <n v="1897.7600000000002"/>
    <n v="0.39629796688885549"/>
    <n v="0"/>
    <n v="4788.72"/>
    <n v="1897.7600000000002"/>
    <s v="F"/>
    <d v="1972-05-09T00:00:00"/>
    <s v="New Christophermouth"/>
    <d v="2020-10-19T00:00:00"/>
    <n v="54"/>
    <x v="3"/>
  </r>
  <r>
    <s v="T00549"/>
    <d v="2023-12-26T00:00:00"/>
    <s v="C052"/>
    <s v="P031"/>
    <s v="S003"/>
    <n v="5"/>
    <n v="0.1"/>
    <x v="2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F"/>
    <d v="1991-09-11T00:00:00"/>
    <s v="Walkerfurt"/>
    <d v="2024-04-25T00:00:00"/>
    <n v="34"/>
    <x v="0"/>
  </r>
  <r>
    <s v="T00550"/>
    <d v="2024-12-16T00:00:00"/>
    <s v="C119"/>
    <s v="P047"/>
    <s v="S003"/>
    <n v="5"/>
    <n v="0.15"/>
    <x v="2"/>
    <n v="1197.18"/>
    <n v="722.74"/>
    <s v="Electronics"/>
    <s v="Smartphone"/>
    <n v="5985.9000000000005"/>
    <n v="3613.7"/>
    <n v="2372.2000000000007"/>
    <n v="0.39629796688885555"/>
    <n v="897.8850000000001"/>
    <n v="5088.0150000000003"/>
    <n v="1474.3150000000005"/>
    <s v="M"/>
    <d v="1991-07-31T00:00:00"/>
    <s v="West Ralph"/>
    <d v="2025-03-31T00:00:00"/>
    <n v="34"/>
    <x v="0"/>
  </r>
  <r>
    <s v="T00551"/>
    <d v="2023-12-25T00:00:00"/>
    <s v="C188"/>
    <s v="P050"/>
    <s v="S005"/>
    <n v="2"/>
    <n v="0.05"/>
    <x v="3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M"/>
    <d v="1960-11-23T00:00:00"/>
    <s v="East Danielleshire"/>
    <d v="2023-05-19T00:00:00"/>
    <n v="65"/>
    <x v="3"/>
  </r>
  <r>
    <s v="T00552"/>
    <d v="2025-02-14T00:00:00"/>
    <s v="C105"/>
    <s v="P009"/>
    <s v="S001"/>
    <n v="2"/>
    <n v="0.1"/>
    <x v="3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M"/>
    <d v="1969-12-29T00:00:00"/>
    <s v="Morrisborough"/>
    <d v="2023-07-06T00:00:00"/>
    <n v="56"/>
    <x v="3"/>
  </r>
  <r>
    <s v="T00553"/>
    <d v="2024-10-10T00:00:00"/>
    <s v="C086"/>
    <s v="P031"/>
    <s v="S001"/>
    <n v="4"/>
    <n v="0.1"/>
    <x v="3"/>
    <n v="1095.72"/>
    <n v="822.2"/>
    <s v="Groceries"/>
    <s v="Snacks"/>
    <n v="4382.88"/>
    <n v="3288.8"/>
    <n v="1094.08"/>
    <n v="0.24962581681451462"/>
    <n v="438.28800000000001"/>
    <n v="3944.5920000000001"/>
    <n v="655.79199999999992"/>
    <s v="F"/>
    <d v="1975-09-26T00:00:00"/>
    <s v="Port Stephanie"/>
    <d v="2023-07-26T00:00:00"/>
    <n v="50"/>
    <x v="2"/>
  </r>
  <r>
    <s v="T00554"/>
    <d v="2024-06-19T00:00:00"/>
    <s v="C053"/>
    <s v="P029"/>
    <s v="S005"/>
    <n v="2"/>
    <n v="0.15"/>
    <x v="1"/>
    <n v="1485.05"/>
    <n v="988.31"/>
    <s v="Fashion"/>
    <s v="Clothing"/>
    <n v="2970.1"/>
    <n v="1976.62"/>
    <n v="993.48"/>
    <n v="0.33449378808794317"/>
    <n v="445.51499999999999"/>
    <n v="2524.585"/>
    <n v="547.96500000000015"/>
    <s v="F"/>
    <d v="1998-04-20T00:00:00"/>
    <s v="Lake Michaelshire"/>
    <d v="2024-04-07T00:00:00"/>
    <n v="28"/>
    <x v="0"/>
  </r>
  <r>
    <s v="T00555"/>
    <d v="2025-02-18T00:00:00"/>
    <s v="C016"/>
    <s v="P046"/>
    <s v="S002"/>
    <n v="3"/>
    <n v="0"/>
    <x v="3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M"/>
    <d v="1976-04-27T00:00:00"/>
    <s v="Murrayborough"/>
    <d v="2022-02-21T00:00:00"/>
    <n v="50"/>
    <x v="2"/>
  </r>
  <r>
    <s v="T00556"/>
    <d v="2025-02-03T00:00:00"/>
    <s v="C060"/>
    <s v="P024"/>
    <s v="S005"/>
    <n v="4"/>
    <n v="0.1"/>
    <x v="1"/>
    <n v="1487.41"/>
    <n v="813.07"/>
    <s v="Electronics"/>
    <s v="Smartphone"/>
    <n v="5949.64"/>
    <n v="3252.28"/>
    <n v="2697.36"/>
    <n v="0.45336524562830693"/>
    <n v="594.96400000000006"/>
    <n v="5354.6760000000004"/>
    <n v="2102.3960000000002"/>
    <s v="M"/>
    <d v="1997-10-09T00:00:00"/>
    <s v="Carlyberg"/>
    <d v="2025-06-15T00:00:00"/>
    <n v="28"/>
    <x v="0"/>
  </r>
  <r>
    <s v="T00557"/>
    <d v="2024-10-13T00:00:00"/>
    <s v="C192"/>
    <s v="P045"/>
    <s v="S001"/>
    <n v="5"/>
    <n v="0"/>
    <x v="2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2006-07-28T00:00:00"/>
    <s v="Franklinview"/>
    <d v="2023-09-26T00:00:00"/>
    <n v="19"/>
    <x v="1"/>
  </r>
  <r>
    <s v="T00558"/>
    <d v="2024-11-03T00:00:00"/>
    <s v="C164"/>
    <s v="P045"/>
    <s v="S004"/>
    <n v="1"/>
    <n v="0"/>
    <x v="1"/>
    <n v="1879.08"/>
    <n v="1004.56"/>
    <s v="Groceries"/>
    <s v="Dairy"/>
    <n v="1879.08"/>
    <n v="1004.56"/>
    <n v="874.52"/>
    <n v="0.46539796070417438"/>
    <n v="0"/>
    <n v="1879.08"/>
    <n v="874.52"/>
    <s v="M"/>
    <d v="1968-07-28T00:00:00"/>
    <s v="North Rodney"/>
    <d v="2020-12-21T00:00:00"/>
    <n v="57"/>
    <x v="3"/>
  </r>
  <r>
    <s v="T00559"/>
    <d v="2024-01-25T00:00:00"/>
    <s v="C170"/>
    <s v="P004"/>
    <s v="S002"/>
    <n v="2"/>
    <n v="0.1"/>
    <x v="0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F"/>
    <d v="1984-05-05T00:00:00"/>
    <s v="Lake Melissaborough"/>
    <d v="2025-08-20T00:00:00"/>
    <n v="42"/>
    <x v="2"/>
  </r>
  <r>
    <s v="T00560"/>
    <d v="2024-07-23T00:00:00"/>
    <s v="C081"/>
    <s v="P029"/>
    <s v="S004"/>
    <n v="3"/>
    <n v="0.1"/>
    <x v="1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F"/>
    <d v="1988-07-20T00:00:00"/>
    <s v="South Christinabury"/>
    <d v="2022-09-22T00:00:00"/>
    <n v="37"/>
    <x v="2"/>
  </r>
  <r>
    <s v="T00561"/>
    <d v="2024-11-20T00:00:00"/>
    <s v="C070"/>
    <s v="P050"/>
    <s v="S002"/>
    <n v="1"/>
    <n v="0.05"/>
    <x v="2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s v="M"/>
    <d v="1971-10-24T00:00:00"/>
    <s v="Taylorhaven"/>
    <d v="2021-03-04T00:00:00"/>
    <n v="54"/>
    <x v="3"/>
  </r>
  <r>
    <s v="T00562"/>
    <d v="2023-09-14T00:00:00"/>
    <s v="C200"/>
    <s v="P036"/>
    <s v="S005"/>
    <n v="1"/>
    <n v="0.05"/>
    <x v="3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s v="M"/>
    <d v="2001-12-24T00:00:00"/>
    <s v="Jenniferbury"/>
    <d v="2025-06-24T00:00:00"/>
    <n v="24"/>
    <x v="1"/>
  </r>
  <r>
    <s v="T00563"/>
    <d v="2024-05-07T00:00:00"/>
    <s v="C043"/>
    <s v="P039"/>
    <s v="S004"/>
    <n v="4"/>
    <n v="0.1"/>
    <x v="1"/>
    <n v="540.94000000000005"/>
    <n v="398.25"/>
    <s v="Fashion"/>
    <s v="Clothing"/>
    <n v="2163.7600000000002"/>
    <n v="1593"/>
    <n v="570.76000000000022"/>
    <n v="0.26378156542315234"/>
    <n v="216.37600000000003"/>
    <n v="1947.3840000000002"/>
    <n v="354.38400000000024"/>
    <s v="M"/>
    <d v="1988-09-14T00:00:00"/>
    <s v="North Jonathonhaven"/>
    <d v="2023-10-14T00:00:00"/>
    <n v="37"/>
    <x v="2"/>
  </r>
  <r>
    <s v="T00564"/>
    <d v="2024-04-07T00:00:00"/>
    <s v="C031"/>
    <s v="P049"/>
    <s v="S005"/>
    <n v="3"/>
    <n v="0.05"/>
    <x v="1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s v="F"/>
    <d v="2003-03-14T00:00:00"/>
    <s v="East Carrieberg"/>
    <d v="2025-08-26T00:00:00"/>
    <n v="23"/>
    <x v="1"/>
  </r>
  <r>
    <s v="T00565"/>
    <d v="2025-07-17T00:00:00"/>
    <s v="C079"/>
    <s v="P036"/>
    <s v="S004"/>
    <n v="3"/>
    <n v="0"/>
    <x v="3"/>
    <n v="1501.46"/>
    <n v="1167.73"/>
    <s v="Fashion"/>
    <s v="Watches"/>
    <n v="4504.38"/>
    <n v="3503.19"/>
    <n v="1001.19"/>
    <n v="0.22227032355174298"/>
    <n v="0"/>
    <n v="4504.38"/>
    <n v="1001.19"/>
    <s v="F"/>
    <d v="1979-06-15T00:00:00"/>
    <s v="North Bradleyfurt"/>
    <d v="2024-07-06T00:00:00"/>
    <n v="47"/>
    <x v="2"/>
  </r>
  <r>
    <s v="T00566"/>
    <d v="2024-03-16T00:00:00"/>
    <s v="C041"/>
    <s v="P006"/>
    <s v="S003"/>
    <n v="5"/>
    <n v="0"/>
    <x v="2"/>
    <n v="318.05"/>
    <n v="187.34"/>
    <s v="Groceries"/>
    <s v="Fruits"/>
    <n v="1590.25"/>
    <n v="936.7"/>
    <n v="653.54999999999995"/>
    <n v="0.41097311743436565"/>
    <n v="0"/>
    <n v="1590.25"/>
    <n v="653.54999999999995"/>
    <s v="F"/>
    <d v="1980-07-03T00:00:00"/>
    <s v="North Sharontown"/>
    <d v="2023-01-24T00:00:00"/>
    <n v="45"/>
    <x v="2"/>
  </r>
  <r>
    <s v="T00567"/>
    <d v="2024-03-23T00:00:00"/>
    <s v="C084"/>
    <s v="P031"/>
    <s v="S002"/>
    <n v="1"/>
    <n v="0.05"/>
    <x v="0"/>
    <n v="1095.72"/>
    <n v="822.2"/>
    <s v="Groceries"/>
    <s v="Snacks"/>
    <n v="1095.72"/>
    <n v="822.2"/>
    <n v="273.52"/>
    <n v="0.24962581681451462"/>
    <n v="54.786000000000001"/>
    <n v="1040.934"/>
    <n v="218.73399999999992"/>
    <s v="M"/>
    <d v="1972-03-19T00:00:00"/>
    <s v="Meyersstad"/>
    <d v="2024-09-04T00:00:00"/>
    <n v="54"/>
    <x v="3"/>
  </r>
  <r>
    <s v="T00568"/>
    <d v="2025-04-01T00:00:00"/>
    <s v="C102"/>
    <s v="P045"/>
    <s v="S005"/>
    <n v="1"/>
    <n v="0.1"/>
    <x v="0"/>
    <n v="1879.08"/>
    <n v="1004.56"/>
    <s v="Groceries"/>
    <s v="Dairy"/>
    <n v="1879.08"/>
    <n v="1004.56"/>
    <n v="874.52"/>
    <n v="0.46539796070417438"/>
    <n v="187.90800000000002"/>
    <n v="1691.172"/>
    <n v="686.61200000000008"/>
    <s v="F"/>
    <d v="1996-06-20T00:00:00"/>
    <s v="South Briantown"/>
    <d v="2023-11-12T00:00:00"/>
    <n v="30"/>
    <x v="0"/>
  </r>
  <r>
    <s v="T00569"/>
    <d v="2024-07-27T00:00:00"/>
    <s v="C045"/>
    <s v="P037"/>
    <s v="S001"/>
    <n v="4"/>
    <n v="0.15"/>
    <x v="2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M"/>
    <d v="1975-12-28T00:00:00"/>
    <s v="Zacharyfort"/>
    <d v="2023-10-09T00:00:00"/>
    <n v="50"/>
    <x v="2"/>
  </r>
  <r>
    <s v="T00570"/>
    <d v="2024-03-11T00:00:00"/>
    <s v="C025"/>
    <s v="P011"/>
    <s v="S004"/>
    <n v="1"/>
    <n v="0.05"/>
    <x v="3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s v="F"/>
    <d v="1971-03-12T00:00:00"/>
    <s v="Bradyshire"/>
    <d v="2022-01-14T00:00:00"/>
    <n v="55"/>
    <x v="3"/>
  </r>
  <r>
    <s v="T00571"/>
    <d v="2023-12-16T00:00:00"/>
    <s v="C004"/>
    <s v="P003"/>
    <s v="S001"/>
    <n v="2"/>
    <n v="0.05"/>
    <x v="2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s v="M"/>
    <d v="1992-06-16T00:00:00"/>
    <s v="East Edgarborough"/>
    <d v="2024-09-09T00:00:00"/>
    <n v="34"/>
    <x v="0"/>
  </r>
  <r>
    <s v="T00572"/>
    <d v="2025-07-30T00:00:00"/>
    <s v="C103"/>
    <s v="P050"/>
    <s v="S003"/>
    <n v="1"/>
    <n v="0.1"/>
    <x v="3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F"/>
    <d v="1964-10-26T00:00:00"/>
    <s v="Joyceside"/>
    <d v="2021-06-04T00:00:00"/>
    <n v="61"/>
    <x v="3"/>
  </r>
  <r>
    <s v="T00573"/>
    <d v="2025-07-12T00:00:00"/>
    <s v="C006"/>
    <s v="P012"/>
    <s v="S001"/>
    <n v="2"/>
    <n v="0.15"/>
    <x v="2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M"/>
    <d v="1986-10-03T00:00:00"/>
    <s v="Costaberg"/>
    <d v="2022-07-09T00:00:00"/>
    <n v="39"/>
    <x v="2"/>
  </r>
  <r>
    <s v="T00574"/>
    <d v="2023-12-07T00:00:00"/>
    <s v="C024"/>
    <s v="P014"/>
    <s v="S003"/>
    <n v="1"/>
    <n v="0"/>
    <x v="1"/>
    <n v="1342.75"/>
    <n v="797.94"/>
    <s v="Fashion"/>
    <s v="Clothing"/>
    <n v="1342.75"/>
    <n v="797.94"/>
    <n v="544.80999999999995"/>
    <n v="0.40574194749581077"/>
    <n v="0"/>
    <n v="1342.75"/>
    <n v="544.80999999999995"/>
    <s v="F"/>
    <d v="1961-11-25T00:00:00"/>
    <s v="North April"/>
    <d v="2023-04-20T00:00:00"/>
    <n v="64"/>
    <x v="3"/>
  </r>
  <r>
    <s v="T00575"/>
    <d v="2025-03-29T00:00:00"/>
    <s v="C013"/>
    <s v="P020"/>
    <s v="S002"/>
    <n v="5"/>
    <n v="0.15"/>
    <x v="1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M"/>
    <d v="1955-01-28T00:00:00"/>
    <s v="Jillianhaven"/>
    <d v="2023-03-22T00:00:00"/>
    <n v="71"/>
    <x v="3"/>
  </r>
  <r>
    <s v="T00576"/>
    <d v="2024-07-12T00:00:00"/>
    <s v="C128"/>
    <s v="P049"/>
    <s v="S001"/>
    <n v="4"/>
    <n v="0.15"/>
    <x v="2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s v="F"/>
    <d v="1976-08-06T00:00:00"/>
    <s v="Anthonystad"/>
    <d v="2025-02-09T00:00:00"/>
    <n v="49"/>
    <x v="2"/>
  </r>
  <r>
    <s v="T00577"/>
    <d v="2025-01-05T00:00:00"/>
    <s v="C091"/>
    <s v="P037"/>
    <s v="S002"/>
    <n v="2"/>
    <n v="0.1"/>
    <x v="0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M"/>
    <d v="1963-02-04T00:00:00"/>
    <s v="Port Williamhaven"/>
    <d v="2021-08-23T00:00:00"/>
    <n v="63"/>
    <x v="3"/>
  </r>
  <r>
    <s v="T00578"/>
    <d v="2024-12-19T00:00:00"/>
    <s v="C115"/>
    <s v="P028"/>
    <s v="S002"/>
    <n v="1"/>
    <n v="0.05"/>
    <x v="0"/>
    <n v="673.78"/>
    <n v="363.33"/>
    <s v="Electronics"/>
    <s v="Smartphone"/>
    <n v="673.78"/>
    <n v="363.33"/>
    <n v="310.45"/>
    <n v="0.46075870462168661"/>
    <n v="33.689"/>
    <n v="640.09100000000001"/>
    <n v="276.76100000000002"/>
    <s v="M"/>
    <d v="1960-02-25T00:00:00"/>
    <s v="Smithburgh"/>
    <d v="2023-11-12T00:00:00"/>
    <n v="66"/>
    <x v="3"/>
  </r>
  <r>
    <s v="T00579"/>
    <d v="2024-01-09T00:00:00"/>
    <s v="C128"/>
    <s v="P018"/>
    <s v="S004"/>
    <n v="5"/>
    <n v="0.15"/>
    <x v="3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F"/>
    <d v="1976-08-06T00:00:00"/>
    <s v="Anthonystad"/>
    <d v="2025-02-09T00:00:00"/>
    <n v="49"/>
    <x v="2"/>
  </r>
  <r>
    <s v="T00580"/>
    <d v="2023-09-30T00:00:00"/>
    <s v="C023"/>
    <s v="P046"/>
    <s v="S003"/>
    <n v="4"/>
    <n v="0.05"/>
    <x v="1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F"/>
    <d v="1972-05-09T00:00:00"/>
    <s v="New Christophermouth"/>
    <d v="2020-10-19T00:00:00"/>
    <n v="54"/>
    <x v="3"/>
  </r>
  <r>
    <s v="T00581"/>
    <d v="2025-01-01T00:00:00"/>
    <s v="C052"/>
    <s v="P025"/>
    <s v="S005"/>
    <n v="2"/>
    <n v="0"/>
    <x v="1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F"/>
    <d v="1991-09-11T00:00:00"/>
    <s v="Walkerfurt"/>
    <d v="2024-04-25T00:00:00"/>
    <n v="34"/>
    <x v="0"/>
  </r>
  <r>
    <s v="T00582"/>
    <d v="2025-07-01T00:00:00"/>
    <s v="C183"/>
    <s v="P047"/>
    <s v="S003"/>
    <n v="4"/>
    <n v="0.15"/>
    <x v="0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M"/>
    <d v="1990-11-19T00:00:00"/>
    <s v="New Tiffanyberg"/>
    <d v="2021-08-27T00:00:00"/>
    <n v="35"/>
    <x v="0"/>
  </r>
  <r>
    <s v="T00583"/>
    <d v="2025-04-25T00:00:00"/>
    <s v="C145"/>
    <s v="P047"/>
    <s v="S005"/>
    <n v="3"/>
    <n v="0.15"/>
    <x v="0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F"/>
    <d v="1959-11-07T00:00:00"/>
    <s v="Carlsonborough"/>
    <d v="2021-08-19T00:00:00"/>
    <n v="66"/>
    <x v="3"/>
  </r>
  <r>
    <s v="T00584"/>
    <d v="2024-10-01T00:00:00"/>
    <s v="C047"/>
    <s v="P050"/>
    <s v="S001"/>
    <n v="3"/>
    <n v="0.05"/>
    <x v="3"/>
    <n v="1044.6400000000001"/>
    <n v="775.07"/>
    <s v="Fashion"/>
    <s v="Footwear"/>
    <n v="3133.92"/>
    <n v="2325.21"/>
    <n v="808.71"/>
    <n v="0.25805062030938891"/>
    <n v="156.69600000000003"/>
    <n v="2977.2240000000002"/>
    <n v="652.01400000000012"/>
    <s v="F"/>
    <d v="2006-07-03T00:00:00"/>
    <s v="Port Jessica"/>
    <d v="2025-02-25T00:00:00"/>
    <n v="19"/>
    <x v="1"/>
  </r>
  <r>
    <s v="T00585"/>
    <d v="2024-03-21T00:00:00"/>
    <s v="C200"/>
    <s v="P027"/>
    <s v="S003"/>
    <n v="1"/>
    <n v="0.15"/>
    <x v="0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M"/>
    <d v="2001-12-24T00:00:00"/>
    <s v="Jenniferbury"/>
    <d v="2025-06-24T00:00:00"/>
    <n v="24"/>
    <x v="1"/>
  </r>
  <r>
    <s v="T00586"/>
    <d v="2024-02-02T00:00:00"/>
    <s v="C197"/>
    <s v="P039"/>
    <s v="S005"/>
    <n v="2"/>
    <n v="0.05"/>
    <x v="3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s v="M"/>
    <d v="1957-09-23T00:00:00"/>
    <s v="Lake Emily"/>
    <d v="2020-11-18T00:00:00"/>
    <n v="68"/>
    <x v="3"/>
  </r>
  <r>
    <s v="T00587"/>
    <d v="2024-05-14T00:00:00"/>
    <s v="C064"/>
    <s v="P017"/>
    <s v="S002"/>
    <n v="3"/>
    <n v="0"/>
    <x v="2"/>
    <n v="1246.1099999999999"/>
    <n v="833.52"/>
    <s v="Electronics"/>
    <s v="Headphones"/>
    <n v="3738.33"/>
    <n v="2500.56"/>
    <n v="1237.77"/>
    <n v="0.33110239063967067"/>
    <n v="0"/>
    <n v="3738.33"/>
    <n v="1237.77"/>
    <s v="F"/>
    <d v="1973-09-01T00:00:00"/>
    <s v="Brittanyburgh"/>
    <d v="2024-09-26T00:00:00"/>
    <n v="52"/>
    <x v="3"/>
  </r>
  <r>
    <s v="T00588"/>
    <d v="2024-01-13T00:00:00"/>
    <s v="C148"/>
    <s v="P019"/>
    <s v="S004"/>
    <n v="3"/>
    <n v="0.05"/>
    <x v="2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F"/>
    <d v="2005-07-08T00:00:00"/>
    <s v="Charlesmouth"/>
    <d v="2024-11-05T00:00:00"/>
    <n v="20"/>
    <x v="1"/>
  </r>
  <r>
    <s v="T00589"/>
    <d v="2025-04-02T00:00:00"/>
    <s v="C061"/>
    <s v="P025"/>
    <s v="S005"/>
    <n v="3"/>
    <n v="0.1"/>
    <x v="3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s v="M"/>
    <d v="1968-10-21T00:00:00"/>
    <s v="North Michellemouth"/>
    <d v="2021-02-01T00:00:00"/>
    <n v="57"/>
    <x v="3"/>
  </r>
  <r>
    <s v="T00590"/>
    <d v="2024-12-09T00:00:00"/>
    <s v="C181"/>
    <s v="P047"/>
    <s v="S003"/>
    <n v="5"/>
    <n v="0.05"/>
    <x v="2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F"/>
    <d v="1972-11-28T00:00:00"/>
    <s v="Port Bryce"/>
    <d v="2024-12-12T00:00:00"/>
    <n v="53"/>
    <x v="3"/>
  </r>
  <r>
    <s v="T00591"/>
    <d v="2024-05-04T00:00:00"/>
    <s v="C127"/>
    <s v="P011"/>
    <s v="S005"/>
    <n v="3"/>
    <n v="0.05"/>
    <x v="1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s v="F"/>
    <d v="1982-11-17T00:00:00"/>
    <s v="Kimland"/>
    <d v="2021-01-22T00:00:00"/>
    <n v="43"/>
    <x v="2"/>
  </r>
  <r>
    <s v="T00592"/>
    <d v="2024-02-03T00:00:00"/>
    <s v="C010"/>
    <s v="P005"/>
    <s v="S001"/>
    <n v="1"/>
    <n v="0.05"/>
    <x v="2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s v="M"/>
    <d v="1976-12-12T00:00:00"/>
    <s v="West Carol"/>
    <d v="2025-07-23T00:00:00"/>
    <n v="49"/>
    <x v="2"/>
  </r>
  <r>
    <s v="T00593"/>
    <d v="2025-03-31T00:00:00"/>
    <s v="C006"/>
    <s v="P015"/>
    <s v="S005"/>
    <n v="4"/>
    <n v="0"/>
    <x v="0"/>
    <n v="270.45"/>
    <n v="187.6"/>
    <s v="Fashion"/>
    <s v="Bags"/>
    <n v="1081.8"/>
    <n v="750.4"/>
    <n v="331.4"/>
    <n v="0.30634128304677388"/>
    <n v="0"/>
    <n v="1081.8"/>
    <n v="331.4"/>
    <s v="M"/>
    <d v="1986-10-03T00:00:00"/>
    <s v="Costaberg"/>
    <d v="2022-07-09T00:00:00"/>
    <n v="39"/>
    <x v="2"/>
  </r>
  <r>
    <s v="T00594"/>
    <d v="2025-07-16T00:00:00"/>
    <s v="C158"/>
    <s v="P024"/>
    <s v="S002"/>
    <n v="2"/>
    <n v="0.1"/>
    <x v="2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s v="M"/>
    <d v="1981-07-24T00:00:00"/>
    <s v="Dylanmouth"/>
    <d v="2023-09-15T00:00:00"/>
    <n v="44"/>
    <x v="2"/>
  </r>
  <r>
    <s v="T00595"/>
    <d v="2023-09-12T00:00:00"/>
    <s v="C083"/>
    <s v="P028"/>
    <s v="S001"/>
    <n v="1"/>
    <n v="0.05"/>
    <x v="2"/>
    <n v="673.78"/>
    <n v="363.33"/>
    <s v="Electronics"/>
    <s v="Smartphone"/>
    <n v="673.78"/>
    <n v="363.33"/>
    <n v="310.45"/>
    <n v="0.46075870462168661"/>
    <n v="33.689"/>
    <n v="640.09100000000001"/>
    <n v="276.76100000000002"/>
    <s v="F"/>
    <d v="1981-03-29T00:00:00"/>
    <s v="West Josephport"/>
    <d v="2022-02-08T00:00:00"/>
    <n v="45"/>
    <x v="2"/>
  </r>
  <r>
    <s v="T00596"/>
    <d v="2024-12-06T00:00:00"/>
    <s v="C199"/>
    <s v="P008"/>
    <s v="S001"/>
    <n v="5"/>
    <n v="0.1"/>
    <x v="3"/>
    <n v="109.78"/>
    <n v="70.59"/>
    <s v="Fashion"/>
    <s v="Footwear"/>
    <n v="548.9"/>
    <n v="352.95000000000005"/>
    <n v="195.94999999999993"/>
    <n v="0.35698670067407534"/>
    <n v="54.89"/>
    <n v="494.01"/>
    <n v="141.05999999999995"/>
    <s v="F"/>
    <d v="1970-05-18T00:00:00"/>
    <s v="South Scottton"/>
    <d v="2021-07-28T00:00:00"/>
    <n v="56"/>
    <x v="3"/>
  </r>
  <r>
    <s v="T00597"/>
    <d v="2024-08-20T00:00:00"/>
    <s v="C096"/>
    <s v="P039"/>
    <s v="S004"/>
    <n v="5"/>
    <n v="0"/>
    <x v="0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s v="M"/>
    <d v="1989-01-06T00:00:00"/>
    <s v="Lake Amanda"/>
    <d v="2021-10-27T00:00:00"/>
    <n v="37"/>
    <x v="2"/>
  </r>
  <r>
    <s v="T00598"/>
    <d v="2024-12-27T00:00:00"/>
    <s v="C078"/>
    <s v="P043"/>
    <s v="S003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88-09-25T00:00:00"/>
    <s v="Craigport"/>
    <d v="2025-01-14T00:00:00"/>
    <n v="37"/>
    <x v="2"/>
  </r>
  <r>
    <s v="T00599"/>
    <d v="2024-03-29T00:00:00"/>
    <s v="C164"/>
    <s v="P040"/>
    <s v="S004"/>
    <n v="3"/>
    <n v="0.05"/>
    <x v="0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M"/>
    <d v="1968-07-28T00:00:00"/>
    <s v="North Rodney"/>
    <d v="2020-12-21T00:00:00"/>
    <n v="57"/>
    <x v="3"/>
  </r>
  <r>
    <s v="T00600"/>
    <d v="2025-08-16T00:00:00"/>
    <s v="C058"/>
    <s v="P050"/>
    <s v="S005"/>
    <n v="2"/>
    <n v="0.15"/>
    <x v="0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2005-07-22T00:00:00"/>
    <s v="West Tinatown"/>
    <d v="2020-11-10T00:00:00"/>
    <n v="20"/>
    <x v="1"/>
  </r>
  <r>
    <s v="T00601"/>
    <d v="2025-06-10T00:00:00"/>
    <s v="C188"/>
    <s v="P016"/>
    <s v="S003"/>
    <n v="2"/>
    <n v="0.05"/>
    <x v="3"/>
    <n v="1858.75"/>
    <n v="1451.16"/>
    <s v="Fashion"/>
    <s v="Accessories"/>
    <n v="3717.5"/>
    <n v="2902.32"/>
    <n v="815.17999999999984"/>
    <n v="0.21928177538668456"/>
    <n v="185.875"/>
    <n v="3531.625"/>
    <n v="629.30499999999984"/>
    <s v="M"/>
    <d v="1960-11-23T00:00:00"/>
    <s v="East Danielleshire"/>
    <d v="2023-05-19T00:00:00"/>
    <n v="65"/>
    <x v="3"/>
  </r>
  <r>
    <s v="T00602"/>
    <d v="2024-06-05T00:00:00"/>
    <s v="C180"/>
    <s v="P020"/>
    <s v="S005"/>
    <n v="4"/>
    <n v="0"/>
    <x v="2"/>
    <n v="323.92"/>
    <n v="242.98"/>
    <s v="Fashion"/>
    <s v="Accessories"/>
    <n v="1295.68"/>
    <n v="971.92"/>
    <n v="323.7600000000001"/>
    <n v="0.24987651271918998"/>
    <n v="0"/>
    <n v="1295.68"/>
    <n v="323.7600000000001"/>
    <s v="F"/>
    <d v="1959-12-15T00:00:00"/>
    <s v="West Dakotaside"/>
    <d v="2022-10-19T00:00:00"/>
    <n v="66"/>
    <x v="3"/>
  </r>
  <r>
    <s v="T00603"/>
    <d v="2024-06-25T00:00:00"/>
    <s v="C155"/>
    <s v="P009"/>
    <s v="S003"/>
    <n v="5"/>
    <n v="0.05"/>
    <x v="3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s v="M"/>
    <d v="1965-09-20T00:00:00"/>
    <s v="Kevinshire"/>
    <d v="2024-03-23T00:00:00"/>
    <n v="60"/>
    <x v="3"/>
  </r>
  <r>
    <s v="T00604"/>
    <d v="2023-11-26T00:00:00"/>
    <s v="C128"/>
    <s v="P032"/>
    <s v="S002"/>
    <n v="3"/>
    <n v="0"/>
    <x v="2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s v="F"/>
    <d v="1976-08-06T00:00:00"/>
    <s v="Anthonystad"/>
    <d v="2025-02-09T00:00:00"/>
    <n v="49"/>
    <x v="2"/>
  </r>
  <r>
    <s v="T00605"/>
    <d v="2024-07-01T00:00:00"/>
    <s v="C089"/>
    <s v="P003"/>
    <s v="S003"/>
    <n v="2"/>
    <n v="0"/>
    <x v="0"/>
    <n v="337.63"/>
    <n v="169.03"/>
    <s v="Fashion"/>
    <s v="Footwear"/>
    <n v="675.26"/>
    <n v="338.06"/>
    <n v="337.2"/>
    <n v="0.49936320824571273"/>
    <n v="0"/>
    <n v="675.26"/>
    <n v="337.2"/>
    <s v="F"/>
    <d v="1969-07-12T00:00:00"/>
    <s v="Geoffreystad"/>
    <d v="2022-11-25T00:00:00"/>
    <n v="56"/>
    <x v="3"/>
  </r>
  <r>
    <s v="T00606"/>
    <d v="2024-03-04T00:00:00"/>
    <s v="C115"/>
    <s v="P036"/>
    <s v="S001"/>
    <n v="3"/>
    <n v="0.05"/>
    <x v="2"/>
    <n v="1501.46"/>
    <n v="1167.73"/>
    <s v="Fashion"/>
    <s v="Watches"/>
    <n v="4504.38"/>
    <n v="3503.19"/>
    <n v="1001.19"/>
    <n v="0.22227032355174298"/>
    <n v="225.21900000000002"/>
    <n v="4279.1610000000001"/>
    <n v="775.971"/>
    <s v="M"/>
    <d v="1960-02-25T00:00:00"/>
    <s v="Smithburgh"/>
    <d v="2023-11-12T00:00:00"/>
    <n v="66"/>
    <x v="3"/>
  </r>
  <r>
    <s v="T00607"/>
    <d v="2025-05-28T00:00:00"/>
    <s v="C178"/>
    <s v="P015"/>
    <s v="S001"/>
    <n v="3"/>
    <n v="0.1"/>
    <x v="3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F"/>
    <d v="1960-12-05T00:00:00"/>
    <s v="East Paulburgh"/>
    <d v="2024-06-22T00:00:00"/>
    <n v="65"/>
    <x v="3"/>
  </r>
  <r>
    <s v="T00608"/>
    <d v="2024-06-05T00:00:00"/>
    <s v="C185"/>
    <s v="P003"/>
    <s v="S001"/>
    <n v="1"/>
    <n v="0.15"/>
    <x v="1"/>
    <n v="337.63"/>
    <n v="169.03"/>
    <s v="Fashion"/>
    <s v="Footwear"/>
    <n v="337.63"/>
    <n v="169.03"/>
    <n v="168.6"/>
    <n v="0.49936320824571273"/>
    <n v="50.644500000000001"/>
    <n v="286.9855"/>
    <n v="117.9555"/>
    <s v="F"/>
    <d v="1975-07-04T00:00:00"/>
    <s v="North Chaseborough"/>
    <d v="2024-10-06T00:00:00"/>
    <n v="50"/>
    <x v="2"/>
  </r>
  <r>
    <s v="T00609"/>
    <d v="2023-09-25T00:00:00"/>
    <s v="C188"/>
    <s v="P044"/>
    <s v="S004"/>
    <n v="2"/>
    <n v="0.15"/>
    <x v="1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s v="M"/>
    <d v="1960-11-23T00:00:00"/>
    <s v="East Danielleshire"/>
    <d v="2023-05-19T00:00:00"/>
    <n v="65"/>
    <x v="3"/>
  </r>
  <r>
    <s v="T00610"/>
    <d v="2024-04-05T00:00:00"/>
    <s v="C097"/>
    <s v="P026"/>
    <s v="S003"/>
    <n v="5"/>
    <n v="0.15"/>
    <x v="3"/>
    <n v="1015.76"/>
    <n v="584.4"/>
    <s v="Groceries"/>
    <s v="Dairy"/>
    <n v="5078.8"/>
    <n v="2922"/>
    <n v="2156.8000000000002"/>
    <n v="0.42466724423092073"/>
    <n v="761.82"/>
    <n v="4316.9800000000005"/>
    <n v="1394.9800000000005"/>
    <s v="M"/>
    <d v="1994-08-14T00:00:00"/>
    <s v="Wardfort"/>
    <d v="2025-06-14T00:00:00"/>
    <n v="31"/>
    <x v="0"/>
  </r>
  <r>
    <s v="T00611"/>
    <d v="2025-05-12T00:00:00"/>
    <s v="C123"/>
    <s v="P010"/>
    <s v="S005"/>
    <n v="2"/>
    <n v="0.05"/>
    <x v="1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89-11-06T00:00:00"/>
    <s v="Cliffordbury"/>
    <d v="2022-06-06T00:00:00"/>
    <n v="36"/>
    <x v="2"/>
  </r>
  <r>
    <s v="T00612"/>
    <d v="2024-04-26T00:00:00"/>
    <s v="C019"/>
    <s v="P030"/>
    <s v="S001"/>
    <n v="3"/>
    <n v="0"/>
    <x v="0"/>
    <n v="29.24"/>
    <n v="15.28"/>
    <s v="Fashion"/>
    <s v="Watches"/>
    <n v="87.72"/>
    <n v="45.839999999999996"/>
    <n v="41.88"/>
    <n v="0.47742818057455544"/>
    <n v="0"/>
    <n v="87.72"/>
    <n v="41.88"/>
    <s v="F"/>
    <d v="1998-05-16T00:00:00"/>
    <s v="Stephaniechester"/>
    <d v="2023-05-17T00:00:00"/>
    <n v="28"/>
    <x v="0"/>
  </r>
  <r>
    <s v="T00613"/>
    <d v="2025-08-31T00:00:00"/>
    <s v="C067"/>
    <s v="P013"/>
    <s v="S001"/>
    <n v="1"/>
    <n v="0.1"/>
    <x v="2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M"/>
    <d v="1973-09-07T00:00:00"/>
    <s v="Davisfurt"/>
    <d v="2021-03-11T00:00:00"/>
    <n v="52"/>
    <x v="3"/>
  </r>
  <r>
    <s v="T00614"/>
    <d v="2025-07-29T00:00:00"/>
    <s v="C097"/>
    <s v="P025"/>
    <s v="S002"/>
    <n v="1"/>
    <n v="0"/>
    <x v="0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s v="M"/>
    <d v="1994-08-14T00:00:00"/>
    <s v="Wardfort"/>
    <d v="2025-06-14T00:00:00"/>
    <n v="31"/>
    <x v="0"/>
  </r>
  <r>
    <s v="T00615"/>
    <d v="2024-02-28T00:00:00"/>
    <s v="C153"/>
    <s v="P033"/>
    <s v="S005"/>
    <n v="4"/>
    <n v="0"/>
    <x v="1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1988-04-07T00:00:00"/>
    <s v="Port Alex"/>
    <d v="2023-02-05T00:00:00"/>
    <n v="38"/>
    <x v="2"/>
  </r>
  <r>
    <s v="T00616"/>
    <d v="2025-01-10T00:00:00"/>
    <s v="C168"/>
    <s v="P023"/>
    <s v="S002"/>
    <n v="5"/>
    <n v="0.15"/>
    <x v="2"/>
    <n v="1878.47"/>
    <n v="1014.91"/>
    <s v="Fashion"/>
    <s v="Footwear"/>
    <n v="9392.35"/>
    <n v="5074.55"/>
    <n v="4317.8"/>
    <n v="0.45971455493034225"/>
    <n v="1408.8525"/>
    <n v="7983.4975000000004"/>
    <n v="2908.9475000000002"/>
    <s v="M"/>
    <d v="1969-07-30T00:00:00"/>
    <s v="Lake Steventown"/>
    <d v="2022-10-01T00:00:00"/>
    <n v="56"/>
    <x v="3"/>
  </r>
  <r>
    <s v="T00617"/>
    <d v="2024-01-23T00:00:00"/>
    <s v="C014"/>
    <s v="P007"/>
    <s v="S001"/>
    <n v="3"/>
    <n v="0.05"/>
    <x v="2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s v="M"/>
    <d v="1974-06-25T00:00:00"/>
    <s v="East Samantha"/>
    <d v="2021-11-09T00:00:00"/>
    <n v="51"/>
    <x v="3"/>
  </r>
  <r>
    <s v="T00618"/>
    <d v="2025-08-08T00:00:00"/>
    <s v="C105"/>
    <s v="P036"/>
    <s v="S005"/>
    <n v="5"/>
    <n v="0.1"/>
    <x v="0"/>
    <n v="1501.46"/>
    <n v="1167.73"/>
    <s v="Fashion"/>
    <s v="Watches"/>
    <n v="7507.3"/>
    <n v="5838.65"/>
    <n v="1668.6500000000005"/>
    <n v="0.22227032355174303"/>
    <n v="750.73"/>
    <n v="6756.57"/>
    <n v="917.92000000000007"/>
    <s v="M"/>
    <d v="1969-12-29T00:00:00"/>
    <s v="Morrisborough"/>
    <d v="2023-07-06T00:00:00"/>
    <n v="56"/>
    <x v="3"/>
  </r>
  <r>
    <s v="T00619"/>
    <d v="2024-07-02T00:00:00"/>
    <s v="C077"/>
    <s v="P017"/>
    <s v="S002"/>
    <n v="1"/>
    <n v="0"/>
    <x v="1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s v="F"/>
    <d v="2002-12-24T00:00:00"/>
    <s v="North Meagan"/>
    <d v="2022-10-21T00:00:00"/>
    <n v="23"/>
    <x v="1"/>
  </r>
  <r>
    <s v="T00620"/>
    <d v="2024-08-21T00:00:00"/>
    <s v="C147"/>
    <s v="P034"/>
    <s v="S005"/>
    <n v="4"/>
    <n v="0.05"/>
    <x v="3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s v="F"/>
    <d v="1967-02-03T00:00:00"/>
    <s v="New Jason"/>
    <d v="2023-05-20T00:00:00"/>
    <n v="59"/>
    <x v="3"/>
  </r>
  <r>
    <s v="T00621"/>
    <d v="2024-08-27T00:00:00"/>
    <s v="C093"/>
    <s v="P040"/>
    <s v="S001"/>
    <n v="4"/>
    <n v="0"/>
    <x v="0"/>
    <n v="1745.61"/>
    <n v="1322.44"/>
    <s v="Electronics"/>
    <s v="Headphones"/>
    <n v="6982.44"/>
    <n v="5289.76"/>
    <n v="1692.6799999999994"/>
    <n v="0.24241955534168563"/>
    <n v="0"/>
    <n v="6982.44"/>
    <n v="1692.6799999999994"/>
    <s v="M"/>
    <d v="1978-04-14T00:00:00"/>
    <s v="Baldwinstad"/>
    <d v="2022-02-25T00:00:00"/>
    <n v="48"/>
    <x v="2"/>
  </r>
  <r>
    <s v="T00622"/>
    <d v="2024-03-06T00:00:00"/>
    <s v="C170"/>
    <s v="P016"/>
    <s v="S005"/>
    <n v="4"/>
    <n v="0.05"/>
    <x v="3"/>
    <n v="1858.75"/>
    <n v="1451.16"/>
    <s v="Fashion"/>
    <s v="Accessories"/>
    <n v="7435"/>
    <n v="5804.64"/>
    <n v="1630.3599999999997"/>
    <n v="0.21928177538668456"/>
    <n v="371.75"/>
    <n v="7063.25"/>
    <n v="1258.6099999999997"/>
    <s v="F"/>
    <d v="1984-05-05T00:00:00"/>
    <s v="Lake Melissaborough"/>
    <d v="2025-08-20T00:00:00"/>
    <n v="42"/>
    <x v="2"/>
  </r>
  <r>
    <s v="T00623"/>
    <d v="2025-03-12T00:00:00"/>
    <s v="C007"/>
    <s v="P020"/>
    <s v="S002"/>
    <n v="2"/>
    <n v="0.1"/>
    <x v="3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s v="M"/>
    <d v="1985-01-11T00:00:00"/>
    <s v="West Jasmine"/>
    <d v="2021-10-13T00:00:00"/>
    <n v="41"/>
    <x v="2"/>
  </r>
  <r>
    <s v="T00624"/>
    <d v="2024-09-21T00:00:00"/>
    <s v="C122"/>
    <s v="P020"/>
    <s v="S001"/>
    <n v="3"/>
    <n v="0.15"/>
    <x v="1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s v="M"/>
    <d v="1961-10-02T00:00:00"/>
    <s v="Simonstad"/>
    <d v="2024-06-24T00:00:00"/>
    <n v="64"/>
    <x v="3"/>
  </r>
  <r>
    <s v="T00625"/>
    <d v="2023-12-07T00:00:00"/>
    <s v="C126"/>
    <s v="P038"/>
    <s v="S003"/>
    <n v="1"/>
    <n v="0.15"/>
    <x v="2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M"/>
    <d v="1980-04-04T00:00:00"/>
    <s v="West Paulfurt"/>
    <d v="2024-12-28T00:00:00"/>
    <n v="46"/>
    <x v="2"/>
  </r>
  <r>
    <s v="T00626"/>
    <d v="2023-11-17T00:00:00"/>
    <s v="C095"/>
    <s v="P020"/>
    <s v="S004"/>
    <n v="3"/>
    <n v="0.05"/>
    <x v="1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s v="M"/>
    <d v="1982-08-20T00:00:00"/>
    <s v="Seanville"/>
    <d v="2020-12-19T00:00:00"/>
    <n v="43"/>
    <x v="2"/>
  </r>
  <r>
    <s v="T00627"/>
    <d v="2025-06-24T00:00:00"/>
    <s v="C012"/>
    <s v="P016"/>
    <s v="S003"/>
    <n v="4"/>
    <n v="0.15"/>
    <x v="0"/>
    <n v="1858.75"/>
    <n v="1451.16"/>
    <s v="Fashion"/>
    <s v="Accessories"/>
    <n v="7435"/>
    <n v="5804.64"/>
    <n v="1630.3599999999997"/>
    <n v="0.21928177538668456"/>
    <n v="1115.25"/>
    <n v="6319.75"/>
    <n v="515.10999999999967"/>
    <s v="M"/>
    <d v="1989-12-08T00:00:00"/>
    <s v="Lake Dawn"/>
    <d v="2021-07-16T00:00:00"/>
    <n v="36"/>
    <x v="2"/>
  </r>
  <r>
    <s v="T00628"/>
    <d v="2024-10-07T00:00:00"/>
    <s v="C058"/>
    <s v="P041"/>
    <s v="S003"/>
    <n v="5"/>
    <n v="0"/>
    <x v="2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M"/>
    <d v="2005-07-22T00:00:00"/>
    <s v="West Tinatown"/>
    <d v="2020-11-10T00:00:00"/>
    <n v="20"/>
    <x v="1"/>
  </r>
  <r>
    <s v="T00629"/>
    <d v="2025-01-22T00:00:00"/>
    <s v="C193"/>
    <s v="P031"/>
    <s v="S001"/>
    <n v="1"/>
    <n v="0.1"/>
    <x v="1"/>
    <n v="1095.72"/>
    <n v="822.2"/>
    <s v="Groceries"/>
    <s v="Snacks"/>
    <n v="1095.72"/>
    <n v="822.2"/>
    <n v="273.52"/>
    <n v="0.24962581681451462"/>
    <n v="109.572"/>
    <n v="986.14800000000002"/>
    <n v="163.94799999999998"/>
    <s v="F"/>
    <d v="1969-11-06T00:00:00"/>
    <s v="North Kelly"/>
    <d v="2020-12-08T00:00:00"/>
    <n v="56"/>
    <x v="3"/>
  </r>
  <r>
    <s v="T00630"/>
    <d v="2024-03-04T00:00:00"/>
    <s v="C194"/>
    <s v="P018"/>
    <s v="S005"/>
    <n v="2"/>
    <n v="0"/>
    <x v="1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M"/>
    <d v="2000-09-02T00:00:00"/>
    <s v="Craigshire"/>
    <d v="2022-08-05T00:00:00"/>
    <n v="25"/>
    <x v="1"/>
  </r>
  <r>
    <s v="T00631"/>
    <d v="2023-11-12T00:00:00"/>
    <s v="C134"/>
    <s v="P008"/>
    <s v="S004"/>
    <n v="5"/>
    <n v="0.15"/>
    <x v="2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s v="F"/>
    <d v="1985-01-29T00:00:00"/>
    <s v="Angelaland"/>
    <d v="2025-05-22T00:00:00"/>
    <n v="41"/>
    <x v="2"/>
  </r>
  <r>
    <s v="T00632"/>
    <d v="2024-08-30T00:00:00"/>
    <s v="C122"/>
    <s v="P031"/>
    <s v="S003"/>
    <n v="1"/>
    <n v="0.15"/>
    <x v="3"/>
    <n v="1095.72"/>
    <n v="822.2"/>
    <s v="Groceries"/>
    <s v="Snacks"/>
    <n v="1095.72"/>
    <n v="822.2"/>
    <n v="273.52"/>
    <n v="0.24962581681451462"/>
    <n v="164.358"/>
    <n v="931.36200000000008"/>
    <n v="109.16200000000003"/>
    <s v="M"/>
    <d v="1961-10-02T00:00:00"/>
    <s v="Simonstad"/>
    <d v="2024-06-24T00:00:00"/>
    <n v="64"/>
    <x v="3"/>
  </r>
  <r>
    <s v="T00633"/>
    <d v="2025-07-16T00:00:00"/>
    <s v="C129"/>
    <s v="P010"/>
    <s v="S005"/>
    <n v="5"/>
    <n v="0.05"/>
    <x v="3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s v="M"/>
    <d v="1958-10-08T00:00:00"/>
    <s v="New Michael"/>
    <d v="2024-12-10T00:00:00"/>
    <n v="67"/>
    <x v="3"/>
  </r>
  <r>
    <s v="T00634"/>
    <d v="2024-12-24T00:00:00"/>
    <s v="C194"/>
    <s v="P048"/>
    <s v="S004"/>
    <n v="2"/>
    <n v="0.05"/>
    <x v="2"/>
    <n v="1216.3599999999999"/>
    <n v="794.8"/>
    <s v="Fashion"/>
    <s v="Bags"/>
    <n v="2432.7199999999998"/>
    <n v="1589.6"/>
    <n v="843.11999999999989"/>
    <n v="0.34657502713012595"/>
    <n v="121.636"/>
    <n v="2311.0839999999998"/>
    <n v="721.48399999999992"/>
    <s v="M"/>
    <d v="2000-09-02T00:00:00"/>
    <s v="Craigshire"/>
    <d v="2022-08-05T00:00:00"/>
    <n v="25"/>
    <x v="1"/>
  </r>
  <r>
    <s v="T00635"/>
    <d v="2024-01-18T00:00:00"/>
    <s v="C050"/>
    <s v="P044"/>
    <s v="S002"/>
    <n v="1"/>
    <n v="0.15"/>
    <x v="3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s v="M"/>
    <d v="1968-06-20T00:00:00"/>
    <s v="Erinland"/>
    <d v="2022-08-25T00:00:00"/>
    <n v="58"/>
    <x v="3"/>
  </r>
  <r>
    <s v="T00636"/>
    <d v="2024-12-17T00:00:00"/>
    <s v="C175"/>
    <s v="P011"/>
    <s v="S004"/>
    <n v="2"/>
    <n v="0.05"/>
    <x v="0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M"/>
    <d v="1998-01-07T00:00:00"/>
    <s v="Davidtown"/>
    <d v="2021-02-25T00:00:00"/>
    <n v="28"/>
    <x v="0"/>
  </r>
  <r>
    <s v="T00637"/>
    <d v="2023-09-10T00:00:00"/>
    <s v="C082"/>
    <s v="P008"/>
    <s v="S001"/>
    <n v="1"/>
    <n v="0.15"/>
    <x v="1"/>
    <n v="109.78"/>
    <n v="70.59"/>
    <s v="Fashion"/>
    <s v="Footwear"/>
    <n v="109.78"/>
    <n v="70.59"/>
    <n v="39.19"/>
    <n v="0.3569867006740754"/>
    <n v="16.466999999999999"/>
    <n v="93.313000000000002"/>
    <n v="22.722999999999999"/>
    <s v="M"/>
    <d v="2003-05-11T00:00:00"/>
    <s v="Vasquezmouth"/>
    <d v="2024-06-29T00:00:00"/>
    <n v="23"/>
    <x v="1"/>
  </r>
  <r>
    <s v="T00638"/>
    <d v="2024-09-20T00:00:00"/>
    <s v="C142"/>
    <s v="P008"/>
    <s v="S003"/>
    <n v="3"/>
    <n v="0.15"/>
    <x v="3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M"/>
    <d v="2005-07-25T00:00:00"/>
    <s v="Joelborough"/>
    <d v="2020-12-27T00:00:00"/>
    <n v="20"/>
    <x v="1"/>
  </r>
  <r>
    <s v="T00639"/>
    <d v="2024-04-03T00:00:00"/>
    <s v="C180"/>
    <s v="P018"/>
    <s v="S005"/>
    <n v="5"/>
    <n v="0.15"/>
    <x v="3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F"/>
    <d v="1959-12-15T00:00:00"/>
    <s v="West Dakotaside"/>
    <d v="2022-10-19T00:00:00"/>
    <n v="66"/>
    <x v="3"/>
  </r>
  <r>
    <s v="T00640"/>
    <d v="2023-12-23T00:00:00"/>
    <s v="C107"/>
    <s v="P039"/>
    <s v="S002"/>
    <n v="2"/>
    <n v="0"/>
    <x v="3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1995-10-08T00:00:00"/>
    <s v="Lake Dale"/>
    <d v="2023-07-17T00:00:00"/>
    <n v="30"/>
    <x v="0"/>
  </r>
  <r>
    <s v="T00641"/>
    <d v="2024-02-14T00:00:00"/>
    <s v="C145"/>
    <s v="P038"/>
    <s v="S001"/>
    <n v="3"/>
    <n v="0.1"/>
    <x v="1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F"/>
    <d v="1959-11-07T00:00:00"/>
    <s v="Carlsonborough"/>
    <d v="2021-08-19T00:00:00"/>
    <n v="66"/>
    <x v="3"/>
  </r>
  <r>
    <s v="T00642"/>
    <d v="2024-04-01T00:00:00"/>
    <s v="C068"/>
    <s v="P037"/>
    <s v="S004"/>
    <n v="4"/>
    <n v="0.15"/>
    <x v="3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1981-06-09T00:00:00"/>
    <s v="New Julia"/>
    <d v="2024-06-13T00:00:00"/>
    <n v="45"/>
    <x v="2"/>
  </r>
  <r>
    <s v="T00643"/>
    <d v="2024-02-12T00:00:00"/>
    <s v="C045"/>
    <s v="P043"/>
    <s v="S003"/>
    <n v="4"/>
    <n v="0.05"/>
    <x v="1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s v="M"/>
    <d v="1975-12-28T00:00:00"/>
    <s v="Zacharyfort"/>
    <d v="2023-10-09T00:00:00"/>
    <n v="50"/>
    <x v="2"/>
  </r>
  <r>
    <s v="T00644"/>
    <d v="2024-04-26T00:00:00"/>
    <s v="C010"/>
    <s v="P014"/>
    <s v="S004"/>
    <n v="3"/>
    <n v="0.05"/>
    <x v="3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s v="M"/>
    <d v="1976-12-12T00:00:00"/>
    <s v="West Carol"/>
    <d v="2025-07-23T00:00:00"/>
    <n v="49"/>
    <x v="2"/>
  </r>
  <r>
    <s v="T00645"/>
    <d v="2024-02-20T00:00:00"/>
    <s v="C191"/>
    <s v="P041"/>
    <s v="S004"/>
    <n v="3"/>
    <n v="0.1"/>
    <x v="3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58-07-14T00:00:00"/>
    <s v="Kristinemouth"/>
    <d v="2022-06-11T00:00:00"/>
    <n v="67"/>
    <x v="3"/>
  </r>
  <r>
    <s v="T00646"/>
    <d v="2025-03-18T00:00:00"/>
    <s v="C087"/>
    <s v="P037"/>
    <s v="S003"/>
    <n v="3"/>
    <n v="0.1"/>
    <x v="1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s v="F"/>
    <d v="1975-06-22T00:00:00"/>
    <s v="Berrymouth"/>
    <d v="2025-07-02T00:00:00"/>
    <n v="51"/>
    <x v="3"/>
  </r>
  <r>
    <s v="T00647"/>
    <d v="2023-12-04T00:00:00"/>
    <s v="C179"/>
    <s v="P041"/>
    <s v="S001"/>
    <n v="2"/>
    <n v="0.05"/>
    <x v="0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F"/>
    <d v="1985-02-14T00:00:00"/>
    <s v="Bennettburgh"/>
    <d v="2025-08-19T00:00:00"/>
    <n v="41"/>
    <x v="2"/>
  </r>
  <r>
    <s v="T00648"/>
    <d v="2025-01-18T00:00:00"/>
    <s v="C191"/>
    <s v="P033"/>
    <s v="S004"/>
    <n v="3"/>
    <n v="0.1"/>
    <x v="1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F"/>
    <d v="1958-07-14T00:00:00"/>
    <s v="Kristinemouth"/>
    <d v="2022-06-11T00:00:00"/>
    <n v="67"/>
    <x v="3"/>
  </r>
  <r>
    <s v="T00649"/>
    <d v="2025-09-02T00:00:00"/>
    <s v="C155"/>
    <s v="P043"/>
    <s v="S001"/>
    <n v="2"/>
    <n v="0.15"/>
    <x v="2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65-09-20T00:00:00"/>
    <s v="Kevinshire"/>
    <d v="2024-03-23T00:00:00"/>
    <n v="60"/>
    <x v="3"/>
  </r>
  <r>
    <s v="T00650"/>
    <d v="2025-07-05T00:00:00"/>
    <s v="C105"/>
    <s v="P016"/>
    <s v="S004"/>
    <n v="5"/>
    <n v="0.1"/>
    <x v="3"/>
    <n v="1858.75"/>
    <n v="1451.16"/>
    <s v="Fashion"/>
    <s v="Accessories"/>
    <n v="9293.75"/>
    <n v="7255.8"/>
    <n v="2037.9499999999998"/>
    <n v="0.21928177538668459"/>
    <n v="929.375"/>
    <n v="8364.375"/>
    <n v="1108.5749999999998"/>
    <s v="M"/>
    <d v="1969-12-29T00:00:00"/>
    <s v="Morrisborough"/>
    <d v="2023-07-06T00:00:00"/>
    <n v="56"/>
    <x v="3"/>
  </r>
  <r>
    <s v="T00651"/>
    <d v="2023-11-08T00:00:00"/>
    <s v="C132"/>
    <s v="P045"/>
    <s v="S002"/>
    <n v="1"/>
    <n v="0.1"/>
    <x v="1"/>
    <n v="1879.08"/>
    <n v="1004.56"/>
    <s v="Groceries"/>
    <s v="Dairy"/>
    <n v="1879.08"/>
    <n v="1004.56"/>
    <n v="874.52"/>
    <n v="0.46539796070417438"/>
    <n v="187.90800000000002"/>
    <n v="1691.172"/>
    <n v="686.61200000000008"/>
    <s v="M"/>
    <d v="1958-12-24T00:00:00"/>
    <s v="Cisnerosville"/>
    <d v="2023-04-19T00:00:00"/>
    <n v="67"/>
    <x v="3"/>
  </r>
  <r>
    <s v="T00652"/>
    <d v="2024-04-25T00:00:00"/>
    <s v="C035"/>
    <s v="P025"/>
    <s v="S005"/>
    <n v="5"/>
    <n v="0"/>
    <x v="2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F"/>
    <d v="1991-04-19T00:00:00"/>
    <s v="North George"/>
    <d v="2023-03-22T00:00:00"/>
    <n v="35"/>
    <x v="0"/>
  </r>
  <r>
    <s v="T00653"/>
    <d v="2024-06-16T00:00:00"/>
    <s v="C050"/>
    <s v="P044"/>
    <s v="S002"/>
    <n v="1"/>
    <n v="0.05"/>
    <x v="3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M"/>
    <d v="1968-06-20T00:00:00"/>
    <s v="Erinland"/>
    <d v="2022-08-25T00:00:00"/>
    <n v="58"/>
    <x v="3"/>
  </r>
  <r>
    <s v="T00654"/>
    <d v="2024-03-23T00:00:00"/>
    <s v="C117"/>
    <s v="P045"/>
    <s v="S001"/>
    <n v="3"/>
    <n v="0.05"/>
    <x v="0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s v="F"/>
    <d v="1987-09-07T00:00:00"/>
    <s v="Lauraborough"/>
    <d v="2022-12-18T00:00:00"/>
    <n v="38"/>
    <x v="2"/>
  </r>
  <r>
    <s v="T00655"/>
    <d v="2025-01-09T00:00:00"/>
    <s v="C095"/>
    <s v="P021"/>
    <s v="S004"/>
    <n v="5"/>
    <n v="0.15"/>
    <x v="3"/>
    <n v="1227.24"/>
    <n v="977.09"/>
    <s v="Groceries"/>
    <s v="Dairy"/>
    <n v="6136.2"/>
    <n v="4885.45"/>
    <n v="1250.75"/>
    <n v="0.20383136142889738"/>
    <n v="920.43"/>
    <n v="5215.7699999999995"/>
    <n v="330.31999999999971"/>
    <s v="M"/>
    <d v="1982-08-20T00:00:00"/>
    <s v="Seanville"/>
    <d v="2020-12-19T00:00:00"/>
    <n v="43"/>
    <x v="2"/>
  </r>
  <r>
    <s v="T00656"/>
    <d v="2024-11-27T00:00:00"/>
    <s v="C175"/>
    <s v="P009"/>
    <s v="S001"/>
    <n v="2"/>
    <n v="0.1"/>
    <x v="1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M"/>
    <d v="1998-01-07T00:00:00"/>
    <s v="Davidtown"/>
    <d v="2021-02-25T00:00:00"/>
    <n v="28"/>
    <x v="0"/>
  </r>
  <r>
    <s v="T00657"/>
    <d v="2024-10-28T00:00:00"/>
    <s v="C153"/>
    <s v="P015"/>
    <s v="S004"/>
    <n v="2"/>
    <n v="0.15"/>
    <x v="0"/>
    <n v="270.45"/>
    <n v="187.6"/>
    <s v="Fashion"/>
    <s v="Bags"/>
    <n v="540.9"/>
    <n v="375.2"/>
    <n v="165.7"/>
    <n v="0.30634128304677388"/>
    <n v="81.134999999999991"/>
    <n v="459.76499999999999"/>
    <n v="84.564999999999998"/>
    <s v="F"/>
    <d v="1988-04-07T00:00:00"/>
    <s v="Port Alex"/>
    <d v="2023-02-05T00:00:00"/>
    <n v="38"/>
    <x v="2"/>
  </r>
  <r>
    <s v="T00658"/>
    <d v="2024-12-14T00:00:00"/>
    <s v="C089"/>
    <s v="P046"/>
    <s v="S002"/>
    <n v="3"/>
    <n v="0"/>
    <x v="0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F"/>
    <d v="1969-07-12T00:00:00"/>
    <s v="Geoffreystad"/>
    <d v="2022-11-25T00:00:00"/>
    <n v="56"/>
    <x v="3"/>
  </r>
  <r>
    <s v="T00659"/>
    <d v="2024-08-12T00:00:00"/>
    <s v="C008"/>
    <s v="P036"/>
    <s v="S004"/>
    <n v="1"/>
    <n v="0.05"/>
    <x v="2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s v="M"/>
    <d v="1960-11-13T00:00:00"/>
    <s v="New Michaelland"/>
    <d v="2025-03-04T00:00:00"/>
    <n v="65"/>
    <x v="3"/>
  </r>
  <r>
    <s v="T00660"/>
    <d v="2023-12-05T00:00:00"/>
    <s v="C057"/>
    <s v="P023"/>
    <s v="S002"/>
    <n v="2"/>
    <n v="0.1"/>
    <x v="1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1998-09-26T00:00:00"/>
    <s v="Williamsville"/>
    <d v="2023-03-26T00:00:00"/>
    <n v="27"/>
    <x v="0"/>
  </r>
  <r>
    <s v="T00661"/>
    <d v="2024-10-04T00:00:00"/>
    <s v="C132"/>
    <s v="P024"/>
    <s v="S001"/>
    <n v="1"/>
    <n v="0.15"/>
    <x v="2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s v="M"/>
    <d v="1958-12-24T00:00:00"/>
    <s v="Cisnerosville"/>
    <d v="2023-04-19T00:00:00"/>
    <n v="67"/>
    <x v="3"/>
  </r>
  <r>
    <s v="T00662"/>
    <d v="2024-06-06T00:00:00"/>
    <s v="C166"/>
    <s v="P014"/>
    <s v="S002"/>
    <n v="5"/>
    <n v="0"/>
    <x v="2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F"/>
    <d v="2001-05-13T00:00:00"/>
    <s v="South Markbury"/>
    <d v="2023-07-10T00:00:00"/>
    <n v="25"/>
    <x v="1"/>
  </r>
  <r>
    <s v="T00663"/>
    <d v="2024-02-21T00:00:00"/>
    <s v="C065"/>
    <s v="P004"/>
    <s v="S005"/>
    <n v="3"/>
    <n v="0.1"/>
    <x v="1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F"/>
    <d v="1969-12-10T00:00:00"/>
    <s v="Williamhaven"/>
    <d v="2024-01-21T00:00:00"/>
    <n v="56"/>
    <x v="3"/>
  </r>
  <r>
    <s v="T00664"/>
    <d v="2025-03-21T00:00:00"/>
    <s v="C097"/>
    <s v="P032"/>
    <s v="S003"/>
    <n v="4"/>
    <n v="0.1"/>
    <x v="2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s v="M"/>
    <d v="1994-08-14T00:00:00"/>
    <s v="Wardfort"/>
    <d v="2025-06-14T00:00:00"/>
    <n v="31"/>
    <x v="0"/>
  </r>
  <r>
    <s v="T00665"/>
    <d v="2025-04-11T00:00:00"/>
    <s v="C120"/>
    <s v="P003"/>
    <s v="S003"/>
    <n v="5"/>
    <n v="0.15"/>
    <x v="3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F"/>
    <d v="1964-01-10T00:00:00"/>
    <s v="Annaborough"/>
    <d v="2020-10-18T00:00:00"/>
    <n v="62"/>
    <x v="3"/>
  </r>
  <r>
    <s v="T00666"/>
    <d v="2024-01-27T00:00:00"/>
    <s v="C002"/>
    <s v="P018"/>
    <s v="S005"/>
    <n v="3"/>
    <n v="0.1"/>
    <x v="0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s v="M"/>
    <d v="1959-08-18T00:00:00"/>
    <s v="New Gabrielleport"/>
    <d v="2020-11-03T00:00:00"/>
    <n v="66"/>
    <x v="3"/>
  </r>
  <r>
    <s v="T00667"/>
    <d v="2025-07-12T00:00:00"/>
    <s v="C176"/>
    <s v="P021"/>
    <s v="S001"/>
    <n v="4"/>
    <n v="0"/>
    <x v="0"/>
    <n v="1227.24"/>
    <n v="977.09"/>
    <s v="Groceries"/>
    <s v="Dairy"/>
    <n v="4908.96"/>
    <n v="3908.36"/>
    <n v="1000.5999999999999"/>
    <n v="0.20383136142889735"/>
    <n v="0"/>
    <n v="4908.96"/>
    <n v="1000.5999999999999"/>
    <s v="M"/>
    <d v="1979-10-07T00:00:00"/>
    <s v="West Amymouth"/>
    <d v="2021-07-22T00:00:00"/>
    <n v="46"/>
    <x v="2"/>
  </r>
  <r>
    <s v="T00668"/>
    <d v="2023-11-23T00:00:00"/>
    <s v="C071"/>
    <s v="P048"/>
    <s v="S003"/>
    <n v="3"/>
    <n v="0.1"/>
    <x v="0"/>
    <n v="1216.3599999999999"/>
    <n v="794.8"/>
    <s v="Fashion"/>
    <s v="Bags"/>
    <n v="3649.08"/>
    <n v="2384.3999999999996"/>
    <n v="1264.6800000000003"/>
    <n v="0.34657502713012606"/>
    <n v="364.90800000000002"/>
    <n v="3284.172"/>
    <n v="899.77200000000039"/>
    <s v="M"/>
    <d v="1962-06-18T00:00:00"/>
    <s v="New Manuelville"/>
    <d v="2021-05-24T00:00:00"/>
    <n v="64"/>
    <x v="3"/>
  </r>
  <r>
    <s v="T00669"/>
    <d v="2023-12-01T00:00:00"/>
    <s v="C049"/>
    <s v="P032"/>
    <s v="S002"/>
    <n v="5"/>
    <n v="0.05"/>
    <x v="3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s v="M"/>
    <d v="1997-01-03T00:00:00"/>
    <s v="Chambersview"/>
    <d v="2022-06-23T00:00:00"/>
    <n v="29"/>
    <x v="0"/>
  </r>
  <r>
    <s v="T00670"/>
    <d v="2024-11-10T00:00:00"/>
    <s v="C154"/>
    <s v="P001"/>
    <s v="S004"/>
    <n v="3"/>
    <n v="0.05"/>
    <x v="3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s v="M"/>
    <d v="1971-09-02T00:00:00"/>
    <s v="East Codyton"/>
    <d v="2023-11-21T00:00:00"/>
    <n v="54"/>
    <x v="3"/>
  </r>
  <r>
    <s v="T00671"/>
    <d v="2024-08-05T00:00:00"/>
    <s v="C168"/>
    <s v="P010"/>
    <s v="S004"/>
    <n v="3"/>
    <n v="0.1"/>
    <x v="1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s v="M"/>
    <d v="1969-07-30T00:00:00"/>
    <s v="Lake Steventown"/>
    <d v="2022-10-01T00:00:00"/>
    <n v="56"/>
    <x v="3"/>
  </r>
  <r>
    <s v="T00672"/>
    <d v="2024-01-09T00:00:00"/>
    <s v="C104"/>
    <s v="P023"/>
    <s v="S004"/>
    <n v="1"/>
    <n v="0.05"/>
    <x v="0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1965-03-20T00:00:00"/>
    <s v="West Ann"/>
    <d v="2024-01-17T00:00:00"/>
    <n v="61"/>
    <x v="3"/>
  </r>
  <r>
    <s v="T00673"/>
    <d v="2024-03-16T00:00:00"/>
    <s v="C186"/>
    <s v="P038"/>
    <s v="S002"/>
    <n v="5"/>
    <n v="0.15"/>
    <x v="0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s v="F"/>
    <d v="1960-05-05T00:00:00"/>
    <s v="West Wandaland"/>
    <d v="2024-02-07T00:00:00"/>
    <n v="66"/>
    <x v="3"/>
  </r>
  <r>
    <s v="T00674"/>
    <d v="2025-04-16T00:00:00"/>
    <s v="C130"/>
    <s v="P021"/>
    <s v="S003"/>
    <n v="2"/>
    <n v="0.05"/>
    <x v="0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1982-02-03T00:00:00"/>
    <s v="Marcchester"/>
    <d v="2024-07-15T00:00:00"/>
    <n v="44"/>
    <x v="2"/>
  </r>
  <r>
    <s v="T00675"/>
    <d v="2024-11-14T00:00:00"/>
    <s v="C025"/>
    <s v="P036"/>
    <s v="S004"/>
    <n v="2"/>
    <n v="0.1"/>
    <x v="2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s v="F"/>
    <d v="1971-03-12T00:00:00"/>
    <s v="Bradyshire"/>
    <d v="2022-01-14T00:00:00"/>
    <n v="55"/>
    <x v="3"/>
  </r>
  <r>
    <s v="T00676"/>
    <d v="2024-06-11T00:00:00"/>
    <s v="C175"/>
    <s v="P027"/>
    <s v="S003"/>
    <n v="1"/>
    <n v="0.05"/>
    <x v="0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M"/>
    <d v="1998-01-07T00:00:00"/>
    <s v="Davidtown"/>
    <d v="2021-02-25T00:00:00"/>
    <n v="28"/>
    <x v="0"/>
  </r>
  <r>
    <s v="T00677"/>
    <d v="2023-11-17T00:00:00"/>
    <s v="C058"/>
    <s v="P029"/>
    <s v="S003"/>
    <n v="4"/>
    <n v="0.1"/>
    <x v="0"/>
    <n v="1485.05"/>
    <n v="988.31"/>
    <s v="Fashion"/>
    <s v="Clothing"/>
    <n v="5940.2"/>
    <n v="3953.24"/>
    <n v="1986.96"/>
    <n v="0.33449378808794317"/>
    <n v="594.02"/>
    <n v="5346.18"/>
    <n v="1392.9400000000005"/>
    <s v="M"/>
    <d v="2005-07-22T00:00:00"/>
    <s v="West Tinatown"/>
    <d v="2020-11-10T00:00:00"/>
    <n v="20"/>
    <x v="1"/>
  </r>
  <r>
    <s v="T00678"/>
    <d v="2024-10-12T00:00:00"/>
    <s v="C067"/>
    <s v="P008"/>
    <s v="S005"/>
    <n v="3"/>
    <n v="0.15"/>
    <x v="3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M"/>
    <d v="1973-09-07T00:00:00"/>
    <s v="Davisfurt"/>
    <d v="2021-03-11T00:00:00"/>
    <n v="52"/>
    <x v="3"/>
  </r>
  <r>
    <s v="T00679"/>
    <d v="2024-02-18T00:00:00"/>
    <s v="C121"/>
    <s v="P027"/>
    <s v="S001"/>
    <n v="5"/>
    <n v="0"/>
    <x v="1"/>
    <n v="1272.23"/>
    <n v="952.65"/>
    <s v="Electronics"/>
    <s v="Smartphone"/>
    <n v="6361.15"/>
    <n v="4763.25"/>
    <n v="1597.8999999999996"/>
    <n v="0.25119671757465234"/>
    <n v="0"/>
    <n v="6361.15"/>
    <n v="1597.8999999999996"/>
    <s v="M"/>
    <d v="1967-02-28T00:00:00"/>
    <s v="Sarahhaven"/>
    <d v="2021-10-11T00:00:00"/>
    <n v="59"/>
    <x v="3"/>
  </r>
  <r>
    <s v="T00680"/>
    <d v="2025-08-07T00:00:00"/>
    <s v="C050"/>
    <s v="P039"/>
    <s v="S005"/>
    <n v="1"/>
    <n v="0.15"/>
    <x v="0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M"/>
    <d v="1968-06-20T00:00:00"/>
    <s v="Erinland"/>
    <d v="2022-08-25T00:00:00"/>
    <n v="58"/>
    <x v="3"/>
  </r>
  <r>
    <s v="T00681"/>
    <d v="2024-04-18T00:00:00"/>
    <s v="C106"/>
    <s v="P020"/>
    <s v="S001"/>
    <n v="2"/>
    <n v="0.05"/>
    <x v="2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s v="F"/>
    <d v="1987-04-23T00:00:00"/>
    <s v="Lake Ricardo"/>
    <d v="2025-02-06T00:00:00"/>
    <n v="39"/>
    <x v="2"/>
  </r>
  <r>
    <s v="T00682"/>
    <d v="2023-09-16T00:00:00"/>
    <s v="C088"/>
    <s v="P013"/>
    <s v="S004"/>
    <n v="5"/>
    <n v="0.15"/>
    <x v="2"/>
    <n v="1134.8"/>
    <n v="675.1"/>
    <s v="Fashion"/>
    <s v="Watches"/>
    <n v="5674"/>
    <n v="3375.5"/>
    <n v="2298.5"/>
    <n v="0.40509340853013748"/>
    <n v="851.1"/>
    <n v="4822.8999999999996"/>
    <n v="1447.3999999999996"/>
    <s v="F"/>
    <d v="1997-10-11T00:00:00"/>
    <s v="North Christian"/>
    <d v="2022-09-12T00:00:00"/>
    <n v="28"/>
    <x v="0"/>
  </r>
  <r>
    <s v="T00683"/>
    <d v="2025-07-04T00:00:00"/>
    <s v="C081"/>
    <s v="P030"/>
    <s v="S002"/>
    <n v="1"/>
    <n v="0.15"/>
    <x v="0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s v="F"/>
    <d v="1988-07-20T00:00:00"/>
    <s v="South Christinabury"/>
    <d v="2022-09-22T00:00:00"/>
    <n v="37"/>
    <x v="2"/>
  </r>
  <r>
    <s v="T00684"/>
    <d v="2024-09-02T00:00:00"/>
    <s v="C162"/>
    <s v="P008"/>
    <s v="S002"/>
    <n v="3"/>
    <n v="0"/>
    <x v="3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M"/>
    <d v="2000-08-30T00:00:00"/>
    <s v="Ellisside"/>
    <d v="2022-06-03T00:00:00"/>
    <n v="25"/>
    <x v="1"/>
  </r>
  <r>
    <s v="T00685"/>
    <d v="2024-09-14T00:00:00"/>
    <s v="C116"/>
    <s v="P050"/>
    <s v="S003"/>
    <n v="2"/>
    <n v="0.05"/>
    <x v="2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M"/>
    <d v="1955-09-26T00:00:00"/>
    <s v="Zacharyberg"/>
    <d v="2025-07-31T00:00:00"/>
    <n v="70"/>
    <x v="3"/>
  </r>
  <r>
    <s v="T00686"/>
    <d v="2023-09-29T00:00:00"/>
    <s v="C126"/>
    <s v="P014"/>
    <s v="S001"/>
    <n v="2"/>
    <n v="0.15"/>
    <x v="1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s v="M"/>
    <d v="1980-04-04T00:00:00"/>
    <s v="West Paulfurt"/>
    <d v="2024-12-28T00:00:00"/>
    <n v="46"/>
    <x v="2"/>
  </r>
  <r>
    <s v="T00687"/>
    <d v="2025-07-29T00:00:00"/>
    <s v="C104"/>
    <s v="P032"/>
    <s v="S004"/>
    <n v="4"/>
    <n v="0.15"/>
    <x v="3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65-03-20T00:00:00"/>
    <s v="West Ann"/>
    <d v="2024-01-17T00:00:00"/>
    <n v="61"/>
    <x v="3"/>
  </r>
  <r>
    <s v="T00688"/>
    <d v="2025-06-17T00:00:00"/>
    <s v="C010"/>
    <s v="P041"/>
    <s v="S005"/>
    <n v="2"/>
    <n v="0.1"/>
    <x v="3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s v="M"/>
    <d v="1976-12-12T00:00:00"/>
    <s v="West Carol"/>
    <d v="2025-07-23T00:00:00"/>
    <n v="49"/>
    <x v="2"/>
  </r>
  <r>
    <s v="T00689"/>
    <d v="2024-01-18T00:00:00"/>
    <s v="C083"/>
    <s v="P028"/>
    <s v="S005"/>
    <n v="2"/>
    <n v="0"/>
    <x v="3"/>
    <n v="673.78"/>
    <n v="363.33"/>
    <s v="Electronics"/>
    <s v="Smartphone"/>
    <n v="1347.56"/>
    <n v="726.66"/>
    <n v="620.9"/>
    <n v="0.46075870462168661"/>
    <n v="0"/>
    <n v="1347.56"/>
    <n v="620.9"/>
    <s v="F"/>
    <d v="1981-03-29T00:00:00"/>
    <s v="West Josephport"/>
    <d v="2022-02-08T00:00:00"/>
    <n v="45"/>
    <x v="2"/>
  </r>
  <r>
    <s v="T00690"/>
    <d v="2024-05-15T00:00:00"/>
    <s v="C161"/>
    <s v="P031"/>
    <s v="S002"/>
    <n v="2"/>
    <n v="0.1"/>
    <x v="0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1963-01-19T00:00:00"/>
    <s v="Shannontown"/>
    <d v="2023-01-31T00:00:00"/>
    <n v="63"/>
    <x v="3"/>
  </r>
  <r>
    <s v="T00691"/>
    <d v="2024-12-06T00:00:00"/>
    <s v="C034"/>
    <s v="P016"/>
    <s v="S001"/>
    <n v="4"/>
    <n v="0.1"/>
    <x v="2"/>
    <n v="1858.75"/>
    <n v="1451.16"/>
    <s v="Fashion"/>
    <s v="Accessories"/>
    <n v="7435"/>
    <n v="5804.64"/>
    <n v="1630.3599999999997"/>
    <n v="0.21928177538668456"/>
    <n v="743.5"/>
    <n v="6691.5"/>
    <n v="886.85999999999967"/>
    <s v="F"/>
    <d v="1964-12-19T00:00:00"/>
    <s v="East Mary"/>
    <d v="2025-01-13T00:00:00"/>
    <n v="61"/>
    <x v="3"/>
  </r>
  <r>
    <s v="T00692"/>
    <d v="2025-06-19T00:00:00"/>
    <s v="C017"/>
    <s v="P033"/>
    <s v="S001"/>
    <n v="3"/>
    <n v="0.1"/>
    <x v="1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F"/>
    <d v="1982-03-11T00:00:00"/>
    <s v="Peterside"/>
    <d v="2024-09-25T00:00:00"/>
    <n v="44"/>
    <x v="2"/>
  </r>
  <r>
    <s v="T00693"/>
    <d v="2023-10-30T00:00:00"/>
    <s v="C187"/>
    <s v="P024"/>
    <s v="S005"/>
    <n v="5"/>
    <n v="0.1"/>
    <x v="1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s v="M"/>
    <d v="1989-01-14T00:00:00"/>
    <s v="Gomeztown"/>
    <d v="2023-11-01T00:00:00"/>
    <n v="37"/>
    <x v="2"/>
  </r>
  <r>
    <s v="T00694"/>
    <d v="2025-06-24T00:00:00"/>
    <s v="C176"/>
    <s v="P019"/>
    <s v="S002"/>
    <n v="3"/>
    <n v="0.15"/>
    <x v="0"/>
    <n v="1762.92"/>
    <n v="1346.48"/>
    <s v="Electronics"/>
    <s v="Laptop"/>
    <n v="5288.76"/>
    <n v="4039.44"/>
    <n v="1249.3200000000002"/>
    <n v="0.23622172305039368"/>
    <n v="793.31399999999996"/>
    <n v="4495.4459999999999"/>
    <n v="456.00599999999986"/>
    <s v="M"/>
    <d v="1979-10-07T00:00:00"/>
    <s v="West Amymouth"/>
    <d v="2021-07-22T00:00:00"/>
    <n v="46"/>
    <x v="2"/>
  </r>
  <r>
    <s v="T00695"/>
    <d v="2024-06-30T00:00:00"/>
    <s v="C193"/>
    <s v="P050"/>
    <s v="S002"/>
    <n v="2"/>
    <n v="0.15"/>
    <x v="3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F"/>
    <d v="1969-11-06T00:00:00"/>
    <s v="North Kelly"/>
    <d v="2020-12-08T00:00:00"/>
    <n v="56"/>
    <x v="3"/>
  </r>
  <r>
    <s v="T00696"/>
    <d v="2023-09-28T00:00:00"/>
    <s v="C059"/>
    <s v="P050"/>
    <s v="S002"/>
    <n v="2"/>
    <n v="0.05"/>
    <x v="3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F"/>
    <d v="1963-05-11T00:00:00"/>
    <s v="New Meagan"/>
    <d v="2024-09-27T00:00:00"/>
    <n v="63"/>
    <x v="3"/>
  </r>
  <r>
    <s v="T00697"/>
    <d v="2024-03-12T00:00:00"/>
    <s v="C151"/>
    <s v="P028"/>
    <s v="S005"/>
    <n v="2"/>
    <n v="0"/>
    <x v="0"/>
    <n v="673.78"/>
    <n v="363.33"/>
    <s v="Electronics"/>
    <s v="Smartphone"/>
    <n v="1347.56"/>
    <n v="726.66"/>
    <n v="620.9"/>
    <n v="0.46075870462168661"/>
    <n v="0"/>
    <n v="1347.56"/>
    <n v="620.9"/>
    <s v="M"/>
    <d v="2006-08-30T00:00:00"/>
    <s v="South Audrey"/>
    <d v="2022-01-26T00:00:00"/>
    <n v="19"/>
    <x v="1"/>
  </r>
  <r>
    <s v="T00698"/>
    <d v="2023-09-30T00:00:00"/>
    <s v="C183"/>
    <s v="P035"/>
    <s v="S001"/>
    <n v="4"/>
    <n v="0.1"/>
    <x v="3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M"/>
    <d v="1990-11-19T00:00:00"/>
    <s v="New Tiffanyberg"/>
    <d v="2021-08-27T00:00:00"/>
    <n v="35"/>
    <x v="0"/>
  </r>
  <r>
    <s v="T00699"/>
    <d v="2024-02-19T00:00:00"/>
    <s v="C153"/>
    <s v="P031"/>
    <s v="S001"/>
    <n v="1"/>
    <n v="0"/>
    <x v="3"/>
    <n v="1095.72"/>
    <n v="822.2"/>
    <s v="Groceries"/>
    <s v="Snacks"/>
    <n v="1095.72"/>
    <n v="822.2"/>
    <n v="273.52"/>
    <n v="0.24962581681451462"/>
    <n v="0"/>
    <n v="1095.72"/>
    <n v="273.52"/>
    <s v="F"/>
    <d v="1988-04-07T00:00:00"/>
    <s v="Port Alex"/>
    <d v="2023-02-05T00:00:00"/>
    <n v="38"/>
    <x v="2"/>
  </r>
  <r>
    <s v="T00700"/>
    <d v="2024-03-09T00:00:00"/>
    <s v="C177"/>
    <s v="P039"/>
    <s v="S001"/>
    <n v="4"/>
    <n v="0.15"/>
    <x v="1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F"/>
    <d v="1985-01-05T00:00:00"/>
    <s v="South James"/>
    <d v="2022-01-23T00:00:00"/>
    <n v="41"/>
    <x v="2"/>
  </r>
  <r>
    <s v="T00701"/>
    <d v="2023-10-01T00:00:00"/>
    <s v="C032"/>
    <s v="P001"/>
    <s v="S005"/>
    <n v="3"/>
    <n v="0.15"/>
    <x v="2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1992-11-09T00:00:00"/>
    <s v="East Shelby"/>
    <d v="2021-01-12T00:00:00"/>
    <n v="33"/>
    <x v="0"/>
  </r>
  <r>
    <s v="T00702"/>
    <d v="2024-03-30T00:00:00"/>
    <s v="C053"/>
    <s v="P039"/>
    <s v="S001"/>
    <n v="3"/>
    <n v="0.15"/>
    <x v="3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F"/>
    <d v="1998-04-20T00:00:00"/>
    <s v="Lake Michaelshire"/>
    <d v="2024-04-07T00:00:00"/>
    <n v="28"/>
    <x v="0"/>
  </r>
  <r>
    <s v="T00703"/>
    <d v="2025-06-13T00:00:00"/>
    <s v="C170"/>
    <s v="P025"/>
    <s v="S005"/>
    <n v="3"/>
    <n v="0.05"/>
    <x v="1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s v="F"/>
    <d v="1984-05-05T00:00:00"/>
    <s v="Lake Melissaborough"/>
    <d v="2025-08-20T00:00:00"/>
    <n v="42"/>
    <x v="2"/>
  </r>
  <r>
    <s v="T00704"/>
    <d v="2023-10-08T00:00:00"/>
    <s v="C027"/>
    <s v="P008"/>
    <s v="S005"/>
    <n v="5"/>
    <n v="0"/>
    <x v="0"/>
    <n v="109.78"/>
    <n v="70.59"/>
    <s v="Fashion"/>
    <s v="Footwear"/>
    <n v="548.9"/>
    <n v="352.95000000000005"/>
    <n v="195.94999999999993"/>
    <n v="0.35698670067407534"/>
    <n v="0"/>
    <n v="548.9"/>
    <n v="195.94999999999993"/>
    <s v="M"/>
    <d v="1959-02-05T00:00:00"/>
    <s v="Robertmouth"/>
    <d v="2023-08-30T00:00:00"/>
    <n v="67"/>
    <x v="3"/>
  </r>
  <r>
    <s v="T00705"/>
    <d v="2024-05-23T00:00:00"/>
    <s v="C030"/>
    <s v="P007"/>
    <s v="S001"/>
    <n v="4"/>
    <n v="0.05"/>
    <x v="2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s v="M"/>
    <d v="2002-06-10T00:00:00"/>
    <s v="Thomashaven"/>
    <d v="2022-08-27T00:00:00"/>
    <n v="24"/>
    <x v="1"/>
  </r>
  <r>
    <s v="T00706"/>
    <d v="2024-04-19T00:00:00"/>
    <s v="C200"/>
    <s v="P014"/>
    <s v="S003"/>
    <n v="5"/>
    <n v="0.05"/>
    <x v="0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s v="M"/>
    <d v="2001-12-24T00:00:00"/>
    <s v="Jenniferbury"/>
    <d v="2025-06-24T00:00:00"/>
    <n v="24"/>
    <x v="1"/>
  </r>
  <r>
    <s v="T00707"/>
    <d v="2024-02-14T00:00:00"/>
    <s v="C181"/>
    <s v="P005"/>
    <s v="S004"/>
    <n v="3"/>
    <n v="0.05"/>
    <x v="3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72-11-28T00:00:00"/>
    <s v="Port Bryce"/>
    <d v="2024-12-12T00:00:00"/>
    <n v="53"/>
    <x v="3"/>
  </r>
  <r>
    <s v="T00708"/>
    <d v="2024-11-25T00:00:00"/>
    <s v="C141"/>
    <s v="P038"/>
    <s v="S004"/>
    <n v="2"/>
    <n v="0.15"/>
    <x v="0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F"/>
    <d v="1978-08-06T00:00:00"/>
    <s v="Allisonmouth"/>
    <d v="2024-01-07T00:00:00"/>
    <n v="47"/>
    <x v="2"/>
  </r>
  <r>
    <s v="T00709"/>
    <d v="2024-04-10T00:00:00"/>
    <s v="C061"/>
    <s v="P032"/>
    <s v="S001"/>
    <n v="1"/>
    <n v="0"/>
    <x v="3"/>
    <n v="304.70999999999998"/>
    <n v="164.01"/>
    <s v="Groceries"/>
    <s v="Vegetables"/>
    <n v="304.70999999999998"/>
    <n v="164.01"/>
    <n v="140.69999999999999"/>
    <n v="0.46175051688490698"/>
    <n v="0"/>
    <n v="304.70999999999998"/>
    <n v="140.69999999999999"/>
    <s v="M"/>
    <d v="1968-10-21T00:00:00"/>
    <s v="North Michellemouth"/>
    <d v="2021-02-01T00:00:00"/>
    <n v="57"/>
    <x v="3"/>
  </r>
  <r>
    <s v="T00710"/>
    <d v="2024-06-03T00:00:00"/>
    <s v="C147"/>
    <s v="P006"/>
    <s v="S004"/>
    <n v="2"/>
    <n v="0"/>
    <x v="3"/>
    <n v="318.05"/>
    <n v="187.34"/>
    <s v="Groceries"/>
    <s v="Fruits"/>
    <n v="636.1"/>
    <n v="374.68"/>
    <n v="261.42"/>
    <n v="0.41097311743436565"/>
    <n v="0"/>
    <n v="636.1"/>
    <n v="261.42"/>
    <s v="F"/>
    <d v="1967-02-03T00:00:00"/>
    <s v="New Jason"/>
    <d v="2023-05-20T00:00:00"/>
    <n v="59"/>
    <x v="3"/>
  </r>
  <r>
    <s v="T00711"/>
    <d v="2024-06-05T00:00:00"/>
    <s v="C186"/>
    <s v="P027"/>
    <s v="S001"/>
    <n v="3"/>
    <n v="0.05"/>
    <x v="1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s v="F"/>
    <d v="1960-05-05T00:00:00"/>
    <s v="West Wandaland"/>
    <d v="2024-02-07T00:00:00"/>
    <n v="66"/>
    <x v="3"/>
  </r>
  <r>
    <s v="T00712"/>
    <d v="2024-02-03T00:00:00"/>
    <s v="C076"/>
    <s v="P001"/>
    <s v="S003"/>
    <n v="4"/>
    <n v="0"/>
    <x v="3"/>
    <n v="1673.69"/>
    <n v="1323.38"/>
    <s v="Electronics"/>
    <s v="Camera"/>
    <n v="6694.76"/>
    <n v="5293.52"/>
    <n v="1401.2399999999998"/>
    <n v="0.20930399297360916"/>
    <n v="0"/>
    <n v="6694.76"/>
    <n v="1401.2399999999998"/>
    <s v="M"/>
    <d v="2005-12-14T00:00:00"/>
    <s v="Nancyside"/>
    <d v="2022-05-07T00:00:00"/>
    <n v="20"/>
    <x v="1"/>
  </r>
  <r>
    <s v="T00713"/>
    <d v="2024-06-26T00:00:00"/>
    <s v="C045"/>
    <s v="P008"/>
    <s v="S001"/>
    <n v="3"/>
    <n v="0.1"/>
    <x v="0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s v="M"/>
    <d v="1975-12-28T00:00:00"/>
    <s v="Zacharyfort"/>
    <d v="2023-10-09T00:00:00"/>
    <n v="50"/>
    <x v="2"/>
  </r>
  <r>
    <s v="T00714"/>
    <d v="2023-12-20T00:00:00"/>
    <s v="C110"/>
    <s v="P021"/>
    <s v="S001"/>
    <n v="1"/>
    <n v="0"/>
    <x v="3"/>
    <n v="1227.24"/>
    <n v="977.09"/>
    <s v="Groceries"/>
    <s v="Dairy"/>
    <n v="1227.24"/>
    <n v="977.09"/>
    <n v="250.14999999999998"/>
    <n v="0.20383136142889735"/>
    <n v="0"/>
    <n v="1227.24"/>
    <n v="250.14999999999998"/>
    <s v="F"/>
    <d v="1966-01-05T00:00:00"/>
    <s v="South Ianhaven"/>
    <d v="2022-12-31T00:00:00"/>
    <n v="60"/>
    <x v="3"/>
  </r>
  <r>
    <s v="T00715"/>
    <d v="2023-10-01T00:00:00"/>
    <s v="C036"/>
    <s v="P029"/>
    <s v="S002"/>
    <n v="3"/>
    <n v="0.1"/>
    <x v="1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M"/>
    <d v="1991-11-04T00:00:00"/>
    <s v="Ashleyview"/>
    <d v="2020-09-30T00:00:00"/>
    <n v="34"/>
    <x v="0"/>
  </r>
  <r>
    <s v="T00716"/>
    <d v="2025-08-21T00:00:00"/>
    <s v="C160"/>
    <s v="P044"/>
    <s v="S003"/>
    <n v="1"/>
    <n v="0.1"/>
    <x v="0"/>
    <n v="1286.55"/>
    <n v="797.54"/>
    <s v="Fashion"/>
    <s v="Accessories"/>
    <n v="1286.55"/>
    <n v="797.54"/>
    <n v="489.01"/>
    <n v="0.380094049978625"/>
    <n v="128.655"/>
    <n v="1157.895"/>
    <n v="360.35500000000002"/>
    <s v="M"/>
    <d v="1991-09-10T00:00:00"/>
    <s v="Port Jacob"/>
    <d v="2021-10-27T00:00:00"/>
    <n v="34"/>
    <x v="0"/>
  </r>
  <r>
    <s v="T00717"/>
    <d v="2024-05-08T00:00:00"/>
    <s v="C047"/>
    <s v="P049"/>
    <s v="S001"/>
    <n v="4"/>
    <n v="0.15"/>
    <x v="1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s v="F"/>
    <d v="2006-07-03T00:00:00"/>
    <s v="Port Jessica"/>
    <d v="2025-02-25T00:00:00"/>
    <n v="19"/>
    <x v="1"/>
  </r>
  <r>
    <s v="T00718"/>
    <d v="2025-07-25T00:00:00"/>
    <s v="C070"/>
    <s v="P050"/>
    <s v="S004"/>
    <n v="4"/>
    <n v="0.15"/>
    <x v="2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s v="M"/>
    <d v="1971-10-24T00:00:00"/>
    <s v="Taylorhaven"/>
    <d v="2021-03-04T00:00:00"/>
    <n v="54"/>
    <x v="3"/>
  </r>
  <r>
    <s v="T00719"/>
    <d v="2025-07-24T00:00:00"/>
    <s v="C029"/>
    <s v="P038"/>
    <s v="S002"/>
    <n v="1"/>
    <n v="0.05"/>
    <x v="3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s v="M"/>
    <d v="1978-05-20T00:00:00"/>
    <s v="West Charles"/>
    <d v="2021-08-30T00:00:00"/>
    <n v="48"/>
    <x v="2"/>
  </r>
  <r>
    <s v="T00720"/>
    <d v="2025-04-13T00:00:00"/>
    <s v="C107"/>
    <s v="P017"/>
    <s v="S005"/>
    <n v="4"/>
    <n v="0.15"/>
    <x v="2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95-10-08T00:00:00"/>
    <s v="Lake Dale"/>
    <d v="2023-07-17T00:00:00"/>
    <n v="30"/>
    <x v="0"/>
  </r>
  <r>
    <s v="T00721"/>
    <d v="2024-06-24T00:00:00"/>
    <s v="C157"/>
    <s v="P001"/>
    <s v="S004"/>
    <n v="3"/>
    <n v="0"/>
    <x v="2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M"/>
    <d v="1965-12-16T00:00:00"/>
    <s v="Port Patriciaburgh"/>
    <d v="2022-12-22T00:00:00"/>
    <n v="60"/>
    <x v="3"/>
  </r>
  <r>
    <s v="T00722"/>
    <d v="2025-05-12T00:00:00"/>
    <s v="C124"/>
    <s v="P018"/>
    <s v="S004"/>
    <n v="1"/>
    <n v="0.15"/>
    <x v="1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F"/>
    <d v="1962-06-07T00:00:00"/>
    <s v="North Michelle"/>
    <d v="2021-02-10T00:00:00"/>
    <n v="64"/>
    <x v="3"/>
  </r>
  <r>
    <s v="T00723"/>
    <d v="2024-07-26T00:00:00"/>
    <s v="C012"/>
    <s v="P015"/>
    <s v="S001"/>
    <n v="3"/>
    <n v="0.1"/>
    <x v="3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M"/>
    <d v="1989-12-08T00:00:00"/>
    <s v="Lake Dawn"/>
    <d v="2021-07-16T00:00:00"/>
    <n v="36"/>
    <x v="2"/>
  </r>
  <r>
    <s v="T00724"/>
    <d v="2025-06-14T00:00:00"/>
    <s v="C181"/>
    <s v="P015"/>
    <s v="S005"/>
    <n v="5"/>
    <n v="0.05"/>
    <x v="0"/>
    <n v="270.45"/>
    <n v="187.6"/>
    <s v="Fashion"/>
    <s v="Bags"/>
    <n v="1352.25"/>
    <n v="938"/>
    <n v="414.25"/>
    <n v="0.30634128304677388"/>
    <n v="67.612499999999997"/>
    <n v="1284.6375"/>
    <n v="346.63750000000005"/>
    <s v="F"/>
    <d v="1972-11-28T00:00:00"/>
    <s v="Port Bryce"/>
    <d v="2024-12-12T00:00:00"/>
    <n v="53"/>
    <x v="3"/>
  </r>
  <r>
    <s v="T00725"/>
    <d v="2024-03-20T00:00:00"/>
    <s v="C133"/>
    <s v="P034"/>
    <s v="S005"/>
    <n v="5"/>
    <n v="0"/>
    <x v="1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M"/>
    <d v="1962-04-14T00:00:00"/>
    <s v="East Melissashire"/>
    <d v="2025-06-23T00:00:00"/>
    <n v="64"/>
    <x v="3"/>
  </r>
  <r>
    <s v="T00726"/>
    <d v="2024-05-26T00:00:00"/>
    <s v="C170"/>
    <s v="P037"/>
    <s v="S002"/>
    <n v="4"/>
    <n v="0.1"/>
    <x v="1"/>
    <n v="1952.65"/>
    <n v="1451.27"/>
    <s v="Electronics"/>
    <s v="Television"/>
    <n v="7810.6"/>
    <n v="5805.08"/>
    <n v="2005.5200000000004"/>
    <n v="0.2567690062223133"/>
    <n v="781.06000000000006"/>
    <n v="7029.54"/>
    <n v="1224.46"/>
    <s v="F"/>
    <d v="1984-05-05T00:00:00"/>
    <s v="Lake Melissaborough"/>
    <d v="2025-08-20T00:00:00"/>
    <n v="42"/>
    <x v="2"/>
  </r>
  <r>
    <s v="T00727"/>
    <d v="2023-11-13T00:00:00"/>
    <s v="C039"/>
    <s v="P035"/>
    <s v="S005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F"/>
    <d v="1996-11-02T00:00:00"/>
    <s v="Port Sandra"/>
    <d v="2022-10-17T00:00:00"/>
    <n v="29"/>
    <x v="0"/>
  </r>
  <r>
    <s v="T00728"/>
    <d v="2024-06-30T00:00:00"/>
    <s v="C165"/>
    <s v="P014"/>
    <s v="S002"/>
    <n v="5"/>
    <n v="0.15"/>
    <x v="1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1972-12-26T00:00:00"/>
    <s v="West Tanner"/>
    <d v="2023-12-05T00:00:00"/>
    <n v="53"/>
    <x v="3"/>
  </r>
  <r>
    <s v="T00729"/>
    <d v="2025-04-20T00:00:00"/>
    <s v="C043"/>
    <s v="P019"/>
    <s v="S001"/>
    <n v="4"/>
    <n v="0.1"/>
    <x v="2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s v="M"/>
    <d v="1988-09-14T00:00:00"/>
    <s v="North Jonathonhaven"/>
    <d v="2023-10-14T00:00:00"/>
    <n v="37"/>
    <x v="2"/>
  </r>
  <r>
    <s v="T00730"/>
    <d v="2024-10-01T00:00:00"/>
    <s v="C085"/>
    <s v="P026"/>
    <s v="S003"/>
    <n v="1"/>
    <n v="0.05"/>
    <x v="1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1979-03-23T00:00:00"/>
    <s v="New Michaelview"/>
    <d v="2023-10-11T00:00:00"/>
    <n v="47"/>
    <x v="2"/>
  </r>
  <r>
    <s v="T00731"/>
    <d v="2025-04-05T00:00:00"/>
    <s v="C104"/>
    <s v="P019"/>
    <s v="S002"/>
    <n v="1"/>
    <n v="0.15"/>
    <x v="1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M"/>
    <d v="1965-03-20T00:00:00"/>
    <s v="West Ann"/>
    <d v="2024-01-17T00:00:00"/>
    <n v="61"/>
    <x v="3"/>
  </r>
  <r>
    <s v="T00732"/>
    <d v="2025-07-30T00:00:00"/>
    <s v="C147"/>
    <s v="P004"/>
    <s v="S004"/>
    <n v="1"/>
    <n v="0.15"/>
    <x v="1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F"/>
    <d v="1967-02-03T00:00:00"/>
    <s v="New Jason"/>
    <d v="2023-05-20T00:00:00"/>
    <n v="59"/>
    <x v="3"/>
  </r>
  <r>
    <s v="T00733"/>
    <d v="2024-09-01T00:00:00"/>
    <s v="C081"/>
    <s v="P002"/>
    <s v="S001"/>
    <n v="4"/>
    <n v="0"/>
    <x v="3"/>
    <n v="818.76"/>
    <n v="527.62"/>
    <s v="Electronics"/>
    <s v="Television"/>
    <n v="3275.04"/>
    <n v="2110.48"/>
    <n v="1164.56"/>
    <n v="0.35558649665347597"/>
    <n v="0"/>
    <n v="3275.04"/>
    <n v="1164.56"/>
    <s v="F"/>
    <d v="1988-07-20T00:00:00"/>
    <s v="South Christinabury"/>
    <d v="2022-09-22T00:00:00"/>
    <n v="37"/>
    <x v="2"/>
  </r>
  <r>
    <s v="T00734"/>
    <d v="2023-11-19T00:00:00"/>
    <s v="C104"/>
    <s v="P040"/>
    <s v="S004"/>
    <n v="1"/>
    <n v="0"/>
    <x v="3"/>
    <n v="1745.61"/>
    <n v="1322.44"/>
    <s v="Electronics"/>
    <s v="Headphones"/>
    <n v="1745.61"/>
    <n v="1322.44"/>
    <n v="423.16999999999985"/>
    <n v="0.24241955534168563"/>
    <n v="0"/>
    <n v="1745.61"/>
    <n v="423.16999999999985"/>
    <s v="M"/>
    <d v="1965-03-20T00:00:00"/>
    <s v="West Ann"/>
    <d v="2024-01-17T00:00:00"/>
    <n v="61"/>
    <x v="3"/>
  </r>
  <r>
    <s v="T00735"/>
    <d v="2025-03-02T00:00:00"/>
    <s v="C155"/>
    <s v="P005"/>
    <s v="S005"/>
    <n v="3"/>
    <n v="0.05"/>
    <x v="1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M"/>
    <d v="1965-09-20T00:00:00"/>
    <s v="Kevinshire"/>
    <d v="2024-03-23T00:00:00"/>
    <n v="60"/>
    <x v="3"/>
  </r>
  <r>
    <s v="T00736"/>
    <d v="2025-08-16T00:00:00"/>
    <s v="C088"/>
    <s v="P047"/>
    <s v="S003"/>
    <n v="1"/>
    <n v="0.05"/>
    <x v="1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F"/>
    <d v="1997-10-11T00:00:00"/>
    <s v="North Christian"/>
    <d v="2022-09-12T00:00:00"/>
    <n v="28"/>
    <x v="0"/>
  </r>
  <r>
    <s v="T00737"/>
    <d v="2024-01-08T00:00:00"/>
    <s v="C085"/>
    <s v="P016"/>
    <s v="S005"/>
    <n v="5"/>
    <n v="0.15"/>
    <x v="0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s v="M"/>
    <d v="1979-03-23T00:00:00"/>
    <s v="New Michaelview"/>
    <d v="2023-10-11T00:00:00"/>
    <n v="47"/>
    <x v="2"/>
  </r>
  <r>
    <s v="T00738"/>
    <d v="2024-08-13T00:00:00"/>
    <s v="C184"/>
    <s v="P040"/>
    <s v="S004"/>
    <n v="1"/>
    <n v="0"/>
    <x v="2"/>
    <n v="1745.61"/>
    <n v="1322.44"/>
    <s v="Electronics"/>
    <s v="Headphones"/>
    <n v="1745.61"/>
    <n v="1322.44"/>
    <n v="423.16999999999985"/>
    <n v="0.24241955534168563"/>
    <n v="0"/>
    <n v="1745.61"/>
    <n v="423.16999999999985"/>
    <s v="M"/>
    <d v="2003-04-13T00:00:00"/>
    <s v="West Katrina"/>
    <d v="2021-04-19T00:00:00"/>
    <n v="23"/>
    <x v="1"/>
  </r>
  <r>
    <s v="T00739"/>
    <d v="2024-11-28T00:00:00"/>
    <s v="C001"/>
    <s v="P005"/>
    <s v="S003"/>
    <n v="3"/>
    <n v="0.1"/>
    <x v="0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s v="M"/>
    <d v="1996-09-11T00:00:00"/>
    <s v="Osborneport"/>
    <d v="2022-09-25T00:00:00"/>
    <n v="29"/>
    <x v="0"/>
  </r>
  <r>
    <s v="T00740"/>
    <d v="2023-10-08T00:00:00"/>
    <s v="C180"/>
    <s v="P037"/>
    <s v="S001"/>
    <n v="1"/>
    <n v="0.05"/>
    <x v="1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1959-12-15T00:00:00"/>
    <s v="West Dakotaside"/>
    <d v="2022-10-19T00:00:00"/>
    <n v="66"/>
    <x v="3"/>
  </r>
  <r>
    <s v="T00741"/>
    <d v="2023-10-12T00:00:00"/>
    <s v="C036"/>
    <s v="P049"/>
    <s v="S004"/>
    <n v="1"/>
    <n v="0.1"/>
    <x v="2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s v="M"/>
    <d v="1991-11-04T00:00:00"/>
    <s v="Ashleyview"/>
    <d v="2020-09-30T00:00:00"/>
    <n v="34"/>
    <x v="0"/>
  </r>
  <r>
    <s v="T00742"/>
    <d v="2024-05-09T00:00:00"/>
    <s v="C049"/>
    <s v="P017"/>
    <s v="S001"/>
    <n v="4"/>
    <n v="0.05"/>
    <x v="1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s v="M"/>
    <d v="1997-01-03T00:00:00"/>
    <s v="Chambersview"/>
    <d v="2022-06-23T00:00:00"/>
    <n v="29"/>
    <x v="0"/>
  </r>
  <r>
    <s v="T00743"/>
    <d v="2024-03-19T00:00:00"/>
    <s v="C049"/>
    <s v="P004"/>
    <s v="S003"/>
    <n v="1"/>
    <n v="0.15"/>
    <x v="3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M"/>
    <d v="1997-01-03T00:00:00"/>
    <s v="Chambersview"/>
    <d v="2022-06-23T00:00:00"/>
    <n v="29"/>
    <x v="0"/>
  </r>
  <r>
    <s v="T00744"/>
    <d v="2024-06-12T00:00:00"/>
    <s v="C163"/>
    <s v="P042"/>
    <s v="S005"/>
    <n v="1"/>
    <n v="0.15"/>
    <x v="1"/>
    <n v="453.62"/>
    <n v="316.63"/>
    <s v="Fashion"/>
    <s v="Clothing"/>
    <n v="453.62"/>
    <n v="316.63"/>
    <n v="136.99"/>
    <n v="0.30199285745778409"/>
    <n v="68.042999999999992"/>
    <n v="385.577"/>
    <n v="68.947000000000003"/>
    <s v="F"/>
    <d v="1985-10-08T00:00:00"/>
    <s v="Lake Lindsay"/>
    <d v="2025-08-20T00:00:00"/>
    <n v="40"/>
    <x v="2"/>
  </r>
  <r>
    <s v="T00745"/>
    <d v="2024-04-09T00:00:00"/>
    <s v="C169"/>
    <s v="P023"/>
    <s v="S005"/>
    <n v="5"/>
    <n v="0.05"/>
    <x v="1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s v="M"/>
    <d v="1967-06-15T00:00:00"/>
    <s v="Christopherburgh"/>
    <d v="2021-12-23T00:00:00"/>
    <n v="59"/>
    <x v="3"/>
  </r>
  <r>
    <s v="T00746"/>
    <d v="2025-03-01T00:00:00"/>
    <s v="C002"/>
    <s v="P037"/>
    <s v="S005"/>
    <n v="1"/>
    <n v="0.15"/>
    <x v="1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59-08-18T00:00:00"/>
    <s v="New Gabrielleport"/>
    <d v="2020-11-03T00:00:00"/>
    <n v="66"/>
    <x v="3"/>
  </r>
  <r>
    <s v="T00747"/>
    <d v="2023-09-28T00:00:00"/>
    <s v="C131"/>
    <s v="P008"/>
    <s v="S002"/>
    <n v="5"/>
    <n v="0.05"/>
    <x v="2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s v="M"/>
    <d v="1996-10-18T00:00:00"/>
    <s v="Williamsport"/>
    <d v="2022-12-20T00:00:00"/>
    <n v="29"/>
    <x v="0"/>
  </r>
  <r>
    <s v="T00748"/>
    <d v="2024-11-12T00:00:00"/>
    <s v="C027"/>
    <s v="P022"/>
    <s v="S004"/>
    <n v="5"/>
    <n v="0.1"/>
    <x v="1"/>
    <n v="25.57"/>
    <n v="19.05"/>
    <s v="Groceries"/>
    <s v="Vegetables"/>
    <n v="127.85"/>
    <n v="95.25"/>
    <n v="32.599999999999994"/>
    <n v="0.25498631208447398"/>
    <n v="12.785"/>
    <n v="115.065"/>
    <n v="19.814999999999998"/>
    <s v="M"/>
    <d v="1959-02-05T00:00:00"/>
    <s v="Robertmouth"/>
    <d v="2023-08-30T00:00:00"/>
    <n v="67"/>
    <x v="3"/>
  </r>
  <r>
    <s v="T00749"/>
    <d v="2023-12-07T00:00:00"/>
    <s v="C108"/>
    <s v="P010"/>
    <s v="S005"/>
    <n v="2"/>
    <n v="0.1"/>
    <x v="1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s v="M"/>
    <d v="1960-11-21T00:00:00"/>
    <s v="Georgetown"/>
    <d v="2022-06-08T00:00:00"/>
    <n v="65"/>
    <x v="3"/>
  </r>
  <r>
    <s v="T00750"/>
    <d v="2024-12-30T00:00:00"/>
    <s v="C088"/>
    <s v="P004"/>
    <s v="S003"/>
    <n v="4"/>
    <n v="0.05"/>
    <x v="2"/>
    <n v="1853.77"/>
    <n v="1363.52"/>
    <s v="Fashion"/>
    <s v="Accessories"/>
    <n v="7415.08"/>
    <n v="5454.08"/>
    <n v="1961"/>
    <n v="0.26446107122242779"/>
    <n v="370.75400000000002"/>
    <n v="7044.326"/>
    <n v="1590.2460000000001"/>
    <s v="F"/>
    <d v="1997-10-11T00:00:00"/>
    <s v="North Christian"/>
    <d v="2022-09-12T00:00:00"/>
    <n v="28"/>
    <x v="0"/>
  </r>
  <r>
    <s v="T00751"/>
    <d v="2025-05-06T00:00:00"/>
    <s v="C106"/>
    <s v="P009"/>
    <s v="S005"/>
    <n v="5"/>
    <n v="0.1"/>
    <x v="0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F"/>
    <d v="1987-04-23T00:00:00"/>
    <s v="Lake Ricardo"/>
    <d v="2025-02-06T00:00:00"/>
    <n v="39"/>
    <x v="2"/>
  </r>
  <r>
    <s v="T00752"/>
    <d v="2025-07-21T00:00:00"/>
    <s v="C183"/>
    <s v="P005"/>
    <s v="S005"/>
    <n v="2"/>
    <n v="0.05"/>
    <x v="2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s v="M"/>
    <d v="1990-11-19T00:00:00"/>
    <s v="New Tiffanyberg"/>
    <d v="2021-08-27T00:00:00"/>
    <n v="35"/>
    <x v="0"/>
  </r>
  <r>
    <s v="T00753"/>
    <d v="2024-02-02T00:00:00"/>
    <s v="C160"/>
    <s v="P020"/>
    <s v="S003"/>
    <n v="3"/>
    <n v="0.05"/>
    <x v="2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s v="M"/>
    <d v="1991-09-10T00:00:00"/>
    <s v="Port Jacob"/>
    <d v="2021-10-27T00:00:00"/>
    <n v="34"/>
    <x v="0"/>
  </r>
  <r>
    <s v="T00754"/>
    <d v="2023-10-05T00:00:00"/>
    <s v="C129"/>
    <s v="P013"/>
    <s v="S005"/>
    <n v="3"/>
    <n v="0"/>
    <x v="0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58-10-08T00:00:00"/>
    <s v="New Michael"/>
    <d v="2024-12-10T00:00:00"/>
    <n v="67"/>
    <x v="3"/>
  </r>
  <r>
    <s v="T00755"/>
    <d v="2024-11-05T00:00:00"/>
    <s v="C144"/>
    <s v="P025"/>
    <s v="S004"/>
    <n v="5"/>
    <n v="0.15"/>
    <x v="0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s v="F"/>
    <d v="1963-09-02T00:00:00"/>
    <s v="North Lisa"/>
    <d v="2021-03-03T00:00:00"/>
    <n v="62"/>
    <x v="3"/>
  </r>
  <r>
    <s v="T00756"/>
    <d v="2025-06-09T00:00:00"/>
    <s v="C109"/>
    <s v="P040"/>
    <s v="S001"/>
    <n v="5"/>
    <n v="0"/>
    <x v="3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s v="F"/>
    <d v="2006-03-03T00:00:00"/>
    <s v="Port Fernandohaven"/>
    <d v="2021-07-29T00:00:00"/>
    <n v="20"/>
    <x v="1"/>
  </r>
  <r>
    <s v="T00757"/>
    <d v="2023-09-18T00:00:00"/>
    <s v="C098"/>
    <s v="P042"/>
    <s v="S002"/>
    <n v="1"/>
    <n v="0"/>
    <x v="2"/>
    <n v="453.62"/>
    <n v="316.63"/>
    <s v="Fashion"/>
    <s v="Clothing"/>
    <n v="453.62"/>
    <n v="316.63"/>
    <n v="136.99"/>
    <n v="0.30199285745778409"/>
    <n v="0"/>
    <n v="453.62"/>
    <n v="136.99"/>
    <s v="F"/>
    <d v="2005-01-09T00:00:00"/>
    <s v="East Colinmouth"/>
    <d v="2023-05-22T00:00:00"/>
    <n v="21"/>
    <x v="1"/>
  </r>
  <r>
    <s v="T00758"/>
    <d v="2024-12-29T00:00:00"/>
    <s v="C069"/>
    <s v="P004"/>
    <s v="S002"/>
    <n v="3"/>
    <n v="0.1"/>
    <x v="2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M"/>
    <d v="1965-10-14T00:00:00"/>
    <s v="New Reginald"/>
    <d v="2023-01-11T00:00:00"/>
    <n v="60"/>
    <x v="3"/>
  </r>
  <r>
    <s v="T00759"/>
    <d v="2023-09-19T00:00:00"/>
    <s v="C016"/>
    <s v="P006"/>
    <s v="S003"/>
    <n v="2"/>
    <n v="0"/>
    <x v="0"/>
    <n v="318.05"/>
    <n v="187.34"/>
    <s v="Groceries"/>
    <s v="Fruits"/>
    <n v="636.1"/>
    <n v="374.68"/>
    <n v="261.42"/>
    <n v="0.41097311743436565"/>
    <n v="0"/>
    <n v="636.1"/>
    <n v="261.42"/>
    <s v="M"/>
    <d v="1976-04-27T00:00:00"/>
    <s v="Murrayborough"/>
    <d v="2022-02-21T00:00:00"/>
    <n v="50"/>
    <x v="2"/>
  </r>
  <r>
    <s v="T00760"/>
    <d v="2025-04-30T00:00:00"/>
    <s v="C116"/>
    <s v="P016"/>
    <s v="S001"/>
    <n v="5"/>
    <n v="0.05"/>
    <x v="1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s v="M"/>
    <d v="1955-09-26T00:00:00"/>
    <s v="Zacharyberg"/>
    <d v="2025-07-31T00:00:00"/>
    <n v="70"/>
    <x v="3"/>
  </r>
  <r>
    <s v="T00761"/>
    <d v="2025-04-24T00:00:00"/>
    <s v="C061"/>
    <s v="P008"/>
    <s v="S005"/>
    <n v="3"/>
    <n v="0"/>
    <x v="1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M"/>
    <d v="1968-10-21T00:00:00"/>
    <s v="North Michellemouth"/>
    <d v="2021-02-01T00:00:00"/>
    <n v="57"/>
    <x v="3"/>
  </r>
  <r>
    <s v="T00762"/>
    <d v="2023-10-29T00:00:00"/>
    <s v="C100"/>
    <s v="P018"/>
    <s v="S004"/>
    <n v="3"/>
    <n v="0"/>
    <x v="3"/>
    <n v="1079.8900000000001"/>
    <n v="703.83"/>
    <s v="Electronics"/>
    <s v="Smartphone"/>
    <n v="3239.67"/>
    <n v="2111.4900000000002"/>
    <n v="1128.1799999999998"/>
    <n v="0.34823917250831099"/>
    <n v="0"/>
    <n v="3239.67"/>
    <n v="1128.1799999999998"/>
    <s v="F"/>
    <d v="1954-09-28T00:00:00"/>
    <s v="North Jason"/>
    <d v="2024-11-06T00:00:00"/>
    <n v="71"/>
    <x v="3"/>
  </r>
  <r>
    <s v="T00763"/>
    <d v="2023-09-23T00:00:00"/>
    <s v="C191"/>
    <s v="P022"/>
    <s v="S003"/>
    <n v="2"/>
    <n v="0.15"/>
    <x v="2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F"/>
    <d v="1958-07-14T00:00:00"/>
    <s v="Kristinemouth"/>
    <d v="2022-06-11T00:00:00"/>
    <n v="67"/>
    <x v="3"/>
  </r>
  <r>
    <s v="T00764"/>
    <d v="2025-08-24T00:00:00"/>
    <s v="C163"/>
    <s v="P029"/>
    <s v="S003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F"/>
    <d v="1985-10-08T00:00:00"/>
    <s v="Lake Lindsay"/>
    <d v="2025-08-20T00:00:00"/>
    <n v="40"/>
    <x v="2"/>
  </r>
  <r>
    <s v="T00765"/>
    <d v="2025-04-03T00:00:00"/>
    <s v="C076"/>
    <s v="P046"/>
    <s v="S004"/>
    <n v="2"/>
    <n v="0"/>
    <x v="2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M"/>
    <d v="2005-12-14T00:00:00"/>
    <s v="Nancyside"/>
    <d v="2022-05-07T00:00:00"/>
    <n v="20"/>
    <x v="1"/>
  </r>
  <r>
    <s v="T00766"/>
    <d v="2025-06-20T00:00:00"/>
    <s v="C045"/>
    <s v="P039"/>
    <s v="S005"/>
    <n v="1"/>
    <n v="0.15"/>
    <x v="3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M"/>
    <d v="1975-12-28T00:00:00"/>
    <s v="Zacharyfort"/>
    <d v="2023-10-09T00:00:00"/>
    <n v="50"/>
    <x v="2"/>
  </r>
  <r>
    <s v="T00767"/>
    <d v="2025-03-31T00:00:00"/>
    <s v="C110"/>
    <s v="P021"/>
    <s v="S003"/>
    <n v="5"/>
    <n v="0.1"/>
    <x v="2"/>
    <n v="1227.24"/>
    <n v="977.09"/>
    <s v="Groceries"/>
    <s v="Dairy"/>
    <n v="6136.2"/>
    <n v="4885.45"/>
    <n v="1250.75"/>
    <n v="0.20383136142889738"/>
    <n v="613.62"/>
    <n v="5522.58"/>
    <n v="637.13000000000011"/>
    <s v="F"/>
    <d v="1966-01-05T00:00:00"/>
    <s v="South Ianhaven"/>
    <d v="2022-12-31T00:00:00"/>
    <n v="60"/>
    <x v="3"/>
  </r>
  <r>
    <s v="T00768"/>
    <d v="2024-12-13T00:00:00"/>
    <s v="C042"/>
    <s v="P039"/>
    <s v="S005"/>
    <n v="3"/>
    <n v="0"/>
    <x v="0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s v="F"/>
    <d v="2000-02-08T00:00:00"/>
    <s v="North Teresashire"/>
    <d v="2021-11-09T00:00:00"/>
    <n v="26"/>
    <x v="0"/>
  </r>
  <r>
    <s v="T00769"/>
    <d v="2025-07-20T00:00:00"/>
    <s v="C120"/>
    <s v="P007"/>
    <s v="S002"/>
    <n v="1"/>
    <n v="0.05"/>
    <x v="0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s v="F"/>
    <d v="1964-01-10T00:00:00"/>
    <s v="Annaborough"/>
    <d v="2020-10-18T00:00:00"/>
    <n v="62"/>
    <x v="3"/>
  </r>
  <r>
    <s v="T00770"/>
    <d v="2023-12-13T00:00:00"/>
    <s v="C153"/>
    <s v="P050"/>
    <s v="S001"/>
    <n v="5"/>
    <n v="0.1"/>
    <x v="1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s v="F"/>
    <d v="1988-04-07T00:00:00"/>
    <s v="Port Alex"/>
    <d v="2023-02-05T00:00:00"/>
    <n v="38"/>
    <x v="2"/>
  </r>
  <r>
    <s v="T00771"/>
    <d v="2024-07-01T00:00:00"/>
    <s v="C147"/>
    <s v="P046"/>
    <s v="S005"/>
    <n v="3"/>
    <n v="0"/>
    <x v="0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F"/>
    <d v="1967-02-03T00:00:00"/>
    <s v="New Jason"/>
    <d v="2023-05-20T00:00:00"/>
    <n v="59"/>
    <x v="3"/>
  </r>
  <r>
    <s v="T00772"/>
    <d v="2025-09-07T00:00:00"/>
    <s v="C135"/>
    <s v="P040"/>
    <s v="S002"/>
    <n v="2"/>
    <n v="0"/>
    <x v="2"/>
    <n v="1745.61"/>
    <n v="1322.44"/>
    <s v="Electronics"/>
    <s v="Headphones"/>
    <n v="3491.22"/>
    <n v="2644.88"/>
    <n v="846.33999999999969"/>
    <n v="0.24241955534168563"/>
    <n v="0"/>
    <n v="3491.22"/>
    <n v="846.33999999999969"/>
    <s v="M"/>
    <d v="1986-03-07T00:00:00"/>
    <s v="North Charlesville"/>
    <d v="2023-09-03T00:00:00"/>
    <n v="40"/>
    <x v="2"/>
  </r>
  <r>
    <s v="T00773"/>
    <d v="2023-10-28T00:00:00"/>
    <s v="C107"/>
    <s v="P028"/>
    <s v="S005"/>
    <n v="5"/>
    <n v="0.15"/>
    <x v="3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s v="F"/>
    <d v="1995-10-08T00:00:00"/>
    <s v="Lake Dale"/>
    <d v="2023-07-17T00:00:00"/>
    <n v="30"/>
    <x v="0"/>
  </r>
  <r>
    <s v="T00774"/>
    <d v="2024-02-16T00:00:00"/>
    <s v="C090"/>
    <s v="P013"/>
    <s v="S002"/>
    <n v="2"/>
    <n v="0.1"/>
    <x v="0"/>
    <n v="1134.8"/>
    <n v="675.1"/>
    <s v="Fashion"/>
    <s v="Watches"/>
    <n v="2269.6"/>
    <n v="1350.2"/>
    <n v="919.39999999999986"/>
    <n v="0.40509340853013742"/>
    <n v="226.96"/>
    <n v="2042.6399999999999"/>
    <n v="692.43999999999983"/>
    <s v="M"/>
    <d v="1975-08-18T00:00:00"/>
    <s v="Fergusonview"/>
    <d v="2022-01-16T00:00:00"/>
    <n v="50"/>
    <x v="2"/>
  </r>
  <r>
    <s v="T00775"/>
    <d v="2024-10-19T00:00:00"/>
    <s v="C093"/>
    <s v="P008"/>
    <s v="S003"/>
    <n v="2"/>
    <n v="0.15"/>
    <x v="3"/>
    <n v="109.78"/>
    <n v="70.59"/>
    <s v="Fashion"/>
    <s v="Footwear"/>
    <n v="219.56"/>
    <n v="141.18"/>
    <n v="78.38"/>
    <n v="0.3569867006740754"/>
    <n v="32.933999999999997"/>
    <n v="186.626"/>
    <n v="45.445999999999998"/>
    <s v="M"/>
    <d v="1978-04-14T00:00:00"/>
    <s v="Baldwinstad"/>
    <d v="2022-02-25T00:00:00"/>
    <n v="48"/>
    <x v="2"/>
  </r>
  <r>
    <s v="T00776"/>
    <d v="2025-03-03T00:00:00"/>
    <s v="C030"/>
    <s v="P022"/>
    <s v="S003"/>
    <n v="4"/>
    <n v="0.05"/>
    <x v="2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M"/>
    <d v="2002-06-10T00:00:00"/>
    <s v="Thomashaven"/>
    <d v="2022-08-27T00:00:00"/>
    <n v="24"/>
    <x v="1"/>
  </r>
  <r>
    <s v="T00777"/>
    <d v="2024-12-10T00:00:00"/>
    <s v="C011"/>
    <s v="P021"/>
    <s v="S003"/>
    <n v="4"/>
    <n v="0"/>
    <x v="1"/>
    <n v="1227.24"/>
    <n v="977.09"/>
    <s v="Groceries"/>
    <s v="Dairy"/>
    <n v="4908.96"/>
    <n v="3908.36"/>
    <n v="1000.5999999999999"/>
    <n v="0.20383136142889735"/>
    <n v="0"/>
    <n v="4908.96"/>
    <n v="1000.5999999999999"/>
    <s v="M"/>
    <d v="1997-03-03T00:00:00"/>
    <s v="Leburgh"/>
    <d v="2023-05-12T00:00:00"/>
    <n v="29"/>
    <x v="0"/>
  </r>
  <r>
    <s v="T00778"/>
    <d v="2024-11-27T00:00:00"/>
    <s v="C066"/>
    <s v="P015"/>
    <s v="S005"/>
    <n v="3"/>
    <n v="0"/>
    <x v="0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s v="F"/>
    <d v="1985-09-14T00:00:00"/>
    <s v="New Randychester"/>
    <d v="2020-12-21T00:00:00"/>
    <n v="40"/>
    <x v="2"/>
  </r>
  <r>
    <s v="T00779"/>
    <d v="2024-08-20T00:00:00"/>
    <s v="C132"/>
    <s v="P010"/>
    <s v="S005"/>
    <n v="4"/>
    <n v="0.15"/>
    <x v="3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58-12-24T00:00:00"/>
    <s v="Cisnerosville"/>
    <d v="2023-04-19T00:00:00"/>
    <n v="67"/>
    <x v="3"/>
  </r>
  <r>
    <s v="T00780"/>
    <d v="2024-12-11T00:00:00"/>
    <s v="C076"/>
    <s v="P022"/>
    <s v="S002"/>
    <n v="3"/>
    <n v="0"/>
    <x v="3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s v="M"/>
    <d v="2005-12-14T00:00:00"/>
    <s v="Nancyside"/>
    <d v="2022-05-07T00:00:00"/>
    <n v="20"/>
    <x v="1"/>
  </r>
  <r>
    <s v="T00781"/>
    <d v="2025-08-02T00:00:00"/>
    <s v="C043"/>
    <s v="P017"/>
    <s v="S005"/>
    <n v="5"/>
    <n v="0"/>
    <x v="3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M"/>
    <d v="1988-09-14T00:00:00"/>
    <s v="North Jonathonhaven"/>
    <d v="2023-10-14T00:00:00"/>
    <n v="37"/>
    <x v="2"/>
  </r>
  <r>
    <s v="T00782"/>
    <d v="2025-02-23T00:00:00"/>
    <s v="C054"/>
    <s v="P044"/>
    <s v="S002"/>
    <n v="4"/>
    <n v="0"/>
    <x v="2"/>
    <n v="1286.55"/>
    <n v="797.54"/>
    <s v="Fashion"/>
    <s v="Accessories"/>
    <n v="5146.2"/>
    <n v="3190.16"/>
    <n v="1956.04"/>
    <n v="0.380094049978625"/>
    <n v="0"/>
    <n v="5146.2"/>
    <n v="1956.04"/>
    <s v="F"/>
    <d v="2002-11-10T00:00:00"/>
    <s v="New Kathleentown"/>
    <d v="2021-03-19T00:00:00"/>
    <n v="23"/>
    <x v="1"/>
  </r>
  <r>
    <s v="T00783"/>
    <d v="2024-07-09T00:00:00"/>
    <s v="C138"/>
    <s v="P026"/>
    <s v="S004"/>
    <n v="1"/>
    <n v="0.05"/>
    <x v="3"/>
    <n v="1015.76"/>
    <n v="584.4"/>
    <s v="Groceries"/>
    <s v="Dairy"/>
    <n v="1015.76"/>
    <n v="584.4"/>
    <n v="431.36"/>
    <n v="0.42466724423092073"/>
    <n v="50.788000000000004"/>
    <n v="964.97199999999998"/>
    <n v="380.572"/>
    <s v="F"/>
    <d v="1961-09-28T00:00:00"/>
    <s v="Melissaberg"/>
    <d v="2021-05-10T00:00:00"/>
    <n v="64"/>
    <x v="3"/>
  </r>
  <r>
    <s v="T00784"/>
    <d v="2025-06-27T00:00:00"/>
    <s v="C118"/>
    <s v="P038"/>
    <s v="S003"/>
    <n v="1"/>
    <n v="0"/>
    <x v="3"/>
    <n v="366.93"/>
    <n v="285.23"/>
    <s v="Fashion"/>
    <s v="Footwear"/>
    <n v="366.93"/>
    <n v="285.23"/>
    <n v="81.699999999999989"/>
    <n v="0.22265827269506441"/>
    <n v="0"/>
    <n v="366.93"/>
    <n v="81.699999999999989"/>
    <s v="M"/>
    <d v="1975-08-27T00:00:00"/>
    <s v="Port William"/>
    <d v="2025-07-12T00:00:00"/>
    <n v="50"/>
    <x v="2"/>
  </r>
  <r>
    <s v="T00785"/>
    <d v="2024-05-19T00:00:00"/>
    <s v="C014"/>
    <s v="P008"/>
    <s v="S002"/>
    <n v="3"/>
    <n v="0"/>
    <x v="2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M"/>
    <d v="1974-06-25T00:00:00"/>
    <s v="East Samantha"/>
    <d v="2021-11-09T00:00:00"/>
    <n v="51"/>
    <x v="3"/>
  </r>
  <r>
    <s v="T00786"/>
    <d v="2024-05-31T00:00:00"/>
    <s v="C067"/>
    <s v="P049"/>
    <s v="S004"/>
    <n v="4"/>
    <n v="0.15"/>
    <x v="1"/>
    <n v="388.26"/>
    <n v="199.3"/>
    <s v="Fashion"/>
    <s v="Watches"/>
    <n v="1553.04"/>
    <n v="797.2"/>
    <n v="755.83999999999992"/>
    <n v="0.48668418070365216"/>
    <n v="232.95599999999999"/>
    <n v="1320.0840000000001"/>
    <n v="522.88400000000001"/>
    <s v="M"/>
    <d v="1973-09-07T00:00:00"/>
    <s v="Davisfurt"/>
    <d v="2021-03-11T00:00:00"/>
    <n v="52"/>
    <x v="3"/>
  </r>
  <r>
    <s v="T00787"/>
    <d v="2025-07-08T00:00:00"/>
    <s v="C111"/>
    <s v="P007"/>
    <s v="S003"/>
    <n v="1"/>
    <n v="0.15"/>
    <x v="3"/>
    <n v="1474.12"/>
    <n v="764.02"/>
    <s v="Electronics"/>
    <s v="Camera"/>
    <n v="1474.12"/>
    <n v="764.02"/>
    <n v="710.09999999999991"/>
    <n v="0.48171112256804055"/>
    <n v="221.11799999999997"/>
    <n v="1253.002"/>
    <n v="488.98199999999997"/>
    <s v="M"/>
    <d v="1993-07-13T00:00:00"/>
    <s v="Justintown"/>
    <d v="2022-01-12T00:00:00"/>
    <n v="32"/>
    <x v="0"/>
  </r>
  <r>
    <s v="T00788"/>
    <d v="2024-01-30T00:00:00"/>
    <s v="C137"/>
    <s v="P022"/>
    <s v="S001"/>
    <n v="5"/>
    <n v="0"/>
    <x v="3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84-08-05T00:00:00"/>
    <s v="Amandachester"/>
    <d v="2024-05-09T00:00:00"/>
    <n v="41"/>
    <x v="2"/>
  </r>
  <r>
    <s v="T00789"/>
    <d v="2023-12-03T00:00:00"/>
    <s v="C180"/>
    <s v="P030"/>
    <s v="S001"/>
    <n v="3"/>
    <n v="0"/>
    <x v="0"/>
    <n v="29.24"/>
    <n v="15.28"/>
    <s v="Fashion"/>
    <s v="Watches"/>
    <n v="87.72"/>
    <n v="45.839999999999996"/>
    <n v="41.88"/>
    <n v="0.47742818057455544"/>
    <n v="0"/>
    <n v="87.72"/>
    <n v="41.88"/>
    <s v="F"/>
    <d v="1959-12-15T00:00:00"/>
    <s v="West Dakotaside"/>
    <d v="2022-10-19T00:00:00"/>
    <n v="66"/>
    <x v="3"/>
  </r>
  <r>
    <s v="T00790"/>
    <d v="2025-03-28T00:00:00"/>
    <s v="C176"/>
    <s v="P008"/>
    <s v="S003"/>
    <n v="5"/>
    <n v="0"/>
    <x v="0"/>
    <n v="109.78"/>
    <n v="70.59"/>
    <s v="Fashion"/>
    <s v="Footwear"/>
    <n v="548.9"/>
    <n v="352.95000000000005"/>
    <n v="195.94999999999993"/>
    <n v="0.35698670067407534"/>
    <n v="0"/>
    <n v="548.9"/>
    <n v="195.94999999999993"/>
    <s v="M"/>
    <d v="1979-10-07T00:00:00"/>
    <s v="West Amymouth"/>
    <d v="2021-07-22T00:00:00"/>
    <n v="46"/>
    <x v="2"/>
  </r>
  <r>
    <s v="T00791"/>
    <d v="2025-03-23T00:00:00"/>
    <s v="C196"/>
    <s v="P050"/>
    <s v="S004"/>
    <n v="4"/>
    <n v="0.15"/>
    <x v="3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s v="F"/>
    <d v="1964-04-24T00:00:00"/>
    <s v="Woodbury"/>
    <d v="2025-02-19T00:00:00"/>
    <n v="62"/>
    <x v="3"/>
  </r>
  <r>
    <s v="T00792"/>
    <d v="2024-12-06T00:00:00"/>
    <s v="C122"/>
    <s v="P049"/>
    <s v="S002"/>
    <n v="5"/>
    <n v="0.05"/>
    <x v="2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M"/>
    <d v="1961-10-02T00:00:00"/>
    <s v="Simonstad"/>
    <d v="2024-06-24T00:00:00"/>
    <n v="64"/>
    <x v="3"/>
  </r>
  <r>
    <s v="T00793"/>
    <d v="2024-12-05T00:00:00"/>
    <s v="C192"/>
    <s v="P027"/>
    <s v="S004"/>
    <n v="5"/>
    <n v="0.1"/>
    <x v="2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2006-07-28T00:00:00"/>
    <s v="Franklinview"/>
    <d v="2023-09-26T00:00:00"/>
    <n v="19"/>
    <x v="1"/>
  </r>
  <r>
    <s v="T00794"/>
    <d v="2024-09-02T00:00:00"/>
    <s v="C077"/>
    <s v="P015"/>
    <s v="S003"/>
    <n v="1"/>
    <n v="0.05"/>
    <x v="3"/>
    <n v="270.45"/>
    <n v="187.6"/>
    <s v="Fashion"/>
    <s v="Bags"/>
    <n v="270.45"/>
    <n v="187.6"/>
    <n v="82.85"/>
    <n v="0.30634128304677388"/>
    <n v="13.522500000000001"/>
    <n v="256.92750000000001"/>
    <n v="69.327500000000015"/>
    <s v="F"/>
    <d v="2002-12-24T00:00:00"/>
    <s v="North Meagan"/>
    <d v="2022-10-21T00:00:00"/>
    <n v="23"/>
    <x v="1"/>
  </r>
  <r>
    <s v="T00795"/>
    <d v="2024-03-26T00:00:00"/>
    <s v="C011"/>
    <s v="P049"/>
    <s v="S001"/>
    <n v="5"/>
    <n v="0.15"/>
    <x v="3"/>
    <n v="388.26"/>
    <n v="199.3"/>
    <s v="Fashion"/>
    <s v="Watches"/>
    <n v="1941.3"/>
    <n v="996.5"/>
    <n v="944.8"/>
    <n v="0.48668418070365216"/>
    <n v="291.19499999999999"/>
    <n v="1650.105"/>
    <n v="653.60500000000002"/>
    <s v="M"/>
    <d v="1997-03-03T00:00:00"/>
    <s v="Leburgh"/>
    <d v="2023-05-12T00:00:00"/>
    <n v="29"/>
    <x v="0"/>
  </r>
  <r>
    <s v="T00796"/>
    <d v="2023-10-03T00:00:00"/>
    <s v="C079"/>
    <s v="P014"/>
    <s v="S002"/>
    <n v="3"/>
    <n v="0.05"/>
    <x v="1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s v="F"/>
    <d v="1979-06-15T00:00:00"/>
    <s v="North Bradleyfurt"/>
    <d v="2024-07-06T00:00:00"/>
    <n v="47"/>
    <x v="2"/>
  </r>
  <r>
    <s v="T00797"/>
    <d v="2023-09-20T00:00:00"/>
    <s v="C166"/>
    <s v="P037"/>
    <s v="S005"/>
    <n v="2"/>
    <n v="0.05"/>
    <x v="2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F"/>
    <d v="2001-05-13T00:00:00"/>
    <s v="South Markbury"/>
    <d v="2023-07-10T00:00:00"/>
    <n v="25"/>
    <x v="1"/>
  </r>
  <r>
    <s v="T00798"/>
    <d v="2025-07-30T00:00:00"/>
    <s v="C057"/>
    <s v="P005"/>
    <s v="S005"/>
    <n v="3"/>
    <n v="0.05"/>
    <x v="3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98-09-26T00:00:00"/>
    <s v="Williamsville"/>
    <d v="2023-03-26T00:00:00"/>
    <n v="27"/>
    <x v="0"/>
  </r>
  <r>
    <s v="T00799"/>
    <d v="2025-02-04T00:00:00"/>
    <s v="C047"/>
    <s v="P002"/>
    <s v="S005"/>
    <n v="1"/>
    <n v="0.15"/>
    <x v="3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s v="F"/>
    <d v="2006-07-03T00:00:00"/>
    <s v="Port Jessica"/>
    <d v="2025-02-25T00:00:00"/>
    <n v="19"/>
    <x v="1"/>
  </r>
  <r>
    <s v="T00800"/>
    <d v="2024-04-23T00:00:00"/>
    <s v="C075"/>
    <s v="P013"/>
    <s v="S001"/>
    <n v="3"/>
    <n v="0"/>
    <x v="2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54-09-17T00:00:00"/>
    <s v="New John"/>
    <d v="2021-05-12T00:00:00"/>
    <n v="71"/>
    <x v="3"/>
  </r>
  <r>
    <s v="T00801"/>
    <d v="2024-02-05T00:00:00"/>
    <s v="C186"/>
    <s v="P029"/>
    <s v="S005"/>
    <n v="4"/>
    <n v="0.1"/>
    <x v="0"/>
    <n v="1485.05"/>
    <n v="988.31"/>
    <s v="Fashion"/>
    <s v="Clothing"/>
    <n v="5940.2"/>
    <n v="3953.24"/>
    <n v="1986.96"/>
    <n v="0.33449378808794317"/>
    <n v="594.02"/>
    <n v="5346.18"/>
    <n v="1392.9400000000005"/>
    <s v="F"/>
    <d v="1960-05-05T00:00:00"/>
    <s v="West Wandaland"/>
    <d v="2024-02-07T00:00:00"/>
    <n v="66"/>
    <x v="3"/>
  </r>
  <r>
    <s v="T00802"/>
    <d v="2025-05-06T00:00:00"/>
    <s v="C033"/>
    <s v="P017"/>
    <s v="S002"/>
    <n v="1"/>
    <n v="0.1"/>
    <x v="3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F"/>
    <d v="1978-07-27T00:00:00"/>
    <s v="Lake Cody"/>
    <d v="2025-03-17T00:00:00"/>
    <n v="47"/>
    <x v="2"/>
  </r>
  <r>
    <s v="T00803"/>
    <d v="2023-09-28T00:00:00"/>
    <s v="C050"/>
    <s v="P027"/>
    <s v="S003"/>
    <n v="4"/>
    <n v="0.15"/>
    <x v="0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s v="M"/>
    <d v="1968-06-20T00:00:00"/>
    <s v="Erinland"/>
    <d v="2022-08-25T00:00:00"/>
    <n v="58"/>
    <x v="3"/>
  </r>
  <r>
    <s v="T00804"/>
    <d v="2025-06-29T00:00:00"/>
    <s v="C158"/>
    <s v="P027"/>
    <s v="S003"/>
    <n v="5"/>
    <n v="0.05"/>
    <x v="0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M"/>
    <d v="1981-07-24T00:00:00"/>
    <s v="Dylanmouth"/>
    <d v="2023-09-15T00:00:00"/>
    <n v="44"/>
    <x v="2"/>
  </r>
  <r>
    <s v="T00805"/>
    <d v="2023-10-06T00:00:00"/>
    <s v="C081"/>
    <s v="P048"/>
    <s v="S004"/>
    <n v="2"/>
    <n v="0"/>
    <x v="0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s v="F"/>
    <d v="1988-07-20T00:00:00"/>
    <s v="South Christinabury"/>
    <d v="2022-09-22T00:00:00"/>
    <n v="37"/>
    <x v="2"/>
  </r>
  <r>
    <s v="T00806"/>
    <d v="2025-06-27T00:00:00"/>
    <s v="C064"/>
    <s v="P041"/>
    <s v="S002"/>
    <n v="4"/>
    <n v="0.1"/>
    <x v="0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F"/>
    <d v="1973-09-01T00:00:00"/>
    <s v="Brittanyburgh"/>
    <d v="2024-09-26T00:00:00"/>
    <n v="52"/>
    <x v="3"/>
  </r>
  <r>
    <s v="T00807"/>
    <d v="2024-11-04T00:00:00"/>
    <s v="C035"/>
    <s v="P050"/>
    <s v="S003"/>
    <n v="4"/>
    <n v="0.15"/>
    <x v="1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s v="F"/>
    <d v="1991-04-19T00:00:00"/>
    <s v="North George"/>
    <d v="2023-03-22T00:00:00"/>
    <n v="35"/>
    <x v="0"/>
  </r>
  <r>
    <s v="T00808"/>
    <d v="2024-03-18T00:00:00"/>
    <s v="C092"/>
    <s v="P006"/>
    <s v="S003"/>
    <n v="4"/>
    <n v="0"/>
    <x v="2"/>
    <n v="318.05"/>
    <n v="187.34"/>
    <s v="Groceries"/>
    <s v="Fruits"/>
    <n v="1272.2"/>
    <n v="749.36"/>
    <n v="522.84"/>
    <n v="0.41097311743436565"/>
    <n v="0"/>
    <n v="1272.2"/>
    <n v="522.84"/>
    <s v="F"/>
    <d v="2001-11-28T00:00:00"/>
    <s v="Mendozaland"/>
    <d v="2023-12-17T00:00:00"/>
    <n v="24"/>
    <x v="1"/>
  </r>
  <r>
    <s v="T00809"/>
    <d v="2025-06-11T00:00:00"/>
    <s v="C166"/>
    <s v="P041"/>
    <s v="S005"/>
    <n v="1"/>
    <n v="0.1"/>
    <x v="2"/>
    <n v="1635.01"/>
    <n v="1043.29"/>
    <s v="Electronics"/>
    <s v="Television"/>
    <n v="1635.01"/>
    <n v="1043.29"/>
    <n v="591.72"/>
    <n v="0.36190604338811383"/>
    <n v="163.501"/>
    <n v="1471.509"/>
    <n v="428.21900000000005"/>
    <s v="F"/>
    <d v="2001-05-13T00:00:00"/>
    <s v="South Markbury"/>
    <d v="2023-07-10T00:00:00"/>
    <n v="25"/>
    <x v="1"/>
  </r>
  <r>
    <s v="T00810"/>
    <d v="2025-04-02T00:00:00"/>
    <s v="C138"/>
    <s v="P008"/>
    <s v="S002"/>
    <n v="3"/>
    <n v="0"/>
    <x v="3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F"/>
    <d v="1961-09-28T00:00:00"/>
    <s v="Melissaberg"/>
    <d v="2021-05-10T00:00:00"/>
    <n v="64"/>
    <x v="3"/>
  </r>
  <r>
    <s v="T00811"/>
    <d v="2024-10-06T00:00:00"/>
    <s v="C005"/>
    <s v="P032"/>
    <s v="S005"/>
    <n v="1"/>
    <n v="0.15"/>
    <x v="2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s v="M"/>
    <d v="1992-06-18T00:00:00"/>
    <s v="Port Kimberly"/>
    <d v="2022-02-24T00:00:00"/>
    <n v="34"/>
    <x v="0"/>
  </r>
  <r>
    <s v="T00812"/>
    <d v="2024-05-01T00:00:00"/>
    <s v="C010"/>
    <s v="P020"/>
    <s v="S005"/>
    <n v="3"/>
    <n v="0.15"/>
    <x v="2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s v="M"/>
    <d v="1976-12-12T00:00:00"/>
    <s v="West Carol"/>
    <d v="2025-07-23T00:00:00"/>
    <n v="49"/>
    <x v="2"/>
  </r>
  <r>
    <s v="T00813"/>
    <d v="2023-12-29T00:00:00"/>
    <s v="C094"/>
    <s v="P035"/>
    <s v="S004"/>
    <n v="2"/>
    <n v="0.1"/>
    <x v="2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62-10-18T00:00:00"/>
    <s v="Seanland"/>
    <d v="2025-08-07T00:00:00"/>
    <n v="63"/>
    <x v="3"/>
  </r>
  <r>
    <s v="T00814"/>
    <d v="2024-02-13T00:00:00"/>
    <s v="C119"/>
    <s v="P040"/>
    <s v="S005"/>
    <n v="5"/>
    <n v="0"/>
    <x v="1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s v="M"/>
    <d v="1991-07-31T00:00:00"/>
    <s v="West Ralph"/>
    <d v="2025-03-31T00:00:00"/>
    <n v="34"/>
    <x v="0"/>
  </r>
  <r>
    <s v="T00815"/>
    <d v="2025-01-16T00:00:00"/>
    <s v="C094"/>
    <s v="P004"/>
    <s v="S005"/>
    <n v="1"/>
    <n v="0.05"/>
    <x v="2"/>
    <n v="1853.77"/>
    <n v="1363.52"/>
    <s v="Fashion"/>
    <s v="Accessories"/>
    <n v="1853.77"/>
    <n v="1363.52"/>
    <n v="490.25"/>
    <n v="0.26446107122242779"/>
    <n v="92.688500000000005"/>
    <n v="1761.0815"/>
    <n v="397.56150000000002"/>
    <s v="M"/>
    <d v="1962-10-18T00:00:00"/>
    <s v="Seanland"/>
    <d v="2025-08-07T00:00:00"/>
    <n v="63"/>
    <x v="3"/>
  </r>
  <r>
    <s v="T00816"/>
    <d v="2024-08-13T00:00:00"/>
    <s v="C194"/>
    <s v="P016"/>
    <s v="S005"/>
    <n v="2"/>
    <n v="0.15"/>
    <x v="2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M"/>
    <d v="2000-09-02T00:00:00"/>
    <s v="Craigshire"/>
    <d v="2022-08-05T00:00:00"/>
    <n v="25"/>
    <x v="1"/>
  </r>
  <r>
    <s v="T00817"/>
    <d v="2025-05-12T00:00:00"/>
    <s v="C046"/>
    <s v="P005"/>
    <s v="S005"/>
    <n v="5"/>
    <n v="0.05"/>
    <x v="1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M"/>
    <d v="1964-01-21T00:00:00"/>
    <s v="New Jontown"/>
    <d v="2022-06-25T00:00:00"/>
    <n v="62"/>
    <x v="3"/>
  </r>
  <r>
    <s v="T00818"/>
    <d v="2024-11-08T00:00:00"/>
    <s v="C092"/>
    <s v="P001"/>
    <s v="S001"/>
    <n v="2"/>
    <n v="0.15"/>
    <x v="2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F"/>
    <d v="2001-11-28T00:00:00"/>
    <s v="Mendozaland"/>
    <d v="2023-12-17T00:00:00"/>
    <n v="24"/>
    <x v="1"/>
  </r>
  <r>
    <s v="T00819"/>
    <d v="2025-08-24T00:00:00"/>
    <s v="C017"/>
    <s v="P025"/>
    <s v="S003"/>
    <n v="3"/>
    <n v="0.05"/>
    <x v="3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s v="F"/>
    <d v="1982-03-11T00:00:00"/>
    <s v="Peterside"/>
    <d v="2024-09-25T00:00:00"/>
    <n v="44"/>
    <x v="2"/>
  </r>
  <r>
    <s v="T00820"/>
    <d v="2025-03-01T00:00:00"/>
    <s v="C172"/>
    <s v="P046"/>
    <s v="S002"/>
    <n v="5"/>
    <n v="0.1"/>
    <x v="1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s v="F"/>
    <d v="1977-03-14T00:00:00"/>
    <s v="New Fred"/>
    <d v="2025-06-21T00:00:00"/>
    <n v="49"/>
    <x v="2"/>
  </r>
  <r>
    <s v="T00821"/>
    <d v="2024-07-07T00:00:00"/>
    <s v="C121"/>
    <s v="P006"/>
    <s v="S004"/>
    <n v="1"/>
    <n v="0"/>
    <x v="0"/>
    <n v="318.05"/>
    <n v="187.34"/>
    <s v="Groceries"/>
    <s v="Fruits"/>
    <n v="318.05"/>
    <n v="187.34"/>
    <n v="130.71"/>
    <n v="0.41097311743436565"/>
    <n v="0"/>
    <n v="318.05"/>
    <n v="130.71"/>
    <s v="M"/>
    <d v="1967-02-28T00:00:00"/>
    <s v="Sarahhaven"/>
    <d v="2021-10-11T00:00:00"/>
    <n v="59"/>
    <x v="3"/>
  </r>
  <r>
    <s v="T00822"/>
    <d v="2025-01-04T00:00:00"/>
    <s v="C027"/>
    <s v="P015"/>
    <s v="S005"/>
    <n v="3"/>
    <n v="0.1"/>
    <x v="2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M"/>
    <d v="1959-02-05T00:00:00"/>
    <s v="Robertmouth"/>
    <d v="2023-08-30T00:00:00"/>
    <n v="67"/>
    <x v="3"/>
  </r>
  <r>
    <s v="T00823"/>
    <d v="2025-03-23T00:00:00"/>
    <s v="C097"/>
    <s v="P006"/>
    <s v="S004"/>
    <n v="3"/>
    <n v="0"/>
    <x v="0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M"/>
    <d v="1994-08-14T00:00:00"/>
    <s v="Wardfort"/>
    <d v="2025-06-14T00:00:00"/>
    <n v="31"/>
    <x v="0"/>
  </r>
  <r>
    <s v="T00824"/>
    <d v="2025-06-01T00:00:00"/>
    <s v="C097"/>
    <s v="P001"/>
    <s v="S002"/>
    <n v="5"/>
    <n v="0.15"/>
    <x v="0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M"/>
    <d v="1994-08-14T00:00:00"/>
    <s v="Wardfort"/>
    <d v="2025-06-14T00:00:00"/>
    <n v="31"/>
    <x v="0"/>
  </r>
  <r>
    <s v="T00825"/>
    <d v="2024-02-24T00:00:00"/>
    <s v="C089"/>
    <s v="P011"/>
    <s v="S004"/>
    <n v="4"/>
    <n v="0"/>
    <x v="2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69-07-12T00:00:00"/>
    <s v="Geoffreystad"/>
    <d v="2022-11-25T00:00:00"/>
    <n v="56"/>
    <x v="3"/>
  </r>
  <r>
    <s v="T00826"/>
    <d v="2023-11-15T00:00:00"/>
    <s v="C113"/>
    <s v="P038"/>
    <s v="S002"/>
    <n v="2"/>
    <n v="0"/>
    <x v="0"/>
    <n v="366.93"/>
    <n v="285.23"/>
    <s v="Fashion"/>
    <s v="Footwear"/>
    <n v="733.86"/>
    <n v="570.46"/>
    <n v="163.39999999999998"/>
    <n v="0.22265827269506441"/>
    <n v="0"/>
    <n v="733.86"/>
    <n v="163.39999999999998"/>
    <s v="M"/>
    <d v="1977-05-23T00:00:00"/>
    <s v="Ramosbury"/>
    <d v="2022-12-31T00:00:00"/>
    <n v="49"/>
    <x v="2"/>
  </r>
  <r>
    <s v="T00827"/>
    <d v="2025-02-25T00:00:00"/>
    <s v="C055"/>
    <s v="P026"/>
    <s v="S002"/>
    <n v="2"/>
    <n v="0.05"/>
    <x v="0"/>
    <n v="1015.76"/>
    <n v="584.4"/>
    <s v="Groceries"/>
    <s v="Dairy"/>
    <n v="2031.52"/>
    <n v="1168.8"/>
    <n v="862.72"/>
    <n v="0.42466724423092073"/>
    <n v="101.57600000000001"/>
    <n v="1929.944"/>
    <n v="761.14400000000001"/>
    <s v="M"/>
    <d v="1976-07-09T00:00:00"/>
    <s v="Andersonville"/>
    <d v="2021-02-05T00:00:00"/>
    <n v="49"/>
    <x v="2"/>
  </r>
  <r>
    <s v="T00828"/>
    <d v="2024-09-03T00:00:00"/>
    <s v="C155"/>
    <s v="P019"/>
    <s v="S001"/>
    <n v="2"/>
    <n v="0.15"/>
    <x v="0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M"/>
    <d v="1965-09-20T00:00:00"/>
    <s v="Kevinshire"/>
    <d v="2024-03-23T00:00:00"/>
    <n v="60"/>
    <x v="3"/>
  </r>
  <r>
    <s v="T00829"/>
    <d v="2023-12-11T00:00:00"/>
    <s v="C185"/>
    <s v="P021"/>
    <s v="S001"/>
    <n v="4"/>
    <n v="0.15"/>
    <x v="1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F"/>
    <d v="1975-07-04T00:00:00"/>
    <s v="North Chaseborough"/>
    <d v="2024-10-06T00:00:00"/>
    <n v="50"/>
    <x v="2"/>
  </r>
  <r>
    <s v="T00830"/>
    <d v="2024-03-19T00:00:00"/>
    <s v="C054"/>
    <s v="P008"/>
    <s v="S005"/>
    <n v="2"/>
    <n v="0.15"/>
    <x v="3"/>
    <n v="109.78"/>
    <n v="70.59"/>
    <s v="Fashion"/>
    <s v="Footwear"/>
    <n v="219.56"/>
    <n v="141.18"/>
    <n v="78.38"/>
    <n v="0.3569867006740754"/>
    <n v="32.933999999999997"/>
    <n v="186.626"/>
    <n v="45.445999999999998"/>
    <s v="F"/>
    <d v="2002-11-10T00:00:00"/>
    <s v="New Kathleentown"/>
    <d v="2021-03-19T00:00:00"/>
    <n v="23"/>
    <x v="1"/>
  </r>
  <r>
    <s v="T00831"/>
    <d v="2023-11-07T00:00:00"/>
    <s v="C063"/>
    <s v="P005"/>
    <s v="S001"/>
    <n v="2"/>
    <n v="0.05"/>
    <x v="2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s v="M"/>
    <d v="1973-01-07T00:00:00"/>
    <s v="West Amandashire"/>
    <d v="2023-05-29T00:00:00"/>
    <n v="53"/>
    <x v="3"/>
  </r>
  <r>
    <s v="T00832"/>
    <d v="2025-04-26T00:00:00"/>
    <s v="C162"/>
    <s v="P049"/>
    <s v="S005"/>
    <n v="1"/>
    <n v="0.05"/>
    <x v="3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2000-08-30T00:00:00"/>
    <s v="Ellisside"/>
    <d v="2022-06-03T00:00:00"/>
    <n v="25"/>
    <x v="1"/>
  </r>
  <r>
    <s v="T00833"/>
    <d v="2024-10-16T00:00:00"/>
    <s v="C043"/>
    <s v="P038"/>
    <s v="S003"/>
    <n v="2"/>
    <n v="0.15"/>
    <x v="3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M"/>
    <d v="1988-09-14T00:00:00"/>
    <s v="North Jonathonhaven"/>
    <d v="2023-10-14T00:00:00"/>
    <n v="37"/>
    <x v="2"/>
  </r>
  <r>
    <s v="T00834"/>
    <d v="2025-07-06T00:00:00"/>
    <s v="C185"/>
    <s v="P010"/>
    <s v="S003"/>
    <n v="1"/>
    <n v="0.05"/>
    <x v="1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s v="F"/>
    <d v="1975-07-04T00:00:00"/>
    <s v="North Chaseborough"/>
    <d v="2024-10-06T00:00:00"/>
    <n v="50"/>
    <x v="2"/>
  </r>
  <r>
    <s v="T00835"/>
    <d v="2025-01-09T00:00:00"/>
    <s v="C156"/>
    <s v="P044"/>
    <s v="S004"/>
    <n v="4"/>
    <n v="0.05"/>
    <x v="2"/>
    <n v="1286.55"/>
    <n v="797.54"/>
    <s v="Fashion"/>
    <s v="Accessories"/>
    <n v="5146.2"/>
    <n v="3190.16"/>
    <n v="1956.04"/>
    <n v="0.380094049978625"/>
    <n v="257.31"/>
    <n v="4888.8899999999994"/>
    <n v="1698.7299999999996"/>
    <s v="M"/>
    <d v="1956-11-28T00:00:00"/>
    <s v="Lisatown"/>
    <d v="2024-01-04T00:00:00"/>
    <n v="69"/>
    <x v="3"/>
  </r>
  <r>
    <s v="T00836"/>
    <d v="2025-07-22T00:00:00"/>
    <s v="C106"/>
    <s v="P044"/>
    <s v="S005"/>
    <n v="2"/>
    <n v="0.05"/>
    <x v="0"/>
    <n v="1286.55"/>
    <n v="797.54"/>
    <s v="Fashion"/>
    <s v="Accessories"/>
    <n v="2573.1"/>
    <n v="1595.08"/>
    <n v="978.02"/>
    <n v="0.380094049978625"/>
    <n v="128.655"/>
    <n v="2444.4449999999997"/>
    <n v="849.36499999999978"/>
    <s v="F"/>
    <d v="1987-04-23T00:00:00"/>
    <s v="Lake Ricardo"/>
    <d v="2025-02-06T00:00:00"/>
    <n v="39"/>
    <x v="2"/>
  </r>
  <r>
    <s v="T00837"/>
    <d v="2024-08-30T00:00:00"/>
    <s v="C043"/>
    <s v="P025"/>
    <s v="S003"/>
    <n v="4"/>
    <n v="0"/>
    <x v="2"/>
    <n v="429.15"/>
    <n v="258.72000000000003"/>
    <s v="Fashion"/>
    <s v="Watches"/>
    <n v="1716.6"/>
    <n v="1034.8800000000001"/>
    <n v="681.7199999999998"/>
    <n v="0.39713386927647665"/>
    <n v="0"/>
    <n v="1716.6"/>
    <n v="681.7199999999998"/>
    <s v="M"/>
    <d v="1988-09-14T00:00:00"/>
    <s v="North Jonathonhaven"/>
    <d v="2023-10-14T00:00:00"/>
    <n v="37"/>
    <x v="2"/>
  </r>
  <r>
    <s v="T00838"/>
    <d v="2024-08-05T00:00:00"/>
    <s v="C097"/>
    <s v="P025"/>
    <s v="S004"/>
    <n v="2"/>
    <n v="0"/>
    <x v="3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M"/>
    <d v="1994-08-14T00:00:00"/>
    <s v="Wardfort"/>
    <d v="2025-06-14T00:00:00"/>
    <n v="31"/>
    <x v="0"/>
  </r>
  <r>
    <s v="T00839"/>
    <d v="2024-09-11T00:00:00"/>
    <s v="C052"/>
    <s v="P011"/>
    <s v="S005"/>
    <n v="5"/>
    <n v="0.15"/>
    <x v="2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s v="F"/>
    <d v="1991-09-11T00:00:00"/>
    <s v="Walkerfurt"/>
    <d v="2024-04-25T00:00:00"/>
    <n v="34"/>
    <x v="0"/>
  </r>
  <r>
    <s v="T00840"/>
    <d v="2024-07-24T00:00:00"/>
    <s v="C156"/>
    <s v="P025"/>
    <s v="S001"/>
    <n v="2"/>
    <n v="0.15"/>
    <x v="3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s v="M"/>
    <d v="1956-11-28T00:00:00"/>
    <s v="Lisatown"/>
    <d v="2024-01-04T00:00:00"/>
    <n v="69"/>
    <x v="3"/>
  </r>
  <r>
    <s v="T00841"/>
    <d v="2024-10-25T00:00:00"/>
    <s v="C137"/>
    <s v="P038"/>
    <s v="S005"/>
    <n v="1"/>
    <n v="0"/>
    <x v="1"/>
    <n v="366.93"/>
    <n v="285.23"/>
    <s v="Fashion"/>
    <s v="Footwear"/>
    <n v="366.93"/>
    <n v="285.23"/>
    <n v="81.699999999999989"/>
    <n v="0.22265827269506441"/>
    <n v="0"/>
    <n v="366.93"/>
    <n v="81.699999999999989"/>
    <s v="M"/>
    <d v="1984-08-05T00:00:00"/>
    <s v="Amandachester"/>
    <d v="2024-05-09T00:00:00"/>
    <n v="41"/>
    <x v="2"/>
  </r>
  <r>
    <s v="T00842"/>
    <d v="2025-08-16T00:00:00"/>
    <s v="C169"/>
    <s v="P010"/>
    <s v="S002"/>
    <n v="5"/>
    <n v="0"/>
    <x v="1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s v="M"/>
    <d v="1967-06-15T00:00:00"/>
    <s v="Christopherburgh"/>
    <d v="2021-12-23T00:00:00"/>
    <n v="59"/>
    <x v="3"/>
  </r>
  <r>
    <s v="T00843"/>
    <d v="2025-08-06T00:00:00"/>
    <s v="C134"/>
    <s v="P023"/>
    <s v="S004"/>
    <n v="3"/>
    <n v="0"/>
    <x v="1"/>
    <n v="1878.47"/>
    <n v="1014.91"/>
    <s v="Fashion"/>
    <s v="Footwear"/>
    <n v="5635.41"/>
    <n v="3044.73"/>
    <n v="2590.6799999999998"/>
    <n v="0.45971455493034225"/>
    <n v="0"/>
    <n v="5635.41"/>
    <n v="2590.6799999999998"/>
    <s v="F"/>
    <d v="1985-01-29T00:00:00"/>
    <s v="Angelaland"/>
    <d v="2025-05-22T00:00:00"/>
    <n v="41"/>
    <x v="2"/>
  </r>
  <r>
    <s v="T00844"/>
    <d v="2023-10-04T00:00:00"/>
    <s v="C059"/>
    <s v="P005"/>
    <s v="S004"/>
    <n v="4"/>
    <n v="0.1"/>
    <x v="3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F"/>
    <d v="1963-05-11T00:00:00"/>
    <s v="New Meagan"/>
    <d v="2024-09-27T00:00:00"/>
    <n v="63"/>
    <x v="3"/>
  </r>
  <r>
    <s v="T00845"/>
    <d v="2024-08-17T00:00:00"/>
    <s v="C109"/>
    <s v="P033"/>
    <s v="S002"/>
    <n v="3"/>
    <n v="0.15"/>
    <x v="2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F"/>
    <d v="2006-03-03T00:00:00"/>
    <s v="Port Fernandohaven"/>
    <d v="2021-07-29T00:00:00"/>
    <n v="20"/>
    <x v="1"/>
  </r>
  <r>
    <s v="T00846"/>
    <d v="2024-08-11T00:00:00"/>
    <s v="C022"/>
    <s v="P036"/>
    <s v="S003"/>
    <n v="5"/>
    <n v="0.15"/>
    <x v="0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s v="M"/>
    <d v="1955-11-16T00:00:00"/>
    <s v="East James"/>
    <d v="2020-10-02T00:00:00"/>
    <n v="70"/>
    <x v="3"/>
  </r>
  <r>
    <s v="T00847"/>
    <d v="2024-09-16T00:00:00"/>
    <s v="C049"/>
    <s v="P022"/>
    <s v="S001"/>
    <n v="1"/>
    <n v="0"/>
    <x v="3"/>
    <n v="25.57"/>
    <n v="19.05"/>
    <s v="Groceries"/>
    <s v="Vegetables"/>
    <n v="25.57"/>
    <n v="19.05"/>
    <n v="6.52"/>
    <n v="0.25498631208447398"/>
    <n v="0"/>
    <n v="25.57"/>
    <n v="6.52"/>
    <s v="M"/>
    <d v="1997-01-03T00:00:00"/>
    <s v="Chambersview"/>
    <d v="2022-06-23T00:00:00"/>
    <n v="29"/>
    <x v="0"/>
  </r>
  <r>
    <s v="T00848"/>
    <d v="2024-05-01T00:00:00"/>
    <s v="C097"/>
    <s v="P002"/>
    <s v="S002"/>
    <n v="3"/>
    <n v="0.15"/>
    <x v="0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s v="M"/>
    <d v="1994-08-14T00:00:00"/>
    <s v="Wardfort"/>
    <d v="2025-06-14T00:00:00"/>
    <n v="31"/>
    <x v="0"/>
  </r>
  <r>
    <s v="T00849"/>
    <d v="2025-05-30T00:00:00"/>
    <s v="C028"/>
    <s v="P005"/>
    <s v="S002"/>
    <n v="4"/>
    <n v="0.1"/>
    <x v="0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F"/>
    <d v="1960-02-10T00:00:00"/>
    <s v="New David"/>
    <d v="2022-12-16T00:00:00"/>
    <n v="66"/>
    <x v="3"/>
  </r>
  <r>
    <s v="T00850"/>
    <d v="2025-08-03T00:00:00"/>
    <s v="C138"/>
    <s v="P045"/>
    <s v="S004"/>
    <n v="5"/>
    <n v="0.1"/>
    <x v="0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s v="F"/>
    <d v="1961-09-28T00:00:00"/>
    <s v="Melissaberg"/>
    <d v="2021-05-10T00:00:00"/>
    <n v="64"/>
    <x v="3"/>
  </r>
  <r>
    <s v="T00851"/>
    <d v="2024-07-16T00:00:00"/>
    <s v="C175"/>
    <s v="P040"/>
    <s v="S004"/>
    <n v="2"/>
    <n v="0.15"/>
    <x v="1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M"/>
    <d v="1998-01-07T00:00:00"/>
    <s v="Davidtown"/>
    <d v="2021-02-25T00:00:00"/>
    <n v="28"/>
    <x v="0"/>
  </r>
  <r>
    <s v="T00852"/>
    <d v="2024-04-01T00:00:00"/>
    <s v="C046"/>
    <s v="P048"/>
    <s v="S003"/>
    <n v="5"/>
    <n v="0.15"/>
    <x v="0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s v="M"/>
    <d v="1964-01-21T00:00:00"/>
    <s v="New Jontown"/>
    <d v="2022-06-25T00:00:00"/>
    <n v="62"/>
    <x v="3"/>
  </r>
  <r>
    <s v="T00853"/>
    <d v="2024-11-05T00:00:00"/>
    <s v="C079"/>
    <s v="P003"/>
    <s v="S005"/>
    <n v="3"/>
    <n v="0.15"/>
    <x v="2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F"/>
    <d v="1979-06-15T00:00:00"/>
    <s v="North Bradleyfurt"/>
    <d v="2024-07-06T00:00:00"/>
    <n v="47"/>
    <x v="2"/>
  </r>
  <r>
    <s v="T00854"/>
    <d v="2024-08-30T00:00:00"/>
    <s v="C169"/>
    <s v="P009"/>
    <s v="S001"/>
    <n v="2"/>
    <n v="0.15"/>
    <x v="2"/>
    <n v="123.19"/>
    <n v="80.36"/>
    <s v="Groceries"/>
    <s v="Snacks"/>
    <n v="246.38"/>
    <n v="160.72"/>
    <n v="85.66"/>
    <n v="0.34767432421462779"/>
    <n v="36.957000000000001"/>
    <n v="209.423"/>
    <n v="48.703000000000003"/>
    <s v="M"/>
    <d v="1967-06-15T00:00:00"/>
    <s v="Christopherburgh"/>
    <d v="2021-12-23T00:00:00"/>
    <n v="59"/>
    <x v="3"/>
  </r>
  <r>
    <s v="T00855"/>
    <d v="2023-11-14T00:00:00"/>
    <s v="C026"/>
    <s v="P012"/>
    <s v="S002"/>
    <n v="5"/>
    <n v="0.15"/>
    <x v="0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M"/>
    <d v="2004-01-04T00:00:00"/>
    <s v="Shepherdburgh"/>
    <d v="2024-09-03T00:00:00"/>
    <n v="22"/>
    <x v="1"/>
  </r>
  <r>
    <s v="T00856"/>
    <d v="2024-07-03T00:00:00"/>
    <s v="C141"/>
    <s v="P039"/>
    <s v="S005"/>
    <n v="1"/>
    <n v="0.05"/>
    <x v="1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F"/>
    <d v="1978-08-06T00:00:00"/>
    <s v="Allisonmouth"/>
    <d v="2024-01-07T00:00:00"/>
    <n v="47"/>
    <x v="2"/>
  </r>
  <r>
    <s v="T00857"/>
    <d v="2025-01-03T00:00:00"/>
    <s v="C163"/>
    <s v="P022"/>
    <s v="S001"/>
    <n v="1"/>
    <n v="0.05"/>
    <x v="1"/>
    <n v="25.57"/>
    <n v="19.05"/>
    <s v="Groceries"/>
    <s v="Vegetables"/>
    <n v="25.57"/>
    <n v="19.05"/>
    <n v="6.52"/>
    <n v="0.25498631208447398"/>
    <n v="1.2785000000000002"/>
    <n v="24.291499999999999"/>
    <n v="5.2414999999999985"/>
    <s v="F"/>
    <d v="1985-10-08T00:00:00"/>
    <s v="Lake Lindsay"/>
    <d v="2025-08-20T00:00:00"/>
    <n v="40"/>
    <x v="2"/>
  </r>
  <r>
    <s v="T00858"/>
    <d v="2025-04-16T00:00:00"/>
    <s v="C154"/>
    <s v="P031"/>
    <s v="S004"/>
    <n v="1"/>
    <n v="0"/>
    <x v="0"/>
    <n v="1095.72"/>
    <n v="822.2"/>
    <s v="Groceries"/>
    <s v="Snacks"/>
    <n v="1095.72"/>
    <n v="822.2"/>
    <n v="273.52"/>
    <n v="0.24962581681451462"/>
    <n v="0"/>
    <n v="1095.72"/>
    <n v="273.52"/>
    <s v="M"/>
    <d v="1971-09-02T00:00:00"/>
    <s v="East Codyton"/>
    <d v="2023-11-21T00:00:00"/>
    <n v="54"/>
    <x v="3"/>
  </r>
  <r>
    <s v="T00859"/>
    <d v="2024-03-06T00:00:00"/>
    <s v="C057"/>
    <s v="P004"/>
    <s v="S003"/>
    <n v="1"/>
    <n v="0"/>
    <x v="1"/>
    <n v="1853.77"/>
    <n v="1363.52"/>
    <s v="Fashion"/>
    <s v="Accessories"/>
    <n v="1853.77"/>
    <n v="1363.52"/>
    <n v="490.25"/>
    <n v="0.26446107122242779"/>
    <n v="0"/>
    <n v="1853.77"/>
    <n v="490.25"/>
    <s v="F"/>
    <d v="1998-09-26T00:00:00"/>
    <s v="Williamsville"/>
    <d v="2023-03-26T00:00:00"/>
    <n v="27"/>
    <x v="0"/>
  </r>
  <r>
    <s v="T00860"/>
    <d v="2024-08-23T00:00:00"/>
    <s v="C103"/>
    <s v="P013"/>
    <s v="S005"/>
    <n v="5"/>
    <n v="0.1"/>
    <x v="3"/>
    <n v="1134.8"/>
    <n v="675.1"/>
    <s v="Fashion"/>
    <s v="Watches"/>
    <n v="5674"/>
    <n v="3375.5"/>
    <n v="2298.5"/>
    <n v="0.40509340853013748"/>
    <n v="567.4"/>
    <n v="5106.6000000000004"/>
    <n v="1731.1000000000004"/>
    <s v="F"/>
    <d v="1964-10-26T00:00:00"/>
    <s v="Joyceside"/>
    <d v="2021-06-04T00:00:00"/>
    <n v="61"/>
    <x v="3"/>
  </r>
  <r>
    <s v="T00861"/>
    <d v="2025-07-24T00:00:00"/>
    <s v="C199"/>
    <s v="P043"/>
    <s v="S002"/>
    <n v="4"/>
    <n v="0.15"/>
    <x v="3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F"/>
    <d v="1970-05-18T00:00:00"/>
    <s v="South Scottton"/>
    <d v="2021-07-28T00:00:00"/>
    <n v="56"/>
    <x v="3"/>
  </r>
  <r>
    <s v="T00862"/>
    <d v="2024-10-28T00:00:00"/>
    <s v="C052"/>
    <s v="P003"/>
    <s v="S005"/>
    <n v="3"/>
    <n v="0.05"/>
    <x v="3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s v="F"/>
    <d v="1991-09-11T00:00:00"/>
    <s v="Walkerfurt"/>
    <d v="2024-04-25T00:00:00"/>
    <n v="34"/>
    <x v="0"/>
  </r>
  <r>
    <s v="T00863"/>
    <d v="2025-03-29T00:00:00"/>
    <s v="C154"/>
    <s v="P045"/>
    <s v="S005"/>
    <n v="5"/>
    <n v="0.05"/>
    <x v="2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71-09-02T00:00:00"/>
    <s v="East Codyton"/>
    <d v="2023-11-21T00:00:00"/>
    <n v="54"/>
    <x v="3"/>
  </r>
  <r>
    <s v="T00864"/>
    <d v="2024-02-12T00:00:00"/>
    <s v="C173"/>
    <s v="P005"/>
    <s v="S001"/>
    <n v="3"/>
    <n v="0.05"/>
    <x v="3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58-08-28T00:00:00"/>
    <s v="South Marcusberg"/>
    <d v="2025-08-22T00:00:00"/>
    <n v="67"/>
    <x v="3"/>
  </r>
  <r>
    <s v="T00865"/>
    <d v="2023-11-19T00:00:00"/>
    <s v="C041"/>
    <s v="P037"/>
    <s v="S001"/>
    <n v="3"/>
    <n v="0.15"/>
    <x v="0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F"/>
    <d v="1980-07-03T00:00:00"/>
    <s v="North Sharontown"/>
    <d v="2023-01-24T00:00:00"/>
    <n v="45"/>
    <x v="2"/>
  </r>
  <r>
    <s v="T00866"/>
    <d v="2025-04-11T00:00:00"/>
    <s v="C172"/>
    <s v="P002"/>
    <s v="S004"/>
    <n v="4"/>
    <n v="0.05"/>
    <x v="3"/>
    <n v="818.76"/>
    <n v="527.62"/>
    <s v="Electronics"/>
    <s v="Television"/>
    <n v="3275.04"/>
    <n v="2110.48"/>
    <n v="1164.56"/>
    <n v="0.35558649665347597"/>
    <n v="163.75200000000001"/>
    <n v="3111.288"/>
    <n v="1000.808"/>
    <s v="F"/>
    <d v="1977-03-14T00:00:00"/>
    <s v="New Fred"/>
    <d v="2025-06-21T00:00:00"/>
    <n v="49"/>
    <x v="2"/>
  </r>
  <r>
    <s v="T00867"/>
    <d v="2024-06-01T00:00:00"/>
    <s v="C189"/>
    <s v="P043"/>
    <s v="S001"/>
    <n v="1"/>
    <n v="0.1"/>
    <x v="0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M"/>
    <d v="1966-08-07T00:00:00"/>
    <s v="East Walter"/>
    <d v="2021-03-05T00:00:00"/>
    <n v="59"/>
    <x v="3"/>
  </r>
  <r>
    <s v="T00868"/>
    <d v="2024-09-09T00:00:00"/>
    <s v="C089"/>
    <s v="P025"/>
    <s v="S003"/>
    <n v="2"/>
    <n v="0.05"/>
    <x v="1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F"/>
    <d v="1969-07-12T00:00:00"/>
    <s v="Geoffreystad"/>
    <d v="2022-11-25T00:00:00"/>
    <n v="56"/>
    <x v="3"/>
  </r>
  <r>
    <s v="T00869"/>
    <d v="2024-12-08T00:00:00"/>
    <s v="C104"/>
    <s v="P011"/>
    <s v="S005"/>
    <n v="1"/>
    <n v="0.1"/>
    <x v="2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M"/>
    <d v="1965-03-20T00:00:00"/>
    <s v="West Ann"/>
    <d v="2024-01-17T00:00:00"/>
    <n v="61"/>
    <x v="3"/>
  </r>
  <r>
    <s v="T00870"/>
    <d v="2023-10-07T00:00:00"/>
    <s v="C105"/>
    <s v="P012"/>
    <s v="S005"/>
    <n v="1"/>
    <n v="0"/>
    <x v="0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s v="M"/>
    <d v="1969-12-29T00:00:00"/>
    <s v="Morrisborough"/>
    <d v="2023-07-06T00:00:00"/>
    <n v="56"/>
    <x v="3"/>
  </r>
  <r>
    <s v="T00871"/>
    <d v="2024-11-21T00:00:00"/>
    <s v="C088"/>
    <s v="P038"/>
    <s v="S001"/>
    <n v="5"/>
    <n v="0.1"/>
    <x v="0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F"/>
    <d v="1997-10-11T00:00:00"/>
    <s v="North Christian"/>
    <d v="2022-09-12T00:00:00"/>
    <n v="28"/>
    <x v="0"/>
  </r>
  <r>
    <s v="T00872"/>
    <d v="2025-07-20T00:00:00"/>
    <s v="C178"/>
    <s v="P041"/>
    <s v="S004"/>
    <n v="4"/>
    <n v="0.15"/>
    <x v="2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F"/>
    <d v="1960-12-05T00:00:00"/>
    <s v="East Paulburgh"/>
    <d v="2024-06-22T00:00:00"/>
    <n v="65"/>
    <x v="3"/>
  </r>
  <r>
    <s v="T00873"/>
    <d v="2024-09-28T00:00:00"/>
    <s v="C194"/>
    <s v="P047"/>
    <s v="S003"/>
    <n v="4"/>
    <n v="0.15"/>
    <x v="3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M"/>
    <d v="2000-09-02T00:00:00"/>
    <s v="Craigshire"/>
    <d v="2022-08-05T00:00:00"/>
    <n v="25"/>
    <x v="1"/>
  </r>
  <r>
    <s v="T00874"/>
    <d v="2024-10-05T00:00:00"/>
    <s v="C124"/>
    <s v="P040"/>
    <s v="S001"/>
    <n v="3"/>
    <n v="0"/>
    <x v="1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F"/>
    <d v="1962-06-07T00:00:00"/>
    <s v="North Michelle"/>
    <d v="2021-02-10T00:00:00"/>
    <n v="64"/>
    <x v="3"/>
  </r>
  <r>
    <s v="T00875"/>
    <d v="2024-11-30T00:00:00"/>
    <s v="C163"/>
    <s v="P022"/>
    <s v="S002"/>
    <n v="2"/>
    <n v="0.1"/>
    <x v="1"/>
    <n v="25.57"/>
    <n v="19.05"/>
    <s v="Groceries"/>
    <s v="Vegetables"/>
    <n v="51.14"/>
    <n v="38.1"/>
    <n v="13.04"/>
    <n v="0.25498631208447398"/>
    <n v="5.1140000000000008"/>
    <n v="46.025999999999996"/>
    <n v="7.9259999999999948"/>
    <s v="F"/>
    <d v="1985-10-08T00:00:00"/>
    <s v="Lake Lindsay"/>
    <d v="2025-08-20T00:00:00"/>
    <n v="40"/>
    <x v="2"/>
  </r>
  <r>
    <s v="T00876"/>
    <d v="2024-05-23T00:00:00"/>
    <s v="C091"/>
    <s v="P048"/>
    <s v="S005"/>
    <n v="5"/>
    <n v="0"/>
    <x v="0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M"/>
    <d v="1963-02-04T00:00:00"/>
    <s v="Port Williamhaven"/>
    <d v="2021-08-23T00:00:00"/>
    <n v="63"/>
    <x v="3"/>
  </r>
  <r>
    <s v="T00877"/>
    <d v="2023-11-16T00:00:00"/>
    <s v="C064"/>
    <s v="P014"/>
    <s v="S003"/>
    <n v="1"/>
    <n v="0.15"/>
    <x v="0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s v="F"/>
    <d v="1973-09-01T00:00:00"/>
    <s v="Brittanyburgh"/>
    <d v="2024-09-26T00:00:00"/>
    <n v="52"/>
    <x v="3"/>
  </r>
  <r>
    <s v="T00878"/>
    <d v="2023-12-27T00:00:00"/>
    <s v="C020"/>
    <s v="P018"/>
    <s v="S005"/>
    <n v="2"/>
    <n v="0.15"/>
    <x v="0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s v="F"/>
    <d v="1982-06-26T00:00:00"/>
    <s v="Travisstad"/>
    <d v="2024-04-19T00:00:00"/>
    <n v="43"/>
    <x v="2"/>
  </r>
  <r>
    <s v="T00879"/>
    <d v="2024-09-05T00:00:00"/>
    <s v="C091"/>
    <s v="P049"/>
    <s v="S002"/>
    <n v="5"/>
    <n v="0.1"/>
    <x v="2"/>
    <n v="388.26"/>
    <n v="199.3"/>
    <s v="Fashion"/>
    <s v="Watches"/>
    <n v="1941.3"/>
    <n v="996.5"/>
    <n v="944.8"/>
    <n v="0.48668418070365216"/>
    <n v="194.13"/>
    <n v="1747.17"/>
    <n v="750.67000000000007"/>
    <s v="M"/>
    <d v="1963-02-04T00:00:00"/>
    <s v="Port Williamhaven"/>
    <d v="2021-08-23T00:00:00"/>
    <n v="63"/>
    <x v="3"/>
  </r>
  <r>
    <s v="T00880"/>
    <d v="2024-01-18T00:00:00"/>
    <s v="C192"/>
    <s v="P043"/>
    <s v="S002"/>
    <n v="4"/>
    <n v="0.05"/>
    <x v="2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s v="M"/>
    <d v="2006-07-28T00:00:00"/>
    <s v="Franklinview"/>
    <d v="2023-09-26T00:00:00"/>
    <n v="19"/>
    <x v="1"/>
  </r>
  <r>
    <s v="T00881"/>
    <d v="2024-08-16T00:00:00"/>
    <s v="C189"/>
    <s v="P030"/>
    <s v="S002"/>
    <n v="3"/>
    <n v="0.05"/>
    <x v="2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M"/>
    <d v="1966-08-07T00:00:00"/>
    <s v="East Walter"/>
    <d v="2021-03-05T00:00:00"/>
    <n v="59"/>
    <x v="3"/>
  </r>
  <r>
    <s v="T00882"/>
    <d v="2024-12-08T00:00:00"/>
    <s v="C052"/>
    <s v="P038"/>
    <s v="S002"/>
    <n v="5"/>
    <n v="0.1"/>
    <x v="2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F"/>
    <d v="1991-09-11T00:00:00"/>
    <s v="Walkerfurt"/>
    <d v="2024-04-25T00:00:00"/>
    <n v="34"/>
    <x v="0"/>
  </r>
  <r>
    <s v="T00883"/>
    <d v="2025-04-29T00:00:00"/>
    <s v="C200"/>
    <s v="P013"/>
    <s v="S001"/>
    <n v="1"/>
    <n v="0"/>
    <x v="1"/>
    <n v="1134.8"/>
    <n v="675.1"/>
    <s v="Fashion"/>
    <s v="Watches"/>
    <n v="1134.8"/>
    <n v="675.1"/>
    <n v="459.69999999999993"/>
    <n v="0.40509340853013742"/>
    <n v="0"/>
    <n v="1134.8"/>
    <n v="459.69999999999993"/>
    <s v="M"/>
    <d v="2001-12-24T00:00:00"/>
    <s v="Jenniferbury"/>
    <d v="2025-06-24T00:00:00"/>
    <n v="24"/>
    <x v="1"/>
  </r>
  <r>
    <s v="T00884"/>
    <d v="2025-05-03T00:00:00"/>
    <s v="C158"/>
    <s v="P044"/>
    <s v="S001"/>
    <n v="5"/>
    <n v="0"/>
    <x v="1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1981-07-24T00:00:00"/>
    <s v="Dylanmouth"/>
    <d v="2023-09-15T00:00:00"/>
    <n v="44"/>
    <x v="2"/>
  </r>
  <r>
    <s v="T00885"/>
    <d v="2024-09-27T00:00:00"/>
    <s v="C096"/>
    <s v="P001"/>
    <s v="S005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1989-01-06T00:00:00"/>
    <s v="Lake Amanda"/>
    <d v="2021-10-27T00:00:00"/>
    <n v="37"/>
    <x v="2"/>
  </r>
  <r>
    <s v="T00886"/>
    <d v="2024-11-25T00:00:00"/>
    <s v="C126"/>
    <s v="P019"/>
    <s v="S002"/>
    <n v="5"/>
    <n v="0.1"/>
    <x v="1"/>
    <n v="1762.92"/>
    <n v="1346.48"/>
    <s v="Electronics"/>
    <s v="Laptop"/>
    <n v="8814.6"/>
    <n v="6732.4"/>
    <n v="2082.2000000000007"/>
    <n v="0.23622172305039374"/>
    <n v="881.46"/>
    <n v="7933.14"/>
    <n v="1200.7400000000007"/>
    <s v="M"/>
    <d v="1980-04-04T00:00:00"/>
    <s v="West Paulfurt"/>
    <d v="2024-12-28T00:00:00"/>
    <n v="46"/>
    <x v="2"/>
  </r>
  <r>
    <s v="T00887"/>
    <d v="2025-06-17T00:00:00"/>
    <s v="C057"/>
    <s v="P006"/>
    <s v="S005"/>
    <n v="2"/>
    <n v="0"/>
    <x v="1"/>
    <n v="318.05"/>
    <n v="187.34"/>
    <s v="Groceries"/>
    <s v="Fruits"/>
    <n v="636.1"/>
    <n v="374.68"/>
    <n v="261.42"/>
    <n v="0.41097311743436565"/>
    <n v="0"/>
    <n v="636.1"/>
    <n v="261.42"/>
    <s v="F"/>
    <d v="1998-09-26T00:00:00"/>
    <s v="Williamsville"/>
    <d v="2023-03-26T00:00:00"/>
    <n v="27"/>
    <x v="0"/>
  </r>
  <r>
    <s v="T00888"/>
    <d v="2024-06-24T00:00:00"/>
    <s v="C123"/>
    <s v="P027"/>
    <s v="S005"/>
    <n v="1"/>
    <n v="0.1"/>
    <x v="1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F"/>
    <d v="1989-11-06T00:00:00"/>
    <s v="Cliffordbury"/>
    <d v="2022-06-06T00:00:00"/>
    <n v="36"/>
    <x v="2"/>
  </r>
  <r>
    <s v="T00889"/>
    <d v="2025-08-05T00:00:00"/>
    <s v="C176"/>
    <s v="P025"/>
    <s v="S002"/>
    <n v="4"/>
    <n v="0"/>
    <x v="1"/>
    <n v="429.15"/>
    <n v="258.72000000000003"/>
    <s v="Fashion"/>
    <s v="Watches"/>
    <n v="1716.6"/>
    <n v="1034.8800000000001"/>
    <n v="681.7199999999998"/>
    <n v="0.39713386927647665"/>
    <n v="0"/>
    <n v="1716.6"/>
    <n v="681.7199999999998"/>
    <s v="M"/>
    <d v="1979-10-07T00:00:00"/>
    <s v="West Amymouth"/>
    <d v="2021-07-22T00:00:00"/>
    <n v="46"/>
    <x v="2"/>
  </r>
  <r>
    <s v="T00890"/>
    <d v="2025-01-21T00:00:00"/>
    <s v="C081"/>
    <s v="P021"/>
    <s v="S001"/>
    <n v="1"/>
    <n v="0.05"/>
    <x v="1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s v="F"/>
    <d v="1988-07-20T00:00:00"/>
    <s v="South Christinabury"/>
    <d v="2022-09-22T00:00:00"/>
    <n v="37"/>
    <x v="2"/>
  </r>
  <r>
    <s v="T00891"/>
    <d v="2025-02-17T00:00:00"/>
    <s v="C149"/>
    <s v="P017"/>
    <s v="S001"/>
    <n v="3"/>
    <n v="0.1"/>
    <x v="0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s v="M"/>
    <d v="1978-01-24T00:00:00"/>
    <s v="North Kathryn"/>
    <d v="2025-05-02T00:00:00"/>
    <n v="48"/>
    <x v="2"/>
  </r>
  <r>
    <s v="T00892"/>
    <d v="2025-07-11T00:00:00"/>
    <s v="C048"/>
    <s v="P023"/>
    <s v="S005"/>
    <n v="3"/>
    <n v="0.05"/>
    <x v="0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s v="M"/>
    <d v="2004-12-30T00:00:00"/>
    <s v="Newtonborough"/>
    <d v="2022-04-10T00:00:00"/>
    <n v="21"/>
    <x v="1"/>
  </r>
  <r>
    <s v="T00893"/>
    <d v="2023-11-01T00:00:00"/>
    <s v="C121"/>
    <s v="P023"/>
    <s v="S005"/>
    <n v="3"/>
    <n v="0.1"/>
    <x v="2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67-02-28T00:00:00"/>
    <s v="Sarahhaven"/>
    <d v="2021-10-11T00:00:00"/>
    <n v="59"/>
    <x v="3"/>
  </r>
  <r>
    <s v="T00894"/>
    <d v="2024-07-17T00:00:00"/>
    <s v="C128"/>
    <s v="P049"/>
    <s v="S004"/>
    <n v="2"/>
    <n v="0.15"/>
    <x v="0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F"/>
    <d v="1976-08-06T00:00:00"/>
    <s v="Anthonystad"/>
    <d v="2025-02-09T00:00:00"/>
    <n v="49"/>
    <x v="2"/>
  </r>
  <r>
    <s v="T00895"/>
    <d v="2024-11-11T00:00:00"/>
    <s v="C094"/>
    <s v="P039"/>
    <s v="S004"/>
    <n v="3"/>
    <n v="0.15"/>
    <x v="2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62-10-18T00:00:00"/>
    <s v="Seanland"/>
    <d v="2025-08-07T00:00:00"/>
    <n v="63"/>
    <x v="3"/>
  </r>
  <r>
    <s v="T00896"/>
    <d v="2025-06-13T00:00:00"/>
    <s v="C147"/>
    <s v="P015"/>
    <s v="S002"/>
    <n v="5"/>
    <n v="0.05"/>
    <x v="3"/>
    <n v="270.45"/>
    <n v="187.6"/>
    <s v="Fashion"/>
    <s v="Bags"/>
    <n v="1352.25"/>
    <n v="938"/>
    <n v="414.25"/>
    <n v="0.30634128304677388"/>
    <n v="67.612499999999997"/>
    <n v="1284.6375"/>
    <n v="346.63750000000005"/>
    <s v="F"/>
    <d v="1967-02-03T00:00:00"/>
    <s v="New Jason"/>
    <d v="2023-05-20T00:00:00"/>
    <n v="59"/>
    <x v="3"/>
  </r>
  <r>
    <s v="T00897"/>
    <d v="2024-02-17T00:00:00"/>
    <s v="C185"/>
    <s v="P020"/>
    <s v="S003"/>
    <n v="2"/>
    <n v="0.15"/>
    <x v="1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F"/>
    <d v="1975-07-04T00:00:00"/>
    <s v="North Chaseborough"/>
    <d v="2024-10-06T00:00:00"/>
    <n v="50"/>
    <x v="2"/>
  </r>
  <r>
    <s v="T00898"/>
    <d v="2025-01-10T00:00:00"/>
    <s v="C051"/>
    <s v="P035"/>
    <s v="S002"/>
    <n v="2"/>
    <n v="0.15"/>
    <x v="3"/>
    <n v="1562.43"/>
    <n v="1195.6300000000001"/>
    <s v="Electronics"/>
    <s v="Laptop"/>
    <n v="3124.86"/>
    <n v="2391.2600000000002"/>
    <n v="733.59999999999991"/>
    <n v="0.23476251736077772"/>
    <n v="468.72899999999998"/>
    <n v="2656.1310000000003"/>
    <n v="264.87100000000009"/>
    <s v="F"/>
    <d v="2004-12-19T00:00:00"/>
    <s v="Boyerstad"/>
    <d v="2024-02-25T00:00:00"/>
    <n v="21"/>
    <x v="1"/>
  </r>
  <r>
    <s v="T00899"/>
    <d v="2024-07-28T00:00:00"/>
    <s v="C046"/>
    <s v="P031"/>
    <s v="S004"/>
    <n v="4"/>
    <n v="0.05"/>
    <x v="0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M"/>
    <d v="1964-01-21T00:00:00"/>
    <s v="New Jontown"/>
    <d v="2022-06-25T00:00:00"/>
    <n v="62"/>
    <x v="3"/>
  </r>
  <r>
    <s v="T00900"/>
    <d v="2024-08-13T00:00:00"/>
    <s v="C125"/>
    <s v="P042"/>
    <s v="S003"/>
    <n v="3"/>
    <n v="0"/>
    <x v="1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90-04-03T00:00:00"/>
    <s v="Lake Christopher"/>
    <d v="2021-03-14T00:00:00"/>
    <n v="36"/>
    <x v="2"/>
  </r>
  <r>
    <s v="T00901"/>
    <d v="2024-11-30T00:00:00"/>
    <s v="C026"/>
    <s v="P018"/>
    <s v="S002"/>
    <n v="1"/>
    <n v="0.05"/>
    <x v="0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2004-01-04T00:00:00"/>
    <s v="Shepherdburgh"/>
    <d v="2024-09-03T00:00:00"/>
    <n v="22"/>
    <x v="1"/>
  </r>
  <r>
    <s v="T00902"/>
    <d v="2024-02-20T00:00:00"/>
    <s v="C122"/>
    <s v="P005"/>
    <s v="S001"/>
    <n v="4"/>
    <n v="0.1"/>
    <x v="0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M"/>
    <d v="1961-10-02T00:00:00"/>
    <s v="Simonstad"/>
    <d v="2024-06-24T00:00:00"/>
    <n v="64"/>
    <x v="3"/>
  </r>
  <r>
    <s v="T00903"/>
    <d v="2024-08-03T00:00:00"/>
    <s v="C093"/>
    <s v="P027"/>
    <s v="S003"/>
    <n v="5"/>
    <n v="0.1"/>
    <x v="0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1978-04-14T00:00:00"/>
    <s v="Baldwinstad"/>
    <d v="2022-02-25T00:00:00"/>
    <n v="48"/>
    <x v="2"/>
  </r>
  <r>
    <s v="T00904"/>
    <d v="2024-08-10T00:00:00"/>
    <s v="C006"/>
    <s v="P018"/>
    <s v="S004"/>
    <n v="1"/>
    <n v="0.1"/>
    <x v="2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s v="M"/>
    <d v="1986-10-03T00:00:00"/>
    <s v="Costaberg"/>
    <d v="2022-07-09T00:00:00"/>
    <n v="39"/>
    <x v="2"/>
  </r>
  <r>
    <s v="T00905"/>
    <d v="2025-04-28T00:00:00"/>
    <s v="C148"/>
    <s v="P001"/>
    <s v="S005"/>
    <n v="5"/>
    <n v="0.05"/>
    <x v="0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F"/>
    <d v="2005-07-08T00:00:00"/>
    <s v="Charlesmouth"/>
    <d v="2024-11-05T00:00:00"/>
    <n v="20"/>
    <x v="1"/>
  </r>
  <r>
    <s v="T00906"/>
    <d v="2025-07-13T00:00:00"/>
    <s v="C091"/>
    <s v="P032"/>
    <s v="S003"/>
    <n v="5"/>
    <n v="0.15"/>
    <x v="1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1963-02-04T00:00:00"/>
    <s v="Port Williamhaven"/>
    <d v="2021-08-23T00:00:00"/>
    <n v="63"/>
    <x v="3"/>
  </r>
  <r>
    <s v="T00907"/>
    <d v="2025-01-26T00:00:00"/>
    <s v="C021"/>
    <s v="P045"/>
    <s v="S004"/>
    <n v="5"/>
    <n v="0.1"/>
    <x v="1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s v="M"/>
    <d v="1993-11-17T00:00:00"/>
    <s v="Meganmouth"/>
    <d v="2022-01-22T00:00:00"/>
    <n v="32"/>
    <x v="0"/>
  </r>
  <r>
    <s v="T00908"/>
    <d v="2023-11-08T00:00:00"/>
    <s v="C162"/>
    <s v="P038"/>
    <s v="S002"/>
    <n v="2"/>
    <n v="0.1"/>
    <x v="1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2000-08-30T00:00:00"/>
    <s v="Ellisside"/>
    <d v="2022-06-03T00:00:00"/>
    <n v="25"/>
    <x v="1"/>
  </r>
  <r>
    <s v="T00909"/>
    <d v="2024-07-31T00:00:00"/>
    <s v="C162"/>
    <s v="P024"/>
    <s v="S005"/>
    <n v="5"/>
    <n v="0.15"/>
    <x v="3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2000-08-30T00:00:00"/>
    <s v="Ellisside"/>
    <d v="2022-06-03T00:00:00"/>
    <n v="25"/>
    <x v="1"/>
  </r>
  <r>
    <s v="T00910"/>
    <d v="2024-03-10T00:00:00"/>
    <s v="C021"/>
    <s v="P007"/>
    <s v="S002"/>
    <n v="3"/>
    <n v="0.05"/>
    <x v="0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s v="M"/>
    <d v="1993-11-17T00:00:00"/>
    <s v="Meganmouth"/>
    <d v="2022-01-22T00:00:00"/>
    <n v="32"/>
    <x v="0"/>
  </r>
  <r>
    <s v="T00911"/>
    <d v="2024-08-03T00:00:00"/>
    <s v="C082"/>
    <s v="P018"/>
    <s v="S003"/>
    <n v="3"/>
    <n v="0.15"/>
    <x v="0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M"/>
    <d v="2003-05-11T00:00:00"/>
    <s v="Vasquezmouth"/>
    <d v="2024-06-29T00:00:00"/>
    <n v="23"/>
    <x v="1"/>
  </r>
  <r>
    <s v="T00912"/>
    <d v="2024-03-10T00:00:00"/>
    <s v="C114"/>
    <s v="P013"/>
    <s v="S003"/>
    <n v="5"/>
    <n v="0.15"/>
    <x v="1"/>
    <n v="1134.8"/>
    <n v="675.1"/>
    <s v="Fashion"/>
    <s v="Watches"/>
    <n v="5674"/>
    <n v="3375.5"/>
    <n v="2298.5"/>
    <n v="0.40509340853013748"/>
    <n v="851.1"/>
    <n v="4822.8999999999996"/>
    <n v="1447.3999999999996"/>
    <s v="F"/>
    <d v="1980-07-04T00:00:00"/>
    <s v="Adkinsport"/>
    <d v="2025-08-23T00:00:00"/>
    <n v="45"/>
    <x v="2"/>
  </r>
  <r>
    <s v="T00913"/>
    <d v="2025-03-17T00:00:00"/>
    <s v="C043"/>
    <s v="P001"/>
    <s v="S002"/>
    <n v="1"/>
    <n v="0.05"/>
    <x v="2"/>
    <n v="1673.69"/>
    <n v="1323.38"/>
    <s v="Electronics"/>
    <s v="Camera"/>
    <n v="1673.69"/>
    <n v="1323.38"/>
    <n v="350.30999999999995"/>
    <n v="0.20930399297360916"/>
    <n v="83.684500000000014"/>
    <n v="1590.0055"/>
    <n v="266.62549999999987"/>
    <s v="M"/>
    <d v="1988-09-14T00:00:00"/>
    <s v="North Jonathonhaven"/>
    <d v="2023-10-14T00:00:00"/>
    <n v="37"/>
    <x v="2"/>
  </r>
  <r>
    <s v="T00914"/>
    <d v="2025-03-10T00:00:00"/>
    <s v="C170"/>
    <s v="P008"/>
    <s v="S003"/>
    <n v="1"/>
    <n v="0.05"/>
    <x v="2"/>
    <n v="109.78"/>
    <n v="70.59"/>
    <s v="Fashion"/>
    <s v="Footwear"/>
    <n v="109.78"/>
    <n v="70.59"/>
    <n v="39.19"/>
    <n v="0.3569867006740754"/>
    <n v="5.4890000000000008"/>
    <n v="104.291"/>
    <n v="33.700999999999993"/>
    <s v="F"/>
    <d v="1984-05-05T00:00:00"/>
    <s v="Lake Melissaborough"/>
    <d v="2025-08-20T00:00:00"/>
    <n v="42"/>
    <x v="2"/>
  </r>
  <r>
    <s v="T00915"/>
    <d v="2024-02-28T00:00:00"/>
    <s v="C102"/>
    <s v="P013"/>
    <s v="S001"/>
    <n v="1"/>
    <n v="0"/>
    <x v="1"/>
    <n v="1134.8"/>
    <n v="675.1"/>
    <s v="Fashion"/>
    <s v="Watches"/>
    <n v="1134.8"/>
    <n v="675.1"/>
    <n v="459.69999999999993"/>
    <n v="0.40509340853013742"/>
    <n v="0"/>
    <n v="1134.8"/>
    <n v="459.69999999999993"/>
    <s v="F"/>
    <d v="1996-06-20T00:00:00"/>
    <s v="South Briantown"/>
    <d v="2023-11-12T00:00:00"/>
    <n v="30"/>
    <x v="0"/>
  </r>
  <r>
    <s v="T00916"/>
    <d v="2025-06-30T00:00:00"/>
    <s v="C141"/>
    <s v="P041"/>
    <s v="S001"/>
    <n v="1"/>
    <n v="0.15"/>
    <x v="3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s v="F"/>
    <d v="1978-08-06T00:00:00"/>
    <s v="Allisonmouth"/>
    <d v="2024-01-07T00:00:00"/>
    <n v="47"/>
    <x v="2"/>
  </r>
  <r>
    <s v="T00917"/>
    <d v="2024-03-03T00:00:00"/>
    <s v="C027"/>
    <s v="P043"/>
    <s v="S003"/>
    <n v="5"/>
    <n v="0.05"/>
    <x v="3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s v="M"/>
    <d v="1959-02-05T00:00:00"/>
    <s v="Robertmouth"/>
    <d v="2023-08-30T00:00:00"/>
    <n v="67"/>
    <x v="3"/>
  </r>
  <r>
    <s v="T00918"/>
    <d v="2025-03-01T00:00:00"/>
    <s v="C168"/>
    <s v="P024"/>
    <s v="S004"/>
    <n v="3"/>
    <n v="0.05"/>
    <x v="2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s v="M"/>
    <d v="1969-07-30T00:00:00"/>
    <s v="Lake Steventown"/>
    <d v="2022-10-01T00:00:00"/>
    <n v="56"/>
    <x v="3"/>
  </r>
  <r>
    <s v="T00919"/>
    <d v="2024-12-10T00:00:00"/>
    <s v="C189"/>
    <s v="P026"/>
    <s v="S003"/>
    <n v="4"/>
    <n v="0.05"/>
    <x v="2"/>
    <n v="1015.76"/>
    <n v="584.4"/>
    <s v="Groceries"/>
    <s v="Dairy"/>
    <n v="4063.04"/>
    <n v="2337.6"/>
    <n v="1725.44"/>
    <n v="0.42466724423092073"/>
    <n v="203.15200000000002"/>
    <n v="3859.8879999999999"/>
    <n v="1522.288"/>
    <s v="M"/>
    <d v="1966-08-07T00:00:00"/>
    <s v="East Walter"/>
    <d v="2021-03-05T00:00:00"/>
    <n v="59"/>
    <x v="3"/>
  </r>
  <r>
    <s v="T00920"/>
    <d v="2025-03-10T00:00:00"/>
    <s v="C135"/>
    <s v="P039"/>
    <s v="S002"/>
    <n v="1"/>
    <n v="0"/>
    <x v="0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s v="M"/>
    <d v="1986-03-07T00:00:00"/>
    <s v="North Charlesville"/>
    <d v="2023-09-03T00:00:00"/>
    <n v="40"/>
    <x v="2"/>
  </r>
  <r>
    <s v="T00921"/>
    <d v="2025-04-01T00:00:00"/>
    <s v="C084"/>
    <s v="P035"/>
    <s v="S004"/>
    <n v="4"/>
    <n v="0.1"/>
    <x v="1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M"/>
    <d v="1972-03-19T00:00:00"/>
    <s v="Meyersstad"/>
    <d v="2024-09-04T00:00:00"/>
    <n v="54"/>
    <x v="3"/>
  </r>
  <r>
    <s v="T00922"/>
    <d v="2025-02-23T00:00:00"/>
    <s v="C035"/>
    <s v="P024"/>
    <s v="S005"/>
    <n v="2"/>
    <n v="0.15"/>
    <x v="1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F"/>
    <d v="1991-04-19T00:00:00"/>
    <s v="North George"/>
    <d v="2023-03-22T00:00:00"/>
    <n v="35"/>
    <x v="0"/>
  </r>
  <r>
    <s v="T00923"/>
    <d v="2024-11-04T00:00:00"/>
    <s v="C135"/>
    <s v="P013"/>
    <s v="S005"/>
    <n v="3"/>
    <n v="0.1"/>
    <x v="1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s v="M"/>
    <d v="1986-03-07T00:00:00"/>
    <s v="North Charlesville"/>
    <d v="2023-09-03T00:00:00"/>
    <n v="40"/>
    <x v="2"/>
  </r>
  <r>
    <s v="T00924"/>
    <d v="2024-12-13T00:00:00"/>
    <s v="C139"/>
    <s v="P011"/>
    <s v="S002"/>
    <n v="1"/>
    <n v="0.15"/>
    <x v="0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s v="M"/>
    <d v="1960-03-21T00:00:00"/>
    <s v="Whiteside"/>
    <d v="2021-09-16T00:00:00"/>
    <n v="66"/>
    <x v="3"/>
  </r>
  <r>
    <s v="T00925"/>
    <d v="2025-01-22T00:00:00"/>
    <s v="C094"/>
    <s v="P027"/>
    <s v="S004"/>
    <n v="3"/>
    <n v="0.05"/>
    <x v="0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s v="M"/>
    <d v="1962-10-18T00:00:00"/>
    <s v="Seanland"/>
    <d v="2025-08-07T00:00:00"/>
    <n v="63"/>
    <x v="3"/>
  </r>
  <r>
    <s v="T00926"/>
    <d v="2024-11-10T00:00:00"/>
    <s v="C003"/>
    <s v="P001"/>
    <s v="S001"/>
    <n v="5"/>
    <n v="0.05"/>
    <x v="0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F"/>
    <d v="2005-04-19T00:00:00"/>
    <s v="Port Allen"/>
    <d v="2024-02-12T00:00:00"/>
    <n v="21"/>
    <x v="1"/>
  </r>
  <r>
    <s v="T00927"/>
    <d v="2025-02-16T00:00:00"/>
    <s v="C074"/>
    <s v="P016"/>
    <s v="S004"/>
    <n v="5"/>
    <n v="0"/>
    <x v="1"/>
    <n v="1858.75"/>
    <n v="1451.16"/>
    <s v="Fashion"/>
    <s v="Accessories"/>
    <n v="9293.75"/>
    <n v="7255.8"/>
    <n v="2037.9499999999998"/>
    <n v="0.21928177538668459"/>
    <n v="0"/>
    <n v="9293.75"/>
    <n v="2037.9499999999998"/>
    <s v="F"/>
    <d v="1959-05-31T00:00:00"/>
    <s v="Port Michaelstad"/>
    <d v="2023-02-09T00:00:00"/>
    <n v="67"/>
    <x v="3"/>
  </r>
  <r>
    <s v="T00928"/>
    <d v="2023-10-05T00:00:00"/>
    <s v="C194"/>
    <s v="P026"/>
    <s v="S004"/>
    <n v="3"/>
    <n v="0"/>
    <x v="1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M"/>
    <d v="2000-09-02T00:00:00"/>
    <s v="Craigshire"/>
    <d v="2022-08-05T00:00:00"/>
    <n v="25"/>
    <x v="1"/>
  </r>
  <r>
    <s v="T00929"/>
    <d v="2024-07-20T00:00:00"/>
    <s v="C075"/>
    <s v="P001"/>
    <s v="S005"/>
    <n v="2"/>
    <n v="0"/>
    <x v="0"/>
    <n v="1673.69"/>
    <n v="1323.38"/>
    <s v="Electronics"/>
    <s v="Camera"/>
    <n v="3347.38"/>
    <n v="2646.76"/>
    <n v="700.61999999999989"/>
    <n v="0.20930399297360916"/>
    <n v="0"/>
    <n v="3347.38"/>
    <n v="700.61999999999989"/>
    <s v="M"/>
    <d v="1954-09-17T00:00:00"/>
    <s v="New John"/>
    <d v="2021-05-12T00:00:00"/>
    <n v="71"/>
    <x v="3"/>
  </r>
  <r>
    <s v="T00930"/>
    <d v="2025-08-03T00:00:00"/>
    <s v="C049"/>
    <s v="P005"/>
    <s v="S004"/>
    <n v="5"/>
    <n v="0.15"/>
    <x v="1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s v="M"/>
    <d v="1997-01-03T00:00:00"/>
    <s v="Chambersview"/>
    <d v="2022-06-23T00:00:00"/>
    <n v="29"/>
    <x v="0"/>
  </r>
  <r>
    <s v="T00931"/>
    <d v="2025-04-09T00:00:00"/>
    <s v="C064"/>
    <s v="P026"/>
    <s v="S002"/>
    <n v="4"/>
    <n v="0.15"/>
    <x v="2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F"/>
    <d v="1973-09-01T00:00:00"/>
    <s v="Brittanyburgh"/>
    <d v="2024-09-26T00:00:00"/>
    <n v="52"/>
    <x v="3"/>
  </r>
  <r>
    <s v="T00932"/>
    <d v="2025-08-25T00:00:00"/>
    <s v="C068"/>
    <s v="P003"/>
    <s v="S001"/>
    <n v="4"/>
    <n v="0.05"/>
    <x v="0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s v="F"/>
    <d v="1981-06-09T00:00:00"/>
    <s v="New Julia"/>
    <d v="2024-06-13T00:00:00"/>
    <n v="45"/>
    <x v="2"/>
  </r>
  <r>
    <s v="T00933"/>
    <d v="2023-12-18T00:00:00"/>
    <s v="C073"/>
    <s v="P015"/>
    <s v="S005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64-12-04T00:00:00"/>
    <s v="Port Angelabury"/>
    <d v="2022-02-09T00:00:00"/>
    <n v="61"/>
    <x v="3"/>
  </r>
  <r>
    <s v="T00934"/>
    <d v="2025-02-03T00:00:00"/>
    <s v="C018"/>
    <s v="P042"/>
    <s v="S002"/>
    <n v="2"/>
    <n v="0.1"/>
    <x v="3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94-08-19T00:00:00"/>
    <s v="East William"/>
    <d v="2024-11-12T00:00:00"/>
    <n v="31"/>
    <x v="0"/>
  </r>
  <r>
    <s v="T00935"/>
    <d v="2024-05-11T00:00:00"/>
    <s v="C164"/>
    <s v="P048"/>
    <s v="S004"/>
    <n v="5"/>
    <n v="0.15"/>
    <x v="0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s v="M"/>
    <d v="1968-07-28T00:00:00"/>
    <s v="North Rodney"/>
    <d v="2020-12-21T00:00:00"/>
    <n v="57"/>
    <x v="3"/>
  </r>
  <r>
    <s v="T00936"/>
    <d v="2024-09-21T00:00:00"/>
    <s v="C180"/>
    <s v="P026"/>
    <s v="S005"/>
    <n v="4"/>
    <n v="0.05"/>
    <x v="0"/>
    <n v="1015.76"/>
    <n v="584.4"/>
    <s v="Groceries"/>
    <s v="Dairy"/>
    <n v="4063.04"/>
    <n v="2337.6"/>
    <n v="1725.44"/>
    <n v="0.42466724423092073"/>
    <n v="203.15200000000002"/>
    <n v="3859.8879999999999"/>
    <n v="1522.288"/>
    <s v="F"/>
    <d v="1959-12-15T00:00:00"/>
    <s v="West Dakotaside"/>
    <d v="2022-10-19T00:00:00"/>
    <n v="66"/>
    <x v="3"/>
  </r>
  <r>
    <s v="T00937"/>
    <d v="2024-02-11T00:00:00"/>
    <s v="C005"/>
    <s v="P037"/>
    <s v="S002"/>
    <n v="1"/>
    <n v="0"/>
    <x v="2"/>
    <n v="1952.65"/>
    <n v="1451.27"/>
    <s v="Electronics"/>
    <s v="Television"/>
    <n v="1952.65"/>
    <n v="1451.27"/>
    <n v="501.38000000000011"/>
    <n v="0.2567690062223133"/>
    <n v="0"/>
    <n v="1952.65"/>
    <n v="501.38000000000011"/>
    <s v="M"/>
    <d v="1992-06-18T00:00:00"/>
    <s v="Port Kimberly"/>
    <d v="2022-02-24T00:00:00"/>
    <n v="34"/>
    <x v="0"/>
  </r>
  <r>
    <s v="T00938"/>
    <d v="2024-05-12T00:00:00"/>
    <s v="C027"/>
    <s v="P022"/>
    <s v="S003"/>
    <n v="3"/>
    <n v="0.05"/>
    <x v="1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59-02-05T00:00:00"/>
    <s v="Robertmouth"/>
    <d v="2023-08-30T00:00:00"/>
    <n v="67"/>
    <x v="3"/>
  </r>
  <r>
    <s v="T00939"/>
    <d v="2025-04-17T00:00:00"/>
    <s v="C187"/>
    <s v="P033"/>
    <s v="S001"/>
    <n v="2"/>
    <n v="0"/>
    <x v="2"/>
    <n v="1798.97"/>
    <n v="1329.15"/>
    <s v="Fashion"/>
    <s v="Accessories"/>
    <n v="3597.94"/>
    <n v="2658.3"/>
    <n v="939.63999999999987"/>
    <n v="0.26116055298309582"/>
    <n v="0"/>
    <n v="3597.94"/>
    <n v="939.63999999999987"/>
    <s v="M"/>
    <d v="1989-01-14T00:00:00"/>
    <s v="Gomeztown"/>
    <d v="2023-11-01T00:00:00"/>
    <n v="37"/>
    <x v="2"/>
  </r>
  <r>
    <s v="T00940"/>
    <d v="2024-07-18T00:00:00"/>
    <s v="C004"/>
    <s v="P016"/>
    <s v="S004"/>
    <n v="2"/>
    <n v="0.1"/>
    <x v="1"/>
    <n v="1858.75"/>
    <n v="1451.16"/>
    <s v="Fashion"/>
    <s v="Accessories"/>
    <n v="3717.5"/>
    <n v="2902.32"/>
    <n v="815.17999999999984"/>
    <n v="0.21928177538668456"/>
    <n v="371.75"/>
    <n v="3345.75"/>
    <n v="443.42999999999984"/>
    <s v="M"/>
    <d v="1992-06-16T00:00:00"/>
    <s v="East Edgarborough"/>
    <d v="2024-09-09T00:00:00"/>
    <n v="34"/>
    <x v="0"/>
  </r>
  <r>
    <s v="T00941"/>
    <d v="2024-01-24T00:00:00"/>
    <s v="C080"/>
    <s v="P032"/>
    <s v="S004"/>
    <n v="3"/>
    <n v="0.15"/>
    <x v="3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F"/>
    <d v="2003-11-04T00:00:00"/>
    <s v="Markberg"/>
    <d v="2023-01-02T00:00:00"/>
    <n v="22"/>
    <x v="1"/>
  </r>
  <r>
    <s v="T00942"/>
    <d v="2025-05-02T00:00:00"/>
    <s v="C085"/>
    <s v="P014"/>
    <s v="S001"/>
    <n v="2"/>
    <n v="0"/>
    <x v="0"/>
    <n v="1342.75"/>
    <n v="797.94"/>
    <s v="Fashion"/>
    <s v="Clothing"/>
    <n v="2685.5"/>
    <n v="1595.88"/>
    <n v="1089.6199999999999"/>
    <n v="0.40574194749581077"/>
    <n v="0"/>
    <n v="2685.5"/>
    <n v="1089.6199999999999"/>
    <s v="M"/>
    <d v="1979-03-23T00:00:00"/>
    <s v="New Michaelview"/>
    <d v="2023-10-11T00:00:00"/>
    <n v="47"/>
    <x v="2"/>
  </r>
  <r>
    <s v="T00943"/>
    <d v="2025-06-20T00:00:00"/>
    <s v="C199"/>
    <s v="P045"/>
    <s v="S004"/>
    <n v="1"/>
    <n v="0.15"/>
    <x v="2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70-05-18T00:00:00"/>
    <s v="South Scottton"/>
    <d v="2021-07-28T00:00:00"/>
    <n v="56"/>
    <x v="3"/>
  </r>
  <r>
    <s v="T00944"/>
    <d v="2024-11-21T00:00:00"/>
    <s v="C050"/>
    <s v="P019"/>
    <s v="S003"/>
    <n v="4"/>
    <n v="0"/>
    <x v="3"/>
    <n v="1762.92"/>
    <n v="1346.48"/>
    <s v="Electronics"/>
    <s v="Laptop"/>
    <n v="7051.68"/>
    <n v="5385.92"/>
    <n v="1665.7600000000002"/>
    <n v="0.23622172305039368"/>
    <n v="0"/>
    <n v="7051.68"/>
    <n v="1665.7600000000002"/>
    <s v="M"/>
    <d v="1968-06-20T00:00:00"/>
    <s v="Erinland"/>
    <d v="2022-08-25T00:00:00"/>
    <n v="58"/>
    <x v="3"/>
  </r>
  <r>
    <s v="T00945"/>
    <d v="2025-08-06T00:00:00"/>
    <s v="C197"/>
    <s v="P010"/>
    <s v="S002"/>
    <n v="4"/>
    <n v="0.15"/>
    <x v="2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57-09-23T00:00:00"/>
    <s v="Lake Emily"/>
    <d v="2020-11-18T00:00:00"/>
    <n v="68"/>
    <x v="3"/>
  </r>
  <r>
    <s v="T00946"/>
    <d v="2025-07-20T00:00:00"/>
    <s v="C189"/>
    <s v="P015"/>
    <s v="S001"/>
    <n v="2"/>
    <n v="0.15"/>
    <x v="3"/>
    <n v="270.45"/>
    <n v="187.6"/>
    <s v="Fashion"/>
    <s v="Bags"/>
    <n v="540.9"/>
    <n v="375.2"/>
    <n v="165.7"/>
    <n v="0.30634128304677388"/>
    <n v="81.134999999999991"/>
    <n v="459.76499999999999"/>
    <n v="84.564999999999998"/>
    <s v="M"/>
    <d v="1966-08-07T00:00:00"/>
    <s v="East Walter"/>
    <d v="2021-03-05T00:00:00"/>
    <n v="59"/>
    <x v="3"/>
  </r>
  <r>
    <s v="T00947"/>
    <d v="2024-12-28T00:00:00"/>
    <s v="C134"/>
    <s v="P036"/>
    <s v="S002"/>
    <n v="4"/>
    <n v="0.15"/>
    <x v="0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s v="F"/>
    <d v="1985-01-29T00:00:00"/>
    <s v="Angelaland"/>
    <d v="2025-05-22T00:00:00"/>
    <n v="41"/>
    <x v="2"/>
  </r>
  <r>
    <s v="T00948"/>
    <d v="2024-09-17T00:00:00"/>
    <s v="C083"/>
    <s v="P011"/>
    <s v="S002"/>
    <n v="1"/>
    <n v="0"/>
    <x v="0"/>
    <n v="248.57"/>
    <n v="190.67"/>
    <s v="Electronics"/>
    <s v="Headphones"/>
    <n v="248.57"/>
    <n v="190.67"/>
    <n v="57.900000000000006"/>
    <n v="0.2329323731745585"/>
    <n v="0"/>
    <n v="248.57"/>
    <n v="57.900000000000006"/>
    <s v="F"/>
    <d v="1981-03-29T00:00:00"/>
    <s v="West Josephport"/>
    <d v="2022-02-08T00:00:00"/>
    <n v="45"/>
    <x v="2"/>
  </r>
  <r>
    <s v="T00949"/>
    <d v="2023-11-24T00:00:00"/>
    <s v="C124"/>
    <s v="P023"/>
    <s v="S003"/>
    <n v="2"/>
    <n v="0.1"/>
    <x v="3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1962-06-07T00:00:00"/>
    <s v="North Michelle"/>
    <d v="2021-02-10T00:00:00"/>
    <n v="64"/>
    <x v="3"/>
  </r>
  <r>
    <s v="T00950"/>
    <d v="2023-12-15T00:00:00"/>
    <s v="C171"/>
    <s v="P040"/>
    <s v="S002"/>
    <n v="1"/>
    <n v="0.05"/>
    <x v="1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M"/>
    <d v="1993-03-15T00:00:00"/>
    <s v="Robertsborough"/>
    <d v="2025-07-28T00:00:00"/>
    <n v="33"/>
    <x v="0"/>
  </r>
  <r>
    <s v="T00951"/>
    <d v="2025-07-18T00:00:00"/>
    <s v="C084"/>
    <s v="P025"/>
    <s v="S001"/>
    <n v="2"/>
    <n v="0.1"/>
    <x v="3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s v="M"/>
    <d v="1972-03-19T00:00:00"/>
    <s v="Meyersstad"/>
    <d v="2024-09-04T00:00:00"/>
    <n v="54"/>
    <x v="3"/>
  </r>
  <r>
    <s v="T00952"/>
    <d v="2024-07-30T00:00:00"/>
    <s v="C102"/>
    <s v="P039"/>
    <s v="S002"/>
    <n v="1"/>
    <n v="0"/>
    <x v="1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s v="F"/>
    <d v="1996-06-20T00:00:00"/>
    <s v="South Briantown"/>
    <d v="2023-11-12T00:00:00"/>
    <n v="30"/>
    <x v="0"/>
  </r>
  <r>
    <s v="T00953"/>
    <d v="2024-08-31T00:00:00"/>
    <s v="C177"/>
    <s v="P014"/>
    <s v="S005"/>
    <n v="2"/>
    <n v="0.1"/>
    <x v="3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s v="F"/>
    <d v="1985-01-05T00:00:00"/>
    <s v="South James"/>
    <d v="2022-01-23T00:00:00"/>
    <n v="41"/>
    <x v="2"/>
  </r>
  <r>
    <s v="T00954"/>
    <d v="2024-08-11T00:00:00"/>
    <s v="C064"/>
    <s v="P007"/>
    <s v="S002"/>
    <n v="4"/>
    <n v="0"/>
    <x v="0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73-09-01T00:00:00"/>
    <s v="Brittanyburgh"/>
    <d v="2024-09-26T00:00:00"/>
    <n v="52"/>
    <x v="3"/>
  </r>
  <r>
    <s v="T00955"/>
    <d v="2024-05-08T00:00:00"/>
    <s v="C195"/>
    <s v="P038"/>
    <s v="S001"/>
    <n v="1"/>
    <n v="0.1"/>
    <x v="2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s v="F"/>
    <d v="1976-08-23T00:00:00"/>
    <s v="East Raymond"/>
    <d v="2025-06-19T00:00:00"/>
    <n v="49"/>
    <x v="2"/>
  </r>
  <r>
    <s v="T00956"/>
    <d v="2024-11-25T00:00:00"/>
    <s v="C180"/>
    <s v="P042"/>
    <s v="S005"/>
    <n v="1"/>
    <n v="0.05"/>
    <x v="1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s v="F"/>
    <d v="1959-12-15T00:00:00"/>
    <s v="West Dakotaside"/>
    <d v="2022-10-19T00:00:00"/>
    <n v="66"/>
    <x v="3"/>
  </r>
  <r>
    <s v="T00957"/>
    <d v="2024-08-26T00:00:00"/>
    <s v="C060"/>
    <s v="P017"/>
    <s v="S003"/>
    <n v="5"/>
    <n v="0.1"/>
    <x v="1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s v="M"/>
    <d v="1997-10-09T00:00:00"/>
    <s v="Carlyberg"/>
    <d v="2025-06-15T00:00:00"/>
    <n v="28"/>
    <x v="0"/>
  </r>
  <r>
    <s v="T00958"/>
    <d v="2023-10-11T00:00:00"/>
    <s v="C188"/>
    <s v="P019"/>
    <s v="S002"/>
    <n v="1"/>
    <n v="0.15"/>
    <x v="0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M"/>
    <d v="1960-11-23T00:00:00"/>
    <s v="East Danielleshire"/>
    <d v="2023-05-19T00:00:00"/>
    <n v="65"/>
    <x v="3"/>
  </r>
  <r>
    <s v="T00959"/>
    <d v="2024-04-17T00:00:00"/>
    <s v="C186"/>
    <s v="P033"/>
    <s v="S002"/>
    <n v="3"/>
    <n v="0"/>
    <x v="1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F"/>
    <d v="1960-05-05T00:00:00"/>
    <s v="West Wandaland"/>
    <d v="2024-02-07T00:00:00"/>
    <n v="66"/>
    <x v="3"/>
  </r>
  <r>
    <s v="T00960"/>
    <d v="2025-07-18T00:00:00"/>
    <s v="C181"/>
    <s v="P020"/>
    <s v="S004"/>
    <n v="5"/>
    <n v="0.1"/>
    <x v="1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F"/>
    <d v="1972-11-28T00:00:00"/>
    <s v="Port Bryce"/>
    <d v="2024-12-12T00:00:00"/>
    <n v="53"/>
    <x v="3"/>
  </r>
  <r>
    <s v="T00961"/>
    <d v="2025-05-30T00:00:00"/>
    <s v="C049"/>
    <s v="P015"/>
    <s v="S005"/>
    <n v="2"/>
    <n v="0.1"/>
    <x v="0"/>
    <n v="270.45"/>
    <n v="187.6"/>
    <s v="Fashion"/>
    <s v="Bags"/>
    <n v="540.9"/>
    <n v="375.2"/>
    <n v="165.7"/>
    <n v="0.30634128304677388"/>
    <n v="54.09"/>
    <n v="486.80999999999995"/>
    <n v="111.60999999999996"/>
    <s v="M"/>
    <d v="1997-01-03T00:00:00"/>
    <s v="Chambersview"/>
    <d v="2022-06-23T00:00:00"/>
    <n v="29"/>
    <x v="0"/>
  </r>
  <r>
    <s v="T00962"/>
    <d v="2025-06-14T00:00:00"/>
    <s v="C188"/>
    <s v="P031"/>
    <s v="S004"/>
    <n v="3"/>
    <n v="0.05"/>
    <x v="3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s v="M"/>
    <d v="1960-11-23T00:00:00"/>
    <s v="East Danielleshire"/>
    <d v="2023-05-19T00:00:00"/>
    <n v="65"/>
    <x v="3"/>
  </r>
  <r>
    <s v="T00963"/>
    <d v="2023-09-20T00:00:00"/>
    <s v="C136"/>
    <s v="P047"/>
    <s v="S002"/>
    <n v="4"/>
    <n v="0.1"/>
    <x v="0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2007-06-27T00:00:00"/>
    <s v="Watsonview"/>
    <d v="2023-04-22T00:00:00"/>
    <n v="18"/>
    <x v="1"/>
  </r>
  <r>
    <s v="T00964"/>
    <d v="2024-07-31T00:00:00"/>
    <s v="C139"/>
    <s v="P046"/>
    <s v="S003"/>
    <n v="4"/>
    <n v="0"/>
    <x v="1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M"/>
    <d v="1960-03-21T00:00:00"/>
    <s v="Whiteside"/>
    <d v="2021-09-16T00:00:00"/>
    <n v="66"/>
    <x v="3"/>
  </r>
  <r>
    <s v="T00965"/>
    <d v="2025-03-23T00:00:00"/>
    <s v="C188"/>
    <s v="P030"/>
    <s v="S002"/>
    <n v="1"/>
    <n v="0.1"/>
    <x v="2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M"/>
    <d v="1960-11-23T00:00:00"/>
    <s v="East Danielleshire"/>
    <d v="2023-05-19T00:00:00"/>
    <n v="65"/>
    <x v="3"/>
  </r>
  <r>
    <s v="T00966"/>
    <d v="2024-02-02T00:00:00"/>
    <s v="C083"/>
    <s v="P003"/>
    <s v="S001"/>
    <n v="5"/>
    <n v="0.15"/>
    <x v="2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F"/>
    <d v="1981-03-29T00:00:00"/>
    <s v="West Josephport"/>
    <d v="2022-02-08T00:00:00"/>
    <n v="45"/>
    <x v="2"/>
  </r>
  <r>
    <s v="T00967"/>
    <d v="2024-09-07T00:00:00"/>
    <s v="C135"/>
    <s v="P022"/>
    <s v="S004"/>
    <n v="5"/>
    <n v="0.05"/>
    <x v="0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86-03-07T00:00:00"/>
    <s v="North Charlesville"/>
    <d v="2023-09-03T00:00:00"/>
    <n v="40"/>
    <x v="2"/>
  </r>
  <r>
    <s v="T00968"/>
    <d v="2025-01-20T00:00:00"/>
    <s v="C083"/>
    <s v="P031"/>
    <s v="S004"/>
    <n v="3"/>
    <n v="0"/>
    <x v="3"/>
    <n v="1095.72"/>
    <n v="822.2"/>
    <s v="Groceries"/>
    <s v="Snacks"/>
    <n v="3287.16"/>
    <n v="2466.6000000000004"/>
    <n v="820.55999999999949"/>
    <n v="0.24962581681451451"/>
    <n v="0"/>
    <n v="3287.16"/>
    <n v="820.55999999999949"/>
    <s v="F"/>
    <d v="1981-03-29T00:00:00"/>
    <s v="West Josephport"/>
    <d v="2022-02-08T00:00:00"/>
    <n v="45"/>
    <x v="2"/>
  </r>
  <r>
    <s v="T00969"/>
    <d v="2024-01-05T00:00:00"/>
    <s v="C134"/>
    <s v="P011"/>
    <s v="S001"/>
    <n v="1"/>
    <n v="0.05"/>
    <x v="2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s v="F"/>
    <d v="1985-01-29T00:00:00"/>
    <s v="Angelaland"/>
    <d v="2025-05-22T00:00:00"/>
    <n v="41"/>
    <x v="2"/>
  </r>
  <r>
    <s v="T00970"/>
    <d v="2024-11-03T00:00:00"/>
    <s v="C009"/>
    <s v="P042"/>
    <s v="S002"/>
    <n v="1"/>
    <n v="0.15"/>
    <x v="2"/>
    <n v="453.62"/>
    <n v="316.63"/>
    <s v="Fashion"/>
    <s v="Clothing"/>
    <n v="453.62"/>
    <n v="316.63"/>
    <n v="136.99"/>
    <n v="0.30199285745778409"/>
    <n v="68.042999999999992"/>
    <n v="385.577"/>
    <n v="68.947000000000003"/>
    <s v="F"/>
    <d v="2004-08-15T00:00:00"/>
    <s v="West Lisaville"/>
    <d v="2025-04-17T00:00:00"/>
    <n v="21"/>
    <x v="1"/>
  </r>
  <r>
    <s v="T00971"/>
    <d v="2025-07-18T00:00:00"/>
    <s v="C026"/>
    <s v="P016"/>
    <s v="S001"/>
    <n v="5"/>
    <n v="0.15"/>
    <x v="1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s v="M"/>
    <d v="2004-01-04T00:00:00"/>
    <s v="Shepherdburgh"/>
    <d v="2024-09-03T00:00:00"/>
    <n v="22"/>
    <x v="1"/>
  </r>
  <r>
    <s v="T00972"/>
    <d v="2025-03-17T00:00:00"/>
    <s v="C135"/>
    <s v="P037"/>
    <s v="S005"/>
    <n v="5"/>
    <n v="0.1"/>
    <x v="3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s v="M"/>
    <d v="1986-03-07T00:00:00"/>
    <s v="North Charlesville"/>
    <d v="2023-09-03T00:00:00"/>
    <n v="40"/>
    <x v="2"/>
  </r>
  <r>
    <s v="T00973"/>
    <d v="2025-05-31T00:00:00"/>
    <s v="C094"/>
    <s v="P044"/>
    <s v="S002"/>
    <n v="5"/>
    <n v="0"/>
    <x v="3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1962-10-18T00:00:00"/>
    <s v="Seanland"/>
    <d v="2025-08-07T00:00:00"/>
    <n v="63"/>
    <x v="3"/>
  </r>
  <r>
    <s v="T00974"/>
    <d v="2024-03-26T00:00:00"/>
    <s v="C054"/>
    <s v="P045"/>
    <s v="S004"/>
    <n v="1"/>
    <n v="0.15"/>
    <x v="3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2002-11-10T00:00:00"/>
    <s v="New Kathleentown"/>
    <d v="2021-03-19T00:00:00"/>
    <n v="23"/>
    <x v="1"/>
  </r>
  <r>
    <s v="T00975"/>
    <d v="2024-03-21T00:00:00"/>
    <s v="C093"/>
    <s v="P045"/>
    <s v="S005"/>
    <n v="4"/>
    <n v="0.1"/>
    <x v="3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M"/>
    <d v="1978-04-14T00:00:00"/>
    <s v="Baldwinstad"/>
    <d v="2022-02-25T00:00:00"/>
    <n v="48"/>
    <x v="2"/>
  </r>
  <r>
    <s v="T00976"/>
    <d v="2025-04-13T00:00:00"/>
    <s v="C158"/>
    <s v="P045"/>
    <s v="S003"/>
    <n v="5"/>
    <n v="0"/>
    <x v="3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1981-07-24T00:00:00"/>
    <s v="Dylanmouth"/>
    <d v="2023-09-15T00:00:00"/>
    <n v="44"/>
    <x v="2"/>
  </r>
  <r>
    <s v="T00977"/>
    <d v="2024-08-09T00:00:00"/>
    <s v="C078"/>
    <s v="P045"/>
    <s v="S001"/>
    <n v="2"/>
    <n v="0"/>
    <x v="3"/>
    <n v="1879.08"/>
    <n v="1004.56"/>
    <s v="Groceries"/>
    <s v="Dairy"/>
    <n v="3758.16"/>
    <n v="2009.12"/>
    <n v="1749.04"/>
    <n v="0.46539796070417438"/>
    <n v="0"/>
    <n v="3758.16"/>
    <n v="1749.04"/>
    <s v="M"/>
    <d v="1988-09-25T00:00:00"/>
    <s v="Craigport"/>
    <d v="2025-01-14T00:00:00"/>
    <n v="37"/>
    <x v="2"/>
  </r>
  <r>
    <s v="T00978"/>
    <d v="2025-01-02T00:00:00"/>
    <s v="C186"/>
    <s v="P033"/>
    <s v="S002"/>
    <n v="5"/>
    <n v="0.15"/>
    <x v="2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s v="F"/>
    <d v="1960-05-05T00:00:00"/>
    <s v="West Wandaland"/>
    <d v="2024-02-07T00:00:00"/>
    <n v="66"/>
    <x v="3"/>
  </r>
  <r>
    <s v="T00979"/>
    <d v="2023-10-31T00:00:00"/>
    <s v="C050"/>
    <s v="P014"/>
    <s v="S005"/>
    <n v="2"/>
    <n v="0.05"/>
    <x v="1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M"/>
    <d v="1968-06-20T00:00:00"/>
    <s v="Erinland"/>
    <d v="2022-08-25T00:00:00"/>
    <n v="58"/>
    <x v="3"/>
  </r>
  <r>
    <s v="T00980"/>
    <d v="2024-12-12T00:00:00"/>
    <s v="C192"/>
    <s v="P001"/>
    <s v="S001"/>
    <n v="5"/>
    <n v="0.1"/>
    <x v="1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s v="M"/>
    <d v="2006-07-28T00:00:00"/>
    <s v="Franklinview"/>
    <d v="2023-09-26T00:00:00"/>
    <n v="19"/>
    <x v="1"/>
  </r>
  <r>
    <s v="T00981"/>
    <d v="2024-06-29T00:00:00"/>
    <s v="C180"/>
    <s v="P031"/>
    <s v="S004"/>
    <n v="1"/>
    <n v="0.05"/>
    <x v="2"/>
    <n v="1095.72"/>
    <n v="822.2"/>
    <s v="Groceries"/>
    <s v="Snacks"/>
    <n v="1095.72"/>
    <n v="822.2"/>
    <n v="273.52"/>
    <n v="0.24962581681451462"/>
    <n v="54.786000000000001"/>
    <n v="1040.934"/>
    <n v="218.73399999999992"/>
    <s v="F"/>
    <d v="1959-12-15T00:00:00"/>
    <s v="West Dakotaside"/>
    <d v="2022-10-19T00:00:00"/>
    <n v="66"/>
    <x v="3"/>
  </r>
  <r>
    <s v="T00982"/>
    <d v="2025-07-29T00:00:00"/>
    <s v="C141"/>
    <s v="P002"/>
    <s v="S004"/>
    <n v="5"/>
    <n v="0.1"/>
    <x v="2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F"/>
    <d v="1978-08-06T00:00:00"/>
    <s v="Allisonmouth"/>
    <d v="2024-01-07T00:00:00"/>
    <n v="47"/>
    <x v="2"/>
  </r>
  <r>
    <s v="T00983"/>
    <d v="2025-07-23T00:00:00"/>
    <s v="C137"/>
    <s v="P019"/>
    <s v="S005"/>
    <n v="4"/>
    <n v="0.1"/>
    <x v="0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s v="M"/>
    <d v="1984-08-05T00:00:00"/>
    <s v="Amandachester"/>
    <d v="2024-05-09T00:00:00"/>
    <n v="41"/>
    <x v="2"/>
  </r>
  <r>
    <s v="T00984"/>
    <d v="2024-10-18T00:00:00"/>
    <s v="C141"/>
    <s v="P029"/>
    <s v="S003"/>
    <n v="3"/>
    <n v="0.15"/>
    <x v="1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F"/>
    <d v="1978-08-06T00:00:00"/>
    <s v="Allisonmouth"/>
    <d v="2024-01-07T00:00:00"/>
    <n v="47"/>
    <x v="2"/>
  </r>
  <r>
    <s v="T00985"/>
    <d v="2024-07-04T00:00:00"/>
    <s v="C186"/>
    <s v="P026"/>
    <s v="S003"/>
    <n v="5"/>
    <n v="0.05"/>
    <x v="2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s v="F"/>
    <d v="1960-05-05T00:00:00"/>
    <s v="West Wandaland"/>
    <d v="2024-02-07T00:00:00"/>
    <n v="66"/>
    <x v="3"/>
  </r>
  <r>
    <s v="T00986"/>
    <d v="2024-08-21T00:00:00"/>
    <s v="C097"/>
    <s v="P024"/>
    <s v="S005"/>
    <n v="3"/>
    <n v="0.1"/>
    <x v="1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1994-08-14T00:00:00"/>
    <s v="Wardfort"/>
    <d v="2025-06-14T00:00:00"/>
    <n v="31"/>
    <x v="0"/>
  </r>
  <r>
    <s v="T00987"/>
    <d v="2024-08-29T00:00:00"/>
    <s v="C115"/>
    <s v="P030"/>
    <s v="S004"/>
    <n v="1"/>
    <n v="0"/>
    <x v="0"/>
    <n v="29.24"/>
    <n v="15.28"/>
    <s v="Fashion"/>
    <s v="Watches"/>
    <n v="29.24"/>
    <n v="15.28"/>
    <n v="13.959999999999999"/>
    <n v="0.47742818057455538"/>
    <n v="0"/>
    <n v="29.24"/>
    <n v="13.959999999999999"/>
    <s v="M"/>
    <d v="1960-02-25T00:00:00"/>
    <s v="Smithburgh"/>
    <d v="2023-11-12T00:00:00"/>
    <n v="66"/>
    <x v="3"/>
  </r>
  <r>
    <s v="T00988"/>
    <d v="2024-09-24T00:00:00"/>
    <s v="C153"/>
    <s v="P030"/>
    <s v="S001"/>
    <n v="5"/>
    <n v="0.05"/>
    <x v="0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s v="F"/>
    <d v="1988-04-07T00:00:00"/>
    <s v="Port Alex"/>
    <d v="2023-02-05T00:00:00"/>
    <n v="38"/>
    <x v="2"/>
  </r>
  <r>
    <s v="T00989"/>
    <d v="2023-11-05T00:00:00"/>
    <s v="C002"/>
    <s v="P007"/>
    <s v="S003"/>
    <n v="2"/>
    <n v="0.05"/>
    <x v="0"/>
    <n v="1474.12"/>
    <n v="764.02"/>
    <s v="Electronics"/>
    <s v="Camera"/>
    <n v="2948.24"/>
    <n v="1528.04"/>
    <n v="1420.1999999999998"/>
    <n v="0.48171112256804055"/>
    <n v="147.41200000000001"/>
    <n v="2800.828"/>
    <n v="1272.788"/>
    <s v="M"/>
    <d v="1959-08-18T00:00:00"/>
    <s v="New Gabrielleport"/>
    <d v="2020-11-03T00:00:00"/>
    <n v="66"/>
    <x v="3"/>
  </r>
  <r>
    <s v="T00990"/>
    <d v="2025-05-26T00:00:00"/>
    <s v="C006"/>
    <s v="P020"/>
    <s v="S003"/>
    <n v="5"/>
    <n v="0.05"/>
    <x v="3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s v="M"/>
    <d v="1986-10-03T00:00:00"/>
    <s v="Costaberg"/>
    <d v="2022-07-09T00:00:00"/>
    <n v="39"/>
    <x v="2"/>
  </r>
  <r>
    <s v="T00991"/>
    <d v="2024-07-02T00:00:00"/>
    <s v="C010"/>
    <s v="P046"/>
    <s v="S004"/>
    <n v="3"/>
    <n v="0.05"/>
    <x v="2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76-12-12T00:00:00"/>
    <s v="West Carol"/>
    <d v="2025-07-23T00:00:00"/>
    <n v="49"/>
    <x v="2"/>
  </r>
  <r>
    <s v="T00992"/>
    <d v="2023-12-13T00:00:00"/>
    <s v="C068"/>
    <s v="P011"/>
    <s v="S003"/>
    <n v="5"/>
    <n v="0.05"/>
    <x v="2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F"/>
    <d v="1981-06-09T00:00:00"/>
    <s v="New Julia"/>
    <d v="2024-06-13T00:00:00"/>
    <n v="45"/>
    <x v="2"/>
  </r>
  <r>
    <s v="T00993"/>
    <d v="2024-01-26T00:00:00"/>
    <s v="C066"/>
    <s v="P029"/>
    <s v="S003"/>
    <n v="1"/>
    <n v="0.15"/>
    <x v="2"/>
    <n v="1485.05"/>
    <n v="988.31"/>
    <s v="Fashion"/>
    <s v="Clothing"/>
    <n v="1485.05"/>
    <n v="988.31"/>
    <n v="496.74"/>
    <n v="0.33449378808794317"/>
    <n v="222.75749999999999"/>
    <n v="1262.2925"/>
    <n v="273.98250000000007"/>
    <s v="F"/>
    <d v="1985-09-14T00:00:00"/>
    <s v="New Randychester"/>
    <d v="2020-12-21T00:00:00"/>
    <n v="40"/>
    <x v="2"/>
  </r>
  <r>
    <s v="T00994"/>
    <d v="2024-09-05T00:00:00"/>
    <s v="C188"/>
    <s v="P016"/>
    <s v="S001"/>
    <n v="3"/>
    <n v="0.15"/>
    <x v="2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M"/>
    <d v="1960-11-23T00:00:00"/>
    <s v="East Danielleshire"/>
    <d v="2023-05-19T00:00:00"/>
    <n v="65"/>
    <x v="3"/>
  </r>
  <r>
    <s v="T00995"/>
    <d v="2024-09-04T00:00:00"/>
    <s v="C125"/>
    <s v="P021"/>
    <s v="S005"/>
    <n v="1"/>
    <n v="0.1"/>
    <x v="3"/>
    <n v="1227.24"/>
    <n v="977.09"/>
    <s v="Groceries"/>
    <s v="Dairy"/>
    <n v="1227.24"/>
    <n v="977.09"/>
    <n v="250.14999999999998"/>
    <n v="0.20383136142889735"/>
    <n v="122.724"/>
    <n v="1104.5160000000001"/>
    <n v="127.42600000000004"/>
    <s v="M"/>
    <d v="1990-04-03T00:00:00"/>
    <s v="Lake Christopher"/>
    <d v="2021-03-14T00:00:00"/>
    <n v="36"/>
    <x v="2"/>
  </r>
  <r>
    <s v="T00996"/>
    <d v="2024-08-29T00:00:00"/>
    <s v="C188"/>
    <s v="P032"/>
    <s v="S005"/>
    <n v="4"/>
    <n v="0"/>
    <x v="3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M"/>
    <d v="1960-11-23T00:00:00"/>
    <s v="East Danielleshire"/>
    <d v="2023-05-19T00:00:00"/>
    <n v="65"/>
    <x v="3"/>
  </r>
  <r>
    <s v="T00997"/>
    <d v="2024-05-24T00:00:00"/>
    <s v="C198"/>
    <s v="P050"/>
    <s v="S003"/>
    <n v="3"/>
    <n v="0.15"/>
    <x v="1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s v="M"/>
    <d v="1986-01-23T00:00:00"/>
    <s v="Jessicaside"/>
    <d v="2022-12-10T00:00:00"/>
    <n v="40"/>
    <x v="2"/>
  </r>
  <r>
    <s v="T00998"/>
    <d v="2024-10-31T00:00:00"/>
    <s v="C031"/>
    <s v="P014"/>
    <s v="S002"/>
    <n v="5"/>
    <n v="0"/>
    <x v="1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F"/>
    <d v="2003-03-14T00:00:00"/>
    <s v="East Carrieberg"/>
    <d v="2025-08-26T00:00:00"/>
    <n v="23"/>
    <x v="1"/>
  </r>
  <r>
    <s v="T00999"/>
    <d v="2024-01-12T00:00:00"/>
    <s v="C014"/>
    <s v="P024"/>
    <s v="S003"/>
    <n v="5"/>
    <n v="0"/>
    <x v="0"/>
    <n v="1487.41"/>
    <n v="813.07"/>
    <s v="Electronics"/>
    <s v="Smartphone"/>
    <n v="7437.05"/>
    <n v="4065.3500000000004"/>
    <n v="3371.7"/>
    <n v="0.45336524562830688"/>
    <n v="0"/>
    <n v="7437.05"/>
    <n v="3371.7"/>
    <s v="M"/>
    <d v="1974-06-25T00:00:00"/>
    <s v="East Samantha"/>
    <d v="2021-11-09T00:00:00"/>
    <n v="51"/>
    <x v="3"/>
  </r>
  <r>
    <s v="T01000"/>
    <d v="2025-08-12T00:00:00"/>
    <s v="C139"/>
    <s v="P037"/>
    <s v="S005"/>
    <n v="2"/>
    <n v="0.1"/>
    <x v="2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M"/>
    <d v="1960-03-21T00:00:00"/>
    <s v="Whiteside"/>
    <d v="2021-09-16T00:00:00"/>
    <n v="66"/>
    <x v="3"/>
  </r>
  <r>
    <s v="T01001"/>
    <d v="2024-12-28T00:00:00"/>
    <s v="C040"/>
    <s v="P047"/>
    <s v="S001"/>
    <n v="4"/>
    <n v="0.15"/>
    <x v="3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M"/>
    <d v="1974-11-06T00:00:00"/>
    <s v="Port Miguel"/>
    <d v="2022-07-12T00:00:00"/>
    <n v="51"/>
    <x v="3"/>
  </r>
  <r>
    <s v="T01002"/>
    <d v="2024-11-28T00:00:00"/>
    <s v="C057"/>
    <s v="P015"/>
    <s v="S004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98-09-26T00:00:00"/>
    <s v="Williamsville"/>
    <d v="2023-03-26T00:00:00"/>
    <n v="27"/>
    <x v="0"/>
  </r>
  <r>
    <s v="T01003"/>
    <d v="2024-02-23T00:00:00"/>
    <s v="C034"/>
    <s v="P030"/>
    <s v="S003"/>
    <n v="1"/>
    <n v="0.15"/>
    <x v="3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s v="F"/>
    <d v="1964-12-19T00:00:00"/>
    <s v="East Mary"/>
    <d v="2025-01-13T00:00:00"/>
    <n v="61"/>
    <x v="3"/>
  </r>
  <r>
    <s v="T01004"/>
    <d v="2024-12-08T00:00:00"/>
    <s v="C141"/>
    <s v="P019"/>
    <s v="S004"/>
    <n v="3"/>
    <n v="0"/>
    <x v="1"/>
    <n v="1762.92"/>
    <n v="1346.48"/>
    <s v="Electronics"/>
    <s v="Laptop"/>
    <n v="5288.76"/>
    <n v="4039.44"/>
    <n v="1249.3200000000002"/>
    <n v="0.23622172305039368"/>
    <n v="0"/>
    <n v="5288.76"/>
    <n v="1249.3200000000002"/>
    <s v="F"/>
    <d v="1978-08-06T00:00:00"/>
    <s v="Allisonmouth"/>
    <d v="2024-01-07T00:00:00"/>
    <n v="47"/>
    <x v="2"/>
  </r>
  <r>
    <s v="T01005"/>
    <d v="2024-05-30T00:00:00"/>
    <s v="C129"/>
    <s v="P014"/>
    <s v="S004"/>
    <n v="2"/>
    <n v="0.05"/>
    <x v="1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M"/>
    <d v="1958-10-08T00:00:00"/>
    <s v="New Michael"/>
    <d v="2024-12-10T00:00:00"/>
    <n v="67"/>
    <x v="3"/>
  </r>
  <r>
    <s v="T01006"/>
    <d v="2024-12-11T00:00:00"/>
    <s v="C144"/>
    <s v="P002"/>
    <s v="S002"/>
    <n v="4"/>
    <n v="0.15"/>
    <x v="2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F"/>
    <d v="1963-09-02T00:00:00"/>
    <s v="North Lisa"/>
    <d v="2021-03-03T00:00:00"/>
    <n v="62"/>
    <x v="3"/>
  </r>
  <r>
    <s v="T01007"/>
    <d v="2024-03-19T00:00:00"/>
    <s v="C144"/>
    <s v="P018"/>
    <s v="S005"/>
    <n v="5"/>
    <n v="0.05"/>
    <x v="2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F"/>
    <d v="1963-09-02T00:00:00"/>
    <s v="North Lisa"/>
    <d v="2021-03-03T00:00:00"/>
    <n v="62"/>
    <x v="3"/>
  </r>
  <r>
    <s v="T01008"/>
    <d v="2025-06-10T00:00:00"/>
    <s v="C019"/>
    <s v="P014"/>
    <s v="S003"/>
    <n v="4"/>
    <n v="0.1"/>
    <x v="3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F"/>
    <d v="1998-05-16T00:00:00"/>
    <s v="Stephaniechester"/>
    <d v="2023-05-17T00:00:00"/>
    <n v="28"/>
    <x v="0"/>
  </r>
  <r>
    <s v="T01009"/>
    <d v="2023-11-01T00:00:00"/>
    <s v="C029"/>
    <s v="P047"/>
    <s v="S004"/>
    <n v="4"/>
    <n v="0.1"/>
    <x v="0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1978-05-20T00:00:00"/>
    <s v="West Charles"/>
    <d v="2021-08-30T00:00:00"/>
    <n v="48"/>
    <x v="2"/>
  </r>
  <r>
    <s v="T01010"/>
    <d v="2024-05-09T00:00:00"/>
    <s v="C049"/>
    <s v="P036"/>
    <s v="S003"/>
    <n v="3"/>
    <n v="0"/>
    <x v="0"/>
    <n v="1501.46"/>
    <n v="1167.73"/>
    <s v="Fashion"/>
    <s v="Watches"/>
    <n v="4504.38"/>
    <n v="3503.19"/>
    <n v="1001.19"/>
    <n v="0.22227032355174298"/>
    <n v="0"/>
    <n v="4504.38"/>
    <n v="1001.19"/>
    <s v="M"/>
    <d v="1997-01-03T00:00:00"/>
    <s v="Chambersview"/>
    <d v="2022-06-23T00:00:00"/>
    <n v="29"/>
    <x v="0"/>
  </r>
  <r>
    <s v="T01011"/>
    <d v="2024-04-21T00:00:00"/>
    <s v="C044"/>
    <s v="P001"/>
    <s v="S003"/>
    <n v="5"/>
    <n v="0.15"/>
    <x v="2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M"/>
    <d v="1961-02-14T00:00:00"/>
    <s v="Bryanside"/>
    <d v="2024-12-27T00:00:00"/>
    <n v="65"/>
    <x v="3"/>
  </r>
  <r>
    <s v="T01012"/>
    <d v="2024-02-21T00:00:00"/>
    <s v="C113"/>
    <s v="P028"/>
    <s v="S001"/>
    <n v="2"/>
    <n v="0.05"/>
    <x v="0"/>
    <n v="673.78"/>
    <n v="363.33"/>
    <s v="Electronics"/>
    <s v="Smartphone"/>
    <n v="1347.56"/>
    <n v="726.66"/>
    <n v="620.9"/>
    <n v="0.46075870462168661"/>
    <n v="67.378"/>
    <n v="1280.182"/>
    <n v="553.52200000000005"/>
    <s v="M"/>
    <d v="1977-05-23T00:00:00"/>
    <s v="Ramosbury"/>
    <d v="2022-12-31T00:00:00"/>
    <n v="49"/>
    <x v="2"/>
  </r>
  <r>
    <s v="T01013"/>
    <d v="2024-02-19T00:00:00"/>
    <s v="C040"/>
    <s v="P020"/>
    <s v="S001"/>
    <n v="1"/>
    <n v="0"/>
    <x v="2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1974-11-06T00:00:00"/>
    <s v="Port Miguel"/>
    <d v="2022-07-12T00:00:00"/>
    <n v="51"/>
    <x v="3"/>
  </r>
  <r>
    <s v="T01014"/>
    <d v="2025-05-13T00:00:00"/>
    <s v="C159"/>
    <s v="P008"/>
    <s v="S002"/>
    <n v="3"/>
    <n v="0"/>
    <x v="0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M"/>
    <d v="1990-10-14T00:00:00"/>
    <s v="Joshuamouth"/>
    <d v="2022-01-26T00:00:00"/>
    <n v="35"/>
    <x v="0"/>
  </r>
  <r>
    <s v="T01015"/>
    <d v="2025-06-20T00:00:00"/>
    <s v="C178"/>
    <s v="P005"/>
    <s v="S001"/>
    <n v="3"/>
    <n v="0.15"/>
    <x v="1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s v="F"/>
    <d v="1960-12-05T00:00:00"/>
    <s v="East Paulburgh"/>
    <d v="2024-06-22T00:00:00"/>
    <n v="65"/>
    <x v="3"/>
  </r>
  <r>
    <s v="T01016"/>
    <d v="2024-07-07T00:00:00"/>
    <s v="C006"/>
    <s v="P026"/>
    <s v="S003"/>
    <n v="2"/>
    <n v="0.05"/>
    <x v="2"/>
    <n v="1015.76"/>
    <n v="584.4"/>
    <s v="Groceries"/>
    <s v="Dairy"/>
    <n v="2031.52"/>
    <n v="1168.8"/>
    <n v="862.72"/>
    <n v="0.42466724423092073"/>
    <n v="101.57600000000001"/>
    <n v="1929.944"/>
    <n v="761.14400000000001"/>
    <s v="M"/>
    <d v="1986-10-03T00:00:00"/>
    <s v="Costaberg"/>
    <d v="2022-07-09T00:00:00"/>
    <n v="39"/>
    <x v="2"/>
  </r>
  <r>
    <s v="T01017"/>
    <d v="2023-11-13T00:00:00"/>
    <s v="C140"/>
    <s v="P046"/>
    <s v="S005"/>
    <n v="3"/>
    <n v="0.15"/>
    <x v="2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F"/>
    <d v="1973-06-12T00:00:00"/>
    <s v="Port Gail"/>
    <d v="2024-08-28T00:00:00"/>
    <n v="53"/>
    <x v="3"/>
  </r>
  <r>
    <s v="T01018"/>
    <d v="2024-06-08T00:00:00"/>
    <s v="C178"/>
    <s v="P032"/>
    <s v="S001"/>
    <n v="4"/>
    <n v="0"/>
    <x v="0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F"/>
    <d v="1960-12-05T00:00:00"/>
    <s v="East Paulburgh"/>
    <d v="2024-06-22T00:00:00"/>
    <n v="65"/>
    <x v="3"/>
  </r>
  <r>
    <s v="T01019"/>
    <d v="2024-06-27T00:00:00"/>
    <s v="C044"/>
    <s v="P039"/>
    <s v="S001"/>
    <n v="3"/>
    <n v="0.05"/>
    <x v="0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s v="M"/>
    <d v="1961-02-14T00:00:00"/>
    <s v="Bryanside"/>
    <d v="2024-12-27T00:00:00"/>
    <n v="65"/>
    <x v="3"/>
  </r>
  <r>
    <s v="T01020"/>
    <d v="2025-08-21T00:00:00"/>
    <s v="C014"/>
    <s v="P010"/>
    <s v="S004"/>
    <n v="1"/>
    <n v="0"/>
    <x v="1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M"/>
    <d v="1974-06-25T00:00:00"/>
    <s v="East Samantha"/>
    <d v="2021-11-09T00:00:00"/>
    <n v="51"/>
    <x v="3"/>
  </r>
  <r>
    <s v="T01021"/>
    <d v="2024-02-11T00:00:00"/>
    <s v="C170"/>
    <s v="P006"/>
    <s v="S003"/>
    <n v="3"/>
    <n v="0"/>
    <x v="3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F"/>
    <d v="1984-05-05T00:00:00"/>
    <s v="Lake Melissaborough"/>
    <d v="2025-08-20T00:00:00"/>
    <n v="42"/>
    <x v="2"/>
  </r>
  <r>
    <s v="T01022"/>
    <d v="2024-03-08T00:00:00"/>
    <s v="C075"/>
    <s v="P026"/>
    <s v="S004"/>
    <n v="2"/>
    <n v="0.15"/>
    <x v="3"/>
    <n v="1015.76"/>
    <n v="584.4"/>
    <s v="Groceries"/>
    <s v="Dairy"/>
    <n v="2031.52"/>
    <n v="1168.8"/>
    <n v="862.72"/>
    <n v="0.42466724423092073"/>
    <n v="304.72800000000001"/>
    <n v="1726.7919999999999"/>
    <n v="557.99199999999996"/>
    <s v="M"/>
    <d v="1954-09-17T00:00:00"/>
    <s v="New John"/>
    <d v="2021-05-12T00:00:00"/>
    <n v="71"/>
    <x v="3"/>
  </r>
  <r>
    <s v="T01023"/>
    <d v="2024-07-10T00:00:00"/>
    <s v="C081"/>
    <s v="P001"/>
    <s v="S004"/>
    <n v="5"/>
    <n v="0"/>
    <x v="2"/>
    <n v="1673.69"/>
    <n v="1323.38"/>
    <s v="Electronics"/>
    <s v="Camera"/>
    <n v="8368.4500000000007"/>
    <n v="6616.9000000000005"/>
    <n v="1751.5500000000002"/>
    <n v="0.20930399297360922"/>
    <n v="0"/>
    <n v="8368.4500000000007"/>
    <n v="1751.5500000000002"/>
    <s v="F"/>
    <d v="1988-07-20T00:00:00"/>
    <s v="South Christinabury"/>
    <d v="2022-09-22T00:00:00"/>
    <n v="37"/>
    <x v="2"/>
  </r>
  <r>
    <s v="T01024"/>
    <d v="2024-12-04T00:00:00"/>
    <s v="C051"/>
    <s v="P039"/>
    <s v="S005"/>
    <n v="4"/>
    <n v="0"/>
    <x v="3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s v="F"/>
    <d v="2004-12-19T00:00:00"/>
    <s v="Boyerstad"/>
    <d v="2024-02-25T00:00:00"/>
    <n v="21"/>
    <x v="1"/>
  </r>
  <r>
    <s v="T01025"/>
    <d v="2023-12-27T00:00:00"/>
    <s v="C064"/>
    <s v="P023"/>
    <s v="S005"/>
    <n v="3"/>
    <n v="0.1"/>
    <x v="1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F"/>
    <d v="1973-09-01T00:00:00"/>
    <s v="Brittanyburgh"/>
    <d v="2024-09-26T00:00:00"/>
    <n v="52"/>
    <x v="3"/>
  </r>
  <r>
    <s v="T01026"/>
    <d v="2023-09-26T00:00:00"/>
    <s v="C101"/>
    <s v="P044"/>
    <s v="S002"/>
    <n v="1"/>
    <n v="0.1"/>
    <x v="0"/>
    <n v="1286.55"/>
    <n v="797.54"/>
    <s v="Fashion"/>
    <s v="Accessories"/>
    <n v="1286.55"/>
    <n v="797.54"/>
    <n v="489.01"/>
    <n v="0.380094049978625"/>
    <n v="128.655"/>
    <n v="1157.895"/>
    <n v="360.35500000000002"/>
    <s v="F"/>
    <d v="1956-05-29T00:00:00"/>
    <s v="North Gary"/>
    <d v="2024-09-08T00:00:00"/>
    <n v="70"/>
    <x v="3"/>
  </r>
  <r>
    <s v="T01027"/>
    <d v="2024-10-31T00:00:00"/>
    <s v="C091"/>
    <s v="P040"/>
    <s v="S003"/>
    <n v="2"/>
    <n v="0.1"/>
    <x v="3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M"/>
    <d v="1963-02-04T00:00:00"/>
    <s v="Port Williamhaven"/>
    <d v="2021-08-23T00:00:00"/>
    <n v="63"/>
    <x v="3"/>
  </r>
  <r>
    <s v="T01028"/>
    <d v="2025-03-10T00:00:00"/>
    <s v="C161"/>
    <s v="P002"/>
    <s v="S003"/>
    <n v="4"/>
    <n v="0"/>
    <x v="0"/>
    <n v="818.76"/>
    <n v="527.62"/>
    <s v="Electronics"/>
    <s v="Television"/>
    <n v="3275.04"/>
    <n v="2110.48"/>
    <n v="1164.56"/>
    <n v="0.35558649665347597"/>
    <n v="0"/>
    <n v="3275.04"/>
    <n v="1164.56"/>
    <s v="M"/>
    <d v="1963-01-19T00:00:00"/>
    <s v="Shannontown"/>
    <d v="2023-01-31T00:00:00"/>
    <n v="63"/>
    <x v="3"/>
  </r>
  <r>
    <s v="T01029"/>
    <d v="2024-02-20T00:00:00"/>
    <s v="C058"/>
    <s v="P031"/>
    <s v="S002"/>
    <n v="3"/>
    <n v="0.15"/>
    <x v="2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s v="M"/>
    <d v="2005-07-22T00:00:00"/>
    <s v="West Tinatown"/>
    <d v="2020-11-10T00:00:00"/>
    <n v="20"/>
    <x v="1"/>
  </r>
  <r>
    <s v="T01030"/>
    <d v="2023-12-10T00:00:00"/>
    <s v="C023"/>
    <s v="P001"/>
    <s v="S004"/>
    <n v="5"/>
    <n v="0.05"/>
    <x v="1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F"/>
    <d v="1972-05-09T00:00:00"/>
    <s v="New Christophermouth"/>
    <d v="2020-10-19T00:00:00"/>
    <n v="54"/>
    <x v="3"/>
  </r>
  <r>
    <s v="T01031"/>
    <d v="2024-03-27T00:00:00"/>
    <s v="C062"/>
    <s v="P037"/>
    <s v="S005"/>
    <n v="2"/>
    <n v="0.15"/>
    <x v="0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M"/>
    <d v="2000-06-21T00:00:00"/>
    <s v="Turnerberg"/>
    <d v="2021-09-23T00:00:00"/>
    <n v="26"/>
    <x v="0"/>
  </r>
  <r>
    <s v="T01032"/>
    <d v="2024-06-10T00:00:00"/>
    <s v="C155"/>
    <s v="P019"/>
    <s v="S003"/>
    <n v="4"/>
    <n v="0.05"/>
    <x v="2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s v="M"/>
    <d v="1965-09-20T00:00:00"/>
    <s v="Kevinshire"/>
    <d v="2024-03-23T00:00:00"/>
    <n v="60"/>
    <x v="3"/>
  </r>
  <r>
    <s v="T01033"/>
    <d v="2025-01-14T00:00:00"/>
    <s v="C168"/>
    <s v="P027"/>
    <s v="S002"/>
    <n v="5"/>
    <n v="0.05"/>
    <x v="2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M"/>
    <d v="1969-07-30T00:00:00"/>
    <s v="Lake Steventown"/>
    <d v="2022-10-01T00:00:00"/>
    <n v="56"/>
    <x v="3"/>
  </r>
  <r>
    <s v="T01034"/>
    <d v="2023-10-12T00:00:00"/>
    <s v="C080"/>
    <s v="P010"/>
    <s v="S005"/>
    <n v="2"/>
    <n v="0.15"/>
    <x v="2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F"/>
    <d v="2003-11-04T00:00:00"/>
    <s v="Markberg"/>
    <d v="2023-01-02T00:00:00"/>
    <n v="22"/>
    <x v="1"/>
  </r>
  <r>
    <s v="T01035"/>
    <d v="2025-02-06T00:00:00"/>
    <s v="C168"/>
    <s v="P023"/>
    <s v="S005"/>
    <n v="2"/>
    <n v="0.1"/>
    <x v="3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M"/>
    <d v="1969-07-30T00:00:00"/>
    <s v="Lake Steventown"/>
    <d v="2022-10-01T00:00:00"/>
    <n v="56"/>
    <x v="3"/>
  </r>
  <r>
    <s v="T01036"/>
    <d v="2024-08-04T00:00:00"/>
    <s v="C143"/>
    <s v="P002"/>
    <s v="S005"/>
    <n v="1"/>
    <n v="0.05"/>
    <x v="0"/>
    <n v="818.76"/>
    <n v="527.62"/>
    <s v="Electronics"/>
    <s v="Television"/>
    <n v="818.76"/>
    <n v="527.62"/>
    <n v="291.14"/>
    <n v="0.35558649665347597"/>
    <n v="40.938000000000002"/>
    <n v="777.822"/>
    <n v="250.202"/>
    <s v="M"/>
    <d v="1961-06-03T00:00:00"/>
    <s v="South Jameschester"/>
    <d v="2023-06-10T00:00:00"/>
    <n v="65"/>
    <x v="3"/>
  </r>
  <r>
    <s v="T01037"/>
    <d v="2024-10-23T00:00:00"/>
    <s v="C038"/>
    <s v="P050"/>
    <s v="S001"/>
    <n v="3"/>
    <n v="0.15"/>
    <x v="1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s v="M"/>
    <d v="1974-04-19T00:00:00"/>
    <s v="Wilsonbury"/>
    <d v="2021-05-10T00:00:00"/>
    <n v="52"/>
    <x v="3"/>
  </r>
  <r>
    <s v="T01038"/>
    <d v="2024-01-08T00:00:00"/>
    <s v="C078"/>
    <s v="P019"/>
    <s v="S004"/>
    <n v="3"/>
    <n v="0.05"/>
    <x v="2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M"/>
    <d v="1988-09-25T00:00:00"/>
    <s v="Craigport"/>
    <d v="2025-01-14T00:00:00"/>
    <n v="37"/>
    <x v="2"/>
  </r>
  <r>
    <s v="T01039"/>
    <d v="2025-06-13T00:00:00"/>
    <s v="C028"/>
    <s v="P030"/>
    <s v="S002"/>
    <n v="2"/>
    <n v="0"/>
    <x v="0"/>
    <n v="29.24"/>
    <n v="15.28"/>
    <s v="Fashion"/>
    <s v="Watches"/>
    <n v="58.48"/>
    <n v="30.56"/>
    <n v="27.919999999999998"/>
    <n v="0.47742818057455538"/>
    <n v="0"/>
    <n v="58.48"/>
    <n v="27.919999999999998"/>
    <s v="F"/>
    <d v="1960-02-10T00:00:00"/>
    <s v="New David"/>
    <d v="2022-12-16T00:00:00"/>
    <n v="66"/>
    <x v="3"/>
  </r>
  <r>
    <s v="T01040"/>
    <d v="2024-03-26T00:00:00"/>
    <s v="C156"/>
    <s v="P044"/>
    <s v="S005"/>
    <n v="5"/>
    <n v="0.05"/>
    <x v="2"/>
    <n v="1286.55"/>
    <n v="797.54"/>
    <s v="Fashion"/>
    <s v="Accessories"/>
    <n v="6432.75"/>
    <n v="3987.7"/>
    <n v="2445.0500000000002"/>
    <n v="0.38009404997862506"/>
    <n v="321.63750000000005"/>
    <n v="6111.1125000000002"/>
    <n v="2123.4125000000004"/>
    <s v="M"/>
    <d v="1956-11-28T00:00:00"/>
    <s v="Lisatown"/>
    <d v="2024-01-04T00:00:00"/>
    <n v="69"/>
    <x v="3"/>
  </r>
  <r>
    <s v="T01041"/>
    <d v="2025-05-22T00:00:00"/>
    <s v="C060"/>
    <s v="P002"/>
    <s v="S001"/>
    <n v="3"/>
    <n v="0"/>
    <x v="1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M"/>
    <d v="1997-10-09T00:00:00"/>
    <s v="Carlyberg"/>
    <d v="2025-06-15T00:00:00"/>
    <n v="28"/>
    <x v="0"/>
  </r>
  <r>
    <s v="T01042"/>
    <d v="2024-10-19T00:00:00"/>
    <s v="C035"/>
    <s v="P001"/>
    <s v="S005"/>
    <n v="5"/>
    <n v="0.15"/>
    <x v="0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F"/>
    <d v="1991-04-19T00:00:00"/>
    <s v="North George"/>
    <d v="2023-03-22T00:00:00"/>
    <n v="35"/>
    <x v="0"/>
  </r>
  <r>
    <s v="T01043"/>
    <d v="2024-05-01T00:00:00"/>
    <s v="C048"/>
    <s v="P001"/>
    <s v="S004"/>
    <n v="4"/>
    <n v="0.15"/>
    <x v="2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s v="M"/>
    <d v="2004-12-30T00:00:00"/>
    <s v="Newtonborough"/>
    <d v="2022-04-10T00:00:00"/>
    <n v="21"/>
    <x v="1"/>
  </r>
  <r>
    <s v="T01044"/>
    <d v="2024-07-12T00:00:00"/>
    <s v="C042"/>
    <s v="P028"/>
    <s v="S002"/>
    <n v="2"/>
    <n v="0"/>
    <x v="1"/>
    <n v="673.78"/>
    <n v="363.33"/>
    <s v="Electronics"/>
    <s v="Smartphone"/>
    <n v="1347.56"/>
    <n v="726.66"/>
    <n v="620.9"/>
    <n v="0.46075870462168661"/>
    <n v="0"/>
    <n v="1347.56"/>
    <n v="620.9"/>
    <s v="F"/>
    <d v="2000-02-08T00:00:00"/>
    <s v="North Teresashire"/>
    <d v="2021-11-09T00:00:00"/>
    <n v="26"/>
    <x v="0"/>
  </r>
  <r>
    <s v="T01045"/>
    <d v="2024-11-04T00:00:00"/>
    <s v="C196"/>
    <s v="P049"/>
    <s v="S001"/>
    <n v="3"/>
    <n v="0.15"/>
    <x v="2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s v="F"/>
    <d v="1964-04-24T00:00:00"/>
    <s v="Woodbury"/>
    <d v="2025-02-19T00:00:00"/>
    <n v="62"/>
    <x v="3"/>
  </r>
  <r>
    <s v="T01046"/>
    <d v="2025-03-03T00:00:00"/>
    <s v="C191"/>
    <s v="P019"/>
    <s v="S002"/>
    <n v="2"/>
    <n v="0"/>
    <x v="2"/>
    <n v="1762.92"/>
    <n v="1346.48"/>
    <s v="Electronics"/>
    <s v="Laptop"/>
    <n v="3525.84"/>
    <n v="2692.96"/>
    <n v="832.88000000000011"/>
    <n v="0.23622172305039368"/>
    <n v="0"/>
    <n v="3525.84"/>
    <n v="832.88000000000011"/>
    <s v="F"/>
    <d v="1958-07-14T00:00:00"/>
    <s v="Kristinemouth"/>
    <d v="2022-06-11T00:00:00"/>
    <n v="67"/>
    <x v="3"/>
  </r>
  <r>
    <s v="T01047"/>
    <d v="2023-09-15T00:00:00"/>
    <s v="C113"/>
    <s v="P036"/>
    <s v="S005"/>
    <n v="4"/>
    <n v="0.1"/>
    <x v="1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s v="M"/>
    <d v="1977-05-23T00:00:00"/>
    <s v="Ramosbury"/>
    <d v="2022-12-31T00:00:00"/>
    <n v="49"/>
    <x v="2"/>
  </r>
  <r>
    <s v="T01048"/>
    <d v="2024-01-17T00:00:00"/>
    <s v="C064"/>
    <s v="P024"/>
    <s v="S004"/>
    <n v="4"/>
    <n v="0"/>
    <x v="1"/>
    <n v="1487.41"/>
    <n v="813.07"/>
    <s v="Electronics"/>
    <s v="Smartphone"/>
    <n v="5949.64"/>
    <n v="3252.28"/>
    <n v="2697.36"/>
    <n v="0.45336524562830693"/>
    <n v="0"/>
    <n v="5949.64"/>
    <n v="2697.36"/>
    <s v="F"/>
    <d v="1973-09-01T00:00:00"/>
    <s v="Brittanyburgh"/>
    <d v="2024-09-26T00:00:00"/>
    <n v="52"/>
    <x v="3"/>
  </r>
  <r>
    <s v="T01049"/>
    <d v="2023-12-22T00:00:00"/>
    <s v="C185"/>
    <s v="P020"/>
    <s v="S003"/>
    <n v="4"/>
    <n v="0"/>
    <x v="3"/>
    <n v="323.92"/>
    <n v="242.98"/>
    <s v="Fashion"/>
    <s v="Accessories"/>
    <n v="1295.68"/>
    <n v="971.92"/>
    <n v="323.7600000000001"/>
    <n v="0.24987651271918998"/>
    <n v="0"/>
    <n v="1295.68"/>
    <n v="323.7600000000001"/>
    <s v="F"/>
    <d v="1975-07-04T00:00:00"/>
    <s v="North Chaseborough"/>
    <d v="2024-10-06T00:00:00"/>
    <n v="50"/>
    <x v="2"/>
  </r>
  <r>
    <s v="T01050"/>
    <d v="2024-06-11T00:00:00"/>
    <s v="C116"/>
    <s v="P048"/>
    <s v="S004"/>
    <n v="1"/>
    <n v="0.05"/>
    <x v="1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s v="M"/>
    <d v="1955-09-26T00:00:00"/>
    <s v="Zacharyberg"/>
    <d v="2025-07-31T00:00:00"/>
    <n v="70"/>
    <x v="3"/>
  </r>
  <r>
    <s v="T01051"/>
    <d v="2024-08-26T00:00:00"/>
    <s v="C189"/>
    <s v="P016"/>
    <s v="S001"/>
    <n v="5"/>
    <n v="0.15"/>
    <x v="3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s v="M"/>
    <d v="1966-08-07T00:00:00"/>
    <s v="East Walter"/>
    <d v="2021-03-05T00:00:00"/>
    <n v="59"/>
    <x v="3"/>
  </r>
  <r>
    <s v="T01052"/>
    <d v="2024-12-17T00:00:00"/>
    <s v="C049"/>
    <s v="P032"/>
    <s v="S003"/>
    <n v="4"/>
    <n v="0.15"/>
    <x v="0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97-01-03T00:00:00"/>
    <s v="Chambersview"/>
    <d v="2022-06-23T00:00:00"/>
    <n v="29"/>
    <x v="0"/>
  </r>
  <r>
    <s v="T01053"/>
    <d v="2024-06-05T00:00:00"/>
    <s v="C199"/>
    <s v="P049"/>
    <s v="S003"/>
    <n v="4"/>
    <n v="0.05"/>
    <x v="1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70-05-18T00:00:00"/>
    <s v="South Scottton"/>
    <d v="2021-07-28T00:00:00"/>
    <n v="56"/>
    <x v="3"/>
  </r>
  <r>
    <s v="T01054"/>
    <d v="2025-02-22T00:00:00"/>
    <s v="C076"/>
    <s v="P012"/>
    <s v="S005"/>
    <n v="1"/>
    <n v="0.05"/>
    <x v="1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s v="M"/>
    <d v="2005-12-14T00:00:00"/>
    <s v="Nancyside"/>
    <d v="2022-05-07T00:00:00"/>
    <n v="20"/>
    <x v="1"/>
  </r>
  <r>
    <s v="T01055"/>
    <d v="2023-11-28T00:00:00"/>
    <s v="C166"/>
    <s v="P013"/>
    <s v="S004"/>
    <n v="1"/>
    <n v="0"/>
    <x v="2"/>
    <n v="1134.8"/>
    <n v="675.1"/>
    <s v="Fashion"/>
    <s v="Watches"/>
    <n v="1134.8"/>
    <n v="675.1"/>
    <n v="459.69999999999993"/>
    <n v="0.40509340853013742"/>
    <n v="0"/>
    <n v="1134.8"/>
    <n v="459.69999999999993"/>
    <s v="F"/>
    <d v="2001-05-13T00:00:00"/>
    <s v="South Markbury"/>
    <d v="2023-07-10T00:00:00"/>
    <n v="25"/>
    <x v="1"/>
  </r>
  <r>
    <s v="T01056"/>
    <d v="2023-12-15T00:00:00"/>
    <s v="C200"/>
    <s v="P014"/>
    <s v="S005"/>
    <n v="5"/>
    <n v="0.05"/>
    <x v="1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s v="M"/>
    <d v="2001-12-24T00:00:00"/>
    <s v="Jenniferbury"/>
    <d v="2025-06-24T00:00:00"/>
    <n v="24"/>
    <x v="1"/>
  </r>
  <r>
    <s v="T01057"/>
    <d v="2023-12-25T00:00:00"/>
    <s v="C106"/>
    <s v="P002"/>
    <s v="S003"/>
    <n v="4"/>
    <n v="0"/>
    <x v="2"/>
    <n v="818.76"/>
    <n v="527.62"/>
    <s v="Electronics"/>
    <s v="Television"/>
    <n v="3275.04"/>
    <n v="2110.48"/>
    <n v="1164.56"/>
    <n v="0.35558649665347597"/>
    <n v="0"/>
    <n v="3275.04"/>
    <n v="1164.56"/>
    <s v="F"/>
    <d v="1987-04-23T00:00:00"/>
    <s v="Lake Ricardo"/>
    <d v="2025-02-06T00:00:00"/>
    <n v="39"/>
    <x v="2"/>
  </r>
  <r>
    <s v="T01058"/>
    <d v="2024-03-12T00:00:00"/>
    <s v="C117"/>
    <s v="P042"/>
    <s v="S005"/>
    <n v="2"/>
    <n v="0.15"/>
    <x v="3"/>
    <n v="453.62"/>
    <n v="316.63"/>
    <s v="Fashion"/>
    <s v="Clothing"/>
    <n v="907.24"/>
    <n v="633.26"/>
    <n v="273.98"/>
    <n v="0.30199285745778409"/>
    <n v="136.08599999999998"/>
    <n v="771.154"/>
    <n v="137.89400000000001"/>
    <s v="F"/>
    <d v="1987-09-07T00:00:00"/>
    <s v="Lauraborough"/>
    <d v="2022-12-18T00:00:00"/>
    <n v="38"/>
    <x v="2"/>
  </r>
  <r>
    <s v="T01059"/>
    <d v="2025-07-22T00:00:00"/>
    <s v="C065"/>
    <s v="P015"/>
    <s v="S003"/>
    <n v="2"/>
    <n v="0"/>
    <x v="3"/>
    <n v="270.45"/>
    <n v="187.6"/>
    <s v="Fashion"/>
    <s v="Bags"/>
    <n v="540.9"/>
    <n v="375.2"/>
    <n v="165.7"/>
    <n v="0.30634128304677388"/>
    <n v="0"/>
    <n v="540.9"/>
    <n v="165.7"/>
    <s v="F"/>
    <d v="1969-12-10T00:00:00"/>
    <s v="Williamhaven"/>
    <d v="2024-01-21T00:00:00"/>
    <n v="56"/>
    <x v="3"/>
  </r>
  <r>
    <s v="T01060"/>
    <d v="2025-01-08T00:00:00"/>
    <s v="C030"/>
    <s v="P034"/>
    <s v="S004"/>
    <n v="3"/>
    <n v="0"/>
    <x v="1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s v="M"/>
    <d v="2002-06-10T00:00:00"/>
    <s v="Thomashaven"/>
    <d v="2022-08-27T00:00:00"/>
    <n v="24"/>
    <x v="1"/>
  </r>
  <r>
    <s v="T01061"/>
    <d v="2024-09-28T00:00:00"/>
    <s v="C187"/>
    <s v="P038"/>
    <s v="S005"/>
    <n v="5"/>
    <n v="0.05"/>
    <x v="1"/>
    <n v="366.93"/>
    <n v="285.23"/>
    <s v="Fashion"/>
    <s v="Footwear"/>
    <n v="1834.65"/>
    <n v="1426.15"/>
    <n v="408.5"/>
    <n v="0.22265827269506444"/>
    <n v="91.732500000000016"/>
    <n v="1742.9175"/>
    <n v="316.76749999999993"/>
    <s v="M"/>
    <d v="1989-01-14T00:00:00"/>
    <s v="Gomeztown"/>
    <d v="2023-11-01T00:00:00"/>
    <n v="37"/>
    <x v="2"/>
  </r>
  <r>
    <s v="T01062"/>
    <d v="2024-04-06T00:00:00"/>
    <s v="C141"/>
    <s v="P033"/>
    <s v="S004"/>
    <n v="1"/>
    <n v="0.05"/>
    <x v="0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78-08-06T00:00:00"/>
    <s v="Allisonmouth"/>
    <d v="2024-01-07T00:00:00"/>
    <n v="47"/>
    <x v="2"/>
  </r>
  <r>
    <s v="T01063"/>
    <d v="2024-05-31T00:00:00"/>
    <s v="C145"/>
    <s v="P045"/>
    <s v="S002"/>
    <n v="2"/>
    <n v="0.05"/>
    <x v="2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F"/>
    <d v="1959-11-07T00:00:00"/>
    <s v="Carlsonborough"/>
    <d v="2021-08-19T00:00:00"/>
    <n v="66"/>
    <x v="3"/>
  </r>
  <r>
    <s v="T01064"/>
    <d v="2023-11-26T00:00:00"/>
    <s v="C197"/>
    <s v="P040"/>
    <s v="S001"/>
    <n v="4"/>
    <n v="0.1"/>
    <x v="0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M"/>
    <d v="1957-09-23T00:00:00"/>
    <s v="Lake Emily"/>
    <d v="2020-11-18T00:00:00"/>
    <n v="68"/>
    <x v="3"/>
  </r>
  <r>
    <s v="T01065"/>
    <d v="2024-06-18T00:00:00"/>
    <s v="C187"/>
    <s v="P048"/>
    <s v="S004"/>
    <n v="3"/>
    <n v="0.05"/>
    <x v="3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s v="M"/>
    <d v="1989-01-14T00:00:00"/>
    <s v="Gomeztown"/>
    <d v="2023-11-01T00:00:00"/>
    <n v="37"/>
    <x v="2"/>
  </r>
  <r>
    <s v="T01066"/>
    <d v="2025-03-08T00:00:00"/>
    <s v="C034"/>
    <s v="P037"/>
    <s v="S002"/>
    <n v="1"/>
    <n v="0.1"/>
    <x v="3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s v="F"/>
    <d v="1964-12-19T00:00:00"/>
    <s v="East Mary"/>
    <d v="2025-01-13T00:00:00"/>
    <n v="61"/>
    <x v="3"/>
  </r>
  <r>
    <s v="T01067"/>
    <d v="2025-01-03T00:00:00"/>
    <s v="C118"/>
    <s v="P013"/>
    <s v="S004"/>
    <n v="4"/>
    <n v="0"/>
    <x v="1"/>
    <n v="1134.8"/>
    <n v="675.1"/>
    <s v="Fashion"/>
    <s v="Watches"/>
    <n v="4539.2"/>
    <n v="2700.4"/>
    <n v="1838.7999999999997"/>
    <n v="0.40509340853013742"/>
    <n v="0"/>
    <n v="4539.2"/>
    <n v="1838.7999999999997"/>
    <s v="M"/>
    <d v="1975-08-27T00:00:00"/>
    <s v="Port William"/>
    <d v="2025-07-12T00:00:00"/>
    <n v="50"/>
    <x v="2"/>
  </r>
  <r>
    <s v="T01068"/>
    <d v="2024-10-29T00:00:00"/>
    <s v="C061"/>
    <s v="P049"/>
    <s v="S002"/>
    <n v="5"/>
    <n v="0.15"/>
    <x v="1"/>
    <n v="388.26"/>
    <n v="199.3"/>
    <s v="Fashion"/>
    <s v="Watches"/>
    <n v="1941.3"/>
    <n v="996.5"/>
    <n v="944.8"/>
    <n v="0.48668418070365216"/>
    <n v="291.19499999999999"/>
    <n v="1650.105"/>
    <n v="653.60500000000002"/>
    <s v="M"/>
    <d v="1968-10-21T00:00:00"/>
    <s v="North Michellemouth"/>
    <d v="2021-02-01T00:00:00"/>
    <n v="57"/>
    <x v="3"/>
  </r>
  <r>
    <s v="T01069"/>
    <d v="2024-11-27T00:00:00"/>
    <s v="C105"/>
    <s v="P022"/>
    <s v="S004"/>
    <n v="1"/>
    <n v="0"/>
    <x v="2"/>
    <n v="25.57"/>
    <n v="19.05"/>
    <s v="Groceries"/>
    <s v="Vegetables"/>
    <n v="25.57"/>
    <n v="19.05"/>
    <n v="6.52"/>
    <n v="0.25498631208447398"/>
    <n v="0"/>
    <n v="25.57"/>
    <n v="6.52"/>
    <s v="M"/>
    <d v="1969-12-29T00:00:00"/>
    <s v="Morrisborough"/>
    <d v="2023-07-06T00:00:00"/>
    <n v="56"/>
    <x v="3"/>
  </r>
  <r>
    <s v="T01070"/>
    <d v="2024-07-05T00:00:00"/>
    <s v="C141"/>
    <s v="P003"/>
    <s v="S003"/>
    <n v="5"/>
    <n v="0.05"/>
    <x v="3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s v="F"/>
    <d v="1978-08-06T00:00:00"/>
    <s v="Allisonmouth"/>
    <d v="2024-01-07T00:00:00"/>
    <n v="47"/>
    <x v="2"/>
  </r>
  <r>
    <s v="T01071"/>
    <d v="2025-03-06T00:00:00"/>
    <s v="C048"/>
    <s v="P039"/>
    <s v="S002"/>
    <n v="1"/>
    <n v="0.1"/>
    <x v="3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M"/>
    <d v="2004-12-30T00:00:00"/>
    <s v="Newtonborough"/>
    <d v="2022-04-10T00:00:00"/>
    <n v="21"/>
    <x v="1"/>
  </r>
  <r>
    <s v="T01072"/>
    <d v="2024-02-26T00:00:00"/>
    <s v="C038"/>
    <s v="P013"/>
    <s v="S001"/>
    <n v="5"/>
    <n v="0.1"/>
    <x v="0"/>
    <n v="1134.8"/>
    <n v="675.1"/>
    <s v="Fashion"/>
    <s v="Watches"/>
    <n v="5674"/>
    <n v="3375.5"/>
    <n v="2298.5"/>
    <n v="0.40509340853013748"/>
    <n v="567.4"/>
    <n v="5106.6000000000004"/>
    <n v="1731.1000000000004"/>
    <s v="M"/>
    <d v="1974-04-19T00:00:00"/>
    <s v="Wilsonbury"/>
    <d v="2021-05-10T00:00:00"/>
    <n v="52"/>
    <x v="3"/>
  </r>
  <r>
    <s v="T01073"/>
    <d v="2025-02-20T00:00:00"/>
    <s v="C023"/>
    <s v="P041"/>
    <s v="S001"/>
    <n v="1"/>
    <n v="0.15"/>
    <x v="2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s v="F"/>
    <d v="1972-05-09T00:00:00"/>
    <s v="New Christophermouth"/>
    <d v="2020-10-19T00:00:00"/>
    <n v="54"/>
    <x v="3"/>
  </r>
  <r>
    <s v="T01074"/>
    <d v="2024-07-07T00:00:00"/>
    <s v="C042"/>
    <s v="P045"/>
    <s v="S003"/>
    <n v="5"/>
    <n v="0.05"/>
    <x v="1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F"/>
    <d v="2000-02-08T00:00:00"/>
    <s v="North Teresashire"/>
    <d v="2021-11-09T00:00:00"/>
    <n v="26"/>
    <x v="0"/>
  </r>
  <r>
    <s v="T01075"/>
    <d v="2025-01-28T00:00:00"/>
    <s v="C192"/>
    <s v="P006"/>
    <s v="S005"/>
    <n v="3"/>
    <n v="0"/>
    <x v="3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M"/>
    <d v="2006-07-28T00:00:00"/>
    <s v="Franklinview"/>
    <d v="2023-09-26T00:00:00"/>
    <n v="19"/>
    <x v="1"/>
  </r>
  <r>
    <s v="T01076"/>
    <d v="2025-06-28T00:00:00"/>
    <s v="C197"/>
    <s v="P028"/>
    <s v="S003"/>
    <n v="3"/>
    <n v="0.1"/>
    <x v="1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M"/>
    <d v="1957-09-23T00:00:00"/>
    <s v="Lake Emily"/>
    <d v="2020-11-18T00:00:00"/>
    <n v="68"/>
    <x v="3"/>
  </r>
  <r>
    <s v="T01077"/>
    <d v="2025-05-23T00:00:00"/>
    <s v="C018"/>
    <s v="P017"/>
    <s v="S004"/>
    <n v="5"/>
    <n v="0"/>
    <x v="0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M"/>
    <d v="1994-08-19T00:00:00"/>
    <s v="East William"/>
    <d v="2024-11-12T00:00:00"/>
    <n v="31"/>
    <x v="0"/>
  </r>
  <r>
    <s v="T01078"/>
    <d v="2024-12-24T00:00:00"/>
    <s v="C121"/>
    <s v="P009"/>
    <s v="S002"/>
    <n v="1"/>
    <n v="0.1"/>
    <x v="0"/>
    <n v="123.19"/>
    <n v="80.36"/>
    <s v="Groceries"/>
    <s v="Snacks"/>
    <n v="123.19"/>
    <n v="80.36"/>
    <n v="42.83"/>
    <n v="0.34767432421462779"/>
    <n v="12.319000000000001"/>
    <n v="110.871"/>
    <n v="30.510999999999996"/>
    <s v="M"/>
    <d v="1967-02-28T00:00:00"/>
    <s v="Sarahhaven"/>
    <d v="2021-10-11T00:00:00"/>
    <n v="59"/>
    <x v="3"/>
  </r>
  <r>
    <s v="T01079"/>
    <d v="2024-12-24T00:00:00"/>
    <s v="C135"/>
    <s v="P047"/>
    <s v="S004"/>
    <n v="5"/>
    <n v="0.05"/>
    <x v="2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M"/>
    <d v="1986-03-07T00:00:00"/>
    <s v="North Charlesville"/>
    <d v="2023-09-03T00:00:00"/>
    <n v="40"/>
    <x v="2"/>
  </r>
  <r>
    <s v="T01080"/>
    <d v="2024-09-05T00:00:00"/>
    <s v="C157"/>
    <s v="P004"/>
    <s v="S001"/>
    <n v="1"/>
    <n v="0"/>
    <x v="1"/>
    <n v="1853.77"/>
    <n v="1363.52"/>
    <s v="Fashion"/>
    <s v="Accessories"/>
    <n v="1853.77"/>
    <n v="1363.52"/>
    <n v="490.25"/>
    <n v="0.26446107122242779"/>
    <n v="0"/>
    <n v="1853.77"/>
    <n v="490.25"/>
    <s v="M"/>
    <d v="1965-12-16T00:00:00"/>
    <s v="Port Patriciaburgh"/>
    <d v="2022-12-22T00:00:00"/>
    <n v="60"/>
    <x v="3"/>
  </r>
  <r>
    <s v="T01081"/>
    <d v="2023-12-26T00:00:00"/>
    <s v="C186"/>
    <s v="P002"/>
    <s v="S005"/>
    <n v="3"/>
    <n v="0.15"/>
    <x v="0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s v="F"/>
    <d v="1960-05-05T00:00:00"/>
    <s v="West Wandaland"/>
    <d v="2024-02-07T00:00:00"/>
    <n v="66"/>
    <x v="3"/>
  </r>
  <r>
    <s v="T01082"/>
    <d v="2023-12-10T00:00:00"/>
    <s v="C067"/>
    <s v="P019"/>
    <s v="S005"/>
    <n v="5"/>
    <n v="0.1"/>
    <x v="2"/>
    <n v="1762.92"/>
    <n v="1346.48"/>
    <s v="Electronics"/>
    <s v="Laptop"/>
    <n v="8814.6"/>
    <n v="6732.4"/>
    <n v="2082.2000000000007"/>
    <n v="0.23622172305039374"/>
    <n v="881.46"/>
    <n v="7933.14"/>
    <n v="1200.7400000000007"/>
    <s v="M"/>
    <d v="1973-09-07T00:00:00"/>
    <s v="Davisfurt"/>
    <d v="2021-03-11T00:00:00"/>
    <n v="52"/>
    <x v="3"/>
  </r>
  <r>
    <s v="T01083"/>
    <d v="2024-04-17T00:00:00"/>
    <s v="C158"/>
    <s v="P025"/>
    <s v="S005"/>
    <n v="4"/>
    <n v="0.15"/>
    <x v="1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s v="M"/>
    <d v="1981-07-24T00:00:00"/>
    <s v="Dylanmouth"/>
    <d v="2023-09-15T00:00:00"/>
    <n v="44"/>
    <x v="2"/>
  </r>
  <r>
    <s v="T01084"/>
    <d v="2025-03-29T00:00:00"/>
    <s v="C047"/>
    <s v="P009"/>
    <s v="S005"/>
    <n v="2"/>
    <n v="0.1"/>
    <x v="2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F"/>
    <d v="2006-07-03T00:00:00"/>
    <s v="Port Jessica"/>
    <d v="2025-02-25T00:00:00"/>
    <n v="19"/>
    <x v="1"/>
  </r>
  <r>
    <s v="T01085"/>
    <d v="2024-11-25T00:00:00"/>
    <s v="C001"/>
    <s v="P015"/>
    <s v="S001"/>
    <n v="1"/>
    <n v="0.15"/>
    <x v="3"/>
    <n v="270.45"/>
    <n v="187.6"/>
    <s v="Fashion"/>
    <s v="Bags"/>
    <n v="270.45"/>
    <n v="187.6"/>
    <n v="82.85"/>
    <n v="0.30634128304677388"/>
    <n v="40.567499999999995"/>
    <n v="229.88249999999999"/>
    <n v="42.282499999999999"/>
    <s v="M"/>
    <d v="1996-09-11T00:00:00"/>
    <s v="Osborneport"/>
    <d v="2022-09-25T00:00:00"/>
    <n v="29"/>
    <x v="0"/>
  </r>
  <r>
    <s v="T01086"/>
    <d v="2025-04-04T00:00:00"/>
    <s v="C189"/>
    <s v="P038"/>
    <s v="S002"/>
    <n v="5"/>
    <n v="0.15"/>
    <x v="1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s v="M"/>
    <d v="1966-08-07T00:00:00"/>
    <s v="East Walter"/>
    <d v="2021-03-05T00:00:00"/>
    <n v="59"/>
    <x v="3"/>
  </r>
  <r>
    <s v="T01087"/>
    <d v="2025-01-06T00:00:00"/>
    <s v="C012"/>
    <s v="P046"/>
    <s v="S003"/>
    <n v="3"/>
    <n v="0.05"/>
    <x v="3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89-12-08T00:00:00"/>
    <s v="Lake Dawn"/>
    <d v="2021-07-16T00:00:00"/>
    <n v="36"/>
    <x v="2"/>
  </r>
  <r>
    <s v="T01088"/>
    <d v="2024-03-02T00:00:00"/>
    <s v="C164"/>
    <s v="P005"/>
    <s v="S002"/>
    <n v="3"/>
    <n v="0.1"/>
    <x v="3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s v="M"/>
    <d v="1968-07-28T00:00:00"/>
    <s v="North Rodney"/>
    <d v="2020-12-21T00:00:00"/>
    <n v="57"/>
    <x v="3"/>
  </r>
  <r>
    <s v="T01089"/>
    <d v="2024-04-03T00:00:00"/>
    <s v="C079"/>
    <s v="P026"/>
    <s v="S003"/>
    <n v="5"/>
    <n v="0.1"/>
    <x v="3"/>
    <n v="1015.76"/>
    <n v="584.4"/>
    <s v="Groceries"/>
    <s v="Dairy"/>
    <n v="5078.8"/>
    <n v="2922"/>
    <n v="2156.8000000000002"/>
    <n v="0.42466724423092073"/>
    <n v="507.88000000000005"/>
    <n v="4570.92"/>
    <n v="1648.92"/>
    <s v="F"/>
    <d v="1979-06-15T00:00:00"/>
    <s v="North Bradleyfurt"/>
    <d v="2024-07-06T00:00:00"/>
    <n v="47"/>
    <x v="2"/>
  </r>
  <r>
    <s v="T01090"/>
    <d v="2024-03-20T00:00:00"/>
    <s v="C030"/>
    <s v="P009"/>
    <s v="S003"/>
    <n v="3"/>
    <n v="0.15"/>
    <x v="3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s v="M"/>
    <d v="2002-06-10T00:00:00"/>
    <s v="Thomashaven"/>
    <d v="2022-08-27T00:00:00"/>
    <n v="24"/>
    <x v="1"/>
  </r>
  <r>
    <s v="T01091"/>
    <d v="2025-01-23T00:00:00"/>
    <s v="C045"/>
    <s v="P040"/>
    <s v="S002"/>
    <n v="3"/>
    <n v="0.1"/>
    <x v="1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M"/>
    <d v="1975-12-28T00:00:00"/>
    <s v="Zacharyfort"/>
    <d v="2023-10-09T00:00:00"/>
    <n v="50"/>
    <x v="2"/>
  </r>
  <r>
    <s v="T01092"/>
    <d v="2025-07-12T00:00:00"/>
    <s v="C122"/>
    <s v="P041"/>
    <s v="S001"/>
    <n v="2"/>
    <n v="0.15"/>
    <x v="2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M"/>
    <d v="1961-10-02T00:00:00"/>
    <s v="Simonstad"/>
    <d v="2024-06-24T00:00:00"/>
    <n v="64"/>
    <x v="3"/>
  </r>
  <r>
    <s v="T01093"/>
    <d v="2024-07-29T00:00:00"/>
    <s v="C161"/>
    <s v="P033"/>
    <s v="S004"/>
    <n v="5"/>
    <n v="0.1"/>
    <x v="1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s v="M"/>
    <d v="1963-01-19T00:00:00"/>
    <s v="Shannontown"/>
    <d v="2023-01-31T00:00:00"/>
    <n v="63"/>
    <x v="3"/>
  </r>
  <r>
    <s v="T01094"/>
    <d v="2024-05-29T00:00:00"/>
    <s v="C106"/>
    <s v="P020"/>
    <s v="S001"/>
    <n v="5"/>
    <n v="0.1"/>
    <x v="0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F"/>
    <d v="1987-04-23T00:00:00"/>
    <s v="Lake Ricardo"/>
    <d v="2025-02-06T00:00:00"/>
    <n v="39"/>
    <x v="2"/>
  </r>
  <r>
    <s v="T01095"/>
    <d v="2025-06-14T00:00:00"/>
    <s v="C143"/>
    <s v="P034"/>
    <s v="S005"/>
    <n v="1"/>
    <n v="0.05"/>
    <x v="0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M"/>
    <d v="1961-06-03T00:00:00"/>
    <s v="South Jameschester"/>
    <d v="2023-06-10T00:00:00"/>
    <n v="65"/>
    <x v="3"/>
  </r>
  <r>
    <s v="T01096"/>
    <d v="2025-03-30T00:00:00"/>
    <s v="C091"/>
    <s v="P031"/>
    <s v="S001"/>
    <n v="2"/>
    <n v="0.1"/>
    <x v="3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1963-02-04T00:00:00"/>
    <s v="Port Williamhaven"/>
    <d v="2021-08-23T00:00:00"/>
    <n v="63"/>
    <x v="3"/>
  </r>
  <r>
    <s v="T01097"/>
    <d v="2024-09-15T00:00:00"/>
    <s v="C087"/>
    <s v="P002"/>
    <s v="S004"/>
    <n v="5"/>
    <n v="0.05"/>
    <x v="1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F"/>
    <d v="1975-06-22T00:00:00"/>
    <s v="Berrymouth"/>
    <d v="2025-07-02T00:00:00"/>
    <n v="51"/>
    <x v="3"/>
  </r>
  <r>
    <s v="T01098"/>
    <d v="2024-11-12T00:00:00"/>
    <s v="C048"/>
    <s v="P023"/>
    <s v="S005"/>
    <n v="1"/>
    <n v="0.1"/>
    <x v="0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s v="M"/>
    <d v="2004-12-30T00:00:00"/>
    <s v="Newtonborough"/>
    <d v="2022-04-10T00:00:00"/>
    <n v="21"/>
    <x v="1"/>
  </r>
  <r>
    <s v="T01099"/>
    <d v="2025-07-06T00:00:00"/>
    <s v="C182"/>
    <s v="P012"/>
    <s v="S001"/>
    <n v="3"/>
    <n v="0.15"/>
    <x v="3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s v="M"/>
    <d v="2004-07-25T00:00:00"/>
    <s v="East Rodney"/>
    <d v="2021-04-16T00:00:00"/>
    <n v="21"/>
    <x v="1"/>
  </r>
  <r>
    <s v="T01100"/>
    <d v="2024-11-19T00:00:00"/>
    <s v="C128"/>
    <s v="P035"/>
    <s v="S002"/>
    <n v="3"/>
    <n v="0.15"/>
    <x v="0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s v="F"/>
    <d v="1976-08-06T00:00:00"/>
    <s v="Anthonystad"/>
    <d v="2025-02-09T00:00:00"/>
    <n v="49"/>
    <x v="2"/>
  </r>
  <r>
    <s v="T01101"/>
    <d v="2025-04-30T00:00:00"/>
    <s v="C056"/>
    <s v="P017"/>
    <s v="S005"/>
    <n v="3"/>
    <n v="0.05"/>
    <x v="3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F"/>
    <d v="2004-09-23T00:00:00"/>
    <s v="North Tracey"/>
    <d v="2021-06-19T00:00:00"/>
    <n v="21"/>
    <x v="1"/>
  </r>
  <r>
    <s v="T01102"/>
    <d v="2025-06-27T00:00:00"/>
    <s v="C096"/>
    <s v="P034"/>
    <s v="S001"/>
    <n v="2"/>
    <n v="0"/>
    <x v="1"/>
    <n v="428.05"/>
    <n v="246.07"/>
    <s v="Electronics"/>
    <s v="Laptop"/>
    <n v="856.1"/>
    <n v="492.14"/>
    <n v="363.96000000000004"/>
    <n v="0.42513725032122418"/>
    <n v="0"/>
    <n v="856.1"/>
    <n v="363.96000000000004"/>
    <s v="M"/>
    <d v="1989-01-06T00:00:00"/>
    <s v="Lake Amanda"/>
    <d v="2021-10-27T00:00:00"/>
    <n v="37"/>
    <x v="2"/>
  </r>
  <r>
    <s v="T01103"/>
    <d v="2025-06-07T00:00:00"/>
    <s v="C130"/>
    <s v="P018"/>
    <s v="S001"/>
    <n v="4"/>
    <n v="0.05"/>
    <x v="2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s v="M"/>
    <d v="1982-02-03T00:00:00"/>
    <s v="Marcchester"/>
    <d v="2024-07-15T00:00:00"/>
    <n v="44"/>
    <x v="2"/>
  </r>
  <r>
    <s v="T01104"/>
    <d v="2024-01-09T00:00:00"/>
    <s v="C088"/>
    <s v="P013"/>
    <s v="S004"/>
    <n v="5"/>
    <n v="0.1"/>
    <x v="0"/>
    <n v="1134.8"/>
    <n v="675.1"/>
    <s v="Fashion"/>
    <s v="Watches"/>
    <n v="5674"/>
    <n v="3375.5"/>
    <n v="2298.5"/>
    <n v="0.40509340853013748"/>
    <n v="567.4"/>
    <n v="5106.6000000000004"/>
    <n v="1731.1000000000004"/>
    <s v="F"/>
    <d v="1997-10-11T00:00:00"/>
    <s v="North Christian"/>
    <d v="2022-09-12T00:00:00"/>
    <n v="28"/>
    <x v="0"/>
  </r>
  <r>
    <s v="T01105"/>
    <d v="2025-05-02T00:00:00"/>
    <s v="C037"/>
    <s v="P011"/>
    <s v="S001"/>
    <n v="5"/>
    <n v="0.05"/>
    <x v="2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F"/>
    <d v="1982-08-30T00:00:00"/>
    <s v="West Melissahaven"/>
    <d v="2024-01-31T00:00:00"/>
    <n v="43"/>
    <x v="2"/>
  </r>
  <r>
    <s v="T01106"/>
    <d v="2024-04-06T00:00:00"/>
    <s v="C186"/>
    <s v="P027"/>
    <s v="S001"/>
    <n v="4"/>
    <n v="0.15"/>
    <x v="3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s v="F"/>
    <d v="1960-05-05T00:00:00"/>
    <s v="West Wandaland"/>
    <d v="2024-02-07T00:00:00"/>
    <n v="66"/>
    <x v="3"/>
  </r>
  <r>
    <s v="T01107"/>
    <d v="2025-05-31T00:00:00"/>
    <s v="C002"/>
    <s v="P009"/>
    <s v="S003"/>
    <n v="1"/>
    <n v="0"/>
    <x v="0"/>
    <n v="123.19"/>
    <n v="80.36"/>
    <s v="Groceries"/>
    <s v="Snacks"/>
    <n v="123.19"/>
    <n v="80.36"/>
    <n v="42.83"/>
    <n v="0.34767432421462779"/>
    <n v="0"/>
    <n v="123.19"/>
    <n v="42.83"/>
    <s v="M"/>
    <d v="1959-08-18T00:00:00"/>
    <s v="New Gabrielleport"/>
    <d v="2020-11-03T00:00:00"/>
    <n v="66"/>
    <x v="3"/>
  </r>
  <r>
    <s v="T01108"/>
    <d v="2025-08-19T00:00:00"/>
    <s v="C120"/>
    <s v="P016"/>
    <s v="S001"/>
    <n v="1"/>
    <n v="0.1"/>
    <x v="3"/>
    <n v="1858.75"/>
    <n v="1451.16"/>
    <s v="Fashion"/>
    <s v="Accessories"/>
    <n v="1858.75"/>
    <n v="1451.16"/>
    <n v="407.58999999999992"/>
    <n v="0.21928177538668456"/>
    <n v="185.875"/>
    <n v="1672.875"/>
    <n v="221.71499999999992"/>
    <s v="F"/>
    <d v="1964-01-10T00:00:00"/>
    <s v="Annaborough"/>
    <d v="2020-10-18T00:00:00"/>
    <n v="62"/>
    <x v="3"/>
  </r>
  <r>
    <s v="T01109"/>
    <d v="2025-05-08T00:00:00"/>
    <s v="C148"/>
    <s v="P004"/>
    <s v="S003"/>
    <n v="2"/>
    <n v="0.1"/>
    <x v="2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F"/>
    <d v="2005-07-08T00:00:00"/>
    <s v="Charlesmouth"/>
    <d v="2024-11-05T00:00:00"/>
    <n v="20"/>
    <x v="1"/>
  </r>
  <r>
    <s v="T01110"/>
    <d v="2024-02-08T00:00:00"/>
    <s v="C050"/>
    <s v="P006"/>
    <s v="S003"/>
    <n v="3"/>
    <n v="0.1"/>
    <x v="1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M"/>
    <d v="1968-06-20T00:00:00"/>
    <s v="Erinland"/>
    <d v="2022-08-25T00:00:00"/>
    <n v="58"/>
    <x v="3"/>
  </r>
  <r>
    <s v="T01111"/>
    <d v="2024-08-29T00:00:00"/>
    <s v="C172"/>
    <s v="P021"/>
    <s v="S001"/>
    <n v="3"/>
    <n v="0.05"/>
    <x v="2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s v="F"/>
    <d v="1977-03-14T00:00:00"/>
    <s v="New Fred"/>
    <d v="2025-06-21T00:00:00"/>
    <n v="49"/>
    <x v="2"/>
  </r>
  <r>
    <s v="T01112"/>
    <d v="2025-01-13T00:00:00"/>
    <s v="C071"/>
    <s v="P045"/>
    <s v="S001"/>
    <n v="1"/>
    <n v="0"/>
    <x v="2"/>
    <n v="1879.08"/>
    <n v="1004.56"/>
    <s v="Groceries"/>
    <s v="Dairy"/>
    <n v="1879.08"/>
    <n v="1004.56"/>
    <n v="874.52"/>
    <n v="0.46539796070417438"/>
    <n v="0"/>
    <n v="1879.08"/>
    <n v="874.52"/>
    <s v="M"/>
    <d v="1962-06-18T00:00:00"/>
    <s v="New Manuelville"/>
    <d v="2021-05-24T00:00:00"/>
    <n v="64"/>
    <x v="3"/>
  </r>
  <r>
    <s v="T01113"/>
    <d v="2023-11-25T00:00:00"/>
    <s v="C139"/>
    <s v="P025"/>
    <s v="S003"/>
    <n v="5"/>
    <n v="0.1"/>
    <x v="0"/>
    <n v="429.15"/>
    <n v="258.72000000000003"/>
    <s v="Fashion"/>
    <s v="Watches"/>
    <n v="2145.75"/>
    <n v="1293.6000000000001"/>
    <n v="852.14999999999986"/>
    <n v="0.3971338692764767"/>
    <n v="214.57500000000002"/>
    <n v="1931.175"/>
    <n v="637.57499999999982"/>
    <s v="M"/>
    <d v="1960-03-21T00:00:00"/>
    <s v="Whiteside"/>
    <d v="2021-09-16T00:00:00"/>
    <n v="66"/>
    <x v="3"/>
  </r>
  <r>
    <s v="T01114"/>
    <d v="2025-05-11T00:00:00"/>
    <s v="C037"/>
    <s v="P029"/>
    <s v="S003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F"/>
    <d v="1982-08-30T00:00:00"/>
    <s v="West Melissahaven"/>
    <d v="2024-01-31T00:00:00"/>
    <n v="43"/>
    <x v="2"/>
  </r>
  <r>
    <s v="T01115"/>
    <d v="2023-12-28T00:00:00"/>
    <s v="C019"/>
    <s v="P042"/>
    <s v="S003"/>
    <n v="5"/>
    <n v="0.1"/>
    <x v="1"/>
    <n v="453.62"/>
    <n v="316.63"/>
    <s v="Fashion"/>
    <s v="Clothing"/>
    <n v="2268.1"/>
    <n v="1583.15"/>
    <n v="684.94999999999982"/>
    <n v="0.30199285745778398"/>
    <n v="226.81"/>
    <n v="2041.29"/>
    <n v="458.13999999999987"/>
    <s v="F"/>
    <d v="1998-05-16T00:00:00"/>
    <s v="Stephaniechester"/>
    <d v="2023-05-17T00:00:00"/>
    <n v="28"/>
    <x v="0"/>
  </r>
  <r>
    <s v="T01116"/>
    <d v="2023-10-13T00:00:00"/>
    <s v="C013"/>
    <s v="P020"/>
    <s v="S002"/>
    <n v="1"/>
    <n v="0.15"/>
    <x v="3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M"/>
    <d v="1955-01-28T00:00:00"/>
    <s v="Jillianhaven"/>
    <d v="2023-03-22T00:00:00"/>
    <n v="71"/>
    <x v="3"/>
  </r>
  <r>
    <s v="T01117"/>
    <d v="2023-12-23T00:00:00"/>
    <s v="C028"/>
    <s v="P012"/>
    <s v="S004"/>
    <n v="1"/>
    <n v="0"/>
    <x v="1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s v="F"/>
    <d v="1960-02-10T00:00:00"/>
    <s v="New David"/>
    <d v="2022-12-16T00:00:00"/>
    <n v="66"/>
    <x v="3"/>
  </r>
  <r>
    <s v="T01118"/>
    <d v="2024-07-14T00:00:00"/>
    <s v="C101"/>
    <s v="P002"/>
    <s v="S002"/>
    <n v="5"/>
    <n v="0.15"/>
    <x v="0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F"/>
    <d v="1956-05-29T00:00:00"/>
    <s v="North Gary"/>
    <d v="2024-09-08T00:00:00"/>
    <n v="70"/>
    <x v="3"/>
  </r>
  <r>
    <s v="T01119"/>
    <d v="2024-04-26T00:00:00"/>
    <s v="C080"/>
    <s v="P022"/>
    <s v="S003"/>
    <n v="2"/>
    <n v="0"/>
    <x v="1"/>
    <n v="25.57"/>
    <n v="19.05"/>
    <s v="Groceries"/>
    <s v="Vegetables"/>
    <n v="51.14"/>
    <n v="38.1"/>
    <n v="13.04"/>
    <n v="0.25498631208447398"/>
    <n v="0"/>
    <n v="51.14"/>
    <n v="13.04"/>
    <s v="F"/>
    <d v="2003-11-04T00:00:00"/>
    <s v="Markberg"/>
    <d v="2023-01-02T00:00:00"/>
    <n v="22"/>
    <x v="1"/>
  </r>
  <r>
    <s v="T01120"/>
    <d v="2025-06-09T00:00:00"/>
    <s v="C146"/>
    <s v="P021"/>
    <s v="S002"/>
    <n v="1"/>
    <n v="0.15"/>
    <x v="3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F"/>
    <d v="1997-03-26T00:00:00"/>
    <s v="North Jamesport"/>
    <d v="2022-08-31T00:00:00"/>
    <n v="29"/>
    <x v="0"/>
  </r>
  <r>
    <s v="T01121"/>
    <d v="2023-11-04T00:00:00"/>
    <s v="C117"/>
    <s v="P026"/>
    <s v="S003"/>
    <n v="4"/>
    <n v="0.15"/>
    <x v="2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F"/>
    <d v="1987-09-07T00:00:00"/>
    <s v="Lauraborough"/>
    <d v="2022-12-18T00:00:00"/>
    <n v="38"/>
    <x v="2"/>
  </r>
  <r>
    <s v="T01122"/>
    <d v="2024-06-29T00:00:00"/>
    <s v="C058"/>
    <s v="P040"/>
    <s v="S002"/>
    <n v="5"/>
    <n v="0.1"/>
    <x v="0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M"/>
    <d v="2005-07-22T00:00:00"/>
    <s v="West Tinatown"/>
    <d v="2020-11-10T00:00:00"/>
    <n v="20"/>
    <x v="1"/>
  </r>
  <r>
    <s v="T01123"/>
    <d v="2025-07-24T00:00:00"/>
    <s v="C101"/>
    <s v="P021"/>
    <s v="S002"/>
    <n v="3"/>
    <n v="0.1"/>
    <x v="1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s v="F"/>
    <d v="1956-05-29T00:00:00"/>
    <s v="North Gary"/>
    <d v="2024-09-08T00:00:00"/>
    <n v="70"/>
    <x v="3"/>
  </r>
  <r>
    <s v="T01124"/>
    <d v="2024-10-16T00:00:00"/>
    <s v="C125"/>
    <s v="P021"/>
    <s v="S001"/>
    <n v="1"/>
    <n v="0.15"/>
    <x v="3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M"/>
    <d v="1990-04-03T00:00:00"/>
    <s v="Lake Christopher"/>
    <d v="2021-03-14T00:00:00"/>
    <n v="36"/>
    <x v="2"/>
  </r>
  <r>
    <s v="T01125"/>
    <d v="2025-03-19T00:00:00"/>
    <s v="C090"/>
    <s v="P032"/>
    <s v="S004"/>
    <n v="4"/>
    <n v="0.05"/>
    <x v="0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s v="M"/>
    <d v="1975-08-18T00:00:00"/>
    <s v="Fergusonview"/>
    <d v="2022-01-16T00:00:00"/>
    <n v="50"/>
    <x v="2"/>
  </r>
  <r>
    <s v="T01126"/>
    <d v="2025-03-01T00:00:00"/>
    <s v="C197"/>
    <s v="P035"/>
    <s v="S003"/>
    <n v="5"/>
    <n v="0.05"/>
    <x v="3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s v="M"/>
    <d v="1957-09-23T00:00:00"/>
    <s v="Lake Emily"/>
    <d v="2020-11-18T00:00:00"/>
    <n v="68"/>
    <x v="3"/>
  </r>
  <r>
    <s v="T01127"/>
    <d v="2025-06-27T00:00:00"/>
    <s v="C104"/>
    <s v="P026"/>
    <s v="S001"/>
    <n v="3"/>
    <n v="0"/>
    <x v="0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M"/>
    <d v="1965-03-20T00:00:00"/>
    <s v="West Ann"/>
    <d v="2024-01-17T00:00:00"/>
    <n v="61"/>
    <x v="3"/>
  </r>
  <r>
    <s v="T01128"/>
    <d v="2023-11-21T00:00:00"/>
    <s v="C137"/>
    <s v="P031"/>
    <s v="S004"/>
    <n v="4"/>
    <n v="0.15"/>
    <x v="2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1984-08-05T00:00:00"/>
    <s v="Amandachester"/>
    <d v="2024-05-09T00:00:00"/>
    <n v="41"/>
    <x v="2"/>
  </r>
  <r>
    <s v="T01129"/>
    <d v="2024-01-29T00:00:00"/>
    <s v="C159"/>
    <s v="P036"/>
    <s v="S002"/>
    <n v="5"/>
    <n v="0.05"/>
    <x v="1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s v="M"/>
    <d v="1990-10-14T00:00:00"/>
    <s v="Joshuamouth"/>
    <d v="2022-01-26T00:00:00"/>
    <n v="35"/>
    <x v="0"/>
  </r>
  <r>
    <s v="T01130"/>
    <d v="2024-02-26T00:00:00"/>
    <s v="C099"/>
    <s v="P012"/>
    <s v="S001"/>
    <n v="3"/>
    <n v="0.05"/>
    <x v="1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64-07-22T00:00:00"/>
    <s v="Hansonhaven"/>
    <d v="2021-01-17T00:00:00"/>
    <n v="61"/>
    <x v="3"/>
  </r>
  <r>
    <s v="T01131"/>
    <d v="2023-12-13T00:00:00"/>
    <s v="C112"/>
    <s v="P006"/>
    <s v="S005"/>
    <n v="3"/>
    <n v="0.05"/>
    <x v="2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F"/>
    <d v="1983-12-29T00:00:00"/>
    <s v="Aaronmouth"/>
    <d v="2023-03-21T00:00:00"/>
    <n v="42"/>
    <x v="2"/>
  </r>
  <r>
    <s v="T01132"/>
    <d v="2023-10-02T00:00:00"/>
    <s v="C170"/>
    <s v="P024"/>
    <s v="S001"/>
    <n v="5"/>
    <n v="0.15"/>
    <x v="3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F"/>
    <d v="1984-05-05T00:00:00"/>
    <s v="Lake Melissaborough"/>
    <d v="2025-08-20T00:00:00"/>
    <n v="42"/>
    <x v="2"/>
  </r>
  <r>
    <s v="T01133"/>
    <d v="2024-09-21T00:00:00"/>
    <s v="C152"/>
    <s v="P013"/>
    <s v="S005"/>
    <n v="4"/>
    <n v="0.1"/>
    <x v="3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M"/>
    <d v="1987-06-17T00:00:00"/>
    <s v="Port Jeffreyside"/>
    <d v="2021-03-06T00:00:00"/>
    <n v="39"/>
    <x v="2"/>
  </r>
  <r>
    <s v="T01134"/>
    <d v="2025-01-14T00:00:00"/>
    <s v="C114"/>
    <s v="P017"/>
    <s v="S002"/>
    <n v="3"/>
    <n v="0.15"/>
    <x v="3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s v="F"/>
    <d v="1980-07-04T00:00:00"/>
    <s v="Adkinsport"/>
    <d v="2025-08-23T00:00:00"/>
    <n v="45"/>
    <x v="2"/>
  </r>
  <r>
    <s v="T01135"/>
    <d v="2025-01-06T00:00:00"/>
    <s v="C154"/>
    <s v="P023"/>
    <s v="S001"/>
    <n v="5"/>
    <n v="0.15"/>
    <x v="0"/>
    <n v="1878.47"/>
    <n v="1014.91"/>
    <s v="Fashion"/>
    <s v="Footwear"/>
    <n v="9392.35"/>
    <n v="5074.55"/>
    <n v="4317.8"/>
    <n v="0.45971455493034225"/>
    <n v="1408.8525"/>
    <n v="7983.4975000000004"/>
    <n v="2908.9475000000002"/>
    <s v="M"/>
    <d v="1971-09-02T00:00:00"/>
    <s v="East Codyton"/>
    <d v="2023-11-21T00:00:00"/>
    <n v="54"/>
    <x v="3"/>
  </r>
  <r>
    <s v="T01136"/>
    <d v="2025-03-13T00:00:00"/>
    <s v="C127"/>
    <s v="P037"/>
    <s v="S001"/>
    <n v="1"/>
    <n v="0.05"/>
    <x v="2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1982-11-17T00:00:00"/>
    <s v="Kimland"/>
    <d v="2021-01-22T00:00:00"/>
    <n v="43"/>
    <x v="2"/>
  </r>
  <r>
    <s v="T01137"/>
    <d v="2025-08-13T00:00:00"/>
    <s v="C149"/>
    <s v="P034"/>
    <s v="S001"/>
    <n v="2"/>
    <n v="0.05"/>
    <x v="1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s v="M"/>
    <d v="1978-01-24T00:00:00"/>
    <s v="North Kathryn"/>
    <d v="2025-05-02T00:00:00"/>
    <n v="48"/>
    <x v="2"/>
  </r>
  <r>
    <s v="T01138"/>
    <d v="2024-07-12T00:00:00"/>
    <s v="C137"/>
    <s v="P042"/>
    <s v="S003"/>
    <n v="4"/>
    <n v="0.15"/>
    <x v="2"/>
    <n v="453.62"/>
    <n v="316.63"/>
    <s v="Fashion"/>
    <s v="Clothing"/>
    <n v="1814.48"/>
    <n v="1266.52"/>
    <n v="547.96"/>
    <n v="0.30199285745778409"/>
    <n v="272.17199999999997"/>
    <n v="1542.308"/>
    <n v="275.78800000000001"/>
    <s v="M"/>
    <d v="1984-08-05T00:00:00"/>
    <s v="Amandachester"/>
    <d v="2024-05-09T00:00:00"/>
    <n v="41"/>
    <x v="2"/>
  </r>
  <r>
    <s v="T01139"/>
    <d v="2025-05-16T00:00:00"/>
    <s v="C053"/>
    <s v="P047"/>
    <s v="S003"/>
    <n v="3"/>
    <n v="0.1"/>
    <x v="1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s v="F"/>
    <d v="1998-04-20T00:00:00"/>
    <s v="Lake Michaelshire"/>
    <d v="2024-04-07T00:00:00"/>
    <n v="28"/>
    <x v="0"/>
  </r>
  <r>
    <s v="T01140"/>
    <d v="2025-08-14T00:00:00"/>
    <s v="C184"/>
    <s v="P017"/>
    <s v="S003"/>
    <n v="1"/>
    <n v="0"/>
    <x v="1"/>
    <n v="1246.1099999999999"/>
    <n v="833.52"/>
    <s v="Electronics"/>
    <s v="Headphones"/>
    <n v="1246.1099999999999"/>
    <n v="833.52"/>
    <n v="412.58999999999992"/>
    <n v="0.33110239063967062"/>
    <n v="0"/>
    <n v="1246.1099999999999"/>
    <n v="412.58999999999992"/>
    <s v="M"/>
    <d v="2003-04-13T00:00:00"/>
    <s v="West Katrina"/>
    <d v="2021-04-19T00:00:00"/>
    <n v="23"/>
    <x v="1"/>
  </r>
  <r>
    <s v="T01141"/>
    <d v="2025-02-13T00:00:00"/>
    <s v="C033"/>
    <s v="P019"/>
    <s v="S003"/>
    <n v="1"/>
    <n v="0.1"/>
    <x v="3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s v="F"/>
    <d v="1978-07-27T00:00:00"/>
    <s v="Lake Cody"/>
    <d v="2025-03-17T00:00:00"/>
    <n v="47"/>
    <x v="2"/>
  </r>
  <r>
    <s v="T01142"/>
    <d v="2024-03-01T00:00:00"/>
    <s v="C001"/>
    <s v="P046"/>
    <s v="S005"/>
    <n v="3"/>
    <n v="0"/>
    <x v="0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M"/>
    <d v="1996-09-11T00:00:00"/>
    <s v="Osborneport"/>
    <d v="2022-09-25T00:00:00"/>
    <n v="29"/>
    <x v="0"/>
  </r>
  <r>
    <s v="T01143"/>
    <d v="2025-02-05T00:00:00"/>
    <s v="C008"/>
    <s v="P023"/>
    <s v="S002"/>
    <n v="4"/>
    <n v="0.15"/>
    <x v="0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60-11-13T00:00:00"/>
    <s v="New Michaelland"/>
    <d v="2025-03-04T00:00:00"/>
    <n v="65"/>
    <x v="3"/>
  </r>
  <r>
    <s v="T01144"/>
    <d v="2024-04-12T00:00:00"/>
    <s v="C183"/>
    <s v="P021"/>
    <s v="S004"/>
    <n v="4"/>
    <n v="0.15"/>
    <x v="1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M"/>
    <d v="1990-11-19T00:00:00"/>
    <s v="New Tiffanyberg"/>
    <d v="2021-08-27T00:00:00"/>
    <n v="35"/>
    <x v="0"/>
  </r>
  <r>
    <s v="T01145"/>
    <d v="2025-08-01T00:00:00"/>
    <s v="C140"/>
    <s v="P020"/>
    <s v="S002"/>
    <n v="2"/>
    <n v="0.15"/>
    <x v="2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F"/>
    <d v="1973-06-12T00:00:00"/>
    <s v="Port Gail"/>
    <d v="2024-08-28T00:00:00"/>
    <n v="53"/>
    <x v="3"/>
  </r>
  <r>
    <s v="T01146"/>
    <d v="2024-09-09T00:00:00"/>
    <s v="C049"/>
    <s v="P042"/>
    <s v="S005"/>
    <n v="4"/>
    <n v="0.1"/>
    <x v="1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M"/>
    <d v="1997-01-03T00:00:00"/>
    <s v="Chambersview"/>
    <d v="2022-06-23T00:00:00"/>
    <n v="29"/>
    <x v="0"/>
  </r>
  <r>
    <s v="T01147"/>
    <d v="2023-12-02T00:00:00"/>
    <s v="C040"/>
    <s v="P041"/>
    <s v="S003"/>
    <n v="2"/>
    <n v="0.05"/>
    <x v="3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M"/>
    <d v="1974-11-06T00:00:00"/>
    <s v="Port Miguel"/>
    <d v="2022-07-12T00:00:00"/>
    <n v="51"/>
    <x v="3"/>
  </r>
  <r>
    <s v="T01148"/>
    <d v="2024-09-29T00:00:00"/>
    <s v="C019"/>
    <s v="P002"/>
    <s v="S001"/>
    <n v="2"/>
    <n v="0.15"/>
    <x v="1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F"/>
    <d v="1998-05-16T00:00:00"/>
    <s v="Stephaniechester"/>
    <d v="2023-05-17T00:00:00"/>
    <n v="28"/>
    <x v="0"/>
  </r>
  <r>
    <s v="T01149"/>
    <d v="2025-07-20T00:00:00"/>
    <s v="C035"/>
    <s v="P034"/>
    <s v="S001"/>
    <n v="2"/>
    <n v="0.15"/>
    <x v="1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F"/>
    <d v="1991-04-19T00:00:00"/>
    <s v="North George"/>
    <d v="2023-03-22T00:00:00"/>
    <n v="35"/>
    <x v="0"/>
  </r>
  <r>
    <s v="T01150"/>
    <d v="2024-04-20T00:00:00"/>
    <s v="C179"/>
    <s v="P029"/>
    <s v="S005"/>
    <n v="4"/>
    <n v="0.05"/>
    <x v="1"/>
    <n v="1485.05"/>
    <n v="988.31"/>
    <s v="Fashion"/>
    <s v="Clothing"/>
    <n v="5940.2"/>
    <n v="3953.24"/>
    <n v="1986.96"/>
    <n v="0.33449378808794317"/>
    <n v="297.01"/>
    <n v="5643.19"/>
    <n v="1689.9499999999998"/>
    <s v="F"/>
    <d v="1985-02-14T00:00:00"/>
    <s v="Bennettburgh"/>
    <d v="2025-08-19T00:00:00"/>
    <n v="41"/>
    <x v="2"/>
  </r>
  <r>
    <s v="T01151"/>
    <d v="2024-11-01T00:00:00"/>
    <s v="C131"/>
    <s v="P029"/>
    <s v="S004"/>
    <n v="5"/>
    <n v="0.15"/>
    <x v="1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s v="M"/>
    <d v="1996-10-18T00:00:00"/>
    <s v="Williamsport"/>
    <d v="2022-12-20T00:00:00"/>
    <n v="29"/>
    <x v="0"/>
  </r>
  <r>
    <s v="T01152"/>
    <d v="2024-02-01T00:00:00"/>
    <s v="C091"/>
    <s v="P009"/>
    <s v="S002"/>
    <n v="2"/>
    <n v="0.15"/>
    <x v="3"/>
    <n v="123.19"/>
    <n v="80.36"/>
    <s v="Groceries"/>
    <s v="Snacks"/>
    <n v="246.38"/>
    <n v="160.72"/>
    <n v="85.66"/>
    <n v="0.34767432421462779"/>
    <n v="36.957000000000001"/>
    <n v="209.423"/>
    <n v="48.703000000000003"/>
    <s v="M"/>
    <d v="1963-02-04T00:00:00"/>
    <s v="Port Williamhaven"/>
    <d v="2021-08-23T00:00:00"/>
    <n v="63"/>
    <x v="3"/>
  </r>
  <r>
    <s v="T01153"/>
    <d v="2023-12-23T00:00:00"/>
    <s v="C148"/>
    <s v="P046"/>
    <s v="S004"/>
    <n v="2"/>
    <n v="0.1"/>
    <x v="1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s v="F"/>
    <d v="2005-07-08T00:00:00"/>
    <s v="Charlesmouth"/>
    <d v="2024-11-05T00:00:00"/>
    <n v="20"/>
    <x v="1"/>
  </r>
  <r>
    <s v="T01154"/>
    <d v="2024-12-25T00:00:00"/>
    <s v="C140"/>
    <s v="P031"/>
    <s v="S005"/>
    <n v="3"/>
    <n v="0"/>
    <x v="3"/>
    <n v="1095.72"/>
    <n v="822.2"/>
    <s v="Groceries"/>
    <s v="Snacks"/>
    <n v="3287.16"/>
    <n v="2466.6000000000004"/>
    <n v="820.55999999999949"/>
    <n v="0.24962581681451451"/>
    <n v="0"/>
    <n v="3287.16"/>
    <n v="820.55999999999949"/>
    <s v="F"/>
    <d v="1973-06-12T00:00:00"/>
    <s v="Port Gail"/>
    <d v="2024-08-28T00:00:00"/>
    <n v="53"/>
    <x v="3"/>
  </r>
  <r>
    <s v="T01155"/>
    <d v="2025-05-15T00:00:00"/>
    <s v="C146"/>
    <s v="P045"/>
    <s v="S004"/>
    <n v="3"/>
    <n v="0"/>
    <x v="1"/>
    <n v="1879.08"/>
    <n v="1004.56"/>
    <s v="Groceries"/>
    <s v="Dairy"/>
    <n v="5637.24"/>
    <n v="3013.68"/>
    <n v="2623.56"/>
    <n v="0.46539796070417438"/>
    <n v="0"/>
    <n v="5637.24"/>
    <n v="2623.56"/>
    <s v="F"/>
    <d v="1997-03-26T00:00:00"/>
    <s v="North Jamesport"/>
    <d v="2022-08-31T00:00:00"/>
    <n v="29"/>
    <x v="0"/>
  </r>
  <r>
    <s v="T01156"/>
    <d v="2024-01-28T00:00:00"/>
    <s v="C177"/>
    <s v="P038"/>
    <s v="S001"/>
    <n v="2"/>
    <n v="0.1"/>
    <x v="1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F"/>
    <d v="1985-01-05T00:00:00"/>
    <s v="South James"/>
    <d v="2022-01-23T00:00:00"/>
    <n v="41"/>
    <x v="2"/>
  </r>
  <r>
    <s v="T01157"/>
    <d v="2024-10-13T00:00:00"/>
    <s v="C133"/>
    <s v="P034"/>
    <s v="S001"/>
    <n v="5"/>
    <n v="0"/>
    <x v="2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M"/>
    <d v="1962-04-14T00:00:00"/>
    <s v="East Melissashire"/>
    <d v="2025-06-23T00:00:00"/>
    <n v="64"/>
    <x v="3"/>
  </r>
  <r>
    <s v="T01158"/>
    <d v="2025-05-26T00:00:00"/>
    <s v="C121"/>
    <s v="P031"/>
    <s v="S001"/>
    <n v="5"/>
    <n v="0.1"/>
    <x v="3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M"/>
    <d v="1967-02-28T00:00:00"/>
    <s v="Sarahhaven"/>
    <d v="2021-10-11T00:00:00"/>
    <n v="59"/>
    <x v="3"/>
  </r>
  <r>
    <s v="T01159"/>
    <d v="2024-11-07T00:00:00"/>
    <s v="C088"/>
    <s v="P011"/>
    <s v="S005"/>
    <n v="1"/>
    <n v="0.15"/>
    <x v="1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s v="F"/>
    <d v="1997-10-11T00:00:00"/>
    <s v="North Christian"/>
    <d v="2022-09-12T00:00:00"/>
    <n v="28"/>
    <x v="0"/>
  </r>
  <r>
    <s v="T01160"/>
    <d v="2025-01-26T00:00:00"/>
    <s v="C132"/>
    <s v="P045"/>
    <s v="S004"/>
    <n v="5"/>
    <n v="0.1"/>
    <x v="1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s v="M"/>
    <d v="1958-12-24T00:00:00"/>
    <s v="Cisnerosville"/>
    <d v="2023-04-19T00:00:00"/>
    <n v="67"/>
    <x v="3"/>
  </r>
  <r>
    <s v="T01161"/>
    <d v="2025-08-24T00:00:00"/>
    <s v="C091"/>
    <s v="P009"/>
    <s v="S003"/>
    <n v="3"/>
    <n v="0.05"/>
    <x v="3"/>
    <n v="123.19"/>
    <n v="80.36"/>
    <s v="Groceries"/>
    <s v="Snacks"/>
    <n v="369.57"/>
    <n v="241.07999999999998"/>
    <n v="128.49"/>
    <n v="0.34767432421462785"/>
    <n v="18.4785"/>
    <n v="351.0915"/>
    <n v="110.01150000000001"/>
    <s v="M"/>
    <d v="1963-02-04T00:00:00"/>
    <s v="Port Williamhaven"/>
    <d v="2021-08-23T00:00:00"/>
    <n v="63"/>
    <x v="3"/>
  </r>
  <r>
    <s v="T01162"/>
    <d v="2024-10-02T00:00:00"/>
    <s v="C178"/>
    <s v="P041"/>
    <s v="S005"/>
    <n v="3"/>
    <n v="0.1"/>
    <x v="3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60-12-05T00:00:00"/>
    <s v="East Paulburgh"/>
    <d v="2024-06-22T00:00:00"/>
    <n v="65"/>
    <x v="3"/>
  </r>
  <r>
    <s v="T01163"/>
    <d v="2023-10-07T00:00:00"/>
    <s v="C162"/>
    <s v="P033"/>
    <s v="S004"/>
    <n v="5"/>
    <n v="0.05"/>
    <x v="3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s v="M"/>
    <d v="2000-08-30T00:00:00"/>
    <s v="Ellisside"/>
    <d v="2022-06-03T00:00:00"/>
    <n v="25"/>
    <x v="1"/>
  </r>
  <r>
    <s v="T01164"/>
    <d v="2023-12-27T00:00:00"/>
    <s v="C169"/>
    <s v="P033"/>
    <s v="S003"/>
    <n v="5"/>
    <n v="0"/>
    <x v="0"/>
    <n v="1798.97"/>
    <n v="1329.15"/>
    <s v="Fashion"/>
    <s v="Accessories"/>
    <n v="8994.85"/>
    <n v="6645.75"/>
    <n v="2349.1000000000004"/>
    <n v="0.26116055298309593"/>
    <n v="0"/>
    <n v="8994.85"/>
    <n v="2349.1000000000004"/>
    <s v="M"/>
    <d v="1967-06-15T00:00:00"/>
    <s v="Christopherburgh"/>
    <d v="2021-12-23T00:00:00"/>
    <n v="59"/>
    <x v="3"/>
  </r>
  <r>
    <s v="T01165"/>
    <d v="2025-03-07T00:00:00"/>
    <s v="C125"/>
    <s v="P023"/>
    <s v="S001"/>
    <n v="2"/>
    <n v="0"/>
    <x v="0"/>
    <n v="1878.47"/>
    <n v="1014.91"/>
    <s v="Fashion"/>
    <s v="Footwear"/>
    <n v="3756.94"/>
    <n v="2029.82"/>
    <n v="1727.1200000000001"/>
    <n v="0.45971455493034225"/>
    <n v="0"/>
    <n v="3756.94"/>
    <n v="1727.1200000000001"/>
    <s v="M"/>
    <d v="1990-04-03T00:00:00"/>
    <s v="Lake Christopher"/>
    <d v="2021-03-14T00:00:00"/>
    <n v="36"/>
    <x v="2"/>
  </r>
  <r>
    <s v="T01166"/>
    <d v="2025-03-27T00:00:00"/>
    <s v="C065"/>
    <s v="P003"/>
    <s v="S002"/>
    <n v="5"/>
    <n v="0.1"/>
    <x v="0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F"/>
    <d v="1969-12-10T00:00:00"/>
    <s v="Williamhaven"/>
    <d v="2024-01-21T00:00:00"/>
    <n v="56"/>
    <x v="3"/>
  </r>
  <r>
    <s v="T01167"/>
    <d v="2025-07-03T00:00:00"/>
    <s v="C066"/>
    <s v="P002"/>
    <s v="S001"/>
    <n v="1"/>
    <n v="0.05"/>
    <x v="2"/>
    <n v="818.76"/>
    <n v="527.62"/>
    <s v="Electronics"/>
    <s v="Television"/>
    <n v="818.76"/>
    <n v="527.62"/>
    <n v="291.14"/>
    <n v="0.35558649665347597"/>
    <n v="40.938000000000002"/>
    <n v="777.822"/>
    <n v="250.202"/>
    <s v="F"/>
    <d v="1985-09-14T00:00:00"/>
    <s v="New Randychester"/>
    <d v="2020-12-21T00:00:00"/>
    <n v="40"/>
    <x v="2"/>
  </r>
  <r>
    <s v="T01168"/>
    <d v="2023-12-23T00:00:00"/>
    <s v="C169"/>
    <s v="P042"/>
    <s v="S004"/>
    <n v="3"/>
    <n v="0.05"/>
    <x v="0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s v="M"/>
    <d v="1967-06-15T00:00:00"/>
    <s v="Christopherburgh"/>
    <d v="2021-12-23T00:00:00"/>
    <n v="59"/>
    <x v="3"/>
  </r>
  <r>
    <s v="T01169"/>
    <d v="2025-01-13T00:00:00"/>
    <s v="C180"/>
    <s v="P016"/>
    <s v="S002"/>
    <n v="4"/>
    <n v="0.05"/>
    <x v="3"/>
    <n v="1858.75"/>
    <n v="1451.16"/>
    <s v="Fashion"/>
    <s v="Accessories"/>
    <n v="7435"/>
    <n v="5804.64"/>
    <n v="1630.3599999999997"/>
    <n v="0.21928177538668456"/>
    <n v="371.75"/>
    <n v="7063.25"/>
    <n v="1258.6099999999997"/>
    <s v="F"/>
    <d v="1959-12-15T00:00:00"/>
    <s v="West Dakotaside"/>
    <d v="2022-10-19T00:00:00"/>
    <n v="66"/>
    <x v="3"/>
  </r>
  <r>
    <s v="T01170"/>
    <d v="2025-05-02T00:00:00"/>
    <s v="C088"/>
    <s v="P050"/>
    <s v="S001"/>
    <n v="2"/>
    <n v="0.05"/>
    <x v="1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F"/>
    <d v="1997-10-11T00:00:00"/>
    <s v="North Christian"/>
    <d v="2022-09-12T00:00:00"/>
    <n v="28"/>
    <x v="0"/>
  </r>
  <r>
    <s v="T01171"/>
    <d v="2024-09-05T00:00:00"/>
    <s v="C193"/>
    <s v="P004"/>
    <s v="S004"/>
    <n v="4"/>
    <n v="0.05"/>
    <x v="1"/>
    <n v="1853.77"/>
    <n v="1363.52"/>
    <s v="Fashion"/>
    <s v="Accessories"/>
    <n v="7415.08"/>
    <n v="5454.08"/>
    <n v="1961"/>
    <n v="0.26446107122242779"/>
    <n v="370.75400000000002"/>
    <n v="7044.326"/>
    <n v="1590.2460000000001"/>
    <s v="F"/>
    <d v="1969-11-06T00:00:00"/>
    <s v="North Kelly"/>
    <d v="2020-12-08T00:00:00"/>
    <n v="56"/>
    <x v="3"/>
  </r>
  <r>
    <s v="T01172"/>
    <d v="2025-06-22T00:00:00"/>
    <s v="C186"/>
    <s v="P045"/>
    <s v="S002"/>
    <n v="2"/>
    <n v="0.1"/>
    <x v="3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s v="F"/>
    <d v="1960-05-05T00:00:00"/>
    <s v="West Wandaland"/>
    <d v="2024-02-07T00:00:00"/>
    <n v="66"/>
    <x v="3"/>
  </r>
  <r>
    <s v="T01173"/>
    <d v="2025-05-29T00:00:00"/>
    <s v="C165"/>
    <s v="P031"/>
    <s v="S003"/>
    <n v="1"/>
    <n v="0"/>
    <x v="2"/>
    <n v="1095.72"/>
    <n v="822.2"/>
    <s v="Groceries"/>
    <s v="Snacks"/>
    <n v="1095.72"/>
    <n v="822.2"/>
    <n v="273.52"/>
    <n v="0.24962581681451462"/>
    <n v="0"/>
    <n v="1095.72"/>
    <n v="273.52"/>
    <s v="M"/>
    <d v="1972-12-26T00:00:00"/>
    <s v="West Tanner"/>
    <d v="2023-12-05T00:00:00"/>
    <n v="53"/>
    <x v="3"/>
  </r>
  <r>
    <s v="T01174"/>
    <d v="2024-04-14T00:00:00"/>
    <s v="C119"/>
    <s v="P041"/>
    <s v="S004"/>
    <n v="4"/>
    <n v="0.1"/>
    <x v="1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M"/>
    <d v="1991-07-31T00:00:00"/>
    <s v="West Ralph"/>
    <d v="2025-03-31T00:00:00"/>
    <n v="34"/>
    <x v="0"/>
  </r>
  <r>
    <s v="T01175"/>
    <d v="2024-10-02T00:00:00"/>
    <s v="C192"/>
    <s v="P034"/>
    <s v="S005"/>
    <n v="2"/>
    <n v="0.15"/>
    <x v="1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M"/>
    <d v="2006-07-28T00:00:00"/>
    <s v="Franklinview"/>
    <d v="2023-09-26T00:00:00"/>
    <n v="19"/>
    <x v="1"/>
  </r>
  <r>
    <s v="T01176"/>
    <d v="2025-08-15T00:00:00"/>
    <s v="C122"/>
    <s v="P036"/>
    <s v="S003"/>
    <n v="2"/>
    <n v="0.15"/>
    <x v="3"/>
    <n v="1501.46"/>
    <n v="1167.73"/>
    <s v="Fashion"/>
    <s v="Watches"/>
    <n v="3002.92"/>
    <n v="2335.46"/>
    <n v="667.46"/>
    <n v="0.22227032355174298"/>
    <n v="450.43799999999999"/>
    <n v="2552.482"/>
    <n v="217.02199999999993"/>
    <s v="M"/>
    <d v="1961-10-02T00:00:00"/>
    <s v="Simonstad"/>
    <d v="2024-06-24T00:00:00"/>
    <n v="64"/>
    <x v="3"/>
  </r>
  <r>
    <s v="T01177"/>
    <d v="2023-10-21T00:00:00"/>
    <s v="C074"/>
    <s v="P021"/>
    <s v="S004"/>
    <n v="4"/>
    <n v="0.1"/>
    <x v="3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s v="F"/>
    <d v="1959-05-31T00:00:00"/>
    <s v="Port Michaelstad"/>
    <d v="2023-02-09T00:00:00"/>
    <n v="67"/>
    <x v="3"/>
  </r>
  <r>
    <s v="T01178"/>
    <d v="2024-04-17T00:00:00"/>
    <s v="C025"/>
    <s v="P011"/>
    <s v="S005"/>
    <n v="3"/>
    <n v="0.15"/>
    <x v="0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F"/>
    <d v="1971-03-12T00:00:00"/>
    <s v="Bradyshire"/>
    <d v="2022-01-14T00:00:00"/>
    <n v="55"/>
    <x v="3"/>
  </r>
  <r>
    <s v="T01179"/>
    <d v="2025-01-12T00:00:00"/>
    <s v="C086"/>
    <s v="P026"/>
    <s v="S003"/>
    <n v="3"/>
    <n v="0"/>
    <x v="0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1975-09-26T00:00:00"/>
    <s v="Port Stephanie"/>
    <d v="2023-07-26T00:00:00"/>
    <n v="50"/>
    <x v="2"/>
  </r>
  <r>
    <s v="T01180"/>
    <d v="2023-11-23T00:00:00"/>
    <s v="C168"/>
    <s v="P028"/>
    <s v="S005"/>
    <n v="4"/>
    <n v="0.15"/>
    <x v="2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s v="M"/>
    <d v="1969-07-30T00:00:00"/>
    <s v="Lake Steventown"/>
    <d v="2022-10-01T00:00:00"/>
    <n v="56"/>
    <x v="3"/>
  </r>
  <r>
    <s v="T01181"/>
    <d v="2023-12-17T00:00:00"/>
    <s v="C188"/>
    <s v="P001"/>
    <s v="S005"/>
    <n v="2"/>
    <n v="0.1"/>
    <x v="2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s v="M"/>
    <d v="1960-11-23T00:00:00"/>
    <s v="East Danielleshire"/>
    <d v="2023-05-19T00:00:00"/>
    <n v="65"/>
    <x v="3"/>
  </r>
  <r>
    <s v="T01182"/>
    <d v="2025-07-10T00:00:00"/>
    <s v="C081"/>
    <s v="P026"/>
    <s v="S005"/>
    <n v="1"/>
    <n v="0"/>
    <x v="3"/>
    <n v="1015.76"/>
    <n v="584.4"/>
    <s v="Groceries"/>
    <s v="Dairy"/>
    <n v="1015.76"/>
    <n v="584.4"/>
    <n v="431.36"/>
    <n v="0.42466724423092073"/>
    <n v="0"/>
    <n v="1015.76"/>
    <n v="431.36"/>
    <s v="F"/>
    <d v="1988-07-20T00:00:00"/>
    <s v="South Christinabury"/>
    <d v="2022-09-22T00:00:00"/>
    <n v="37"/>
    <x v="2"/>
  </r>
  <r>
    <s v="T01183"/>
    <d v="2025-05-18T00:00:00"/>
    <s v="C004"/>
    <s v="P050"/>
    <s v="S004"/>
    <n v="1"/>
    <n v="0"/>
    <x v="1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92-06-16T00:00:00"/>
    <s v="East Edgarborough"/>
    <d v="2024-09-09T00:00:00"/>
    <n v="34"/>
    <x v="0"/>
  </r>
  <r>
    <s v="T01184"/>
    <d v="2024-02-09T00:00:00"/>
    <s v="C090"/>
    <s v="P015"/>
    <s v="S002"/>
    <n v="3"/>
    <n v="0.1"/>
    <x v="2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M"/>
    <d v="1975-08-18T00:00:00"/>
    <s v="Fergusonview"/>
    <d v="2022-01-16T00:00:00"/>
    <n v="50"/>
    <x v="2"/>
  </r>
  <r>
    <s v="T01185"/>
    <d v="2024-11-29T00:00:00"/>
    <s v="C009"/>
    <s v="P035"/>
    <s v="S001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F"/>
    <d v="2004-08-15T00:00:00"/>
    <s v="West Lisaville"/>
    <d v="2025-04-17T00:00:00"/>
    <n v="21"/>
    <x v="1"/>
  </r>
  <r>
    <s v="T01186"/>
    <d v="2024-12-22T00:00:00"/>
    <s v="C153"/>
    <s v="P037"/>
    <s v="S002"/>
    <n v="5"/>
    <n v="0"/>
    <x v="3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F"/>
    <d v="1988-04-07T00:00:00"/>
    <s v="Port Alex"/>
    <d v="2023-02-05T00:00:00"/>
    <n v="38"/>
    <x v="2"/>
  </r>
  <r>
    <s v="T01187"/>
    <d v="2024-12-16T00:00:00"/>
    <s v="C023"/>
    <s v="P008"/>
    <s v="S005"/>
    <n v="2"/>
    <n v="0.15"/>
    <x v="2"/>
    <n v="109.78"/>
    <n v="70.59"/>
    <s v="Fashion"/>
    <s v="Footwear"/>
    <n v="219.56"/>
    <n v="141.18"/>
    <n v="78.38"/>
    <n v="0.3569867006740754"/>
    <n v="32.933999999999997"/>
    <n v="186.626"/>
    <n v="45.445999999999998"/>
    <s v="F"/>
    <d v="1972-05-09T00:00:00"/>
    <s v="New Christophermouth"/>
    <d v="2020-10-19T00:00:00"/>
    <n v="54"/>
    <x v="3"/>
  </r>
  <r>
    <s v="T01188"/>
    <d v="2025-03-05T00:00:00"/>
    <s v="C029"/>
    <s v="P024"/>
    <s v="S002"/>
    <n v="3"/>
    <n v="0.1"/>
    <x v="1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1978-05-20T00:00:00"/>
    <s v="West Charles"/>
    <d v="2021-08-30T00:00:00"/>
    <n v="48"/>
    <x v="2"/>
  </r>
  <r>
    <s v="T01189"/>
    <d v="2025-02-18T00:00:00"/>
    <s v="C170"/>
    <s v="P035"/>
    <s v="S001"/>
    <n v="4"/>
    <n v="0.1"/>
    <x v="1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84-05-05T00:00:00"/>
    <s v="Lake Melissaborough"/>
    <d v="2025-08-20T00:00:00"/>
    <n v="42"/>
    <x v="2"/>
  </r>
  <r>
    <s v="T01190"/>
    <d v="2025-08-31T00:00:00"/>
    <s v="C178"/>
    <s v="P017"/>
    <s v="S003"/>
    <n v="3"/>
    <n v="0.05"/>
    <x v="3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F"/>
    <d v="1960-12-05T00:00:00"/>
    <s v="East Paulburgh"/>
    <d v="2024-06-22T00:00:00"/>
    <n v="65"/>
    <x v="3"/>
  </r>
  <r>
    <s v="T01191"/>
    <d v="2024-03-31T00:00:00"/>
    <s v="C071"/>
    <s v="P023"/>
    <s v="S001"/>
    <n v="4"/>
    <n v="0.15"/>
    <x v="0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62-06-18T00:00:00"/>
    <s v="New Manuelville"/>
    <d v="2021-05-24T00:00:00"/>
    <n v="64"/>
    <x v="3"/>
  </r>
  <r>
    <s v="T01192"/>
    <d v="2023-12-14T00:00:00"/>
    <s v="C016"/>
    <s v="P016"/>
    <s v="S003"/>
    <n v="3"/>
    <n v="0.05"/>
    <x v="1"/>
    <n v="1858.75"/>
    <n v="1451.16"/>
    <s v="Fashion"/>
    <s v="Accessories"/>
    <n v="5576.25"/>
    <n v="4353.4800000000005"/>
    <n v="1222.7699999999995"/>
    <n v="0.2192817753866845"/>
    <n v="278.8125"/>
    <n v="5297.4375"/>
    <n v="943.95749999999953"/>
    <s v="M"/>
    <d v="1976-04-27T00:00:00"/>
    <s v="Murrayborough"/>
    <d v="2022-02-21T00:00:00"/>
    <n v="50"/>
    <x v="2"/>
  </r>
  <r>
    <s v="T01193"/>
    <d v="2024-08-07T00:00:00"/>
    <s v="C018"/>
    <s v="P010"/>
    <s v="S004"/>
    <n v="2"/>
    <n v="0.15"/>
    <x v="2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M"/>
    <d v="1994-08-19T00:00:00"/>
    <s v="East William"/>
    <d v="2024-11-12T00:00:00"/>
    <n v="31"/>
    <x v="0"/>
  </r>
  <r>
    <s v="T01194"/>
    <d v="2024-07-13T00:00:00"/>
    <s v="C166"/>
    <s v="P025"/>
    <s v="S004"/>
    <n v="1"/>
    <n v="0.05"/>
    <x v="1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s v="F"/>
    <d v="2001-05-13T00:00:00"/>
    <s v="South Markbury"/>
    <d v="2023-07-10T00:00:00"/>
    <n v="25"/>
    <x v="1"/>
  </r>
  <r>
    <s v="T01195"/>
    <d v="2025-08-26T00:00:00"/>
    <s v="C056"/>
    <s v="P032"/>
    <s v="S005"/>
    <n v="1"/>
    <n v="0.15"/>
    <x v="0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s v="F"/>
    <d v="2004-09-23T00:00:00"/>
    <s v="North Tracey"/>
    <d v="2021-06-19T00:00:00"/>
    <n v="21"/>
    <x v="1"/>
  </r>
  <r>
    <s v="T01196"/>
    <d v="2025-03-11T00:00:00"/>
    <s v="C027"/>
    <s v="P031"/>
    <s v="S001"/>
    <n v="1"/>
    <n v="0"/>
    <x v="0"/>
    <n v="1095.72"/>
    <n v="822.2"/>
    <s v="Groceries"/>
    <s v="Snacks"/>
    <n v="1095.72"/>
    <n v="822.2"/>
    <n v="273.52"/>
    <n v="0.24962581681451462"/>
    <n v="0"/>
    <n v="1095.72"/>
    <n v="273.52"/>
    <s v="M"/>
    <d v="1959-02-05T00:00:00"/>
    <s v="Robertmouth"/>
    <d v="2023-08-30T00:00:00"/>
    <n v="67"/>
    <x v="3"/>
  </r>
  <r>
    <s v="T01197"/>
    <d v="2024-02-26T00:00:00"/>
    <s v="C199"/>
    <s v="P019"/>
    <s v="S004"/>
    <n v="1"/>
    <n v="0.15"/>
    <x v="2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F"/>
    <d v="1970-05-18T00:00:00"/>
    <s v="South Scottton"/>
    <d v="2021-07-28T00:00:00"/>
    <n v="56"/>
    <x v="3"/>
  </r>
  <r>
    <s v="T01198"/>
    <d v="2025-07-11T00:00:00"/>
    <s v="C168"/>
    <s v="P037"/>
    <s v="S001"/>
    <n v="1"/>
    <n v="0.15"/>
    <x v="0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69-07-30T00:00:00"/>
    <s v="Lake Steventown"/>
    <d v="2022-10-01T00:00:00"/>
    <n v="56"/>
    <x v="3"/>
  </r>
  <r>
    <s v="T01199"/>
    <d v="2025-09-06T00:00:00"/>
    <s v="C039"/>
    <s v="P018"/>
    <s v="S003"/>
    <n v="4"/>
    <n v="0"/>
    <x v="1"/>
    <n v="1079.8900000000001"/>
    <n v="703.83"/>
    <s v="Electronics"/>
    <s v="Smartphone"/>
    <n v="4319.5600000000004"/>
    <n v="2815.32"/>
    <n v="1504.2400000000002"/>
    <n v="0.34823917250831105"/>
    <n v="0"/>
    <n v="4319.5600000000004"/>
    <n v="1504.2400000000002"/>
    <s v="F"/>
    <d v="1996-11-02T00:00:00"/>
    <s v="Port Sandra"/>
    <d v="2022-10-17T00:00:00"/>
    <n v="29"/>
    <x v="0"/>
  </r>
  <r>
    <s v="T01200"/>
    <d v="2023-11-18T00:00:00"/>
    <s v="C123"/>
    <s v="P007"/>
    <s v="S004"/>
    <n v="4"/>
    <n v="0"/>
    <x v="2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89-11-06T00:00:00"/>
    <s v="Cliffordbury"/>
    <d v="2022-06-06T00:00:00"/>
    <n v="36"/>
    <x v="2"/>
  </r>
  <r>
    <s v="T01201"/>
    <d v="2023-12-11T00:00:00"/>
    <s v="C001"/>
    <s v="P048"/>
    <s v="S004"/>
    <n v="4"/>
    <n v="0"/>
    <x v="0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s v="M"/>
    <d v="1996-09-11T00:00:00"/>
    <s v="Osborneport"/>
    <d v="2022-09-25T00:00:00"/>
    <n v="29"/>
    <x v="0"/>
  </r>
  <r>
    <s v="T01202"/>
    <d v="2025-02-07T00:00:00"/>
    <s v="C086"/>
    <s v="P046"/>
    <s v="S003"/>
    <n v="4"/>
    <n v="0"/>
    <x v="3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F"/>
    <d v="1975-09-26T00:00:00"/>
    <s v="Port Stephanie"/>
    <d v="2023-07-26T00:00:00"/>
    <n v="50"/>
    <x v="2"/>
  </r>
  <r>
    <s v="T01203"/>
    <d v="2025-01-09T00:00:00"/>
    <s v="C094"/>
    <s v="P042"/>
    <s v="S005"/>
    <n v="3"/>
    <n v="0"/>
    <x v="1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62-10-18T00:00:00"/>
    <s v="Seanland"/>
    <d v="2025-08-07T00:00:00"/>
    <n v="63"/>
    <x v="3"/>
  </r>
  <r>
    <s v="T01204"/>
    <d v="2024-01-16T00:00:00"/>
    <s v="C195"/>
    <s v="P018"/>
    <s v="S003"/>
    <n v="2"/>
    <n v="0.05"/>
    <x v="3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s v="F"/>
    <d v="1976-08-23T00:00:00"/>
    <s v="East Raymond"/>
    <d v="2025-06-19T00:00:00"/>
    <n v="49"/>
    <x v="2"/>
  </r>
  <r>
    <s v="T01205"/>
    <d v="2025-09-02T00:00:00"/>
    <s v="C099"/>
    <s v="P004"/>
    <s v="S002"/>
    <n v="3"/>
    <n v="0.15"/>
    <x v="3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s v="M"/>
    <d v="1964-07-22T00:00:00"/>
    <s v="Hansonhaven"/>
    <d v="2021-01-17T00:00:00"/>
    <n v="61"/>
    <x v="3"/>
  </r>
  <r>
    <s v="T01206"/>
    <d v="2024-06-12T00:00:00"/>
    <s v="C162"/>
    <s v="P047"/>
    <s v="S003"/>
    <n v="4"/>
    <n v="0"/>
    <x v="1"/>
    <n v="1197.18"/>
    <n v="722.74"/>
    <s v="Electronics"/>
    <s v="Smartphone"/>
    <n v="4788.72"/>
    <n v="2890.96"/>
    <n v="1897.7600000000002"/>
    <n v="0.39629796688885549"/>
    <n v="0"/>
    <n v="4788.72"/>
    <n v="1897.7600000000002"/>
    <s v="M"/>
    <d v="2000-08-30T00:00:00"/>
    <s v="Ellisside"/>
    <d v="2022-06-03T00:00:00"/>
    <n v="25"/>
    <x v="1"/>
  </r>
  <r>
    <s v="T01207"/>
    <d v="2024-02-04T00:00:00"/>
    <s v="C189"/>
    <s v="P016"/>
    <s v="S002"/>
    <n v="2"/>
    <n v="0"/>
    <x v="2"/>
    <n v="1858.75"/>
    <n v="1451.16"/>
    <s v="Fashion"/>
    <s v="Accessories"/>
    <n v="3717.5"/>
    <n v="2902.32"/>
    <n v="815.17999999999984"/>
    <n v="0.21928177538668456"/>
    <n v="0"/>
    <n v="3717.5"/>
    <n v="815.17999999999984"/>
    <s v="M"/>
    <d v="1966-08-07T00:00:00"/>
    <s v="East Walter"/>
    <d v="2021-03-05T00:00:00"/>
    <n v="59"/>
    <x v="3"/>
  </r>
  <r>
    <s v="T01208"/>
    <d v="2025-05-04T00:00:00"/>
    <s v="C007"/>
    <s v="P009"/>
    <s v="S005"/>
    <n v="2"/>
    <n v="0.15"/>
    <x v="1"/>
    <n v="123.19"/>
    <n v="80.36"/>
    <s v="Groceries"/>
    <s v="Snacks"/>
    <n v="246.38"/>
    <n v="160.72"/>
    <n v="85.66"/>
    <n v="0.34767432421462779"/>
    <n v="36.957000000000001"/>
    <n v="209.423"/>
    <n v="48.703000000000003"/>
    <s v="M"/>
    <d v="1985-01-11T00:00:00"/>
    <s v="West Jasmine"/>
    <d v="2021-10-13T00:00:00"/>
    <n v="41"/>
    <x v="2"/>
  </r>
  <r>
    <s v="T01209"/>
    <d v="2025-06-21T00:00:00"/>
    <s v="C017"/>
    <s v="P032"/>
    <s v="S005"/>
    <n v="3"/>
    <n v="0.15"/>
    <x v="1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F"/>
    <d v="1982-03-11T00:00:00"/>
    <s v="Peterside"/>
    <d v="2024-09-25T00:00:00"/>
    <n v="44"/>
    <x v="2"/>
  </r>
  <r>
    <s v="T01210"/>
    <d v="2024-02-03T00:00:00"/>
    <s v="C005"/>
    <s v="P028"/>
    <s v="S001"/>
    <n v="3"/>
    <n v="0"/>
    <x v="0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1992-06-18T00:00:00"/>
    <s v="Port Kimberly"/>
    <d v="2022-02-24T00:00:00"/>
    <n v="34"/>
    <x v="0"/>
  </r>
  <r>
    <s v="T01211"/>
    <d v="2024-12-22T00:00:00"/>
    <s v="C185"/>
    <s v="P029"/>
    <s v="S001"/>
    <n v="4"/>
    <n v="0"/>
    <x v="2"/>
    <n v="1485.05"/>
    <n v="988.31"/>
    <s v="Fashion"/>
    <s v="Clothing"/>
    <n v="5940.2"/>
    <n v="3953.24"/>
    <n v="1986.96"/>
    <n v="0.33449378808794317"/>
    <n v="0"/>
    <n v="5940.2"/>
    <n v="1986.96"/>
    <s v="F"/>
    <d v="1975-07-04T00:00:00"/>
    <s v="North Chaseborough"/>
    <d v="2024-10-06T00:00:00"/>
    <n v="50"/>
    <x v="2"/>
  </r>
  <r>
    <s v="T01212"/>
    <d v="2024-11-25T00:00:00"/>
    <s v="C168"/>
    <s v="P020"/>
    <s v="S005"/>
    <n v="4"/>
    <n v="0.05"/>
    <x v="2"/>
    <n v="323.92"/>
    <n v="242.98"/>
    <s v="Fashion"/>
    <s v="Accessories"/>
    <n v="1295.68"/>
    <n v="971.92"/>
    <n v="323.7600000000001"/>
    <n v="0.24987651271918998"/>
    <n v="64.784000000000006"/>
    <n v="1230.896"/>
    <n v="258.976"/>
    <s v="M"/>
    <d v="1969-07-30T00:00:00"/>
    <s v="Lake Steventown"/>
    <d v="2022-10-01T00:00:00"/>
    <n v="56"/>
    <x v="3"/>
  </r>
  <r>
    <s v="T01213"/>
    <d v="2023-12-05T00:00:00"/>
    <s v="C019"/>
    <s v="P023"/>
    <s v="S001"/>
    <n v="2"/>
    <n v="0.15"/>
    <x v="3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F"/>
    <d v="1998-05-16T00:00:00"/>
    <s v="Stephaniechester"/>
    <d v="2023-05-17T00:00:00"/>
    <n v="28"/>
    <x v="0"/>
  </r>
  <r>
    <s v="T01214"/>
    <d v="2024-12-04T00:00:00"/>
    <s v="C121"/>
    <s v="P015"/>
    <s v="S005"/>
    <n v="1"/>
    <n v="0.05"/>
    <x v="2"/>
    <n v="270.45"/>
    <n v="187.6"/>
    <s v="Fashion"/>
    <s v="Bags"/>
    <n v="270.45"/>
    <n v="187.6"/>
    <n v="82.85"/>
    <n v="0.30634128304677388"/>
    <n v="13.522500000000001"/>
    <n v="256.92750000000001"/>
    <n v="69.327500000000015"/>
    <s v="M"/>
    <d v="1967-02-28T00:00:00"/>
    <s v="Sarahhaven"/>
    <d v="2021-10-11T00:00:00"/>
    <n v="59"/>
    <x v="3"/>
  </r>
  <r>
    <s v="T01215"/>
    <d v="2025-04-17T00:00:00"/>
    <s v="C004"/>
    <s v="P045"/>
    <s v="S002"/>
    <n v="1"/>
    <n v="0.1"/>
    <x v="3"/>
    <n v="1879.08"/>
    <n v="1004.56"/>
    <s v="Groceries"/>
    <s v="Dairy"/>
    <n v="1879.08"/>
    <n v="1004.56"/>
    <n v="874.52"/>
    <n v="0.46539796070417438"/>
    <n v="187.90800000000002"/>
    <n v="1691.172"/>
    <n v="686.61200000000008"/>
    <s v="M"/>
    <d v="1992-06-16T00:00:00"/>
    <s v="East Edgarborough"/>
    <d v="2024-09-09T00:00:00"/>
    <n v="34"/>
    <x v="0"/>
  </r>
  <r>
    <s v="T01216"/>
    <d v="2025-09-06T00:00:00"/>
    <s v="C117"/>
    <s v="P046"/>
    <s v="S005"/>
    <n v="2"/>
    <n v="0"/>
    <x v="3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F"/>
    <d v="1987-09-07T00:00:00"/>
    <s v="Lauraborough"/>
    <d v="2022-12-18T00:00:00"/>
    <n v="38"/>
    <x v="2"/>
  </r>
  <r>
    <s v="T01217"/>
    <d v="2024-12-16T00:00:00"/>
    <s v="C030"/>
    <s v="P021"/>
    <s v="S004"/>
    <n v="5"/>
    <n v="0.05"/>
    <x v="3"/>
    <n v="1227.24"/>
    <n v="977.09"/>
    <s v="Groceries"/>
    <s v="Dairy"/>
    <n v="6136.2"/>
    <n v="4885.45"/>
    <n v="1250.75"/>
    <n v="0.20383136142889738"/>
    <n v="306.81"/>
    <n v="5829.3899999999994"/>
    <n v="943.9399999999996"/>
    <s v="M"/>
    <d v="2002-06-10T00:00:00"/>
    <s v="Thomashaven"/>
    <d v="2022-08-27T00:00:00"/>
    <n v="24"/>
    <x v="1"/>
  </r>
  <r>
    <s v="T01218"/>
    <d v="2025-05-21T00:00:00"/>
    <s v="C052"/>
    <s v="P001"/>
    <s v="S004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91-09-11T00:00:00"/>
    <s v="Walkerfurt"/>
    <d v="2024-04-25T00:00:00"/>
    <n v="34"/>
    <x v="0"/>
  </r>
  <r>
    <s v="T01219"/>
    <d v="2025-07-15T00:00:00"/>
    <s v="C031"/>
    <s v="P034"/>
    <s v="S005"/>
    <n v="5"/>
    <n v="0.05"/>
    <x v="0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F"/>
    <d v="2003-03-14T00:00:00"/>
    <s v="East Carrieberg"/>
    <d v="2025-08-26T00:00:00"/>
    <n v="23"/>
    <x v="1"/>
  </r>
  <r>
    <s v="T01220"/>
    <d v="2024-10-16T00:00:00"/>
    <s v="C055"/>
    <s v="P048"/>
    <s v="S001"/>
    <n v="5"/>
    <n v="0.05"/>
    <x v="0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M"/>
    <d v="1976-07-09T00:00:00"/>
    <s v="Andersonville"/>
    <d v="2021-02-05T00:00:00"/>
    <n v="49"/>
    <x v="2"/>
  </r>
  <r>
    <s v="T01221"/>
    <d v="2025-05-05T00:00:00"/>
    <s v="C017"/>
    <s v="P041"/>
    <s v="S001"/>
    <n v="3"/>
    <n v="0.05"/>
    <x v="1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F"/>
    <d v="1982-03-11T00:00:00"/>
    <s v="Peterside"/>
    <d v="2024-09-25T00:00:00"/>
    <n v="44"/>
    <x v="2"/>
  </r>
  <r>
    <s v="T01222"/>
    <d v="2025-07-31T00:00:00"/>
    <s v="C044"/>
    <s v="P046"/>
    <s v="S003"/>
    <n v="5"/>
    <n v="0.05"/>
    <x v="1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s v="M"/>
    <d v="1961-02-14T00:00:00"/>
    <s v="Bryanside"/>
    <d v="2024-12-27T00:00:00"/>
    <n v="65"/>
    <x v="3"/>
  </r>
  <r>
    <s v="T01223"/>
    <d v="2024-06-30T00:00:00"/>
    <s v="C063"/>
    <s v="P029"/>
    <s v="S005"/>
    <n v="1"/>
    <n v="0.05"/>
    <x v="3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M"/>
    <d v="1973-01-07T00:00:00"/>
    <s v="West Amandashire"/>
    <d v="2023-05-29T00:00:00"/>
    <n v="53"/>
    <x v="3"/>
  </r>
  <r>
    <s v="T01224"/>
    <d v="2024-01-26T00:00:00"/>
    <s v="C162"/>
    <s v="P002"/>
    <s v="S005"/>
    <n v="4"/>
    <n v="0.05"/>
    <x v="3"/>
    <n v="818.76"/>
    <n v="527.62"/>
    <s v="Electronics"/>
    <s v="Television"/>
    <n v="3275.04"/>
    <n v="2110.48"/>
    <n v="1164.56"/>
    <n v="0.35558649665347597"/>
    <n v="163.75200000000001"/>
    <n v="3111.288"/>
    <n v="1000.808"/>
    <s v="M"/>
    <d v="2000-08-30T00:00:00"/>
    <s v="Ellisside"/>
    <d v="2022-06-03T00:00:00"/>
    <n v="25"/>
    <x v="1"/>
  </r>
  <r>
    <s v="T01225"/>
    <d v="2024-04-07T00:00:00"/>
    <s v="C125"/>
    <s v="P006"/>
    <s v="S001"/>
    <n v="1"/>
    <n v="0"/>
    <x v="2"/>
    <n v="318.05"/>
    <n v="187.34"/>
    <s v="Groceries"/>
    <s v="Fruits"/>
    <n v="318.05"/>
    <n v="187.34"/>
    <n v="130.71"/>
    <n v="0.41097311743436565"/>
    <n v="0"/>
    <n v="318.05"/>
    <n v="130.71"/>
    <s v="M"/>
    <d v="1990-04-03T00:00:00"/>
    <s v="Lake Christopher"/>
    <d v="2021-03-14T00:00:00"/>
    <n v="36"/>
    <x v="2"/>
  </r>
  <r>
    <s v="T01226"/>
    <d v="2023-10-15T00:00:00"/>
    <s v="C023"/>
    <s v="P029"/>
    <s v="S005"/>
    <n v="3"/>
    <n v="0.15"/>
    <x v="1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F"/>
    <d v="1972-05-09T00:00:00"/>
    <s v="New Christophermouth"/>
    <d v="2020-10-19T00:00:00"/>
    <n v="54"/>
    <x v="3"/>
  </r>
  <r>
    <s v="T01227"/>
    <d v="2024-01-19T00:00:00"/>
    <s v="C178"/>
    <s v="P023"/>
    <s v="S002"/>
    <n v="2"/>
    <n v="0.05"/>
    <x v="0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F"/>
    <d v="1960-12-05T00:00:00"/>
    <s v="East Paulburgh"/>
    <d v="2024-06-22T00:00:00"/>
    <n v="65"/>
    <x v="3"/>
  </r>
  <r>
    <s v="T01228"/>
    <d v="2024-06-16T00:00:00"/>
    <s v="C134"/>
    <s v="P029"/>
    <s v="S004"/>
    <n v="4"/>
    <n v="0.05"/>
    <x v="2"/>
    <n v="1485.05"/>
    <n v="988.31"/>
    <s v="Fashion"/>
    <s v="Clothing"/>
    <n v="5940.2"/>
    <n v="3953.24"/>
    <n v="1986.96"/>
    <n v="0.33449378808794317"/>
    <n v="297.01"/>
    <n v="5643.19"/>
    <n v="1689.9499999999998"/>
    <s v="F"/>
    <d v="1985-01-29T00:00:00"/>
    <s v="Angelaland"/>
    <d v="2025-05-22T00:00:00"/>
    <n v="41"/>
    <x v="2"/>
  </r>
  <r>
    <s v="T01229"/>
    <d v="2023-10-11T00:00:00"/>
    <s v="C157"/>
    <s v="P004"/>
    <s v="S001"/>
    <n v="5"/>
    <n v="0.05"/>
    <x v="1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s v="M"/>
    <d v="1965-12-16T00:00:00"/>
    <s v="Port Patriciaburgh"/>
    <d v="2022-12-22T00:00:00"/>
    <n v="60"/>
    <x v="3"/>
  </r>
  <r>
    <s v="T01230"/>
    <d v="2024-06-25T00:00:00"/>
    <s v="C157"/>
    <s v="P031"/>
    <s v="S001"/>
    <n v="3"/>
    <n v="0.1"/>
    <x v="1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s v="M"/>
    <d v="1965-12-16T00:00:00"/>
    <s v="Port Patriciaburgh"/>
    <d v="2022-12-22T00:00:00"/>
    <n v="60"/>
    <x v="3"/>
  </r>
  <r>
    <s v="T01231"/>
    <d v="2024-05-23T00:00:00"/>
    <s v="C002"/>
    <s v="P037"/>
    <s v="S005"/>
    <n v="2"/>
    <n v="0.05"/>
    <x v="3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M"/>
    <d v="1959-08-18T00:00:00"/>
    <s v="New Gabrielleport"/>
    <d v="2020-11-03T00:00:00"/>
    <n v="66"/>
    <x v="3"/>
  </r>
  <r>
    <s v="T01232"/>
    <d v="2025-07-27T00:00:00"/>
    <s v="C136"/>
    <s v="P038"/>
    <s v="S001"/>
    <n v="5"/>
    <n v="0.1"/>
    <x v="2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M"/>
    <d v="2007-06-27T00:00:00"/>
    <s v="Watsonview"/>
    <d v="2023-04-22T00:00:00"/>
    <n v="18"/>
    <x v="1"/>
  </r>
  <r>
    <s v="T01233"/>
    <d v="2025-02-03T00:00:00"/>
    <s v="C119"/>
    <s v="P013"/>
    <s v="S002"/>
    <n v="3"/>
    <n v="0"/>
    <x v="2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91-07-31T00:00:00"/>
    <s v="West Ralph"/>
    <d v="2025-03-31T00:00:00"/>
    <n v="34"/>
    <x v="0"/>
  </r>
  <r>
    <s v="T01234"/>
    <d v="2024-02-21T00:00:00"/>
    <s v="C029"/>
    <s v="P015"/>
    <s v="S002"/>
    <n v="4"/>
    <n v="0.15"/>
    <x v="2"/>
    <n v="270.45"/>
    <n v="187.6"/>
    <s v="Fashion"/>
    <s v="Bags"/>
    <n v="1081.8"/>
    <n v="750.4"/>
    <n v="331.4"/>
    <n v="0.30634128304677388"/>
    <n v="162.26999999999998"/>
    <n v="919.53"/>
    <n v="169.13"/>
    <s v="M"/>
    <d v="1978-05-20T00:00:00"/>
    <s v="West Charles"/>
    <d v="2021-08-30T00:00:00"/>
    <n v="48"/>
    <x v="2"/>
  </r>
  <r>
    <s v="T01235"/>
    <d v="2024-05-13T00:00:00"/>
    <s v="C041"/>
    <s v="P029"/>
    <s v="S001"/>
    <n v="1"/>
    <n v="0.1"/>
    <x v="0"/>
    <n v="1485.05"/>
    <n v="988.31"/>
    <s v="Fashion"/>
    <s v="Clothing"/>
    <n v="1485.05"/>
    <n v="988.31"/>
    <n v="496.74"/>
    <n v="0.33449378808794317"/>
    <n v="148.505"/>
    <n v="1336.5450000000001"/>
    <n v="348.23500000000013"/>
    <s v="F"/>
    <d v="1980-07-03T00:00:00"/>
    <s v="North Sharontown"/>
    <d v="2023-01-24T00:00:00"/>
    <n v="45"/>
    <x v="2"/>
  </r>
  <r>
    <s v="T01236"/>
    <d v="2024-07-02T00:00:00"/>
    <s v="C054"/>
    <s v="P004"/>
    <s v="S004"/>
    <n v="3"/>
    <n v="0.1"/>
    <x v="1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F"/>
    <d v="2002-11-10T00:00:00"/>
    <s v="New Kathleentown"/>
    <d v="2021-03-19T00:00:00"/>
    <n v="23"/>
    <x v="1"/>
  </r>
  <r>
    <s v="T01237"/>
    <d v="2024-07-17T00:00:00"/>
    <s v="C012"/>
    <s v="P023"/>
    <s v="S001"/>
    <n v="1"/>
    <n v="0.05"/>
    <x v="2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1989-12-08T00:00:00"/>
    <s v="Lake Dawn"/>
    <d v="2021-07-16T00:00:00"/>
    <n v="36"/>
    <x v="2"/>
  </r>
  <r>
    <s v="T01238"/>
    <d v="2025-01-28T00:00:00"/>
    <s v="C008"/>
    <s v="P014"/>
    <s v="S004"/>
    <n v="5"/>
    <n v="0"/>
    <x v="3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M"/>
    <d v="1960-11-13T00:00:00"/>
    <s v="New Michaelland"/>
    <d v="2025-03-04T00:00:00"/>
    <n v="65"/>
    <x v="3"/>
  </r>
  <r>
    <s v="T01239"/>
    <d v="2024-11-30T00:00:00"/>
    <s v="C061"/>
    <s v="P021"/>
    <s v="S004"/>
    <n v="5"/>
    <n v="0.1"/>
    <x v="1"/>
    <n v="1227.24"/>
    <n v="977.09"/>
    <s v="Groceries"/>
    <s v="Dairy"/>
    <n v="6136.2"/>
    <n v="4885.45"/>
    <n v="1250.75"/>
    <n v="0.20383136142889738"/>
    <n v="613.62"/>
    <n v="5522.58"/>
    <n v="637.13000000000011"/>
    <s v="M"/>
    <d v="1968-10-21T00:00:00"/>
    <s v="North Michellemouth"/>
    <d v="2021-02-01T00:00:00"/>
    <n v="57"/>
    <x v="3"/>
  </r>
  <r>
    <s v="T01240"/>
    <d v="2024-10-13T00:00:00"/>
    <s v="C051"/>
    <s v="P039"/>
    <s v="S003"/>
    <n v="2"/>
    <n v="0"/>
    <x v="0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2004-12-19T00:00:00"/>
    <s v="Boyerstad"/>
    <d v="2024-02-25T00:00:00"/>
    <n v="21"/>
    <x v="1"/>
  </r>
  <r>
    <s v="T01241"/>
    <d v="2023-10-27T00:00:00"/>
    <s v="C059"/>
    <s v="P050"/>
    <s v="S001"/>
    <n v="2"/>
    <n v="0.15"/>
    <x v="2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F"/>
    <d v="1963-05-11T00:00:00"/>
    <s v="New Meagan"/>
    <d v="2024-09-27T00:00:00"/>
    <n v="63"/>
    <x v="3"/>
  </r>
  <r>
    <s v="T01242"/>
    <d v="2023-11-08T00:00:00"/>
    <s v="C097"/>
    <s v="P009"/>
    <s v="S002"/>
    <n v="1"/>
    <n v="0.15"/>
    <x v="1"/>
    <n v="123.19"/>
    <n v="80.36"/>
    <s v="Groceries"/>
    <s v="Snacks"/>
    <n v="123.19"/>
    <n v="80.36"/>
    <n v="42.83"/>
    <n v="0.34767432421462779"/>
    <n v="18.4785"/>
    <n v="104.7115"/>
    <n v="24.351500000000001"/>
    <s v="M"/>
    <d v="1994-08-14T00:00:00"/>
    <s v="Wardfort"/>
    <d v="2025-06-14T00:00:00"/>
    <n v="31"/>
    <x v="0"/>
  </r>
  <r>
    <s v="T01243"/>
    <d v="2023-09-22T00:00:00"/>
    <s v="C014"/>
    <s v="P043"/>
    <s v="S004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74-06-25T00:00:00"/>
    <s v="East Samantha"/>
    <d v="2021-11-09T00:00:00"/>
    <n v="51"/>
    <x v="3"/>
  </r>
  <r>
    <s v="T01244"/>
    <d v="2024-08-14T00:00:00"/>
    <s v="C046"/>
    <s v="P043"/>
    <s v="S004"/>
    <n v="3"/>
    <n v="0.05"/>
    <x v="1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s v="M"/>
    <d v="1964-01-21T00:00:00"/>
    <s v="New Jontown"/>
    <d v="2022-06-25T00:00:00"/>
    <n v="62"/>
    <x v="3"/>
  </r>
  <r>
    <s v="T01245"/>
    <d v="2024-02-14T00:00:00"/>
    <s v="C185"/>
    <s v="P044"/>
    <s v="S002"/>
    <n v="3"/>
    <n v="0.1"/>
    <x v="2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s v="F"/>
    <d v="1975-07-04T00:00:00"/>
    <s v="North Chaseborough"/>
    <d v="2024-10-06T00:00:00"/>
    <n v="50"/>
    <x v="2"/>
  </r>
  <r>
    <s v="T01246"/>
    <d v="2024-10-21T00:00:00"/>
    <s v="C086"/>
    <s v="P028"/>
    <s v="S002"/>
    <n v="1"/>
    <n v="0"/>
    <x v="0"/>
    <n v="673.78"/>
    <n v="363.33"/>
    <s v="Electronics"/>
    <s v="Smartphone"/>
    <n v="673.78"/>
    <n v="363.33"/>
    <n v="310.45"/>
    <n v="0.46075870462168661"/>
    <n v="0"/>
    <n v="673.78"/>
    <n v="310.45"/>
    <s v="F"/>
    <d v="1975-09-26T00:00:00"/>
    <s v="Port Stephanie"/>
    <d v="2023-07-26T00:00:00"/>
    <n v="50"/>
    <x v="2"/>
  </r>
  <r>
    <s v="T01247"/>
    <d v="2025-02-21T00:00:00"/>
    <s v="C035"/>
    <s v="P015"/>
    <s v="S001"/>
    <n v="4"/>
    <n v="0.15"/>
    <x v="1"/>
    <n v="270.45"/>
    <n v="187.6"/>
    <s v="Fashion"/>
    <s v="Bags"/>
    <n v="1081.8"/>
    <n v="750.4"/>
    <n v="331.4"/>
    <n v="0.30634128304677388"/>
    <n v="162.26999999999998"/>
    <n v="919.53"/>
    <n v="169.13"/>
    <s v="F"/>
    <d v="1991-04-19T00:00:00"/>
    <s v="North George"/>
    <d v="2023-03-22T00:00:00"/>
    <n v="35"/>
    <x v="0"/>
  </r>
  <r>
    <s v="T01248"/>
    <d v="2024-10-03T00:00:00"/>
    <s v="C044"/>
    <s v="P013"/>
    <s v="S003"/>
    <n v="2"/>
    <n v="0.1"/>
    <x v="2"/>
    <n v="1134.8"/>
    <n v="675.1"/>
    <s v="Fashion"/>
    <s v="Watches"/>
    <n v="2269.6"/>
    <n v="1350.2"/>
    <n v="919.39999999999986"/>
    <n v="0.40509340853013742"/>
    <n v="226.96"/>
    <n v="2042.6399999999999"/>
    <n v="692.43999999999983"/>
    <s v="M"/>
    <d v="1961-02-14T00:00:00"/>
    <s v="Bryanside"/>
    <d v="2024-12-27T00:00:00"/>
    <n v="65"/>
    <x v="3"/>
  </r>
  <r>
    <s v="T01249"/>
    <d v="2024-08-27T00:00:00"/>
    <s v="C164"/>
    <s v="P050"/>
    <s v="S005"/>
    <n v="2"/>
    <n v="0.05"/>
    <x v="3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M"/>
    <d v="1968-07-28T00:00:00"/>
    <s v="North Rodney"/>
    <d v="2020-12-21T00:00:00"/>
    <n v="57"/>
    <x v="3"/>
  </r>
  <r>
    <s v="T01250"/>
    <d v="2025-05-11T00:00:00"/>
    <s v="C106"/>
    <s v="P029"/>
    <s v="S005"/>
    <n v="4"/>
    <n v="0.05"/>
    <x v="1"/>
    <n v="1485.05"/>
    <n v="988.31"/>
    <s v="Fashion"/>
    <s v="Clothing"/>
    <n v="5940.2"/>
    <n v="3953.24"/>
    <n v="1986.96"/>
    <n v="0.33449378808794317"/>
    <n v="297.01"/>
    <n v="5643.19"/>
    <n v="1689.9499999999998"/>
    <s v="F"/>
    <d v="1987-04-23T00:00:00"/>
    <s v="Lake Ricardo"/>
    <d v="2025-02-06T00:00:00"/>
    <n v="39"/>
    <x v="2"/>
  </r>
  <r>
    <s v="T01251"/>
    <d v="2024-02-03T00:00:00"/>
    <s v="C119"/>
    <s v="P026"/>
    <s v="S003"/>
    <n v="1"/>
    <n v="0.15"/>
    <x v="2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91-07-31T00:00:00"/>
    <s v="West Ralph"/>
    <d v="2025-03-31T00:00:00"/>
    <n v="34"/>
    <x v="0"/>
  </r>
  <r>
    <s v="T01252"/>
    <d v="2025-02-23T00:00:00"/>
    <s v="C064"/>
    <s v="P041"/>
    <s v="S003"/>
    <n v="4"/>
    <n v="0.05"/>
    <x v="2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s v="F"/>
    <d v="1973-09-01T00:00:00"/>
    <s v="Brittanyburgh"/>
    <d v="2024-09-26T00:00:00"/>
    <n v="52"/>
    <x v="3"/>
  </r>
  <r>
    <s v="T01253"/>
    <d v="2024-03-24T00:00:00"/>
    <s v="C147"/>
    <s v="P017"/>
    <s v="S001"/>
    <n v="4"/>
    <n v="0"/>
    <x v="3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F"/>
    <d v="1967-02-03T00:00:00"/>
    <s v="New Jason"/>
    <d v="2023-05-20T00:00:00"/>
    <n v="59"/>
    <x v="3"/>
  </r>
  <r>
    <s v="T01254"/>
    <d v="2025-05-04T00:00:00"/>
    <s v="C121"/>
    <s v="P050"/>
    <s v="S005"/>
    <n v="1"/>
    <n v="0.15"/>
    <x v="1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M"/>
    <d v="1967-02-28T00:00:00"/>
    <s v="Sarahhaven"/>
    <d v="2021-10-11T00:00:00"/>
    <n v="59"/>
    <x v="3"/>
  </r>
  <r>
    <s v="T01255"/>
    <d v="2025-04-17T00:00:00"/>
    <s v="C123"/>
    <s v="P043"/>
    <s v="S001"/>
    <n v="4"/>
    <n v="0.15"/>
    <x v="2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F"/>
    <d v="1989-11-06T00:00:00"/>
    <s v="Cliffordbury"/>
    <d v="2022-06-06T00:00:00"/>
    <n v="36"/>
    <x v="2"/>
  </r>
  <r>
    <s v="T01256"/>
    <d v="2024-12-28T00:00:00"/>
    <s v="C022"/>
    <s v="P026"/>
    <s v="S005"/>
    <n v="1"/>
    <n v="0.15"/>
    <x v="2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55-11-16T00:00:00"/>
    <s v="East James"/>
    <d v="2020-10-02T00:00:00"/>
    <n v="70"/>
    <x v="3"/>
  </r>
  <r>
    <s v="T01257"/>
    <d v="2025-05-09T00:00:00"/>
    <s v="C034"/>
    <s v="P020"/>
    <s v="S003"/>
    <n v="3"/>
    <n v="0.05"/>
    <x v="3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s v="F"/>
    <d v="1964-12-19T00:00:00"/>
    <s v="East Mary"/>
    <d v="2025-01-13T00:00:00"/>
    <n v="61"/>
    <x v="3"/>
  </r>
  <r>
    <s v="T01258"/>
    <d v="2025-07-22T00:00:00"/>
    <s v="C005"/>
    <s v="P012"/>
    <s v="S004"/>
    <n v="3"/>
    <n v="0.05"/>
    <x v="1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92-06-18T00:00:00"/>
    <s v="Port Kimberly"/>
    <d v="2022-02-24T00:00:00"/>
    <n v="34"/>
    <x v="0"/>
  </r>
  <r>
    <s v="T01259"/>
    <d v="2024-03-15T00:00:00"/>
    <s v="C147"/>
    <s v="P045"/>
    <s v="S005"/>
    <n v="1"/>
    <n v="0.15"/>
    <x v="1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67-02-03T00:00:00"/>
    <s v="New Jason"/>
    <d v="2023-05-20T00:00:00"/>
    <n v="59"/>
    <x v="3"/>
  </r>
  <r>
    <s v="T01260"/>
    <d v="2024-08-22T00:00:00"/>
    <s v="C198"/>
    <s v="P031"/>
    <s v="S002"/>
    <n v="4"/>
    <n v="0.05"/>
    <x v="0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M"/>
    <d v="1986-01-23T00:00:00"/>
    <s v="Jessicaside"/>
    <d v="2022-12-10T00:00:00"/>
    <n v="40"/>
    <x v="2"/>
  </r>
  <r>
    <s v="T01261"/>
    <d v="2023-11-12T00:00:00"/>
    <s v="C161"/>
    <s v="P011"/>
    <s v="S004"/>
    <n v="1"/>
    <n v="0"/>
    <x v="1"/>
    <n v="248.57"/>
    <n v="190.67"/>
    <s v="Electronics"/>
    <s v="Headphones"/>
    <n v="248.57"/>
    <n v="190.67"/>
    <n v="57.900000000000006"/>
    <n v="0.2329323731745585"/>
    <n v="0"/>
    <n v="248.57"/>
    <n v="57.900000000000006"/>
    <s v="M"/>
    <d v="1963-01-19T00:00:00"/>
    <s v="Shannontown"/>
    <d v="2023-01-31T00:00:00"/>
    <n v="63"/>
    <x v="3"/>
  </r>
  <r>
    <s v="T01262"/>
    <d v="2024-05-10T00:00:00"/>
    <s v="C177"/>
    <s v="P030"/>
    <s v="S003"/>
    <n v="5"/>
    <n v="0"/>
    <x v="0"/>
    <n v="29.24"/>
    <n v="15.28"/>
    <s v="Fashion"/>
    <s v="Watches"/>
    <n v="146.19999999999999"/>
    <n v="76.399999999999991"/>
    <n v="69.8"/>
    <n v="0.47742818057455544"/>
    <n v="0"/>
    <n v="146.19999999999999"/>
    <n v="69.8"/>
    <s v="F"/>
    <d v="1985-01-05T00:00:00"/>
    <s v="South James"/>
    <d v="2022-01-23T00:00:00"/>
    <n v="41"/>
    <x v="2"/>
  </r>
  <r>
    <s v="T01263"/>
    <d v="2025-05-06T00:00:00"/>
    <s v="C110"/>
    <s v="P033"/>
    <s v="S003"/>
    <n v="5"/>
    <n v="0.05"/>
    <x v="3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s v="F"/>
    <d v="1966-01-05T00:00:00"/>
    <s v="South Ianhaven"/>
    <d v="2022-12-31T00:00:00"/>
    <n v="60"/>
    <x v="3"/>
  </r>
  <r>
    <s v="T01264"/>
    <d v="2024-02-17T00:00:00"/>
    <s v="C159"/>
    <s v="P007"/>
    <s v="S003"/>
    <n v="1"/>
    <n v="0.1"/>
    <x v="3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M"/>
    <d v="1990-10-14T00:00:00"/>
    <s v="Joshuamouth"/>
    <d v="2022-01-26T00:00:00"/>
    <n v="35"/>
    <x v="0"/>
  </r>
  <r>
    <s v="T01265"/>
    <d v="2024-06-28T00:00:00"/>
    <s v="C029"/>
    <s v="P013"/>
    <s v="S004"/>
    <n v="3"/>
    <n v="0.15"/>
    <x v="3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s v="M"/>
    <d v="1978-05-20T00:00:00"/>
    <s v="West Charles"/>
    <d v="2021-08-30T00:00:00"/>
    <n v="48"/>
    <x v="2"/>
  </r>
  <r>
    <s v="T01266"/>
    <d v="2024-05-27T00:00:00"/>
    <s v="C094"/>
    <s v="P046"/>
    <s v="S003"/>
    <n v="2"/>
    <n v="0"/>
    <x v="2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M"/>
    <d v="1962-10-18T00:00:00"/>
    <s v="Seanland"/>
    <d v="2025-08-07T00:00:00"/>
    <n v="63"/>
    <x v="3"/>
  </r>
  <r>
    <s v="T01267"/>
    <d v="2024-11-01T00:00:00"/>
    <s v="C036"/>
    <s v="P020"/>
    <s v="S003"/>
    <n v="2"/>
    <n v="0"/>
    <x v="1"/>
    <n v="323.92"/>
    <n v="242.98"/>
    <s v="Fashion"/>
    <s v="Accessories"/>
    <n v="647.84"/>
    <n v="485.96"/>
    <n v="161.88000000000005"/>
    <n v="0.24987651271918998"/>
    <n v="0"/>
    <n v="647.84"/>
    <n v="161.88000000000005"/>
    <s v="M"/>
    <d v="1991-11-04T00:00:00"/>
    <s v="Ashleyview"/>
    <d v="2020-09-30T00:00:00"/>
    <n v="34"/>
    <x v="0"/>
  </r>
  <r>
    <s v="T01268"/>
    <d v="2025-07-29T00:00:00"/>
    <s v="C189"/>
    <s v="P027"/>
    <s v="S005"/>
    <n v="2"/>
    <n v="0.05"/>
    <x v="0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s v="M"/>
    <d v="1966-08-07T00:00:00"/>
    <s v="East Walter"/>
    <d v="2021-03-05T00:00:00"/>
    <n v="59"/>
    <x v="3"/>
  </r>
  <r>
    <s v="T01269"/>
    <d v="2025-04-21T00:00:00"/>
    <s v="C091"/>
    <s v="P050"/>
    <s v="S003"/>
    <n v="5"/>
    <n v="0.15"/>
    <x v="0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M"/>
    <d v="1963-02-04T00:00:00"/>
    <s v="Port Williamhaven"/>
    <d v="2021-08-23T00:00:00"/>
    <n v="63"/>
    <x v="3"/>
  </r>
  <r>
    <s v="T01270"/>
    <d v="2024-12-03T00:00:00"/>
    <s v="C014"/>
    <s v="P010"/>
    <s v="S001"/>
    <n v="3"/>
    <n v="0.1"/>
    <x v="1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s v="M"/>
    <d v="1974-06-25T00:00:00"/>
    <s v="East Samantha"/>
    <d v="2021-11-09T00:00:00"/>
    <n v="51"/>
    <x v="3"/>
  </r>
  <r>
    <s v="T01271"/>
    <d v="2024-03-27T00:00:00"/>
    <s v="C125"/>
    <s v="P023"/>
    <s v="S005"/>
    <n v="5"/>
    <n v="0"/>
    <x v="1"/>
    <n v="1878.47"/>
    <n v="1014.91"/>
    <s v="Fashion"/>
    <s v="Footwear"/>
    <n v="9392.35"/>
    <n v="5074.55"/>
    <n v="4317.8"/>
    <n v="0.45971455493034225"/>
    <n v="0"/>
    <n v="9392.35"/>
    <n v="4317.8"/>
    <s v="M"/>
    <d v="1990-04-03T00:00:00"/>
    <s v="Lake Christopher"/>
    <d v="2021-03-14T00:00:00"/>
    <n v="36"/>
    <x v="2"/>
  </r>
  <r>
    <s v="T01272"/>
    <d v="2024-04-04T00:00:00"/>
    <s v="C182"/>
    <s v="P016"/>
    <s v="S005"/>
    <n v="5"/>
    <n v="0.1"/>
    <x v="1"/>
    <n v="1858.75"/>
    <n v="1451.16"/>
    <s v="Fashion"/>
    <s v="Accessories"/>
    <n v="9293.75"/>
    <n v="7255.8"/>
    <n v="2037.9499999999998"/>
    <n v="0.21928177538668459"/>
    <n v="929.375"/>
    <n v="8364.375"/>
    <n v="1108.5749999999998"/>
    <s v="M"/>
    <d v="2004-07-25T00:00:00"/>
    <s v="East Rodney"/>
    <d v="2021-04-16T00:00:00"/>
    <n v="21"/>
    <x v="1"/>
  </r>
  <r>
    <s v="T01273"/>
    <d v="2023-12-03T00:00:00"/>
    <s v="C159"/>
    <s v="P027"/>
    <s v="S003"/>
    <n v="1"/>
    <n v="0.05"/>
    <x v="1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M"/>
    <d v="1990-10-14T00:00:00"/>
    <s v="Joshuamouth"/>
    <d v="2022-01-26T00:00:00"/>
    <n v="35"/>
    <x v="0"/>
  </r>
  <r>
    <s v="T01274"/>
    <d v="2024-09-04T00:00:00"/>
    <s v="C023"/>
    <s v="P032"/>
    <s v="S001"/>
    <n v="4"/>
    <n v="0.05"/>
    <x v="0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s v="F"/>
    <d v="1972-05-09T00:00:00"/>
    <s v="New Christophermouth"/>
    <d v="2020-10-19T00:00:00"/>
    <n v="54"/>
    <x v="3"/>
  </r>
  <r>
    <s v="T01275"/>
    <d v="2024-01-08T00:00:00"/>
    <s v="C020"/>
    <s v="P016"/>
    <s v="S001"/>
    <n v="2"/>
    <n v="0.1"/>
    <x v="3"/>
    <n v="1858.75"/>
    <n v="1451.16"/>
    <s v="Fashion"/>
    <s v="Accessories"/>
    <n v="3717.5"/>
    <n v="2902.32"/>
    <n v="815.17999999999984"/>
    <n v="0.21928177538668456"/>
    <n v="371.75"/>
    <n v="3345.75"/>
    <n v="443.42999999999984"/>
    <s v="F"/>
    <d v="1982-06-26T00:00:00"/>
    <s v="Travisstad"/>
    <d v="2024-04-19T00:00:00"/>
    <n v="43"/>
    <x v="2"/>
  </r>
  <r>
    <s v="T01276"/>
    <d v="2025-03-16T00:00:00"/>
    <s v="C179"/>
    <s v="P023"/>
    <s v="S002"/>
    <n v="4"/>
    <n v="0.05"/>
    <x v="2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F"/>
    <d v="1985-02-14T00:00:00"/>
    <s v="Bennettburgh"/>
    <d v="2025-08-19T00:00:00"/>
    <n v="41"/>
    <x v="2"/>
  </r>
  <r>
    <s v="T01277"/>
    <d v="2024-09-19T00:00:00"/>
    <s v="C134"/>
    <s v="P041"/>
    <s v="S001"/>
    <n v="3"/>
    <n v="0.15"/>
    <x v="2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s v="F"/>
    <d v="1985-01-29T00:00:00"/>
    <s v="Angelaland"/>
    <d v="2025-05-22T00:00:00"/>
    <n v="41"/>
    <x v="2"/>
  </r>
  <r>
    <s v="T01278"/>
    <d v="2023-10-04T00:00:00"/>
    <s v="C122"/>
    <s v="P023"/>
    <s v="S003"/>
    <n v="4"/>
    <n v="0.15"/>
    <x v="3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61-10-02T00:00:00"/>
    <s v="Simonstad"/>
    <d v="2024-06-24T00:00:00"/>
    <n v="64"/>
    <x v="3"/>
  </r>
  <r>
    <s v="T01279"/>
    <d v="2024-06-24T00:00:00"/>
    <s v="C075"/>
    <s v="P041"/>
    <s v="S002"/>
    <n v="1"/>
    <n v="0"/>
    <x v="2"/>
    <n v="1635.01"/>
    <n v="1043.29"/>
    <s v="Electronics"/>
    <s v="Television"/>
    <n v="1635.01"/>
    <n v="1043.29"/>
    <n v="591.72"/>
    <n v="0.36190604338811383"/>
    <n v="0"/>
    <n v="1635.01"/>
    <n v="591.72"/>
    <s v="M"/>
    <d v="1954-09-17T00:00:00"/>
    <s v="New John"/>
    <d v="2021-05-12T00:00:00"/>
    <n v="71"/>
    <x v="3"/>
  </r>
  <r>
    <s v="T01280"/>
    <d v="2024-02-12T00:00:00"/>
    <s v="C134"/>
    <s v="P014"/>
    <s v="S003"/>
    <n v="4"/>
    <n v="0.1"/>
    <x v="0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F"/>
    <d v="1985-01-29T00:00:00"/>
    <s v="Angelaland"/>
    <d v="2025-05-22T00:00:00"/>
    <n v="41"/>
    <x v="2"/>
  </r>
  <r>
    <s v="T01281"/>
    <d v="2025-06-20T00:00:00"/>
    <s v="C125"/>
    <s v="P014"/>
    <s v="S005"/>
    <n v="5"/>
    <n v="0.15"/>
    <x v="1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1990-04-03T00:00:00"/>
    <s v="Lake Christopher"/>
    <d v="2021-03-14T00:00:00"/>
    <n v="36"/>
    <x v="2"/>
  </r>
  <r>
    <s v="T01282"/>
    <d v="2025-08-29T00:00:00"/>
    <s v="C078"/>
    <s v="P038"/>
    <s v="S005"/>
    <n v="2"/>
    <n v="0.1"/>
    <x v="2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1988-09-25T00:00:00"/>
    <s v="Craigport"/>
    <d v="2025-01-14T00:00:00"/>
    <n v="37"/>
    <x v="2"/>
  </r>
  <r>
    <s v="T01283"/>
    <d v="2023-12-14T00:00:00"/>
    <s v="C067"/>
    <s v="P001"/>
    <s v="S002"/>
    <n v="4"/>
    <n v="0.1"/>
    <x v="0"/>
    <n v="1673.69"/>
    <n v="1323.38"/>
    <s v="Electronics"/>
    <s v="Camera"/>
    <n v="6694.76"/>
    <n v="5293.52"/>
    <n v="1401.2399999999998"/>
    <n v="0.20930399297360916"/>
    <n v="669.47600000000011"/>
    <n v="6025.2839999999997"/>
    <n v="731.76399999999921"/>
    <s v="M"/>
    <d v="1973-09-07T00:00:00"/>
    <s v="Davisfurt"/>
    <d v="2021-03-11T00:00:00"/>
    <n v="52"/>
    <x v="3"/>
  </r>
  <r>
    <s v="T01284"/>
    <d v="2024-06-27T00:00:00"/>
    <s v="C198"/>
    <s v="P042"/>
    <s v="S001"/>
    <n v="2"/>
    <n v="0.1"/>
    <x v="0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86-01-23T00:00:00"/>
    <s v="Jessicaside"/>
    <d v="2022-12-10T00:00:00"/>
    <n v="40"/>
    <x v="2"/>
  </r>
  <r>
    <s v="T01285"/>
    <d v="2024-08-29T00:00:00"/>
    <s v="C117"/>
    <s v="P020"/>
    <s v="S002"/>
    <n v="5"/>
    <n v="0.05"/>
    <x v="0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s v="F"/>
    <d v="1987-09-07T00:00:00"/>
    <s v="Lauraborough"/>
    <d v="2022-12-18T00:00:00"/>
    <n v="38"/>
    <x v="2"/>
  </r>
  <r>
    <s v="T01286"/>
    <d v="2024-02-17T00:00:00"/>
    <s v="C047"/>
    <s v="P019"/>
    <s v="S002"/>
    <n v="2"/>
    <n v="0.05"/>
    <x v="2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F"/>
    <d v="2006-07-03T00:00:00"/>
    <s v="Port Jessica"/>
    <d v="2025-02-25T00:00:00"/>
    <n v="19"/>
    <x v="1"/>
  </r>
  <r>
    <s v="T01287"/>
    <d v="2025-08-24T00:00:00"/>
    <s v="C030"/>
    <s v="P014"/>
    <s v="S001"/>
    <n v="3"/>
    <n v="0.05"/>
    <x v="1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s v="M"/>
    <d v="2002-06-10T00:00:00"/>
    <s v="Thomashaven"/>
    <d v="2022-08-27T00:00:00"/>
    <n v="24"/>
    <x v="1"/>
  </r>
  <r>
    <s v="T01288"/>
    <d v="2023-10-14T00:00:00"/>
    <s v="C067"/>
    <s v="P001"/>
    <s v="S003"/>
    <n v="2"/>
    <n v="0.05"/>
    <x v="3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s v="M"/>
    <d v="1973-09-07T00:00:00"/>
    <s v="Davisfurt"/>
    <d v="2021-03-11T00:00:00"/>
    <n v="52"/>
    <x v="3"/>
  </r>
  <r>
    <s v="T01289"/>
    <d v="2024-09-05T00:00:00"/>
    <s v="C171"/>
    <s v="P041"/>
    <s v="S003"/>
    <n v="3"/>
    <n v="0.05"/>
    <x v="0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M"/>
    <d v="1993-03-15T00:00:00"/>
    <s v="Robertsborough"/>
    <d v="2025-07-28T00:00:00"/>
    <n v="33"/>
    <x v="0"/>
  </r>
  <r>
    <s v="T01290"/>
    <d v="2024-08-09T00:00:00"/>
    <s v="C115"/>
    <s v="P022"/>
    <s v="S005"/>
    <n v="2"/>
    <n v="0.1"/>
    <x v="3"/>
    <n v="25.57"/>
    <n v="19.05"/>
    <s v="Groceries"/>
    <s v="Vegetables"/>
    <n v="51.14"/>
    <n v="38.1"/>
    <n v="13.04"/>
    <n v="0.25498631208447398"/>
    <n v="5.1140000000000008"/>
    <n v="46.025999999999996"/>
    <n v="7.9259999999999948"/>
    <s v="M"/>
    <d v="1960-02-25T00:00:00"/>
    <s v="Smithburgh"/>
    <d v="2023-11-12T00:00:00"/>
    <n v="66"/>
    <x v="3"/>
  </r>
  <r>
    <s v="T01291"/>
    <d v="2025-09-05T00:00:00"/>
    <s v="C007"/>
    <s v="P032"/>
    <s v="S004"/>
    <n v="4"/>
    <n v="0.05"/>
    <x v="1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s v="M"/>
    <d v="1985-01-11T00:00:00"/>
    <s v="West Jasmine"/>
    <d v="2021-10-13T00:00:00"/>
    <n v="41"/>
    <x v="2"/>
  </r>
  <r>
    <s v="T01292"/>
    <d v="2024-12-01T00:00:00"/>
    <s v="C082"/>
    <s v="P036"/>
    <s v="S002"/>
    <n v="1"/>
    <n v="0.1"/>
    <x v="0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M"/>
    <d v="2003-05-11T00:00:00"/>
    <s v="Vasquezmouth"/>
    <d v="2024-06-29T00:00:00"/>
    <n v="23"/>
    <x v="1"/>
  </r>
  <r>
    <s v="T01293"/>
    <d v="2025-04-06T00:00:00"/>
    <s v="C122"/>
    <s v="P010"/>
    <s v="S003"/>
    <n v="5"/>
    <n v="0.05"/>
    <x v="1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s v="M"/>
    <d v="1961-10-02T00:00:00"/>
    <s v="Simonstad"/>
    <d v="2024-06-24T00:00:00"/>
    <n v="64"/>
    <x v="3"/>
  </r>
  <r>
    <s v="T01294"/>
    <d v="2025-07-18T00:00:00"/>
    <s v="C087"/>
    <s v="P028"/>
    <s v="S001"/>
    <n v="4"/>
    <n v="0"/>
    <x v="2"/>
    <n v="673.78"/>
    <n v="363.33"/>
    <s v="Electronics"/>
    <s v="Smartphone"/>
    <n v="2695.12"/>
    <n v="1453.32"/>
    <n v="1241.8"/>
    <n v="0.46075870462168661"/>
    <n v="0"/>
    <n v="2695.12"/>
    <n v="1241.8"/>
    <s v="F"/>
    <d v="1975-06-22T00:00:00"/>
    <s v="Berrymouth"/>
    <d v="2025-07-02T00:00:00"/>
    <n v="51"/>
    <x v="3"/>
  </r>
  <r>
    <s v="T01295"/>
    <d v="2024-01-04T00:00:00"/>
    <s v="C174"/>
    <s v="P025"/>
    <s v="S005"/>
    <n v="1"/>
    <n v="0.1"/>
    <x v="3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M"/>
    <d v="2005-07-07T00:00:00"/>
    <s v="South Jennifer"/>
    <d v="2025-08-28T00:00:00"/>
    <n v="20"/>
    <x v="1"/>
  </r>
  <r>
    <s v="T01296"/>
    <d v="2024-12-06T00:00:00"/>
    <s v="C103"/>
    <s v="P007"/>
    <s v="S005"/>
    <n v="2"/>
    <n v="0.15"/>
    <x v="0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s v="F"/>
    <d v="1964-10-26T00:00:00"/>
    <s v="Joyceside"/>
    <d v="2021-06-04T00:00:00"/>
    <n v="61"/>
    <x v="3"/>
  </r>
  <r>
    <s v="T01297"/>
    <d v="2025-04-10T00:00:00"/>
    <s v="C024"/>
    <s v="P047"/>
    <s v="S003"/>
    <n v="1"/>
    <n v="0.05"/>
    <x v="2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F"/>
    <d v="1961-11-25T00:00:00"/>
    <s v="North April"/>
    <d v="2023-04-20T00:00:00"/>
    <n v="64"/>
    <x v="3"/>
  </r>
  <r>
    <s v="T01298"/>
    <d v="2025-06-27T00:00:00"/>
    <s v="C197"/>
    <s v="P037"/>
    <s v="S003"/>
    <n v="2"/>
    <n v="0"/>
    <x v="3"/>
    <n v="1952.65"/>
    <n v="1451.27"/>
    <s v="Electronics"/>
    <s v="Television"/>
    <n v="3905.3"/>
    <n v="2902.54"/>
    <n v="1002.7600000000002"/>
    <n v="0.2567690062223133"/>
    <n v="0"/>
    <n v="3905.3"/>
    <n v="1002.7600000000002"/>
    <s v="M"/>
    <d v="1957-09-23T00:00:00"/>
    <s v="Lake Emily"/>
    <d v="2020-11-18T00:00:00"/>
    <n v="68"/>
    <x v="3"/>
  </r>
  <r>
    <s v="T01299"/>
    <d v="2023-12-06T00:00:00"/>
    <s v="C138"/>
    <s v="P031"/>
    <s v="S004"/>
    <n v="1"/>
    <n v="0.15"/>
    <x v="2"/>
    <n v="1095.72"/>
    <n v="822.2"/>
    <s v="Groceries"/>
    <s v="Snacks"/>
    <n v="1095.72"/>
    <n v="822.2"/>
    <n v="273.52"/>
    <n v="0.24962581681451462"/>
    <n v="164.358"/>
    <n v="931.36200000000008"/>
    <n v="109.16200000000003"/>
    <s v="F"/>
    <d v="1961-09-28T00:00:00"/>
    <s v="Melissaberg"/>
    <d v="2021-05-10T00:00:00"/>
    <n v="64"/>
    <x v="3"/>
  </r>
  <r>
    <s v="T01300"/>
    <d v="2023-12-31T00:00:00"/>
    <s v="C126"/>
    <s v="P003"/>
    <s v="S003"/>
    <n v="5"/>
    <n v="0"/>
    <x v="0"/>
    <n v="337.63"/>
    <n v="169.03"/>
    <s v="Fashion"/>
    <s v="Footwear"/>
    <n v="1688.15"/>
    <n v="845.15"/>
    <n v="843.00000000000011"/>
    <n v="0.49936320824571279"/>
    <n v="0"/>
    <n v="1688.15"/>
    <n v="843.00000000000011"/>
    <s v="M"/>
    <d v="1980-04-04T00:00:00"/>
    <s v="West Paulfurt"/>
    <d v="2024-12-28T00:00:00"/>
    <n v="46"/>
    <x v="2"/>
  </r>
  <r>
    <s v="T01301"/>
    <d v="2025-04-28T00:00:00"/>
    <s v="C102"/>
    <s v="P022"/>
    <s v="S002"/>
    <n v="4"/>
    <n v="0.1"/>
    <x v="1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F"/>
    <d v="1996-06-20T00:00:00"/>
    <s v="South Briantown"/>
    <d v="2023-11-12T00:00:00"/>
    <n v="30"/>
    <x v="0"/>
  </r>
  <r>
    <s v="T01302"/>
    <d v="2024-10-19T00:00:00"/>
    <s v="C096"/>
    <s v="P012"/>
    <s v="S001"/>
    <n v="3"/>
    <n v="0.1"/>
    <x v="0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s v="M"/>
    <d v="1989-01-06T00:00:00"/>
    <s v="Lake Amanda"/>
    <d v="2021-10-27T00:00:00"/>
    <n v="37"/>
    <x v="2"/>
  </r>
  <r>
    <s v="T01303"/>
    <d v="2024-07-18T00:00:00"/>
    <s v="C079"/>
    <s v="P003"/>
    <s v="S004"/>
    <n v="5"/>
    <n v="0"/>
    <x v="2"/>
    <n v="337.63"/>
    <n v="169.03"/>
    <s v="Fashion"/>
    <s v="Footwear"/>
    <n v="1688.15"/>
    <n v="845.15"/>
    <n v="843.00000000000011"/>
    <n v="0.49936320824571279"/>
    <n v="0"/>
    <n v="1688.15"/>
    <n v="843.00000000000011"/>
    <s v="F"/>
    <d v="1979-06-15T00:00:00"/>
    <s v="North Bradleyfurt"/>
    <d v="2024-07-06T00:00:00"/>
    <n v="47"/>
    <x v="2"/>
  </r>
  <r>
    <s v="T01304"/>
    <d v="2025-04-30T00:00:00"/>
    <s v="C187"/>
    <s v="P041"/>
    <s v="S004"/>
    <n v="4"/>
    <n v="0.15"/>
    <x v="0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89-01-14T00:00:00"/>
    <s v="Gomeztown"/>
    <d v="2023-11-01T00:00:00"/>
    <n v="37"/>
    <x v="2"/>
  </r>
  <r>
    <s v="T01305"/>
    <d v="2025-05-14T00:00:00"/>
    <s v="C042"/>
    <s v="P002"/>
    <s v="S004"/>
    <n v="4"/>
    <n v="0.05"/>
    <x v="3"/>
    <n v="818.76"/>
    <n v="527.62"/>
    <s v="Electronics"/>
    <s v="Television"/>
    <n v="3275.04"/>
    <n v="2110.48"/>
    <n v="1164.56"/>
    <n v="0.35558649665347597"/>
    <n v="163.75200000000001"/>
    <n v="3111.288"/>
    <n v="1000.808"/>
    <s v="F"/>
    <d v="2000-02-08T00:00:00"/>
    <s v="North Teresashire"/>
    <d v="2021-11-09T00:00:00"/>
    <n v="26"/>
    <x v="0"/>
  </r>
  <r>
    <s v="T01306"/>
    <d v="2025-08-21T00:00:00"/>
    <s v="C037"/>
    <s v="P042"/>
    <s v="S002"/>
    <n v="3"/>
    <n v="0.15"/>
    <x v="0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s v="F"/>
    <d v="1982-08-30T00:00:00"/>
    <s v="West Melissahaven"/>
    <d v="2024-01-31T00:00:00"/>
    <n v="43"/>
    <x v="2"/>
  </r>
  <r>
    <s v="T01307"/>
    <d v="2024-12-22T00:00:00"/>
    <s v="C017"/>
    <s v="P026"/>
    <s v="S005"/>
    <n v="4"/>
    <n v="0"/>
    <x v="3"/>
    <n v="1015.76"/>
    <n v="584.4"/>
    <s v="Groceries"/>
    <s v="Dairy"/>
    <n v="4063.04"/>
    <n v="2337.6"/>
    <n v="1725.44"/>
    <n v="0.42466724423092073"/>
    <n v="0"/>
    <n v="4063.04"/>
    <n v="1725.44"/>
    <s v="F"/>
    <d v="1982-03-11T00:00:00"/>
    <s v="Peterside"/>
    <d v="2024-09-25T00:00:00"/>
    <n v="44"/>
    <x v="2"/>
  </r>
  <r>
    <s v="T01308"/>
    <d v="2024-02-29T00:00:00"/>
    <s v="C105"/>
    <s v="P030"/>
    <s v="S003"/>
    <n v="4"/>
    <n v="0.05"/>
    <x v="1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M"/>
    <d v="1969-12-29T00:00:00"/>
    <s v="Morrisborough"/>
    <d v="2023-07-06T00:00:00"/>
    <n v="56"/>
    <x v="3"/>
  </r>
  <r>
    <s v="T01309"/>
    <d v="2024-11-20T00:00:00"/>
    <s v="C182"/>
    <s v="P027"/>
    <s v="S005"/>
    <n v="2"/>
    <n v="0.05"/>
    <x v="2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s v="M"/>
    <d v="2004-07-25T00:00:00"/>
    <s v="East Rodney"/>
    <d v="2021-04-16T00:00:00"/>
    <n v="21"/>
    <x v="1"/>
  </r>
  <r>
    <s v="T01310"/>
    <d v="2023-11-10T00:00:00"/>
    <s v="C098"/>
    <s v="P017"/>
    <s v="S003"/>
    <n v="5"/>
    <n v="0.15"/>
    <x v="3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s v="F"/>
    <d v="2005-01-09T00:00:00"/>
    <s v="East Colinmouth"/>
    <d v="2023-05-22T00:00:00"/>
    <n v="21"/>
    <x v="1"/>
  </r>
  <r>
    <s v="T01311"/>
    <d v="2025-03-29T00:00:00"/>
    <s v="C078"/>
    <s v="P042"/>
    <s v="S005"/>
    <n v="3"/>
    <n v="0.15"/>
    <x v="1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s v="M"/>
    <d v="1988-09-25T00:00:00"/>
    <s v="Craigport"/>
    <d v="2025-01-14T00:00:00"/>
    <n v="37"/>
    <x v="2"/>
  </r>
  <r>
    <s v="T01312"/>
    <d v="2025-06-18T00:00:00"/>
    <s v="C058"/>
    <s v="P032"/>
    <s v="S001"/>
    <n v="1"/>
    <n v="0.05"/>
    <x v="0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M"/>
    <d v="2005-07-22T00:00:00"/>
    <s v="West Tinatown"/>
    <d v="2020-11-10T00:00:00"/>
    <n v="20"/>
    <x v="1"/>
  </r>
  <r>
    <s v="T01313"/>
    <d v="2025-07-26T00:00:00"/>
    <s v="C077"/>
    <s v="P009"/>
    <s v="S004"/>
    <n v="1"/>
    <n v="0.1"/>
    <x v="1"/>
    <n v="123.19"/>
    <n v="80.36"/>
    <s v="Groceries"/>
    <s v="Snacks"/>
    <n v="123.19"/>
    <n v="80.36"/>
    <n v="42.83"/>
    <n v="0.34767432421462779"/>
    <n v="12.319000000000001"/>
    <n v="110.871"/>
    <n v="30.510999999999996"/>
    <s v="F"/>
    <d v="2002-12-24T00:00:00"/>
    <s v="North Meagan"/>
    <d v="2022-10-21T00:00:00"/>
    <n v="23"/>
    <x v="1"/>
  </r>
  <r>
    <s v="T01314"/>
    <d v="2025-05-02T00:00:00"/>
    <s v="C046"/>
    <s v="P012"/>
    <s v="S004"/>
    <n v="2"/>
    <n v="0"/>
    <x v="3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s v="M"/>
    <d v="1964-01-21T00:00:00"/>
    <s v="New Jontown"/>
    <d v="2022-06-25T00:00:00"/>
    <n v="62"/>
    <x v="3"/>
  </r>
  <r>
    <s v="T01315"/>
    <d v="2025-01-21T00:00:00"/>
    <s v="C196"/>
    <s v="P022"/>
    <s v="S003"/>
    <n v="4"/>
    <n v="0"/>
    <x v="0"/>
    <n v="25.57"/>
    <n v="19.05"/>
    <s v="Groceries"/>
    <s v="Vegetables"/>
    <n v="102.28"/>
    <n v="76.2"/>
    <n v="26.08"/>
    <n v="0.25498631208447398"/>
    <n v="0"/>
    <n v="102.28"/>
    <n v="26.08"/>
    <s v="F"/>
    <d v="1964-04-24T00:00:00"/>
    <s v="Woodbury"/>
    <d v="2025-02-19T00:00:00"/>
    <n v="62"/>
    <x v="3"/>
  </r>
  <r>
    <s v="T01316"/>
    <d v="2023-11-20T00:00:00"/>
    <s v="C149"/>
    <s v="P049"/>
    <s v="S004"/>
    <n v="5"/>
    <n v="0.15"/>
    <x v="0"/>
    <n v="388.26"/>
    <n v="199.3"/>
    <s v="Fashion"/>
    <s v="Watches"/>
    <n v="1941.3"/>
    <n v="996.5"/>
    <n v="944.8"/>
    <n v="0.48668418070365216"/>
    <n v="291.19499999999999"/>
    <n v="1650.105"/>
    <n v="653.60500000000002"/>
    <s v="M"/>
    <d v="1978-01-24T00:00:00"/>
    <s v="North Kathryn"/>
    <d v="2025-05-02T00:00:00"/>
    <n v="48"/>
    <x v="2"/>
  </r>
  <r>
    <s v="T01317"/>
    <d v="2024-05-11T00:00:00"/>
    <s v="C161"/>
    <s v="P001"/>
    <s v="S004"/>
    <n v="1"/>
    <n v="0.1"/>
    <x v="3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s v="M"/>
    <d v="1963-01-19T00:00:00"/>
    <s v="Shannontown"/>
    <d v="2023-01-31T00:00:00"/>
    <n v="63"/>
    <x v="3"/>
  </r>
  <r>
    <s v="T01318"/>
    <d v="2024-01-22T00:00:00"/>
    <s v="C067"/>
    <s v="P047"/>
    <s v="S002"/>
    <n v="5"/>
    <n v="0"/>
    <x v="2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1973-09-07T00:00:00"/>
    <s v="Davisfurt"/>
    <d v="2021-03-11T00:00:00"/>
    <n v="52"/>
    <x v="3"/>
  </r>
  <r>
    <s v="T01319"/>
    <d v="2024-05-28T00:00:00"/>
    <s v="C082"/>
    <s v="P004"/>
    <s v="S004"/>
    <n v="2"/>
    <n v="0.1"/>
    <x v="2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M"/>
    <d v="2003-05-11T00:00:00"/>
    <s v="Vasquezmouth"/>
    <d v="2024-06-29T00:00:00"/>
    <n v="23"/>
    <x v="1"/>
  </r>
  <r>
    <s v="T01320"/>
    <d v="2024-12-16T00:00:00"/>
    <s v="C014"/>
    <s v="P049"/>
    <s v="S003"/>
    <n v="3"/>
    <n v="0.15"/>
    <x v="0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s v="M"/>
    <d v="1974-06-25T00:00:00"/>
    <s v="East Samantha"/>
    <d v="2021-11-09T00:00:00"/>
    <n v="51"/>
    <x v="3"/>
  </r>
  <r>
    <s v="T01321"/>
    <d v="2024-07-08T00:00:00"/>
    <s v="C013"/>
    <s v="P002"/>
    <s v="S003"/>
    <n v="3"/>
    <n v="0"/>
    <x v="2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M"/>
    <d v="1955-01-28T00:00:00"/>
    <s v="Jillianhaven"/>
    <d v="2023-03-22T00:00:00"/>
    <n v="71"/>
    <x v="3"/>
  </r>
  <r>
    <s v="T01322"/>
    <d v="2024-09-14T00:00:00"/>
    <s v="C197"/>
    <s v="P021"/>
    <s v="S002"/>
    <n v="1"/>
    <n v="0.05"/>
    <x v="0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s v="M"/>
    <d v="1957-09-23T00:00:00"/>
    <s v="Lake Emily"/>
    <d v="2020-11-18T00:00:00"/>
    <n v="68"/>
    <x v="3"/>
  </r>
  <r>
    <s v="T01323"/>
    <d v="2025-08-02T00:00:00"/>
    <s v="C081"/>
    <s v="P019"/>
    <s v="S003"/>
    <n v="3"/>
    <n v="0.1"/>
    <x v="3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F"/>
    <d v="1988-07-20T00:00:00"/>
    <s v="South Christinabury"/>
    <d v="2022-09-22T00:00:00"/>
    <n v="37"/>
    <x v="2"/>
  </r>
  <r>
    <s v="T01324"/>
    <d v="2024-04-20T00:00:00"/>
    <s v="C137"/>
    <s v="P043"/>
    <s v="S005"/>
    <n v="3"/>
    <n v="0.05"/>
    <x v="3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s v="M"/>
    <d v="1984-08-05T00:00:00"/>
    <s v="Amandachester"/>
    <d v="2024-05-09T00:00:00"/>
    <n v="41"/>
    <x v="2"/>
  </r>
  <r>
    <s v="T01325"/>
    <d v="2025-01-24T00:00:00"/>
    <s v="C036"/>
    <s v="P042"/>
    <s v="S005"/>
    <n v="3"/>
    <n v="0.1"/>
    <x v="1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M"/>
    <d v="1991-11-04T00:00:00"/>
    <s v="Ashleyview"/>
    <d v="2020-09-30T00:00:00"/>
    <n v="34"/>
    <x v="0"/>
  </r>
  <r>
    <s v="T01326"/>
    <d v="2023-12-28T00:00:00"/>
    <s v="C106"/>
    <s v="P019"/>
    <s v="S003"/>
    <n v="2"/>
    <n v="0"/>
    <x v="2"/>
    <n v="1762.92"/>
    <n v="1346.48"/>
    <s v="Electronics"/>
    <s v="Laptop"/>
    <n v="3525.84"/>
    <n v="2692.96"/>
    <n v="832.88000000000011"/>
    <n v="0.23622172305039368"/>
    <n v="0"/>
    <n v="3525.84"/>
    <n v="832.88000000000011"/>
    <s v="F"/>
    <d v="1987-04-23T00:00:00"/>
    <s v="Lake Ricardo"/>
    <d v="2025-02-06T00:00:00"/>
    <n v="39"/>
    <x v="2"/>
  </r>
  <r>
    <s v="T01327"/>
    <d v="2025-04-02T00:00:00"/>
    <s v="C040"/>
    <s v="P031"/>
    <s v="S005"/>
    <n v="2"/>
    <n v="0.05"/>
    <x v="3"/>
    <n v="1095.72"/>
    <n v="822.2"/>
    <s v="Groceries"/>
    <s v="Snacks"/>
    <n v="2191.44"/>
    <n v="1644.4"/>
    <n v="547.04"/>
    <n v="0.24962581681451462"/>
    <n v="109.572"/>
    <n v="2081.8679999999999"/>
    <n v="437.46799999999985"/>
    <s v="M"/>
    <d v="1974-11-06T00:00:00"/>
    <s v="Port Miguel"/>
    <d v="2022-07-12T00:00:00"/>
    <n v="51"/>
    <x v="3"/>
  </r>
  <r>
    <s v="T01328"/>
    <d v="2025-05-14T00:00:00"/>
    <s v="C107"/>
    <s v="P011"/>
    <s v="S004"/>
    <n v="1"/>
    <n v="0"/>
    <x v="2"/>
    <n v="248.57"/>
    <n v="190.67"/>
    <s v="Electronics"/>
    <s v="Headphones"/>
    <n v="248.57"/>
    <n v="190.67"/>
    <n v="57.900000000000006"/>
    <n v="0.2329323731745585"/>
    <n v="0"/>
    <n v="248.57"/>
    <n v="57.900000000000006"/>
    <s v="F"/>
    <d v="1995-10-08T00:00:00"/>
    <s v="Lake Dale"/>
    <d v="2023-07-17T00:00:00"/>
    <n v="30"/>
    <x v="0"/>
  </r>
  <r>
    <s v="T01329"/>
    <d v="2024-05-25T00:00:00"/>
    <s v="C005"/>
    <s v="P014"/>
    <s v="S004"/>
    <n v="3"/>
    <n v="0.1"/>
    <x v="0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s v="M"/>
    <d v="1992-06-18T00:00:00"/>
    <s v="Port Kimberly"/>
    <d v="2022-02-24T00:00:00"/>
    <n v="34"/>
    <x v="0"/>
  </r>
  <r>
    <s v="T01330"/>
    <d v="2024-06-10T00:00:00"/>
    <s v="C036"/>
    <s v="P033"/>
    <s v="S004"/>
    <n v="5"/>
    <n v="0.1"/>
    <x v="2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s v="M"/>
    <d v="1991-11-04T00:00:00"/>
    <s v="Ashleyview"/>
    <d v="2020-09-30T00:00:00"/>
    <n v="34"/>
    <x v="0"/>
  </r>
  <r>
    <s v="T01331"/>
    <d v="2024-09-15T00:00:00"/>
    <s v="C182"/>
    <s v="P044"/>
    <s v="S003"/>
    <n v="1"/>
    <n v="0"/>
    <x v="2"/>
    <n v="1286.55"/>
    <n v="797.54"/>
    <s v="Fashion"/>
    <s v="Accessories"/>
    <n v="1286.55"/>
    <n v="797.54"/>
    <n v="489.01"/>
    <n v="0.380094049978625"/>
    <n v="0"/>
    <n v="1286.55"/>
    <n v="489.01"/>
    <s v="M"/>
    <d v="2004-07-25T00:00:00"/>
    <s v="East Rodney"/>
    <d v="2021-04-16T00:00:00"/>
    <n v="21"/>
    <x v="1"/>
  </r>
  <r>
    <s v="T01332"/>
    <d v="2025-04-17T00:00:00"/>
    <s v="C033"/>
    <s v="P029"/>
    <s v="S002"/>
    <n v="2"/>
    <n v="0.1"/>
    <x v="2"/>
    <n v="1485.05"/>
    <n v="988.31"/>
    <s v="Fashion"/>
    <s v="Clothing"/>
    <n v="2970.1"/>
    <n v="1976.62"/>
    <n v="993.48"/>
    <n v="0.33449378808794317"/>
    <n v="297.01"/>
    <n v="2673.09"/>
    <n v="696.47000000000025"/>
    <s v="F"/>
    <d v="1978-07-27T00:00:00"/>
    <s v="Lake Cody"/>
    <d v="2025-03-17T00:00:00"/>
    <n v="47"/>
    <x v="2"/>
  </r>
  <r>
    <s v="T01333"/>
    <d v="2024-07-31T00:00:00"/>
    <s v="C054"/>
    <s v="P044"/>
    <s v="S002"/>
    <n v="1"/>
    <n v="0.15"/>
    <x v="3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s v="F"/>
    <d v="2002-11-10T00:00:00"/>
    <s v="New Kathleentown"/>
    <d v="2021-03-19T00:00:00"/>
    <n v="23"/>
    <x v="1"/>
  </r>
  <r>
    <s v="T01334"/>
    <d v="2024-11-15T00:00:00"/>
    <s v="C020"/>
    <s v="P018"/>
    <s v="S001"/>
    <n v="4"/>
    <n v="0.15"/>
    <x v="3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s v="F"/>
    <d v="1982-06-26T00:00:00"/>
    <s v="Travisstad"/>
    <d v="2024-04-19T00:00:00"/>
    <n v="43"/>
    <x v="2"/>
  </r>
  <r>
    <s v="T01335"/>
    <d v="2024-07-05T00:00:00"/>
    <s v="C051"/>
    <s v="P001"/>
    <s v="S001"/>
    <n v="1"/>
    <n v="0"/>
    <x v="1"/>
    <n v="1673.69"/>
    <n v="1323.38"/>
    <s v="Electronics"/>
    <s v="Camera"/>
    <n v="1673.69"/>
    <n v="1323.38"/>
    <n v="350.30999999999995"/>
    <n v="0.20930399297360916"/>
    <n v="0"/>
    <n v="1673.69"/>
    <n v="350.30999999999995"/>
    <s v="F"/>
    <d v="2004-12-19T00:00:00"/>
    <s v="Boyerstad"/>
    <d v="2024-02-25T00:00:00"/>
    <n v="21"/>
    <x v="1"/>
  </r>
  <r>
    <s v="T01336"/>
    <d v="2025-08-22T00:00:00"/>
    <s v="C031"/>
    <s v="P011"/>
    <s v="S003"/>
    <n v="1"/>
    <n v="0"/>
    <x v="0"/>
    <n v="248.57"/>
    <n v="190.67"/>
    <s v="Electronics"/>
    <s v="Headphones"/>
    <n v="248.57"/>
    <n v="190.67"/>
    <n v="57.900000000000006"/>
    <n v="0.2329323731745585"/>
    <n v="0"/>
    <n v="248.57"/>
    <n v="57.900000000000006"/>
    <s v="F"/>
    <d v="2003-03-14T00:00:00"/>
    <s v="East Carrieberg"/>
    <d v="2025-08-26T00:00:00"/>
    <n v="23"/>
    <x v="1"/>
  </r>
  <r>
    <s v="T01337"/>
    <d v="2023-09-20T00:00:00"/>
    <s v="C171"/>
    <s v="P045"/>
    <s v="S001"/>
    <n v="1"/>
    <n v="0"/>
    <x v="2"/>
    <n v="1879.08"/>
    <n v="1004.56"/>
    <s v="Groceries"/>
    <s v="Dairy"/>
    <n v="1879.08"/>
    <n v="1004.56"/>
    <n v="874.52"/>
    <n v="0.46539796070417438"/>
    <n v="0"/>
    <n v="1879.08"/>
    <n v="874.52"/>
    <s v="M"/>
    <d v="1993-03-15T00:00:00"/>
    <s v="Robertsborough"/>
    <d v="2025-07-28T00:00:00"/>
    <n v="33"/>
    <x v="0"/>
  </r>
  <r>
    <s v="T01338"/>
    <d v="2024-08-22T00:00:00"/>
    <s v="C151"/>
    <s v="P045"/>
    <s v="S002"/>
    <n v="2"/>
    <n v="0.1"/>
    <x v="3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s v="M"/>
    <d v="2006-08-30T00:00:00"/>
    <s v="South Audrey"/>
    <d v="2022-01-26T00:00:00"/>
    <n v="19"/>
    <x v="1"/>
  </r>
  <r>
    <s v="T01339"/>
    <d v="2024-03-07T00:00:00"/>
    <s v="C024"/>
    <s v="P006"/>
    <s v="S002"/>
    <n v="3"/>
    <n v="0.1"/>
    <x v="0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F"/>
    <d v="1961-11-25T00:00:00"/>
    <s v="North April"/>
    <d v="2023-04-20T00:00:00"/>
    <n v="64"/>
    <x v="3"/>
  </r>
  <r>
    <s v="T01340"/>
    <d v="2025-01-24T00:00:00"/>
    <s v="C042"/>
    <s v="P001"/>
    <s v="S005"/>
    <n v="5"/>
    <n v="0.05"/>
    <x v="3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F"/>
    <d v="2000-02-08T00:00:00"/>
    <s v="North Teresashire"/>
    <d v="2021-11-09T00:00:00"/>
    <n v="26"/>
    <x v="0"/>
  </r>
  <r>
    <s v="T01341"/>
    <d v="2025-03-22T00:00:00"/>
    <s v="C026"/>
    <s v="P017"/>
    <s v="S005"/>
    <n v="1"/>
    <n v="0.05"/>
    <x v="2"/>
    <n v="1246.1099999999999"/>
    <n v="833.52"/>
    <s v="Electronics"/>
    <s v="Headphones"/>
    <n v="1246.1099999999999"/>
    <n v="833.52"/>
    <n v="412.58999999999992"/>
    <n v="0.33110239063967062"/>
    <n v="62.305499999999995"/>
    <n v="1183.8045"/>
    <n v="350.28449999999998"/>
    <s v="M"/>
    <d v="2004-01-04T00:00:00"/>
    <s v="Shepherdburgh"/>
    <d v="2024-09-03T00:00:00"/>
    <n v="22"/>
    <x v="1"/>
  </r>
  <r>
    <s v="T01342"/>
    <d v="2025-04-07T00:00:00"/>
    <s v="C073"/>
    <s v="P004"/>
    <s v="S002"/>
    <n v="5"/>
    <n v="0"/>
    <x v="3"/>
    <n v="1853.77"/>
    <n v="1363.52"/>
    <s v="Fashion"/>
    <s v="Accessories"/>
    <n v="9268.85"/>
    <n v="6817.6"/>
    <n v="2451.25"/>
    <n v="0.26446107122242779"/>
    <n v="0"/>
    <n v="9268.85"/>
    <n v="2451.25"/>
    <s v="F"/>
    <d v="1964-12-04T00:00:00"/>
    <s v="Port Angelabury"/>
    <d v="2022-02-09T00:00:00"/>
    <n v="61"/>
    <x v="3"/>
  </r>
  <r>
    <s v="T01343"/>
    <d v="2025-01-04T00:00:00"/>
    <s v="C055"/>
    <s v="P032"/>
    <s v="S005"/>
    <n v="4"/>
    <n v="0.1"/>
    <x v="2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s v="M"/>
    <d v="1976-07-09T00:00:00"/>
    <s v="Andersonville"/>
    <d v="2021-02-05T00:00:00"/>
    <n v="49"/>
    <x v="2"/>
  </r>
  <r>
    <s v="T01344"/>
    <d v="2023-11-25T00:00:00"/>
    <s v="C113"/>
    <s v="P027"/>
    <s v="S001"/>
    <n v="2"/>
    <n v="0.1"/>
    <x v="1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s v="M"/>
    <d v="1977-05-23T00:00:00"/>
    <s v="Ramosbury"/>
    <d v="2022-12-31T00:00:00"/>
    <n v="49"/>
    <x v="2"/>
  </r>
  <r>
    <s v="T01345"/>
    <d v="2025-08-26T00:00:00"/>
    <s v="C109"/>
    <s v="P005"/>
    <s v="S002"/>
    <n v="5"/>
    <n v="0.05"/>
    <x v="1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F"/>
    <d v="2006-03-03T00:00:00"/>
    <s v="Port Fernandohaven"/>
    <d v="2021-07-29T00:00:00"/>
    <n v="20"/>
    <x v="1"/>
  </r>
  <r>
    <s v="T01346"/>
    <d v="2024-01-24T00:00:00"/>
    <s v="C029"/>
    <s v="P004"/>
    <s v="S003"/>
    <n v="1"/>
    <n v="0.15"/>
    <x v="3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M"/>
    <d v="1978-05-20T00:00:00"/>
    <s v="West Charles"/>
    <d v="2021-08-30T00:00:00"/>
    <n v="48"/>
    <x v="2"/>
  </r>
  <r>
    <s v="T01347"/>
    <d v="2024-02-09T00:00:00"/>
    <s v="C134"/>
    <s v="P013"/>
    <s v="S002"/>
    <n v="4"/>
    <n v="0.1"/>
    <x v="0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F"/>
    <d v="1985-01-29T00:00:00"/>
    <s v="Angelaland"/>
    <d v="2025-05-22T00:00:00"/>
    <n v="41"/>
    <x v="2"/>
  </r>
  <r>
    <s v="T01348"/>
    <d v="2024-08-31T00:00:00"/>
    <s v="C143"/>
    <s v="P025"/>
    <s v="S001"/>
    <n v="1"/>
    <n v="0.1"/>
    <x v="1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M"/>
    <d v="1961-06-03T00:00:00"/>
    <s v="South Jameschester"/>
    <d v="2023-06-10T00:00:00"/>
    <n v="65"/>
    <x v="3"/>
  </r>
  <r>
    <s v="T01349"/>
    <d v="2024-11-15T00:00:00"/>
    <s v="C030"/>
    <s v="P036"/>
    <s v="S004"/>
    <n v="3"/>
    <n v="0.15"/>
    <x v="0"/>
    <n v="1501.46"/>
    <n v="1167.73"/>
    <s v="Fashion"/>
    <s v="Watches"/>
    <n v="4504.38"/>
    <n v="3503.19"/>
    <n v="1001.19"/>
    <n v="0.22227032355174298"/>
    <n v="675.65700000000004"/>
    <n v="3828.723"/>
    <n v="325.5329999999999"/>
    <s v="M"/>
    <d v="2002-06-10T00:00:00"/>
    <s v="Thomashaven"/>
    <d v="2022-08-27T00:00:00"/>
    <n v="24"/>
    <x v="1"/>
  </r>
  <r>
    <s v="T01350"/>
    <d v="2023-11-06T00:00:00"/>
    <s v="C176"/>
    <s v="P013"/>
    <s v="S004"/>
    <n v="2"/>
    <n v="0.15"/>
    <x v="0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M"/>
    <d v="1979-10-07T00:00:00"/>
    <s v="West Amymouth"/>
    <d v="2021-07-22T00:00:00"/>
    <n v="46"/>
    <x v="2"/>
  </r>
  <r>
    <s v="T01351"/>
    <d v="2023-10-13T00:00:00"/>
    <s v="C110"/>
    <s v="P050"/>
    <s v="S002"/>
    <n v="1"/>
    <n v="0.15"/>
    <x v="0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F"/>
    <d v="1966-01-05T00:00:00"/>
    <s v="South Ianhaven"/>
    <d v="2022-12-31T00:00:00"/>
    <n v="60"/>
    <x v="3"/>
  </r>
  <r>
    <s v="T01352"/>
    <d v="2024-12-22T00:00:00"/>
    <s v="C046"/>
    <s v="P030"/>
    <s v="S001"/>
    <n v="4"/>
    <n v="0"/>
    <x v="1"/>
    <n v="29.24"/>
    <n v="15.28"/>
    <s v="Fashion"/>
    <s v="Watches"/>
    <n v="116.96"/>
    <n v="61.12"/>
    <n v="55.839999999999996"/>
    <n v="0.47742818057455538"/>
    <n v="0"/>
    <n v="116.96"/>
    <n v="55.839999999999996"/>
    <s v="M"/>
    <d v="1964-01-21T00:00:00"/>
    <s v="New Jontown"/>
    <d v="2022-06-25T00:00:00"/>
    <n v="62"/>
    <x v="3"/>
  </r>
  <r>
    <s v="T01353"/>
    <d v="2024-04-17T00:00:00"/>
    <s v="C113"/>
    <s v="P050"/>
    <s v="S005"/>
    <n v="1"/>
    <n v="0"/>
    <x v="2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77-05-23T00:00:00"/>
    <s v="Ramosbury"/>
    <d v="2022-12-31T00:00:00"/>
    <n v="49"/>
    <x v="2"/>
  </r>
  <r>
    <s v="T01354"/>
    <d v="2023-10-28T00:00:00"/>
    <s v="C102"/>
    <s v="P003"/>
    <s v="S004"/>
    <n v="5"/>
    <n v="0"/>
    <x v="2"/>
    <n v="337.63"/>
    <n v="169.03"/>
    <s v="Fashion"/>
    <s v="Footwear"/>
    <n v="1688.15"/>
    <n v="845.15"/>
    <n v="843.00000000000011"/>
    <n v="0.49936320824571279"/>
    <n v="0"/>
    <n v="1688.15"/>
    <n v="843.00000000000011"/>
    <s v="F"/>
    <d v="1996-06-20T00:00:00"/>
    <s v="South Briantown"/>
    <d v="2023-11-12T00:00:00"/>
    <n v="30"/>
    <x v="0"/>
  </r>
  <r>
    <s v="T01355"/>
    <d v="2023-12-22T00:00:00"/>
    <s v="C017"/>
    <s v="P006"/>
    <s v="S003"/>
    <n v="2"/>
    <n v="0.1"/>
    <x v="2"/>
    <n v="318.05"/>
    <n v="187.34"/>
    <s v="Groceries"/>
    <s v="Fruits"/>
    <n v="636.1"/>
    <n v="374.68"/>
    <n v="261.42"/>
    <n v="0.41097311743436565"/>
    <n v="63.610000000000007"/>
    <n v="572.49"/>
    <n v="197.81"/>
    <s v="F"/>
    <d v="1982-03-11T00:00:00"/>
    <s v="Peterside"/>
    <d v="2024-09-25T00:00:00"/>
    <n v="44"/>
    <x v="2"/>
  </r>
  <r>
    <s v="T01356"/>
    <d v="2025-06-05T00:00:00"/>
    <s v="C153"/>
    <s v="P018"/>
    <s v="S004"/>
    <n v="1"/>
    <n v="0.05"/>
    <x v="1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F"/>
    <d v="1988-04-07T00:00:00"/>
    <s v="Port Alex"/>
    <d v="2023-02-05T00:00:00"/>
    <n v="38"/>
    <x v="2"/>
  </r>
  <r>
    <s v="T01357"/>
    <d v="2025-07-26T00:00:00"/>
    <s v="C186"/>
    <s v="P050"/>
    <s v="S004"/>
    <n v="3"/>
    <n v="0.1"/>
    <x v="1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s v="F"/>
    <d v="1960-05-05T00:00:00"/>
    <s v="West Wandaland"/>
    <d v="2024-02-07T00:00:00"/>
    <n v="66"/>
    <x v="3"/>
  </r>
  <r>
    <s v="T01358"/>
    <d v="2024-06-29T00:00:00"/>
    <s v="C092"/>
    <s v="P046"/>
    <s v="S004"/>
    <n v="5"/>
    <n v="0.15"/>
    <x v="1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s v="F"/>
    <d v="2001-11-28T00:00:00"/>
    <s v="Mendozaland"/>
    <d v="2023-12-17T00:00:00"/>
    <n v="24"/>
    <x v="1"/>
  </r>
  <r>
    <s v="T01359"/>
    <d v="2025-08-14T00:00:00"/>
    <s v="C131"/>
    <s v="P023"/>
    <s v="S003"/>
    <n v="2"/>
    <n v="0.15"/>
    <x v="3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M"/>
    <d v="1996-10-18T00:00:00"/>
    <s v="Williamsport"/>
    <d v="2022-12-20T00:00:00"/>
    <n v="29"/>
    <x v="0"/>
  </r>
  <r>
    <s v="T01360"/>
    <d v="2025-06-06T00:00:00"/>
    <s v="C032"/>
    <s v="P044"/>
    <s v="S003"/>
    <n v="4"/>
    <n v="0.15"/>
    <x v="2"/>
    <n v="1286.55"/>
    <n v="797.54"/>
    <s v="Fashion"/>
    <s v="Accessories"/>
    <n v="5146.2"/>
    <n v="3190.16"/>
    <n v="1956.04"/>
    <n v="0.380094049978625"/>
    <n v="771.93"/>
    <n v="4374.2699999999995"/>
    <n v="1184.1099999999997"/>
    <s v="M"/>
    <d v="1992-11-09T00:00:00"/>
    <s v="East Shelby"/>
    <d v="2021-01-12T00:00:00"/>
    <n v="33"/>
    <x v="0"/>
  </r>
  <r>
    <s v="T01361"/>
    <d v="2023-11-09T00:00:00"/>
    <s v="C161"/>
    <s v="P050"/>
    <s v="S002"/>
    <n v="1"/>
    <n v="0"/>
    <x v="3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63-01-19T00:00:00"/>
    <s v="Shannontown"/>
    <d v="2023-01-31T00:00:00"/>
    <n v="63"/>
    <x v="3"/>
  </r>
  <r>
    <s v="T01362"/>
    <d v="2024-02-13T00:00:00"/>
    <s v="C018"/>
    <s v="P019"/>
    <s v="S004"/>
    <n v="1"/>
    <n v="0.05"/>
    <x v="1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M"/>
    <d v="1994-08-19T00:00:00"/>
    <s v="East William"/>
    <d v="2024-11-12T00:00:00"/>
    <n v="31"/>
    <x v="0"/>
  </r>
  <r>
    <s v="T01363"/>
    <d v="2024-04-24T00:00:00"/>
    <s v="C155"/>
    <s v="P015"/>
    <s v="S003"/>
    <n v="2"/>
    <n v="0.1"/>
    <x v="3"/>
    <n v="270.45"/>
    <n v="187.6"/>
    <s v="Fashion"/>
    <s v="Bags"/>
    <n v="540.9"/>
    <n v="375.2"/>
    <n v="165.7"/>
    <n v="0.30634128304677388"/>
    <n v="54.09"/>
    <n v="486.80999999999995"/>
    <n v="111.60999999999996"/>
    <s v="M"/>
    <d v="1965-09-20T00:00:00"/>
    <s v="Kevinshire"/>
    <d v="2024-03-23T00:00:00"/>
    <n v="60"/>
    <x v="3"/>
  </r>
  <r>
    <s v="T01364"/>
    <d v="2025-07-06T00:00:00"/>
    <s v="C195"/>
    <s v="P008"/>
    <s v="S001"/>
    <n v="5"/>
    <n v="0.15"/>
    <x v="1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s v="F"/>
    <d v="1976-08-23T00:00:00"/>
    <s v="East Raymond"/>
    <d v="2025-06-19T00:00:00"/>
    <n v="49"/>
    <x v="2"/>
  </r>
  <r>
    <s v="T01365"/>
    <d v="2024-09-02T00:00:00"/>
    <s v="C052"/>
    <s v="P006"/>
    <s v="S003"/>
    <n v="4"/>
    <n v="0.15"/>
    <x v="0"/>
    <n v="318.05"/>
    <n v="187.34"/>
    <s v="Groceries"/>
    <s v="Fruits"/>
    <n v="1272.2"/>
    <n v="749.36"/>
    <n v="522.84"/>
    <n v="0.41097311743436565"/>
    <n v="190.83"/>
    <n v="1081.3700000000001"/>
    <n v="332.0100000000001"/>
    <s v="F"/>
    <d v="1991-09-11T00:00:00"/>
    <s v="Walkerfurt"/>
    <d v="2024-04-25T00:00:00"/>
    <n v="34"/>
    <x v="0"/>
  </r>
  <r>
    <s v="T01366"/>
    <d v="2024-06-08T00:00:00"/>
    <s v="C139"/>
    <s v="P050"/>
    <s v="S003"/>
    <n v="5"/>
    <n v="0"/>
    <x v="3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1960-03-21T00:00:00"/>
    <s v="Whiteside"/>
    <d v="2021-09-16T00:00:00"/>
    <n v="66"/>
    <x v="3"/>
  </r>
  <r>
    <s v="T01367"/>
    <d v="2024-03-29T00:00:00"/>
    <s v="C111"/>
    <s v="P048"/>
    <s v="S001"/>
    <n v="4"/>
    <n v="0.15"/>
    <x v="0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s v="M"/>
    <d v="1993-07-13T00:00:00"/>
    <s v="Justintown"/>
    <d v="2022-01-12T00:00:00"/>
    <n v="32"/>
    <x v="0"/>
  </r>
  <r>
    <s v="T01368"/>
    <d v="2024-06-03T00:00:00"/>
    <s v="C097"/>
    <s v="P004"/>
    <s v="S004"/>
    <n v="4"/>
    <n v="0"/>
    <x v="3"/>
    <n v="1853.77"/>
    <n v="1363.52"/>
    <s v="Fashion"/>
    <s v="Accessories"/>
    <n v="7415.08"/>
    <n v="5454.08"/>
    <n v="1961"/>
    <n v="0.26446107122242779"/>
    <n v="0"/>
    <n v="7415.08"/>
    <n v="1961"/>
    <s v="M"/>
    <d v="1994-08-14T00:00:00"/>
    <s v="Wardfort"/>
    <d v="2025-06-14T00:00:00"/>
    <n v="31"/>
    <x v="0"/>
  </r>
  <r>
    <s v="T01369"/>
    <d v="2025-01-02T00:00:00"/>
    <s v="C046"/>
    <s v="P042"/>
    <s v="S005"/>
    <n v="3"/>
    <n v="0.05"/>
    <x v="1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s v="M"/>
    <d v="1964-01-21T00:00:00"/>
    <s v="New Jontown"/>
    <d v="2022-06-25T00:00:00"/>
    <n v="62"/>
    <x v="3"/>
  </r>
  <r>
    <s v="T01370"/>
    <d v="2024-04-24T00:00:00"/>
    <s v="C111"/>
    <s v="P010"/>
    <s v="S002"/>
    <n v="3"/>
    <n v="0.15"/>
    <x v="1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s v="M"/>
    <d v="1993-07-13T00:00:00"/>
    <s v="Justintown"/>
    <d v="2022-01-12T00:00:00"/>
    <n v="32"/>
    <x v="0"/>
  </r>
  <r>
    <s v="T01371"/>
    <d v="2023-10-19T00:00:00"/>
    <s v="C196"/>
    <s v="P019"/>
    <s v="S001"/>
    <n v="5"/>
    <n v="0.15"/>
    <x v="1"/>
    <n v="1762.92"/>
    <n v="1346.48"/>
    <s v="Electronics"/>
    <s v="Laptop"/>
    <n v="8814.6"/>
    <n v="6732.4"/>
    <n v="2082.2000000000007"/>
    <n v="0.23622172305039374"/>
    <n v="1322.19"/>
    <n v="7492.41"/>
    <n v="760.01000000000022"/>
    <s v="F"/>
    <d v="1964-04-24T00:00:00"/>
    <s v="Woodbury"/>
    <d v="2025-02-19T00:00:00"/>
    <n v="62"/>
    <x v="3"/>
  </r>
  <r>
    <s v="T01372"/>
    <d v="2025-08-30T00:00:00"/>
    <s v="C122"/>
    <s v="P005"/>
    <s v="S005"/>
    <n v="2"/>
    <n v="0"/>
    <x v="1"/>
    <n v="1396.22"/>
    <n v="1004.09"/>
    <s v="Fashion"/>
    <s v="Bags"/>
    <n v="2792.44"/>
    <n v="2008.18"/>
    <n v="784.26"/>
    <n v="0.28085115526206472"/>
    <n v="0"/>
    <n v="2792.44"/>
    <n v="784.26"/>
    <s v="M"/>
    <d v="1961-10-02T00:00:00"/>
    <s v="Simonstad"/>
    <d v="2024-06-24T00:00:00"/>
    <n v="64"/>
    <x v="3"/>
  </r>
  <r>
    <s v="T01373"/>
    <d v="2024-04-01T00:00:00"/>
    <s v="C068"/>
    <s v="P040"/>
    <s v="S004"/>
    <n v="5"/>
    <n v="0.15"/>
    <x v="0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s v="F"/>
    <d v="1981-06-09T00:00:00"/>
    <s v="New Julia"/>
    <d v="2024-06-13T00:00:00"/>
    <n v="45"/>
    <x v="2"/>
  </r>
  <r>
    <s v="T01374"/>
    <d v="2024-05-26T00:00:00"/>
    <s v="C197"/>
    <s v="P021"/>
    <s v="S003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M"/>
    <d v="1957-09-23T00:00:00"/>
    <s v="Lake Emily"/>
    <d v="2020-11-18T00:00:00"/>
    <n v="68"/>
    <x v="3"/>
  </r>
  <r>
    <s v="T01375"/>
    <d v="2023-11-19T00:00:00"/>
    <s v="C152"/>
    <s v="P042"/>
    <s v="S001"/>
    <n v="2"/>
    <n v="0.1"/>
    <x v="0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87-06-17T00:00:00"/>
    <s v="Port Jeffreyside"/>
    <d v="2021-03-06T00:00:00"/>
    <n v="39"/>
    <x v="2"/>
  </r>
  <r>
    <s v="T01376"/>
    <d v="2024-06-05T00:00:00"/>
    <s v="C190"/>
    <s v="P050"/>
    <s v="S005"/>
    <n v="1"/>
    <n v="0.1"/>
    <x v="1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M"/>
    <d v="1967-08-19T00:00:00"/>
    <s v="Conwayside"/>
    <d v="2023-04-10T00:00:00"/>
    <n v="58"/>
    <x v="3"/>
  </r>
  <r>
    <s v="T01377"/>
    <d v="2025-01-09T00:00:00"/>
    <s v="C025"/>
    <s v="P040"/>
    <s v="S004"/>
    <n v="3"/>
    <n v="0.1"/>
    <x v="1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F"/>
    <d v="1971-03-12T00:00:00"/>
    <s v="Bradyshire"/>
    <d v="2022-01-14T00:00:00"/>
    <n v="55"/>
    <x v="3"/>
  </r>
  <r>
    <s v="T01378"/>
    <d v="2024-04-26T00:00:00"/>
    <s v="C090"/>
    <s v="P049"/>
    <s v="S001"/>
    <n v="2"/>
    <n v="0.05"/>
    <x v="2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M"/>
    <d v="1975-08-18T00:00:00"/>
    <s v="Fergusonview"/>
    <d v="2022-01-16T00:00:00"/>
    <n v="50"/>
    <x v="2"/>
  </r>
  <r>
    <s v="T01379"/>
    <d v="2024-01-30T00:00:00"/>
    <s v="C166"/>
    <s v="P003"/>
    <s v="S003"/>
    <n v="5"/>
    <n v="0"/>
    <x v="3"/>
    <n v="337.63"/>
    <n v="169.03"/>
    <s v="Fashion"/>
    <s v="Footwear"/>
    <n v="1688.15"/>
    <n v="845.15"/>
    <n v="843.00000000000011"/>
    <n v="0.49936320824571279"/>
    <n v="0"/>
    <n v="1688.15"/>
    <n v="843.00000000000011"/>
    <s v="F"/>
    <d v="2001-05-13T00:00:00"/>
    <s v="South Markbury"/>
    <d v="2023-07-10T00:00:00"/>
    <n v="25"/>
    <x v="1"/>
  </r>
  <r>
    <s v="T01380"/>
    <d v="2024-02-05T00:00:00"/>
    <s v="C079"/>
    <s v="P020"/>
    <s v="S001"/>
    <n v="3"/>
    <n v="0.05"/>
    <x v="3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s v="F"/>
    <d v="1979-06-15T00:00:00"/>
    <s v="North Bradleyfurt"/>
    <d v="2024-07-06T00:00:00"/>
    <n v="47"/>
    <x v="2"/>
  </r>
  <r>
    <s v="T01381"/>
    <d v="2023-10-17T00:00:00"/>
    <s v="C138"/>
    <s v="P042"/>
    <s v="S003"/>
    <n v="1"/>
    <n v="0.15"/>
    <x v="1"/>
    <n v="453.62"/>
    <n v="316.63"/>
    <s v="Fashion"/>
    <s v="Clothing"/>
    <n v="453.62"/>
    <n v="316.63"/>
    <n v="136.99"/>
    <n v="0.30199285745778409"/>
    <n v="68.042999999999992"/>
    <n v="385.577"/>
    <n v="68.947000000000003"/>
    <s v="F"/>
    <d v="1961-09-28T00:00:00"/>
    <s v="Melissaberg"/>
    <d v="2021-05-10T00:00:00"/>
    <n v="64"/>
    <x v="3"/>
  </r>
  <r>
    <s v="T01382"/>
    <d v="2024-05-28T00:00:00"/>
    <s v="C146"/>
    <s v="P025"/>
    <s v="S005"/>
    <n v="4"/>
    <n v="0.1"/>
    <x v="3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s v="F"/>
    <d v="1997-03-26T00:00:00"/>
    <s v="North Jamesport"/>
    <d v="2022-08-31T00:00:00"/>
    <n v="29"/>
    <x v="0"/>
  </r>
  <r>
    <s v="T01383"/>
    <d v="2024-11-01T00:00:00"/>
    <s v="C179"/>
    <s v="P021"/>
    <s v="S004"/>
    <n v="5"/>
    <n v="0"/>
    <x v="0"/>
    <n v="1227.24"/>
    <n v="977.09"/>
    <s v="Groceries"/>
    <s v="Dairy"/>
    <n v="6136.2"/>
    <n v="4885.45"/>
    <n v="1250.75"/>
    <n v="0.20383136142889738"/>
    <n v="0"/>
    <n v="6136.2"/>
    <n v="1250.75"/>
    <s v="F"/>
    <d v="1985-02-14T00:00:00"/>
    <s v="Bennettburgh"/>
    <d v="2025-08-19T00:00:00"/>
    <n v="41"/>
    <x v="2"/>
  </r>
  <r>
    <s v="T01384"/>
    <d v="2025-07-28T00:00:00"/>
    <s v="C097"/>
    <s v="P036"/>
    <s v="S005"/>
    <n v="4"/>
    <n v="0.1"/>
    <x v="3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s v="M"/>
    <d v="1994-08-14T00:00:00"/>
    <s v="Wardfort"/>
    <d v="2025-06-14T00:00:00"/>
    <n v="31"/>
    <x v="0"/>
  </r>
  <r>
    <s v="T01385"/>
    <d v="2024-02-15T00:00:00"/>
    <s v="C126"/>
    <s v="P037"/>
    <s v="S001"/>
    <n v="2"/>
    <n v="0.1"/>
    <x v="1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M"/>
    <d v="1980-04-04T00:00:00"/>
    <s v="West Paulfurt"/>
    <d v="2024-12-28T00:00:00"/>
    <n v="46"/>
    <x v="2"/>
  </r>
  <r>
    <s v="T01386"/>
    <d v="2024-01-28T00:00:00"/>
    <s v="C129"/>
    <s v="P017"/>
    <s v="S003"/>
    <n v="2"/>
    <n v="0.1"/>
    <x v="0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M"/>
    <d v="1958-10-08T00:00:00"/>
    <s v="New Michael"/>
    <d v="2024-12-10T00:00:00"/>
    <n v="67"/>
    <x v="3"/>
  </r>
  <r>
    <s v="T01387"/>
    <d v="2024-03-09T00:00:00"/>
    <s v="C112"/>
    <s v="P040"/>
    <s v="S002"/>
    <n v="4"/>
    <n v="0"/>
    <x v="2"/>
    <n v="1745.61"/>
    <n v="1322.44"/>
    <s v="Electronics"/>
    <s v="Headphones"/>
    <n v="6982.44"/>
    <n v="5289.76"/>
    <n v="1692.6799999999994"/>
    <n v="0.24241955534168563"/>
    <n v="0"/>
    <n v="6982.44"/>
    <n v="1692.6799999999994"/>
    <s v="F"/>
    <d v="1983-12-29T00:00:00"/>
    <s v="Aaronmouth"/>
    <d v="2023-03-21T00:00:00"/>
    <n v="42"/>
    <x v="2"/>
  </r>
  <r>
    <s v="T01388"/>
    <d v="2025-05-08T00:00:00"/>
    <s v="C074"/>
    <s v="P045"/>
    <s v="S003"/>
    <n v="1"/>
    <n v="0.1"/>
    <x v="1"/>
    <n v="1879.08"/>
    <n v="1004.56"/>
    <s v="Groceries"/>
    <s v="Dairy"/>
    <n v="1879.08"/>
    <n v="1004.56"/>
    <n v="874.52"/>
    <n v="0.46539796070417438"/>
    <n v="187.90800000000002"/>
    <n v="1691.172"/>
    <n v="686.61200000000008"/>
    <s v="F"/>
    <d v="1959-05-31T00:00:00"/>
    <s v="Port Michaelstad"/>
    <d v="2023-02-09T00:00:00"/>
    <n v="67"/>
    <x v="3"/>
  </r>
  <r>
    <s v="T01389"/>
    <d v="2025-03-18T00:00:00"/>
    <s v="C058"/>
    <s v="P016"/>
    <s v="S005"/>
    <n v="1"/>
    <n v="0"/>
    <x v="0"/>
    <n v="1858.75"/>
    <n v="1451.16"/>
    <s v="Fashion"/>
    <s v="Accessories"/>
    <n v="1858.75"/>
    <n v="1451.16"/>
    <n v="407.58999999999992"/>
    <n v="0.21928177538668456"/>
    <n v="0"/>
    <n v="1858.75"/>
    <n v="407.58999999999992"/>
    <s v="M"/>
    <d v="2005-07-22T00:00:00"/>
    <s v="West Tinatown"/>
    <d v="2020-11-10T00:00:00"/>
    <n v="20"/>
    <x v="1"/>
  </r>
  <r>
    <s v="T01390"/>
    <d v="2024-04-14T00:00:00"/>
    <s v="C070"/>
    <s v="P026"/>
    <s v="S001"/>
    <n v="5"/>
    <n v="0.15"/>
    <x v="1"/>
    <n v="1015.76"/>
    <n v="584.4"/>
    <s v="Groceries"/>
    <s v="Dairy"/>
    <n v="5078.8"/>
    <n v="2922"/>
    <n v="2156.8000000000002"/>
    <n v="0.42466724423092073"/>
    <n v="761.82"/>
    <n v="4316.9800000000005"/>
    <n v="1394.9800000000005"/>
    <s v="M"/>
    <d v="1971-10-24T00:00:00"/>
    <s v="Taylorhaven"/>
    <d v="2021-03-04T00:00:00"/>
    <n v="54"/>
    <x v="3"/>
  </r>
  <r>
    <s v="T01391"/>
    <d v="2023-12-10T00:00:00"/>
    <s v="C054"/>
    <s v="P007"/>
    <s v="S003"/>
    <n v="1"/>
    <n v="0.1"/>
    <x v="0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F"/>
    <d v="2002-11-10T00:00:00"/>
    <s v="New Kathleentown"/>
    <d v="2021-03-19T00:00:00"/>
    <n v="23"/>
    <x v="1"/>
  </r>
  <r>
    <s v="T01392"/>
    <d v="2025-05-23T00:00:00"/>
    <s v="C111"/>
    <s v="P008"/>
    <s v="S005"/>
    <n v="3"/>
    <n v="0.05"/>
    <x v="1"/>
    <n v="109.78"/>
    <n v="70.59"/>
    <s v="Fashion"/>
    <s v="Footwear"/>
    <n v="329.34000000000003"/>
    <n v="211.77"/>
    <n v="117.57000000000002"/>
    <n v="0.35698670067407545"/>
    <n v="16.467000000000002"/>
    <n v="312.87300000000005"/>
    <n v="101.10300000000004"/>
    <s v="M"/>
    <d v="1993-07-13T00:00:00"/>
    <s v="Justintown"/>
    <d v="2022-01-12T00:00:00"/>
    <n v="32"/>
    <x v="0"/>
  </r>
  <r>
    <s v="T01393"/>
    <d v="2024-11-24T00:00:00"/>
    <s v="C103"/>
    <s v="P031"/>
    <s v="S003"/>
    <n v="5"/>
    <n v="0.15"/>
    <x v="2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F"/>
    <d v="1964-10-26T00:00:00"/>
    <s v="Joyceside"/>
    <d v="2021-06-04T00:00:00"/>
    <n v="61"/>
    <x v="3"/>
  </r>
  <r>
    <s v="T01394"/>
    <d v="2024-09-18T00:00:00"/>
    <s v="C005"/>
    <s v="P050"/>
    <s v="S005"/>
    <n v="2"/>
    <n v="0.15"/>
    <x v="2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92-06-18T00:00:00"/>
    <s v="Port Kimberly"/>
    <d v="2022-02-24T00:00:00"/>
    <n v="34"/>
    <x v="0"/>
  </r>
  <r>
    <s v="T01395"/>
    <d v="2025-04-08T00:00:00"/>
    <s v="C170"/>
    <s v="P016"/>
    <s v="S004"/>
    <n v="3"/>
    <n v="0.15"/>
    <x v="3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F"/>
    <d v="1984-05-05T00:00:00"/>
    <s v="Lake Melissaborough"/>
    <d v="2025-08-20T00:00:00"/>
    <n v="42"/>
    <x v="2"/>
  </r>
  <r>
    <s v="T01396"/>
    <d v="2025-03-31T00:00:00"/>
    <s v="C134"/>
    <s v="P017"/>
    <s v="S002"/>
    <n v="3"/>
    <n v="0.15"/>
    <x v="2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s v="F"/>
    <d v="1985-01-29T00:00:00"/>
    <s v="Angelaland"/>
    <d v="2025-05-22T00:00:00"/>
    <n v="41"/>
    <x v="2"/>
  </r>
  <r>
    <s v="T01397"/>
    <d v="2024-04-09T00:00:00"/>
    <s v="C062"/>
    <s v="P028"/>
    <s v="S002"/>
    <n v="3"/>
    <n v="0.15"/>
    <x v="1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2000-06-21T00:00:00"/>
    <s v="Turnerberg"/>
    <d v="2021-09-23T00:00:00"/>
    <n v="26"/>
    <x v="0"/>
  </r>
  <r>
    <s v="T01398"/>
    <d v="2025-01-28T00:00:00"/>
    <s v="C082"/>
    <s v="P020"/>
    <s v="S001"/>
    <n v="2"/>
    <n v="0.15"/>
    <x v="0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M"/>
    <d v="2003-05-11T00:00:00"/>
    <s v="Vasquezmouth"/>
    <d v="2024-06-29T00:00:00"/>
    <n v="23"/>
    <x v="1"/>
  </r>
  <r>
    <s v="T01399"/>
    <d v="2025-06-23T00:00:00"/>
    <s v="C074"/>
    <s v="P003"/>
    <s v="S002"/>
    <n v="3"/>
    <n v="0.05"/>
    <x v="1"/>
    <n v="337.63"/>
    <n v="169.03"/>
    <s v="Fashion"/>
    <s v="Footwear"/>
    <n v="1012.89"/>
    <n v="507.09000000000003"/>
    <n v="505.79999999999995"/>
    <n v="0.49936320824571273"/>
    <n v="50.644500000000001"/>
    <n v="962.24549999999999"/>
    <n v="455.15549999999996"/>
    <s v="F"/>
    <d v="1959-05-31T00:00:00"/>
    <s v="Port Michaelstad"/>
    <d v="2023-02-09T00:00:00"/>
    <n v="67"/>
    <x v="3"/>
  </r>
  <r>
    <s v="T01400"/>
    <d v="2025-04-19T00:00:00"/>
    <s v="C062"/>
    <s v="P024"/>
    <s v="S001"/>
    <n v="2"/>
    <n v="0.05"/>
    <x v="3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M"/>
    <d v="2000-06-21T00:00:00"/>
    <s v="Turnerberg"/>
    <d v="2021-09-23T00:00:00"/>
    <n v="26"/>
    <x v="0"/>
  </r>
  <r>
    <s v="T01401"/>
    <d v="2025-07-21T00:00:00"/>
    <s v="C063"/>
    <s v="P013"/>
    <s v="S003"/>
    <n v="4"/>
    <n v="0.15"/>
    <x v="1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M"/>
    <d v="1973-01-07T00:00:00"/>
    <s v="West Amandashire"/>
    <d v="2023-05-29T00:00:00"/>
    <n v="53"/>
    <x v="3"/>
  </r>
  <r>
    <s v="T01402"/>
    <d v="2024-03-31T00:00:00"/>
    <s v="C109"/>
    <s v="P018"/>
    <s v="S001"/>
    <n v="2"/>
    <n v="0.05"/>
    <x v="0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s v="F"/>
    <d v="2006-03-03T00:00:00"/>
    <s v="Port Fernandohaven"/>
    <d v="2021-07-29T00:00:00"/>
    <n v="20"/>
    <x v="1"/>
  </r>
  <r>
    <s v="T01403"/>
    <d v="2023-12-02T00:00:00"/>
    <s v="C035"/>
    <s v="P026"/>
    <s v="S001"/>
    <n v="3"/>
    <n v="0.1"/>
    <x v="2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F"/>
    <d v="1991-04-19T00:00:00"/>
    <s v="North George"/>
    <d v="2023-03-22T00:00:00"/>
    <n v="35"/>
    <x v="0"/>
  </r>
  <r>
    <s v="T01404"/>
    <d v="2024-08-04T00:00:00"/>
    <s v="C165"/>
    <s v="P031"/>
    <s v="S001"/>
    <n v="4"/>
    <n v="0"/>
    <x v="3"/>
    <n v="1095.72"/>
    <n v="822.2"/>
    <s v="Groceries"/>
    <s v="Snacks"/>
    <n v="4382.88"/>
    <n v="3288.8"/>
    <n v="1094.08"/>
    <n v="0.24962581681451462"/>
    <n v="0"/>
    <n v="4382.88"/>
    <n v="1094.08"/>
    <s v="M"/>
    <d v="1972-12-26T00:00:00"/>
    <s v="West Tanner"/>
    <d v="2023-12-05T00:00:00"/>
    <n v="53"/>
    <x v="3"/>
  </r>
  <r>
    <s v="T01405"/>
    <d v="2025-02-17T00:00:00"/>
    <s v="C022"/>
    <s v="P048"/>
    <s v="S003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M"/>
    <d v="1955-11-16T00:00:00"/>
    <s v="East James"/>
    <d v="2020-10-02T00:00:00"/>
    <n v="70"/>
    <x v="3"/>
  </r>
  <r>
    <s v="T01406"/>
    <d v="2024-08-27T00:00:00"/>
    <s v="C105"/>
    <s v="P036"/>
    <s v="S003"/>
    <n v="1"/>
    <n v="0.15"/>
    <x v="2"/>
    <n v="1501.46"/>
    <n v="1167.73"/>
    <s v="Fashion"/>
    <s v="Watches"/>
    <n v="1501.46"/>
    <n v="1167.73"/>
    <n v="333.73"/>
    <n v="0.22227032355174298"/>
    <n v="225.21899999999999"/>
    <n v="1276.241"/>
    <n v="108.51099999999997"/>
    <s v="M"/>
    <d v="1969-12-29T00:00:00"/>
    <s v="Morrisborough"/>
    <d v="2023-07-06T00:00:00"/>
    <n v="56"/>
    <x v="3"/>
  </r>
  <r>
    <s v="T01407"/>
    <d v="2024-10-09T00:00:00"/>
    <s v="C061"/>
    <s v="P019"/>
    <s v="S001"/>
    <n v="5"/>
    <n v="0"/>
    <x v="0"/>
    <n v="1762.92"/>
    <n v="1346.48"/>
    <s v="Electronics"/>
    <s v="Laptop"/>
    <n v="8814.6"/>
    <n v="6732.4"/>
    <n v="2082.2000000000007"/>
    <n v="0.23622172305039374"/>
    <n v="0"/>
    <n v="8814.6"/>
    <n v="2082.2000000000007"/>
    <s v="M"/>
    <d v="1968-10-21T00:00:00"/>
    <s v="North Michellemouth"/>
    <d v="2021-02-01T00:00:00"/>
    <n v="57"/>
    <x v="3"/>
  </r>
  <r>
    <s v="T01408"/>
    <d v="2024-09-25T00:00:00"/>
    <s v="C128"/>
    <s v="P029"/>
    <s v="S001"/>
    <n v="2"/>
    <n v="0"/>
    <x v="0"/>
    <n v="1485.05"/>
    <n v="988.31"/>
    <s v="Fashion"/>
    <s v="Clothing"/>
    <n v="2970.1"/>
    <n v="1976.62"/>
    <n v="993.48"/>
    <n v="0.33449378808794317"/>
    <n v="0"/>
    <n v="2970.1"/>
    <n v="993.48"/>
    <s v="F"/>
    <d v="1976-08-06T00:00:00"/>
    <s v="Anthonystad"/>
    <d v="2025-02-09T00:00:00"/>
    <n v="49"/>
    <x v="2"/>
  </r>
  <r>
    <s v="T01409"/>
    <d v="2025-08-25T00:00:00"/>
    <s v="C085"/>
    <s v="P001"/>
    <s v="S005"/>
    <n v="4"/>
    <n v="0.05"/>
    <x v="1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s v="M"/>
    <d v="1979-03-23T00:00:00"/>
    <s v="New Michaelview"/>
    <d v="2023-10-11T00:00:00"/>
    <n v="47"/>
    <x v="2"/>
  </r>
  <r>
    <s v="T01410"/>
    <d v="2025-05-21T00:00:00"/>
    <s v="C056"/>
    <s v="P026"/>
    <s v="S002"/>
    <n v="1"/>
    <n v="0.05"/>
    <x v="2"/>
    <n v="1015.76"/>
    <n v="584.4"/>
    <s v="Groceries"/>
    <s v="Dairy"/>
    <n v="1015.76"/>
    <n v="584.4"/>
    <n v="431.36"/>
    <n v="0.42466724423092073"/>
    <n v="50.788000000000004"/>
    <n v="964.97199999999998"/>
    <n v="380.572"/>
    <s v="F"/>
    <d v="2004-09-23T00:00:00"/>
    <s v="North Tracey"/>
    <d v="2021-06-19T00:00:00"/>
    <n v="21"/>
    <x v="1"/>
  </r>
  <r>
    <s v="T01411"/>
    <d v="2024-02-08T00:00:00"/>
    <s v="C071"/>
    <s v="P008"/>
    <s v="S004"/>
    <n v="4"/>
    <n v="0.1"/>
    <x v="3"/>
    <n v="109.78"/>
    <n v="70.59"/>
    <s v="Fashion"/>
    <s v="Footwear"/>
    <n v="439.12"/>
    <n v="282.36"/>
    <n v="156.76"/>
    <n v="0.3569867006740754"/>
    <n v="43.912000000000006"/>
    <n v="395.20799999999997"/>
    <n v="112.84799999999996"/>
    <s v="M"/>
    <d v="1962-06-18T00:00:00"/>
    <s v="New Manuelville"/>
    <d v="2021-05-24T00:00:00"/>
    <n v="64"/>
    <x v="3"/>
  </r>
  <r>
    <s v="T01412"/>
    <d v="2023-12-18T00:00:00"/>
    <s v="C126"/>
    <s v="P043"/>
    <s v="S005"/>
    <n v="3"/>
    <n v="0"/>
    <x v="0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s v="M"/>
    <d v="1980-04-04T00:00:00"/>
    <s v="West Paulfurt"/>
    <d v="2024-12-28T00:00:00"/>
    <n v="46"/>
    <x v="2"/>
  </r>
  <r>
    <s v="T01413"/>
    <d v="2024-06-06T00:00:00"/>
    <s v="C140"/>
    <s v="P005"/>
    <s v="S004"/>
    <n v="4"/>
    <n v="0.05"/>
    <x v="0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s v="F"/>
    <d v="1973-06-12T00:00:00"/>
    <s v="Port Gail"/>
    <d v="2024-08-28T00:00:00"/>
    <n v="53"/>
    <x v="3"/>
  </r>
  <r>
    <s v="T01414"/>
    <d v="2024-08-12T00:00:00"/>
    <s v="C038"/>
    <s v="P050"/>
    <s v="S003"/>
    <n v="4"/>
    <n v="0.1"/>
    <x v="0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s v="M"/>
    <d v="1974-04-19T00:00:00"/>
    <s v="Wilsonbury"/>
    <d v="2021-05-10T00:00:00"/>
    <n v="52"/>
    <x v="3"/>
  </r>
  <r>
    <s v="T01415"/>
    <d v="2024-04-21T00:00:00"/>
    <s v="C006"/>
    <s v="P050"/>
    <s v="S005"/>
    <n v="1"/>
    <n v="0"/>
    <x v="2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86-10-03T00:00:00"/>
    <s v="Costaberg"/>
    <d v="2022-07-09T00:00:00"/>
    <n v="39"/>
    <x v="2"/>
  </r>
  <r>
    <s v="T01416"/>
    <d v="2025-03-03T00:00:00"/>
    <s v="C065"/>
    <s v="P026"/>
    <s v="S005"/>
    <n v="4"/>
    <n v="0.1"/>
    <x v="0"/>
    <n v="1015.76"/>
    <n v="584.4"/>
    <s v="Groceries"/>
    <s v="Dairy"/>
    <n v="4063.04"/>
    <n v="2337.6"/>
    <n v="1725.44"/>
    <n v="0.42466724423092073"/>
    <n v="406.30400000000003"/>
    <n v="3656.7359999999999"/>
    <n v="1319.136"/>
    <s v="F"/>
    <d v="1969-12-10T00:00:00"/>
    <s v="Williamhaven"/>
    <d v="2024-01-21T00:00:00"/>
    <n v="56"/>
    <x v="3"/>
  </r>
  <r>
    <s v="T01417"/>
    <d v="2025-05-27T00:00:00"/>
    <s v="C176"/>
    <s v="P050"/>
    <s v="S001"/>
    <n v="5"/>
    <n v="0.05"/>
    <x v="1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M"/>
    <d v="1979-10-07T00:00:00"/>
    <s v="West Amymouth"/>
    <d v="2021-07-22T00:00:00"/>
    <n v="46"/>
    <x v="2"/>
  </r>
  <r>
    <s v="T01418"/>
    <d v="2024-05-13T00:00:00"/>
    <s v="C100"/>
    <s v="P005"/>
    <s v="S001"/>
    <n v="4"/>
    <n v="0.1"/>
    <x v="0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F"/>
    <d v="1954-09-28T00:00:00"/>
    <s v="North Jason"/>
    <d v="2024-11-06T00:00:00"/>
    <n v="71"/>
    <x v="3"/>
  </r>
  <r>
    <s v="T01419"/>
    <d v="2024-09-24T00:00:00"/>
    <s v="C024"/>
    <s v="P034"/>
    <s v="S002"/>
    <n v="3"/>
    <n v="0.05"/>
    <x v="2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F"/>
    <d v="1961-11-25T00:00:00"/>
    <s v="North April"/>
    <d v="2023-04-20T00:00:00"/>
    <n v="64"/>
    <x v="3"/>
  </r>
  <r>
    <s v="T01420"/>
    <d v="2024-03-28T00:00:00"/>
    <s v="C113"/>
    <s v="P026"/>
    <s v="S003"/>
    <n v="4"/>
    <n v="0"/>
    <x v="0"/>
    <n v="1015.76"/>
    <n v="584.4"/>
    <s v="Groceries"/>
    <s v="Dairy"/>
    <n v="4063.04"/>
    <n v="2337.6"/>
    <n v="1725.44"/>
    <n v="0.42466724423092073"/>
    <n v="0"/>
    <n v="4063.04"/>
    <n v="1725.44"/>
    <s v="M"/>
    <d v="1977-05-23T00:00:00"/>
    <s v="Ramosbury"/>
    <d v="2022-12-31T00:00:00"/>
    <n v="49"/>
    <x v="2"/>
  </r>
  <r>
    <s v="T01421"/>
    <d v="2024-07-01T00:00:00"/>
    <s v="C021"/>
    <s v="P002"/>
    <s v="S004"/>
    <n v="4"/>
    <n v="0.15"/>
    <x v="0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M"/>
    <d v="1993-11-17T00:00:00"/>
    <s v="Meganmouth"/>
    <d v="2022-01-22T00:00:00"/>
    <n v="32"/>
    <x v="0"/>
  </r>
  <r>
    <s v="T01422"/>
    <d v="2023-09-10T00:00:00"/>
    <s v="C184"/>
    <s v="P016"/>
    <s v="S004"/>
    <n v="1"/>
    <n v="0.05"/>
    <x v="0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M"/>
    <d v="2003-04-13T00:00:00"/>
    <s v="West Katrina"/>
    <d v="2021-04-19T00:00:00"/>
    <n v="23"/>
    <x v="1"/>
  </r>
  <r>
    <s v="T01423"/>
    <d v="2025-05-11T00:00:00"/>
    <s v="C130"/>
    <s v="P039"/>
    <s v="S001"/>
    <n v="3"/>
    <n v="0.15"/>
    <x v="0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82-02-03T00:00:00"/>
    <s v="Marcchester"/>
    <d v="2024-07-15T00:00:00"/>
    <n v="44"/>
    <x v="2"/>
  </r>
  <r>
    <s v="T01424"/>
    <d v="2024-06-05T00:00:00"/>
    <s v="C117"/>
    <s v="P038"/>
    <s v="S001"/>
    <n v="1"/>
    <n v="0.05"/>
    <x v="1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s v="F"/>
    <d v="1987-09-07T00:00:00"/>
    <s v="Lauraborough"/>
    <d v="2022-12-18T00:00:00"/>
    <n v="38"/>
    <x v="2"/>
  </r>
  <r>
    <s v="T01425"/>
    <d v="2024-04-08T00:00:00"/>
    <s v="C165"/>
    <s v="P031"/>
    <s v="S002"/>
    <n v="1"/>
    <n v="0.15"/>
    <x v="2"/>
    <n v="1095.72"/>
    <n v="822.2"/>
    <s v="Groceries"/>
    <s v="Snacks"/>
    <n v="1095.72"/>
    <n v="822.2"/>
    <n v="273.52"/>
    <n v="0.24962581681451462"/>
    <n v="164.358"/>
    <n v="931.36200000000008"/>
    <n v="109.16200000000003"/>
    <s v="M"/>
    <d v="1972-12-26T00:00:00"/>
    <s v="West Tanner"/>
    <d v="2023-12-05T00:00:00"/>
    <n v="53"/>
    <x v="3"/>
  </r>
  <r>
    <s v="T01426"/>
    <d v="2023-11-06T00:00:00"/>
    <s v="C161"/>
    <s v="P023"/>
    <s v="S003"/>
    <n v="3"/>
    <n v="0"/>
    <x v="3"/>
    <n v="1878.47"/>
    <n v="1014.91"/>
    <s v="Fashion"/>
    <s v="Footwear"/>
    <n v="5635.41"/>
    <n v="3044.73"/>
    <n v="2590.6799999999998"/>
    <n v="0.45971455493034225"/>
    <n v="0"/>
    <n v="5635.41"/>
    <n v="2590.6799999999998"/>
    <s v="M"/>
    <d v="1963-01-19T00:00:00"/>
    <s v="Shannontown"/>
    <d v="2023-01-31T00:00:00"/>
    <n v="63"/>
    <x v="3"/>
  </r>
  <r>
    <s v="T01427"/>
    <d v="2025-04-05T00:00:00"/>
    <s v="C041"/>
    <s v="P023"/>
    <s v="S002"/>
    <n v="5"/>
    <n v="0.05"/>
    <x v="1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s v="F"/>
    <d v="1980-07-03T00:00:00"/>
    <s v="North Sharontown"/>
    <d v="2023-01-24T00:00:00"/>
    <n v="45"/>
    <x v="2"/>
  </r>
  <r>
    <s v="T01428"/>
    <d v="2024-03-07T00:00:00"/>
    <s v="C082"/>
    <s v="P039"/>
    <s v="S004"/>
    <n v="4"/>
    <n v="0.05"/>
    <x v="0"/>
    <n v="540.94000000000005"/>
    <n v="398.25"/>
    <s v="Fashion"/>
    <s v="Clothing"/>
    <n v="2163.7600000000002"/>
    <n v="1593"/>
    <n v="570.76000000000022"/>
    <n v="0.26378156542315234"/>
    <n v="108.18800000000002"/>
    <n v="2055.5720000000001"/>
    <n v="462.57200000000012"/>
    <s v="M"/>
    <d v="2003-05-11T00:00:00"/>
    <s v="Vasquezmouth"/>
    <d v="2024-06-29T00:00:00"/>
    <n v="23"/>
    <x v="1"/>
  </r>
  <r>
    <s v="T01429"/>
    <d v="2024-05-17T00:00:00"/>
    <s v="C045"/>
    <s v="P030"/>
    <s v="S005"/>
    <n v="3"/>
    <n v="0.1"/>
    <x v="2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s v="M"/>
    <d v="1975-12-28T00:00:00"/>
    <s v="Zacharyfort"/>
    <d v="2023-10-09T00:00:00"/>
    <n v="50"/>
    <x v="2"/>
  </r>
  <r>
    <s v="T01430"/>
    <d v="2024-07-18T00:00:00"/>
    <s v="C022"/>
    <s v="P010"/>
    <s v="S004"/>
    <n v="3"/>
    <n v="0.05"/>
    <x v="1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M"/>
    <d v="1955-11-16T00:00:00"/>
    <s v="East James"/>
    <d v="2020-10-02T00:00:00"/>
    <n v="70"/>
    <x v="3"/>
  </r>
  <r>
    <s v="T01431"/>
    <d v="2024-12-25T00:00:00"/>
    <s v="C097"/>
    <s v="P040"/>
    <s v="S005"/>
    <n v="2"/>
    <n v="0"/>
    <x v="3"/>
    <n v="1745.61"/>
    <n v="1322.44"/>
    <s v="Electronics"/>
    <s v="Headphones"/>
    <n v="3491.22"/>
    <n v="2644.88"/>
    <n v="846.33999999999969"/>
    <n v="0.24241955534168563"/>
    <n v="0"/>
    <n v="3491.22"/>
    <n v="846.33999999999969"/>
    <s v="M"/>
    <d v="1994-08-14T00:00:00"/>
    <s v="Wardfort"/>
    <d v="2025-06-14T00:00:00"/>
    <n v="31"/>
    <x v="0"/>
  </r>
  <r>
    <s v="T01432"/>
    <d v="2023-11-29T00:00:00"/>
    <s v="C143"/>
    <s v="P020"/>
    <s v="S005"/>
    <n v="2"/>
    <n v="0"/>
    <x v="1"/>
    <n v="323.92"/>
    <n v="242.98"/>
    <s v="Fashion"/>
    <s v="Accessories"/>
    <n v="647.84"/>
    <n v="485.96"/>
    <n v="161.88000000000005"/>
    <n v="0.24987651271918998"/>
    <n v="0"/>
    <n v="647.84"/>
    <n v="161.88000000000005"/>
    <s v="M"/>
    <d v="1961-06-03T00:00:00"/>
    <s v="South Jameschester"/>
    <d v="2023-06-10T00:00:00"/>
    <n v="65"/>
    <x v="3"/>
  </r>
  <r>
    <s v="T01433"/>
    <d v="2024-07-10T00:00:00"/>
    <s v="C051"/>
    <s v="P044"/>
    <s v="S003"/>
    <n v="2"/>
    <n v="0"/>
    <x v="1"/>
    <n v="1286.55"/>
    <n v="797.54"/>
    <s v="Fashion"/>
    <s v="Accessories"/>
    <n v="2573.1"/>
    <n v="1595.08"/>
    <n v="978.02"/>
    <n v="0.380094049978625"/>
    <n v="0"/>
    <n v="2573.1"/>
    <n v="978.02"/>
    <s v="F"/>
    <d v="2004-12-19T00:00:00"/>
    <s v="Boyerstad"/>
    <d v="2024-02-25T00:00:00"/>
    <n v="21"/>
    <x v="1"/>
  </r>
  <r>
    <s v="T01434"/>
    <d v="2024-02-21T00:00:00"/>
    <s v="C159"/>
    <s v="P048"/>
    <s v="S004"/>
    <n v="5"/>
    <n v="0.1"/>
    <x v="2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M"/>
    <d v="1990-10-14T00:00:00"/>
    <s v="Joshuamouth"/>
    <d v="2022-01-26T00:00:00"/>
    <n v="35"/>
    <x v="0"/>
  </r>
  <r>
    <s v="T01435"/>
    <d v="2025-03-31T00:00:00"/>
    <s v="C023"/>
    <s v="P003"/>
    <s v="S003"/>
    <n v="2"/>
    <n v="0"/>
    <x v="3"/>
    <n v="337.63"/>
    <n v="169.03"/>
    <s v="Fashion"/>
    <s v="Footwear"/>
    <n v="675.26"/>
    <n v="338.06"/>
    <n v="337.2"/>
    <n v="0.49936320824571273"/>
    <n v="0"/>
    <n v="675.26"/>
    <n v="337.2"/>
    <s v="F"/>
    <d v="1972-05-09T00:00:00"/>
    <s v="New Christophermouth"/>
    <d v="2020-10-19T00:00:00"/>
    <n v="54"/>
    <x v="3"/>
  </r>
  <r>
    <s v="T01436"/>
    <d v="2025-05-16T00:00:00"/>
    <s v="C184"/>
    <s v="P043"/>
    <s v="S005"/>
    <n v="4"/>
    <n v="0.15"/>
    <x v="1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2003-04-13T00:00:00"/>
    <s v="West Katrina"/>
    <d v="2021-04-19T00:00:00"/>
    <n v="23"/>
    <x v="1"/>
  </r>
  <r>
    <s v="T01437"/>
    <d v="2024-04-02T00:00:00"/>
    <s v="C031"/>
    <s v="P041"/>
    <s v="S002"/>
    <n v="2"/>
    <n v="0.05"/>
    <x v="0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F"/>
    <d v="2003-03-14T00:00:00"/>
    <s v="East Carrieberg"/>
    <d v="2025-08-26T00:00:00"/>
    <n v="23"/>
    <x v="1"/>
  </r>
  <r>
    <s v="T01438"/>
    <d v="2025-02-06T00:00:00"/>
    <s v="C074"/>
    <s v="P029"/>
    <s v="S004"/>
    <n v="4"/>
    <n v="0.05"/>
    <x v="1"/>
    <n v="1485.05"/>
    <n v="988.31"/>
    <s v="Fashion"/>
    <s v="Clothing"/>
    <n v="5940.2"/>
    <n v="3953.24"/>
    <n v="1986.96"/>
    <n v="0.33449378808794317"/>
    <n v="297.01"/>
    <n v="5643.19"/>
    <n v="1689.9499999999998"/>
    <s v="F"/>
    <d v="1959-05-31T00:00:00"/>
    <s v="Port Michaelstad"/>
    <d v="2023-02-09T00:00:00"/>
    <n v="67"/>
    <x v="3"/>
  </r>
  <r>
    <s v="T01439"/>
    <d v="2023-09-28T00:00:00"/>
    <s v="C053"/>
    <s v="P017"/>
    <s v="S005"/>
    <n v="2"/>
    <n v="0.1"/>
    <x v="2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F"/>
    <d v="1998-04-20T00:00:00"/>
    <s v="Lake Michaelshire"/>
    <d v="2024-04-07T00:00:00"/>
    <n v="28"/>
    <x v="0"/>
  </r>
  <r>
    <s v="T01440"/>
    <d v="2024-11-13T00:00:00"/>
    <s v="C108"/>
    <s v="P015"/>
    <s v="S002"/>
    <n v="4"/>
    <n v="0.05"/>
    <x v="3"/>
    <n v="270.45"/>
    <n v="187.6"/>
    <s v="Fashion"/>
    <s v="Bags"/>
    <n v="1081.8"/>
    <n v="750.4"/>
    <n v="331.4"/>
    <n v="0.30634128304677388"/>
    <n v="54.09"/>
    <n v="1027.71"/>
    <n v="277.31000000000006"/>
    <s v="M"/>
    <d v="1960-11-21T00:00:00"/>
    <s v="Georgetown"/>
    <d v="2022-06-08T00:00:00"/>
    <n v="65"/>
    <x v="3"/>
  </r>
  <r>
    <s v="T01441"/>
    <d v="2025-04-01T00:00:00"/>
    <s v="C075"/>
    <s v="P036"/>
    <s v="S003"/>
    <n v="2"/>
    <n v="0.15"/>
    <x v="2"/>
    <n v="1501.46"/>
    <n v="1167.73"/>
    <s v="Fashion"/>
    <s v="Watches"/>
    <n v="3002.92"/>
    <n v="2335.46"/>
    <n v="667.46"/>
    <n v="0.22227032355174298"/>
    <n v="450.43799999999999"/>
    <n v="2552.482"/>
    <n v="217.02199999999993"/>
    <s v="M"/>
    <d v="1954-09-17T00:00:00"/>
    <s v="New John"/>
    <d v="2021-05-12T00:00:00"/>
    <n v="71"/>
    <x v="3"/>
  </r>
  <r>
    <s v="T01442"/>
    <d v="2024-01-18T00:00:00"/>
    <s v="C095"/>
    <s v="P015"/>
    <s v="S005"/>
    <n v="4"/>
    <n v="0"/>
    <x v="3"/>
    <n v="270.45"/>
    <n v="187.6"/>
    <s v="Fashion"/>
    <s v="Bags"/>
    <n v="1081.8"/>
    <n v="750.4"/>
    <n v="331.4"/>
    <n v="0.30634128304677388"/>
    <n v="0"/>
    <n v="1081.8"/>
    <n v="331.4"/>
    <s v="M"/>
    <d v="1982-08-20T00:00:00"/>
    <s v="Seanville"/>
    <d v="2020-12-19T00:00:00"/>
    <n v="43"/>
    <x v="2"/>
  </r>
  <r>
    <s v="T01443"/>
    <d v="2025-07-28T00:00:00"/>
    <s v="C121"/>
    <s v="P020"/>
    <s v="S002"/>
    <n v="3"/>
    <n v="0.15"/>
    <x v="2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s v="M"/>
    <d v="1967-02-28T00:00:00"/>
    <s v="Sarahhaven"/>
    <d v="2021-10-11T00:00:00"/>
    <n v="59"/>
    <x v="3"/>
  </r>
  <r>
    <s v="T01444"/>
    <d v="2024-08-20T00:00:00"/>
    <s v="C183"/>
    <s v="P041"/>
    <s v="S004"/>
    <n v="4"/>
    <n v="0.1"/>
    <x v="3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M"/>
    <d v="1990-11-19T00:00:00"/>
    <s v="New Tiffanyberg"/>
    <d v="2021-08-27T00:00:00"/>
    <n v="35"/>
    <x v="0"/>
  </r>
  <r>
    <s v="T01445"/>
    <d v="2024-07-20T00:00:00"/>
    <s v="C025"/>
    <s v="P019"/>
    <s v="S005"/>
    <n v="1"/>
    <n v="0"/>
    <x v="0"/>
    <n v="1762.92"/>
    <n v="1346.48"/>
    <s v="Electronics"/>
    <s v="Laptop"/>
    <n v="1762.92"/>
    <n v="1346.48"/>
    <n v="416.44000000000005"/>
    <n v="0.23622172305039368"/>
    <n v="0"/>
    <n v="1762.92"/>
    <n v="416.44000000000005"/>
    <s v="F"/>
    <d v="1971-03-12T00:00:00"/>
    <s v="Bradyshire"/>
    <d v="2022-01-14T00:00:00"/>
    <n v="55"/>
    <x v="3"/>
  </r>
  <r>
    <s v="T01446"/>
    <d v="2025-04-15T00:00:00"/>
    <s v="C061"/>
    <s v="P022"/>
    <s v="S004"/>
    <n v="3"/>
    <n v="0"/>
    <x v="3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s v="M"/>
    <d v="1968-10-21T00:00:00"/>
    <s v="North Michellemouth"/>
    <d v="2021-02-01T00:00:00"/>
    <n v="57"/>
    <x v="3"/>
  </r>
  <r>
    <s v="T01447"/>
    <d v="2024-02-08T00:00:00"/>
    <s v="C065"/>
    <s v="P011"/>
    <s v="S005"/>
    <n v="5"/>
    <n v="0.15"/>
    <x v="0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s v="F"/>
    <d v="1969-12-10T00:00:00"/>
    <s v="Williamhaven"/>
    <d v="2024-01-21T00:00:00"/>
    <n v="56"/>
    <x v="3"/>
  </r>
  <r>
    <s v="T01448"/>
    <d v="2024-07-31T00:00:00"/>
    <s v="C102"/>
    <s v="P003"/>
    <s v="S003"/>
    <n v="2"/>
    <n v="0"/>
    <x v="2"/>
    <n v="337.63"/>
    <n v="169.03"/>
    <s v="Fashion"/>
    <s v="Footwear"/>
    <n v="675.26"/>
    <n v="338.06"/>
    <n v="337.2"/>
    <n v="0.49936320824571273"/>
    <n v="0"/>
    <n v="675.26"/>
    <n v="337.2"/>
    <s v="F"/>
    <d v="1996-06-20T00:00:00"/>
    <s v="South Briantown"/>
    <d v="2023-11-12T00:00:00"/>
    <n v="30"/>
    <x v="0"/>
  </r>
  <r>
    <s v="T01449"/>
    <d v="2024-10-03T00:00:00"/>
    <s v="C067"/>
    <s v="P006"/>
    <s v="S002"/>
    <n v="5"/>
    <n v="0.15"/>
    <x v="0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s v="M"/>
    <d v="1973-09-07T00:00:00"/>
    <s v="Davisfurt"/>
    <d v="2021-03-11T00:00:00"/>
    <n v="52"/>
    <x v="3"/>
  </r>
  <r>
    <s v="T01450"/>
    <d v="2024-11-25T00:00:00"/>
    <s v="C120"/>
    <s v="P035"/>
    <s v="S002"/>
    <n v="1"/>
    <n v="0.1"/>
    <x v="1"/>
    <n v="1562.43"/>
    <n v="1195.6300000000001"/>
    <s v="Electronics"/>
    <s v="Laptop"/>
    <n v="1562.43"/>
    <n v="1195.6300000000001"/>
    <n v="366.79999999999995"/>
    <n v="0.23476251736077772"/>
    <n v="156.24300000000002"/>
    <n v="1406.1870000000001"/>
    <n v="210.55700000000002"/>
    <s v="F"/>
    <d v="1964-01-10T00:00:00"/>
    <s v="Annaborough"/>
    <d v="2020-10-18T00:00:00"/>
    <n v="62"/>
    <x v="3"/>
  </r>
  <r>
    <s v="T01451"/>
    <d v="2023-10-19T00:00:00"/>
    <s v="C037"/>
    <s v="P031"/>
    <s v="S003"/>
    <n v="1"/>
    <n v="0.1"/>
    <x v="3"/>
    <n v="1095.72"/>
    <n v="822.2"/>
    <s v="Groceries"/>
    <s v="Snacks"/>
    <n v="1095.72"/>
    <n v="822.2"/>
    <n v="273.52"/>
    <n v="0.24962581681451462"/>
    <n v="109.572"/>
    <n v="986.14800000000002"/>
    <n v="163.94799999999998"/>
    <s v="F"/>
    <d v="1982-08-30T00:00:00"/>
    <s v="West Melissahaven"/>
    <d v="2024-01-31T00:00:00"/>
    <n v="43"/>
    <x v="2"/>
  </r>
  <r>
    <s v="T01452"/>
    <d v="2023-11-21T00:00:00"/>
    <s v="C033"/>
    <s v="P019"/>
    <s v="S004"/>
    <n v="3"/>
    <n v="0.1"/>
    <x v="1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F"/>
    <d v="1978-07-27T00:00:00"/>
    <s v="Lake Cody"/>
    <d v="2025-03-17T00:00:00"/>
    <n v="47"/>
    <x v="2"/>
  </r>
  <r>
    <s v="T01453"/>
    <d v="2023-09-21T00:00:00"/>
    <s v="C073"/>
    <s v="P030"/>
    <s v="S003"/>
    <n v="5"/>
    <n v="0.1"/>
    <x v="0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s v="F"/>
    <d v="1964-12-04T00:00:00"/>
    <s v="Port Angelabury"/>
    <d v="2022-02-09T00:00:00"/>
    <n v="61"/>
    <x v="3"/>
  </r>
  <r>
    <s v="T01454"/>
    <d v="2025-01-19T00:00:00"/>
    <s v="C112"/>
    <s v="P016"/>
    <s v="S002"/>
    <n v="3"/>
    <n v="0.15"/>
    <x v="2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F"/>
    <d v="1983-12-29T00:00:00"/>
    <s v="Aaronmouth"/>
    <d v="2023-03-21T00:00:00"/>
    <n v="42"/>
    <x v="2"/>
  </r>
  <r>
    <s v="T01455"/>
    <d v="2025-07-24T00:00:00"/>
    <s v="C143"/>
    <s v="P020"/>
    <s v="S004"/>
    <n v="1"/>
    <n v="0.05"/>
    <x v="2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s v="M"/>
    <d v="1961-06-03T00:00:00"/>
    <s v="South Jameschester"/>
    <d v="2023-06-10T00:00:00"/>
    <n v="65"/>
    <x v="3"/>
  </r>
  <r>
    <s v="T01456"/>
    <d v="2024-01-09T00:00:00"/>
    <s v="C014"/>
    <s v="P017"/>
    <s v="S002"/>
    <n v="2"/>
    <n v="0"/>
    <x v="1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M"/>
    <d v="1974-06-25T00:00:00"/>
    <s v="East Samantha"/>
    <d v="2021-11-09T00:00:00"/>
    <n v="51"/>
    <x v="3"/>
  </r>
  <r>
    <s v="T01457"/>
    <d v="2024-09-27T00:00:00"/>
    <s v="C067"/>
    <s v="P048"/>
    <s v="S002"/>
    <n v="4"/>
    <n v="0.15"/>
    <x v="3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s v="M"/>
    <d v="1973-09-07T00:00:00"/>
    <s v="Davisfurt"/>
    <d v="2021-03-11T00:00:00"/>
    <n v="52"/>
    <x v="3"/>
  </r>
  <r>
    <s v="T01458"/>
    <d v="2024-12-05T00:00:00"/>
    <s v="C127"/>
    <s v="P033"/>
    <s v="S001"/>
    <n v="4"/>
    <n v="0.1"/>
    <x v="1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s v="F"/>
    <d v="1982-11-17T00:00:00"/>
    <s v="Kimland"/>
    <d v="2021-01-22T00:00:00"/>
    <n v="43"/>
    <x v="2"/>
  </r>
  <r>
    <s v="T01459"/>
    <d v="2025-04-11T00:00:00"/>
    <s v="C118"/>
    <s v="P019"/>
    <s v="S004"/>
    <n v="1"/>
    <n v="0.05"/>
    <x v="3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M"/>
    <d v="1975-08-27T00:00:00"/>
    <s v="Port William"/>
    <d v="2025-07-12T00:00:00"/>
    <n v="50"/>
    <x v="2"/>
  </r>
  <r>
    <s v="T01460"/>
    <d v="2024-02-07T00:00:00"/>
    <s v="C090"/>
    <s v="P031"/>
    <s v="S001"/>
    <n v="2"/>
    <n v="0.1"/>
    <x v="2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1975-08-18T00:00:00"/>
    <s v="Fergusonview"/>
    <d v="2022-01-16T00:00:00"/>
    <n v="50"/>
    <x v="2"/>
  </r>
  <r>
    <s v="T01461"/>
    <d v="2025-05-28T00:00:00"/>
    <s v="C044"/>
    <s v="P045"/>
    <s v="S005"/>
    <n v="3"/>
    <n v="0.05"/>
    <x v="3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s v="M"/>
    <d v="1961-02-14T00:00:00"/>
    <s v="Bryanside"/>
    <d v="2024-12-27T00:00:00"/>
    <n v="65"/>
    <x v="3"/>
  </r>
  <r>
    <s v="T01462"/>
    <d v="2025-03-20T00:00:00"/>
    <s v="C135"/>
    <s v="P033"/>
    <s v="S005"/>
    <n v="2"/>
    <n v="0.15"/>
    <x v="3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M"/>
    <d v="1986-03-07T00:00:00"/>
    <s v="North Charlesville"/>
    <d v="2023-09-03T00:00:00"/>
    <n v="40"/>
    <x v="2"/>
  </r>
  <r>
    <s v="T01463"/>
    <d v="2024-02-10T00:00:00"/>
    <s v="C064"/>
    <s v="P012"/>
    <s v="S004"/>
    <n v="1"/>
    <n v="0.1"/>
    <x v="3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s v="F"/>
    <d v="1973-09-01T00:00:00"/>
    <s v="Brittanyburgh"/>
    <d v="2024-09-26T00:00:00"/>
    <n v="52"/>
    <x v="3"/>
  </r>
  <r>
    <s v="T01464"/>
    <d v="2025-05-03T00:00:00"/>
    <s v="C073"/>
    <s v="P035"/>
    <s v="S001"/>
    <n v="4"/>
    <n v="0.1"/>
    <x v="3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64-12-04T00:00:00"/>
    <s v="Port Angelabury"/>
    <d v="2022-02-09T00:00:00"/>
    <n v="61"/>
    <x v="3"/>
  </r>
  <r>
    <s v="T01465"/>
    <d v="2025-06-11T00:00:00"/>
    <s v="C083"/>
    <s v="P049"/>
    <s v="S002"/>
    <n v="1"/>
    <n v="0"/>
    <x v="1"/>
    <n v="388.26"/>
    <n v="199.3"/>
    <s v="Fashion"/>
    <s v="Watches"/>
    <n v="388.26"/>
    <n v="199.3"/>
    <n v="188.95999999999998"/>
    <n v="0.48668418070365216"/>
    <n v="0"/>
    <n v="388.26"/>
    <n v="188.95999999999998"/>
    <s v="F"/>
    <d v="1981-03-29T00:00:00"/>
    <s v="West Josephport"/>
    <d v="2022-02-08T00:00:00"/>
    <n v="45"/>
    <x v="2"/>
  </r>
  <r>
    <s v="T01466"/>
    <d v="2024-03-10T00:00:00"/>
    <s v="C182"/>
    <s v="P038"/>
    <s v="S004"/>
    <n v="4"/>
    <n v="0.1"/>
    <x v="3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s v="M"/>
    <d v="2004-07-25T00:00:00"/>
    <s v="East Rodney"/>
    <d v="2021-04-16T00:00:00"/>
    <n v="21"/>
    <x v="1"/>
  </r>
  <r>
    <s v="T01467"/>
    <d v="2025-03-19T00:00:00"/>
    <s v="C085"/>
    <s v="P035"/>
    <s v="S001"/>
    <n v="5"/>
    <n v="0.15"/>
    <x v="0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s v="M"/>
    <d v="1979-03-23T00:00:00"/>
    <s v="New Michaelview"/>
    <d v="2023-10-11T00:00:00"/>
    <n v="47"/>
    <x v="2"/>
  </r>
  <r>
    <s v="T01468"/>
    <d v="2024-01-17T00:00:00"/>
    <s v="C188"/>
    <s v="P006"/>
    <s v="S005"/>
    <n v="2"/>
    <n v="0.05"/>
    <x v="3"/>
    <n v="318.05"/>
    <n v="187.34"/>
    <s v="Groceries"/>
    <s v="Fruits"/>
    <n v="636.1"/>
    <n v="374.68"/>
    <n v="261.42"/>
    <n v="0.41097311743436565"/>
    <n v="31.805000000000003"/>
    <n v="604.29500000000007"/>
    <n v="229.61500000000007"/>
    <s v="M"/>
    <d v="1960-11-23T00:00:00"/>
    <s v="East Danielleshire"/>
    <d v="2023-05-19T00:00:00"/>
    <n v="65"/>
    <x v="3"/>
  </r>
  <r>
    <s v="T01469"/>
    <d v="2024-07-17T00:00:00"/>
    <s v="C165"/>
    <s v="P029"/>
    <s v="S003"/>
    <n v="3"/>
    <n v="0"/>
    <x v="3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M"/>
    <d v="1972-12-26T00:00:00"/>
    <s v="West Tanner"/>
    <d v="2023-12-05T00:00:00"/>
    <n v="53"/>
    <x v="3"/>
  </r>
  <r>
    <s v="T01470"/>
    <d v="2025-05-09T00:00:00"/>
    <s v="C141"/>
    <s v="P028"/>
    <s v="S005"/>
    <n v="4"/>
    <n v="0"/>
    <x v="1"/>
    <n v="673.78"/>
    <n v="363.33"/>
    <s v="Electronics"/>
    <s v="Smartphone"/>
    <n v="2695.12"/>
    <n v="1453.32"/>
    <n v="1241.8"/>
    <n v="0.46075870462168661"/>
    <n v="0"/>
    <n v="2695.12"/>
    <n v="1241.8"/>
    <s v="F"/>
    <d v="1978-08-06T00:00:00"/>
    <s v="Allisonmouth"/>
    <d v="2024-01-07T00:00:00"/>
    <n v="47"/>
    <x v="2"/>
  </r>
  <r>
    <s v="T01471"/>
    <d v="2024-12-29T00:00:00"/>
    <s v="C066"/>
    <s v="P031"/>
    <s v="S002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F"/>
    <d v="1985-09-14T00:00:00"/>
    <s v="New Randychester"/>
    <d v="2020-12-21T00:00:00"/>
    <n v="40"/>
    <x v="2"/>
  </r>
  <r>
    <s v="T01472"/>
    <d v="2025-03-09T00:00:00"/>
    <s v="C006"/>
    <s v="P003"/>
    <s v="S002"/>
    <n v="2"/>
    <n v="0.15"/>
    <x v="1"/>
    <n v="337.63"/>
    <n v="169.03"/>
    <s v="Fashion"/>
    <s v="Footwear"/>
    <n v="675.26"/>
    <n v="338.06"/>
    <n v="337.2"/>
    <n v="0.49936320824571273"/>
    <n v="101.289"/>
    <n v="573.971"/>
    <n v="235.911"/>
    <s v="M"/>
    <d v="1986-10-03T00:00:00"/>
    <s v="Costaberg"/>
    <d v="2022-07-09T00:00:00"/>
    <n v="39"/>
    <x v="2"/>
  </r>
  <r>
    <s v="T01473"/>
    <d v="2024-05-08T00:00:00"/>
    <s v="C073"/>
    <s v="P011"/>
    <s v="S002"/>
    <n v="1"/>
    <n v="0.1"/>
    <x v="1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F"/>
    <d v="1964-12-04T00:00:00"/>
    <s v="Port Angelabury"/>
    <d v="2022-02-09T00:00:00"/>
    <n v="61"/>
    <x v="3"/>
  </r>
  <r>
    <s v="T01474"/>
    <d v="2024-12-18T00:00:00"/>
    <s v="C111"/>
    <s v="P016"/>
    <s v="S003"/>
    <n v="5"/>
    <n v="0.05"/>
    <x v="0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s v="M"/>
    <d v="1993-07-13T00:00:00"/>
    <s v="Justintown"/>
    <d v="2022-01-12T00:00:00"/>
    <n v="32"/>
    <x v="0"/>
  </r>
  <r>
    <s v="T01475"/>
    <d v="2024-05-30T00:00:00"/>
    <s v="C171"/>
    <s v="P021"/>
    <s v="S001"/>
    <n v="3"/>
    <n v="0.05"/>
    <x v="1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s v="M"/>
    <d v="1993-03-15T00:00:00"/>
    <s v="Robertsborough"/>
    <d v="2025-07-28T00:00:00"/>
    <n v="33"/>
    <x v="0"/>
  </r>
  <r>
    <s v="T01476"/>
    <d v="2024-12-09T00:00:00"/>
    <s v="C115"/>
    <s v="P008"/>
    <s v="S004"/>
    <n v="4"/>
    <n v="0.1"/>
    <x v="1"/>
    <n v="109.78"/>
    <n v="70.59"/>
    <s v="Fashion"/>
    <s v="Footwear"/>
    <n v="439.12"/>
    <n v="282.36"/>
    <n v="156.76"/>
    <n v="0.3569867006740754"/>
    <n v="43.912000000000006"/>
    <n v="395.20799999999997"/>
    <n v="112.84799999999996"/>
    <s v="M"/>
    <d v="1960-02-25T00:00:00"/>
    <s v="Smithburgh"/>
    <d v="2023-11-12T00:00:00"/>
    <n v="66"/>
    <x v="3"/>
  </r>
  <r>
    <s v="T01477"/>
    <d v="2024-10-20T00:00:00"/>
    <s v="C024"/>
    <s v="P042"/>
    <s v="S004"/>
    <n v="3"/>
    <n v="0.05"/>
    <x v="1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s v="F"/>
    <d v="1961-11-25T00:00:00"/>
    <s v="North April"/>
    <d v="2023-04-20T00:00:00"/>
    <n v="64"/>
    <x v="3"/>
  </r>
  <r>
    <s v="T01478"/>
    <d v="2024-04-05T00:00:00"/>
    <s v="C162"/>
    <s v="P049"/>
    <s v="S004"/>
    <n v="1"/>
    <n v="0"/>
    <x v="0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2000-08-30T00:00:00"/>
    <s v="Ellisside"/>
    <d v="2022-06-03T00:00:00"/>
    <n v="25"/>
    <x v="1"/>
  </r>
  <r>
    <s v="T01479"/>
    <d v="2025-03-24T00:00:00"/>
    <s v="C119"/>
    <s v="P022"/>
    <s v="S002"/>
    <n v="2"/>
    <n v="0.15"/>
    <x v="3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M"/>
    <d v="1991-07-31T00:00:00"/>
    <s v="West Ralph"/>
    <d v="2025-03-31T00:00:00"/>
    <n v="34"/>
    <x v="0"/>
  </r>
  <r>
    <s v="T01480"/>
    <d v="2025-06-23T00:00:00"/>
    <s v="C075"/>
    <s v="P005"/>
    <s v="S004"/>
    <n v="4"/>
    <n v="0"/>
    <x v="1"/>
    <n v="1396.22"/>
    <n v="1004.09"/>
    <s v="Fashion"/>
    <s v="Bags"/>
    <n v="5584.88"/>
    <n v="4016.36"/>
    <n v="1568.52"/>
    <n v="0.28085115526206472"/>
    <n v="0"/>
    <n v="5584.88"/>
    <n v="1568.52"/>
    <s v="M"/>
    <d v="1954-09-17T00:00:00"/>
    <s v="New John"/>
    <d v="2021-05-12T00:00:00"/>
    <n v="71"/>
    <x v="3"/>
  </r>
  <r>
    <s v="T01481"/>
    <d v="2024-10-11T00:00:00"/>
    <s v="C077"/>
    <s v="P010"/>
    <s v="S002"/>
    <n v="2"/>
    <n v="0.1"/>
    <x v="2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s v="F"/>
    <d v="2002-12-24T00:00:00"/>
    <s v="North Meagan"/>
    <d v="2022-10-21T00:00:00"/>
    <n v="23"/>
    <x v="1"/>
  </r>
  <r>
    <s v="T01482"/>
    <d v="2025-07-15T00:00:00"/>
    <s v="C134"/>
    <s v="P044"/>
    <s v="S004"/>
    <n v="3"/>
    <n v="0"/>
    <x v="3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s v="F"/>
    <d v="1985-01-29T00:00:00"/>
    <s v="Angelaland"/>
    <d v="2025-05-22T00:00:00"/>
    <n v="41"/>
    <x v="2"/>
  </r>
  <r>
    <s v="T01483"/>
    <d v="2024-04-09T00:00:00"/>
    <s v="C012"/>
    <s v="P008"/>
    <s v="S005"/>
    <n v="1"/>
    <n v="0.15"/>
    <x v="1"/>
    <n v="109.78"/>
    <n v="70.59"/>
    <s v="Fashion"/>
    <s v="Footwear"/>
    <n v="109.78"/>
    <n v="70.59"/>
    <n v="39.19"/>
    <n v="0.3569867006740754"/>
    <n v="16.466999999999999"/>
    <n v="93.313000000000002"/>
    <n v="22.722999999999999"/>
    <s v="M"/>
    <d v="1989-12-08T00:00:00"/>
    <s v="Lake Dawn"/>
    <d v="2021-07-16T00:00:00"/>
    <n v="36"/>
    <x v="2"/>
  </r>
  <r>
    <s v="T01484"/>
    <d v="2024-06-07T00:00:00"/>
    <s v="C025"/>
    <s v="P034"/>
    <s v="S004"/>
    <n v="5"/>
    <n v="0.1"/>
    <x v="0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s v="F"/>
    <d v="1971-03-12T00:00:00"/>
    <s v="Bradyshire"/>
    <d v="2022-01-14T00:00:00"/>
    <n v="55"/>
    <x v="3"/>
  </r>
  <r>
    <s v="T01485"/>
    <d v="2024-11-04T00:00:00"/>
    <s v="C066"/>
    <s v="P042"/>
    <s v="S005"/>
    <n v="1"/>
    <n v="0"/>
    <x v="3"/>
    <n v="453.62"/>
    <n v="316.63"/>
    <s v="Fashion"/>
    <s v="Clothing"/>
    <n v="453.62"/>
    <n v="316.63"/>
    <n v="136.99"/>
    <n v="0.30199285745778409"/>
    <n v="0"/>
    <n v="453.62"/>
    <n v="136.99"/>
    <s v="F"/>
    <d v="1985-09-14T00:00:00"/>
    <s v="New Randychester"/>
    <d v="2020-12-21T00:00:00"/>
    <n v="40"/>
    <x v="2"/>
  </r>
  <r>
    <s v="T01486"/>
    <d v="2023-10-05T00:00:00"/>
    <s v="C190"/>
    <s v="P041"/>
    <s v="S004"/>
    <n v="2"/>
    <n v="0.05"/>
    <x v="1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M"/>
    <d v="1967-08-19T00:00:00"/>
    <s v="Conwayside"/>
    <d v="2023-04-10T00:00:00"/>
    <n v="58"/>
    <x v="3"/>
  </r>
  <r>
    <s v="T01487"/>
    <d v="2025-04-14T00:00:00"/>
    <s v="C012"/>
    <s v="P004"/>
    <s v="S001"/>
    <n v="4"/>
    <n v="0.1"/>
    <x v="0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s v="M"/>
    <d v="1989-12-08T00:00:00"/>
    <s v="Lake Dawn"/>
    <d v="2021-07-16T00:00:00"/>
    <n v="36"/>
    <x v="2"/>
  </r>
  <r>
    <s v="T01488"/>
    <d v="2024-07-10T00:00:00"/>
    <s v="C151"/>
    <s v="P037"/>
    <s v="S004"/>
    <n v="4"/>
    <n v="0.1"/>
    <x v="0"/>
    <n v="1952.65"/>
    <n v="1451.27"/>
    <s v="Electronics"/>
    <s v="Television"/>
    <n v="7810.6"/>
    <n v="5805.08"/>
    <n v="2005.5200000000004"/>
    <n v="0.2567690062223133"/>
    <n v="781.06000000000006"/>
    <n v="7029.54"/>
    <n v="1224.46"/>
    <s v="M"/>
    <d v="2006-08-30T00:00:00"/>
    <s v="South Audrey"/>
    <d v="2022-01-26T00:00:00"/>
    <n v="19"/>
    <x v="1"/>
  </r>
  <r>
    <s v="T01489"/>
    <d v="2023-12-04T00:00:00"/>
    <s v="C048"/>
    <s v="P006"/>
    <s v="S002"/>
    <n v="2"/>
    <n v="0"/>
    <x v="0"/>
    <n v="318.05"/>
    <n v="187.34"/>
    <s v="Groceries"/>
    <s v="Fruits"/>
    <n v="636.1"/>
    <n v="374.68"/>
    <n v="261.42"/>
    <n v="0.41097311743436565"/>
    <n v="0"/>
    <n v="636.1"/>
    <n v="261.42"/>
    <s v="M"/>
    <d v="2004-12-30T00:00:00"/>
    <s v="Newtonborough"/>
    <d v="2022-04-10T00:00:00"/>
    <n v="21"/>
    <x v="1"/>
  </r>
  <r>
    <s v="T01490"/>
    <d v="2023-11-09T00:00:00"/>
    <s v="C173"/>
    <s v="P010"/>
    <s v="S001"/>
    <n v="4"/>
    <n v="0"/>
    <x v="3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s v="F"/>
    <d v="1958-08-28T00:00:00"/>
    <s v="South Marcusberg"/>
    <d v="2025-08-22T00:00:00"/>
    <n v="67"/>
    <x v="3"/>
  </r>
  <r>
    <s v="T01491"/>
    <d v="2024-11-19T00:00:00"/>
    <s v="C102"/>
    <s v="P036"/>
    <s v="S001"/>
    <n v="1"/>
    <n v="0.05"/>
    <x v="1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s v="F"/>
    <d v="1996-06-20T00:00:00"/>
    <s v="South Briantown"/>
    <d v="2023-11-12T00:00:00"/>
    <n v="30"/>
    <x v="0"/>
  </r>
  <r>
    <s v="T01492"/>
    <d v="2024-07-23T00:00:00"/>
    <s v="C118"/>
    <s v="P048"/>
    <s v="S004"/>
    <n v="5"/>
    <n v="0.15"/>
    <x v="0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s v="M"/>
    <d v="1975-08-27T00:00:00"/>
    <s v="Port William"/>
    <d v="2025-07-12T00:00:00"/>
    <n v="50"/>
    <x v="2"/>
  </r>
  <r>
    <s v="T01493"/>
    <d v="2024-12-09T00:00:00"/>
    <s v="C159"/>
    <s v="P009"/>
    <s v="S005"/>
    <n v="3"/>
    <n v="0.15"/>
    <x v="0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s v="M"/>
    <d v="1990-10-14T00:00:00"/>
    <s v="Joshuamouth"/>
    <d v="2022-01-26T00:00:00"/>
    <n v="35"/>
    <x v="0"/>
  </r>
  <r>
    <s v="T01494"/>
    <d v="2024-05-25T00:00:00"/>
    <s v="C023"/>
    <s v="P049"/>
    <s v="S002"/>
    <n v="2"/>
    <n v="0"/>
    <x v="2"/>
    <n v="388.26"/>
    <n v="199.3"/>
    <s v="Fashion"/>
    <s v="Watches"/>
    <n v="776.52"/>
    <n v="398.6"/>
    <n v="377.91999999999996"/>
    <n v="0.48668418070365216"/>
    <n v="0"/>
    <n v="776.52"/>
    <n v="377.91999999999996"/>
    <s v="F"/>
    <d v="1972-05-09T00:00:00"/>
    <s v="New Christophermouth"/>
    <d v="2020-10-19T00:00:00"/>
    <n v="54"/>
    <x v="3"/>
  </r>
  <r>
    <s v="T01495"/>
    <d v="2023-11-24T00:00:00"/>
    <s v="C029"/>
    <s v="P021"/>
    <s v="S001"/>
    <n v="2"/>
    <n v="0"/>
    <x v="2"/>
    <n v="1227.24"/>
    <n v="977.09"/>
    <s v="Groceries"/>
    <s v="Dairy"/>
    <n v="2454.48"/>
    <n v="1954.18"/>
    <n v="500.29999999999995"/>
    <n v="0.20383136142889735"/>
    <n v="0"/>
    <n v="2454.48"/>
    <n v="500.29999999999995"/>
    <s v="M"/>
    <d v="1978-05-20T00:00:00"/>
    <s v="West Charles"/>
    <d v="2021-08-30T00:00:00"/>
    <n v="48"/>
    <x v="2"/>
  </r>
  <r>
    <s v="T01496"/>
    <d v="2025-07-30T00:00:00"/>
    <s v="C124"/>
    <s v="P027"/>
    <s v="S002"/>
    <n v="2"/>
    <n v="0.15"/>
    <x v="2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F"/>
    <d v="1962-06-07T00:00:00"/>
    <s v="North Michelle"/>
    <d v="2021-02-10T00:00:00"/>
    <n v="64"/>
    <x v="3"/>
  </r>
  <r>
    <s v="T01497"/>
    <d v="2024-10-25T00:00:00"/>
    <s v="C023"/>
    <s v="P046"/>
    <s v="S003"/>
    <n v="4"/>
    <n v="0.05"/>
    <x v="1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F"/>
    <d v="1972-05-09T00:00:00"/>
    <s v="New Christophermouth"/>
    <d v="2020-10-19T00:00:00"/>
    <n v="54"/>
    <x v="3"/>
  </r>
  <r>
    <s v="T01498"/>
    <d v="2024-11-03T00:00:00"/>
    <s v="C109"/>
    <s v="P030"/>
    <s v="S001"/>
    <n v="1"/>
    <n v="0.05"/>
    <x v="2"/>
    <n v="29.24"/>
    <n v="15.28"/>
    <s v="Fashion"/>
    <s v="Watches"/>
    <n v="29.24"/>
    <n v="15.28"/>
    <n v="13.959999999999999"/>
    <n v="0.47742818057455538"/>
    <n v="1.462"/>
    <n v="27.777999999999999"/>
    <n v="12.497999999999999"/>
    <s v="F"/>
    <d v="2006-03-03T00:00:00"/>
    <s v="Port Fernandohaven"/>
    <d v="2021-07-29T00:00:00"/>
    <n v="20"/>
    <x v="1"/>
  </r>
  <r>
    <s v="T01499"/>
    <d v="2024-06-19T00:00:00"/>
    <s v="C190"/>
    <s v="P007"/>
    <s v="S004"/>
    <n v="4"/>
    <n v="0.15"/>
    <x v="3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67-08-19T00:00:00"/>
    <s v="Conwayside"/>
    <d v="2023-04-10T00:00:00"/>
    <n v="58"/>
    <x v="3"/>
  </r>
  <r>
    <s v="T01500"/>
    <d v="2025-03-25T00:00:00"/>
    <s v="C116"/>
    <s v="P046"/>
    <s v="S005"/>
    <n v="2"/>
    <n v="0.05"/>
    <x v="0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M"/>
    <d v="1955-09-26T00:00:00"/>
    <s v="Zacharyberg"/>
    <d v="2025-07-31T00:00:00"/>
    <n v="70"/>
    <x v="3"/>
  </r>
  <r>
    <s v="T01501"/>
    <d v="2023-11-29T00:00:00"/>
    <s v="C146"/>
    <s v="P018"/>
    <s v="S004"/>
    <n v="1"/>
    <n v="0.1"/>
    <x v="3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s v="F"/>
    <d v="1997-03-26T00:00:00"/>
    <s v="North Jamesport"/>
    <d v="2022-08-31T00:00:00"/>
    <n v="29"/>
    <x v="0"/>
  </r>
  <r>
    <s v="T01502"/>
    <d v="2024-01-29T00:00:00"/>
    <s v="C027"/>
    <s v="P036"/>
    <s v="S004"/>
    <n v="4"/>
    <n v="0.15"/>
    <x v="0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s v="M"/>
    <d v="1959-02-05T00:00:00"/>
    <s v="Robertmouth"/>
    <d v="2023-08-30T00:00:00"/>
    <n v="67"/>
    <x v="3"/>
  </r>
  <r>
    <s v="T01503"/>
    <d v="2024-03-07T00:00:00"/>
    <s v="C010"/>
    <s v="P031"/>
    <s v="S004"/>
    <n v="4"/>
    <n v="0.15"/>
    <x v="1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1976-12-12T00:00:00"/>
    <s v="West Carol"/>
    <d v="2025-07-23T00:00:00"/>
    <n v="49"/>
    <x v="2"/>
  </r>
  <r>
    <s v="T01504"/>
    <d v="2025-01-13T00:00:00"/>
    <s v="C060"/>
    <s v="P022"/>
    <s v="S001"/>
    <n v="5"/>
    <n v="0"/>
    <x v="1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97-10-09T00:00:00"/>
    <s v="Carlyberg"/>
    <d v="2025-06-15T00:00:00"/>
    <n v="28"/>
    <x v="0"/>
  </r>
  <r>
    <s v="T01505"/>
    <d v="2024-05-27T00:00:00"/>
    <s v="C148"/>
    <s v="P010"/>
    <s v="S003"/>
    <n v="5"/>
    <n v="0"/>
    <x v="0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s v="F"/>
    <d v="2005-07-08T00:00:00"/>
    <s v="Charlesmouth"/>
    <d v="2024-11-05T00:00:00"/>
    <n v="20"/>
    <x v="1"/>
  </r>
  <r>
    <s v="T01506"/>
    <d v="2025-03-21T00:00:00"/>
    <s v="C166"/>
    <s v="P044"/>
    <s v="S004"/>
    <n v="4"/>
    <n v="0"/>
    <x v="1"/>
    <n v="1286.55"/>
    <n v="797.54"/>
    <s v="Fashion"/>
    <s v="Accessories"/>
    <n v="5146.2"/>
    <n v="3190.16"/>
    <n v="1956.04"/>
    <n v="0.380094049978625"/>
    <n v="0"/>
    <n v="5146.2"/>
    <n v="1956.04"/>
    <s v="F"/>
    <d v="2001-05-13T00:00:00"/>
    <s v="South Markbury"/>
    <d v="2023-07-10T00:00:00"/>
    <n v="25"/>
    <x v="1"/>
  </r>
  <r>
    <s v="T01507"/>
    <d v="2024-04-10T00:00:00"/>
    <s v="C160"/>
    <s v="P044"/>
    <s v="S003"/>
    <n v="4"/>
    <n v="0.15"/>
    <x v="3"/>
    <n v="1286.55"/>
    <n v="797.54"/>
    <s v="Fashion"/>
    <s v="Accessories"/>
    <n v="5146.2"/>
    <n v="3190.16"/>
    <n v="1956.04"/>
    <n v="0.380094049978625"/>
    <n v="771.93"/>
    <n v="4374.2699999999995"/>
    <n v="1184.1099999999997"/>
    <s v="M"/>
    <d v="1991-09-10T00:00:00"/>
    <s v="Port Jacob"/>
    <d v="2021-10-27T00:00:00"/>
    <n v="34"/>
    <x v="0"/>
  </r>
  <r>
    <s v="T01508"/>
    <d v="2024-07-22T00:00:00"/>
    <s v="C042"/>
    <s v="P032"/>
    <s v="S003"/>
    <n v="2"/>
    <n v="0.15"/>
    <x v="0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s v="F"/>
    <d v="2000-02-08T00:00:00"/>
    <s v="North Teresashire"/>
    <d v="2021-11-09T00:00:00"/>
    <n v="26"/>
    <x v="0"/>
  </r>
  <r>
    <s v="T01509"/>
    <d v="2024-04-19T00:00:00"/>
    <s v="C113"/>
    <s v="P045"/>
    <s v="S002"/>
    <n v="5"/>
    <n v="0.05"/>
    <x v="0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77-05-23T00:00:00"/>
    <s v="Ramosbury"/>
    <d v="2022-12-31T00:00:00"/>
    <n v="49"/>
    <x v="2"/>
  </r>
  <r>
    <s v="T01510"/>
    <d v="2025-08-02T00:00:00"/>
    <s v="C155"/>
    <s v="P023"/>
    <s v="S004"/>
    <n v="2"/>
    <n v="0.1"/>
    <x v="1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M"/>
    <d v="1965-09-20T00:00:00"/>
    <s v="Kevinshire"/>
    <d v="2024-03-23T00:00:00"/>
    <n v="60"/>
    <x v="3"/>
  </r>
  <r>
    <s v="T01511"/>
    <d v="2024-07-08T00:00:00"/>
    <s v="C107"/>
    <s v="P005"/>
    <s v="S003"/>
    <n v="4"/>
    <n v="0.05"/>
    <x v="2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s v="F"/>
    <d v="1995-10-08T00:00:00"/>
    <s v="Lake Dale"/>
    <d v="2023-07-17T00:00:00"/>
    <n v="30"/>
    <x v="0"/>
  </r>
  <r>
    <s v="T01512"/>
    <d v="2024-02-20T00:00:00"/>
    <s v="C073"/>
    <s v="P030"/>
    <s v="S001"/>
    <n v="4"/>
    <n v="0.05"/>
    <x v="2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F"/>
    <d v="1964-12-04T00:00:00"/>
    <s v="Port Angelabury"/>
    <d v="2022-02-09T00:00:00"/>
    <n v="61"/>
    <x v="3"/>
  </r>
  <r>
    <s v="T01513"/>
    <d v="2025-05-23T00:00:00"/>
    <s v="C052"/>
    <s v="P015"/>
    <s v="S002"/>
    <n v="5"/>
    <n v="0.15"/>
    <x v="3"/>
    <n v="270.45"/>
    <n v="187.6"/>
    <s v="Fashion"/>
    <s v="Bags"/>
    <n v="1352.25"/>
    <n v="938"/>
    <n v="414.25"/>
    <n v="0.30634128304677388"/>
    <n v="202.83750000000001"/>
    <n v="1149.4124999999999"/>
    <n v="211.41249999999991"/>
    <s v="F"/>
    <d v="1991-09-11T00:00:00"/>
    <s v="Walkerfurt"/>
    <d v="2024-04-25T00:00:00"/>
    <n v="34"/>
    <x v="0"/>
  </r>
  <r>
    <s v="T01514"/>
    <d v="2024-01-24T00:00:00"/>
    <s v="C107"/>
    <s v="P040"/>
    <s v="S004"/>
    <n v="3"/>
    <n v="0.05"/>
    <x v="2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F"/>
    <d v="1995-10-08T00:00:00"/>
    <s v="Lake Dale"/>
    <d v="2023-07-17T00:00:00"/>
    <n v="30"/>
    <x v="0"/>
  </r>
  <r>
    <s v="T01515"/>
    <d v="2025-06-08T00:00:00"/>
    <s v="C143"/>
    <s v="P043"/>
    <s v="S001"/>
    <n v="1"/>
    <n v="0.1"/>
    <x v="0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M"/>
    <d v="1961-06-03T00:00:00"/>
    <s v="South Jameschester"/>
    <d v="2023-06-10T00:00:00"/>
    <n v="65"/>
    <x v="3"/>
  </r>
  <r>
    <s v="T01516"/>
    <d v="2025-04-30T00:00:00"/>
    <s v="C092"/>
    <s v="P005"/>
    <s v="S002"/>
    <n v="2"/>
    <n v="0"/>
    <x v="3"/>
    <n v="1396.22"/>
    <n v="1004.09"/>
    <s v="Fashion"/>
    <s v="Bags"/>
    <n v="2792.44"/>
    <n v="2008.18"/>
    <n v="784.26"/>
    <n v="0.28085115526206472"/>
    <n v="0"/>
    <n v="2792.44"/>
    <n v="784.26"/>
    <s v="F"/>
    <d v="2001-11-28T00:00:00"/>
    <s v="Mendozaland"/>
    <d v="2023-12-17T00:00:00"/>
    <n v="24"/>
    <x v="1"/>
  </r>
  <r>
    <s v="T01517"/>
    <d v="2023-10-16T00:00:00"/>
    <s v="C087"/>
    <s v="P016"/>
    <s v="S004"/>
    <n v="1"/>
    <n v="0.05"/>
    <x v="3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F"/>
    <d v="1975-06-22T00:00:00"/>
    <s v="Berrymouth"/>
    <d v="2025-07-02T00:00:00"/>
    <n v="51"/>
    <x v="3"/>
  </r>
  <r>
    <s v="T01518"/>
    <d v="2023-12-31T00:00:00"/>
    <s v="C144"/>
    <s v="P007"/>
    <s v="S002"/>
    <n v="4"/>
    <n v="0.1"/>
    <x v="0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s v="F"/>
    <d v="1963-09-02T00:00:00"/>
    <s v="North Lisa"/>
    <d v="2021-03-03T00:00:00"/>
    <n v="62"/>
    <x v="3"/>
  </r>
  <r>
    <s v="T01519"/>
    <d v="2023-11-27T00:00:00"/>
    <s v="C091"/>
    <s v="P003"/>
    <s v="S001"/>
    <n v="5"/>
    <n v="0.1"/>
    <x v="2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M"/>
    <d v="1963-02-04T00:00:00"/>
    <s v="Port Williamhaven"/>
    <d v="2021-08-23T00:00:00"/>
    <n v="63"/>
    <x v="3"/>
  </r>
  <r>
    <s v="T01520"/>
    <d v="2023-12-11T00:00:00"/>
    <s v="C177"/>
    <s v="P027"/>
    <s v="S005"/>
    <n v="5"/>
    <n v="0"/>
    <x v="3"/>
    <n v="1272.23"/>
    <n v="952.65"/>
    <s v="Electronics"/>
    <s v="Smartphone"/>
    <n v="6361.15"/>
    <n v="4763.25"/>
    <n v="1597.8999999999996"/>
    <n v="0.25119671757465234"/>
    <n v="0"/>
    <n v="6361.15"/>
    <n v="1597.8999999999996"/>
    <s v="F"/>
    <d v="1985-01-05T00:00:00"/>
    <s v="South James"/>
    <d v="2022-01-23T00:00:00"/>
    <n v="41"/>
    <x v="2"/>
  </r>
  <r>
    <s v="T01521"/>
    <d v="2024-12-17T00:00:00"/>
    <s v="C113"/>
    <s v="P018"/>
    <s v="S004"/>
    <n v="1"/>
    <n v="0"/>
    <x v="3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s v="M"/>
    <d v="1977-05-23T00:00:00"/>
    <s v="Ramosbury"/>
    <d v="2022-12-31T00:00:00"/>
    <n v="49"/>
    <x v="2"/>
  </r>
  <r>
    <s v="T01522"/>
    <d v="2025-06-21T00:00:00"/>
    <s v="C144"/>
    <s v="P011"/>
    <s v="S001"/>
    <n v="5"/>
    <n v="0"/>
    <x v="2"/>
    <n v="248.57"/>
    <n v="190.67"/>
    <s v="Electronics"/>
    <s v="Headphones"/>
    <n v="1242.8499999999999"/>
    <n v="953.34999999999991"/>
    <n v="289.5"/>
    <n v="0.2329323731745585"/>
    <n v="0"/>
    <n v="1242.8499999999999"/>
    <n v="289.5"/>
    <s v="F"/>
    <d v="1963-09-02T00:00:00"/>
    <s v="North Lisa"/>
    <d v="2021-03-03T00:00:00"/>
    <n v="62"/>
    <x v="3"/>
  </r>
  <r>
    <s v="T01523"/>
    <d v="2024-10-27T00:00:00"/>
    <s v="C162"/>
    <s v="P031"/>
    <s v="S001"/>
    <n v="2"/>
    <n v="0.1"/>
    <x v="2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2000-08-30T00:00:00"/>
    <s v="Ellisside"/>
    <d v="2022-06-03T00:00:00"/>
    <n v="25"/>
    <x v="1"/>
  </r>
  <r>
    <s v="T01524"/>
    <d v="2025-01-24T00:00:00"/>
    <s v="C187"/>
    <s v="P013"/>
    <s v="S003"/>
    <n v="4"/>
    <n v="0.15"/>
    <x v="3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M"/>
    <d v="1989-01-14T00:00:00"/>
    <s v="Gomeztown"/>
    <d v="2023-11-01T00:00:00"/>
    <n v="37"/>
    <x v="2"/>
  </r>
  <r>
    <s v="T01525"/>
    <d v="2024-06-25T00:00:00"/>
    <s v="C040"/>
    <s v="P012"/>
    <s v="S003"/>
    <n v="3"/>
    <n v="0.05"/>
    <x v="3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74-11-06T00:00:00"/>
    <s v="Port Miguel"/>
    <d v="2022-07-12T00:00:00"/>
    <n v="51"/>
    <x v="3"/>
  </r>
  <r>
    <s v="T01526"/>
    <d v="2024-07-05T00:00:00"/>
    <s v="C052"/>
    <s v="P009"/>
    <s v="S004"/>
    <n v="4"/>
    <n v="0"/>
    <x v="2"/>
    <n v="123.19"/>
    <n v="80.36"/>
    <s v="Groceries"/>
    <s v="Snacks"/>
    <n v="492.76"/>
    <n v="321.44"/>
    <n v="171.32"/>
    <n v="0.34767432421462779"/>
    <n v="0"/>
    <n v="492.76"/>
    <n v="171.32"/>
    <s v="F"/>
    <d v="1991-09-11T00:00:00"/>
    <s v="Walkerfurt"/>
    <d v="2024-04-25T00:00:00"/>
    <n v="34"/>
    <x v="0"/>
  </r>
  <r>
    <s v="T01527"/>
    <d v="2024-09-05T00:00:00"/>
    <s v="C122"/>
    <s v="P012"/>
    <s v="S003"/>
    <n v="3"/>
    <n v="0.05"/>
    <x v="3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61-10-02T00:00:00"/>
    <s v="Simonstad"/>
    <d v="2024-06-24T00:00:00"/>
    <n v="64"/>
    <x v="3"/>
  </r>
  <r>
    <s v="T01528"/>
    <d v="2025-01-29T00:00:00"/>
    <s v="C069"/>
    <s v="P018"/>
    <s v="S003"/>
    <n v="4"/>
    <n v="0.1"/>
    <x v="2"/>
    <n v="1079.8900000000001"/>
    <n v="703.83"/>
    <s v="Electronics"/>
    <s v="Smartphone"/>
    <n v="4319.5600000000004"/>
    <n v="2815.32"/>
    <n v="1504.2400000000002"/>
    <n v="0.34823917250831105"/>
    <n v="431.95600000000007"/>
    <n v="3887.6040000000003"/>
    <n v="1072.2840000000001"/>
    <s v="M"/>
    <d v="1965-10-14T00:00:00"/>
    <s v="New Reginald"/>
    <d v="2023-01-11T00:00:00"/>
    <n v="60"/>
    <x v="3"/>
  </r>
  <r>
    <s v="T01529"/>
    <d v="2024-04-28T00:00:00"/>
    <s v="C039"/>
    <s v="P015"/>
    <s v="S005"/>
    <n v="4"/>
    <n v="0.05"/>
    <x v="2"/>
    <n v="270.45"/>
    <n v="187.6"/>
    <s v="Fashion"/>
    <s v="Bags"/>
    <n v="1081.8"/>
    <n v="750.4"/>
    <n v="331.4"/>
    <n v="0.30634128304677388"/>
    <n v="54.09"/>
    <n v="1027.71"/>
    <n v="277.31000000000006"/>
    <s v="F"/>
    <d v="1996-11-02T00:00:00"/>
    <s v="Port Sandra"/>
    <d v="2022-10-17T00:00:00"/>
    <n v="29"/>
    <x v="0"/>
  </r>
  <r>
    <s v="T01530"/>
    <d v="2023-11-14T00:00:00"/>
    <s v="C110"/>
    <s v="P010"/>
    <s v="S004"/>
    <n v="4"/>
    <n v="0.15"/>
    <x v="0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F"/>
    <d v="1966-01-05T00:00:00"/>
    <s v="South Ianhaven"/>
    <d v="2022-12-31T00:00:00"/>
    <n v="60"/>
    <x v="3"/>
  </r>
  <r>
    <s v="T01531"/>
    <d v="2025-03-18T00:00:00"/>
    <s v="C008"/>
    <s v="P032"/>
    <s v="S004"/>
    <n v="2"/>
    <n v="0"/>
    <x v="3"/>
    <n v="304.70999999999998"/>
    <n v="164.01"/>
    <s v="Groceries"/>
    <s v="Vegetables"/>
    <n v="609.41999999999996"/>
    <n v="328.02"/>
    <n v="281.39999999999998"/>
    <n v="0.46175051688490698"/>
    <n v="0"/>
    <n v="609.41999999999996"/>
    <n v="281.39999999999998"/>
    <s v="M"/>
    <d v="1960-11-13T00:00:00"/>
    <s v="New Michaelland"/>
    <d v="2025-03-04T00:00:00"/>
    <n v="65"/>
    <x v="3"/>
  </r>
  <r>
    <s v="T01532"/>
    <d v="2024-10-12T00:00:00"/>
    <s v="C022"/>
    <s v="P039"/>
    <s v="S003"/>
    <n v="3"/>
    <n v="0.15"/>
    <x v="2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55-11-16T00:00:00"/>
    <s v="East James"/>
    <d v="2020-10-02T00:00:00"/>
    <n v="70"/>
    <x v="3"/>
  </r>
  <r>
    <s v="T01533"/>
    <d v="2024-09-22T00:00:00"/>
    <s v="C112"/>
    <s v="P030"/>
    <s v="S001"/>
    <n v="4"/>
    <n v="0"/>
    <x v="2"/>
    <n v="29.24"/>
    <n v="15.28"/>
    <s v="Fashion"/>
    <s v="Watches"/>
    <n v="116.96"/>
    <n v="61.12"/>
    <n v="55.839999999999996"/>
    <n v="0.47742818057455538"/>
    <n v="0"/>
    <n v="116.96"/>
    <n v="55.839999999999996"/>
    <s v="F"/>
    <d v="1983-12-29T00:00:00"/>
    <s v="Aaronmouth"/>
    <d v="2023-03-21T00:00:00"/>
    <n v="42"/>
    <x v="2"/>
  </r>
  <r>
    <s v="T01534"/>
    <d v="2024-12-31T00:00:00"/>
    <s v="C148"/>
    <s v="P040"/>
    <s v="S001"/>
    <n v="5"/>
    <n v="0.1"/>
    <x v="1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F"/>
    <d v="2005-07-08T00:00:00"/>
    <s v="Charlesmouth"/>
    <d v="2024-11-05T00:00:00"/>
    <n v="20"/>
    <x v="1"/>
  </r>
  <r>
    <s v="T01535"/>
    <d v="2025-07-04T00:00:00"/>
    <s v="C103"/>
    <s v="P042"/>
    <s v="S005"/>
    <n v="3"/>
    <n v="0.1"/>
    <x v="0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F"/>
    <d v="1964-10-26T00:00:00"/>
    <s v="Joyceside"/>
    <d v="2021-06-04T00:00:00"/>
    <n v="61"/>
    <x v="3"/>
  </r>
  <r>
    <s v="T01536"/>
    <d v="2025-06-06T00:00:00"/>
    <s v="C003"/>
    <s v="P045"/>
    <s v="S003"/>
    <n v="5"/>
    <n v="0.05"/>
    <x v="1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F"/>
    <d v="2005-04-19T00:00:00"/>
    <s v="Port Allen"/>
    <d v="2024-02-12T00:00:00"/>
    <n v="21"/>
    <x v="1"/>
  </r>
  <r>
    <s v="T01537"/>
    <d v="2025-04-30T00:00:00"/>
    <s v="C115"/>
    <s v="P017"/>
    <s v="S002"/>
    <n v="5"/>
    <n v="0.15"/>
    <x v="0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s v="M"/>
    <d v="1960-02-25T00:00:00"/>
    <s v="Smithburgh"/>
    <d v="2023-11-12T00:00:00"/>
    <n v="66"/>
    <x v="3"/>
  </r>
  <r>
    <s v="T01538"/>
    <d v="2023-12-02T00:00:00"/>
    <s v="C167"/>
    <s v="P035"/>
    <s v="S004"/>
    <n v="2"/>
    <n v="0.1"/>
    <x v="3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F"/>
    <d v="1989-12-06T00:00:00"/>
    <s v="Wilsonland"/>
    <d v="2022-05-28T00:00:00"/>
    <n v="36"/>
    <x v="2"/>
  </r>
  <r>
    <s v="T01539"/>
    <d v="2025-03-08T00:00:00"/>
    <s v="C010"/>
    <s v="P036"/>
    <s v="S005"/>
    <n v="3"/>
    <n v="0.15"/>
    <x v="2"/>
    <n v="1501.46"/>
    <n v="1167.73"/>
    <s v="Fashion"/>
    <s v="Watches"/>
    <n v="4504.38"/>
    <n v="3503.19"/>
    <n v="1001.19"/>
    <n v="0.22227032355174298"/>
    <n v="675.65700000000004"/>
    <n v="3828.723"/>
    <n v="325.5329999999999"/>
    <s v="M"/>
    <d v="1976-12-12T00:00:00"/>
    <s v="West Carol"/>
    <d v="2025-07-23T00:00:00"/>
    <n v="49"/>
    <x v="2"/>
  </r>
  <r>
    <s v="T01540"/>
    <d v="2023-09-20T00:00:00"/>
    <s v="C134"/>
    <s v="P005"/>
    <s v="S005"/>
    <n v="3"/>
    <n v="0.05"/>
    <x v="3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85-01-29T00:00:00"/>
    <s v="Angelaland"/>
    <d v="2025-05-22T00:00:00"/>
    <n v="41"/>
    <x v="2"/>
  </r>
  <r>
    <s v="T01541"/>
    <d v="2024-10-11T00:00:00"/>
    <s v="C131"/>
    <s v="P026"/>
    <s v="S005"/>
    <n v="3"/>
    <n v="0.1"/>
    <x v="2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96-10-18T00:00:00"/>
    <s v="Williamsport"/>
    <d v="2022-12-20T00:00:00"/>
    <n v="29"/>
    <x v="0"/>
  </r>
  <r>
    <s v="T01542"/>
    <d v="2025-05-19T00:00:00"/>
    <s v="C006"/>
    <s v="P027"/>
    <s v="S001"/>
    <n v="5"/>
    <n v="0.1"/>
    <x v="2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1986-10-03T00:00:00"/>
    <s v="Costaberg"/>
    <d v="2022-07-09T00:00:00"/>
    <n v="39"/>
    <x v="2"/>
  </r>
  <r>
    <s v="T01543"/>
    <d v="2025-02-09T00:00:00"/>
    <s v="C199"/>
    <s v="P037"/>
    <s v="S003"/>
    <n v="4"/>
    <n v="0"/>
    <x v="3"/>
    <n v="1952.65"/>
    <n v="1451.27"/>
    <s v="Electronics"/>
    <s v="Television"/>
    <n v="7810.6"/>
    <n v="5805.08"/>
    <n v="2005.5200000000004"/>
    <n v="0.2567690062223133"/>
    <n v="0"/>
    <n v="7810.6"/>
    <n v="2005.5200000000004"/>
    <s v="F"/>
    <d v="1970-05-18T00:00:00"/>
    <s v="South Scottton"/>
    <d v="2021-07-28T00:00:00"/>
    <n v="56"/>
    <x v="3"/>
  </r>
  <r>
    <s v="T01544"/>
    <d v="2024-12-01T00:00:00"/>
    <s v="C096"/>
    <s v="P040"/>
    <s v="S003"/>
    <n v="5"/>
    <n v="0.1"/>
    <x v="3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M"/>
    <d v="1989-01-06T00:00:00"/>
    <s v="Lake Amanda"/>
    <d v="2021-10-27T00:00:00"/>
    <n v="37"/>
    <x v="2"/>
  </r>
  <r>
    <s v="T01545"/>
    <d v="2024-09-30T00:00:00"/>
    <s v="C013"/>
    <s v="P005"/>
    <s v="S001"/>
    <n v="4"/>
    <n v="0.1"/>
    <x v="3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M"/>
    <d v="1955-01-28T00:00:00"/>
    <s v="Jillianhaven"/>
    <d v="2023-03-22T00:00:00"/>
    <n v="71"/>
    <x v="3"/>
  </r>
  <r>
    <s v="T01546"/>
    <d v="2024-03-19T00:00:00"/>
    <s v="C117"/>
    <s v="P008"/>
    <s v="S003"/>
    <n v="2"/>
    <n v="0.05"/>
    <x v="0"/>
    <n v="109.78"/>
    <n v="70.59"/>
    <s v="Fashion"/>
    <s v="Footwear"/>
    <n v="219.56"/>
    <n v="141.18"/>
    <n v="78.38"/>
    <n v="0.3569867006740754"/>
    <n v="10.978000000000002"/>
    <n v="208.58199999999999"/>
    <n v="67.401999999999987"/>
    <s v="F"/>
    <d v="1987-09-07T00:00:00"/>
    <s v="Lauraborough"/>
    <d v="2022-12-18T00:00:00"/>
    <n v="38"/>
    <x v="2"/>
  </r>
  <r>
    <s v="T01547"/>
    <d v="2024-03-01T00:00:00"/>
    <s v="C077"/>
    <s v="P019"/>
    <s v="S003"/>
    <n v="5"/>
    <n v="0.05"/>
    <x v="1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F"/>
    <d v="2002-12-24T00:00:00"/>
    <s v="North Meagan"/>
    <d v="2022-10-21T00:00:00"/>
    <n v="23"/>
    <x v="1"/>
  </r>
  <r>
    <s v="T01548"/>
    <d v="2024-07-04T00:00:00"/>
    <s v="C134"/>
    <s v="P036"/>
    <s v="S002"/>
    <n v="1"/>
    <n v="0.1"/>
    <x v="2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F"/>
    <d v="1985-01-29T00:00:00"/>
    <s v="Angelaland"/>
    <d v="2025-05-22T00:00:00"/>
    <n v="41"/>
    <x v="2"/>
  </r>
  <r>
    <s v="T01549"/>
    <d v="2025-07-24T00:00:00"/>
    <s v="C200"/>
    <s v="P038"/>
    <s v="S003"/>
    <n v="4"/>
    <n v="0"/>
    <x v="2"/>
    <n v="366.93"/>
    <n v="285.23"/>
    <s v="Fashion"/>
    <s v="Footwear"/>
    <n v="1467.72"/>
    <n v="1140.92"/>
    <n v="326.79999999999995"/>
    <n v="0.22265827269506441"/>
    <n v="0"/>
    <n v="1467.72"/>
    <n v="326.79999999999995"/>
    <s v="M"/>
    <d v="2001-12-24T00:00:00"/>
    <s v="Jenniferbury"/>
    <d v="2025-06-24T00:00:00"/>
    <n v="24"/>
    <x v="1"/>
  </r>
  <r>
    <s v="T01550"/>
    <d v="2025-05-08T00:00:00"/>
    <s v="C183"/>
    <s v="P007"/>
    <s v="S004"/>
    <n v="4"/>
    <n v="0"/>
    <x v="3"/>
    <n v="1474.12"/>
    <n v="764.02"/>
    <s v="Electronics"/>
    <s v="Camera"/>
    <n v="5896.48"/>
    <n v="3056.08"/>
    <n v="2840.3999999999996"/>
    <n v="0.48171112256804055"/>
    <n v="0"/>
    <n v="5896.48"/>
    <n v="2840.3999999999996"/>
    <s v="M"/>
    <d v="1990-11-19T00:00:00"/>
    <s v="New Tiffanyberg"/>
    <d v="2021-08-27T00:00:00"/>
    <n v="35"/>
    <x v="0"/>
  </r>
  <r>
    <s v="T01551"/>
    <d v="2024-12-04T00:00:00"/>
    <s v="C016"/>
    <s v="P038"/>
    <s v="S004"/>
    <n v="2"/>
    <n v="0.15"/>
    <x v="2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M"/>
    <d v="1976-04-27T00:00:00"/>
    <s v="Murrayborough"/>
    <d v="2022-02-21T00:00:00"/>
    <n v="50"/>
    <x v="2"/>
  </r>
  <r>
    <s v="T01552"/>
    <d v="2024-08-06T00:00:00"/>
    <s v="C115"/>
    <s v="P007"/>
    <s v="S001"/>
    <n v="3"/>
    <n v="0.15"/>
    <x v="1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s v="M"/>
    <d v="1960-02-25T00:00:00"/>
    <s v="Smithburgh"/>
    <d v="2023-11-12T00:00:00"/>
    <n v="66"/>
    <x v="3"/>
  </r>
  <r>
    <s v="T01553"/>
    <d v="2025-04-11T00:00:00"/>
    <s v="C068"/>
    <s v="P009"/>
    <s v="S005"/>
    <n v="4"/>
    <n v="0.15"/>
    <x v="1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81-06-09T00:00:00"/>
    <s v="New Julia"/>
    <d v="2024-06-13T00:00:00"/>
    <n v="45"/>
    <x v="2"/>
  </r>
  <r>
    <s v="T01554"/>
    <d v="2025-01-22T00:00:00"/>
    <s v="C177"/>
    <s v="P031"/>
    <s v="S004"/>
    <n v="4"/>
    <n v="0.05"/>
    <x v="2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1985-01-05T00:00:00"/>
    <s v="South James"/>
    <d v="2022-01-23T00:00:00"/>
    <n v="41"/>
    <x v="2"/>
  </r>
  <r>
    <s v="T01555"/>
    <d v="2023-10-18T00:00:00"/>
    <s v="C130"/>
    <s v="P030"/>
    <s v="S002"/>
    <n v="4"/>
    <n v="0.15"/>
    <x v="2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s v="M"/>
    <d v="1982-02-03T00:00:00"/>
    <s v="Marcchester"/>
    <d v="2024-07-15T00:00:00"/>
    <n v="44"/>
    <x v="2"/>
  </r>
  <r>
    <s v="T01556"/>
    <d v="2025-02-26T00:00:00"/>
    <s v="C181"/>
    <s v="P041"/>
    <s v="S005"/>
    <n v="5"/>
    <n v="0"/>
    <x v="2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F"/>
    <d v="1972-11-28T00:00:00"/>
    <s v="Port Bryce"/>
    <d v="2024-12-12T00:00:00"/>
    <n v="53"/>
    <x v="3"/>
  </r>
  <r>
    <s v="T01557"/>
    <d v="2024-09-14T00:00:00"/>
    <s v="C117"/>
    <s v="P003"/>
    <s v="S004"/>
    <n v="1"/>
    <n v="0.05"/>
    <x v="0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F"/>
    <d v="1987-09-07T00:00:00"/>
    <s v="Lauraborough"/>
    <d v="2022-12-18T00:00:00"/>
    <n v="38"/>
    <x v="2"/>
  </r>
  <r>
    <s v="T01558"/>
    <d v="2024-08-22T00:00:00"/>
    <s v="C031"/>
    <s v="P042"/>
    <s v="S005"/>
    <n v="4"/>
    <n v="0"/>
    <x v="3"/>
    <n v="453.62"/>
    <n v="316.63"/>
    <s v="Fashion"/>
    <s v="Clothing"/>
    <n v="1814.48"/>
    <n v="1266.52"/>
    <n v="547.96"/>
    <n v="0.30199285745778409"/>
    <n v="0"/>
    <n v="1814.48"/>
    <n v="547.96"/>
    <s v="F"/>
    <d v="2003-03-14T00:00:00"/>
    <s v="East Carrieberg"/>
    <d v="2025-08-26T00:00:00"/>
    <n v="23"/>
    <x v="1"/>
  </r>
  <r>
    <s v="T01559"/>
    <d v="2024-10-30T00:00:00"/>
    <s v="C095"/>
    <s v="P007"/>
    <s v="S005"/>
    <n v="3"/>
    <n v="0"/>
    <x v="2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s v="M"/>
    <d v="1982-08-20T00:00:00"/>
    <s v="Seanville"/>
    <d v="2020-12-19T00:00:00"/>
    <n v="43"/>
    <x v="2"/>
  </r>
  <r>
    <s v="T01560"/>
    <d v="2025-04-30T00:00:00"/>
    <s v="C031"/>
    <s v="P037"/>
    <s v="S003"/>
    <n v="3"/>
    <n v="0.1"/>
    <x v="0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s v="F"/>
    <d v="2003-03-14T00:00:00"/>
    <s v="East Carrieberg"/>
    <d v="2025-08-26T00:00:00"/>
    <n v="23"/>
    <x v="1"/>
  </r>
  <r>
    <s v="T01561"/>
    <d v="2023-11-16T00:00:00"/>
    <s v="C076"/>
    <s v="P016"/>
    <s v="S004"/>
    <n v="1"/>
    <n v="0.05"/>
    <x v="2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M"/>
    <d v="2005-12-14T00:00:00"/>
    <s v="Nancyside"/>
    <d v="2022-05-07T00:00:00"/>
    <n v="20"/>
    <x v="1"/>
  </r>
  <r>
    <s v="T01562"/>
    <d v="2024-09-17T00:00:00"/>
    <s v="C151"/>
    <s v="P041"/>
    <s v="S004"/>
    <n v="1"/>
    <n v="0.1"/>
    <x v="0"/>
    <n v="1635.01"/>
    <n v="1043.29"/>
    <s v="Electronics"/>
    <s v="Television"/>
    <n v="1635.01"/>
    <n v="1043.29"/>
    <n v="591.72"/>
    <n v="0.36190604338811383"/>
    <n v="163.501"/>
    <n v="1471.509"/>
    <n v="428.21900000000005"/>
    <s v="M"/>
    <d v="2006-08-30T00:00:00"/>
    <s v="South Audrey"/>
    <d v="2022-01-26T00:00:00"/>
    <n v="19"/>
    <x v="1"/>
  </r>
  <r>
    <s v="T01563"/>
    <d v="2023-12-10T00:00:00"/>
    <s v="C056"/>
    <s v="P029"/>
    <s v="S002"/>
    <n v="4"/>
    <n v="0"/>
    <x v="3"/>
    <n v="1485.05"/>
    <n v="988.31"/>
    <s v="Fashion"/>
    <s v="Clothing"/>
    <n v="5940.2"/>
    <n v="3953.24"/>
    <n v="1986.96"/>
    <n v="0.33449378808794317"/>
    <n v="0"/>
    <n v="5940.2"/>
    <n v="1986.96"/>
    <s v="F"/>
    <d v="2004-09-23T00:00:00"/>
    <s v="North Tracey"/>
    <d v="2021-06-19T00:00:00"/>
    <n v="21"/>
    <x v="1"/>
  </r>
  <r>
    <s v="T01564"/>
    <d v="2025-03-02T00:00:00"/>
    <s v="C141"/>
    <s v="P030"/>
    <s v="S003"/>
    <n v="1"/>
    <n v="0"/>
    <x v="1"/>
    <n v="29.24"/>
    <n v="15.28"/>
    <s v="Fashion"/>
    <s v="Watches"/>
    <n v="29.24"/>
    <n v="15.28"/>
    <n v="13.959999999999999"/>
    <n v="0.47742818057455538"/>
    <n v="0"/>
    <n v="29.24"/>
    <n v="13.959999999999999"/>
    <s v="F"/>
    <d v="1978-08-06T00:00:00"/>
    <s v="Allisonmouth"/>
    <d v="2024-01-07T00:00:00"/>
    <n v="47"/>
    <x v="2"/>
  </r>
  <r>
    <s v="T01565"/>
    <d v="2024-10-13T00:00:00"/>
    <s v="C124"/>
    <s v="P022"/>
    <s v="S005"/>
    <n v="3"/>
    <n v="0.15"/>
    <x v="0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s v="F"/>
    <d v="1962-06-07T00:00:00"/>
    <s v="North Michelle"/>
    <d v="2021-02-10T00:00:00"/>
    <n v="64"/>
    <x v="3"/>
  </r>
  <r>
    <s v="T01566"/>
    <d v="2025-02-26T00:00:00"/>
    <s v="C097"/>
    <s v="P029"/>
    <s v="S004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M"/>
    <d v="1994-08-14T00:00:00"/>
    <s v="Wardfort"/>
    <d v="2025-06-14T00:00:00"/>
    <n v="31"/>
    <x v="0"/>
  </r>
  <r>
    <s v="T01567"/>
    <d v="2024-11-26T00:00:00"/>
    <s v="C130"/>
    <s v="P041"/>
    <s v="S004"/>
    <n v="4"/>
    <n v="0.15"/>
    <x v="2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82-02-03T00:00:00"/>
    <s v="Marcchester"/>
    <d v="2024-07-15T00:00:00"/>
    <n v="44"/>
    <x v="2"/>
  </r>
  <r>
    <s v="T01568"/>
    <d v="2024-02-02T00:00:00"/>
    <s v="C187"/>
    <s v="P017"/>
    <s v="S003"/>
    <n v="1"/>
    <n v="0.15"/>
    <x v="1"/>
    <n v="1246.1099999999999"/>
    <n v="833.52"/>
    <s v="Electronics"/>
    <s v="Headphones"/>
    <n v="1246.1099999999999"/>
    <n v="833.52"/>
    <n v="412.58999999999992"/>
    <n v="0.33110239063967062"/>
    <n v="186.91649999999998"/>
    <n v="1059.1934999999999"/>
    <n v="225.67349999999988"/>
    <s v="M"/>
    <d v="1989-01-14T00:00:00"/>
    <s v="Gomeztown"/>
    <d v="2023-11-01T00:00:00"/>
    <n v="37"/>
    <x v="2"/>
  </r>
  <r>
    <s v="T01569"/>
    <d v="2024-02-15T00:00:00"/>
    <s v="C060"/>
    <s v="P039"/>
    <s v="S004"/>
    <n v="3"/>
    <n v="0"/>
    <x v="1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s v="M"/>
    <d v="1997-10-09T00:00:00"/>
    <s v="Carlyberg"/>
    <d v="2025-06-15T00:00:00"/>
    <n v="28"/>
    <x v="0"/>
  </r>
  <r>
    <s v="T01570"/>
    <d v="2025-07-19T00:00:00"/>
    <s v="C189"/>
    <s v="P022"/>
    <s v="S003"/>
    <n v="1"/>
    <n v="0.05"/>
    <x v="3"/>
    <n v="25.57"/>
    <n v="19.05"/>
    <s v="Groceries"/>
    <s v="Vegetables"/>
    <n v="25.57"/>
    <n v="19.05"/>
    <n v="6.52"/>
    <n v="0.25498631208447398"/>
    <n v="1.2785000000000002"/>
    <n v="24.291499999999999"/>
    <n v="5.2414999999999985"/>
    <s v="M"/>
    <d v="1966-08-07T00:00:00"/>
    <s v="East Walter"/>
    <d v="2021-03-05T00:00:00"/>
    <n v="59"/>
    <x v="3"/>
  </r>
  <r>
    <s v="T01571"/>
    <d v="2025-02-16T00:00:00"/>
    <s v="C147"/>
    <s v="P008"/>
    <s v="S003"/>
    <n v="5"/>
    <n v="0"/>
    <x v="3"/>
    <n v="109.78"/>
    <n v="70.59"/>
    <s v="Fashion"/>
    <s v="Footwear"/>
    <n v="548.9"/>
    <n v="352.95000000000005"/>
    <n v="195.94999999999993"/>
    <n v="0.35698670067407534"/>
    <n v="0"/>
    <n v="548.9"/>
    <n v="195.94999999999993"/>
    <s v="F"/>
    <d v="1967-02-03T00:00:00"/>
    <s v="New Jason"/>
    <d v="2023-05-20T00:00:00"/>
    <n v="59"/>
    <x v="3"/>
  </r>
  <r>
    <s v="T01572"/>
    <d v="2024-11-12T00:00:00"/>
    <s v="C050"/>
    <s v="P014"/>
    <s v="S005"/>
    <n v="5"/>
    <n v="0"/>
    <x v="2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M"/>
    <d v="1968-06-20T00:00:00"/>
    <s v="Erinland"/>
    <d v="2022-08-25T00:00:00"/>
    <n v="58"/>
    <x v="3"/>
  </r>
  <r>
    <s v="T01573"/>
    <d v="2024-01-07T00:00:00"/>
    <s v="C193"/>
    <s v="P023"/>
    <s v="S004"/>
    <n v="5"/>
    <n v="0"/>
    <x v="3"/>
    <n v="1878.47"/>
    <n v="1014.91"/>
    <s v="Fashion"/>
    <s v="Footwear"/>
    <n v="9392.35"/>
    <n v="5074.55"/>
    <n v="4317.8"/>
    <n v="0.45971455493034225"/>
    <n v="0"/>
    <n v="9392.35"/>
    <n v="4317.8"/>
    <s v="F"/>
    <d v="1969-11-06T00:00:00"/>
    <s v="North Kelly"/>
    <d v="2020-12-08T00:00:00"/>
    <n v="56"/>
    <x v="3"/>
  </r>
  <r>
    <s v="T01574"/>
    <d v="2024-09-14T00:00:00"/>
    <s v="C169"/>
    <s v="P012"/>
    <s v="S005"/>
    <n v="2"/>
    <n v="0"/>
    <x v="0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s v="M"/>
    <d v="1967-06-15T00:00:00"/>
    <s v="Christopherburgh"/>
    <d v="2021-12-23T00:00:00"/>
    <n v="59"/>
    <x v="3"/>
  </r>
  <r>
    <s v="T01575"/>
    <d v="2025-06-23T00:00:00"/>
    <s v="C053"/>
    <s v="P046"/>
    <s v="S002"/>
    <n v="5"/>
    <n v="0.15"/>
    <x v="3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s v="F"/>
    <d v="1998-04-20T00:00:00"/>
    <s v="Lake Michaelshire"/>
    <d v="2024-04-07T00:00:00"/>
    <n v="28"/>
    <x v="0"/>
  </r>
  <r>
    <s v="T01576"/>
    <d v="2023-11-01T00:00:00"/>
    <s v="C137"/>
    <s v="P027"/>
    <s v="S005"/>
    <n v="3"/>
    <n v="0.15"/>
    <x v="3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s v="M"/>
    <d v="1984-08-05T00:00:00"/>
    <s v="Amandachester"/>
    <d v="2024-05-09T00:00:00"/>
    <n v="41"/>
    <x v="2"/>
  </r>
  <r>
    <s v="T01577"/>
    <d v="2025-01-17T00:00:00"/>
    <s v="C126"/>
    <s v="P022"/>
    <s v="S001"/>
    <n v="3"/>
    <n v="0.15"/>
    <x v="2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s v="M"/>
    <d v="1980-04-04T00:00:00"/>
    <s v="West Paulfurt"/>
    <d v="2024-12-28T00:00:00"/>
    <n v="46"/>
    <x v="2"/>
  </r>
  <r>
    <s v="T01578"/>
    <d v="2024-09-11T00:00:00"/>
    <s v="C107"/>
    <s v="P039"/>
    <s v="S001"/>
    <n v="5"/>
    <n v="0.1"/>
    <x v="1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F"/>
    <d v="1995-10-08T00:00:00"/>
    <s v="Lake Dale"/>
    <d v="2023-07-17T00:00:00"/>
    <n v="30"/>
    <x v="0"/>
  </r>
  <r>
    <s v="T01579"/>
    <d v="2024-07-08T00:00:00"/>
    <s v="C066"/>
    <s v="P022"/>
    <s v="S001"/>
    <n v="1"/>
    <n v="0"/>
    <x v="2"/>
    <n v="25.57"/>
    <n v="19.05"/>
    <s v="Groceries"/>
    <s v="Vegetables"/>
    <n v="25.57"/>
    <n v="19.05"/>
    <n v="6.52"/>
    <n v="0.25498631208447398"/>
    <n v="0"/>
    <n v="25.57"/>
    <n v="6.52"/>
    <s v="F"/>
    <d v="1985-09-14T00:00:00"/>
    <s v="New Randychester"/>
    <d v="2020-12-21T00:00:00"/>
    <n v="40"/>
    <x v="2"/>
  </r>
  <r>
    <s v="T01580"/>
    <d v="2025-09-07T00:00:00"/>
    <s v="C074"/>
    <s v="P003"/>
    <s v="S002"/>
    <n v="2"/>
    <n v="0.1"/>
    <x v="3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s v="F"/>
    <d v="1959-05-31T00:00:00"/>
    <s v="Port Michaelstad"/>
    <d v="2023-02-09T00:00:00"/>
    <n v="67"/>
    <x v="3"/>
  </r>
  <r>
    <s v="T01581"/>
    <d v="2025-03-09T00:00:00"/>
    <s v="C040"/>
    <s v="P014"/>
    <s v="S003"/>
    <n v="4"/>
    <n v="0.05"/>
    <x v="3"/>
    <n v="1342.75"/>
    <n v="797.94"/>
    <s v="Fashion"/>
    <s v="Clothing"/>
    <n v="5371"/>
    <n v="3191.76"/>
    <n v="2179.2399999999998"/>
    <n v="0.40574194749581077"/>
    <n v="268.55"/>
    <n v="5102.45"/>
    <n v="1910.6899999999996"/>
    <s v="M"/>
    <d v="1974-11-06T00:00:00"/>
    <s v="Port Miguel"/>
    <d v="2022-07-12T00:00:00"/>
    <n v="51"/>
    <x v="3"/>
  </r>
  <r>
    <s v="T01582"/>
    <d v="2025-02-22T00:00:00"/>
    <s v="C158"/>
    <s v="P048"/>
    <s v="S003"/>
    <n v="2"/>
    <n v="0"/>
    <x v="3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s v="M"/>
    <d v="1981-07-24T00:00:00"/>
    <s v="Dylanmouth"/>
    <d v="2023-09-15T00:00:00"/>
    <n v="44"/>
    <x v="2"/>
  </r>
  <r>
    <s v="T01583"/>
    <d v="2024-09-13T00:00:00"/>
    <s v="C077"/>
    <s v="P017"/>
    <s v="S004"/>
    <n v="1"/>
    <n v="0.1"/>
    <x v="2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F"/>
    <d v="2002-12-24T00:00:00"/>
    <s v="North Meagan"/>
    <d v="2022-10-21T00:00:00"/>
    <n v="23"/>
    <x v="1"/>
  </r>
  <r>
    <s v="T01584"/>
    <d v="2025-05-25T00:00:00"/>
    <s v="C106"/>
    <s v="P033"/>
    <s v="S003"/>
    <n v="3"/>
    <n v="0.15"/>
    <x v="3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F"/>
    <d v="1987-04-23T00:00:00"/>
    <s v="Lake Ricardo"/>
    <d v="2025-02-06T00:00:00"/>
    <n v="39"/>
    <x v="2"/>
  </r>
  <r>
    <s v="T01585"/>
    <d v="2025-05-12T00:00:00"/>
    <s v="C014"/>
    <s v="P028"/>
    <s v="S002"/>
    <n v="2"/>
    <n v="0.05"/>
    <x v="1"/>
    <n v="673.78"/>
    <n v="363.33"/>
    <s v="Electronics"/>
    <s v="Smartphone"/>
    <n v="1347.56"/>
    <n v="726.66"/>
    <n v="620.9"/>
    <n v="0.46075870462168661"/>
    <n v="67.378"/>
    <n v="1280.182"/>
    <n v="553.52200000000005"/>
    <s v="M"/>
    <d v="1974-06-25T00:00:00"/>
    <s v="East Samantha"/>
    <d v="2021-11-09T00:00:00"/>
    <n v="51"/>
    <x v="3"/>
  </r>
  <r>
    <s v="T01586"/>
    <d v="2024-10-08T00:00:00"/>
    <s v="C131"/>
    <s v="P028"/>
    <s v="S005"/>
    <n v="4"/>
    <n v="0"/>
    <x v="0"/>
    <n v="673.78"/>
    <n v="363.33"/>
    <s v="Electronics"/>
    <s v="Smartphone"/>
    <n v="2695.12"/>
    <n v="1453.32"/>
    <n v="1241.8"/>
    <n v="0.46075870462168661"/>
    <n v="0"/>
    <n v="2695.12"/>
    <n v="1241.8"/>
    <s v="M"/>
    <d v="1996-10-18T00:00:00"/>
    <s v="Williamsport"/>
    <d v="2022-12-20T00:00:00"/>
    <n v="29"/>
    <x v="0"/>
  </r>
  <r>
    <s v="T01587"/>
    <d v="2024-10-20T00:00:00"/>
    <s v="C016"/>
    <s v="P041"/>
    <s v="S003"/>
    <n v="4"/>
    <n v="0.15"/>
    <x v="3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76-04-27T00:00:00"/>
    <s v="Murrayborough"/>
    <d v="2022-02-21T00:00:00"/>
    <n v="50"/>
    <x v="2"/>
  </r>
  <r>
    <s v="T01588"/>
    <d v="2023-12-28T00:00:00"/>
    <s v="C124"/>
    <s v="P041"/>
    <s v="S001"/>
    <n v="4"/>
    <n v="0.05"/>
    <x v="3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s v="F"/>
    <d v="1962-06-07T00:00:00"/>
    <s v="North Michelle"/>
    <d v="2021-02-10T00:00:00"/>
    <n v="64"/>
    <x v="3"/>
  </r>
  <r>
    <s v="T01589"/>
    <d v="2024-11-19T00:00:00"/>
    <s v="C069"/>
    <s v="P020"/>
    <s v="S005"/>
    <n v="5"/>
    <n v="0"/>
    <x v="2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s v="M"/>
    <d v="1965-10-14T00:00:00"/>
    <s v="New Reginald"/>
    <d v="2023-01-11T00:00:00"/>
    <n v="60"/>
    <x v="3"/>
  </r>
  <r>
    <s v="T01590"/>
    <d v="2024-09-07T00:00:00"/>
    <s v="C196"/>
    <s v="P004"/>
    <s v="S005"/>
    <n v="2"/>
    <n v="0.1"/>
    <x v="1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F"/>
    <d v="1964-04-24T00:00:00"/>
    <s v="Woodbury"/>
    <d v="2025-02-19T00:00:00"/>
    <n v="62"/>
    <x v="3"/>
  </r>
  <r>
    <s v="T01591"/>
    <d v="2023-10-27T00:00:00"/>
    <s v="C115"/>
    <s v="P002"/>
    <s v="S001"/>
    <n v="5"/>
    <n v="0.05"/>
    <x v="2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M"/>
    <d v="1960-02-25T00:00:00"/>
    <s v="Smithburgh"/>
    <d v="2023-11-12T00:00:00"/>
    <n v="66"/>
    <x v="3"/>
  </r>
  <r>
    <s v="T01592"/>
    <d v="2024-09-05T00:00:00"/>
    <s v="C096"/>
    <s v="P049"/>
    <s v="S005"/>
    <n v="2"/>
    <n v="0.05"/>
    <x v="1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M"/>
    <d v="1989-01-06T00:00:00"/>
    <s v="Lake Amanda"/>
    <d v="2021-10-27T00:00:00"/>
    <n v="37"/>
    <x v="2"/>
  </r>
  <r>
    <s v="T01593"/>
    <d v="2024-03-12T00:00:00"/>
    <s v="C143"/>
    <s v="P030"/>
    <s v="S004"/>
    <n v="1"/>
    <n v="0"/>
    <x v="1"/>
    <n v="29.24"/>
    <n v="15.28"/>
    <s v="Fashion"/>
    <s v="Watches"/>
    <n v="29.24"/>
    <n v="15.28"/>
    <n v="13.959999999999999"/>
    <n v="0.47742818057455538"/>
    <n v="0"/>
    <n v="29.24"/>
    <n v="13.959999999999999"/>
    <s v="M"/>
    <d v="1961-06-03T00:00:00"/>
    <s v="South Jameschester"/>
    <d v="2023-06-10T00:00:00"/>
    <n v="65"/>
    <x v="3"/>
  </r>
  <r>
    <s v="T01594"/>
    <d v="2024-07-10T00:00:00"/>
    <s v="C159"/>
    <s v="P047"/>
    <s v="S003"/>
    <n v="2"/>
    <n v="0"/>
    <x v="3"/>
    <n v="1197.18"/>
    <n v="722.74"/>
    <s v="Electronics"/>
    <s v="Smartphone"/>
    <n v="2394.36"/>
    <n v="1445.48"/>
    <n v="948.88000000000011"/>
    <n v="0.39629796688885549"/>
    <n v="0"/>
    <n v="2394.36"/>
    <n v="948.88000000000011"/>
    <s v="M"/>
    <d v="1990-10-14T00:00:00"/>
    <s v="Joshuamouth"/>
    <d v="2022-01-26T00:00:00"/>
    <n v="35"/>
    <x v="0"/>
  </r>
  <r>
    <s v="T01595"/>
    <d v="2023-12-06T00:00:00"/>
    <s v="C124"/>
    <s v="P011"/>
    <s v="S003"/>
    <n v="5"/>
    <n v="0.1"/>
    <x v="1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s v="F"/>
    <d v="1962-06-07T00:00:00"/>
    <s v="North Michelle"/>
    <d v="2021-02-10T00:00:00"/>
    <n v="64"/>
    <x v="3"/>
  </r>
  <r>
    <s v="T01596"/>
    <d v="2025-06-11T00:00:00"/>
    <s v="C090"/>
    <s v="P015"/>
    <s v="S002"/>
    <n v="5"/>
    <n v="0.1"/>
    <x v="3"/>
    <n v="270.45"/>
    <n v="187.6"/>
    <s v="Fashion"/>
    <s v="Bags"/>
    <n v="1352.25"/>
    <n v="938"/>
    <n v="414.25"/>
    <n v="0.30634128304677388"/>
    <n v="135.22499999999999"/>
    <n v="1217.0250000000001"/>
    <n v="279.02500000000009"/>
    <s v="M"/>
    <d v="1975-08-18T00:00:00"/>
    <s v="Fergusonview"/>
    <d v="2022-01-16T00:00:00"/>
    <n v="50"/>
    <x v="2"/>
  </r>
  <r>
    <s v="T01597"/>
    <d v="2024-09-12T00:00:00"/>
    <s v="C042"/>
    <s v="P045"/>
    <s v="S005"/>
    <n v="5"/>
    <n v="0"/>
    <x v="0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F"/>
    <d v="2000-02-08T00:00:00"/>
    <s v="North Teresashire"/>
    <d v="2021-11-09T00:00:00"/>
    <n v="26"/>
    <x v="0"/>
  </r>
  <r>
    <s v="T01598"/>
    <d v="2023-10-01T00:00:00"/>
    <s v="C023"/>
    <s v="P019"/>
    <s v="S004"/>
    <n v="1"/>
    <n v="0.05"/>
    <x v="0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F"/>
    <d v="1972-05-09T00:00:00"/>
    <s v="New Christophermouth"/>
    <d v="2020-10-19T00:00:00"/>
    <n v="54"/>
    <x v="3"/>
  </r>
  <r>
    <s v="T01599"/>
    <d v="2024-07-24T00:00:00"/>
    <s v="C111"/>
    <s v="P043"/>
    <s v="S002"/>
    <n v="5"/>
    <n v="0.1"/>
    <x v="0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s v="M"/>
    <d v="1993-07-13T00:00:00"/>
    <s v="Justintown"/>
    <d v="2022-01-12T00:00:00"/>
    <n v="32"/>
    <x v="0"/>
  </r>
  <r>
    <s v="T01600"/>
    <d v="2024-10-30T00:00:00"/>
    <s v="C163"/>
    <s v="P003"/>
    <s v="S003"/>
    <n v="4"/>
    <n v="0.1"/>
    <x v="2"/>
    <n v="337.63"/>
    <n v="169.03"/>
    <s v="Fashion"/>
    <s v="Footwear"/>
    <n v="1350.52"/>
    <n v="676.12"/>
    <n v="674.4"/>
    <n v="0.49936320824571273"/>
    <n v="135.05199999999999"/>
    <n v="1215.4680000000001"/>
    <n v="539.34800000000007"/>
    <s v="F"/>
    <d v="1985-10-08T00:00:00"/>
    <s v="Lake Lindsay"/>
    <d v="2025-08-20T00:00:00"/>
    <n v="40"/>
    <x v="2"/>
  </r>
  <r>
    <s v="T01601"/>
    <d v="2025-08-25T00:00:00"/>
    <s v="C170"/>
    <s v="P033"/>
    <s v="S003"/>
    <n v="3"/>
    <n v="0.05"/>
    <x v="1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s v="F"/>
    <d v="1984-05-05T00:00:00"/>
    <s v="Lake Melissaborough"/>
    <d v="2025-08-20T00:00:00"/>
    <n v="42"/>
    <x v="2"/>
  </r>
  <r>
    <s v="T01602"/>
    <d v="2024-02-03T00:00:00"/>
    <s v="C154"/>
    <s v="P037"/>
    <s v="S003"/>
    <n v="1"/>
    <n v="0.05"/>
    <x v="3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M"/>
    <d v="1971-09-02T00:00:00"/>
    <s v="East Codyton"/>
    <d v="2023-11-21T00:00:00"/>
    <n v="54"/>
    <x v="3"/>
  </r>
  <r>
    <s v="T01603"/>
    <d v="2024-03-26T00:00:00"/>
    <s v="C156"/>
    <s v="P014"/>
    <s v="S004"/>
    <n v="1"/>
    <n v="0"/>
    <x v="2"/>
    <n v="1342.75"/>
    <n v="797.94"/>
    <s v="Fashion"/>
    <s v="Clothing"/>
    <n v="1342.75"/>
    <n v="797.94"/>
    <n v="544.80999999999995"/>
    <n v="0.40574194749581077"/>
    <n v="0"/>
    <n v="1342.75"/>
    <n v="544.80999999999995"/>
    <s v="M"/>
    <d v="1956-11-28T00:00:00"/>
    <s v="Lisatown"/>
    <d v="2024-01-04T00:00:00"/>
    <n v="69"/>
    <x v="3"/>
  </r>
  <r>
    <s v="T01604"/>
    <d v="2025-06-04T00:00:00"/>
    <s v="C106"/>
    <s v="P011"/>
    <s v="S005"/>
    <n v="4"/>
    <n v="0.15"/>
    <x v="3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1987-04-23T00:00:00"/>
    <s v="Lake Ricardo"/>
    <d v="2025-02-06T00:00:00"/>
    <n v="39"/>
    <x v="2"/>
  </r>
  <r>
    <s v="T01605"/>
    <d v="2025-05-13T00:00:00"/>
    <s v="C167"/>
    <s v="P030"/>
    <s v="S001"/>
    <n v="5"/>
    <n v="0"/>
    <x v="1"/>
    <n v="29.24"/>
    <n v="15.28"/>
    <s v="Fashion"/>
    <s v="Watches"/>
    <n v="146.19999999999999"/>
    <n v="76.399999999999991"/>
    <n v="69.8"/>
    <n v="0.47742818057455544"/>
    <n v="0"/>
    <n v="146.19999999999999"/>
    <n v="69.8"/>
    <s v="F"/>
    <d v="1989-12-06T00:00:00"/>
    <s v="Wilsonland"/>
    <d v="2022-05-28T00:00:00"/>
    <n v="36"/>
    <x v="2"/>
  </r>
  <r>
    <s v="T01606"/>
    <d v="2024-11-08T00:00:00"/>
    <s v="C173"/>
    <s v="P023"/>
    <s v="S001"/>
    <n v="3"/>
    <n v="0.15"/>
    <x v="0"/>
    <n v="1878.47"/>
    <n v="1014.91"/>
    <s v="Fashion"/>
    <s v="Footwear"/>
    <n v="5635.41"/>
    <n v="3044.73"/>
    <n v="2590.6799999999998"/>
    <n v="0.45971455493034225"/>
    <n v="845.31149999999991"/>
    <n v="4790.0985000000001"/>
    <n v="1745.3685"/>
    <s v="F"/>
    <d v="1958-08-28T00:00:00"/>
    <s v="South Marcusberg"/>
    <d v="2025-08-22T00:00:00"/>
    <n v="67"/>
    <x v="3"/>
  </r>
  <r>
    <s v="T01607"/>
    <d v="2024-09-02T00:00:00"/>
    <s v="C100"/>
    <s v="P006"/>
    <s v="S002"/>
    <n v="1"/>
    <n v="0"/>
    <x v="1"/>
    <n v="318.05"/>
    <n v="187.34"/>
    <s v="Groceries"/>
    <s v="Fruits"/>
    <n v="318.05"/>
    <n v="187.34"/>
    <n v="130.71"/>
    <n v="0.41097311743436565"/>
    <n v="0"/>
    <n v="318.05"/>
    <n v="130.71"/>
    <s v="F"/>
    <d v="1954-09-28T00:00:00"/>
    <s v="North Jason"/>
    <d v="2024-11-06T00:00:00"/>
    <n v="71"/>
    <x v="3"/>
  </r>
  <r>
    <s v="T01608"/>
    <d v="2025-04-02T00:00:00"/>
    <s v="C095"/>
    <s v="P035"/>
    <s v="S002"/>
    <n v="4"/>
    <n v="0"/>
    <x v="2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M"/>
    <d v="1982-08-20T00:00:00"/>
    <s v="Seanville"/>
    <d v="2020-12-19T00:00:00"/>
    <n v="43"/>
    <x v="2"/>
  </r>
  <r>
    <s v="T01609"/>
    <d v="2023-10-07T00:00:00"/>
    <s v="C191"/>
    <s v="P049"/>
    <s v="S001"/>
    <n v="3"/>
    <n v="0.1"/>
    <x v="2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F"/>
    <d v="1958-07-14T00:00:00"/>
    <s v="Kristinemouth"/>
    <d v="2022-06-11T00:00:00"/>
    <n v="67"/>
    <x v="3"/>
  </r>
  <r>
    <s v="T01610"/>
    <d v="2025-01-14T00:00:00"/>
    <s v="C024"/>
    <s v="P027"/>
    <s v="S005"/>
    <n v="3"/>
    <n v="0.05"/>
    <x v="2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s v="F"/>
    <d v="1961-11-25T00:00:00"/>
    <s v="North April"/>
    <d v="2023-04-20T00:00:00"/>
    <n v="64"/>
    <x v="3"/>
  </r>
  <r>
    <s v="T01611"/>
    <d v="2024-12-04T00:00:00"/>
    <s v="C127"/>
    <s v="P026"/>
    <s v="S003"/>
    <n v="1"/>
    <n v="0.1"/>
    <x v="1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s v="F"/>
    <d v="1982-11-17T00:00:00"/>
    <s v="Kimland"/>
    <d v="2021-01-22T00:00:00"/>
    <n v="43"/>
    <x v="2"/>
  </r>
  <r>
    <s v="T01612"/>
    <d v="2025-02-23T00:00:00"/>
    <s v="C181"/>
    <s v="P039"/>
    <s v="S005"/>
    <n v="2"/>
    <n v="0"/>
    <x v="2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1972-11-28T00:00:00"/>
    <s v="Port Bryce"/>
    <d v="2024-12-12T00:00:00"/>
    <n v="53"/>
    <x v="3"/>
  </r>
  <r>
    <s v="T01613"/>
    <d v="2024-01-10T00:00:00"/>
    <s v="C164"/>
    <s v="P006"/>
    <s v="S004"/>
    <n v="1"/>
    <n v="0.1"/>
    <x v="1"/>
    <n v="318.05"/>
    <n v="187.34"/>
    <s v="Groceries"/>
    <s v="Fruits"/>
    <n v="318.05"/>
    <n v="187.34"/>
    <n v="130.71"/>
    <n v="0.41097311743436565"/>
    <n v="31.805000000000003"/>
    <n v="286.245"/>
    <n v="98.905000000000001"/>
    <s v="M"/>
    <d v="1968-07-28T00:00:00"/>
    <s v="North Rodney"/>
    <d v="2020-12-21T00:00:00"/>
    <n v="57"/>
    <x v="3"/>
  </r>
  <r>
    <s v="T01614"/>
    <d v="2023-09-20T00:00:00"/>
    <s v="C044"/>
    <s v="P033"/>
    <s v="S005"/>
    <n v="2"/>
    <n v="0.05"/>
    <x v="3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M"/>
    <d v="1961-02-14T00:00:00"/>
    <s v="Bryanside"/>
    <d v="2024-12-27T00:00:00"/>
    <n v="65"/>
    <x v="3"/>
  </r>
  <r>
    <s v="T01615"/>
    <d v="2023-11-20T00:00:00"/>
    <s v="C151"/>
    <s v="P032"/>
    <s v="S002"/>
    <n v="1"/>
    <n v="0.05"/>
    <x v="0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M"/>
    <d v="2006-08-30T00:00:00"/>
    <s v="South Audrey"/>
    <d v="2022-01-26T00:00:00"/>
    <n v="19"/>
    <x v="1"/>
  </r>
  <r>
    <s v="T01616"/>
    <d v="2025-05-30T00:00:00"/>
    <s v="C146"/>
    <s v="P002"/>
    <s v="S002"/>
    <n v="5"/>
    <n v="0.1"/>
    <x v="2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F"/>
    <d v="1997-03-26T00:00:00"/>
    <s v="North Jamesport"/>
    <d v="2022-08-31T00:00:00"/>
    <n v="29"/>
    <x v="0"/>
  </r>
  <r>
    <s v="T01617"/>
    <d v="2025-08-23T00:00:00"/>
    <s v="C174"/>
    <s v="P003"/>
    <s v="S001"/>
    <n v="5"/>
    <n v="0.1"/>
    <x v="1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M"/>
    <d v="2005-07-07T00:00:00"/>
    <s v="South Jennifer"/>
    <d v="2025-08-28T00:00:00"/>
    <n v="20"/>
    <x v="1"/>
  </r>
  <r>
    <s v="T01618"/>
    <d v="2025-03-02T00:00:00"/>
    <s v="C001"/>
    <s v="P003"/>
    <s v="S004"/>
    <n v="1"/>
    <n v="0.1"/>
    <x v="1"/>
    <n v="337.63"/>
    <n v="169.03"/>
    <s v="Fashion"/>
    <s v="Footwear"/>
    <n v="337.63"/>
    <n v="169.03"/>
    <n v="168.6"/>
    <n v="0.49936320824571273"/>
    <n v="33.762999999999998"/>
    <n v="303.86700000000002"/>
    <n v="134.83700000000002"/>
    <s v="M"/>
    <d v="1996-09-11T00:00:00"/>
    <s v="Osborneport"/>
    <d v="2022-09-25T00:00:00"/>
    <n v="29"/>
    <x v="0"/>
  </r>
  <r>
    <s v="T01619"/>
    <d v="2024-01-21T00:00:00"/>
    <s v="C105"/>
    <s v="P033"/>
    <s v="S003"/>
    <n v="1"/>
    <n v="0.15"/>
    <x v="1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s v="M"/>
    <d v="1969-12-29T00:00:00"/>
    <s v="Morrisborough"/>
    <d v="2023-07-06T00:00:00"/>
    <n v="56"/>
    <x v="3"/>
  </r>
  <r>
    <s v="T01620"/>
    <d v="2025-03-30T00:00:00"/>
    <s v="C093"/>
    <s v="P026"/>
    <s v="S005"/>
    <n v="1"/>
    <n v="0.05"/>
    <x v="3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1978-04-14T00:00:00"/>
    <s v="Baldwinstad"/>
    <d v="2022-02-25T00:00:00"/>
    <n v="48"/>
    <x v="2"/>
  </r>
  <r>
    <s v="T01621"/>
    <d v="2025-08-11T00:00:00"/>
    <s v="C072"/>
    <s v="P025"/>
    <s v="S004"/>
    <n v="5"/>
    <n v="0.15"/>
    <x v="0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s v="F"/>
    <d v="1995-06-06T00:00:00"/>
    <s v="Melissashire"/>
    <d v="2022-07-02T00:00:00"/>
    <n v="31"/>
    <x v="0"/>
  </r>
  <r>
    <s v="T01622"/>
    <d v="2025-03-03T00:00:00"/>
    <s v="C002"/>
    <s v="P035"/>
    <s v="S004"/>
    <n v="2"/>
    <n v="0.1"/>
    <x v="3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59-08-18T00:00:00"/>
    <s v="New Gabrielleport"/>
    <d v="2020-11-03T00:00:00"/>
    <n v="66"/>
    <x v="3"/>
  </r>
  <r>
    <s v="T01623"/>
    <d v="2024-09-03T00:00:00"/>
    <s v="C147"/>
    <s v="P032"/>
    <s v="S001"/>
    <n v="2"/>
    <n v="0.15"/>
    <x v="3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s v="F"/>
    <d v="1967-02-03T00:00:00"/>
    <s v="New Jason"/>
    <d v="2023-05-20T00:00:00"/>
    <n v="59"/>
    <x v="3"/>
  </r>
  <r>
    <s v="T01624"/>
    <d v="2025-08-05T00:00:00"/>
    <s v="C064"/>
    <s v="P011"/>
    <s v="S002"/>
    <n v="2"/>
    <n v="0.1"/>
    <x v="0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s v="F"/>
    <d v="1973-09-01T00:00:00"/>
    <s v="Brittanyburgh"/>
    <d v="2024-09-26T00:00:00"/>
    <n v="52"/>
    <x v="3"/>
  </r>
  <r>
    <s v="T01625"/>
    <d v="2024-01-07T00:00:00"/>
    <s v="C017"/>
    <s v="P027"/>
    <s v="S001"/>
    <n v="1"/>
    <n v="0.15"/>
    <x v="1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F"/>
    <d v="1982-03-11T00:00:00"/>
    <s v="Peterside"/>
    <d v="2024-09-25T00:00:00"/>
    <n v="44"/>
    <x v="2"/>
  </r>
  <r>
    <s v="T01626"/>
    <d v="2024-06-22T00:00:00"/>
    <s v="C007"/>
    <s v="P040"/>
    <s v="S005"/>
    <n v="3"/>
    <n v="0.1"/>
    <x v="2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M"/>
    <d v="1985-01-11T00:00:00"/>
    <s v="West Jasmine"/>
    <d v="2021-10-13T00:00:00"/>
    <n v="41"/>
    <x v="2"/>
  </r>
  <r>
    <s v="T01627"/>
    <d v="2024-04-10T00:00:00"/>
    <s v="C028"/>
    <s v="P029"/>
    <s v="S004"/>
    <n v="2"/>
    <n v="0.1"/>
    <x v="3"/>
    <n v="1485.05"/>
    <n v="988.31"/>
    <s v="Fashion"/>
    <s v="Clothing"/>
    <n v="2970.1"/>
    <n v="1976.62"/>
    <n v="993.48"/>
    <n v="0.33449378808794317"/>
    <n v="297.01"/>
    <n v="2673.09"/>
    <n v="696.47000000000025"/>
    <s v="F"/>
    <d v="1960-02-10T00:00:00"/>
    <s v="New David"/>
    <d v="2022-12-16T00:00:00"/>
    <n v="66"/>
    <x v="3"/>
  </r>
  <r>
    <s v="T01628"/>
    <d v="2024-12-31T00:00:00"/>
    <s v="C086"/>
    <s v="P027"/>
    <s v="S005"/>
    <n v="2"/>
    <n v="0"/>
    <x v="1"/>
    <n v="1272.23"/>
    <n v="952.65"/>
    <s v="Electronics"/>
    <s v="Smartphone"/>
    <n v="2544.46"/>
    <n v="1905.3"/>
    <n v="639.16000000000008"/>
    <n v="0.2511967175746524"/>
    <n v="0"/>
    <n v="2544.46"/>
    <n v="639.16000000000008"/>
    <s v="F"/>
    <d v="1975-09-26T00:00:00"/>
    <s v="Port Stephanie"/>
    <d v="2023-07-26T00:00:00"/>
    <n v="50"/>
    <x v="2"/>
  </r>
  <r>
    <s v="T01629"/>
    <d v="2024-10-28T00:00:00"/>
    <s v="C196"/>
    <s v="P044"/>
    <s v="S001"/>
    <n v="4"/>
    <n v="0"/>
    <x v="3"/>
    <n v="1286.55"/>
    <n v="797.54"/>
    <s v="Fashion"/>
    <s v="Accessories"/>
    <n v="5146.2"/>
    <n v="3190.16"/>
    <n v="1956.04"/>
    <n v="0.380094049978625"/>
    <n v="0"/>
    <n v="5146.2"/>
    <n v="1956.04"/>
    <s v="F"/>
    <d v="1964-04-24T00:00:00"/>
    <s v="Woodbury"/>
    <d v="2025-02-19T00:00:00"/>
    <n v="62"/>
    <x v="3"/>
  </r>
  <r>
    <s v="T01630"/>
    <d v="2025-05-08T00:00:00"/>
    <s v="C016"/>
    <s v="P042"/>
    <s v="S001"/>
    <n v="4"/>
    <n v="0.1"/>
    <x v="3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M"/>
    <d v="1976-04-27T00:00:00"/>
    <s v="Murrayborough"/>
    <d v="2022-02-21T00:00:00"/>
    <n v="50"/>
    <x v="2"/>
  </r>
  <r>
    <s v="T01631"/>
    <d v="2025-07-31T00:00:00"/>
    <s v="C033"/>
    <s v="P007"/>
    <s v="S001"/>
    <n v="4"/>
    <n v="0"/>
    <x v="0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78-07-27T00:00:00"/>
    <s v="Lake Cody"/>
    <d v="2025-03-17T00:00:00"/>
    <n v="47"/>
    <x v="2"/>
  </r>
  <r>
    <s v="T01632"/>
    <d v="2024-08-10T00:00:00"/>
    <s v="C157"/>
    <s v="P008"/>
    <s v="S004"/>
    <n v="1"/>
    <n v="0"/>
    <x v="3"/>
    <n v="109.78"/>
    <n v="70.59"/>
    <s v="Fashion"/>
    <s v="Footwear"/>
    <n v="109.78"/>
    <n v="70.59"/>
    <n v="39.19"/>
    <n v="0.3569867006740754"/>
    <n v="0"/>
    <n v="109.78"/>
    <n v="39.19"/>
    <s v="M"/>
    <d v="1965-12-16T00:00:00"/>
    <s v="Port Patriciaburgh"/>
    <d v="2022-12-22T00:00:00"/>
    <n v="60"/>
    <x v="3"/>
  </r>
  <r>
    <s v="T01633"/>
    <d v="2024-06-25T00:00:00"/>
    <s v="C144"/>
    <s v="P006"/>
    <s v="S001"/>
    <n v="3"/>
    <n v="0.15"/>
    <x v="1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F"/>
    <d v="1963-09-02T00:00:00"/>
    <s v="North Lisa"/>
    <d v="2021-03-03T00:00:00"/>
    <n v="62"/>
    <x v="3"/>
  </r>
  <r>
    <s v="T01634"/>
    <d v="2024-10-14T00:00:00"/>
    <s v="C025"/>
    <s v="P047"/>
    <s v="S005"/>
    <n v="4"/>
    <n v="0.05"/>
    <x v="3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F"/>
    <d v="1971-03-12T00:00:00"/>
    <s v="Bradyshire"/>
    <d v="2022-01-14T00:00:00"/>
    <n v="55"/>
    <x v="3"/>
  </r>
  <r>
    <s v="T01635"/>
    <d v="2024-07-27T00:00:00"/>
    <s v="C117"/>
    <s v="P024"/>
    <s v="S004"/>
    <n v="4"/>
    <n v="0.15"/>
    <x v="3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s v="F"/>
    <d v="1987-09-07T00:00:00"/>
    <s v="Lauraborough"/>
    <d v="2022-12-18T00:00:00"/>
    <n v="38"/>
    <x v="2"/>
  </r>
  <r>
    <s v="T01636"/>
    <d v="2024-09-09T00:00:00"/>
    <s v="C087"/>
    <s v="P033"/>
    <s v="S001"/>
    <n v="4"/>
    <n v="0.1"/>
    <x v="2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s v="F"/>
    <d v="1975-06-22T00:00:00"/>
    <s v="Berrymouth"/>
    <d v="2025-07-02T00:00:00"/>
    <n v="51"/>
    <x v="3"/>
  </r>
  <r>
    <s v="T01637"/>
    <d v="2024-05-26T00:00:00"/>
    <s v="C028"/>
    <s v="P016"/>
    <s v="S001"/>
    <n v="1"/>
    <n v="0"/>
    <x v="2"/>
    <n v="1858.75"/>
    <n v="1451.16"/>
    <s v="Fashion"/>
    <s v="Accessories"/>
    <n v="1858.75"/>
    <n v="1451.16"/>
    <n v="407.58999999999992"/>
    <n v="0.21928177538668456"/>
    <n v="0"/>
    <n v="1858.75"/>
    <n v="407.58999999999992"/>
    <s v="F"/>
    <d v="1960-02-10T00:00:00"/>
    <s v="New David"/>
    <d v="2022-12-16T00:00:00"/>
    <n v="66"/>
    <x v="3"/>
  </r>
  <r>
    <s v="T01638"/>
    <d v="2025-08-05T00:00:00"/>
    <s v="C147"/>
    <s v="P014"/>
    <s v="S002"/>
    <n v="5"/>
    <n v="0.1"/>
    <x v="0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F"/>
    <d v="1967-02-03T00:00:00"/>
    <s v="New Jason"/>
    <d v="2023-05-20T00:00:00"/>
    <n v="59"/>
    <x v="3"/>
  </r>
  <r>
    <s v="T01639"/>
    <d v="2024-07-25T00:00:00"/>
    <s v="C108"/>
    <s v="P005"/>
    <s v="S004"/>
    <n v="5"/>
    <n v="0.15"/>
    <x v="2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s v="M"/>
    <d v="1960-11-21T00:00:00"/>
    <s v="Georgetown"/>
    <d v="2022-06-08T00:00:00"/>
    <n v="65"/>
    <x v="3"/>
  </r>
  <r>
    <s v="T01640"/>
    <d v="2025-09-07T00:00:00"/>
    <s v="C063"/>
    <s v="P011"/>
    <s v="S002"/>
    <n v="1"/>
    <n v="0"/>
    <x v="2"/>
    <n v="248.57"/>
    <n v="190.67"/>
    <s v="Electronics"/>
    <s v="Headphones"/>
    <n v="248.57"/>
    <n v="190.67"/>
    <n v="57.900000000000006"/>
    <n v="0.2329323731745585"/>
    <n v="0"/>
    <n v="248.57"/>
    <n v="57.900000000000006"/>
    <s v="M"/>
    <d v="1973-01-07T00:00:00"/>
    <s v="West Amandashire"/>
    <d v="2023-05-29T00:00:00"/>
    <n v="53"/>
    <x v="3"/>
  </r>
  <r>
    <s v="T01641"/>
    <d v="2023-09-18T00:00:00"/>
    <s v="C080"/>
    <s v="P046"/>
    <s v="S005"/>
    <n v="4"/>
    <n v="0.1"/>
    <x v="0"/>
    <n v="1165.3699999999999"/>
    <n v="926.55"/>
    <s v="Fashion"/>
    <s v="Clothing"/>
    <n v="4661.4799999999996"/>
    <n v="3706.2"/>
    <n v="955.27999999999975"/>
    <n v="0.20493062289230027"/>
    <n v="466.14799999999997"/>
    <n v="4195.3319999999994"/>
    <n v="489.13199999999961"/>
    <s v="F"/>
    <d v="2003-11-04T00:00:00"/>
    <s v="Markberg"/>
    <d v="2023-01-02T00:00:00"/>
    <n v="22"/>
    <x v="1"/>
  </r>
  <r>
    <s v="T01642"/>
    <d v="2025-08-22T00:00:00"/>
    <s v="C150"/>
    <s v="P047"/>
    <s v="S005"/>
    <n v="2"/>
    <n v="0.05"/>
    <x v="1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s v="M"/>
    <d v="1971-06-17T00:00:00"/>
    <s v="Juliefurt"/>
    <d v="2022-10-07T00:00:00"/>
    <n v="55"/>
    <x v="3"/>
  </r>
  <r>
    <s v="T01643"/>
    <d v="2024-01-21T00:00:00"/>
    <s v="C080"/>
    <s v="P001"/>
    <s v="S005"/>
    <n v="3"/>
    <n v="0.1"/>
    <x v="0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s v="F"/>
    <d v="2003-11-04T00:00:00"/>
    <s v="Markberg"/>
    <d v="2023-01-02T00:00:00"/>
    <n v="22"/>
    <x v="1"/>
  </r>
  <r>
    <s v="T01644"/>
    <d v="2024-03-01T00:00:00"/>
    <s v="C003"/>
    <s v="P018"/>
    <s v="S005"/>
    <n v="5"/>
    <n v="0.05"/>
    <x v="3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F"/>
    <d v="2005-04-19T00:00:00"/>
    <s v="Port Allen"/>
    <d v="2024-02-12T00:00:00"/>
    <n v="21"/>
    <x v="1"/>
  </r>
  <r>
    <s v="T01645"/>
    <d v="2023-10-22T00:00:00"/>
    <s v="C061"/>
    <s v="P037"/>
    <s v="S005"/>
    <n v="5"/>
    <n v="0"/>
    <x v="1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1968-10-21T00:00:00"/>
    <s v="North Michellemouth"/>
    <d v="2021-02-01T00:00:00"/>
    <n v="57"/>
    <x v="3"/>
  </r>
  <r>
    <s v="T01646"/>
    <d v="2023-12-27T00:00:00"/>
    <s v="C089"/>
    <s v="P038"/>
    <s v="S002"/>
    <n v="2"/>
    <n v="0.05"/>
    <x v="3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s v="F"/>
    <d v="1969-07-12T00:00:00"/>
    <s v="Geoffreystad"/>
    <d v="2022-11-25T00:00:00"/>
    <n v="56"/>
    <x v="3"/>
  </r>
  <r>
    <s v="T01647"/>
    <d v="2023-11-20T00:00:00"/>
    <s v="C088"/>
    <s v="P026"/>
    <s v="S002"/>
    <n v="4"/>
    <n v="0.15"/>
    <x v="0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F"/>
    <d v="1997-10-11T00:00:00"/>
    <s v="North Christian"/>
    <d v="2022-09-12T00:00:00"/>
    <n v="28"/>
    <x v="0"/>
  </r>
  <r>
    <s v="T01648"/>
    <d v="2025-05-22T00:00:00"/>
    <s v="C149"/>
    <s v="P019"/>
    <s v="S005"/>
    <n v="3"/>
    <n v="0.1"/>
    <x v="1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M"/>
    <d v="1978-01-24T00:00:00"/>
    <s v="North Kathryn"/>
    <d v="2025-05-02T00:00:00"/>
    <n v="48"/>
    <x v="2"/>
  </r>
  <r>
    <s v="T01649"/>
    <d v="2025-02-12T00:00:00"/>
    <s v="C085"/>
    <s v="P040"/>
    <s v="S002"/>
    <n v="1"/>
    <n v="0.15"/>
    <x v="3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M"/>
    <d v="1979-03-23T00:00:00"/>
    <s v="New Michaelview"/>
    <d v="2023-10-11T00:00:00"/>
    <n v="47"/>
    <x v="2"/>
  </r>
  <r>
    <s v="T01650"/>
    <d v="2024-12-10T00:00:00"/>
    <s v="C127"/>
    <s v="P033"/>
    <s v="S002"/>
    <n v="1"/>
    <n v="0.05"/>
    <x v="2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82-11-17T00:00:00"/>
    <s v="Kimland"/>
    <d v="2021-01-22T00:00:00"/>
    <n v="43"/>
    <x v="2"/>
  </r>
  <r>
    <s v="T01651"/>
    <d v="2024-08-18T00:00:00"/>
    <s v="C120"/>
    <s v="P021"/>
    <s v="S005"/>
    <n v="2"/>
    <n v="0.05"/>
    <x v="1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F"/>
    <d v="1964-01-10T00:00:00"/>
    <s v="Annaborough"/>
    <d v="2020-10-18T00:00:00"/>
    <n v="62"/>
    <x v="3"/>
  </r>
  <r>
    <s v="T01652"/>
    <d v="2024-03-30T00:00:00"/>
    <s v="C189"/>
    <s v="P004"/>
    <s v="S003"/>
    <n v="4"/>
    <n v="0.05"/>
    <x v="1"/>
    <n v="1853.77"/>
    <n v="1363.52"/>
    <s v="Fashion"/>
    <s v="Accessories"/>
    <n v="7415.08"/>
    <n v="5454.08"/>
    <n v="1961"/>
    <n v="0.26446107122242779"/>
    <n v="370.75400000000002"/>
    <n v="7044.326"/>
    <n v="1590.2460000000001"/>
    <s v="M"/>
    <d v="1966-08-07T00:00:00"/>
    <s v="East Walter"/>
    <d v="2021-03-05T00:00:00"/>
    <n v="59"/>
    <x v="3"/>
  </r>
  <r>
    <s v="T01653"/>
    <d v="2025-08-08T00:00:00"/>
    <s v="C048"/>
    <s v="P036"/>
    <s v="S001"/>
    <n v="3"/>
    <n v="0"/>
    <x v="3"/>
    <n v="1501.46"/>
    <n v="1167.73"/>
    <s v="Fashion"/>
    <s v="Watches"/>
    <n v="4504.38"/>
    <n v="3503.19"/>
    <n v="1001.19"/>
    <n v="0.22227032355174298"/>
    <n v="0"/>
    <n v="4504.38"/>
    <n v="1001.19"/>
    <s v="M"/>
    <d v="2004-12-30T00:00:00"/>
    <s v="Newtonborough"/>
    <d v="2022-04-10T00:00:00"/>
    <n v="21"/>
    <x v="1"/>
  </r>
  <r>
    <s v="T01654"/>
    <d v="2024-06-05T00:00:00"/>
    <s v="C092"/>
    <s v="P006"/>
    <s v="S001"/>
    <n v="5"/>
    <n v="0"/>
    <x v="2"/>
    <n v="318.05"/>
    <n v="187.34"/>
    <s v="Groceries"/>
    <s v="Fruits"/>
    <n v="1590.25"/>
    <n v="936.7"/>
    <n v="653.54999999999995"/>
    <n v="0.41097311743436565"/>
    <n v="0"/>
    <n v="1590.25"/>
    <n v="653.54999999999995"/>
    <s v="F"/>
    <d v="2001-11-28T00:00:00"/>
    <s v="Mendozaland"/>
    <d v="2023-12-17T00:00:00"/>
    <n v="24"/>
    <x v="1"/>
  </r>
  <r>
    <s v="T01655"/>
    <d v="2025-01-08T00:00:00"/>
    <s v="C075"/>
    <s v="P003"/>
    <s v="S004"/>
    <n v="2"/>
    <n v="0.1"/>
    <x v="3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s v="M"/>
    <d v="1954-09-17T00:00:00"/>
    <s v="New John"/>
    <d v="2021-05-12T00:00:00"/>
    <n v="71"/>
    <x v="3"/>
  </r>
  <r>
    <s v="T01656"/>
    <d v="2025-05-01T00:00:00"/>
    <s v="C008"/>
    <s v="P009"/>
    <s v="S002"/>
    <n v="2"/>
    <n v="0.1"/>
    <x v="2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M"/>
    <d v="1960-11-13T00:00:00"/>
    <s v="New Michaelland"/>
    <d v="2025-03-04T00:00:00"/>
    <n v="65"/>
    <x v="3"/>
  </r>
  <r>
    <s v="T01657"/>
    <d v="2023-12-01T00:00:00"/>
    <s v="C057"/>
    <s v="P048"/>
    <s v="S003"/>
    <n v="2"/>
    <n v="0.1"/>
    <x v="2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F"/>
    <d v="1998-09-26T00:00:00"/>
    <s v="Williamsville"/>
    <d v="2023-03-26T00:00:00"/>
    <n v="27"/>
    <x v="0"/>
  </r>
  <r>
    <s v="T01658"/>
    <d v="2025-01-03T00:00:00"/>
    <s v="C046"/>
    <s v="P018"/>
    <s v="S002"/>
    <n v="1"/>
    <n v="0.05"/>
    <x v="0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1964-01-21T00:00:00"/>
    <s v="New Jontown"/>
    <d v="2022-06-25T00:00:00"/>
    <n v="62"/>
    <x v="3"/>
  </r>
  <r>
    <s v="T01659"/>
    <d v="2024-02-09T00:00:00"/>
    <s v="C026"/>
    <s v="P001"/>
    <s v="S001"/>
    <n v="2"/>
    <n v="0.15"/>
    <x v="3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M"/>
    <d v="2004-01-04T00:00:00"/>
    <s v="Shepherdburgh"/>
    <d v="2024-09-03T00:00:00"/>
    <n v="22"/>
    <x v="1"/>
  </r>
  <r>
    <s v="T01660"/>
    <d v="2024-02-10T00:00:00"/>
    <s v="C087"/>
    <s v="P003"/>
    <s v="S002"/>
    <n v="3"/>
    <n v="0.15"/>
    <x v="2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F"/>
    <d v="1975-06-22T00:00:00"/>
    <s v="Berrymouth"/>
    <d v="2025-07-02T00:00:00"/>
    <n v="51"/>
    <x v="3"/>
  </r>
  <r>
    <s v="T01661"/>
    <d v="2023-10-26T00:00:00"/>
    <s v="C095"/>
    <s v="P015"/>
    <s v="S003"/>
    <n v="2"/>
    <n v="0.15"/>
    <x v="3"/>
    <n v="270.45"/>
    <n v="187.6"/>
    <s v="Fashion"/>
    <s v="Bags"/>
    <n v="540.9"/>
    <n v="375.2"/>
    <n v="165.7"/>
    <n v="0.30634128304677388"/>
    <n v="81.134999999999991"/>
    <n v="459.76499999999999"/>
    <n v="84.564999999999998"/>
    <s v="M"/>
    <d v="1982-08-20T00:00:00"/>
    <s v="Seanville"/>
    <d v="2020-12-19T00:00:00"/>
    <n v="43"/>
    <x v="2"/>
  </r>
  <r>
    <s v="T01662"/>
    <d v="2024-11-07T00:00:00"/>
    <s v="C031"/>
    <s v="P031"/>
    <s v="S002"/>
    <n v="2"/>
    <n v="0.05"/>
    <x v="2"/>
    <n v="1095.72"/>
    <n v="822.2"/>
    <s v="Groceries"/>
    <s v="Snacks"/>
    <n v="2191.44"/>
    <n v="1644.4"/>
    <n v="547.04"/>
    <n v="0.24962581681451462"/>
    <n v="109.572"/>
    <n v="2081.8679999999999"/>
    <n v="437.46799999999985"/>
    <s v="F"/>
    <d v="2003-03-14T00:00:00"/>
    <s v="East Carrieberg"/>
    <d v="2025-08-26T00:00:00"/>
    <n v="23"/>
    <x v="1"/>
  </r>
  <r>
    <s v="T01663"/>
    <d v="2025-07-19T00:00:00"/>
    <s v="C137"/>
    <s v="P047"/>
    <s v="S004"/>
    <n v="3"/>
    <n v="0.1"/>
    <x v="1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s v="M"/>
    <d v="1984-08-05T00:00:00"/>
    <s v="Amandachester"/>
    <d v="2024-05-09T00:00:00"/>
    <n v="41"/>
    <x v="2"/>
  </r>
  <r>
    <s v="T01664"/>
    <d v="2025-01-25T00:00:00"/>
    <s v="C163"/>
    <s v="P020"/>
    <s v="S002"/>
    <n v="1"/>
    <n v="0.05"/>
    <x v="0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s v="F"/>
    <d v="1985-10-08T00:00:00"/>
    <s v="Lake Lindsay"/>
    <d v="2025-08-20T00:00:00"/>
    <n v="40"/>
    <x v="2"/>
  </r>
  <r>
    <s v="T01665"/>
    <d v="2024-01-17T00:00:00"/>
    <s v="C039"/>
    <s v="P036"/>
    <s v="S003"/>
    <n v="2"/>
    <n v="0"/>
    <x v="0"/>
    <n v="1501.46"/>
    <n v="1167.73"/>
    <s v="Fashion"/>
    <s v="Watches"/>
    <n v="3002.92"/>
    <n v="2335.46"/>
    <n v="667.46"/>
    <n v="0.22227032355174298"/>
    <n v="0"/>
    <n v="3002.92"/>
    <n v="667.46"/>
    <s v="F"/>
    <d v="1996-11-02T00:00:00"/>
    <s v="Port Sandra"/>
    <d v="2022-10-17T00:00:00"/>
    <n v="29"/>
    <x v="0"/>
  </r>
  <r>
    <s v="T01666"/>
    <d v="2024-01-03T00:00:00"/>
    <s v="C033"/>
    <s v="P048"/>
    <s v="S005"/>
    <n v="5"/>
    <n v="0.15"/>
    <x v="2"/>
    <n v="1216.3599999999999"/>
    <n v="794.8"/>
    <s v="Fashion"/>
    <s v="Bags"/>
    <n v="6081.7999999999993"/>
    <n v="3974"/>
    <n v="2107.7999999999993"/>
    <n v="0.34657502713012589"/>
    <n v="912.26999999999987"/>
    <n v="5169.53"/>
    <n v="1195.5299999999997"/>
    <s v="F"/>
    <d v="1978-07-27T00:00:00"/>
    <s v="Lake Cody"/>
    <d v="2025-03-17T00:00:00"/>
    <n v="47"/>
    <x v="2"/>
  </r>
  <r>
    <s v="T01667"/>
    <d v="2025-02-18T00:00:00"/>
    <s v="C187"/>
    <s v="P022"/>
    <s v="S001"/>
    <n v="4"/>
    <n v="0"/>
    <x v="2"/>
    <n v="25.57"/>
    <n v="19.05"/>
    <s v="Groceries"/>
    <s v="Vegetables"/>
    <n v="102.28"/>
    <n v="76.2"/>
    <n v="26.08"/>
    <n v="0.25498631208447398"/>
    <n v="0"/>
    <n v="102.28"/>
    <n v="26.08"/>
    <s v="M"/>
    <d v="1989-01-14T00:00:00"/>
    <s v="Gomeztown"/>
    <d v="2023-11-01T00:00:00"/>
    <n v="37"/>
    <x v="2"/>
  </r>
  <r>
    <s v="T01668"/>
    <d v="2025-08-30T00:00:00"/>
    <s v="C131"/>
    <s v="P042"/>
    <s v="S004"/>
    <n v="5"/>
    <n v="0.1"/>
    <x v="1"/>
    <n v="453.62"/>
    <n v="316.63"/>
    <s v="Fashion"/>
    <s v="Clothing"/>
    <n v="2268.1"/>
    <n v="1583.15"/>
    <n v="684.94999999999982"/>
    <n v="0.30199285745778398"/>
    <n v="226.81"/>
    <n v="2041.29"/>
    <n v="458.13999999999987"/>
    <s v="M"/>
    <d v="1996-10-18T00:00:00"/>
    <s v="Williamsport"/>
    <d v="2022-12-20T00:00:00"/>
    <n v="29"/>
    <x v="0"/>
  </r>
  <r>
    <s v="T01669"/>
    <d v="2025-01-26T00:00:00"/>
    <s v="C133"/>
    <s v="P002"/>
    <s v="S004"/>
    <n v="2"/>
    <n v="0.1"/>
    <x v="0"/>
    <n v="818.76"/>
    <n v="527.62"/>
    <s v="Electronics"/>
    <s v="Television"/>
    <n v="1637.52"/>
    <n v="1055.24"/>
    <n v="582.28"/>
    <n v="0.35558649665347597"/>
    <n v="163.75200000000001"/>
    <n v="1473.768"/>
    <n v="418.52800000000002"/>
    <s v="M"/>
    <d v="1962-04-14T00:00:00"/>
    <s v="East Melissashire"/>
    <d v="2025-06-23T00:00:00"/>
    <n v="64"/>
    <x v="3"/>
  </r>
  <r>
    <s v="T01670"/>
    <d v="2024-06-21T00:00:00"/>
    <s v="C135"/>
    <s v="P026"/>
    <s v="S004"/>
    <n v="4"/>
    <n v="0.15"/>
    <x v="0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M"/>
    <d v="1986-03-07T00:00:00"/>
    <s v="North Charlesville"/>
    <d v="2023-09-03T00:00:00"/>
    <n v="40"/>
    <x v="2"/>
  </r>
  <r>
    <s v="T01671"/>
    <d v="2023-12-13T00:00:00"/>
    <s v="C149"/>
    <s v="P043"/>
    <s v="S004"/>
    <n v="5"/>
    <n v="0"/>
    <x v="2"/>
    <n v="564.41999999999996"/>
    <n v="293.95999999999998"/>
    <s v="Fashion"/>
    <s v="Accessories"/>
    <n v="2822.1"/>
    <n v="1469.8"/>
    <n v="1352.3"/>
    <n v="0.47918216930654478"/>
    <n v="0"/>
    <n v="2822.1"/>
    <n v="1352.3"/>
    <s v="M"/>
    <d v="1978-01-24T00:00:00"/>
    <s v="North Kathryn"/>
    <d v="2025-05-02T00:00:00"/>
    <n v="48"/>
    <x v="2"/>
  </r>
  <r>
    <s v="T01672"/>
    <d v="2024-07-18T00:00:00"/>
    <s v="C057"/>
    <s v="P003"/>
    <s v="S002"/>
    <n v="4"/>
    <n v="0.05"/>
    <x v="1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s v="F"/>
    <d v="1998-09-26T00:00:00"/>
    <s v="Williamsville"/>
    <d v="2023-03-26T00:00:00"/>
    <n v="27"/>
    <x v="0"/>
  </r>
  <r>
    <s v="T01673"/>
    <d v="2024-05-04T00:00:00"/>
    <s v="C056"/>
    <s v="P009"/>
    <s v="S003"/>
    <n v="4"/>
    <n v="0.15"/>
    <x v="2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2004-09-23T00:00:00"/>
    <s v="North Tracey"/>
    <d v="2021-06-19T00:00:00"/>
    <n v="21"/>
    <x v="1"/>
  </r>
  <r>
    <s v="T01674"/>
    <d v="2024-12-05T00:00:00"/>
    <s v="C096"/>
    <s v="P021"/>
    <s v="S003"/>
    <n v="5"/>
    <n v="0"/>
    <x v="2"/>
    <n v="1227.24"/>
    <n v="977.09"/>
    <s v="Groceries"/>
    <s v="Dairy"/>
    <n v="6136.2"/>
    <n v="4885.45"/>
    <n v="1250.75"/>
    <n v="0.20383136142889738"/>
    <n v="0"/>
    <n v="6136.2"/>
    <n v="1250.75"/>
    <s v="M"/>
    <d v="1989-01-06T00:00:00"/>
    <s v="Lake Amanda"/>
    <d v="2021-10-27T00:00:00"/>
    <n v="37"/>
    <x v="2"/>
  </r>
  <r>
    <s v="T01675"/>
    <d v="2024-05-19T00:00:00"/>
    <s v="C193"/>
    <s v="P021"/>
    <s v="S001"/>
    <n v="3"/>
    <n v="0.15"/>
    <x v="0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s v="F"/>
    <d v="1969-11-06T00:00:00"/>
    <s v="North Kelly"/>
    <d v="2020-12-08T00:00:00"/>
    <n v="56"/>
    <x v="3"/>
  </r>
  <r>
    <s v="T01676"/>
    <d v="2025-01-28T00:00:00"/>
    <s v="C059"/>
    <s v="P038"/>
    <s v="S005"/>
    <n v="1"/>
    <n v="0.15"/>
    <x v="0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F"/>
    <d v="1963-05-11T00:00:00"/>
    <s v="New Meagan"/>
    <d v="2024-09-27T00:00:00"/>
    <n v="63"/>
    <x v="3"/>
  </r>
  <r>
    <s v="T01677"/>
    <d v="2023-11-15T00:00:00"/>
    <s v="C110"/>
    <s v="P037"/>
    <s v="S004"/>
    <n v="4"/>
    <n v="0.15"/>
    <x v="1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1966-01-05T00:00:00"/>
    <s v="South Ianhaven"/>
    <d v="2022-12-31T00:00:00"/>
    <n v="60"/>
    <x v="3"/>
  </r>
  <r>
    <s v="T01678"/>
    <d v="2024-02-06T00:00:00"/>
    <s v="C095"/>
    <s v="P050"/>
    <s v="S004"/>
    <n v="3"/>
    <n v="0.1"/>
    <x v="1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s v="M"/>
    <d v="1982-08-20T00:00:00"/>
    <s v="Seanville"/>
    <d v="2020-12-19T00:00:00"/>
    <n v="43"/>
    <x v="2"/>
  </r>
  <r>
    <s v="T01679"/>
    <d v="2024-08-09T00:00:00"/>
    <s v="C007"/>
    <s v="P050"/>
    <s v="S002"/>
    <n v="4"/>
    <n v="0.05"/>
    <x v="0"/>
    <n v="1044.6400000000001"/>
    <n v="775.07"/>
    <s v="Fashion"/>
    <s v="Footwear"/>
    <n v="4178.5600000000004"/>
    <n v="3100.28"/>
    <n v="1078.2800000000002"/>
    <n v="0.25805062030938891"/>
    <n v="208.92800000000003"/>
    <n v="3969.6320000000005"/>
    <n v="869.35200000000032"/>
    <s v="M"/>
    <d v="1985-01-11T00:00:00"/>
    <s v="West Jasmine"/>
    <d v="2021-10-13T00:00:00"/>
    <n v="41"/>
    <x v="2"/>
  </r>
  <r>
    <s v="T01680"/>
    <d v="2023-09-15T00:00:00"/>
    <s v="C166"/>
    <s v="P044"/>
    <s v="S001"/>
    <n v="3"/>
    <n v="0"/>
    <x v="0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s v="F"/>
    <d v="2001-05-13T00:00:00"/>
    <s v="South Markbury"/>
    <d v="2023-07-10T00:00:00"/>
    <n v="25"/>
    <x v="1"/>
  </r>
  <r>
    <s v="T01681"/>
    <d v="2024-06-22T00:00:00"/>
    <s v="C129"/>
    <s v="P029"/>
    <s v="S005"/>
    <n v="5"/>
    <n v="0"/>
    <x v="0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M"/>
    <d v="1958-10-08T00:00:00"/>
    <s v="New Michael"/>
    <d v="2024-12-10T00:00:00"/>
    <n v="67"/>
    <x v="3"/>
  </r>
  <r>
    <s v="T01682"/>
    <d v="2024-09-27T00:00:00"/>
    <s v="C059"/>
    <s v="P005"/>
    <s v="S001"/>
    <n v="1"/>
    <n v="0"/>
    <x v="0"/>
    <n v="1396.22"/>
    <n v="1004.09"/>
    <s v="Fashion"/>
    <s v="Bags"/>
    <n v="1396.22"/>
    <n v="1004.09"/>
    <n v="392.13"/>
    <n v="0.28085115526206472"/>
    <n v="0"/>
    <n v="1396.22"/>
    <n v="392.13"/>
    <s v="F"/>
    <d v="1963-05-11T00:00:00"/>
    <s v="New Meagan"/>
    <d v="2024-09-27T00:00:00"/>
    <n v="63"/>
    <x v="3"/>
  </r>
  <r>
    <s v="T01683"/>
    <d v="2023-11-22T00:00:00"/>
    <s v="C010"/>
    <s v="P039"/>
    <s v="S005"/>
    <n v="2"/>
    <n v="0.1"/>
    <x v="2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s v="M"/>
    <d v="1976-12-12T00:00:00"/>
    <s v="West Carol"/>
    <d v="2025-07-23T00:00:00"/>
    <n v="49"/>
    <x v="2"/>
  </r>
  <r>
    <s v="T01684"/>
    <d v="2024-11-07T00:00:00"/>
    <s v="C173"/>
    <s v="P012"/>
    <s v="S003"/>
    <n v="3"/>
    <n v="0.1"/>
    <x v="0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s v="F"/>
    <d v="1958-08-28T00:00:00"/>
    <s v="South Marcusberg"/>
    <d v="2025-08-22T00:00:00"/>
    <n v="67"/>
    <x v="3"/>
  </r>
  <r>
    <s v="T01685"/>
    <d v="2024-08-11T00:00:00"/>
    <s v="C049"/>
    <s v="P035"/>
    <s v="S005"/>
    <n v="2"/>
    <n v="0.1"/>
    <x v="3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97-01-03T00:00:00"/>
    <s v="Chambersview"/>
    <d v="2022-06-23T00:00:00"/>
    <n v="29"/>
    <x v="0"/>
  </r>
  <r>
    <s v="T01686"/>
    <d v="2023-10-01T00:00:00"/>
    <s v="C198"/>
    <s v="P036"/>
    <s v="S003"/>
    <n v="3"/>
    <n v="0.1"/>
    <x v="1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M"/>
    <d v="1986-01-23T00:00:00"/>
    <s v="Jessicaside"/>
    <d v="2022-12-10T00:00:00"/>
    <n v="40"/>
    <x v="2"/>
  </r>
  <r>
    <s v="T01687"/>
    <d v="2024-06-20T00:00:00"/>
    <s v="C104"/>
    <s v="P036"/>
    <s v="S005"/>
    <n v="1"/>
    <n v="0.15"/>
    <x v="2"/>
    <n v="1501.46"/>
    <n v="1167.73"/>
    <s v="Fashion"/>
    <s v="Watches"/>
    <n v="1501.46"/>
    <n v="1167.73"/>
    <n v="333.73"/>
    <n v="0.22227032355174298"/>
    <n v="225.21899999999999"/>
    <n v="1276.241"/>
    <n v="108.51099999999997"/>
    <s v="M"/>
    <d v="1965-03-20T00:00:00"/>
    <s v="West Ann"/>
    <d v="2024-01-17T00:00:00"/>
    <n v="61"/>
    <x v="3"/>
  </r>
  <r>
    <s v="T01688"/>
    <d v="2023-10-05T00:00:00"/>
    <s v="C102"/>
    <s v="P027"/>
    <s v="S002"/>
    <n v="2"/>
    <n v="0.05"/>
    <x v="1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s v="F"/>
    <d v="1996-06-20T00:00:00"/>
    <s v="South Briantown"/>
    <d v="2023-11-12T00:00:00"/>
    <n v="30"/>
    <x v="0"/>
  </r>
  <r>
    <s v="T01689"/>
    <d v="2025-05-04T00:00:00"/>
    <s v="C060"/>
    <s v="P009"/>
    <s v="S005"/>
    <n v="5"/>
    <n v="0.15"/>
    <x v="1"/>
    <n v="123.19"/>
    <n v="80.36"/>
    <s v="Groceries"/>
    <s v="Snacks"/>
    <n v="615.95000000000005"/>
    <n v="401.8"/>
    <n v="214.15000000000003"/>
    <n v="0.34767432421462785"/>
    <n v="92.392499999999998"/>
    <n v="523.5575"/>
    <n v="121.75749999999999"/>
    <s v="M"/>
    <d v="1997-10-09T00:00:00"/>
    <s v="Carlyberg"/>
    <d v="2025-06-15T00:00:00"/>
    <n v="28"/>
    <x v="0"/>
  </r>
  <r>
    <s v="T01690"/>
    <d v="2025-03-05T00:00:00"/>
    <s v="C088"/>
    <s v="P008"/>
    <s v="S001"/>
    <n v="3"/>
    <n v="0.05"/>
    <x v="1"/>
    <n v="109.78"/>
    <n v="70.59"/>
    <s v="Fashion"/>
    <s v="Footwear"/>
    <n v="329.34000000000003"/>
    <n v="211.77"/>
    <n v="117.57000000000002"/>
    <n v="0.35698670067407545"/>
    <n v="16.467000000000002"/>
    <n v="312.87300000000005"/>
    <n v="101.10300000000004"/>
    <s v="F"/>
    <d v="1997-10-11T00:00:00"/>
    <s v="North Christian"/>
    <d v="2022-09-12T00:00:00"/>
    <n v="28"/>
    <x v="0"/>
  </r>
  <r>
    <s v="T01691"/>
    <d v="2024-04-26T00:00:00"/>
    <s v="C198"/>
    <s v="P022"/>
    <s v="S004"/>
    <n v="2"/>
    <n v="0.15"/>
    <x v="1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M"/>
    <d v="1986-01-23T00:00:00"/>
    <s v="Jessicaside"/>
    <d v="2022-12-10T00:00:00"/>
    <n v="40"/>
    <x v="2"/>
  </r>
  <r>
    <s v="T01692"/>
    <d v="2023-12-05T00:00:00"/>
    <s v="C143"/>
    <s v="P046"/>
    <s v="S001"/>
    <n v="3"/>
    <n v="0.05"/>
    <x v="2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61-06-03T00:00:00"/>
    <s v="South Jameschester"/>
    <d v="2023-06-10T00:00:00"/>
    <n v="65"/>
    <x v="3"/>
  </r>
  <r>
    <s v="T01693"/>
    <d v="2024-10-03T00:00:00"/>
    <s v="C079"/>
    <s v="P040"/>
    <s v="S001"/>
    <n v="4"/>
    <n v="0.1"/>
    <x v="0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F"/>
    <d v="1979-06-15T00:00:00"/>
    <s v="North Bradleyfurt"/>
    <d v="2024-07-06T00:00:00"/>
    <n v="47"/>
    <x v="2"/>
  </r>
  <r>
    <s v="T01694"/>
    <d v="2024-07-03T00:00:00"/>
    <s v="C058"/>
    <s v="P033"/>
    <s v="S004"/>
    <n v="4"/>
    <n v="0.15"/>
    <x v="0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M"/>
    <d v="2005-07-22T00:00:00"/>
    <s v="West Tinatown"/>
    <d v="2020-11-10T00:00:00"/>
    <n v="20"/>
    <x v="1"/>
  </r>
  <r>
    <s v="T01695"/>
    <d v="2024-07-06T00:00:00"/>
    <s v="C084"/>
    <s v="P010"/>
    <s v="S005"/>
    <n v="1"/>
    <n v="0"/>
    <x v="2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M"/>
    <d v="1972-03-19T00:00:00"/>
    <s v="Meyersstad"/>
    <d v="2024-09-04T00:00:00"/>
    <n v="54"/>
    <x v="3"/>
  </r>
  <r>
    <s v="T01696"/>
    <d v="2024-10-09T00:00:00"/>
    <s v="C040"/>
    <s v="P024"/>
    <s v="S003"/>
    <n v="5"/>
    <n v="0.15"/>
    <x v="1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1974-11-06T00:00:00"/>
    <s v="Port Miguel"/>
    <d v="2022-07-12T00:00:00"/>
    <n v="51"/>
    <x v="3"/>
  </r>
  <r>
    <s v="T01697"/>
    <d v="2024-03-09T00:00:00"/>
    <s v="C053"/>
    <s v="P003"/>
    <s v="S004"/>
    <n v="1"/>
    <n v="0.15"/>
    <x v="2"/>
    <n v="337.63"/>
    <n v="169.03"/>
    <s v="Fashion"/>
    <s v="Footwear"/>
    <n v="337.63"/>
    <n v="169.03"/>
    <n v="168.6"/>
    <n v="0.49936320824571273"/>
    <n v="50.644500000000001"/>
    <n v="286.9855"/>
    <n v="117.9555"/>
    <s v="F"/>
    <d v="1998-04-20T00:00:00"/>
    <s v="Lake Michaelshire"/>
    <d v="2024-04-07T00:00:00"/>
    <n v="28"/>
    <x v="0"/>
  </r>
  <r>
    <s v="T01698"/>
    <d v="2024-08-17T00:00:00"/>
    <s v="C122"/>
    <s v="P036"/>
    <s v="S001"/>
    <n v="3"/>
    <n v="0.15"/>
    <x v="0"/>
    <n v="1501.46"/>
    <n v="1167.73"/>
    <s v="Fashion"/>
    <s v="Watches"/>
    <n v="4504.38"/>
    <n v="3503.19"/>
    <n v="1001.19"/>
    <n v="0.22227032355174298"/>
    <n v="675.65700000000004"/>
    <n v="3828.723"/>
    <n v="325.5329999999999"/>
    <s v="M"/>
    <d v="1961-10-02T00:00:00"/>
    <s v="Simonstad"/>
    <d v="2024-06-24T00:00:00"/>
    <n v="64"/>
    <x v="3"/>
  </r>
  <r>
    <s v="T01699"/>
    <d v="2025-01-19T00:00:00"/>
    <s v="C024"/>
    <s v="P034"/>
    <s v="S002"/>
    <n v="1"/>
    <n v="0.05"/>
    <x v="3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F"/>
    <d v="1961-11-25T00:00:00"/>
    <s v="North April"/>
    <d v="2023-04-20T00:00:00"/>
    <n v="64"/>
    <x v="3"/>
  </r>
  <r>
    <s v="T01700"/>
    <d v="2024-05-09T00:00:00"/>
    <s v="C177"/>
    <s v="P047"/>
    <s v="S005"/>
    <n v="4"/>
    <n v="0"/>
    <x v="2"/>
    <n v="1197.18"/>
    <n v="722.74"/>
    <s v="Electronics"/>
    <s v="Smartphone"/>
    <n v="4788.72"/>
    <n v="2890.96"/>
    <n v="1897.7600000000002"/>
    <n v="0.39629796688885549"/>
    <n v="0"/>
    <n v="4788.72"/>
    <n v="1897.7600000000002"/>
    <s v="F"/>
    <d v="1985-01-05T00:00:00"/>
    <s v="South James"/>
    <d v="2022-01-23T00:00:00"/>
    <n v="41"/>
    <x v="2"/>
  </r>
  <r>
    <s v="T01701"/>
    <d v="2025-03-25T00:00:00"/>
    <s v="C051"/>
    <s v="P032"/>
    <s v="S001"/>
    <n v="4"/>
    <n v="0.1"/>
    <x v="2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s v="F"/>
    <d v="2004-12-19T00:00:00"/>
    <s v="Boyerstad"/>
    <d v="2024-02-25T00:00:00"/>
    <n v="21"/>
    <x v="1"/>
  </r>
  <r>
    <s v="T01702"/>
    <d v="2024-05-23T00:00:00"/>
    <s v="C060"/>
    <s v="P041"/>
    <s v="S003"/>
    <n v="5"/>
    <n v="0"/>
    <x v="1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M"/>
    <d v="1997-10-09T00:00:00"/>
    <s v="Carlyberg"/>
    <d v="2025-06-15T00:00:00"/>
    <n v="28"/>
    <x v="0"/>
  </r>
  <r>
    <s v="T01703"/>
    <d v="2025-01-22T00:00:00"/>
    <s v="C015"/>
    <s v="P036"/>
    <s v="S003"/>
    <n v="5"/>
    <n v="0"/>
    <x v="2"/>
    <n v="1501.46"/>
    <n v="1167.73"/>
    <s v="Fashion"/>
    <s v="Watches"/>
    <n v="7507.3"/>
    <n v="5838.65"/>
    <n v="1668.6500000000005"/>
    <n v="0.22227032355174303"/>
    <n v="0"/>
    <n v="7507.3"/>
    <n v="1668.6500000000005"/>
    <s v="M"/>
    <d v="1993-12-12T00:00:00"/>
    <s v="Quinnville"/>
    <d v="2022-11-27T00:00:00"/>
    <n v="32"/>
    <x v="0"/>
  </r>
  <r>
    <s v="T01704"/>
    <d v="2023-11-05T00:00:00"/>
    <s v="C084"/>
    <s v="P046"/>
    <s v="S004"/>
    <n v="4"/>
    <n v="0.05"/>
    <x v="3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M"/>
    <d v="1972-03-19T00:00:00"/>
    <s v="Meyersstad"/>
    <d v="2024-09-04T00:00:00"/>
    <n v="54"/>
    <x v="3"/>
  </r>
  <r>
    <s v="T01705"/>
    <d v="2023-12-09T00:00:00"/>
    <s v="C034"/>
    <s v="P032"/>
    <s v="S005"/>
    <n v="4"/>
    <n v="0.15"/>
    <x v="3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F"/>
    <d v="1964-12-19T00:00:00"/>
    <s v="East Mary"/>
    <d v="2025-01-13T00:00:00"/>
    <n v="61"/>
    <x v="3"/>
  </r>
  <r>
    <s v="T01706"/>
    <d v="2025-05-28T00:00:00"/>
    <s v="C100"/>
    <s v="P001"/>
    <s v="S002"/>
    <n v="2"/>
    <n v="0.05"/>
    <x v="0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s v="F"/>
    <d v="1954-09-28T00:00:00"/>
    <s v="North Jason"/>
    <d v="2024-11-06T00:00:00"/>
    <n v="71"/>
    <x v="3"/>
  </r>
  <r>
    <s v="T01707"/>
    <d v="2025-03-05T00:00:00"/>
    <s v="C111"/>
    <s v="P048"/>
    <s v="S004"/>
    <n v="2"/>
    <n v="0.1"/>
    <x v="2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M"/>
    <d v="1993-07-13T00:00:00"/>
    <s v="Justintown"/>
    <d v="2022-01-12T00:00:00"/>
    <n v="32"/>
    <x v="0"/>
  </r>
  <r>
    <s v="T01708"/>
    <d v="2025-07-08T00:00:00"/>
    <s v="C129"/>
    <s v="P041"/>
    <s v="S004"/>
    <n v="3"/>
    <n v="0.05"/>
    <x v="3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M"/>
    <d v="1958-10-08T00:00:00"/>
    <s v="New Michael"/>
    <d v="2024-12-10T00:00:00"/>
    <n v="67"/>
    <x v="3"/>
  </r>
  <r>
    <s v="T01709"/>
    <d v="2024-10-10T00:00:00"/>
    <s v="C037"/>
    <s v="P016"/>
    <s v="S004"/>
    <n v="1"/>
    <n v="0.15"/>
    <x v="2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s v="F"/>
    <d v="1982-08-30T00:00:00"/>
    <s v="West Melissahaven"/>
    <d v="2024-01-31T00:00:00"/>
    <n v="43"/>
    <x v="2"/>
  </r>
  <r>
    <s v="T01710"/>
    <d v="2025-02-12T00:00:00"/>
    <s v="C135"/>
    <s v="P025"/>
    <s v="S003"/>
    <n v="5"/>
    <n v="0.15"/>
    <x v="1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s v="M"/>
    <d v="1986-03-07T00:00:00"/>
    <s v="North Charlesville"/>
    <d v="2023-09-03T00:00:00"/>
    <n v="40"/>
    <x v="2"/>
  </r>
  <r>
    <s v="T01711"/>
    <d v="2023-09-17T00:00:00"/>
    <s v="C119"/>
    <s v="P028"/>
    <s v="S005"/>
    <n v="1"/>
    <n v="0"/>
    <x v="0"/>
    <n v="673.78"/>
    <n v="363.33"/>
    <s v="Electronics"/>
    <s v="Smartphone"/>
    <n v="673.78"/>
    <n v="363.33"/>
    <n v="310.45"/>
    <n v="0.46075870462168661"/>
    <n v="0"/>
    <n v="673.78"/>
    <n v="310.45"/>
    <s v="M"/>
    <d v="1991-07-31T00:00:00"/>
    <s v="West Ralph"/>
    <d v="2025-03-31T00:00:00"/>
    <n v="34"/>
    <x v="0"/>
  </r>
  <r>
    <s v="T01712"/>
    <d v="2024-11-15T00:00:00"/>
    <s v="C166"/>
    <s v="P006"/>
    <s v="S004"/>
    <n v="3"/>
    <n v="0.1"/>
    <x v="1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F"/>
    <d v="2001-05-13T00:00:00"/>
    <s v="South Markbury"/>
    <d v="2023-07-10T00:00:00"/>
    <n v="25"/>
    <x v="1"/>
  </r>
  <r>
    <s v="T01713"/>
    <d v="2024-10-04T00:00:00"/>
    <s v="C157"/>
    <s v="P027"/>
    <s v="S002"/>
    <n v="4"/>
    <n v="0.05"/>
    <x v="2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s v="M"/>
    <d v="1965-12-16T00:00:00"/>
    <s v="Port Patriciaburgh"/>
    <d v="2022-12-22T00:00:00"/>
    <n v="60"/>
    <x v="3"/>
  </r>
  <r>
    <s v="T01714"/>
    <d v="2023-10-11T00:00:00"/>
    <s v="C159"/>
    <s v="P008"/>
    <s v="S004"/>
    <n v="4"/>
    <n v="0.15"/>
    <x v="2"/>
    <n v="109.78"/>
    <n v="70.59"/>
    <s v="Fashion"/>
    <s v="Footwear"/>
    <n v="439.12"/>
    <n v="282.36"/>
    <n v="156.76"/>
    <n v="0.3569867006740754"/>
    <n v="65.867999999999995"/>
    <n v="373.25200000000001"/>
    <n v="90.891999999999996"/>
    <s v="M"/>
    <d v="1990-10-14T00:00:00"/>
    <s v="Joshuamouth"/>
    <d v="2022-01-26T00:00:00"/>
    <n v="35"/>
    <x v="0"/>
  </r>
  <r>
    <s v="T01715"/>
    <d v="2025-08-09T00:00:00"/>
    <s v="C179"/>
    <s v="P023"/>
    <s v="S005"/>
    <n v="1"/>
    <n v="0.15"/>
    <x v="3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s v="F"/>
    <d v="1985-02-14T00:00:00"/>
    <s v="Bennettburgh"/>
    <d v="2025-08-19T00:00:00"/>
    <n v="41"/>
    <x v="2"/>
  </r>
  <r>
    <s v="T01716"/>
    <d v="2024-07-04T00:00:00"/>
    <s v="C062"/>
    <s v="P009"/>
    <s v="S002"/>
    <n v="3"/>
    <n v="0.1"/>
    <x v="3"/>
    <n v="123.19"/>
    <n v="80.36"/>
    <s v="Groceries"/>
    <s v="Snacks"/>
    <n v="369.57"/>
    <n v="241.07999999999998"/>
    <n v="128.49"/>
    <n v="0.34767432421462785"/>
    <n v="36.957000000000001"/>
    <n v="332.613"/>
    <n v="91.533000000000015"/>
    <s v="M"/>
    <d v="2000-06-21T00:00:00"/>
    <s v="Turnerberg"/>
    <d v="2021-09-23T00:00:00"/>
    <n v="26"/>
    <x v="0"/>
  </r>
  <r>
    <s v="T01717"/>
    <d v="2024-01-19T00:00:00"/>
    <s v="C179"/>
    <s v="P003"/>
    <s v="S002"/>
    <n v="4"/>
    <n v="0.15"/>
    <x v="3"/>
    <n v="337.63"/>
    <n v="169.03"/>
    <s v="Fashion"/>
    <s v="Footwear"/>
    <n v="1350.52"/>
    <n v="676.12"/>
    <n v="674.4"/>
    <n v="0.49936320824571273"/>
    <n v="202.578"/>
    <n v="1147.942"/>
    <n v="471.822"/>
    <s v="F"/>
    <d v="1985-02-14T00:00:00"/>
    <s v="Bennettburgh"/>
    <d v="2025-08-19T00:00:00"/>
    <n v="41"/>
    <x v="2"/>
  </r>
  <r>
    <s v="T01718"/>
    <d v="2023-09-20T00:00:00"/>
    <s v="C095"/>
    <s v="P050"/>
    <s v="S001"/>
    <n v="1"/>
    <n v="0.1"/>
    <x v="1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M"/>
    <d v="1982-08-20T00:00:00"/>
    <s v="Seanville"/>
    <d v="2020-12-19T00:00:00"/>
    <n v="43"/>
    <x v="2"/>
  </r>
  <r>
    <s v="T01719"/>
    <d v="2024-09-20T00:00:00"/>
    <s v="C116"/>
    <s v="P022"/>
    <s v="S002"/>
    <n v="3"/>
    <n v="0.05"/>
    <x v="3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55-09-26T00:00:00"/>
    <s v="Zacharyberg"/>
    <d v="2025-07-31T00:00:00"/>
    <n v="70"/>
    <x v="3"/>
  </r>
  <r>
    <s v="T01720"/>
    <d v="2025-08-24T00:00:00"/>
    <s v="C119"/>
    <s v="P037"/>
    <s v="S001"/>
    <n v="1"/>
    <n v="0.15"/>
    <x v="1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91-07-31T00:00:00"/>
    <s v="West Ralph"/>
    <d v="2025-03-31T00:00:00"/>
    <n v="34"/>
    <x v="0"/>
  </r>
  <r>
    <s v="T01721"/>
    <d v="2024-02-15T00:00:00"/>
    <s v="C088"/>
    <s v="P042"/>
    <s v="S004"/>
    <n v="2"/>
    <n v="0.15"/>
    <x v="3"/>
    <n v="453.62"/>
    <n v="316.63"/>
    <s v="Fashion"/>
    <s v="Clothing"/>
    <n v="907.24"/>
    <n v="633.26"/>
    <n v="273.98"/>
    <n v="0.30199285745778409"/>
    <n v="136.08599999999998"/>
    <n v="771.154"/>
    <n v="137.89400000000001"/>
    <s v="F"/>
    <d v="1997-10-11T00:00:00"/>
    <s v="North Christian"/>
    <d v="2022-09-12T00:00:00"/>
    <n v="28"/>
    <x v="0"/>
  </r>
  <r>
    <s v="T01722"/>
    <d v="2024-09-27T00:00:00"/>
    <s v="C003"/>
    <s v="P045"/>
    <s v="S003"/>
    <n v="1"/>
    <n v="0.05"/>
    <x v="0"/>
    <n v="1879.08"/>
    <n v="1004.56"/>
    <s v="Groceries"/>
    <s v="Dairy"/>
    <n v="1879.08"/>
    <n v="1004.56"/>
    <n v="874.52"/>
    <n v="0.46539796070417438"/>
    <n v="93.954000000000008"/>
    <n v="1785.126"/>
    <n v="780.56600000000003"/>
    <s v="F"/>
    <d v="2005-04-19T00:00:00"/>
    <s v="Port Allen"/>
    <d v="2024-02-12T00:00:00"/>
    <n v="21"/>
    <x v="1"/>
  </r>
  <r>
    <s v="T01723"/>
    <d v="2024-05-26T00:00:00"/>
    <s v="C172"/>
    <s v="P025"/>
    <s v="S004"/>
    <n v="4"/>
    <n v="0.15"/>
    <x v="3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s v="F"/>
    <d v="1977-03-14T00:00:00"/>
    <s v="New Fred"/>
    <d v="2025-06-21T00:00:00"/>
    <n v="49"/>
    <x v="2"/>
  </r>
  <r>
    <s v="T01724"/>
    <d v="2025-08-10T00:00:00"/>
    <s v="C022"/>
    <s v="P013"/>
    <s v="S005"/>
    <n v="2"/>
    <n v="0.15"/>
    <x v="2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M"/>
    <d v="1955-11-16T00:00:00"/>
    <s v="East James"/>
    <d v="2020-10-02T00:00:00"/>
    <n v="70"/>
    <x v="3"/>
  </r>
  <r>
    <s v="T01725"/>
    <d v="2024-06-26T00:00:00"/>
    <s v="C121"/>
    <s v="P015"/>
    <s v="S003"/>
    <n v="2"/>
    <n v="0.05"/>
    <x v="3"/>
    <n v="270.45"/>
    <n v="187.6"/>
    <s v="Fashion"/>
    <s v="Bags"/>
    <n v="540.9"/>
    <n v="375.2"/>
    <n v="165.7"/>
    <n v="0.30634128304677388"/>
    <n v="27.045000000000002"/>
    <n v="513.85500000000002"/>
    <n v="138.65500000000003"/>
    <s v="M"/>
    <d v="1967-02-28T00:00:00"/>
    <s v="Sarahhaven"/>
    <d v="2021-10-11T00:00:00"/>
    <n v="59"/>
    <x v="3"/>
  </r>
  <r>
    <s v="T01726"/>
    <d v="2023-09-13T00:00:00"/>
    <s v="C156"/>
    <s v="P040"/>
    <s v="S001"/>
    <n v="2"/>
    <n v="0.1"/>
    <x v="3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M"/>
    <d v="1956-11-28T00:00:00"/>
    <s v="Lisatown"/>
    <d v="2024-01-04T00:00:00"/>
    <n v="69"/>
    <x v="3"/>
  </r>
  <r>
    <s v="T01727"/>
    <d v="2025-05-18T00:00:00"/>
    <s v="C137"/>
    <s v="P036"/>
    <s v="S004"/>
    <n v="2"/>
    <n v="0"/>
    <x v="3"/>
    <n v="1501.46"/>
    <n v="1167.73"/>
    <s v="Fashion"/>
    <s v="Watches"/>
    <n v="3002.92"/>
    <n v="2335.46"/>
    <n v="667.46"/>
    <n v="0.22227032355174298"/>
    <n v="0"/>
    <n v="3002.92"/>
    <n v="667.46"/>
    <s v="M"/>
    <d v="1984-08-05T00:00:00"/>
    <s v="Amandachester"/>
    <d v="2024-05-09T00:00:00"/>
    <n v="41"/>
    <x v="2"/>
  </r>
  <r>
    <s v="T01728"/>
    <d v="2024-05-19T00:00:00"/>
    <s v="C174"/>
    <s v="P018"/>
    <s v="S003"/>
    <n v="2"/>
    <n v="0.15"/>
    <x v="0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s v="M"/>
    <d v="2005-07-07T00:00:00"/>
    <s v="South Jennifer"/>
    <d v="2025-08-28T00:00:00"/>
    <n v="20"/>
    <x v="1"/>
  </r>
  <r>
    <s v="T01729"/>
    <d v="2025-08-24T00:00:00"/>
    <s v="C046"/>
    <s v="P033"/>
    <s v="S002"/>
    <n v="1"/>
    <n v="0.05"/>
    <x v="1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M"/>
    <d v="1964-01-21T00:00:00"/>
    <s v="New Jontown"/>
    <d v="2022-06-25T00:00:00"/>
    <n v="62"/>
    <x v="3"/>
  </r>
  <r>
    <s v="T01730"/>
    <d v="2025-08-22T00:00:00"/>
    <s v="C179"/>
    <s v="P002"/>
    <s v="S001"/>
    <n v="5"/>
    <n v="0"/>
    <x v="1"/>
    <n v="818.76"/>
    <n v="527.62"/>
    <s v="Electronics"/>
    <s v="Television"/>
    <n v="4093.8"/>
    <n v="2638.1"/>
    <n v="1455.7000000000003"/>
    <n v="0.35558649665347603"/>
    <n v="0"/>
    <n v="4093.8"/>
    <n v="1455.7000000000003"/>
    <s v="F"/>
    <d v="1985-02-14T00:00:00"/>
    <s v="Bennettburgh"/>
    <d v="2025-08-19T00:00:00"/>
    <n v="41"/>
    <x v="2"/>
  </r>
  <r>
    <s v="T01731"/>
    <d v="2025-06-08T00:00:00"/>
    <s v="C177"/>
    <s v="P011"/>
    <s v="S003"/>
    <n v="4"/>
    <n v="0"/>
    <x v="3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85-01-05T00:00:00"/>
    <s v="South James"/>
    <d v="2022-01-23T00:00:00"/>
    <n v="41"/>
    <x v="2"/>
  </r>
  <r>
    <s v="T01732"/>
    <d v="2024-12-28T00:00:00"/>
    <s v="C013"/>
    <s v="P034"/>
    <s v="S004"/>
    <n v="2"/>
    <n v="0.05"/>
    <x v="0"/>
    <n v="428.05"/>
    <n v="246.07"/>
    <s v="Electronics"/>
    <s v="Laptop"/>
    <n v="856.1"/>
    <n v="492.14"/>
    <n v="363.96000000000004"/>
    <n v="0.42513725032122418"/>
    <n v="42.805000000000007"/>
    <n v="813.29500000000007"/>
    <n v="321.15500000000009"/>
    <s v="M"/>
    <d v="1955-01-28T00:00:00"/>
    <s v="Jillianhaven"/>
    <d v="2023-03-22T00:00:00"/>
    <n v="71"/>
    <x v="3"/>
  </r>
  <r>
    <s v="T01733"/>
    <d v="2024-09-15T00:00:00"/>
    <s v="C062"/>
    <s v="P046"/>
    <s v="S002"/>
    <n v="1"/>
    <n v="0"/>
    <x v="1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M"/>
    <d v="2000-06-21T00:00:00"/>
    <s v="Turnerberg"/>
    <d v="2021-09-23T00:00:00"/>
    <n v="26"/>
    <x v="0"/>
  </r>
  <r>
    <s v="T01734"/>
    <d v="2024-04-02T00:00:00"/>
    <s v="C008"/>
    <s v="P032"/>
    <s v="S001"/>
    <n v="3"/>
    <n v="0.05"/>
    <x v="3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M"/>
    <d v="1960-11-13T00:00:00"/>
    <s v="New Michaelland"/>
    <d v="2025-03-04T00:00:00"/>
    <n v="65"/>
    <x v="3"/>
  </r>
  <r>
    <s v="T01735"/>
    <d v="2025-08-11T00:00:00"/>
    <s v="C057"/>
    <s v="P018"/>
    <s v="S001"/>
    <n v="2"/>
    <n v="0.05"/>
    <x v="3"/>
    <n v="1079.8900000000001"/>
    <n v="703.83"/>
    <s v="Electronics"/>
    <s v="Smartphone"/>
    <n v="2159.7800000000002"/>
    <n v="1407.66"/>
    <n v="752.12000000000012"/>
    <n v="0.34823917250831105"/>
    <n v="107.98900000000002"/>
    <n v="2051.7910000000002"/>
    <n v="644.13100000000009"/>
    <s v="F"/>
    <d v="1998-09-26T00:00:00"/>
    <s v="Williamsville"/>
    <d v="2023-03-26T00:00:00"/>
    <n v="27"/>
    <x v="0"/>
  </r>
  <r>
    <s v="T01736"/>
    <d v="2024-08-05T00:00:00"/>
    <s v="C107"/>
    <s v="P050"/>
    <s v="S005"/>
    <n v="1"/>
    <n v="0.1"/>
    <x v="0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F"/>
    <d v="1995-10-08T00:00:00"/>
    <s v="Lake Dale"/>
    <d v="2023-07-17T00:00:00"/>
    <n v="30"/>
    <x v="0"/>
  </r>
  <r>
    <s v="T01737"/>
    <d v="2024-07-29T00:00:00"/>
    <s v="C144"/>
    <s v="P006"/>
    <s v="S002"/>
    <n v="5"/>
    <n v="0.05"/>
    <x v="1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s v="F"/>
    <d v="1963-09-02T00:00:00"/>
    <s v="North Lisa"/>
    <d v="2021-03-03T00:00:00"/>
    <n v="62"/>
    <x v="3"/>
  </r>
  <r>
    <s v="T01738"/>
    <d v="2025-07-28T00:00:00"/>
    <s v="C110"/>
    <s v="P010"/>
    <s v="S001"/>
    <n v="2"/>
    <n v="0.05"/>
    <x v="3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66-01-05T00:00:00"/>
    <s v="South Ianhaven"/>
    <d v="2022-12-31T00:00:00"/>
    <n v="60"/>
    <x v="3"/>
  </r>
  <r>
    <s v="T01739"/>
    <d v="2023-09-21T00:00:00"/>
    <s v="C092"/>
    <s v="P033"/>
    <s v="S003"/>
    <n v="2"/>
    <n v="0"/>
    <x v="1"/>
    <n v="1798.97"/>
    <n v="1329.15"/>
    <s v="Fashion"/>
    <s v="Accessories"/>
    <n v="3597.94"/>
    <n v="2658.3"/>
    <n v="939.63999999999987"/>
    <n v="0.26116055298309582"/>
    <n v="0"/>
    <n v="3597.94"/>
    <n v="939.63999999999987"/>
    <s v="F"/>
    <d v="2001-11-28T00:00:00"/>
    <s v="Mendozaland"/>
    <d v="2023-12-17T00:00:00"/>
    <n v="24"/>
    <x v="1"/>
  </r>
  <r>
    <s v="T01740"/>
    <d v="2025-09-08T00:00:00"/>
    <s v="C168"/>
    <s v="P050"/>
    <s v="S003"/>
    <n v="1"/>
    <n v="0.15"/>
    <x v="2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M"/>
    <d v="1969-07-30T00:00:00"/>
    <s v="Lake Steventown"/>
    <d v="2022-10-01T00:00:00"/>
    <n v="56"/>
    <x v="3"/>
  </r>
  <r>
    <s v="T01741"/>
    <d v="2024-06-29T00:00:00"/>
    <s v="C118"/>
    <s v="P013"/>
    <s v="S002"/>
    <n v="1"/>
    <n v="0.1"/>
    <x v="0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M"/>
    <d v="1975-08-27T00:00:00"/>
    <s v="Port William"/>
    <d v="2025-07-12T00:00:00"/>
    <n v="50"/>
    <x v="2"/>
  </r>
  <r>
    <s v="T01742"/>
    <d v="2024-04-24T00:00:00"/>
    <s v="C012"/>
    <s v="P004"/>
    <s v="S001"/>
    <n v="2"/>
    <n v="0.15"/>
    <x v="0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s v="M"/>
    <d v="1989-12-08T00:00:00"/>
    <s v="Lake Dawn"/>
    <d v="2021-07-16T00:00:00"/>
    <n v="36"/>
    <x v="2"/>
  </r>
  <r>
    <s v="T01743"/>
    <d v="2024-07-08T00:00:00"/>
    <s v="C197"/>
    <s v="P024"/>
    <s v="S005"/>
    <n v="4"/>
    <n v="0"/>
    <x v="2"/>
    <n v="1487.41"/>
    <n v="813.07"/>
    <s v="Electronics"/>
    <s v="Smartphone"/>
    <n v="5949.64"/>
    <n v="3252.28"/>
    <n v="2697.36"/>
    <n v="0.45336524562830693"/>
    <n v="0"/>
    <n v="5949.64"/>
    <n v="2697.36"/>
    <s v="M"/>
    <d v="1957-09-23T00:00:00"/>
    <s v="Lake Emily"/>
    <d v="2020-11-18T00:00:00"/>
    <n v="68"/>
    <x v="3"/>
  </r>
  <r>
    <s v="T01744"/>
    <d v="2024-08-19T00:00:00"/>
    <s v="C065"/>
    <s v="P019"/>
    <s v="S001"/>
    <n v="5"/>
    <n v="0.1"/>
    <x v="1"/>
    <n v="1762.92"/>
    <n v="1346.48"/>
    <s v="Electronics"/>
    <s v="Laptop"/>
    <n v="8814.6"/>
    <n v="6732.4"/>
    <n v="2082.2000000000007"/>
    <n v="0.23622172305039374"/>
    <n v="881.46"/>
    <n v="7933.14"/>
    <n v="1200.7400000000007"/>
    <s v="F"/>
    <d v="1969-12-10T00:00:00"/>
    <s v="Williamhaven"/>
    <d v="2024-01-21T00:00:00"/>
    <n v="56"/>
    <x v="3"/>
  </r>
  <r>
    <s v="T01745"/>
    <d v="2024-02-20T00:00:00"/>
    <s v="C174"/>
    <s v="P040"/>
    <s v="S002"/>
    <n v="3"/>
    <n v="0.05"/>
    <x v="0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M"/>
    <d v="2005-07-07T00:00:00"/>
    <s v="South Jennifer"/>
    <d v="2025-08-28T00:00:00"/>
    <n v="20"/>
    <x v="1"/>
  </r>
  <r>
    <s v="T01746"/>
    <d v="2025-03-22T00:00:00"/>
    <s v="C171"/>
    <s v="P001"/>
    <s v="S004"/>
    <n v="1"/>
    <n v="0.1"/>
    <x v="3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s v="M"/>
    <d v="1993-03-15T00:00:00"/>
    <s v="Robertsborough"/>
    <d v="2025-07-28T00:00:00"/>
    <n v="33"/>
    <x v="0"/>
  </r>
  <r>
    <s v="T01747"/>
    <d v="2024-05-01T00:00:00"/>
    <s v="C156"/>
    <s v="P007"/>
    <s v="S005"/>
    <n v="4"/>
    <n v="0.15"/>
    <x v="2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56-11-28T00:00:00"/>
    <s v="Lisatown"/>
    <d v="2024-01-04T00:00:00"/>
    <n v="69"/>
    <x v="3"/>
  </r>
  <r>
    <s v="T01748"/>
    <d v="2024-06-24T00:00:00"/>
    <s v="C129"/>
    <s v="P047"/>
    <s v="S005"/>
    <n v="1"/>
    <n v="0.05"/>
    <x v="3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M"/>
    <d v="1958-10-08T00:00:00"/>
    <s v="New Michael"/>
    <d v="2024-12-10T00:00:00"/>
    <n v="67"/>
    <x v="3"/>
  </r>
  <r>
    <s v="T01749"/>
    <d v="2025-04-01T00:00:00"/>
    <s v="C158"/>
    <s v="P014"/>
    <s v="S001"/>
    <n v="3"/>
    <n v="0.05"/>
    <x v="1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s v="M"/>
    <d v="1981-07-24T00:00:00"/>
    <s v="Dylanmouth"/>
    <d v="2023-09-15T00:00:00"/>
    <n v="44"/>
    <x v="2"/>
  </r>
  <r>
    <s v="T01750"/>
    <d v="2024-06-25T00:00:00"/>
    <s v="C194"/>
    <s v="P050"/>
    <s v="S002"/>
    <n v="5"/>
    <n v="0"/>
    <x v="3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2000-09-02T00:00:00"/>
    <s v="Craigshire"/>
    <d v="2022-08-05T00:00:00"/>
    <n v="25"/>
    <x v="1"/>
  </r>
  <r>
    <s v="T01751"/>
    <d v="2025-05-26T00:00:00"/>
    <s v="C036"/>
    <s v="P013"/>
    <s v="S003"/>
    <n v="4"/>
    <n v="0.1"/>
    <x v="2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M"/>
    <d v="1991-11-04T00:00:00"/>
    <s v="Ashleyview"/>
    <d v="2020-09-30T00:00:00"/>
    <n v="34"/>
    <x v="0"/>
  </r>
  <r>
    <s v="T01752"/>
    <d v="2024-10-02T00:00:00"/>
    <s v="C039"/>
    <s v="P010"/>
    <s v="S004"/>
    <n v="2"/>
    <n v="0"/>
    <x v="2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s v="F"/>
    <d v="1996-11-02T00:00:00"/>
    <s v="Port Sandra"/>
    <d v="2022-10-17T00:00:00"/>
    <n v="29"/>
    <x v="0"/>
  </r>
  <r>
    <s v="T01753"/>
    <d v="2024-12-11T00:00:00"/>
    <s v="C186"/>
    <s v="P027"/>
    <s v="S005"/>
    <n v="4"/>
    <n v="0.1"/>
    <x v="2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s v="F"/>
    <d v="1960-05-05T00:00:00"/>
    <s v="West Wandaland"/>
    <d v="2024-02-07T00:00:00"/>
    <n v="66"/>
    <x v="3"/>
  </r>
  <r>
    <s v="T01754"/>
    <d v="2024-09-21T00:00:00"/>
    <s v="C072"/>
    <s v="P049"/>
    <s v="S003"/>
    <n v="1"/>
    <n v="0.15"/>
    <x v="0"/>
    <n v="388.26"/>
    <n v="199.3"/>
    <s v="Fashion"/>
    <s v="Watches"/>
    <n v="388.26"/>
    <n v="199.3"/>
    <n v="188.95999999999998"/>
    <n v="0.48668418070365216"/>
    <n v="58.238999999999997"/>
    <n v="330.02100000000002"/>
    <n v="130.721"/>
    <s v="F"/>
    <d v="1995-06-06T00:00:00"/>
    <s v="Melissashire"/>
    <d v="2022-07-02T00:00:00"/>
    <n v="31"/>
    <x v="0"/>
  </r>
  <r>
    <s v="T01755"/>
    <d v="2023-10-10T00:00:00"/>
    <s v="C193"/>
    <s v="P017"/>
    <s v="S001"/>
    <n v="2"/>
    <n v="0.1"/>
    <x v="0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F"/>
    <d v="1969-11-06T00:00:00"/>
    <s v="North Kelly"/>
    <d v="2020-12-08T00:00:00"/>
    <n v="56"/>
    <x v="3"/>
  </r>
  <r>
    <s v="T01756"/>
    <d v="2024-10-04T00:00:00"/>
    <s v="C063"/>
    <s v="P048"/>
    <s v="S002"/>
    <n v="5"/>
    <n v="0"/>
    <x v="2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M"/>
    <d v="1973-01-07T00:00:00"/>
    <s v="West Amandashire"/>
    <d v="2023-05-29T00:00:00"/>
    <n v="53"/>
    <x v="3"/>
  </r>
  <r>
    <s v="T01757"/>
    <d v="2024-12-24T00:00:00"/>
    <s v="C176"/>
    <s v="P003"/>
    <s v="S002"/>
    <n v="5"/>
    <n v="0.15"/>
    <x v="0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M"/>
    <d v="1979-10-07T00:00:00"/>
    <s v="West Amymouth"/>
    <d v="2021-07-22T00:00:00"/>
    <n v="46"/>
    <x v="2"/>
  </r>
  <r>
    <s v="T01758"/>
    <d v="2025-03-23T00:00:00"/>
    <s v="C047"/>
    <s v="P047"/>
    <s v="S004"/>
    <n v="1"/>
    <n v="0"/>
    <x v="1"/>
    <n v="1197.18"/>
    <n v="722.74"/>
    <s v="Electronics"/>
    <s v="Smartphone"/>
    <n v="1197.18"/>
    <n v="722.74"/>
    <n v="474.44000000000005"/>
    <n v="0.39629796688885549"/>
    <n v="0"/>
    <n v="1197.18"/>
    <n v="474.44000000000005"/>
    <s v="F"/>
    <d v="2006-07-03T00:00:00"/>
    <s v="Port Jessica"/>
    <d v="2025-02-25T00:00:00"/>
    <n v="19"/>
    <x v="1"/>
  </r>
  <r>
    <s v="T01759"/>
    <d v="2023-10-31T00:00:00"/>
    <s v="C018"/>
    <s v="P026"/>
    <s v="S002"/>
    <n v="1"/>
    <n v="0.05"/>
    <x v="2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1994-08-19T00:00:00"/>
    <s v="East William"/>
    <d v="2024-11-12T00:00:00"/>
    <n v="31"/>
    <x v="0"/>
  </r>
  <r>
    <s v="T01760"/>
    <d v="2024-07-03T00:00:00"/>
    <s v="C033"/>
    <s v="P001"/>
    <s v="S001"/>
    <n v="2"/>
    <n v="0.05"/>
    <x v="2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s v="F"/>
    <d v="1978-07-27T00:00:00"/>
    <s v="Lake Cody"/>
    <d v="2025-03-17T00:00:00"/>
    <n v="47"/>
    <x v="2"/>
  </r>
  <r>
    <s v="T01761"/>
    <d v="2025-04-30T00:00:00"/>
    <s v="C130"/>
    <s v="P011"/>
    <s v="S001"/>
    <n v="4"/>
    <n v="0.15"/>
    <x v="0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M"/>
    <d v="1982-02-03T00:00:00"/>
    <s v="Marcchester"/>
    <d v="2024-07-15T00:00:00"/>
    <n v="44"/>
    <x v="2"/>
  </r>
  <r>
    <s v="T01762"/>
    <d v="2024-09-21T00:00:00"/>
    <s v="C043"/>
    <s v="P013"/>
    <s v="S002"/>
    <n v="2"/>
    <n v="0.15"/>
    <x v="2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M"/>
    <d v="1988-09-14T00:00:00"/>
    <s v="North Jonathonhaven"/>
    <d v="2023-10-14T00:00:00"/>
    <n v="37"/>
    <x v="2"/>
  </r>
  <r>
    <s v="T01763"/>
    <d v="2024-10-27T00:00:00"/>
    <s v="C156"/>
    <s v="P027"/>
    <s v="S002"/>
    <n v="3"/>
    <n v="0.1"/>
    <x v="1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M"/>
    <d v="1956-11-28T00:00:00"/>
    <s v="Lisatown"/>
    <d v="2024-01-04T00:00:00"/>
    <n v="69"/>
    <x v="3"/>
  </r>
  <r>
    <s v="T01764"/>
    <d v="2025-05-27T00:00:00"/>
    <s v="C163"/>
    <s v="P008"/>
    <s v="S002"/>
    <n v="3"/>
    <n v="0.15"/>
    <x v="3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F"/>
    <d v="1985-10-08T00:00:00"/>
    <s v="Lake Lindsay"/>
    <d v="2025-08-20T00:00:00"/>
    <n v="40"/>
    <x v="2"/>
  </r>
  <r>
    <s v="T01765"/>
    <d v="2025-05-13T00:00:00"/>
    <s v="C093"/>
    <s v="P033"/>
    <s v="S004"/>
    <n v="4"/>
    <n v="0.05"/>
    <x v="1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M"/>
    <d v="1978-04-14T00:00:00"/>
    <s v="Baldwinstad"/>
    <d v="2022-02-25T00:00:00"/>
    <n v="48"/>
    <x v="2"/>
  </r>
  <r>
    <s v="T01766"/>
    <d v="2024-03-18T00:00:00"/>
    <s v="C113"/>
    <s v="P014"/>
    <s v="S004"/>
    <n v="5"/>
    <n v="0.15"/>
    <x v="2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1977-05-23T00:00:00"/>
    <s v="Ramosbury"/>
    <d v="2022-12-31T00:00:00"/>
    <n v="49"/>
    <x v="2"/>
  </r>
  <r>
    <s v="T01767"/>
    <d v="2024-05-07T00:00:00"/>
    <s v="C124"/>
    <s v="P034"/>
    <s v="S001"/>
    <n v="4"/>
    <n v="0.15"/>
    <x v="3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s v="F"/>
    <d v="1962-06-07T00:00:00"/>
    <s v="North Michelle"/>
    <d v="2021-02-10T00:00:00"/>
    <n v="64"/>
    <x v="3"/>
  </r>
  <r>
    <s v="T01768"/>
    <d v="2023-10-13T00:00:00"/>
    <s v="C195"/>
    <s v="P019"/>
    <s v="S003"/>
    <n v="5"/>
    <n v="0.05"/>
    <x v="2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F"/>
    <d v="1976-08-23T00:00:00"/>
    <s v="East Raymond"/>
    <d v="2025-06-19T00:00:00"/>
    <n v="49"/>
    <x v="2"/>
  </r>
  <r>
    <s v="T01769"/>
    <d v="2025-09-09T00:00:00"/>
    <s v="C066"/>
    <s v="P022"/>
    <s v="S004"/>
    <n v="4"/>
    <n v="0.1"/>
    <x v="1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F"/>
    <d v="1985-09-14T00:00:00"/>
    <s v="New Randychester"/>
    <d v="2020-12-21T00:00:00"/>
    <n v="40"/>
    <x v="2"/>
  </r>
  <r>
    <s v="T01770"/>
    <d v="2025-06-18T00:00:00"/>
    <s v="C073"/>
    <s v="P028"/>
    <s v="S004"/>
    <n v="5"/>
    <n v="0.15"/>
    <x v="3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s v="F"/>
    <d v="1964-12-04T00:00:00"/>
    <s v="Port Angelabury"/>
    <d v="2022-02-09T00:00:00"/>
    <n v="61"/>
    <x v="3"/>
  </r>
  <r>
    <s v="T01771"/>
    <d v="2024-01-13T00:00:00"/>
    <s v="C086"/>
    <s v="P016"/>
    <s v="S002"/>
    <n v="4"/>
    <n v="0.05"/>
    <x v="2"/>
    <n v="1858.75"/>
    <n v="1451.16"/>
    <s v="Fashion"/>
    <s v="Accessories"/>
    <n v="7435"/>
    <n v="5804.64"/>
    <n v="1630.3599999999997"/>
    <n v="0.21928177538668456"/>
    <n v="371.75"/>
    <n v="7063.25"/>
    <n v="1258.6099999999997"/>
    <s v="F"/>
    <d v="1975-09-26T00:00:00"/>
    <s v="Port Stephanie"/>
    <d v="2023-07-26T00:00:00"/>
    <n v="50"/>
    <x v="2"/>
  </r>
  <r>
    <s v="T01772"/>
    <d v="2023-10-10T00:00:00"/>
    <s v="C049"/>
    <s v="P035"/>
    <s v="S001"/>
    <n v="1"/>
    <n v="0.1"/>
    <x v="1"/>
    <n v="1562.43"/>
    <n v="1195.6300000000001"/>
    <s v="Electronics"/>
    <s v="Laptop"/>
    <n v="1562.43"/>
    <n v="1195.6300000000001"/>
    <n v="366.79999999999995"/>
    <n v="0.23476251736077772"/>
    <n v="156.24300000000002"/>
    <n v="1406.1870000000001"/>
    <n v="210.55700000000002"/>
    <s v="M"/>
    <d v="1997-01-03T00:00:00"/>
    <s v="Chambersview"/>
    <d v="2022-06-23T00:00:00"/>
    <n v="29"/>
    <x v="0"/>
  </r>
  <r>
    <s v="T01773"/>
    <d v="2025-08-17T00:00:00"/>
    <s v="C104"/>
    <s v="P043"/>
    <s v="S004"/>
    <n v="4"/>
    <n v="0.1"/>
    <x v="1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s v="M"/>
    <d v="1965-03-20T00:00:00"/>
    <s v="West Ann"/>
    <d v="2024-01-17T00:00:00"/>
    <n v="61"/>
    <x v="3"/>
  </r>
  <r>
    <s v="T01774"/>
    <d v="2024-08-30T00:00:00"/>
    <s v="C126"/>
    <s v="P029"/>
    <s v="S003"/>
    <n v="5"/>
    <n v="0"/>
    <x v="1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M"/>
    <d v="1980-04-04T00:00:00"/>
    <s v="West Paulfurt"/>
    <d v="2024-12-28T00:00:00"/>
    <n v="46"/>
    <x v="2"/>
  </r>
  <r>
    <s v="T01775"/>
    <d v="2025-03-09T00:00:00"/>
    <s v="C010"/>
    <s v="P030"/>
    <s v="S001"/>
    <n v="4"/>
    <n v="0.05"/>
    <x v="2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M"/>
    <d v="1976-12-12T00:00:00"/>
    <s v="West Carol"/>
    <d v="2025-07-23T00:00:00"/>
    <n v="49"/>
    <x v="2"/>
  </r>
  <r>
    <s v="T01776"/>
    <d v="2025-04-22T00:00:00"/>
    <s v="C196"/>
    <s v="P026"/>
    <s v="S004"/>
    <n v="3"/>
    <n v="0.1"/>
    <x v="1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F"/>
    <d v="1964-04-24T00:00:00"/>
    <s v="Woodbury"/>
    <d v="2025-02-19T00:00:00"/>
    <n v="62"/>
    <x v="3"/>
  </r>
  <r>
    <s v="T01777"/>
    <d v="2025-05-05T00:00:00"/>
    <s v="C163"/>
    <s v="P010"/>
    <s v="S003"/>
    <n v="1"/>
    <n v="0.15"/>
    <x v="1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s v="F"/>
    <d v="1985-10-08T00:00:00"/>
    <s v="Lake Lindsay"/>
    <d v="2025-08-20T00:00:00"/>
    <n v="40"/>
    <x v="2"/>
  </r>
  <r>
    <s v="T01778"/>
    <d v="2025-08-04T00:00:00"/>
    <s v="C189"/>
    <s v="P033"/>
    <s v="S002"/>
    <n v="2"/>
    <n v="0.15"/>
    <x v="3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M"/>
    <d v="1966-08-07T00:00:00"/>
    <s v="East Walter"/>
    <d v="2021-03-05T00:00:00"/>
    <n v="59"/>
    <x v="3"/>
  </r>
  <r>
    <s v="T01779"/>
    <d v="2024-04-20T00:00:00"/>
    <s v="C093"/>
    <s v="P022"/>
    <s v="S001"/>
    <n v="2"/>
    <n v="0.1"/>
    <x v="1"/>
    <n v="25.57"/>
    <n v="19.05"/>
    <s v="Groceries"/>
    <s v="Vegetables"/>
    <n v="51.14"/>
    <n v="38.1"/>
    <n v="13.04"/>
    <n v="0.25498631208447398"/>
    <n v="5.1140000000000008"/>
    <n v="46.025999999999996"/>
    <n v="7.9259999999999948"/>
    <s v="M"/>
    <d v="1978-04-14T00:00:00"/>
    <s v="Baldwinstad"/>
    <d v="2022-02-25T00:00:00"/>
    <n v="48"/>
    <x v="2"/>
  </r>
  <r>
    <s v="T01780"/>
    <d v="2025-02-02T00:00:00"/>
    <s v="C175"/>
    <s v="P038"/>
    <s v="S002"/>
    <n v="3"/>
    <n v="0.05"/>
    <x v="2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M"/>
    <d v="1998-01-07T00:00:00"/>
    <s v="Davidtown"/>
    <d v="2021-02-25T00:00:00"/>
    <n v="28"/>
    <x v="0"/>
  </r>
  <r>
    <s v="T01781"/>
    <d v="2025-07-22T00:00:00"/>
    <s v="C004"/>
    <s v="P035"/>
    <s v="S001"/>
    <n v="1"/>
    <n v="0.15"/>
    <x v="1"/>
    <n v="1562.43"/>
    <n v="1195.6300000000001"/>
    <s v="Electronics"/>
    <s v="Laptop"/>
    <n v="1562.43"/>
    <n v="1195.6300000000001"/>
    <n v="366.79999999999995"/>
    <n v="0.23476251736077772"/>
    <n v="234.36449999999999"/>
    <n v="1328.0655000000002"/>
    <n v="132.43550000000005"/>
    <s v="M"/>
    <d v="1992-06-16T00:00:00"/>
    <s v="East Edgarborough"/>
    <d v="2024-09-09T00:00:00"/>
    <n v="34"/>
    <x v="0"/>
  </r>
  <r>
    <s v="T01782"/>
    <d v="2023-09-22T00:00:00"/>
    <s v="C181"/>
    <s v="P028"/>
    <s v="S005"/>
    <n v="1"/>
    <n v="0.05"/>
    <x v="1"/>
    <n v="673.78"/>
    <n v="363.33"/>
    <s v="Electronics"/>
    <s v="Smartphone"/>
    <n v="673.78"/>
    <n v="363.33"/>
    <n v="310.45"/>
    <n v="0.46075870462168661"/>
    <n v="33.689"/>
    <n v="640.09100000000001"/>
    <n v="276.76100000000002"/>
    <s v="F"/>
    <d v="1972-11-28T00:00:00"/>
    <s v="Port Bryce"/>
    <d v="2024-12-12T00:00:00"/>
    <n v="53"/>
    <x v="3"/>
  </r>
  <r>
    <s v="T01783"/>
    <d v="2024-03-19T00:00:00"/>
    <s v="C043"/>
    <s v="P026"/>
    <s v="S004"/>
    <n v="3"/>
    <n v="0.1"/>
    <x v="1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88-09-14T00:00:00"/>
    <s v="North Jonathonhaven"/>
    <d v="2023-10-14T00:00:00"/>
    <n v="37"/>
    <x v="2"/>
  </r>
  <r>
    <s v="T01784"/>
    <d v="2024-10-12T00:00:00"/>
    <s v="C151"/>
    <s v="P026"/>
    <s v="S003"/>
    <n v="4"/>
    <n v="0"/>
    <x v="3"/>
    <n v="1015.76"/>
    <n v="584.4"/>
    <s v="Groceries"/>
    <s v="Dairy"/>
    <n v="4063.04"/>
    <n v="2337.6"/>
    <n v="1725.44"/>
    <n v="0.42466724423092073"/>
    <n v="0"/>
    <n v="4063.04"/>
    <n v="1725.44"/>
    <s v="M"/>
    <d v="2006-08-30T00:00:00"/>
    <s v="South Audrey"/>
    <d v="2022-01-26T00:00:00"/>
    <n v="19"/>
    <x v="1"/>
  </r>
  <r>
    <s v="T01785"/>
    <d v="2023-11-04T00:00:00"/>
    <s v="C163"/>
    <s v="P022"/>
    <s v="S005"/>
    <n v="3"/>
    <n v="0.05"/>
    <x v="0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F"/>
    <d v="1985-10-08T00:00:00"/>
    <s v="Lake Lindsay"/>
    <d v="2025-08-20T00:00:00"/>
    <n v="40"/>
    <x v="2"/>
  </r>
  <r>
    <s v="T01786"/>
    <d v="2025-07-27T00:00:00"/>
    <s v="C192"/>
    <s v="P008"/>
    <s v="S002"/>
    <n v="4"/>
    <n v="0.1"/>
    <x v="3"/>
    <n v="109.78"/>
    <n v="70.59"/>
    <s v="Fashion"/>
    <s v="Footwear"/>
    <n v="439.12"/>
    <n v="282.36"/>
    <n v="156.76"/>
    <n v="0.3569867006740754"/>
    <n v="43.912000000000006"/>
    <n v="395.20799999999997"/>
    <n v="112.84799999999996"/>
    <s v="M"/>
    <d v="2006-07-28T00:00:00"/>
    <s v="Franklinview"/>
    <d v="2023-09-26T00:00:00"/>
    <n v="19"/>
    <x v="1"/>
  </r>
  <r>
    <s v="T01787"/>
    <d v="2023-10-02T00:00:00"/>
    <s v="C044"/>
    <s v="P021"/>
    <s v="S004"/>
    <n v="1"/>
    <n v="0"/>
    <x v="3"/>
    <n v="1227.24"/>
    <n v="977.09"/>
    <s v="Groceries"/>
    <s v="Dairy"/>
    <n v="1227.24"/>
    <n v="977.09"/>
    <n v="250.14999999999998"/>
    <n v="0.20383136142889735"/>
    <n v="0"/>
    <n v="1227.24"/>
    <n v="250.14999999999998"/>
    <s v="M"/>
    <d v="1961-02-14T00:00:00"/>
    <s v="Bryanside"/>
    <d v="2024-12-27T00:00:00"/>
    <n v="65"/>
    <x v="3"/>
  </r>
  <r>
    <s v="T01788"/>
    <d v="2024-04-08T00:00:00"/>
    <s v="C199"/>
    <s v="P038"/>
    <s v="S004"/>
    <n v="5"/>
    <n v="0.15"/>
    <x v="0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s v="F"/>
    <d v="1970-05-18T00:00:00"/>
    <s v="South Scottton"/>
    <d v="2021-07-28T00:00:00"/>
    <n v="56"/>
    <x v="3"/>
  </r>
  <r>
    <s v="T01789"/>
    <d v="2024-06-03T00:00:00"/>
    <s v="C188"/>
    <s v="P049"/>
    <s v="S004"/>
    <n v="2"/>
    <n v="0.05"/>
    <x v="0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M"/>
    <d v="1960-11-23T00:00:00"/>
    <s v="East Danielleshire"/>
    <d v="2023-05-19T00:00:00"/>
    <n v="65"/>
    <x v="3"/>
  </r>
  <r>
    <s v="T01790"/>
    <d v="2023-09-27T00:00:00"/>
    <s v="C048"/>
    <s v="P048"/>
    <s v="S002"/>
    <n v="2"/>
    <n v="0.15"/>
    <x v="2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M"/>
    <d v="2004-12-30T00:00:00"/>
    <s v="Newtonborough"/>
    <d v="2022-04-10T00:00:00"/>
    <n v="21"/>
    <x v="1"/>
  </r>
  <r>
    <s v="T01791"/>
    <d v="2025-06-18T00:00:00"/>
    <s v="C129"/>
    <s v="P040"/>
    <s v="S001"/>
    <n v="4"/>
    <n v="0.05"/>
    <x v="2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M"/>
    <d v="1958-10-08T00:00:00"/>
    <s v="New Michael"/>
    <d v="2024-12-10T00:00:00"/>
    <n v="67"/>
    <x v="3"/>
  </r>
  <r>
    <s v="T01792"/>
    <d v="2025-01-11T00:00:00"/>
    <s v="C052"/>
    <s v="P007"/>
    <s v="S001"/>
    <n v="2"/>
    <n v="0.05"/>
    <x v="0"/>
    <n v="1474.12"/>
    <n v="764.02"/>
    <s v="Electronics"/>
    <s v="Camera"/>
    <n v="2948.24"/>
    <n v="1528.04"/>
    <n v="1420.1999999999998"/>
    <n v="0.48171112256804055"/>
    <n v="147.41200000000001"/>
    <n v="2800.828"/>
    <n v="1272.788"/>
    <s v="F"/>
    <d v="1991-09-11T00:00:00"/>
    <s v="Walkerfurt"/>
    <d v="2024-04-25T00:00:00"/>
    <n v="34"/>
    <x v="0"/>
  </r>
  <r>
    <s v="T01793"/>
    <d v="2024-11-21T00:00:00"/>
    <s v="C105"/>
    <s v="P004"/>
    <s v="S004"/>
    <n v="5"/>
    <n v="0"/>
    <x v="2"/>
    <n v="1853.77"/>
    <n v="1363.52"/>
    <s v="Fashion"/>
    <s v="Accessories"/>
    <n v="9268.85"/>
    <n v="6817.6"/>
    <n v="2451.25"/>
    <n v="0.26446107122242779"/>
    <n v="0"/>
    <n v="9268.85"/>
    <n v="2451.25"/>
    <s v="M"/>
    <d v="1969-12-29T00:00:00"/>
    <s v="Morrisborough"/>
    <d v="2023-07-06T00:00:00"/>
    <n v="56"/>
    <x v="3"/>
  </r>
  <r>
    <s v="T01794"/>
    <d v="2024-10-05T00:00:00"/>
    <s v="C021"/>
    <s v="P024"/>
    <s v="S003"/>
    <n v="1"/>
    <n v="0.15"/>
    <x v="3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s v="M"/>
    <d v="1993-11-17T00:00:00"/>
    <s v="Meganmouth"/>
    <d v="2022-01-22T00:00:00"/>
    <n v="32"/>
    <x v="0"/>
  </r>
  <r>
    <s v="T01795"/>
    <d v="2024-04-20T00:00:00"/>
    <s v="C071"/>
    <s v="P021"/>
    <s v="S001"/>
    <n v="3"/>
    <n v="0"/>
    <x v="2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M"/>
    <d v="1962-06-18T00:00:00"/>
    <s v="New Manuelville"/>
    <d v="2021-05-24T00:00:00"/>
    <n v="64"/>
    <x v="3"/>
  </r>
  <r>
    <s v="T01796"/>
    <d v="2025-05-12T00:00:00"/>
    <s v="C123"/>
    <s v="P034"/>
    <s v="S004"/>
    <n v="1"/>
    <n v="0"/>
    <x v="3"/>
    <n v="428.05"/>
    <n v="246.07"/>
    <s v="Electronics"/>
    <s v="Laptop"/>
    <n v="428.05"/>
    <n v="246.07"/>
    <n v="181.98000000000002"/>
    <n v="0.42513725032122418"/>
    <n v="0"/>
    <n v="428.05"/>
    <n v="181.98000000000002"/>
    <s v="F"/>
    <d v="1989-11-06T00:00:00"/>
    <s v="Cliffordbury"/>
    <d v="2022-06-06T00:00:00"/>
    <n v="36"/>
    <x v="2"/>
  </r>
  <r>
    <s v="T01797"/>
    <d v="2024-04-22T00:00:00"/>
    <s v="C069"/>
    <s v="P014"/>
    <s v="S001"/>
    <n v="5"/>
    <n v="0"/>
    <x v="3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M"/>
    <d v="1965-10-14T00:00:00"/>
    <s v="New Reginald"/>
    <d v="2023-01-11T00:00:00"/>
    <n v="60"/>
    <x v="3"/>
  </r>
  <r>
    <s v="T01798"/>
    <d v="2024-02-03T00:00:00"/>
    <s v="C055"/>
    <s v="P043"/>
    <s v="S005"/>
    <n v="1"/>
    <n v="0.15"/>
    <x v="0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s v="M"/>
    <d v="1976-07-09T00:00:00"/>
    <s v="Andersonville"/>
    <d v="2021-02-05T00:00:00"/>
    <n v="49"/>
    <x v="2"/>
  </r>
  <r>
    <s v="T01799"/>
    <d v="2024-07-16T00:00:00"/>
    <s v="C125"/>
    <s v="P028"/>
    <s v="S004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1990-04-03T00:00:00"/>
    <s v="Lake Christopher"/>
    <d v="2021-03-14T00:00:00"/>
    <n v="36"/>
    <x v="2"/>
  </r>
  <r>
    <s v="T01800"/>
    <d v="2023-11-10T00:00:00"/>
    <s v="C095"/>
    <s v="P006"/>
    <s v="S003"/>
    <n v="3"/>
    <n v="0.05"/>
    <x v="0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M"/>
    <d v="1982-08-20T00:00:00"/>
    <s v="Seanville"/>
    <d v="2020-12-19T00:00:00"/>
    <n v="43"/>
    <x v="2"/>
  </r>
  <r>
    <s v="T01801"/>
    <d v="2025-01-06T00:00:00"/>
    <s v="C171"/>
    <s v="P026"/>
    <s v="S004"/>
    <n v="4"/>
    <n v="0"/>
    <x v="0"/>
    <n v="1015.76"/>
    <n v="584.4"/>
    <s v="Groceries"/>
    <s v="Dairy"/>
    <n v="4063.04"/>
    <n v="2337.6"/>
    <n v="1725.44"/>
    <n v="0.42466724423092073"/>
    <n v="0"/>
    <n v="4063.04"/>
    <n v="1725.44"/>
    <s v="M"/>
    <d v="1993-03-15T00:00:00"/>
    <s v="Robertsborough"/>
    <d v="2025-07-28T00:00:00"/>
    <n v="33"/>
    <x v="0"/>
  </r>
  <r>
    <s v="T01802"/>
    <d v="2024-06-22T00:00:00"/>
    <s v="C085"/>
    <s v="P037"/>
    <s v="S001"/>
    <n v="1"/>
    <n v="0.15"/>
    <x v="1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79-03-23T00:00:00"/>
    <s v="New Michaelview"/>
    <d v="2023-10-11T00:00:00"/>
    <n v="47"/>
    <x v="2"/>
  </r>
  <r>
    <s v="T01803"/>
    <d v="2024-02-03T00:00:00"/>
    <s v="C186"/>
    <s v="P009"/>
    <s v="S002"/>
    <n v="1"/>
    <n v="0"/>
    <x v="0"/>
    <n v="123.19"/>
    <n v="80.36"/>
    <s v="Groceries"/>
    <s v="Snacks"/>
    <n v="123.19"/>
    <n v="80.36"/>
    <n v="42.83"/>
    <n v="0.34767432421462779"/>
    <n v="0"/>
    <n v="123.19"/>
    <n v="42.83"/>
    <s v="F"/>
    <d v="1960-05-05T00:00:00"/>
    <s v="West Wandaland"/>
    <d v="2024-02-07T00:00:00"/>
    <n v="66"/>
    <x v="3"/>
  </r>
  <r>
    <s v="T01804"/>
    <d v="2025-01-05T00:00:00"/>
    <s v="C180"/>
    <s v="P039"/>
    <s v="S002"/>
    <n v="3"/>
    <n v="0.15"/>
    <x v="1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F"/>
    <d v="1959-12-15T00:00:00"/>
    <s v="West Dakotaside"/>
    <d v="2022-10-19T00:00:00"/>
    <n v="66"/>
    <x v="3"/>
  </r>
  <r>
    <s v="T01805"/>
    <d v="2024-01-07T00:00:00"/>
    <s v="C132"/>
    <s v="P005"/>
    <s v="S004"/>
    <n v="2"/>
    <n v="0"/>
    <x v="0"/>
    <n v="1396.22"/>
    <n v="1004.09"/>
    <s v="Fashion"/>
    <s v="Bags"/>
    <n v="2792.44"/>
    <n v="2008.18"/>
    <n v="784.26"/>
    <n v="0.28085115526206472"/>
    <n v="0"/>
    <n v="2792.44"/>
    <n v="784.26"/>
    <s v="M"/>
    <d v="1958-12-24T00:00:00"/>
    <s v="Cisnerosville"/>
    <d v="2023-04-19T00:00:00"/>
    <n v="67"/>
    <x v="3"/>
  </r>
  <r>
    <s v="T01806"/>
    <d v="2025-05-09T00:00:00"/>
    <s v="C005"/>
    <s v="P033"/>
    <s v="S003"/>
    <n v="1"/>
    <n v="0.1"/>
    <x v="1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s v="M"/>
    <d v="1992-06-18T00:00:00"/>
    <s v="Port Kimberly"/>
    <d v="2022-02-24T00:00:00"/>
    <n v="34"/>
    <x v="0"/>
  </r>
  <r>
    <s v="T01807"/>
    <d v="2025-07-25T00:00:00"/>
    <s v="C060"/>
    <s v="P045"/>
    <s v="S005"/>
    <n v="4"/>
    <n v="0.15"/>
    <x v="3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s v="M"/>
    <d v="1997-10-09T00:00:00"/>
    <s v="Carlyberg"/>
    <d v="2025-06-15T00:00:00"/>
    <n v="28"/>
    <x v="0"/>
  </r>
  <r>
    <s v="T01808"/>
    <d v="2024-06-03T00:00:00"/>
    <s v="C090"/>
    <s v="P023"/>
    <s v="S004"/>
    <n v="4"/>
    <n v="0"/>
    <x v="1"/>
    <n v="1878.47"/>
    <n v="1014.91"/>
    <s v="Fashion"/>
    <s v="Footwear"/>
    <n v="7513.88"/>
    <n v="4059.64"/>
    <n v="3454.2400000000002"/>
    <n v="0.45971455493034225"/>
    <n v="0"/>
    <n v="7513.88"/>
    <n v="3454.2400000000002"/>
    <s v="M"/>
    <d v="1975-08-18T00:00:00"/>
    <s v="Fergusonview"/>
    <d v="2022-01-16T00:00:00"/>
    <n v="50"/>
    <x v="2"/>
  </r>
  <r>
    <s v="T01809"/>
    <d v="2024-07-22T00:00:00"/>
    <s v="C076"/>
    <s v="P015"/>
    <s v="S005"/>
    <n v="2"/>
    <n v="0.05"/>
    <x v="3"/>
    <n v="270.45"/>
    <n v="187.6"/>
    <s v="Fashion"/>
    <s v="Bags"/>
    <n v="540.9"/>
    <n v="375.2"/>
    <n v="165.7"/>
    <n v="0.30634128304677388"/>
    <n v="27.045000000000002"/>
    <n v="513.85500000000002"/>
    <n v="138.65500000000003"/>
    <s v="M"/>
    <d v="2005-12-14T00:00:00"/>
    <s v="Nancyside"/>
    <d v="2022-05-07T00:00:00"/>
    <n v="20"/>
    <x v="1"/>
  </r>
  <r>
    <s v="T01810"/>
    <d v="2023-10-18T00:00:00"/>
    <s v="C033"/>
    <s v="P019"/>
    <s v="S004"/>
    <n v="1"/>
    <n v="0.1"/>
    <x v="1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s v="F"/>
    <d v="1978-07-27T00:00:00"/>
    <s v="Lake Cody"/>
    <d v="2025-03-17T00:00:00"/>
    <n v="47"/>
    <x v="2"/>
  </r>
  <r>
    <s v="T01811"/>
    <d v="2024-09-21T00:00:00"/>
    <s v="C044"/>
    <s v="P024"/>
    <s v="S004"/>
    <n v="1"/>
    <n v="0.15"/>
    <x v="2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s v="M"/>
    <d v="1961-02-14T00:00:00"/>
    <s v="Bryanside"/>
    <d v="2024-12-27T00:00:00"/>
    <n v="65"/>
    <x v="3"/>
  </r>
  <r>
    <s v="T01812"/>
    <d v="2024-10-08T00:00:00"/>
    <s v="C063"/>
    <s v="P021"/>
    <s v="S002"/>
    <n v="2"/>
    <n v="0"/>
    <x v="3"/>
    <n v="1227.24"/>
    <n v="977.09"/>
    <s v="Groceries"/>
    <s v="Dairy"/>
    <n v="2454.48"/>
    <n v="1954.18"/>
    <n v="500.29999999999995"/>
    <n v="0.20383136142889735"/>
    <n v="0"/>
    <n v="2454.48"/>
    <n v="500.29999999999995"/>
    <s v="M"/>
    <d v="1973-01-07T00:00:00"/>
    <s v="West Amandashire"/>
    <d v="2023-05-29T00:00:00"/>
    <n v="53"/>
    <x v="3"/>
  </r>
  <r>
    <s v="T01813"/>
    <d v="2024-08-06T00:00:00"/>
    <s v="C112"/>
    <s v="P046"/>
    <s v="S001"/>
    <n v="2"/>
    <n v="0.1"/>
    <x v="1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s v="F"/>
    <d v="1983-12-29T00:00:00"/>
    <s v="Aaronmouth"/>
    <d v="2023-03-21T00:00:00"/>
    <n v="42"/>
    <x v="2"/>
  </r>
  <r>
    <s v="T01814"/>
    <d v="2025-06-21T00:00:00"/>
    <s v="C197"/>
    <s v="P035"/>
    <s v="S003"/>
    <n v="2"/>
    <n v="0.1"/>
    <x v="1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57-09-23T00:00:00"/>
    <s v="Lake Emily"/>
    <d v="2020-11-18T00:00:00"/>
    <n v="68"/>
    <x v="3"/>
  </r>
  <r>
    <s v="T01815"/>
    <d v="2023-12-31T00:00:00"/>
    <s v="C172"/>
    <s v="P039"/>
    <s v="S001"/>
    <n v="2"/>
    <n v="0.15"/>
    <x v="3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s v="F"/>
    <d v="1977-03-14T00:00:00"/>
    <s v="New Fred"/>
    <d v="2025-06-21T00:00:00"/>
    <n v="49"/>
    <x v="2"/>
  </r>
  <r>
    <s v="T01816"/>
    <d v="2025-03-13T00:00:00"/>
    <s v="C178"/>
    <s v="P043"/>
    <s v="S003"/>
    <n v="2"/>
    <n v="0"/>
    <x v="0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s v="F"/>
    <d v="1960-12-05T00:00:00"/>
    <s v="East Paulburgh"/>
    <d v="2024-06-22T00:00:00"/>
    <n v="65"/>
    <x v="3"/>
  </r>
  <r>
    <s v="T01817"/>
    <d v="2024-09-13T00:00:00"/>
    <s v="C097"/>
    <s v="P004"/>
    <s v="S004"/>
    <n v="5"/>
    <n v="0.15"/>
    <x v="2"/>
    <n v="1853.77"/>
    <n v="1363.52"/>
    <s v="Fashion"/>
    <s v="Accessories"/>
    <n v="9268.85"/>
    <n v="6817.6"/>
    <n v="2451.25"/>
    <n v="0.26446107122242779"/>
    <n v="1390.3275000000001"/>
    <n v="7878.5225"/>
    <n v="1060.9224999999997"/>
    <s v="M"/>
    <d v="1994-08-14T00:00:00"/>
    <s v="Wardfort"/>
    <d v="2025-06-14T00:00:00"/>
    <n v="31"/>
    <x v="0"/>
  </r>
  <r>
    <s v="T01818"/>
    <d v="2024-08-27T00:00:00"/>
    <s v="C058"/>
    <s v="P019"/>
    <s v="S003"/>
    <n v="1"/>
    <n v="0.1"/>
    <x v="3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s v="M"/>
    <d v="2005-07-22T00:00:00"/>
    <s v="West Tinatown"/>
    <d v="2020-11-10T00:00:00"/>
    <n v="20"/>
    <x v="1"/>
  </r>
  <r>
    <s v="T01819"/>
    <d v="2024-11-11T00:00:00"/>
    <s v="C029"/>
    <s v="P037"/>
    <s v="S001"/>
    <n v="3"/>
    <n v="0.05"/>
    <x v="3"/>
    <n v="1952.65"/>
    <n v="1451.27"/>
    <s v="Electronics"/>
    <s v="Television"/>
    <n v="5857.9500000000007"/>
    <n v="4353.8099999999995"/>
    <n v="1504.1400000000012"/>
    <n v="0.25676900622231347"/>
    <n v="292.89750000000004"/>
    <n v="5565.0525000000007"/>
    <n v="1211.2425000000012"/>
    <s v="M"/>
    <d v="1978-05-20T00:00:00"/>
    <s v="West Charles"/>
    <d v="2021-08-30T00:00:00"/>
    <n v="48"/>
    <x v="2"/>
  </r>
  <r>
    <s v="T01820"/>
    <d v="2024-01-25T00:00:00"/>
    <s v="C147"/>
    <s v="P013"/>
    <s v="S003"/>
    <n v="2"/>
    <n v="0.1"/>
    <x v="1"/>
    <n v="1134.8"/>
    <n v="675.1"/>
    <s v="Fashion"/>
    <s v="Watches"/>
    <n v="2269.6"/>
    <n v="1350.2"/>
    <n v="919.39999999999986"/>
    <n v="0.40509340853013742"/>
    <n v="226.96"/>
    <n v="2042.6399999999999"/>
    <n v="692.43999999999983"/>
    <s v="F"/>
    <d v="1967-02-03T00:00:00"/>
    <s v="New Jason"/>
    <d v="2023-05-20T00:00:00"/>
    <n v="59"/>
    <x v="3"/>
  </r>
  <r>
    <s v="T01821"/>
    <d v="2024-10-23T00:00:00"/>
    <s v="C148"/>
    <s v="P040"/>
    <s v="S001"/>
    <n v="3"/>
    <n v="0"/>
    <x v="2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F"/>
    <d v="2005-07-08T00:00:00"/>
    <s v="Charlesmouth"/>
    <d v="2024-11-05T00:00:00"/>
    <n v="20"/>
    <x v="1"/>
  </r>
  <r>
    <s v="T01822"/>
    <d v="2024-10-08T00:00:00"/>
    <s v="C100"/>
    <s v="P008"/>
    <s v="S004"/>
    <n v="3"/>
    <n v="0.1"/>
    <x v="2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s v="F"/>
    <d v="1954-09-28T00:00:00"/>
    <s v="North Jason"/>
    <d v="2024-11-06T00:00:00"/>
    <n v="71"/>
    <x v="3"/>
  </r>
  <r>
    <s v="T01823"/>
    <d v="2024-09-09T00:00:00"/>
    <s v="C134"/>
    <s v="P039"/>
    <s v="S005"/>
    <n v="5"/>
    <n v="0.05"/>
    <x v="3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s v="F"/>
    <d v="1985-01-29T00:00:00"/>
    <s v="Angelaland"/>
    <d v="2025-05-22T00:00:00"/>
    <n v="41"/>
    <x v="2"/>
  </r>
  <r>
    <s v="T01824"/>
    <d v="2025-02-23T00:00:00"/>
    <s v="C102"/>
    <s v="P026"/>
    <s v="S001"/>
    <n v="5"/>
    <n v="0.15"/>
    <x v="0"/>
    <n v="1015.76"/>
    <n v="584.4"/>
    <s v="Groceries"/>
    <s v="Dairy"/>
    <n v="5078.8"/>
    <n v="2922"/>
    <n v="2156.8000000000002"/>
    <n v="0.42466724423092073"/>
    <n v="761.82"/>
    <n v="4316.9800000000005"/>
    <n v="1394.9800000000005"/>
    <s v="F"/>
    <d v="1996-06-20T00:00:00"/>
    <s v="South Briantown"/>
    <d v="2023-11-12T00:00:00"/>
    <n v="30"/>
    <x v="0"/>
  </r>
  <r>
    <s v="T01825"/>
    <d v="2023-12-15T00:00:00"/>
    <s v="C038"/>
    <s v="P009"/>
    <s v="S003"/>
    <n v="2"/>
    <n v="0.15"/>
    <x v="1"/>
    <n v="123.19"/>
    <n v="80.36"/>
    <s v="Groceries"/>
    <s v="Snacks"/>
    <n v="246.38"/>
    <n v="160.72"/>
    <n v="85.66"/>
    <n v="0.34767432421462779"/>
    <n v="36.957000000000001"/>
    <n v="209.423"/>
    <n v="48.703000000000003"/>
    <s v="M"/>
    <d v="1974-04-19T00:00:00"/>
    <s v="Wilsonbury"/>
    <d v="2021-05-10T00:00:00"/>
    <n v="52"/>
    <x v="3"/>
  </r>
  <r>
    <s v="T01826"/>
    <d v="2025-01-19T00:00:00"/>
    <s v="C038"/>
    <s v="P002"/>
    <s v="S005"/>
    <n v="3"/>
    <n v="0.05"/>
    <x v="3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M"/>
    <d v="1974-04-19T00:00:00"/>
    <s v="Wilsonbury"/>
    <d v="2021-05-10T00:00:00"/>
    <n v="52"/>
    <x v="3"/>
  </r>
  <r>
    <s v="T01827"/>
    <d v="2023-09-18T00:00:00"/>
    <s v="C154"/>
    <s v="P022"/>
    <s v="S003"/>
    <n v="3"/>
    <n v="0"/>
    <x v="0"/>
    <n v="25.57"/>
    <n v="19.05"/>
    <s v="Groceries"/>
    <s v="Vegetables"/>
    <n v="76.710000000000008"/>
    <n v="57.150000000000006"/>
    <n v="19.560000000000002"/>
    <n v="0.25498631208447398"/>
    <n v="0"/>
    <n v="76.710000000000008"/>
    <n v="19.560000000000002"/>
    <s v="M"/>
    <d v="1971-09-02T00:00:00"/>
    <s v="East Codyton"/>
    <d v="2023-11-21T00:00:00"/>
    <n v="54"/>
    <x v="3"/>
  </r>
  <r>
    <s v="T01828"/>
    <d v="2024-04-15T00:00:00"/>
    <s v="C181"/>
    <s v="P049"/>
    <s v="S005"/>
    <n v="4"/>
    <n v="0.05"/>
    <x v="1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72-11-28T00:00:00"/>
    <s v="Port Bryce"/>
    <d v="2024-12-12T00:00:00"/>
    <n v="53"/>
    <x v="3"/>
  </r>
  <r>
    <s v="T01829"/>
    <d v="2024-01-02T00:00:00"/>
    <s v="C075"/>
    <s v="P041"/>
    <s v="S004"/>
    <n v="1"/>
    <n v="0.1"/>
    <x v="2"/>
    <n v="1635.01"/>
    <n v="1043.29"/>
    <s v="Electronics"/>
    <s v="Television"/>
    <n v="1635.01"/>
    <n v="1043.29"/>
    <n v="591.72"/>
    <n v="0.36190604338811383"/>
    <n v="163.501"/>
    <n v="1471.509"/>
    <n v="428.21900000000005"/>
    <s v="M"/>
    <d v="1954-09-17T00:00:00"/>
    <s v="New John"/>
    <d v="2021-05-12T00:00:00"/>
    <n v="71"/>
    <x v="3"/>
  </r>
  <r>
    <s v="T01830"/>
    <d v="2024-02-25T00:00:00"/>
    <s v="C184"/>
    <s v="P034"/>
    <s v="S002"/>
    <n v="2"/>
    <n v="0"/>
    <x v="2"/>
    <n v="428.05"/>
    <n v="246.07"/>
    <s v="Electronics"/>
    <s v="Laptop"/>
    <n v="856.1"/>
    <n v="492.14"/>
    <n v="363.96000000000004"/>
    <n v="0.42513725032122418"/>
    <n v="0"/>
    <n v="856.1"/>
    <n v="363.96000000000004"/>
    <s v="M"/>
    <d v="2003-04-13T00:00:00"/>
    <s v="West Katrina"/>
    <d v="2021-04-19T00:00:00"/>
    <n v="23"/>
    <x v="1"/>
  </r>
  <r>
    <s v="T01831"/>
    <d v="2024-10-08T00:00:00"/>
    <s v="C125"/>
    <s v="P047"/>
    <s v="S004"/>
    <n v="3"/>
    <n v="0.05"/>
    <x v="3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s v="M"/>
    <d v="1990-04-03T00:00:00"/>
    <s v="Lake Christopher"/>
    <d v="2021-03-14T00:00:00"/>
    <n v="36"/>
    <x v="2"/>
  </r>
  <r>
    <s v="T01832"/>
    <d v="2024-08-09T00:00:00"/>
    <s v="C141"/>
    <s v="P049"/>
    <s v="S004"/>
    <n v="3"/>
    <n v="0.15"/>
    <x v="1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s v="F"/>
    <d v="1978-08-06T00:00:00"/>
    <s v="Allisonmouth"/>
    <d v="2024-01-07T00:00:00"/>
    <n v="47"/>
    <x v="2"/>
  </r>
  <r>
    <s v="T01833"/>
    <d v="2025-02-20T00:00:00"/>
    <s v="C090"/>
    <s v="P004"/>
    <s v="S004"/>
    <n v="4"/>
    <n v="0"/>
    <x v="0"/>
    <n v="1853.77"/>
    <n v="1363.52"/>
    <s v="Fashion"/>
    <s v="Accessories"/>
    <n v="7415.08"/>
    <n v="5454.08"/>
    <n v="1961"/>
    <n v="0.26446107122242779"/>
    <n v="0"/>
    <n v="7415.08"/>
    <n v="1961"/>
    <s v="M"/>
    <d v="1975-08-18T00:00:00"/>
    <s v="Fergusonview"/>
    <d v="2022-01-16T00:00:00"/>
    <n v="50"/>
    <x v="2"/>
  </r>
  <r>
    <s v="T01834"/>
    <d v="2025-05-09T00:00:00"/>
    <s v="C073"/>
    <s v="P020"/>
    <s v="S002"/>
    <n v="5"/>
    <n v="0.15"/>
    <x v="3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F"/>
    <d v="1964-12-04T00:00:00"/>
    <s v="Port Angelabury"/>
    <d v="2022-02-09T00:00:00"/>
    <n v="61"/>
    <x v="3"/>
  </r>
  <r>
    <s v="T01835"/>
    <d v="2025-07-23T00:00:00"/>
    <s v="C034"/>
    <s v="P046"/>
    <s v="S003"/>
    <n v="5"/>
    <n v="0"/>
    <x v="0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F"/>
    <d v="1964-12-19T00:00:00"/>
    <s v="East Mary"/>
    <d v="2025-01-13T00:00:00"/>
    <n v="61"/>
    <x v="3"/>
  </r>
  <r>
    <s v="T01836"/>
    <d v="2025-08-25T00:00:00"/>
    <s v="C118"/>
    <s v="P025"/>
    <s v="S002"/>
    <n v="5"/>
    <n v="0.05"/>
    <x v="1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s v="M"/>
    <d v="1975-08-27T00:00:00"/>
    <s v="Port William"/>
    <d v="2025-07-12T00:00:00"/>
    <n v="50"/>
    <x v="2"/>
  </r>
  <r>
    <s v="T01837"/>
    <d v="2025-01-22T00:00:00"/>
    <s v="C179"/>
    <s v="P049"/>
    <s v="S004"/>
    <n v="3"/>
    <n v="0.05"/>
    <x v="2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s v="F"/>
    <d v="1985-02-14T00:00:00"/>
    <s v="Bennettburgh"/>
    <d v="2025-08-19T00:00:00"/>
    <n v="41"/>
    <x v="2"/>
  </r>
  <r>
    <s v="T01838"/>
    <d v="2024-08-24T00:00:00"/>
    <s v="C056"/>
    <s v="P046"/>
    <s v="S002"/>
    <n v="1"/>
    <n v="0.1"/>
    <x v="3"/>
    <n v="1165.3699999999999"/>
    <n v="926.55"/>
    <s v="Fashion"/>
    <s v="Clothing"/>
    <n v="1165.3699999999999"/>
    <n v="926.55"/>
    <n v="238.81999999999994"/>
    <n v="0.20493062289230027"/>
    <n v="116.53699999999999"/>
    <n v="1048.8329999999999"/>
    <n v="122.2829999999999"/>
    <s v="F"/>
    <d v="2004-09-23T00:00:00"/>
    <s v="North Tracey"/>
    <d v="2021-06-19T00:00:00"/>
    <n v="21"/>
    <x v="1"/>
  </r>
  <r>
    <s v="T01839"/>
    <d v="2025-06-22T00:00:00"/>
    <s v="C174"/>
    <s v="P020"/>
    <s v="S002"/>
    <n v="4"/>
    <n v="0.15"/>
    <x v="2"/>
    <n v="323.92"/>
    <n v="242.98"/>
    <s v="Fashion"/>
    <s v="Accessories"/>
    <n v="1295.68"/>
    <n v="971.92"/>
    <n v="323.7600000000001"/>
    <n v="0.24987651271918998"/>
    <n v="194.352"/>
    <n v="1101.328"/>
    <n v="129.40800000000002"/>
    <s v="M"/>
    <d v="2005-07-07T00:00:00"/>
    <s v="South Jennifer"/>
    <d v="2025-08-28T00:00:00"/>
    <n v="20"/>
    <x v="1"/>
  </r>
  <r>
    <s v="T01840"/>
    <d v="2023-11-18T00:00:00"/>
    <s v="C015"/>
    <s v="P026"/>
    <s v="S001"/>
    <n v="3"/>
    <n v="0.15"/>
    <x v="2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s v="M"/>
    <d v="1993-12-12T00:00:00"/>
    <s v="Quinnville"/>
    <d v="2022-11-27T00:00:00"/>
    <n v="32"/>
    <x v="0"/>
  </r>
  <r>
    <s v="T01841"/>
    <d v="2024-03-09T00:00:00"/>
    <s v="C014"/>
    <s v="P029"/>
    <s v="S001"/>
    <n v="5"/>
    <n v="0.1"/>
    <x v="1"/>
    <n v="1485.05"/>
    <n v="988.31"/>
    <s v="Fashion"/>
    <s v="Clothing"/>
    <n v="7425.25"/>
    <n v="4941.5499999999993"/>
    <n v="2483.7000000000007"/>
    <n v="0.33449378808794328"/>
    <n v="742.52500000000009"/>
    <n v="6682.7250000000004"/>
    <n v="1741.1750000000011"/>
    <s v="M"/>
    <d v="1974-06-25T00:00:00"/>
    <s v="East Samantha"/>
    <d v="2021-11-09T00:00:00"/>
    <n v="51"/>
    <x v="3"/>
  </r>
  <r>
    <s v="T01842"/>
    <d v="2024-04-05T00:00:00"/>
    <s v="C039"/>
    <s v="P030"/>
    <s v="S004"/>
    <n v="2"/>
    <n v="0"/>
    <x v="3"/>
    <n v="29.24"/>
    <n v="15.28"/>
    <s v="Fashion"/>
    <s v="Watches"/>
    <n v="58.48"/>
    <n v="30.56"/>
    <n v="27.919999999999998"/>
    <n v="0.47742818057455538"/>
    <n v="0"/>
    <n v="58.48"/>
    <n v="27.919999999999998"/>
    <s v="F"/>
    <d v="1996-11-02T00:00:00"/>
    <s v="Port Sandra"/>
    <d v="2022-10-17T00:00:00"/>
    <n v="29"/>
    <x v="0"/>
  </r>
  <r>
    <s v="T01843"/>
    <d v="2023-10-21T00:00:00"/>
    <s v="C062"/>
    <s v="P009"/>
    <s v="S004"/>
    <n v="4"/>
    <n v="0.1"/>
    <x v="2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2000-06-21T00:00:00"/>
    <s v="Turnerberg"/>
    <d v="2021-09-23T00:00:00"/>
    <n v="26"/>
    <x v="0"/>
  </r>
  <r>
    <s v="T01844"/>
    <d v="2024-11-20T00:00:00"/>
    <s v="C168"/>
    <s v="P038"/>
    <s v="S004"/>
    <n v="1"/>
    <n v="0.15"/>
    <x v="1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M"/>
    <d v="1969-07-30T00:00:00"/>
    <s v="Lake Steventown"/>
    <d v="2022-10-01T00:00:00"/>
    <n v="56"/>
    <x v="3"/>
  </r>
  <r>
    <s v="T01845"/>
    <d v="2024-12-16T00:00:00"/>
    <s v="C071"/>
    <s v="P017"/>
    <s v="S004"/>
    <n v="3"/>
    <n v="0"/>
    <x v="3"/>
    <n v="1246.1099999999999"/>
    <n v="833.52"/>
    <s v="Electronics"/>
    <s v="Headphones"/>
    <n v="3738.33"/>
    <n v="2500.56"/>
    <n v="1237.77"/>
    <n v="0.33110239063967067"/>
    <n v="0"/>
    <n v="3738.33"/>
    <n v="1237.77"/>
    <s v="M"/>
    <d v="1962-06-18T00:00:00"/>
    <s v="New Manuelville"/>
    <d v="2021-05-24T00:00:00"/>
    <n v="64"/>
    <x v="3"/>
  </r>
  <r>
    <s v="T01846"/>
    <d v="2023-11-06T00:00:00"/>
    <s v="C030"/>
    <s v="P003"/>
    <s v="S001"/>
    <n v="1"/>
    <n v="0.15"/>
    <x v="2"/>
    <n v="337.63"/>
    <n v="169.03"/>
    <s v="Fashion"/>
    <s v="Footwear"/>
    <n v="337.63"/>
    <n v="169.03"/>
    <n v="168.6"/>
    <n v="0.49936320824571273"/>
    <n v="50.644500000000001"/>
    <n v="286.9855"/>
    <n v="117.9555"/>
    <s v="M"/>
    <d v="2002-06-10T00:00:00"/>
    <s v="Thomashaven"/>
    <d v="2022-08-27T00:00:00"/>
    <n v="24"/>
    <x v="1"/>
  </r>
  <r>
    <s v="T01847"/>
    <d v="2025-03-28T00:00:00"/>
    <s v="C006"/>
    <s v="P041"/>
    <s v="S005"/>
    <n v="5"/>
    <n v="0.15"/>
    <x v="0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s v="M"/>
    <d v="1986-10-03T00:00:00"/>
    <s v="Costaberg"/>
    <d v="2022-07-09T00:00:00"/>
    <n v="39"/>
    <x v="2"/>
  </r>
  <r>
    <s v="T01848"/>
    <d v="2024-03-23T00:00:00"/>
    <s v="C178"/>
    <s v="P003"/>
    <s v="S001"/>
    <n v="5"/>
    <n v="0.05"/>
    <x v="1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s v="F"/>
    <d v="1960-12-05T00:00:00"/>
    <s v="East Paulburgh"/>
    <d v="2024-06-22T00:00:00"/>
    <n v="65"/>
    <x v="3"/>
  </r>
  <r>
    <s v="T01849"/>
    <d v="2024-06-17T00:00:00"/>
    <s v="C124"/>
    <s v="P040"/>
    <s v="S004"/>
    <n v="3"/>
    <n v="0.05"/>
    <x v="3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F"/>
    <d v="1962-06-07T00:00:00"/>
    <s v="North Michelle"/>
    <d v="2021-02-10T00:00:00"/>
    <n v="64"/>
    <x v="3"/>
  </r>
  <r>
    <s v="T01850"/>
    <d v="2025-02-28T00:00:00"/>
    <s v="C084"/>
    <s v="P041"/>
    <s v="S001"/>
    <n v="5"/>
    <n v="0.05"/>
    <x v="1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s v="M"/>
    <d v="1972-03-19T00:00:00"/>
    <s v="Meyersstad"/>
    <d v="2024-09-04T00:00:00"/>
    <n v="54"/>
    <x v="3"/>
  </r>
  <r>
    <s v="T01851"/>
    <d v="2025-05-02T00:00:00"/>
    <s v="C180"/>
    <s v="P037"/>
    <s v="S001"/>
    <n v="4"/>
    <n v="0.15"/>
    <x v="3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1959-12-15T00:00:00"/>
    <s v="West Dakotaside"/>
    <d v="2022-10-19T00:00:00"/>
    <n v="66"/>
    <x v="3"/>
  </r>
  <r>
    <s v="T01852"/>
    <d v="2024-12-15T00:00:00"/>
    <s v="C133"/>
    <s v="P013"/>
    <s v="S005"/>
    <n v="5"/>
    <n v="0"/>
    <x v="2"/>
    <n v="1134.8"/>
    <n v="675.1"/>
    <s v="Fashion"/>
    <s v="Watches"/>
    <n v="5674"/>
    <n v="3375.5"/>
    <n v="2298.5"/>
    <n v="0.40509340853013748"/>
    <n v="0"/>
    <n v="5674"/>
    <n v="2298.5"/>
    <s v="M"/>
    <d v="1962-04-14T00:00:00"/>
    <s v="East Melissashire"/>
    <d v="2025-06-23T00:00:00"/>
    <n v="64"/>
    <x v="3"/>
  </r>
  <r>
    <s v="T01853"/>
    <d v="2024-12-25T00:00:00"/>
    <s v="C169"/>
    <s v="P002"/>
    <s v="S001"/>
    <n v="2"/>
    <n v="0.05"/>
    <x v="3"/>
    <n v="818.76"/>
    <n v="527.62"/>
    <s v="Electronics"/>
    <s v="Television"/>
    <n v="1637.52"/>
    <n v="1055.24"/>
    <n v="582.28"/>
    <n v="0.35558649665347597"/>
    <n v="81.876000000000005"/>
    <n v="1555.644"/>
    <n v="500.404"/>
    <s v="M"/>
    <d v="1967-06-15T00:00:00"/>
    <s v="Christopherburgh"/>
    <d v="2021-12-23T00:00:00"/>
    <n v="59"/>
    <x v="3"/>
  </r>
  <r>
    <s v="T01854"/>
    <d v="2024-11-03T00:00:00"/>
    <s v="C143"/>
    <s v="P005"/>
    <s v="S004"/>
    <n v="3"/>
    <n v="0"/>
    <x v="3"/>
    <n v="1396.22"/>
    <n v="1004.09"/>
    <s v="Fashion"/>
    <s v="Bags"/>
    <n v="4188.66"/>
    <n v="3012.27"/>
    <n v="1176.3899999999999"/>
    <n v="0.28085115526206472"/>
    <n v="0"/>
    <n v="4188.66"/>
    <n v="1176.3899999999999"/>
    <s v="M"/>
    <d v="1961-06-03T00:00:00"/>
    <s v="South Jameschester"/>
    <d v="2023-06-10T00:00:00"/>
    <n v="65"/>
    <x v="3"/>
  </r>
  <r>
    <s v="T01855"/>
    <d v="2024-11-01T00:00:00"/>
    <s v="C033"/>
    <s v="P004"/>
    <s v="S005"/>
    <n v="2"/>
    <n v="0.05"/>
    <x v="3"/>
    <n v="1853.77"/>
    <n v="1363.52"/>
    <s v="Fashion"/>
    <s v="Accessories"/>
    <n v="3707.54"/>
    <n v="2727.04"/>
    <n v="980.5"/>
    <n v="0.26446107122242779"/>
    <n v="185.37700000000001"/>
    <n v="3522.163"/>
    <n v="795.12300000000005"/>
    <s v="F"/>
    <d v="1978-07-27T00:00:00"/>
    <s v="Lake Cody"/>
    <d v="2025-03-17T00:00:00"/>
    <n v="47"/>
    <x v="2"/>
  </r>
  <r>
    <s v="T01856"/>
    <d v="2024-11-28T00:00:00"/>
    <s v="C144"/>
    <s v="P035"/>
    <s v="S003"/>
    <n v="1"/>
    <n v="0"/>
    <x v="3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s v="F"/>
    <d v="1963-09-02T00:00:00"/>
    <s v="North Lisa"/>
    <d v="2021-03-03T00:00:00"/>
    <n v="62"/>
    <x v="3"/>
  </r>
  <r>
    <s v="T01857"/>
    <d v="2025-06-16T00:00:00"/>
    <s v="C130"/>
    <s v="P039"/>
    <s v="S003"/>
    <n v="3"/>
    <n v="0.05"/>
    <x v="1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s v="M"/>
    <d v="1982-02-03T00:00:00"/>
    <s v="Marcchester"/>
    <d v="2024-07-15T00:00:00"/>
    <n v="44"/>
    <x v="2"/>
  </r>
  <r>
    <s v="T01858"/>
    <d v="2024-04-03T00:00:00"/>
    <s v="C169"/>
    <s v="P017"/>
    <s v="S001"/>
    <n v="2"/>
    <n v="0.1"/>
    <x v="3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M"/>
    <d v="1967-06-15T00:00:00"/>
    <s v="Christopherburgh"/>
    <d v="2021-12-23T00:00:00"/>
    <n v="59"/>
    <x v="3"/>
  </r>
  <r>
    <s v="T01859"/>
    <d v="2025-06-13T00:00:00"/>
    <s v="C133"/>
    <s v="P011"/>
    <s v="S003"/>
    <n v="5"/>
    <n v="0.15"/>
    <x v="2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s v="M"/>
    <d v="1962-04-14T00:00:00"/>
    <s v="East Melissashire"/>
    <d v="2025-06-23T00:00:00"/>
    <n v="64"/>
    <x v="3"/>
  </r>
  <r>
    <s v="T01860"/>
    <d v="2024-06-05T00:00:00"/>
    <s v="C148"/>
    <s v="P009"/>
    <s v="S004"/>
    <n v="3"/>
    <n v="0.1"/>
    <x v="2"/>
    <n v="123.19"/>
    <n v="80.36"/>
    <s v="Groceries"/>
    <s v="Snacks"/>
    <n v="369.57"/>
    <n v="241.07999999999998"/>
    <n v="128.49"/>
    <n v="0.34767432421462785"/>
    <n v="36.957000000000001"/>
    <n v="332.613"/>
    <n v="91.533000000000015"/>
    <s v="F"/>
    <d v="2005-07-08T00:00:00"/>
    <s v="Charlesmouth"/>
    <d v="2024-11-05T00:00:00"/>
    <n v="20"/>
    <x v="1"/>
  </r>
  <r>
    <s v="T01861"/>
    <d v="2024-03-06T00:00:00"/>
    <s v="C177"/>
    <s v="P022"/>
    <s v="S001"/>
    <n v="1"/>
    <n v="0.05"/>
    <x v="3"/>
    <n v="25.57"/>
    <n v="19.05"/>
    <s v="Groceries"/>
    <s v="Vegetables"/>
    <n v="25.57"/>
    <n v="19.05"/>
    <n v="6.52"/>
    <n v="0.25498631208447398"/>
    <n v="1.2785000000000002"/>
    <n v="24.291499999999999"/>
    <n v="5.2414999999999985"/>
    <s v="F"/>
    <d v="1985-01-05T00:00:00"/>
    <s v="South James"/>
    <d v="2022-01-23T00:00:00"/>
    <n v="41"/>
    <x v="2"/>
  </r>
  <r>
    <s v="T01862"/>
    <d v="2023-09-19T00:00:00"/>
    <s v="C049"/>
    <s v="P041"/>
    <s v="S002"/>
    <n v="3"/>
    <n v="0.05"/>
    <x v="2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M"/>
    <d v="1997-01-03T00:00:00"/>
    <s v="Chambersview"/>
    <d v="2022-06-23T00:00:00"/>
    <n v="29"/>
    <x v="0"/>
  </r>
  <r>
    <s v="T01863"/>
    <d v="2025-05-11T00:00:00"/>
    <s v="C155"/>
    <s v="P040"/>
    <s v="S005"/>
    <n v="2"/>
    <n v="0.1"/>
    <x v="0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M"/>
    <d v="1965-09-20T00:00:00"/>
    <s v="Kevinshire"/>
    <d v="2024-03-23T00:00:00"/>
    <n v="60"/>
    <x v="3"/>
  </r>
  <r>
    <s v="T01864"/>
    <d v="2025-01-27T00:00:00"/>
    <s v="C033"/>
    <s v="P040"/>
    <s v="S005"/>
    <n v="4"/>
    <n v="0"/>
    <x v="0"/>
    <n v="1745.61"/>
    <n v="1322.44"/>
    <s v="Electronics"/>
    <s v="Headphones"/>
    <n v="6982.44"/>
    <n v="5289.76"/>
    <n v="1692.6799999999994"/>
    <n v="0.24241955534168563"/>
    <n v="0"/>
    <n v="6982.44"/>
    <n v="1692.6799999999994"/>
    <s v="F"/>
    <d v="1978-07-27T00:00:00"/>
    <s v="Lake Cody"/>
    <d v="2025-03-17T00:00:00"/>
    <n v="47"/>
    <x v="2"/>
  </r>
  <r>
    <s v="T01865"/>
    <d v="2025-01-01T00:00:00"/>
    <s v="C067"/>
    <s v="P017"/>
    <s v="S004"/>
    <n v="2"/>
    <n v="0.15"/>
    <x v="1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s v="M"/>
    <d v="1973-09-07T00:00:00"/>
    <s v="Davisfurt"/>
    <d v="2021-03-11T00:00:00"/>
    <n v="52"/>
    <x v="3"/>
  </r>
  <r>
    <s v="T01866"/>
    <d v="2025-04-24T00:00:00"/>
    <s v="C022"/>
    <s v="P024"/>
    <s v="S003"/>
    <n v="4"/>
    <n v="0.05"/>
    <x v="2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s v="M"/>
    <d v="1955-11-16T00:00:00"/>
    <s v="East James"/>
    <d v="2020-10-02T00:00:00"/>
    <n v="70"/>
    <x v="3"/>
  </r>
  <r>
    <s v="T01867"/>
    <d v="2025-02-26T00:00:00"/>
    <s v="C019"/>
    <s v="P033"/>
    <s v="S003"/>
    <n v="2"/>
    <n v="0.1"/>
    <x v="2"/>
    <n v="1798.97"/>
    <n v="1329.15"/>
    <s v="Fashion"/>
    <s v="Accessories"/>
    <n v="3597.94"/>
    <n v="2658.3"/>
    <n v="939.63999999999987"/>
    <n v="0.26116055298309582"/>
    <n v="359.79400000000004"/>
    <n v="3238.1460000000002"/>
    <n v="579.846"/>
    <s v="F"/>
    <d v="1998-05-16T00:00:00"/>
    <s v="Stephaniechester"/>
    <d v="2023-05-17T00:00:00"/>
    <n v="28"/>
    <x v="0"/>
  </r>
  <r>
    <s v="T01868"/>
    <d v="2025-03-28T00:00:00"/>
    <s v="C108"/>
    <s v="P041"/>
    <s v="S002"/>
    <n v="3"/>
    <n v="0.15"/>
    <x v="1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s v="M"/>
    <d v="1960-11-21T00:00:00"/>
    <s v="Georgetown"/>
    <d v="2022-06-08T00:00:00"/>
    <n v="65"/>
    <x v="3"/>
  </r>
  <r>
    <s v="T01869"/>
    <d v="2025-03-13T00:00:00"/>
    <s v="C007"/>
    <s v="P011"/>
    <s v="S005"/>
    <n v="2"/>
    <n v="0"/>
    <x v="0"/>
    <n v="248.57"/>
    <n v="190.67"/>
    <s v="Electronics"/>
    <s v="Headphones"/>
    <n v="497.14"/>
    <n v="381.34"/>
    <n v="115.80000000000001"/>
    <n v="0.2329323731745585"/>
    <n v="0"/>
    <n v="497.14"/>
    <n v="115.80000000000001"/>
    <s v="M"/>
    <d v="1985-01-11T00:00:00"/>
    <s v="West Jasmine"/>
    <d v="2021-10-13T00:00:00"/>
    <n v="41"/>
    <x v="2"/>
  </r>
  <r>
    <s v="T01870"/>
    <d v="2025-07-24T00:00:00"/>
    <s v="C032"/>
    <s v="P026"/>
    <s v="S005"/>
    <n v="1"/>
    <n v="0.15"/>
    <x v="3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92-11-09T00:00:00"/>
    <s v="East Shelby"/>
    <d v="2021-01-12T00:00:00"/>
    <n v="33"/>
    <x v="0"/>
  </r>
  <r>
    <s v="T01871"/>
    <d v="2024-09-23T00:00:00"/>
    <s v="C085"/>
    <s v="P042"/>
    <s v="S001"/>
    <n v="3"/>
    <n v="0.1"/>
    <x v="0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M"/>
    <d v="1979-03-23T00:00:00"/>
    <s v="New Michaelview"/>
    <d v="2023-10-11T00:00:00"/>
    <n v="47"/>
    <x v="2"/>
  </r>
  <r>
    <s v="T01872"/>
    <d v="2025-03-28T00:00:00"/>
    <s v="C038"/>
    <s v="P008"/>
    <s v="S002"/>
    <n v="3"/>
    <n v="0"/>
    <x v="3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M"/>
    <d v="1974-04-19T00:00:00"/>
    <s v="Wilsonbury"/>
    <d v="2021-05-10T00:00:00"/>
    <n v="52"/>
    <x v="3"/>
  </r>
  <r>
    <s v="T01873"/>
    <d v="2025-04-20T00:00:00"/>
    <s v="C097"/>
    <s v="P004"/>
    <s v="S002"/>
    <n v="4"/>
    <n v="0"/>
    <x v="3"/>
    <n v="1853.77"/>
    <n v="1363.52"/>
    <s v="Fashion"/>
    <s v="Accessories"/>
    <n v="7415.08"/>
    <n v="5454.08"/>
    <n v="1961"/>
    <n v="0.26446107122242779"/>
    <n v="0"/>
    <n v="7415.08"/>
    <n v="1961"/>
    <s v="M"/>
    <d v="1994-08-14T00:00:00"/>
    <s v="Wardfort"/>
    <d v="2025-06-14T00:00:00"/>
    <n v="31"/>
    <x v="0"/>
  </r>
  <r>
    <s v="T01874"/>
    <d v="2024-01-12T00:00:00"/>
    <s v="C045"/>
    <s v="P037"/>
    <s v="S005"/>
    <n v="3"/>
    <n v="0.15"/>
    <x v="3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M"/>
    <d v="1975-12-28T00:00:00"/>
    <s v="Zacharyfort"/>
    <d v="2023-10-09T00:00:00"/>
    <n v="50"/>
    <x v="2"/>
  </r>
  <r>
    <s v="T01875"/>
    <d v="2025-07-26T00:00:00"/>
    <s v="C136"/>
    <s v="P023"/>
    <s v="S003"/>
    <n v="5"/>
    <n v="0.1"/>
    <x v="0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2007-06-27T00:00:00"/>
    <s v="Watsonview"/>
    <d v="2023-04-22T00:00:00"/>
    <n v="18"/>
    <x v="1"/>
  </r>
  <r>
    <s v="T01876"/>
    <d v="2024-11-25T00:00:00"/>
    <s v="C156"/>
    <s v="P003"/>
    <s v="S001"/>
    <n v="1"/>
    <n v="0.05"/>
    <x v="0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M"/>
    <d v="1956-11-28T00:00:00"/>
    <s v="Lisatown"/>
    <d v="2024-01-04T00:00:00"/>
    <n v="69"/>
    <x v="3"/>
  </r>
  <r>
    <s v="T01877"/>
    <d v="2024-01-14T00:00:00"/>
    <s v="C193"/>
    <s v="P002"/>
    <s v="S004"/>
    <n v="2"/>
    <n v="0.1"/>
    <x v="1"/>
    <n v="818.76"/>
    <n v="527.62"/>
    <s v="Electronics"/>
    <s v="Television"/>
    <n v="1637.52"/>
    <n v="1055.24"/>
    <n v="582.28"/>
    <n v="0.35558649665347597"/>
    <n v="163.75200000000001"/>
    <n v="1473.768"/>
    <n v="418.52800000000002"/>
    <s v="F"/>
    <d v="1969-11-06T00:00:00"/>
    <s v="North Kelly"/>
    <d v="2020-12-08T00:00:00"/>
    <n v="56"/>
    <x v="3"/>
  </r>
  <r>
    <s v="T01878"/>
    <d v="2024-11-24T00:00:00"/>
    <s v="C123"/>
    <s v="P011"/>
    <s v="S005"/>
    <n v="2"/>
    <n v="0.1"/>
    <x v="3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s v="F"/>
    <d v="1989-11-06T00:00:00"/>
    <s v="Cliffordbury"/>
    <d v="2022-06-06T00:00:00"/>
    <n v="36"/>
    <x v="2"/>
  </r>
  <r>
    <s v="T01879"/>
    <d v="2025-09-02T00:00:00"/>
    <s v="C176"/>
    <s v="P003"/>
    <s v="S005"/>
    <n v="2"/>
    <n v="0.05"/>
    <x v="2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s v="M"/>
    <d v="1979-10-07T00:00:00"/>
    <s v="West Amymouth"/>
    <d v="2021-07-22T00:00:00"/>
    <n v="46"/>
    <x v="2"/>
  </r>
  <r>
    <s v="T01880"/>
    <d v="2024-03-25T00:00:00"/>
    <s v="C097"/>
    <s v="P020"/>
    <s v="S005"/>
    <n v="3"/>
    <n v="0"/>
    <x v="0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M"/>
    <d v="1994-08-14T00:00:00"/>
    <s v="Wardfort"/>
    <d v="2025-06-14T00:00:00"/>
    <n v="31"/>
    <x v="0"/>
  </r>
  <r>
    <s v="T01881"/>
    <d v="2023-12-20T00:00:00"/>
    <s v="C182"/>
    <s v="P032"/>
    <s v="S002"/>
    <n v="5"/>
    <n v="0.15"/>
    <x v="1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2004-07-25T00:00:00"/>
    <s v="East Rodney"/>
    <d v="2021-04-16T00:00:00"/>
    <n v="21"/>
    <x v="1"/>
  </r>
  <r>
    <s v="T01882"/>
    <d v="2025-05-26T00:00:00"/>
    <s v="C047"/>
    <s v="P004"/>
    <s v="S004"/>
    <n v="3"/>
    <n v="0.15"/>
    <x v="0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s v="F"/>
    <d v="2006-07-03T00:00:00"/>
    <s v="Port Jessica"/>
    <d v="2025-02-25T00:00:00"/>
    <n v="19"/>
    <x v="1"/>
  </r>
  <r>
    <s v="T01883"/>
    <d v="2025-07-27T00:00:00"/>
    <s v="C071"/>
    <s v="P033"/>
    <s v="S004"/>
    <n v="5"/>
    <n v="0.05"/>
    <x v="0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s v="M"/>
    <d v="1962-06-18T00:00:00"/>
    <s v="New Manuelville"/>
    <d v="2021-05-24T00:00:00"/>
    <n v="64"/>
    <x v="3"/>
  </r>
  <r>
    <s v="T01884"/>
    <d v="2025-03-12T00:00:00"/>
    <s v="C163"/>
    <s v="P027"/>
    <s v="S001"/>
    <n v="3"/>
    <n v="0.15"/>
    <x v="0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s v="F"/>
    <d v="1985-10-08T00:00:00"/>
    <s v="Lake Lindsay"/>
    <d v="2025-08-20T00:00:00"/>
    <n v="40"/>
    <x v="2"/>
  </r>
  <r>
    <s v="T01885"/>
    <d v="2023-11-09T00:00:00"/>
    <s v="C024"/>
    <s v="P021"/>
    <s v="S001"/>
    <n v="1"/>
    <n v="0.05"/>
    <x v="3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s v="F"/>
    <d v="1961-11-25T00:00:00"/>
    <s v="North April"/>
    <d v="2023-04-20T00:00:00"/>
    <n v="64"/>
    <x v="3"/>
  </r>
  <r>
    <s v="T01886"/>
    <d v="2025-08-21T00:00:00"/>
    <s v="C043"/>
    <s v="P046"/>
    <s v="S005"/>
    <n v="1"/>
    <n v="0"/>
    <x v="0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M"/>
    <d v="1988-09-14T00:00:00"/>
    <s v="North Jonathonhaven"/>
    <d v="2023-10-14T00:00:00"/>
    <n v="37"/>
    <x v="2"/>
  </r>
  <r>
    <s v="T01887"/>
    <d v="2024-12-09T00:00:00"/>
    <s v="C142"/>
    <s v="P033"/>
    <s v="S004"/>
    <n v="1"/>
    <n v="0.15"/>
    <x v="2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s v="M"/>
    <d v="2005-07-25T00:00:00"/>
    <s v="Joelborough"/>
    <d v="2020-12-27T00:00:00"/>
    <n v="20"/>
    <x v="1"/>
  </r>
  <r>
    <s v="T01888"/>
    <d v="2024-09-20T00:00:00"/>
    <s v="C123"/>
    <s v="P014"/>
    <s v="S004"/>
    <n v="5"/>
    <n v="0"/>
    <x v="1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F"/>
    <d v="1989-11-06T00:00:00"/>
    <s v="Cliffordbury"/>
    <d v="2022-06-06T00:00:00"/>
    <n v="36"/>
    <x v="2"/>
  </r>
  <r>
    <s v="T01889"/>
    <d v="2023-09-12T00:00:00"/>
    <s v="C004"/>
    <s v="P030"/>
    <s v="S005"/>
    <n v="2"/>
    <n v="0"/>
    <x v="1"/>
    <n v="29.24"/>
    <n v="15.28"/>
    <s v="Fashion"/>
    <s v="Watches"/>
    <n v="58.48"/>
    <n v="30.56"/>
    <n v="27.919999999999998"/>
    <n v="0.47742818057455538"/>
    <n v="0"/>
    <n v="58.48"/>
    <n v="27.919999999999998"/>
    <s v="M"/>
    <d v="1992-06-16T00:00:00"/>
    <s v="East Edgarborough"/>
    <d v="2024-09-09T00:00:00"/>
    <n v="34"/>
    <x v="0"/>
  </r>
  <r>
    <s v="T01890"/>
    <d v="2024-09-23T00:00:00"/>
    <s v="C180"/>
    <s v="P043"/>
    <s v="S005"/>
    <n v="3"/>
    <n v="0.05"/>
    <x v="3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s v="F"/>
    <d v="1959-12-15T00:00:00"/>
    <s v="West Dakotaside"/>
    <d v="2022-10-19T00:00:00"/>
    <n v="66"/>
    <x v="3"/>
  </r>
  <r>
    <s v="T01891"/>
    <d v="2025-03-09T00:00:00"/>
    <s v="C156"/>
    <s v="P009"/>
    <s v="S004"/>
    <n v="2"/>
    <n v="0.05"/>
    <x v="2"/>
    <n v="123.19"/>
    <n v="80.36"/>
    <s v="Groceries"/>
    <s v="Snacks"/>
    <n v="246.38"/>
    <n v="160.72"/>
    <n v="85.66"/>
    <n v="0.34767432421462779"/>
    <n v="12.319000000000001"/>
    <n v="234.06100000000001"/>
    <n v="73.341000000000008"/>
    <s v="M"/>
    <d v="1956-11-28T00:00:00"/>
    <s v="Lisatown"/>
    <d v="2024-01-04T00:00:00"/>
    <n v="69"/>
    <x v="3"/>
  </r>
  <r>
    <s v="T01892"/>
    <d v="2024-04-21T00:00:00"/>
    <s v="C020"/>
    <s v="P010"/>
    <s v="S003"/>
    <n v="2"/>
    <n v="0.1"/>
    <x v="3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s v="F"/>
    <d v="1982-06-26T00:00:00"/>
    <s v="Travisstad"/>
    <d v="2024-04-19T00:00:00"/>
    <n v="43"/>
    <x v="2"/>
  </r>
  <r>
    <s v="T01893"/>
    <d v="2024-06-02T00:00:00"/>
    <s v="C109"/>
    <s v="P002"/>
    <s v="S004"/>
    <n v="4"/>
    <n v="0.05"/>
    <x v="0"/>
    <n v="818.76"/>
    <n v="527.62"/>
    <s v="Electronics"/>
    <s v="Television"/>
    <n v="3275.04"/>
    <n v="2110.48"/>
    <n v="1164.56"/>
    <n v="0.35558649665347597"/>
    <n v="163.75200000000001"/>
    <n v="3111.288"/>
    <n v="1000.808"/>
    <s v="F"/>
    <d v="2006-03-03T00:00:00"/>
    <s v="Port Fernandohaven"/>
    <d v="2021-07-29T00:00:00"/>
    <n v="20"/>
    <x v="1"/>
  </r>
  <r>
    <s v="T01894"/>
    <d v="2025-08-28T00:00:00"/>
    <s v="C029"/>
    <s v="P040"/>
    <s v="S003"/>
    <n v="2"/>
    <n v="0"/>
    <x v="0"/>
    <n v="1745.61"/>
    <n v="1322.44"/>
    <s v="Electronics"/>
    <s v="Headphones"/>
    <n v="3491.22"/>
    <n v="2644.88"/>
    <n v="846.33999999999969"/>
    <n v="0.24241955534168563"/>
    <n v="0"/>
    <n v="3491.22"/>
    <n v="846.33999999999969"/>
    <s v="M"/>
    <d v="1978-05-20T00:00:00"/>
    <s v="West Charles"/>
    <d v="2021-08-30T00:00:00"/>
    <n v="48"/>
    <x v="2"/>
  </r>
  <r>
    <s v="T01895"/>
    <d v="2025-02-23T00:00:00"/>
    <s v="C077"/>
    <s v="P028"/>
    <s v="S004"/>
    <n v="3"/>
    <n v="0.1"/>
    <x v="2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F"/>
    <d v="2002-12-24T00:00:00"/>
    <s v="North Meagan"/>
    <d v="2022-10-21T00:00:00"/>
    <n v="23"/>
    <x v="1"/>
  </r>
  <r>
    <s v="T01896"/>
    <d v="2025-05-30T00:00:00"/>
    <s v="C001"/>
    <s v="P009"/>
    <s v="S005"/>
    <n v="4"/>
    <n v="0.05"/>
    <x v="0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1996-09-11T00:00:00"/>
    <s v="Osborneport"/>
    <d v="2022-09-25T00:00:00"/>
    <n v="29"/>
    <x v="0"/>
  </r>
  <r>
    <s v="T01897"/>
    <d v="2024-01-03T00:00:00"/>
    <s v="C165"/>
    <s v="P047"/>
    <s v="S005"/>
    <n v="1"/>
    <n v="0.15"/>
    <x v="1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s v="M"/>
    <d v="1972-12-26T00:00:00"/>
    <s v="West Tanner"/>
    <d v="2023-12-05T00:00:00"/>
    <n v="53"/>
    <x v="3"/>
  </r>
  <r>
    <s v="T01898"/>
    <d v="2025-02-05T00:00:00"/>
    <s v="C015"/>
    <s v="P018"/>
    <s v="S003"/>
    <n v="1"/>
    <n v="0.15"/>
    <x v="0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M"/>
    <d v="1993-12-12T00:00:00"/>
    <s v="Quinnville"/>
    <d v="2022-11-27T00:00:00"/>
    <n v="32"/>
    <x v="0"/>
  </r>
  <r>
    <s v="T01899"/>
    <d v="2024-11-11T00:00:00"/>
    <s v="C077"/>
    <s v="P016"/>
    <s v="S003"/>
    <n v="1"/>
    <n v="0"/>
    <x v="0"/>
    <n v="1858.75"/>
    <n v="1451.16"/>
    <s v="Fashion"/>
    <s v="Accessories"/>
    <n v="1858.75"/>
    <n v="1451.16"/>
    <n v="407.58999999999992"/>
    <n v="0.21928177538668456"/>
    <n v="0"/>
    <n v="1858.75"/>
    <n v="407.58999999999992"/>
    <s v="F"/>
    <d v="2002-12-24T00:00:00"/>
    <s v="North Meagan"/>
    <d v="2022-10-21T00:00:00"/>
    <n v="23"/>
    <x v="1"/>
  </r>
  <r>
    <s v="T01900"/>
    <d v="2025-06-03T00:00:00"/>
    <s v="C185"/>
    <s v="P050"/>
    <s v="S002"/>
    <n v="4"/>
    <n v="0.1"/>
    <x v="3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s v="F"/>
    <d v="1975-07-04T00:00:00"/>
    <s v="North Chaseborough"/>
    <d v="2024-10-06T00:00:00"/>
    <n v="50"/>
    <x v="2"/>
  </r>
  <r>
    <s v="T01901"/>
    <d v="2024-10-21T00:00:00"/>
    <s v="C026"/>
    <s v="P041"/>
    <s v="S004"/>
    <n v="4"/>
    <n v="0.05"/>
    <x v="3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s v="M"/>
    <d v="2004-01-04T00:00:00"/>
    <s v="Shepherdburgh"/>
    <d v="2024-09-03T00:00:00"/>
    <n v="22"/>
    <x v="1"/>
  </r>
  <r>
    <s v="T01902"/>
    <d v="2024-01-14T00:00:00"/>
    <s v="C136"/>
    <s v="P025"/>
    <s v="S005"/>
    <n v="2"/>
    <n v="0.15"/>
    <x v="3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s v="M"/>
    <d v="2007-06-27T00:00:00"/>
    <s v="Watsonview"/>
    <d v="2023-04-22T00:00:00"/>
    <n v="18"/>
    <x v="1"/>
  </r>
  <r>
    <s v="T01903"/>
    <d v="2023-09-30T00:00:00"/>
    <s v="C125"/>
    <s v="P049"/>
    <s v="S001"/>
    <n v="2"/>
    <n v="0.1"/>
    <x v="2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s v="M"/>
    <d v="1990-04-03T00:00:00"/>
    <s v="Lake Christopher"/>
    <d v="2021-03-14T00:00:00"/>
    <n v="36"/>
    <x v="2"/>
  </r>
  <r>
    <s v="T01904"/>
    <d v="2024-08-06T00:00:00"/>
    <s v="C121"/>
    <s v="P013"/>
    <s v="S004"/>
    <n v="3"/>
    <n v="0.1"/>
    <x v="0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s v="M"/>
    <d v="1967-02-28T00:00:00"/>
    <s v="Sarahhaven"/>
    <d v="2021-10-11T00:00:00"/>
    <n v="59"/>
    <x v="3"/>
  </r>
  <r>
    <s v="T01905"/>
    <d v="2025-09-09T00:00:00"/>
    <s v="C110"/>
    <s v="P023"/>
    <s v="S002"/>
    <n v="5"/>
    <n v="0.1"/>
    <x v="3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F"/>
    <d v="1966-01-05T00:00:00"/>
    <s v="South Ianhaven"/>
    <d v="2022-12-31T00:00:00"/>
    <n v="60"/>
    <x v="3"/>
  </r>
  <r>
    <s v="T01906"/>
    <d v="2024-02-10T00:00:00"/>
    <s v="C113"/>
    <s v="P024"/>
    <s v="S004"/>
    <n v="2"/>
    <n v="0.05"/>
    <x v="0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M"/>
    <d v="1977-05-23T00:00:00"/>
    <s v="Ramosbury"/>
    <d v="2022-12-31T00:00:00"/>
    <n v="49"/>
    <x v="2"/>
  </r>
  <r>
    <s v="T01907"/>
    <d v="2024-05-01T00:00:00"/>
    <s v="C192"/>
    <s v="P027"/>
    <s v="S004"/>
    <n v="1"/>
    <n v="0.1"/>
    <x v="2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M"/>
    <d v="2006-07-28T00:00:00"/>
    <s v="Franklinview"/>
    <d v="2023-09-26T00:00:00"/>
    <n v="19"/>
    <x v="1"/>
  </r>
  <r>
    <s v="T01908"/>
    <d v="2024-09-01T00:00:00"/>
    <s v="C029"/>
    <s v="P046"/>
    <s v="S002"/>
    <n v="3"/>
    <n v="0"/>
    <x v="2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M"/>
    <d v="1978-05-20T00:00:00"/>
    <s v="West Charles"/>
    <d v="2021-08-30T00:00:00"/>
    <n v="48"/>
    <x v="2"/>
  </r>
  <r>
    <s v="T01909"/>
    <d v="2024-09-30T00:00:00"/>
    <s v="C102"/>
    <s v="P048"/>
    <s v="S004"/>
    <n v="3"/>
    <n v="0"/>
    <x v="2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s v="F"/>
    <d v="1996-06-20T00:00:00"/>
    <s v="South Briantown"/>
    <d v="2023-11-12T00:00:00"/>
    <n v="30"/>
    <x v="0"/>
  </r>
  <r>
    <s v="T01910"/>
    <d v="2023-09-14T00:00:00"/>
    <s v="C171"/>
    <s v="P041"/>
    <s v="S002"/>
    <n v="4"/>
    <n v="0.1"/>
    <x v="3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M"/>
    <d v="1993-03-15T00:00:00"/>
    <s v="Robertsborough"/>
    <d v="2025-07-28T00:00:00"/>
    <n v="33"/>
    <x v="0"/>
  </r>
  <r>
    <s v="T01911"/>
    <d v="2025-08-28T00:00:00"/>
    <s v="C108"/>
    <s v="P050"/>
    <s v="S004"/>
    <n v="5"/>
    <n v="0.15"/>
    <x v="2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M"/>
    <d v="1960-11-21T00:00:00"/>
    <s v="Georgetown"/>
    <d v="2022-06-08T00:00:00"/>
    <n v="65"/>
    <x v="3"/>
  </r>
  <r>
    <s v="T01912"/>
    <d v="2023-09-21T00:00:00"/>
    <s v="C084"/>
    <s v="P036"/>
    <s v="S004"/>
    <n v="5"/>
    <n v="0.15"/>
    <x v="2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s v="M"/>
    <d v="1972-03-19T00:00:00"/>
    <s v="Meyersstad"/>
    <d v="2024-09-04T00:00:00"/>
    <n v="54"/>
    <x v="3"/>
  </r>
  <r>
    <s v="T01913"/>
    <d v="2024-02-29T00:00:00"/>
    <s v="C029"/>
    <s v="P047"/>
    <s v="S001"/>
    <n v="1"/>
    <n v="0.05"/>
    <x v="2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M"/>
    <d v="1978-05-20T00:00:00"/>
    <s v="West Charles"/>
    <d v="2021-08-30T00:00:00"/>
    <n v="48"/>
    <x v="2"/>
  </r>
  <r>
    <s v="T01914"/>
    <d v="2025-02-09T00:00:00"/>
    <s v="C089"/>
    <s v="P032"/>
    <s v="S005"/>
    <n v="1"/>
    <n v="0.05"/>
    <x v="3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F"/>
    <d v="1969-07-12T00:00:00"/>
    <s v="Geoffreystad"/>
    <d v="2022-11-25T00:00:00"/>
    <n v="56"/>
    <x v="3"/>
  </r>
  <r>
    <s v="T01915"/>
    <d v="2023-09-17T00:00:00"/>
    <s v="C174"/>
    <s v="P034"/>
    <s v="S003"/>
    <n v="4"/>
    <n v="0"/>
    <x v="1"/>
    <n v="428.05"/>
    <n v="246.07"/>
    <s v="Electronics"/>
    <s v="Laptop"/>
    <n v="1712.2"/>
    <n v="984.28"/>
    <n v="727.92000000000007"/>
    <n v="0.42513725032122418"/>
    <n v="0"/>
    <n v="1712.2"/>
    <n v="727.92000000000007"/>
    <s v="M"/>
    <d v="2005-07-07T00:00:00"/>
    <s v="South Jennifer"/>
    <d v="2025-08-28T00:00:00"/>
    <n v="20"/>
    <x v="1"/>
  </r>
  <r>
    <s v="T01916"/>
    <d v="2023-12-30T00:00:00"/>
    <s v="C123"/>
    <s v="P021"/>
    <s v="S003"/>
    <n v="3"/>
    <n v="0.15"/>
    <x v="3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s v="F"/>
    <d v="1989-11-06T00:00:00"/>
    <s v="Cliffordbury"/>
    <d v="2022-06-06T00:00:00"/>
    <n v="36"/>
    <x v="2"/>
  </r>
  <r>
    <s v="T01917"/>
    <d v="2025-06-09T00:00:00"/>
    <s v="C195"/>
    <s v="P001"/>
    <s v="S004"/>
    <n v="2"/>
    <n v="0.05"/>
    <x v="2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s v="F"/>
    <d v="1976-08-23T00:00:00"/>
    <s v="East Raymond"/>
    <d v="2025-06-19T00:00:00"/>
    <n v="49"/>
    <x v="2"/>
  </r>
  <r>
    <s v="T01918"/>
    <d v="2025-08-13T00:00:00"/>
    <s v="C064"/>
    <s v="P004"/>
    <s v="S003"/>
    <n v="1"/>
    <n v="0.1"/>
    <x v="2"/>
    <n v="1853.77"/>
    <n v="1363.52"/>
    <s v="Fashion"/>
    <s v="Accessories"/>
    <n v="1853.77"/>
    <n v="1363.52"/>
    <n v="490.25"/>
    <n v="0.26446107122242779"/>
    <n v="185.37700000000001"/>
    <n v="1668.393"/>
    <n v="304.87300000000005"/>
    <s v="F"/>
    <d v="1973-09-01T00:00:00"/>
    <s v="Brittanyburgh"/>
    <d v="2024-09-26T00:00:00"/>
    <n v="52"/>
    <x v="3"/>
  </r>
  <r>
    <s v="T01919"/>
    <d v="2024-10-29T00:00:00"/>
    <s v="C171"/>
    <s v="P017"/>
    <s v="S004"/>
    <n v="2"/>
    <n v="0.15"/>
    <x v="3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s v="M"/>
    <d v="1993-03-15T00:00:00"/>
    <s v="Robertsborough"/>
    <d v="2025-07-28T00:00:00"/>
    <n v="33"/>
    <x v="0"/>
  </r>
  <r>
    <s v="T01920"/>
    <d v="2024-04-25T00:00:00"/>
    <s v="C180"/>
    <s v="P048"/>
    <s v="S005"/>
    <n v="5"/>
    <n v="0.05"/>
    <x v="2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F"/>
    <d v="1959-12-15T00:00:00"/>
    <s v="West Dakotaside"/>
    <d v="2022-10-19T00:00:00"/>
    <n v="66"/>
    <x v="3"/>
  </r>
  <r>
    <s v="T01921"/>
    <d v="2024-11-05T00:00:00"/>
    <s v="C152"/>
    <s v="P017"/>
    <s v="S002"/>
    <n v="2"/>
    <n v="0"/>
    <x v="2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M"/>
    <d v="1987-06-17T00:00:00"/>
    <s v="Port Jeffreyside"/>
    <d v="2021-03-06T00:00:00"/>
    <n v="39"/>
    <x v="2"/>
  </r>
  <r>
    <s v="T01922"/>
    <d v="2025-03-18T00:00:00"/>
    <s v="C103"/>
    <s v="P040"/>
    <s v="S001"/>
    <n v="3"/>
    <n v="0.05"/>
    <x v="2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F"/>
    <d v="1964-10-26T00:00:00"/>
    <s v="Joyceside"/>
    <d v="2021-06-04T00:00:00"/>
    <n v="61"/>
    <x v="3"/>
  </r>
  <r>
    <s v="T01923"/>
    <d v="2025-08-06T00:00:00"/>
    <s v="C110"/>
    <s v="P035"/>
    <s v="S001"/>
    <n v="5"/>
    <n v="0.05"/>
    <x v="3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s v="F"/>
    <d v="1966-01-05T00:00:00"/>
    <s v="South Ianhaven"/>
    <d v="2022-12-31T00:00:00"/>
    <n v="60"/>
    <x v="3"/>
  </r>
  <r>
    <s v="T01924"/>
    <d v="2024-08-21T00:00:00"/>
    <s v="C014"/>
    <s v="P035"/>
    <s v="S004"/>
    <n v="4"/>
    <n v="0.1"/>
    <x v="2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M"/>
    <d v="1974-06-25T00:00:00"/>
    <s v="East Samantha"/>
    <d v="2021-11-09T00:00:00"/>
    <n v="51"/>
    <x v="3"/>
  </r>
  <r>
    <s v="T01925"/>
    <d v="2024-07-27T00:00:00"/>
    <s v="C057"/>
    <s v="P014"/>
    <s v="S003"/>
    <n v="4"/>
    <n v="0.15"/>
    <x v="3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F"/>
    <d v="1998-09-26T00:00:00"/>
    <s v="Williamsville"/>
    <d v="2023-03-26T00:00:00"/>
    <n v="27"/>
    <x v="0"/>
  </r>
  <r>
    <s v="T01926"/>
    <d v="2025-02-24T00:00:00"/>
    <s v="C131"/>
    <s v="P013"/>
    <s v="S004"/>
    <n v="1"/>
    <n v="0.1"/>
    <x v="3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M"/>
    <d v="1996-10-18T00:00:00"/>
    <s v="Williamsport"/>
    <d v="2022-12-20T00:00:00"/>
    <n v="29"/>
    <x v="0"/>
  </r>
  <r>
    <s v="T01927"/>
    <d v="2024-04-13T00:00:00"/>
    <s v="C069"/>
    <s v="P049"/>
    <s v="S003"/>
    <n v="3"/>
    <n v="0.1"/>
    <x v="1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M"/>
    <d v="1965-10-14T00:00:00"/>
    <s v="New Reginald"/>
    <d v="2023-01-11T00:00:00"/>
    <n v="60"/>
    <x v="3"/>
  </r>
  <r>
    <s v="T01928"/>
    <d v="2024-03-25T00:00:00"/>
    <s v="C064"/>
    <s v="P033"/>
    <s v="S003"/>
    <n v="1"/>
    <n v="0.05"/>
    <x v="3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73-09-01T00:00:00"/>
    <s v="Brittanyburgh"/>
    <d v="2024-09-26T00:00:00"/>
    <n v="52"/>
    <x v="3"/>
  </r>
  <r>
    <s v="T01929"/>
    <d v="2025-06-28T00:00:00"/>
    <s v="C001"/>
    <s v="P002"/>
    <s v="S001"/>
    <n v="3"/>
    <n v="0.05"/>
    <x v="0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M"/>
    <d v="1996-09-11T00:00:00"/>
    <s v="Osborneport"/>
    <d v="2022-09-25T00:00:00"/>
    <n v="29"/>
    <x v="0"/>
  </r>
  <r>
    <s v="T01930"/>
    <d v="2024-06-18T00:00:00"/>
    <s v="C121"/>
    <s v="P050"/>
    <s v="S003"/>
    <n v="5"/>
    <n v="0"/>
    <x v="1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1967-02-28T00:00:00"/>
    <s v="Sarahhaven"/>
    <d v="2021-10-11T00:00:00"/>
    <n v="59"/>
    <x v="3"/>
  </r>
  <r>
    <s v="T01931"/>
    <d v="2024-01-23T00:00:00"/>
    <s v="C048"/>
    <s v="P016"/>
    <s v="S003"/>
    <n v="4"/>
    <n v="0.1"/>
    <x v="0"/>
    <n v="1858.75"/>
    <n v="1451.16"/>
    <s v="Fashion"/>
    <s v="Accessories"/>
    <n v="7435"/>
    <n v="5804.64"/>
    <n v="1630.3599999999997"/>
    <n v="0.21928177538668456"/>
    <n v="743.5"/>
    <n v="6691.5"/>
    <n v="886.85999999999967"/>
    <s v="M"/>
    <d v="2004-12-30T00:00:00"/>
    <s v="Newtonborough"/>
    <d v="2022-04-10T00:00:00"/>
    <n v="21"/>
    <x v="1"/>
  </r>
  <r>
    <s v="T01932"/>
    <d v="2023-10-24T00:00:00"/>
    <s v="C078"/>
    <s v="P049"/>
    <s v="S001"/>
    <n v="1"/>
    <n v="0"/>
    <x v="2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1988-09-25T00:00:00"/>
    <s v="Craigport"/>
    <d v="2025-01-14T00:00:00"/>
    <n v="37"/>
    <x v="2"/>
  </r>
  <r>
    <s v="T01933"/>
    <d v="2025-06-24T00:00:00"/>
    <s v="C085"/>
    <s v="P037"/>
    <s v="S003"/>
    <n v="3"/>
    <n v="0.1"/>
    <x v="2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s v="M"/>
    <d v="1979-03-23T00:00:00"/>
    <s v="New Michaelview"/>
    <d v="2023-10-11T00:00:00"/>
    <n v="47"/>
    <x v="2"/>
  </r>
  <r>
    <s v="T01934"/>
    <d v="2024-06-23T00:00:00"/>
    <s v="C167"/>
    <s v="P038"/>
    <s v="S003"/>
    <n v="2"/>
    <n v="0.15"/>
    <x v="3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F"/>
    <d v="1989-12-06T00:00:00"/>
    <s v="Wilsonland"/>
    <d v="2022-05-28T00:00:00"/>
    <n v="36"/>
    <x v="2"/>
  </r>
  <r>
    <s v="T01935"/>
    <d v="2024-09-24T00:00:00"/>
    <s v="C028"/>
    <s v="P009"/>
    <s v="S002"/>
    <n v="5"/>
    <n v="0"/>
    <x v="3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s v="F"/>
    <d v="1960-02-10T00:00:00"/>
    <s v="New David"/>
    <d v="2022-12-16T00:00:00"/>
    <n v="66"/>
    <x v="3"/>
  </r>
  <r>
    <s v="T01936"/>
    <d v="2025-09-09T00:00:00"/>
    <s v="C151"/>
    <s v="P004"/>
    <s v="S002"/>
    <n v="2"/>
    <n v="0.15"/>
    <x v="3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s v="M"/>
    <d v="2006-08-30T00:00:00"/>
    <s v="South Audrey"/>
    <d v="2022-01-26T00:00:00"/>
    <n v="19"/>
    <x v="1"/>
  </r>
  <r>
    <s v="T01937"/>
    <d v="2023-11-12T00:00:00"/>
    <s v="C020"/>
    <s v="P041"/>
    <s v="S005"/>
    <n v="5"/>
    <n v="0.1"/>
    <x v="0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F"/>
    <d v="1982-06-26T00:00:00"/>
    <s v="Travisstad"/>
    <d v="2024-04-19T00:00:00"/>
    <n v="43"/>
    <x v="2"/>
  </r>
  <r>
    <s v="T01938"/>
    <d v="2024-08-02T00:00:00"/>
    <s v="C186"/>
    <s v="P017"/>
    <s v="S004"/>
    <n v="2"/>
    <n v="0.05"/>
    <x v="3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s v="F"/>
    <d v="1960-05-05T00:00:00"/>
    <s v="West Wandaland"/>
    <d v="2024-02-07T00:00:00"/>
    <n v="66"/>
    <x v="3"/>
  </r>
  <r>
    <s v="T01939"/>
    <d v="2025-02-25T00:00:00"/>
    <s v="C033"/>
    <s v="P034"/>
    <s v="S002"/>
    <n v="4"/>
    <n v="0.1"/>
    <x v="0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s v="F"/>
    <d v="1978-07-27T00:00:00"/>
    <s v="Lake Cody"/>
    <d v="2025-03-17T00:00:00"/>
    <n v="47"/>
    <x v="2"/>
  </r>
  <r>
    <s v="T01940"/>
    <d v="2025-06-28T00:00:00"/>
    <s v="C094"/>
    <s v="P025"/>
    <s v="S004"/>
    <n v="1"/>
    <n v="0.15"/>
    <x v="3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1962-10-18T00:00:00"/>
    <s v="Seanland"/>
    <d v="2025-08-07T00:00:00"/>
    <n v="63"/>
    <x v="3"/>
  </r>
  <r>
    <s v="T01941"/>
    <d v="2025-06-07T00:00:00"/>
    <s v="C124"/>
    <s v="P039"/>
    <s v="S004"/>
    <n v="5"/>
    <n v="0"/>
    <x v="2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s v="F"/>
    <d v="1962-06-07T00:00:00"/>
    <s v="North Michelle"/>
    <d v="2021-02-10T00:00:00"/>
    <n v="64"/>
    <x v="3"/>
  </r>
  <r>
    <s v="T01942"/>
    <d v="2025-06-04T00:00:00"/>
    <s v="C154"/>
    <s v="P026"/>
    <s v="S003"/>
    <n v="2"/>
    <n v="0.1"/>
    <x v="3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s v="M"/>
    <d v="1971-09-02T00:00:00"/>
    <s v="East Codyton"/>
    <d v="2023-11-21T00:00:00"/>
    <n v="54"/>
    <x v="3"/>
  </r>
  <r>
    <s v="T01943"/>
    <d v="2024-10-20T00:00:00"/>
    <s v="C145"/>
    <s v="P013"/>
    <s v="S001"/>
    <n v="2"/>
    <n v="0.15"/>
    <x v="1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F"/>
    <d v="1959-11-07T00:00:00"/>
    <s v="Carlsonborough"/>
    <d v="2021-08-19T00:00:00"/>
    <n v="66"/>
    <x v="3"/>
  </r>
  <r>
    <s v="T01944"/>
    <d v="2024-03-04T00:00:00"/>
    <s v="C176"/>
    <s v="P045"/>
    <s v="S005"/>
    <n v="5"/>
    <n v="0"/>
    <x v="2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1979-10-07T00:00:00"/>
    <s v="West Amymouth"/>
    <d v="2021-07-22T00:00:00"/>
    <n v="46"/>
    <x v="2"/>
  </r>
  <r>
    <s v="T01945"/>
    <d v="2024-05-21T00:00:00"/>
    <s v="C113"/>
    <s v="P025"/>
    <s v="S005"/>
    <n v="4"/>
    <n v="0.15"/>
    <x v="1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s v="M"/>
    <d v="1977-05-23T00:00:00"/>
    <s v="Ramosbury"/>
    <d v="2022-12-31T00:00:00"/>
    <n v="49"/>
    <x v="2"/>
  </r>
  <r>
    <s v="T01946"/>
    <d v="2025-06-23T00:00:00"/>
    <s v="C156"/>
    <s v="P042"/>
    <s v="S003"/>
    <n v="2"/>
    <n v="0.05"/>
    <x v="3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s v="M"/>
    <d v="1956-11-28T00:00:00"/>
    <s v="Lisatown"/>
    <d v="2024-01-04T00:00:00"/>
    <n v="69"/>
    <x v="3"/>
  </r>
  <r>
    <s v="T01947"/>
    <d v="2025-06-02T00:00:00"/>
    <s v="C041"/>
    <s v="P039"/>
    <s v="S005"/>
    <n v="2"/>
    <n v="0"/>
    <x v="1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1980-07-03T00:00:00"/>
    <s v="North Sharontown"/>
    <d v="2023-01-24T00:00:00"/>
    <n v="45"/>
    <x v="2"/>
  </r>
  <r>
    <s v="T01948"/>
    <d v="2024-07-05T00:00:00"/>
    <s v="C129"/>
    <s v="P047"/>
    <s v="S005"/>
    <n v="3"/>
    <n v="0.1"/>
    <x v="2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s v="M"/>
    <d v="1958-10-08T00:00:00"/>
    <s v="New Michael"/>
    <d v="2024-12-10T00:00:00"/>
    <n v="67"/>
    <x v="3"/>
  </r>
  <r>
    <s v="T01949"/>
    <d v="2024-07-09T00:00:00"/>
    <s v="C076"/>
    <s v="P002"/>
    <s v="S003"/>
    <n v="5"/>
    <n v="0"/>
    <x v="2"/>
    <n v="818.76"/>
    <n v="527.62"/>
    <s v="Electronics"/>
    <s v="Television"/>
    <n v="4093.8"/>
    <n v="2638.1"/>
    <n v="1455.7000000000003"/>
    <n v="0.35558649665347603"/>
    <n v="0"/>
    <n v="4093.8"/>
    <n v="1455.7000000000003"/>
    <s v="M"/>
    <d v="2005-12-14T00:00:00"/>
    <s v="Nancyside"/>
    <d v="2022-05-07T00:00:00"/>
    <n v="20"/>
    <x v="1"/>
  </r>
  <r>
    <s v="T01950"/>
    <d v="2025-03-02T00:00:00"/>
    <s v="C058"/>
    <s v="P011"/>
    <s v="S001"/>
    <n v="5"/>
    <n v="0.05"/>
    <x v="0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M"/>
    <d v="2005-07-22T00:00:00"/>
    <s v="West Tinatown"/>
    <d v="2020-11-10T00:00:00"/>
    <n v="20"/>
    <x v="1"/>
  </r>
  <r>
    <s v="T01951"/>
    <d v="2025-06-15T00:00:00"/>
    <s v="C011"/>
    <s v="P036"/>
    <s v="S002"/>
    <n v="3"/>
    <n v="0.05"/>
    <x v="0"/>
    <n v="1501.46"/>
    <n v="1167.73"/>
    <s v="Fashion"/>
    <s v="Watches"/>
    <n v="4504.38"/>
    <n v="3503.19"/>
    <n v="1001.19"/>
    <n v="0.22227032355174298"/>
    <n v="225.21900000000002"/>
    <n v="4279.1610000000001"/>
    <n v="775.971"/>
    <s v="M"/>
    <d v="1997-03-03T00:00:00"/>
    <s v="Leburgh"/>
    <d v="2023-05-12T00:00:00"/>
    <n v="29"/>
    <x v="0"/>
  </r>
  <r>
    <s v="T01952"/>
    <d v="2025-04-11T00:00:00"/>
    <s v="C014"/>
    <s v="P002"/>
    <s v="S002"/>
    <n v="2"/>
    <n v="0"/>
    <x v="3"/>
    <n v="818.76"/>
    <n v="527.62"/>
    <s v="Electronics"/>
    <s v="Television"/>
    <n v="1637.52"/>
    <n v="1055.24"/>
    <n v="582.28"/>
    <n v="0.35558649665347597"/>
    <n v="0"/>
    <n v="1637.52"/>
    <n v="582.28"/>
    <s v="M"/>
    <d v="1974-06-25T00:00:00"/>
    <s v="East Samantha"/>
    <d v="2021-11-09T00:00:00"/>
    <n v="51"/>
    <x v="3"/>
  </r>
  <r>
    <s v="T01953"/>
    <d v="2023-11-10T00:00:00"/>
    <s v="C167"/>
    <s v="P018"/>
    <s v="S003"/>
    <n v="5"/>
    <n v="0.1"/>
    <x v="0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s v="F"/>
    <d v="1989-12-06T00:00:00"/>
    <s v="Wilsonland"/>
    <d v="2022-05-28T00:00:00"/>
    <n v="36"/>
    <x v="2"/>
  </r>
  <r>
    <s v="T01954"/>
    <d v="2025-06-30T00:00:00"/>
    <s v="C022"/>
    <s v="P011"/>
    <s v="S005"/>
    <n v="3"/>
    <n v="0.05"/>
    <x v="1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s v="M"/>
    <d v="1955-11-16T00:00:00"/>
    <s v="East James"/>
    <d v="2020-10-02T00:00:00"/>
    <n v="70"/>
    <x v="3"/>
  </r>
  <r>
    <s v="T01955"/>
    <d v="2024-09-02T00:00:00"/>
    <s v="C157"/>
    <s v="P002"/>
    <s v="S003"/>
    <n v="3"/>
    <n v="0"/>
    <x v="3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M"/>
    <d v="1965-12-16T00:00:00"/>
    <s v="Port Patriciaburgh"/>
    <d v="2022-12-22T00:00:00"/>
    <n v="60"/>
    <x v="3"/>
  </r>
  <r>
    <s v="T01956"/>
    <d v="2025-03-01T00:00:00"/>
    <s v="C092"/>
    <s v="P038"/>
    <s v="S002"/>
    <n v="3"/>
    <n v="0.05"/>
    <x v="0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F"/>
    <d v="2001-11-28T00:00:00"/>
    <s v="Mendozaland"/>
    <d v="2023-12-17T00:00:00"/>
    <n v="24"/>
    <x v="1"/>
  </r>
  <r>
    <s v="T01957"/>
    <d v="2025-01-17T00:00:00"/>
    <s v="C005"/>
    <s v="P024"/>
    <s v="S005"/>
    <n v="5"/>
    <n v="0"/>
    <x v="1"/>
    <n v="1487.41"/>
    <n v="813.07"/>
    <s v="Electronics"/>
    <s v="Smartphone"/>
    <n v="7437.05"/>
    <n v="4065.3500000000004"/>
    <n v="3371.7"/>
    <n v="0.45336524562830688"/>
    <n v="0"/>
    <n v="7437.05"/>
    <n v="3371.7"/>
    <s v="M"/>
    <d v="1992-06-18T00:00:00"/>
    <s v="Port Kimberly"/>
    <d v="2022-02-24T00:00:00"/>
    <n v="34"/>
    <x v="0"/>
  </r>
  <r>
    <s v="T01958"/>
    <d v="2024-03-24T00:00:00"/>
    <s v="C168"/>
    <s v="P035"/>
    <s v="S003"/>
    <n v="5"/>
    <n v="0.05"/>
    <x v="1"/>
    <n v="1562.43"/>
    <n v="1195.6300000000001"/>
    <s v="Electronics"/>
    <s v="Laptop"/>
    <n v="7812.1500000000005"/>
    <n v="5978.1500000000005"/>
    <n v="1834"/>
    <n v="0.23476251736077774"/>
    <n v="390.60750000000007"/>
    <n v="7421.5425000000005"/>
    <n v="1443.3924999999999"/>
    <s v="M"/>
    <d v="1969-07-30T00:00:00"/>
    <s v="Lake Steventown"/>
    <d v="2022-10-01T00:00:00"/>
    <n v="56"/>
    <x v="3"/>
  </r>
  <r>
    <s v="T01959"/>
    <d v="2023-12-22T00:00:00"/>
    <s v="C057"/>
    <s v="P030"/>
    <s v="S003"/>
    <n v="3"/>
    <n v="0.05"/>
    <x v="1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F"/>
    <d v="1998-09-26T00:00:00"/>
    <s v="Williamsville"/>
    <d v="2023-03-26T00:00:00"/>
    <n v="27"/>
    <x v="0"/>
  </r>
  <r>
    <s v="T01960"/>
    <d v="2024-08-05T00:00:00"/>
    <s v="C040"/>
    <s v="P024"/>
    <s v="S004"/>
    <n v="2"/>
    <n v="0.15"/>
    <x v="0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M"/>
    <d v="1974-11-06T00:00:00"/>
    <s v="Port Miguel"/>
    <d v="2022-07-12T00:00:00"/>
    <n v="51"/>
    <x v="3"/>
  </r>
  <r>
    <s v="T01961"/>
    <d v="2024-11-09T00:00:00"/>
    <s v="C038"/>
    <s v="P021"/>
    <s v="S004"/>
    <n v="1"/>
    <n v="0.15"/>
    <x v="2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M"/>
    <d v="1974-04-19T00:00:00"/>
    <s v="Wilsonbury"/>
    <d v="2021-05-10T00:00:00"/>
    <n v="52"/>
    <x v="3"/>
  </r>
  <r>
    <s v="T01962"/>
    <d v="2024-01-01T00:00:00"/>
    <s v="C118"/>
    <s v="P036"/>
    <s v="S002"/>
    <n v="2"/>
    <n v="0.05"/>
    <x v="1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s v="M"/>
    <d v="1975-08-27T00:00:00"/>
    <s v="Port William"/>
    <d v="2025-07-12T00:00:00"/>
    <n v="50"/>
    <x v="2"/>
  </r>
  <r>
    <s v="T01963"/>
    <d v="2024-09-18T00:00:00"/>
    <s v="C187"/>
    <s v="P045"/>
    <s v="S002"/>
    <n v="3"/>
    <n v="0"/>
    <x v="0"/>
    <n v="1879.08"/>
    <n v="1004.56"/>
    <s v="Groceries"/>
    <s v="Dairy"/>
    <n v="5637.24"/>
    <n v="3013.68"/>
    <n v="2623.56"/>
    <n v="0.46539796070417438"/>
    <n v="0"/>
    <n v="5637.24"/>
    <n v="2623.56"/>
    <s v="M"/>
    <d v="1989-01-14T00:00:00"/>
    <s v="Gomeztown"/>
    <d v="2023-11-01T00:00:00"/>
    <n v="37"/>
    <x v="2"/>
  </r>
  <r>
    <s v="T01964"/>
    <d v="2024-08-14T00:00:00"/>
    <s v="C042"/>
    <s v="P049"/>
    <s v="S002"/>
    <n v="4"/>
    <n v="0.05"/>
    <x v="3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2000-02-08T00:00:00"/>
    <s v="North Teresashire"/>
    <d v="2021-11-09T00:00:00"/>
    <n v="26"/>
    <x v="0"/>
  </r>
  <r>
    <s v="T01965"/>
    <d v="2024-06-10T00:00:00"/>
    <s v="C037"/>
    <s v="P021"/>
    <s v="S001"/>
    <n v="4"/>
    <n v="0.05"/>
    <x v="1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s v="F"/>
    <d v="1982-08-30T00:00:00"/>
    <s v="West Melissahaven"/>
    <d v="2024-01-31T00:00:00"/>
    <n v="43"/>
    <x v="2"/>
  </r>
  <r>
    <s v="T01966"/>
    <d v="2024-02-20T00:00:00"/>
    <s v="C166"/>
    <s v="P002"/>
    <s v="S004"/>
    <n v="1"/>
    <n v="0.05"/>
    <x v="3"/>
    <n v="818.76"/>
    <n v="527.62"/>
    <s v="Electronics"/>
    <s v="Television"/>
    <n v="818.76"/>
    <n v="527.62"/>
    <n v="291.14"/>
    <n v="0.35558649665347597"/>
    <n v="40.938000000000002"/>
    <n v="777.822"/>
    <n v="250.202"/>
    <s v="F"/>
    <d v="2001-05-13T00:00:00"/>
    <s v="South Markbury"/>
    <d v="2023-07-10T00:00:00"/>
    <n v="25"/>
    <x v="1"/>
  </r>
  <r>
    <s v="T01967"/>
    <d v="2023-10-09T00:00:00"/>
    <s v="C155"/>
    <s v="P030"/>
    <s v="S001"/>
    <n v="4"/>
    <n v="0.15"/>
    <x v="3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s v="M"/>
    <d v="1965-09-20T00:00:00"/>
    <s v="Kevinshire"/>
    <d v="2024-03-23T00:00:00"/>
    <n v="60"/>
    <x v="3"/>
  </r>
  <r>
    <s v="T01968"/>
    <d v="2024-03-19T00:00:00"/>
    <s v="C029"/>
    <s v="P030"/>
    <s v="S001"/>
    <n v="1"/>
    <n v="0.05"/>
    <x v="2"/>
    <n v="29.24"/>
    <n v="15.28"/>
    <s v="Fashion"/>
    <s v="Watches"/>
    <n v="29.24"/>
    <n v="15.28"/>
    <n v="13.959999999999999"/>
    <n v="0.47742818057455538"/>
    <n v="1.462"/>
    <n v="27.777999999999999"/>
    <n v="12.497999999999999"/>
    <s v="M"/>
    <d v="1978-05-20T00:00:00"/>
    <s v="West Charles"/>
    <d v="2021-08-30T00:00:00"/>
    <n v="48"/>
    <x v="2"/>
  </r>
  <r>
    <s v="T01969"/>
    <d v="2025-02-21T00:00:00"/>
    <s v="C198"/>
    <s v="P009"/>
    <s v="S001"/>
    <n v="3"/>
    <n v="0.05"/>
    <x v="3"/>
    <n v="123.19"/>
    <n v="80.36"/>
    <s v="Groceries"/>
    <s v="Snacks"/>
    <n v="369.57"/>
    <n v="241.07999999999998"/>
    <n v="128.49"/>
    <n v="0.34767432421462785"/>
    <n v="18.4785"/>
    <n v="351.0915"/>
    <n v="110.01150000000001"/>
    <s v="M"/>
    <d v="1986-01-23T00:00:00"/>
    <s v="Jessicaside"/>
    <d v="2022-12-10T00:00:00"/>
    <n v="40"/>
    <x v="2"/>
  </r>
  <r>
    <s v="T01970"/>
    <d v="2023-12-02T00:00:00"/>
    <s v="C003"/>
    <s v="P041"/>
    <s v="S001"/>
    <n v="5"/>
    <n v="0.1"/>
    <x v="3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F"/>
    <d v="2005-04-19T00:00:00"/>
    <s v="Port Allen"/>
    <d v="2024-02-12T00:00:00"/>
    <n v="21"/>
    <x v="1"/>
  </r>
  <r>
    <s v="T01971"/>
    <d v="2024-08-21T00:00:00"/>
    <s v="C052"/>
    <s v="P011"/>
    <s v="S002"/>
    <n v="4"/>
    <n v="0.15"/>
    <x v="2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1991-09-11T00:00:00"/>
    <s v="Walkerfurt"/>
    <d v="2024-04-25T00:00:00"/>
    <n v="34"/>
    <x v="0"/>
  </r>
  <r>
    <s v="T01972"/>
    <d v="2025-05-15T00:00:00"/>
    <s v="C079"/>
    <s v="P046"/>
    <s v="S003"/>
    <n v="4"/>
    <n v="0.05"/>
    <x v="2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F"/>
    <d v="1979-06-15T00:00:00"/>
    <s v="North Bradleyfurt"/>
    <d v="2024-07-06T00:00:00"/>
    <n v="47"/>
    <x v="2"/>
  </r>
  <r>
    <s v="T01973"/>
    <d v="2024-07-22T00:00:00"/>
    <s v="C015"/>
    <s v="P001"/>
    <s v="S005"/>
    <n v="3"/>
    <n v="0"/>
    <x v="3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M"/>
    <d v="1993-12-12T00:00:00"/>
    <s v="Quinnville"/>
    <d v="2022-11-27T00:00:00"/>
    <n v="32"/>
    <x v="0"/>
  </r>
  <r>
    <s v="T01974"/>
    <d v="2024-05-18T00:00:00"/>
    <s v="C012"/>
    <s v="P024"/>
    <s v="S001"/>
    <n v="5"/>
    <n v="0.1"/>
    <x v="3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s v="M"/>
    <d v="1989-12-08T00:00:00"/>
    <s v="Lake Dawn"/>
    <d v="2021-07-16T00:00:00"/>
    <n v="36"/>
    <x v="2"/>
  </r>
  <r>
    <s v="T01975"/>
    <d v="2023-11-16T00:00:00"/>
    <s v="C131"/>
    <s v="P032"/>
    <s v="S004"/>
    <n v="2"/>
    <n v="0"/>
    <x v="2"/>
    <n v="304.70999999999998"/>
    <n v="164.01"/>
    <s v="Groceries"/>
    <s v="Vegetables"/>
    <n v="609.41999999999996"/>
    <n v="328.02"/>
    <n v="281.39999999999998"/>
    <n v="0.46175051688490698"/>
    <n v="0"/>
    <n v="609.41999999999996"/>
    <n v="281.39999999999998"/>
    <s v="M"/>
    <d v="1996-10-18T00:00:00"/>
    <s v="Williamsport"/>
    <d v="2022-12-20T00:00:00"/>
    <n v="29"/>
    <x v="0"/>
  </r>
  <r>
    <s v="T01976"/>
    <d v="2024-10-02T00:00:00"/>
    <s v="C007"/>
    <s v="P013"/>
    <s v="S002"/>
    <n v="4"/>
    <n v="0.15"/>
    <x v="2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M"/>
    <d v="1985-01-11T00:00:00"/>
    <s v="West Jasmine"/>
    <d v="2021-10-13T00:00:00"/>
    <n v="41"/>
    <x v="2"/>
  </r>
  <r>
    <s v="T01977"/>
    <d v="2024-10-24T00:00:00"/>
    <s v="C091"/>
    <s v="P021"/>
    <s v="S003"/>
    <n v="2"/>
    <n v="0.15"/>
    <x v="3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M"/>
    <d v="1963-02-04T00:00:00"/>
    <s v="Port Williamhaven"/>
    <d v="2021-08-23T00:00:00"/>
    <n v="63"/>
    <x v="3"/>
  </r>
  <r>
    <s v="T01978"/>
    <d v="2023-09-21T00:00:00"/>
    <s v="C126"/>
    <s v="P012"/>
    <s v="S002"/>
    <n v="1"/>
    <n v="0.05"/>
    <x v="3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s v="M"/>
    <d v="1980-04-04T00:00:00"/>
    <s v="West Paulfurt"/>
    <d v="2024-12-28T00:00:00"/>
    <n v="46"/>
    <x v="2"/>
  </r>
  <r>
    <s v="T01979"/>
    <d v="2024-11-08T00:00:00"/>
    <s v="C073"/>
    <s v="P024"/>
    <s v="S003"/>
    <n v="1"/>
    <n v="0.1"/>
    <x v="3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s v="F"/>
    <d v="1964-12-04T00:00:00"/>
    <s v="Port Angelabury"/>
    <d v="2022-02-09T00:00:00"/>
    <n v="61"/>
    <x v="3"/>
  </r>
  <r>
    <s v="T01980"/>
    <d v="2025-01-28T00:00:00"/>
    <s v="C093"/>
    <s v="P018"/>
    <s v="S001"/>
    <n v="1"/>
    <n v="0.05"/>
    <x v="2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1978-04-14T00:00:00"/>
    <s v="Baldwinstad"/>
    <d v="2022-02-25T00:00:00"/>
    <n v="48"/>
    <x v="2"/>
  </r>
  <r>
    <s v="T01981"/>
    <d v="2025-05-06T00:00:00"/>
    <s v="C110"/>
    <s v="P019"/>
    <s v="S005"/>
    <n v="3"/>
    <n v="0.05"/>
    <x v="1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F"/>
    <d v="1966-01-05T00:00:00"/>
    <s v="South Ianhaven"/>
    <d v="2022-12-31T00:00:00"/>
    <n v="60"/>
    <x v="3"/>
  </r>
  <r>
    <s v="T01982"/>
    <d v="2023-10-18T00:00:00"/>
    <s v="C039"/>
    <s v="P028"/>
    <s v="S003"/>
    <n v="5"/>
    <n v="0.1"/>
    <x v="0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s v="F"/>
    <d v="1996-11-02T00:00:00"/>
    <s v="Port Sandra"/>
    <d v="2022-10-17T00:00:00"/>
    <n v="29"/>
    <x v="0"/>
  </r>
  <r>
    <s v="T01983"/>
    <d v="2025-01-16T00:00:00"/>
    <s v="C027"/>
    <s v="P019"/>
    <s v="S003"/>
    <n v="4"/>
    <n v="0.1"/>
    <x v="0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s v="M"/>
    <d v="1959-02-05T00:00:00"/>
    <s v="Robertmouth"/>
    <d v="2023-08-30T00:00:00"/>
    <n v="67"/>
    <x v="3"/>
  </r>
  <r>
    <s v="T01984"/>
    <d v="2025-03-03T00:00:00"/>
    <s v="C183"/>
    <s v="P024"/>
    <s v="S001"/>
    <n v="1"/>
    <n v="0.05"/>
    <x v="2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s v="M"/>
    <d v="1990-11-19T00:00:00"/>
    <s v="New Tiffanyberg"/>
    <d v="2021-08-27T00:00:00"/>
    <n v="35"/>
    <x v="0"/>
  </r>
  <r>
    <s v="T01985"/>
    <d v="2025-01-04T00:00:00"/>
    <s v="C082"/>
    <s v="P024"/>
    <s v="S002"/>
    <n v="4"/>
    <n v="0.15"/>
    <x v="1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s v="M"/>
    <d v="2003-05-11T00:00:00"/>
    <s v="Vasquezmouth"/>
    <d v="2024-06-29T00:00:00"/>
    <n v="23"/>
    <x v="1"/>
  </r>
  <r>
    <s v="T01986"/>
    <d v="2025-02-02T00:00:00"/>
    <s v="C018"/>
    <s v="P032"/>
    <s v="S001"/>
    <n v="5"/>
    <n v="0.15"/>
    <x v="0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1994-08-19T00:00:00"/>
    <s v="East William"/>
    <d v="2024-11-12T00:00:00"/>
    <n v="31"/>
    <x v="0"/>
  </r>
  <r>
    <s v="T01987"/>
    <d v="2025-01-08T00:00:00"/>
    <s v="C038"/>
    <s v="P021"/>
    <s v="S001"/>
    <n v="3"/>
    <n v="0.05"/>
    <x v="2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s v="M"/>
    <d v="1974-04-19T00:00:00"/>
    <s v="Wilsonbury"/>
    <d v="2021-05-10T00:00:00"/>
    <n v="52"/>
    <x v="3"/>
  </r>
  <r>
    <s v="T01988"/>
    <d v="2024-04-04T00:00:00"/>
    <s v="C197"/>
    <s v="P049"/>
    <s v="S004"/>
    <n v="3"/>
    <n v="0.1"/>
    <x v="1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M"/>
    <d v="1957-09-23T00:00:00"/>
    <s v="Lake Emily"/>
    <d v="2020-11-18T00:00:00"/>
    <n v="68"/>
    <x v="3"/>
  </r>
  <r>
    <s v="T01989"/>
    <d v="2023-12-25T00:00:00"/>
    <s v="C109"/>
    <s v="P042"/>
    <s v="S004"/>
    <n v="4"/>
    <n v="0.1"/>
    <x v="2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F"/>
    <d v="2006-03-03T00:00:00"/>
    <s v="Port Fernandohaven"/>
    <d v="2021-07-29T00:00:00"/>
    <n v="20"/>
    <x v="1"/>
  </r>
  <r>
    <s v="T01990"/>
    <d v="2025-01-10T00:00:00"/>
    <s v="C168"/>
    <s v="P036"/>
    <s v="S002"/>
    <n v="4"/>
    <n v="0.15"/>
    <x v="1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s v="M"/>
    <d v="1969-07-30T00:00:00"/>
    <s v="Lake Steventown"/>
    <d v="2022-10-01T00:00:00"/>
    <n v="56"/>
    <x v="3"/>
  </r>
  <r>
    <s v="T01991"/>
    <d v="2024-05-17T00:00:00"/>
    <s v="C138"/>
    <s v="P010"/>
    <s v="S005"/>
    <n v="4"/>
    <n v="0.05"/>
    <x v="1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s v="F"/>
    <d v="1961-09-28T00:00:00"/>
    <s v="Melissaberg"/>
    <d v="2021-05-10T00:00:00"/>
    <n v="64"/>
    <x v="3"/>
  </r>
  <r>
    <s v="T01992"/>
    <d v="2024-11-07T00:00:00"/>
    <s v="C022"/>
    <s v="P037"/>
    <s v="S005"/>
    <n v="4"/>
    <n v="0.05"/>
    <x v="3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s v="M"/>
    <d v="1955-11-16T00:00:00"/>
    <s v="East James"/>
    <d v="2020-10-02T00:00:00"/>
    <n v="70"/>
    <x v="3"/>
  </r>
  <r>
    <s v="T01993"/>
    <d v="2023-09-15T00:00:00"/>
    <s v="C061"/>
    <s v="P013"/>
    <s v="S003"/>
    <n v="1"/>
    <n v="0.05"/>
    <x v="3"/>
    <n v="1134.8"/>
    <n v="675.1"/>
    <s v="Fashion"/>
    <s v="Watches"/>
    <n v="1134.8"/>
    <n v="675.1"/>
    <n v="459.69999999999993"/>
    <n v="0.40509340853013742"/>
    <n v="56.74"/>
    <n v="1078.06"/>
    <n v="402.95999999999992"/>
    <s v="M"/>
    <d v="1968-10-21T00:00:00"/>
    <s v="North Michellemouth"/>
    <d v="2021-02-01T00:00:00"/>
    <n v="57"/>
    <x v="3"/>
  </r>
  <r>
    <s v="T01994"/>
    <d v="2025-09-07T00:00:00"/>
    <s v="C093"/>
    <s v="P029"/>
    <s v="S005"/>
    <n v="4"/>
    <n v="0.05"/>
    <x v="3"/>
    <n v="1485.05"/>
    <n v="988.31"/>
    <s v="Fashion"/>
    <s v="Clothing"/>
    <n v="5940.2"/>
    <n v="3953.24"/>
    <n v="1986.96"/>
    <n v="0.33449378808794317"/>
    <n v="297.01"/>
    <n v="5643.19"/>
    <n v="1689.9499999999998"/>
    <s v="M"/>
    <d v="1978-04-14T00:00:00"/>
    <s v="Baldwinstad"/>
    <d v="2022-02-25T00:00:00"/>
    <n v="48"/>
    <x v="2"/>
  </r>
  <r>
    <s v="T01995"/>
    <d v="2024-04-04T00:00:00"/>
    <s v="C016"/>
    <s v="P043"/>
    <s v="S003"/>
    <n v="3"/>
    <n v="0.05"/>
    <x v="0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s v="M"/>
    <d v="1976-04-27T00:00:00"/>
    <s v="Murrayborough"/>
    <d v="2022-02-21T00:00:00"/>
    <n v="50"/>
    <x v="2"/>
  </r>
  <r>
    <s v="T01996"/>
    <d v="2023-10-24T00:00:00"/>
    <s v="C118"/>
    <s v="P034"/>
    <s v="S002"/>
    <n v="5"/>
    <n v="0.15"/>
    <x v="2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1975-08-27T00:00:00"/>
    <s v="Port William"/>
    <d v="2025-07-12T00:00:00"/>
    <n v="50"/>
    <x v="2"/>
  </r>
  <r>
    <s v="T01997"/>
    <d v="2023-12-29T00:00:00"/>
    <s v="C054"/>
    <s v="P027"/>
    <s v="S002"/>
    <n v="1"/>
    <n v="0.05"/>
    <x v="3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F"/>
    <d v="2002-11-10T00:00:00"/>
    <s v="New Kathleentown"/>
    <d v="2021-03-19T00:00:00"/>
    <n v="23"/>
    <x v="1"/>
  </r>
  <r>
    <s v="T01998"/>
    <d v="2024-01-05T00:00:00"/>
    <s v="C179"/>
    <s v="P009"/>
    <s v="S002"/>
    <n v="4"/>
    <n v="0"/>
    <x v="1"/>
    <n v="123.19"/>
    <n v="80.36"/>
    <s v="Groceries"/>
    <s v="Snacks"/>
    <n v="492.76"/>
    <n v="321.44"/>
    <n v="171.32"/>
    <n v="0.34767432421462779"/>
    <n v="0"/>
    <n v="492.76"/>
    <n v="171.32"/>
    <s v="F"/>
    <d v="1985-02-14T00:00:00"/>
    <s v="Bennettburgh"/>
    <d v="2025-08-19T00:00:00"/>
    <n v="41"/>
    <x v="2"/>
  </r>
  <r>
    <s v="T01999"/>
    <d v="2024-04-24T00:00:00"/>
    <s v="C096"/>
    <s v="P020"/>
    <s v="S001"/>
    <n v="1"/>
    <n v="0"/>
    <x v="1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1989-01-06T00:00:00"/>
    <s v="Lake Amanda"/>
    <d v="2021-10-27T00:00:00"/>
    <n v="37"/>
    <x v="2"/>
  </r>
  <r>
    <s v="T02000"/>
    <d v="2025-01-06T00:00:00"/>
    <s v="C153"/>
    <s v="P010"/>
    <s v="S002"/>
    <n v="1"/>
    <n v="0.05"/>
    <x v="0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s v="F"/>
    <d v="1988-04-07T00:00:00"/>
    <s v="Port Alex"/>
    <d v="2023-02-05T00:00:00"/>
    <n v="38"/>
    <x v="2"/>
  </r>
  <r>
    <s v="T02001"/>
    <d v="2024-08-07T00:00:00"/>
    <s v="C037"/>
    <s v="P001"/>
    <s v="S001"/>
    <n v="2"/>
    <n v="0"/>
    <x v="3"/>
    <n v="1673.69"/>
    <n v="1323.38"/>
    <s v="Electronics"/>
    <s v="Camera"/>
    <n v="3347.38"/>
    <n v="2646.76"/>
    <n v="700.61999999999989"/>
    <n v="0.20930399297360916"/>
    <n v="0"/>
    <n v="3347.38"/>
    <n v="700.61999999999989"/>
    <s v="F"/>
    <d v="1982-08-30T00:00:00"/>
    <s v="West Melissahaven"/>
    <d v="2024-01-31T00:00:00"/>
    <n v="43"/>
    <x v="2"/>
  </r>
  <r>
    <s v="T02002"/>
    <d v="2024-12-29T00:00:00"/>
    <s v="C146"/>
    <s v="P038"/>
    <s v="S004"/>
    <n v="2"/>
    <n v="0.05"/>
    <x v="1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s v="F"/>
    <d v="1997-03-26T00:00:00"/>
    <s v="North Jamesport"/>
    <d v="2022-08-31T00:00:00"/>
    <n v="29"/>
    <x v="0"/>
  </r>
  <r>
    <s v="T02003"/>
    <d v="2023-09-17T00:00:00"/>
    <s v="C191"/>
    <s v="P048"/>
    <s v="S002"/>
    <n v="5"/>
    <n v="0.1"/>
    <x v="1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1958-07-14T00:00:00"/>
    <s v="Kristinemouth"/>
    <d v="2022-06-11T00:00:00"/>
    <n v="67"/>
    <x v="3"/>
  </r>
  <r>
    <s v="T02004"/>
    <d v="2025-06-25T00:00:00"/>
    <s v="C106"/>
    <s v="P039"/>
    <s v="S003"/>
    <n v="4"/>
    <n v="0"/>
    <x v="0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s v="F"/>
    <d v="1987-04-23T00:00:00"/>
    <s v="Lake Ricardo"/>
    <d v="2025-02-06T00:00:00"/>
    <n v="39"/>
    <x v="2"/>
  </r>
  <r>
    <s v="T02005"/>
    <d v="2025-08-06T00:00:00"/>
    <s v="C029"/>
    <s v="P047"/>
    <s v="S002"/>
    <n v="1"/>
    <n v="0"/>
    <x v="2"/>
    <n v="1197.18"/>
    <n v="722.74"/>
    <s v="Electronics"/>
    <s v="Smartphone"/>
    <n v="1197.18"/>
    <n v="722.74"/>
    <n v="474.44000000000005"/>
    <n v="0.39629796688885549"/>
    <n v="0"/>
    <n v="1197.18"/>
    <n v="474.44000000000005"/>
    <s v="M"/>
    <d v="1978-05-20T00:00:00"/>
    <s v="West Charles"/>
    <d v="2021-08-30T00:00:00"/>
    <n v="48"/>
    <x v="2"/>
  </r>
  <r>
    <s v="T02006"/>
    <d v="2024-03-13T00:00:00"/>
    <s v="C129"/>
    <s v="P040"/>
    <s v="S002"/>
    <n v="1"/>
    <n v="0.15"/>
    <x v="1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M"/>
    <d v="1958-10-08T00:00:00"/>
    <s v="New Michael"/>
    <d v="2024-12-10T00:00:00"/>
    <n v="67"/>
    <x v="3"/>
  </r>
  <r>
    <s v="T02007"/>
    <d v="2024-10-13T00:00:00"/>
    <s v="C175"/>
    <s v="P011"/>
    <s v="S004"/>
    <n v="5"/>
    <n v="0.1"/>
    <x v="0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s v="M"/>
    <d v="1998-01-07T00:00:00"/>
    <s v="Davidtown"/>
    <d v="2021-02-25T00:00:00"/>
    <n v="28"/>
    <x v="0"/>
  </r>
  <r>
    <s v="T02008"/>
    <d v="2024-03-26T00:00:00"/>
    <s v="C182"/>
    <s v="P024"/>
    <s v="S002"/>
    <n v="4"/>
    <n v="0.05"/>
    <x v="0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s v="M"/>
    <d v="2004-07-25T00:00:00"/>
    <s v="East Rodney"/>
    <d v="2021-04-16T00:00:00"/>
    <n v="21"/>
    <x v="1"/>
  </r>
  <r>
    <s v="T02009"/>
    <d v="2024-03-28T00:00:00"/>
    <s v="C024"/>
    <s v="P008"/>
    <s v="S005"/>
    <n v="4"/>
    <n v="0.05"/>
    <x v="2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F"/>
    <d v="1961-11-25T00:00:00"/>
    <s v="North April"/>
    <d v="2023-04-20T00:00:00"/>
    <n v="64"/>
    <x v="3"/>
  </r>
  <r>
    <s v="T02010"/>
    <d v="2025-04-04T00:00:00"/>
    <s v="C103"/>
    <s v="P025"/>
    <s v="S005"/>
    <n v="1"/>
    <n v="0.05"/>
    <x v="1"/>
    <n v="429.15"/>
    <n v="258.72000000000003"/>
    <s v="Fashion"/>
    <s v="Watches"/>
    <n v="429.15"/>
    <n v="258.72000000000003"/>
    <n v="170.42999999999995"/>
    <n v="0.39713386927647665"/>
    <n v="21.4575"/>
    <n v="407.6925"/>
    <n v="148.97249999999997"/>
    <s v="F"/>
    <d v="1964-10-26T00:00:00"/>
    <s v="Joyceside"/>
    <d v="2021-06-04T00:00:00"/>
    <n v="61"/>
    <x v="3"/>
  </r>
  <r>
    <s v="T02011"/>
    <d v="2024-10-03T00:00:00"/>
    <s v="C048"/>
    <s v="P003"/>
    <s v="S005"/>
    <n v="5"/>
    <n v="0"/>
    <x v="1"/>
    <n v="337.63"/>
    <n v="169.03"/>
    <s v="Fashion"/>
    <s v="Footwear"/>
    <n v="1688.15"/>
    <n v="845.15"/>
    <n v="843.00000000000011"/>
    <n v="0.49936320824571279"/>
    <n v="0"/>
    <n v="1688.15"/>
    <n v="843.00000000000011"/>
    <s v="M"/>
    <d v="2004-12-30T00:00:00"/>
    <s v="Newtonborough"/>
    <d v="2022-04-10T00:00:00"/>
    <n v="21"/>
    <x v="1"/>
  </r>
  <r>
    <s v="T02012"/>
    <d v="2023-12-15T00:00:00"/>
    <s v="C123"/>
    <s v="P047"/>
    <s v="S003"/>
    <n v="4"/>
    <n v="0.15"/>
    <x v="2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F"/>
    <d v="1989-11-06T00:00:00"/>
    <s v="Cliffordbury"/>
    <d v="2022-06-06T00:00:00"/>
    <n v="36"/>
    <x v="2"/>
  </r>
  <r>
    <s v="T02013"/>
    <d v="2024-04-07T00:00:00"/>
    <s v="C014"/>
    <s v="P016"/>
    <s v="S003"/>
    <n v="4"/>
    <n v="0.05"/>
    <x v="0"/>
    <n v="1858.75"/>
    <n v="1451.16"/>
    <s v="Fashion"/>
    <s v="Accessories"/>
    <n v="7435"/>
    <n v="5804.64"/>
    <n v="1630.3599999999997"/>
    <n v="0.21928177538668456"/>
    <n v="371.75"/>
    <n v="7063.25"/>
    <n v="1258.6099999999997"/>
    <s v="M"/>
    <d v="1974-06-25T00:00:00"/>
    <s v="East Samantha"/>
    <d v="2021-11-09T00:00:00"/>
    <n v="51"/>
    <x v="3"/>
  </r>
  <r>
    <s v="T02014"/>
    <d v="2023-12-19T00:00:00"/>
    <s v="C028"/>
    <s v="P050"/>
    <s v="S001"/>
    <n v="1"/>
    <n v="0.1"/>
    <x v="0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F"/>
    <d v="1960-02-10T00:00:00"/>
    <s v="New David"/>
    <d v="2022-12-16T00:00:00"/>
    <n v="66"/>
    <x v="3"/>
  </r>
  <r>
    <s v="T02015"/>
    <d v="2025-02-11T00:00:00"/>
    <s v="C008"/>
    <s v="P025"/>
    <s v="S002"/>
    <n v="3"/>
    <n v="0.05"/>
    <x v="3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s v="M"/>
    <d v="1960-11-13T00:00:00"/>
    <s v="New Michaelland"/>
    <d v="2025-03-04T00:00:00"/>
    <n v="65"/>
    <x v="3"/>
  </r>
  <r>
    <s v="T02016"/>
    <d v="2024-02-20T00:00:00"/>
    <s v="C017"/>
    <s v="P036"/>
    <s v="S002"/>
    <n v="5"/>
    <n v="0"/>
    <x v="0"/>
    <n v="1501.46"/>
    <n v="1167.73"/>
    <s v="Fashion"/>
    <s v="Watches"/>
    <n v="7507.3"/>
    <n v="5838.65"/>
    <n v="1668.6500000000005"/>
    <n v="0.22227032355174303"/>
    <n v="0"/>
    <n v="7507.3"/>
    <n v="1668.6500000000005"/>
    <s v="F"/>
    <d v="1982-03-11T00:00:00"/>
    <s v="Peterside"/>
    <d v="2024-09-25T00:00:00"/>
    <n v="44"/>
    <x v="2"/>
  </r>
  <r>
    <s v="T02017"/>
    <d v="2023-09-30T00:00:00"/>
    <s v="C049"/>
    <s v="P005"/>
    <s v="S005"/>
    <n v="2"/>
    <n v="0"/>
    <x v="2"/>
    <n v="1396.22"/>
    <n v="1004.09"/>
    <s v="Fashion"/>
    <s v="Bags"/>
    <n v="2792.44"/>
    <n v="2008.18"/>
    <n v="784.26"/>
    <n v="0.28085115526206472"/>
    <n v="0"/>
    <n v="2792.44"/>
    <n v="784.26"/>
    <s v="M"/>
    <d v="1997-01-03T00:00:00"/>
    <s v="Chambersview"/>
    <d v="2022-06-23T00:00:00"/>
    <n v="29"/>
    <x v="0"/>
  </r>
  <r>
    <s v="T02018"/>
    <d v="2024-12-15T00:00:00"/>
    <s v="C069"/>
    <s v="P046"/>
    <s v="S001"/>
    <n v="5"/>
    <n v="0"/>
    <x v="1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M"/>
    <d v="1965-10-14T00:00:00"/>
    <s v="New Reginald"/>
    <d v="2023-01-11T00:00:00"/>
    <n v="60"/>
    <x v="3"/>
  </r>
  <r>
    <s v="T02019"/>
    <d v="2023-12-08T00:00:00"/>
    <s v="C012"/>
    <s v="P029"/>
    <s v="S001"/>
    <n v="3"/>
    <n v="0"/>
    <x v="0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M"/>
    <d v="1989-12-08T00:00:00"/>
    <s v="Lake Dawn"/>
    <d v="2021-07-16T00:00:00"/>
    <n v="36"/>
    <x v="2"/>
  </r>
  <r>
    <s v="T02020"/>
    <d v="2025-03-20T00:00:00"/>
    <s v="C003"/>
    <s v="P045"/>
    <s v="S003"/>
    <n v="3"/>
    <n v="0.15"/>
    <x v="2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F"/>
    <d v="2005-04-19T00:00:00"/>
    <s v="Port Allen"/>
    <d v="2024-02-12T00:00:00"/>
    <n v="21"/>
    <x v="1"/>
  </r>
  <r>
    <s v="T02021"/>
    <d v="2023-11-15T00:00:00"/>
    <s v="C081"/>
    <s v="P017"/>
    <s v="S004"/>
    <n v="3"/>
    <n v="0.05"/>
    <x v="3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F"/>
    <d v="1988-07-20T00:00:00"/>
    <s v="South Christinabury"/>
    <d v="2022-09-22T00:00:00"/>
    <n v="37"/>
    <x v="2"/>
  </r>
  <r>
    <s v="T02022"/>
    <d v="2024-02-25T00:00:00"/>
    <s v="C085"/>
    <s v="P047"/>
    <s v="S004"/>
    <n v="5"/>
    <n v="0"/>
    <x v="2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1979-03-23T00:00:00"/>
    <s v="New Michaelview"/>
    <d v="2023-10-11T00:00:00"/>
    <n v="47"/>
    <x v="2"/>
  </r>
  <r>
    <s v="T02023"/>
    <d v="2024-07-05T00:00:00"/>
    <s v="C007"/>
    <s v="P005"/>
    <s v="S005"/>
    <n v="4"/>
    <n v="0.15"/>
    <x v="3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s v="M"/>
    <d v="1985-01-11T00:00:00"/>
    <s v="West Jasmine"/>
    <d v="2021-10-13T00:00:00"/>
    <n v="41"/>
    <x v="2"/>
  </r>
  <r>
    <s v="T02024"/>
    <d v="2023-12-01T00:00:00"/>
    <s v="C075"/>
    <s v="P028"/>
    <s v="S002"/>
    <n v="2"/>
    <n v="0.15"/>
    <x v="3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1954-09-17T00:00:00"/>
    <s v="New John"/>
    <d v="2021-05-12T00:00:00"/>
    <n v="71"/>
    <x v="3"/>
  </r>
  <r>
    <s v="T02025"/>
    <d v="2024-10-06T00:00:00"/>
    <s v="C161"/>
    <s v="P021"/>
    <s v="S001"/>
    <n v="2"/>
    <n v="0.05"/>
    <x v="2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1963-01-19T00:00:00"/>
    <s v="Shannontown"/>
    <d v="2023-01-31T00:00:00"/>
    <n v="63"/>
    <x v="3"/>
  </r>
  <r>
    <s v="T02026"/>
    <d v="2023-12-08T00:00:00"/>
    <s v="C197"/>
    <s v="P008"/>
    <s v="S002"/>
    <n v="5"/>
    <n v="0.1"/>
    <x v="1"/>
    <n v="109.78"/>
    <n v="70.59"/>
    <s v="Fashion"/>
    <s v="Footwear"/>
    <n v="548.9"/>
    <n v="352.95000000000005"/>
    <n v="195.94999999999993"/>
    <n v="0.35698670067407534"/>
    <n v="54.89"/>
    <n v="494.01"/>
    <n v="141.05999999999995"/>
    <s v="M"/>
    <d v="1957-09-23T00:00:00"/>
    <s v="Lake Emily"/>
    <d v="2020-11-18T00:00:00"/>
    <n v="68"/>
    <x v="3"/>
  </r>
  <r>
    <s v="T02027"/>
    <d v="2024-12-12T00:00:00"/>
    <s v="C034"/>
    <s v="P024"/>
    <s v="S003"/>
    <n v="3"/>
    <n v="0.1"/>
    <x v="1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F"/>
    <d v="1964-12-19T00:00:00"/>
    <s v="East Mary"/>
    <d v="2025-01-13T00:00:00"/>
    <n v="61"/>
    <x v="3"/>
  </r>
  <r>
    <s v="T02028"/>
    <d v="2024-07-01T00:00:00"/>
    <s v="C011"/>
    <s v="P011"/>
    <s v="S004"/>
    <n v="2"/>
    <n v="0.05"/>
    <x v="3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M"/>
    <d v="1997-03-03T00:00:00"/>
    <s v="Leburgh"/>
    <d v="2023-05-12T00:00:00"/>
    <n v="29"/>
    <x v="0"/>
  </r>
  <r>
    <s v="T02029"/>
    <d v="2025-01-30T00:00:00"/>
    <s v="C040"/>
    <s v="P032"/>
    <s v="S005"/>
    <n v="4"/>
    <n v="0"/>
    <x v="3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M"/>
    <d v="1974-11-06T00:00:00"/>
    <s v="Port Miguel"/>
    <d v="2022-07-12T00:00:00"/>
    <n v="51"/>
    <x v="3"/>
  </r>
  <r>
    <s v="T02030"/>
    <d v="2025-02-16T00:00:00"/>
    <s v="C037"/>
    <s v="P025"/>
    <s v="S003"/>
    <n v="5"/>
    <n v="0"/>
    <x v="1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F"/>
    <d v="1982-08-30T00:00:00"/>
    <s v="West Melissahaven"/>
    <d v="2024-01-31T00:00:00"/>
    <n v="43"/>
    <x v="2"/>
  </r>
  <r>
    <s v="T02031"/>
    <d v="2024-03-29T00:00:00"/>
    <s v="C025"/>
    <s v="P036"/>
    <s v="S004"/>
    <n v="3"/>
    <n v="0.05"/>
    <x v="0"/>
    <n v="1501.46"/>
    <n v="1167.73"/>
    <s v="Fashion"/>
    <s v="Watches"/>
    <n v="4504.38"/>
    <n v="3503.19"/>
    <n v="1001.19"/>
    <n v="0.22227032355174298"/>
    <n v="225.21900000000002"/>
    <n v="4279.1610000000001"/>
    <n v="775.971"/>
    <s v="F"/>
    <d v="1971-03-12T00:00:00"/>
    <s v="Bradyshire"/>
    <d v="2022-01-14T00:00:00"/>
    <n v="55"/>
    <x v="3"/>
  </r>
  <r>
    <s v="T02032"/>
    <d v="2023-12-31T00:00:00"/>
    <s v="C042"/>
    <s v="P010"/>
    <s v="S001"/>
    <n v="3"/>
    <n v="0.1"/>
    <x v="0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s v="F"/>
    <d v="2000-02-08T00:00:00"/>
    <s v="North Teresashire"/>
    <d v="2021-11-09T00:00:00"/>
    <n v="26"/>
    <x v="0"/>
  </r>
  <r>
    <s v="T02033"/>
    <d v="2024-03-28T00:00:00"/>
    <s v="C023"/>
    <s v="P025"/>
    <s v="S001"/>
    <n v="2"/>
    <n v="0.15"/>
    <x v="0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s v="F"/>
    <d v="1972-05-09T00:00:00"/>
    <s v="New Christophermouth"/>
    <d v="2020-10-19T00:00:00"/>
    <n v="54"/>
    <x v="3"/>
  </r>
  <r>
    <s v="T02034"/>
    <d v="2025-05-18T00:00:00"/>
    <s v="C122"/>
    <s v="P041"/>
    <s v="S003"/>
    <n v="4"/>
    <n v="0.05"/>
    <x v="3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s v="M"/>
    <d v="1961-10-02T00:00:00"/>
    <s v="Simonstad"/>
    <d v="2024-06-24T00:00:00"/>
    <n v="64"/>
    <x v="3"/>
  </r>
  <r>
    <s v="T02035"/>
    <d v="2024-02-12T00:00:00"/>
    <s v="C146"/>
    <s v="P048"/>
    <s v="S004"/>
    <n v="1"/>
    <n v="0.1"/>
    <x v="0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F"/>
    <d v="1997-03-26T00:00:00"/>
    <s v="North Jamesport"/>
    <d v="2022-08-31T00:00:00"/>
    <n v="29"/>
    <x v="0"/>
  </r>
  <r>
    <s v="T02036"/>
    <d v="2024-07-20T00:00:00"/>
    <s v="C103"/>
    <s v="P022"/>
    <s v="S004"/>
    <n v="5"/>
    <n v="0.05"/>
    <x v="1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F"/>
    <d v="1964-10-26T00:00:00"/>
    <s v="Joyceside"/>
    <d v="2021-06-04T00:00:00"/>
    <n v="61"/>
    <x v="3"/>
  </r>
  <r>
    <s v="T02037"/>
    <d v="2025-03-23T00:00:00"/>
    <s v="C094"/>
    <s v="P027"/>
    <s v="S005"/>
    <n v="5"/>
    <n v="0.1"/>
    <x v="0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1962-10-18T00:00:00"/>
    <s v="Seanland"/>
    <d v="2025-08-07T00:00:00"/>
    <n v="63"/>
    <x v="3"/>
  </r>
  <r>
    <s v="T02038"/>
    <d v="2025-05-06T00:00:00"/>
    <s v="C022"/>
    <s v="P022"/>
    <s v="S004"/>
    <n v="5"/>
    <n v="0.15"/>
    <x v="0"/>
    <n v="25.57"/>
    <n v="19.05"/>
    <s v="Groceries"/>
    <s v="Vegetables"/>
    <n v="127.85"/>
    <n v="95.25"/>
    <n v="32.599999999999994"/>
    <n v="0.25498631208447398"/>
    <n v="19.177499999999998"/>
    <n v="108.6725"/>
    <n v="13.422499999999999"/>
    <s v="M"/>
    <d v="1955-11-16T00:00:00"/>
    <s v="East James"/>
    <d v="2020-10-02T00:00:00"/>
    <n v="70"/>
    <x v="3"/>
  </r>
  <r>
    <s v="T02039"/>
    <d v="2023-10-08T00:00:00"/>
    <s v="C175"/>
    <s v="P022"/>
    <s v="S001"/>
    <n v="5"/>
    <n v="0"/>
    <x v="2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98-01-07T00:00:00"/>
    <s v="Davidtown"/>
    <d v="2021-02-25T00:00:00"/>
    <n v="28"/>
    <x v="0"/>
  </r>
  <r>
    <s v="T02040"/>
    <d v="2025-07-07T00:00:00"/>
    <s v="C180"/>
    <s v="P018"/>
    <s v="S005"/>
    <n v="1"/>
    <n v="0.05"/>
    <x v="3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F"/>
    <d v="1959-12-15T00:00:00"/>
    <s v="West Dakotaside"/>
    <d v="2022-10-19T00:00:00"/>
    <n v="66"/>
    <x v="3"/>
  </r>
  <r>
    <s v="T02041"/>
    <d v="2023-11-21T00:00:00"/>
    <s v="C075"/>
    <s v="P024"/>
    <s v="S004"/>
    <n v="2"/>
    <n v="0.15"/>
    <x v="3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M"/>
    <d v="1954-09-17T00:00:00"/>
    <s v="New John"/>
    <d v="2021-05-12T00:00:00"/>
    <n v="71"/>
    <x v="3"/>
  </r>
  <r>
    <s v="T02042"/>
    <d v="2024-08-07T00:00:00"/>
    <s v="C058"/>
    <s v="P046"/>
    <s v="S004"/>
    <n v="4"/>
    <n v="0"/>
    <x v="0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M"/>
    <d v="2005-07-22T00:00:00"/>
    <s v="West Tinatown"/>
    <d v="2020-11-10T00:00:00"/>
    <n v="20"/>
    <x v="1"/>
  </r>
  <r>
    <s v="T02043"/>
    <d v="2024-09-29T00:00:00"/>
    <s v="C120"/>
    <s v="P015"/>
    <s v="S004"/>
    <n v="5"/>
    <n v="0.15"/>
    <x v="3"/>
    <n v="270.45"/>
    <n v="187.6"/>
    <s v="Fashion"/>
    <s v="Bags"/>
    <n v="1352.25"/>
    <n v="938"/>
    <n v="414.25"/>
    <n v="0.30634128304677388"/>
    <n v="202.83750000000001"/>
    <n v="1149.4124999999999"/>
    <n v="211.41249999999991"/>
    <s v="F"/>
    <d v="1964-01-10T00:00:00"/>
    <s v="Annaborough"/>
    <d v="2020-10-18T00:00:00"/>
    <n v="62"/>
    <x v="3"/>
  </r>
  <r>
    <s v="T02044"/>
    <d v="2025-03-27T00:00:00"/>
    <s v="C022"/>
    <s v="P013"/>
    <s v="S002"/>
    <n v="1"/>
    <n v="0.15"/>
    <x v="1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M"/>
    <d v="1955-11-16T00:00:00"/>
    <s v="East James"/>
    <d v="2020-10-02T00:00:00"/>
    <n v="70"/>
    <x v="3"/>
  </r>
  <r>
    <s v="T02045"/>
    <d v="2024-09-20T00:00:00"/>
    <s v="C052"/>
    <s v="P044"/>
    <s v="S004"/>
    <n v="3"/>
    <n v="0"/>
    <x v="0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s v="F"/>
    <d v="1991-09-11T00:00:00"/>
    <s v="Walkerfurt"/>
    <d v="2024-04-25T00:00:00"/>
    <n v="34"/>
    <x v="0"/>
  </r>
  <r>
    <s v="T02046"/>
    <d v="2024-07-11T00:00:00"/>
    <s v="C088"/>
    <s v="P033"/>
    <s v="S005"/>
    <n v="4"/>
    <n v="0.05"/>
    <x v="1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F"/>
    <d v="1997-10-11T00:00:00"/>
    <s v="North Christian"/>
    <d v="2022-09-12T00:00:00"/>
    <n v="28"/>
    <x v="0"/>
  </r>
  <r>
    <s v="T02047"/>
    <d v="2025-07-13T00:00:00"/>
    <s v="C030"/>
    <s v="P022"/>
    <s v="S003"/>
    <n v="4"/>
    <n v="0"/>
    <x v="2"/>
    <n v="25.57"/>
    <n v="19.05"/>
    <s v="Groceries"/>
    <s v="Vegetables"/>
    <n v="102.28"/>
    <n v="76.2"/>
    <n v="26.08"/>
    <n v="0.25498631208447398"/>
    <n v="0"/>
    <n v="102.28"/>
    <n v="26.08"/>
    <s v="M"/>
    <d v="2002-06-10T00:00:00"/>
    <s v="Thomashaven"/>
    <d v="2022-08-27T00:00:00"/>
    <n v="24"/>
    <x v="1"/>
  </r>
  <r>
    <s v="T02048"/>
    <d v="2024-04-03T00:00:00"/>
    <s v="C121"/>
    <s v="P050"/>
    <s v="S002"/>
    <n v="2"/>
    <n v="0.1"/>
    <x v="3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s v="M"/>
    <d v="1967-02-28T00:00:00"/>
    <s v="Sarahhaven"/>
    <d v="2021-10-11T00:00:00"/>
    <n v="59"/>
    <x v="3"/>
  </r>
  <r>
    <s v="T02049"/>
    <d v="2024-06-24T00:00:00"/>
    <s v="C154"/>
    <s v="P048"/>
    <s v="S004"/>
    <n v="1"/>
    <n v="0.1"/>
    <x v="1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M"/>
    <d v="1971-09-02T00:00:00"/>
    <s v="East Codyton"/>
    <d v="2023-11-21T00:00:00"/>
    <n v="54"/>
    <x v="3"/>
  </r>
  <r>
    <s v="T02050"/>
    <d v="2025-01-02T00:00:00"/>
    <s v="C122"/>
    <s v="P006"/>
    <s v="S002"/>
    <n v="1"/>
    <n v="0.05"/>
    <x v="3"/>
    <n v="318.05"/>
    <n v="187.34"/>
    <s v="Groceries"/>
    <s v="Fruits"/>
    <n v="318.05"/>
    <n v="187.34"/>
    <n v="130.71"/>
    <n v="0.41097311743436565"/>
    <n v="15.902500000000002"/>
    <n v="302.14750000000004"/>
    <n v="114.80750000000003"/>
    <s v="M"/>
    <d v="1961-10-02T00:00:00"/>
    <s v="Simonstad"/>
    <d v="2024-06-24T00:00:00"/>
    <n v="64"/>
    <x v="3"/>
  </r>
  <r>
    <s v="T02051"/>
    <d v="2024-01-05T00:00:00"/>
    <s v="C195"/>
    <s v="P043"/>
    <s v="S004"/>
    <n v="3"/>
    <n v="0.1"/>
    <x v="2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s v="F"/>
    <d v="1976-08-23T00:00:00"/>
    <s v="East Raymond"/>
    <d v="2025-06-19T00:00:00"/>
    <n v="49"/>
    <x v="2"/>
  </r>
  <r>
    <s v="T02052"/>
    <d v="2025-05-26T00:00:00"/>
    <s v="C022"/>
    <s v="P036"/>
    <s v="S002"/>
    <n v="1"/>
    <n v="0.1"/>
    <x v="1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M"/>
    <d v="1955-11-16T00:00:00"/>
    <s v="East James"/>
    <d v="2020-10-02T00:00:00"/>
    <n v="70"/>
    <x v="3"/>
  </r>
  <r>
    <s v="T02053"/>
    <d v="2025-01-24T00:00:00"/>
    <s v="C021"/>
    <s v="P019"/>
    <s v="S003"/>
    <n v="4"/>
    <n v="0.15"/>
    <x v="2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s v="M"/>
    <d v="1993-11-17T00:00:00"/>
    <s v="Meganmouth"/>
    <d v="2022-01-22T00:00:00"/>
    <n v="32"/>
    <x v="0"/>
  </r>
  <r>
    <s v="T02054"/>
    <d v="2024-12-01T00:00:00"/>
    <s v="C172"/>
    <s v="P035"/>
    <s v="S003"/>
    <n v="2"/>
    <n v="0"/>
    <x v="3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s v="F"/>
    <d v="1977-03-14T00:00:00"/>
    <s v="New Fred"/>
    <d v="2025-06-21T00:00:00"/>
    <n v="49"/>
    <x v="2"/>
  </r>
  <r>
    <s v="T02055"/>
    <d v="2024-08-18T00:00:00"/>
    <s v="C110"/>
    <s v="P042"/>
    <s v="S003"/>
    <n v="3"/>
    <n v="0.05"/>
    <x v="2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s v="F"/>
    <d v="1966-01-05T00:00:00"/>
    <s v="South Ianhaven"/>
    <d v="2022-12-31T00:00:00"/>
    <n v="60"/>
    <x v="3"/>
  </r>
  <r>
    <s v="T02056"/>
    <d v="2024-12-10T00:00:00"/>
    <s v="C090"/>
    <s v="P026"/>
    <s v="S004"/>
    <n v="4"/>
    <n v="0.15"/>
    <x v="2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M"/>
    <d v="1975-08-18T00:00:00"/>
    <s v="Fergusonview"/>
    <d v="2022-01-16T00:00:00"/>
    <n v="50"/>
    <x v="2"/>
  </r>
  <r>
    <s v="T02057"/>
    <d v="2024-12-09T00:00:00"/>
    <s v="C179"/>
    <s v="P032"/>
    <s v="S004"/>
    <n v="3"/>
    <n v="0.15"/>
    <x v="3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F"/>
    <d v="1985-02-14T00:00:00"/>
    <s v="Bennettburgh"/>
    <d v="2025-08-19T00:00:00"/>
    <n v="41"/>
    <x v="2"/>
  </r>
  <r>
    <s v="T02058"/>
    <d v="2025-07-03T00:00:00"/>
    <s v="C144"/>
    <s v="P013"/>
    <s v="S005"/>
    <n v="2"/>
    <n v="0"/>
    <x v="2"/>
    <n v="1134.8"/>
    <n v="675.1"/>
    <s v="Fashion"/>
    <s v="Watches"/>
    <n v="2269.6"/>
    <n v="1350.2"/>
    <n v="919.39999999999986"/>
    <n v="0.40509340853013742"/>
    <n v="0"/>
    <n v="2269.6"/>
    <n v="919.39999999999986"/>
    <s v="F"/>
    <d v="1963-09-02T00:00:00"/>
    <s v="North Lisa"/>
    <d v="2021-03-03T00:00:00"/>
    <n v="62"/>
    <x v="3"/>
  </r>
  <r>
    <s v="T02059"/>
    <d v="2025-05-10T00:00:00"/>
    <s v="C083"/>
    <s v="P019"/>
    <s v="S003"/>
    <n v="1"/>
    <n v="0.05"/>
    <x v="1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F"/>
    <d v="1981-03-29T00:00:00"/>
    <s v="West Josephport"/>
    <d v="2022-02-08T00:00:00"/>
    <n v="45"/>
    <x v="2"/>
  </r>
  <r>
    <s v="T02060"/>
    <d v="2024-07-05T00:00:00"/>
    <s v="C038"/>
    <s v="P027"/>
    <s v="S004"/>
    <n v="3"/>
    <n v="0"/>
    <x v="1"/>
    <n v="1272.23"/>
    <n v="952.65"/>
    <s v="Electronics"/>
    <s v="Smartphone"/>
    <n v="3816.69"/>
    <n v="2857.95"/>
    <n v="958.74000000000024"/>
    <n v="0.25119671757465245"/>
    <n v="0"/>
    <n v="3816.69"/>
    <n v="958.74000000000024"/>
    <s v="M"/>
    <d v="1974-04-19T00:00:00"/>
    <s v="Wilsonbury"/>
    <d v="2021-05-10T00:00:00"/>
    <n v="52"/>
    <x v="3"/>
  </r>
  <r>
    <s v="T02061"/>
    <d v="2023-12-23T00:00:00"/>
    <s v="C068"/>
    <s v="P040"/>
    <s v="S005"/>
    <n v="1"/>
    <n v="0.15"/>
    <x v="2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F"/>
    <d v="1981-06-09T00:00:00"/>
    <s v="New Julia"/>
    <d v="2024-06-13T00:00:00"/>
    <n v="45"/>
    <x v="2"/>
  </r>
  <r>
    <s v="T02062"/>
    <d v="2024-12-03T00:00:00"/>
    <s v="C163"/>
    <s v="P028"/>
    <s v="S004"/>
    <n v="5"/>
    <n v="0"/>
    <x v="3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s v="F"/>
    <d v="1985-10-08T00:00:00"/>
    <s v="Lake Lindsay"/>
    <d v="2025-08-20T00:00:00"/>
    <n v="40"/>
    <x v="2"/>
  </r>
  <r>
    <s v="T02063"/>
    <d v="2024-08-07T00:00:00"/>
    <s v="C056"/>
    <s v="P042"/>
    <s v="S002"/>
    <n v="4"/>
    <n v="0.05"/>
    <x v="1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s v="F"/>
    <d v="2004-09-23T00:00:00"/>
    <s v="North Tracey"/>
    <d v="2021-06-19T00:00:00"/>
    <n v="21"/>
    <x v="1"/>
  </r>
  <r>
    <s v="T02064"/>
    <d v="2024-02-11T00:00:00"/>
    <s v="C056"/>
    <s v="P045"/>
    <s v="S003"/>
    <n v="2"/>
    <n v="0.05"/>
    <x v="3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F"/>
    <d v="2004-09-23T00:00:00"/>
    <s v="North Tracey"/>
    <d v="2021-06-19T00:00:00"/>
    <n v="21"/>
    <x v="1"/>
  </r>
  <r>
    <s v="T02065"/>
    <d v="2025-06-26T00:00:00"/>
    <s v="C095"/>
    <s v="P007"/>
    <s v="S003"/>
    <n v="1"/>
    <n v="0.1"/>
    <x v="0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M"/>
    <d v="1982-08-20T00:00:00"/>
    <s v="Seanville"/>
    <d v="2020-12-19T00:00:00"/>
    <n v="43"/>
    <x v="2"/>
  </r>
  <r>
    <s v="T02066"/>
    <d v="2024-02-23T00:00:00"/>
    <s v="C129"/>
    <s v="P010"/>
    <s v="S001"/>
    <n v="4"/>
    <n v="0.15"/>
    <x v="1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58-10-08T00:00:00"/>
    <s v="New Michael"/>
    <d v="2024-12-10T00:00:00"/>
    <n v="67"/>
    <x v="3"/>
  </r>
  <r>
    <s v="T02067"/>
    <d v="2023-12-28T00:00:00"/>
    <s v="C106"/>
    <s v="P006"/>
    <s v="S003"/>
    <n v="3"/>
    <n v="0.15"/>
    <x v="0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F"/>
    <d v="1987-04-23T00:00:00"/>
    <s v="Lake Ricardo"/>
    <d v="2025-02-06T00:00:00"/>
    <n v="39"/>
    <x v="2"/>
  </r>
  <r>
    <s v="T02068"/>
    <d v="2024-11-14T00:00:00"/>
    <s v="C030"/>
    <s v="P002"/>
    <s v="S002"/>
    <n v="4"/>
    <n v="0.15"/>
    <x v="0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M"/>
    <d v="2002-06-10T00:00:00"/>
    <s v="Thomashaven"/>
    <d v="2022-08-27T00:00:00"/>
    <n v="24"/>
    <x v="1"/>
  </r>
  <r>
    <s v="T02069"/>
    <d v="2025-07-22T00:00:00"/>
    <s v="C046"/>
    <s v="P041"/>
    <s v="S005"/>
    <n v="5"/>
    <n v="0.05"/>
    <x v="1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s v="M"/>
    <d v="1964-01-21T00:00:00"/>
    <s v="New Jontown"/>
    <d v="2022-06-25T00:00:00"/>
    <n v="62"/>
    <x v="3"/>
  </r>
  <r>
    <s v="T02070"/>
    <d v="2025-03-30T00:00:00"/>
    <s v="C098"/>
    <s v="P013"/>
    <s v="S003"/>
    <n v="4"/>
    <n v="0.1"/>
    <x v="3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F"/>
    <d v="2005-01-09T00:00:00"/>
    <s v="East Colinmouth"/>
    <d v="2023-05-22T00:00:00"/>
    <n v="21"/>
    <x v="1"/>
  </r>
  <r>
    <s v="T02071"/>
    <d v="2024-04-13T00:00:00"/>
    <s v="C023"/>
    <s v="P004"/>
    <s v="S001"/>
    <n v="1"/>
    <n v="0"/>
    <x v="1"/>
    <n v="1853.77"/>
    <n v="1363.52"/>
    <s v="Fashion"/>
    <s v="Accessories"/>
    <n v="1853.77"/>
    <n v="1363.52"/>
    <n v="490.25"/>
    <n v="0.26446107122242779"/>
    <n v="0"/>
    <n v="1853.77"/>
    <n v="490.25"/>
    <s v="F"/>
    <d v="1972-05-09T00:00:00"/>
    <s v="New Christophermouth"/>
    <d v="2020-10-19T00:00:00"/>
    <n v="54"/>
    <x v="3"/>
  </r>
  <r>
    <s v="T02072"/>
    <d v="2025-06-29T00:00:00"/>
    <s v="C027"/>
    <s v="P038"/>
    <s v="S004"/>
    <n v="5"/>
    <n v="0"/>
    <x v="1"/>
    <n v="366.93"/>
    <n v="285.23"/>
    <s v="Fashion"/>
    <s v="Footwear"/>
    <n v="1834.65"/>
    <n v="1426.15"/>
    <n v="408.5"/>
    <n v="0.22265827269506444"/>
    <n v="0"/>
    <n v="1834.65"/>
    <n v="408.5"/>
    <s v="M"/>
    <d v="1959-02-05T00:00:00"/>
    <s v="Robertmouth"/>
    <d v="2023-08-30T00:00:00"/>
    <n v="67"/>
    <x v="3"/>
  </r>
  <r>
    <s v="T02073"/>
    <d v="2023-12-11T00:00:00"/>
    <s v="C129"/>
    <s v="P029"/>
    <s v="S005"/>
    <n v="1"/>
    <n v="0.1"/>
    <x v="1"/>
    <n v="1485.05"/>
    <n v="988.31"/>
    <s v="Fashion"/>
    <s v="Clothing"/>
    <n v="1485.05"/>
    <n v="988.31"/>
    <n v="496.74"/>
    <n v="0.33449378808794317"/>
    <n v="148.505"/>
    <n v="1336.5450000000001"/>
    <n v="348.23500000000013"/>
    <s v="M"/>
    <d v="1958-10-08T00:00:00"/>
    <s v="New Michael"/>
    <d v="2024-12-10T00:00:00"/>
    <n v="67"/>
    <x v="3"/>
  </r>
  <r>
    <s v="T02074"/>
    <d v="2024-02-23T00:00:00"/>
    <s v="C055"/>
    <s v="P018"/>
    <s v="S002"/>
    <n v="4"/>
    <n v="0.15"/>
    <x v="3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s v="M"/>
    <d v="1976-07-09T00:00:00"/>
    <s v="Andersonville"/>
    <d v="2021-02-05T00:00:00"/>
    <n v="49"/>
    <x v="2"/>
  </r>
  <r>
    <s v="T02075"/>
    <d v="2024-02-06T00:00:00"/>
    <s v="C051"/>
    <s v="P008"/>
    <s v="S004"/>
    <n v="1"/>
    <n v="0.1"/>
    <x v="1"/>
    <n v="109.78"/>
    <n v="70.59"/>
    <s v="Fashion"/>
    <s v="Footwear"/>
    <n v="109.78"/>
    <n v="70.59"/>
    <n v="39.19"/>
    <n v="0.3569867006740754"/>
    <n v="10.978000000000002"/>
    <n v="98.801999999999992"/>
    <n v="28.211999999999989"/>
    <s v="F"/>
    <d v="2004-12-19T00:00:00"/>
    <s v="Boyerstad"/>
    <d v="2024-02-25T00:00:00"/>
    <n v="21"/>
    <x v="1"/>
  </r>
  <r>
    <s v="T02076"/>
    <d v="2024-01-04T00:00:00"/>
    <s v="C106"/>
    <s v="P010"/>
    <s v="S004"/>
    <n v="1"/>
    <n v="0.1"/>
    <x v="2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F"/>
    <d v="1987-04-23T00:00:00"/>
    <s v="Lake Ricardo"/>
    <d v="2025-02-06T00:00:00"/>
    <n v="39"/>
    <x v="2"/>
  </r>
  <r>
    <s v="T02077"/>
    <d v="2024-10-26T00:00:00"/>
    <s v="C130"/>
    <s v="P024"/>
    <s v="S003"/>
    <n v="3"/>
    <n v="0.1"/>
    <x v="0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1982-02-03T00:00:00"/>
    <s v="Marcchester"/>
    <d v="2024-07-15T00:00:00"/>
    <n v="44"/>
    <x v="2"/>
  </r>
  <r>
    <s v="T02078"/>
    <d v="2024-06-15T00:00:00"/>
    <s v="C107"/>
    <s v="P009"/>
    <s v="S002"/>
    <n v="1"/>
    <n v="0.15"/>
    <x v="3"/>
    <n v="123.19"/>
    <n v="80.36"/>
    <s v="Groceries"/>
    <s v="Snacks"/>
    <n v="123.19"/>
    <n v="80.36"/>
    <n v="42.83"/>
    <n v="0.34767432421462779"/>
    <n v="18.4785"/>
    <n v="104.7115"/>
    <n v="24.351500000000001"/>
    <s v="F"/>
    <d v="1995-10-08T00:00:00"/>
    <s v="Lake Dale"/>
    <d v="2023-07-17T00:00:00"/>
    <n v="30"/>
    <x v="0"/>
  </r>
  <r>
    <s v="T02079"/>
    <d v="2025-08-03T00:00:00"/>
    <s v="C004"/>
    <s v="P020"/>
    <s v="S001"/>
    <n v="2"/>
    <n v="0.1"/>
    <x v="0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s v="M"/>
    <d v="1992-06-16T00:00:00"/>
    <s v="East Edgarborough"/>
    <d v="2024-09-09T00:00:00"/>
    <n v="34"/>
    <x v="0"/>
  </r>
  <r>
    <s v="T02080"/>
    <d v="2025-05-13T00:00:00"/>
    <s v="C086"/>
    <s v="P012"/>
    <s v="S002"/>
    <n v="5"/>
    <n v="0.15"/>
    <x v="2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F"/>
    <d v="1975-09-26T00:00:00"/>
    <s v="Port Stephanie"/>
    <d v="2023-07-26T00:00:00"/>
    <n v="50"/>
    <x v="2"/>
  </r>
  <r>
    <s v="T02081"/>
    <d v="2024-10-26T00:00:00"/>
    <s v="C143"/>
    <s v="P050"/>
    <s v="S004"/>
    <n v="2"/>
    <n v="0.15"/>
    <x v="3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61-06-03T00:00:00"/>
    <s v="South Jameschester"/>
    <d v="2023-06-10T00:00:00"/>
    <n v="65"/>
    <x v="3"/>
  </r>
  <r>
    <s v="T02082"/>
    <d v="2023-09-16T00:00:00"/>
    <s v="C148"/>
    <s v="P013"/>
    <s v="S004"/>
    <n v="2"/>
    <n v="0.15"/>
    <x v="2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F"/>
    <d v="2005-07-08T00:00:00"/>
    <s v="Charlesmouth"/>
    <d v="2024-11-05T00:00:00"/>
    <n v="20"/>
    <x v="1"/>
  </r>
  <r>
    <s v="T02083"/>
    <d v="2025-06-08T00:00:00"/>
    <s v="C104"/>
    <s v="P028"/>
    <s v="S003"/>
    <n v="5"/>
    <n v="0.05"/>
    <x v="1"/>
    <n v="673.78"/>
    <n v="363.33"/>
    <s v="Electronics"/>
    <s v="Smartphone"/>
    <n v="3368.8999999999996"/>
    <n v="1816.6499999999999"/>
    <n v="1552.2499999999998"/>
    <n v="0.46075870462168661"/>
    <n v="168.44499999999999"/>
    <n v="3200.4549999999995"/>
    <n v="1383.8049999999996"/>
    <s v="M"/>
    <d v="1965-03-20T00:00:00"/>
    <s v="West Ann"/>
    <d v="2024-01-17T00:00:00"/>
    <n v="61"/>
    <x v="3"/>
  </r>
  <r>
    <s v="T02084"/>
    <d v="2024-01-22T00:00:00"/>
    <s v="C060"/>
    <s v="P016"/>
    <s v="S001"/>
    <n v="2"/>
    <n v="0"/>
    <x v="1"/>
    <n v="1858.75"/>
    <n v="1451.16"/>
    <s v="Fashion"/>
    <s v="Accessories"/>
    <n v="3717.5"/>
    <n v="2902.32"/>
    <n v="815.17999999999984"/>
    <n v="0.21928177538668456"/>
    <n v="0"/>
    <n v="3717.5"/>
    <n v="815.17999999999984"/>
    <s v="M"/>
    <d v="1997-10-09T00:00:00"/>
    <s v="Carlyberg"/>
    <d v="2025-06-15T00:00:00"/>
    <n v="28"/>
    <x v="0"/>
  </r>
  <r>
    <s v="T02085"/>
    <d v="2025-03-07T00:00:00"/>
    <s v="C196"/>
    <s v="P049"/>
    <s v="S003"/>
    <n v="5"/>
    <n v="0.05"/>
    <x v="0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F"/>
    <d v="1964-04-24T00:00:00"/>
    <s v="Woodbury"/>
    <d v="2025-02-19T00:00:00"/>
    <n v="62"/>
    <x v="3"/>
  </r>
  <r>
    <s v="T02086"/>
    <d v="2024-02-15T00:00:00"/>
    <s v="C053"/>
    <s v="P042"/>
    <s v="S001"/>
    <n v="1"/>
    <n v="0"/>
    <x v="1"/>
    <n v="453.62"/>
    <n v="316.63"/>
    <s v="Fashion"/>
    <s v="Clothing"/>
    <n v="453.62"/>
    <n v="316.63"/>
    <n v="136.99"/>
    <n v="0.30199285745778409"/>
    <n v="0"/>
    <n v="453.62"/>
    <n v="136.99"/>
    <s v="F"/>
    <d v="1998-04-20T00:00:00"/>
    <s v="Lake Michaelshire"/>
    <d v="2024-04-07T00:00:00"/>
    <n v="28"/>
    <x v="0"/>
  </r>
  <r>
    <s v="T02087"/>
    <d v="2024-08-03T00:00:00"/>
    <s v="C003"/>
    <s v="P015"/>
    <s v="S005"/>
    <n v="2"/>
    <n v="0"/>
    <x v="3"/>
    <n v="270.45"/>
    <n v="187.6"/>
    <s v="Fashion"/>
    <s v="Bags"/>
    <n v="540.9"/>
    <n v="375.2"/>
    <n v="165.7"/>
    <n v="0.30634128304677388"/>
    <n v="0"/>
    <n v="540.9"/>
    <n v="165.7"/>
    <s v="F"/>
    <d v="2005-04-19T00:00:00"/>
    <s v="Port Allen"/>
    <d v="2024-02-12T00:00:00"/>
    <n v="21"/>
    <x v="1"/>
  </r>
  <r>
    <s v="T02088"/>
    <d v="2024-08-18T00:00:00"/>
    <s v="C147"/>
    <s v="P019"/>
    <s v="S004"/>
    <n v="1"/>
    <n v="0.05"/>
    <x v="1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F"/>
    <d v="1967-02-03T00:00:00"/>
    <s v="New Jason"/>
    <d v="2023-05-20T00:00:00"/>
    <n v="59"/>
    <x v="3"/>
  </r>
  <r>
    <s v="T02089"/>
    <d v="2024-10-31T00:00:00"/>
    <s v="C163"/>
    <s v="P031"/>
    <s v="S003"/>
    <n v="2"/>
    <n v="0.05"/>
    <x v="2"/>
    <n v="1095.72"/>
    <n v="822.2"/>
    <s v="Groceries"/>
    <s v="Snacks"/>
    <n v="2191.44"/>
    <n v="1644.4"/>
    <n v="547.04"/>
    <n v="0.24962581681451462"/>
    <n v="109.572"/>
    <n v="2081.8679999999999"/>
    <n v="437.46799999999985"/>
    <s v="F"/>
    <d v="1985-10-08T00:00:00"/>
    <s v="Lake Lindsay"/>
    <d v="2025-08-20T00:00:00"/>
    <n v="40"/>
    <x v="2"/>
  </r>
  <r>
    <s v="T02090"/>
    <d v="2025-02-07T00:00:00"/>
    <s v="C077"/>
    <s v="P045"/>
    <s v="S002"/>
    <n v="5"/>
    <n v="0.05"/>
    <x v="1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F"/>
    <d v="2002-12-24T00:00:00"/>
    <s v="North Meagan"/>
    <d v="2022-10-21T00:00:00"/>
    <n v="23"/>
    <x v="1"/>
  </r>
  <r>
    <s v="T02091"/>
    <d v="2025-05-10T00:00:00"/>
    <s v="C198"/>
    <s v="P038"/>
    <s v="S003"/>
    <n v="1"/>
    <n v="0.1"/>
    <x v="3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s v="M"/>
    <d v="1986-01-23T00:00:00"/>
    <s v="Jessicaside"/>
    <d v="2022-12-10T00:00:00"/>
    <n v="40"/>
    <x v="2"/>
  </r>
  <r>
    <s v="T02092"/>
    <d v="2025-08-08T00:00:00"/>
    <s v="C037"/>
    <s v="P050"/>
    <s v="S001"/>
    <n v="5"/>
    <n v="0"/>
    <x v="3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F"/>
    <d v="1982-08-30T00:00:00"/>
    <s v="West Melissahaven"/>
    <d v="2024-01-31T00:00:00"/>
    <n v="43"/>
    <x v="2"/>
  </r>
  <r>
    <s v="T02093"/>
    <d v="2025-07-20T00:00:00"/>
    <s v="C118"/>
    <s v="P049"/>
    <s v="S005"/>
    <n v="1"/>
    <n v="0"/>
    <x v="2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1975-08-27T00:00:00"/>
    <s v="Port William"/>
    <d v="2025-07-12T00:00:00"/>
    <n v="50"/>
    <x v="2"/>
  </r>
  <r>
    <s v="T02094"/>
    <d v="2024-02-17T00:00:00"/>
    <s v="C073"/>
    <s v="P003"/>
    <s v="S003"/>
    <n v="2"/>
    <n v="0"/>
    <x v="3"/>
    <n v="337.63"/>
    <n v="169.03"/>
    <s v="Fashion"/>
    <s v="Footwear"/>
    <n v="675.26"/>
    <n v="338.06"/>
    <n v="337.2"/>
    <n v="0.49936320824571273"/>
    <n v="0"/>
    <n v="675.26"/>
    <n v="337.2"/>
    <s v="F"/>
    <d v="1964-12-04T00:00:00"/>
    <s v="Port Angelabury"/>
    <d v="2022-02-09T00:00:00"/>
    <n v="61"/>
    <x v="3"/>
  </r>
  <r>
    <s v="T02095"/>
    <d v="2024-07-15T00:00:00"/>
    <s v="C127"/>
    <s v="P011"/>
    <s v="S003"/>
    <n v="2"/>
    <n v="0.15"/>
    <x v="3"/>
    <n v="248.57"/>
    <n v="190.67"/>
    <s v="Electronics"/>
    <s v="Headphones"/>
    <n v="497.14"/>
    <n v="381.34"/>
    <n v="115.80000000000001"/>
    <n v="0.2329323731745585"/>
    <n v="74.570999999999998"/>
    <n v="422.56899999999996"/>
    <n v="41.228999999999985"/>
    <s v="F"/>
    <d v="1982-11-17T00:00:00"/>
    <s v="Kimland"/>
    <d v="2021-01-22T00:00:00"/>
    <n v="43"/>
    <x v="2"/>
  </r>
  <r>
    <s v="T02096"/>
    <d v="2025-05-21T00:00:00"/>
    <s v="C126"/>
    <s v="P030"/>
    <s v="S001"/>
    <n v="4"/>
    <n v="0"/>
    <x v="1"/>
    <n v="29.24"/>
    <n v="15.28"/>
    <s v="Fashion"/>
    <s v="Watches"/>
    <n v="116.96"/>
    <n v="61.12"/>
    <n v="55.839999999999996"/>
    <n v="0.47742818057455538"/>
    <n v="0"/>
    <n v="116.96"/>
    <n v="55.839999999999996"/>
    <s v="M"/>
    <d v="1980-04-04T00:00:00"/>
    <s v="West Paulfurt"/>
    <d v="2024-12-28T00:00:00"/>
    <n v="46"/>
    <x v="2"/>
  </r>
  <r>
    <s v="T02097"/>
    <d v="2023-09-20T00:00:00"/>
    <s v="C161"/>
    <s v="P041"/>
    <s v="S001"/>
    <n v="2"/>
    <n v="0.15"/>
    <x v="1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M"/>
    <d v="1963-01-19T00:00:00"/>
    <s v="Shannontown"/>
    <d v="2023-01-31T00:00:00"/>
    <n v="63"/>
    <x v="3"/>
  </r>
  <r>
    <s v="T02098"/>
    <d v="2023-11-10T00:00:00"/>
    <s v="C081"/>
    <s v="P022"/>
    <s v="S004"/>
    <n v="2"/>
    <n v="0.05"/>
    <x v="0"/>
    <n v="25.57"/>
    <n v="19.05"/>
    <s v="Groceries"/>
    <s v="Vegetables"/>
    <n v="51.14"/>
    <n v="38.1"/>
    <n v="13.04"/>
    <n v="0.25498631208447398"/>
    <n v="2.5570000000000004"/>
    <n v="48.582999999999998"/>
    <n v="10.482999999999997"/>
    <s v="F"/>
    <d v="1988-07-20T00:00:00"/>
    <s v="South Christinabury"/>
    <d v="2022-09-22T00:00:00"/>
    <n v="37"/>
    <x v="2"/>
  </r>
  <r>
    <s v="T02099"/>
    <d v="2024-09-11T00:00:00"/>
    <s v="C003"/>
    <s v="P046"/>
    <s v="S002"/>
    <n v="5"/>
    <n v="0"/>
    <x v="3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F"/>
    <d v="2005-04-19T00:00:00"/>
    <s v="Port Allen"/>
    <d v="2024-02-12T00:00:00"/>
    <n v="21"/>
    <x v="1"/>
  </r>
  <r>
    <s v="T02100"/>
    <d v="2024-12-11T00:00:00"/>
    <s v="C088"/>
    <s v="P008"/>
    <s v="S003"/>
    <n v="4"/>
    <n v="0"/>
    <x v="2"/>
    <n v="109.78"/>
    <n v="70.59"/>
    <s v="Fashion"/>
    <s v="Footwear"/>
    <n v="439.12"/>
    <n v="282.36"/>
    <n v="156.76"/>
    <n v="0.3569867006740754"/>
    <n v="0"/>
    <n v="439.12"/>
    <n v="156.76"/>
    <s v="F"/>
    <d v="1997-10-11T00:00:00"/>
    <s v="North Christian"/>
    <d v="2022-09-12T00:00:00"/>
    <n v="28"/>
    <x v="0"/>
  </r>
  <r>
    <s v="T02101"/>
    <d v="2025-03-28T00:00:00"/>
    <s v="C134"/>
    <s v="P015"/>
    <s v="S003"/>
    <n v="1"/>
    <n v="0.05"/>
    <x v="3"/>
    <n v="270.45"/>
    <n v="187.6"/>
    <s v="Fashion"/>
    <s v="Bags"/>
    <n v="270.45"/>
    <n v="187.6"/>
    <n v="82.85"/>
    <n v="0.30634128304677388"/>
    <n v="13.522500000000001"/>
    <n v="256.92750000000001"/>
    <n v="69.327500000000015"/>
    <s v="F"/>
    <d v="1985-01-29T00:00:00"/>
    <s v="Angelaland"/>
    <d v="2025-05-22T00:00:00"/>
    <n v="41"/>
    <x v="2"/>
  </r>
  <r>
    <s v="T02102"/>
    <d v="2024-01-09T00:00:00"/>
    <s v="C138"/>
    <s v="P009"/>
    <s v="S001"/>
    <n v="5"/>
    <n v="0.05"/>
    <x v="2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s v="F"/>
    <d v="1961-09-28T00:00:00"/>
    <s v="Melissaberg"/>
    <d v="2021-05-10T00:00:00"/>
    <n v="64"/>
    <x v="3"/>
  </r>
  <r>
    <s v="T02103"/>
    <d v="2024-11-09T00:00:00"/>
    <s v="C094"/>
    <s v="P003"/>
    <s v="S001"/>
    <n v="2"/>
    <n v="0"/>
    <x v="0"/>
    <n v="337.63"/>
    <n v="169.03"/>
    <s v="Fashion"/>
    <s v="Footwear"/>
    <n v="675.26"/>
    <n v="338.06"/>
    <n v="337.2"/>
    <n v="0.49936320824571273"/>
    <n v="0"/>
    <n v="675.26"/>
    <n v="337.2"/>
    <s v="M"/>
    <d v="1962-10-18T00:00:00"/>
    <s v="Seanland"/>
    <d v="2025-08-07T00:00:00"/>
    <n v="63"/>
    <x v="3"/>
  </r>
  <r>
    <s v="T02104"/>
    <d v="2024-08-26T00:00:00"/>
    <s v="C036"/>
    <s v="P021"/>
    <s v="S002"/>
    <n v="1"/>
    <n v="0.05"/>
    <x v="0"/>
    <n v="1227.24"/>
    <n v="977.09"/>
    <s v="Groceries"/>
    <s v="Dairy"/>
    <n v="1227.24"/>
    <n v="977.09"/>
    <n v="250.14999999999998"/>
    <n v="0.20383136142889735"/>
    <n v="61.362000000000002"/>
    <n v="1165.8779999999999"/>
    <n v="188.7879999999999"/>
    <s v="M"/>
    <d v="1991-11-04T00:00:00"/>
    <s v="Ashleyview"/>
    <d v="2020-09-30T00:00:00"/>
    <n v="34"/>
    <x v="0"/>
  </r>
  <r>
    <s v="T02105"/>
    <d v="2025-04-14T00:00:00"/>
    <s v="C071"/>
    <s v="P040"/>
    <s v="S004"/>
    <n v="2"/>
    <n v="0"/>
    <x v="0"/>
    <n v="1745.61"/>
    <n v="1322.44"/>
    <s v="Electronics"/>
    <s v="Headphones"/>
    <n v="3491.22"/>
    <n v="2644.88"/>
    <n v="846.33999999999969"/>
    <n v="0.24241955534168563"/>
    <n v="0"/>
    <n v="3491.22"/>
    <n v="846.33999999999969"/>
    <s v="M"/>
    <d v="1962-06-18T00:00:00"/>
    <s v="New Manuelville"/>
    <d v="2021-05-24T00:00:00"/>
    <n v="64"/>
    <x v="3"/>
  </r>
  <r>
    <s v="T02106"/>
    <d v="2024-05-17T00:00:00"/>
    <s v="C182"/>
    <s v="P045"/>
    <s v="S005"/>
    <n v="3"/>
    <n v="0.15"/>
    <x v="1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M"/>
    <d v="2004-07-25T00:00:00"/>
    <s v="East Rodney"/>
    <d v="2021-04-16T00:00:00"/>
    <n v="21"/>
    <x v="1"/>
  </r>
  <r>
    <s v="T02107"/>
    <d v="2024-12-16T00:00:00"/>
    <s v="C112"/>
    <s v="P022"/>
    <s v="S005"/>
    <n v="4"/>
    <n v="0.05"/>
    <x v="0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F"/>
    <d v="1983-12-29T00:00:00"/>
    <s v="Aaronmouth"/>
    <d v="2023-03-21T00:00:00"/>
    <n v="42"/>
    <x v="2"/>
  </r>
  <r>
    <s v="T02108"/>
    <d v="2025-06-24T00:00:00"/>
    <s v="C045"/>
    <s v="P032"/>
    <s v="S002"/>
    <n v="3"/>
    <n v="0.15"/>
    <x v="3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M"/>
    <d v="1975-12-28T00:00:00"/>
    <s v="Zacharyfort"/>
    <d v="2023-10-09T00:00:00"/>
    <n v="50"/>
    <x v="2"/>
  </r>
  <r>
    <s v="T02109"/>
    <d v="2024-11-29T00:00:00"/>
    <s v="C150"/>
    <s v="P022"/>
    <s v="S005"/>
    <n v="3"/>
    <n v="0.05"/>
    <x v="2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71-06-17T00:00:00"/>
    <s v="Juliefurt"/>
    <d v="2022-10-07T00:00:00"/>
    <n v="55"/>
    <x v="3"/>
  </r>
  <r>
    <s v="T02110"/>
    <d v="2025-04-18T00:00:00"/>
    <s v="C185"/>
    <s v="P009"/>
    <s v="S004"/>
    <n v="4"/>
    <n v="0.15"/>
    <x v="1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75-07-04T00:00:00"/>
    <s v="North Chaseborough"/>
    <d v="2024-10-06T00:00:00"/>
    <n v="50"/>
    <x v="2"/>
  </r>
  <r>
    <s v="T02111"/>
    <d v="2025-01-12T00:00:00"/>
    <s v="C153"/>
    <s v="P012"/>
    <s v="S003"/>
    <n v="3"/>
    <n v="0"/>
    <x v="1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s v="F"/>
    <d v="1988-04-07T00:00:00"/>
    <s v="Port Alex"/>
    <d v="2023-02-05T00:00:00"/>
    <n v="38"/>
    <x v="2"/>
  </r>
  <r>
    <s v="T02112"/>
    <d v="2024-03-22T00:00:00"/>
    <s v="C110"/>
    <s v="P031"/>
    <s v="S002"/>
    <n v="5"/>
    <n v="0.1"/>
    <x v="0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F"/>
    <d v="1966-01-05T00:00:00"/>
    <s v="South Ianhaven"/>
    <d v="2022-12-31T00:00:00"/>
    <n v="60"/>
    <x v="3"/>
  </r>
  <r>
    <s v="T02113"/>
    <d v="2025-04-12T00:00:00"/>
    <s v="C162"/>
    <s v="P008"/>
    <s v="S001"/>
    <n v="4"/>
    <n v="0.05"/>
    <x v="3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M"/>
    <d v="2000-08-30T00:00:00"/>
    <s v="Ellisside"/>
    <d v="2022-06-03T00:00:00"/>
    <n v="25"/>
    <x v="1"/>
  </r>
  <r>
    <s v="T02114"/>
    <d v="2023-11-19T00:00:00"/>
    <s v="C131"/>
    <s v="P034"/>
    <s v="S003"/>
    <n v="5"/>
    <n v="0.15"/>
    <x v="0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1996-10-18T00:00:00"/>
    <s v="Williamsport"/>
    <d v="2022-12-20T00:00:00"/>
    <n v="29"/>
    <x v="0"/>
  </r>
  <r>
    <s v="T02115"/>
    <d v="2025-05-27T00:00:00"/>
    <s v="C155"/>
    <s v="P046"/>
    <s v="S005"/>
    <n v="3"/>
    <n v="0.15"/>
    <x v="3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M"/>
    <d v="1965-09-20T00:00:00"/>
    <s v="Kevinshire"/>
    <d v="2024-03-23T00:00:00"/>
    <n v="60"/>
    <x v="3"/>
  </r>
  <r>
    <s v="T02116"/>
    <d v="2024-05-29T00:00:00"/>
    <s v="C030"/>
    <s v="P012"/>
    <s v="S002"/>
    <n v="3"/>
    <n v="0.15"/>
    <x v="2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s v="M"/>
    <d v="2002-06-10T00:00:00"/>
    <s v="Thomashaven"/>
    <d v="2022-08-27T00:00:00"/>
    <n v="24"/>
    <x v="1"/>
  </r>
  <r>
    <s v="T02117"/>
    <d v="2025-05-04T00:00:00"/>
    <s v="C092"/>
    <s v="P008"/>
    <s v="S002"/>
    <n v="1"/>
    <n v="0.05"/>
    <x v="0"/>
    <n v="109.78"/>
    <n v="70.59"/>
    <s v="Fashion"/>
    <s v="Footwear"/>
    <n v="109.78"/>
    <n v="70.59"/>
    <n v="39.19"/>
    <n v="0.3569867006740754"/>
    <n v="5.4890000000000008"/>
    <n v="104.291"/>
    <n v="33.700999999999993"/>
    <s v="F"/>
    <d v="2001-11-28T00:00:00"/>
    <s v="Mendozaland"/>
    <d v="2023-12-17T00:00:00"/>
    <n v="24"/>
    <x v="1"/>
  </r>
  <r>
    <s v="T02118"/>
    <d v="2024-01-15T00:00:00"/>
    <s v="C096"/>
    <s v="P015"/>
    <s v="S002"/>
    <n v="3"/>
    <n v="0"/>
    <x v="3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s v="M"/>
    <d v="1989-01-06T00:00:00"/>
    <s v="Lake Amanda"/>
    <d v="2021-10-27T00:00:00"/>
    <n v="37"/>
    <x v="2"/>
  </r>
  <r>
    <s v="T02119"/>
    <d v="2024-08-07T00:00:00"/>
    <s v="C082"/>
    <s v="P030"/>
    <s v="S001"/>
    <n v="3"/>
    <n v="0.05"/>
    <x v="1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M"/>
    <d v="2003-05-11T00:00:00"/>
    <s v="Vasquezmouth"/>
    <d v="2024-06-29T00:00:00"/>
    <n v="23"/>
    <x v="1"/>
  </r>
  <r>
    <s v="T02120"/>
    <d v="2023-09-17T00:00:00"/>
    <s v="C146"/>
    <s v="P050"/>
    <s v="S003"/>
    <n v="2"/>
    <n v="0"/>
    <x v="1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s v="F"/>
    <d v="1997-03-26T00:00:00"/>
    <s v="North Jamesport"/>
    <d v="2022-08-31T00:00:00"/>
    <n v="29"/>
    <x v="0"/>
  </r>
  <r>
    <s v="T02121"/>
    <d v="2023-10-23T00:00:00"/>
    <s v="C073"/>
    <s v="P042"/>
    <s v="S005"/>
    <n v="2"/>
    <n v="0.05"/>
    <x v="3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s v="F"/>
    <d v="1964-12-04T00:00:00"/>
    <s v="Port Angelabury"/>
    <d v="2022-02-09T00:00:00"/>
    <n v="61"/>
    <x v="3"/>
  </r>
  <r>
    <s v="T02122"/>
    <d v="2024-04-14T00:00:00"/>
    <s v="C144"/>
    <s v="P038"/>
    <s v="S003"/>
    <n v="5"/>
    <n v="0"/>
    <x v="1"/>
    <n v="366.93"/>
    <n v="285.23"/>
    <s v="Fashion"/>
    <s v="Footwear"/>
    <n v="1834.65"/>
    <n v="1426.15"/>
    <n v="408.5"/>
    <n v="0.22265827269506444"/>
    <n v="0"/>
    <n v="1834.65"/>
    <n v="408.5"/>
    <s v="F"/>
    <d v="1963-09-02T00:00:00"/>
    <s v="North Lisa"/>
    <d v="2021-03-03T00:00:00"/>
    <n v="62"/>
    <x v="3"/>
  </r>
  <r>
    <s v="T02123"/>
    <d v="2025-07-08T00:00:00"/>
    <s v="C175"/>
    <s v="P004"/>
    <s v="S004"/>
    <n v="3"/>
    <n v="0.1"/>
    <x v="2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M"/>
    <d v="1998-01-07T00:00:00"/>
    <s v="Davidtown"/>
    <d v="2021-02-25T00:00:00"/>
    <n v="28"/>
    <x v="0"/>
  </r>
  <r>
    <s v="T02124"/>
    <d v="2024-10-27T00:00:00"/>
    <s v="C051"/>
    <s v="P015"/>
    <s v="S001"/>
    <n v="4"/>
    <n v="0.15"/>
    <x v="3"/>
    <n v="270.45"/>
    <n v="187.6"/>
    <s v="Fashion"/>
    <s v="Bags"/>
    <n v="1081.8"/>
    <n v="750.4"/>
    <n v="331.4"/>
    <n v="0.30634128304677388"/>
    <n v="162.26999999999998"/>
    <n v="919.53"/>
    <n v="169.13"/>
    <s v="F"/>
    <d v="2004-12-19T00:00:00"/>
    <s v="Boyerstad"/>
    <d v="2024-02-25T00:00:00"/>
    <n v="21"/>
    <x v="1"/>
  </r>
  <r>
    <s v="T02125"/>
    <d v="2024-02-03T00:00:00"/>
    <s v="C071"/>
    <s v="P018"/>
    <s v="S004"/>
    <n v="1"/>
    <n v="0"/>
    <x v="1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s v="M"/>
    <d v="1962-06-18T00:00:00"/>
    <s v="New Manuelville"/>
    <d v="2021-05-24T00:00:00"/>
    <n v="64"/>
    <x v="3"/>
  </r>
  <r>
    <s v="T02126"/>
    <d v="2025-05-17T00:00:00"/>
    <s v="C044"/>
    <s v="P006"/>
    <s v="S005"/>
    <n v="3"/>
    <n v="0.15"/>
    <x v="2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M"/>
    <d v="1961-02-14T00:00:00"/>
    <s v="Bryanside"/>
    <d v="2024-12-27T00:00:00"/>
    <n v="65"/>
    <x v="3"/>
  </r>
  <r>
    <s v="T02127"/>
    <d v="2025-04-19T00:00:00"/>
    <s v="C148"/>
    <s v="P015"/>
    <s v="S001"/>
    <n v="3"/>
    <n v="0"/>
    <x v="3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s v="F"/>
    <d v="2005-07-08T00:00:00"/>
    <s v="Charlesmouth"/>
    <d v="2024-11-05T00:00:00"/>
    <n v="20"/>
    <x v="1"/>
  </r>
  <r>
    <s v="T02128"/>
    <d v="2024-12-20T00:00:00"/>
    <s v="C119"/>
    <s v="P037"/>
    <s v="S003"/>
    <n v="2"/>
    <n v="0.15"/>
    <x v="3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M"/>
    <d v="1991-07-31T00:00:00"/>
    <s v="West Ralph"/>
    <d v="2025-03-31T00:00:00"/>
    <n v="34"/>
    <x v="0"/>
  </r>
  <r>
    <s v="T02129"/>
    <d v="2025-05-01T00:00:00"/>
    <s v="C137"/>
    <s v="P006"/>
    <s v="S005"/>
    <n v="1"/>
    <n v="0.1"/>
    <x v="3"/>
    <n v="318.05"/>
    <n v="187.34"/>
    <s v="Groceries"/>
    <s v="Fruits"/>
    <n v="318.05"/>
    <n v="187.34"/>
    <n v="130.71"/>
    <n v="0.41097311743436565"/>
    <n v="31.805000000000003"/>
    <n v="286.245"/>
    <n v="98.905000000000001"/>
    <s v="M"/>
    <d v="1984-08-05T00:00:00"/>
    <s v="Amandachester"/>
    <d v="2024-05-09T00:00:00"/>
    <n v="41"/>
    <x v="2"/>
  </r>
  <r>
    <s v="T02130"/>
    <d v="2025-03-25T00:00:00"/>
    <s v="C018"/>
    <s v="P019"/>
    <s v="S004"/>
    <n v="1"/>
    <n v="0.15"/>
    <x v="0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M"/>
    <d v="1994-08-19T00:00:00"/>
    <s v="East William"/>
    <d v="2024-11-12T00:00:00"/>
    <n v="31"/>
    <x v="0"/>
  </r>
  <r>
    <s v="T02131"/>
    <d v="2025-08-26T00:00:00"/>
    <s v="C071"/>
    <s v="P046"/>
    <s v="S003"/>
    <n v="3"/>
    <n v="0.15"/>
    <x v="3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M"/>
    <d v="1962-06-18T00:00:00"/>
    <s v="New Manuelville"/>
    <d v="2021-05-24T00:00:00"/>
    <n v="64"/>
    <x v="3"/>
  </r>
  <r>
    <s v="T02132"/>
    <d v="2024-06-15T00:00:00"/>
    <s v="C143"/>
    <s v="P035"/>
    <s v="S003"/>
    <n v="4"/>
    <n v="0"/>
    <x v="1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M"/>
    <d v="1961-06-03T00:00:00"/>
    <s v="South Jameschester"/>
    <d v="2023-06-10T00:00:00"/>
    <n v="65"/>
    <x v="3"/>
  </r>
  <r>
    <s v="T02133"/>
    <d v="2024-10-31T00:00:00"/>
    <s v="C077"/>
    <s v="P036"/>
    <s v="S004"/>
    <n v="4"/>
    <n v="0"/>
    <x v="0"/>
    <n v="1501.46"/>
    <n v="1167.73"/>
    <s v="Fashion"/>
    <s v="Watches"/>
    <n v="6005.84"/>
    <n v="4670.92"/>
    <n v="1334.92"/>
    <n v="0.22227032355174298"/>
    <n v="0"/>
    <n v="6005.84"/>
    <n v="1334.92"/>
    <s v="F"/>
    <d v="2002-12-24T00:00:00"/>
    <s v="North Meagan"/>
    <d v="2022-10-21T00:00:00"/>
    <n v="23"/>
    <x v="1"/>
  </r>
  <r>
    <s v="T02134"/>
    <d v="2024-05-07T00:00:00"/>
    <s v="C159"/>
    <s v="P049"/>
    <s v="S001"/>
    <n v="1"/>
    <n v="0.05"/>
    <x v="3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1990-10-14T00:00:00"/>
    <s v="Joshuamouth"/>
    <d v="2022-01-26T00:00:00"/>
    <n v="35"/>
    <x v="0"/>
  </r>
  <r>
    <s v="T02135"/>
    <d v="2024-10-29T00:00:00"/>
    <s v="C003"/>
    <s v="P032"/>
    <s v="S002"/>
    <n v="1"/>
    <n v="0.1"/>
    <x v="1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F"/>
    <d v="2005-04-19T00:00:00"/>
    <s v="Port Allen"/>
    <d v="2024-02-12T00:00:00"/>
    <n v="21"/>
    <x v="1"/>
  </r>
  <r>
    <s v="T02136"/>
    <d v="2024-02-07T00:00:00"/>
    <s v="C058"/>
    <s v="P018"/>
    <s v="S002"/>
    <n v="1"/>
    <n v="0.05"/>
    <x v="0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2005-07-22T00:00:00"/>
    <s v="West Tinatown"/>
    <d v="2020-11-10T00:00:00"/>
    <n v="20"/>
    <x v="1"/>
  </r>
  <r>
    <s v="T02137"/>
    <d v="2024-06-28T00:00:00"/>
    <s v="C138"/>
    <s v="P020"/>
    <s v="S001"/>
    <n v="1"/>
    <n v="0.1"/>
    <x v="3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s v="F"/>
    <d v="1961-09-28T00:00:00"/>
    <s v="Melissaberg"/>
    <d v="2021-05-10T00:00:00"/>
    <n v="64"/>
    <x v="3"/>
  </r>
  <r>
    <s v="T02138"/>
    <d v="2024-01-20T00:00:00"/>
    <s v="C029"/>
    <s v="P037"/>
    <s v="S001"/>
    <n v="3"/>
    <n v="0"/>
    <x v="0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s v="M"/>
    <d v="1978-05-20T00:00:00"/>
    <s v="West Charles"/>
    <d v="2021-08-30T00:00:00"/>
    <n v="48"/>
    <x v="2"/>
  </r>
  <r>
    <s v="T02139"/>
    <d v="2025-04-25T00:00:00"/>
    <s v="C085"/>
    <s v="P022"/>
    <s v="S005"/>
    <n v="4"/>
    <n v="0.1"/>
    <x v="2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M"/>
    <d v="1979-03-23T00:00:00"/>
    <s v="New Michaelview"/>
    <d v="2023-10-11T00:00:00"/>
    <n v="47"/>
    <x v="2"/>
  </r>
  <r>
    <s v="T02140"/>
    <d v="2025-07-28T00:00:00"/>
    <s v="C036"/>
    <s v="P004"/>
    <s v="S005"/>
    <n v="4"/>
    <n v="0"/>
    <x v="2"/>
    <n v="1853.77"/>
    <n v="1363.52"/>
    <s v="Fashion"/>
    <s v="Accessories"/>
    <n v="7415.08"/>
    <n v="5454.08"/>
    <n v="1961"/>
    <n v="0.26446107122242779"/>
    <n v="0"/>
    <n v="7415.08"/>
    <n v="1961"/>
    <s v="M"/>
    <d v="1991-11-04T00:00:00"/>
    <s v="Ashleyview"/>
    <d v="2020-09-30T00:00:00"/>
    <n v="34"/>
    <x v="0"/>
  </r>
  <r>
    <s v="T02141"/>
    <d v="2023-12-05T00:00:00"/>
    <s v="C082"/>
    <s v="P034"/>
    <s v="S002"/>
    <n v="5"/>
    <n v="0.15"/>
    <x v="1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2003-05-11T00:00:00"/>
    <s v="Vasquezmouth"/>
    <d v="2024-06-29T00:00:00"/>
    <n v="23"/>
    <x v="1"/>
  </r>
  <r>
    <s v="T02142"/>
    <d v="2025-03-10T00:00:00"/>
    <s v="C172"/>
    <s v="P042"/>
    <s v="S001"/>
    <n v="5"/>
    <n v="0.05"/>
    <x v="1"/>
    <n v="453.62"/>
    <n v="316.63"/>
    <s v="Fashion"/>
    <s v="Clothing"/>
    <n v="2268.1"/>
    <n v="1583.15"/>
    <n v="684.94999999999982"/>
    <n v="0.30199285745778398"/>
    <n v="113.405"/>
    <n v="2154.6949999999997"/>
    <n v="571.54499999999962"/>
    <s v="F"/>
    <d v="1977-03-14T00:00:00"/>
    <s v="New Fred"/>
    <d v="2025-06-21T00:00:00"/>
    <n v="49"/>
    <x v="2"/>
  </r>
  <r>
    <s v="T02143"/>
    <d v="2025-06-30T00:00:00"/>
    <s v="C170"/>
    <s v="P035"/>
    <s v="S004"/>
    <n v="3"/>
    <n v="0.1"/>
    <x v="1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84-05-05T00:00:00"/>
    <s v="Lake Melissaborough"/>
    <d v="2025-08-20T00:00:00"/>
    <n v="42"/>
    <x v="2"/>
  </r>
  <r>
    <s v="T02144"/>
    <d v="2025-07-05T00:00:00"/>
    <s v="C058"/>
    <s v="P012"/>
    <s v="S001"/>
    <n v="3"/>
    <n v="0.1"/>
    <x v="3"/>
    <n v="1193.0899999999999"/>
    <n v="818.24"/>
    <s v="Electronics"/>
    <s v="Camera"/>
    <n v="3579.2699999999995"/>
    <n v="2454.7200000000003"/>
    <n v="1124.5499999999993"/>
    <n v="0.31418417722049452"/>
    <n v="357.92699999999996"/>
    <n v="3221.3429999999994"/>
    <n v="766.62299999999914"/>
    <s v="M"/>
    <d v="2005-07-22T00:00:00"/>
    <s v="West Tinatown"/>
    <d v="2020-11-10T00:00:00"/>
    <n v="20"/>
    <x v="1"/>
  </r>
  <r>
    <s v="T02145"/>
    <d v="2025-03-27T00:00:00"/>
    <s v="C091"/>
    <s v="P011"/>
    <s v="S005"/>
    <n v="2"/>
    <n v="0.05"/>
    <x v="3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M"/>
    <d v="1963-02-04T00:00:00"/>
    <s v="Port Williamhaven"/>
    <d v="2021-08-23T00:00:00"/>
    <n v="63"/>
    <x v="3"/>
  </r>
  <r>
    <s v="T02146"/>
    <d v="2024-07-16T00:00:00"/>
    <s v="C020"/>
    <s v="P041"/>
    <s v="S004"/>
    <n v="1"/>
    <n v="0.05"/>
    <x v="3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s v="F"/>
    <d v="1982-06-26T00:00:00"/>
    <s v="Travisstad"/>
    <d v="2024-04-19T00:00:00"/>
    <n v="43"/>
    <x v="2"/>
  </r>
  <r>
    <s v="T02147"/>
    <d v="2023-10-06T00:00:00"/>
    <s v="C172"/>
    <s v="P050"/>
    <s v="S002"/>
    <n v="4"/>
    <n v="0.15"/>
    <x v="2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s v="F"/>
    <d v="1977-03-14T00:00:00"/>
    <s v="New Fred"/>
    <d v="2025-06-21T00:00:00"/>
    <n v="49"/>
    <x v="2"/>
  </r>
  <r>
    <s v="T02148"/>
    <d v="2025-06-22T00:00:00"/>
    <s v="C125"/>
    <s v="P017"/>
    <s v="S001"/>
    <n v="3"/>
    <n v="0.05"/>
    <x v="0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M"/>
    <d v="1990-04-03T00:00:00"/>
    <s v="Lake Christopher"/>
    <d v="2021-03-14T00:00:00"/>
    <n v="36"/>
    <x v="2"/>
  </r>
  <r>
    <s v="T02149"/>
    <d v="2024-01-24T00:00:00"/>
    <s v="C195"/>
    <s v="P012"/>
    <s v="S003"/>
    <n v="4"/>
    <n v="0.05"/>
    <x v="3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F"/>
    <d v="1976-08-23T00:00:00"/>
    <s v="East Raymond"/>
    <d v="2025-06-19T00:00:00"/>
    <n v="49"/>
    <x v="2"/>
  </r>
  <r>
    <s v="T02150"/>
    <d v="2024-05-04T00:00:00"/>
    <s v="C034"/>
    <s v="P036"/>
    <s v="S002"/>
    <n v="3"/>
    <n v="0.15"/>
    <x v="1"/>
    <n v="1501.46"/>
    <n v="1167.73"/>
    <s v="Fashion"/>
    <s v="Watches"/>
    <n v="4504.38"/>
    <n v="3503.19"/>
    <n v="1001.19"/>
    <n v="0.22227032355174298"/>
    <n v="675.65700000000004"/>
    <n v="3828.723"/>
    <n v="325.5329999999999"/>
    <s v="F"/>
    <d v="1964-12-19T00:00:00"/>
    <s v="East Mary"/>
    <d v="2025-01-13T00:00:00"/>
    <n v="61"/>
    <x v="3"/>
  </r>
  <r>
    <s v="T02151"/>
    <d v="2025-02-18T00:00:00"/>
    <s v="C159"/>
    <s v="P008"/>
    <s v="S005"/>
    <n v="2"/>
    <n v="0.15"/>
    <x v="2"/>
    <n v="109.78"/>
    <n v="70.59"/>
    <s v="Fashion"/>
    <s v="Footwear"/>
    <n v="219.56"/>
    <n v="141.18"/>
    <n v="78.38"/>
    <n v="0.3569867006740754"/>
    <n v="32.933999999999997"/>
    <n v="186.626"/>
    <n v="45.445999999999998"/>
    <s v="M"/>
    <d v="1990-10-14T00:00:00"/>
    <s v="Joshuamouth"/>
    <d v="2022-01-26T00:00:00"/>
    <n v="35"/>
    <x v="0"/>
  </r>
  <r>
    <s v="T02152"/>
    <d v="2024-11-17T00:00:00"/>
    <s v="C018"/>
    <s v="P016"/>
    <s v="S003"/>
    <n v="4"/>
    <n v="0.05"/>
    <x v="0"/>
    <n v="1858.75"/>
    <n v="1451.16"/>
    <s v="Fashion"/>
    <s v="Accessories"/>
    <n v="7435"/>
    <n v="5804.64"/>
    <n v="1630.3599999999997"/>
    <n v="0.21928177538668456"/>
    <n v="371.75"/>
    <n v="7063.25"/>
    <n v="1258.6099999999997"/>
    <s v="M"/>
    <d v="1994-08-19T00:00:00"/>
    <s v="East William"/>
    <d v="2024-11-12T00:00:00"/>
    <n v="31"/>
    <x v="0"/>
  </r>
  <r>
    <s v="T02153"/>
    <d v="2023-09-23T00:00:00"/>
    <s v="C148"/>
    <s v="P036"/>
    <s v="S001"/>
    <n v="2"/>
    <n v="0.15"/>
    <x v="3"/>
    <n v="1501.46"/>
    <n v="1167.73"/>
    <s v="Fashion"/>
    <s v="Watches"/>
    <n v="3002.92"/>
    <n v="2335.46"/>
    <n v="667.46"/>
    <n v="0.22227032355174298"/>
    <n v="450.43799999999999"/>
    <n v="2552.482"/>
    <n v="217.02199999999993"/>
    <s v="F"/>
    <d v="2005-07-08T00:00:00"/>
    <s v="Charlesmouth"/>
    <d v="2024-11-05T00:00:00"/>
    <n v="20"/>
    <x v="1"/>
  </r>
  <r>
    <s v="T02154"/>
    <d v="2025-02-23T00:00:00"/>
    <s v="C191"/>
    <s v="P039"/>
    <s v="S001"/>
    <n v="2"/>
    <n v="0"/>
    <x v="1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1958-07-14T00:00:00"/>
    <s v="Kristinemouth"/>
    <d v="2022-06-11T00:00:00"/>
    <n v="67"/>
    <x v="3"/>
  </r>
  <r>
    <s v="T02155"/>
    <d v="2025-08-27T00:00:00"/>
    <s v="C048"/>
    <s v="P025"/>
    <s v="S003"/>
    <n v="1"/>
    <n v="0.15"/>
    <x v="1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2004-12-30T00:00:00"/>
    <s v="Newtonborough"/>
    <d v="2022-04-10T00:00:00"/>
    <n v="21"/>
    <x v="1"/>
  </r>
  <r>
    <s v="T02156"/>
    <d v="2025-01-18T00:00:00"/>
    <s v="C091"/>
    <s v="P015"/>
    <s v="S003"/>
    <n v="1"/>
    <n v="0"/>
    <x v="0"/>
    <n v="270.45"/>
    <n v="187.6"/>
    <s v="Fashion"/>
    <s v="Bags"/>
    <n v="270.45"/>
    <n v="187.6"/>
    <n v="82.85"/>
    <n v="0.30634128304677388"/>
    <n v="0"/>
    <n v="270.45"/>
    <n v="82.85"/>
    <s v="M"/>
    <d v="1963-02-04T00:00:00"/>
    <s v="Port Williamhaven"/>
    <d v="2021-08-23T00:00:00"/>
    <n v="63"/>
    <x v="3"/>
  </r>
  <r>
    <s v="T02157"/>
    <d v="2025-03-22T00:00:00"/>
    <s v="C111"/>
    <s v="P047"/>
    <s v="S002"/>
    <n v="2"/>
    <n v="0.15"/>
    <x v="1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M"/>
    <d v="1993-07-13T00:00:00"/>
    <s v="Justintown"/>
    <d v="2022-01-12T00:00:00"/>
    <n v="32"/>
    <x v="0"/>
  </r>
  <r>
    <s v="T02158"/>
    <d v="2024-12-21T00:00:00"/>
    <s v="C131"/>
    <s v="P049"/>
    <s v="S003"/>
    <n v="1"/>
    <n v="0.15"/>
    <x v="0"/>
    <n v="388.26"/>
    <n v="199.3"/>
    <s v="Fashion"/>
    <s v="Watches"/>
    <n v="388.26"/>
    <n v="199.3"/>
    <n v="188.95999999999998"/>
    <n v="0.48668418070365216"/>
    <n v="58.238999999999997"/>
    <n v="330.02100000000002"/>
    <n v="130.721"/>
    <s v="M"/>
    <d v="1996-10-18T00:00:00"/>
    <s v="Williamsport"/>
    <d v="2022-12-20T00:00:00"/>
    <n v="29"/>
    <x v="0"/>
  </r>
  <r>
    <s v="T02159"/>
    <d v="2025-06-15T00:00:00"/>
    <s v="C095"/>
    <s v="P048"/>
    <s v="S001"/>
    <n v="1"/>
    <n v="0.15"/>
    <x v="1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s v="M"/>
    <d v="1982-08-20T00:00:00"/>
    <s v="Seanville"/>
    <d v="2020-12-19T00:00:00"/>
    <n v="43"/>
    <x v="2"/>
  </r>
  <r>
    <s v="T02160"/>
    <d v="2023-11-27T00:00:00"/>
    <s v="C050"/>
    <s v="P050"/>
    <s v="S003"/>
    <n v="2"/>
    <n v="0.15"/>
    <x v="2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68-06-20T00:00:00"/>
    <s v="Erinland"/>
    <d v="2022-08-25T00:00:00"/>
    <n v="58"/>
    <x v="3"/>
  </r>
  <r>
    <s v="T02161"/>
    <d v="2024-10-16T00:00:00"/>
    <s v="C153"/>
    <s v="P024"/>
    <s v="S003"/>
    <n v="5"/>
    <n v="0.15"/>
    <x v="1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F"/>
    <d v="1988-04-07T00:00:00"/>
    <s v="Port Alex"/>
    <d v="2023-02-05T00:00:00"/>
    <n v="38"/>
    <x v="2"/>
  </r>
  <r>
    <s v="T02162"/>
    <d v="2025-08-20T00:00:00"/>
    <s v="C028"/>
    <s v="P025"/>
    <s v="S001"/>
    <n v="2"/>
    <n v="0"/>
    <x v="2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F"/>
    <d v="1960-02-10T00:00:00"/>
    <s v="New David"/>
    <d v="2022-12-16T00:00:00"/>
    <n v="66"/>
    <x v="3"/>
  </r>
  <r>
    <s v="T02163"/>
    <d v="2024-12-03T00:00:00"/>
    <s v="C030"/>
    <s v="P017"/>
    <s v="S001"/>
    <n v="1"/>
    <n v="0.1"/>
    <x v="2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M"/>
    <d v="2002-06-10T00:00:00"/>
    <s v="Thomashaven"/>
    <d v="2022-08-27T00:00:00"/>
    <n v="24"/>
    <x v="1"/>
  </r>
  <r>
    <s v="T02164"/>
    <d v="2024-01-04T00:00:00"/>
    <s v="C017"/>
    <s v="P001"/>
    <s v="S005"/>
    <n v="1"/>
    <n v="0.1"/>
    <x v="2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s v="F"/>
    <d v="1982-03-11T00:00:00"/>
    <s v="Peterside"/>
    <d v="2024-09-25T00:00:00"/>
    <n v="44"/>
    <x v="2"/>
  </r>
  <r>
    <s v="T02165"/>
    <d v="2025-01-03T00:00:00"/>
    <s v="C159"/>
    <s v="P013"/>
    <s v="S004"/>
    <n v="4"/>
    <n v="0.15"/>
    <x v="3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M"/>
    <d v="1990-10-14T00:00:00"/>
    <s v="Joshuamouth"/>
    <d v="2022-01-26T00:00:00"/>
    <n v="35"/>
    <x v="0"/>
  </r>
  <r>
    <s v="T02166"/>
    <d v="2025-06-11T00:00:00"/>
    <s v="C057"/>
    <s v="P011"/>
    <s v="S003"/>
    <n v="4"/>
    <n v="0.05"/>
    <x v="2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F"/>
    <d v="1998-09-26T00:00:00"/>
    <s v="Williamsville"/>
    <d v="2023-03-26T00:00:00"/>
    <n v="27"/>
    <x v="0"/>
  </r>
  <r>
    <s v="T02167"/>
    <d v="2024-03-11T00:00:00"/>
    <s v="C053"/>
    <s v="P031"/>
    <s v="S003"/>
    <n v="3"/>
    <n v="0.1"/>
    <x v="3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s v="F"/>
    <d v="1998-04-20T00:00:00"/>
    <s v="Lake Michaelshire"/>
    <d v="2024-04-07T00:00:00"/>
    <n v="28"/>
    <x v="0"/>
  </r>
  <r>
    <s v="T02168"/>
    <d v="2024-07-04T00:00:00"/>
    <s v="C025"/>
    <s v="P005"/>
    <s v="S002"/>
    <n v="5"/>
    <n v="0.15"/>
    <x v="0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s v="F"/>
    <d v="1971-03-12T00:00:00"/>
    <s v="Bradyshire"/>
    <d v="2022-01-14T00:00:00"/>
    <n v="55"/>
    <x v="3"/>
  </r>
  <r>
    <s v="T02169"/>
    <d v="2023-11-02T00:00:00"/>
    <s v="C177"/>
    <s v="P048"/>
    <s v="S002"/>
    <n v="2"/>
    <n v="0.1"/>
    <x v="3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F"/>
    <d v="1985-01-05T00:00:00"/>
    <s v="South James"/>
    <d v="2022-01-23T00:00:00"/>
    <n v="41"/>
    <x v="2"/>
  </r>
  <r>
    <s v="T02170"/>
    <d v="2024-07-27T00:00:00"/>
    <s v="C043"/>
    <s v="P034"/>
    <s v="S002"/>
    <n v="3"/>
    <n v="0.15"/>
    <x v="2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s v="M"/>
    <d v="1988-09-14T00:00:00"/>
    <s v="North Jonathonhaven"/>
    <d v="2023-10-14T00:00:00"/>
    <n v="37"/>
    <x v="2"/>
  </r>
  <r>
    <s v="T02171"/>
    <d v="2025-01-28T00:00:00"/>
    <s v="C004"/>
    <s v="P028"/>
    <s v="S004"/>
    <n v="4"/>
    <n v="0.1"/>
    <x v="3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M"/>
    <d v="1992-06-16T00:00:00"/>
    <s v="East Edgarborough"/>
    <d v="2024-09-09T00:00:00"/>
    <n v="34"/>
    <x v="0"/>
  </r>
  <r>
    <s v="T02172"/>
    <d v="2024-05-25T00:00:00"/>
    <s v="C046"/>
    <s v="P019"/>
    <s v="S003"/>
    <n v="1"/>
    <n v="0.05"/>
    <x v="3"/>
    <n v="1762.92"/>
    <n v="1346.48"/>
    <s v="Electronics"/>
    <s v="Laptop"/>
    <n v="1762.92"/>
    <n v="1346.48"/>
    <n v="416.44000000000005"/>
    <n v="0.23622172305039368"/>
    <n v="88.146000000000015"/>
    <n v="1674.7740000000001"/>
    <n v="328.2940000000001"/>
    <s v="M"/>
    <d v="1964-01-21T00:00:00"/>
    <s v="New Jontown"/>
    <d v="2022-06-25T00:00:00"/>
    <n v="62"/>
    <x v="3"/>
  </r>
  <r>
    <s v="T02173"/>
    <d v="2024-10-27T00:00:00"/>
    <s v="C153"/>
    <s v="P024"/>
    <s v="S003"/>
    <n v="4"/>
    <n v="0"/>
    <x v="1"/>
    <n v="1487.41"/>
    <n v="813.07"/>
    <s v="Electronics"/>
    <s v="Smartphone"/>
    <n v="5949.64"/>
    <n v="3252.28"/>
    <n v="2697.36"/>
    <n v="0.45336524562830693"/>
    <n v="0"/>
    <n v="5949.64"/>
    <n v="2697.36"/>
    <s v="F"/>
    <d v="1988-04-07T00:00:00"/>
    <s v="Port Alex"/>
    <d v="2023-02-05T00:00:00"/>
    <n v="38"/>
    <x v="2"/>
  </r>
  <r>
    <s v="T02174"/>
    <d v="2025-07-03T00:00:00"/>
    <s v="C064"/>
    <s v="P004"/>
    <s v="S004"/>
    <n v="1"/>
    <n v="0"/>
    <x v="3"/>
    <n v="1853.77"/>
    <n v="1363.52"/>
    <s v="Fashion"/>
    <s v="Accessories"/>
    <n v="1853.77"/>
    <n v="1363.52"/>
    <n v="490.25"/>
    <n v="0.26446107122242779"/>
    <n v="0"/>
    <n v="1853.77"/>
    <n v="490.25"/>
    <s v="F"/>
    <d v="1973-09-01T00:00:00"/>
    <s v="Brittanyburgh"/>
    <d v="2024-09-26T00:00:00"/>
    <n v="52"/>
    <x v="3"/>
  </r>
  <r>
    <s v="T02175"/>
    <d v="2024-06-06T00:00:00"/>
    <s v="C146"/>
    <s v="P011"/>
    <s v="S003"/>
    <n v="2"/>
    <n v="0.05"/>
    <x v="2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F"/>
    <d v="1997-03-26T00:00:00"/>
    <s v="North Jamesport"/>
    <d v="2022-08-31T00:00:00"/>
    <n v="29"/>
    <x v="0"/>
  </r>
  <r>
    <s v="T02176"/>
    <d v="2025-03-29T00:00:00"/>
    <s v="C199"/>
    <s v="P030"/>
    <s v="S001"/>
    <n v="1"/>
    <n v="0.1"/>
    <x v="0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1970-05-18T00:00:00"/>
    <s v="South Scottton"/>
    <d v="2021-07-28T00:00:00"/>
    <n v="56"/>
    <x v="3"/>
  </r>
  <r>
    <s v="T02177"/>
    <d v="2025-05-29T00:00:00"/>
    <s v="C116"/>
    <s v="P046"/>
    <s v="S004"/>
    <n v="3"/>
    <n v="0.1"/>
    <x v="1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s v="M"/>
    <d v="1955-09-26T00:00:00"/>
    <s v="Zacharyberg"/>
    <d v="2025-07-31T00:00:00"/>
    <n v="70"/>
    <x v="3"/>
  </r>
  <r>
    <s v="T02178"/>
    <d v="2024-08-18T00:00:00"/>
    <s v="C065"/>
    <s v="P030"/>
    <s v="S003"/>
    <n v="4"/>
    <n v="0"/>
    <x v="0"/>
    <n v="29.24"/>
    <n v="15.28"/>
    <s v="Fashion"/>
    <s v="Watches"/>
    <n v="116.96"/>
    <n v="61.12"/>
    <n v="55.839999999999996"/>
    <n v="0.47742818057455538"/>
    <n v="0"/>
    <n v="116.96"/>
    <n v="55.839999999999996"/>
    <s v="F"/>
    <d v="1969-12-10T00:00:00"/>
    <s v="Williamhaven"/>
    <d v="2024-01-21T00:00:00"/>
    <n v="56"/>
    <x v="3"/>
  </r>
  <r>
    <s v="T02179"/>
    <d v="2023-10-27T00:00:00"/>
    <s v="C078"/>
    <s v="P019"/>
    <s v="S003"/>
    <n v="5"/>
    <n v="0.15"/>
    <x v="3"/>
    <n v="1762.92"/>
    <n v="1346.48"/>
    <s v="Electronics"/>
    <s v="Laptop"/>
    <n v="8814.6"/>
    <n v="6732.4"/>
    <n v="2082.2000000000007"/>
    <n v="0.23622172305039374"/>
    <n v="1322.19"/>
    <n v="7492.41"/>
    <n v="760.01000000000022"/>
    <s v="M"/>
    <d v="1988-09-25T00:00:00"/>
    <s v="Craigport"/>
    <d v="2025-01-14T00:00:00"/>
    <n v="37"/>
    <x v="2"/>
  </r>
  <r>
    <s v="T02180"/>
    <d v="2025-02-25T00:00:00"/>
    <s v="C070"/>
    <s v="P023"/>
    <s v="S005"/>
    <n v="1"/>
    <n v="0.05"/>
    <x v="1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1971-10-24T00:00:00"/>
    <s v="Taylorhaven"/>
    <d v="2021-03-04T00:00:00"/>
    <n v="54"/>
    <x v="3"/>
  </r>
  <r>
    <s v="T02181"/>
    <d v="2023-12-18T00:00:00"/>
    <s v="C057"/>
    <s v="P039"/>
    <s v="S002"/>
    <n v="3"/>
    <n v="0.15"/>
    <x v="3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F"/>
    <d v="1998-09-26T00:00:00"/>
    <s v="Williamsville"/>
    <d v="2023-03-26T00:00:00"/>
    <n v="27"/>
    <x v="0"/>
  </r>
  <r>
    <s v="T02182"/>
    <d v="2023-11-07T00:00:00"/>
    <s v="C063"/>
    <s v="P028"/>
    <s v="S005"/>
    <n v="4"/>
    <n v="0.1"/>
    <x v="2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M"/>
    <d v="1973-01-07T00:00:00"/>
    <s v="West Amandashire"/>
    <d v="2023-05-29T00:00:00"/>
    <n v="53"/>
    <x v="3"/>
  </r>
  <r>
    <s v="T02183"/>
    <d v="2024-08-17T00:00:00"/>
    <s v="C191"/>
    <s v="P001"/>
    <s v="S001"/>
    <n v="2"/>
    <n v="0.15"/>
    <x v="3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F"/>
    <d v="1958-07-14T00:00:00"/>
    <s v="Kristinemouth"/>
    <d v="2022-06-11T00:00:00"/>
    <n v="67"/>
    <x v="3"/>
  </r>
  <r>
    <s v="T02184"/>
    <d v="2024-01-01T00:00:00"/>
    <s v="C071"/>
    <s v="P047"/>
    <s v="S005"/>
    <n v="4"/>
    <n v="0.05"/>
    <x v="0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M"/>
    <d v="1962-06-18T00:00:00"/>
    <s v="New Manuelville"/>
    <d v="2021-05-24T00:00:00"/>
    <n v="64"/>
    <x v="3"/>
  </r>
  <r>
    <s v="T02185"/>
    <d v="2025-06-10T00:00:00"/>
    <s v="C174"/>
    <s v="P006"/>
    <s v="S003"/>
    <n v="3"/>
    <n v="0.15"/>
    <x v="1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M"/>
    <d v="2005-07-07T00:00:00"/>
    <s v="South Jennifer"/>
    <d v="2025-08-28T00:00:00"/>
    <n v="20"/>
    <x v="1"/>
  </r>
  <r>
    <s v="T02186"/>
    <d v="2023-12-13T00:00:00"/>
    <s v="C071"/>
    <s v="P033"/>
    <s v="S003"/>
    <n v="2"/>
    <n v="0"/>
    <x v="0"/>
    <n v="1798.97"/>
    <n v="1329.15"/>
    <s v="Fashion"/>
    <s v="Accessories"/>
    <n v="3597.94"/>
    <n v="2658.3"/>
    <n v="939.63999999999987"/>
    <n v="0.26116055298309582"/>
    <n v="0"/>
    <n v="3597.94"/>
    <n v="939.63999999999987"/>
    <s v="M"/>
    <d v="1962-06-18T00:00:00"/>
    <s v="New Manuelville"/>
    <d v="2021-05-24T00:00:00"/>
    <n v="64"/>
    <x v="3"/>
  </r>
  <r>
    <s v="T02187"/>
    <d v="2025-05-09T00:00:00"/>
    <s v="C157"/>
    <s v="P005"/>
    <s v="S001"/>
    <n v="4"/>
    <n v="0.15"/>
    <x v="0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s v="M"/>
    <d v="1965-12-16T00:00:00"/>
    <s v="Port Patriciaburgh"/>
    <d v="2022-12-22T00:00:00"/>
    <n v="60"/>
    <x v="3"/>
  </r>
  <r>
    <s v="T02188"/>
    <d v="2025-09-03T00:00:00"/>
    <s v="C074"/>
    <s v="P014"/>
    <s v="S001"/>
    <n v="1"/>
    <n v="0.15"/>
    <x v="2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s v="F"/>
    <d v="1959-05-31T00:00:00"/>
    <s v="Port Michaelstad"/>
    <d v="2023-02-09T00:00:00"/>
    <n v="67"/>
    <x v="3"/>
  </r>
  <r>
    <s v="T02189"/>
    <d v="2023-10-27T00:00:00"/>
    <s v="C120"/>
    <s v="P044"/>
    <s v="S002"/>
    <n v="5"/>
    <n v="0.1"/>
    <x v="2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F"/>
    <d v="1964-01-10T00:00:00"/>
    <s v="Annaborough"/>
    <d v="2020-10-18T00:00:00"/>
    <n v="62"/>
    <x v="3"/>
  </r>
  <r>
    <s v="T02190"/>
    <d v="2024-12-16T00:00:00"/>
    <s v="C078"/>
    <s v="P029"/>
    <s v="S004"/>
    <n v="3"/>
    <n v="0"/>
    <x v="0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M"/>
    <d v="1988-09-25T00:00:00"/>
    <s v="Craigport"/>
    <d v="2025-01-14T00:00:00"/>
    <n v="37"/>
    <x v="2"/>
  </r>
  <r>
    <s v="T02191"/>
    <d v="2025-04-15T00:00:00"/>
    <s v="C004"/>
    <s v="P044"/>
    <s v="S004"/>
    <n v="1"/>
    <n v="0.05"/>
    <x v="0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M"/>
    <d v="1992-06-16T00:00:00"/>
    <s v="East Edgarborough"/>
    <d v="2024-09-09T00:00:00"/>
    <n v="34"/>
    <x v="0"/>
  </r>
  <r>
    <s v="T02192"/>
    <d v="2024-12-31T00:00:00"/>
    <s v="C152"/>
    <s v="P012"/>
    <s v="S001"/>
    <n v="1"/>
    <n v="0.15"/>
    <x v="0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s v="M"/>
    <d v="1987-06-17T00:00:00"/>
    <s v="Port Jeffreyside"/>
    <d v="2021-03-06T00:00:00"/>
    <n v="39"/>
    <x v="2"/>
  </r>
  <r>
    <s v="T02193"/>
    <d v="2024-02-01T00:00:00"/>
    <s v="C002"/>
    <s v="P039"/>
    <s v="S004"/>
    <n v="3"/>
    <n v="0"/>
    <x v="3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s v="M"/>
    <d v="1959-08-18T00:00:00"/>
    <s v="New Gabrielleport"/>
    <d v="2020-11-03T00:00:00"/>
    <n v="66"/>
    <x v="3"/>
  </r>
  <r>
    <s v="T02194"/>
    <d v="2024-06-11T00:00:00"/>
    <s v="C065"/>
    <s v="P007"/>
    <s v="S002"/>
    <n v="3"/>
    <n v="0.1"/>
    <x v="2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s v="F"/>
    <d v="1969-12-10T00:00:00"/>
    <s v="Williamhaven"/>
    <d v="2024-01-21T00:00:00"/>
    <n v="56"/>
    <x v="3"/>
  </r>
  <r>
    <s v="T02195"/>
    <d v="2024-06-23T00:00:00"/>
    <s v="C023"/>
    <s v="P032"/>
    <s v="S003"/>
    <n v="2"/>
    <n v="0.05"/>
    <x v="1"/>
    <n v="304.70999999999998"/>
    <n v="164.01"/>
    <s v="Groceries"/>
    <s v="Vegetables"/>
    <n v="609.41999999999996"/>
    <n v="328.02"/>
    <n v="281.39999999999998"/>
    <n v="0.46175051688490698"/>
    <n v="30.471"/>
    <n v="578.94899999999996"/>
    <n v="250.92899999999997"/>
    <s v="F"/>
    <d v="1972-05-09T00:00:00"/>
    <s v="New Christophermouth"/>
    <d v="2020-10-19T00:00:00"/>
    <n v="54"/>
    <x v="3"/>
  </r>
  <r>
    <s v="T02196"/>
    <d v="2025-03-11T00:00:00"/>
    <s v="C150"/>
    <s v="P010"/>
    <s v="S001"/>
    <n v="3"/>
    <n v="0.05"/>
    <x v="3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M"/>
    <d v="1971-06-17T00:00:00"/>
    <s v="Juliefurt"/>
    <d v="2022-10-07T00:00:00"/>
    <n v="55"/>
    <x v="3"/>
  </r>
  <r>
    <s v="T02197"/>
    <d v="2023-10-27T00:00:00"/>
    <s v="C122"/>
    <s v="P014"/>
    <s v="S003"/>
    <n v="2"/>
    <n v="0.15"/>
    <x v="1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s v="M"/>
    <d v="1961-10-02T00:00:00"/>
    <s v="Simonstad"/>
    <d v="2024-06-24T00:00:00"/>
    <n v="64"/>
    <x v="3"/>
  </r>
  <r>
    <s v="T02198"/>
    <d v="2024-03-19T00:00:00"/>
    <s v="C103"/>
    <s v="P037"/>
    <s v="S001"/>
    <n v="3"/>
    <n v="0.1"/>
    <x v="0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s v="F"/>
    <d v="1964-10-26T00:00:00"/>
    <s v="Joyceside"/>
    <d v="2021-06-04T00:00:00"/>
    <n v="61"/>
    <x v="3"/>
  </r>
  <r>
    <s v="T02199"/>
    <d v="2024-09-03T00:00:00"/>
    <s v="C045"/>
    <s v="P022"/>
    <s v="S005"/>
    <n v="4"/>
    <n v="0.1"/>
    <x v="2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M"/>
    <d v="1975-12-28T00:00:00"/>
    <s v="Zacharyfort"/>
    <d v="2023-10-09T00:00:00"/>
    <n v="50"/>
    <x v="2"/>
  </r>
  <r>
    <s v="T02200"/>
    <d v="2024-03-29T00:00:00"/>
    <s v="C175"/>
    <s v="P041"/>
    <s v="S002"/>
    <n v="3"/>
    <n v="0.05"/>
    <x v="1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M"/>
    <d v="1998-01-07T00:00:00"/>
    <s v="Davidtown"/>
    <d v="2021-02-25T00:00:00"/>
    <n v="28"/>
    <x v="0"/>
  </r>
  <r>
    <s v="T02201"/>
    <d v="2024-09-28T00:00:00"/>
    <s v="C142"/>
    <s v="P041"/>
    <s v="S002"/>
    <n v="3"/>
    <n v="0.1"/>
    <x v="3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M"/>
    <d v="2005-07-25T00:00:00"/>
    <s v="Joelborough"/>
    <d v="2020-12-27T00:00:00"/>
    <n v="20"/>
    <x v="1"/>
  </r>
  <r>
    <s v="T02202"/>
    <d v="2025-06-23T00:00:00"/>
    <s v="C077"/>
    <s v="P040"/>
    <s v="S005"/>
    <n v="4"/>
    <n v="0.05"/>
    <x v="1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F"/>
    <d v="2002-12-24T00:00:00"/>
    <s v="North Meagan"/>
    <d v="2022-10-21T00:00:00"/>
    <n v="23"/>
    <x v="1"/>
  </r>
  <r>
    <s v="T02203"/>
    <d v="2024-02-16T00:00:00"/>
    <s v="C112"/>
    <s v="P019"/>
    <s v="S001"/>
    <n v="2"/>
    <n v="0.15"/>
    <x v="0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F"/>
    <d v="1983-12-29T00:00:00"/>
    <s v="Aaronmouth"/>
    <d v="2023-03-21T00:00:00"/>
    <n v="42"/>
    <x v="2"/>
  </r>
  <r>
    <s v="T02204"/>
    <d v="2024-03-06T00:00:00"/>
    <s v="C129"/>
    <s v="P049"/>
    <s v="S003"/>
    <n v="4"/>
    <n v="0.1"/>
    <x v="1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M"/>
    <d v="1958-10-08T00:00:00"/>
    <s v="New Michael"/>
    <d v="2024-12-10T00:00:00"/>
    <n v="67"/>
    <x v="3"/>
  </r>
  <r>
    <s v="T02205"/>
    <d v="2024-09-25T00:00:00"/>
    <s v="C120"/>
    <s v="P042"/>
    <s v="S004"/>
    <n v="4"/>
    <n v="0.15"/>
    <x v="3"/>
    <n v="453.62"/>
    <n v="316.63"/>
    <s v="Fashion"/>
    <s v="Clothing"/>
    <n v="1814.48"/>
    <n v="1266.52"/>
    <n v="547.96"/>
    <n v="0.30199285745778409"/>
    <n v="272.17199999999997"/>
    <n v="1542.308"/>
    <n v="275.78800000000001"/>
    <s v="F"/>
    <d v="1964-01-10T00:00:00"/>
    <s v="Annaborough"/>
    <d v="2020-10-18T00:00:00"/>
    <n v="62"/>
    <x v="3"/>
  </r>
  <r>
    <s v="T02206"/>
    <d v="2025-03-22T00:00:00"/>
    <s v="C144"/>
    <s v="P040"/>
    <s v="S001"/>
    <n v="4"/>
    <n v="0"/>
    <x v="2"/>
    <n v="1745.61"/>
    <n v="1322.44"/>
    <s v="Electronics"/>
    <s v="Headphones"/>
    <n v="6982.44"/>
    <n v="5289.76"/>
    <n v="1692.6799999999994"/>
    <n v="0.24241955534168563"/>
    <n v="0"/>
    <n v="6982.44"/>
    <n v="1692.6799999999994"/>
    <s v="F"/>
    <d v="1963-09-02T00:00:00"/>
    <s v="North Lisa"/>
    <d v="2021-03-03T00:00:00"/>
    <n v="62"/>
    <x v="3"/>
  </r>
  <r>
    <s v="T02207"/>
    <d v="2024-02-26T00:00:00"/>
    <s v="C158"/>
    <s v="P043"/>
    <s v="S003"/>
    <n v="2"/>
    <n v="0.1"/>
    <x v="2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s v="M"/>
    <d v="1981-07-24T00:00:00"/>
    <s v="Dylanmouth"/>
    <d v="2023-09-15T00:00:00"/>
    <n v="44"/>
    <x v="2"/>
  </r>
  <r>
    <s v="T02208"/>
    <d v="2025-08-09T00:00:00"/>
    <s v="C159"/>
    <s v="P027"/>
    <s v="S005"/>
    <n v="5"/>
    <n v="0.1"/>
    <x v="3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1990-10-14T00:00:00"/>
    <s v="Joshuamouth"/>
    <d v="2022-01-26T00:00:00"/>
    <n v="35"/>
    <x v="0"/>
  </r>
  <r>
    <s v="T02209"/>
    <d v="2024-02-03T00:00:00"/>
    <s v="C194"/>
    <s v="P028"/>
    <s v="S004"/>
    <n v="2"/>
    <n v="0.15"/>
    <x v="3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2000-09-02T00:00:00"/>
    <s v="Craigshire"/>
    <d v="2022-08-05T00:00:00"/>
    <n v="25"/>
    <x v="1"/>
  </r>
  <r>
    <s v="T02210"/>
    <d v="2024-10-06T00:00:00"/>
    <s v="C119"/>
    <s v="P004"/>
    <s v="S005"/>
    <n v="4"/>
    <n v="0"/>
    <x v="3"/>
    <n v="1853.77"/>
    <n v="1363.52"/>
    <s v="Fashion"/>
    <s v="Accessories"/>
    <n v="7415.08"/>
    <n v="5454.08"/>
    <n v="1961"/>
    <n v="0.26446107122242779"/>
    <n v="0"/>
    <n v="7415.08"/>
    <n v="1961"/>
    <s v="M"/>
    <d v="1991-07-31T00:00:00"/>
    <s v="West Ralph"/>
    <d v="2025-03-31T00:00:00"/>
    <n v="34"/>
    <x v="0"/>
  </r>
  <r>
    <s v="T02211"/>
    <d v="2024-04-18T00:00:00"/>
    <s v="C015"/>
    <s v="P011"/>
    <s v="S003"/>
    <n v="1"/>
    <n v="0.1"/>
    <x v="3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M"/>
    <d v="1993-12-12T00:00:00"/>
    <s v="Quinnville"/>
    <d v="2022-11-27T00:00:00"/>
    <n v="32"/>
    <x v="0"/>
  </r>
  <r>
    <s v="T02212"/>
    <d v="2025-07-08T00:00:00"/>
    <s v="C075"/>
    <s v="P012"/>
    <s v="S005"/>
    <n v="4"/>
    <n v="0.1"/>
    <x v="3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s v="M"/>
    <d v="1954-09-17T00:00:00"/>
    <s v="New John"/>
    <d v="2021-05-12T00:00:00"/>
    <n v="71"/>
    <x v="3"/>
  </r>
  <r>
    <s v="T02213"/>
    <d v="2025-01-10T00:00:00"/>
    <s v="C032"/>
    <s v="P039"/>
    <s v="S005"/>
    <n v="5"/>
    <n v="0"/>
    <x v="2"/>
    <n v="540.94000000000005"/>
    <n v="398.25"/>
    <s v="Fashion"/>
    <s v="Clothing"/>
    <n v="2704.7000000000003"/>
    <n v="1991.25"/>
    <n v="713.45000000000027"/>
    <n v="0.26378156542315234"/>
    <n v="0"/>
    <n v="2704.7000000000003"/>
    <n v="713.45000000000027"/>
    <s v="M"/>
    <d v="1992-11-09T00:00:00"/>
    <s v="East Shelby"/>
    <d v="2021-01-12T00:00:00"/>
    <n v="33"/>
    <x v="0"/>
  </r>
  <r>
    <s v="T02214"/>
    <d v="2024-07-04T00:00:00"/>
    <s v="C133"/>
    <s v="P020"/>
    <s v="S002"/>
    <n v="5"/>
    <n v="0.15"/>
    <x v="2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M"/>
    <d v="1962-04-14T00:00:00"/>
    <s v="East Melissashire"/>
    <d v="2025-06-23T00:00:00"/>
    <n v="64"/>
    <x v="3"/>
  </r>
  <r>
    <s v="T02215"/>
    <d v="2025-01-20T00:00:00"/>
    <s v="C058"/>
    <s v="P014"/>
    <s v="S002"/>
    <n v="3"/>
    <n v="0.1"/>
    <x v="3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s v="M"/>
    <d v="2005-07-22T00:00:00"/>
    <s v="West Tinatown"/>
    <d v="2020-11-10T00:00:00"/>
    <n v="20"/>
    <x v="1"/>
  </r>
  <r>
    <s v="T02216"/>
    <d v="2024-12-14T00:00:00"/>
    <s v="C125"/>
    <s v="P010"/>
    <s v="S005"/>
    <n v="2"/>
    <n v="0"/>
    <x v="3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s v="M"/>
    <d v="1990-04-03T00:00:00"/>
    <s v="Lake Christopher"/>
    <d v="2021-03-14T00:00:00"/>
    <n v="36"/>
    <x v="2"/>
  </r>
  <r>
    <s v="T02217"/>
    <d v="2024-12-26T00:00:00"/>
    <s v="C001"/>
    <s v="P005"/>
    <s v="S002"/>
    <n v="5"/>
    <n v="0"/>
    <x v="3"/>
    <n v="1396.22"/>
    <n v="1004.09"/>
    <s v="Fashion"/>
    <s v="Bags"/>
    <n v="6981.1"/>
    <n v="5020.45"/>
    <n v="1960.6500000000005"/>
    <n v="0.28085115526206478"/>
    <n v="0"/>
    <n v="6981.1"/>
    <n v="1960.6500000000005"/>
    <s v="M"/>
    <d v="1996-09-11T00:00:00"/>
    <s v="Osborneport"/>
    <d v="2022-09-25T00:00:00"/>
    <n v="29"/>
    <x v="0"/>
  </r>
  <r>
    <s v="T02218"/>
    <d v="2023-11-18T00:00:00"/>
    <s v="C064"/>
    <s v="P021"/>
    <s v="S002"/>
    <n v="1"/>
    <n v="0.15"/>
    <x v="3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F"/>
    <d v="1973-09-01T00:00:00"/>
    <s v="Brittanyburgh"/>
    <d v="2024-09-26T00:00:00"/>
    <n v="52"/>
    <x v="3"/>
  </r>
  <r>
    <s v="T02219"/>
    <d v="2024-11-22T00:00:00"/>
    <s v="C130"/>
    <s v="P040"/>
    <s v="S004"/>
    <n v="4"/>
    <n v="0"/>
    <x v="3"/>
    <n v="1745.61"/>
    <n v="1322.44"/>
    <s v="Electronics"/>
    <s v="Headphones"/>
    <n v="6982.44"/>
    <n v="5289.76"/>
    <n v="1692.6799999999994"/>
    <n v="0.24241955534168563"/>
    <n v="0"/>
    <n v="6982.44"/>
    <n v="1692.6799999999994"/>
    <s v="M"/>
    <d v="1982-02-03T00:00:00"/>
    <s v="Marcchester"/>
    <d v="2024-07-15T00:00:00"/>
    <n v="44"/>
    <x v="2"/>
  </r>
  <r>
    <s v="T02220"/>
    <d v="2023-09-22T00:00:00"/>
    <s v="C077"/>
    <s v="P037"/>
    <s v="S004"/>
    <n v="4"/>
    <n v="0.05"/>
    <x v="2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s v="F"/>
    <d v="2002-12-24T00:00:00"/>
    <s v="North Meagan"/>
    <d v="2022-10-21T00:00:00"/>
    <n v="23"/>
    <x v="1"/>
  </r>
  <r>
    <s v="T02221"/>
    <d v="2024-06-20T00:00:00"/>
    <s v="C140"/>
    <s v="P045"/>
    <s v="S003"/>
    <n v="5"/>
    <n v="0.15"/>
    <x v="3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F"/>
    <d v="1973-06-12T00:00:00"/>
    <s v="Port Gail"/>
    <d v="2024-08-28T00:00:00"/>
    <n v="53"/>
    <x v="3"/>
  </r>
  <r>
    <s v="T02222"/>
    <d v="2024-03-29T00:00:00"/>
    <s v="C111"/>
    <s v="P029"/>
    <s v="S002"/>
    <n v="1"/>
    <n v="0.05"/>
    <x v="2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M"/>
    <d v="1993-07-13T00:00:00"/>
    <s v="Justintown"/>
    <d v="2022-01-12T00:00:00"/>
    <n v="32"/>
    <x v="0"/>
  </r>
  <r>
    <s v="T02223"/>
    <d v="2023-09-19T00:00:00"/>
    <s v="C191"/>
    <s v="P022"/>
    <s v="S002"/>
    <n v="2"/>
    <n v="0.05"/>
    <x v="1"/>
    <n v="25.57"/>
    <n v="19.05"/>
    <s v="Groceries"/>
    <s v="Vegetables"/>
    <n v="51.14"/>
    <n v="38.1"/>
    <n v="13.04"/>
    <n v="0.25498631208447398"/>
    <n v="2.5570000000000004"/>
    <n v="48.582999999999998"/>
    <n v="10.482999999999997"/>
    <s v="F"/>
    <d v="1958-07-14T00:00:00"/>
    <s v="Kristinemouth"/>
    <d v="2022-06-11T00:00:00"/>
    <n v="67"/>
    <x v="3"/>
  </r>
  <r>
    <s v="T02224"/>
    <d v="2025-06-22T00:00:00"/>
    <s v="C123"/>
    <s v="P023"/>
    <s v="S003"/>
    <n v="3"/>
    <n v="0"/>
    <x v="1"/>
    <n v="1878.47"/>
    <n v="1014.91"/>
    <s v="Fashion"/>
    <s v="Footwear"/>
    <n v="5635.41"/>
    <n v="3044.73"/>
    <n v="2590.6799999999998"/>
    <n v="0.45971455493034225"/>
    <n v="0"/>
    <n v="5635.41"/>
    <n v="2590.6799999999998"/>
    <s v="F"/>
    <d v="1989-11-06T00:00:00"/>
    <s v="Cliffordbury"/>
    <d v="2022-06-06T00:00:00"/>
    <n v="36"/>
    <x v="2"/>
  </r>
  <r>
    <s v="T02225"/>
    <d v="2023-10-10T00:00:00"/>
    <s v="C095"/>
    <s v="P042"/>
    <s v="S003"/>
    <n v="4"/>
    <n v="0.15"/>
    <x v="3"/>
    <n v="453.62"/>
    <n v="316.63"/>
    <s v="Fashion"/>
    <s v="Clothing"/>
    <n v="1814.48"/>
    <n v="1266.52"/>
    <n v="547.96"/>
    <n v="0.30199285745778409"/>
    <n v="272.17199999999997"/>
    <n v="1542.308"/>
    <n v="275.78800000000001"/>
    <s v="M"/>
    <d v="1982-08-20T00:00:00"/>
    <s v="Seanville"/>
    <d v="2020-12-19T00:00:00"/>
    <n v="43"/>
    <x v="2"/>
  </r>
  <r>
    <s v="T02226"/>
    <d v="2024-08-26T00:00:00"/>
    <s v="C119"/>
    <s v="P002"/>
    <s v="S004"/>
    <n v="4"/>
    <n v="0.05"/>
    <x v="3"/>
    <n v="818.76"/>
    <n v="527.62"/>
    <s v="Electronics"/>
    <s v="Television"/>
    <n v="3275.04"/>
    <n v="2110.48"/>
    <n v="1164.56"/>
    <n v="0.35558649665347597"/>
    <n v="163.75200000000001"/>
    <n v="3111.288"/>
    <n v="1000.808"/>
    <s v="M"/>
    <d v="1991-07-31T00:00:00"/>
    <s v="West Ralph"/>
    <d v="2025-03-31T00:00:00"/>
    <n v="34"/>
    <x v="0"/>
  </r>
  <r>
    <s v="T02227"/>
    <d v="2023-11-06T00:00:00"/>
    <s v="C073"/>
    <s v="P050"/>
    <s v="S004"/>
    <n v="1"/>
    <n v="0.15"/>
    <x v="3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F"/>
    <d v="1964-12-04T00:00:00"/>
    <s v="Port Angelabury"/>
    <d v="2022-02-09T00:00:00"/>
    <n v="61"/>
    <x v="3"/>
  </r>
  <r>
    <s v="T02228"/>
    <d v="2025-08-15T00:00:00"/>
    <s v="C149"/>
    <s v="P025"/>
    <s v="S003"/>
    <n v="1"/>
    <n v="0.15"/>
    <x v="3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1978-01-24T00:00:00"/>
    <s v="North Kathryn"/>
    <d v="2025-05-02T00:00:00"/>
    <n v="48"/>
    <x v="2"/>
  </r>
  <r>
    <s v="T02229"/>
    <d v="2025-08-20T00:00:00"/>
    <s v="C091"/>
    <s v="P043"/>
    <s v="S002"/>
    <n v="4"/>
    <n v="0.15"/>
    <x v="0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1963-02-04T00:00:00"/>
    <s v="Port Williamhaven"/>
    <d v="2021-08-23T00:00:00"/>
    <n v="63"/>
    <x v="3"/>
  </r>
  <r>
    <s v="T02230"/>
    <d v="2023-10-19T00:00:00"/>
    <s v="C003"/>
    <s v="P040"/>
    <s v="S002"/>
    <n v="3"/>
    <n v="0.05"/>
    <x v="0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F"/>
    <d v="2005-04-19T00:00:00"/>
    <s v="Port Allen"/>
    <d v="2024-02-12T00:00:00"/>
    <n v="21"/>
    <x v="1"/>
  </r>
  <r>
    <s v="T02231"/>
    <d v="2024-03-30T00:00:00"/>
    <s v="C181"/>
    <s v="P020"/>
    <s v="S005"/>
    <n v="4"/>
    <n v="0"/>
    <x v="2"/>
    <n v="323.92"/>
    <n v="242.98"/>
    <s v="Fashion"/>
    <s v="Accessories"/>
    <n v="1295.68"/>
    <n v="971.92"/>
    <n v="323.7600000000001"/>
    <n v="0.24987651271918998"/>
    <n v="0"/>
    <n v="1295.68"/>
    <n v="323.7600000000001"/>
    <s v="F"/>
    <d v="1972-11-28T00:00:00"/>
    <s v="Port Bryce"/>
    <d v="2024-12-12T00:00:00"/>
    <n v="53"/>
    <x v="3"/>
  </r>
  <r>
    <s v="T02232"/>
    <d v="2025-03-21T00:00:00"/>
    <s v="C168"/>
    <s v="P026"/>
    <s v="S002"/>
    <n v="3"/>
    <n v="0.1"/>
    <x v="1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69-07-30T00:00:00"/>
    <s v="Lake Steventown"/>
    <d v="2022-10-01T00:00:00"/>
    <n v="56"/>
    <x v="3"/>
  </r>
  <r>
    <s v="T02233"/>
    <d v="2025-01-24T00:00:00"/>
    <s v="C184"/>
    <s v="P029"/>
    <s v="S002"/>
    <n v="3"/>
    <n v="0.1"/>
    <x v="1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M"/>
    <d v="2003-04-13T00:00:00"/>
    <s v="West Katrina"/>
    <d v="2021-04-19T00:00:00"/>
    <n v="23"/>
    <x v="1"/>
  </r>
  <r>
    <s v="T02234"/>
    <d v="2024-01-12T00:00:00"/>
    <s v="C018"/>
    <s v="P001"/>
    <s v="S004"/>
    <n v="4"/>
    <n v="0.15"/>
    <x v="2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s v="M"/>
    <d v="1994-08-19T00:00:00"/>
    <s v="East William"/>
    <d v="2024-11-12T00:00:00"/>
    <n v="31"/>
    <x v="0"/>
  </r>
  <r>
    <s v="T02235"/>
    <d v="2023-09-26T00:00:00"/>
    <s v="C148"/>
    <s v="P048"/>
    <s v="S005"/>
    <n v="5"/>
    <n v="0.1"/>
    <x v="2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2005-07-08T00:00:00"/>
    <s v="Charlesmouth"/>
    <d v="2024-11-05T00:00:00"/>
    <n v="20"/>
    <x v="1"/>
  </r>
  <r>
    <s v="T02236"/>
    <d v="2024-03-23T00:00:00"/>
    <s v="C179"/>
    <s v="P020"/>
    <s v="S003"/>
    <n v="5"/>
    <n v="0.1"/>
    <x v="1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F"/>
    <d v="1985-02-14T00:00:00"/>
    <s v="Bennettburgh"/>
    <d v="2025-08-19T00:00:00"/>
    <n v="41"/>
    <x v="2"/>
  </r>
  <r>
    <s v="T02237"/>
    <d v="2024-08-19T00:00:00"/>
    <s v="C018"/>
    <s v="P048"/>
    <s v="S001"/>
    <n v="1"/>
    <n v="0.05"/>
    <x v="2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s v="M"/>
    <d v="1994-08-19T00:00:00"/>
    <s v="East William"/>
    <d v="2024-11-12T00:00:00"/>
    <n v="31"/>
    <x v="0"/>
  </r>
  <r>
    <s v="T02238"/>
    <d v="2024-09-09T00:00:00"/>
    <s v="C025"/>
    <s v="P050"/>
    <s v="S001"/>
    <n v="4"/>
    <n v="0.15"/>
    <x v="0"/>
    <n v="1044.6400000000001"/>
    <n v="775.07"/>
    <s v="Fashion"/>
    <s v="Footwear"/>
    <n v="4178.5600000000004"/>
    <n v="3100.28"/>
    <n v="1078.2800000000002"/>
    <n v="0.25805062030938891"/>
    <n v="626.78399999999999"/>
    <n v="3551.7760000000003"/>
    <n v="451.49600000000009"/>
    <s v="F"/>
    <d v="1971-03-12T00:00:00"/>
    <s v="Bradyshire"/>
    <d v="2022-01-14T00:00:00"/>
    <n v="55"/>
    <x v="3"/>
  </r>
  <r>
    <s v="T02239"/>
    <d v="2025-07-22T00:00:00"/>
    <s v="C195"/>
    <s v="P009"/>
    <s v="S002"/>
    <n v="2"/>
    <n v="0"/>
    <x v="2"/>
    <n v="123.19"/>
    <n v="80.36"/>
    <s v="Groceries"/>
    <s v="Snacks"/>
    <n v="246.38"/>
    <n v="160.72"/>
    <n v="85.66"/>
    <n v="0.34767432421462779"/>
    <n v="0"/>
    <n v="246.38"/>
    <n v="85.66"/>
    <s v="F"/>
    <d v="1976-08-23T00:00:00"/>
    <s v="East Raymond"/>
    <d v="2025-06-19T00:00:00"/>
    <n v="49"/>
    <x v="2"/>
  </r>
  <r>
    <s v="T02240"/>
    <d v="2025-02-21T00:00:00"/>
    <s v="C187"/>
    <s v="P019"/>
    <s v="S004"/>
    <n v="4"/>
    <n v="0"/>
    <x v="3"/>
    <n v="1762.92"/>
    <n v="1346.48"/>
    <s v="Electronics"/>
    <s v="Laptop"/>
    <n v="7051.68"/>
    <n v="5385.92"/>
    <n v="1665.7600000000002"/>
    <n v="0.23622172305039368"/>
    <n v="0"/>
    <n v="7051.68"/>
    <n v="1665.7600000000002"/>
    <s v="M"/>
    <d v="1989-01-14T00:00:00"/>
    <s v="Gomeztown"/>
    <d v="2023-11-01T00:00:00"/>
    <n v="37"/>
    <x v="2"/>
  </r>
  <r>
    <s v="T02241"/>
    <d v="2024-08-24T00:00:00"/>
    <s v="C157"/>
    <s v="P042"/>
    <s v="S003"/>
    <n v="1"/>
    <n v="0"/>
    <x v="3"/>
    <n v="453.62"/>
    <n v="316.63"/>
    <s v="Fashion"/>
    <s v="Clothing"/>
    <n v="453.62"/>
    <n v="316.63"/>
    <n v="136.99"/>
    <n v="0.30199285745778409"/>
    <n v="0"/>
    <n v="453.62"/>
    <n v="136.99"/>
    <s v="M"/>
    <d v="1965-12-16T00:00:00"/>
    <s v="Port Patriciaburgh"/>
    <d v="2022-12-22T00:00:00"/>
    <n v="60"/>
    <x v="3"/>
  </r>
  <r>
    <s v="T02242"/>
    <d v="2024-08-02T00:00:00"/>
    <s v="C114"/>
    <s v="P029"/>
    <s v="S003"/>
    <n v="5"/>
    <n v="0"/>
    <x v="2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F"/>
    <d v="1980-07-04T00:00:00"/>
    <s v="Adkinsport"/>
    <d v="2025-08-23T00:00:00"/>
    <n v="45"/>
    <x v="2"/>
  </r>
  <r>
    <s v="T02243"/>
    <d v="2024-04-18T00:00:00"/>
    <s v="C083"/>
    <s v="P025"/>
    <s v="S001"/>
    <n v="4"/>
    <n v="0.15"/>
    <x v="2"/>
    <n v="429.15"/>
    <n v="258.72000000000003"/>
    <s v="Fashion"/>
    <s v="Watches"/>
    <n v="1716.6"/>
    <n v="1034.8800000000001"/>
    <n v="681.7199999999998"/>
    <n v="0.39713386927647665"/>
    <n v="257.48999999999995"/>
    <n v="1459.11"/>
    <n v="424.22999999999979"/>
    <s v="F"/>
    <d v="1981-03-29T00:00:00"/>
    <s v="West Josephport"/>
    <d v="2022-02-08T00:00:00"/>
    <n v="45"/>
    <x v="2"/>
  </r>
  <r>
    <s v="T02244"/>
    <d v="2024-05-30T00:00:00"/>
    <s v="C164"/>
    <s v="P010"/>
    <s v="S005"/>
    <n v="5"/>
    <n v="0.05"/>
    <x v="2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s v="M"/>
    <d v="1968-07-28T00:00:00"/>
    <s v="North Rodney"/>
    <d v="2020-12-21T00:00:00"/>
    <n v="57"/>
    <x v="3"/>
  </r>
  <r>
    <s v="T02245"/>
    <d v="2024-11-08T00:00:00"/>
    <s v="C065"/>
    <s v="P017"/>
    <s v="S004"/>
    <n v="4"/>
    <n v="0.1"/>
    <x v="2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s v="F"/>
    <d v="1969-12-10T00:00:00"/>
    <s v="Williamhaven"/>
    <d v="2024-01-21T00:00:00"/>
    <n v="56"/>
    <x v="3"/>
  </r>
  <r>
    <s v="T02246"/>
    <d v="2023-11-20T00:00:00"/>
    <s v="C052"/>
    <s v="P008"/>
    <s v="S002"/>
    <n v="4"/>
    <n v="0.05"/>
    <x v="3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F"/>
    <d v="1991-09-11T00:00:00"/>
    <s v="Walkerfurt"/>
    <d v="2024-04-25T00:00:00"/>
    <n v="34"/>
    <x v="0"/>
  </r>
  <r>
    <s v="T02247"/>
    <d v="2023-12-13T00:00:00"/>
    <s v="C150"/>
    <s v="P040"/>
    <s v="S001"/>
    <n v="1"/>
    <n v="0.05"/>
    <x v="3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M"/>
    <d v="1971-06-17T00:00:00"/>
    <s v="Juliefurt"/>
    <d v="2022-10-07T00:00:00"/>
    <n v="55"/>
    <x v="3"/>
  </r>
  <r>
    <s v="T02248"/>
    <d v="2024-10-25T00:00:00"/>
    <s v="C036"/>
    <s v="P012"/>
    <s v="S001"/>
    <n v="3"/>
    <n v="0.15"/>
    <x v="3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s v="M"/>
    <d v="1991-11-04T00:00:00"/>
    <s v="Ashleyview"/>
    <d v="2020-09-30T00:00:00"/>
    <n v="34"/>
    <x v="0"/>
  </r>
  <r>
    <s v="T02249"/>
    <d v="2023-09-15T00:00:00"/>
    <s v="C088"/>
    <s v="P035"/>
    <s v="S002"/>
    <n v="5"/>
    <n v="0.15"/>
    <x v="2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s v="F"/>
    <d v="1997-10-11T00:00:00"/>
    <s v="North Christian"/>
    <d v="2022-09-12T00:00:00"/>
    <n v="28"/>
    <x v="0"/>
  </r>
  <r>
    <s v="T02250"/>
    <d v="2025-04-07T00:00:00"/>
    <s v="C054"/>
    <s v="P016"/>
    <s v="S005"/>
    <n v="4"/>
    <n v="0.1"/>
    <x v="0"/>
    <n v="1858.75"/>
    <n v="1451.16"/>
    <s v="Fashion"/>
    <s v="Accessories"/>
    <n v="7435"/>
    <n v="5804.64"/>
    <n v="1630.3599999999997"/>
    <n v="0.21928177538668456"/>
    <n v="743.5"/>
    <n v="6691.5"/>
    <n v="886.85999999999967"/>
    <s v="F"/>
    <d v="2002-11-10T00:00:00"/>
    <s v="New Kathleentown"/>
    <d v="2021-03-19T00:00:00"/>
    <n v="23"/>
    <x v="1"/>
  </r>
  <r>
    <s v="T02251"/>
    <d v="2025-03-21T00:00:00"/>
    <s v="C159"/>
    <s v="P008"/>
    <s v="S005"/>
    <n v="2"/>
    <n v="0"/>
    <x v="1"/>
    <n v="109.78"/>
    <n v="70.59"/>
    <s v="Fashion"/>
    <s v="Footwear"/>
    <n v="219.56"/>
    <n v="141.18"/>
    <n v="78.38"/>
    <n v="0.3569867006740754"/>
    <n v="0"/>
    <n v="219.56"/>
    <n v="78.38"/>
    <s v="M"/>
    <d v="1990-10-14T00:00:00"/>
    <s v="Joshuamouth"/>
    <d v="2022-01-26T00:00:00"/>
    <n v="35"/>
    <x v="0"/>
  </r>
  <r>
    <s v="T02252"/>
    <d v="2023-11-23T00:00:00"/>
    <s v="C110"/>
    <s v="P016"/>
    <s v="S004"/>
    <n v="1"/>
    <n v="0"/>
    <x v="2"/>
    <n v="1858.75"/>
    <n v="1451.16"/>
    <s v="Fashion"/>
    <s v="Accessories"/>
    <n v="1858.75"/>
    <n v="1451.16"/>
    <n v="407.58999999999992"/>
    <n v="0.21928177538668456"/>
    <n v="0"/>
    <n v="1858.75"/>
    <n v="407.58999999999992"/>
    <s v="F"/>
    <d v="1966-01-05T00:00:00"/>
    <s v="South Ianhaven"/>
    <d v="2022-12-31T00:00:00"/>
    <n v="60"/>
    <x v="3"/>
  </r>
  <r>
    <s v="T02253"/>
    <d v="2024-11-22T00:00:00"/>
    <s v="C133"/>
    <s v="P031"/>
    <s v="S003"/>
    <n v="1"/>
    <n v="0"/>
    <x v="1"/>
    <n v="1095.72"/>
    <n v="822.2"/>
    <s v="Groceries"/>
    <s v="Snacks"/>
    <n v="1095.72"/>
    <n v="822.2"/>
    <n v="273.52"/>
    <n v="0.24962581681451462"/>
    <n v="0"/>
    <n v="1095.72"/>
    <n v="273.52"/>
    <s v="M"/>
    <d v="1962-04-14T00:00:00"/>
    <s v="East Melissashire"/>
    <d v="2025-06-23T00:00:00"/>
    <n v="64"/>
    <x v="3"/>
  </r>
  <r>
    <s v="T02254"/>
    <d v="2024-09-09T00:00:00"/>
    <s v="C060"/>
    <s v="P034"/>
    <s v="S001"/>
    <n v="5"/>
    <n v="0.1"/>
    <x v="3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s v="M"/>
    <d v="1997-10-09T00:00:00"/>
    <s v="Carlyberg"/>
    <d v="2025-06-15T00:00:00"/>
    <n v="28"/>
    <x v="0"/>
  </r>
  <r>
    <s v="T02255"/>
    <d v="2024-01-19T00:00:00"/>
    <s v="C058"/>
    <s v="P036"/>
    <s v="S003"/>
    <n v="3"/>
    <n v="0.15"/>
    <x v="0"/>
    <n v="1501.46"/>
    <n v="1167.73"/>
    <s v="Fashion"/>
    <s v="Watches"/>
    <n v="4504.38"/>
    <n v="3503.19"/>
    <n v="1001.19"/>
    <n v="0.22227032355174298"/>
    <n v="675.65700000000004"/>
    <n v="3828.723"/>
    <n v="325.5329999999999"/>
    <s v="M"/>
    <d v="2005-07-22T00:00:00"/>
    <s v="West Tinatown"/>
    <d v="2020-11-10T00:00:00"/>
    <n v="20"/>
    <x v="1"/>
  </r>
  <r>
    <s v="T02256"/>
    <d v="2025-05-24T00:00:00"/>
    <s v="C018"/>
    <s v="P040"/>
    <s v="S002"/>
    <n v="3"/>
    <n v="0"/>
    <x v="2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M"/>
    <d v="1994-08-19T00:00:00"/>
    <s v="East William"/>
    <d v="2024-11-12T00:00:00"/>
    <n v="31"/>
    <x v="0"/>
  </r>
  <r>
    <s v="T02257"/>
    <d v="2024-06-05T00:00:00"/>
    <s v="C133"/>
    <s v="P041"/>
    <s v="S005"/>
    <n v="5"/>
    <n v="0.1"/>
    <x v="1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M"/>
    <d v="1962-04-14T00:00:00"/>
    <s v="East Melissashire"/>
    <d v="2025-06-23T00:00:00"/>
    <n v="64"/>
    <x v="3"/>
  </r>
  <r>
    <s v="T02258"/>
    <d v="2024-11-27T00:00:00"/>
    <s v="C159"/>
    <s v="P031"/>
    <s v="S001"/>
    <n v="5"/>
    <n v="0"/>
    <x v="1"/>
    <n v="1095.72"/>
    <n v="822.2"/>
    <s v="Groceries"/>
    <s v="Snacks"/>
    <n v="5478.6"/>
    <n v="4111"/>
    <n v="1367.6000000000004"/>
    <n v="0.24962581681451471"/>
    <n v="0"/>
    <n v="5478.6"/>
    <n v="1367.6000000000004"/>
    <s v="M"/>
    <d v="1990-10-14T00:00:00"/>
    <s v="Joshuamouth"/>
    <d v="2022-01-26T00:00:00"/>
    <n v="35"/>
    <x v="0"/>
  </r>
  <r>
    <s v="T02259"/>
    <d v="2024-11-22T00:00:00"/>
    <s v="C068"/>
    <s v="P038"/>
    <s v="S001"/>
    <n v="1"/>
    <n v="0.1"/>
    <x v="1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s v="F"/>
    <d v="1981-06-09T00:00:00"/>
    <s v="New Julia"/>
    <d v="2024-06-13T00:00:00"/>
    <n v="45"/>
    <x v="2"/>
  </r>
  <r>
    <s v="T02260"/>
    <d v="2024-01-23T00:00:00"/>
    <s v="C067"/>
    <s v="P015"/>
    <s v="S002"/>
    <n v="3"/>
    <n v="0"/>
    <x v="2"/>
    <n v="270.45"/>
    <n v="187.6"/>
    <s v="Fashion"/>
    <s v="Bags"/>
    <n v="811.34999999999991"/>
    <n v="562.79999999999995"/>
    <n v="248.54999999999995"/>
    <n v="0.30634128304677388"/>
    <n v="0"/>
    <n v="811.34999999999991"/>
    <n v="248.54999999999995"/>
    <s v="M"/>
    <d v="1973-09-07T00:00:00"/>
    <s v="Davisfurt"/>
    <d v="2021-03-11T00:00:00"/>
    <n v="52"/>
    <x v="3"/>
  </r>
  <r>
    <s v="T02261"/>
    <d v="2025-01-16T00:00:00"/>
    <s v="C053"/>
    <s v="P038"/>
    <s v="S005"/>
    <n v="3"/>
    <n v="0"/>
    <x v="2"/>
    <n v="366.93"/>
    <n v="285.23"/>
    <s v="Fashion"/>
    <s v="Footwear"/>
    <n v="1100.79"/>
    <n v="855.69"/>
    <n v="245.09999999999991"/>
    <n v="0.22265827269506439"/>
    <n v="0"/>
    <n v="1100.79"/>
    <n v="245.09999999999991"/>
    <s v="F"/>
    <d v="1998-04-20T00:00:00"/>
    <s v="Lake Michaelshire"/>
    <d v="2024-04-07T00:00:00"/>
    <n v="28"/>
    <x v="0"/>
  </r>
  <r>
    <s v="T02262"/>
    <d v="2025-04-24T00:00:00"/>
    <s v="C127"/>
    <s v="P046"/>
    <s v="S001"/>
    <n v="5"/>
    <n v="0"/>
    <x v="0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F"/>
    <d v="1982-11-17T00:00:00"/>
    <s v="Kimland"/>
    <d v="2021-01-22T00:00:00"/>
    <n v="43"/>
    <x v="2"/>
  </r>
  <r>
    <s v="T02263"/>
    <d v="2023-11-03T00:00:00"/>
    <s v="C019"/>
    <s v="P009"/>
    <s v="S004"/>
    <n v="5"/>
    <n v="0"/>
    <x v="1"/>
    <n v="123.19"/>
    <n v="80.36"/>
    <s v="Groceries"/>
    <s v="Snacks"/>
    <n v="615.95000000000005"/>
    <n v="401.8"/>
    <n v="214.15000000000003"/>
    <n v="0.34767432421462785"/>
    <n v="0"/>
    <n v="615.95000000000005"/>
    <n v="214.15000000000003"/>
    <s v="F"/>
    <d v="1998-05-16T00:00:00"/>
    <s v="Stephaniechester"/>
    <d v="2023-05-17T00:00:00"/>
    <n v="28"/>
    <x v="0"/>
  </r>
  <r>
    <s v="T02264"/>
    <d v="2024-08-07T00:00:00"/>
    <s v="C034"/>
    <s v="P044"/>
    <s v="S003"/>
    <n v="1"/>
    <n v="0"/>
    <x v="3"/>
    <n v="1286.55"/>
    <n v="797.54"/>
    <s v="Fashion"/>
    <s v="Accessories"/>
    <n v="1286.55"/>
    <n v="797.54"/>
    <n v="489.01"/>
    <n v="0.380094049978625"/>
    <n v="0"/>
    <n v="1286.55"/>
    <n v="489.01"/>
    <s v="F"/>
    <d v="1964-12-19T00:00:00"/>
    <s v="East Mary"/>
    <d v="2025-01-13T00:00:00"/>
    <n v="61"/>
    <x v="3"/>
  </r>
  <r>
    <s v="T02265"/>
    <d v="2025-03-11T00:00:00"/>
    <s v="C128"/>
    <s v="P049"/>
    <s v="S005"/>
    <n v="2"/>
    <n v="0.1"/>
    <x v="1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s v="F"/>
    <d v="1976-08-06T00:00:00"/>
    <s v="Anthonystad"/>
    <d v="2025-02-09T00:00:00"/>
    <n v="49"/>
    <x v="2"/>
  </r>
  <r>
    <s v="T02266"/>
    <d v="2024-03-24T00:00:00"/>
    <s v="C123"/>
    <s v="P007"/>
    <s v="S003"/>
    <n v="2"/>
    <n v="0"/>
    <x v="3"/>
    <n v="1474.12"/>
    <n v="764.02"/>
    <s v="Electronics"/>
    <s v="Camera"/>
    <n v="2948.24"/>
    <n v="1528.04"/>
    <n v="1420.1999999999998"/>
    <n v="0.48171112256804055"/>
    <n v="0"/>
    <n v="2948.24"/>
    <n v="1420.1999999999998"/>
    <s v="F"/>
    <d v="1989-11-06T00:00:00"/>
    <s v="Cliffordbury"/>
    <d v="2022-06-06T00:00:00"/>
    <n v="36"/>
    <x v="2"/>
  </r>
  <r>
    <s v="T02267"/>
    <d v="2025-06-12T00:00:00"/>
    <s v="C007"/>
    <s v="P017"/>
    <s v="S002"/>
    <n v="5"/>
    <n v="0.15"/>
    <x v="3"/>
    <n v="1246.1099999999999"/>
    <n v="833.52"/>
    <s v="Electronics"/>
    <s v="Headphones"/>
    <n v="6230.5499999999993"/>
    <n v="4167.6000000000004"/>
    <n v="2062.9499999999989"/>
    <n v="0.33110239063967051"/>
    <n v="934.58249999999987"/>
    <n v="5295.9674999999997"/>
    <n v="1128.3674999999994"/>
    <s v="M"/>
    <d v="1985-01-11T00:00:00"/>
    <s v="West Jasmine"/>
    <d v="2021-10-13T00:00:00"/>
    <n v="41"/>
    <x v="2"/>
  </r>
  <r>
    <s v="T02268"/>
    <d v="2024-03-18T00:00:00"/>
    <s v="C142"/>
    <s v="P009"/>
    <s v="S004"/>
    <n v="1"/>
    <n v="0.15"/>
    <x v="1"/>
    <n v="123.19"/>
    <n v="80.36"/>
    <s v="Groceries"/>
    <s v="Snacks"/>
    <n v="123.19"/>
    <n v="80.36"/>
    <n v="42.83"/>
    <n v="0.34767432421462779"/>
    <n v="18.4785"/>
    <n v="104.7115"/>
    <n v="24.351500000000001"/>
    <s v="M"/>
    <d v="2005-07-25T00:00:00"/>
    <s v="Joelborough"/>
    <d v="2020-12-27T00:00:00"/>
    <n v="20"/>
    <x v="1"/>
  </r>
  <r>
    <s v="T02269"/>
    <d v="2025-04-29T00:00:00"/>
    <s v="C179"/>
    <s v="P003"/>
    <s v="S002"/>
    <n v="4"/>
    <n v="0.15"/>
    <x v="2"/>
    <n v="337.63"/>
    <n v="169.03"/>
    <s v="Fashion"/>
    <s v="Footwear"/>
    <n v="1350.52"/>
    <n v="676.12"/>
    <n v="674.4"/>
    <n v="0.49936320824571273"/>
    <n v="202.578"/>
    <n v="1147.942"/>
    <n v="471.822"/>
    <s v="F"/>
    <d v="1985-02-14T00:00:00"/>
    <s v="Bennettburgh"/>
    <d v="2025-08-19T00:00:00"/>
    <n v="41"/>
    <x v="2"/>
  </r>
  <r>
    <s v="T02270"/>
    <d v="2025-02-01T00:00:00"/>
    <s v="C030"/>
    <s v="P010"/>
    <s v="S004"/>
    <n v="1"/>
    <n v="0.1"/>
    <x v="0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2002-06-10T00:00:00"/>
    <s v="Thomashaven"/>
    <d v="2022-08-27T00:00:00"/>
    <n v="24"/>
    <x v="1"/>
  </r>
  <r>
    <s v="T02271"/>
    <d v="2024-05-25T00:00:00"/>
    <s v="C050"/>
    <s v="P017"/>
    <s v="S003"/>
    <n v="4"/>
    <n v="0"/>
    <x v="2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M"/>
    <d v="1968-06-20T00:00:00"/>
    <s v="Erinland"/>
    <d v="2022-08-25T00:00:00"/>
    <n v="58"/>
    <x v="3"/>
  </r>
  <r>
    <s v="T02272"/>
    <d v="2025-05-22T00:00:00"/>
    <s v="C060"/>
    <s v="P050"/>
    <s v="S001"/>
    <n v="5"/>
    <n v="0"/>
    <x v="2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1997-10-09T00:00:00"/>
    <s v="Carlyberg"/>
    <d v="2025-06-15T00:00:00"/>
    <n v="28"/>
    <x v="0"/>
  </r>
  <r>
    <s v="T02273"/>
    <d v="2025-04-06T00:00:00"/>
    <s v="C106"/>
    <s v="P037"/>
    <s v="S005"/>
    <n v="5"/>
    <n v="0"/>
    <x v="3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F"/>
    <d v="1987-04-23T00:00:00"/>
    <s v="Lake Ricardo"/>
    <d v="2025-02-06T00:00:00"/>
    <n v="39"/>
    <x v="2"/>
  </r>
  <r>
    <s v="T02274"/>
    <d v="2025-03-24T00:00:00"/>
    <s v="C185"/>
    <s v="P026"/>
    <s v="S002"/>
    <n v="1"/>
    <n v="0"/>
    <x v="3"/>
    <n v="1015.76"/>
    <n v="584.4"/>
    <s v="Groceries"/>
    <s v="Dairy"/>
    <n v="1015.76"/>
    <n v="584.4"/>
    <n v="431.36"/>
    <n v="0.42466724423092073"/>
    <n v="0"/>
    <n v="1015.76"/>
    <n v="431.36"/>
    <s v="F"/>
    <d v="1975-07-04T00:00:00"/>
    <s v="North Chaseborough"/>
    <d v="2024-10-06T00:00:00"/>
    <n v="50"/>
    <x v="2"/>
  </r>
  <r>
    <s v="T02275"/>
    <d v="2024-01-08T00:00:00"/>
    <s v="C033"/>
    <s v="P016"/>
    <s v="S004"/>
    <n v="2"/>
    <n v="0.1"/>
    <x v="3"/>
    <n v="1858.75"/>
    <n v="1451.16"/>
    <s v="Fashion"/>
    <s v="Accessories"/>
    <n v="3717.5"/>
    <n v="2902.32"/>
    <n v="815.17999999999984"/>
    <n v="0.21928177538668456"/>
    <n v="371.75"/>
    <n v="3345.75"/>
    <n v="443.42999999999984"/>
    <s v="F"/>
    <d v="1978-07-27T00:00:00"/>
    <s v="Lake Cody"/>
    <d v="2025-03-17T00:00:00"/>
    <n v="47"/>
    <x v="2"/>
  </r>
  <r>
    <s v="T02276"/>
    <d v="2024-08-17T00:00:00"/>
    <s v="C081"/>
    <s v="P024"/>
    <s v="S003"/>
    <n v="5"/>
    <n v="0.05"/>
    <x v="0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F"/>
    <d v="1988-07-20T00:00:00"/>
    <s v="South Christinabury"/>
    <d v="2022-09-22T00:00:00"/>
    <n v="37"/>
    <x v="2"/>
  </r>
  <r>
    <s v="T02277"/>
    <d v="2023-10-23T00:00:00"/>
    <s v="C034"/>
    <s v="P003"/>
    <s v="S005"/>
    <n v="4"/>
    <n v="0.15"/>
    <x v="3"/>
    <n v="337.63"/>
    <n v="169.03"/>
    <s v="Fashion"/>
    <s v="Footwear"/>
    <n v="1350.52"/>
    <n v="676.12"/>
    <n v="674.4"/>
    <n v="0.49936320824571273"/>
    <n v="202.578"/>
    <n v="1147.942"/>
    <n v="471.822"/>
    <s v="F"/>
    <d v="1964-12-19T00:00:00"/>
    <s v="East Mary"/>
    <d v="2025-01-13T00:00:00"/>
    <n v="61"/>
    <x v="3"/>
  </r>
  <r>
    <s v="T02278"/>
    <d v="2024-06-08T00:00:00"/>
    <s v="C169"/>
    <s v="P043"/>
    <s v="S001"/>
    <n v="1"/>
    <n v="0.1"/>
    <x v="2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M"/>
    <d v="1967-06-15T00:00:00"/>
    <s v="Christopherburgh"/>
    <d v="2021-12-23T00:00:00"/>
    <n v="59"/>
    <x v="3"/>
  </r>
  <r>
    <s v="T02279"/>
    <d v="2025-03-25T00:00:00"/>
    <s v="C127"/>
    <s v="P047"/>
    <s v="S003"/>
    <n v="2"/>
    <n v="0.15"/>
    <x v="0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F"/>
    <d v="1982-11-17T00:00:00"/>
    <s v="Kimland"/>
    <d v="2021-01-22T00:00:00"/>
    <n v="43"/>
    <x v="2"/>
  </r>
  <r>
    <s v="T02280"/>
    <d v="2025-03-16T00:00:00"/>
    <s v="C094"/>
    <s v="P023"/>
    <s v="S005"/>
    <n v="3"/>
    <n v="0.05"/>
    <x v="0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s v="M"/>
    <d v="1962-10-18T00:00:00"/>
    <s v="Seanland"/>
    <d v="2025-08-07T00:00:00"/>
    <n v="63"/>
    <x v="3"/>
  </r>
  <r>
    <s v="T02281"/>
    <d v="2024-04-09T00:00:00"/>
    <s v="C082"/>
    <s v="P044"/>
    <s v="S005"/>
    <n v="5"/>
    <n v="0"/>
    <x v="3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2003-05-11T00:00:00"/>
    <s v="Vasquezmouth"/>
    <d v="2024-06-29T00:00:00"/>
    <n v="23"/>
    <x v="1"/>
  </r>
  <r>
    <s v="T02282"/>
    <d v="2023-09-13T00:00:00"/>
    <s v="C089"/>
    <s v="P042"/>
    <s v="S004"/>
    <n v="5"/>
    <n v="0.15"/>
    <x v="0"/>
    <n v="453.62"/>
    <n v="316.63"/>
    <s v="Fashion"/>
    <s v="Clothing"/>
    <n v="2268.1"/>
    <n v="1583.15"/>
    <n v="684.94999999999982"/>
    <n v="0.30199285745778398"/>
    <n v="340.21499999999997"/>
    <n v="1927.885"/>
    <n v="344.7349999999999"/>
    <s v="F"/>
    <d v="1969-07-12T00:00:00"/>
    <s v="Geoffreystad"/>
    <d v="2022-11-25T00:00:00"/>
    <n v="56"/>
    <x v="3"/>
  </r>
  <r>
    <s v="T02283"/>
    <d v="2024-01-20T00:00:00"/>
    <s v="C021"/>
    <s v="P004"/>
    <s v="S002"/>
    <n v="2"/>
    <n v="0.05"/>
    <x v="0"/>
    <n v="1853.77"/>
    <n v="1363.52"/>
    <s v="Fashion"/>
    <s v="Accessories"/>
    <n v="3707.54"/>
    <n v="2727.04"/>
    <n v="980.5"/>
    <n v="0.26446107122242779"/>
    <n v="185.37700000000001"/>
    <n v="3522.163"/>
    <n v="795.12300000000005"/>
    <s v="M"/>
    <d v="1993-11-17T00:00:00"/>
    <s v="Meganmouth"/>
    <d v="2022-01-22T00:00:00"/>
    <n v="32"/>
    <x v="0"/>
  </r>
  <r>
    <s v="T02284"/>
    <d v="2025-01-30T00:00:00"/>
    <s v="C190"/>
    <s v="P016"/>
    <s v="S005"/>
    <n v="2"/>
    <n v="0"/>
    <x v="0"/>
    <n v="1858.75"/>
    <n v="1451.16"/>
    <s v="Fashion"/>
    <s v="Accessories"/>
    <n v="3717.5"/>
    <n v="2902.32"/>
    <n v="815.17999999999984"/>
    <n v="0.21928177538668456"/>
    <n v="0"/>
    <n v="3717.5"/>
    <n v="815.17999999999984"/>
    <s v="M"/>
    <d v="1967-08-19T00:00:00"/>
    <s v="Conwayside"/>
    <d v="2023-04-10T00:00:00"/>
    <n v="58"/>
    <x v="3"/>
  </r>
  <r>
    <s v="T02285"/>
    <d v="2024-04-29T00:00:00"/>
    <s v="C186"/>
    <s v="P027"/>
    <s v="S002"/>
    <n v="1"/>
    <n v="0.05"/>
    <x v="1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F"/>
    <d v="1960-05-05T00:00:00"/>
    <s v="West Wandaland"/>
    <d v="2024-02-07T00:00:00"/>
    <n v="66"/>
    <x v="3"/>
  </r>
  <r>
    <s v="T02286"/>
    <d v="2023-12-07T00:00:00"/>
    <s v="C167"/>
    <s v="P033"/>
    <s v="S004"/>
    <n v="1"/>
    <n v="0"/>
    <x v="1"/>
    <n v="1798.97"/>
    <n v="1329.15"/>
    <s v="Fashion"/>
    <s v="Accessories"/>
    <n v="1798.97"/>
    <n v="1329.15"/>
    <n v="469.81999999999994"/>
    <n v="0.26116055298309582"/>
    <n v="0"/>
    <n v="1798.97"/>
    <n v="469.81999999999994"/>
    <s v="F"/>
    <d v="1989-12-06T00:00:00"/>
    <s v="Wilsonland"/>
    <d v="2022-05-28T00:00:00"/>
    <n v="36"/>
    <x v="2"/>
  </r>
  <r>
    <s v="T02287"/>
    <d v="2025-07-26T00:00:00"/>
    <s v="C009"/>
    <s v="P001"/>
    <s v="S003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2004-08-15T00:00:00"/>
    <s v="West Lisaville"/>
    <d v="2025-04-17T00:00:00"/>
    <n v="21"/>
    <x v="1"/>
  </r>
  <r>
    <s v="T02288"/>
    <d v="2024-09-28T00:00:00"/>
    <s v="C022"/>
    <s v="P011"/>
    <s v="S001"/>
    <n v="3"/>
    <n v="0.15"/>
    <x v="1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M"/>
    <d v="1955-11-16T00:00:00"/>
    <s v="East James"/>
    <d v="2020-10-02T00:00:00"/>
    <n v="70"/>
    <x v="3"/>
  </r>
  <r>
    <s v="T02289"/>
    <d v="2024-06-24T00:00:00"/>
    <s v="C005"/>
    <s v="P010"/>
    <s v="S004"/>
    <n v="4"/>
    <n v="0.15"/>
    <x v="3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92-06-18T00:00:00"/>
    <s v="Port Kimberly"/>
    <d v="2022-02-24T00:00:00"/>
    <n v="34"/>
    <x v="0"/>
  </r>
  <r>
    <s v="T02290"/>
    <d v="2024-08-28T00:00:00"/>
    <s v="C058"/>
    <s v="P038"/>
    <s v="S002"/>
    <n v="4"/>
    <n v="0.05"/>
    <x v="1"/>
    <n v="366.93"/>
    <n v="285.23"/>
    <s v="Fashion"/>
    <s v="Footwear"/>
    <n v="1467.72"/>
    <n v="1140.92"/>
    <n v="326.79999999999995"/>
    <n v="0.22265827269506441"/>
    <n v="73.38600000000001"/>
    <n v="1394.3340000000001"/>
    <n v="253.41399999999999"/>
    <s v="M"/>
    <d v="2005-07-22T00:00:00"/>
    <s v="West Tinatown"/>
    <d v="2020-11-10T00:00:00"/>
    <n v="20"/>
    <x v="1"/>
  </r>
  <r>
    <s v="T02291"/>
    <d v="2023-10-14T00:00:00"/>
    <s v="C137"/>
    <s v="P013"/>
    <s v="S001"/>
    <n v="3"/>
    <n v="0"/>
    <x v="0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84-08-05T00:00:00"/>
    <s v="Amandachester"/>
    <d v="2024-05-09T00:00:00"/>
    <n v="41"/>
    <x v="2"/>
  </r>
  <r>
    <s v="T02292"/>
    <d v="2023-12-20T00:00:00"/>
    <s v="C007"/>
    <s v="P023"/>
    <s v="S005"/>
    <n v="3"/>
    <n v="0.1"/>
    <x v="2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85-01-11T00:00:00"/>
    <s v="West Jasmine"/>
    <d v="2021-10-13T00:00:00"/>
    <n v="41"/>
    <x v="2"/>
  </r>
  <r>
    <s v="T02293"/>
    <d v="2024-11-02T00:00:00"/>
    <s v="C194"/>
    <s v="P001"/>
    <s v="S001"/>
    <n v="3"/>
    <n v="0.15"/>
    <x v="1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2000-09-02T00:00:00"/>
    <s v="Craigshire"/>
    <d v="2022-08-05T00:00:00"/>
    <n v="25"/>
    <x v="1"/>
  </r>
  <r>
    <s v="T02294"/>
    <d v="2023-11-29T00:00:00"/>
    <s v="C187"/>
    <s v="P018"/>
    <s v="S001"/>
    <n v="1"/>
    <n v="0.15"/>
    <x v="0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M"/>
    <d v="1989-01-14T00:00:00"/>
    <s v="Gomeztown"/>
    <d v="2023-11-01T00:00:00"/>
    <n v="37"/>
    <x v="2"/>
  </r>
  <r>
    <s v="T02295"/>
    <d v="2025-02-17T00:00:00"/>
    <s v="C137"/>
    <s v="P019"/>
    <s v="S004"/>
    <n v="4"/>
    <n v="0.1"/>
    <x v="2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s v="M"/>
    <d v="1984-08-05T00:00:00"/>
    <s v="Amandachester"/>
    <d v="2024-05-09T00:00:00"/>
    <n v="41"/>
    <x v="2"/>
  </r>
  <r>
    <s v="T02296"/>
    <d v="2024-05-06T00:00:00"/>
    <s v="C098"/>
    <s v="P021"/>
    <s v="S004"/>
    <n v="2"/>
    <n v="0.05"/>
    <x v="3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F"/>
    <d v="2005-01-09T00:00:00"/>
    <s v="East Colinmouth"/>
    <d v="2023-05-22T00:00:00"/>
    <n v="21"/>
    <x v="1"/>
  </r>
  <r>
    <s v="T02297"/>
    <d v="2023-10-31T00:00:00"/>
    <s v="C072"/>
    <s v="P041"/>
    <s v="S003"/>
    <n v="1"/>
    <n v="0.05"/>
    <x v="0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s v="F"/>
    <d v="1995-06-06T00:00:00"/>
    <s v="Melissashire"/>
    <d v="2022-07-02T00:00:00"/>
    <n v="31"/>
    <x v="0"/>
  </r>
  <r>
    <s v="T02298"/>
    <d v="2023-11-13T00:00:00"/>
    <s v="C087"/>
    <s v="P038"/>
    <s v="S005"/>
    <n v="4"/>
    <n v="0"/>
    <x v="0"/>
    <n v="366.93"/>
    <n v="285.23"/>
    <s v="Fashion"/>
    <s v="Footwear"/>
    <n v="1467.72"/>
    <n v="1140.92"/>
    <n v="326.79999999999995"/>
    <n v="0.22265827269506441"/>
    <n v="0"/>
    <n v="1467.72"/>
    <n v="326.79999999999995"/>
    <s v="F"/>
    <d v="1975-06-22T00:00:00"/>
    <s v="Berrymouth"/>
    <d v="2025-07-02T00:00:00"/>
    <n v="51"/>
    <x v="3"/>
  </r>
  <r>
    <s v="T02299"/>
    <d v="2025-06-23T00:00:00"/>
    <s v="C093"/>
    <s v="P047"/>
    <s v="S003"/>
    <n v="3"/>
    <n v="0"/>
    <x v="3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s v="M"/>
    <d v="1978-04-14T00:00:00"/>
    <s v="Baldwinstad"/>
    <d v="2022-02-25T00:00:00"/>
    <n v="48"/>
    <x v="2"/>
  </r>
  <r>
    <s v="T02300"/>
    <d v="2025-06-23T00:00:00"/>
    <s v="C079"/>
    <s v="P027"/>
    <s v="S005"/>
    <n v="3"/>
    <n v="0.1"/>
    <x v="2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F"/>
    <d v="1979-06-15T00:00:00"/>
    <s v="North Bradleyfurt"/>
    <d v="2024-07-06T00:00:00"/>
    <n v="47"/>
    <x v="2"/>
  </r>
  <r>
    <s v="T02301"/>
    <d v="2025-04-21T00:00:00"/>
    <s v="C114"/>
    <s v="P045"/>
    <s v="S004"/>
    <n v="1"/>
    <n v="0.15"/>
    <x v="3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80-07-04T00:00:00"/>
    <s v="Adkinsport"/>
    <d v="2025-08-23T00:00:00"/>
    <n v="45"/>
    <x v="2"/>
  </r>
  <r>
    <s v="T02302"/>
    <d v="2025-02-25T00:00:00"/>
    <s v="C120"/>
    <s v="P037"/>
    <s v="S001"/>
    <n v="3"/>
    <n v="0.15"/>
    <x v="2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F"/>
    <d v="1964-01-10T00:00:00"/>
    <s v="Annaborough"/>
    <d v="2020-10-18T00:00:00"/>
    <n v="62"/>
    <x v="3"/>
  </r>
  <r>
    <s v="T02303"/>
    <d v="2025-01-09T00:00:00"/>
    <s v="C105"/>
    <s v="P027"/>
    <s v="S001"/>
    <n v="5"/>
    <n v="0"/>
    <x v="0"/>
    <n v="1272.23"/>
    <n v="952.65"/>
    <s v="Electronics"/>
    <s v="Smartphone"/>
    <n v="6361.15"/>
    <n v="4763.25"/>
    <n v="1597.8999999999996"/>
    <n v="0.25119671757465234"/>
    <n v="0"/>
    <n v="6361.15"/>
    <n v="1597.8999999999996"/>
    <s v="M"/>
    <d v="1969-12-29T00:00:00"/>
    <s v="Morrisborough"/>
    <d v="2023-07-06T00:00:00"/>
    <n v="56"/>
    <x v="3"/>
  </r>
  <r>
    <s v="T02304"/>
    <d v="2025-08-23T00:00:00"/>
    <s v="C157"/>
    <s v="P003"/>
    <s v="S005"/>
    <n v="3"/>
    <n v="0"/>
    <x v="1"/>
    <n v="337.63"/>
    <n v="169.03"/>
    <s v="Fashion"/>
    <s v="Footwear"/>
    <n v="1012.89"/>
    <n v="507.09000000000003"/>
    <n v="505.79999999999995"/>
    <n v="0.49936320824571273"/>
    <n v="0"/>
    <n v="1012.89"/>
    <n v="505.79999999999995"/>
    <s v="M"/>
    <d v="1965-12-16T00:00:00"/>
    <s v="Port Patriciaburgh"/>
    <d v="2022-12-22T00:00:00"/>
    <n v="60"/>
    <x v="3"/>
  </r>
  <r>
    <s v="T02305"/>
    <d v="2023-10-12T00:00:00"/>
    <s v="C047"/>
    <s v="P015"/>
    <s v="S003"/>
    <n v="3"/>
    <n v="0.1"/>
    <x v="1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F"/>
    <d v="2006-07-03T00:00:00"/>
    <s v="Port Jessica"/>
    <d v="2025-02-25T00:00:00"/>
    <n v="19"/>
    <x v="1"/>
  </r>
  <r>
    <s v="T02306"/>
    <d v="2023-10-26T00:00:00"/>
    <s v="C033"/>
    <s v="P033"/>
    <s v="S002"/>
    <n v="2"/>
    <n v="0.05"/>
    <x v="3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F"/>
    <d v="1978-07-27T00:00:00"/>
    <s v="Lake Cody"/>
    <d v="2025-03-17T00:00:00"/>
    <n v="47"/>
    <x v="2"/>
  </r>
  <r>
    <s v="T02307"/>
    <d v="2023-10-25T00:00:00"/>
    <s v="C060"/>
    <s v="P013"/>
    <s v="S001"/>
    <n v="1"/>
    <n v="0.05"/>
    <x v="1"/>
    <n v="1134.8"/>
    <n v="675.1"/>
    <s v="Fashion"/>
    <s v="Watches"/>
    <n v="1134.8"/>
    <n v="675.1"/>
    <n v="459.69999999999993"/>
    <n v="0.40509340853013742"/>
    <n v="56.74"/>
    <n v="1078.06"/>
    <n v="402.95999999999992"/>
    <s v="M"/>
    <d v="1997-10-09T00:00:00"/>
    <s v="Carlyberg"/>
    <d v="2025-06-15T00:00:00"/>
    <n v="28"/>
    <x v="0"/>
  </r>
  <r>
    <s v="T02308"/>
    <d v="2025-08-26T00:00:00"/>
    <s v="C149"/>
    <s v="P028"/>
    <s v="S003"/>
    <n v="1"/>
    <n v="0.05"/>
    <x v="3"/>
    <n v="673.78"/>
    <n v="363.33"/>
    <s v="Electronics"/>
    <s v="Smartphone"/>
    <n v="673.78"/>
    <n v="363.33"/>
    <n v="310.45"/>
    <n v="0.46075870462168661"/>
    <n v="33.689"/>
    <n v="640.09100000000001"/>
    <n v="276.76100000000002"/>
    <s v="M"/>
    <d v="1978-01-24T00:00:00"/>
    <s v="North Kathryn"/>
    <d v="2025-05-02T00:00:00"/>
    <n v="48"/>
    <x v="2"/>
  </r>
  <r>
    <s v="T02309"/>
    <d v="2023-10-24T00:00:00"/>
    <s v="C183"/>
    <s v="P040"/>
    <s v="S003"/>
    <n v="3"/>
    <n v="0"/>
    <x v="0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M"/>
    <d v="1990-11-19T00:00:00"/>
    <s v="New Tiffanyberg"/>
    <d v="2021-08-27T00:00:00"/>
    <n v="35"/>
    <x v="0"/>
  </r>
  <r>
    <s v="T02310"/>
    <d v="2024-08-03T00:00:00"/>
    <s v="C139"/>
    <s v="P013"/>
    <s v="S001"/>
    <n v="5"/>
    <n v="0.05"/>
    <x v="0"/>
    <n v="1134.8"/>
    <n v="675.1"/>
    <s v="Fashion"/>
    <s v="Watches"/>
    <n v="5674"/>
    <n v="3375.5"/>
    <n v="2298.5"/>
    <n v="0.40509340853013748"/>
    <n v="283.7"/>
    <n v="5390.3"/>
    <n v="2014.8000000000002"/>
    <s v="M"/>
    <d v="1960-03-21T00:00:00"/>
    <s v="Whiteside"/>
    <d v="2021-09-16T00:00:00"/>
    <n v="66"/>
    <x v="3"/>
  </r>
  <r>
    <s v="T02311"/>
    <d v="2024-05-25T00:00:00"/>
    <s v="C028"/>
    <s v="P021"/>
    <s v="S001"/>
    <n v="5"/>
    <n v="0.15"/>
    <x v="3"/>
    <n v="1227.24"/>
    <n v="977.09"/>
    <s v="Groceries"/>
    <s v="Dairy"/>
    <n v="6136.2"/>
    <n v="4885.45"/>
    <n v="1250.75"/>
    <n v="0.20383136142889738"/>
    <n v="920.43"/>
    <n v="5215.7699999999995"/>
    <n v="330.31999999999971"/>
    <s v="F"/>
    <d v="1960-02-10T00:00:00"/>
    <s v="New David"/>
    <d v="2022-12-16T00:00:00"/>
    <n v="66"/>
    <x v="3"/>
  </r>
  <r>
    <s v="T02312"/>
    <d v="2024-11-21T00:00:00"/>
    <s v="C131"/>
    <s v="P035"/>
    <s v="S001"/>
    <n v="2"/>
    <n v="0.05"/>
    <x v="0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M"/>
    <d v="1996-10-18T00:00:00"/>
    <s v="Williamsport"/>
    <d v="2022-12-20T00:00:00"/>
    <n v="29"/>
    <x v="0"/>
  </r>
  <r>
    <s v="T02313"/>
    <d v="2024-06-28T00:00:00"/>
    <s v="C147"/>
    <s v="P005"/>
    <s v="S003"/>
    <n v="4"/>
    <n v="0"/>
    <x v="1"/>
    <n v="1396.22"/>
    <n v="1004.09"/>
    <s v="Fashion"/>
    <s v="Bags"/>
    <n v="5584.88"/>
    <n v="4016.36"/>
    <n v="1568.52"/>
    <n v="0.28085115526206472"/>
    <n v="0"/>
    <n v="5584.88"/>
    <n v="1568.52"/>
    <s v="F"/>
    <d v="1967-02-03T00:00:00"/>
    <s v="New Jason"/>
    <d v="2023-05-20T00:00:00"/>
    <n v="59"/>
    <x v="3"/>
  </r>
  <r>
    <s v="T02314"/>
    <d v="2024-03-12T00:00:00"/>
    <s v="C073"/>
    <s v="P027"/>
    <s v="S002"/>
    <n v="1"/>
    <n v="0.1"/>
    <x v="0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F"/>
    <d v="1964-12-04T00:00:00"/>
    <s v="Port Angelabury"/>
    <d v="2022-02-09T00:00:00"/>
    <n v="61"/>
    <x v="3"/>
  </r>
  <r>
    <s v="T02315"/>
    <d v="2023-10-24T00:00:00"/>
    <s v="C086"/>
    <s v="P036"/>
    <s v="S004"/>
    <n v="3"/>
    <n v="0.15"/>
    <x v="0"/>
    <n v="1501.46"/>
    <n v="1167.73"/>
    <s v="Fashion"/>
    <s v="Watches"/>
    <n v="4504.38"/>
    <n v="3503.19"/>
    <n v="1001.19"/>
    <n v="0.22227032355174298"/>
    <n v="675.65700000000004"/>
    <n v="3828.723"/>
    <n v="325.5329999999999"/>
    <s v="F"/>
    <d v="1975-09-26T00:00:00"/>
    <s v="Port Stephanie"/>
    <d v="2023-07-26T00:00:00"/>
    <n v="50"/>
    <x v="2"/>
  </r>
  <r>
    <s v="T02316"/>
    <d v="2023-10-20T00:00:00"/>
    <s v="C160"/>
    <s v="P014"/>
    <s v="S001"/>
    <n v="2"/>
    <n v="0.1"/>
    <x v="3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s v="M"/>
    <d v="1991-09-10T00:00:00"/>
    <s v="Port Jacob"/>
    <d v="2021-10-27T00:00:00"/>
    <n v="34"/>
    <x v="0"/>
  </r>
  <r>
    <s v="T02317"/>
    <d v="2025-04-23T00:00:00"/>
    <s v="C075"/>
    <s v="P021"/>
    <s v="S002"/>
    <n v="5"/>
    <n v="0"/>
    <x v="3"/>
    <n v="1227.24"/>
    <n v="977.09"/>
    <s v="Groceries"/>
    <s v="Dairy"/>
    <n v="6136.2"/>
    <n v="4885.45"/>
    <n v="1250.75"/>
    <n v="0.20383136142889738"/>
    <n v="0"/>
    <n v="6136.2"/>
    <n v="1250.75"/>
    <s v="M"/>
    <d v="1954-09-17T00:00:00"/>
    <s v="New John"/>
    <d v="2021-05-12T00:00:00"/>
    <n v="71"/>
    <x v="3"/>
  </r>
  <r>
    <s v="T02318"/>
    <d v="2024-11-10T00:00:00"/>
    <s v="C156"/>
    <s v="P001"/>
    <s v="S002"/>
    <n v="3"/>
    <n v="0.1"/>
    <x v="2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s v="M"/>
    <d v="1956-11-28T00:00:00"/>
    <s v="Lisatown"/>
    <d v="2024-01-04T00:00:00"/>
    <n v="69"/>
    <x v="3"/>
  </r>
  <r>
    <s v="T02319"/>
    <d v="2023-10-22T00:00:00"/>
    <s v="C097"/>
    <s v="P020"/>
    <s v="S005"/>
    <n v="1"/>
    <n v="0.05"/>
    <x v="1"/>
    <n v="323.92"/>
    <n v="242.98"/>
    <s v="Fashion"/>
    <s v="Accessories"/>
    <n v="323.92"/>
    <n v="242.98"/>
    <n v="80.940000000000026"/>
    <n v="0.24987651271918998"/>
    <n v="16.196000000000002"/>
    <n v="307.72399999999999"/>
    <n v="64.744"/>
    <s v="M"/>
    <d v="1994-08-14T00:00:00"/>
    <s v="Wardfort"/>
    <d v="2025-06-14T00:00:00"/>
    <n v="31"/>
    <x v="0"/>
  </r>
  <r>
    <s v="T02320"/>
    <d v="2023-11-13T00:00:00"/>
    <s v="C196"/>
    <s v="P007"/>
    <s v="S001"/>
    <n v="1"/>
    <n v="0.05"/>
    <x v="1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s v="F"/>
    <d v="1964-04-24T00:00:00"/>
    <s v="Woodbury"/>
    <d v="2025-02-19T00:00:00"/>
    <n v="62"/>
    <x v="3"/>
  </r>
  <r>
    <s v="T02321"/>
    <d v="2024-07-28T00:00:00"/>
    <s v="C138"/>
    <s v="P049"/>
    <s v="S001"/>
    <n v="5"/>
    <n v="0"/>
    <x v="1"/>
    <n v="388.26"/>
    <n v="199.3"/>
    <s v="Fashion"/>
    <s v="Watches"/>
    <n v="1941.3"/>
    <n v="996.5"/>
    <n v="944.8"/>
    <n v="0.48668418070365216"/>
    <n v="0"/>
    <n v="1941.3"/>
    <n v="944.8"/>
    <s v="F"/>
    <d v="1961-09-28T00:00:00"/>
    <s v="Melissaberg"/>
    <d v="2021-05-10T00:00:00"/>
    <n v="64"/>
    <x v="3"/>
  </r>
  <r>
    <s v="T02322"/>
    <d v="2024-04-14T00:00:00"/>
    <s v="C169"/>
    <s v="P015"/>
    <s v="S005"/>
    <n v="5"/>
    <n v="0.15"/>
    <x v="0"/>
    <n v="270.45"/>
    <n v="187.6"/>
    <s v="Fashion"/>
    <s v="Bags"/>
    <n v="1352.25"/>
    <n v="938"/>
    <n v="414.25"/>
    <n v="0.30634128304677388"/>
    <n v="202.83750000000001"/>
    <n v="1149.4124999999999"/>
    <n v="211.41249999999991"/>
    <s v="M"/>
    <d v="1967-06-15T00:00:00"/>
    <s v="Christopherburgh"/>
    <d v="2021-12-23T00:00:00"/>
    <n v="59"/>
    <x v="3"/>
  </r>
  <r>
    <s v="T02323"/>
    <d v="2024-03-26T00:00:00"/>
    <s v="C069"/>
    <s v="P046"/>
    <s v="S002"/>
    <n v="5"/>
    <n v="0.1"/>
    <x v="2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s v="M"/>
    <d v="1965-10-14T00:00:00"/>
    <s v="New Reginald"/>
    <d v="2023-01-11T00:00:00"/>
    <n v="60"/>
    <x v="3"/>
  </r>
  <r>
    <s v="T02324"/>
    <d v="2024-03-10T00:00:00"/>
    <s v="C085"/>
    <s v="P014"/>
    <s v="S002"/>
    <n v="3"/>
    <n v="0.05"/>
    <x v="1"/>
    <n v="1342.75"/>
    <n v="797.94"/>
    <s v="Fashion"/>
    <s v="Clothing"/>
    <n v="4028.25"/>
    <n v="2393.8200000000002"/>
    <n v="1634.4299999999998"/>
    <n v="0.40574194749581077"/>
    <n v="201.41250000000002"/>
    <n v="3826.8375000000001"/>
    <n v="1433.0174999999999"/>
    <s v="M"/>
    <d v="1979-03-23T00:00:00"/>
    <s v="New Michaelview"/>
    <d v="2023-10-11T00:00:00"/>
    <n v="47"/>
    <x v="2"/>
  </r>
  <r>
    <s v="T02325"/>
    <d v="2024-09-08T00:00:00"/>
    <s v="C081"/>
    <s v="P003"/>
    <s v="S001"/>
    <n v="2"/>
    <n v="0.15"/>
    <x v="1"/>
    <n v="337.63"/>
    <n v="169.03"/>
    <s v="Fashion"/>
    <s v="Footwear"/>
    <n v="675.26"/>
    <n v="338.06"/>
    <n v="337.2"/>
    <n v="0.49936320824571273"/>
    <n v="101.289"/>
    <n v="573.971"/>
    <n v="235.911"/>
    <s v="F"/>
    <d v="1988-07-20T00:00:00"/>
    <s v="South Christinabury"/>
    <d v="2022-09-22T00:00:00"/>
    <n v="37"/>
    <x v="2"/>
  </r>
  <r>
    <s v="T02326"/>
    <d v="2023-10-24T00:00:00"/>
    <s v="C093"/>
    <s v="P040"/>
    <s v="S001"/>
    <n v="3"/>
    <n v="0"/>
    <x v="0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M"/>
    <d v="1978-04-14T00:00:00"/>
    <s v="Baldwinstad"/>
    <d v="2022-02-25T00:00:00"/>
    <n v="48"/>
    <x v="2"/>
  </r>
  <r>
    <s v="T02327"/>
    <d v="2024-08-31T00:00:00"/>
    <s v="C168"/>
    <s v="P036"/>
    <s v="S004"/>
    <n v="5"/>
    <n v="0.05"/>
    <x v="1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s v="M"/>
    <d v="1969-07-30T00:00:00"/>
    <s v="Lake Steventown"/>
    <d v="2022-10-01T00:00:00"/>
    <n v="56"/>
    <x v="3"/>
  </r>
  <r>
    <s v="T02328"/>
    <d v="2025-02-28T00:00:00"/>
    <s v="C108"/>
    <s v="P022"/>
    <s v="S002"/>
    <n v="5"/>
    <n v="0.05"/>
    <x v="2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60-11-21T00:00:00"/>
    <s v="Georgetown"/>
    <d v="2022-06-08T00:00:00"/>
    <n v="65"/>
    <x v="3"/>
  </r>
  <r>
    <s v="T02329"/>
    <d v="2024-04-10T00:00:00"/>
    <s v="C199"/>
    <s v="P043"/>
    <s v="S004"/>
    <n v="5"/>
    <n v="0.05"/>
    <x v="0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s v="F"/>
    <d v="1970-05-18T00:00:00"/>
    <s v="South Scottton"/>
    <d v="2021-07-28T00:00:00"/>
    <n v="56"/>
    <x v="3"/>
  </r>
  <r>
    <s v="T02330"/>
    <d v="2024-05-05T00:00:00"/>
    <s v="C074"/>
    <s v="P046"/>
    <s v="S003"/>
    <n v="3"/>
    <n v="0"/>
    <x v="3"/>
    <n v="1165.3699999999999"/>
    <n v="926.55"/>
    <s v="Fashion"/>
    <s v="Clothing"/>
    <n v="3496.1099999999997"/>
    <n v="2779.6499999999996"/>
    <n v="716.46"/>
    <n v="0.20493062289230032"/>
    <n v="0"/>
    <n v="3496.1099999999997"/>
    <n v="716.46"/>
    <s v="F"/>
    <d v="1959-05-31T00:00:00"/>
    <s v="Port Michaelstad"/>
    <d v="2023-02-09T00:00:00"/>
    <n v="67"/>
    <x v="3"/>
  </r>
  <r>
    <s v="T02331"/>
    <d v="2024-12-06T00:00:00"/>
    <s v="C105"/>
    <s v="P032"/>
    <s v="S004"/>
    <n v="5"/>
    <n v="0.05"/>
    <x v="1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s v="M"/>
    <d v="1969-12-29T00:00:00"/>
    <s v="Morrisborough"/>
    <d v="2023-07-06T00:00:00"/>
    <n v="56"/>
    <x v="3"/>
  </r>
  <r>
    <s v="T02332"/>
    <d v="2025-07-29T00:00:00"/>
    <s v="C162"/>
    <s v="P048"/>
    <s v="S002"/>
    <n v="2"/>
    <n v="0.15"/>
    <x v="3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M"/>
    <d v="2000-08-30T00:00:00"/>
    <s v="Ellisside"/>
    <d v="2022-06-03T00:00:00"/>
    <n v="25"/>
    <x v="1"/>
  </r>
  <r>
    <s v="T02333"/>
    <d v="2025-07-18T00:00:00"/>
    <s v="C043"/>
    <s v="P037"/>
    <s v="S001"/>
    <n v="4"/>
    <n v="0.1"/>
    <x v="1"/>
    <n v="1952.65"/>
    <n v="1451.27"/>
    <s v="Electronics"/>
    <s v="Television"/>
    <n v="7810.6"/>
    <n v="5805.08"/>
    <n v="2005.5200000000004"/>
    <n v="0.2567690062223133"/>
    <n v="781.06000000000006"/>
    <n v="7029.54"/>
    <n v="1224.46"/>
    <s v="M"/>
    <d v="1988-09-14T00:00:00"/>
    <s v="North Jonathonhaven"/>
    <d v="2023-10-14T00:00:00"/>
    <n v="37"/>
    <x v="2"/>
  </r>
  <r>
    <s v="T02334"/>
    <d v="2023-10-18T00:00:00"/>
    <s v="C191"/>
    <s v="P038"/>
    <s v="S001"/>
    <n v="2"/>
    <n v="0"/>
    <x v="1"/>
    <n v="366.93"/>
    <n v="285.23"/>
    <s v="Fashion"/>
    <s v="Footwear"/>
    <n v="733.86"/>
    <n v="570.46"/>
    <n v="163.39999999999998"/>
    <n v="0.22265827269506441"/>
    <n v="0"/>
    <n v="733.86"/>
    <n v="163.39999999999998"/>
    <s v="F"/>
    <d v="1958-07-14T00:00:00"/>
    <s v="Kristinemouth"/>
    <d v="2022-06-11T00:00:00"/>
    <n v="67"/>
    <x v="3"/>
  </r>
  <r>
    <s v="T02335"/>
    <d v="2025-08-21T00:00:00"/>
    <s v="C007"/>
    <s v="P039"/>
    <s v="S002"/>
    <n v="1"/>
    <n v="0.05"/>
    <x v="1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M"/>
    <d v="1985-01-11T00:00:00"/>
    <s v="West Jasmine"/>
    <d v="2021-10-13T00:00:00"/>
    <n v="41"/>
    <x v="2"/>
  </r>
  <r>
    <s v="T02336"/>
    <d v="2024-02-18T00:00:00"/>
    <s v="C109"/>
    <s v="P023"/>
    <s v="S003"/>
    <n v="2"/>
    <n v="0.15"/>
    <x v="2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F"/>
    <d v="2006-03-03T00:00:00"/>
    <s v="Port Fernandohaven"/>
    <d v="2021-07-29T00:00:00"/>
    <n v="20"/>
    <x v="1"/>
  </r>
  <r>
    <s v="T02337"/>
    <d v="2024-11-12T00:00:00"/>
    <s v="C183"/>
    <s v="P039"/>
    <s v="S003"/>
    <n v="1"/>
    <n v="0.1"/>
    <x v="0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M"/>
    <d v="1990-11-19T00:00:00"/>
    <s v="New Tiffanyberg"/>
    <d v="2021-08-27T00:00:00"/>
    <n v="35"/>
    <x v="0"/>
  </r>
  <r>
    <s v="T02338"/>
    <d v="2025-01-13T00:00:00"/>
    <s v="C152"/>
    <s v="P047"/>
    <s v="S005"/>
    <n v="5"/>
    <n v="0"/>
    <x v="3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1987-06-17T00:00:00"/>
    <s v="Port Jeffreyside"/>
    <d v="2021-03-06T00:00:00"/>
    <n v="39"/>
    <x v="2"/>
  </r>
  <r>
    <s v="T02339"/>
    <d v="2024-06-06T00:00:00"/>
    <s v="C019"/>
    <s v="P032"/>
    <s v="S003"/>
    <n v="4"/>
    <n v="0.15"/>
    <x v="1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F"/>
    <d v="1998-05-16T00:00:00"/>
    <s v="Stephaniechester"/>
    <d v="2023-05-17T00:00:00"/>
    <n v="28"/>
    <x v="0"/>
  </r>
  <r>
    <s v="T02340"/>
    <d v="2024-04-27T00:00:00"/>
    <s v="C190"/>
    <s v="P005"/>
    <s v="S004"/>
    <n v="3"/>
    <n v="0.15"/>
    <x v="2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s v="M"/>
    <d v="1967-08-19T00:00:00"/>
    <s v="Conwayside"/>
    <d v="2023-04-10T00:00:00"/>
    <n v="58"/>
    <x v="3"/>
  </r>
  <r>
    <s v="T02341"/>
    <d v="2024-01-31T00:00:00"/>
    <s v="C188"/>
    <s v="P016"/>
    <s v="S002"/>
    <n v="5"/>
    <n v="0"/>
    <x v="2"/>
    <n v="1858.75"/>
    <n v="1451.16"/>
    <s v="Fashion"/>
    <s v="Accessories"/>
    <n v="9293.75"/>
    <n v="7255.8"/>
    <n v="2037.9499999999998"/>
    <n v="0.21928177538668459"/>
    <n v="0"/>
    <n v="9293.75"/>
    <n v="2037.9499999999998"/>
    <s v="M"/>
    <d v="1960-11-23T00:00:00"/>
    <s v="East Danielleshire"/>
    <d v="2023-05-19T00:00:00"/>
    <n v="65"/>
    <x v="3"/>
  </r>
  <r>
    <s v="T02342"/>
    <d v="2025-06-29T00:00:00"/>
    <s v="C002"/>
    <s v="P028"/>
    <s v="S005"/>
    <n v="5"/>
    <n v="0.1"/>
    <x v="1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s v="M"/>
    <d v="1959-08-18T00:00:00"/>
    <s v="New Gabrielleport"/>
    <d v="2020-11-03T00:00:00"/>
    <n v="66"/>
    <x v="3"/>
  </r>
  <r>
    <s v="T02343"/>
    <d v="2024-03-10T00:00:00"/>
    <s v="C098"/>
    <s v="P044"/>
    <s v="S003"/>
    <n v="4"/>
    <n v="0.05"/>
    <x v="0"/>
    <n v="1286.55"/>
    <n v="797.54"/>
    <s v="Fashion"/>
    <s v="Accessories"/>
    <n v="5146.2"/>
    <n v="3190.16"/>
    <n v="1956.04"/>
    <n v="0.380094049978625"/>
    <n v="257.31"/>
    <n v="4888.8899999999994"/>
    <n v="1698.7299999999996"/>
    <s v="F"/>
    <d v="2005-01-09T00:00:00"/>
    <s v="East Colinmouth"/>
    <d v="2023-05-22T00:00:00"/>
    <n v="21"/>
    <x v="1"/>
  </r>
  <r>
    <s v="T02344"/>
    <d v="2025-08-07T00:00:00"/>
    <s v="C198"/>
    <s v="P030"/>
    <s v="S001"/>
    <n v="2"/>
    <n v="0.1"/>
    <x v="1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s v="M"/>
    <d v="1986-01-23T00:00:00"/>
    <s v="Jessicaside"/>
    <d v="2022-12-10T00:00:00"/>
    <n v="40"/>
    <x v="2"/>
  </r>
  <r>
    <s v="T02345"/>
    <d v="2025-03-11T00:00:00"/>
    <s v="C088"/>
    <s v="P022"/>
    <s v="S001"/>
    <n v="5"/>
    <n v="0.15"/>
    <x v="0"/>
    <n v="25.57"/>
    <n v="19.05"/>
    <s v="Groceries"/>
    <s v="Vegetables"/>
    <n v="127.85"/>
    <n v="95.25"/>
    <n v="32.599999999999994"/>
    <n v="0.25498631208447398"/>
    <n v="19.177499999999998"/>
    <n v="108.6725"/>
    <n v="13.422499999999999"/>
    <s v="F"/>
    <d v="1997-10-11T00:00:00"/>
    <s v="North Christian"/>
    <d v="2022-09-12T00:00:00"/>
    <n v="28"/>
    <x v="0"/>
  </r>
  <r>
    <s v="T02346"/>
    <d v="2024-04-12T00:00:00"/>
    <s v="C083"/>
    <s v="P013"/>
    <s v="S004"/>
    <n v="3"/>
    <n v="0.05"/>
    <x v="2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s v="F"/>
    <d v="1981-03-29T00:00:00"/>
    <s v="West Josephport"/>
    <d v="2022-02-08T00:00:00"/>
    <n v="45"/>
    <x v="2"/>
  </r>
  <r>
    <s v="T02347"/>
    <d v="2025-05-13T00:00:00"/>
    <s v="C011"/>
    <s v="P033"/>
    <s v="S002"/>
    <n v="4"/>
    <n v="0.1"/>
    <x v="0"/>
    <n v="1798.97"/>
    <n v="1329.15"/>
    <s v="Fashion"/>
    <s v="Accessories"/>
    <n v="7195.88"/>
    <n v="5316.6"/>
    <n v="1879.2799999999997"/>
    <n v="0.26116055298309582"/>
    <n v="719.58800000000008"/>
    <n v="6476.2920000000004"/>
    <n v="1159.692"/>
    <s v="M"/>
    <d v="1997-03-03T00:00:00"/>
    <s v="Leburgh"/>
    <d v="2023-05-12T00:00:00"/>
    <n v="29"/>
    <x v="0"/>
  </r>
  <r>
    <s v="T02348"/>
    <d v="2024-06-27T00:00:00"/>
    <s v="C026"/>
    <s v="P047"/>
    <s v="S003"/>
    <n v="3"/>
    <n v="0.05"/>
    <x v="3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s v="M"/>
    <d v="2004-01-04T00:00:00"/>
    <s v="Shepherdburgh"/>
    <d v="2024-09-03T00:00:00"/>
    <n v="22"/>
    <x v="1"/>
  </r>
  <r>
    <s v="T02349"/>
    <d v="2025-07-07T00:00:00"/>
    <s v="C074"/>
    <s v="P009"/>
    <s v="S003"/>
    <n v="4"/>
    <n v="0.15"/>
    <x v="2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59-05-31T00:00:00"/>
    <s v="Port Michaelstad"/>
    <d v="2023-02-09T00:00:00"/>
    <n v="67"/>
    <x v="3"/>
  </r>
  <r>
    <s v="T02350"/>
    <d v="2025-05-16T00:00:00"/>
    <s v="C044"/>
    <s v="P025"/>
    <s v="S003"/>
    <n v="3"/>
    <n v="0"/>
    <x v="2"/>
    <n v="429.15"/>
    <n v="258.72000000000003"/>
    <s v="Fashion"/>
    <s v="Watches"/>
    <n v="1287.4499999999998"/>
    <n v="776.16000000000008"/>
    <n v="511.28999999999974"/>
    <n v="0.39713386927647659"/>
    <n v="0"/>
    <n v="1287.4499999999998"/>
    <n v="511.28999999999974"/>
    <s v="M"/>
    <d v="1961-02-14T00:00:00"/>
    <s v="Bryanside"/>
    <d v="2024-12-27T00:00:00"/>
    <n v="65"/>
    <x v="3"/>
  </r>
  <r>
    <s v="T02351"/>
    <d v="2024-06-16T00:00:00"/>
    <s v="C171"/>
    <s v="P017"/>
    <s v="S003"/>
    <n v="2"/>
    <n v="0"/>
    <x v="2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M"/>
    <d v="1993-03-15T00:00:00"/>
    <s v="Robertsborough"/>
    <d v="2025-07-28T00:00:00"/>
    <n v="33"/>
    <x v="0"/>
  </r>
  <r>
    <s v="T02352"/>
    <d v="2025-06-14T00:00:00"/>
    <s v="C142"/>
    <s v="P002"/>
    <s v="S005"/>
    <n v="2"/>
    <n v="0"/>
    <x v="3"/>
    <n v="818.76"/>
    <n v="527.62"/>
    <s v="Electronics"/>
    <s v="Television"/>
    <n v="1637.52"/>
    <n v="1055.24"/>
    <n v="582.28"/>
    <n v="0.35558649665347597"/>
    <n v="0"/>
    <n v="1637.52"/>
    <n v="582.28"/>
    <s v="M"/>
    <d v="2005-07-25T00:00:00"/>
    <s v="Joelborough"/>
    <d v="2020-12-27T00:00:00"/>
    <n v="20"/>
    <x v="1"/>
  </r>
  <r>
    <s v="T02353"/>
    <d v="2024-04-07T00:00:00"/>
    <s v="C139"/>
    <s v="P014"/>
    <s v="S005"/>
    <n v="2"/>
    <n v="0"/>
    <x v="1"/>
    <n v="1342.75"/>
    <n v="797.94"/>
    <s v="Fashion"/>
    <s v="Clothing"/>
    <n v="2685.5"/>
    <n v="1595.88"/>
    <n v="1089.6199999999999"/>
    <n v="0.40574194749581077"/>
    <n v="0"/>
    <n v="2685.5"/>
    <n v="1089.6199999999999"/>
    <s v="M"/>
    <d v="1960-03-21T00:00:00"/>
    <s v="Whiteside"/>
    <d v="2021-09-16T00:00:00"/>
    <n v="66"/>
    <x v="3"/>
  </r>
  <r>
    <s v="T02354"/>
    <d v="2024-12-22T00:00:00"/>
    <s v="C007"/>
    <s v="P039"/>
    <s v="S003"/>
    <n v="2"/>
    <n v="0.1"/>
    <x v="1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s v="M"/>
    <d v="1985-01-11T00:00:00"/>
    <s v="West Jasmine"/>
    <d v="2021-10-13T00:00:00"/>
    <n v="41"/>
    <x v="2"/>
  </r>
  <r>
    <s v="T02355"/>
    <d v="2024-05-03T00:00:00"/>
    <s v="C188"/>
    <s v="P011"/>
    <s v="S004"/>
    <n v="5"/>
    <n v="0.05"/>
    <x v="1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M"/>
    <d v="1960-11-23T00:00:00"/>
    <s v="East Danielleshire"/>
    <d v="2023-05-19T00:00:00"/>
    <n v="65"/>
    <x v="3"/>
  </r>
  <r>
    <s v="T02356"/>
    <d v="2023-12-25T00:00:00"/>
    <s v="C076"/>
    <s v="P011"/>
    <s v="S001"/>
    <n v="1"/>
    <n v="0.15"/>
    <x v="1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s v="M"/>
    <d v="2005-12-14T00:00:00"/>
    <s v="Nancyside"/>
    <d v="2022-05-07T00:00:00"/>
    <n v="20"/>
    <x v="1"/>
  </r>
  <r>
    <s v="T02357"/>
    <d v="2023-12-20T00:00:00"/>
    <s v="C127"/>
    <s v="P033"/>
    <s v="S003"/>
    <n v="1"/>
    <n v="0.05"/>
    <x v="0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82-11-17T00:00:00"/>
    <s v="Kimland"/>
    <d v="2021-01-22T00:00:00"/>
    <n v="43"/>
    <x v="2"/>
  </r>
  <r>
    <s v="T02358"/>
    <d v="2025-07-22T00:00:00"/>
    <s v="C188"/>
    <s v="P036"/>
    <s v="S001"/>
    <n v="3"/>
    <n v="0"/>
    <x v="2"/>
    <n v="1501.46"/>
    <n v="1167.73"/>
    <s v="Fashion"/>
    <s v="Watches"/>
    <n v="4504.38"/>
    <n v="3503.19"/>
    <n v="1001.19"/>
    <n v="0.22227032355174298"/>
    <n v="0"/>
    <n v="4504.38"/>
    <n v="1001.19"/>
    <s v="M"/>
    <d v="1960-11-23T00:00:00"/>
    <s v="East Danielleshire"/>
    <d v="2023-05-19T00:00:00"/>
    <n v="65"/>
    <x v="3"/>
  </r>
  <r>
    <s v="T02359"/>
    <d v="2024-11-05T00:00:00"/>
    <s v="C187"/>
    <s v="P021"/>
    <s v="S001"/>
    <n v="3"/>
    <n v="0.05"/>
    <x v="0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s v="M"/>
    <d v="1989-01-14T00:00:00"/>
    <s v="Gomeztown"/>
    <d v="2023-11-01T00:00:00"/>
    <n v="37"/>
    <x v="2"/>
  </r>
  <r>
    <s v="T02360"/>
    <d v="2025-07-22T00:00:00"/>
    <s v="C071"/>
    <s v="P037"/>
    <s v="S004"/>
    <n v="5"/>
    <n v="0"/>
    <x v="0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1962-06-18T00:00:00"/>
    <s v="New Manuelville"/>
    <d v="2021-05-24T00:00:00"/>
    <n v="64"/>
    <x v="3"/>
  </r>
  <r>
    <s v="T02361"/>
    <d v="2025-03-14T00:00:00"/>
    <s v="C010"/>
    <s v="P012"/>
    <s v="S004"/>
    <n v="1"/>
    <n v="0.1"/>
    <x v="2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s v="M"/>
    <d v="1976-12-12T00:00:00"/>
    <s v="West Carol"/>
    <d v="2025-07-23T00:00:00"/>
    <n v="49"/>
    <x v="2"/>
  </r>
  <r>
    <s v="T02362"/>
    <d v="2024-09-19T00:00:00"/>
    <s v="C143"/>
    <s v="P033"/>
    <s v="S001"/>
    <n v="1"/>
    <n v="0.05"/>
    <x v="2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M"/>
    <d v="1961-06-03T00:00:00"/>
    <s v="South Jameschester"/>
    <d v="2023-06-10T00:00:00"/>
    <n v="65"/>
    <x v="3"/>
  </r>
  <r>
    <s v="T02363"/>
    <d v="2024-04-11T00:00:00"/>
    <s v="C151"/>
    <s v="P041"/>
    <s v="S004"/>
    <n v="2"/>
    <n v="0.05"/>
    <x v="0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M"/>
    <d v="2006-08-30T00:00:00"/>
    <s v="South Audrey"/>
    <d v="2022-01-26T00:00:00"/>
    <n v="19"/>
    <x v="1"/>
  </r>
  <r>
    <s v="T02364"/>
    <d v="2024-06-05T00:00:00"/>
    <s v="C121"/>
    <s v="P010"/>
    <s v="S002"/>
    <n v="4"/>
    <n v="0.05"/>
    <x v="1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s v="M"/>
    <d v="1967-02-28T00:00:00"/>
    <s v="Sarahhaven"/>
    <d v="2021-10-11T00:00:00"/>
    <n v="59"/>
    <x v="3"/>
  </r>
  <r>
    <s v="T02365"/>
    <d v="2024-05-14T00:00:00"/>
    <s v="C073"/>
    <s v="P037"/>
    <s v="S002"/>
    <n v="2"/>
    <n v="0"/>
    <x v="2"/>
    <n v="1952.65"/>
    <n v="1451.27"/>
    <s v="Electronics"/>
    <s v="Television"/>
    <n v="3905.3"/>
    <n v="2902.54"/>
    <n v="1002.7600000000002"/>
    <n v="0.2567690062223133"/>
    <n v="0"/>
    <n v="3905.3"/>
    <n v="1002.7600000000002"/>
    <s v="F"/>
    <d v="1964-12-04T00:00:00"/>
    <s v="Port Angelabury"/>
    <d v="2022-02-09T00:00:00"/>
    <n v="61"/>
    <x v="3"/>
  </r>
  <r>
    <s v="T02366"/>
    <d v="2024-05-22T00:00:00"/>
    <s v="C001"/>
    <s v="P019"/>
    <s v="S004"/>
    <n v="1"/>
    <n v="0.15"/>
    <x v="2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M"/>
    <d v="1996-09-11T00:00:00"/>
    <s v="Osborneport"/>
    <d v="2022-09-25T00:00:00"/>
    <n v="29"/>
    <x v="0"/>
  </r>
  <r>
    <s v="T02367"/>
    <d v="2025-03-31T00:00:00"/>
    <s v="C182"/>
    <s v="P013"/>
    <s v="S002"/>
    <n v="1"/>
    <n v="0.15"/>
    <x v="0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M"/>
    <d v="2004-07-25T00:00:00"/>
    <s v="East Rodney"/>
    <d v="2021-04-16T00:00:00"/>
    <n v="21"/>
    <x v="1"/>
  </r>
  <r>
    <s v="T02368"/>
    <d v="2024-02-07T00:00:00"/>
    <s v="C158"/>
    <s v="P048"/>
    <s v="S004"/>
    <n v="5"/>
    <n v="0.05"/>
    <x v="0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M"/>
    <d v="1981-07-24T00:00:00"/>
    <s v="Dylanmouth"/>
    <d v="2023-09-15T00:00:00"/>
    <n v="44"/>
    <x v="2"/>
  </r>
  <r>
    <s v="T02369"/>
    <d v="2023-09-24T00:00:00"/>
    <s v="C124"/>
    <s v="P021"/>
    <s v="S005"/>
    <n v="2"/>
    <n v="0.1"/>
    <x v="2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F"/>
    <d v="1962-06-07T00:00:00"/>
    <s v="North Michelle"/>
    <d v="2021-02-10T00:00:00"/>
    <n v="64"/>
    <x v="3"/>
  </r>
  <r>
    <s v="T02370"/>
    <d v="2023-12-30T00:00:00"/>
    <s v="C075"/>
    <s v="P020"/>
    <s v="S004"/>
    <n v="4"/>
    <n v="0.15"/>
    <x v="0"/>
    <n v="323.92"/>
    <n v="242.98"/>
    <s v="Fashion"/>
    <s v="Accessories"/>
    <n v="1295.68"/>
    <n v="971.92"/>
    <n v="323.7600000000001"/>
    <n v="0.24987651271918998"/>
    <n v="194.352"/>
    <n v="1101.328"/>
    <n v="129.40800000000002"/>
    <s v="M"/>
    <d v="1954-09-17T00:00:00"/>
    <s v="New John"/>
    <d v="2021-05-12T00:00:00"/>
    <n v="71"/>
    <x v="3"/>
  </r>
  <r>
    <s v="T02371"/>
    <d v="2023-11-07T00:00:00"/>
    <s v="C140"/>
    <s v="P016"/>
    <s v="S004"/>
    <n v="3"/>
    <n v="0"/>
    <x v="2"/>
    <n v="1858.75"/>
    <n v="1451.16"/>
    <s v="Fashion"/>
    <s v="Accessories"/>
    <n v="5576.25"/>
    <n v="4353.4800000000005"/>
    <n v="1222.7699999999995"/>
    <n v="0.2192817753866845"/>
    <n v="0"/>
    <n v="5576.25"/>
    <n v="1222.7699999999995"/>
    <s v="F"/>
    <d v="1973-06-12T00:00:00"/>
    <s v="Port Gail"/>
    <d v="2024-08-28T00:00:00"/>
    <n v="53"/>
    <x v="3"/>
  </r>
  <r>
    <s v="T02372"/>
    <d v="2024-02-14T00:00:00"/>
    <s v="C029"/>
    <s v="P023"/>
    <s v="S003"/>
    <n v="4"/>
    <n v="0.15"/>
    <x v="0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78-05-20T00:00:00"/>
    <s v="West Charles"/>
    <d v="2021-08-30T00:00:00"/>
    <n v="48"/>
    <x v="2"/>
  </r>
  <r>
    <s v="T02373"/>
    <d v="2023-10-24T00:00:00"/>
    <s v="C064"/>
    <s v="P014"/>
    <s v="S004"/>
    <n v="1"/>
    <n v="0.05"/>
    <x v="1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s v="F"/>
    <d v="1973-09-01T00:00:00"/>
    <s v="Brittanyburgh"/>
    <d v="2024-09-26T00:00:00"/>
    <n v="52"/>
    <x v="3"/>
  </r>
  <r>
    <s v="T02374"/>
    <d v="2025-02-20T00:00:00"/>
    <s v="C082"/>
    <s v="P040"/>
    <s v="S001"/>
    <n v="3"/>
    <n v="0.15"/>
    <x v="2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s v="M"/>
    <d v="2003-05-11T00:00:00"/>
    <s v="Vasquezmouth"/>
    <d v="2024-06-29T00:00:00"/>
    <n v="23"/>
    <x v="1"/>
  </r>
  <r>
    <s v="T02375"/>
    <d v="2025-07-17T00:00:00"/>
    <s v="C199"/>
    <s v="P003"/>
    <s v="S004"/>
    <n v="4"/>
    <n v="0.15"/>
    <x v="2"/>
    <n v="337.63"/>
    <n v="169.03"/>
    <s v="Fashion"/>
    <s v="Footwear"/>
    <n v="1350.52"/>
    <n v="676.12"/>
    <n v="674.4"/>
    <n v="0.49936320824571273"/>
    <n v="202.578"/>
    <n v="1147.942"/>
    <n v="471.822"/>
    <s v="F"/>
    <d v="1970-05-18T00:00:00"/>
    <s v="South Scottton"/>
    <d v="2021-07-28T00:00:00"/>
    <n v="56"/>
    <x v="3"/>
  </r>
  <r>
    <s v="T02376"/>
    <d v="2025-02-01T00:00:00"/>
    <s v="C008"/>
    <s v="P040"/>
    <s v="S003"/>
    <n v="3"/>
    <n v="0.05"/>
    <x v="1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M"/>
    <d v="1960-11-13T00:00:00"/>
    <s v="New Michaelland"/>
    <d v="2025-03-04T00:00:00"/>
    <n v="65"/>
    <x v="3"/>
  </r>
  <r>
    <s v="T02377"/>
    <d v="2025-04-26T00:00:00"/>
    <s v="C016"/>
    <s v="P047"/>
    <s v="S005"/>
    <n v="3"/>
    <n v="0.1"/>
    <x v="0"/>
    <n v="1197.18"/>
    <n v="722.74"/>
    <s v="Electronics"/>
    <s v="Smartphone"/>
    <n v="3591.54"/>
    <n v="2168.2200000000003"/>
    <n v="1423.3199999999997"/>
    <n v="0.39629796688885538"/>
    <n v="359.154"/>
    <n v="3232.386"/>
    <n v="1064.1659999999997"/>
    <s v="M"/>
    <d v="1976-04-27T00:00:00"/>
    <s v="Murrayborough"/>
    <d v="2022-02-21T00:00:00"/>
    <n v="50"/>
    <x v="2"/>
  </r>
  <r>
    <s v="T02378"/>
    <d v="2025-05-18T00:00:00"/>
    <s v="C106"/>
    <s v="P020"/>
    <s v="S004"/>
    <n v="4"/>
    <n v="0.15"/>
    <x v="1"/>
    <n v="323.92"/>
    <n v="242.98"/>
    <s v="Fashion"/>
    <s v="Accessories"/>
    <n v="1295.68"/>
    <n v="971.92"/>
    <n v="323.7600000000001"/>
    <n v="0.24987651271918998"/>
    <n v="194.352"/>
    <n v="1101.328"/>
    <n v="129.40800000000002"/>
    <s v="F"/>
    <d v="1987-04-23T00:00:00"/>
    <s v="Lake Ricardo"/>
    <d v="2025-02-06T00:00:00"/>
    <n v="39"/>
    <x v="2"/>
  </r>
  <r>
    <s v="T02379"/>
    <d v="2024-02-12T00:00:00"/>
    <s v="C067"/>
    <s v="P028"/>
    <s v="S001"/>
    <n v="3"/>
    <n v="0.15"/>
    <x v="2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1973-09-07T00:00:00"/>
    <s v="Davisfurt"/>
    <d v="2021-03-11T00:00:00"/>
    <n v="52"/>
    <x v="3"/>
  </r>
  <r>
    <s v="T02380"/>
    <d v="2023-12-01T00:00:00"/>
    <s v="C087"/>
    <s v="P024"/>
    <s v="S001"/>
    <n v="3"/>
    <n v="0.15"/>
    <x v="1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F"/>
    <d v="1975-06-22T00:00:00"/>
    <s v="Berrymouth"/>
    <d v="2025-07-02T00:00:00"/>
    <n v="51"/>
    <x v="3"/>
  </r>
  <r>
    <s v="T02381"/>
    <d v="2023-12-18T00:00:00"/>
    <s v="C057"/>
    <s v="P007"/>
    <s v="S005"/>
    <n v="2"/>
    <n v="0.05"/>
    <x v="3"/>
    <n v="1474.12"/>
    <n v="764.02"/>
    <s v="Electronics"/>
    <s v="Camera"/>
    <n v="2948.24"/>
    <n v="1528.04"/>
    <n v="1420.1999999999998"/>
    <n v="0.48171112256804055"/>
    <n v="147.41200000000001"/>
    <n v="2800.828"/>
    <n v="1272.788"/>
    <s v="F"/>
    <d v="1998-09-26T00:00:00"/>
    <s v="Williamsville"/>
    <d v="2023-03-26T00:00:00"/>
    <n v="27"/>
    <x v="0"/>
  </r>
  <r>
    <s v="T02382"/>
    <d v="2025-06-08T00:00:00"/>
    <s v="C158"/>
    <s v="P035"/>
    <s v="S005"/>
    <n v="3"/>
    <n v="0.05"/>
    <x v="3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s v="M"/>
    <d v="1981-07-24T00:00:00"/>
    <s v="Dylanmouth"/>
    <d v="2023-09-15T00:00:00"/>
    <n v="44"/>
    <x v="2"/>
  </r>
  <r>
    <s v="T02383"/>
    <d v="2024-11-22T00:00:00"/>
    <s v="C185"/>
    <s v="P034"/>
    <s v="S001"/>
    <n v="4"/>
    <n v="0"/>
    <x v="0"/>
    <n v="428.05"/>
    <n v="246.07"/>
    <s v="Electronics"/>
    <s v="Laptop"/>
    <n v="1712.2"/>
    <n v="984.28"/>
    <n v="727.92000000000007"/>
    <n v="0.42513725032122418"/>
    <n v="0"/>
    <n v="1712.2"/>
    <n v="727.92000000000007"/>
    <s v="F"/>
    <d v="1975-07-04T00:00:00"/>
    <s v="North Chaseborough"/>
    <d v="2024-10-06T00:00:00"/>
    <n v="50"/>
    <x v="2"/>
  </r>
  <r>
    <s v="T02384"/>
    <d v="2024-05-12T00:00:00"/>
    <s v="C091"/>
    <s v="P049"/>
    <s v="S005"/>
    <n v="1"/>
    <n v="0"/>
    <x v="2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1963-02-04T00:00:00"/>
    <s v="Port Williamhaven"/>
    <d v="2021-08-23T00:00:00"/>
    <n v="63"/>
    <x v="3"/>
  </r>
  <r>
    <s v="T02385"/>
    <d v="2025-06-20T00:00:00"/>
    <s v="C093"/>
    <s v="P042"/>
    <s v="S005"/>
    <n v="2"/>
    <n v="0.05"/>
    <x v="1"/>
    <n v="453.62"/>
    <n v="316.63"/>
    <s v="Fashion"/>
    <s v="Clothing"/>
    <n v="907.24"/>
    <n v="633.26"/>
    <n v="273.98"/>
    <n v="0.30199285745778409"/>
    <n v="45.362000000000002"/>
    <n v="861.87800000000004"/>
    <n v="228.61800000000005"/>
    <s v="M"/>
    <d v="1978-04-14T00:00:00"/>
    <s v="Baldwinstad"/>
    <d v="2022-02-25T00:00:00"/>
    <n v="48"/>
    <x v="2"/>
  </r>
  <r>
    <s v="T02386"/>
    <d v="2025-09-03T00:00:00"/>
    <s v="C184"/>
    <s v="P047"/>
    <s v="S002"/>
    <n v="3"/>
    <n v="0.05"/>
    <x v="0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s v="M"/>
    <d v="2003-04-13T00:00:00"/>
    <s v="West Katrina"/>
    <d v="2021-04-19T00:00:00"/>
    <n v="23"/>
    <x v="1"/>
  </r>
  <r>
    <s v="T02387"/>
    <d v="2024-07-25T00:00:00"/>
    <s v="C085"/>
    <s v="P029"/>
    <s v="S004"/>
    <n v="2"/>
    <n v="0.05"/>
    <x v="3"/>
    <n v="1485.05"/>
    <n v="988.31"/>
    <s v="Fashion"/>
    <s v="Clothing"/>
    <n v="2970.1"/>
    <n v="1976.62"/>
    <n v="993.48"/>
    <n v="0.33449378808794317"/>
    <n v="148.505"/>
    <n v="2821.5949999999998"/>
    <n v="844.97499999999991"/>
    <s v="M"/>
    <d v="1979-03-23T00:00:00"/>
    <s v="New Michaelview"/>
    <d v="2023-10-11T00:00:00"/>
    <n v="47"/>
    <x v="2"/>
  </r>
  <r>
    <s v="T02388"/>
    <d v="2023-10-05T00:00:00"/>
    <s v="C010"/>
    <s v="P050"/>
    <s v="S001"/>
    <n v="5"/>
    <n v="0"/>
    <x v="1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1976-12-12T00:00:00"/>
    <s v="West Carol"/>
    <d v="2025-07-23T00:00:00"/>
    <n v="49"/>
    <x v="2"/>
  </r>
  <r>
    <s v="T02389"/>
    <d v="2024-04-07T00:00:00"/>
    <s v="C125"/>
    <s v="P017"/>
    <s v="S001"/>
    <n v="2"/>
    <n v="0.1"/>
    <x v="0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M"/>
    <d v="1990-04-03T00:00:00"/>
    <s v="Lake Christopher"/>
    <d v="2021-03-14T00:00:00"/>
    <n v="36"/>
    <x v="2"/>
  </r>
  <r>
    <s v="T02390"/>
    <d v="2025-08-26T00:00:00"/>
    <s v="C007"/>
    <s v="P014"/>
    <s v="S002"/>
    <n v="2"/>
    <n v="0"/>
    <x v="0"/>
    <n v="1342.75"/>
    <n v="797.94"/>
    <s v="Fashion"/>
    <s v="Clothing"/>
    <n v="2685.5"/>
    <n v="1595.88"/>
    <n v="1089.6199999999999"/>
    <n v="0.40574194749581077"/>
    <n v="0"/>
    <n v="2685.5"/>
    <n v="1089.6199999999999"/>
    <s v="M"/>
    <d v="1985-01-11T00:00:00"/>
    <s v="West Jasmine"/>
    <d v="2021-10-13T00:00:00"/>
    <n v="41"/>
    <x v="2"/>
  </r>
  <r>
    <s v="T02391"/>
    <d v="2024-11-30T00:00:00"/>
    <s v="C192"/>
    <s v="P017"/>
    <s v="S001"/>
    <n v="4"/>
    <n v="0.15"/>
    <x v="2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M"/>
    <d v="2006-07-28T00:00:00"/>
    <s v="Franklinview"/>
    <d v="2023-09-26T00:00:00"/>
    <n v="19"/>
    <x v="1"/>
  </r>
  <r>
    <s v="T02392"/>
    <d v="2025-04-10T00:00:00"/>
    <s v="C190"/>
    <s v="P031"/>
    <s v="S003"/>
    <n v="1"/>
    <n v="0"/>
    <x v="3"/>
    <n v="1095.72"/>
    <n v="822.2"/>
    <s v="Groceries"/>
    <s v="Snacks"/>
    <n v="1095.72"/>
    <n v="822.2"/>
    <n v="273.52"/>
    <n v="0.24962581681451462"/>
    <n v="0"/>
    <n v="1095.72"/>
    <n v="273.52"/>
    <s v="M"/>
    <d v="1967-08-19T00:00:00"/>
    <s v="Conwayside"/>
    <d v="2023-04-10T00:00:00"/>
    <n v="58"/>
    <x v="3"/>
  </r>
  <r>
    <s v="T02393"/>
    <d v="2024-01-22T00:00:00"/>
    <s v="C130"/>
    <s v="P030"/>
    <s v="S004"/>
    <n v="1"/>
    <n v="0"/>
    <x v="2"/>
    <n v="29.24"/>
    <n v="15.28"/>
    <s v="Fashion"/>
    <s v="Watches"/>
    <n v="29.24"/>
    <n v="15.28"/>
    <n v="13.959999999999999"/>
    <n v="0.47742818057455538"/>
    <n v="0"/>
    <n v="29.24"/>
    <n v="13.959999999999999"/>
    <s v="M"/>
    <d v="1982-02-03T00:00:00"/>
    <s v="Marcchester"/>
    <d v="2024-07-15T00:00:00"/>
    <n v="44"/>
    <x v="2"/>
  </r>
  <r>
    <s v="T02394"/>
    <d v="2024-07-04T00:00:00"/>
    <s v="C025"/>
    <s v="P034"/>
    <s v="S005"/>
    <n v="4"/>
    <n v="0.05"/>
    <x v="0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s v="F"/>
    <d v="1971-03-12T00:00:00"/>
    <s v="Bradyshire"/>
    <d v="2022-01-14T00:00:00"/>
    <n v="55"/>
    <x v="3"/>
  </r>
  <r>
    <s v="T02395"/>
    <d v="2024-06-22T00:00:00"/>
    <s v="C083"/>
    <s v="P048"/>
    <s v="S004"/>
    <n v="5"/>
    <n v="0"/>
    <x v="0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F"/>
    <d v="1981-03-29T00:00:00"/>
    <s v="West Josephport"/>
    <d v="2022-02-08T00:00:00"/>
    <n v="45"/>
    <x v="2"/>
  </r>
  <r>
    <s v="T02396"/>
    <d v="2025-04-19T00:00:00"/>
    <s v="C071"/>
    <s v="P015"/>
    <s v="S004"/>
    <n v="2"/>
    <n v="0"/>
    <x v="0"/>
    <n v="270.45"/>
    <n v="187.6"/>
    <s v="Fashion"/>
    <s v="Bags"/>
    <n v="540.9"/>
    <n v="375.2"/>
    <n v="165.7"/>
    <n v="0.30634128304677388"/>
    <n v="0"/>
    <n v="540.9"/>
    <n v="165.7"/>
    <s v="M"/>
    <d v="1962-06-18T00:00:00"/>
    <s v="New Manuelville"/>
    <d v="2021-05-24T00:00:00"/>
    <n v="64"/>
    <x v="3"/>
  </r>
  <r>
    <s v="T02397"/>
    <d v="2025-07-22T00:00:00"/>
    <s v="C168"/>
    <s v="P039"/>
    <s v="S005"/>
    <n v="4"/>
    <n v="0.15"/>
    <x v="0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M"/>
    <d v="1969-07-30T00:00:00"/>
    <s v="Lake Steventown"/>
    <d v="2022-10-01T00:00:00"/>
    <n v="56"/>
    <x v="3"/>
  </r>
  <r>
    <s v="T02398"/>
    <d v="2024-05-30T00:00:00"/>
    <s v="C110"/>
    <s v="P021"/>
    <s v="S001"/>
    <n v="2"/>
    <n v="0.15"/>
    <x v="0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F"/>
    <d v="1966-01-05T00:00:00"/>
    <s v="South Ianhaven"/>
    <d v="2022-12-31T00:00:00"/>
    <n v="60"/>
    <x v="3"/>
  </r>
  <r>
    <s v="T02399"/>
    <d v="2024-06-23T00:00:00"/>
    <s v="C124"/>
    <s v="P039"/>
    <s v="S003"/>
    <n v="5"/>
    <n v="0.05"/>
    <x v="1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s v="F"/>
    <d v="1962-06-07T00:00:00"/>
    <s v="North Michelle"/>
    <d v="2021-02-10T00:00:00"/>
    <n v="64"/>
    <x v="3"/>
  </r>
  <r>
    <s v="T02400"/>
    <d v="2025-03-08T00:00:00"/>
    <s v="C005"/>
    <s v="P038"/>
    <s v="S004"/>
    <n v="4"/>
    <n v="0.1"/>
    <x v="3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s v="M"/>
    <d v="1992-06-18T00:00:00"/>
    <s v="Port Kimberly"/>
    <d v="2022-02-24T00:00:00"/>
    <n v="34"/>
    <x v="0"/>
  </r>
  <r>
    <s v="T02401"/>
    <d v="2024-01-02T00:00:00"/>
    <s v="C116"/>
    <s v="P015"/>
    <s v="S002"/>
    <n v="5"/>
    <n v="0"/>
    <x v="1"/>
    <n v="270.45"/>
    <n v="187.6"/>
    <s v="Fashion"/>
    <s v="Bags"/>
    <n v="1352.25"/>
    <n v="938"/>
    <n v="414.25"/>
    <n v="0.30634128304677388"/>
    <n v="0"/>
    <n v="1352.25"/>
    <n v="414.25"/>
    <s v="M"/>
    <d v="1955-09-26T00:00:00"/>
    <s v="Zacharyberg"/>
    <d v="2025-07-31T00:00:00"/>
    <n v="70"/>
    <x v="3"/>
  </r>
  <r>
    <s v="T02402"/>
    <d v="2025-01-27T00:00:00"/>
    <s v="C198"/>
    <s v="P032"/>
    <s v="S002"/>
    <n v="4"/>
    <n v="0.1"/>
    <x v="1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s v="M"/>
    <d v="1986-01-23T00:00:00"/>
    <s v="Jessicaside"/>
    <d v="2022-12-10T00:00:00"/>
    <n v="40"/>
    <x v="2"/>
  </r>
  <r>
    <s v="T02403"/>
    <d v="2025-05-06T00:00:00"/>
    <s v="C145"/>
    <s v="P041"/>
    <s v="S001"/>
    <n v="3"/>
    <n v="0.1"/>
    <x v="2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59-11-07T00:00:00"/>
    <s v="Carlsonborough"/>
    <d v="2021-08-19T00:00:00"/>
    <n v="66"/>
    <x v="3"/>
  </r>
  <r>
    <s v="T02404"/>
    <d v="2024-05-20T00:00:00"/>
    <s v="C162"/>
    <s v="P014"/>
    <s v="S001"/>
    <n v="1"/>
    <n v="0.05"/>
    <x v="2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s v="M"/>
    <d v="2000-08-30T00:00:00"/>
    <s v="Ellisside"/>
    <d v="2022-06-03T00:00:00"/>
    <n v="25"/>
    <x v="1"/>
  </r>
  <r>
    <s v="T02405"/>
    <d v="2025-09-05T00:00:00"/>
    <s v="C126"/>
    <s v="P022"/>
    <s v="S005"/>
    <n v="2"/>
    <n v="0"/>
    <x v="2"/>
    <n v="25.57"/>
    <n v="19.05"/>
    <s v="Groceries"/>
    <s v="Vegetables"/>
    <n v="51.14"/>
    <n v="38.1"/>
    <n v="13.04"/>
    <n v="0.25498631208447398"/>
    <n v="0"/>
    <n v="51.14"/>
    <n v="13.04"/>
    <s v="M"/>
    <d v="1980-04-04T00:00:00"/>
    <s v="West Paulfurt"/>
    <d v="2024-12-28T00:00:00"/>
    <n v="46"/>
    <x v="2"/>
  </r>
  <r>
    <s v="T02406"/>
    <d v="2023-09-16T00:00:00"/>
    <s v="C104"/>
    <s v="P042"/>
    <s v="S005"/>
    <n v="4"/>
    <n v="0.05"/>
    <x v="3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s v="M"/>
    <d v="1965-03-20T00:00:00"/>
    <s v="West Ann"/>
    <d v="2024-01-17T00:00:00"/>
    <n v="61"/>
    <x v="3"/>
  </r>
  <r>
    <s v="T02407"/>
    <d v="2024-10-20T00:00:00"/>
    <s v="C197"/>
    <s v="P012"/>
    <s v="S004"/>
    <n v="3"/>
    <n v="0.15"/>
    <x v="0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s v="M"/>
    <d v="1957-09-23T00:00:00"/>
    <s v="Lake Emily"/>
    <d v="2020-11-18T00:00:00"/>
    <n v="68"/>
    <x v="3"/>
  </r>
  <r>
    <s v="T02408"/>
    <d v="2025-03-31T00:00:00"/>
    <s v="C190"/>
    <s v="P050"/>
    <s v="S003"/>
    <n v="2"/>
    <n v="0"/>
    <x v="0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s v="M"/>
    <d v="1967-08-19T00:00:00"/>
    <s v="Conwayside"/>
    <d v="2023-04-10T00:00:00"/>
    <n v="58"/>
    <x v="3"/>
  </r>
  <r>
    <s v="T02409"/>
    <d v="2024-07-03T00:00:00"/>
    <s v="C177"/>
    <s v="P033"/>
    <s v="S005"/>
    <n v="5"/>
    <n v="0.15"/>
    <x v="3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s v="F"/>
    <d v="1985-01-05T00:00:00"/>
    <s v="South James"/>
    <d v="2022-01-23T00:00:00"/>
    <n v="41"/>
    <x v="2"/>
  </r>
  <r>
    <s v="T02410"/>
    <d v="2025-01-09T00:00:00"/>
    <s v="C069"/>
    <s v="P002"/>
    <s v="S002"/>
    <n v="5"/>
    <n v="0.15"/>
    <x v="1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M"/>
    <d v="1965-10-14T00:00:00"/>
    <s v="New Reginald"/>
    <d v="2023-01-11T00:00:00"/>
    <n v="60"/>
    <x v="3"/>
  </r>
  <r>
    <s v="T02411"/>
    <d v="2023-09-22T00:00:00"/>
    <s v="C081"/>
    <s v="P049"/>
    <s v="S002"/>
    <n v="3"/>
    <n v="0.15"/>
    <x v="1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s v="F"/>
    <d v="1988-07-20T00:00:00"/>
    <s v="South Christinabury"/>
    <d v="2022-09-22T00:00:00"/>
    <n v="37"/>
    <x v="2"/>
  </r>
  <r>
    <s v="T02412"/>
    <d v="2025-04-04T00:00:00"/>
    <s v="C132"/>
    <s v="P014"/>
    <s v="S005"/>
    <n v="1"/>
    <n v="0"/>
    <x v="1"/>
    <n v="1342.75"/>
    <n v="797.94"/>
    <s v="Fashion"/>
    <s v="Clothing"/>
    <n v="1342.75"/>
    <n v="797.94"/>
    <n v="544.80999999999995"/>
    <n v="0.40574194749581077"/>
    <n v="0"/>
    <n v="1342.75"/>
    <n v="544.80999999999995"/>
    <s v="M"/>
    <d v="1958-12-24T00:00:00"/>
    <s v="Cisnerosville"/>
    <d v="2023-04-19T00:00:00"/>
    <n v="67"/>
    <x v="3"/>
  </r>
  <r>
    <s v="T02413"/>
    <d v="2025-04-18T00:00:00"/>
    <s v="C180"/>
    <s v="P027"/>
    <s v="S001"/>
    <n v="4"/>
    <n v="0.05"/>
    <x v="3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s v="F"/>
    <d v="1959-12-15T00:00:00"/>
    <s v="West Dakotaside"/>
    <d v="2022-10-19T00:00:00"/>
    <n v="66"/>
    <x v="3"/>
  </r>
  <r>
    <s v="T02414"/>
    <d v="2025-03-18T00:00:00"/>
    <s v="C042"/>
    <s v="P013"/>
    <s v="S005"/>
    <n v="1"/>
    <n v="0.05"/>
    <x v="2"/>
    <n v="1134.8"/>
    <n v="675.1"/>
    <s v="Fashion"/>
    <s v="Watches"/>
    <n v="1134.8"/>
    <n v="675.1"/>
    <n v="459.69999999999993"/>
    <n v="0.40509340853013742"/>
    <n v="56.74"/>
    <n v="1078.06"/>
    <n v="402.95999999999992"/>
    <s v="F"/>
    <d v="2000-02-08T00:00:00"/>
    <s v="North Teresashire"/>
    <d v="2021-11-09T00:00:00"/>
    <n v="26"/>
    <x v="0"/>
  </r>
  <r>
    <s v="T02415"/>
    <d v="2025-08-16T00:00:00"/>
    <s v="C113"/>
    <s v="P045"/>
    <s v="S001"/>
    <n v="1"/>
    <n v="0.15"/>
    <x v="1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M"/>
    <d v="1977-05-23T00:00:00"/>
    <s v="Ramosbury"/>
    <d v="2022-12-31T00:00:00"/>
    <n v="49"/>
    <x v="2"/>
  </r>
  <r>
    <s v="T02416"/>
    <d v="2024-09-10T00:00:00"/>
    <s v="C044"/>
    <s v="P021"/>
    <s v="S005"/>
    <n v="4"/>
    <n v="0.05"/>
    <x v="1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s v="M"/>
    <d v="1961-02-14T00:00:00"/>
    <s v="Bryanside"/>
    <d v="2024-12-27T00:00:00"/>
    <n v="65"/>
    <x v="3"/>
  </r>
  <r>
    <s v="T02417"/>
    <d v="2024-08-09T00:00:00"/>
    <s v="C103"/>
    <s v="P050"/>
    <s v="S001"/>
    <n v="3"/>
    <n v="0"/>
    <x v="1"/>
    <n v="1044.6400000000001"/>
    <n v="775.07"/>
    <s v="Fashion"/>
    <s v="Footwear"/>
    <n v="3133.92"/>
    <n v="2325.21"/>
    <n v="808.71"/>
    <n v="0.25805062030938891"/>
    <n v="0"/>
    <n v="3133.92"/>
    <n v="808.71"/>
    <s v="F"/>
    <d v="1964-10-26T00:00:00"/>
    <s v="Joyceside"/>
    <d v="2021-06-04T00:00:00"/>
    <n v="61"/>
    <x v="3"/>
  </r>
  <r>
    <s v="T02418"/>
    <d v="2023-11-11T00:00:00"/>
    <s v="C076"/>
    <s v="P045"/>
    <s v="S003"/>
    <n v="5"/>
    <n v="0.1"/>
    <x v="0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s v="M"/>
    <d v="2005-12-14T00:00:00"/>
    <s v="Nancyside"/>
    <d v="2022-05-07T00:00:00"/>
    <n v="20"/>
    <x v="1"/>
  </r>
  <r>
    <s v="T02419"/>
    <d v="2025-08-24T00:00:00"/>
    <s v="C145"/>
    <s v="P037"/>
    <s v="S002"/>
    <n v="2"/>
    <n v="0.1"/>
    <x v="2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F"/>
    <d v="1959-11-07T00:00:00"/>
    <s v="Carlsonborough"/>
    <d v="2021-08-19T00:00:00"/>
    <n v="66"/>
    <x v="3"/>
  </r>
  <r>
    <s v="T02420"/>
    <d v="2024-02-02T00:00:00"/>
    <s v="C158"/>
    <s v="P011"/>
    <s v="S003"/>
    <n v="5"/>
    <n v="0.1"/>
    <x v="1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s v="M"/>
    <d v="1981-07-24T00:00:00"/>
    <s v="Dylanmouth"/>
    <d v="2023-09-15T00:00:00"/>
    <n v="44"/>
    <x v="2"/>
  </r>
  <r>
    <s v="T02421"/>
    <d v="2025-07-16T00:00:00"/>
    <s v="C119"/>
    <s v="P011"/>
    <s v="S002"/>
    <n v="3"/>
    <n v="0.05"/>
    <x v="2"/>
    <n v="248.57"/>
    <n v="190.67"/>
    <s v="Electronics"/>
    <s v="Headphones"/>
    <n v="745.71"/>
    <n v="572.01"/>
    <n v="173.70000000000005"/>
    <n v="0.23293237317455853"/>
    <n v="37.285500000000006"/>
    <n v="708.42450000000008"/>
    <n v="136.41450000000009"/>
    <s v="M"/>
    <d v="1991-07-31T00:00:00"/>
    <s v="West Ralph"/>
    <d v="2025-03-31T00:00:00"/>
    <n v="34"/>
    <x v="0"/>
  </r>
  <r>
    <s v="T02422"/>
    <d v="2025-06-27T00:00:00"/>
    <s v="C135"/>
    <s v="P006"/>
    <s v="S004"/>
    <n v="1"/>
    <n v="0.1"/>
    <x v="1"/>
    <n v="318.05"/>
    <n v="187.34"/>
    <s v="Groceries"/>
    <s v="Fruits"/>
    <n v="318.05"/>
    <n v="187.34"/>
    <n v="130.71"/>
    <n v="0.41097311743436565"/>
    <n v="31.805000000000003"/>
    <n v="286.245"/>
    <n v="98.905000000000001"/>
    <s v="M"/>
    <d v="1986-03-07T00:00:00"/>
    <s v="North Charlesville"/>
    <d v="2023-09-03T00:00:00"/>
    <n v="40"/>
    <x v="2"/>
  </r>
  <r>
    <s v="T02423"/>
    <d v="2025-09-01T00:00:00"/>
    <s v="C046"/>
    <s v="P044"/>
    <s v="S002"/>
    <n v="4"/>
    <n v="0"/>
    <x v="3"/>
    <n v="1286.55"/>
    <n v="797.54"/>
    <s v="Fashion"/>
    <s v="Accessories"/>
    <n v="5146.2"/>
    <n v="3190.16"/>
    <n v="1956.04"/>
    <n v="0.380094049978625"/>
    <n v="0"/>
    <n v="5146.2"/>
    <n v="1956.04"/>
    <s v="M"/>
    <d v="1964-01-21T00:00:00"/>
    <s v="New Jontown"/>
    <d v="2022-06-25T00:00:00"/>
    <n v="62"/>
    <x v="3"/>
  </r>
  <r>
    <s v="T02424"/>
    <d v="2025-03-06T00:00:00"/>
    <s v="C080"/>
    <s v="P041"/>
    <s v="S002"/>
    <n v="2"/>
    <n v="0"/>
    <x v="1"/>
    <n v="1635.01"/>
    <n v="1043.29"/>
    <s v="Electronics"/>
    <s v="Television"/>
    <n v="3270.02"/>
    <n v="2086.58"/>
    <n v="1183.44"/>
    <n v="0.36190604338811383"/>
    <n v="0"/>
    <n v="3270.02"/>
    <n v="1183.44"/>
    <s v="F"/>
    <d v="2003-11-04T00:00:00"/>
    <s v="Markberg"/>
    <d v="2023-01-02T00:00:00"/>
    <n v="22"/>
    <x v="1"/>
  </r>
  <r>
    <s v="T02425"/>
    <d v="2025-01-23T00:00:00"/>
    <s v="C085"/>
    <s v="P009"/>
    <s v="S001"/>
    <n v="1"/>
    <n v="0.15"/>
    <x v="2"/>
    <n v="123.19"/>
    <n v="80.36"/>
    <s v="Groceries"/>
    <s v="Snacks"/>
    <n v="123.19"/>
    <n v="80.36"/>
    <n v="42.83"/>
    <n v="0.34767432421462779"/>
    <n v="18.4785"/>
    <n v="104.7115"/>
    <n v="24.351500000000001"/>
    <s v="M"/>
    <d v="1979-03-23T00:00:00"/>
    <s v="New Michaelview"/>
    <d v="2023-10-11T00:00:00"/>
    <n v="47"/>
    <x v="2"/>
  </r>
  <r>
    <s v="T02426"/>
    <d v="2024-07-28T00:00:00"/>
    <s v="C018"/>
    <s v="P050"/>
    <s v="S003"/>
    <n v="5"/>
    <n v="0.05"/>
    <x v="0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M"/>
    <d v="1994-08-19T00:00:00"/>
    <s v="East William"/>
    <d v="2024-11-12T00:00:00"/>
    <n v="31"/>
    <x v="0"/>
  </r>
  <r>
    <s v="T02427"/>
    <d v="2025-05-10T00:00:00"/>
    <s v="C161"/>
    <s v="P011"/>
    <s v="S001"/>
    <n v="2"/>
    <n v="0.1"/>
    <x v="0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s v="M"/>
    <d v="1963-01-19T00:00:00"/>
    <s v="Shannontown"/>
    <d v="2023-01-31T00:00:00"/>
    <n v="63"/>
    <x v="3"/>
  </r>
  <r>
    <s v="T02428"/>
    <d v="2025-04-24T00:00:00"/>
    <s v="C110"/>
    <s v="P032"/>
    <s v="S005"/>
    <n v="3"/>
    <n v="0.1"/>
    <x v="1"/>
    <n v="304.70999999999998"/>
    <n v="164.01"/>
    <s v="Groceries"/>
    <s v="Vegetables"/>
    <n v="914.12999999999988"/>
    <n v="492.03"/>
    <n v="422.09999999999991"/>
    <n v="0.46175051688490693"/>
    <n v="91.412999999999997"/>
    <n v="822.71699999999987"/>
    <n v="330.6869999999999"/>
    <s v="F"/>
    <d v="1966-01-05T00:00:00"/>
    <s v="South Ianhaven"/>
    <d v="2022-12-31T00:00:00"/>
    <n v="60"/>
    <x v="3"/>
  </r>
  <r>
    <s v="T02429"/>
    <d v="2023-09-10T00:00:00"/>
    <s v="C066"/>
    <s v="P012"/>
    <s v="S005"/>
    <n v="5"/>
    <n v="0.05"/>
    <x v="3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s v="F"/>
    <d v="1985-09-14T00:00:00"/>
    <s v="New Randychester"/>
    <d v="2020-12-21T00:00:00"/>
    <n v="40"/>
    <x v="2"/>
  </r>
  <r>
    <s v="T02430"/>
    <d v="2023-11-09T00:00:00"/>
    <s v="C152"/>
    <s v="P033"/>
    <s v="S002"/>
    <n v="1"/>
    <n v="0.05"/>
    <x v="0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M"/>
    <d v="1987-06-17T00:00:00"/>
    <s v="Port Jeffreyside"/>
    <d v="2021-03-06T00:00:00"/>
    <n v="39"/>
    <x v="2"/>
  </r>
  <r>
    <s v="T02431"/>
    <d v="2024-03-21T00:00:00"/>
    <s v="C046"/>
    <s v="P028"/>
    <s v="S003"/>
    <n v="5"/>
    <n v="0"/>
    <x v="2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s v="M"/>
    <d v="1964-01-21T00:00:00"/>
    <s v="New Jontown"/>
    <d v="2022-06-25T00:00:00"/>
    <n v="62"/>
    <x v="3"/>
  </r>
  <r>
    <s v="T02432"/>
    <d v="2024-09-29T00:00:00"/>
    <s v="C134"/>
    <s v="P004"/>
    <s v="S005"/>
    <n v="4"/>
    <n v="0.1"/>
    <x v="0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s v="F"/>
    <d v="1985-01-29T00:00:00"/>
    <s v="Angelaland"/>
    <d v="2025-05-22T00:00:00"/>
    <n v="41"/>
    <x v="2"/>
  </r>
  <r>
    <s v="T02433"/>
    <d v="2024-03-14T00:00:00"/>
    <s v="C189"/>
    <s v="P017"/>
    <s v="S005"/>
    <n v="4"/>
    <n v="0.05"/>
    <x v="2"/>
    <n v="1246.1099999999999"/>
    <n v="833.52"/>
    <s v="Electronics"/>
    <s v="Headphones"/>
    <n v="4984.4399999999996"/>
    <n v="3334.08"/>
    <n v="1650.3599999999997"/>
    <n v="0.33110239063967062"/>
    <n v="249.22199999999998"/>
    <n v="4735.2179999999998"/>
    <n v="1401.1379999999999"/>
    <s v="M"/>
    <d v="1966-08-07T00:00:00"/>
    <s v="East Walter"/>
    <d v="2021-03-05T00:00:00"/>
    <n v="59"/>
    <x v="3"/>
  </r>
  <r>
    <s v="T02434"/>
    <d v="2024-11-08T00:00:00"/>
    <s v="C001"/>
    <s v="P018"/>
    <s v="S002"/>
    <n v="2"/>
    <n v="0"/>
    <x v="2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M"/>
    <d v="1996-09-11T00:00:00"/>
    <s v="Osborneport"/>
    <d v="2022-09-25T00:00:00"/>
    <n v="29"/>
    <x v="0"/>
  </r>
  <r>
    <s v="T02435"/>
    <d v="2025-03-26T00:00:00"/>
    <s v="C037"/>
    <s v="P033"/>
    <s v="S002"/>
    <n v="4"/>
    <n v="0"/>
    <x v="0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1982-08-30T00:00:00"/>
    <s v="West Melissahaven"/>
    <d v="2024-01-31T00:00:00"/>
    <n v="43"/>
    <x v="2"/>
  </r>
  <r>
    <s v="T02436"/>
    <d v="2025-06-07T00:00:00"/>
    <s v="C020"/>
    <s v="P001"/>
    <s v="S001"/>
    <n v="2"/>
    <n v="0.15"/>
    <x v="1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F"/>
    <d v="1982-06-26T00:00:00"/>
    <s v="Travisstad"/>
    <d v="2024-04-19T00:00:00"/>
    <n v="43"/>
    <x v="2"/>
  </r>
  <r>
    <s v="T02437"/>
    <d v="2025-08-22T00:00:00"/>
    <s v="C171"/>
    <s v="P002"/>
    <s v="S004"/>
    <n v="3"/>
    <n v="0.1"/>
    <x v="3"/>
    <n v="818.76"/>
    <n v="527.62"/>
    <s v="Electronics"/>
    <s v="Television"/>
    <n v="2456.2799999999997"/>
    <n v="1582.8600000000001"/>
    <n v="873.41999999999962"/>
    <n v="0.35558649665347586"/>
    <n v="245.62799999999999"/>
    <n v="2210.6519999999996"/>
    <n v="627.79199999999946"/>
    <s v="M"/>
    <d v="1993-03-15T00:00:00"/>
    <s v="Robertsborough"/>
    <d v="2025-07-28T00:00:00"/>
    <n v="33"/>
    <x v="0"/>
  </r>
  <r>
    <s v="T02438"/>
    <d v="2025-06-27T00:00:00"/>
    <s v="C062"/>
    <s v="P031"/>
    <s v="S005"/>
    <n v="4"/>
    <n v="0.15"/>
    <x v="1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2000-06-21T00:00:00"/>
    <s v="Turnerberg"/>
    <d v="2021-09-23T00:00:00"/>
    <n v="26"/>
    <x v="0"/>
  </r>
  <r>
    <s v="T02439"/>
    <d v="2023-10-18T00:00:00"/>
    <s v="C181"/>
    <s v="P003"/>
    <s v="S004"/>
    <n v="3"/>
    <n v="0.1"/>
    <x v="0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s v="F"/>
    <d v="1972-11-28T00:00:00"/>
    <s v="Port Bryce"/>
    <d v="2024-12-12T00:00:00"/>
    <n v="53"/>
    <x v="3"/>
  </r>
  <r>
    <s v="T02440"/>
    <d v="2025-03-11T00:00:00"/>
    <s v="C136"/>
    <s v="P045"/>
    <s v="S001"/>
    <n v="5"/>
    <n v="0.05"/>
    <x v="2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2007-06-27T00:00:00"/>
    <s v="Watsonview"/>
    <d v="2023-04-22T00:00:00"/>
    <n v="18"/>
    <x v="1"/>
  </r>
  <r>
    <s v="T02441"/>
    <d v="2025-09-02T00:00:00"/>
    <s v="C163"/>
    <s v="P047"/>
    <s v="S003"/>
    <n v="2"/>
    <n v="0.15"/>
    <x v="1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F"/>
    <d v="1985-10-08T00:00:00"/>
    <s v="Lake Lindsay"/>
    <d v="2025-08-20T00:00:00"/>
    <n v="40"/>
    <x v="2"/>
  </r>
  <r>
    <s v="T02442"/>
    <d v="2023-11-18T00:00:00"/>
    <s v="C126"/>
    <s v="P020"/>
    <s v="S003"/>
    <n v="1"/>
    <n v="0.15"/>
    <x v="0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M"/>
    <d v="1980-04-04T00:00:00"/>
    <s v="West Paulfurt"/>
    <d v="2024-12-28T00:00:00"/>
    <n v="46"/>
    <x v="2"/>
  </r>
  <r>
    <s v="T02443"/>
    <d v="2024-02-15T00:00:00"/>
    <s v="C046"/>
    <s v="P028"/>
    <s v="S001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1964-01-21T00:00:00"/>
    <s v="New Jontown"/>
    <d v="2022-06-25T00:00:00"/>
    <n v="62"/>
    <x v="3"/>
  </r>
  <r>
    <s v="T02444"/>
    <d v="2025-04-21T00:00:00"/>
    <s v="C187"/>
    <s v="P030"/>
    <s v="S004"/>
    <n v="2"/>
    <n v="0.05"/>
    <x v="1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M"/>
    <d v="1989-01-14T00:00:00"/>
    <s v="Gomeztown"/>
    <d v="2023-11-01T00:00:00"/>
    <n v="37"/>
    <x v="2"/>
  </r>
  <r>
    <s v="T02445"/>
    <d v="2024-02-09T00:00:00"/>
    <s v="C096"/>
    <s v="P049"/>
    <s v="S002"/>
    <n v="1"/>
    <n v="0.05"/>
    <x v="1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1989-01-06T00:00:00"/>
    <s v="Lake Amanda"/>
    <d v="2021-10-27T00:00:00"/>
    <n v="37"/>
    <x v="2"/>
  </r>
  <r>
    <s v="T02446"/>
    <d v="2023-10-15T00:00:00"/>
    <s v="C093"/>
    <s v="P041"/>
    <s v="S005"/>
    <n v="2"/>
    <n v="0"/>
    <x v="0"/>
    <n v="1635.01"/>
    <n v="1043.29"/>
    <s v="Electronics"/>
    <s v="Television"/>
    <n v="3270.02"/>
    <n v="2086.58"/>
    <n v="1183.44"/>
    <n v="0.36190604338811383"/>
    <n v="0"/>
    <n v="3270.02"/>
    <n v="1183.44"/>
    <s v="M"/>
    <d v="1978-04-14T00:00:00"/>
    <s v="Baldwinstad"/>
    <d v="2022-02-25T00:00:00"/>
    <n v="48"/>
    <x v="2"/>
  </r>
  <r>
    <s v="T02447"/>
    <d v="2024-07-22T00:00:00"/>
    <s v="C085"/>
    <s v="P011"/>
    <s v="S001"/>
    <n v="3"/>
    <n v="0.1"/>
    <x v="3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s v="M"/>
    <d v="1979-03-23T00:00:00"/>
    <s v="New Michaelview"/>
    <d v="2023-10-11T00:00:00"/>
    <n v="47"/>
    <x v="2"/>
  </r>
  <r>
    <s v="T02448"/>
    <d v="2024-08-19T00:00:00"/>
    <s v="C156"/>
    <s v="P039"/>
    <s v="S003"/>
    <n v="1"/>
    <n v="0.1"/>
    <x v="1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M"/>
    <d v="1956-11-28T00:00:00"/>
    <s v="Lisatown"/>
    <d v="2024-01-04T00:00:00"/>
    <n v="69"/>
    <x v="3"/>
  </r>
  <r>
    <s v="T02449"/>
    <d v="2025-04-20T00:00:00"/>
    <s v="C102"/>
    <s v="P004"/>
    <s v="S001"/>
    <n v="3"/>
    <n v="0.1"/>
    <x v="3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F"/>
    <d v="1996-06-20T00:00:00"/>
    <s v="South Briantown"/>
    <d v="2023-11-12T00:00:00"/>
    <n v="30"/>
    <x v="0"/>
  </r>
  <r>
    <s v="T02450"/>
    <d v="2023-10-21T00:00:00"/>
    <s v="C147"/>
    <s v="P009"/>
    <s v="S001"/>
    <n v="4"/>
    <n v="0.15"/>
    <x v="1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67-02-03T00:00:00"/>
    <s v="New Jason"/>
    <d v="2023-05-20T00:00:00"/>
    <n v="59"/>
    <x v="3"/>
  </r>
  <r>
    <s v="T02451"/>
    <d v="2024-10-12T00:00:00"/>
    <s v="C045"/>
    <s v="P049"/>
    <s v="S004"/>
    <n v="5"/>
    <n v="0"/>
    <x v="3"/>
    <n v="388.26"/>
    <n v="199.3"/>
    <s v="Fashion"/>
    <s v="Watches"/>
    <n v="1941.3"/>
    <n v="996.5"/>
    <n v="944.8"/>
    <n v="0.48668418070365216"/>
    <n v="0"/>
    <n v="1941.3"/>
    <n v="944.8"/>
    <s v="M"/>
    <d v="1975-12-28T00:00:00"/>
    <s v="Zacharyfort"/>
    <d v="2023-10-09T00:00:00"/>
    <n v="50"/>
    <x v="2"/>
  </r>
  <r>
    <s v="T02452"/>
    <d v="2025-03-22T00:00:00"/>
    <s v="C095"/>
    <s v="P005"/>
    <s v="S001"/>
    <n v="5"/>
    <n v="0.05"/>
    <x v="2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M"/>
    <d v="1982-08-20T00:00:00"/>
    <s v="Seanville"/>
    <d v="2020-12-19T00:00:00"/>
    <n v="43"/>
    <x v="2"/>
  </r>
  <r>
    <s v="T02453"/>
    <d v="2025-06-30T00:00:00"/>
    <s v="C034"/>
    <s v="P021"/>
    <s v="S001"/>
    <n v="4"/>
    <n v="0"/>
    <x v="3"/>
    <n v="1227.24"/>
    <n v="977.09"/>
    <s v="Groceries"/>
    <s v="Dairy"/>
    <n v="4908.96"/>
    <n v="3908.36"/>
    <n v="1000.5999999999999"/>
    <n v="0.20383136142889735"/>
    <n v="0"/>
    <n v="4908.96"/>
    <n v="1000.5999999999999"/>
    <s v="F"/>
    <d v="1964-12-19T00:00:00"/>
    <s v="East Mary"/>
    <d v="2025-01-13T00:00:00"/>
    <n v="61"/>
    <x v="3"/>
  </r>
  <r>
    <s v="T02454"/>
    <d v="2025-04-17T00:00:00"/>
    <s v="C114"/>
    <s v="P026"/>
    <s v="S001"/>
    <n v="3"/>
    <n v="0"/>
    <x v="0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1980-07-04T00:00:00"/>
    <s v="Adkinsport"/>
    <d v="2025-08-23T00:00:00"/>
    <n v="45"/>
    <x v="2"/>
  </r>
  <r>
    <s v="T02455"/>
    <d v="2024-07-05T00:00:00"/>
    <s v="C050"/>
    <s v="P048"/>
    <s v="S005"/>
    <n v="1"/>
    <n v="0.1"/>
    <x v="0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M"/>
    <d v="1968-06-20T00:00:00"/>
    <s v="Erinland"/>
    <d v="2022-08-25T00:00:00"/>
    <n v="58"/>
    <x v="3"/>
  </r>
  <r>
    <s v="T02456"/>
    <d v="2023-10-11T00:00:00"/>
    <s v="C182"/>
    <s v="P021"/>
    <s v="S002"/>
    <n v="5"/>
    <n v="0.1"/>
    <x v="3"/>
    <n v="1227.24"/>
    <n v="977.09"/>
    <s v="Groceries"/>
    <s v="Dairy"/>
    <n v="6136.2"/>
    <n v="4885.45"/>
    <n v="1250.75"/>
    <n v="0.20383136142889738"/>
    <n v="613.62"/>
    <n v="5522.58"/>
    <n v="637.13000000000011"/>
    <s v="M"/>
    <d v="2004-07-25T00:00:00"/>
    <s v="East Rodney"/>
    <d v="2021-04-16T00:00:00"/>
    <n v="21"/>
    <x v="1"/>
  </r>
  <r>
    <s v="T02457"/>
    <d v="2024-07-11T00:00:00"/>
    <s v="C171"/>
    <s v="P029"/>
    <s v="S004"/>
    <n v="4"/>
    <n v="0"/>
    <x v="3"/>
    <n v="1485.05"/>
    <n v="988.31"/>
    <s v="Fashion"/>
    <s v="Clothing"/>
    <n v="5940.2"/>
    <n v="3953.24"/>
    <n v="1986.96"/>
    <n v="0.33449378808794317"/>
    <n v="0"/>
    <n v="5940.2"/>
    <n v="1986.96"/>
    <s v="M"/>
    <d v="1993-03-15T00:00:00"/>
    <s v="Robertsborough"/>
    <d v="2025-07-28T00:00:00"/>
    <n v="33"/>
    <x v="0"/>
  </r>
  <r>
    <s v="T02458"/>
    <d v="2025-04-28T00:00:00"/>
    <s v="C050"/>
    <s v="P038"/>
    <s v="S005"/>
    <n v="2"/>
    <n v="0.1"/>
    <x v="3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1968-06-20T00:00:00"/>
    <s v="Erinland"/>
    <d v="2022-08-25T00:00:00"/>
    <n v="58"/>
    <x v="3"/>
  </r>
  <r>
    <s v="T02459"/>
    <d v="2023-12-14T00:00:00"/>
    <s v="C045"/>
    <s v="P020"/>
    <s v="S004"/>
    <n v="1"/>
    <n v="0.1"/>
    <x v="2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s v="M"/>
    <d v="1975-12-28T00:00:00"/>
    <s v="Zacharyfort"/>
    <d v="2023-10-09T00:00:00"/>
    <n v="50"/>
    <x v="2"/>
  </r>
  <r>
    <s v="T02460"/>
    <d v="2024-07-27T00:00:00"/>
    <s v="C177"/>
    <s v="P006"/>
    <s v="S005"/>
    <n v="4"/>
    <n v="0.05"/>
    <x v="3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s v="F"/>
    <d v="1985-01-05T00:00:00"/>
    <s v="South James"/>
    <d v="2022-01-23T00:00:00"/>
    <n v="41"/>
    <x v="2"/>
  </r>
  <r>
    <s v="T02461"/>
    <d v="2024-07-04T00:00:00"/>
    <s v="C080"/>
    <s v="P028"/>
    <s v="S003"/>
    <n v="5"/>
    <n v="0.1"/>
    <x v="3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s v="F"/>
    <d v="2003-11-04T00:00:00"/>
    <s v="Markberg"/>
    <d v="2023-01-02T00:00:00"/>
    <n v="22"/>
    <x v="1"/>
  </r>
  <r>
    <s v="T02462"/>
    <d v="2025-06-11T00:00:00"/>
    <s v="C088"/>
    <s v="P012"/>
    <s v="S004"/>
    <n v="5"/>
    <n v="0"/>
    <x v="1"/>
    <n v="1193.0899999999999"/>
    <n v="818.24"/>
    <s v="Electronics"/>
    <s v="Camera"/>
    <n v="5965.45"/>
    <n v="4091.2"/>
    <n v="1874.25"/>
    <n v="0.31418417722049469"/>
    <n v="0"/>
    <n v="5965.45"/>
    <n v="1874.25"/>
    <s v="F"/>
    <d v="1997-10-11T00:00:00"/>
    <s v="North Christian"/>
    <d v="2022-09-12T00:00:00"/>
    <n v="28"/>
    <x v="0"/>
  </r>
  <r>
    <s v="T02463"/>
    <d v="2023-12-09T00:00:00"/>
    <s v="C023"/>
    <s v="P029"/>
    <s v="S001"/>
    <n v="1"/>
    <n v="0.05"/>
    <x v="3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F"/>
    <d v="1972-05-09T00:00:00"/>
    <s v="New Christophermouth"/>
    <d v="2020-10-19T00:00:00"/>
    <n v="54"/>
    <x v="3"/>
  </r>
  <r>
    <s v="T02464"/>
    <d v="2024-02-28T00:00:00"/>
    <s v="C048"/>
    <s v="P025"/>
    <s v="S003"/>
    <n v="5"/>
    <n v="0"/>
    <x v="2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M"/>
    <d v="2004-12-30T00:00:00"/>
    <s v="Newtonborough"/>
    <d v="2022-04-10T00:00:00"/>
    <n v="21"/>
    <x v="1"/>
  </r>
  <r>
    <s v="T02465"/>
    <d v="2024-06-12T00:00:00"/>
    <s v="C003"/>
    <s v="P017"/>
    <s v="S002"/>
    <n v="3"/>
    <n v="0.15"/>
    <x v="3"/>
    <n v="1246.1099999999999"/>
    <n v="833.52"/>
    <s v="Electronics"/>
    <s v="Headphones"/>
    <n v="3738.33"/>
    <n v="2500.56"/>
    <n v="1237.77"/>
    <n v="0.33110239063967067"/>
    <n v="560.74950000000001"/>
    <n v="3177.5805"/>
    <n v="677.02050000000008"/>
    <s v="F"/>
    <d v="2005-04-19T00:00:00"/>
    <s v="Port Allen"/>
    <d v="2024-02-12T00:00:00"/>
    <n v="21"/>
    <x v="1"/>
  </r>
  <r>
    <s v="T02466"/>
    <d v="2024-10-28T00:00:00"/>
    <s v="C186"/>
    <s v="P049"/>
    <s v="S002"/>
    <n v="3"/>
    <n v="0.05"/>
    <x v="2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s v="F"/>
    <d v="1960-05-05T00:00:00"/>
    <s v="West Wandaland"/>
    <d v="2024-02-07T00:00:00"/>
    <n v="66"/>
    <x v="3"/>
  </r>
  <r>
    <s v="T02467"/>
    <d v="2025-02-14T00:00:00"/>
    <s v="C080"/>
    <s v="P009"/>
    <s v="S001"/>
    <n v="4"/>
    <n v="0.1"/>
    <x v="2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F"/>
    <d v="2003-11-04T00:00:00"/>
    <s v="Markberg"/>
    <d v="2023-01-02T00:00:00"/>
    <n v="22"/>
    <x v="1"/>
  </r>
  <r>
    <s v="T02468"/>
    <d v="2024-04-01T00:00:00"/>
    <s v="C072"/>
    <s v="P049"/>
    <s v="S002"/>
    <n v="5"/>
    <n v="0.1"/>
    <x v="1"/>
    <n v="388.26"/>
    <n v="199.3"/>
    <s v="Fashion"/>
    <s v="Watches"/>
    <n v="1941.3"/>
    <n v="996.5"/>
    <n v="944.8"/>
    <n v="0.48668418070365216"/>
    <n v="194.13"/>
    <n v="1747.17"/>
    <n v="750.67000000000007"/>
    <s v="F"/>
    <d v="1995-06-06T00:00:00"/>
    <s v="Melissashire"/>
    <d v="2022-07-02T00:00:00"/>
    <n v="31"/>
    <x v="0"/>
  </r>
  <r>
    <s v="T02469"/>
    <d v="2024-08-02T00:00:00"/>
    <s v="C058"/>
    <s v="P012"/>
    <s v="S002"/>
    <n v="3"/>
    <n v="0.05"/>
    <x v="2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2005-07-22T00:00:00"/>
    <s v="West Tinatown"/>
    <d v="2020-11-10T00:00:00"/>
    <n v="20"/>
    <x v="1"/>
  </r>
  <r>
    <s v="T02470"/>
    <d v="2024-11-15T00:00:00"/>
    <s v="C076"/>
    <s v="P042"/>
    <s v="S003"/>
    <n v="4"/>
    <n v="0.1"/>
    <x v="3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M"/>
    <d v="2005-12-14T00:00:00"/>
    <s v="Nancyside"/>
    <d v="2022-05-07T00:00:00"/>
    <n v="20"/>
    <x v="1"/>
  </r>
  <r>
    <s v="T02471"/>
    <d v="2023-10-26T00:00:00"/>
    <s v="C126"/>
    <s v="P001"/>
    <s v="S003"/>
    <n v="5"/>
    <n v="0.1"/>
    <x v="0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s v="M"/>
    <d v="1980-04-04T00:00:00"/>
    <s v="West Paulfurt"/>
    <d v="2024-12-28T00:00:00"/>
    <n v="46"/>
    <x v="2"/>
  </r>
  <r>
    <s v="T02472"/>
    <d v="2024-07-07T00:00:00"/>
    <s v="C198"/>
    <s v="P008"/>
    <s v="S005"/>
    <n v="4"/>
    <n v="0.05"/>
    <x v="3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M"/>
    <d v="1986-01-23T00:00:00"/>
    <s v="Jessicaside"/>
    <d v="2022-12-10T00:00:00"/>
    <n v="40"/>
    <x v="2"/>
  </r>
  <r>
    <s v="T02473"/>
    <d v="2024-09-07T00:00:00"/>
    <s v="C150"/>
    <s v="P021"/>
    <s v="S004"/>
    <n v="2"/>
    <n v="0.05"/>
    <x v="1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1971-06-17T00:00:00"/>
    <s v="Juliefurt"/>
    <d v="2022-10-07T00:00:00"/>
    <n v="55"/>
    <x v="3"/>
  </r>
  <r>
    <s v="T02474"/>
    <d v="2024-06-04T00:00:00"/>
    <s v="C089"/>
    <s v="P039"/>
    <s v="S003"/>
    <n v="2"/>
    <n v="0.1"/>
    <x v="0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s v="F"/>
    <d v="1969-07-12T00:00:00"/>
    <s v="Geoffreystad"/>
    <d v="2022-11-25T00:00:00"/>
    <n v="56"/>
    <x v="3"/>
  </r>
  <r>
    <s v="T02475"/>
    <d v="2024-12-24T00:00:00"/>
    <s v="C024"/>
    <s v="P001"/>
    <s v="S005"/>
    <n v="2"/>
    <n v="0.1"/>
    <x v="2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s v="F"/>
    <d v="1961-11-25T00:00:00"/>
    <s v="North April"/>
    <d v="2023-04-20T00:00:00"/>
    <n v="64"/>
    <x v="3"/>
  </r>
  <r>
    <s v="T02476"/>
    <d v="2024-10-29T00:00:00"/>
    <s v="C120"/>
    <s v="P042"/>
    <s v="S003"/>
    <n v="1"/>
    <n v="0"/>
    <x v="2"/>
    <n v="453.62"/>
    <n v="316.63"/>
    <s v="Fashion"/>
    <s v="Clothing"/>
    <n v="453.62"/>
    <n v="316.63"/>
    <n v="136.99"/>
    <n v="0.30199285745778409"/>
    <n v="0"/>
    <n v="453.62"/>
    <n v="136.99"/>
    <s v="F"/>
    <d v="1964-01-10T00:00:00"/>
    <s v="Annaborough"/>
    <d v="2020-10-18T00:00:00"/>
    <n v="62"/>
    <x v="3"/>
  </r>
  <r>
    <s v="T02477"/>
    <d v="2025-04-29T00:00:00"/>
    <s v="C122"/>
    <s v="P012"/>
    <s v="S002"/>
    <n v="4"/>
    <n v="0.1"/>
    <x v="0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s v="M"/>
    <d v="1961-10-02T00:00:00"/>
    <s v="Simonstad"/>
    <d v="2024-06-24T00:00:00"/>
    <n v="64"/>
    <x v="3"/>
  </r>
  <r>
    <s v="T02478"/>
    <d v="2025-07-01T00:00:00"/>
    <s v="C145"/>
    <s v="P018"/>
    <s v="S004"/>
    <n v="5"/>
    <n v="0"/>
    <x v="0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s v="F"/>
    <d v="1959-11-07T00:00:00"/>
    <s v="Carlsonborough"/>
    <d v="2021-08-19T00:00:00"/>
    <n v="66"/>
    <x v="3"/>
  </r>
  <r>
    <s v="T02479"/>
    <d v="2023-09-14T00:00:00"/>
    <s v="C180"/>
    <s v="P020"/>
    <s v="S001"/>
    <n v="3"/>
    <n v="0"/>
    <x v="2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F"/>
    <d v="1959-12-15T00:00:00"/>
    <s v="West Dakotaside"/>
    <d v="2022-10-19T00:00:00"/>
    <n v="66"/>
    <x v="3"/>
  </r>
  <r>
    <s v="T02480"/>
    <d v="2024-10-17T00:00:00"/>
    <s v="C108"/>
    <s v="P028"/>
    <s v="S004"/>
    <n v="3"/>
    <n v="0.1"/>
    <x v="3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M"/>
    <d v="1960-11-21T00:00:00"/>
    <s v="Georgetown"/>
    <d v="2022-06-08T00:00:00"/>
    <n v="65"/>
    <x v="3"/>
  </r>
  <r>
    <s v="T02481"/>
    <d v="2024-05-07T00:00:00"/>
    <s v="C048"/>
    <s v="P040"/>
    <s v="S003"/>
    <n v="3"/>
    <n v="0.05"/>
    <x v="1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M"/>
    <d v="2004-12-30T00:00:00"/>
    <s v="Newtonborough"/>
    <d v="2022-04-10T00:00:00"/>
    <n v="21"/>
    <x v="1"/>
  </r>
  <r>
    <s v="T02482"/>
    <d v="2025-08-23T00:00:00"/>
    <s v="C140"/>
    <s v="P013"/>
    <s v="S002"/>
    <n v="1"/>
    <n v="0.15"/>
    <x v="1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F"/>
    <d v="1973-06-12T00:00:00"/>
    <s v="Port Gail"/>
    <d v="2024-08-28T00:00:00"/>
    <n v="53"/>
    <x v="3"/>
  </r>
  <r>
    <s v="T02483"/>
    <d v="2025-01-06T00:00:00"/>
    <s v="C152"/>
    <s v="P032"/>
    <s v="S005"/>
    <n v="4"/>
    <n v="0.15"/>
    <x v="1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87-06-17T00:00:00"/>
    <s v="Port Jeffreyside"/>
    <d v="2021-03-06T00:00:00"/>
    <n v="39"/>
    <x v="2"/>
  </r>
  <r>
    <s v="T02484"/>
    <d v="2023-10-31T00:00:00"/>
    <s v="C063"/>
    <s v="P022"/>
    <s v="S003"/>
    <n v="3"/>
    <n v="0.1"/>
    <x v="1"/>
    <n v="25.57"/>
    <n v="19.05"/>
    <s v="Groceries"/>
    <s v="Vegetables"/>
    <n v="76.710000000000008"/>
    <n v="57.150000000000006"/>
    <n v="19.560000000000002"/>
    <n v="0.25498631208447398"/>
    <n v="7.6710000000000012"/>
    <n v="69.039000000000001"/>
    <n v="11.888999999999996"/>
    <s v="M"/>
    <d v="1973-01-07T00:00:00"/>
    <s v="West Amandashire"/>
    <d v="2023-05-29T00:00:00"/>
    <n v="53"/>
    <x v="3"/>
  </r>
  <r>
    <s v="T02485"/>
    <d v="2025-04-23T00:00:00"/>
    <s v="C174"/>
    <s v="P048"/>
    <s v="S004"/>
    <n v="3"/>
    <n v="0"/>
    <x v="2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s v="M"/>
    <d v="2005-07-07T00:00:00"/>
    <s v="South Jennifer"/>
    <d v="2025-08-28T00:00:00"/>
    <n v="20"/>
    <x v="1"/>
  </r>
  <r>
    <s v="T02486"/>
    <d v="2023-11-01T00:00:00"/>
    <s v="C196"/>
    <s v="P006"/>
    <s v="S005"/>
    <n v="1"/>
    <n v="0.15"/>
    <x v="1"/>
    <n v="318.05"/>
    <n v="187.34"/>
    <s v="Groceries"/>
    <s v="Fruits"/>
    <n v="318.05"/>
    <n v="187.34"/>
    <n v="130.71"/>
    <n v="0.41097311743436565"/>
    <n v="47.707500000000003"/>
    <n v="270.34250000000003"/>
    <n v="83.002500000000026"/>
    <s v="F"/>
    <d v="1964-04-24T00:00:00"/>
    <s v="Woodbury"/>
    <d v="2025-02-19T00:00:00"/>
    <n v="62"/>
    <x v="3"/>
  </r>
  <r>
    <s v="T02487"/>
    <d v="2024-10-21T00:00:00"/>
    <s v="C199"/>
    <s v="P018"/>
    <s v="S003"/>
    <n v="5"/>
    <n v="0.15"/>
    <x v="3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F"/>
    <d v="1970-05-18T00:00:00"/>
    <s v="South Scottton"/>
    <d v="2021-07-28T00:00:00"/>
    <n v="56"/>
    <x v="3"/>
  </r>
  <r>
    <s v="T02488"/>
    <d v="2024-10-16T00:00:00"/>
    <s v="C042"/>
    <s v="P023"/>
    <s v="S005"/>
    <n v="2"/>
    <n v="0.1"/>
    <x v="2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2000-02-08T00:00:00"/>
    <s v="North Teresashire"/>
    <d v="2021-11-09T00:00:00"/>
    <n v="26"/>
    <x v="0"/>
  </r>
  <r>
    <s v="T02489"/>
    <d v="2024-03-02T00:00:00"/>
    <s v="C146"/>
    <s v="P023"/>
    <s v="S002"/>
    <n v="2"/>
    <n v="0.1"/>
    <x v="3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1997-03-26T00:00:00"/>
    <s v="North Jamesport"/>
    <d v="2022-08-31T00:00:00"/>
    <n v="29"/>
    <x v="0"/>
  </r>
  <r>
    <s v="T02490"/>
    <d v="2024-09-14T00:00:00"/>
    <s v="C024"/>
    <s v="P040"/>
    <s v="S003"/>
    <n v="2"/>
    <n v="0.1"/>
    <x v="1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F"/>
    <d v="1961-11-25T00:00:00"/>
    <s v="North April"/>
    <d v="2023-04-20T00:00:00"/>
    <n v="64"/>
    <x v="3"/>
  </r>
  <r>
    <s v="T02491"/>
    <d v="2024-01-30T00:00:00"/>
    <s v="C102"/>
    <s v="P033"/>
    <s v="S002"/>
    <n v="4"/>
    <n v="0"/>
    <x v="2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1996-06-20T00:00:00"/>
    <s v="South Briantown"/>
    <d v="2023-11-12T00:00:00"/>
    <n v="30"/>
    <x v="0"/>
  </r>
  <r>
    <s v="T02492"/>
    <d v="2025-02-24T00:00:00"/>
    <s v="C052"/>
    <s v="P030"/>
    <s v="S002"/>
    <n v="3"/>
    <n v="0.1"/>
    <x v="3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s v="F"/>
    <d v="1991-09-11T00:00:00"/>
    <s v="Walkerfurt"/>
    <d v="2024-04-25T00:00:00"/>
    <n v="34"/>
    <x v="0"/>
  </r>
  <r>
    <s v="T02493"/>
    <d v="2024-05-06T00:00:00"/>
    <s v="C048"/>
    <s v="P022"/>
    <s v="S002"/>
    <n v="2"/>
    <n v="0.15"/>
    <x v="3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M"/>
    <d v="2004-12-30T00:00:00"/>
    <s v="Newtonborough"/>
    <d v="2022-04-10T00:00:00"/>
    <n v="21"/>
    <x v="1"/>
  </r>
  <r>
    <s v="T02494"/>
    <d v="2024-02-18T00:00:00"/>
    <s v="C186"/>
    <s v="P049"/>
    <s v="S002"/>
    <n v="2"/>
    <n v="0.1"/>
    <x v="3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s v="F"/>
    <d v="1960-05-05T00:00:00"/>
    <s v="West Wandaland"/>
    <d v="2024-02-07T00:00:00"/>
    <n v="66"/>
    <x v="3"/>
  </r>
  <r>
    <s v="T02495"/>
    <d v="2024-02-21T00:00:00"/>
    <s v="C123"/>
    <s v="P043"/>
    <s v="S002"/>
    <n v="3"/>
    <n v="0"/>
    <x v="1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s v="F"/>
    <d v="1989-11-06T00:00:00"/>
    <s v="Cliffordbury"/>
    <d v="2022-06-06T00:00:00"/>
    <n v="36"/>
    <x v="2"/>
  </r>
  <r>
    <s v="T02496"/>
    <d v="2025-09-09T00:00:00"/>
    <s v="C141"/>
    <s v="P040"/>
    <s v="S004"/>
    <n v="2"/>
    <n v="0.15"/>
    <x v="1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F"/>
    <d v="1978-08-06T00:00:00"/>
    <s v="Allisonmouth"/>
    <d v="2024-01-07T00:00:00"/>
    <n v="47"/>
    <x v="2"/>
  </r>
  <r>
    <s v="T02497"/>
    <d v="2024-05-23T00:00:00"/>
    <s v="C119"/>
    <s v="P018"/>
    <s v="S002"/>
    <n v="1"/>
    <n v="0.15"/>
    <x v="2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M"/>
    <d v="1991-07-31T00:00:00"/>
    <s v="West Ralph"/>
    <d v="2025-03-31T00:00:00"/>
    <n v="34"/>
    <x v="0"/>
  </r>
  <r>
    <s v="T02498"/>
    <d v="2025-07-12T00:00:00"/>
    <s v="C082"/>
    <s v="P014"/>
    <s v="S002"/>
    <n v="4"/>
    <n v="0.1"/>
    <x v="0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M"/>
    <d v="2003-05-11T00:00:00"/>
    <s v="Vasquezmouth"/>
    <d v="2024-06-29T00:00:00"/>
    <n v="23"/>
    <x v="1"/>
  </r>
  <r>
    <s v="T02499"/>
    <d v="2025-01-23T00:00:00"/>
    <s v="C173"/>
    <s v="P036"/>
    <s v="S004"/>
    <n v="5"/>
    <n v="0.15"/>
    <x v="3"/>
    <n v="1501.46"/>
    <n v="1167.73"/>
    <s v="Fashion"/>
    <s v="Watches"/>
    <n v="7507.3"/>
    <n v="5838.65"/>
    <n v="1668.6500000000005"/>
    <n v="0.22227032355174303"/>
    <n v="1126.095"/>
    <n v="6381.2049999999999"/>
    <n v="542.55500000000029"/>
    <s v="F"/>
    <d v="1958-08-28T00:00:00"/>
    <s v="South Marcusberg"/>
    <d v="2025-08-22T00:00:00"/>
    <n v="67"/>
    <x v="3"/>
  </r>
  <r>
    <s v="T02500"/>
    <d v="2023-11-11T00:00:00"/>
    <s v="C089"/>
    <s v="P032"/>
    <s v="S004"/>
    <n v="5"/>
    <n v="0"/>
    <x v="2"/>
    <n v="304.70999999999998"/>
    <n v="164.01"/>
    <s v="Groceries"/>
    <s v="Vegetables"/>
    <n v="1523.55"/>
    <n v="820.05"/>
    <n v="703.5"/>
    <n v="0.46175051688490698"/>
    <n v="0"/>
    <n v="1523.55"/>
    <n v="703.5"/>
    <s v="F"/>
    <d v="1969-07-12T00:00:00"/>
    <s v="Geoffreystad"/>
    <d v="2022-11-25T00:00:00"/>
    <n v="56"/>
    <x v="3"/>
  </r>
  <r>
    <s v="T02501"/>
    <d v="2025-03-07T00:00:00"/>
    <s v="C156"/>
    <s v="P010"/>
    <s v="S002"/>
    <n v="2"/>
    <n v="0.1"/>
    <x v="0"/>
    <n v="1194.1199999999999"/>
    <n v="838.95"/>
    <s v="Electronics"/>
    <s v="Smartphone"/>
    <n v="2388.2399999999998"/>
    <n v="1677.9"/>
    <n v="710.33999999999969"/>
    <n v="0.29743241885237653"/>
    <n v="238.82399999999998"/>
    <n v="2149.4159999999997"/>
    <n v="471.51599999999962"/>
    <s v="M"/>
    <d v="1956-11-28T00:00:00"/>
    <s v="Lisatown"/>
    <d v="2024-01-04T00:00:00"/>
    <n v="69"/>
    <x v="3"/>
  </r>
  <r>
    <s v="T02502"/>
    <d v="2024-02-25T00:00:00"/>
    <s v="C088"/>
    <s v="P001"/>
    <s v="S005"/>
    <n v="1"/>
    <n v="0.15"/>
    <x v="3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s v="F"/>
    <d v="1997-10-11T00:00:00"/>
    <s v="North Christian"/>
    <d v="2022-09-12T00:00:00"/>
    <n v="28"/>
    <x v="0"/>
  </r>
  <r>
    <s v="T02503"/>
    <d v="2025-01-13T00:00:00"/>
    <s v="C166"/>
    <s v="P047"/>
    <s v="S002"/>
    <n v="2"/>
    <n v="0.15"/>
    <x v="2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F"/>
    <d v="2001-05-13T00:00:00"/>
    <s v="South Markbury"/>
    <d v="2023-07-10T00:00:00"/>
    <n v="25"/>
    <x v="1"/>
  </r>
  <r>
    <s v="T02504"/>
    <d v="2025-02-10T00:00:00"/>
    <s v="C012"/>
    <s v="P013"/>
    <s v="S002"/>
    <n v="3"/>
    <n v="0.15"/>
    <x v="3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s v="M"/>
    <d v="1989-12-08T00:00:00"/>
    <s v="Lake Dawn"/>
    <d v="2021-07-16T00:00:00"/>
    <n v="36"/>
    <x v="2"/>
  </r>
  <r>
    <s v="T02505"/>
    <d v="2024-01-17T00:00:00"/>
    <s v="C087"/>
    <s v="P029"/>
    <s v="S004"/>
    <n v="2"/>
    <n v="0.15"/>
    <x v="2"/>
    <n v="1485.05"/>
    <n v="988.31"/>
    <s v="Fashion"/>
    <s v="Clothing"/>
    <n v="2970.1"/>
    <n v="1976.62"/>
    <n v="993.48"/>
    <n v="0.33449378808794317"/>
    <n v="445.51499999999999"/>
    <n v="2524.585"/>
    <n v="547.96500000000015"/>
    <s v="F"/>
    <d v="1975-06-22T00:00:00"/>
    <s v="Berrymouth"/>
    <d v="2025-07-02T00:00:00"/>
    <n v="51"/>
    <x v="3"/>
  </r>
  <r>
    <s v="T02506"/>
    <d v="2025-03-07T00:00:00"/>
    <s v="C073"/>
    <s v="P024"/>
    <s v="S003"/>
    <n v="4"/>
    <n v="0.15"/>
    <x v="3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s v="F"/>
    <d v="1964-12-04T00:00:00"/>
    <s v="Port Angelabury"/>
    <d v="2022-02-09T00:00:00"/>
    <n v="61"/>
    <x v="3"/>
  </r>
  <r>
    <s v="T02507"/>
    <d v="2025-03-17T00:00:00"/>
    <s v="C067"/>
    <s v="P019"/>
    <s v="S004"/>
    <n v="2"/>
    <n v="0.05"/>
    <x v="1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73-09-07T00:00:00"/>
    <s v="Davisfurt"/>
    <d v="2021-03-11T00:00:00"/>
    <n v="52"/>
    <x v="3"/>
  </r>
  <r>
    <s v="T02508"/>
    <d v="2024-03-17T00:00:00"/>
    <s v="C175"/>
    <s v="P006"/>
    <s v="S005"/>
    <n v="1"/>
    <n v="0.15"/>
    <x v="3"/>
    <n v="318.05"/>
    <n v="187.34"/>
    <s v="Groceries"/>
    <s v="Fruits"/>
    <n v="318.05"/>
    <n v="187.34"/>
    <n v="130.71"/>
    <n v="0.41097311743436565"/>
    <n v="47.707500000000003"/>
    <n v="270.34250000000003"/>
    <n v="83.002500000000026"/>
    <s v="M"/>
    <d v="1998-01-07T00:00:00"/>
    <s v="Davidtown"/>
    <d v="2021-02-25T00:00:00"/>
    <n v="28"/>
    <x v="0"/>
  </r>
  <r>
    <s v="T02509"/>
    <d v="2025-05-27T00:00:00"/>
    <s v="C089"/>
    <s v="P019"/>
    <s v="S001"/>
    <n v="4"/>
    <n v="0"/>
    <x v="2"/>
    <n v="1762.92"/>
    <n v="1346.48"/>
    <s v="Electronics"/>
    <s v="Laptop"/>
    <n v="7051.68"/>
    <n v="5385.92"/>
    <n v="1665.7600000000002"/>
    <n v="0.23622172305039368"/>
    <n v="0"/>
    <n v="7051.68"/>
    <n v="1665.7600000000002"/>
    <s v="F"/>
    <d v="1969-07-12T00:00:00"/>
    <s v="Geoffreystad"/>
    <d v="2022-11-25T00:00:00"/>
    <n v="56"/>
    <x v="3"/>
  </r>
  <r>
    <s v="T02510"/>
    <d v="2024-06-07T00:00:00"/>
    <s v="C082"/>
    <s v="P038"/>
    <s v="S002"/>
    <n v="5"/>
    <n v="0.15"/>
    <x v="1"/>
    <n v="366.93"/>
    <n v="285.23"/>
    <s v="Fashion"/>
    <s v="Footwear"/>
    <n v="1834.65"/>
    <n v="1426.15"/>
    <n v="408.5"/>
    <n v="0.22265827269506444"/>
    <n v="275.19749999999999"/>
    <n v="1559.4525000000001"/>
    <n v="133.30250000000001"/>
    <s v="M"/>
    <d v="2003-05-11T00:00:00"/>
    <s v="Vasquezmouth"/>
    <d v="2024-06-29T00:00:00"/>
    <n v="23"/>
    <x v="1"/>
  </r>
  <r>
    <s v="T02511"/>
    <d v="2023-09-14T00:00:00"/>
    <s v="C003"/>
    <s v="P034"/>
    <s v="S004"/>
    <n v="4"/>
    <n v="0.15"/>
    <x v="3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s v="F"/>
    <d v="2005-04-19T00:00:00"/>
    <s v="Port Allen"/>
    <d v="2024-02-12T00:00:00"/>
    <n v="21"/>
    <x v="1"/>
  </r>
  <r>
    <s v="T02512"/>
    <d v="2023-10-14T00:00:00"/>
    <s v="C078"/>
    <s v="P040"/>
    <s v="S004"/>
    <n v="3"/>
    <n v="0"/>
    <x v="1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M"/>
    <d v="1988-09-25T00:00:00"/>
    <s v="Craigport"/>
    <d v="2025-01-14T00:00:00"/>
    <n v="37"/>
    <x v="2"/>
  </r>
  <r>
    <s v="T02513"/>
    <d v="2024-10-03T00:00:00"/>
    <s v="C129"/>
    <s v="P025"/>
    <s v="S003"/>
    <n v="4"/>
    <n v="0.1"/>
    <x v="0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s v="M"/>
    <d v="1958-10-08T00:00:00"/>
    <s v="New Michael"/>
    <d v="2024-12-10T00:00:00"/>
    <n v="67"/>
    <x v="3"/>
  </r>
  <r>
    <s v="T02514"/>
    <d v="2024-09-07T00:00:00"/>
    <s v="C029"/>
    <s v="P038"/>
    <s v="S002"/>
    <n v="4"/>
    <n v="0.15"/>
    <x v="3"/>
    <n v="366.93"/>
    <n v="285.23"/>
    <s v="Fashion"/>
    <s v="Footwear"/>
    <n v="1467.72"/>
    <n v="1140.92"/>
    <n v="326.79999999999995"/>
    <n v="0.22265827269506441"/>
    <n v="220.15799999999999"/>
    <n v="1247.5620000000001"/>
    <n v="106.64200000000005"/>
    <s v="M"/>
    <d v="1978-05-20T00:00:00"/>
    <s v="West Charles"/>
    <d v="2021-08-30T00:00:00"/>
    <n v="48"/>
    <x v="2"/>
  </r>
  <r>
    <s v="T02515"/>
    <d v="2024-08-03T00:00:00"/>
    <s v="C039"/>
    <s v="P035"/>
    <s v="S001"/>
    <n v="3"/>
    <n v="0.1"/>
    <x v="2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96-11-02T00:00:00"/>
    <s v="Port Sandra"/>
    <d v="2022-10-17T00:00:00"/>
    <n v="29"/>
    <x v="0"/>
  </r>
  <r>
    <s v="T02516"/>
    <d v="2023-11-01T00:00:00"/>
    <s v="C132"/>
    <s v="P044"/>
    <s v="S005"/>
    <n v="4"/>
    <n v="0.15"/>
    <x v="3"/>
    <n v="1286.55"/>
    <n v="797.54"/>
    <s v="Fashion"/>
    <s v="Accessories"/>
    <n v="5146.2"/>
    <n v="3190.16"/>
    <n v="1956.04"/>
    <n v="0.380094049978625"/>
    <n v="771.93"/>
    <n v="4374.2699999999995"/>
    <n v="1184.1099999999997"/>
    <s v="M"/>
    <d v="1958-12-24T00:00:00"/>
    <s v="Cisnerosville"/>
    <d v="2023-04-19T00:00:00"/>
    <n v="67"/>
    <x v="3"/>
  </r>
  <r>
    <s v="T02517"/>
    <d v="2025-01-18T00:00:00"/>
    <s v="C119"/>
    <s v="P023"/>
    <s v="S003"/>
    <n v="1"/>
    <n v="0"/>
    <x v="1"/>
    <n v="1878.47"/>
    <n v="1014.91"/>
    <s v="Fashion"/>
    <s v="Footwear"/>
    <n v="1878.47"/>
    <n v="1014.91"/>
    <n v="863.56000000000006"/>
    <n v="0.45971455493034225"/>
    <n v="0"/>
    <n v="1878.47"/>
    <n v="863.56000000000006"/>
    <s v="M"/>
    <d v="1991-07-31T00:00:00"/>
    <s v="West Ralph"/>
    <d v="2025-03-31T00:00:00"/>
    <n v="34"/>
    <x v="0"/>
  </r>
  <r>
    <s v="T02518"/>
    <d v="2025-07-05T00:00:00"/>
    <s v="C118"/>
    <s v="P049"/>
    <s v="S003"/>
    <n v="1"/>
    <n v="0.1"/>
    <x v="0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s v="M"/>
    <d v="1975-08-27T00:00:00"/>
    <s v="Port William"/>
    <d v="2025-07-12T00:00:00"/>
    <n v="50"/>
    <x v="2"/>
  </r>
  <r>
    <s v="T02519"/>
    <d v="2024-12-29T00:00:00"/>
    <s v="C109"/>
    <s v="P023"/>
    <s v="S003"/>
    <n v="3"/>
    <n v="0"/>
    <x v="0"/>
    <n v="1878.47"/>
    <n v="1014.91"/>
    <s v="Fashion"/>
    <s v="Footwear"/>
    <n v="5635.41"/>
    <n v="3044.73"/>
    <n v="2590.6799999999998"/>
    <n v="0.45971455493034225"/>
    <n v="0"/>
    <n v="5635.41"/>
    <n v="2590.6799999999998"/>
    <s v="F"/>
    <d v="2006-03-03T00:00:00"/>
    <s v="Port Fernandohaven"/>
    <d v="2021-07-29T00:00:00"/>
    <n v="20"/>
    <x v="1"/>
  </r>
  <r>
    <s v="T02520"/>
    <d v="2025-06-05T00:00:00"/>
    <s v="C046"/>
    <s v="P006"/>
    <s v="S003"/>
    <n v="3"/>
    <n v="0.15"/>
    <x v="3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M"/>
    <d v="1964-01-21T00:00:00"/>
    <s v="New Jontown"/>
    <d v="2022-06-25T00:00:00"/>
    <n v="62"/>
    <x v="3"/>
  </r>
  <r>
    <s v="T02521"/>
    <d v="2024-09-15T00:00:00"/>
    <s v="C115"/>
    <s v="P026"/>
    <s v="S003"/>
    <n v="3"/>
    <n v="0"/>
    <x v="3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M"/>
    <d v="1960-02-25T00:00:00"/>
    <s v="Smithburgh"/>
    <d v="2023-11-12T00:00:00"/>
    <n v="66"/>
    <x v="3"/>
  </r>
  <r>
    <s v="T02522"/>
    <d v="2023-10-21T00:00:00"/>
    <s v="C092"/>
    <s v="P024"/>
    <s v="S001"/>
    <n v="5"/>
    <n v="0.15"/>
    <x v="2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F"/>
    <d v="2001-11-28T00:00:00"/>
    <s v="Mendozaland"/>
    <d v="2023-12-17T00:00:00"/>
    <n v="24"/>
    <x v="1"/>
  </r>
  <r>
    <s v="T02523"/>
    <d v="2025-05-10T00:00:00"/>
    <s v="C045"/>
    <s v="P032"/>
    <s v="S001"/>
    <n v="5"/>
    <n v="0"/>
    <x v="2"/>
    <n v="304.70999999999998"/>
    <n v="164.01"/>
    <s v="Groceries"/>
    <s v="Vegetables"/>
    <n v="1523.55"/>
    <n v="820.05"/>
    <n v="703.5"/>
    <n v="0.46175051688490698"/>
    <n v="0"/>
    <n v="1523.55"/>
    <n v="703.5"/>
    <s v="M"/>
    <d v="1975-12-28T00:00:00"/>
    <s v="Zacharyfort"/>
    <d v="2023-10-09T00:00:00"/>
    <n v="50"/>
    <x v="2"/>
  </r>
  <r>
    <s v="T02524"/>
    <d v="2025-03-20T00:00:00"/>
    <s v="C187"/>
    <s v="P010"/>
    <s v="S002"/>
    <n v="4"/>
    <n v="0.15"/>
    <x v="0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89-01-14T00:00:00"/>
    <s v="Gomeztown"/>
    <d v="2023-11-01T00:00:00"/>
    <n v="37"/>
    <x v="2"/>
  </r>
  <r>
    <s v="T02525"/>
    <d v="2025-08-26T00:00:00"/>
    <s v="C089"/>
    <s v="P003"/>
    <s v="S004"/>
    <n v="5"/>
    <n v="0.05"/>
    <x v="1"/>
    <n v="337.63"/>
    <n v="169.03"/>
    <s v="Fashion"/>
    <s v="Footwear"/>
    <n v="1688.15"/>
    <n v="845.15"/>
    <n v="843.00000000000011"/>
    <n v="0.49936320824571279"/>
    <n v="84.407500000000013"/>
    <n v="1603.7425000000001"/>
    <n v="758.59250000000009"/>
    <s v="F"/>
    <d v="1969-07-12T00:00:00"/>
    <s v="Geoffreystad"/>
    <d v="2022-11-25T00:00:00"/>
    <n v="56"/>
    <x v="3"/>
  </r>
  <r>
    <s v="T02526"/>
    <d v="2024-04-06T00:00:00"/>
    <s v="C011"/>
    <s v="P019"/>
    <s v="S001"/>
    <n v="3"/>
    <n v="0.1"/>
    <x v="3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M"/>
    <d v="1997-03-03T00:00:00"/>
    <s v="Leburgh"/>
    <d v="2023-05-12T00:00:00"/>
    <n v="29"/>
    <x v="0"/>
  </r>
  <r>
    <s v="T02527"/>
    <d v="2025-05-17T00:00:00"/>
    <s v="C038"/>
    <s v="P046"/>
    <s v="S005"/>
    <n v="1"/>
    <n v="0.15"/>
    <x v="3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s v="M"/>
    <d v="1974-04-19T00:00:00"/>
    <s v="Wilsonbury"/>
    <d v="2021-05-10T00:00:00"/>
    <n v="52"/>
    <x v="3"/>
  </r>
  <r>
    <s v="T02528"/>
    <d v="2025-04-17T00:00:00"/>
    <s v="C087"/>
    <s v="P004"/>
    <s v="S003"/>
    <n v="4"/>
    <n v="0.15"/>
    <x v="3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s v="F"/>
    <d v="1975-06-22T00:00:00"/>
    <s v="Berrymouth"/>
    <d v="2025-07-02T00:00:00"/>
    <n v="51"/>
    <x v="3"/>
  </r>
  <r>
    <s v="T02529"/>
    <d v="2024-01-12T00:00:00"/>
    <s v="C048"/>
    <s v="P034"/>
    <s v="S003"/>
    <n v="1"/>
    <n v="0.15"/>
    <x v="3"/>
    <n v="428.05"/>
    <n v="246.07"/>
    <s v="Electronics"/>
    <s v="Laptop"/>
    <n v="428.05"/>
    <n v="246.07"/>
    <n v="181.98000000000002"/>
    <n v="0.42513725032122418"/>
    <n v="64.207499999999996"/>
    <n v="363.84250000000003"/>
    <n v="117.77250000000004"/>
    <s v="M"/>
    <d v="2004-12-30T00:00:00"/>
    <s v="Newtonborough"/>
    <d v="2022-04-10T00:00:00"/>
    <n v="21"/>
    <x v="1"/>
  </r>
  <r>
    <s v="T02530"/>
    <d v="2025-05-24T00:00:00"/>
    <s v="C050"/>
    <s v="P038"/>
    <s v="S005"/>
    <n v="3"/>
    <n v="0.1"/>
    <x v="2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M"/>
    <d v="1968-06-20T00:00:00"/>
    <s v="Erinland"/>
    <d v="2022-08-25T00:00:00"/>
    <n v="58"/>
    <x v="3"/>
  </r>
  <r>
    <s v="T02531"/>
    <d v="2025-06-22T00:00:00"/>
    <s v="C178"/>
    <s v="P001"/>
    <s v="S001"/>
    <n v="3"/>
    <n v="0.15"/>
    <x v="2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60-12-05T00:00:00"/>
    <s v="East Paulburgh"/>
    <d v="2024-06-22T00:00:00"/>
    <n v="65"/>
    <x v="3"/>
  </r>
  <r>
    <s v="T02532"/>
    <d v="2024-06-12T00:00:00"/>
    <s v="C195"/>
    <s v="P048"/>
    <s v="S004"/>
    <n v="3"/>
    <n v="0.05"/>
    <x v="0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s v="F"/>
    <d v="1976-08-23T00:00:00"/>
    <s v="East Raymond"/>
    <d v="2025-06-19T00:00:00"/>
    <n v="49"/>
    <x v="2"/>
  </r>
  <r>
    <s v="T02533"/>
    <d v="2024-04-15T00:00:00"/>
    <s v="C129"/>
    <s v="P037"/>
    <s v="S001"/>
    <n v="5"/>
    <n v="0.15"/>
    <x v="2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M"/>
    <d v="1958-10-08T00:00:00"/>
    <s v="New Michael"/>
    <d v="2024-12-10T00:00:00"/>
    <n v="67"/>
    <x v="3"/>
  </r>
  <r>
    <s v="T02534"/>
    <d v="2025-05-01T00:00:00"/>
    <s v="C174"/>
    <s v="P028"/>
    <s v="S003"/>
    <n v="3"/>
    <n v="0"/>
    <x v="1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2005-07-07T00:00:00"/>
    <s v="South Jennifer"/>
    <d v="2025-08-28T00:00:00"/>
    <n v="20"/>
    <x v="1"/>
  </r>
  <r>
    <s v="T02535"/>
    <d v="2025-08-23T00:00:00"/>
    <s v="C054"/>
    <s v="P012"/>
    <s v="S001"/>
    <n v="4"/>
    <n v="0.05"/>
    <x v="0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F"/>
    <d v="2002-11-10T00:00:00"/>
    <s v="New Kathleentown"/>
    <d v="2021-03-19T00:00:00"/>
    <n v="23"/>
    <x v="1"/>
  </r>
  <r>
    <s v="T02536"/>
    <d v="2024-05-13T00:00:00"/>
    <s v="C069"/>
    <s v="P038"/>
    <s v="S004"/>
    <n v="5"/>
    <n v="0.1"/>
    <x v="3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M"/>
    <d v="1965-10-14T00:00:00"/>
    <s v="New Reginald"/>
    <d v="2023-01-11T00:00:00"/>
    <n v="60"/>
    <x v="3"/>
  </r>
  <r>
    <s v="T02537"/>
    <d v="2025-06-30T00:00:00"/>
    <s v="C057"/>
    <s v="P006"/>
    <s v="S002"/>
    <n v="1"/>
    <n v="0.1"/>
    <x v="2"/>
    <n v="318.05"/>
    <n v="187.34"/>
    <s v="Groceries"/>
    <s v="Fruits"/>
    <n v="318.05"/>
    <n v="187.34"/>
    <n v="130.71"/>
    <n v="0.41097311743436565"/>
    <n v="31.805000000000003"/>
    <n v="286.245"/>
    <n v="98.905000000000001"/>
    <s v="F"/>
    <d v="1998-09-26T00:00:00"/>
    <s v="Williamsville"/>
    <d v="2023-03-26T00:00:00"/>
    <n v="27"/>
    <x v="0"/>
  </r>
  <r>
    <s v="T02538"/>
    <d v="2024-09-29T00:00:00"/>
    <s v="C017"/>
    <s v="P016"/>
    <s v="S005"/>
    <n v="3"/>
    <n v="0.15"/>
    <x v="1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F"/>
    <d v="1982-03-11T00:00:00"/>
    <s v="Peterside"/>
    <d v="2024-09-25T00:00:00"/>
    <n v="44"/>
    <x v="2"/>
  </r>
  <r>
    <s v="T02539"/>
    <d v="2025-08-22T00:00:00"/>
    <s v="C163"/>
    <s v="P022"/>
    <s v="S005"/>
    <n v="3"/>
    <n v="0.15"/>
    <x v="1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s v="F"/>
    <d v="1985-10-08T00:00:00"/>
    <s v="Lake Lindsay"/>
    <d v="2025-08-20T00:00:00"/>
    <n v="40"/>
    <x v="2"/>
  </r>
  <r>
    <s v="T02540"/>
    <d v="2025-09-03T00:00:00"/>
    <s v="C143"/>
    <s v="P027"/>
    <s v="S001"/>
    <n v="3"/>
    <n v="0.1"/>
    <x v="0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M"/>
    <d v="1961-06-03T00:00:00"/>
    <s v="South Jameschester"/>
    <d v="2023-06-10T00:00:00"/>
    <n v="65"/>
    <x v="3"/>
  </r>
  <r>
    <s v="T02541"/>
    <d v="2024-09-03T00:00:00"/>
    <s v="C089"/>
    <s v="P041"/>
    <s v="S004"/>
    <n v="2"/>
    <n v="0.15"/>
    <x v="1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F"/>
    <d v="1969-07-12T00:00:00"/>
    <s v="Geoffreystad"/>
    <d v="2022-11-25T00:00:00"/>
    <n v="56"/>
    <x v="3"/>
  </r>
  <r>
    <s v="T02542"/>
    <d v="2024-11-02T00:00:00"/>
    <s v="C054"/>
    <s v="P016"/>
    <s v="S005"/>
    <n v="2"/>
    <n v="0.15"/>
    <x v="0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F"/>
    <d v="2002-11-10T00:00:00"/>
    <s v="New Kathleentown"/>
    <d v="2021-03-19T00:00:00"/>
    <n v="23"/>
    <x v="1"/>
  </r>
  <r>
    <s v="T02543"/>
    <d v="2023-10-26T00:00:00"/>
    <s v="C104"/>
    <s v="P019"/>
    <s v="S001"/>
    <n v="5"/>
    <n v="0"/>
    <x v="1"/>
    <n v="1762.92"/>
    <n v="1346.48"/>
    <s v="Electronics"/>
    <s v="Laptop"/>
    <n v="8814.6"/>
    <n v="6732.4"/>
    <n v="2082.2000000000007"/>
    <n v="0.23622172305039374"/>
    <n v="0"/>
    <n v="8814.6"/>
    <n v="2082.2000000000007"/>
    <s v="M"/>
    <d v="1965-03-20T00:00:00"/>
    <s v="West Ann"/>
    <d v="2024-01-17T00:00:00"/>
    <n v="61"/>
    <x v="3"/>
  </r>
  <r>
    <s v="T02544"/>
    <d v="2025-01-16T00:00:00"/>
    <s v="C144"/>
    <s v="P004"/>
    <s v="S003"/>
    <n v="1"/>
    <n v="0.05"/>
    <x v="0"/>
    <n v="1853.77"/>
    <n v="1363.52"/>
    <s v="Fashion"/>
    <s v="Accessories"/>
    <n v="1853.77"/>
    <n v="1363.52"/>
    <n v="490.25"/>
    <n v="0.26446107122242779"/>
    <n v="92.688500000000005"/>
    <n v="1761.0815"/>
    <n v="397.56150000000002"/>
    <s v="F"/>
    <d v="1963-09-02T00:00:00"/>
    <s v="North Lisa"/>
    <d v="2021-03-03T00:00:00"/>
    <n v="62"/>
    <x v="3"/>
  </r>
  <r>
    <s v="T02545"/>
    <d v="2024-12-13T00:00:00"/>
    <s v="C078"/>
    <s v="P026"/>
    <s v="S003"/>
    <n v="3"/>
    <n v="0.15"/>
    <x v="1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s v="M"/>
    <d v="1988-09-25T00:00:00"/>
    <s v="Craigport"/>
    <d v="2025-01-14T00:00:00"/>
    <n v="37"/>
    <x v="2"/>
  </r>
  <r>
    <s v="T02546"/>
    <d v="2024-07-26T00:00:00"/>
    <s v="C008"/>
    <s v="P040"/>
    <s v="S002"/>
    <n v="5"/>
    <n v="0.05"/>
    <x v="0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s v="M"/>
    <d v="1960-11-13T00:00:00"/>
    <s v="New Michaelland"/>
    <d v="2025-03-04T00:00:00"/>
    <n v="65"/>
    <x v="3"/>
  </r>
  <r>
    <s v="T02547"/>
    <d v="2024-11-13T00:00:00"/>
    <s v="C145"/>
    <s v="P030"/>
    <s v="S004"/>
    <n v="4"/>
    <n v="0"/>
    <x v="0"/>
    <n v="29.24"/>
    <n v="15.28"/>
    <s v="Fashion"/>
    <s v="Watches"/>
    <n v="116.96"/>
    <n v="61.12"/>
    <n v="55.839999999999996"/>
    <n v="0.47742818057455538"/>
    <n v="0"/>
    <n v="116.96"/>
    <n v="55.839999999999996"/>
    <s v="F"/>
    <d v="1959-11-07T00:00:00"/>
    <s v="Carlsonborough"/>
    <d v="2021-08-19T00:00:00"/>
    <n v="66"/>
    <x v="3"/>
  </r>
  <r>
    <s v="T02548"/>
    <d v="2024-10-18T00:00:00"/>
    <s v="C143"/>
    <s v="P039"/>
    <s v="S004"/>
    <n v="2"/>
    <n v="0.15"/>
    <x v="2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s v="M"/>
    <d v="1961-06-03T00:00:00"/>
    <s v="South Jameschester"/>
    <d v="2023-06-10T00:00:00"/>
    <n v="65"/>
    <x v="3"/>
  </r>
  <r>
    <s v="T02549"/>
    <d v="2025-05-25T00:00:00"/>
    <s v="C097"/>
    <s v="P049"/>
    <s v="S005"/>
    <n v="1"/>
    <n v="0"/>
    <x v="1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1994-08-14T00:00:00"/>
    <s v="Wardfort"/>
    <d v="2025-06-14T00:00:00"/>
    <n v="31"/>
    <x v="0"/>
  </r>
  <r>
    <s v="T02550"/>
    <d v="2023-10-04T00:00:00"/>
    <s v="C056"/>
    <s v="P014"/>
    <s v="S002"/>
    <n v="1"/>
    <n v="0.1"/>
    <x v="2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s v="F"/>
    <d v="2004-09-23T00:00:00"/>
    <s v="North Tracey"/>
    <d v="2021-06-19T00:00:00"/>
    <n v="21"/>
    <x v="1"/>
  </r>
  <r>
    <s v="T02551"/>
    <d v="2024-06-09T00:00:00"/>
    <s v="C041"/>
    <s v="P045"/>
    <s v="S004"/>
    <n v="5"/>
    <n v="0.15"/>
    <x v="0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F"/>
    <d v="1980-07-03T00:00:00"/>
    <s v="North Sharontown"/>
    <d v="2023-01-24T00:00:00"/>
    <n v="45"/>
    <x v="2"/>
  </r>
  <r>
    <s v="T02552"/>
    <d v="2024-09-11T00:00:00"/>
    <s v="C193"/>
    <s v="P049"/>
    <s v="S002"/>
    <n v="4"/>
    <n v="0.1"/>
    <x v="0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F"/>
    <d v="1969-11-06T00:00:00"/>
    <s v="North Kelly"/>
    <d v="2020-12-08T00:00:00"/>
    <n v="56"/>
    <x v="3"/>
  </r>
  <r>
    <s v="T02553"/>
    <d v="2024-07-07T00:00:00"/>
    <s v="C198"/>
    <s v="P034"/>
    <s v="S003"/>
    <n v="1"/>
    <n v="0.1"/>
    <x v="1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s v="M"/>
    <d v="1986-01-23T00:00:00"/>
    <s v="Jessicaside"/>
    <d v="2022-12-10T00:00:00"/>
    <n v="40"/>
    <x v="2"/>
  </r>
  <r>
    <s v="T02554"/>
    <d v="2024-07-18T00:00:00"/>
    <s v="C058"/>
    <s v="P004"/>
    <s v="S004"/>
    <n v="4"/>
    <n v="0.15"/>
    <x v="0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s v="M"/>
    <d v="2005-07-22T00:00:00"/>
    <s v="West Tinatown"/>
    <d v="2020-11-10T00:00:00"/>
    <n v="20"/>
    <x v="1"/>
  </r>
  <r>
    <s v="T02555"/>
    <d v="2023-11-18T00:00:00"/>
    <s v="C116"/>
    <s v="P005"/>
    <s v="S002"/>
    <n v="2"/>
    <n v="0.15"/>
    <x v="0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s v="M"/>
    <d v="1955-09-26T00:00:00"/>
    <s v="Zacharyberg"/>
    <d v="2025-07-31T00:00:00"/>
    <n v="70"/>
    <x v="3"/>
  </r>
  <r>
    <s v="T02556"/>
    <d v="2024-07-26T00:00:00"/>
    <s v="C001"/>
    <s v="P031"/>
    <s v="S005"/>
    <n v="3"/>
    <n v="0.15"/>
    <x v="2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s v="M"/>
    <d v="1996-09-11T00:00:00"/>
    <s v="Osborneport"/>
    <d v="2022-09-25T00:00:00"/>
    <n v="29"/>
    <x v="0"/>
  </r>
  <r>
    <s v="T02557"/>
    <d v="2025-04-25T00:00:00"/>
    <s v="C175"/>
    <s v="P002"/>
    <s v="S001"/>
    <n v="4"/>
    <n v="0.15"/>
    <x v="1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M"/>
    <d v="1998-01-07T00:00:00"/>
    <s v="Davidtown"/>
    <d v="2021-02-25T00:00:00"/>
    <n v="28"/>
    <x v="0"/>
  </r>
  <r>
    <s v="T02558"/>
    <d v="2025-04-11T00:00:00"/>
    <s v="C106"/>
    <s v="P045"/>
    <s v="S002"/>
    <n v="1"/>
    <n v="0.05"/>
    <x v="2"/>
    <n v="1879.08"/>
    <n v="1004.56"/>
    <s v="Groceries"/>
    <s v="Dairy"/>
    <n v="1879.08"/>
    <n v="1004.56"/>
    <n v="874.52"/>
    <n v="0.46539796070417438"/>
    <n v="93.954000000000008"/>
    <n v="1785.126"/>
    <n v="780.56600000000003"/>
    <s v="F"/>
    <d v="1987-04-23T00:00:00"/>
    <s v="Lake Ricardo"/>
    <d v="2025-02-06T00:00:00"/>
    <n v="39"/>
    <x v="2"/>
  </r>
  <r>
    <s v="T02559"/>
    <d v="2024-04-05T00:00:00"/>
    <s v="C157"/>
    <s v="P047"/>
    <s v="S005"/>
    <n v="5"/>
    <n v="0"/>
    <x v="1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1965-12-16T00:00:00"/>
    <s v="Port Patriciaburgh"/>
    <d v="2022-12-22T00:00:00"/>
    <n v="60"/>
    <x v="3"/>
  </r>
  <r>
    <s v="T02560"/>
    <d v="2025-08-18T00:00:00"/>
    <s v="C006"/>
    <s v="P045"/>
    <s v="S003"/>
    <n v="5"/>
    <n v="0.05"/>
    <x v="2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86-10-03T00:00:00"/>
    <s v="Costaberg"/>
    <d v="2022-07-09T00:00:00"/>
    <n v="39"/>
    <x v="2"/>
  </r>
  <r>
    <s v="T02561"/>
    <d v="2025-02-13T00:00:00"/>
    <s v="C146"/>
    <s v="P032"/>
    <s v="S004"/>
    <n v="1"/>
    <n v="0.1"/>
    <x v="3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F"/>
    <d v="1997-03-26T00:00:00"/>
    <s v="North Jamesport"/>
    <d v="2022-08-31T00:00:00"/>
    <n v="29"/>
    <x v="0"/>
  </r>
  <r>
    <s v="T02562"/>
    <d v="2023-12-11T00:00:00"/>
    <s v="C191"/>
    <s v="P001"/>
    <s v="S005"/>
    <n v="4"/>
    <n v="0.05"/>
    <x v="2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s v="F"/>
    <d v="1958-07-14T00:00:00"/>
    <s v="Kristinemouth"/>
    <d v="2022-06-11T00:00:00"/>
    <n v="67"/>
    <x v="3"/>
  </r>
  <r>
    <s v="T02563"/>
    <d v="2025-07-29T00:00:00"/>
    <s v="C118"/>
    <s v="P038"/>
    <s v="S003"/>
    <n v="2"/>
    <n v="0.05"/>
    <x v="1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s v="M"/>
    <d v="1975-08-27T00:00:00"/>
    <s v="Port William"/>
    <d v="2025-07-12T00:00:00"/>
    <n v="50"/>
    <x v="2"/>
  </r>
  <r>
    <s v="T02564"/>
    <d v="2024-03-31T00:00:00"/>
    <s v="C183"/>
    <s v="P005"/>
    <s v="S002"/>
    <n v="3"/>
    <n v="0.05"/>
    <x v="0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M"/>
    <d v="1990-11-19T00:00:00"/>
    <s v="New Tiffanyberg"/>
    <d v="2021-08-27T00:00:00"/>
    <n v="35"/>
    <x v="0"/>
  </r>
  <r>
    <s v="T02565"/>
    <d v="2025-08-31T00:00:00"/>
    <s v="C017"/>
    <s v="P006"/>
    <s v="S001"/>
    <n v="2"/>
    <n v="0.15"/>
    <x v="1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s v="F"/>
    <d v="1982-03-11T00:00:00"/>
    <s v="Peterside"/>
    <d v="2024-09-25T00:00:00"/>
    <n v="44"/>
    <x v="2"/>
  </r>
  <r>
    <s v="T02566"/>
    <d v="2023-09-22T00:00:00"/>
    <s v="C063"/>
    <s v="P021"/>
    <s v="S005"/>
    <n v="4"/>
    <n v="0.05"/>
    <x v="2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s v="M"/>
    <d v="1973-01-07T00:00:00"/>
    <s v="West Amandashire"/>
    <d v="2023-05-29T00:00:00"/>
    <n v="53"/>
    <x v="3"/>
  </r>
  <r>
    <s v="T02567"/>
    <d v="2025-05-31T00:00:00"/>
    <s v="C119"/>
    <s v="P028"/>
    <s v="S005"/>
    <n v="1"/>
    <n v="0.1"/>
    <x v="2"/>
    <n v="673.78"/>
    <n v="363.33"/>
    <s v="Electronics"/>
    <s v="Smartphone"/>
    <n v="673.78"/>
    <n v="363.33"/>
    <n v="310.45"/>
    <n v="0.46075870462168661"/>
    <n v="67.378"/>
    <n v="606.40199999999993"/>
    <n v="243.07199999999995"/>
    <s v="M"/>
    <d v="1991-07-31T00:00:00"/>
    <s v="West Ralph"/>
    <d v="2025-03-31T00:00:00"/>
    <n v="34"/>
    <x v="0"/>
  </r>
  <r>
    <s v="T02568"/>
    <d v="2025-04-15T00:00:00"/>
    <s v="C063"/>
    <s v="P050"/>
    <s v="S004"/>
    <n v="1"/>
    <n v="0"/>
    <x v="3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M"/>
    <d v="1973-01-07T00:00:00"/>
    <s v="West Amandashire"/>
    <d v="2023-05-29T00:00:00"/>
    <n v="53"/>
    <x v="3"/>
  </r>
  <r>
    <s v="T02569"/>
    <d v="2025-07-22T00:00:00"/>
    <s v="C175"/>
    <s v="P024"/>
    <s v="S004"/>
    <n v="5"/>
    <n v="0.15"/>
    <x v="1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1998-01-07T00:00:00"/>
    <s v="Davidtown"/>
    <d v="2021-02-25T00:00:00"/>
    <n v="28"/>
    <x v="0"/>
  </r>
  <r>
    <s v="T02570"/>
    <d v="2024-06-14T00:00:00"/>
    <s v="C019"/>
    <s v="P014"/>
    <s v="S004"/>
    <n v="3"/>
    <n v="0"/>
    <x v="3"/>
    <n v="1342.75"/>
    <n v="797.94"/>
    <s v="Fashion"/>
    <s v="Clothing"/>
    <n v="4028.25"/>
    <n v="2393.8200000000002"/>
    <n v="1634.4299999999998"/>
    <n v="0.40574194749581077"/>
    <n v="0"/>
    <n v="4028.25"/>
    <n v="1634.4299999999998"/>
    <s v="F"/>
    <d v="1998-05-16T00:00:00"/>
    <s v="Stephaniechester"/>
    <d v="2023-05-17T00:00:00"/>
    <n v="28"/>
    <x v="0"/>
  </r>
  <r>
    <s v="T02571"/>
    <d v="2024-08-04T00:00:00"/>
    <s v="C113"/>
    <s v="P045"/>
    <s v="S004"/>
    <n v="1"/>
    <n v="0.1"/>
    <x v="1"/>
    <n v="1879.08"/>
    <n v="1004.56"/>
    <s v="Groceries"/>
    <s v="Dairy"/>
    <n v="1879.08"/>
    <n v="1004.56"/>
    <n v="874.52"/>
    <n v="0.46539796070417438"/>
    <n v="187.90800000000002"/>
    <n v="1691.172"/>
    <n v="686.61200000000008"/>
    <s v="M"/>
    <d v="1977-05-23T00:00:00"/>
    <s v="Ramosbury"/>
    <d v="2022-12-31T00:00:00"/>
    <n v="49"/>
    <x v="2"/>
  </r>
  <r>
    <s v="T02572"/>
    <d v="2024-02-19T00:00:00"/>
    <s v="C186"/>
    <s v="P009"/>
    <s v="S001"/>
    <n v="3"/>
    <n v="0.15"/>
    <x v="1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s v="F"/>
    <d v="1960-05-05T00:00:00"/>
    <s v="West Wandaland"/>
    <d v="2024-02-07T00:00:00"/>
    <n v="66"/>
    <x v="3"/>
  </r>
  <r>
    <s v="T02573"/>
    <d v="2025-01-04T00:00:00"/>
    <s v="C110"/>
    <s v="P009"/>
    <s v="S001"/>
    <n v="1"/>
    <n v="0.05"/>
    <x v="0"/>
    <n v="123.19"/>
    <n v="80.36"/>
    <s v="Groceries"/>
    <s v="Snacks"/>
    <n v="123.19"/>
    <n v="80.36"/>
    <n v="42.83"/>
    <n v="0.34767432421462779"/>
    <n v="6.1595000000000004"/>
    <n v="117.0305"/>
    <n v="36.670500000000004"/>
    <s v="F"/>
    <d v="1966-01-05T00:00:00"/>
    <s v="South Ianhaven"/>
    <d v="2022-12-31T00:00:00"/>
    <n v="60"/>
    <x v="3"/>
  </r>
  <r>
    <s v="T02574"/>
    <d v="2025-03-14T00:00:00"/>
    <s v="C195"/>
    <s v="P004"/>
    <s v="S005"/>
    <n v="1"/>
    <n v="0.05"/>
    <x v="0"/>
    <n v="1853.77"/>
    <n v="1363.52"/>
    <s v="Fashion"/>
    <s v="Accessories"/>
    <n v="1853.77"/>
    <n v="1363.52"/>
    <n v="490.25"/>
    <n v="0.26446107122242779"/>
    <n v="92.688500000000005"/>
    <n v="1761.0815"/>
    <n v="397.56150000000002"/>
    <s v="F"/>
    <d v="1976-08-23T00:00:00"/>
    <s v="East Raymond"/>
    <d v="2025-06-19T00:00:00"/>
    <n v="49"/>
    <x v="2"/>
  </r>
  <r>
    <s v="T02575"/>
    <d v="2025-06-10T00:00:00"/>
    <s v="C106"/>
    <s v="P013"/>
    <s v="S003"/>
    <n v="2"/>
    <n v="0.05"/>
    <x v="1"/>
    <n v="1134.8"/>
    <n v="675.1"/>
    <s v="Fashion"/>
    <s v="Watches"/>
    <n v="2269.6"/>
    <n v="1350.2"/>
    <n v="919.39999999999986"/>
    <n v="0.40509340853013742"/>
    <n v="113.48"/>
    <n v="2156.12"/>
    <n v="805.91999999999985"/>
    <s v="F"/>
    <d v="1987-04-23T00:00:00"/>
    <s v="Lake Ricardo"/>
    <d v="2025-02-06T00:00:00"/>
    <n v="39"/>
    <x v="2"/>
  </r>
  <r>
    <s v="T02576"/>
    <d v="2025-08-18T00:00:00"/>
    <s v="C054"/>
    <s v="P036"/>
    <s v="S003"/>
    <n v="1"/>
    <n v="0.1"/>
    <x v="3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F"/>
    <d v="2002-11-10T00:00:00"/>
    <s v="New Kathleentown"/>
    <d v="2021-03-19T00:00:00"/>
    <n v="23"/>
    <x v="1"/>
  </r>
  <r>
    <s v="T02577"/>
    <d v="2024-07-05T00:00:00"/>
    <s v="C118"/>
    <s v="P029"/>
    <s v="S004"/>
    <n v="2"/>
    <n v="0.1"/>
    <x v="0"/>
    <n v="1485.05"/>
    <n v="988.31"/>
    <s v="Fashion"/>
    <s v="Clothing"/>
    <n v="2970.1"/>
    <n v="1976.62"/>
    <n v="993.48"/>
    <n v="0.33449378808794317"/>
    <n v="297.01"/>
    <n v="2673.09"/>
    <n v="696.47000000000025"/>
    <s v="M"/>
    <d v="1975-08-27T00:00:00"/>
    <s v="Port William"/>
    <d v="2025-07-12T00:00:00"/>
    <n v="50"/>
    <x v="2"/>
  </r>
  <r>
    <s v="T02578"/>
    <d v="2024-03-25T00:00:00"/>
    <s v="C076"/>
    <s v="P028"/>
    <s v="S004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2005-12-14T00:00:00"/>
    <s v="Nancyside"/>
    <d v="2022-05-07T00:00:00"/>
    <n v="20"/>
    <x v="1"/>
  </r>
  <r>
    <s v="T02579"/>
    <d v="2024-10-13T00:00:00"/>
    <s v="C146"/>
    <s v="P002"/>
    <s v="S003"/>
    <n v="5"/>
    <n v="0"/>
    <x v="2"/>
    <n v="818.76"/>
    <n v="527.62"/>
    <s v="Electronics"/>
    <s v="Television"/>
    <n v="4093.8"/>
    <n v="2638.1"/>
    <n v="1455.7000000000003"/>
    <n v="0.35558649665347603"/>
    <n v="0"/>
    <n v="4093.8"/>
    <n v="1455.7000000000003"/>
    <s v="F"/>
    <d v="1997-03-26T00:00:00"/>
    <s v="North Jamesport"/>
    <d v="2022-08-31T00:00:00"/>
    <n v="29"/>
    <x v="0"/>
  </r>
  <r>
    <s v="T02580"/>
    <d v="2024-12-04T00:00:00"/>
    <s v="C038"/>
    <s v="P001"/>
    <s v="S005"/>
    <n v="3"/>
    <n v="0"/>
    <x v="2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M"/>
    <d v="1974-04-19T00:00:00"/>
    <s v="Wilsonbury"/>
    <d v="2021-05-10T00:00:00"/>
    <n v="52"/>
    <x v="3"/>
  </r>
  <r>
    <s v="T02581"/>
    <d v="2025-02-14T00:00:00"/>
    <s v="C095"/>
    <s v="P036"/>
    <s v="S005"/>
    <n v="3"/>
    <n v="0.1"/>
    <x v="0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M"/>
    <d v="1982-08-20T00:00:00"/>
    <s v="Seanville"/>
    <d v="2020-12-19T00:00:00"/>
    <n v="43"/>
    <x v="2"/>
  </r>
  <r>
    <s v="T02582"/>
    <d v="2024-07-04T00:00:00"/>
    <s v="C184"/>
    <s v="P030"/>
    <s v="S002"/>
    <n v="5"/>
    <n v="0.1"/>
    <x v="1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s v="M"/>
    <d v="2003-04-13T00:00:00"/>
    <s v="West Katrina"/>
    <d v="2021-04-19T00:00:00"/>
    <n v="23"/>
    <x v="1"/>
  </r>
  <r>
    <s v="T02583"/>
    <d v="2025-08-13T00:00:00"/>
    <s v="C183"/>
    <s v="P002"/>
    <s v="S004"/>
    <n v="3"/>
    <n v="0.05"/>
    <x v="2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M"/>
    <d v="1990-11-19T00:00:00"/>
    <s v="New Tiffanyberg"/>
    <d v="2021-08-27T00:00:00"/>
    <n v="35"/>
    <x v="0"/>
  </r>
  <r>
    <s v="T02584"/>
    <d v="2024-10-04T00:00:00"/>
    <s v="C038"/>
    <s v="P028"/>
    <s v="S005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1974-04-19T00:00:00"/>
    <s v="Wilsonbury"/>
    <d v="2021-05-10T00:00:00"/>
    <n v="52"/>
    <x v="3"/>
  </r>
  <r>
    <s v="T02585"/>
    <d v="2024-09-08T00:00:00"/>
    <s v="C164"/>
    <s v="P036"/>
    <s v="S002"/>
    <n v="1"/>
    <n v="0.05"/>
    <x v="0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s v="M"/>
    <d v="1968-07-28T00:00:00"/>
    <s v="North Rodney"/>
    <d v="2020-12-21T00:00:00"/>
    <n v="57"/>
    <x v="3"/>
  </r>
  <r>
    <s v="T02586"/>
    <d v="2023-11-14T00:00:00"/>
    <s v="C038"/>
    <s v="P044"/>
    <s v="S005"/>
    <n v="1"/>
    <n v="0.1"/>
    <x v="0"/>
    <n v="1286.55"/>
    <n v="797.54"/>
    <s v="Fashion"/>
    <s v="Accessories"/>
    <n v="1286.55"/>
    <n v="797.54"/>
    <n v="489.01"/>
    <n v="0.380094049978625"/>
    <n v="128.655"/>
    <n v="1157.895"/>
    <n v="360.35500000000002"/>
    <s v="M"/>
    <d v="1974-04-19T00:00:00"/>
    <s v="Wilsonbury"/>
    <d v="2021-05-10T00:00:00"/>
    <n v="52"/>
    <x v="3"/>
  </r>
  <r>
    <s v="T02587"/>
    <d v="2025-07-28T00:00:00"/>
    <s v="C185"/>
    <s v="P044"/>
    <s v="S005"/>
    <n v="5"/>
    <n v="0.15"/>
    <x v="1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F"/>
    <d v="1975-07-04T00:00:00"/>
    <s v="North Chaseborough"/>
    <d v="2024-10-06T00:00:00"/>
    <n v="50"/>
    <x v="2"/>
  </r>
  <r>
    <s v="T02588"/>
    <d v="2023-12-28T00:00:00"/>
    <s v="C159"/>
    <s v="P024"/>
    <s v="S002"/>
    <n v="3"/>
    <n v="0.05"/>
    <x v="0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s v="M"/>
    <d v="1990-10-14T00:00:00"/>
    <s v="Joshuamouth"/>
    <d v="2022-01-26T00:00:00"/>
    <n v="35"/>
    <x v="0"/>
  </r>
  <r>
    <s v="T02589"/>
    <d v="2025-06-29T00:00:00"/>
    <s v="C134"/>
    <s v="P017"/>
    <s v="S003"/>
    <n v="4"/>
    <n v="0.15"/>
    <x v="2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85-01-29T00:00:00"/>
    <s v="Angelaland"/>
    <d v="2025-05-22T00:00:00"/>
    <n v="41"/>
    <x v="2"/>
  </r>
  <r>
    <s v="T02590"/>
    <d v="2023-11-13T00:00:00"/>
    <s v="C135"/>
    <s v="P050"/>
    <s v="S004"/>
    <n v="2"/>
    <n v="0.15"/>
    <x v="1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86-03-07T00:00:00"/>
    <s v="North Charlesville"/>
    <d v="2023-09-03T00:00:00"/>
    <n v="40"/>
    <x v="2"/>
  </r>
  <r>
    <s v="T02591"/>
    <d v="2025-05-09T00:00:00"/>
    <s v="C004"/>
    <s v="P039"/>
    <s v="S001"/>
    <n v="3"/>
    <n v="0.05"/>
    <x v="0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s v="M"/>
    <d v="1992-06-16T00:00:00"/>
    <s v="East Edgarborough"/>
    <d v="2024-09-09T00:00:00"/>
    <n v="34"/>
    <x v="0"/>
  </r>
  <r>
    <s v="T02592"/>
    <d v="2024-02-11T00:00:00"/>
    <s v="C053"/>
    <s v="P006"/>
    <s v="S002"/>
    <n v="2"/>
    <n v="0.1"/>
    <x v="3"/>
    <n v="318.05"/>
    <n v="187.34"/>
    <s v="Groceries"/>
    <s v="Fruits"/>
    <n v="636.1"/>
    <n v="374.68"/>
    <n v="261.42"/>
    <n v="0.41097311743436565"/>
    <n v="63.610000000000007"/>
    <n v="572.49"/>
    <n v="197.81"/>
    <s v="F"/>
    <d v="1998-04-20T00:00:00"/>
    <s v="Lake Michaelshire"/>
    <d v="2024-04-07T00:00:00"/>
    <n v="28"/>
    <x v="0"/>
  </r>
  <r>
    <s v="T02593"/>
    <d v="2024-08-20T00:00:00"/>
    <s v="C167"/>
    <s v="P035"/>
    <s v="S002"/>
    <n v="3"/>
    <n v="0.15"/>
    <x v="1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s v="F"/>
    <d v="1989-12-06T00:00:00"/>
    <s v="Wilsonland"/>
    <d v="2022-05-28T00:00:00"/>
    <n v="36"/>
    <x v="2"/>
  </r>
  <r>
    <s v="T02594"/>
    <d v="2024-05-26T00:00:00"/>
    <s v="C146"/>
    <s v="P012"/>
    <s v="S001"/>
    <n v="5"/>
    <n v="0.05"/>
    <x v="2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s v="F"/>
    <d v="1997-03-26T00:00:00"/>
    <s v="North Jamesport"/>
    <d v="2022-08-31T00:00:00"/>
    <n v="29"/>
    <x v="0"/>
  </r>
  <r>
    <s v="T02595"/>
    <d v="2025-03-24T00:00:00"/>
    <s v="C094"/>
    <s v="P030"/>
    <s v="S001"/>
    <n v="4"/>
    <n v="0"/>
    <x v="0"/>
    <n v="29.24"/>
    <n v="15.28"/>
    <s v="Fashion"/>
    <s v="Watches"/>
    <n v="116.96"/>
    <n v="61.12"/>
    <n v="55.839999999999996"/>
    <n v="0.47742818057455538"/>
    <n v="0"/>
    <n v="116.96"/>
    <n v="55.839999999999996"/>
    <s v="M"/>
    <d v="1962-10-18T00:00:00"/>
    <s v="Seanland"/>
    <d v="2025-08-07T00:00:00"/>
    <n v="63"/>
    <x v="3"/>
  </r>
  <r>
    <s v="T02596"/>
    <d v="2024-03-11T00:00:00"/>
    <s v="C130"/>
    <s v="P029"/>
    <s v="S001"/>
    <n v="3"/>
    <n v="0"/>
    <x v="3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M"/>
    <d v="1982-02-03T00:00:00"/>
    <s v="Marcchester"/>
    <d v="2024-07-15T00:00:00"/>
    <n v="44"/>
    <x v="2"/>
  </r>
  <r>
    <s v="T02597"/>
    <d v="2025-08-13T00:00:00"/>
    <s v="C115"/>
    <s v="P006"/>
    <s v="S005"/>
    <n v="5"/>
    <n v="0.05"/>
    <x v="2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s v="M"/>
    <d v="1960-02-25T00:00:00"/>
    <s v="Smithburgh"/>
    <d v="2023-11-12T00:00:00"/>
    <n v="66"/>
    <x v="3"/>
  </r>
  <r>
    <s v="T02598"/>
    <d v="2025-08-25T00:00:00"/>
    <s v="C066"/>
    <s v="P030"/>
    <s v="S002"/>
    <n v="2"/>
    <n v="0.05"/>
    <x v="1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F"/>
    <d v="1985-09-14T00:00:00"/>
    <s v="New Randychester"/>
    <d v="2020-12-21T00:00:00"/>
    <n v="40"/>
    <x v="2"/>
  </r>
  <r>
    <s v="T02599"/>
    <d v="2025-05-17T00:00:00"/>
    <s v="C046"/>
    <s v="P034"/>
    <s v="S001"/>
    <n v="5"/>
    <n v="0.1"/>
    <x v="0"/>
    <n v="428.05"/>
    <n v="246.07"/>
    <s v="Electronics"/>
    <s v="Laptop"/>
    <n v="2140.25"/>
    <n v="1230.3499999999999"/>
    <n v="909.90000000000009"/>
    <n v="0.42513725032122418"/>
    <n v="214.02500000000001"/>
    <n v="1926.2249999999999"/>
    <n v="695.875"/>
    <s v="M"/>
    <d v="1964-01-21T00:00:00"/>
    <s v="New Jontown"/>
    <d v="2022-06-25T00:00:00"/>
    <n v="62"/>
    <x v="3"/>
  </r>
  <r>
    <s v="T02600"/>
    <d v="2024-02-11T00:00:00"/>
    <s v="C024"/>
    <s v="P035"/>
    <s v="S002"/>
    <n v="1"/>
    <n v="0.05"/>
    <x v="0"/>
    <n v="1562.43"/>
    <n v="1195.6300000000001"/>
    <s v="Electronics"/>
    <s v="Laptop"/>
    <n v="1562.43"/>
    <n v="1195.6300000000001"/>
    <n v="366.79999999999995"/>
    <n v="0.23476251736077772"/>
    <n v="78.121500000000012"/>
    <n v="1484.3085000000001"/>
    <n v="288.67849999999999"/>
    <s v="F"/>
    <d v="1961-11-25T00:00:00"/>
    <s v="North April"/>
    <d v="2023-04-20T00:00:00"/>
    <n v="64"/>
    <x v="3"/>
  </r>
  <r>
    <s v="T02601"/>
    <d v="2025-07-13T00:00:00"/>
    <s v="C016"/>
    <s v="P028"/>
    <s v="S002"/>
    <n v="2"/>
    <n v="0.05"/>
    <x v="1"/>
    <n v="673.78"/>
    <n v="363.33"/>
    <s v="Electronics"/>
    <s v="Smartphone"/>
    <n v="1347.56"/>
    <n v="726.66"/>
    <n v="620.9"/>
    <n v="0.46075870462168661"/>
    <n v="67.378"/>
    <n v="1280.182"/>
    <n v="553.52200000000005"/>
    <s v="M"/>
    <d v="1976-04-27T00:00:00"/>
    <s v="Murrayborough"/>
    <d v="2022-02-21T00:00:00"/>
    <n v="50"/>
    <x v="2"/>
  </r>
  <r>
    <s v="T02602"/>
    <d v="2023-10-02T00:00:00"/>
    <s v="C119"/>
    <s v="P043"/>
    <s v="S001"/>
    <n v="5"/>
    <n v="0"/>
    <x v="0"/>
    <n v="564.41999999999996"/>
    <n v="293.95999999999998"/>
    <s v="Fashion"/>
    <s v="Accessories"/>
    <n v="2822.1"/>
    <n v="1469.8"/>
    <n v="1352.3"/>
    <n v="0.47918216930654478"/>
    <n v="0"/>
    <n v="2822.1"/>
    <n v="1352.3"/>
    <s v="M"/>
    <d v="1991-07-31T00:00:00"/>
    <s v="West Ralph"/>
    <d v="2025-03-31T00:00:00"/>
    <n v="34"/>
    <x v="0"/>
  </r>
  <r>
    <s v="T02603"/>
    <d v="2025-03-23T00:00:00"/>
    <s v="C163"/>
    <s v="P032"/>
    <s v="S001"/>
    <n v="2"/>
    <n v="0.15"/>
    <x v="3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s v="F"/>
    <d v="1985-10-08T00:00:00"/>
    <s v="Lake Lindsay"/>
    <d v="2025-08-20T00:00:00"/>
    <n v="40"/>
    <x v="2"/>
  </r>
  <r>
    <s v="T02604"/>
    <d v="2024-01-15T00:00:00"/>
    <s v="C114"/>
    <s v="P005"/>
    <s v="S001"/>
    <n v="4"/>
    <n v="0.05"/>
    <x v="3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s v="F"/>
    <d v="1980-07-04T00:00:00"/>
    <s v="Adkinsport"/>
    <d v="2025-08-23T00:00:00"/>
    <n v="45"/>
    <x v="2"/>
  </r>
  <r>
    <s v="T02605"/>
    <d v="2024-10-12T00:00:00"/>
    <s v="C139"/>
    <s v="P019"/>
    <s v="S005"/>
    <n v="2"/>
    <n v="0.15"/>
    <x v="0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M"/>
    <d v="1960-03-21T00:00:00"/>
    <s v="Whiteside"/>
    <d v="2021-09-16T00:00:00"/>
    <n v="66"/>
    <x v="3"/>
  </r>
  <r>
    <s v="T02606"/>
    <d v="2024-07-14T00:00:00"/>
    <s v="C146"/>
    <s v="P040"/>
    <s v="S001"/>
    <n v="5"/>
    <n v="0.15"/>
    <x v="3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s v="F"/>
    <d v="1997-03-26T00:00:00"/>
    <s v="North Jamesport"/>
    <d v="2022-08-31T00:00:00"/>
    <n v="29"/>
    <x v="0"/>
  </r>
  <r>
    <s v="T02607"/>
    <d v="2024-12-01T00:00:00"/>
    <s v="C185"/>
    <s v="P034"/>
    <s v="S004"/>
    <n v="2"/>
    <n v="0.15"/>
    <x v="3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F"/>
    <d v="1975-07-04T00:00:00"/>
    <s v="North Chaseborough"/>
    <d v="2024-10-06T00:00:00"/>
    <n v="50"/>
    <x v="2"/>
  </r>
  <r>
    <s v="T02608"/>
    <d v="2024-11-04T00:00:00"/>
    <s v="C065"/>
    <s v="P037"/>
    <s v="S004"/>
    <n v="5"/>
    <n v="0.1"/>
    <x v="1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s v="F"/>
    <d v="1969-12-10T00:00:00"/>
    <s v="Williamhaven"/>
    <d v="2024-01-21T00:00:00"/>
    <n v="56"/>
    <x v="3"/>
  </r>
  <r>
    <s v="T02609"/>
    <d v="2023-12-13T00:00:00"/>
    <s v="C162"/>
    <s v="P049"/>
    <s v="S002"/>
    <n v="3"/>
    <n v="0.15"/>
    <x v="0"/>
    <n v="388.26"/>
    <n v="199.3"/>
    <s v="Fashion"/>
    <s v="Watches"/>
    <n v="1164.78"/>
    <n v="597.90000000000009"/>
    <n v="566.87999999999988"/>
    <n v="0.4866841807036521"/>
    <n v="174.71699999999998"/>
    <n v="990.06299999999999"/>
    <n v="392.1629999999999"/>
    <s v="M"/>
    <d v="2000-08-30T00:00:00"/>
    <s v="Ellisside"/>
    <d v="2022-06-03T00:00:00"/>
    <n v="25"/>
    <x v="1"/>
  </r>
  <r>
    <s v="T02610"/>
    <d v="2025-02-08T00:00:00"/>
    <s v="C166"/>
    <s v="P032"/>
    <s v="S003"/>
    <n v="3"/>
    <n v="0.05"/>
    <x v="0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F"/>
    <d v="2001-05-13T00:00:00"/>
    <s v="South Markbury"/>
    <d v="2023-07-10T00:00:00"/>
    <n v="25"/>
    <x v="1"/>
  </r>
  <r>
    <s v="T02611"/>
    <d v="2024-01-06T00:00:00"/>
    <s v="C071"/>
    <s v="P039"/>
    <s v="S005"/>
    <n v="5"/>
    <n v="0.1"/>
    <x v="1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M"/>
    <d v="1962-06-18T00:00:00"/>
    <s v="New Manuelville"/>
    <d v="2021-05-24T00:00:00"/>
    <n v="64"/>
    <x v="3"/>
  </r>
  <r>
    <s v="T02612"/>
    <d v="2025-02-26T00:00:00"/>
    <s v="C029"/>
    <s v="P034"/>
    <s v="S002"/>
    <n v="4"/>
    <n v="0"/>
    <x v="0"/>
    <n v="428.05"/>
    <n v="246.07"/>
    <s v="Electronics"/>
    <s v="Laptop"/>
    <n v="1712.2"/>
    <n v="984.28"/>
    <n v="727.92000000000007"/>
    <n v="0.42513725032122418"/>
    <n v="0"/>
    <n v="1712.2"/>
    <n v="727.92000000000007"/>
    <s v="M"/>
    <d v="1978-05-20T00:00:00"/>
    <s v="West Charles"/>
    <d v="2021-08-30T00:00:00"/>
    <n v="48"/>
    <x v="2"/>
  </r>
  <r>
    <s v="T02613"/>
    <d v="2024-05-05T00:00:00"/>
    <s v="C131"/>
    <s v="P002"/>
    <s v="S004"/>
    <n v="4"/>
    <n v="0.05"/>
    <x v="2"/>
    <n v="818.76"/>
    <n v="527.62"/>
    <s v="Electronics"/>
    <s v="Television"/>
    <n v="3275.04"/>
    <n v="2110.48"/>
    <n v="1164.56"/>
    <n v="0.35558649665347597"/>
    <n v="163.75200000000001"/>
    <n v="3111.288"/>
    <n v="1000.808"/>
    <s v="M"/>
    <d v="1996-10-18T00:00:00"/>
    <s v="Williamsport"/>
    <d v="2022-12-20T00:00:00"/>
    <n v="29"/>
    <x v="0"/>
  </r>
  <r>
    <s v="T02614"/>
    <d v="2024-05-07T00:00:00"/>
    <s v="C017"/>
    <s v="P043"/>
    <s v="S004"/>
    <n v="3"/>
    <n v="0"/>
    <x v="1"/>
    <n v="564.41999999999996"/>
    <n v="293.95999999999998"/>
    <s v="Fashion"/>
    <s v="Accessories"/>
    <n v="1693.2599999999998"/>
    <n v="881.87999999999988"/>
    <n v="811.37999999999988"/>
    <n v="0.47918216930654478"/>
    <n v="0"/>
    <n v="1693.2599999999998"/>
    <n v="811.37999999999988"/>
    <s v="F"/>
    <d v="1982-03-11T00:00:00"/>
    <s v="Peterside"/>
    <d v="2024-09-25T00:00:00"/>
    <n v="44"/>
    <x v="2"/>
  </r>
  <r>
    <s v="T02615"/>
    <d v="2024-08-15T00:00:00"/>
    <s v="C088"/>
    <s v="P011"/>
    <s v="S005"/>
    <n v="2"/>
    <n v="0.05"/>
    <x v="3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F"/>
    <d v="1997-10-11T00:00:00"/>
    <s v="North Christian"/>
    <d v="2022-09-12T00:00:00"/>
    <n v="28"/>
    <x v="0"/>
  </r>
  <r>
    <s v="T02616"/>
    <d v="2024-12-22T00:00:00"/>
    <s v="C196"/>
    <s v="P050"/>
    <s v="S002"/>
    <n v="2"/>
    <n v="0.1"/>
    <x v="0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s v="F"/>
    <d v="1964-04-24T00:00:00"/>
    <s v="Woodbury"/>
    <d v="2025-02-19T00:00:00"/>
    <n v="62"/>
    <x v="3"/>
  </r>
  <r>
    <s v="T02617"/>
    <d v="2025-06-03T00:00:00"/>
    <s v="C082"/>
    <s v="P022"/>
    <s v="S005"/>
    <n v="4"/>
    <n v="0"/>
    <x v="0"/>
    <n v="25.57"/>
    <n v="19.05"/>
    <s v="Groceries"/>
    <s v="Vegetables"/>
    <n v="102.28"/>
    <n v="76.2"/>
    <n v="26.08"/>
    <n v="0.25498631208447398"/>
    <n v="0"/>
    <n v="102.28"/>
    <n v="26.08"/>
    <s v="M"/>
    <d v="2003-05-11T00:00:00"/>
    <s v="Vasquezmouth"/>
    <d v="2024-06-29T00:00:00"/>
    <n v="23"/>
    <x v="1"/>
  </r>
  <r>
    <s v="T02618"/>
    <d v="2024-12-29T00:00:00"/>
    <s v="C157"/>
    <s v="P004"/>
    <s v="S002"/>
    <n v="5"/>
    <n v="0.05"/>
    <x v="0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s v="M"/>
    <d v="1965-12-16T00:00:00"/>
    <s v="Port Patriciaburgh"/>
    <d v="2022-12-22T00:00:00"/>
    <n v="60"/>
    <x v="3"/>
  </r>
  <r>
    <s v="T02619"/>
    <d v="2023-09-22T00:00:00"/>
    <s v="C041"/>
    <s v="P014"/>
    <s v="S002"/>
    <n v="4"/>
    <n v="0.05"/>
    <x v="2"/>
    <n v="1342.75"/>
    <n v="797.94"/>
    <s v="Fashion"/>
    <s v="Clothing"/>
    <n v="5371"/>
    <n v="3191.76"/>
    <n v="2179.2399999999998"/>
    <n v="0.40574194749581077"/>
    <n v="268.55"/>
    <n v="5102.45"/>
    <n v="1910.6899999999996"/>
    <s v="F"/>
    <d v="1980-07-03T00:00:00"/>
    <s v="North Sharontown"/>
    <d v="2023-01-24T00:00:00"/>
    <n v="45"/>
    <x v="2"/>
  </r>
  <r>
    <s v="T02620"/>
    <d v="2024-07-30T00:00:00"/>
    <s v="C157"/>
    <s v="P046"/>
    <s v="S002"/>
    <n v="3"/>
    <n v="0.15"/>
    <x v="1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M"/>
    <d v="1965-12-16T00:00:00"/>
    <s v="Port Patriciaburgh"/>
    <d v="2022-12-22T00:00:00"/>
    <n v="60"/>
    <x v="3"/>
  </r>
  <r>
    <s v="T02621"/>
    <d v="2025-09-06T00:00:00"/>
    <s v="C200"/>
    <s v="P045"/>
    <s v="S003"/>
    <n v="2"/>
    <n v="0.1"/>
    <x v="1"/>
    <n v="1879.08"/>
    <n v="1004.56"/>
    <s v="Groceries"/>
    <s v="Dairy"/>
    <n v="3758.16"/>
    <n v="2009.12"/>
    <n v="1749.04"/>
    <n v="0.46539796070417438"/>
    <n v="375.81600000000003"/>
    <n v="3382.3440000000001"/>
    <n v="1373.2240000000002"/>
    <s v="M"/>
    <d v="2001-12-24T00:00:00"/>
    <s v="Jenniferbury"/>
    <d v="2025-06-24T00:00:00"/>
    <n v="24"/>
    <x v="1"/>
  </r>
  <r>
    <s v="T02622"/>
    <d v="2024-09-24T00:00:00"/>
    <s v="C078"/>
    <s v="P008"/>
    <s v="S003"/>
    <n v="2"/>
    <n v="0.1"/>
    <x v="0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M"/>
    <d v="1988-09-25T00:00:00"/>
    <s v="Craigport"/>
    <d v="2025-01-14T00:00:00"/>
    <n v="37"/>
    <x v="2"/>
  </r>
  <r>
    <s v="T02623"/>
    <d v="2025-07-01T00:00:00"/>
    <s v="C187"/>
    <s v="P013"/>
    <s v="S003"/>
    <n v="3"/>
    <n v="0.15"/>
    <x v="0"/>
    <n v="1134.8"/>
    <n v="675.1"/>
    <s v="Fashion"/>
    <s v="Watches"/>
    <n v="3404.3999999999996"/>
    <n v="2025.3000000000002"/>
    <n v="1379.0999999999995"/>
    <n v="0.40509340853013737"/>
    <n v="510.65999999999991"/>
    <n v="2893.74"/>
    <n v="868.4399999999996"/>
    <s v="M"/>
    <d v="1989-01-14T00:00:00"/>
    <s v="Gomeztown"/>
    <d v="2023-11-01T00:00:00"/>
    <n v="37"/>
    <x v="2"/>
  </r>
  <r>
    <s v="T02624"/>
    <d v="2025-08-15T00:00:00"/>
    <s v="C109"/>
    <s v="P030"/>
    <s v="S005"/>
    <n v="4"/>
    <n v="0.15"/>
    <x v="3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s v="F"/>
    <d v="2006-03-03T00:00:00"/>
    <s v="Port Fernandohaven"/>
    <d v="2021-07-29T00:00:00"/>
    <n v="20"/>
    <x v="1"/>
  </r>
  <r>
    <s v="T02625"/>
    <d v="2024-05-28T00:00:00"/>
    <s v="C196"/>
    <s v="P005"/>
    <s v="S004"/>
    <n v="1"/>
    <n v="0.15"/>
    <x v="0"/>
    <n v="1396.22"/>
    <n v="1004.09"/>
    <s v="Fashion"/>
    <s v="Bags"/>
    <n v="1396.22"/>
    <n v="1004.09"/>
    <n v="392.13"/>
    <n v="0.28085115526206472"/>
    <n v="209.43299999999999"/>
    <n v="1186.787"/>
    <n v="182.697"/>
    <s v="F"/>
    <d v="1964-04-24T00:00:00"/>
    <s v="Woodbury"/>
    <d v="2025-02-19T00:00:00"/>
    <n v="62"/>
    <x v="3"/>
  </r>
  <r>
    <s v="T02626"/>
    <d v="2025-05-04T00:00:00"/>
    <s v="C166"/>
    <s v="P034"/>
    <s v="S002"/>
    <n v="4"/>
    <n v="0.1"/>
    <x v="3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s v="F"/>
    <d v="2001-05-13T00:00:00"/>
    <s v="South Markbury"/>
    <d v="2023-07-10T00:00:00"/>
    <n v="25"/>
    <x v="1"/>
  </r>
  <r>
    <s v="T02627"/>
    <d v="2024-08-31T00:00:00"/>
    <s v="C181"/>
    <s v="P046"/>
    <s v="S002"/>
    <n v="2"/>
    <n v="0.1"/>
    <x v="0"/>
    <n v="1165.3699999999999"/>
    <n v="926.55"/>
    <s v="Fashion"/>
    <s v="Clothing"/>
    <n v="2330.7399999999998"/>
    <n v="1853.1"/>
    <n v="477.63999999999987"/>
    <n v="0.20493062289230027"/>
    <n v="233.07399999999998"/>
    <n v="2097.6659999999997"/>
    <n v="244.5659999999998"/>
    <s v="F"/>
    <d v="1972-11-28T00:00:00"/>
    <s v="Port Bryce"/>
    <d v="2024-12-12T00:00:00"/>
    <n v="53"/>
    <x v="3"/>
  </r>
  <r>
    <s v="T02628"/>
    <d v="2024-06-03T00:00:00"/>
    <s v="C096"/>
    <s v="P030"/>
    <s v="S001"/>
    <n v="3"/>
    <n v="0.15"/>
    <x v="1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s v="M"/>
    <d v="1989-01-06T00:00:00"/>
    <s v="Lake Amanda"/>
    <d v="2021-10-27T00:00:00"/>
    <n v="37"/>
    <x v="2"/>
  </r>
  <r>
    <s v="T02629"/>
    <d v="2024-06-21T00:00:00"/>
    <s v="C084"/>
    <s v="P026"/>
    <s v="S005"/>
    <n v="5"/>
    <n v="0.05"/>
    <x v="2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s v="M"/>
    <d v="1972-03-19T00:00:00"/>
    <s v="Meyersstad"/>
    <d v="2024-09-04T00:00:00"/>
    <n v="54"/>
    <x v="3"/>
  </r>
  <r>
    <s v="T02630"/>
    <d v="2025-02-19T00:00:00"/>
    <s v="C159"/>
    <s v="P037"/>
    <s v="S005"/>
    <n v="4"/>
    <n v="0.1"/>
    <x v="3"/>
    <n v="1952.65"/>
    <n v="1451.27"/>
    <s v="Electronics"/>
    <s v="Television"/>
    <n v="7810.6"/>
    <n v="5805.08"/>
    <n v="2005.5200000000004"/>
    <n v="0.2567690062223133"/>
    <n v="781.06000000000006"/>
    <n v="7029.54"/>
    <n v="1224.46"/>
    <s v="M"/>
    <d v="1990-10-14T00:00:00"/>
    <s v="Joshuamouth"/>
    <d v="2022-01-26T00:00:00"/>
    <n v="35"/>
    <x v="0"/>
  </r>
  <r>
    <s v="T02631"/>
    <d v="2024-05-18T00:00:00"/>
    <s v="C020"/>
    <s v="P006"/>
    <s v="S002"/>
    <n v="2"/>
    <n v="0.1"/>
    <x v="1"/>
    <n v="318.05"/>
    <n v="187.34"/>
    <s v="Groceries"/>
    <s v="Fruits"/>
    <n v="636.1"/>
    <n v="374.68"/>
    <n v="261.42"/>
    <n v="0.41097311743436565"/>
    <n v="63.610000000000007"/>
    <n v="572.49"/>
    <n v="197.81"/>
    <s v="F"/>
    <d v="1982-06-26T00:00:00"/>
    <s v="Travisstad"/>
    <d v="2024-04-19T00:00:00"/>
    <n v="43"/>
    <x v="2"/>
  </r>
  <r>
    <s v="T02632"/>
    <d v="2024-11-18T00:00:00"/>
    <s v="C185"/>
    <s v="P007"/>
    <s v="S005"/>
    <n v="4"/>
    <n v="0"/>
    <x v="1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75-07-04T00:00:00"/>
    <s v="North Chaseborough"/>
    <d v="2024-10-06T00:00:00"/>
    <n v="50"/>
    <x v="2"/>
  </r>
  <r>
    <s v="T02633"/>
    <d v="2024-10-16T00:00:00"/>
    <s v="C177"/>
    <s v="P009"/>
    <s v="S004"/>
    <n v="2"/>
    <n v="0.1"/>
    <x v="1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F"/>
    <d v="1985-01-05T00:00:00"/>
    <s v="South James"/>
    <d v="2022-01-23T00:00:00"/>
    <n v="41"/>
    <x v="2"/>
  </r>
  <r>
    <s v="T02634"/>
    <d v="2023-11-25T00:00:00"/>
    <s v="C016"/>
    <s v="P027"/>
    <s v="S001"/>
    <n v="1"/>
    <n v="0.1"/>
    <x v="0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M"/>
    <d v="1976-04-27T00:00:00"/>
    <s v="Murrayborough"/>
    <d v="2022-02-21T00:00:00"/>
    <n v="50"/>
    <x v="2"/>
  </r>
  <r>
    <s v="T02635"/>
    <d v="2024-06-12T00:00:00"/>
    <s v="C138"/>
    <s v="P034"/>
    <s v="S003"/>
    <n v="4"/>
    <n v="0.1"/>
    <x v="3"/>
    <n v="428.05"/>
    <n v="246.07"/>
    <s v="Electronics"/>
    <s v="Laptop"/>
    <n v="1712.2"/>
    <n v="984.28"/>
    <n v="727.92000000000007"/>
    <n v="0.42513725032122418"/>
    <n v="171.22000000000003"/>
    <n v="1540.98"/>
    <n v="556.70000000000005"/>
    <s v="F"/>
    <d v="1961-09-28T00:00:00"/>
    <s v="Melissaberg"/>
    <d v="2021-05-10T00:00:00"/>
    <n v="64"/>
    <x v="3"/>
  </r>
  <r>
    <s v="T02636"/>
    <d v="2023-10-05T00:00:00"/>
    <s v="C121"/>
    <s v="P034"/>
    <s v="S002"/>
    <n v="1"/>
    <n v="0.1"/>
    <x v="1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s v="M"/>
    <d v="1967-02-28T00:00:00"/>
    <s v="Sarahhaven"/>
    <d v="2021-10-11T00:00:00"/>
    <n v="59"/>
    <x v="3"/>
  </r>
  <r>
    <s v="T02637"/>
    <d v="2024-04-08T00:00:00"/>
    <s v="C039"/>
    <s v="P027"/>
    <s v="S002"/>
    <n v="5"/>
    <n v="0.1"/>
    <x v="2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F"/>
    <d v="1996-11-02T00:00:00"/>
    <s v="Port Sandra"/>
    <d v="2022-10-17T00:00:00"/>
    <n v="29"/>
    <x v="0"/>
  </r>
  <r>
    <s v="T02638"/>
    <d v="2025-08-24T00:00:00"/>
    <s v="C144"/>
    <s v="P050"/>
    <s v="S001"/>
    <n v="4"/>
    <n v="0.05"/>
    <x v="0"/>
    <n v="1044.6400000000001"/>
    <n v="775.07"/>
    <s v="Fashion"/>
    <s v="Footwear"/>
    <n v="4178.5600000000004"/>
    <n v="3100.28"/>
    <n v="1078.2800000000002"/>
    <n v="0.25805062030938891"/>
    <n v="208.92800000000003"/>
    <n v="3969.6320000000005"/>
    <n v="869.35200000000032"/>
    <s v="F"/>
    <d v="1963-09-02T00:00:00"/>
    <s v="North Lisa"/>
    <d v="2021-03-03T00:00:00"/>
    <n v="62"/>
    <x v="3"/>
  </r>
  <r>
    <s v="T02639"/>
    <d v="2024-10-09T00:00:00"/>
    <s v="C147"/>
    <s v="P014"/>
    <s v="S005"/>
    <n v="3"/>
    <n v="0.1"/>
    <x v="3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s v="F"/>
    <d v="1967-02-03T00:00:00"/>
    <s v="New Jason"/>
    <d v="2023-05-20T00:00:00"/>
    <n v="59"/>
    <x v="3"/>
  </r>
  <r>
    <s v="T02640"/>
    <d v="2023-09-16T00:00:00"/>
    <s v="C036"/>
    <s v="P024"/>
    <s v="S001"/>
    <n v="3"/>
    <n v="0.1"/>
    <x v="1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1991-11-04T00:00:00"/>
    <s v="Ashleyview"/>
    <d v="2020-09-30T00:00:00"/>
    <n v="34"/>
    <x v="0"/>
  </r>
  <r>
    <s v="T02641"/>
    <d v="2025-03-15T00:00:00"/>
    <s v="C192"/>
    <s v="P008"/>
    <s v="S002"/>
    <n v="2"/>
    <n v="0.1"/>
    <x v="1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M"/>
    <d v="2006-07-28T00:00:00"/>
    <s v="Franklinview"/>
    <d v="2023-09-26T00:00:00"/>
    <n v="19"/>
    <x v="1"/>
  </r>
  <r>
    <s v="T02642"/>
    <d v="2024-11-26T00:00:00"/>
    <s v="C059"/>
    <s v="P018"/>
    <s v="S004"/>
    <n v="3"/>
    <n v="0.1"/>
    <x v="2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s v="F"/>
    <d v="1963-05-11T00:00:00"/>
    <s v="New Meagan"/>
    <d v="2024-09-27T00:00:00"/>
    <n v="63"/>
    <x v="3"/>
  </r>
  <r>
    <s v="T02643"/>
    <d v="2024-11-26T00:00:00"/>
    <s v="C174"/>
    <s v="P031"/>
    <s v="S003"/>
    <n v="3"/>
    <n v="0"/>
    <x v="2"/>
    <n v="1095.72"/>
    <n v="822.2"/>
    <s v="Groceries"/>
    <s v="Snacks"/>
    <n v="3287.16"/>
    <n v="2466.6000000000004"/>
    <n v="820.55999999999949"/>
    <n v="0.24962581681451451"/>
    <n v="0"/>
    <n v="3287.16"/>
    <n v="820.55999999999949"/>
    <s v="M"/>
    <d v="2005-07-07T00:00:00"/>
    <s v="South Jennifer"/>
    <d v="2025-08-28T00:00:00"/>
    <n v="20"/>
    <x v="1"/>
  </r>
  <r>
    <s v="T02644"/>
    <d v="2024-04-26T00:00:00"/>
    <s v="C031"/>
    <s v="P047"/>
    <s v="S004"/>
    <n v="4"/>
    <n v="0.15"/>
    <x v="1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F"/>
    <d v="2003-03-14T00:00:00"/>
    <s v="East Carrieberg"/>
    <d v="2025-08-26T00:00:00"/>
    <n v="23"/>
    <x v="1"/>
  </r>
  <r>
    <s v="T02645"/>
    <d v="2024-03-08T00:00:00"/>
    <s v="C013"/>
    <s v="P044"/>
    <s v="S005"/>
    <n v="1"/>
    <n v="0.1"/>
    <x v="3"/>
    <n v="1286.55"/>
    <n v="797.54"/>
    <s v="Fashion"/>
    <s v="Accessories"/>
    <n v="1286.55"/>
    <n v="797.54"/>
    <n v="489.01"/>
    <n v="0.380094049978625"/>
    <n v="128.655"/>
    <n v="1157.895"/>
    <n v="360.35500000000002"/>
    <s v="M"/>
    <d v="1955-01-28T00:00:00"/>
    <s v="Jillianhaven"/>
    <d v="2023-03-22T00:00:00"/>
    <n v="71"/>
    <x v="3"/>
  </r>
  <r>
    <s v="T02646"/>
    <d v="2024-01-10T00:00:00"/>
    <s v="C145"/>
    <s v="P042"/>
    <s v="S004"/>
    <n v="1"/>
    <n v="0.1"/>
    <x v="1"/>
    <n v="453.62"/>
    <n v="316.63"/>
    <s v="Fashion"/>
    <s v="Clothing"/>
    <n v="453.62"/>
    <n v="316.63"/>
    <n v="136.99"/>
    <n v="0.30199285745778409"/>
    <n v="45.362000000000002"/>
    <n v="408.25799999999998"/>
    <n v="91.627999999999986"/>
    <s v="F"/>
    <d v="1959-11-07T00:00:00"/>
    <s v="Carlsonborough"/>
    <d v="2021-08-19T00:00:00"/>
    <n v="66"/>
    <x v="3"/>
  </r>
  <r>
    <s v="T02647"/>
    <d v="2025-07-03T00:00:00"/>
    <s v="C073"/>
    <s v="P029"/>
    <s v="S005"/>
    <n v="3"/>
    <n v="0"/>
    <x v="3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F"/>
    <d v="1964-12-04T00:00:00"/>
    <s v="Port Angelabury"/>
    <d v="2022-02-09T00:00:00"/>
    <n v="61"/>
    <x v="3"/>
  </r>
  <r>
    <s v="T02648"/>
    <d v="2025-07-29T00:00:00"/>
    <s v="C145"/>
    <s v="P023"/>
    <s v="S001"/>
    <n v="5"/>
    <n v="0"/>
    <x v="2"/>
    <n v="1878.47"/>
    <n v="1014.91"/>
    <s v="Fashion"/>
    <s v="Footwear"/>
    <n v="9392.35"/>
    <n v="5074.55"/>
    <n v="4317.8"/>
    <n v="0.45971455493034225"/>
    <n v="0"/>
    <n v="9392.35"/>
    <n v="4317.8"/>
    <s v="F"/>
    <d v="1959-11-07T00:00:00"/>
    <s v="Carlsonborough"/>
    <d v="2021-08-19T00:00:00"/>
    <n v="66"/>
    <x v="3"/>
  </r>
  <r>
    <s v="T02649"/>
    <d v="2025-03-19T00:00:00"/>
    <s v="C132"/>
    <s v="P012"/>
    <s v="S001"/>
    <n v="5"/>
    <n v="0.15"/>
    <x v="2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M"/>
    <d v="1958-12-24T00:00:00"/>
    <s v="Cisnerosville"/>
    <d v="2023-04-19T00:00:00"/>
    <n v="67"/>
    <x v="3"/>
  </r>
  <r>
    <s v="T02650"/>
    <d v="2023-10-10T00:00:00"/>
    <s v="C193"/>
    <s v="P035"/>
    <s v="S001"/>
    <n v="4"/>
    <n v="0.1"/>
    <x v="1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69-11-06T00:00:00"/>
    <s v="North Kelly"/>
    <d v="2020-12-08T00:00:00"/>
    <n v="56"/>
    <x v="3"/>
  </r>
  <r>
    <s v="T02651"/>
    <d v="2025-06-18T00:00:00"/>
    <s v="C116"/>
    <s v="P037"/>
    <s v="S002"/>
    <n v="3"/>
    <n v="0"/>
    <x v="2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s v="M"/>
    <d v="1955-09-26T00:00:00"/>
    <s v="Zacharyberg"/>
    <d v="2025-07-31T00:00:00"/>
    <n v="70"/>
    <x v="3"/>
  </r>
  <r>
    <s v="T02652"/>
    <d v="2024-05-15T00:00:00"/>
    <s v="C166"/>
    <s v="P045"/>
    <s v="S005"/>
    <n v="3"/>
    <n v="0.15"/>
    <x v="1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F"/>
    <d v="2001-05-13T00:00:00"/>
    <s v="South Markbury"/>
    <d v="2023-07-10T00:00:00"/>
    <n v="25"/>
    <x v="1"/>
  </r>
  <r>
    <s v="T02653"/>
    <d v="2023-12-25T00:00:00"/>
    <s v="C006"/>
    <s v="P021"/>
    <s v="S004"/>
    <n v="5"/>
    <n v="0.1"/>
    <x v="3"/>
    <n v="1227.24"/>
    <n v="977.09"/>
    <s v="Groceries"/>
    <s v="Dairy"/>
    <n v="6136.2"/>
    <n v="4885.45"/>
    <n v="1250.75"/>
    <n v="0.20383136142889738"/>
    <n v="613.62"/>
    <n v="5522.58"/>
    <n v="637.13000000000011"/>
    <s v="M"/>
    <d v="1986-10-03T00:00:00"/>
    <s v="Costaberg"/>
    <d v="2022-07-09T00:00:00"/>
    <n v="39"/>
    <x v="2"/>
  </r>
  <r>
    <s v="T02654"/>
    <d v="2024-05-22T00:00:00"/>
    <s v="C160"/>
    <s v="P041"/>
    <s v="S004"/>
    <n v="1"/>
    <n v="0"/>
    <x v="2"/>
    <n v="1635.01"/>
    <n v="1043.29"/>
    <s v="Electronics"/>
    <s v="Television"/>
    <n v="1635.01"/>
    <n v="1043.29"/>
    <n v="591.72"/>
    <n v="0.36190604338811383"/>
    <n v="0"/>
    <n v="1635.01"/>
    <n v="591.72"/>
    <s v="M"/>
    <d v="1991-09-10T00:00:00"/>
    <s v="Port Jacob"/>
    <d v="2021-10-27T00:00:00"/>
    <n v="34"/>
    <x v="0"/>
  </r>
  <r>
    <s v="T02655"/>
    <d v="2024-12-30T00:00:00"/>
    <s v="C083"/>
    <s v="P006"/>
    <s v="S004"/>
    <n v="2"/>
    <n v="0.1"/>
    <x v="2"/>
    <n v="318.05"/>
    <n v="187.34"/>
    <s v="Groceries"/>
    <s v="Fruits"/>
    <n v="636.1"/>
    <n v="374.68"/>
    <n v="261.42"/>
    <n v="0.41097311743436565"/>
    <n v="63.610000000000007"/>
    <n v="572.49"/>
    <n v="197.81"/>
    <s v="F"/>
    <d v="1981-03-29T00:00:00"/>
    <s v="West Josephport"/>
    <d v="2022-02-08T00:00:00"/>
    <n v="45"/>
    <x v="2"/>
  </r>
  <r>
    <s v="T02656"/>
    <d v="2025-08-03T00:00:00"/>
    <s v="C150"/>
    <s v="P032"/>
    <s v="S003"/>
    <n v="5"/>
    <n v="0.15"/>
    <x v="2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1971-06-17T00:00:00"/>
    <s v="Juliefurt"/>
    <d v="2022-10-07T00:00:00"/>
    <n v="55"/>
    <x v="3"/>
  </r>
  <r>
    <s v="T02657"/>
    <d v="2025-03-14T00:00:00"/>
    <s v="C198"/>
    <s v="P013"/>
    <s v="S005"/>
    <n v="3"/>
    <n v="0.05"/>
    <x v="2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s v="M"/>
    <d v="1986-01-23T00:00:00"/>
    <s v="Jessicaside"/>
    <d v="2022-12-10T00:00:00"/>
    <n v="40"/>
    <x v="2"/>
  </r>
  <r>
    <s v="T02658"/>
    <d v="2025-06-18T00:00:00"/>
    <s v="C198"/>
    <s v="P048"/>
    <s v="S002"/>
    <n v="2"/>
    <n v="0.1"/>
    <x v="2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M"/>
    <d v="1986-01-23T00:00:00"/>
    <s v="Jessicaside"/>
    <d v="2022-12-10T00:00:00"/>
    <n v="40"/>
    <x v="2"/>
  </r>
  <r>
    <s v="T02659"/>
    <d v="2024-04-19T00:00:00"/>
    <s v="C026"/>
    <s v="P037"/>
    <s v="S001"/>
    <n v="5"/>
    <n v="0"/>
    <x v="2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2004-01-04T00:00:00"/>
    <s v="Shepherdburgh"/>
    <d v="2024-09-03T00:00:00"/>
    <n v="22"/>
    <x v="1"/>
  </r>
  <r>
    <s v="T02660"/>
    <d v="2025-04-23T00:00:00"/>
    <s v="C139"/>
    <s v="P019"/>
    <s v="S003"/>
    <n v="1"/>
    <n v="0.1"/>
    <x v="0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s v="M"/>
    <d v="1960-03-21T00:00:00"/>
    <s v="Whiteside"/>
    <d v="2021-09-16T00:00:00"/>
    <n v="66"/>
    <x v="3"/>
  </r>
  <r>
    <s v="T02661"/>
    <d v="2024-04-28T00:00:00"/>
    <s v="C059"/>
    <s v="P011"/>
    <s v="S002"/>
    <n v="2"/>
    <n v="0.1"/>
    <x v="2"/>
    <n v="248.57"/>
    <n v="190.67"/>
    <s v="Electronics"/>
    <s v="Headphones"/>
    <n v="497.14"/>
    <n v="381.34"/>
    <n v="115.80000000000001"/>
    <n v="0.2329323731745585"/>
    <n v="49.713999999999999"/>
    <n v="447.42599999999999"/>
    <n v="66.086000000000013"/>
    <s v="F"/>
    <d v="1963-05-11T00:00:00"/>
    <s v="New Meagan"/>
    <d v="2024-09-27T00:00:00"/>
    <n v="63"/>
    <x v="3"/>
  </r>
  <r>
    <s v="T02662"/>
    <d v="2024-01-03T00:00:00"/>
    <s v="C109"/>
    <s v="P037"/>
    <s v="S003"/>
    <n v="2"/>
    <n v="0.05"/>
    <x v="0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F"/>
    <d v="2006-03-03T00:00:00"/>
    <s v="Port Fernandohaven"/>
    <d v="2021-07-29T00:00:00"/>
    <n v="20"/>
    <x v="1"/>
  </r>
  <r>
    <s v="T02663"/>
    <d v="2025-06-17T00:00:00"/>
    <s v="C007"/>
    <s v="P046"/>
    <s v="S002"/>
    <n v="4"/>
    <n v="0"/>
    <x v="1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M"/>
    <d v="1985-01-11T00:00:00"/>
    <s v="West Jasmine"/>
    <d v="2021-10-13T00:00:00"/>
    <n v="41"/>
    <x v="2"/>
  </r>
  <r>
    <s v="T02664"/>
    <d v="2024-11-15T00:00:00"/>
    <s v="C007"/>
    <s v="P046"/>
    <s v="S004"/>
    <n v="2"/>
    <n v="0.15"/>
    <x v="3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s v="M"/>
    <d v="1985-01-11T00:00:00"/>
    <s v="West Jasmine"/>
    <d v="2021-10-13T00:00:00"/>
    <n v="41"/>
    <x v="2"/>
  </r>
  <r>
    <s v="T02665"/>
    <d v="2025-05-15T00:00:00"/>
    <s v="C115"/>
    <s v="P008"/>
    <s v="S004"/>
    <n v="4"/>
    <n v="0.05"/>
    <x v="2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M"/>
    <d v="1960-02-25T00:00:00"/>
    <s v="Smithburgh"/>
    <d v="2023-11-12T00:00:00"/>
    <n v="66"/>
    <x v="3"/>
  </r>
  <r>
    <s v="T02666"/>
    <d v="2024-01-29T00:00:00"/>
    <s v="C198"/>
    <s v="P049"/>
    <s v="S004"/>
    <n v="5"/>
    <n v="0"/>
    <x v="3"/>
    <n v="388.26"/>
    <n v="199.3"/>
    <s v="Fashion"/>
    <s v="Watches"/>
    <n v="1941.3"/>
    <n v="996.5"/>
    <n v="944.8"/>
    <n v="0.48668418070365216"/>
    <n v="0"/>
    <n v="1941.3"/>
    <n v="944.8"/>
    <s v="M"/>
    <d v="1986-01-23T00:00:00"/>
    <s v="Jessicaside"/>
    <d v="2022-12-10T00:00:00"/>
    <n v="40"/>
    <x v="2"/>
  </r>
  <r>
    <s v="T02667"/>
    <d v="2023-12-28T00:00:00"/>
    <s v="C045"/>
    <s v="P037"/>
    <s v="S005"/>
    <n v="5"/>
    <n v="0"/>
    <x v="2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1975-12-28T00:00:00"/>
    <s v="Zacharyfort"/>
    <d v="2023-10-09T00:00:00"/>
    <n v="50"/>
    <x v="2"/>
  </r>
  <r>
    <s v="T02668"/>
    <d v="2024-05-20T00:00:00"/>
    <s v="C194"/>
    <s v="P015"/>
    <s v="S002"/>
    <n v="1"/>
    <n v="0.15"/>
    <x v="0"/>
    <n v="270.45"/>
    <n v="187.6"/>
    <s v="Fashion"/>
    <s v="Bags"/>
    <n v="270.45"/>
    <n v="187.6"/>
    <n v="82.85"/>
    <n v="0.30634128304677388"/>
    <n v="40.567499999999995"/>
    <n v="229.88249999999999"/>
    <n v="42.282499999999999"/>
    <s v="M"/>
    <d v="2000-09-02T00:00:00"/>
    <s v="Craigshire"/>
    <d v="2022-08-05T00:00:00"/>
    <n v="25"/>
    <x v="1"/>
  </r>
  <r>
    <s v="T02669"/>
    <d v="2024-06-08T00:00:00"/>
    <s v="C192"/>
    <s v="P047"/>
    <s v="S003"/>
    <n v="4"/>
    <n v="0.05"/>
    <x v="2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M"/>
    <d v="2006-07-28T00:00:00"/>
    <s v="Franklinview"/>
    <d v="2023-09-26T00:00:00"/>
    <n v="19"/>
    <x v="1"/>
  </r>
  <r>
    <s v="T02670"/>
    <d v="2023-12-17T00:00:00"/>
    <s v="C024"/>
    <s v="P001"/>
    <s v="S005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61-11-25T00:00:00"/>
    <s v="North April"/>
    <d v="2023-04-20T00:00:00"/>
    <n v="64"/>
    <x v="3"/>
  </r>
  <r>
    <s v="T02671"/>
    <d v="2023-10-29T00:00:00"/>
    <s v="C131"/>
    <s v="P007"/>
    <s v="S001"/>
    <n v="4"/>
    <n v="0"/>
    <x v="3"/>
    <n v="1474.12"/>
    <n v="764.02"/>
    <s v="Electronics"/>
    <s v="Camera"/>
    <n v="5896.48"/>
    <n v="3056.08"/>
    <n v="2840.3999999999996"/>
    <n v="0.48171112256804055"/>
    <n v="0"/>
    <n v="5896.48"/>
    <n v="2840.3999999999996"/>
    <s v="M"/>
    <d v="1996-10-18T00:00:00"/>
    <s v="Williamsport"/>
    <d v="2022-12-20T00:00:00"/>
    <n v="29"/>
    <x v="0"/>
  </r>
  <r>
    <s v="T02672"/>
    <d v="2025-02-06T00:00:00"/>
    <s v="C098"/>
    <s v="P014"/>
    <s v="S004"/>
    <n v="4"/>
    <n v="0"/>
    <x v="0"/>
    <n v="1342.75"/>
    <n v="797.94"/>
    <s v="Fashion"/>
    <s v="Clothing"/>
    <n v="5371"/>
    <n v="3191.76"/>
    <n v="2179.2399999999998"/>
    <n v="0.40574194749581077"/>
    <n v="0"/>
    <n v="5371"/>
    <n v="2179.2399999999998"/>
    <s v="F"/>
    <d v="2005-01-09T00:00:00"/>
    <s v="East Colinmouth"/>
    <d v="2023-05-22T00:00:00"/>
    <n v="21"/>
    <x v="1"/>
  </r>
  <r>
    <s v="T02673"/>
    <d v="2025-07-18T00:00:00"/>
    <s v="C093"/>
    <s v="P036"/>
    <s v="S003"/>
    <n v="1"/>
    <n v="0.15"/>
    <x v="0"/>
    <n v="1501.46"/>
    <n v="1167.73"/>
    <s v="Fashion"/>
    <s v="Watches"/>
    <n v="1501.46"/>
    <n v="1167.73"/>
    <n v="333.73"/>
    <n v="0.22227032355174298"/>
    <n v="225.21899999999999"/>
    <n v="1276.241"/>
    <n v="108.51099999999997"/>
    <s v="M"/>
    <d v="1978-04-14T00:00:00"/>
    <s v="Baldwinstad"/>
    <d v="2022-02-25T00:00:00"/>
    <n v="48"/>
    <x v="2"/>
  </r>
  <r>
    <s v="T02674"/>
    <d v="2025-06-12T00:00:00"/>
    <s v="C059"/>
    <s v="P009"/>
    <s v="S001"/>
    <n v="4"/>
    <n v="0.15"/>
    <x v="3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63-05-11T00:00:00"/>
    <s v="New Meagan"/>
    <d v="2024-09-27T00:00:00"/>
    <n v="63"/>
    <x v="3"/>
  </r>
  <r>
    <s v="T02675"/>
    <d v="2024-11-13T00:00:00"/>
    <s v="C071"/>
    <s v="P003"/>
    <s v="S003"/>
    <n v="1"/>
    <n v="0.05"/>
    <x v="2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M"/>
    <d v="1962-06-18T00:00:00"/>
    <s v="New Manuelville"/>
    <d v="2021-05-24T00:00:00"/>
    <n v="64"/>
    <x v="3"/>
  </r>
  <r>
    <s v="T02676"/>
    <d v="2024-02-01T00:00:00"/>
    <s v="C046"/>
    <s v="P005"/>
    <s v="S005"/>
    <n v="1"/>
    <n v="0.05"/>
    <x v="2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s v="M"/>
    <d v="1964-01-21T00:00:00"/>
    <s v="New Jontown"/>
    <d v="2022-06-25T00:00:00"/>
    <n v="62"/>
    <x v="3"/>
  </r>
  <r>
    <s v="T02677"/>
    <d v="2025-07-02T00:00:00"/>
    <s v="C036"/>
    <s v="P018"/>
    <s v="S004"/>
    <n v="1"/>
    <n v="0"/>
    <x v="2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s v="M"/>
    <d v="1991-11-04T00:00:00"/>
    <s v="Ashleyview"/>
    <d v="2020-09-30T00:00:00"/>
    <n v="34"/>
    <x v="0"/>
  </r>
  <r>
    <s v="T02678"/>
    <d v="2023-09-14T00:00:00"/>
    <s v="C190"/>
    <s v="P003"/>
    <s v="S003"/>
    <n v="3"/>
    <n v="0.15"/>
    <x v="2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M"/>
    <d v="1967-08-19T00:00:00"/>
    <s v="Conwayside"/>
    <d v="2023-04-10T00:00:00"/>
    <n v="58"/>
    <x v="3"/>
  </r>
  <r>
    <s v="T02679"/>
    <d v="2024-05-16T00:00:00"/>
    <s v="C108"/>
    <s v="P037"/>
    <s v="S002"/>
    <n v="2"/>
    <n v="0.05"/>
    <x v="2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M"/>
    <d v="1960-11-21T00:00:00"/>
    <s v="Georgetown"/>
    <d v="2022-06-08T00:00:00"/>
    <n v="65"/>
    <x v="3"/>
  </r>
  <r>
    <s v="T02680"/>
    <d v="2024-07-03T00:00:00"/>
    <s v="C094"/>
    <s v="P042"/>
    <s v="S001"/>
    <n v="2"/>
    <n v="0"/>
    <x v="1"/>
    <n v="453.62"/>
    <n v="316.63"/>
    <s v="Fashion"/>
    <s v="Clothing"/>
    <n v="907.24"/>
    <n v="633.26"/>
    <n v="273.98"/>
    <n v="0.30199285745778409"/>
    <n v="0"/>
    <n v="907.24"/>
    <n v="273.98"/>
    <s v="M"/>
    <d v="1962-10-18T00:00:00"/>
    <s v="Seanland"/>
    <d v="2025-08-07T00:00:00"/>
    <n v="63"/>
    <x v="3"/>
  </r>
  <r>
    <s v="T02681"/>
    <d v="2024-11-22T00:00:00"/>
    <s v="C053"/>
    <s v="P006"/>
    <s v="S003"/>
    <n v="4"/>
    <n v="0.1"/>
    <x v="0"/>
    <n v="318.05"/>
    <n v="187.34"/>
    <s v="Groceries"/>
    <s v="Fruits"/>
    <n v="1272.2"/>
    <n v="749.36"/>
    <n v="522.84"/>
    <n v="0.41097311743436565"/>
    <n v="127.22000000000001"/>
    <n v="1144.98"/>
    <n v="395.62"/>
    <s v="F"/>
    <d v="1998-04-20T00:00:00"/>
    <s v="Lake Michaelshire"/>
    <d v="2024-04-07T00:00:00"/>
    <n v="28"/>
    <x v="0"/>
  </r>
  <r>
    <s v="T02682"/>
    <d v="2024-06-28T00:00:00"/>
    <s v="C160"/>
    <s v="P001"/>
    <s v="S003"/>
    <n v="1"/>
    <n v="0"/>
    <x v="0"/>
    <n v="1673.69"/>
    <n v="1323.38"/>
    <s v="Electronics"/>
    <s v="Camera"/>
    <n v="1673.69"/>
    <n v="1323.38"/>
    <n v="350.30999999999995"/>
    <n v="0.20930399297360916"/>
    <n v="0"/>
    <n v="1673.69"/>
    <n v="350.30999999999995"/>
    <s v="M"/>
    <d v="1991-09-10T00:00:00"/>
    <s v="Port Jacob"/>
    <d v="2021-10-27T00:00:00"/>
    <n v="34"/>
    <x v="0"/>
  </r>
  <r>
    <s v="T02683"/>
    <d v="2024-11-26T00:00:00"/>
    <s v="C008"/>
    <s v="P003"/>
    <s v="S004"/>
    <n v="1"/>
    <n v="0.05"/>
    <x v="1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M"/>
    <d v="1960-11-13T00:00:00"/>
    <s v="New Michaelland"/>
    <d v="2025-03-04T00:00:00"/>
    <n v="65"/>
    <x v="3"/>
  </r>
  <r>
    <s v="T02684"/>
    <d v="2024-01-03T00:00:00"/>
    <s v="C012"/>
    <s v="P013"/>
    <s v="S005"/>
    <n v="4"/>
    <n v="0.05"/>
    <x v="2"/>
    <n v="1134.8"/>
    <n v="675.1"/>
    <s v="Fashion"/>
    <s v="Watches"/>
    <n v="4539.2"/>
    <n v="2700.4"/>
    <n v="1838.7999999999997"/>
    <n v="0.40509340853013742"/>
    <n v="226.96"/>
    <n v="4312.24"/>
    <n v="1611.8399999999997"/>
    <s v="M"/>
    <d v="1989-12-08T00:00:00"/>
    <s v="Lake Dawn"/>
    <d v="2021-07-16T00:00:00"/>
    <n v="36"/>
    <x v="2"/>
  </r>
  <r>
    <s v="T02685"/>
    <d v="2024-08-22T00:00:00"/>
    <s v="C026"/>
    <s v="P044"/>
    <s v="S001"/>
    <n v="3"/>
    <n v="0.05"/>
    <x v="3"/>
    <n v="1286.55"/>
    <n v="797.54"/>
    <s v="Fashion"/>
    <s v="Accessories"/>
    <n v="3859.6499999999996"/>
    <n v="2392.62"/>
    <n v="1467.0299999999997"/>
    <n v="0.38009404997862495"/>
    <n v="192.98249999999999"/>
    <n v="3666.6674999999996"/>
    <n v="1274.0474999999997"/>
    <s v="M"/>
    <d v="2004-01-04T00:00:00"/>
    <s v="Shepherdburgh"/>
    <d v="2024-09-03T00:00:00"/>
    <n v="22"/>
    <x v="1"/>
  </r>
  <r>
    <s v="T02686"/>
    <d v="2025-05-01T00:00:00"/>
    <s v="C108"/>
    <s v="P038"/>
    <s v="S001"/>
    <n v="1"/>
    <n v="0.15"/>
    <x v="1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M"/>
    <d v="1960-11-21T00:00:00"/>
    <s v="Georgetown"/>
    <d v="2022-06-08T00:00:00"/>
    <n v="65"/>
    <x v="3"/>
  </r>
  <r>
    <s v="T02687"/>
    <d v="2024-02-10T00:00:00"/>
    <s v="C107"/>
    <s v="P030"/>
    <s v="S005"/>
    <n v="4"/>
    <n v="0.05"/>
    <x v="3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F"/>
    <d v="1995-10-08T00:00:00"/>
    <s v="Lake Dale"/>
    <d v="2023-07-17T00:00:00"/>
    <n v="30"/>
    <x v="0"/>
  </r>
  <r>
    <s v="T02688"/>
    <d v="2024-06-12T00:00:00"/>
    <s v="C080"/>
    <s v="P009"/>
    <s v="S004"/>
    <n v="4"/>
    <n v="0.1"/>
    <x v="2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F"/>
    <d v="2003-11-04T00:00:00"/>
    <s v="Markberg"/>
    <d v="2023-01-02T00:00:00"/>
    <n v="22"/>
    <x v="1"/>
  </r>
  <r>
    <s v="T02689"/>
    <d v="2025-07-27T00:00:00"/>
    <s v="C083"/>
    <s v="P004"/>
    <s v="S005"/>
    <n v="3"/>
    <n v="0"/>
    <x v="1"/>
    <n v="1853.77"/>
    <n v="1363.52"/>
    <s v="Fashion"/>
    <s v="Accessories"/>
    <n v="5561.3099999999995"/>
    <n v="4090.56"/>
    <n v="1470.7499999999995"/>
    <n v="0.26446107122242773"/>
    <n v="0"/>
    <n v="5561.3099999999995"/>
    <n v="1470.7499999999995"/>
    <s v="F"/>
    <d v="1981-03-29T00:00:00"/>
    <s v="West Josephport"/>
    <d v="2022-02-08T00:00:00"/>
    <n v="45"/>
    <x v="2"/>
  </r>
  <r>
    <s v="T02690"/>
    <d v="2025-05-17T00:00:00"/>
    <s v="C127"/>
    <s v="P010"/>
    <s v="S005"/>
    <n v="2"/>
    <n v="0.05"/>
    <x v="2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82-11-17T00:00:00"/>
    <s v="Kimland"/>
    <d v="2021-01-22T00:00:00"/>
    <n v="43"/>
    <x v="2"/>
  </r>
  <r>
    <s v="T02691"/>
    <d v="2025-07-08T00:00:00"/>
    <s v="C132"/>
    <s v="P023"/>
    <s v="S002"/>
    <n v="2"/>
    <n v="0.05"/>
    <x v="3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M"/>
    <d v="1958-12-24T00:00:00"/>
    <s v="Cisnerosville"/>
    <d v="2023-04-19T00:00:00"/>
    <n v="67"/>
    <x v="3"/>
  </r>
  <r>
    <s v="T02692"/>
    <d v="2025-01-01T00:00:00"/>
    <s v="C191"/>
    <s v="P044"/>
    <s v="S001"/>
    <n v="4"/>
    <n v="0.1"/>
    <x v="3"/>
    <n v="1286.55"/>
    <n v="797.54"/>
    <s v="Fashion"/>
    <s v="Accessories"/>
    <n v="5146.2"/>
    <n v="3190.16"/>
    <n v="1956.04"/>
    <n v="0.380094049978625"/>
    <n v="514.62"/>
    <n v="4631.58"/>
    <n v="1441.42"/>
    <s v="F"/>
    <d v="1958-07-14T00:00:00"/>
    <s v="Kristinemouth"/>
    <d v="2022-06-11T00:00:00"/>
    <n v="67"/>
    <x v="3"/>
  </r>
  <r>
    <s v="T02693"/>
    <d v="2024-01-06T00:00:00"/>
    <s v="C064"/>
    <s v="P050"/>
    <s v="S002"/>
    <n v="3"/>
    <n v="0.05"/>
    <x v="0"/>
    <n v="1044.6400000000001"/>
    <n v="775.07"/>
    <s v="Fashion"/>
    <s v="Footwear"/>
    <n v="3133.92"/>
    <n v="2325.21"/>
    <n v="808.71"/>
    <n v="0.25805062030938891"/>
    <n v="156.69600000000003"/>
    <n v="2977.2240000000002"/>
    <n v="652.01400000000012"/>
    <s v="F"/>
    <d v="1973-09-01T00:00:00"/>
    <s v="Brittanyburgh"/>
    <d v="2024-09-26T00:00:00"/>
    <n v="52"/>
    <x v="3"/>
  </r>
  <r>
    <s v="T02694"/>
    <d v="2023-09-23T00:00:00"/>
    <s v="C085"/>
    <s v="P044"/>
    <s v="S004"/>
    <n v="5"/>
    <n v="0.1"/>
    <x v="2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M"/>
    <d v="1979-03-23T00:00:00"/>
    <s v="New Michaelview"/>
    <d v="2023-10-11T00:00:00"/>
    <n v="47"/>
    <x v="2"/>
  </r>
  <r>
    <s v="T02695"/>
    <d v="2025-05-13T00:00:00"/>
    <s v="C084"/>
    <s v="P028"/>
    <s v="S004"/>
    <n v="3"/>
    <n v="0.05"/>
    <x v="3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s v="M"/>
    <d v="1972-03-19T00:00:00"/>
    <s v="Meyersstad"/>
    <d v="2024-09-04T00:00:00"/>
    <n v="54"/>
    <x v="3"/>
  </r>
  <r>
    <s v="T02696"/>
    <d v="2024-06-21T00:00:00"/>
    <s v="C192"/>
    <s v="P042"/>
    <s v="S004"/>
    <n v="1"/>
    <n v="0.05"/>
    <x v="2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s v="M"/>
    <d v="2006-07-28T00:00:00"/>
    <s v="Franklinview"/>
    <d v="2023-09-26T00:00:00"/>
    <n v="19"/>
    <x v="1"/>
  </r>
  <r>
    <s v="T02697"/>
    <d v="2024-03-04T00:00:00"/>
    <s v="C004"/>
    <s v="P013"/>
    <s v="S002"/>
    <n v="1"/>
    <n v="0.05"/>
    <x v="2"/>
    <n v="1134.8"/>
    <n v="675.1"/>
    <s v="Fashion"/>
    <s v="Watches"/>
    <n v="1134.8"/>
    <n v="675.1"/>
    <n v="459.69999999999993"/>
    <n v="0.40509340853013742"/>
    <n v="56.74"/>
    <n v="1078.06"/>
    <n v="402.95999999999992"/>
    <s v="M"/>
    <d v="1992-06-16T00:00:00"/>
    <s v="East Edgarborough"/>
    <d v="2024-09-09T00:00:00"/>
    <n v="34"/>
    <x v="0"/>
  </r>
  <r>
    <s v="T02698"/>
    <d v="2025-03-22T00:00:00"/>
    <s v="C102"/>
    <s v="P042"/>
    <s v="S003"/>
    <n v="1"/>
    <n v="0.15"/>
    <x v="1"/>
    <n v="453.62"/>
    <n v="316.63"/>
    <s v="Fashion"/>
    <s v="Clothing"/>
    <n v="453.62"/>
    <n v="316.63"/>
    <n v="136.99"/>
    <n v="0.30199285745778409"/>
    <n v="68.042999999999992"/>
    <n v="385.577"/>
    <n v="68.947000000000003"/>
    <s v="F"/>
    <d v="1996-06-20T00:00:00"/>
    <s v="South Briantown"/>
    <d v="2023-11-12T00:00:00"/>
    <n v="30"/>
    <x v="0"/>
  </r>
  <r>
    <s v="T02699"/>
    <d v="2025-02-16T00:00:00"/>
    <s v="C089"/>
    <s v="P008"/>
    <s v="S002"/>
    <n v="5"/>
    <n v="0.15"/>
    <x v="1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s v="F"/>
    <d v="1969-07-12T00:00:00"/>
    <s v="Geoffreystad"/>
    <d v="2022-11-25T00:00:00"/>
    <n v="56"/>
    <x v="3"/>
  </r>
  <r>
    <s v="T02700"/>
    <d v="2023-10-23T00:00:00"/>
    <s v="C055"/>
    <s v="P032"/>
    <s v="S004"/>
    <n v="5"/>
    <n v="0.1"/>
    <x v="1"/>
    <n v="304.70999999999998"/>
    <n v="164.01"/>
    <s v="Groceries"/>
    <s v="Vegetables"/>
    <n v="1523.55"/>
    <n v="820.05"/>
    <n v="703.5"/>
    <n v="0.46175051688490698"/>
    <n v="152.35499999999999"/>
    <n v="1371.1949999999999"/>
    <n v="551.14499999999998"/>
    <s v="M"/>
    <d v="1976-07-09T00:00:00"/>
    <s v="Andersonville"/>
    <d v="2021-02-05T00:00:00"/>
    <n v="49"/>
    <x v="2"/>
  </r>
  <r>
    <s v="T02701"/>
    <d v="2024-01-07T00:00:00"/>
    <s v="C031"/>
    <s v="P016"/>
    <s v="S003"/>
    <n v="5"/>
    <n v="0.1"/>
    <x v="0"/>
    <n v="1858.75"/>
    <n v="1451.16"/>
    <s v="Fashion"/>
    <s v="Accessories"/>
    <n v="9293.75"/>
    <n v="7255.8"/>
    <n v="2037.9499999999998"/>
    <n v="0.21928177538668459"/>
    <n v="929.375"/>
    <n v="8364.375"/>
    <n v="1108.5749999999998"/>
    <s v="F"/>
    <d v="2003-03-14T00:00:00"/>
    <s v="East Carrieberg"/>
    <d v="2025-08-26T00:00:00"/>
    <n v="23"/>
    <x v="1"/>
  </r>
  <r>
    <s v="T02702"/>
    <d v="2024-10-04T00:00:00"/>
    <s v="C048"/>
    <s v="P050"/>
    <s v="S003"/>
    <n v="3"/>
    <n v="0.15"/>
    <x v="1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s v="M"/>
    <d v="2004-12-30T00:00:00"/>
    <s v="Newtonborough"/>
    <d v="2022-04-10T00:00:00"/>
    <n v="21"/>
    <x v="1"/>
  </r>
  <r>
    <s v="T02703"/>
    <d v="2025-04-16T00:00:00"/>
    <s v="C170"/>
    <s v="P021"/>
    <s v="S001"/>
    <n v="3"/>
    <n v="0.1"/>
    <x v="3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s v="F"/>
    <d v="1984-05-05T00:00:00"/>
    <s v="Lake Melissaborough"/>
    <d v="2025-08-20T00:00:00"/>
    <n v="42"/>
    <x v="2"/>
  </r>
  <r>
    <s v="T02704"/>
    <d v="2024-04-03T00:00:00"/>
    <s v="C094"/>
    <s v="P039"/>
    <s v="S004"/>
    <n v="1"/>
    <n v="0.05"/>
    <x v="3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M"/>
    <d v="1962-10-18T00:00:00"/>
    <s v="Seanland"/>
    <d v="2025-08-07T00:00:00"/>
    <n v="63"/>
    <x v="3"/>
  </r>
  <r>
    <s v="T02705"/>
    <d v="2023-09-13T00:00:00"/>
    <s v="C059"/>
    <s v="P010"/>
    <s v="S004"/>
    <n v="1"/>
    <n v="0"/>
    <x v="0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F"/>
    <d v="1963-05-11T00:00:00"/>
    <s v="New Meagan"/>
    <d v="2024-09-27T00:00:00"/>
    <n v="63"/>
    <x v="3"/>
  </r>
  <r>
    <s v="T02706"/>
    <d v="2025-04-27T00:00:00"/>
    <s v="C033"/>
    <s v="P030"/>
    <s v="S003"/>
    <n v="3"/>
    <n v="0.15"/>
    <x v="1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s v="F"/>
    <d v="1978-07-27T00:00:00"/>
    <s v="Lake Cody"/>
    <d v="2025-03-17T00:00:00"/>
    <n v="47"/>
    <x v="2"/>
  </r>
  <r>
    <s v="T02707"/>
    <d v="2024-08-16T00:00:00"/>
    <s v="C142"/>
    <s v="P005"/>
    <s v="S001"/>
    <n v="5"/>
    <n v="0.05"/>
    <x v="1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M"/>
    <d v="2005-07-25T00:00:00"/>
    <s v="Joelborough"/>
    <d v="2020-12-27T00:00:00"/>
    <n v="20"/>
    <x v="1"/>
  </r>
  <r>
    <s v="T02708"/>
    <d v="2025-05-24T00:00:00"/>
    <s v="C131"/>
    <s v="P040"/>
    <s v="S002"/>
    <n v="2"/>
    <n v="0.05"/>
    <x v="3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s v="M"/>
    <d v="1996-10-18T00:00:00"/>
    <s v="Williamsport"/>
    <d v="2022-12-20T00:00:00"/>
    <n v="29"/>
    <x v="0"/>
  </r>
  <r>
    <s v="T02709"/>
    <d v="2023-12-11T00:00:00"/>
    <s v="C051"/>
    <s v="P011"/>
    <s v="S003"/>
    <n v="5"/>
    <n v="0.05"/>
    <x v="3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F"/>
    <d v="2004-12-19T00:00:00"/>
    <s v="Boyerstad"/>
    <d v="2024-02-25T00:00:00"/>
    <n v="21"/>
    <x v="1"/>
  </r>
  <r>
    <s v="T02710"/>
    <d v="2025-03-18T00:00:00"/>
    <s v="C137"/>
    <s v="P031"/>
    <s v="S003"/>
    <n v="5"/>
    <n v="0.05"/>
    <x v="2"/>
    <n v="1095.72"/>
    <n v="822.2"/>
    <s v="Groceries"/>
    <s v="Snacks"/>
    <n v="5478.6"/>
    <n v="4111"/>
    <n v="1367.6000000000004"/>
    <n v="0.24962581681451471"/>
    <n v="273.93"/>
    <n v="5204.67"/>
    <n v="1093.67"/>
    <s v="M"/>
    <d v="1984-08-05T00:00:00"/>
    <s v="Amandachester"/>
    <d v="2024-05-09T00:00:00"/>
    <n v="41"/>
    <x v="2"/>
  </r>
  <r>
    <s v="T02711"/>
    <d v="2023-10-12T00:00:00"/>
    <s v="C096"/>
    <s v="P018"/>
    <s v="S002"/>
    <n v="1"/>
    <n v="0.05"/>
    <x v="2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1989-01-06T00:00:00"/>
    <s v="Lake Amanda"/>
    <d v="2021-10-27T00:00:00"/>
    <n v="37"/>
    <x v="2"/>
  </r>
  <r>
    <s v="T02712"/>
    <d v="2025-08-08T00:00:00"/>
    <s v="C193"/>
    <s v="P050"/>
    <s v="S002"/>
    <n v="5"/>
    <n v="0.15"/>
    <x v="2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F"/>
    <d v="1969-11-06T00:00:00"/>
    <s v="North Kelly"/>
    <d v="2020-12-08T00:00:00"/>
    <n v="56"/>
    <x v="3"/>
  </r>
  <r>
    <s v="T02713"/>
    <d v="2024-03-07T00:00:00"/>
    <s v="C072"/>
    <s v="P028"/>
    <s v="S001"/>
    <n v="4"/>
    <n v="0.1"/>
    <x v="1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F"/>
    <d v="1995-06-06T00:00:00"/>
    <s v="Melissashire"/>
    <d v="2022-07-02T00:00:00"/>
    <n v="31"/>
    <x v="0"/>
  </r>
  <r>
    <s v="T02714"/>
    <d v="2023-10-03T00:00:00"/>
    <s v="C134"/>
    <s v="P009"/>
    <s v="S004"/>
    <n v="4"/>
    <n v="0.15"/>
    <x v="0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1985-01-29T00:00:00"/>
    <s v="Angelaland"/>
    <d v="2025-05-22T00:00:00"/>
    <n v="41"/>
    <x v="2"/>
  </r>
  <r>
    <s v="T02715"/>
    <d v="2024-10-05T00:00:00"/>
    <s v="C035"/>
    <s v="P030"/>
    <s v="S003"/>
    <n v="1"/>
    <n v="0"/>
    <x v="0"/>
    <n v="29.24"/>
    <n v="15.28"/>
    <s v="Fashion"/>
    <s v="Watches"/>
    <n v="29.24"/>
    <n v="15.28"/>
    <n v="13.959999999999999"/>
    <n v="0.47742818057455538"/>
    <n v="0"/>
    <n v="29.24"/>
    <n v="13.959999999999999"/>
    <s v="F"/>
    <d v="1991-04-19T00:00:00"/>
    <s v="North George"/>
    <d v="2023-03-22T00:00:00"/>
    <n v="35"/>
    <x v="0"/>
  </r>
  <r>
    <s v="T02716"/>
    <d v="2024-01-05T00:00:00"/>
    <s v="C182"/>
    <s v="P002"/>
    <s v="S005"/>
    <n v="3"/>
    <n v="0.05"/>
    <x v="3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M"/>
    <d v="2004-07-25T00:00:00"/>
    <s v="East Rodney"/>
    <d v="2021-04-16T00:00:00"/>
    <n v="21"/>
    <x v="1"/>
  </r>
  <r>
    <s v="T02717"/>
    <d v="2024-05-02T00:00:00"/>
    <s v="C016"/>
    <s v="P045"/>
    <s v="S004"/>
    <n v="2"/>
    <n v="0.05"/>
    <x v="1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M"/>
    <d v="1976-04-27T00:00:00"/>
    <s v="Murrayborough"/>
    <d v="2022-02-21T00:00:00"/>
    <n v="50"/>
    <x v="2"/>
  </r>
  <r>
    <s v="T02718"/>
    <d v="2025-04-28T00:00:00"/>
    <s v="C042"/>
    <s v="P024"/>
    <s v="S002"/>
    <n v="4"/>
    <n v="0.05"/>
    <x v="1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s v="F"/>
    <d v="2000-02-08T00:00:00"/>
    <s v="North Teresashire"/>
    <d v="2021-11-09T00:00:00"/>
    <n v="26"/>
    <x v="0"/>
  </r>
  <r>
    <s v="T02719"/>
    <d v="2025-07-27T00:00:00"/>
    <s v="C101"/>
    <s v="P025"/>
    <s v="S005"/>
    <n v="2"/>
    <n v="0.05"/>
    <x v="0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F"/>
    <d v="1956-05-29T00:00:00"/>
    <s v="North Gary"/>
    <d v="2024-09-08T00:00:00"/>
    <n v="70"/>
    <x v="3"/>
  </r>
  <r>
    <s v="T02720"/>
    <d v="2025-07-30T00:00:00"/>
    <s v="C019"/>
    <s v="P031"/>
    <s v="S002"/>
    <n v="3"/>
    <n v="0.05"/>
    <x v="1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s v="F"/>
    <d v="1998-05-16T00:00:00"/>
    <s v="Stephaniechester"/>
    <d v="2023-05-17T00:00:00"/>
    <n v="28"/>
    <x v="0"/>
  </r>
  <r>
    <s v="T02721"/>
    <d v="2024-09-26T00:00:00"/>
    <s v="C032"/>
    <s v="P043"/>
    <s v="S005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92-11-09T00:00:00"/>
    <s v="East Shelby"/>
    <d v="2021-01-12T00:00:00"/>
    <n v="33"/>
    <x v="0"/>
  </r>
  <r>
    <s v="T02722"/>
    <d v="2024-10-31T00:00:00"/>
    <s v="C037"/>
    <s v="P005"/>
    <s v="S003"/>
    <n v="3"/>
    <n v="0"/>
    <x v="3"/>
    <n v="1396.22"/>
    <n v="1004.09"/>
    <s v="Fashion"/>
    <s v="Bags"/>
    <n v="4188.66"/>
    <n v="3012.27"/>
    <n v="1176.3899999999999"/>
    <n v="0.28085115526206472"/>
    <n v="0"/>
    <n v="4188.66"/>
    <n v="1176.3899999999999"/>
    <s v="F"/>
    <d v="1982-08-30T00:00:00"/>
    <s v="West Melissahaven"/>
    <d v="2024-01-31T00:00:00"/>
    <n v="43"/>
    <x v="2"/>
  </r>
  <r>
    <s v="T02723"/>
    <d v="2025-08-27T00:00:00"/>
    <s v="C134"/>
    <s v="P006"/>
    <s v="S003"/>
    <n v="5"/>
    <n v="0"/>
    <x v="1"/>
    <n v="318.05"/>
    <n v="187.34"/>
    <s v="Groceries"/>
    <s v="Fruits"/>
    <n v="1590.25"/>
    <n v="936.7"/>
    <n v="653.54999999999995"/>
    <n v="0.41097311743436565"/>
    <n v="0"/>
    <n v="1590.25"/>
    <n v="653.54999999999995"/>
    <s v="F"/>
    <d v="1985-01-29T00:00:00"/>
    <s v="Angelaland"/>
    <d v="2025-05-22T00:00:00"/>
    <n v="41"/>
    <x v="2"/>
  </r>
  <r>
    <s v="T02724"/>
    <d v="2025-09-07T00:00:00"/>
    <s v="C060"/>
    <s v="P005"/>
    <s v="S004"/>
    <n v="3"/>
    <n v="0"/>
    <x v="1"/>
    <n v="1396.22"/>
    <n v="1004.09"/>
    <s v="Fashion"/>
    <s v="Bags"/>
    <n v="4188.66"/>
    <n v="3012.27"/>
    <n v="1176.3899999999999"/>
    <n v="0.28085115526206472"/>
    <n v="0"/>
    <n v="4188.66"/>
    <n v="1176.3899999999999"/>
    <s v="M"/>
    <d v="1997-10-09T00:00:00"/>
    <s v="Carlyberg"/>
    <d v="2025-06-15T00:00:00"/>
    <n v="28"/>
    <x v="0"/>
  </r>
  <r>
    <s v="T02725"/>
    <d v="2024-08-07T00:00:00"/>
    <s v="C040"/>
    <s v="P038"/>
    <s v="S001"/>
    <n v="3"/>
    <n v="0.1"/>
    <x v="3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M"/>
    <d v="1974-11-06T00:00:00"/>
    <s v="Port Miguel"/>
    <d v="2022-07-12T00:00:00"/>
    <n v="51"/>
    <x v="3"/>
  </r>
  <r>
    <s v="T02726"/>
    <d v="2025-04-27T00:00:00"/>
    <s v="C098"/>
    <s v="P036"/>
    <s v="S003"/>
    <n v="1"/>
    <n v="0.15"/>
    <x v="1"/>
    <n v="1501.46"/>
    <n v="1167.73"/>
    <s v="Fashion"/>
    <s v="Watches"/>
    <n v="1501.46"/>
    <n v="1167.73"/>
    <n v="333.73"/>
    <n v="0.22227032355174298"/>
    <n v="225.21899999999999"/>
    <n v="1276.241"/>
    <n v="108.51099999999997"/>
    <s v="F"/>
    <d v="2005-01-09T00:00:00"/>
    <s v="East Colinmouth"/>
    <d v="2023-05-22T00:00:00"/>
    <n v="21"/>
    <x v="1"/>
  </r>
  <r>
    <s v="T02727"/>
    <d v="2024-06-22T00:00:00"/>
    <s v="C150"/>
    <s v="P028"/>
    <s v="S002"/>
    <n v="4"/>
    <n v="0.1"/>
    <x v="2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M"/>
    <d v="1971-06-17T00:00:00"/>
    <s v="Juliefurt"/>
    <d v="2022-10-07T00:00:00"/>
    <n v="55"/>
    <x v="3"/>
  </r>
  <r>
    <s v="T02728"/>
    <d v="2025-02-02T00:00:00"/>
    <s v="C134"/>
    <s v="P032"/>
    <s v="S001"/>
    <n v="1"/>
    <n v="0.1"/>
    <x v="2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F"/>
    <d v="1985-01-29T00:00:00"/>
    <s v="Angelaland"/>
    <d v="2025-05-22T00:00:00"/>
    <n v="41"/>
    <x v="2"/>
  </r>
  <r>
    <s v="T02729"/>
    <d v="2025-08-20T00:00:00"/>
    <s v="C171"/>
    <s v="P012"/>
    <s v="S004"/>
    <n v="4"/>
    <n v="0.15"/>
    <x v="3"/>
    <n v="1193.0899999999999"/>
    <n v="818.24"/>
    <s v="Electronics"/>
    <s v="Camera"/>
    <n v="4772.3599999999997"/>
    <n v="3272.96"/>
    <n v="1499.3999999999996"/>
    <n v="0.31418417722049463"/>
    <n v="715.85399999999993"/>
    <n v="4056.5059999999999"/>
    <n v="783.54599999999982"/>
    <s v="M"/>
    <d v="1993-03-15T00:00:00"/>
    <s v="Robertsborough"/>
    <d v="2025-07-28T00:00:00"/>
    <n v="33"/>
    <x v="0"/>
  </r>
  <r>
    <s v="T02730"/>
    <d v="2025-02-03T00:00:00"/>
    <s v="C164"/>
    <s v="P038"/>
    <s v="S001"/>
    <n v="3"/>
    <n v="0.1"/>
    <x v="0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M"/>
    <d v="1968-07-28T00:00:00"/>
    <s v="North Rodney"/>
    <d v="2020-12-21T00:00:00"/>
    <n v="57"/>
    <x v="3"/>
  </r>
  <r>
    <s v="T02731"/>
    <d v="2024-09-09T00:00:00"/>
    <s v="C164"/>
    <s v="P007"/>
    <s v="S005"/>
    <n v="3"/>
    <n v="0.15"/>
    <x v="0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s v="M"/>
    <d v="1968-07-28T00:00:00"/>
    <s v="North Rodney"/>
    <d v="2020-12-21T00:00:00"/>
    <n v="57"/>
    <x v="3"/>
  </r>
  <r>
    <s v="T02732"/>
    <d v="2024-06-01T00:00:00"/>
    <s v="C092"/>
    <s v="P007"/>
    <s v="S001"/>
    <n v="1"/>
    <n v="0"/>
    <x v="1"/>
    <n v="1474.12"/>
    <n v="764.02"/>
    <s v="Electronics"/>
    <s v="Camera"/>
    <n v="1474.12"/>
    <n v="764.02"/>
    <n v="710.09999999999991"/>
    <n v="0.48171112256804055"/>
    <n v="0"/>
    <n v="1474.12"/>
    <n v="710.09999999999991"/>
    <s v="F"/>
    <d v="2001-11-28T00:00:00"/>
    <s v="Mendozaland"/>
    <d v="2023-12-17T00:00:00"/>
    <n v="24"/>
    <x v="1"/>
  </r>
  <r>
    <s v="T02733"/>
    <d v="2024-06-01T00:00:00"/>
    <s v="C063"/>
    <s v="P012"/>
    <s v="S005"/>
    <n v="4"/>
    <n v="0.05"/>
    <x v="1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M"/>
    <d v="1973-01-07T00:00:00"/>
    <s v="West Amandashire"/>
    <d v="2023-05-29T00:00:00"/>
    <n v="53"/>
    <x v="3"/>
  </r>
  <r>
    <s v="T02734"/>
    <d v="2025-03-25T00:00:00"/>
    <s v="C171"/>
    <s v="P045"/>
    <s v="S003"/>
    <n v="1"/>
    <n v="0.15"/>
    <x v="1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M"/>
    <d v="1993-03-15T00:00:00"/>
    <s v="Robertsborough"/>
    <d v="2025-07-28T00:00:00"/>
    <n v="33"/>
    <x v="0"/>
  </r>
  <r>
    <s v="T02735"/>
    <d v="2024-07-10T00:00:00"/>
    <s v="C156"/>
    <s v="P031"/>
    <s v="S005"/>
    <n v="4"/>
    <n v="0"/>
    <x v="3"/>
    <n v="1095.72"/>
    <n v="822.2"/>
    <s v="Groceries"/>
    <s v="Snacks"/>
    <n v="4382.88"/>
    <n v="3288.8"/>
    <n v="1094.08"/>
    <n v="0.24962581681451462"/>
    <n v="0"/>
    <n v="4382.88"/>
    <n v="1094.08"/>
    <s v="M"/>
    <d v="1956-11-28T00:00:00"/>
    <s v="Lisatown"/>
    <d v="2024-01-04T00:00:00"/>
    <n v="69"/>
    <x v="3"/>
  </r>
  <r>
    <s v="T02736"/>
    <d v="2023-09-14T00:00:00"/>
    <s v="C152"/>
    <s v="P010"/>
    <s v="S001"/>
    <n v="5"/>
    <n v="0"/>
    <x v="3"/>
    <n v="1194.1199999999999"/>
    <n v="838.95"/>
    <s v="Electronics"/>
    <s v="Smartphone"/>
    <n v="5970.5999999999995"/>
    <n v="4194.75"/>
    <n v="1775.8499999999995"/>
    <n v="0.29743241885237659"/>
    <n v="0"/>
    <n v="5970.5999999999995"/>
    <n v="1775.8499999999995"/>
    <s v="M"/>
    <d v="1987-06-17T00:00:00"/>
    <s v="Port Jeffreyside"/>
    <d v="2021-03-06T00:00:00"/>
    <n v="39"/>
    <x v="2"/>
  </r>
  <r>
    <s v="T02737"/>
    <d v="2024-02-02T00:00:00"/>
    <s v="C196"/>
    <s v="P027"/>
    <s v="S002"/>
    <n v="3"/>
    <n v="0.15"/>
    <x v="1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s v="F"/>
    <d v="1964-04-24T00:00:00"/>
    <s v="Woodbury"/>
    <d v="2025-02-19T00:00:00"/>
    <n v="62"/>
    <x v="3"/>
  </r>
  <r>
    <s v="T02738"/>
    <d v="2024-04-01T00:00:00"/>
    <s v="C184"/>
    <s v="P047"/>
    <s v="S001"/>
    <n v="3"/>
    <n v="0.15"/>
    <x v="1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M"/>
    <d v="2003-04-13T00:00:00"/>
    <s v="West Katrina"/>
    <d v="2021-04-19T00:00:00"/>
    <n v="23"/>
    <x v="1"/>
  </r>
  <r>
    <s v="T02739"/>
    <d v="2023-12-04T00:00:00"/>
    <s v="C147"/>
    <s v="P034"/>
    <s v="S005"/>
    <n v="1"/>
    <n v="0.15"/>
    <x v="1"/>
    <n v="428.05"/>
    <n v="246.07"/>
    <s v="Electronics"/>
    <s v="Laptop"/>
    <n v="428.05"/>
    <n v="246.07"/>
    <n v="181.98000000000002"/>
    <n v="0.42513725032122418"/>
    <n v="64.207499999999996"/>
    <n v="363.84250000000003"/>
    <n v="117.77250000000004"/>
    <s v="F"/>
    <d v="1967-02-03T00:00:00"/>
    <s v="New Jason"/>
    <d v="2023-05-20T00:00:00"/>
    <n v="59"/>
    <x v="3"/>
  </r>
  <r>
    <s v="T02740"/>
    <d v="2024-02-20T00:00:00"/>
    <s v="C172"/>
    <s v="P010"/>
    <s v="S001"/>
    <n v="2"/>
    <n v="0.05"/>
    <x v="3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77-03-14T00:00:00"/>
    <s v="New Fred"/>
    <d v="2025-06-21T00:00:00"/>
    <n v="49"/>
    <x v="2"/>
  </r>
  <r>
    <s v="T02741"/>
    <d v="2024-08-29T00:00:00"/>
    <s v="C162"/>
    <s v="P045"/>
    <s v="S003"/>
    <n v="1"/>
    <n v="0.1"/>
    <x v="1"/>
    <n v="1879.08"/>
    <n v="1004.56"/>
    <s v="Groceries"/>
    <s v="Dairy"/>
    <n v="1879.08"/>
    <n v="1004.56"/>
    <n v="874.52"/>
    <n v="0.46539796070417438"/>
    <n v="187.90800000000002"/>
    <n v="1691.172"/>
    <n v="686.61200000000008"/>
    <s v="M"/>
    <d v="2000-08-30T00:00:00"/>
    <s v="Ellisside"/>
    <d v="2022-06-03T00:00:00"/>
    <n v="25"/>
    <x v="1"/>
  </r>
  <r>
    <s v="T02742"/>
    <d v="2025-06-04T00:00:00"/>
    <s v="C008"/>
    <s v="P025"/>
    <s v="S004"/>
    <n v="3"/>
    <n v="0.1"/>
    <x v="0"/>
    <n v="429.15"/>
    <n v="258.72000000000003"/>
    <s v="Fashion"/>
    <s v="Watches"/>
    <n v="1287.4499999999998"/>
    <n v="776.16000000000008"/>
    <n v="511.28999999999974"/>
    <n v="0.39713386927647659"/>
    <n v="128.74499999999998"/>
    <n v="1158.7049999999999"/>
    <n v="382.54499999999985"/>
    <s v="M"/>
    <d v="1960-11-13T00:00:00"/>
    <s v="New Michaelland"/>
    <d v="2025-03-04T00:00:00"/>
    <n v="65"/>
    <x v="3"/>
  </r>
  <r>
    <s v="T02743"/>
    <d v="2024-12-28T00:00:00"/>
    <s v="C091"/>
    <s v="P022"/>
    <s v="S002"/>
    <n v="3"/>
    <n v="0.15"/>
    <x v="3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s v="M"/>
    <d v="1963-02-04T00:00:00"/>
    <s v="Port Williamhaven"/>
    <d v="2021-08-23T00:00:00"/>
    <n v="63"/>
    <x v="3"/>
  </r>
  <r>
    <s v="T02744"/>
    <d v="2024-02-22T00:00:00"/>
    <s v="C084"/>
    <s v="P017"/>
    <s v="S004"/>
    <n v="3"/>
    <n v="0.05"/>
    <x v="2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M"/>
    <d v="1972-03-19T00:00:00"/>
    <s v="Meyersstad"/>
    <d v="2024-09-04T00:00:00"/>
    <n v="54"/>
    <x v="3"/>
  </r>
  <r>
    <s v="T02745"/>
    <d v="2025-07-30T00:00:00"/>
    <s v="C143"/>
    <s v="P001"/>
    <s v="S005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1961-06-03T00:00:00"/>
    <s v="South Jameschester"/>
    <d v="2023-06-10T00:00:00"/>
    <n v="65"/>
    <x v="3"/>
  </r>
  <r>
    <s v="T02746"/>
    <d v="2024-10-03T00:00:00"/>
    <s v="C200"/>
    <s v="P001"/>
    <s v="S002"/>
    <n v="4"/>
    <n v="0"/>
    <x v="0"/>
    <n v="1673.69"/>
    <n v="1323.38"/>
    <s v="Electronics"/>
    <s v="Camera"/>
    <n v="6694.76"/>
    <n v="5293.52"/>
    <n v="1401.2399999999998"/>
    <n v="0.20930399297360916"/>
    <n v="0"/>
    <n v="6694.76"/>
    <n v="1401.2399999999998"/>
    <s v="M"/>
    <d v="2001-12-24T00:00:00"/>
    <s v="Jenniferbury"/>
    <d v="2025-06-24T00:00:00"/>
    <n v="24"/>
    <x v="1"/>
  </r>
  <r>
    <s v="T02747"/>
    <d v="2024-01-22T00:00:00"/>
    <s v="C091"/>
    <s v="P037"/>
    <s v="S005"/>
    <n v="5"/>
    <n v="0.05"/>
    <x v="0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s v="M"/>
    <d v="1963-02-04T00:00:00"/>
    <s v="Port Williamhaven"/>
    <d v="2021-08-23T00:00:00"/>
    <n v="63"/>
    <x v="3"/>
  </r>
  <r>
    <s v="T02748"/>
    <d v="2025-02-09T00:00:00"/>
    <s v="C079"/>
    <s v="P023"/>
    <s v="S001"/>
    <n v="1"/>
    <n v="0.15"/>
    <x v="0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s v="F"/>
    <d v="1979-06-15T00:00:00"/>
    <s v="North Bradleyfurt"/>
    <d v="2024-07-06T00:00:00"/>
    <n v="47"/>
    <x v="2"/>
  </r>
  <r>
    <s v="T02749"/>
    <d v="2024-08-27T00:00:00"/>
    <s v="C160"/>
    <s v="P028"/>
    <s v="S004"/>
    <n v="2"/>
    <n v="0.15"/>
    <x v="2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1991-09-10T00:00:00"/>
    <s v="Port Jacob"/>
    <d v="2021-10-27T00:00:00"/>
    <n v="34"/>
    <x v="0"/>
  </r>
  <r>
    <s v="T02750"/>
    <d v="2024-01-14T00:00:00"/>
    <s v="C068"/>
    <s v="P041"/>
    <s v="S004"/>
    <n v="3"/>
    <n v="0.1"/>
    <x v="1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81-06-09T00:00:00"/>
    <s v="New Julia"/>
    <d v="2024-06-13T00:00:00"/>
    <n v="45"/>
    <x v="2"/>
  </r>
  <r>
    <s v="T02751"/>
    <d v="2024-07-06T00:00:00"/>
    <s v="C093"/>
    <s v="P042"/>
    <s v="S002"/>
    <n v="2"/>
    <n v="0.1"/>
    <x v="3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78-04-14T00:00:00"/>
    <s v="Baldwinstad"/>
    <d v="2022-02-25T00:00:00"/>
    <n v="48"/>
    <x v="2"/>
  </r>
  <r>
    <s v="T02752"/>
    <d v="2024-12-15T00:00:00"/>
    <s v="C029"/>
    <s v="P001"/>
    <s v="S002"/>
    <n v="5"/>
    <n v="0.1"/>
    <x v="0"/>
    <n v="1673.69"/>
    <n v="1323.38"/>
    <s v="Electronics"/>
    <s v="Camera"/>
    <n v="8368.4500000000007"/>
    <n v="6616.9000000000005"/>
    <n v="1751.5500000000002"/>
    <n v="0.20930399297360922"/>
    <n v="836.84500000000014"/>
    <n v="7531.6050000000005"/>
    <n v="914.70499999999993"/>
    <s v="M"/>
    <d v="1978-05-20T00:00:00"/>
    <s v="West Charles"/>
    <d v="2021-08-30T00:00:00"/>
    <n v="48"/>
    <x v="2"/>
  </r>
  <r>
    <s v="T02753"/>
    <d v="2024-11-21T00:00:00"/>
    <s v="C194"/>
    <s v="P040"/>
    <s v="S005"/>
    <n v="5"/>
    <n v="0.05"/>
    <x v="1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s v="M"/>
    <d v="2000-09-02T00:00:00"/>
    <s v="Craigshire"/>
    <d v="2022-08-05T00:00:00"/>
    <n v="25"/>
    <x v="1"/>
  </r>
  <r>
    <s v="T02754"/>
    <d v="2024-04-01T00:00:00"/>
    <s v="C159"/>
    <s v="P043"/>
    <s v="S001"/>
    <n v="2"/>
    <n v="0"/>
    <x v="3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s v="M"/>
    <d v="1990-10-14T00:00:00"/>
    <s v="Joshuamouth"/>
    <d v="2022-01-26T00:00:00"/>
    <n v="35"/>
    <x v="0"/>
  </r>
  <r>
    <s v="T02755"/>
    <d v="2025-01-10T00:00:00"/>
    <s v="C183"/>
    <s v="P010"/>
    <s v="S005"/>
    <n v="4"/>
    <n v="0.1"/>
    <x v="2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s v="M"/>
    <d v="1990-11-19T00:00:00"/>
    <s v="New Tiffanyberg"/>
    <d v="2021-08-27T00:00:00"/>
    <n v="35"/>
    <x v="0"/>
  </r>
  <r>
    <s v="T02756"/>
    <d v="2025-01-29T00:00:00"/>
    <s v="C184"/>
    <s v="P010"/>
    <s v="S003"/>
    <n v="5"/>
    <n v="0.1"/>
    <x v="1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s v="M"/>
    <d v="2003-04-13T00:00:00"/>
    <s v="West Katrina"/>
    <d v="2021-04-19T00:00:00"/>
    <n v="23"/>
    <x v="1"/>
  </r>
  <r>
    <s v="T02757"/>
    <d v="2024-07-25T00:00:00"/>
    <s v="C035"/>
    <s v="P030"/>
    <s v="S004"/>
    <n v="1"/>
    <n v="0.1"/>
    <x v="3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1991-04-19T00:00:00"/>
    <s v="North George"/>
    <d v="2023-03-22T00:00:00"/>
    <n v="35"/>
    <x v="0"/>
  </r>
  <r>
    <s v="T02758"/>
    <d v="2023-11-01T00:00:00"/>
    <s v="C083"/>
    <s v="P011"/>
    <s v="S002"/>
    <n v="4"/>
    <n v="0"/>
    <x v="2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81-03-29T00:00:00"/>
    <s v="West Josephport"/>
    <d v="2022-02-08T00:00:00"/>
    <n v="45"/>
    <x v="2"/>
  </r>
  <r>
    <s v="T02759"/>
    <d v="2025-06-26T00:00:00"/>
    <s v="C141"/>
    <s v="P017"/>
    <s v="S002"/>
    <n v="3"/>
    <n v="0"/>
    <x v="1"/>
    <n v="1246.1099999999999"/>
    <n v="833.52"/>
    <s v="Electronics"/>
    <s v="Headphones"/>
    <n v="3738.33"/>
    <n v="2500.56"/>
    <n v="1237.77"/>
    <n v="0.33110239063967067"/>
    <n v="0"/>
    <n v="3738.33"/>
    <n v="1237.77"/>
    <s v="F"/>
    <d v="1978-08-06T00:00:00"/>
    <s v="Allisonmouth"/>
    <d v="2024-01-07T00:00:00"/>
    <n v="47"/>
    <x v="2"/>
  </r>
  <r>
    <s v="T02760"/>
    <d v="2024-08-08T00:00:00"/>
    <s v="C058"/>
    <s v="P047"/>
    <s v="S002"/>
    <n v="2"/>
    <n v="0.05"/>
    <x v="1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s v="M"/>
    <d v="2005-07-22T00:00:00"/>
    <s v="West Tinatown"/>
    <d v="2020-11-10T00:00:00"/>
    <n v="20"/>
    <x v="1"/>
  </r>
  <r>
    <s v="T02761"/>
    <d v="2023-12-30T00:00:00"/>
    <s v="C166"/>
    <s v="P010"/>
    <s v="S002"/>
    <n v="2"/>
    <n v="0"/>
    <x v="0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s v="F"/>
    <d v="2001-05-13T00:00:00"/>
    <s v="South Markbury"/>
    <d v="2023-07-10T00:00:00"/>
    <n v="25"/>
    <x v="1"/>
  </r>
  <r>
    <s v="T02762"/>
    <d v="2024-09-23T00:00:00"/>
    <s v="C063"/>
    <s v="P015"/>
    <s v="S001"/>
    <n v="5"/>
    <n v="0.15"/>
    <x v="1"/>
    <n v="270.45"/>
    <n v="187.6"/>
    <s v="Fashion"/>
    <s v="Bags"/>
    <n v="1352.25"/>
    <n v="938"/>
    <n v="414.25"/>
    <n v="0.30634128304677388"/>
    <n v="202.83750000000001"/>
    <n v="1149.4124999999999"/>
    <n v="211.41249999999991"/>
    <s v="M"/>
    <d v="1973-01-07T00:00:00"/>
    <s v="West Amandashire"/>
    <d v="2023-05-29T00:00:00"/>
    <n v="53"/>
    <x v="3"/>
  </r>
  <r>
    <s v="T02763"/>
    <d v="2025-01-24T00:00:00"/>
    <s v="C107"/>
    <s v="P002"/>
    <s v="S005"/>
    <n v="5"/>
    <n v="0.05"/>
    <x v="1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F"/>
    <d v="1995-10-08T00:00:00"/>
    <s v="Lake Dale"/>
    <d v="2023-07-17T00:00:00"/>
    <n v="30"/>
    <x v="0"/>
  </r>
  <r>
    <s v="T02764"/>
    <d v="2023-11-10T00:00:00"/>
    <s v="C048"/>
    <s v="P045"/>
    <s v="S005"/>
    <n v="5"/>
    <n v="0.15"/>
    <x v="1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M"/>
    <d v="2004-12-30T00:00:00"/>
    <s v="Newtonborough"/>
    <d v="2022-04-10T00:00:00"/>
    <n v="21"/>
    <x v="1"/>
  </r>
  <r>
    <s v="T02765"/>
    <d v="2024-06-27T00:00:00"/>
    <s v="C192"/>
    <s v="P050"/>
    <s v="S003"/>
    <n v="3"/>
    <n v="0.1"/>
    <x v="1"/>
    <n v="1044.6400000000001"/>
    <n v="775.07"/>
    <s v="Fashion"/>
    <s v="Footwear"/>
    <n v="3133.92"/>
    <n v="2325.21"/>
    <n v="808.71"/>
    <n v="0.25805062030938891"/>
    <n v="313.39200000000005"/>
    <n v="2820.5280000000002"/>
    <n v="495.31800000000021"/>
    <s v="M"/>
    <d v="2006-07-28T00:00:00"/>
    <s v="Franklinview"/>
    <d v="2023-09-26T00:00:00"/>
    <n v="19"/>
    <x v="1"/>
  </r>
  <r>
    <s v="T02766"/>
    <d v="2025-05-30T00:00:00"/>
    <s v="C095"/>
    <s v="P050"/>
    <s v="S003"/>
    <n v="2"/>
    <n v="0.1"/>
    <x v="0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s v="M"/>
    <d v="1982-08-20T00:00:00"/>
    <s v="Seanville"/>
    <d v="2020-12-19T00:00:00"/>
    <n v="43"/>
    <x v="2"/>
  </r>
  <r>
    <s v="T02767"/>
    <d v="2025-06-22T00:00:00"/>
    <s v="C020"/>
    <s v="P046"/>
    <s v="S002"/>
    <n v="3"/>
    <n v="0.05"/>
    <x v="2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F"/>
    <d v="1982-06-26T00:00:00"/>
    <s v="Travisstad"/>
    <d v="2024-04-19T00:00:00"/>
    <n v="43"/>
    <x v="2"/>
  </r>
  <r>
    <s v="T02768"/>
    <d v="2025-07-20T00:00:00"/>
    <s v="C025"/>
    <s v="P011"/>
    <s v="S005"/>
    <n v="4"/>
    <n v="0.1"/>
    <x v="3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s v="F"/>
    <d v="1971-03-12T00:00:00"/>
    <s v="Bradyshire"/>
    <d v="2022-01-14T00:00:00"/>
    <n v="55"/>
    <x v="3"/>
  </r>
  <r>
    <s v="T02769"/>
    <d v="2025-03-05T00:00:00"/>
    <s v="C155"/>
    <s v="P034"/>
    <s v="S002"/>
    <n v="3"/>
    <n v="0.05"/>
    <x v="1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M"/>
    <d v="1965-09-20T00:00:00"/>
    <s v="Kevinshire"/>
    <d v="2024-03-23T00:00:00"/>
    <n v="60"/>
    <x v="3"/>
  </r>
  <r>
    <s v="T02770"/>
    <d v="2025-05-07T00:00:00"/>
    <s v="C069"/>
    <s v="P026"/>
    <s v="S005"/>
    <n v="1"/>
    <n v="0.15"/>
    <x v="1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65-10-14T00:00:00"/>
    <s v="New Reginald"/>
    <d v="2023-01-11T00:00:00"/>
    <n v="60"/>
    <x v="3"/>
  </r>
  <r>
    <s v="T02771"/>
    <d v="2023-12-12T00:00:00"/>
    <s v="C128"/>
    <s v="P045"/>
    <s v="S005"/>
    <n v="4"/>
    <n v="0"/>
    <x v="2"/>
    <n v="1879.08"/>
    <n v="1004.56"/>
    <s v="Groceries"/>
    <s v="Dairy"/>
    <n v="7516.32"/>
    <n v="4018.24"/>
    <n v="3498.08"/>
    <n v="0.46539796070417438"/>
    <n v="0"/>
    <n v="7516.32"/>
    <n v="3498.08"/>
    <s v="F"/>
    <d v="1976-08-06T00:00:00"/>
    <s v="Anthonystad"/>
    <d v="2025-02-09T00:00:00"/>
    <n v="49"/>
    <x v="2"/>
  </r>
  <r>
    <s v="T02772"/>
    <d v="2024-05-30T00:00:00"/>
    <s v="C006"/>
    <s v="P030"/>
    <s v="S005"/>
    <n v="4"/>
    <n v="0"/>
    <x v="0"/>
    <n v="29.24"/>
    <n v="15.28"/>
    <s v="Fashion"/>
    <s v="Watches"/>
    <n v="116.96"/>
    <n v="61.12"/>
    <n v="55.839999999999996"/>
    <n v="0.47742818057455538"/>
    <n v="0"/>
    <n v="116.96"/>
    <n v="55.839999999999996"/>
    <s v="M"/>
    <d v="1986-10-03T00:00:00"/>
    <s v="Costaberg"/>
    <d v="2022-07-09T00:00:00"/>
    <n v="39"/>
    <x v="2"/>
  </r>
  <r>
    <s v="T02773"/>
    <d v="2023-11-02T00:00:00"/>
    <s v="C123"/>
    <s v="P036"/>
    <s v="S002"/>
    <n v="1"/>
    <n v="0.1"/>
    <x v="3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F"/>
    <d v="1989-11-06T00:00:00"/>
    <s v="Cliffordbury"/>
    <d v="2022-06-06T00:00:00"/>
    <n v="36"/>
    <x v="2"/>
  </r>
  <r>
    <s v="T02774"/>
    <d v="2024-01-22T00:00:00"/>
    <s v="C185"/>
    <s v="P003"/>
    <s v="S003"/>
    <n v="5"/>
    <n v="0.1"/>
    <x v="3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F"/>
    <d v="1975-07-04T00:00:00"/>
    <s v="North Chaseborough"/>
    <d v="2024-10-06T00:00:00"/>
    <n v="50"/>
    <x v="2"/>
  </r>
  <r>
    <s v="T02775"/>
    <d v="2025-07-01T00:00:00"/>
    <s v="C183"/>
    <s v="P039"/>
    <s v="S005"/>
    <n v="4"/>
    <n v="0.15"/>
    <x v="2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M"/>
    <d v="1990-11-19T00:00:00"/>
    <s v="New Tiffanyberg"/>
    <d v="2021-08-27T00:00:00"/>
    <n v="35"/>
    <x v="0"/>
  </r>
  <r>
    <s v="T02776"/>
    <d v="2024-08-23T00:00:00"/>
    <s v="C102"/>
    <s v="P040"/>
    <s v="S002"/>
    <n v="4"/>
    <n v="0.1"/>
    <x v="0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F"/>
    <d v="1996-06-20T00:00:00"/>
    <s v="South Briantown"/>
    <d v="2023-11-12T00:00:00"/>
    <n v="30"/>
    <x v="0"/>
  </r>
  <r>
    <s v="T02777"/>
    <d v="2024-08-13T00:00:00"/>
    <s v="C085"/>
    <s v="P043"/>
    <s v="S002"/>
    <n v="5"/>
    <n v="0.15"/>
    <x v="2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s v="M"/>
    <d v="1979-03-23T00:00:00"/>
    <s v="New Michaelview"/>
    <d v="2023-10-11T00:00:00"/>
    <n v="47"/>
    <x v="2"/>
  </r>
  <r>
    <s v="T02778"/>
    <d v="2024-09-01T00:00:00"/>
    <s v="C197"/>
    <s v="P021"/>
    <s v="S005"/>
    <n v="5"/>
    <n v="0.1"/>
    <x v="3"/>
    <n v="1227.24"/>
    <n v="977.09"/>
    <s v="Groceries"/>
    <s v="Dairy"/>
    <n v="6136.2"/>
    <n v="4885.45"/>
    <n v="1250.75"/>
    <n v="0.20383136142889738"/>
    <n v="613.62"/>
    <n v="5522.58"/>
    <n v="637.13000000000011"/>
    <s v="M"/>
    <d v="1957-09-23T00:00:00"/>
    <s v="Lake Emily"/>
    <d v="2020-11-18T00:00:00"/>
    <n v="68"/>
    <x v="3"/>
  </r>
  <r>
    <s v="T02779"/>
    <d v="2024-03-07T00:00:00"/>
    <s v="C157"/>
    <s v="P013"/>
    <s v="S001"/>
    <n v="3"/>
    <n v="0"/>
    <x v="3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65-12-16T00:00:00"/>
    <s v="Port Patriciaburgh"/>
    <d v="2022-12-22T00:00:00"/>
    <n v="60"/>
    <x v="3"/>
  </r>
  <r>
    <s v="T02780"/>
    <d v="2024-08-09T00:00:00"/>
    <s v="C158"/>
    <s v="P041"/>
    <s v="S001"/>
    <n v="5"/>
    <n v="0.15"/>
    <x v="2"/>
    <n v="1635.01"/>
    <n v="1043.29"/>
    <s v="Electronics"/>
    <s v="Television"/>
    <n v="8175.05"/>
    <n v="5216.45"/>
    <n v="2958.6000000000004"/>
    <n v="0.36190604338811388"/>
    <n v="1226.2574999999999"/>
    <n v="6948.7925000000005"/>
    <n v="1732.3425000000007"/>
    <s v="M"/>
    <d v="1981-07-24T00:00:00"/>
    <s v="Dylanmouth"/>
    <d v="2023-09-15T00:00:00"/>
    <n v="44"/>
    <x v="2"/>
  </r>
  <r>
    <s v="T02781"/>
    <d v="2025-09-02T00:00:00"/>
    <s v="C188"/>
    <s v="P023"/>
    <s v="S002"/>
    <n v="2"/>
    <n v="0.05"/>
    <x v="2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M"/>
    <d v="1960-11-23T00:00:00"/>
    <s v="East Danielleshire"/>
    <d v="2023-05-19T00:00:00"/>
    <n v="65"/>
    <x v="3"/>
  </r>
  <r>
    <s v="T02782"/>
    <d v="2025-06-18T00:00:00"/>
    <s v="C008"/>
    <s v="P045"/>
    <s v="S004"/>
    <n v="1"/>
    <n v="0.1"/>
    <x v="3"/>
    <n v="1879.08"/>
    <n v="1004.56"/>
    <s v="Groceries"/>
    <s v="Dairy"/>
    <n v="1879.08"/>
    <n v="1004.56"/>
    <n v="874.52"/>
    <n v="0.46539796070417438"/>
    <n v="187.90800000000002"/>
    <n v="1691.172"/>
    <n v="686.61200000000008"/>
    <s v="M"/>
    <d v="1960-11-13T00:00:00"/>
    <s v="New Michaelland"/>
    <d v="2025-03-04T00:00:00"/>
    <n v="65"/>
    <x v="3"/>
  </r>
  <r>
    <s v="T02783"/>
    <d v="2024-01-14T00:00:00"/>
    <s v="C025"/>
    <s v="P026"/>
    <s v="S004"/>
    <n v="5"/>
    <n v="0.15"/>
    <x v="1"/>
    <n v="1015.76"/>
    <n v="584.4"/>
    <s v="Groceries"/>
    <s v="Dairy"/>
    <n v="5078.8"/>
    <n v="2922"/>
    <n v="2156.8000000000002"/>
    <n v="0.42466724423092073"/>
    <n v="761.82"/>
    <n v="4316.9800000000005"/>
    <n v="1394.9800000000005"/>
    <s v="F"/>
    <d v="1971-03-12T00:00:00"/>
    <s v="Bradyshire"/>
    <d v="2022-01-14T00:00:00"/>
    <n v="55"/>
    <x v="3"/>
  </r>
  <r>
    <s v="T02784"/>
    <d v="2025-01-24T00:00:00"/>
    <s v="C098"/>
    <s v="P009"/>
    <s v="S004"/>
    <n v="2"/>
    <n v="0.1"/>
    <x v="2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F"/>
    <d v="2005-01-09T00:00:00"/>
    <s v="East Colinmouth"/>
    <d v="2023-05-22T00:00:00"/>
    <n v="21"/>
    <x v="1"/>
  </r>
  <r>
    <s v="T02785"/>
    <d v="2024-02-15T00:00:00"/>
    <s v="C025"/>
    <s v="P010"/>
    <s v="S003"/>
    <n v="3"/>
    <n v="0.05"/>
    <x v="1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F"/>
    <d v="1971-03-12T00:00:00"/>
    <s v="Bradyshire"/>
    <d v="2022-01-14T00:00:00"/>
    <n v="55"/>
    <x v="3"/>
  </r>
  <r>
    <s v="T02786"/>
    <d v="2024-10-03T00:00:00"/>
    <s v="C065"/>
    <s v="P045"/>
    <s v="S004"/>
    <n v="1"/>
    <n v="0.05"/>
    <x v="0"/>
    <n v="1879.08"/>
    <n v="1004.56"/>
    <s v="Groceries"/>
    <s v="Dairy"/>
    <n v="1879.08"/>
    <n v="1004.56"/>
    <n v="874.52"/>
    <n v="0.46539796070417438"/>
    <n v="93.954000000000008"/>
    <n v="1785.126"/>
    <n v="780.56600000000003"/>
    <s v="F"/>
    <d v="1969-12-10T00:00:00"/>
    <s v="Williamhaven"/>
    <d v="2024-01-21T00:00:00"/>
    <n v="56"/>
    <x v="3"/>
  </r>
  <r>
    <s v="T02787"/>
    <d v="2025-05-15T00:00:00"/>
    <s v="C103"/>
    <s v="P021"/>
    <s v="S002"/>
    <n v="2"/>
    <n v="0.1"/>
    <x v="3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F"/>
    <d v="1964-10-26T00:00:00"/>
    <s v="Joyceside"/>
    <d v="2021-06-04T00:00:00"/>
    <n v="61"/>
    <x v="3"/>
  </r>
  <r>
    <s v="T02788"/>
    <d v="2024-06-23T00:00:00"/>
    <s v="C087"/>
    <s v="P038"/>
    <s v="S004"/>
    <n v="1"/>
    <n v="0.1"/>
    <x v="3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s v="F"/>
    <d v="1975-06-22T00:00:00"/>
    <s v="Berrymouth"/>
    <d v="2025-07-02T00:00:00"/>
    <n v="51"/>
    <x v="3"/>
  </r>
  <r>
    <s v="T02789"/>
    <d v="2025-03-17T00:00:00"/>
    <s v="C156"/>
    <s v="P044"/>
    <s v="S001"/>
    <n v="5"/>
    <n v="0"/>
    <x v="0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1956-11-28T00:00:00"/>
    <s v="Lisatown"/>
    <d v="2024-01-04T00:00:00"/>
    <n v="69"/>
    <x v="3"/>
  </r>
  <r>
    <s v="T02790"/>
    <d v="2023-11-03T00:00:00"/>
    <s v="C025"/>
    <s v="P023"/>
    <s v="S002"/>
    <n v="1"/>
    <n v="0"/>
    <x v="3"/>
    <n v="1878.47"/>
    <n v="1014.91"/>
    <s v="Fashion"/>
    <s v="Footwear"/>
    <n v="1878.47"/>
    <n v="1014.91"/>
    <n v="863.56000000000006"/>
    <n v="0.45971455493034225"/>
    <n v="0"/>
    <n v="1878.47"/>
    <n v="863.56000000000006"/>
    <s v="F"/>
    <d v="1971-03-12T00:00:00"/>
    <s v="Bradyshire"/>
    <d v="2022-01-14T00:00:00"/>
    <n v="55"/>
    <x v="3"/>
  </r>
  <r>
    <s v="T02791"/>
    <d v="2025-07-19T00:00:00"/>
    <s v="C084"/>
    <s v="P027"/>
    <s v="S004"/>
    <n v="3"/>
    <n v="0"/>
    <x v="0"/>
    <n v="1272.23"/>
    <n v="952.65"/>
    <s v="Electronics"/>
    <s v="Smartphone"/>
    <n v="3816.69"/>
    <n v="2857.95"/>
    <n v="958.74000000000024"/>
    <n v="0.25119671757465245"/>
    <n v="0"/>
    <n v="3816.69"/>
    <n v="958.74000000000024"/>
    <s v="M"/>
    <d v="1972-03-19T00:00:00"/>
    <s v="Meyersstad"/>
    <d v="2024-09-04T00:00:00"/>
    <n v="54"/>
    <x v="3"/>
  </r>
  <r>
    <s v="T02792"/>
    <d v="2024-09-29T00:00:00"/>
    <s v="C018"/>
    <s v="P033"/>
    <s v="S002"/>
    <n v="2"/>
    <n v="0.15"/>
    <x v="2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M"/>
    <d v="1994-08-19T00:00:00"/>
    <s v="East William"/>
    <d v="2024-11-12T00:00:00"/>
    <n v="31"/>
    <x v="0"/>
  </r>
  <r>
    <s v="T02793"/>
    <d v="2024-08-25T00:00:00"/>
    <s v="C138"/>
    <s v="P037"/>
    <s v="S002"/>
    <n v="3"/>
    <n v="0"/>
    <x v="2"/>
    <n v="1952.65"/>
    <n v="1451.27"/>
    <s v="Electronics"/>
    <s v="Television"/>
    <n v="5857.9500000000007"/>
    <n v="4353.8099999999995"/>
    <n v="1504.1400000000012"/>
    <n v="0.25676900622231347"/>
    <n v="0"/>
    <n v="5857.9500000000007"/>
    <n v="1504.1400000000012"/>
    <s v="F"/>
    <d v="1961-09-28T00:00:00"/>
    <s v="Melissaberg"/>
    <d v="2021-05-10T00:00:00"/>
    <n v="64"/>
    <x v="3"/>
  </r>
  <r>
    <s v="T02794"/>
    <d v="2024-04-04T00:00:00"/>
    <s v="C154"/>
    <s v="P002"/>
    <s v="S003"/>
    <n v="5"/>
    <n v="0.05"/>
    <x v="1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M"/>
    <d v="1971-09-02T00:00:00"/>
    <s v="East Codyton"/>
    <d v="2023-11-21T00:00:00"/>
    <n v="54"/>
    <x v="3"/>
  </r>
  <r>
    <s v="T02795"/>
    <d v="2024-02-26T00:00:00"/>
    <s v="C181"/>
    <s v="P040"/>
    <s v="S002"/>
    <n v="5"/>
    <n v="0.05"/>
    <x v="1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s v="F"/>
    <d v="1972-11-28T00:00:00"/>
    <s v="Port Bryce"/>
    <d v="2024-12-12T00:00:00"/>
    <n v="53"/>
    <x v="3"/>
  </r>
  <r>
    <s v="T02796"/>
    <d v="2023-11-15T00:00:00"/>
    <s v="C008"/>
    <s v="P012"/>
    <s v="S005"/>
    <n v="1"/>
    <n v="0"/>
    <x v="0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s v="M"/>
    <d v="1960-11-13T00:00:00"/>
    <s v="New Michaelland"/>
    <d v="2025-03-04T00:00:00"/>
    <n v="65"/>
    <x v="3"/>
  </r>
  <r>
    <s v="T02797"/>
    <d v="2023-11-06T00:00:00"/>
    <s v="C075"/>
    <s v="P024"/>
    <s v="S001"/>
    <n v="3"/>
    <n v="0.05"/>
    <x v="2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s v="M"/>
    <d v="1954-09-17T00:00:00"/>
    <s v="New John"/>
    <d v="2021-05-12T00:00:00"/>
    <n v="71"/>
    <x v="3"/>
  </r>
  <r>
    <s v="T02798"/>
    <d v="2023-12-10T00:00:00"/>
    <s v="C026"/>
    <s v="P028"/>
    <s v="S004"/>
    <n v="2"/>
    <n v="0.05"/>
    <x v="0"/>
    <n v="673.78"/>
    <n v="363.33"/>
    <s v="Electronics"/>
    <s v="Smartphone"/>
    <n v="1347.56"/>
    <n v="726.66"/>
    <n v="620.9"/>
    <n v="0.46075870462168661"/>
    <n v="67.378"/>
    <n v="1280.182"/>
    <n v="553.52200000000005"/>
    <s v="M"/>
    <d v="2004-01-04T00:00:00"/>
    <s v="Shepherdburgh"/>
    <d v="2024-09-03T00:00:00"/>
    <n v="22"/>
    <x v="1"/>
  </r>
  <r>
    <s v="T02799"/>
    <d v="2024-06-30T00:00:00"/>
    <s v="C117"/>
    <s v="P033"/>
    <s v="S005"/>
    <n v="4"/>
    <n v="0.15"/>
    <x v="3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F"/>
    <d v="1987-09-07T00:00:00"/>
    <s v="Lauraborough"/>
    <d v="2022-12-18T00:00:00"/>
    <n v="38"/>
    <x v="2"/>
  </r>
  <r>
    <s v="T02800"/>
    <d v="2024-07-18T00:00:00"/>
    <s v="C172"/>
    <s v="P008"/>
    <s v="S005"/>
    <n v="1"/>
    <n v="0.1"/>
    <x v="2"/>
    <n v="109.78"/>
    <n v="70.59"/>
    <s v="Fashion"/>
    <s v="Footwear"/>
    <n v="109.78"/>
    <n v="70.59"/>
    <n v="39.19"/>
    <n v="0.3569867006740754"/>
    <n v="10.978000000000002"/>
    <n v="98.801999999999992"/>
    <n v="28.211999999999989"/>
    <s v="F"/>
    <d v="1977-03-14T00:00:00"/>
    <s v="New Fred"/>
    <d v="2025-06-21T00:00:00"/>
    <n v="49"/>
    <x v="2"/>
  </r>
  <r>
    <s v="T02801"/>
    <d v="2024-02-06T00:00:00"/>
    <s v="C094"/>
    <s v="P046"/>
    <s v="S002"/>
    <n v="2"/>
    <n v="0.15"/>
    <x v="2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s v="M"/>
    <d v="1962-10-18T00:00:00"/>
    <s v="Seanland"/>
    <d v="2025-08-07T00:00:00"/>
    <n v="63"/>
    <x v="3"/>
  </r>
  <r>
    <s v="T02802"/>
    <d v="2025-03-23T00:00:00"/>
    <s v="C104"/>
    <s v="P002"/>
    <s v="S001"/>
    <n v="3"/>
    <n v="0"/>
    <x v="1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M"/>
    <d v="1965-03-20T00:00:00"/>
    <s v="West Ann"/>
    <d v="2024-01-17T00:00:00"/>
    <n v="61"/>
    <x v="3"/>
  </r>
  <r>
    <s v="T02803"/>
    <d v="2024-01-02T00:00:00"/>
    <s v="C169"/>
    <s v="P028"/>
    <s v="S005"/>
    <n v="1"/>
    <n v="0"/>
    <x v="0"/>
    <n v="673.78"/>
    <n v="363.33"/>
    <s v="Electronics"/>
    <s v="Smartphone"/>
    <n v="673.78"/>
    <n v="363.33"/>
    <n v="310.45"/>
    <n v="0.46075870462168661"/>
    <n v="0"/>
    <n v="673.78"/>
    <n v="310.45"/>
    <s v="M"/>
    <d v="1967-06-15T00:00:00"/>
    <s v="Christopherburgh"/>
    <d v="2021-12-23T00:00:00"/>
    <n v="59"/>
    <x v="3"/>
  </r>
  <r>
    <s v="T02804"/>
    <d v="2024-02-17T00:00:00"/>
    <s v="C135"/>
    <s v="P044"/>
    <s v="S005"/>
    <n v="5"/>
    <n v="0.15"/>
    <x v="2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M"/>
    <d v="1986-03-07T00:00:00"/>
    <s v="North Charlesville"/>
    <d v="2023-09-03T00:00:00"/>
    <n v="40"/>
    <x v="2"/>
  </r>
  <r>
    <s v="T02805"/>
    <d v="2025-01-23T00:00:00"/>
    <s v="C073"/>
    <s v="P034"/>
    <s v="S003"/>
    <n v="2"/>
    <n v="0.15"/>
    <x v="2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F"/>
    <d v="1964-12-04T00:00:00"/>
    <s v="Port Angelabury"/>
    <d v="2022-02-09T00:00:00"/>
    <n v="61"/>
    <x v="3"/>
  </r>
  <r>
    <s v="T02806"/>
    <d v="2024-06-28T00:00:00"/>
    <s v="C075"/>
    <s v="P021"/>
    <s v="S004"/>
    <n v="4"/>
    <n v="0.15"/>
    <x v="1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M"/>
    <d v="1954-09-17T00:00:00"/>
    <s v="New John"/>
    <d v="2021-05-12T00:00:00"/>
    <n v="71"/>
    <x v="3"/>
  </r>
  <r>
    <s v="T02807"/>
    <d v="2024-06-19T00:00:00"/>
    <s v="C022"/>
    <s v="P020"/>
    <s v="S004"/>
    <n v="1"/>
    <n v="0.15"/>
    <x v="3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M"/>
    <d v="1955-11-16T00:00:00"/>
    <s v="East James"/>
    <d v="2020-10-02T00:00:00"/>
    <n v="70"/>
    <x v="3"/>
  </r>
  <r>
    <s v="T02808"/>
    <d v="2024-01-29T00:00:00"/>
    <s v="C083"/>
    <s v="P026"/>
    <s v="S005"/>
    <n v="4"/>
    <n v="0.15"/>
    <x v="0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F"/>
    <d v="1981-03-29T00:00:00"/>
    <s v="West Josephport"/>
    <d v="2022-02-08T00:00:00"/>
    <n v="45"/>
    <x v="2"/>
  </r>
  <r>
    <s v="T02809"/>
    <d v="2025-08-05T00:00:00"/>
    <s v="C128"/>
    <s v="P026"/>
    <s v="S003"/>
    <n v="1"/>
    <n v="0"/>
    <x v="2"/>
    <n v="1015.76"/>
    <n v="584.4"/>
    <s v="Groceries"/>
    <s v="Dairy"/>
    <n v="1015.76"/>
    <n v="584.4"/>
    <n v="431.36"/>
    <n v="0.42466724423092073"/>
    <n v="0"/>
    <n v="1015.76"/>
    <n v="431.36"/>
    <s v="F"/>
    <d v="1976-08-06T00:00:00"/>
    <s v="Anthonystad"/>
    <d v="2025-02-09T00:00:00"/>
    <n v="49"/>
    <x v="2"/>
  </r>
  <r>
    <s v="T02810"/>
    <d v="2025-06-10T00:00:00"/>
    <s v="C023"/>
    <s v="P037"/>
    <s v="S003"/>
    <n v="5"/>
    <n v="0.05"/>
    <x v="0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s v="F"/>
    <d v="1972-05-09T00:00:00"/>
    <s v="New Christophermouth"/>
    <d v="2020-10-19T00:00:00"/>
    <n v="54"/>
    <x v="3"/>
  </r>
  <r>
    <s v="T02811"/>
    <d v="2025-02-18T00:00:00"/>
    <s v="C190"/>
    <s v="P026"/>
    <s v="S001"/>
    <n v="5"/>
    <n v="0"/>
    <x v="3"/>
    <n v="1015.76"/>
    <n v="584.4"/>
    <s v="Groceries"/>
    <s v="Dairy"/>
    <n v="5078.8"/>
    <n v="2922"/>
    <n v="2156.8000000000002"/>
    <n v="0.42466724423092073"/>
    <n v="0"/>
    <n v="5078.8"/>
    <n v="2156.8000000000002"/>
    <s v="M"/>
    <d v="1967-08-19T00:00:00"/>
    <s v="Conwayside"/>
    <d v="2023-04-10T00:00:00"/>
    <n v="58"/>
    <x v="3"/>
  </r>
  <r>
    <s v="T02812"/>
    <d v="2024-06-26T00:00:00"/>
    <s v="C078"/>
    <s v="P042"/>
    <s v="S004"/>
    <n v="2"/>
    <n v="0.1"/>
    <x v="3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88-09-25T00:00:00"/>
    <s v="Craigport"/>
    <d v="2025-01-14T00:00:00"/>
    <n v="37"/>
    <x v="2"/>
  </r>
  <r>
    <s v="T02813"/>
    <d v="2025-02-08T00:00:00"/>
    <s v="C176"/>
    <s v="P020"/>
    <s v="S004"/>
    <n v="5"/>
    <n v="0.05"/>
    <x v="0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s v="M"/>
    <d v="1979-10-07T00:00:00"/>
    <s v="West Amymouth"/>
    <d v="2021-07-22T00:00:00"/>
    <n v="46"/>
    <x v="2"/>
  </r>
  <r>
    <s v="T02814"/>
    <d v="2024-08-18T00:00:00"/>
    <s v="C175"/>
    <s v="P018"/>
    <s v="S001"/>
    <n v="2"/>
    <n v="0"/>
    <x v="1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M"/>
    <d v="1998-01-07T00:00:00"/>
    <s v="Davidtown"/>
    <d v="2021-02-25T00:00:00"/>
    <n v="28"/>
    <x v="0"/>
  </r>
  <r>
    <s v="T02815"/>
    <d v="2024-12-26T00:00:00"/>
    <s v="C048"/>
    <s v="P041"/>
    <s v="S002"/>
    <n v="3"/>
    <n v="0"/>
    <x v="2"/>
    <n v="1635.01"/>
    <n v="1043.29"/>
    <s v="Electronics"/>
    <s v="Television"/>
    <n v="4905.03"/>
    <n v="3129.87"/>
    <n v="1775.1599999999999"/>
    <n v="0.36190604338811383"/>
    <n v="0"/>
    <n v="4905.03"/>
    <n v="1775.1599999999999"/>
    <s v="M"/>
    <d v="2004-12-30T00:00:00"/>
    <s v="Newtonborough"/>
    <d v="2022-04-10T00:00:00"/>
    <n v="21"/>
    <x v="1"/>
  </r>
  <r>
    <s v="T02816"/>
    <d v="2024-10-20T00:00:00"/>
    <s v="C127"/>
    <s v="P001"/>
    <s v="S002"/>
    <n v="5"/>
    <n v="0"/>
    <x v="3"/>
    <n v="1673.69"/>
    <n v="1323.38"/>
    <s v="Electronics"/>
    <s v="Camera"/>
    <n v="8368.4500000000007"/>
    <n v="6616.9000000000005"/>
    <n v="1751.5500000000002"/>
    <n v="0.20930399297360922"/>
    <n v="0"/>
    <n v="8368.4500000000007"/>
    <n v="1751.5500000000002"/>
    <s v="F"/>
    <d v="1982-11-17T00:00:00"/>
    <s v="Kimland"/>
    <d v="2021-01-22T00:00:00"/>
    <n v="43"/>
    <x v="2"/>
  </r>
  <r>
    <s v="T02817"/>
    <d v="2024-12-21T00:00:00"/>
    <s v="C098"/>
    <s v="P043"/>
    <s v="S002"/>
    <n v="1"/>
    <n v="0.1"/>
    <x v="3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F"/>
    <d v="2005-01-09T00:00:00"/>
    <s v="East Colinmouth"/>
    <d v="2023-05-22T00:00:00"/>
    <n v="21"/>
    <x v="1"/>
  </r>
  <r>
    <s v="T02818"/>
    <d v="2024-05-10T00:00:00"/>
    <s v="C062"/>
    <s v="P002"/>
    <s v="S003"/>
    <n v="2"/>
    <n v="0.15"/>
    <x v="2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2000-06-21T00:00:00"/>
    <s v="Turnerberg"/>
    <d v="2021-09-23T00:00:00"/>
    <n v="26"/>
    <x v="0"/>
  </r>
  <r>
    <s v="T02819"/>
    <d v="2024-11-20T00:00:00"/>
    <s v="C096"/>
    <s v="P023"/>
    <s v="S004"/>
    <n v="1"/>
    <n v="0.05"/>
    <x v="2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1989-01-06T00:00:00"/>
    <s v="Lake Amanda"/>
    <d v="2021-10-27T00:00:00"/>
    <n v="37"/>
    <x v="2"/>
  </r>
  <r>
    <s v="T02820"/>
    <d v="2025-04-14T00:00:00"/>
    <s v="C154"/>
    <s v="P043"/>
    <s v="S002"/>
    <n v="5"/>
    <n v="0.1"/>
    <x v="1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s v="M"/>
    <d v="1971-09-02T00:00:00"/>
    <s v="East Codyton"/>
    <d v="2023-11-21T00:00:00"/>
    <n v="54"/>
    <x v="3"/>
  </r>
  <r>
    <s v="T02821"/>
    <d v="2025-02-08T00:00:00"/>
    <s v="C175"/>
    <s v="P025"/>
    <s v="S005"/>
    <n v="3"/>
    <n v="0.05"/>
    <x v="0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s v="M"/>
    <d v="1998-01-07T00:00:00"/>
    <s v="Davidtown"/>
    <d v="2021-02-25T00:00:00"/>
    <n v="28"/>
    <x v="0"/>
  </r>
  <r>
    <s v="T02822"/>
    <d v="2024-01-03T00:00:00"/>
    <s v="C105"/>
    <s v="P007"/>
    <s v="S001"/>
    <n v="4"/>
    <n v="0.15"/>
    <x v="1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69-12-29T00:00:00"/>
    <s v="Morrisborough"/>
    <d v="2023-07-06T00:00:00"/>
    <n v="56"/>
    <x v="3"/>
  </r>
  <r>
    <s v="T02823"/>
    <d v="2024-05-11T00:00:00"/>
    <s v="C072"/>
    <s v="P020"/>
    <s v="S002"/>
    <n v="4"/>
    <n v="0.1"/>
    <x v="3"/>
    <n v="323.92"/>
    <n v="242.98"/>
    <s v="Fashion"/>
    <s v="Accessories"/>
    <n v="1295.68"/>
    <n v="971.92"/>
    <n v="323.7600000000001"/>
    <n v="0.24987651271918998"/>
    <n v="129.56800000000001"/>
    <n v="1166.1120000000001"/>
    <n v="194.19200000000012"/>
    <s v="F"/>
    <d v="1995-06-06T00:00:00"/>
    <s v="Melissashire"/>
    <d v="2022-07-02T00:00:00"/>
    <n v="31"/>
    <x v="0"/>
  </r>
  <r>
    <s v="T02824"/>
    <d v="2025-05-01T00:00:00"/>
    <s v="C161"/>
    <s v="P022"/>
    <s v="S004"/>
    <n v="1"/>
    <n v="0.15"/>
    <x v="2"/>
    <n v="25.57"/>
    <n v="19.05"/>
    <s v="Groceries"/>
    <s v="Vegetables"/>
    <n v="25.57"/>
    <n v="19.05"/>
    <n v="6.52"/>
    <n v="0.25498631208447398"/>
    <n v="3.8354999999999997"/>
    <n v="21.734500000000001"/>
    <n v="2.6844999999999999"/>
    <s v="M"/>
    <d v="1963-01-19T00:00:00"/>
    <s v="Shannontown"/>
    <d v="2023-01-31T00:00:00"/>
    <n v="63"/>
    <x v="3"/>
  </r>
  <r>
    <s v="T02825"/>
    <d v="2024-01-28T00:00:00"/>
    <s v="C170"/>
    <s v="P006"/>
    <s v="S002"/>
    <n v="1"/>
    <n v="0"/>
    <x v="3"/>
    <n v="318.05"/>
    <n v="187.34"/>
    <s v="Groceries"/>
    <s v="Fruits"/>
    <n v="318.05"/>
    <n v="187.34"/>
    <n v="130.71"/>
    <n v="0.41097311743436565"/>
    <n v="0"/>
    <n v="318.05"/>
    <n v="130.71"/>
    <s v="F"/>
    <d v="1984-05-05T00:00:00"/>
    <s v="Lake Melissaborough"/>
    <d v="2025-08-20T00:00:00"/>
    <n v="42"/>
    <x v="2"/>
  </r>
  <r>
    <s v="T02826"/>
    <d v="2025-05-15T00:00:00"/>
    <s v="C041"/>
    <s v="P014"/>
    <s v="S004"/>
    <n v="1"/>
    <n v="0.05"/>
    <x v="0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s v="F"/>
    <d v="1980-07-03T00:00:00"/>
    <s v="North Sharontown"/>
    <d v="2023-01-24T00:00:00"/>
    <n v="45"/>
    <x v="2"/>
  </r>
  <r>
    <s v="T02827"/>
    <d v="2023-11-19T00:00:00"/>
    <s v="C043"/>
    <s v="P017"/>
    <s v="S003"/>
    <n v="4"/>
    <n v="0.1"/>
    <x v="0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s v="M"/>
    <d v="1988-09-14T00:00:00"/>
    <s v="North Jonathonhaven"/>
    <d v="2023-10-14T00:00:00"/>
    <n v="37"/>
    <x v="2"/>
  </r>
  <r>
    <s v="T02828"/>
    <d v="2025-07-18T00:00:00"/>
    <s v="C073"/>
    <s v="P021"/>
    <s v="S005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F"/>
    <d v="1964-12-04T00:00:00"/>
    <s v="Port Angelabury"/>
    <d v="2022-02-09T00:00:00"/>
    <n v="61"/>
    <x v="3"/>
  </r>
  <r>
    <s v="T02829"/>
    <d v="2024-09-16T00:00:00"/>
    <s v="C102"/>
    <s v="P038"/>
    <s v="S002"/>
    <n v="1"/>
    <n v="0.15"/>
    <x v="2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F"/>
    <d v="1996-06-20T00:00:00"/>
    <s v="South Briantown"/>
    <d v="2023-11-12T00:00:00"/>
    <n v="30"/>
    <x v="0"/>
  </r>
  <r>
    <s v="T02830"/>
    <d v="2025-05-07T00:00:00"/>
    <s v="C033"/>
    <s v="P014"/>
    <s v="S005"/>
    <n v="1"/>
    <n v="0.15"/>
    <x v="1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s v="F"/>
    <d v="1978-07-27T00:00:00"/>
    <s v="Lake Cody"/>
    <d v="2025-03-17T00:00:00"/>
    <n v="47"/>
    <x v="2"/>
  </r>
  <r>
    <s v="T02831"/>
    <d v="2025-06-07T00:00:00"/>
    <s v="C028"/>
    <s v="P033"/>
    <s v="S001"/>
    <n v="2"/>
    <n v="0"/>
    <x v="1"/>
    <n v="1798.97"/>
    <n v="1329.15"/>
    <s v="Fashion"/>
    <s v="Accessories"/>
    <n v="3597.94"/>
    <n v="2658.3"/>
    <n v="939.63999999999987"/>
    <n v="0.26116055298309582"/>
    <n v="0"/>
    <n v="3597.94"/>
    <n v="939.63999999999987"/>
    <s v="F"/>
    <d v="1960-02-10T00:00:00"/>
    <s v="New David"/>
    <d v="2022-12-16T00:00:00"/>
    <n v="66"/>
    <x v="3"/>
  </r>
  <r>
    <s v="T02832"/>
    <d v="2024-08-29T00:00:00"/>
    <s v="C048"/>
    <s v="P003"/>
    <s v="S001"/>
    <n v="1"/>
    <n v="0.05"/>
    <x v="1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M"/>
    <d v="2004-12-30T00:00:00"/>
    <s v="Newtonborough"/>
    <d v="2022-04-10T00:00:00"/>
    <n v="21"/>
    <x v="1"/>
  </r>
  <r>
    <s v="T02833"/>
    <d v="2024-10-02T00:00:00"/>
    <s v="C158"/>
    <s v="P006"/>
    <s v="S003"/>
    <n v="4"/>
    <n v="0.05"/>
    <x v="1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s v="M"/>
    <d v="1981-07-24T00:00:00"/>
    <s v="Dylanmouth"/>
    <d v="2023-09-15T00:00:00"/>
    <n v="44"/>
    <x v="2"/>
  </r>
  <r>
    <s v="T02834"/>
    <d v="2024-08-18T00:00:00"/>
    <s v="C153"/>
    <s v="P022"/>
    <s v="S001"/>
    <n v="5"/>
    <n v="0.05"/>
    <x v="2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F"/>
    <d v="1988-04-07T00:00:00"/>
    <s v="Port Alex"/>
    <d v="2023-02-05T00:00:00"/>
    <n v="38"/>
    <x v="2"/>
  </r>
  <r>
    <s v="T02835"/>
    <d v="2023-11-10T00:00:00"/>
    <s v="C186"/>
    <s v="P044"/>
    <s v="S003"/>
    <n v="1"/>
    <n v="0"/>
    <x v="2"/>
    <n v="1286.55"/>
    <n v="797.54"/>
    <s v="Fashion"/>
    <s v="Accessories"/>
    <n v="1286.55"/>
    <n v="797.54"/>
    <n v="489.01"/>
    <n v="0.380094049978625"/>
    <n v="0"/>
    <n v="1286.55"/>
    <n v="489.01"/>
    <s v="F"/>
    <d v="1960-05-05T00:00:00"/>
    <s v="West Wandaland"/>
    <d v="2024-02-07T00:00:00"/>
    <n v="66"/>
    <x v="3"/>
  </r>
  <r>
    <s v="T02836"/>
    <d v="2024-03-08T00:00:00"/>
    <s v="C088"/>
    <s v="P034"/>
    <s v="S003"/>
    <n v="2"/>
    <n v="0.1"/>
    <x v="1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F"/>
    <d v="1997-10-11T00:00:00"/>
    <s v="North Christian"/>
    <d v="2022-09-12T00:00:00"/>
    <n v="28"/>
    <x v="0"/>
  </r>
  <r>
    <s v="T02837"/>
    <d v="2025-02-26T00:00:00"/>
    <s v="C052"/>
    <s v="P031"/>
    <s v="S001"/>
    <n v="4"/>
    <n v="0.15"/>
    <x v="2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F"/>
    <d v="1991-09-11T00:00:00"/>
    <s v="Walkerfurt"/>
    <d v="2024-04-25T00:00:00"/>
    <n v="34"/>
    <x v="0"/>
  </r>
  <r>
    <s v="T02838"/>
    <d v="2025-02-22T00:00:00"/>
    <s v="C075"/>
    <s v="P048"/>
    <s v="S005"/>
    <n v="1"/>
    <n v="0.05"/>
    <x v="2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s v="M"/>
    <d v="1954-09-17T00:00:00"/>
    <s v="New John"/>
    <d v="2021-05-12T00:00:00"/>
    <n v="71"/>
    <x v="3"/>
  </r>
  <r>
    <s v="T02839"/>
    <d v="2023-12-21T00:00:00"/>
    <s v="C161"/>
    <s v="P026"/>
    <s v="S002"/>
    <n v="3"/>
    <n v="0.15"/>
    <x v="3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s v="M"/>
    <d v="1963-01-19T00:00:00"/>
    <s v="Shannontown"/>
    <d v="2023-01-31T00:00:00"/>
    <n v="63"/>
    <x v="3"/>
  </r>
  <r>
    <s v="T02840"/>
    <d v="2025-01-29T00:00:00"/>
    <s v="C113"/>
    <s v="P038"/>
    <s v="S001"/>
    <n v="2"/>
    <n v="0.1"/>
    <x v="2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1977-05-23T00:00:00"/>
    <s v="Ramosbury"/>
    <d v="2022-12-31T00:00:00"/>
    <n v="49"/>
    <x v="2"/>
  </r>
  <r>
    <s v="T02841"/>
    <d v="2025-08-20T00:00:00"/>
    <s v="C037"/>
    <s v="P027"/>
    <s v="S005"/>
    <n v="3"/>
    <n v="0"/>
    <x v="3"/>
    <n v="1272.23"/>
    <n v="952.65"/>
    <s v="Electronics"/>
    <s v="Smartphone"/>
    <n v="3816.69"/>
    <n v="2857.95"/>
    <n v="958.74000000000024"/>
    <n v="0.25119671757465245"/>
    <n v="0"/>
    <n v="3816.69"/>
    <n v="958.74000000000024"/>
    <s v="F"/>
    <d v="1982-08-30T00:00:00"/>
    <s v="West Melissahaven"/>
    <d v="2024-01-31T00:00:00"/>
    <n v="43"/>
    <x v="2"/>
  </r>
  <r>
    <s v="T02842"/>
    <d v="2025-03-12T00:00:00"/>
    <s v="C176"/>
    <s v="P017"/>
    <s v="S001"/>
    <n v="4"/>
    <n v="0"/>
    <x v="2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M"/>
    <d v="1979-10-07T00:00:00"/>
    <s v="West Amymouth"/>
    <d v="2021-07-22T00:00:00"/>
    <n v="46"/>
    <x v="2"/>
  </r>
  <r>
    <s v="T02843"/>
    <d v="2024-09-10T00:00:00"/>
    <s v="C186"/>
    <s v="P002"/>
    <s v="S003"/>
    <n v="3"/>
    <n v="0"/>
    <x v="2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F"/>
    <d v="1960-05-05T00:00:00"/>
    <s v="West Wandaland"/>
    <d v="2024-02-07T00:00:00"/>
    <n v="66"/>
    <x v="3"/>
  </r>
  <r>
    <s v="T02844"/>
    <d v="2024-03-07T00:00:00"/>
    <s v="C027"/>
    <s v="P011"/>
    <s v="S002"/>
    <n v="1"/>
    <n v="0.15"/>
    <x v="3"/>
    <n v="248.57"/>
    <n v="190.67"/>
    <s v="Electronics"/>
    <s v="Headphones"/>
    <n v="248.57"/>
    <n v="190.67"/>
    <n v="57.900000000000006"/>
    <n v="0.2329323731745585"/>
    <n v="37.285499999999999"/>
    <n v="211.28449999999998"/>
    <n v="20.614499999999992"/>
    <s v="M"/>
    <d v="1959-02-05T00:00:00"/>
    <s v="Robertmouth"/>
    <d v="2023-08-30T00:00:00"/>
    <n v="67"/>
    <x v="3"/>
  </r>
  <r>
    <s v="T02845"/>
    <d v="2024-06-20T00:00:00"/>
    <s v="C145"/>
    <s v="P007"/>
    <s v="S001"/>
    <n v="4"/>
    <n v="0"/>
    <x v="2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59-11-07T00:00:00"/>
    <s v="Carlsonborough"/>
    <d v="2021-08-19T00:00:00"/>
    <n v="66"/>
    <x v="3"/>
  </r>
  <r>
    <s v="T02846"/>
    <d v="2024-07-15T00:00:00"/>
    <s v="C196"/>
    <s v="P028"/>
    <s v="S001"/>
    <n v="5"/>
    <n v="0"/>
    <x v="3"/>
    <n v="673.78"/>
    <n v="363.33"/>
    <s v="Electronics"/>
    <s v="Smartphone"/>
    <n v="3368.8999999999996"/>
    <n v="1816.6499999999999"/>
    <n v="1552.2499999999998"/>
    <n v="0.46075870462168661"/>
    <n v="0"/>
    <n v="3368.8999999999996"/>
    <n v="1552.2499999999998"/>
    <s v="F"/>
    <d v="1964-04-24T00:00:00"/>
    <s v="Woodbury"/>
    <d v="2025-02-19T00:00:00"/>
    <n v="62"/>
    <x v="3"/>
  </r>
  <r>
    <s v="T02847"/>
    <d v="2024-08-24T00:00:00"/>
    <s v="C167"/>
    <s v="P006"/>
    <s v="S004"/>
    <n v="5"/>
    <n v="0.15"/>
    <x v="0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s v="F"/>
    <d v="1989-12-06T00:00:00"/>
    <s v="Wilsonland"/>
    <d v="2022-05-28T00:00:00"/>
    <n v="36"/>
    <x v="2"/>
  </r>
  <r>
    <s v="T02848"/>
    <d v="2025-04-01T00:00:00"/>
    <s v="C176"/>
    <s v="P032"/>
    <s v="S005"/>
    <n v="4"/>
    <n v="0.15"/>
    <x v="2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79-10-07T00:00:00"/>
    <s v="West Amymouth"/>
    <d v="2021-07-22T00:00:00"/>
    <n v="46"/>
    <x v="2"/>
  </r>
  <r>
    <s v="T02849"/>
    <d v="2025-05-30T00:00:00"/>
    <s v="C175"/>
    <s v="P017"/>
    <s v="S004"/>
    <n v="5"/>
    <n v="0.1"/>
    <x v="0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s v="M"/>
    <d v="1998-01-07T00:00:00"/>
    <s v="Davidtown"/>
    <d v="2021-02-25T00:00:00"/>
    <n v="28"/>
    <x v="0"/>
  </r>
  <r>
    <s v="T02850"/>
    <d v="2024-10-08T00:00:00"/>
    <s v="C163"/>
    <s v="P010"/>
    <s v="S004"/>
    <n v="4"/>
    <n v="0.05"/>
    <x v="1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s v="F"/>
    <d v="1985-10-08T00:00:00"/>
    <s v="Lake Lindsay"/>
    <d v="2025-08-20T00:00:00"/>
    <n v="40"/>
    <x v="2"/>
  </r>
  <r>
    <s v="T02851"/>
    <d v="2024-09-07T00:00:00"/>
    <s v="C138"/>
    <s v="P008"/>
    <s v="S003"/>
    <n v="2"/>
    <n v="0.05"/>
    <x v="0"/>
    <n v="109.78"/>
    <n v="70.59"/>
    <s v="Fashion"/>
    <s v="Footwear"/>
    <n v="219.56"/>
    <n v="141.18"/>
    <n v="78.38"/>
    <n v="0.3569867006740754"/>
    <n v="10.978000000000002"/>
    <n v="208.58199999999999"/>
    <n v="67.401999999999987"/>
    <s v="F"/>
    <d v="1961-09-28T00:00:00"/>
    <s v="Melissaberg"/>
    <d v="2021-05-10T00:00:00"/>
    <n v="64"/>
    <x v="3"/>
  </r>
  <r>
    <s v="T02852"/>
    <d v="2023-10-15T00:00:00"/>
    <s v="C164"/>
    <s v="P014"/>
    <s v="S002"/>
    <n v="4"/>
    <n v="0.1"/>
    <x v="2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M"/>
    <d v="1968-07-28T00:00:00"/>
    <s v="North Rodney"/>
    <d v="2020-12-21T00:00:00"/>
    <n v="57"/>
    <x v="3"/>
  </r>
  <r>
    <s v="T02853"/>
    <d v="2024-01-18T00:00:00"/>
    <s v="C095"/>
    <s v="P030"/>
    <s v="S001"/>
    <n v="4"/>
    <n v="0.1"/>
    <x v="2"/>
    <n v="29.24"/>
    <n v="15.28"/>
    <s v="Fashion"/>
    <s v="Watches"/>
    <n v="116.96"/>
    <n v="61.12"/>
    <n v="55.839999999999996"/>
    <n v="0.47742818057455538"/>
    <n v="11.696"/>
    <n v="105.264"/>
    <n v="44.143999999999998"/>
    <s v="M"/>
    <d v="1982-08-20T00:00:00"/>
    <s v="Seanville"/>
    <d v="2020-12-19T00:00:00"/>
    <n v="43"/>
    <x v="2"/>
  </r>
  <r>
    <s v="T02854"/>
    <d v="2025-01-30T00:00:00"/>
    <s v="C011"/>
    <s v="P022"/>
    <s v="S004"/>
    <n v="4"/>
    <n v="0.05"/>
    <x v="1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M"/>
    <d v="1997-03-03T00:00:00"/>
    <s v="Leburgh"/>
    <d v="2023-05-12T00:00:00"/>
    <n v="29"/>
    <x v="0"/>
  </r>
  <r>
    <s v="T02855"/>
    <d v="2024-07-01T00:00:00"/>
    <s v="C033"/>
    <s v="P025"/>
    <s v="S003"/>
    <n v="2"/>
    <n v="0.15"/>
    <x v="1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s v="F"/>
    <d v="1978-07-27T00:00:00"/>
    <s v="Lake Cody"/>
    <d v="2025-03-17T00:00:00"/>
    <n v="47"/>
    <x v="2"/>
  </r>
  <r>
    <s v="T02856"/>
    <d v="2024-08-06T00:00:00"/>
    <s v="C107"/>
    <s v="P011"/>
    <s v="S004"/>
    <n v="4"/>
    <n v="0.15"/>
    <x v="1"/>
    <n v="248.57"/>
    <n v="190.67"/>
    <s v="Electronics"/>
    <s v="Headphones"/>
    <n v="994.28"/>
    <n v="762.68"/>
    <n v="231.60000000000002"/>
    <n v="0.2329323731745585"/>
    <n v="149.142"/>
    <n v="845.13799999999992"/>
    <n v="82.45799999999997"/>
    <s v="F"/>
    <d v="1995-10-08T00:00:00"/>
    <s v="Lake Dale"/>
    <d v="2023-07-17T00:00:00"/>
    <n v="30"/>
    <x v="0"/>
  </r>
  <r>
    <s v="T02857"/>
    <d v="2024-11-01T00:00:00"/>
    <s v="C119"/>
    <s v="P049"/>
    <s v="S003"/>
    <n v="3"/>
    <n v="0.1"/>
    <x v="1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M"/>
    <d v="1991-07-31T00:00:00"/>
    <s v="West Ralph"/>
    <d v="2025-03-31T00:00:00"/>
    <n v="34"/>
    <x v="0"/>
  </r>
  <r>
    <s v="T02858"/>
    <d v="2024-01-01T00:00:00"/>
    <s v="C035"/>
    <s v="P039"/>
    <s v="S005"/>
    <n v="2"/>
    <n v="0.05"/>
    <x v="2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s v="F"/>
    <d v="1991-04-19T00:00:00"/>
    <s v="North George"/>
    <d v="2023-03-22T00:00:00"/>
    <n v="35"/>
    <x v="0"/>
  </r>
  <r>
    <s v="T02859"/>
    <d v="2025-06-25T00:00:00"/>
    <s v="C183"/>
    <s v="P021"/>
    <s v="S002"/>
    <n v="5"/>
    <n v="0.05"/>
    <x v="0"/>
    <n v="1227.24"/>
    <n v="977.09"/>
    <s v="Groceries"/>
    <s v="Dairy"/>
    <n v="6136.2"/>
    <n v="4885.45"/>
    <n v="1250.75"/>
    <n v="0.20383136142889738"/>
    <n v="306.81"/>
    <n v="5829.3899999999994"/>
    <n v="943.9399999999996"/>
    <s v="M"/>
    <d v="1990-11-19T00:00:00"/>
    <s v="New Tiffanyberg"/>
    <d v="2021-08-27T00:00:00"/>
    <n v="35"/>
    <x v="0"/>
  </r>
  <r>
    <s v="T02860"/>
    <d v="2025-07-07T00:00:00"/>
    <s v="C119"/>
    <s v="P004"/>
    <s v="S005"/>
    <n v="4"/>
    <n v="0.1"/>
    <x v="0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s v="M"/>
    <d v="1991-07-31T00:00:00"/>
    <s v="West Ralph"/>
    <d v="2025-03-31T00:00:00"/>
    <n v="34"/>
    <x v="0"/>
  </r>
  <r>
    <s v="T02861"/>
    <d v="2024-06-22T00:00:00"/>
    <s v="C055"/>
    <s v="P036"/>
    <s v="S004"/>
    <n v="2"/>
    <n v="0.15"/>
    <x v="3"/>
    <n v="1501.46"/>
    <n v="1167.73"/>
    <s v="Fashion"/>
    <s v="Watches"/>
    <n v="3002.92"/>
    <n v="2335.46"/>
    <n v="667.46"/>
    <n v="0.22227032355174298"/>
    <n v="450.43799999999999"/>
    <n v="2552.482"/>
    <n v="217.02199999999993"/>
    <s v="M"/>
    <d v="1976-07-09T00:00:00"/>
    <s v="Andersonville"/>
    <d v="2021-02-05T00:00:00"/>
    <n v="49"/>
    <x v="2"/>
  </r>
  <r>
    <s v="T02862"/>
    <d v="2024-08-28T00:00:00"/>
    <s v="C139"/>
    <s v="P021"/>
    <s v="S004"/>
    <n v="3"/>
    <n v="0.15"/>
    <x v="3"/>
    <n v="1227.24"/>
    <n v="977.09"/>
    <s v="Groceries"/>
    <s v="Dairy"/>
    <n v="3681.7200000000003"/>
    <n v="2931.27"/>
    <n v="750.45000000000027"/>
    <n v="0.20383136142889743"/>
    <n v="552.25800000000004"/>
    <n v="3129.4620000000004"/>
    <n v="198.19200000000046"/>
    <s v="M"/>
    <d v="1960-03-21T00:00:00"/>
    <s v="Whiteside"/>
    <d v="2021-09-16T00:00:00"/>
    <n v="66"/>
    <x v="3"/>
  </r>
  <r>
    <s v="T02863"/>
    <d v="2025-06-02T00:00:00"/>
    <s v="C052"/>
    <s v="P012"/>
    <s v="S002"/>
    <n v="3"/>
    <n v="0.05"/>
    <x v="1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F"/>
    <d v="1991-09-11T00:00:00"/>
    <s v="Walkerfurt"/>
    <d v="2024-04-25T00:00:00"/>
    <n v="34"/>
    <x v="0"/>
  </r>
  <r>
    <s v="T02864"/>
    <d v="2025-01-17T00:00:00"/>
    <s v="C133"/>
    <s v="P031"/>
    <s v="S004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M"/>
    <d v="1962-04-14T00:00:00"/>
    <s v="East Melissashire"/>
    <d v="2025-06-23T00:00:00"/>
    <n v="64"/>
    <x v="3"/>
  </r>
  <r>
    <s v="T02865"/>
    <d v="2025-02-26T00:00:00"/>
    <s v="C178"/>
    <s v="P046"/>
    <s v="S002"/>
    <n v="4"/>
    <n v="0.05"/>
    <x v="0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F"/>
    <d v="1960-12-05T00:00:00"/>
    <s v="East Paulburgh"/>
    <d v="2024-06-22T00:00:00"/>
    <n v="65"/>
    <x v="3"/>
  </r>
  <r>
    <s v="T02866"/>
    <d v="2023-11-14T00:00:00"/>
    <s v="C191"/>
    <s v="P012"/>
    <s v="S005"/>
    <n v="2"/>
    <n v="0.15"/>
    <x v="2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F"/>
    <d v="1958-07-14T00:00:00"/>
    <s v="Kristinemouth"/>
    <d v="2022-06-11T00:00:00"/>
    <n v="67"/>
    <x v="3"/>
  </r>
  <r>
    <s v="T02867"/>
    <d v="2023-12-25T00:00:00"/>
    <s v="C039"/>
    <s v="P010"/>
    <s v="S004"/>
    <n v="3"/>
    <n v="0.15"/>
    <x v="2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s v="F"/>
    <d v="1996-11-02T00:00:00"/>
    <s v="Port Sandra"/>
    <d v="2022-10-17T00:00:00"/>
    <n v="29"/>
    <x v="0"/>
  </r>
  <r>
    <s v="T02868"/>
    <d v="2024-05-03T00:00:00"/>
    <s v="C190"/>
    <s v="P021"/>
    <s v="S002"/>
    <n v="4"/>
    <n v="0.1"/>
    <x v="3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s v="M"/>
    <d v="1967-08-19T00:00:00"/>
    <s v="Conwayside"/>
    <d v="2023-04-10T00:00:00"/>
    <n v="58"/>
    <x v="3"/>
  </r>
  <r>
    <s v="T02869"/>
    <d v="2024-06-02T00:00:00"/>
    <s v="C174"/>
    <s v="P004"/>
    <s v="S001"/>
    <n v="1"/>
    <n v="0"/>
    <x v="3"/>
    <n v="1853.77"/>
    <n v="1363.52"/>
    <s v="Fashion"/>
    <s v="Accessories"/>
    <n v="1853.77"/>
    <n v="1363.52"/>
    <n v="490.25"/>
    <n v="0.26446107122242779"/>
    <n v="0"/>
    <n v="1853.77"/>
    <n v="490.25"/>
    <s v="M"/>
    <d v="2005-07-07T00:00:00"/>
    <s v="South Jennifer"/>
    <d v="2025-08-28T00:00:00"/>
    <n v="20"/>
    <x v="1"/>
  </r>
  <r>
    <s v="T02870"/>
    <d v="2024-03-31T00:00:00"/>
    <s v="C003"/>
    <s v="P005"/>
    <s v="S001"/>
    <n v="3"/>
    <n v="0"/>
    <x v="0"/>
    <n v="1396.22"/>
    <n v="1004.09"/>
    <s v="Fashion"/>
    <s v="Bags"/>
    <n v="4188.66"/>
    <n v="3012.27"/>
    <n v="1176.3899999999999"/>
    <n v="0.28085115526206472"/>
    <n v="0"/>
    <n v="4188.66"/>
    <n v="1176.3899999999999"/>
    <s v="F"/>
    <d v="2005-04-19T00:00:00"/>
    <s v="Port Allen"/>
    <d v="2024-02-12T00:00:00"/>
    <n v="21"/>
    <x v="1"/>
  </r>
  <r>
    <s v="T02871"/>
    <d v="2024-02-07T00:00:00"/>
    <s v="C092"/>
    <s v="P012"/>
    <s v="S002"/>
    <n v="2"/>
    <n v="0.05"/>
    <x v="0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s v="F"/>
    <d v="2001-11-28T00:00:00"/>
    <s v="Mendozaland"/>
    <d v="2023-12-17T00:00:00"/>
    <n v="24"/>
    <x v="1"/>
  </r>
  <r>
    <s v="T02872"/>
    <d v="2024-06-06T00:00:00"/>
    <s v="C017"/>
    <s v="P044"/>
    <s v="S003"/>
    <n v="5"/>
    <n v="0.1"/>
    <x v="1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F"/>
    <d v="1982-03-11T00:00:00"/>
    <s v="Peterside"/>
    <d v="2024-09-25T00:00:00"/>
    <n v="44"/>
    <x v="2"/>
  </r>
  <r>
    <s v="T02873"/>
    <d v="2024-03-11T00:00:00"/>
    <s v="C122"/>
    <s v="P029"/>
    <s v="S003"/>
    <n v="2"/>
    <n v="0.1"/>
    <x v="0"/>
    <n v="1485.05"/>
    <n v="988.31"/>
    <s v="Fashion"/>
    <s v="Clothing"/>
    <n v="2970.1"/>
    <n v="1976.62"/>
    <n v="993.48"/>
    <n v="0.33449378808794317"/>
    <n v="297.01"/>
    <n v="2673.09"/>
    <n v="696.47000000000025"/>
    <s v="M"/>
    <d v="1961-10-02T00:00:00"/>
    <s v="Simonstad"/>
    <d v="2024-06-24T00:00:00"/>
    <n v="64"/>
    <x v="3"/>
  </r>
  <r>
    <s v="T02874"/>
    <d v="2023-12-19T00:00:00"/>
    <s v="C026"/>
    <s v="P024"/>
    <s v="S005"/>
    <n v="2"/>
    <n v="0.05"/>
    <x v="2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M"/>
    <d v="2004-01-04T00:00:00"/>
    <s v="Shepherdburgh"/>
    <d v="2024-09-03T00:00:00"/>
    <n v="22"/>
    <x v="1"/>
  </r>
  <r>
    <s v="T02875"/>
    <d v="2024-10-24T00:00:00"/>
    <s v="C107"/>
    <s v="P043"/>
    <s v="S001"/>
    <n v="5"/>
    <n v="0.15"/>
    <x v="2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s v="F"/>
    <d v="1995-10-08T00:00:00"/>
    <s v="Lake Dale"/>
    <d v="2023-07-17T00:00:00"/>
    <n v="30"/>
    <x v="0"/>
  </r>
  <r>
    <s v="T02876"/>
    <d v="2024-12-27T00:00:00"/>
    <s v="C144"/>
    <s v="P041"/>
    <s v="S005"/>
    <n v="4"/>
    <n v="0.1"/>
    <x v="2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F"/>
    <d v="1963-09-02T00:00:00"/>
    <s v="North Lisa"/>
    <d v="2021-03-03T00:00:00"/>
    <n v="62"/>
    <x v="3"/>
  </r>
  <r>
    <s v="T02877"/>
    <d v="2024-10-05T00:00:00"/>
    <s v="C030"/>
    <s v="P023"/>
    <s v="S002"/>
    <n v="4"/>
    <n v="0"/>
    <x v="3"/>
    <n v="1878.47"/>
    <n v="1014.91"/>
    <s v="Fashion"/>
    <s v="Footwear"/>
    <n v="7513.88"/>
    <n v="4059.64"/>
    <n v="3454.2400000000002"/>
    <n v="0.45971455493034225"/>
    <n v="0"/>
    <n v="7513.88"/>
    <n v="3454.2400000000002"/>
    <s v="M"/>
    <d v="2002-06-10T00:00:00"/>
    <s v="Thomashaven"/>
    <d v="2022-08-27T00:00:00"/>
    <n v="24"/>
    <x v="1"/>
  </r>
  <r>
    <s v="T02878"/>
    <d v="2025-06-13T00:00:00"/>
    <s v="C035"/>
    <s v="P018"/>
    <s v="S004"/>
    <n v="4"/>
    <n v="0.15"/>
    <x v="1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s v="F"/>
    <d v="1991-04-19T00:00:00"/>
    <s v="North George"/>
    <d v="2023-03-22T00:00:00"/>
    <n v="35"/>
    <x v="0"/>
  </r>
  <r>
    <s v="T02879"/>
    <d v="2025-08-23T00:00:00"/>
    <s v="C044"/>
    <s v="P031"/>
    <s v="S001"/>
    <n v="5"/>
    <n v="0.1"/>
    <x v="1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M"/>
    <d v="1961-02-14T00:00:00"/>
    <s v="Bryanside"/>
    <d v="2024-12-27T00:00:00"/>
    <n v="65"/>
    <x v="3"/>
  </r>
  <r>
    <s v="T02880"/>
    <d v="2025-07-28T00:00:00"/>
    <s v="C150"/>
    <s v="P002"/>
    <s v="S005"/>
    <n v="2"/>
    <n v="0.15"/>
    <x v="3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1971-06-17T00:00:00"/>
    <s v="Juliefurt"/>
    <d v="2022-10-07T00:00:00"/>
    <n v="55"/>
    <x v="3"/>
  </r>
  <r>
    <s v="T02881"/>
    <d v="2024-11-30T00:00:00"/>
    <s v="C126"/>
    <s v="P033"/>
    <s v="S005"/>
    <n v="3"/>
    <n v="0.1"/>
    <x v="3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M"/>
    <d v="1980-04-04T00:00:00"/>
    <s v="West Paulfurt"/>
    <d v="2024-12-28T00:00:00"/>
    <n v="46"/>
    <x v="2"/>
  </r>
  <r>
    <s v="T02882"/>
    <d v="2024-06-22T00:00:00"/>
    <s v="C095"/>
    <s v="P046"/>
    <s v="S001"/>
    <n v="2"/>
    <n v="0.05"/>
    <x v="0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M"/>
    <d v="1982-08-20T00:00:00"/>
    <s v="Seanville"/>
    <d v="2020-12-19T00:00:00"/>
    <n v="43"/>
    <x v="2"/>
  </r>
  <r>
    <s v="T02883"/>
    <d v="2025-05-17T00:00:00"/>
    <s v="C174"/>
    <s v="P048"/>
    <s v="S004"/>
    <n v="2"/>
    <n v="0"/>
    <x v="2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s v="M"/>
    <d v="2005-07-07T00:00:00"/>
    <s v="South Jennifer"/>
    <d v="2025-08-28T00:00:00"/>
    <n v="20"/>
    <x v="1"/>
  </r>
  <r>
    <s v="T02884"/>
    <d v="2024-04-06T00:00:00"/>
    <s v="C163"/>
    <s v="P030"/>
    <s v="S003"/>
    <n v="3"/>
    <n v="0"/>
    <x v="0"/>
    <n v="29.24"/>
    <n v="15.28"/>
    <s v="Fashion"/>
    <s v="Watches"/>
    <n v="87.72"/>
    <n v="45.839999999999996"/>
    <n v="41.88"/>
    <n v="0.47742818057455544"/>
    <n v="0"/>
    <n v="87.72"/>
    <n v="41.88"/>
    <s v="F"/>
    <d v="1985-10-08T00:00:00"/>
    <s v="Lake Lindsay"/>
    <d v="2025-08-20T00:00:00"/>
    <n v="40"/>
    <x v="2"/>
  </r>
  <r>
    <s v="T02885"/>
    <d v="2023-12-28T00:00:00"/>
    <s v="C155"/>
    <s v="P025"/>
    <s v="S004"/>
    <n v="1"/>
    <n v="0.15"/>
    <x v="2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1965-09-20T00:00:00"/>
    <s v="Kevinshire"/>
    <d v="2024-03-23T00:00:00"/>
    <n v="60"/>
    <x v="3"/>
  </r>
  <r>
    <s v="T02886"/>
    <d v="2023-09-14T00:00:00"/>
    <s v="C094"/>
    <s v="P004"/>
    <s v="S003"/>
    <n v="2"/>
    <n v="0.1"/>
    <x v="3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M"/>
    <d v="1962-10-18T00:00:00"/>
    <s v="Seanland"/>
    <d v="2025-08-07T00:00:00"/>
    <n v="63"/>
    <x v="3"/>
  </r>
  <r>
    <s v="T02887"/>
    <d v="2024-04-14T00:00:00"/>
    <s v="C126"/>
    <s v="P047"/>
    <s v="S003"/>
    <n v="2"/>
    <n v="0"/>
    <x v="2"/>
    <n v="1197.18"/>
    <n v="722.74"/>
    <s v="Electronics"/>
    <s v="Smartphone"/>
    <n v="2394.36"/>
    <n v="1445.48"/>
    <n v="948.88000000000011"/>
    <n v="0.39629796688885549"/>
    <n v="0"/>
    <n v="2394.36"/>
    <n v="948.88000000000011"/>
    <s v="M"/>
    <d v="1980-04-04T00:00:00"/>
    <s v="West Paulfurt"/>
    <d v="2024-12-28T00:00:00"/>
    <n v="46"/>
    <x v="2"/>
  </r>
  <r>
    <s v="T02888"/>
    <d v="2025-04-01T00:00:00"/>
    <s v="C180"/>
    <s v="P038"/>
    <s v="S003"/>
    <n v="3"/>
    <n v="0.15"/>
    <x v="1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s v="F"/>
    <d v="1959-12-15T00:00:00"/>
    <s v="West Dakotaside"/>
    <d v="2022-10-19T00:00:00"/>
    <n v="66"/>
    <x v="3"/>
  </r>
  <r>
    <s v="T02889"/>
    <d v="2025-01-30T00:00:00"/>
    <s v="C087"/>
    <s v="P016"/>
    <s v="S001"/>
    <n v="3"/>
    <n v="0.15"/>
    <x v="3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F"/>
    <d v="1975-06-22T00:00:00"/>
    <s v="Berrymouth"/>
    <d v="2025-07-02T00:00:00"/>
    <n v="51"/>
    <x v="3"/>
  </r>
  <r>
    <s v="T02890"/>
    <d v="2024-11-07T00:00:00"/>
    <s v="C086"/>
    <s v="P039"/>
    <s v="S005"/>
    <n v="1"/>
    <n v="0.05"/>
    <x v="3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F"/>
    <d v="1975-09-26T00:00:00"/>
    <s v="Port Stephanie"/>
    <d v="2023-07-26T00:00:00"/>
    <n v="50"/>
    <x v="2"/>
  </r>
  <r>
    <s v="T02891"/>
    <d v="2024-06-11T00:00:00"/>
    <s v="C189"/>
    <s v="P015"/>
    <s v="S005"/>
    <n v="1"/>
    <n v="0.1"/>
    <x v="1"/>
    <n v="270.45"/>
    <n v="187.6"/>
    <s v="Fashion"/>
    <s v="Bags"/>
    <n v="270.45"/>
    <n v="187.6"/>
    <n v="82.85"/>
    <n v="0.30634128304677388"/>
    <n v="27.045000000000002"/>
    <n v="243.40499999999997"/>
    <n v="55.804999999999978"/>
    <s v="M"/>
    <d v="1966-08-07T00:00:00"/>
    <s v="East Walter"/>
    <d v="2021-03-05T00:00:00"/>
    <n v="59"/>
    <x v="3"/>
  </r>
  <r>
    <s v="T02892"/>
    <d v="2025-04-28T00:00:00"/>
    <s v="C052"/>
    <s v="P010"/>
    <s v="S004"/>
    <n v="4"/>
    <n v="0.15"/>
    <x v="3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F"/>
    <d v="1991-09-11T00:00:00"/>
    <s v="Walkerfurt"/>
    <d v="2024-04-25T00:00:00"/>
    <n v="34"/>
    <x v="0"/>
  </r>
  <r>
    <s v="T02893"/>
    <d v="2025-05-15T00:00:00"/>
    <s v="C178"/>
    <s v="P002"/>
    <s v="S003"/>
    <n v="4"/>
    <n v="0.1"/>
    <x v="0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s v="F"/>
    <d v="1960-12-05T00:00:00"/>
    <s v="East Paulburgh"/>
    <d v="2024-06-22T00:00:00"/>
    <n v="65"/>
    <x v="3"/>
  </r>
  <r>
    <s v="T02894"/>
    <d v="2024-01-15T00:00:00"/>
    <s v="C132"/>
    <s v="P011"/>
    <s v="S004"/>
    <n v="4"/>
    <n v="0.1"/>
    <x v="2"/>
    <n v="248.57"/>
    <n v="190.67"/>
    <s v="Electronics"/>
    <s v="Headphones"/>
    <n v="994.28"/>
    <n v="762.68"/>
    <n v="231.60000000000002"/>
    <n v="0.2329323731745585"/>
    <n v="99.427999999999997"/>
    <n v="894.85199999999998"/>
    <n v="132.17200000000003"/>
    <s v="M"/>
    <d v="1958-12-24T00:00:00"/>
    <s v="Cisnerosville"/>
    <d v="2023-04-19T00:00:00"/>
    <n v="67"/>
    <x v="3"/>
  </r>
  <r>
    <s v="T02895"/>
    <d v="2024-01-30T00:00:00"/>
    <s v="C089"/>
    <s v="P021"/>
    <s v="S003"/>
    <n v="5"/>
    <n v="0.05"/>
    <x v="1"/>
    <n v="1227.24"/>
    <n v="977.09"/>
    <s v="Groceries"/>
    <s v="Dairy"/>
    <n v="6136.2"/>
    <n v="4885.45"/>
    <n v="1250.75"/>
    <n v="0.20383136142889738"/>
    <n v="306.81"/>
    <n v="5829.3899999999994"/>
    <n v="943.9399999999996"/>
    <s v="F"/>
    <d v="1969-07-12T00:00:00"/>
    <s v="Geoffreystad"/>
    <d v="2022-11-25T00:00:00"/>
    <n v="56"/>
    <x v="3"/>
  </r>
  <r>
    <s v="T02896"/>
    <d v="2024-12-18T00:00:00"/>
    <s v="C073"/>
    <s v="P019"/>
    <s v="S003"/>
    <n v="1"/>
    <n v="0.15"/>
    <x v="3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F"/>
    <d v="1964-12-04T00:00:00"/>
    <s v="Port Angelabury"/>
    <d v="2022-02-09T00:00:00"/>
    <n v="61"/>
    <x v="3"/>
  </r>
  <r>
    <s v="T02897"/>
    <d v="2024-04-05T00:00:00"/>
    <s v="C171"/>
    <s v="P014"/>
    <s v="S003"/>
    <n v="5"/>
    <n v="0"/>
    <x v="3"/>
    <n v="1342.75"/>
    <n v="797.94"/>
    <s v="Fashion"/>
    <s v="Clothing"/>
    <n v="6713.75"/>
    <n v="3989.7000000000003"/>
    <n v="2724.0499999999997"/>
    <n v="0.40574194749581077"/>
    <n v="0"/>
    <n v="6713.75"/>
    <n v="2724.0499999999997"/>
    <s v="M"/>
    <d v="1993-03-15T00:00:00"/>
    <s v="Robertsborough"/>
    <d v="2025-07-28T00:00:00"/>
    <n v="33"/>
    <x v="0"/>
  </r>
  <r>
    <s v="T02898"/>
    <d v="2024-10-13T00:00:00"/>
    <s v="C033"/>
    <s v="P008"/>
    <s v="S001"/>
    <n v="2"/>
    <n v="0"/>
    <x v="2"/>
    <n v="109.78"/>
    <n v="70.59"/>
    <s v="Fashion"/>
    <s v="Footwear"/>
    <n v="219.56"/>
    <n v="141.18"/>
    <n v="78.38"/>
    <n v="0.3569867006740754"/>
    <n v="0"/>
    <n v="219.56"/>
    <n v="78.38"/>
    <s v="F"/>
    <d v="1978-07-27T00:00:00"/>
    <s v="Lake Cody"/>
    <d v="2025-03-17T00:00:00"/>
    <n v="47"/>
    <x v="2"/>
  </r>
  <r>
    <s v="T02899"/>
    <d v="2024-05-18T00:00:00"/>
    <s v="C096"/>
    <s v="P033"/>
    <s v="S001"/>
    <n v="2"/>
    <n v="0.05"/>
    <x v="3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M"/>
    <d v="1989-01-06T00:00:00"/>
    <s v="Lake Amanda"/>
    <d v="2021-10-27T00:00:00"/>
    <n v="37"/>
    <x v="2"/>
  </r>
  <r>
    <s v="T02900"/>
    <d v="2023-12-02T00:00:00"/>
    <s v="C020"/>
    <s v="P025"/>
    <s v="S001"/>
    <n v="1"/>
    <n v="0.1"/>
    <x v="3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F"/>
    <d v="1982-06-26T00:00:00"/>
    <s v="Travisstad"/>
    <d v="2024-04-19T00:00:00"/>
    <n v="43"/>
    <x v="2"/>
  </r>
  <r>
    <s v="T02901"/>
    <d v="2025-07-02T00:00:00"/>
    <s v="C040"/>
    <s v="P021"/>
    <s v="S005"/>
    <n v="4"/>
    <n v="0.1"/>
    <x v="3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s v="M"/>
    <d v="1974-11-06T00:00:00"/>
    <s v="Port Miguel"/>
    <d v="2022-07-12T00:00:00"/>
    <n v="51"/>
    <x v="3"/>
  </r>
  <r>
    <s v="T02902"/>
    <d v="2025-05-15T00:00:00"/>
    <s v="C157"/>
    <s v="P049"/>
    <s v="S001"/>
    <n v="1"/>
    <n v="0.05"/>
    <x v="2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1965-12-16T00:00:00"/>
    <s v="Port Patriciaburgh"/>
    <d v="2022-12-22T00:00:00"/>
    <n v="60"/>
    <x v="3"/>
  </r>
  <r>
    <s v="T02903"/>
    <d v="2025-03-02T00:00:00"/>
    <s v="C191"/>
    <s v="P038"/>
    <s v="S001"/>
    <n v="2"/>
    <n v="0"/>
    <x v="3"/>
    <n v="366.93"/>
    <n v="285.23"/>
    <s v="Fashion"/>
    <s v="Footwear"/>
    <n v="733.86"/>
    <n v="570.46"/>
    <n v="163.39999999999998"/>
    <n v="0.22265827269506441"/>
    <n v="0"/>
    <n v="733.86"/>
    <n v="163.39999999999998"/>
    <s v="F"/>
    <d v="1958-07-14T00:00:00"/>
    <s v="Kristinemouth"/>
    <d v="2022-06-11T00:00:00"/>
    <n v="67"/>
    <x v="3"/>
  </r>
  <r>
    <s v="T02904"/>
    <d v="2024-04-01T00:00:00"/>
    <s v="C001"/>
    <s v="P025"/>
    <s v="S004"/>
    <n v="2"/>
    <n v="0.05"/>
    <x v="3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M"/>
    <d v="1996-09-11T00:00:00"/>
    <s v="Osborneport"/>
    <d v="2022-09-25T00:00:00"/>
    <n v="29"/>
    <x v="0"/>
  </r>
  <r>
    <s v="T02905"/>
    <d v="2024-11-17T00:00:00"/>
    <s v="C184"/>
    <s v="P035"/>
    <s v="S001"/>
    <n v="4"/>
    <n v="0.1"/>
    <x v="2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M"/>
    <d v="2003-04-13T00:00:00"/>
    <s v="West Katrina"/>
    <d v="2021-04-19T00:00:00"/>
    <n v="23"/>
    <x v="1"/>
  </r>
  <r>
    <s v="T02906"/>
    <d v="2025-02-09T00:00:00"/>
    <s v="C122"/>
    <s v="P022"/>
    <s v="S002"/>
    <n v="4"/>
    <n v="0.05"/>
    <x v="1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M"/>
    <d v="1961-10-02T00:00:00"/>
    <s v="Simonstad"/>
    <d v="2024-06-24T00:00:00"/>
    <n v="64"/>
    <x v="3"/>
  </r>
  <r>
    <s v="T02907"/>
    <d v="2024-09-20T00:00:00"/>
    <s v="C074"/>
    <s v="P008"/>
    <s v="S005"/>
    <n v="1"/>
    <n v="0.15"/>
    <x v="2"/>
    <n v="109.78"/>
    <n v="70.59"/>
    <s v="Fashion"/>
    <s v="Footwear"/>
    <n v="109.78"/>
    <n v="70.59"/>
    <n v="39.19"/>
    <n v="0.3569867006740754"/>
    <n v="16.466999999999999"/>
    <n v="93.313000000000002"/>
    <n v="22.722999999999999"/>
    <s v="F"/>
    <d v="1959-05-31T00:00:00"/>
    <s v="Port Michaelstad"/>
    <d v="2023-02-09T00:00:00"/>
    <n v="67"/>
    <x v="3"/>
  </r>
  <r>
    <s v="T02908"/>
    <d v="2024-04-10T00:00:00"/>
    <s v="C130"/>
    <s v="P037"/>
    <s v="S001"/>
    <n v="1"/>
    <n v="0.05"/>
    <x v="2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M"/>
    <d v="1982-02-03T00:00:00"/>
    <s v="Marcchester"/>
    <d v="2024-07-15T00:00:00"/>
    <n v="44"/>
    <x v="2"/>
  </r>
  <r>
    <s v="T02909"/>
    <d v="2025-03-14T00:00:00"/>
    <s v="C068"/>
    <s v="P009"/>
    <s v="S002"/>
    <n v="5"/>
    <n v="0.05"/>
    <x v="3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s v="F"/>
    <d v="1981-06-09T00:00:00"/>
    <s v="New Julia"/>
    <d v="2024-06-13T00:00:00"/>
    <n v="45"/>
    <x v="2"/>
  </r>
  <r>
    <s v="T02910"/>
    <d v="2025-08-07T00:00:00"/>
    <s v="C180"/>
    <s v="P008"/>
    <s v="S001"/>
    <n v="2"/>
    <n v="0.05"/>
    <x v="0"/>
    <n v="109.78"/>
    <n v="70.59"/>
    <s v="Fashion"/>
    <s v="Footwear"/>
    <n v="219.56"/>
    <n v="141.18"/>
    <n v="78.38"/>
    <n v="0.3569867006740754"/>
    <n v="10.978000000000002"/>
    <n v="208.58199999999999"/>
    <n v="67.401999999999987"/>
    <s v="F"/>
    <d v="1959-12-15T00:00:00"/>
    <s v="West Dakotaside"/>
    <d v="2022-10-19T00:00:00"/>
    <n v="66"/>
    <x v="3"/>
  </r>
  <r>
    <s v="T02911"/>
    <d v="2024-06-23T00:00:00"/>
    <s v="C194"/>
    <s v="P028"/>
    <s v="S002"/>
    <n v="2"/>
    <n v="0.15"/>
    <x v="0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2000-09-02T00:00:00"/>
    <s v="Craigshire"/>
    <d v="2022-08-05T00:00:00"/>
    <n v="25"/>
    <x v="1"/>
  </r>
  <r>
    <s v="T02912"/>
    <d v="2024-07-05T00:00:00"/>
    <s v="C154"/>
    <s v="P028"/>
    <s v="S004"/>
    <n v="5"/>
    <n v="0.1"/>
    <x v="2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s v="M"/>
    <d v="1971-09-02T00:00:00"/>
    <s v="East Codyton"/>
    <d v="2023-11-21T00:00:00"/>
    <n v="54"/>
    <x v="3"/>
  </r>
  <r>
    <s v="T02913"/>
    <d v="2025-09-09T00:00:00"/>
    <s v="C110"/>
    <s v="P049"/>
    <s v="S003"/>
    <n v="3"/>
    <n v="0.05"/>
    <x v="3"/>
    <n v="388.26"/>
    <n v="199.3"/>
    <s v="Fashion"/>
    <s v="Watches"/>
    <n v="1164.78"/>
    <n v="597.90000000000009"/>
    <n v="566.87999999999988"/>
    <n v="0.4866841807036521"/>
    <n v="58.239000000000004"/>
    <n v="1106.5409999999999"/>
    <n v="508.64099999999985"/>
    <s v="F"/>
    <d v="1966-01-05T00:00:00"/>
    <s v="South Ianhaven"/>
    <d v="2022-12-31T00:00:00"/>
    <n v="60"/>
    <x v="3"/>
  </r>
  <r>
    <s v="T02914"/>
    <d v="2024-03-21T00:00:00"/>
    <s v="C168"/>
    <s v="P004"/>
    <s v="S003"/>
    <n v="3"/>
    <n v="0.05"/>
    <x v="3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s v="M"/>
    <d v="1969-07-30T00:00:00"/>
    <s v="Lake Steventown"/>
    <d v="2022-10-01T00:00:00"/>
    <n v="56"/>
    <x v="3"/>
  </r>
  <r>
    <s v="T02915"/>
    <d v="2024-06-27T00:00:00"/>
    <s v="C016"/>
    <s v="P002"/>
    <s v="S001"/>
    <n v="4"/>
    <n v="0.1"/>
    <x v="3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s v="M"/>
    <d v="1976-04-27T00:00:00"/>
    <s v="Murrayborough"/>
    <d v="2022-02-21T00:00:00"/>
    <n v="50"/>
    <x v="2"/>
  </r>
  <r>
    <s v="T02916"/>
    <d v="2023-12-07T00:00:00"/>
    <s v="C159"/>
    <s v="P002"/>
    <s v="S004"/>
    <n v="1"/>
    <n v="0.15"/>
    <x v="3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s v="M"/>
    <d v="1990-10-14T00:00:00"/>
    <s v="Joshuamouth"/>
    <d v="2022-01-26T00:00:00"/>
    <n v="35"/>
    <x v="0"/>
  </r>
  <r>
    <s v="T02917"/>
    <d v="2024-10-07T00:00:00"/>
    <s v="C191"/>
    <s v="P035"/>
    <s v="S001"/>
    <n v="3"/>
    <n v="0.1"/>
    <x v="3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58-07-14T00:00:00"/>
    <s v="Kristinemouth"/>
    <d v="2022-06-11T00:00:00"/>
    <n v="67"/>
    <x v="3"/>
  </r>
  <r>
    <s v="T02918"/>
    <d v="2025-06-18T00:00:00"/>
    <s v="C146"/>
    <s v="P023"/>
    <s v="S003"/>
    <n v="3"/>
    <n v="0.15"/>
    <x v="0"/>
    <n v="1878.47"/>
    <n v="1014.91"/>
    <s v="Fashion"/>
    <s v="Footwear"/>
    <n v="5635.41"/>
    <n v="3044.73"/>
    <n v="2590.6799999999998"/>
    <n v="0.45971455493034225"/>
    <n v="845.31149999999991"/>
    <n v="4790.0985000000001"/>
    <n v="1745.3685"/>
    <s v="F"/>
    <d v="1997-03-26T00:00:00"/>
    <s v="North Jamesport"/>
    <d v="2022-08-31T00:00:00"/>
    <n v="29"/>
    <x v="0"/>
  </r>
  <r>
    <s v="T02919"/>
    <d v="2024-01-20T00:00:00"/>
    <s v="C191"/>
    <s v="P037"/>
    <s v="S004"/>
    <n v="3"/>
    <n v="0.15"/>
    <x v="0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F"/>
    <d v="1958-07-14T00:00:00"/>
    <s v="Kristinemouth"/>
    <d v="2022-06-11T00:00:00"/>
    <n v="67"/>
    <x v="3"/>
  </r>
  <r>
    <s v="T02920"/>
    <d v="2025-02-20T00:00:00"/>
    <s v="C196"/>
    <s v="P042"/>
    <s v="S004"/>
    <n v="3"/>
    <n v="0.05"/>
    <x v="2"/>
    <n v="453.62"/>
    <n v="316.63"/>
    <s v="Fashion"/>
    <s v="Clothing"/>
    <n v="1360.8600000000001"/>
    <n v="949.89"/>
    <n v="410.97000000000014"/>
    <n v="0.30199285745778415"/>
    <n v="68.043000000000006"/>
    <n v="1292.817"/>
    <n v="342.92700000000002"/>
    <s v="F"/>
    <d v="1964-04-24T00:00:00"/>
    <s v="Woodbury"/>
    <d v="2025-02-19T00:00:00"/>
    <n v="62"/>
    <x v="3"/>
  </r>
  <r>
    <s v="T02921"/>
    <d v="2025-06-22T00:00:00"/>
    <s v="C151"/>
    <s v="P018"/>
    <s v="S002"/>
    <n v="1"/>
    <n v="0.1"/>
    <x v="1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s v="M"/>
    <d v="2006-08-30T00:00:00"/>
    <s v="South Audrey"/>
    <d v="2022-01-26T00:00:00"/>
    <n v="19"/>
    <x v="1"/>
  </r>
  <r>
    <s v="T02922"/>
    <d v="2024-09-06T00:00:00"/>
    <s v="C120"/>
    <s v="P048"/>
    <s v="S004"/>
    <n v="3"/>
    <n v="0.15"/>
    <x v="1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s v="F"/>
    <d v="1964-01-10T00:00:00"/>
    <s v="Annaborough"/>
    <d v="2020-10-18T00:00:00"/>
    <n v="62"/>
    <x v="3"/>
  </r>
  <r>
    <s v="T02923"/>
    <d v="2025-01-09T00:00:00"/>
    <s v="C119"/>
    <s v="P023"/>
    <s v="S004"/>
    <n v="2"/>
    <n v="0.05"/>
    <x v="1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M"/>
    <d v="1991-07-31T00:00:00"/>
    <s v="West Ralph"/>
    <d v="2025-03-31T00:00:00"/>
    <n v="34"/>
    <x v="0"/>
  </r>
  <r>
    <s v="T02924"/>
    <d v="2025-01-14T00:00:00"/>
    <s v="C108"/>
    <s v="P034"/>
    <s v="S001"/>
    <n v="2"/>
    <n v="0.1"/>
    <x v="1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M"/>
    <d v="1960-11-21T00:00:00"/>
    <s v="Georgetown"/>
    <d v="2022-06-08T00:00:00"/>
    <n v="65"/>
    <x v="3"/>
  </r>
  <r>
    <s v="T02925"/>
    <d v="2025-03-05T00:00:00"/>
    <s v="C162"/>
    <s v="P041"/>
    <s v="S002"/>
    <n v="4"/>
    <n v="0.1"/>
    <x v="3"/>
    <n v="1635.01"/>
    <n v="1043.29"/>
    <s v="Electronics"/>
    <s v="Television"/>
    <n v="6540.04"/>
    <n v="4173.16"/>
    <n v="2366.88"/>
    <n v="0.36190604338811383"/>
    <n v="654.00400000000002"/>
    <n v="5886.0360000000001"/>
    <n v="1712.8760000000002"/>
    <s v="M"/>
    <d v="2000-08-30T00:00:00"/>
    <s v="Ellisside"/>
    <d v="2022-06-03T00:00:00"/>
    <n v="25"/>
    <x v="1"/>
  </r>
  <r>
    <s v="T02926"/>
    <d v="2024-08-16T00:00:00"/>
    <s v="C112"/>
    <s v="P014"/>
    <s v="S002"/>
    <n v="2"/>
    <n v="0.05"/>
    <x v="2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F"/>
    <d v="1983-12-29T00:00:00"/>
    <s v="Aaronmouth"/>
    <d v="2023-03-21T00:00:00"/>
    <n v="42"/>
    <x v="2"/>
  </r>
  <r>
    <s v="T02927"/>
    <d v="2024-03-18T00:00:00"/>
    <s v="C025"/>
    <s v="P014"/>
    <s v="S001"/>
    <n v="4"/>
    <n v="0.15"/>
    <x v="2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F"/>
    <d v="1971-03-12T00:00:00"/>
    <s v="Bradyshire"/>
    <d v="2022-01-14T00:00:00"/>
    <n v="55"/>
    <x v="3"/>
  </r>
  <r>
    <s v="T02928"/>
    <d v="2024-05-26T00:00:00"/>
    <s v="C070"/>
    <s v="P020"/>
    <s v="S003"/>
    <n v="2"/>
    <n v="0"/>
    <x v="1"/>
    <n v="323.92"/>
    <n v="242.98"/>
    <s v="Fashion"/>
    <s v="Accessories"/>
    <n v="647.84"/>
    <n v="485.96"/>
    <n v="161.88000000000005"/>
    <n v="0.24987651271918998"/>
    <n v="0"/>
    <n v="647.84"/>
    <n v="161.88000000000005"/>
    <s v="M"/>
    <d v="1971-10-24T00:00:00"/>
    <s v="Taylorhaven"/>
    <d v="2021-03-04T00:00:00"/>
    <n v="54"/>
    <x v="3"/>
  </r>
  <r>
    <s v="T02929"/>
    <d v="2023-12-13T00:00:00"/>
    <s v="C101"/>
    <s v="P008"/>
    <s v="S002"/>
    <n v="3"/>
    <n v="0.1"/>
    <x v="2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s v="F"/>
    <d v="1956-05-29T00:00:00"/>
    <s v="North Gary"/>
    <d v="2024-09-08T00:00:00"/>
    <n v="70"/>
    <x v="3"/>
  </r>
  <r>
    <s v="T02930"/>
    <d v="2023-12-19T00:00:00"/>
    <s v="C049"/>
    <s v="P001"/>
    <s v="S004"/>
    <n v="5"/>
    <n v="0.15"/>
    <x v="1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M"/>
    <d v="1997-01-03T00:00:00"/>
    <s v="Chambersview"/>
    <d v="2022-06-23T00:00:00"/>
    <n v="29"/>
    <x v="0"/>
  </r>
  <r>
    <s v="T02931"/>
    <d v="2023-10-09T00:00:00"/>
    <s v="C112"/>
    <s v="P007"/>
    <s v="S002"/>
    <n v="4"/>
    <n v="0"/>
    <x v="0"/>
    <n v="1474.12"/>
    <n v="764.02"/>
    <s v="Electronics"/>
    <s v="Camera"/>
    <n v="5896.48"/>
    <n v="3056.08"/>
    <n v="2840.3999999999996"/>
    <n v="0.48171112256804055"/>
    <n v="0"/>
    <n v="5896.48"/>
    <n v="2840.3999999999996"/>
    <s v="F"/>
    <d v="1983-12-29T00:00:00"/>
    <s v="Aaronmouth"/>
    <d v="2023-03-21T00:00:00"/>
    <n v="42"/>
    <x v="2"/>
  </r>
  <r>
    <s v="T02932"/>
    <d v="2024-05-05T00:00:00"/>
    <s v="C028"/>
    <s v="P008"/>
    <s v="S001"/>
    <n v="3"/>
    <n v="0.15"/>
    <x v="0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F"/>
    <d v="1960-02-10T00:00:00"/>
    <s v="New David"/>
    <d v="2022-12-16T00:00:00"/>
    <n v="66"/>
    <x v="3"/>
  </r>
  <r>
    <s v="T02933"/>
    <d v="2024-05-06T00:00:00"/>
    <s v="C037"/>
    <s v="P030"/>
    <s v="S002"/>
    <n v="5"/>
    <n v="0.15"/>
    <x v="2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F"/>
    <d v="1982-08-30T00:00:00"/>
    <s v="West Melissahaven"/>
    <d v="2024-01-31T00:00:00"/>
    <n v="43"/>
    <x v="2"/>
  </r>
  <r>
    <s v="T02934"/>
    <d v="2024-07-15T00:00:00"/>
    <s v="C107"/>
    <s v="P013"/>
    <s v="S004"/>
    <n v="1"/>
    <n v="0.1"/>
    <x v="2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F"/>
    <d v="1995-10-08T00:00:00"/>
    <s v="Lake Dale"/>
    <d v="2023-07-17T00:00:00"/>
    <n v="30"/>
    <x v="0"/>
  </r>
  <r>
    <s v="T02935"/>
    <d v="2024-10-14T00:00:00"/>
    <s v="C087"/>
    <s v="P031"/>
    <s v="S003"/>
    <n v="5"/>
    <n v="0.15"/>
    <x v="3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F"/>
    <d v="1975-06-22T00:00:00"/>
    <s v="Berrymouth"/>
    <d v="2025-07-02T00:00:00"/>
    <n v="51"/>
    <x v="3"/>
  </r>
  <r>
    <s v="T02936"/>
    <d v="2024-04-24T00:00:00"/>
    <s v="C154"/>
    <s v="P023"/>
    <s v="S002"/>
    <n v="5"/>
    <n v="0.1"/>
    <x v="0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1971-09-02T00:00:00"/>
    <s v="East Codyton"/>
    <d v="2023-11-21T00:00:00"/>
    <n v="54"/>
    <x v="3"/>
  </r>
  <r>
    <s v="T02937"/>
    <d v="2024-04-19T00:00:00"/>
    <s v="C186"/>
    <s v="P026"/>
    <s v="S003"/>
    <n v="2"/>
    <n v="0.1"/>
    <x v="1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s v="F"/>
    <d v="1960-05-05T00:00:00"/>
    <s v="West Wandaland"/>
    <d v="2024-02-07T00:00:00"/>
    <n v="66"/>
    <x v="3"/>
  </r>
  <r>
    <s v="T02938"/>
    <d v="2024-06-20T00:00:00"/>
    <s v="C017"/>
    <s v="P028"/>
    <s v="S001"/>
    <n v="4"/>
    <n v="0.1"/>
    <x v="1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F"/>
    <d v="1982-03-11T00:00:00"/>
    <s v="Peterside"/>
    <d v="2024-09-25T00:00:00"/>
    <n v="44"/>
    <x v="2"/>
  </r>
  <r>
    <s v="T02939"/>
    <d v="2023-12-22T00:00:00"/>
    <s v="C064"/>
    <s v="P038"/>
    <s v="S002"/>
    <n v="3"/>
    <n v="0.05"/>
    <x v="0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F"/>
    <d v="1973-09-01T00:00:00"/>
    <s v="Brittanyburgh"/>
    <d v="2024-09-26T00:00:00"/>
    <n v="52"/>
    <x v="3"/>
  </r>
  <r>
    <s v="T02940"/>
    <d v="2024-02-21T00:00:00"/>
    <s v="C163"/>
    <s v="P044"/>
    <s v="S004"/>
    <n v="3"/>
    <n v="0.1"/>
    <x v="0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s v="F"/>
    <d v="1985-10-08T00:00:00"/>
    <s v="Lake Lindsay"/>
    <d v="2025-08-20T00:00:00"/>
    <n v="40"/>
    <x v="2"/>
  </r>
  <r>
    <s v="T02941"/>
    <d v="2025-08-01T00:00:00"/>
    <s v="C179"/>
    <s v="P009"/>
    <s v="S002"/>
    <n v="2"/>
    <n v="0.1"/>
    <x v="2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F"/>
    <d v="1985-02-14T00:00:00"/>
    <s v="Bennettburgh"/>
    <d v="2025-08-19T00:00:00"/>
    <n v="41"/>
    <x v="2"/>
  </r>
  <r>
    <s v="T02942"/>
    <d v="2023-10-24T00:00:00"/>
    <s v="C182"/>
    <s v="P026"/>
    <s v="S005"/>
    <n v="5"/>
    <n v="0.05"/>
    <x v="2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s v="M"/>
    <d v="2004-07-25T00:00:00"/>
    <s v="East Rodney"/>
    <d v="2021-04-16T00:00:00"/>
    <n v="21"/>
    <x v="1"/>
  </r>
  <r>
    <s v="T02943"/>
    <d v="2024-01-10T00:00:00"/>
    <s v="C126"/>
    <s v="P016"/>
    <s v="S005"/>
    <n v="4"/>
    <n v="0"/>
    <x v="0"/>
    <n v="1858.75"/>
    <n v="1451.16"/>
    <s v="Fashion"/>
    <s v="Accessories"/>
    <n v="7435"/>
    <n v="5804.64"/>
    <n v="1630.3599999999997"/>
    <n v="0.21928177538668456"/>
    <n v="0"/>
    <n v="7435"/>
    <n v="1630.3599999999997"/>
    <s v="M"/>
    <d v="1980-04-04T00:00:00"/>
    <s v="West Paulfurt"/>
    <d v="2024-12-28T00:00:00"/>
    <n v="46"/>
    <x v="2"/>
  </r>
  <r>
    <s v="T02944"/>
    <d v="2024-06-25T00:00:00"/>
    <s v="C131"/>
    <s v="P029"/>
    <s v="S001"/>
    <n v="4"/>
    <n v="0.05"/>
    <x v="0"/>
    <n v="1485.05"/>
    <n v="988.31"/>
    <s v="Fashion"/>
    <s v="Clothing"/>
    <n v="5940.2"/>
    <n v="3953.24"/>
    <n v="1986.96"/>
    <n v="0.33449378808794317"/>
    <n v="297.01"/>
    <n v="5643.19"/>
    <n v="1689.9499999999998"/>
    <s v="M"/>
    <d v="1996-10-18T00:00:00"/>
    <s v="Williamsport"/>
    <d v="2022-12-20T00:00:00"/>
    <n v="29"/>
    <x v="0"/>
  </r>
  <r>
    <s v="T02945"/>
    <d v="2025-01-23T00:00:00"/>
    <s v="C021"/>
    <s v="P031"/>
    <s v="S005"/>
    <n v="4"/>
    <n v="0.15"/>
    <x v="0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1993-11-17T00:00:00"/>
    <s v="Meganmouth"/>
    <d v="2022-01-22T00:00:00"/>
    <n v="32"/>
    <x v="0"/>
  </r>
  <r>
    <s v="T02946"/>
    <d v="2023-12-23T00:00:00"/>
    <s v="C018"/>
    <s v="P043"/>
    <s v="S004"/>
    <n v="4"/>
    <n v="0.05"/>
    <x v="0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s v="M"/>
    <d v="1994-08-19T00:00:00"/>
    <s v="East William"/>
    <d v="2024-11-12T00:00:00"/>
    <n v="31"/>
    <x v="0"/>
  </r>
  <r>
    <s v="T02947"/>
    <d v="2023-10-12T00:00:00"/>
    <s v="C183"/>
    <s v="P019"/>
    <s v="S002"/>
    <n v="3"/>
    <n v="0"/>
    <x v="1"/>
    <n v="1762.92"/>
    <n v="1346.48"/>
    <s v="Electronics"/>
    <s v="Laptop"/>
    <n v="5288.76"/>
    <n v="4039.44"/>
    <n v="1249.3200000000002"/>
    <n v="0.23622172305039368"/>
    <n v="0"/>
    <n v="5288.76"/>
    <n v="1249.3200000000002"/>
    <s v="M"/>
    <d v="1990-11-19T00:00:00"/>
    <s v="New Tiffanyberg"/>
    <d v="2021-08-27T00:00:00"/>
    <n v="35"/>
    <x v="0"/>
  </r>
  <r>
    <s v="T02948"/>
    <d v="2024-03-23T00:00:00"/>
    <s v="C064"/>
    <s v="P001"/>
    <s v="S002"/>
    <n v="1"/>
    <n v="0.1"/>
    <x v="0"/>
    <n v="1673.69"/>
    <n v="1323.38"/>
    <s v="Electronics"/>
    <s v="Camera"/>
    <n v="1673.69"/>
    <n v="1323.38"/>
    <n v="350.30999999999995"/>
    <n v="0.20930399297360916"/>
    <n v="167.36900000000003"/>
    <n v="1506.3209999999999"/>
    <n v="182.9409999999998"/>
    <s v="F"/>
    <d v="1973-09-01T00:00:00"/>
    <s v="Brittanyburgh"/>
    <d v="2024-09-26T00:00:00"/>
    <n v="52"/>
    <x v="3"/>
  </r>
  <r>
    <s v="T02949"/>
    <d v="2023-12-28T00:00:00"/>
    <s v="C159"/>
    <s v="P016"/>
    <s v="S004"/>
    <n v="5"/>
    <n v="0.05"/>
    <x v="0"/>
    <n v="1858.75"/>
    <n v="1451.16"/>
    <s v="Fashion"/>
    <s v="Accessories"/>
    <n v="9293.75"/>
    <n v="7255.8"/>
    <n v="2037.9499999999998"/>
    <n v="0.21928177538668459"/>
    <n v="464.6875"/>
    <n v="8829.0625"/>
    <n v="1573.2624999999998"/>
    <s v="M"/>
    <d v="1990-10-14T00:00:00"/>
    <s v="Joshuamouth"/>
    <d v="2022-01-26T00:00:00"/>
    <n v="35"/>
    <x v="0"/>
  </r>
  <r>
    <s v="T02950"/>
    <d v="2024-08-04T00:00:00"/>
    <s v="C082"/>
    <s v="P045"/>
    <s v="S004"/>
    <n v="3"/>
    <n v="0.05"/>
    <x v="2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s v="M"/>
    <d v="2003-05-11T00:00:00"/>
    <s v="Vasquezmouth"/>
    <d v="2024-06-29T00:00:00"/>
    <n v="23"/>
    <x v="1"/>
  </r>
  <r>
    <s v="T02951"/>
    <d v="2024-01-20T00:00:00"/>
    <s v="C153"/>
    <s v="P038"/>
    <s v="S005"/>
    <n v="1"/>
    <n v="0.1"/>
    <x v="3"/>
    <n v="366.93"/>
    <n v="285.23"/>
    <s v="Fashion"/>
    <s v="Footwear"/>
    <n v="366.93"/>
    <n v="285.23"/>
    <n v="81.699999999999989"/>
    <n v="0.22265827269506441"/>
    <n v="36.693000000000005"/>
    <n v="330.23700000000002"/>
    <n v="45.007000000000005"/>
    <s v="F"/>
    <d v="1988-04-07T00:00:00"/>
    <s v="Port Alex"/>
    <d v="2023-02-05T00:00:00"/>
    <n v="38"/>
    <x v="2"/>
  </r>
  <r>
    <s v="T02952"/>
    <d v="2025-04-21T00:00:00"/>
    <s v="C189"/>
    <s v="P033"/>
    <s v="S002"/>
    <n v="5"/>
    <n v="0.1"/>
    <x v="2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s v="M"/>
    <d v="1966-08-07T00:00:00"/>
    <s v="East Walter"/>
    <d v="2021-03-05T00:00:00"/>
    <n v="59"/>
    <x v="3"/>
  </r>
  <r>
    <s v="T02953"/>
    <d v="2025-03-18T00:00:00"/>
    <s v="C097"/>
    <s v="P017"/>
    <s v="S004"/>
    <n v="1"/>
    <n v="0.1"/>
    <x v="0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M"/>
    <d v="1994-08-14T00:00:00"/>
    <s v="Wardfort"/>
    <d v="2025-06-14T00:00:00"/>
    <n v="31"/>
    <x v="0"/>
  </r>
  <r>
    <s v="T02954"/>
    <d v="2024-04-02T00:00:00"/>
    <s v="C053"/>
    <s v="P021"/>
    <s v="S002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F"/>
    <d v="1998-04-20T00:00:00"/>
    <s v="Lake Michaelshire"/>
    <d v="2024-04-07T00:00:00"/>
    <n v="28"/>
    <x v="0"/>
  </r>
  <r>
    <s v="T02955"/>
    <d v="2024-01-10T00:00:00"/>
    <s v="C167"/>
    <s v="P013"/>
    <s v="S004"/>
    <n v="1"/>
    <n v="0.1"/>
    <x v="1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F"/>
    <d v="1989-12-06T00:00:00"/>
    <s v="Wilsonland"/>
    <d v="2022-05-28T00:00:00"/>
    <n v="36"/>
    <x v="2"/>
  </r>
  <r>
    <s v="T02956"/>
    <d v="2024-12-21T00:00:00"/>
    <s v="C199"/>
    <s v="P035"/>
    <s v="S002"/>
    <n v="4"/>
    <n v="0.15"/>
    <x v="2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s v="F"/>
    <d v="1970-05-18T00:00:00"/>
    <s v="South Scottton"/>
    <d v="2021-07-28T00:00:00"/>
    <n v="56"/>
    <x v="3"/>
  </r>
  <r>
    <s v="T02957"/>
    <d v="2024-07-28T00:00:00"/>
    <s v="C153"/>
    <s v="P019"/>
    <s v="S004"/>
    <n v="3"/>
    <n v="0"/>
    <x v="0"/>
    <n v="1762.92"/>
    <n v="1346.48"/>
    <s v="Electronics"/>
    <s v="Laptop"/>
    <n v="5288.76"/>
    <n v="4039.44"/>
    <n v="1249.3200000000002"/>
    <n v="0.23622172305039368"/>
    <n v="0"/>
    <n v="5288.76"/>
    <n v="1249.3200000000002"/>
    <s v="F"/>
    <d v="1988-04-07T00:00:00"/>
    <s v="Port Alex"/>
    <d v="2023-02-05T00:00:00"/>
    <n v="38"/>
    <x v="2"/>
  </r>
  <r>
    <s v="T02958"/>
    <d v="2024-12-05T00:00:00"/>
    <s v="C117"/>
    <s v="P027"/>
    <s v="S003"/>
    <n v="2"/>
    <n v="0.15"/>
    <x v="0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F"/>
    <d v="1987-09-07T00:00:00"/>
    <s v="Lauraborough"/>
    <d v="2022-12-18T00:00:00"/>
    <n v="38"/>
    <x v="2"/>
  </r>
  <r>
    <s v="T02959"/>
    <d v="2025-07-23T00:00:00"/>
    <s v="C042"/>
    <s v="P034"/>
    <s v="S005"/>
    <n v="2"/>
    <n v="0.1"/>
    <x v="3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F"/>
    <d v="2000-02-08T00:00:00"/>
    <s v="North Teresashire"/>
    <d v="2021-11-09T00:00:00"/>
    <n v="26"/>
    <x v="0"/>
  </r>
  <r>
    <s v="T02960"/>
    <d v="2024-09-22T00:00:00"/>
    <s v="C032"/>
    <s v="P037"/>
    <s v="S001"/>
    <n v="3"/>
    <n v="0.15"/>
    <x v="0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M"/>
    <d v="1992-11-09T00:00:00"/>
    <s v="East Shelby"/>
    <d v="2021-01-12T00:00:00"/>
    <n v="33"/>
    <x v="0"/>
  </r>
  <r>
    <s v="T02961"/>
    <d v="2024-12-03T00:00:00"/>
    <s v="C037"/>
    <s v="P036"/>
    <s v="S003"/>
    <n v="4"/>
    <n v="0"/>
    <x v="1"/>
    <n v="1501.46"/>
    <n v="1167.73"/>
    <s v="Fashion"/>
    <s v="Watches"/>
    <n v="6005.84"/>
    <n v="4670.92"/>
    <n v="1334.92"/>
    <n v="0.22227032355174298"/>
    <n v="0"/>
    <n v="6005.84"/>
    <n v="1334.92"/>
    <s v="F"/>
    <d v="1982-08-30T00:00:00"/>
    <s v="West Melissahaven"/>
    <d v="2024-01-31T00:00:00"/>
    <n v="43"/>
    <x v="2"/>
  </r>
  <r>
    <s v="T02962"/>
    <d v="2024-09-10T00:00:00"/>
    <s v="C166"/>
    <s v="P038"/>
    <s v="S003"/>
    <n v="4"/>
    <n v="0.05"/>
    <x v="0"/>
    <n v="366.93"/>
    <n v="285.23"/>
    <s v="Fashion"/>
    <s v="Footwear"/>
    <n v="1467.72"/>
    <n v="1140.92"/>
    <n v="326.79999999999995"/>
    <n v="0.22265827269506441"/>
    <n v="73.38600000000001"/>
    <n v="1394.3340000000001"/>
    <n v="253.41399999999999"/>
    <s v="F"/>
    <d v="2001-05-13T00:00:00"/>
    <s v="South Markbury"/>
    <d v="2023-07-10T00:00:00"/>
    <n v="25"/>
    <x v="1"/>
  </r>
  <r>
    <s v="T02963"/>
    <d v="2025-05-19T00:00:00"/>
    <s v="C157"/>
    <s v="P027"/>
    <s v="S001"/>
    <n v="3"/>
    <n v="0.1"/>
    <x v="3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M"/>
    <d v="1965-12-16T00:00:00"/>
    <s v="Port Patriciaburgh"/>
    <d v="2022-12-22T00:00:00"/>
    <n v="60"/>
    <x v="3"/>
  </r>
  <r>
    <s v="T02964"/>
    <d v="2024-04-15T00:00:00"/>
    <s v="C131"/>
    <s v="P018"/>
    <s v="S001"/>
    <n v="2"/>
    <n v="0.15"/>
    <x v="3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s v="M"/>
    <d v="1996-10-18T00:00:00"/>
    <s v="Williamsport"/>
    <d v="2022-12-20T00:00:00"/>
    <n v="29"/>
    <x v="0"/>
  </r>
  <r>
    <s v="T02965"/>
    <d v="2024-12-10T00:00:00"/>
    <s v="C018"/>
    <s v="P045"/>
    <s v="S002"/>
    <n v="2"/>
    <n v="0"/>
    <x v="2"/>
    <n v="1879.08"/>
    <n v="1004.56"/>
    <s v="Groceries"/>
    <s v="Dairy"/>
    <n v="3758.16"/>
    <n v="2009.12"/>
    <n v="1749.04"/>
    <n v="0.46539796070417438"/>
    <n v="0"/>
    <n v="3758.16"/>
    <n v="1749.04"/>
    <s v="M"/>
    <d v="1994-08-19T00:00:00"/>
    <s v="East William"/>
    <d v="2024-11-12T00:00:00"/>
    <n v="31"/>
    <x v="0"/>
  </r>
  <r>
    <s v="T02966"/>
    <d v="2025-08-07T00:00:00"/>
    <s v="C183"/>
    <s v="P013"/>
    <s v="S002"/>
    <n v="1"/>
    <n v="0.1"/>
    <x v="0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M"/>
    <d v="1990-11-19T00:00:00"/>
    <s v="New Tiffanyberg"/>
    <d v="2021-08-27T00:00:00"/>
    <n v="35"/>
    <x v="0"/>
  </r>
  <r>
    <s v="T02967"/>
    <d v="2024-09-24T00:00:00"/>
    <s v="C087"/>
    <s v="P035"/>
    <s v="S001"/>
    <n v="4"/>
    <n v="0.1"/>
    <x v="3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75-06-22T00:00:00"/>
    <s v="Berrymouth"/>
    <d v="2025-07-02T00:00:00"/>
    <n v="51"/>
    <x v="3"/>
  </r>
  <r>
    <s v="T02968"/>
    <d v="2023-12-04T00:00:00"/>
    <s v="C127"/>
    <s v="P029"/>
    <s v="S004"/>
    <n v="5"/>
    <n v="0"/>
    <x v="1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F"/>
    <d v="1982-11-17T00:00:00"/>
    <s v="Kimland"/>
    <d v="2021-01-22T00:00:00"/>
    <n v="43"/>
    <x v="2"/>
  </r>
  <r>
    <s v="T02969"/>
    <d v="2024-09-08T00:00:00"/>
    <s v="C165"/>
    <s v="P034"/>
    <s v="S004"/>
    <n v="2"/>
    <n v="0"/>
    <x v="2"/>
    <n v="428.05"/>
    <n v="246.07"/>
    <s v="Electronics"/>
    <s v="Laptop"/>
    <n v="856.1"/>
    <n v="492.14"/>
    <n v="363.96000000000004"/>
    <n v="0.42513725032122418"/>
    <n v="0"/>
    <n v="856.1"/>
    <n v="363.96000000000004"/>
    <s v="M"/>
    <d v="1972-12-26T00:00:00"/>
    <s v="West Tanner"/>
    <d v="2023-12-05T00:00:00"/>
    <n v="53"/>
    <x v="3"/>
  </r>
  <r>
    <s v="T02970"/>
    <d v="2023-10-07T00:00:00"/>
    <s v="C115"/>
    <s v="P031"/>
    <s v="S002"/>
    <n v="1"/>
    <n v="0.1"/>
    <x v="2"/>
    <n v="1095.72"/>
    <n v="822.2"/>
    <s v="Groceries"/>
    <s v="Snacks"/>
    <n v="1095.72"/>
    <n v="822.2"/>
    <n v="273.52"/>
    <n v="0.24962581681451462"/>
    <n v="109.572"/>
    <n v="986.14800000000002"/>
    <n v="163.94799999999998"/>
    <s v="M"/>
    <d v="1960-02-25T00:00:00"/>
    <s v="Smithburgh"/>
    <d v="2023-11-12T00:00:00"/>
    <n v="66"/>
    <x v="3"/>
  </r>
  <r>
    <s v="T02971"/>
    <d v="2025-04-03T00:00:00"/>
    <s v="C062"/>
    <s v="P047"/>
    <s v="S001"/>
    <n v="5"/>
    <n v="0"/>
    <x v="3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2000-06-21T00:00:00"/>
    <s v="Turnerberg"/>
    <d v="2021-09-23T00:00:00"/>
    <n v="26"/>
    <x v="0"/>
  </r>
  <r>
    <s v="T02972"/>
    <d v="2024-11-25T00:00:00"/>
    <s v="C165"/>
    <s v="P009"/>
    <s v="S002"/>
    <n v="4"/>
    <n v="0"/>
    <x v="3"/>
    <n v="123.19"/>
    <n v="80.36"/>
    <s v="Groceries"/>
    <s v="Snacks"/>
    <n v="492.76"/>
    <n v="321.44"/>
    <n v="171.32"/>
    <n v="0.34767432421462779"/>
    <n v="0"/>
    <n v="492.76"/>
    <n v="171.32"/>
    <s v="M"/>
    <d v="1972-12-26T00:00:00"/>
    <s v="West Tanner"/>
    <d v="2023-12-05T00:00:00"/>
    <n v="53"/>
    <x v="3"/>
  </r>
  <r>
    <s v="T02973"/>
    <d v="2024-02-23T00:00:00"/>
    <s v="C057"/>
    <s v="P017"/>
    <s v="S002"/>
    <n v="2"/>
    <n v="0.05"/>
    <x v="0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s v="F"/>
    <d v="1998-09-26T00:00:00"/>
    <s v="Williamsville"/>
    <d v="2023-03-26T00:00:00"/>
    <n v="27"/>
    <x v="0"/>
  </r>
  <r>
    <s v="T02974"/>
    <d v="2023-10-15T00:00:00"/>
    <s v="C083"/>
    <s v="P001"/>
    <s v="S004"/>
    <n v="4"/>
    <n v="0"/>
    <x v="0"/>
    <n v="1673.69"/>
    <n v="1323.38"/>
    <s v="Electronics"/>
    <s v="Camera"/>
    <n v="6694.76"/>
    <n v="5293.52"/>
    <n v="1401.2399999999998"/>
    <n v="0.20930399297360916"/>
    <n v="0"/>
    <n v="6694.76"/>
    <n v="1401.2399999999998"/>
    <s v="F"/>
    <d v="1981-03-29T00:00:00"/>
    <s v="West Josephport"/>
    <d v="2022-02-08T00:00:00"/>
    <n v="45"/>
    <x v="2"/>
  </r>
  <r>
    <s v="T02975"/>
    <d v="2024-08-21T00:00:00"/>
    <s v="C127"/>
    <s v="P011"/>
    <s v="S001"/>
    <n v="4"/>
    <n v="0"/>
    <x v="3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82-11-17T00:00:00"/>
    <s v="Kimland"/>
    <d v="2021-01-22T00:00:00"/>
    <n v="43"/>
    <x v="2"/>
  </r>
  <r>
    <s v="T02976"/>
    <d v="2025-04-11T00:00:00"/>
    <s v="C052"/>
    <s v="P002"/>
    <s v="S005"/>
    <n v="1"/>
    <n v="0.05"/>
    <x v="2"/>
    <n v="818.76"/>
    <n v="527.62"/>
    <s v="Electronics"/>
    <s v="Television"/>
    <n v="818.76"/>
    <n v="527.62"/>
    <n v="291.14"/>
    <n v="0.35558649665347597"/>
    <n v="40.938000000000002"/>
    <n v="777.822"/>
    <n v="250.202"/>
    <s v="F"/>
    <d v="1991-09-11T00:00:00"/>
    <s v="Walkerfurt"/>
    <d v="2024-04-25T00:00:00"/>
    <n v="34"/>
    <x v="0"/>
  </r>
  <r>
    <s v="T02977"/>
    <d v="2024-08-01T00:00:00"/>
    <s v="C150"/>
    <s v="P012"/>
    <s v="S004"/>
    <n v="1"/>
    <n v="0.1"/>
    <x v="3"/>
    <n v="1193.0899999999999"/>
    <n v="818.24"/>
    <s v="Electronics"/>
    <s v="Camera"/>
    <n v="1193.0899999999999"/>
    <n v="818.24"/>
    <n v="374.84999999999991"/>
    <n v="0.31418417722049463"/>
    <n v="119.309"/>
    <n v="1073.7809999999999"/>
    <n v="255.54099999999994"/>
    <s v="M"/>
    <d v="1971-06-17T00:00:00"/>
    <s v="Juliefurt"/>
    <d v="2022-10-07T00:00:00"/>
    <n v="55"/>
    <x v="3"/>
  </r>
  <r>
    <s v="T02978"/>
    <d v="2025-05-05T00:00:00"/>
    <s v="C149"/>
    <s v="P024"/>
    <s v="S003"/>
    <n v="5"/>
    <n v="0.05"/>
    <x v="1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M"/>
    <d v="1978-01-24T00:00:00"/>
    <s v="North Kathryn"/>
    <d v="2025-05-02T00:00:00"/>
    <n v="48"/>
    <x v="2"/>
  </r>
  <r>
    <s v="T02979"/>
    <d v="2024-06-11T00:00:00"/>
    <s v="C055"/>
    <s v="P007"/>
    <s v="S002"/>
    <n v="5"/>
    <n v="0"/>
    <x v="0"/>
    <n v="1474.12"/>
    <n v="764.02"/>
    <s v="Electronics"/>
    <s v="Camera"/>
    <n v="7370.5999999999995"/>
    <n v="3820.1"/>
    <n v="3550.4999999999995"/>
    <n v="0.48171112256804055"/>
    <n v="0"/>
    <n v="7370.5999999999995"/>
    <n v="3550.4999999999995"/>
    <s v="M"/>
    <d v="1976-07-09T00:00:00"/>
    <s v="Andersonville"/>
    <d v="2021-02-05T00:00:00"/>
    <n v="49"/>
    <x v="2"/>
  </r>
  <r>
    <s v="T02980"/>
    <d v="2023-10-13T00:00:00"/>
    <s v="C069"/>
    <s v="P033"/>
    <s v="S005"/>
    <n v="3"/>
    <n v="0.15"/>
    <x v="2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M"/>
    <d v="1965-10-14T00:00:00"/>
    <s v="New Reginald"/>
    <d v="2023-01-11T00:00:00"/>
    <n v="60"/>
    <x v="3"/>
  </r>
  <r>
    <s v="T02981"/>
    <d v="2024-08-11T00:00:00"/>
    <s v="C052"/>
    <s v="P041"/>
    <s v="S005"/>
    <n v="3"/>
    <n v="0.1"/>
    <x v="2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91-09-11T00:00:00"/>
    <s v="Walkerfurt"/>
    <d v="2024-04-25T00:00:00"/>
    <n v="34"/>
    <x v="0"/>
  </r>
  <r>
    <s v="T02982"/>
    <d v="2024-02-01T00:00:00"/>
    <s v="C084"/>
    <s v="P050"/>
    <s v="S003"/>
    <n v="4"/>
    <n v="0"/>
    <x v="0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s v="M"/>
    <d v="1972-03-19T00:00:00"/>
    <s v="Meyersstad"/>
    <d v="2024-09-04T00:00:00"/>
    <n v="54"/>
    <x v="3"/>
  </r>
  <r>
    <s v="T02983"/>
    <d v="2025-07-01T00:00:00"/>
    <s v="C116"/>
    <s v="P032"/>
    <s v="S001"/>
    <n v="4"/>
    <n v="0.15"/>
    <x v="2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55-09-26T00:00:00"/>
    <s v="Zacharyberg"/>
    <d v="2025-07-31T00:00:00"/>
    <n v="70"/>
    <x v="3"/>
  </r>
  <r>
    <s v="T02984"/>
    <d v="2024-06-03T00:00:00"/>
    <s v="C048"/>
    <s v="P014"/>
    <s v="S001"/>
    <n v="1"/>
    <n v="0.15"/>
    <x v="3"/>
    <n v="1342.75"/>
    <n v="797.94"/>
    <s v="Fashion"/>
    <s v="Clothing"/>
    <n v="1342.75"/>
    <n v="797.94"/>
    <n v="544.80999999999995"/>
    <n v="0.40574194749581077"/>
    <n v="201.41249999999999"/>
    <n v="1141.3375000000001"/>
    <n v="343.39750000000004"/>
    <s v="M"/>
    <d v="2004-12-30T00:00:00"/>
    <s v="Newtonborough"/>
    <d v="2022-04-10T00:00:00"/>
    <n v="21"/>
    <x v="1"/>
  </r>
  <r>
    <s v="T02985"/>
    <d v="2025-09-03T00:00:00"/>
    <s v="C191"/>
    <s v="P023"/>
    <s v="S002"/>
    <n v="2"/>
    <n v="0.1"/>
    <x v="2"/>
    <n v="1878.47"/>
    <n v="1014.91"/>
    <s v="Fashion"/>
    <s v="Footwear"/>
    <n v="3756.94"/>
    <n v="2029.82"/>
    <n v="1727.1200000000001"/>
    <n v="0.45971455493034225"/>
    <n v="375.69400000000002"/>
    <n v="3381.2460000000001"/>
    <n v="1351.4260000000002"/>
    <s v="F"/>
    <d v="1958-07-14T00:00:00"/>
    <s v="Kristinemouth"/>
    <d v="2022-06-11T00:00:00"/>
    <n v="67"/>
    <x v="3"/>
  </r>
  <r>
    <s v="T02986"/>
    <d v="2025-05-20T00:00:00"/>
    <s v="C152"/>
    <s v="P043"/>
    <s v="S003"/>
    <n v="3"/>
    <n v="0.15"/>
    <x v="3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s v="M"/>
    <d v="1987-06-17T00:00:00"/>
    <s v="Port Jeffreyside"/>
    <d v="2021-03-06T00:00:00"/>
    <n v="39"/>
    <x v="2"/>
  </r>
  <r>
    <s v="T02987"/>
    <d v="2024-11-16T00:00:00"/>
    <s v="C166"/>
    <s v="P035"/>
    <s v="S002"/>
    <n v="5"/>
    <n v="0.1"/>
    <x v="2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F"/>
    <d v="2001-05-13T00:00:00"/>
    <s v="South Markbury"/>
    <d v="2023-07-10T00:00:00"/>
    <n v="25"/>
    <x v="1"/>
  </r>
  <r>
    <s v="T02988"/>
    <d v="2025-05-04T00:00:00"/>
    <s v="C131"/>
    <s v="P039"/>
    <s v="S001"/>
    <n v="3"/>
    <n v="0"/>
    <x v="2"/>
    <n v="540.94000000000005"/>
    <n v="398.25"/>
    <s v="Fashion"/>
    <s v="Clothing"/>
    <n v="1622.8200000000002"/>
    <n v="1194.75"/>
    <n v="428.07000000000016"/>
    <n v="0.26378156542315234"/>
    <n v="0"/>
    <n v="1622.8200000000002"/>
    <n v="428.07000000000016"/>
    <s v="M"/>
    <d v="1996-10-18T00:00:00"/>
    <s v="Williamsport"/>
    <d v="2022-12-20T00:00:00"/>
    <n v="29"/>
    <x v="0"/>
  </r>
  <r>
    <s v="T02989"/>
    <d v="2025-09-07T00:00:00"/>
    <s v="C047"/>
    <s v="P022"/>
    <s v="S003"/>
    <n v="2"/>
    <n v="0.15"/>
    <x v="1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F"/>
    <d v="2006-07-03T00:00:00"/>
    <s v="Port Jessica"/>
    <d v="2025-02-25T00:00:00"/>
    <n v="19"/>
    <x v="1"/>
  </r>
  <r>
    <s v="T02990"/>
    <d v="2025-05-31T00:00:00"/>
    <s v="C185"/>
    <s v="P037"/>
    <s v="S003"/>
    <n v="4"/>
    <n v="0.15"/>
    <x v="2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1975-07-04T00:00:00"/>
    <s v="North Chaseborough"/>
    <d v="2024-10-06T00:00:00"/>
    <n v="50"/>
    <x v="2"/>
  </r>
  <r>
    <s v="T02991"/>
    <d v="2025-04-22T00:00:00"/>
    <s v="C126"/>
    <s v="P040"/>
    <s v="S004"/>
    <n v="5"/>
    <n v="0.1"/>
    <x v="2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M"/>
    <d v="1980-04-04T00:00:00"/>
    <s v="West Paulfurt"/>
    <d v="2024-12-28T00:00:00"/>
    <n v="46"/>
    <x v="2"/>
  </r>
  <r>
    <s v="T02992"/>
    <d v="2025-02-18T00:00:00"/>
    <s v="C020"/>
    <s v="P016"/>
    <s v="S005"/>
    <n v="1"/>
    <n v="0"/>
    <x v="3"/>
    <n v="1858.75"/>
    <n v="1451.16"/>
    <s v="Fashion"/>
    <s v="Accessories"/>
    <n v="1858.75"/>
    <n v="1451.16"/>
    <n v="407.58999999999992"/>
    <n v="0.21928177538668456"/>
    <n v="0"/>
    <n v="1858.75"/>
    <n v="407.58999999999992"/>
    <s v="F"/>
    <d v="1982-06-26T00:00:00"/>
    <s v="Travisstad"/>
    <d v="2024-04-19T00:00:00"/>
    <n v="43"/>
    <x v="2"/>
  </r>
  <r>
    <s v="T02993"/>
    <d v="2024-10-04T00:00:00"/>
    <s v="C159"/>
    <s v="P047"/>
    <s v="S001"/>
    <n v="1"/>
    <n v="0.1"/>
    <x v="3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s v="M"/>
    <d v="1990-10-14T00:00:00"/>
    <s v="Joshuamouth"/>
    <d v="2022-01-26T00:00:00"/>
    <n v="35"/>
    <x v="0"/>
  </r>
  <r>
    <s v="T02994"/>
    <d v="2024-12-17T00:00:00"/>
    <s v="C078"/>
    <s v="P030"/>
    <s v="S004"/>
    <n v="4"/>
    <n v="0.05"/>
    <x v="3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M"/>
    <d v="1988-09-25T00:00:00"/>
    <s v="Craigport"/>
    <d v="2025-01-14T00:00:00"/>
    <n v="37"/>
    <x v="2"/>
  </r>
  <r>
    <s v="T02995"/>
    <d v="2025-02-25T00:00:00"/>
    <s v="C014"/>
    <s v="P035"/>
    <s v="S003"/>
    <n v="2"/>
    <n v="0.05"/>
    <x v="1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M"/>
    <d v="1974-06-25T00:00:00"/>
    <s v="East Samantha"/>
    <d v="2021-11-09T00:00:00"/>
    <n v="51"/>
    <x v="3"/>
  </r>
  <r>
    <s v="T02996"/>
    <d v="2025-05-28T00:00:00"/>
    <s v="C190"/>
    <s v="P016"/>
    <s v="S003"/>
    <n v="1"/>
    <n v="0.1"/>
    <x v="1"/>
    <n v="1858.75"/>
    <n v="1451.16"/>
    <s v="Fashion"/>
    <s v="Accessories"/>
    <n v="1858.75"/>
    <n v="1451.16"/>
    <n v="407.58999999999992"/>
    <n v="0.21928177538668456"/>
    <n v="185.875"/>
    <n v="1672.875"/>
    <n v="221.71499999999992"/>
    <s v="M"/>
    <d v="1967-08-19T00:00:00"/>
    <s v="Conwayside"/>
    <d v="2023-04-10T00:00:00"/>
    <n v="58"/>
    <x v="3"/>
  </r>
  <r>
    <s v="T02997"/>
    <d v="2024-06-13T00:00:00"/>
    <s v="C168"/>
    <s v="P033"/>
    <s v="S001"/>
    <n v="3"/>
    <n v="0"/>
    <x v="3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M"/>
    <d v="1969-07-30T00:00:00"/>
    <s v="Lake Steventown"/>
    <d v="2022-10-01T00:00:00"/>
    <n v="56"/>
    <x v="3"/>
  </r>
  <r>
    <s v="T02998"/>
    <d v="2025-06-16T00:00:00"/>
    <s v="C078"/>
    <s v="P005"/>
    <s v="S002"/>
    <n v="3"/>
    <n v="0.15"/>
    <x v="2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s v="M"/>
    <d v="1988-09-25T00:00:00"/>
    <s v="Craigport"/>
    <d v="2025-01-14T00:00:00"/>
    <n v="37"/>
    <x v="2"/>
  </r>
  <r>
    <s v="T02999"/>
    <d v="2024-08-24T00:00:00"/>
    <s v="C031"/>
    <s v="P030"/>
    <s v="S001"/>
    <n v="4"/>
    <n v="0.05"/>
    <x v="3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F"/>
    <d v="2003-03-14T00:00:00"/>
    <s v="East Carrieberg"/>
    <d v="2025-08-26T00:00:00"/>
    <n v="23"/>
    <x v="1"/>
  </r>
  <r>
    <s v="T03000"/>
    <d v="2025-01-22T00:00:00"/>
    <s v="C029"/>
    <s v="P022"/>
    <s v="S001"/>
    <n v="2"/>
    <n v="0.15"/>
    <x v="0"/>
    <n v="25.57"/>
    <n v="19.05"/>
    <s v="Groceries"/>
    <s v="Vegetables"/>
    <n v="51.14"/>
    <n v="38.1"/>
    <n v="13.04"/>
    <n v="0.25498631208447398"/>
    <n v="7.6709999999999994"/>
    <n v="43.469000000000001"/>
    <n v="5.3689999999999998"/>
    <s v="M"/>
    <d v="1978-05-20T00:00:00"/>
    <s v="West Charles"/>
    <d v="2021-08-30T00:00:00"/>
    <n v="48"/>
    <x v="2"/>
  </r>
  <r>
    <s v="T03001"/>
    <d v="2024-06-12T00:00:00"/>
    <s v="C070"/>
    <s v="P027"/>
    <s v="S001"/>
    <n v="5"/>
    <n v="0.15"/>
    <x v="3"/>
    <n v="1272.23"/>
    <n v="952.65"/>
    <s v="Electronics"/>
    <s v="Smartphone"/>
    <n v="6361.15"/>
    <n v="4763.25"/>
    <n v="1597.8999999999996"/>
    <n v="0.25119671757465234"/>
    <n v="954.1724999999999"/>
    <n v="5406.9775"/>
    <n v="643.72749999999996"/>
    <s v="M"/>
    <d v="1971-10-24T00:00:00"/>
    <s v="Taylorhaven"/>
    <d v="2021-03-04T00:00:00"/>
    <n v="54"/>
    <x v="3"/>
  </r>
  <r>
    <s v="T03002"/>
    <d v="2025-01-14T00:00:00"/>
    <s v="C188"/>
    <s v="P025"/>
    <s v="S002"/>
    <n v="2"/>
    <n v="0"/>
    <x v="1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M"/>
    <d v="1960-11-23T00:00:00"/>
    <s v="East Danielleshire"/>
    <d v="2023-05-19T00:00:00"/>
    <n v="65"/>
    <x v="3"/>
  </r>
  <r>
    <s v="T03003"/>
    <d v="2023-12-31T00:00:00"/>
    <s v="C174"/>
    <s v="P009"/>
    <s v="S004"/>
    <n v="1"/>
    <n v="0"/>
    <x v="1"/>
    <n v="123.19"/>
    <n v="80.36"/>
    <s v="Groceries"/>
    <s v="Snacks"/>
    <n v="123.19"/>
    <n v="80.36"/>
    <n v="42.83"/>
    <n v="0.34767432421462779"/>
    <n v="0"/>
    <n v="123.19"/>
    <n v="42.83"/>
    <s v="M"/>
    <d v="2005-07-07T00:00:00"/>
    <s v="South Jennifer"/>
    <d v="2025-08-28T00:00:00"/>
    <n v="20"/>
    <x v="1"/>
  </r>
  <r>
    <s v="T03004"/>
    <d v="2024-01-15T00:00:00"/>
    <s v="C111"/>
    <s v="P023"/>
    <s v="S004"/>
    <n v="4"/>
    <n v="0.05"/>
    <x v="3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M"/>
    <d v="1993-07-13T00:00:00"/>
    <s v="Justintown"/>
    <d v="2022-01-12T00:00:00"/>
    <n v="32"/>
    <x v="0"/>
  </r>
  <r>
    <s v="T03005"/>
    <d v="2024-01-27T00:00:00"/>
    <s v="C148"/>
    <s v="P014"/>
    <s v="S001"/>
    <n v="1"/>
    <n v="0.1"/>
    <x v="0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s v="F"/>
    <d v="2005-07-08T00:00:00"/>
    <s v="Charlesmouth"/>
    <d v="2024-11-05T00:00:00"/>
    <n v="20"/>
    <x v="1"/>
  </r>
  <r>
    <s v="T03006"/>
    <d v="2023-12-13T00:00:00"/>
    <s v="C185"/>
    <s v="P049"/>
    <s v="S004"/>
    <n v="2"/>
    <n v="0.1"/>
    <x v="3"/>
    <n v="388.26"/>
    <n v="199.3"/>
    <s v="Fashion"/>
    <s v="Watches"/>
    <n v="776.52"/>
    <n v="398.6"/>
    <n v="377.91999999999996"/>
    <n v="0.48668418070365216"/>
    <n v="77.652000000000001"/>
    <n v="698.86799999999994"/>
    <n v="300.26799999999992"/>
    <s v="F"/>
    <d v="1975-07-04T00:00:00"/>
    <s v="North Chaseborough"/>
    <d v="2024-10-06T00:00:00"/>
    <n v="50"/>
    <x v="2"/>
  </r>
  <r>
    <s v="T03007"/>
    <d v="2025-06-29T00:00:00"/>
    <s v="C172"/>
    <s v="P016"/>
    <s v="S003"/>
    <n v="2"/>
    <n v="0.05"/>
    <x v="1"/>
    <n v="1858.75"/>
    <n v="1451.16"/>
    <s v="Fashion"/>
    <s v="Accessories"/>
    <n v="3717.5"/>
    <n v="2902.32"/>
    <n v="815.17999999999984"/>
    <n v="0.21928177538668456"/>
    <n v="185.875"/>
    <n v="3531.625"/>
    <n v="629.30499999999984"/>
    <s v="F"/>
    <d v="1977-03-14T00:00:00"/>
    <s v="New Fred"/>
    <d v="2025-06-21T00:00:00"/>
    <n v="49"/>
    <x v="2"/>
  </r>
  <r>
    <s v="T03008"/>
    <d v="2024-12-31T00:00:00"/>
    <s v="C001"/>
    <s v="P030"/>
    <s v="S001"/>
    <n v="5"/>
    <n v="0.15"/>
    <x v="1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M"/>
    <d v="1996-09-11T00:00:00"/>
    <s v="Osborneport"/>
    <d v="2022-09-25T00:00:00"/>
    <n v="29"/>
    <x v="0"/>
  </r>
  <r>
    <s v="T03009"/>
    <d v="2025-05-19T00:00:00"/>
    <s v="C060"/>
    <s v="P027"/>
    <s v="S001"/>
    <n v="3"/>
    <n v="0.1"/>
    <x v="3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M"/>
    <d v="1997-10-09T00:00:00"/>
    <s v="Carlyberg"/>
    <d v="2025-06-15T00:00:00"/>
    <n v="28"/>
    <x v="0"/>
  </r>
  <r>
    <s v="T03010"/>
    <d v="2023-11-17T00:00:00"/>
    <s v="C154"/>
    <s v="P007"/>
    <s v="S003"/>
    <n v="4"/>
    <n v="0.15"/>
    <x v="2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71-09-02T00:00:00"/>
    <s v="East Codyton"/>
    <d v="2023-11-21T00:00:00"/>
    <n v="54"/>
    <x v="3"/>
  </r>
  <r>
    <s v="T03011"/>
    <d v="2024-02-29T00:00:00"/>
    <s v="C096"/>
    <s v="P014"/>
    <s v="S003"/>
    <n v="5"/>
    <n v="0.05"/>
    <x v="0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s v="M"/>
    <d v="1989-01-06T00:00:00"/>
    <s v="Lake Amanda"/>
    <d v="2021-10-27T00:00:00"/>
    <n v="37"/>
    <x v="2"/>
  </r>
  <r>
    <s v="T03012"/>
    <d v="2025-06-26T00:00:00"/>
    <s v="C189"/>
    <s v="P023"/>
    <s v="S003"/>
    <n v="4"/>
    <n v="0.05"/>
    <x v="1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M"/>
    <d v="1966-08-07T00:00:00"/>
    <s v="East Walter"/>
    <d v="2021-03-05T00:00:00"/>
    <n v="59"/>
    <x v="3"/>
  </r>
  <r>
    <s v="T03013"/>
    <d v="2023-10-03T00:00:00"/>
    <s v="C096"/>
    <s v="P029"/>
    <s v="S004"/>
    <n v="3"/>
    <n v="0.1"/>
    <x v="2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M"/>
    <d v="1989-01-06T00:00:00"/>
    <s v="Lake Amanda"/>
    <d v="2021-10-27T00:00:00"/>
    <n v="37"/>
    <x v="2"/>
  </r>
  <r>
    <s v="T03014"/>
    <d v="2024-03-07T00:00:00"/>
    <s v="C173"/>
    <s v="P012"/>
    <s v="S004"/>
    <n v="5"/>
    <n v="0.15"/>
    <x v="0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F"/>
    <d v="1958-08-28T00:00:00"/>
    <s v="South Marcusberg"/>
    <d v="2025-08-22T00:00:00"/>
    <n v="67"/>
    <x v="3"/>
  </r>
  <r>
    <s v="T03015"/>
    <d v="2023-11-18T00:00:00"/>
    <s v="C111"/>
    <s v="P031"/>
    <s v="S001"/>
    <n v="5"/>
    <n v="0.1"/>
    <x v="2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M"/>
    <d v="1993-07-13T00:00:00"/>
    <s v="Justintown"/>
    <d v="2022-01-12T00:00:00"/>
    <n v="32"/>
    <x v="0"/>
  </r>
  <r>
    <s v="T03016"/>
    <d v="2024-01-08T00:00:00"/>
    <s v="C086"/>
    <s v="P017"/>
    <s v="S003"/>
    <n v="4"/>
    <n v="0.15"/>
    <x v="2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75-09-26T00:00:00"/>
    <s v="Port Stephanie"/>
    <d v="2023-07-26T00:00:00"/>
    <n v="50"/>
    <x v="2"/>
  </r>
  <r>
    <s v="T03017"/>
    <d v="2024-06-23T00:00:00"/>
    <s v="C011"/>
    <s v="P009"/>
    <s v="S003"/>
    <n v="5"/>
    <n v="0.05"/>
    <x v="0"/>
    <n v="123.19"/>
    <n v="80.36"/>
    <s v="Groceries"/>
    <s v="Snacks"/>
    <n v="615.95000000000005"/>
    <n v="401.8"/>
    <n v="214.15000000000003"/>
    <n v="0.34767432421462785"/>
    <n v="30.797500000000003"/>
    <n v="585.15250000000003"/>
    <n v="183.35250000000002"/>
    <s v="M"/>
    <d v="1997-03-03T00:00:00"/>
    <s v="Leburgh"/>
    <d v="2023-05-12T00:00:00"/>
    <n v="29"/>
    <x v="0"/>
  </r>
  <r>
    <s v="T03018"/>
    <d v="2024-03-23T00:00:00"/>
    <s v="C139"/>
    <s v="P029"/>
    <s v="S002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M"/>
    <d v="1960-03-21T00:00:00"/>
    <s v="Whiteside"/>
    <d v="2021-09-16T00:00:00"/>
    <n v="66"/>
    <x v="3"/>
  </r>
  <r>
    <s v="T03019"/>
    <d v="2023-11-04T00:00:00"/>
    <s v="C178"/>
    <s v="P050"/>
    <s v="S004"/>
    <n v="1"/>
    <n v="0.15"/>
    <x v="3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F"/>
    <d v="1960-12-05T00:00:00"/>
    <s v="East Paulburgh"/>
    <d v="2024-06-22T00:00:00"/>
    <n v="65"/>
    <x v="3"/>
  </r>
  <r>
    <s v="T03020"/>
    <d v="2024-10-09T00:00:00"/>
    <s v="C129"/>
    <s v="P020"/>
    <s v="S005"/>
    <n v="1"/>
    <n v="0"/>
    <x v="3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1958-10-08T00:00:00"/>
    <s v="New Michael"/>
    <d v="2024-12-10T00:00:00"/>
    <n v="67"/>
    <x v="3"/>
  </r>
  <r>
    <s v="T03021"/>
    <d v="2024-02-16T00:00:00"/>
    <s v="C066"/>
    <s v="P038"/>
    <s v="S005"/>
    <n v="2"/>
    <n v="0.05"/>
    <x v="0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s v="F"/>
    <d v="1985-09-14T00:00:00"/>
    <s v="New Randychester"/>
    <d v="2020-12-21T00:00:00"/>
    <n v="40"/>
    <x v="2"/>
  </r>
  <r>
    <s v="T03022"/>
    <d v="2025-01-30T00:00:00"/>
    <s v="C126"/>
    <s v="P015"/>
    <s v="S001"/>
    <n v="3"/>
    <n v="0.1"/>
    <x v="1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M"/>
    <d v="1980-04-04T00:00:00"/>
    <s v="West Paulfurt"/>
    <d v="2024-12-28T00:00:00"/>
    <n v="46"/>
    <x v="2"/>
  </r>
  <r>
    <s v="T03023"/>
    <d v="2025-07-29T00:00:00"/>
    <s v="C134"/>
    <s v="P029"/>
    <s v="S004"/>
    <n v="2"/>
    <n v="0.1"/>
    <x v="1"/>
    <n v="1485.05"/>
    <n v="988.31"/>
    <s v="Fashion"/>
    <s v="Clothing"/>
    <n v="2970.1"/>
    <n v="1976.62"/>
    <n v="993.48"/>
    <n v="0.33449378808794317"/>
    <n v="297.01"/>
    <n v="2673.09"/>
    <n v="696.47000000000025"/>
    <s v="F"/>
    <d v="1985-01-29T00:00:00"/>
    <s v="Angelaland"/>
    <d v="2025-05-22T00:00:00"/>
    <n v="41"/>
    <x v="2"/>
  </r>
  <r>
    <s v="T03024"/>
    <d v="2024-07-11T00:00:00"/>
    <s v="C177"/>
    <s v="P037"/>
    <s v="S001"/>
    <n v="2"/>
    <n v="0.15"/>
    <x v="2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F"/>
    <d v="1985-01-05T00:00:00"/>
    <s v="South James"/>
    <d v="2022-01-23T00:00:00"/>
    <n v="41"/>
    <x v="2"/>
  </r>
  <r>
    <s v="T03025"/>
    <d v="2024-11-08T00:00:00"/>
    <s v="C178"/>
    <s v="P044"/>
    <s v="S002"/>
    <n v="1"/>
    <n v="0"/>
    <x v="1"/>
    <n v="1286.55"/>
    <n v="797.54"/>
    <s v="Fashion"/>
    <s v="Accessories"/>
    <n v="1286.55"/>
    <n v="797.54"/>
    <n v="489.01"/>
    <n v="0.380094049978625"/>
    <n v="0"/>
    <n v="1286.55"/>
    <n v="489.01"/>
    <s v="F"/>
    <d v="1960-12-05T00:00:00"/>
    <s v="East Paulburgh"/>
    <d v="2024-06-22T00:00:00"/>
    <n v="65"/>
    <x v="3"/>
  </r>
  <r>
    <s v="T03026"/>
    <d v="2024-10-15T00:00:00"/>
    <s v="C037"/>
    <s v="P020"/>
    <s v="S001"/>
    <n v="3"/>
    <n v="0.05"/>
    <x v="1"/>
    <n v="323.92"/>
    <n v="242.98"/>
    <s v="Fashion"/>
    <s v="Accessories"/>
    <n v="971.76"/>
    <n v="728.93999999999994"/>
    <n v="242.82000000000005"/>
    <n v="0.24987651271918998"/>
    <n v="48.588000000000001"/>
    <n v="923.17200000000003"/>
    <n v="194.23200000000008"/>
    <s v="F"/>
    <d v="1982-08-30T00:00:00"/>
    <s v="West Melissahaven"/>
    <d v="2024-01-31T00:00:00"/>
    <n v="43"/>
    <x v="2"/>
  </r>
  <r>
    <s v="T03027"/>
    <d v="2024-06-25T00:00:00"/>
    <s v="C078"/>
    <s v="P025"/>
    <s v="S002"/>
    <n v="5"/>
    <n v="0"/>
    <x v="2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M"/>
    <d v="1988-09-25T00:00:00"/>
    <s v="Craigport"/>
    <d v="2025-01-14T00:00:00"/>
    <n v="37"/>
    <x v="2"/>
  </r>
  <r>
    <s v="T03028"/>
    <d v="2024-05-24T00:00:00"/>
    <s v="C007"/>
    <s v="P049"/>
    <s v="S001"/>
    <n v="1"/>
    <n v="0.1"/>
    <x v="3"/>
    <n v="388.26"/>
    <n v="199.3"/>
    <s v="Fashion"/>
    <s v="Watches"/>
    <n v="388.26"/>
    <n v="199.3"/>
    <n v="188.95999999999998"/>
    <n v="0.48668418070365216"/>
    <n v="38.826000000000001"/>
    <n v="349.43399999999997"/>
    <n v="150.13399999999996"/>
    <s v="M"/>
    <d v="1985-01-11T00:00:00"/>
    <s v="West Jasmine"/>
    <d v="2021-10-13T00:00:00"/>
    <n v="41"/>
    <x v="2"/>
  </r>
  <r>
    <s v="T03029"/>
    <d v="2024-01-08T00:00:00"/>
    <s v="C054"/>
    <s v="P011"/>
    <s v="S002"/>
    <n v="1"/>
    <n v="0"/>
    <x v="0"/>
    <n v="248.57"/>
    <n v="190.67"/>
    <s v="Electronics"/>
    <s v="Headphones"/>
    <n v="248.57"/>
    <n v="190.67"/>
    <n v="57.900000000000006"/>
    <n v="0.2329323731745585"/>
    <n v="0"/>
    <n v="248.57"/>
    <n v="57.900000000000006"/>
    <s v="F"/>
    <d v="2002-11-10T00:00:00"/>
    <s v="New Kathleentown"/>
    <d v="2021-03-19T00:00:00"/>
    <n v="23"/>
    <x v="1"/>
  </r>
  <r>
    <s v="T03030"/>
    <d v="2023-11-29T00:00:00"/>
    <s v="C116"/>
    <s v="P048"/>
    <s v="S001"/>
    <n v="4"/>
    <n v="0.1"/>
    <x v="1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s v="M"/>
    <d v="1955-09-26T00:00:00"/>
    <s v="Zacharyberg"/>
    <d v="2025-07-31T00:00:00"/>
    <n v="70"/>
    <x v="3"/>
  </r>
  <r>
    <s v="T03031"/>
    <d v="2024-04-02T00:00:00"/>
    <s v="C003"/>
    <s v="P024"/>
    <s v="S005"/>
    <n v="3"/>
    <n v="0.1"/>
    <x v="1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F"/>
    <d v="2005-04-19T00:00:00"/>
    <s v="Port Allen"/>
    <d v="2024-02-12T00:00:00"/>
    <n v="21"/>
    <x v="1"/>
  </r>
  <r>
    <s v="T03032"/>
    <d v="2024-06-12T00:00:00"/>
    <s v="C096"/>
    <s v="P018"/>
    <s v="S002"/>
    <n v="3"/>
    <n v="0.15"/>
    <x v="1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M"/>
    <d v="1989-01-06T00:00:00"/>
    <s v="Lake Amanda"/>
    <d v="2021-10-27T00:00:00"/>
    <n v="37"/>
    <x v="2"/>
  </r>
  <r>
    <s v="T03033"/>
    <d v="2025-07-03T00:00:00"/>
    <s v="C163"/>
    <s v="P040"/>
    <s v="S005"/>
    <n v="5"/>
    <n v="0"/>
    <x v="1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s v="F"/>
    <d v="1985-10-08T00:00:00"/>
    <s v="Lake Lindsay"/>
    <d v="2025-08-20T00:00:00"/>
    <n v="40"/>
    <x v="2"/>
  </r>
  <r>
    <s v="T03034"/>
    <d v="2023-10-12T00:00:00"/>
    <s v="C009"/>
    <s v="P023"/>
    <s v="S004"/>
    <n v="3"/>
    <n v="0.1"/>
    <x v="3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F"/>
    <d v="2004-08-15T00:00:00"/>
    <s v="West Lisaville"/>
    <d v="2025-04-17T00:00:00"/>
    <n v="21"/>
    <x v="1"/>
  </r>
  <r>
    <s v="T03035"/>
    <d v="2025-01-15T00:00:00"/>
    <s v="C066"/>
    <s v="P029"/>
    <s v="S004"/>
    <n v="4"/>
    <n v="0"/>
    <x v="1"/>
    <n v="1485.05"/>
    <n v="988.31"/>
    <s v="Fashion"/>
    <s v="Clothing"/>
    <n v="5940.2"/>
    <n v="3953.24"/>
    <n v="1986.96"/>
    <n v="0.33449378808794317"/>
    <n v="0"/>
    <n v="5940.2"/>
    <n v="1986.96"/>
    <s v="F"/>
    <d v="1985-09-14T00:00:00"/>
    <s v="New Randychester"/>
    <d v="2020-12-21T00:00:00"/>
    <n v="40"/>
    <x v="2"/>
  </r>
  <r>
    <s v="T03036"/>
    <d v="2025-08-01T00:00:00"/>
    <s v="C177"/>
    <s v="P012"/>
    <s v="S005"/>
    <n v="5"/>
    <n v="0.1"/>
    <x v="1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s v="F"/>
    <d v="1985-01-05T00:00:00"/>
    <s v="South James"/>
    <d v="2022-01-23T00:00:00"/>
    <n v="41"/>
    <x v="2"/>
  </r>
  <r>
    <s v="T03037"/>
    <d v="2023-11-15T00:00:00"/>
    <s v="C007"/>
    <s v="P045"/>
    <s v="S004"/>
    <n v="1"/>
    <n v="0.15"/>
    <x v="3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M"/>
    <d v="1985-01-11T00:00:00"/>
    <s v="West Jasmine"/>
    <d v="2021-10-13T00:00:00"/>
    <n v="41"/>
    <x v="2"/>
  </r>
  <r>
    <s v="T03038"/>
    <d v="2025-07-27T00:00:00"/>
    <s v="C122"/>
    <s v="P006"/>
    <s v="S003"/>
    <n v="5"/>
    <n v="0"/>
    <x v="3"/>
    <n v="318.05"/>
    <n v="187.34"/>
    <s v="Groceries"/>
    <s v="Fruits"/>
    <n v="1590.25"/>
    <n v="936.7"/>
    <n v="653.54999999999995"/>
    <n v="0.41097311743436565"/>
    <n v="0"/>
    <n v="1590.25"/>
    <n v="653.54999999999995"/>
    <s v="M"/>
    <d v="1961-10-02T00:00:00"/>
    <s v="Simonstad"/>
    <d v="2024-06-24T00:00:00"/>
    <n v="64"/>
    <x v="3"/>
  </r>
  <r>
    <s v="T03039"/>
    <d v="2024-09-19T00:00:00"/>
    <s v="C063"/>
    <s v="P007"/>
    <s v="S001"/>
    <n v="4"/>
    <n v="0.15"/>
    <x v="0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73-01-07T00:00:00"/>
    <s v="West Amandashire"/>
    <d v="2023-05-29T00:00:00"/>
    <n v="53"/>
    <x v="3"/>
  </r>
  <r>
    <s v="T03040"/>
    <d v="2025-07-08T00:00:00"/>
    <s v="C062"/>
    <s v="P038"/>
    <s v="S005"/>
    <n v="4"/>
    <n v="0"/>
    <x v="0"/>
    <n v="366.93"/>
    <n v="285.23"/>
    <s v="Fashion"/>
    <s v="Footwear"/>
    <n v="1467.72"/>
    <n v="1140.92"/>
    <n v="326.79999999999995"/>
    <n v="0.22265827269506441"/>
    <n v="0"/>
    <n v="1467.72"/>
    <n v="326.79999999999995"/>
    <s v="M"/>
    <d v="2000-06-21T00:00:00"/>
    <s v="Turnerberg"/>
    <d v="2021-09-23T00:00:00"/>
    <n v="26"/>
    <x v="0"/>
  </r>
  <r>
    <s v="T03041"/>
    <d v="2024-10-30T00:00:00"/>
    <s v="C080"/>
    <s v="P015"/>
    <s v="S005"/>
    <n v="4"/>
    <n v="0.05"/>
    <x v="1"/>
    <n v="270.45"/>
    <n v="187.6"/>
    <s v="Fashion"/>
    <s v="Bags"/>
    <n v="1081.8"/>
    <n v="750.4"/>
    <n v="331.4"/>
    <n v="0.30634128304677388"/>
    <n v="54.09"/>
    <n v="1027.71"/>
    <n v="277.31000000000006"/>
    <s v="F"/>
    <d v="2003-11-04T00:00:00"/>
    <s v="Markberg"/>
    <d v="2023-01-02T00:00:00"/>
    <n v="22"/>
    <x v="1"/>
  </r>
  <r>
    <s v="T03042"/>
    <d v="2024-10-09T00:00:00"/>
    <s v="C025"/>
    <s v="P038"/>
    <s v="S001"/>
    <n v="2"/>
    <n v="0"/>
    <x v="1"/>
    <n v="366.93"/>
    <n v="285.23"/>
    <s v="Fashion"/>
    <s v="Footwear"/>
    <n v="733.86"/>
    <n v="570.46"/>
    <n v="163.39999999999998"/>
    <n v="0.22265827269506441"/>
    <n v="0"/>
    <n v="733.86"/>
    <n v="163.39999999999998"/>
    <s v="F"/>
    <d v="1971-03-12T00:00:00"/>
    <s v="Bradyshire"/>
    <d v="2022-01-14T00:00:00"/>
    <n v="55"/>
    <x v="3"/>
  </r>
  <r>
    <s v="T03043"/>
    <d v="2024-07-24T00:00:00"/>
    <s v="C018"/>
    <s v="P021"/>
    <s v="S005"/>
    <n v="2"/>
    <n v="0.15"/>
    <x v="0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M"/>
    <d v="1994-08-19T00:00:00"/>
    <s v="East William"/>
    <d v="2024-11-12T00:00:00"/>
    <n v="31"/>
    <x v="0"/>
  </r>
  <r>
    <s v="T03044"/>
    <d v="2024-05-24T00:00:00"/>
    <s v="C179"/>
    <s v="P003"/>
    <s v="S005"/>
    <n v="4"/>
    <n v="0"/>
    <x v="0"/>
    <n v="337.63"/>
    <n v="169.03"/>
    <s v="Fashion"/>
    <s v="Footwear"/>
    <n v="1350.52"/>
    <n v="676.12"/>
    <n v="674.4"/>
    <n v="0.49936320824571273"/>
    <n v="0"/>
    <n v="1350.52"/>
    <n v="674.4"/>
    <s v="F"/>
    <d v="1985-02-14T00:00:00"/>
    <s v="Bennettburgh"/>
    <d v="2025-08-19T00:00:00"/>
    <n v="41"/>
    <x v="2"/>
  </r>
  <r>
    <s v="T03045"/>
    <d v="2025-07-11T00:00:00"/>
    <s v="C150"/>
    <s v="P040"/>
    <s v="S001"/>
    <n v="5"/>
    <n v="0.15"/>
    <x v="2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s v="M"/>
    <d v="1971-06-17T00:00:00"/>
    <s v="Juliefurt"/>
    <d v="2022-10-07T00:00:00"/>
    <n v="55"/>
    <x v="3"/>
  </r>
  <r>
    <s v="T03046"/>
    <d v="2024-09-16T00:00:00"/>
    <s v="C116"/>
    <s v="P046"/>
    <s v="S003"/>
    <n v="2"/>
    <n v="0"/>
    <x v="0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M"/>
    <d v="1955-09-26T00:00:00"/>
    <s v="Zacharyberg"/>
    <d v="2025-07-31T00:00:00"/>
    <n v="70"/>
    <x v="3"/>
  </r>
  <r>
    <s v="T03047"/>
    <d v="2025-01-15T00:00:00"/>
    <s v="C154"/>
    <s v="P013"/>
    <s v="S003"/>
    <n v="4"/>
    <n v="0"/>
    <x v="2"/>
    <n v="1134.8"/>
    <n v="675.1"/>
    <s v="Fashion"/>
    <s v="Watches"/>
    <n v="4539.2"/>
    <n v="2700.4"/>
    <n v="1838.7999999999997"/>
    <n v="0.40509340853013742"/>
    <n v="0"/>
    <n v="4539.2"/>
    <n v="1838.7999999999997"/>
    <s v="M"/>
    <d v="1971-09-02T00:00:00"/>
    <s v="East Codyton"/>
    <d v="2023-11-21T00:00:00"/>
    <n v="54"/>
    <x v="3"/>
  </r>
  <r>
    <s v="T03048"/>
    <d v="2023-10-17T00:00:00"/>
    <s v="C020"/>
    <s v="P002"/>
    <s v="S002"/>
    <n v="4"/>
    <n v="0.15"/>
    <x v="2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F"/>
    <d v="1982-06-26T00:00:00"/>
    <s v="Travisstad"/>
    <d v="2024-04-19T00:00:00"/>
    <n v="43"/>
    <x v="2"/>
  </r>
  <r>
    <s v="T03049"/>
    <d v="2025-06-18T00:00:00"/>
    <s v="C002"/>
    <s v="P006"/>
    <s v="S004"/>
    <n v="2"/>
    <n v="0.15"/>
    <x v="3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s v="M"/>
    <d v="1959-08-18T00:00:00"/>
    <s v="New Gabrielleport"/>
    <d v="2020-11-03T00:00:00"/>
    <n v="66"/>
    <x v="3"/>
  </r>
  <r>
    <s v="T03050"/>
    <d v="2024-01-26T00:00:00"/>
    <s v="C078"/>
    <s v="P025"/>
    <s v="S002"/>
    <n v="2"/>
    <n v="0.1"/>
    <x v="1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s v="M"/>
    <d v="1988-09-25T00:00:00"/>
    <s v="Craigport"/>
    <d v="2025-01-14T00:00:00"/>
    <n v="37"/>
    <x v="2"/>
  </r>
  <r>
    <s v="T03051"/>
    <d v="2023-10-22T00:00:00"/>
    <s v="C059"/>
    <s v="P022"/>
    <s v="S004"/>
    <n v="1"/>
    <n v="0"/>
    <x v="2"/>
    <n v="25.57"/>
    <n v="19.05"/>
    <s v="Groceries"/>
    <s v="Vegetables"/>
    <n v="25.57"/>
    <n v="19.05"/>
    <n v="6.52"/>
    <n v="0.25498631208447398"/>
    <n v="0"/>
    <n v="25.57"/>
    <n v="6.52"/>
    <s v="F"/>
    <d v="1963-05-11T00:00:00"/>
    <s v="New Meagan"/>
    <d v="2024-09-27T00:00:00"/>
    <n v="63"/>
    <x v="3"/>
  </r>
  <r>
    <s v="T03052"/>
    <d v="2023-11-04T00:00:00"/>
    <s v="C036"/>
    <s v="P019"/>
    <s v="S002"/>
    <n v="5"/>
    <n v="0"/>
    <x v="1"/>
    <n v="1762.92"/>
    <n v="1346.48"/>
    <s v="Electronics"/>
    <s v="Laptop"/>
    <n v="8814.6"/>
    <n v="6732.4"/>
    <n v="2082.2000000000007"/>
    <n v="0.23622172305039374"/>
    <n v="0"/>
    <n v="8814.6"/>
    <n v="2082.2000000000007"/>
    <s v="M"/>
    <d v="1991-11-04T00:00:00"/>
    <s v="Ashleyview"/>
    <d v="2020-09-30T00:00:00"/>
    <n v="34"/>
    <x v="0"/>
  </r>
  <r>
    <s v="T03053"/>
    <d v="2024-07-29T00:00:00"/>
    <s v="C128"/>
    <s v="P020"/>
    <s v="S003"/>
    <n v="4"/>
    <n v="0"/>
    <x v="0"/>
    <n v="323.92"/>
    <n v="242.98"/>
    <s v="Fashion"/>
    <s v="Accessories"/>
    <n v="1295.68"/>
    <n v="971.92"/>
    <n v="323.7600000000001"/>
    <n v="0.24987651271918998"/>
    <n v="0"/>
    <n v="1295.68"/>
    <n v="323.7600000000001"/>
    <s v="F"/>
    <d v="1976-08-06T00:00:00"/>
    <s v="Anthonystad"/>
    <d v="2025-02-09T00:00:00"/>
    <n v="49"/>
    <x v="2"/>
  </r>
  <r>
    <s v="T03054"/>
    <d v="2024-10-03T00:00:00"/>
    <s v="C163"/>
    <s v="P027"/>
    <s v="S005"/>
    <n v="1"/>
    <n v="0.15"/>
    <x v="1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F"/>
    <d v="1985-10-08T00:00:00"/>
    <s v="Lake Lindsay"/>
    <d v="2025-08-20T00:00:00"/>
    <n v="40"/>
    <x v="2"/>
  </r>
  <r>
    <s v="T03055"/>
    <d v="2025-04-25T00:00:00"/>
    <s v="C009"/>
    <s v="P037"/>
    <s v="S003"/>
    <n v="4"/>
    <n v="0.15"/>
    <x v="3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2004-08-15T00:00:00"/>
    <s v="West Lisaville"/>
    <d v="2025-04-17T00:00:00"/>
    <n v="21"/>
    <x v="1"/>
  </r>
  <r>
    <s v="T03056"/>
    <d v="2024-07-11T00:00:00"/>
    <s v="C017"/>
    <s v="P034"/>
    <s v="S001"/>
    <n v="3"/>
    <n v="0.1"/>
    <x v="1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F"/>
    <d v="1982-03-11T00:00:00"/>
    <s v="Peterside"/>
    <d v="2024-09-25T00:00:00"/>
    <n v="44"/>
    <x v="2"/>
  </r>
  <r>
    <s v="T03057"/>
    <d v="2023-09-19T00:00:00"/>
    <s v="C103"/>
    <s v="P021"/>
    <s v="S005"/>
    <n v="2"/>
    <n v="0.05"/>
    <x v="3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F"/>
    <d v="1964-10-26T00:00:00"/>
    <s v="Joyceside"/>
    <d v="2021-06-04T00:00:00"/>
    <n v="61"/>
    <x v="3"/>
  </r>
  <r>
    <s v="T03058"/>
    <d v="2023-12-16T00:00:00"/>
    <s v="C007"/>
    <s v="P036"/>
    <s v="S002"/>
    <n v="1"/>
    <n v="0.05"/>
    <x v="2"/>
    <n v="1501.46"/>
    <n v="1167.73"/>
    <s v="Fashion"/>
    <s v="Watches"/>
    <n v="1501.46"/>
    <n v="1167.73"/>
    <n v="333.73"/>
    <n v="0.22227032355174298"/>
    <n v="75.073000000000008"/>
    <n v="1426.3869999999999"/>
    <n v="258.65699999999993"/>
    <s v="M"/>
    <d v="1985-01-11T00:00:00"/>
    <s v="West Jasmine"/>
    <d v="2021-10-13T00:00:00"/>
    <n v="41"/>
    <x v="2"/>
  </r>
  <r>
    <s v="T03059"/>
    <d v="2024-03-21T00:00:00"/>
    <s v="C115"/>
    <s v="P019"/>
    <s v="S005"/>
    <n v="3"/>
    <n v="0.1"/>
    <x v="1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M"/>
    <d v="1960-02-25T00:00:00"/>
    <s v="Smithburgh"/>
    <d v="2023-11-12T00:00:00"/>
    <n v="66"/>
    <x v="3"/>
  </r>
  <r>
    <s v="T03060"/>
    <d v="2024-08-11T00:00:00"/>
    <s v="C018"/>
    <s v="P031"/>
    <s v="S002"/>
    <n v="5"/>
    <n v="0.15"/>
    <x v="3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M"/>
    <d v="1994-08-19T00:00:00"/>
    <s v="East William"/>
    <d v="2024-11-12T00:00:00"/>
    <n v="31"/>
    <x v="0"/>
  </r>
  <r>
    <s v="T03061"/>
    <d v="2024-01-01T00:00:00"/>
    <s v="C144"/>
    <s v="P038"/>
    <s v="S001"/>
    <n v="2"/>
    <n v="0.05"/>
    <x v="2"/>
    <n v="366.93"/>
    <n v="285.23"/>
    <s v="Fashion"/>
    <s v="Footwear"/>
    <n v="733.86"/>
    <n v="570.46"/>
    <n v="163.39999999999998"/>
    <n v="0.22265827269506441"/>
    <n v="36.693000000000005"/>
    <n v="697.16700000000003"/>
    <n v="126.70699999999999"/>
    <s v="F"/>
    <d v="1963-09-02T00:00:00"/>
    <s v="North Lisa"/>
    <d v="2021-03-03T00:00:00"/>
    <n v="62"/>
    <x v="3"/>
  </r>
  <r>
    <s v="T03062"/>
    <d v="2025-07-19T00:00:00"/>
    <s v="C077"/>
    <s v="P049"/>
    <s v="S002"/>
    <n v="4"/>
    <n v="0"/>
    <x v="0"/>
    <n v="388.26"/>
    <n v="199.3"/>
    <s v="Fashion"/>
    <s v="Watches"/>
    <n v="1553.04"/>
    <n v="797.2"/>
    <n v="755.83999999999992"/>
    <n v="0.48668418070365216"/>
    <n v="0"/>
    <n v="1553.04"/>
    <n v="755.83999999999992"/>
    <s v="F"/>
    <d v="2002-12-24T00:00:00"/>
    <s v="North Meagan"/>
    <d v="2022-10-21T00:00:00"/>
    <n v="23"/>
    <x v="1"/>
  </r>
  <r>
    <s v="T03063"/>
    <d v="2023-10-20T00:00:00"/>
    <s v="C016"/>
    <s v="P002"/>
    <s v="S005"/>
    <n v="1"/>
    <n v="0"/>
    <x v="0"/>
    <n v="818.76"/>
    <n v="527.62"/>
    <s v="Electronics"/>
    <s v="Television"/>
    <n v="818.76"/>
    <n v="527.62"/>
    <n v="291.14"/>
    <n v="0.35558649665347597"/>
    <n v="0"/>
    <n v="818.76"/>
    <n v="291.14"/>
    <s v="M"/>
    <d v="1976-04-27T00:00:00"/>
    <s v="Murrayborough"/>
    <d v="2022-02-21T00:00:00"/>
    <n v="50"/>
    <x v="2"/>
  </r>
  <r>
    <s v="T03064"/>
    <d v="2024-04-18T00:00:00"/>
    <s v="C150"/>
    <s v="P039"/>
    <s v="S005"/>
    <n v="1"/>
    <n v="0.1"/>
    <x v="2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M"/>
    <d v="1971-06-17T00:00:00"/>
    <s v="Juliefurt"/>
    <d v="2022-10-07T00:00:00"/>
    <n v="55"/>
    <x v="3"/>
  </r>
  <r>
    <s v="T03065"/>
    <d v="2024-05-03T00:00:00"/>
    <s v="C082"/>
    <s v="P021"/>
    <s v="S002"/>
    <n v="4"/>
    <n v="0.05"/>
    <x v="2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s v="M"/>
    <d v="2003-05-11T00:00:00"/>
    <s v="Vasquezmouth"/>
    <d v="2024-06-29T00:00:00"/>
    <n v="23"/>
    <x v="1"/>
  </r>
  <r>
    <s v="T03066"/>
    <d v="2024-12-08T00:00:00"/>
    <s v="C170"/>
    <s v="P021"/>
    <s v="S004"/>
    <n v="4"/>
    <n v="0.15"/>
    <x v="2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F"/>
    <d v="1984-05-05T00:00:00"/>
    <s v="Lake Melissaborough"/>
    <d v="2025-08-20T00:00:00"/>
    <n v="42"/>
    <x v="2"/>
  </r>
  <r>
    <s v="T03067"/>
    <d v="2025-03-22T00:00:00"/>
    <s v="C026"/>
    <s v="P018"/>
    <s v="S002"/>
    <n v="4"/>
    <n v="0"/>
    <x v="2"/>
    <n v="1079.8900000000001"/>
    <n v="703.83"/>
    <s v="Electronics"/>
    <s v="Smartphone"/>
    <n v="4319.5600000000004"/>
    <n v="2815.32"/>
    <n v="1504.2400000000002"/>
    <n v="0.34823917250831105"/>
    <n v="0"/>
    <n v="4319.5600000000004"/>
    <n v="1504.2400000000002"/>
    <s v="M"/>
    <d v="2004-01-04T00:00:00"/>
    <s v="Shepherdburgh"/>
    <d v="2024-09-03T00:00:00"/>
    <n v="22"/>
    <x v="1"/>
  </r>
  <r>
    <s v="T03068"/>
    <d v="2025-04-28T00:00:00"/>
    <s v="C171"/>
    <s v="P002"/>
    <s v="S002"/>
    <n v="5"/>
    <n v="0.05"/>
    <x v="3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M"/>
    <d v="1993-03-15T00:00:00"/>
    <s v="Robertsborough"/>
    <d v="2025-07-28T00:00:00"/>
    <n v="33"/>
    <x v="0"/>
  </r>
  <r>
    <s v="T03069"/>
    <d v="2024-09-20T00:00:00"/>
    <s v="C123"/>
    <s v="P016"/>
    <s v="S005"/>
    <n v="1"/>
    <n v="0.05"/>
    <x v="2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F"/>
    <d v="1989-11-06T00:00:00"/>
    <s v="Cliffordbury"/>
    <d v="2022-06-06T00:00:00"/>
    <n v="36"/>
    <x v="2"/>
  </r>
  <r>
    <s v="T03070"/>
    <d v="2024-11-17T00:00:00"/>
    <s v="C161"/>
    <s v="P039"/>
    <s v="S004"/>
    <n v="3"/>
    <n v="0.05"/>
    <x v="0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s v="M"/>
    <d v="1963-01-19T00:00:00"/>
    <s v="Shannontown"/>
    <d v="2023-01-31T00:00:00"/>
    <n v="63"/>
    <x v="3"/>
  </r>
  <r>
    <s v="T03071"/>
    <d v="2023-09-14T00:00:00"/>
    <s v="C105"/>
    <s v="P013"/>
    <s v="S001"/>
    <n v="4"/>
    <n v="0"/>
    <x v="0"/>
    <n v="1134.8"/>
    <n v="675.1"/>
    <s v="Fashion"/>
    <s v="Watches"/>
    <n v="4539.2"/>
    <n v="2700.4"/>
    <n v="1838.7999999999997"/>
    <n v="0.40509340853013742"/>
    <n v="0"/>
    <n v="4539.2"/>
    <n v="1838.7999999999997"/>
    <s v="M"/>
    <d v="1969-12-29T00:00:00"/>
    <s v="Morrisborough"/>
    <d v="2023-07-06T00:00:00"/>
    <n v="56"/>
    <x v="3"/>
  </r>
  <r>
    <s v="T03072"/>
    <d v="2024-09-29T00:00:00"/>
    <s v="C200"/>
    <s v="P018"/>
    <s v="S004"/>
    <n v="1"/>
    <n v="0.05"/>
    <x v="0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2001-12-24T00:00:00"/>
    <s v="Jenniferbury"/>
    <d v="2025-06-24T00:00:00"/>
    <n v="24"/>
    <x v="1"/>
  </r>
  <r>
    <s v="T03073"/>
    <d v="2025-02-14T00:00:00"/>
    <s v="C101"/>
    <s v="P050"/>
    <s v="S004"/>
    <n v="5"/>
    <n v="0.05"/>
    <x v="2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F"/>
    <d v="1956-05-29T00:00:00"/>
    <s v="North Gary"/>
    <d v="2024-09-08T00:00:00"/>
    <n v="70"/>
    <x v="3"/>
  </r>
  <r>
    <s v="T03074"/>
    <d v="2025-06-30T00:00:00"/>
    <s v="C123"/>
    <s v="P005"/>
    <s v="S005"/>
    <n v="5"/>
    <n v="0.15"/>
    <x v="2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s v="F"/>
    <d v="1989-11-06T00:00:00"/>
    <s v="Cliffordbury"/>
    <d v="2022-06-06T00:00:00"/>
    <n v="36"/>
    <x v="2"/>
  </r>
  <r>
    <s v="T03075"/>
    <d v="2023-12-31T00:00:00"/>
    <s v="C062"/>
    <s v="P040"/>
    <s v="S005"/>
    <n v="5"/>
    <n v="0.1"/>
    <x v="1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M"/>
    <d v="2000-06-21T00:00:00"/>
    <s v="Turnerberg"/>
    <d v="2021-09-23T00:00:00"/>
    <n v="26"/>
    <x v="0"/>
  </r>
  <r>
    <s v="T03076"/>
    <d v="2024-10-22T00:00:00"/>
    <s v="C198"/>
    <s v="P036"/>
    <s v="S001"/>
    <n v="4"/>
    <n v="0"/>
    <x v="1"/>
    <n v="1501.46"/>
    <n v="1167.73"/>
    <s v="Fashion"/>
    <s v="Watches"/>
    <n v="6005.84"/>
    <n v="4670.92"/>
    <n v="1334.92"/>
    <n v="0.22227032355174298"/>
    <n v="0"/>
    <n v="6005.84"/>
    <n v="1334.92"/>
    <s v="M"/>
    <d v="1986-01-23T00:00:00"/>
    <s v="Jessicaside"/>
    <d v="2022-12-10T00:00:00"/>
    <n v="40"/>
    <x v="2"/>
  </r>
  <r>
    <s v="T03077"/>
    <d v="2024-10-17T00:00:00"/>
    <s v="C017"/>
    <s v="P017"/>
    <s v="S005"/>
    <n v="1"/>
    <n v="0.05"/>
    <x v="3"/>
    <n v="1246.1099999999999"/>
    <n v="833.52"/>
    <s v="Electronics"/>
    <s v="Headphones"/>
    <n v="1246.1099999999999"/>
    <n v="833.52"/>
    <n v="412.58999999999992"/>
    <n v="0.33110239063967062"/>
    <n v="62.305499999999995"/>
    <n v="1183.8045"/>
    <n v="350.28449999999998"/>
    <s v="F"/>
    <d v="1982-03-11T00:00:00"/>
    <s v="Peterside"/>
    <d v="2024-09-25T00:00:00"/>
    <n v="44"/>
    <x v="2"/>
  </r>
  <r>
    <s v="T03078"/>
    <d v="2024-02-28T00:00:00"/>
    <s v="C095"/>
    <s v="P029"/>
    <s v="S003"/>
    <n v="4"/>
    <n v="0.1"/>
    <x v="1"/>
    <n v="1485.05"/>
    <n v="988.31"/>
    <s v="Fashion"/>
    <s v="Clothing"/>
    <n v="5940.2"/>
    <n v="3953.24"/>
    <n v="1986.96"/>
    <n v="0.33449378808794317"/>
    <n v="594.02"/>
    <n v="5346.18"/>
    <n v="1392.9400000000005"/>
    <s v="M"/>
    <d v="1982-08-20T00:00:00"/>
    <s v="Seanville"/>
    <d v="2020-12-19T00:00:00"/>
    <n v="43"/>
    <x v="2"/>
  </r>
  <r>
    <s v="T03079"/>
    <d v="2025-04-21T00:00:00"/>
    <s v="C167"/>
    <s v="P041"/>
    <s v="S003"/>
    <n v="3"/>
    <n v="0.1"/>
    <x v="0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F"/>
    <d v="1989-12-06T00:00:00"/>
    <s v="Wilsonland"/>
    <d v="2022-05-28T00:00:00"/>
    <n v="36"/>
    <x v="2"/>
  </r>
  <r>
    <s v="T03080"/>
    <d v="2025-04-16T00:00:00"/>
    <s v="C121"/>
    <s v="P035"/>
    <s v="S005"/>
    <n v="4"/>
    <n v="0.15"/>
    <x v="2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s v="M"/>
    <d v="1967-02-28T00:00:00"/>
    <s v="Sarahhaven"/>
    <d v="2021-10-11T00:00:00"/>
    <n v="59"/>
    <x v="3"/>
  </r>
  <r>
    <s v="T03081"/>
    <d v="2024-02-04T00:00:00"/>
    <s v="C121"/>
    <s v="P020"/>
    <s v="S003"/>
    <n v="1"/>
    <n v="0.15"/>
    <x v="0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M"/>
    <d v="1967-02-28T00:00:00"/>
    <s v="Sarahhaven"/>
    <d v="2021-10-11T00:00:00"/>
    <n v="59"/>
    <x v="3"/>
  </r>
  <r>
    <s v="T03082"/>
    <d v="2025-05-09T00:00:00"/>
    <s v="C137"/>
    <s v="P045"/>
    <s v="S005"/>
    <n v="5"/>
    <n v="0"/>
    <x v="0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1984-08-05T00:00:00"/>
    <s v="Amandachester"/>
    <d v="2024-05-09T00:00:00"/>
    <n v="41"/>
    <x v="2"/>
  </r>
  <r>
    <s v="T03083"/>
    <d v="2024-02-16T00:00:00"/>
    <s v="C162"/>
    <s v="P042"/>
    <s v="S003"/>
    <n v="3"/>
    <n v="0.1"/>
    <x v="2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M"/>
    <d v="2000-08-30T00:00:00"/>
    <s v="Ellisside"/>
    <d v="2022-06-03T00:00:00"/>
    <n v="25"/>
    <x v="1"/>
  </r>
  <r>
    <s v="T03084"/>
    <d v="2023-11-27T00:00:00"/>
    <s v="C081"/>
    <s v="P031"/>
    <s v="S003"/>
    <n v="2"/>
    <n v="0.05"/>
    <x v="0"/>
    <n v="1095.72"/>
    <n v="822.2"/>
    <s v="Groceries"/>
    <s v="Snacks"/>
    <n v="2191.44"/>
    <n v="1644.4"/>
    <n v="547.04"/>
    <n v="0.24962581681451462"/>
    <n v="109.572"/>
    <n v="2081.8679999999999"/>
    <n v="437.46799999999985"/>
    <s v="F"/>
    <d v="1988-07-20T00:00:00"/>
    <s v="South Christinabury"/>
    <d v="2022-09-22T00:00:00"/>
    <n v="37"/>
    <x v="2"/>
  </r>
  <r>
    <s v="T03085"/>
    <d v="2023-11-05T00:00:00"/>
    <s v="C079"/>
    <s v="P037"/>
    <s v="S002"/>
    <n v="3"/>
    <n v="0.15"/>
    <x v="0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F"/>
    <d v="1979-06-15T00:00:00"/>
    <s v="North Bradleyfurt"/>
    <d v="2024-07-06T00:00:00"/>
    <n v="47"/>
    <x v="2"/>
  </r>
  <r>
    <s v="T03086"/>
    <d v="2023-11-19T00:00:00"/>
    <s v="C068"/>
    <s v="P007"/>
    <s v="S005"/>
    <n v="4"/>
    <n v="0.05"/>
    <x v="2"/>
    <n v="1474.12"/>
    <n v="764.02"/>
    <s v="Electronics"/>
    <s v="Camera"/>
    <n v="5896.48"/>
    <n v="3056.08"/>
    <n v="2840.3999999999996"/>
    <n v="0.48171112256804055"/>
    <n v="294.82400000000001"/>
    <n v="5601.6559999999999"/>
    <n v="2545.576"/>
    <s v="F"/>
    <d v="1981-06-09T00:00:00"/>
    <s v="New Julia"/>
    <d v="2024-06-13T00:00:00"/>
    <n v="45"/>
    <x v="2"/>
  </r>
  <r>
    <s v="T03087"/>
    <d v="2024-09-13T00:00:00"/>
    <s v="C198"/>
    <s v="P043"/>
    <s v="S003"/>
    <n v="2"/>
    <n v="0.1"/>
    <x v="0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s v="M"/>
    <d v="1986-01-23T00:00:00"/>
    <s v="Jessicaside"/>
    <d v="2022-12-10T00:00:00"/>
    <n v="40"/>
    <x v="2"/>
  </r>
  <r>
    <s v="T03088"/>
    <d v="2024-11-22T00:00:00"/>
    <s v="C053"/>
    <s v="P039"/>
    <s v="S004"/>
    <n v="5"/>
    <n v="0.05"/>
    <x v="3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s v="F"/>
    <d v="1998-04-20T00:00:00"/>
    <s v="Lake Michaelshire"/>
    <d v="2024-04-07T00:00:00"/>
    <n v="28"/>
    <x v="0"/>
  </r>
  <r>
    <s v="T03089"/>
    <d v="2023-12-07T00:00:00"/>
    <s v="C186"/>
    <s v="P026"/>
    <s v="S003"/>
    <n v="2"/>
    <n v="0.05"/>
    <x v="0"/>
    <n v="1015.76"/>
    <n v="584.4"/>
    <s v="Groceries"/>
    <s v="Dairy"/>
    <n v="2031.52"/>
    <n v="1168.8"/>
    <n v="862.72"/>
    <n v="0.42466724423092073"/>
    <n v="101.57600000000001"/>
    <n v="1929.944"/>
    <n v="761.14400000000001"/>
    <s v="F"/>
    <d v="1960-05-05T00:00:00"/>
    <s v="West Wandaland"/>
    <d v="2024-02-07T00:00:00"/>
    <n v="66"/>
    <x v="3"/>
  </r>
  <r>
    <s v="T03090"/>
    <d v="2024-06-23T00:00:00"/>
    <s v="C047"/>
    <s v="P018"/>
    <s v="S004"/>
    <n v="3"/>
    <n v="0.05"/>
    <x v="1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s v="F"/>
    <d v="2006-07-03T00:00:00"/>
    <s v="Port Jessica"/>
    <d v="2025-02-25T00:00:00"/>
    <n v="19"/>
    <x v="1"/>
  </r>
  <r>
    <s v="T03091"/>
    <d v="2024-10-19T00:00:00"/>
    <s v="C124"/>
    <s v="P019"/>
    <s v="S003"/>
    <n v="5"/>
    <n v="0.15"/>
    <x v="0"/>
    <n v="1762.92"/>
    <n v="1346.48"/>
    <s v="Electronics"/>
    <s v="Laptop"/>
    <n v="8814.6"/>
    <n v="6732.4"/>
    <n v="2082.2000000000007"/>
    <n v="0.23622172305039374"/>
    <n v="1322.19"/>
    <n v="7492.41"/>
    <n v="760.01000000000022"/>
    <s v="F"/>
    <d v="1962-06-07T00:00:00"/>
    <s v="North Michelle"/>
    <d v="2021-02-10T00:00:00"/>
    <n v="64"/>
    <x v="3"/>
  </r>
  <r>
    <s v="T03092"/>
    <d v="2024-05-28T00:00:00"/>
    <s v="C038"/>
    <s v="P048"/>
    <s v="S003"/>
    <n v="5"/>
    <n v="0"/>
    <x v="0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M"/>
    <d v="1974-04-19T00:00:00"/>
    <s v="Wilsonbury"/>
    <d v="2021-05-10T00:00:00"/>
    <n v="52"/>
    <x v="3"/>
  </r>
  <r>
    <s v="T03093"/>
    <d v="2024-04-12T00:00:00"/>
    <s v="C032"/>
    <s v="P015"/>
    <s v="S004"/>
    <n v="5"/>
    <n v="0.15"/>
    <x v="3"/>
    <n v="270.45"/>
    <n v="187.6"/>
    <s v="Fashion"/>
    <s v="Bags"/>
    <n v="1352.25"/>
    <n v="938"/>
    <n v="414.25"/>
    <n v="0.30634128304677388"/>
    <n v="202.83750000000001"/>
    <n v="1149.4124999999999"/>
    <n v="211.41249999999991"/>
    <s v="M"/>
    <d v="1992-11-09T00:00:00"/>
    <s v="East Shelby"/>
    <d v="2021-01-12T00:00:00"/>
    <n v="33"/>
    <x v="0"/>
  </r>
  <r>
    <s v="T03094"/>
    <d v="2023-11-07T00:00:00"/>
    <s v="C018"/>
    <s v="P009"/>
    <s v="S002"/>
    <n v="3"/>
    <n v="0.15"/>
    <x v="1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s v="M"/>
    <d v="1994-08-19T00:00:00"/>
    <s v="East William"/>
    <d v="2024-11-12T00:00:00"/>
    <n v="31"/>
    <x v="0"/>
  </r>
  <r>
    <s v="T03095"/>
    <d v="2025-04-27T00:00:00"/>
    <s v="C141"/>
    <s v="P001"/>
    <s v="S005"/>
    <n v="3"/>
    <n v="0.15"/>
    <x v="2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78-08-06T00:00:00"/>
    <s v="Allisonmouth"/>
    <d v="2024-01-07T00:00:00"/>
    <n v="47"/>
    <x v="2"/>
  </r>
  <r>
    <s v="T03096"/>
    <d v="2025-06-05T00:00:00"/>
    <s v="C069"/>
    <s v="P023"/>
    <s v="S001"/>
    <n v="4"/>
    <n v="0.15"/>
    <x v="3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65-10-14T00:00:00"/>
    <s v="New Reginald"/>
    <d v="2023-01-11T00:00:00"/>
    <n v="60"/>
    <x v="3"/>
  </r>
  <r>
    <s v="T03097"/>
    <d v="2025-02-15T00:00:00"/>
    <s v="C122"/>
    <s v="P050"/>
    <s v="S004"/>
    <n v="4"/>
    <n v="0.1"/>
    <x v="3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s v="M"/>
    <d v="1961-10-02T00:00:00"/>
    <s v="Simonstad"/>
    <d v="2024-06-24T00:00:00"/>
    <n v="64"/>
    <x v="3"/>
  </r>
  <r>
    <s v="T03098"/>
    <d v="2025-09-08T00:00:00"/>
    <s v="C036"/>
    <s v="P040"/>
    <s v="S002"/>
    <n v="1"/>
    <n v="0.1"/>
    <x v="3"/>
    <n v="1745.61"/>
    <n v="1322.44"/>
    <s v="Electronics"/>
    <s v="Headphones"/>
    <n v="1745.61"/>
    <n v="1322.44"/>
    <n v="423.16999999999985"/>
    <n v="0.24241955534168563"/>
    <n v="174.56100000000001"/>
    <n v="1571.049"/>
    <n v="248.60899999999992"/>
    <s v="M"/>
    <d v="1991-11-04T00:00:00"/>
    <s v="Ashleyview"/>
    <d v="2020-09-30T00:00:00"/>
    <n v="34"/>
    <x v="0"/>
  </r>
  <r>
    <s v="T03099"/>
    <d v="2025-03-09T00:00:00"/>
    <s v="C011"/>
    <s v="P014"/>
    <s v="S001"/>
    <n v="3"/>
    <n v="0"/>
    <x v="0"/>
    <n v="1342.75"/>
    <n v="797.94"/>
    <s v="Fashion"/>
    <s v="Clothing"/>
    <n v="4028.25"/>
    <n v="2393.8200000000002"/>
    <n v="1634.4299999999998"/>
    <n v="0.40574194749581077"/>
    <n v="0"/>
    <n v="4028.25"/>
    <n v="1634.4299999999998"/>
    <s v="M"/>
    <d v="1997-03-03T00:00:00"/>
    <s v="Leburgh"/>
    <d v="2023-05-12T00:00:00"/>
    <n v="29"/>
    <x v="0"/>
  </r>
  <r>
    <s v="T03100"/>
    <d v="2024-04-02T00:00:00"/>
    <s v="C033"/>
    <s v="P035"/>
    <s v="S001"/>
    <n v="4"/>
    <n v="0.05"/>
    <x v="3"/>
    <n v="1562.43"/>
    <n v="1195.6300000000001"/>
    <s v="Electronics"/>
    <s v="Laptop"/>
    <n v="6249.72"/>
    <n v="4782.5200000000004"/>
    <n v="1467.1999999999998"/>
    <n v="0.23476251736077772"/>
    <n v="312.48600000000005"/>
    <n v="5937.2340000000004"/>
    <n v="1154.7139999999999"/>
    <s v="F"/>
    <d v="1978-07-27T00:00:00"/>
    <s v="Lake Cody"/>
    <d v="2025-03-17T00:00:00"/>
    <n v="47"/>
    <x v="2"/>
  </r>
  <r>
    <s v="T03101"/>
    <d v="2025-06-07T00:00:00"/>
    <s v="C170"/>
    <s v="P001"/>
    <s v="S005"/>
    <n v="1"/>
    <n v="0"/>
    <x v="3"/>
    <n v="1673.69"/>
    <n v="1323.38"/>
    <s v="Electronics"/>
    <s v="Camera"/>
    <n v="1673.69"/>
    <n v="1323.38"/>
    <n v="350.30999999999995"/>
    <n v="0.20930399297360916"/>
    <n v="0"/>
    <n v="1673.69"/>
    <n v="350.30999999999995"/>
    <s v="F"/>
    <d v="1984-05-05T00:00:00"/>
    <s v="Lake Melissaborough"/>
    <d v="2025-08-20T00:00:00"/>
    <n v="42"/>
    <x v="2"/>
  </r>
  <r>
    <s v="T03102"/>
    <d v="2024-01-27T00:00:00"/>
    <s v="C087"/>
    <s v="P022"/>
    <s v="S005"/>
    <n v="3"/>
    <n v="0.1"/>
    <x v="1"/>
    <n v="25.57"/>
    <n v="19.05"/>
    <s v="Groceries"/>
    <s v="Vegetables"/>
    <n v="76.710000000000008"/>
    <n v="57.150000000000006"/>
    <n v="19.560000000000002"/>
    <n v="0.25498631208447398"/>
    <n v="7.6710000000000012"/>
    <n v="69.039000000000001"/>
    <n v="11.888999999999996"/>
    <s v="F"/>
    <d v="1975-06-22T00:00:00"/>
    <s v="Berrymouth"/>
    <d v="2025-07-02T00:00:00"/>
    <n v="51"/>
    <x v="3"/>
  </r>
  <r>
    <s v="T03103"/>
    <d v="2024-09-25T00:00:00"/>
    <s v="C062"/>
    <s v="P041"/>
    <s v="S002"/>
    <n v="2"/>
    <n v="0.1"/>
    <x v="0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s v="M"/>
    <d v="2000-06-21T00:00:00"/>
    <s v="Turnerberg"/>
    <d v="2021-09-23T00:00:00"/>
    <n v="26"/>
    <x v="0"/>
  </r>
  <r>
    <s v="T03104"/>
    <d v="2024-03-19T00:00:00"/>
    <s v="C061"/>
    <s v="P007"/>
    <s v="S002"/>
    <n v="1"/>
    <n v="0.1"/>
    <x v="2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M"/>
    <d v="1968-10-21T00:00:00"/>
    <s v="North Michellemouth"/>
    <d v="2021-02-01T00:00:00"/>
    <n v="57"/>
    <x v="3"/>
  </r>
  <r>
    <s v="T03105"/>
    <d v="2025-07-04T00:00:00"/>
    <s v="C044"/>
    <s v="P017"/>
    <s v="S004"/>
    <n v="2"/>
    <n v="0"/>
    <x v="2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M"/>
    <d v="1961-02-14T00:00:00"/>
    <s v="Bryanside"/>
    <d v="2024-12-27T00:00:00"/>
    <n v="65"/>
    <x v="3"/>
  </r>
  <r>
    <s v="T03106"/>
    <d v="2024-02-18T00:00:00"/>
    <s v="C024"/>
    <s v="P002"/>
    <s v="S005"/>
    <n v="5"/>
    <n v="0.1"/>
    <x v="1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F"/>
    <d v="1961-11-25T00:00:00"/>
    <s v="North April"/>
    <d v="2023-04-20T00:00:00"/>
    <n v="64"/>
    <x v="3"/>
  </r>
  <r>
    <s v="T03107"/>
    <d v="2025-01-09T00:00:00"/>
    <s v="C032"/>
    <s v="P014"/>
    <s v="S001"/>
    <n v="2"/>
    <n v="0.15"/>
    <x v="2"/>
    <n v="1342.75"/>
    <n v="797.94"/>
    <s v="Fashion"/>
    <s v="Clothing"/>
    <n v="2685.5"/>
    <n v="1595.88"/>
    <n v="1089.6199999999999"/>
    <n v="0.40574194749581077"/>
    <n v="402.82499999999999"/>
    <n v="2282.6750000000002"/>
    <n v="686.79500000000007"/>
    <s v="M"/>
    <d v="1992-11-09T00:00:00"/>
    <s v="East Shelby"/>
    <d v="2021-01-12T00:00:00"/>
    <n v="33"/>
    <x v="0"/>
  </r>
  <r>
    <s v="T03108"/>
    <d v="2025-01-27T00:00:00"/>
    <s v="C062"/>
    <s v="P005"/>
    <s v="S004"/>
    <n v="5"/>
    <n v="0.05"/>
    <x v="2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M"/>
    <d v="2000-06-21T00:00:00"/>
    <s v="Turnerberg"/>
    <d v="2021-09-23T00:00:00"/>
    <n v="26"/>
    <x v="0"/>
  </r>
  <r>
    <s v="T03109"/>
    <d v="2023-09-24T00:00:00"/>
    <s v="C057"/>
    <s v="P012"/>
    <s v="S003"/>
    <n v="1"/>
    <n v="0"/>
    <x v="2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s v="F"/>
    <d v="1998-09-26T00:00:00"/>
    <s v="Williamsville"/>
    <d v="2023-03-26T00:00:00"/>
    <n v="27"/>
    <x v="0"/>
  </r>
  <r>
    <s v="T03110"/>
    <d v="2024-06-08T00:00:00"/>
    <s v="C172"/>
    <s v="P033"/>
    <s v="S003"/>
    <n v="4"/>
    <n v="0.15"/>
    <x v="1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F"/>
    <d v="1977-03-14T00:00:00"/>
    <s v="New Fred"/>
    <d v="2025-06-21T00:00:00"/>
    <n v="49"/>
    <x v="2"/>
  </r>
  <r>
    <s v="T03111"/>
    <d v="2025-07-10T00:00:00"/>
    <s v="C055"/>
    <s v="P044"/>
    <s v="S002"/>
    <n v="1"/>
    <n v="0"/>
    <x v="1"/>
    <n v="1286.55"/>
    <n v="797.54"/>
    <s v="Fashion"/>
    <s v="Accessories"/>
    <n v="1286.55"/>
    <n v="797.54"/>
    <n v="489.01"/>
    <n v="0.380094049978625"/>
    <n v="0"/>
    <n v="1286.55"/>
    <n v="489.01"/>
    <s v="M"/>
    <d v="1976-07-09T00:00:00"/>
    <s v="Andersonville"/>
    <d v="2021-02-05T00:00:00"/>
    <n v="49"/>
    <x v="2"/>
  </r>
  <r>
    <s v="T03112"/>
    <d v="2024-05-07T00:00:00"/>
    <s v="C183"/>
    <s v="P034"/>
    <s v="S004"/>
    <n v="4"/>
    <n v="0.05"/>
    <x v="1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s v="M"/>
    <d v="1990-11-19T00:00:00"/>
    <s v="New Tiffanyberg"/>
    <d v="2021-08-27T00:00:00"/>
    <n v="35"/>
    <x v="0"/>
  </r>
  <r>
    <s v="T03113"/>
    <d v="2024-11-23T00:00:00"/>
    <s v="C158"/>
    <s v="P002"/>
    <s v="S004"/>
    <n v="1"/>
    <n v="0.1"/>
    <x v="2"/>
    <n v="818.76"/>
    <n v="527.62"/>
    <s v="Electronics"/>
    <s v="Television"/>
    <n v="818.76"/>
    <n v="527.62"/>
    <n v="291.14"/>
    <n v="0.35558649665347597"/>
    <n v="81.876000000000005"/>
    <n v="736.88400000000001"/>
    <n v="209.26400000000001"/>
    <s v="M"/>
    <d v="1981-07-24T00:00:00"/>
    <s v="Dylanmouth"/>
    <d v="2023-09-15T00:00:00"/>
    <n v="44"/>
    <x v="2"/>
  </r>
  <r>
    <s v="T03114"/>
    <d v="2025-07-06T00:00:00"/>
    <s v="C173"/>
    <s v="P028"/>
    <s v="S004"/>
    <n v="4"/>
    <n v="0.1"/>
    <x v="0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F"/>
    <d v="1958-08-28T00:00:00"/>
    <s v="South Marcusberg"/>
    <d v="2025-08-22T00:00:00"/>
    <n v="67"/>
    <x v="3"/>
  </r>
  <r>
    <s v="T03115"/>
    <d v="2025-03-18T00:00:00"/>
    <s v="C006"/>
    <s v="P025"/>
    <s v="S004"/>
    <n v="5"/>
    <n v="0.15"/>
    <x v="1"/>
    <n v="429.15"/>
    <n v="258.72000000000003"/>
    <s v="Fashion"/>
    <s v="Watches"/>
    <n v="2145.75"/>
    <n v="1293.6000000000001"/>
    <n v="852.14999999999986"/>
    <n v="0.3971338692764767"/>
    <n v="321.86250000000001"/>
    <n v="1823.8875"/>
    <n v="530.28749999999991"/>
    <s v="M"/>
    <d v="1986-10-03T00:00:00"/>
    <s v="Costaberg"/>
    <d v="2022-07-09T00:00:00"/>
    <n v="39"/>
    <x v="2"/>
  </r>
  <r>
    <s v="T03116"/>
    <d v="2024-07-18T00:00:00"/>
    <s v="C156"/>
    <s v="P038"/>
    <s v="S002"/>
    <n v="3"/>
    <n v="0.05"/>
    <x v="3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M"/>
    <d v="1956-11-28T00:00:00"/>
    <s v="Lisatown"/>
    <d v="2024-01-04T00:00:00"/>
    <n v="69"/>
    <x v="3"/>
  </r>
  <r>
    <s v="T03117"/>
    <d v="2024-10-24T00:00:00"/>
    <s v="C154"/>
    <s v="P034"/>
    <s v="S004"/>
    <n v="2"/>
    <n v="0.15"/>
    <x v="2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M"/>
    <d v="1971-09-02T00:00:00"/>
    <s v="East Codyton"/>
    <d v="2023-11-21T00:00:00"/>
    <n v="54"/>
    <x v="3"/>
  </r>
  <r>
    <s v="T03118"/>
    <d v="2024-05-09T00:00:00"/>
    <s v="C056"/>
    <s v="P029"/>
    <s v="S003"/>
    <n v="3"/>
    <n v="0.15"/>
    <x v="0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F"/>
    <d v="2004-09-23T00:00:00"/>
    <s v="North Tracey"/>
    <d v="2021-06-19T00:00:00"/>
    <n v="21"/>
    <x v="1"/>
  </r>
  <r>
    <s v="T03119"/>
    <d v="2024-07-15T00:00:00"/>
    <s v="C064"/>
    <s v="P034"/>
    <s v="S003"/>
    <n v="2"/>
    <n v="0.15"/>
    <x v="1"/>
    <n v="428.05"/>
    <n v="246.07"/>
    <s v="Electronics"/>
    <s v="Laptop"/>
    <n v="856.1"/>
    <n v="492.14"/>
    <n v="363.96000000000004"/>
    <n v="0.42513725032122418"/>
    <n v="128.41499999999999"/>
    <n v="727.68500000000006"/>
    <n v="235.54500000000007"/>
    <s v="F"/>
    <d v="1973-09-01T00:00:00"/>
    <s v="Brittanyburgh"/>
    <d v="2024-09-26T00:00:00"/>
    <n v="52"/>
    <x v="3"/>
  </r>
  <r>
    <s v="T03120"/>
    <d v="2024-01-29T00:00:00"/>
    <s v="C007"/>
    <s v="P003"/>
    <s v="S005"/>
    <n v="2"/>
    <n v="0"/>
    <x v="1"/>
    <n v="337.63"/>
    <n v="169.03"/>
    <s v="Fashion"/>
    <s v="Footwear"/>
    <n v="675.26"/>
    <n v="338.06"/>
    <n v="337.2"/>
    <n v="0.49936320824571273"/>
    <n v="0"/>
    <n v="675.26"/>
    <n v="337.2"/>
    <s v="M"/>
    <d v="1985-01-11T00:00:00"/>
    <s v="West Jasmine"/>
    <d v="2021-10-13T00:00:00"/>
    <n v="41"/>
    <x v="2"/>
  </r>
  <r>
    <s v="T03121"/>
    <d v="2025-02-23T00:00:00"/>
    <s v="C183"/>
    <s v="P026"/>
    <s v="S001"/>
    <n v="4"/>
    <n v="0.1"/>
    <x v="0"/>
    <n v="1015.76"/>
    <n v="584.4"/>
    <s v="Groceries"/>
    <s v="Dairy"/>
    <n v="4063.04"/>
    <n v="2337.6"/>
    <n v="1725.44"/>
    <n v="0.42466724423092073"/>
    <n v="406.30400000000003"/>
    <n v="3656.7359999999999"/>
    <n v="1319.136"/>
    <s v="M"/>
    <d v="1990-11-19T00:00:00"/>
    <s v="New Tiffanyberg"/>
    <d v="2021-08-27T00:00:00"/>
    <n v="35"/>
    <x v="0"/>
  </r>
  <r>
    <s v="T03122"/>
    <d v="2023-12-18T00:00:00"/>
    <s v="C098"/>
    <s v="P048"/>
    <s v="S001"/>
    <n v="4"/>
    <n v="0.15"/>
    <x v="1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s v="F"/>
    <d v="2005-01-09T00:00:00"/>
    <s v="East Colinmouth"/>
    <d v="2023-05-22T00:00:00"/>
    <n v="21"/>
    <x v="1"/>
  </r>
  <r>
    <s v="T03123"/>
    <d v="2024-03-11T00:00:00"/>
    <s v="C109"/>
    <s v="P004"/>
    <s v="S001"/>
    <n v="4"/>
    <n v="0.1"/>
    <x v="0"/>
    <n v="1853.77"/>
    <n v="1363.52"/>
    <s v="Fashion"/>
    <s v="Accessories"/>
    <n v="7415.08"/>
    <n v="5454.08"/>
    <n v="1961"/>
    <n v="0.26446107122242779"/>
    <n v="741.50800000000004"/>
    <n v="6673.5720000000001"/>
    <n v="1219.4920000000002"/>
    <s v="F"/>
    <d v="2006-03-03T00:00:00"/>
    <s v="Port Fernandohaven"/>
    <d v="2021-07-29T00:00:00"/>
    <n v="20"/>
    <x v="1"/>
  </r>
  <r>
    <s v="T03124"/>
    <d v="2024-03-23T00:00:00"/>
    <s v="C059"/>
    <s v="P033"/>
    <s v="S003"/>
    <n v="3"/>
    <n v="0.1"/>
    <x v="1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F"/>
    <d v="1963-05-11T00:00:00"/>
    <s v="New Meagan"/>
    <d v="2024-09-27T00:00:00"/>
    <n v="63"/>
    <x v="3"/>
  </r>
  <r>
    <s v="T03125"/>
    <d v="2024-06-13T00:00:00"/>
    <s v="C041"/>
    <s v="P031"/>
    <s v="S002"/>
    <n v="2"/>
    <n v="0.05"/>
    <x v="3"/>
    <n v="1095.72"/>
    <n v="822.2"/>
    <s v="Groceries"/>
    <s v="Snacks"/>
    <n v="2191.44"/>
    <n v="1644.4"/>
    <n v="547.04"/>
    <n v="0.24962581681451462"/>
    <n v="109.572"/>
    <n v="2081.8679999999999"/>
    <n v="437.46799999999985"/>
    <s v="F"/>
    <d v="1980-07-03T00:00:00"/>
    <s v="North Sharontown"/>
    <d v="2023-01-24T00:00:00"/>
    <n v="45"/>
    <x v="2"/>
  </r>
  <r>
    <s v="T03126"/>
    <d v="2023-09-26T00:00:00"/>
    <s v="C098"/>
    <s v="P011"/>
    <s v="S003"/>
    <n v="1"/>
    <n v="0.05"/>
    <x v="3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s v="F"/>
    <d v="2005-01-09T00:00:00"/>
    <s v="East Colinmouth"/>
    <d v="2023-05-22T00:00:00"/>
    <n v="21"/>
    <x v="1"/>
  </r>
  <r>
    <s v="T03127"/>
    <d v="2024-08-10T00:00:00"/>
    <s v="C182"/>
    <s v="P048"/>
    <s v="S002"/>
    <n v="1"/>
    <n v="0"/>
    <x v="0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s v="M"/>
    <d v="2004-07-25T00:00:00"/>
    <s v="East Rodney"/>
    <d v="2021-04-16T00:00:00"/>
    <n v="21"/>
    <x v="1"/>
  </r>
  <r>
    <s v="T03128"/>
    <d v="2025-01-04T00:00:00"/>
    <s v="C021"/>
    <s v="P011"/>
    <s v="S005"/>
    <n v="3"/>
    <n v="0.15"/>
    <x v="2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M"/>
    <d v="1993-11-17T00:00:00"/>
    <s v="Meganmouth"/>
    <d v="2022-01-22T00:00:00"/>
    <n v="32"/>
    <x v="0"/>
  </r>
  <r>
    <s v="T03129"/>
    <d v="2024-10-23T00:00:00"/>
    <s v="C076"/>
    <s v="P029"/>
    <s v="S002"/>
    <n v="4"/>
    <n v="0.1"/>
    <x v="2"/>
    <n v="1485.05"/>
    <n v="988.31"/>
    <s v="Fashion"/>
    <s v="Clothing"/>
    <n v="5940.2"/>
    <n v="3953.24"/>
    <n v="1986.96"/>
    <n v="0.33449378808794317"/>
    <n v="594.02"/>
    <n v="5346.18"/>
    <n v="1392.9400000000005"/>
    <s v="M"/>
    <d v="2005-12-14T00:00:00"/>
    <s v="Nancyside"/>
    <d v="2022-05-07T00:00:00"/>
    <n v="20"/>
    <x v="1"/>
  </r>
  <r>
    <s v="T03130"/>
    <d v="2024-09-27T00:00:00"/>
    <s v="C059"/>
    <s v="P032"/>
    <s v="S004"/>
    <n v="3"/>
    <n v="0.05"/>
    <x v="3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F"/>
    <d v="1963-05-11T00:00:00"/>
    <s v="New Meagan"/>
    <d v="2024-09-27T00:00:00"/>
    <n v="63"/>
    <x v="3"/>
  </r>
  <r>
    <s v="T03131"/>
    <d v="2024-09-16T00:00:00"/>
    <s v="C060"/>
    <s v="P046"/>
    <s v="S001"/>
    <n v="5"/>
    <n v="0"/>
    <x v="2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M"/>
    <d v="1997-10-09T00:00:00"/>
    <s v="Carlyberg"/>
    <d v="2025-06-15T00:00:00"/>
    <n v="28"/>
    <x v="0"/>
  </r>
  <r>
    <s v="T03132"/>
    <d v="2023-11-30T00:00:00"/>
    <s v="C074"/>
    <s v="P019"/>
    <s v="S005"/>
    <n v="4"/>
    <n v="0.15"/>
    <x v="2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s v="F"/>
    <d v="1959-05-31T00:00:00"/>
    <s v="Port Michaelstad"/>
    <d v="2023-02-09T00:00:00"/>
    <n v="67"/>
    <x v="3"/>
  </r>
  <r>
    <s v="T03133"/>
    <d v="2023-12-05T00:00:00"/>
    <s v="C061"/>
    <s v="P009"/>
    <s v="S001"/>
    <n v="2"/>
    <n v="0"/>
    <x v="3"/>
    <n v="123.19"/>
    <n v="80.36"/>
    <s v="Groceries"/>
    <s v="Snacks"/>
    <n v="246.38"/>
    <n v="160.72"/>
    <n v="85.66"/>
    <n v="0.34767432421462779"/>
    <n v="0"/>
    <n v="246.38"/>
    <n v="85.66"/>
    <s v="M"/>
    <d v="1968-10-21T00:00:00"/>
    <s v="North Michellemouth"/>
    <d v="2021-02-01T00:00:00"/>
    <n v="57"/>
    <x v="3"/>
  </r>
  <r>
    <s v="T03134"/>
    <d v="2024-03-22T00:00:00"/>
    <s v="C198"/>
    <s v="P036"/>
    <s v="S001"/>
    <n v="3"/>
    <n v="0.05"/>
    <x v="3"/>
    <n v="1501.46"/>
    <n v="1167.73"/>
    <s v="Fashion"/>
    <s v="Watches"/>
    <n v="4504.38"/>
    <n v="3503.19"/>
    <n v="1001.19"/>
    <n v="0.22227032355174298"/>
    <n v="225.21900000000002"/>
    <n v="4279.1610000000001"/>
    <n v="775.971"/>
    <s v="M"/>
    <d v="1986-01-23T00:00:00"/>
    <s v="Jessicaside"/>
    <d v="2022-12-10T00:00:00"/>
    <n v="40"/>
    <x v="2"/>
  </r>
  <r>
    <s v="T03135"/>
    <d v="2025-06-19T00:00:00"/>
    <s v="C200"/>
    <s v="P020"/>
    <s v="S004"/>
    <n v="5"/>
    <n v="0.1"/>
    <x v="2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M"/>
    <d v="2001-12-24T00:00:00"/>
    <s v="Jenniferbury"/>
    <d v="2025-06-24T00:00:00"/>
    <n v="24"/>
    <x v="1"/>
  </r>
  <r>
    <s v="T03136"/>
    <d v="2023-12-03T00:00:00"/>
    <s v="C040"/>
    <s v="P014"/>
    <s v="S005"/>
    <n v="2"/>
    <n v="0.05"/>
    <x v="3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M"/>
    <d v="1974-11-06T00:00:00"/>
    <s v="Port Miguel"/>
    <d v="2022-07-12T00:00:00"/>
    <n v="51"/>
    <x v="3"/>
  </r>
  <r>
    <s v="T03137"/>
    <d v="2024-09-15T00:00:00"/>
    <s v="C084"/>
    <s v="P021"/>
    <s v="S002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M"/>
    <d v="1972-03-19T00:00:00"/>
    <s v="Meyersstad"/>
    <d v="2024-09-04T00:00:00"/>
    <n v="54"/>
    <x v="3"/>
  </r>
  <r>
    <s v="T03138"/>
    <d v="2023-10-29T00:00:00"/>
    <s v="C101"/>
    <s v="P049"/>
    <s v="S002"/>
    <n v="2"/>
    <n v="0"/>
    <x v="1"/>
    <n v="388.26"/>
    <n v="199.3"/>
    <s v="Fashion"/>
    <s v="Watches"/>
    <n v="776.52"/>
    <n v="398.6"/>
    <n v="377.91999999999996"/>
    <n v="0.48668418070365216"/>
    <n v="0"/>
    <n v="776.52"/>
    <n v="377.91999999999996"/>
    <s v="F"/>
    <d v="1956-05-29T00:00:00"/>
    <s v="North Gary"/>
    <d v="2024-09-08T00:00:00"/>
    <n v="70"/>
    <x v="3"/>
  </r>
  <r>
    <s v="T03139"/>
    <d v="2024-12-12T00:00:00"/>
    <s v="C040"/>
    <s v="P041"/>
    <s v="S002"/>
    <n v="2"/>
    <n v="0.1"/>
    <x v="0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s v="M"/>
    <d v="1974-11-06T00:00:00"/>
    <s v="Port Miguel"/>
    <d v="2022-07-12T00:00:00"/>
    <n v="51"/>
    <x v="3"/>
  </r>
  <r>
    <s v="T03140"/>
    <d v="2025-01-07T00:00:00"/>
    <s v="C119"/>
    <s v="P008"/>
    <s v="S002"/>
    <n v="4"/>
    <n v="0.05"/>
    <x v="3"/>
    <n v="109.78"/>
    <n v="70.59"/>
    <s v="Fashion"/>
    <s v="Footwear"/>
    <n v="439.12"/>
    <n v="282.36"/>
    <n v="156.76"/>
    <n v="0.3569867006740754"/>
    <n v="21.956000000000003"/>
    <n v="417.16399999999999"/>
    <n v="134.80399999999997"/>
    <s v="M"/>
    <d v="1991-07-31T00:00:00"/>
    <s v="West Ralph"/>
    <d v="2025-03-31T00:00:00"/>
    <n v="34"/>
    <x v="0"/>
  </r>
  <r>
    <s v="T03141"/>
    <d v="2023-11-12T00:00:00"/>
    <s v="C183"/>
    <s v="P020"/>
    <s v="S002"/>
    <n v="2"/>
    <n v="0"/>
    <x v="3"/>
    <n v="323.92"/>
    <n v="242.98"/>
    <s v="Fashion"/>
    <s v="Accessories"/>
    <n v="647.84"/>
    <n v="485.96"/>
    <n v="161.88000000000005"/>
    <n v="0.24987651271918998"/>
    <n v="0"/>
    <n v="647.84"/>
    <n v="161.88000000000005"/>
    <s v="M"/>
    <d v="1990-11-19T00:00:00"/>
    <s v="New Tiffanyberg"/>
    <d v="2021-08-27T00:00:00"/>
    <n v="35"/>
    <x v="0"/>
  </r>
  <r>
    <s v="T03142"/>
    <d v="2024-11-14T00:00:00"/>
    <s v="C097"/>
    <s v="P010"/>
    <s v="S002"/>
    <n v="1"/>
    <n v="0.1"/>
    <x v="1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94-08-14T00:00:00"/>
    <s v="Wardfort"/>
    <d v="2025-06-14T00:00:00"/>
    <n v="31"/>
    <x v="0"/>
  </r>
  <r>
    <s v="T03143"/>
    <d v="2024-05-25T00:00:00"/>
    <s v="C136"/>
    <s v="P033"/>
    <s v="S004"/>
    <n v="4"/>
    <n v="0.15"/>
    <x v="1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M"/>
    <d v="2007-06-27T00:00:00"/>
    <s v="Watsonview"/>
    <d v="2023-04-22T00:00:00"/>
    <n v="18"/>
    <x v="1"/>
  </r>
  <r>
    <s v="T03144"/>
    <d v="2024-11-15T00:00:00"/>
    <s v="C166"/>
    <s v="P045"/>
    <s v="S005"/>
    <n v="3"/>
    <n v="0.15"/>
    <x v="0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F"/>
    <d v="2001-05-13T00:00:00"/>
    <s v="South Markbury"/>
    <d v="2023-07-10T00:00:00"/>
    <n v="25"/>
    <x v="1"/>
  </r>
  <r>
    <s v="T03145"/>
    <d v="2025-04-17T00:00:00"/>
    <s v="C135"/>
    <s v="P012"/>
    <s v="S004"/>
    <n v="2"/>
    <n v="0.15"/>
    <x v="2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M"/>
    <d v="1986-03-07T00:00:00"/>
    <s v="North Charlesville"/>
    <d v="2023-09-03T00:00:00"/>
    <n v="40"/>
    <x v="2"/>
  </r>
  <r>
    <s v="T03146"/>
    <d v="2023-11-17T00:00:00"/>
    <s v="C010"/>
    <s v="P033"/>
    <s v="S002"/>
    <n v="1"/>
    <n v="0.1"/>
    <x v="0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s v="M"/>
    <d v="1976-12-12T00:00:00"/>
    <s v="West Carol"/>
    <d v="2025-07-23T00:00:00"/>
    <n v="49"/>
    <x v="2"/>
  </r>
  <r>
    <s v="T03147"/>
    <d v="2024-05-02T00:00:00"/>
    <s v="C030"/>
    <s v="P038"/>
    <s v="S005"/>
    <n v="4"/>
    <n v="0.15"/>
    <x v="1"/>
    <n v="366.93"/>
    <n v="285.23"/>
    <s v="Fashion"/>
    <s v="Footwear"/>
    <n v="1467.72"/>
    <n v="1140.92"/>
    <n v="326.79999999999995"/>
    <n v="0.22265827269506441"/>
    <n v="220.15799999999999"/>
    <n v="1247.5620000000001"/>
    <n v="106.64200000000005"/>
    <s v="M"/>
    <d v="2002-06-10T00:00:00"/>
    <s v="Thomashaven"/>
    <d v="2022-08-27T00:00:00"/>
    <n v="24"/>
    <x v="1"/>
  </r>
  <r>
    <s v="T03148"/>
    <d v="2024-11-17T00:00:00"/>
    <s v="C077"/>
    <s v="P034"/>
    <s v="S003"/>
    <n v="1"/>
    <n v="0.1"/>
    <x v="1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s v="F"/>
    <d v="2002-12-24T00:00:00"/>
    <s v="North Meagan"/>
    <d v="2022-10-21T00:00:00"/>
    <n v="23"/>
    <x v="1"/>
  </r>
  <r>
    <s v="T03149"/>
    <d v="2024-02-09T00:00:00"/>
    <s v="C051"/>
    <s v="P024"/>
    <s v="S001"/>
    <n v="2"/>
    <n v="0.15"/>
    <x v="2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F"/>
    <d v="2004-12-19T00:00:00"/>
    <s v="Boyerstad"/>
    <d v="2024-02-25T00:00:00"/>
    <n v="21"/>
    <x v="1"/>
  </r>
  <r>
    <s v="T03150"/>
    <d v="2025-01-11T00:00:00"/>
    <s v="C116"/>
    <s v="P009"/>
    <s v="S005"/>
    <n v="2"/>
    <n v="0.1"/>
    <x v="1"/>
    <n v="123.19"/>
    <n v="80.36"/>
    <s v="Groceries"/>
    <s v="Snacks"/>
    <n v="246.38"/>
    <n v="160.72"/>
    <n v="85.66"/>
    <n v="0.34767432421462779"/>
    <n v="24.638000000000002"/>
    <n v="221.74199999999999"/>
    <n v="61.021999999999991"/>
    <s v="M"/>
    <d v="1955-09-26T00:00:00"/>
    <s v="Zacharyberg"/>
    <d v="2025-07-31T00:00:00"/>
    <n v="70"/>
    <x v="3"/>
  </r>
  <r>
    <s v="T03151"/>
    <d v="2024-01-10T00:00:00"/>
    <s v="C063"/>
    <s v="P007"/>
    <s v="S002"/>
    <n v="1"/>
    <n v="0.05"/>
    <x v="1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s v="M"/>
    <d v="1973-01-07T00:00:00"/>
    <s v="West Amandashire"/>
    <d v="2023-05-29T00:00:00"/>
    <n v="53"/>
    <x v="3"/>
  </r>
  <r>
    <s v="T03152"/>
    <d v="2024-01-06T00:00:00"/>
    <s v="C065"/>
    <s v="P015"/>
    <s v="S004"/>
    <n v="4"/>
    <n v="0.15"/>
    <x v="1"/>
    <n v="270.45"/>
    <n v="187.6"/>
    <s v="Fashion"/>
    <s v="Bags"/>
    <n v="1081.8"/>
    <n v="750.4"/>
    <n v="331.4"/>
    <n v="0.30634128304677388"/>
    <n v="162.26999999999998"/>
    <n v="919.53"/>
    <n v="169.13"/>
    <s v="F"/>
    <d v="1969-12-10T00:00:00"/>
    <s v="Williamhaven"/>
    <d v="2024-01-21T00:00:00"/>
    <n v="56"/>
    <x v="3"/>
  </r>
  <r>
    <s v="T03153"/>
    <d v="2025-04-19T00:00:00"/>
    <s v="C096"/>
    <s v="P048"/>
    <s v="S002"/>
    <n v="4"/>
    <n v="0.05"/>
    <x v="1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89-01-06T00:00:00"/>
    <s v="Lake Amanda"/>
    <d v="2021-10-27T00:00:00"/>
    <n v="37"/>
    <x v="2"/>
  </r>
  <r>
    <s v="T03154"/>
    <d v="2023-11-18T00:00:00"/>
    <s v="C014"/>
    <s v="P033"/>
    <s v="S002"/>
    <n v="2"/>
    <n v="0"/>
    <x v="0"/>
    <n v="1798.97"/>
    <n v="1329.15"/>
    <s v="Fashion"/>
    <s v="Accessories"/>
    <n v="3597.94"/>
    <n v="2658.3"/>
    <n v="939.63999999999987"/>
    <n v="0.26116055298309582"/>
    <n v="0"/>
    <n v="3597.94"/>
    <n v="939.63999999999987"/>
    <s v="M"/>
    <d v="1974-06-25T00:00:00"/>
    <s v="East Samantha"/>
    <d v="2021-11-09T00:00:00"/>
    <n v="51"/>
    <x v="3"/>
  </r>
  <r>
    <s v="T03155"/>
    <d v="2025-01-25T00:00:00"/>
    <s v="C096"/>
    <s v="P027"/>
    <s v="S001"/>
    <n v="3"/>
    <n v="0.15"/>
    <x v="1"/>
    <n v="1272.23"/>
    <n v="952.65"/>
    <s v="Electronics"/>
    <s v="Smartphone"/>
    <n v="3816.69"/>
    <n v="2857.95"/>
    <n v="958.74000000000024"/>
    <n v="0.25119671757465245"/>
    <n v="572.50350000000003"/>
    <n v="3244.1864999999998"/>
    <n v="386.23649999999998"/>
    <s v="M"/>
    <d v="1989-01-06T00:00:00"/>
    <s v="Lake Amanda"/>
    <d v="2021-10-27T00:00:00"/>
    <n v="37"/>
    <x v="2"/>
  </r>
  <r>
    <s v="T03156"/>
    <d v="2024-04-03T00:00:00"/>
    <s v="C168"/>
    <s v="P023"/>
    <s v="S004"/>
    <n v="1"/>
    <n v="0.1"/>
    <x v="0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s v="M"/>
    <d v="1969-07-30T00:00:00"/>
    <s v="Lake Steventown"/>
    <d v="2022-10-01T00:00:00"/>
    <n v="56"/>
    <x v="3"/>
  </r>
  <r>
    <s v="T03157"/>
    <d v="2025-01-26T00:00:00"/>
    <s v="C132"/>
    <s v="P028"/>
    <s v="S005"/>
    <n v="4"/>
    <n v="0"/>
    <x v="1"/>
    <n v="673.78"/>
    <n v="363.33"/>
    <s v="Electronics"/>
    <s v="Smartphone"/>
    <n v="2695.12"/>
    <n v="1453.32"/>
    <n v="1241.8"/>
    <n v="0.46075870462168661"/>
    <n v="0"/>
    <n v="2695.12"/>
    <n v="1241.8"/>
    <s v="M"/>
    <d v="1958-12-24T00:00:00"/>
    <s v="Cisnerosville"/>
    <d v="2023-04-19T00:00:00"/>
    <n v="67"/>
    <x v="3"/>
  </r>
  <r>
    <s v="T03158"/>
    <d v="2024-01-13T00:00:00"/>
    <s v="C018"/>
    <s v="P023"/>
    <s v="S003"/>
    <n v="3"/>
    <n v="0.05"/>
    <x v="0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s v="M"/>
    <d v="1994-08-19T00:00:00"/>
    <s v="East William"/>
    <d v="2024-11-12T00:00:00"/>
    <n v="31"/>
    <x v="0"/>
  </r>
  <r>
    <s v="T03159"/>
    <d v="2023-12-05T00:00:00"/>
    <s v="C130"/>
    <s v="P010"/>
    <s v="S002"/>
    <n v="1"/>
    <n v="0"/>
    <x v="2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M"/>
    <d v="1982-02-03T00:00:00"/>
    <s v="Marcchester"/>
    <d v="2024-07-15T00:00:00"/>
    <n v="44"/>
    <x v="2"/>
  </r>
  <r>
    <s v="T03160"/>
    <d v="2025-01-14T00:00:00"/>
    <s v="C191"/>
    <s v="P034"/>
    <s v="S005"/>
    <n v="3"/>
    <n v="0"/>
    <x v="3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s v="F"/>
    <d v="1958-07-14T00:00:00"/>
    <s v="Kristinemouth"/>
    <d v="2022-06-11T00:00:00"/>
    <n v="67"/>
    <x v="3"/>
  </r>
  <r>
    <s v="T03161"/>
    <d v="2024-01-20T00:00:00"/>
    <s v="C131"/>
    <s v="P023"/>
    <s v="S002"/>
    <n v="5"/>
    <n v="0.1"/>
    <x v="3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1996-10-18T00:00:00"/>
    <s v="Williamsport"/>
    <d v="2022-12-20T00:00:00"/>
    <n v="29"/>
    <x v="0"/>
  </r>
  <r>
    <s v="T03162"/>
    <d v="2024-08-23T00:00:00"/>
    <s v="C115"/>
    <s v="P030"/>
    <s v="S004"/>
    <n v="3"/>
    <n v="0.15"/>
    <x v="0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s v="M"/>
    <d v="1960-02-25T00:00:00"/>
    <s v="Smithburgh"/>
    <d v="2023-11-12T00:00:00"/>
    <n v="66"/>
    <x v="3"/>
  </r>
  <r>
    <s v="T03163"/>
    <d v="2024-12-23T00:00:00"/>
    <s v="C160"/>
    <s v="P004"/>
    <s v="S003"/>
    <n v="3"/>
    <n v="0.1"/>
    <x v="3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M"/>
    <d v="1991-09-10T00:00:00"/>
    <s v="Port Jacob"/>
    <d v="2021-10-27T00:00:00"/>
    <n v="34"/>
    <x v="0"/>
  </r>
  <r>
    <s v="T03164"/>
    <d v="2025-03-06T00:00:00"/>
    <s v="C133"/>
    <s v="P002"/>
    <s v="S005"/>
    <n v="1"/>
    <n v="0.15"/>
    <x v="1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s v="M"/>
    <d v="1962-04-14T00:00:00"/>
    <s v="East Melissashire"/>
    <d v="2025-06-23T00:00:00"/>
    <n v="64"/>
    <x v="3"/>
  </r>
  <r>
    <s v="T03165"/>
    <d v="2024-07-26T00:00:00"/>
    <s v="C111"/>
    <s v="P043"/>
    <s v="S005"/>
    <n v="1"/>
    <n v="0"/>
    <x v="2"/>
    <n v="564.41999999999996"/>
    <n v="293.95999999999998"/>
    <s v="Fashion"/>
    <s v="Accessories"/>
    <n v="564.41999999999996"/>
    <n v="293.95999999999998"/>
    <n v="270.45999999999998"/>
    <n v="0.47918216930654478"/>
    <n v="0"/>
    <n v="564.41999999999996"/>
    <n v="270.45999999999998"/>
    <s v="M"/>
    <d v="1993-07-13T00:00:00"/>
    <s v="Justintown"/>
    <d v="2022-01-12T00:00:00"/>
    <n v="32"/>
    <x v="0"/>
  </r>
  <r>
    <s v="T03166"/>
    <d v="2025-04-06T00:00:00"/>
    <s v="C097"/>
    <s v="P017"/>
    <s v="S003"/>
    <n v="4"/>
    <n v="0.1"/>
    <x v="2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s v="M"/>
    <d v="1994-08-14T00:00:00"/>
    <s v="Wardfort"/>
    <d v="2025-06-14T00:00:00"/>
    <n v="31"/>
    <x v="0"/>
  </r>
  <r>
    <s v="T03167"/>
    <d v="2024-04-15T00:00:00"/>
    <s v="C037"/>
    <s v="P026"/>
    <s v="S002"/>
    <n v="1"/>
    <n v="0.15"/>
    <x v="0"/>
    <n v="1015.76"/>
    <n v="584.4"/>
    <s v="Groceries"/>
    <s v="Dairy"/>
    <n v="1015.76"/>
    <n v="584.4"/>
    <n v="431.36"/>
    <n v="0.42466724423092073"/>
    <n v="152.364"/>
    <n v="863.39599999999996"/>
    <n v="278.99599999999998"/>
    <s v="F"/>
    <d v="1982-08-30T00:00:00"/>
    <s v="West Melissahaven"/>
    <d v="2024-01-31T00:00:00"/>
    <n v="43"/>
    <x v="2"/>
  </r>
  <r>
    <s v="T03168"/>
    <d v="2023-10-16T00:00:00"/>
    <s v="C101"/>
    <s v="P019"/>
    <s v="S002"/>
    <n v="1"/>
    <n v="0"/>
    <x v="0"/>
    <n v="1762.92"/>
    <n v="1346.48"/>
    <s v="Electronics"/>
    <s v="Laptop"/>
    <n v="1762.92"/>
    <n v="1346.48"/>
    <n v="416.44000000000005"/>
    <n v="0.23622172305039368"/>
    <n v="0"/>
    <n v="1762.92"/>
    <n v="416.44000000000005"/>
    <s v="F"/>
    <d v="1956-05-29T00:00:00"/>
    <s v="North Gary"/>
    <d v="2024-09-08T00:00:00"/>
    <n v="70"/>
    <x v="3"/>
  </r>
  <r>
    <s v="T03169"/>
    <d v="2025-07-25T00:00:00"/>
    <s v="C004"/>
    <s v="P010"/>
    <s v="S002"/>
    <n v="2"/>
    <n v="0.15"/>
    <x v="2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M"/>
    <d v="1992-06-16T00:00:00"/>
    <s v="East Edgarborough"/>
    <d v="2024-09-09T00:00:00"/>
    <n v="34"/>
    <x v="0"/>
  </r>
  <r>
    <s v="T03170"/>
    <d v="2024-10-03T00:00:00"/>
    <s v="C107"/>
    <s v="P001"/>
    <s v="S002"/>
    <n v="4"/>
    <n v="0.1"/>
    <x v="2"/>
    <n v="1673.69"/>
    <n v="1323.38"/>
    <s v="Electronics"/>
    <s v="Camera"/>
    <n v="6694.76"/>
    <n v="5293.52"/>
    <n v="1401.2399999999998"/>
    <n v="0.20930399297360916"/>
    <n v="669.47600000000011"/>
    <n v="6025.2839999999997"/>
    <n v="731.76399999999921"/>
    <s v="F"/>
    <d v="1995-10-08T00:00:00"/>
    <s v="Lake Dale"/>
    <d v="2023-07-17T00:00:00"/>
    <n v="30"/>
    <x v="0"/>
  </r>
  <r>
    <s v="T03171"/>
    <d v="2025-06-28T00:00:00"/>
    <s v="C001"/>
    <s v="P001"/>
    <s v="S001"/>
    <n v="2"/>
    <n v="0"/>
    <x v="0"/>
    <n v="1673.69"/>
    <n v="1323.38"/>
    <s v="Electronics"/>
    <s v="Camera"/>
    <n v="3347.38"/>
    <n v="2646.76"/>
    <n v="700.61999999999989"/>
    <n v="0.20930399297360916"/>
    <n v="0"/>
    <n v="3347.38"/>
    <n v="700.61999999999989"/>
    <s v="M"/>
    <d v="1996-09-11T00:00:00"/>
    <s v="Osborneport"/>
    <d v="2022-09-25T00:00:00"/>
    <n v="29"/>
    <x v="0"/>
  </r>
  <r>
    <s v="T03172"/>
    <d v="2024-03-20T00:00:00"/>
    <s v="C187"/>
    <s v="P040"/>
    <s v="S004"/>
    <n v="1"/>
    <n v="0.05"/>
    <x v="1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M"/>
    <d v="1989-01-14T00:00:00"/>
    <s v="Gomeztown"/>
    <d v="2023-11-01T00:00:00"/>
    <n v="37"/>
    <x v="2"/>
  </r>
  <r>
    <s v="T03173"/>
    <d v="2025-06-01T00:00:00"/>
    <s v="C043"/>
    <s v="P019"/>
    <s v="S004"/>
    <n v="1"/>
    <n v="0"/>
    <x v="1"/>
    <n v="1762.92"/>
    <n v="1346.48"/>
    <s v="Electronics"/>
    <s v="Laptop"/>
    <n v="1762.92"/>
    <n v="1346.48"/>
    <n v="416.44000000000005"/>
    <n v="0.23622172305039368"/>
    <n v="0"/>
    <n v="1762.92"/>
    <n v="416.44000000000005"/>
    <s v="M"/>
    <d v="1988-09-14T00:00:00"/>
    <s v="North Jonathonhaven"/>
    <d v="2023-10-14T00:00:00"/>
    <n v="37"/>
    <x v="2"/>
  </r>
  <r>
    <s v="T03174"/>
    <d v="2025-03-26T00:00:00"/>
    <s v="C088"/>
    <s v="P032"/>
    <s v="S005"/>
    <n v="3"/>
    <n v="0.15"/>
    <x v="0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F"/>
    <d v="1997-10-11T00:00:00"/>
    <s v="North Christian"/>
    <d v="2022-09-12T00:00:00"/>
    <n v="28"/>
    <x v="0"/>
  </r>
  <r>
    <s v="T03175"/>
    <d v="2025-01-08T00:00:00"/>
    <s v="C148"/>
    <s v="P017"/>
    <s v="S005"/>
    <n v="5"/>
    <n v="0.1"/>
    <x v="0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s v="F"/>
    <d v="2005-07-08T00:00:00"/>
    <s v="Charlesmouth"/>
    <d v="2024-11-05T00:00:00"/>
    <n v="20"/>
    <x v="1"/>
  </r>
  <r>
    <s v="T03176"/>
    <d v="2024-09-20T00:00:00"/>
    <s v="C135"/>
    <s v="P023"/>
    <s v="S002"/>
    <n v="5"/>
    <n v="0.1"/>
    <x v="2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1986-03-07T00:00:00"/>
    <s v="North Charlesville"/>
    <d v="2023-09-03T00:00:00"/>
    <n v="40"/>
    <x v="2"/>
  </r>
  <r>
    <s v="T03177"/>
    <d v="2025-05-16T00:00:00"/>
    <s v="C058"/>
    <s v="P048"/>
    <s v="S001"/>
    <n v="4"/>
    <n v="0.15"/>
    <x v="0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s v="M"/>
    <d v="2005-07-22T00:00:00"/>
    <s v="West Tinatown"/>
    <d v="2020-11-10T00:00:00"/>
    <n v="20"/>
    <x v="1"/>
  </r>
  <r>
    <s v="T03178"/>
    <d v="2024-12-19T00:00:00"/>
    <s v="C085"/>
    <s v="P041"/>
    <s v="S005"/>
    <n v="3"/>
    <n v="0.15"/>
    <x v="1"/>
    <n v="1635.01"/>
    <n v="1043.29"/>
    <s v="Electronics"/>
    <s v="Television"/>
    <n v="4905.03"/>
    <n v="3129.87"/>
    <n v="1775.1599999999999"/>
    <n v="0.36190604338811383"/>
    <n v="735.75449999999989"/>
    <n v="4169.2754999999997"/>
    <n v="1039.4054999999998"/>
    <s v="M"/>
    <d v="1979-03-23T00:00:00"/>
    <s v="New Michaelview"/>
    <d v="2023-10-11T00:00:00"/>
    <n v="47"/>
    <x v="2"/>
  </r>
  <r>
    <s v="T03179"/>
    <d v="2024-11-24T00:00:00"/>
    <s v="C014"/>
    <s v="P038"/>
    <s v="S005"/>
    <n v="3"/>
    <n v="0.1"/>
    <x v="3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M"/>
    <d v="1974-06-25T00:00:00"/>
    <s v="East Samantha"/>
    <d v="2021-11-09T00:00:00"/>
    <n v="51"/>
    <x v="3"/>
  </r>
  <r>
    <s v="T03180"/>
    <d v="2024-08-18T00:00:00"/>
    <s v="C038"/>
    <s v="P020"/>
    <s v="S005"/>
    <n v="2"/>
    <n v="0.05"/>
    <x v="2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s v="M"/>
    <d v="1974-04-19T00:00:00"/>
    <s v="Wilsonbury"/>
    <d v="2021-05-10T00:00:00"/>
    <n v="52"/>
    <x v="3"/>
  </r>
  <r>
    <s v="T03181"/>
    <d v="2024-09-12T00:00:00"/>
    <s v="C119"/>
    <s v="P022"/>
    <s v="S002"/>
    <n v="1"/>
    <n v="0.1"/>
    <x v="1"/>
    <n v="25.57"/>
    <n v="19.05"/>
    <s v="Groceries"/>
    <s v="Vegetables"/>
    <n v="25.57"/>
    <n v="19.05"/>
    <n v="6.52"/>
    <n v="0.25498631208447398"/>
    <n v="2.5570000000000004"/>
    <n v="23.012999999999998"/>
    <n v="3.9629999999999974"/>
    <s v="M"/>
    <d v="1991-07-31T00:00:00"/>
    <s v="West Ralph"/>
    <d v="2025-03-31T00:00:00"/>
    <n v="34"/>
    <x v="0"/>
  </r>
  <r>
    <s v="T03182"/>
    <d v="2024-01-23T00:00:00"/>
    <s v="C191"/>
    <s v="P027"/>
    <s v="S004"/>
    <n v="4"/>
    <n v="0.1"/>
    <x v="0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s v="F"/>
    <d v="1958-07-14T00:00:00"/>
    <s v="Kristinemouth"/>
    <d v="2022-06-11T00:00:00"/>
    <n v="67"/>
    <x v="3"/>
  </r>
  <r>
    <s v="T03183"/>
    <d v="2023-12-26T00:00:00"/>
    <s v="C021"/>
    <s v="P027"/>
    <s v="S002"/>
    <n v="2"/>
    <n v="0.15"/>
    <x v="3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M"/>
    <d v="1993-11-17T00:00:00"/>
    <s v="Meganmouth"/>
    <d v="2022-01-22T00:00:00"/>
    <n v="32"/>
    <x v="0"/>
  </r>
  <r>
    <s v="T03184"/>
    <d v="2024-07-06T00:00:00"/>
    <s v="C199"/>
    <s v="P032"/>
    <s v="S003"/>
    <n v="1"/>
    <n v="0.15"/>
    <x v="1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s v="F"/>
    <d v="1970-05-18T00:00:00"/>
    <s v="South Scottton"/>
    <d v="2021-07-28T00:00:00"/>
    <n v="56"/>
    <x v="3"/>
  </r>
  <r>
    <s v="T03185"/>
    <d v="2024-01-15T00:00:00"/>
    <s v="C111"/>
    <s v="P043"/>
    <s v="S002"/>
    <n v="4"/>
    <n v="0.15"/>
    <x v="3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M"/>
    <d v="1993-07-13T00:00:00"/>
    <s v="Justintown"/>
    <d v="2022-01-12T00:00:00"/>
    <n v="32"/>
    <x v="0"/>
  </r>
  <r>
    <s v="T03186"/>
    <d v="2024-04-01T00:00:00"/>
    <s v="C086"/>
    <s v="P031"/>
    <s v="S003"/>
    <n v="1"/>
    <n v="0.1"/>
    <x v="2"/>
    <n v="1095.72"/>
    <n v="822.2"/>
    <s v="Groceries"/>
    <s v="Snacks"/>
    <n v="1095.72"/>
    <n v="822.2"/>
    <n v="273.52"/>
    <n v="0.24962581681451462"/>
    <n v="109.572"/>
    <n v="986.14800000000002"/>
    <n v="163.94799999999998"/>
    <s v="F"/>
    <d v="1975-09-26T00:00:00"/>
    <s v="Port Stephanie"/>
    <d v="2023-07-26T00:00:00"/>
    <n v="50"/>
    <x v="2"/>
  </r>
  <r>
    <s v="T03187"/>
    <d v="2025-06-22T00:00:00"/>
    <s v="C125"/>
    <s v="P042"/>
    <s v="S004"/>
    <n v="4"/>
    <n v="0.05"/>
    <x v="1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s v="M"/>
    <d v="1990-04-03T00:00:00"/>
    <s v="Lake Christopher"/>
    <d v="2021-03-14T00:00:00"/>
    <n v="36"/>
    <x v="2"/>
  </r>
  <r>
    <s v="T03188"/>
    <d v="2024-04-22T00:00:00"/>
    <s v="C111"/>
    <s v="P026"/>
    <s v="S002"/>
    <n v="3"/>
    <n v="0.05"/>
    <x v="2"/>
    <n v="1015.76"/>
    <n v="584.4"/>
    <s v="Groceries"/>
    <s v="Dairy"/>
    <n v="3047.2799999999997"/>
    <n v="1753.1999999999998"/>
    <n v="1294.08"/>
    <n v="0.42466724423092073"/>
    <n v="152.364"/>
    <n v="2894.9159999999997"/>
    <n v="1141.7159999999999"/>
    <s v="M"/>
    <d v="1993-07-13T00:00:00"/>
    <s v="Justintown"/>
    <d v="2022-01-12T00:00:00"/>
    <n v="32"/>
    <x v="0"/>
  </r>
  <r>
    <s v="T03189"/>
    <d v="2025-01-21T00:00:00"/>
    <s v="C087"/>
    <s v="P009"/>
    <s v="S002"/>
    <n v="5"/>
    <n v="0.1"/>
    <x v="1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F"/>
    <d v="1975-06-22T00:00:00"/>
    <s v="Berrymouth"/>
    <d v="2025-07-02T00:00:00"/>
    <n v="51"/>
    <x v="3"/>
  </r>
  <r>
    <s v="T03190"/>
    <d v="2025-02-27T00:00:00"/>
    <s v="C022"/>
    <s v="P037"/>
    <s v="S001"/>
    <n v="1"/>
    <n v="0"/>
    <x v="3"/>
    <n v="1952.65"/>
    <n v="1451.27"/>
    <s v="Electronics"/>
    <s v="Television"/>
    <n v="1952.65"/>
    <n v="1451.27"/>
    <n v="501.38000000000011"/>
    <n v="0.2567690062223133"/>
    <n v="0"/>
    <n v="1952.65"/>
    <n v="501.38000000000011"/>
    <s v="M"/>
    <d v="1955-11-16T00:00:00"/>
    <s v="East James"/>
    <d v="2020-10-02T00:00:00"/>
    <n v="70"/>
    <x v="3"/>
  </r>
  <r>
    <s v="T03191"/>
    <d v="2025-04-29T00:00:00"/>
    <s v="C039"/>
    <s v="P046"/>
    <s v="S005"/>
    <n v="4"/>
    <n v="0.15"/>
    <x v="3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s v="F"/>
    <d v="1996-11-02T00:00:00"/>
    <s v="Port Sandra"/>
    <d v="2022-10-17T00:00:00"/>
    <n v="29"/>
    <x v="0"/>
  </r>
  <r>
    <s v="T03192"/>
    <d v="2025-01-25T00:00:00"/>
    <s v="C179"/>
    <s v="P009"/>
    <s v="S002"/>
    <n v="1"/>
    <n v="0"/>
    <x v="1"/>
    <n v="123.19"/>
    <n v="80.36"/>
    <s v="Groceries"/>
    <s v="Snacks"/>
    <n v="123.19"/>
    <n v="80.36"/>
    <n v="42.83"/>
    <n v="0.34767432421462779"/>
    <n v="0"/>
    <n v="123.19"/>
    <n v="42.83"/>
    <s v="F"/>
    <d v="1985-02-14T00:00:00"/>
    <s v="Bennettburgh"/>
    <d v="2025-08-19T00:00:00"/>
    <n v="41"/>
    <x v="2"/>
  </r>
  <r>
    <s v="T03193"/>
    <d v="2025-06-25T00:00:00"/>
    <s v="C046"/>
    <s v="P012"/>
    <s v="S001"/>
    <n v="2"/>
    <n v="0.1"/>
    <x v="0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M"/>
    <d v="1964-01-21T00:00:00"/>
    <s v="New Jontown"/>
    <d v="2022-06-25T00:00:00"/>
    <n v="62"/>
    <x v="3"/>
  </r>
  <r>
    <s v="T03194"/>
    <d v="2025-06-30T00:00:00"/>
    <s v="C174"/>
    <s v="P004"/>
    <s v="S003"/>
    <n v="5"/>
    <n v="0"/>
    <x v="3"/>
    <n v="1853.77"/>
    <n v="1363.52"/>
    <s v="Fashion"/>
    <s v="Accessories"/>
    <n v="9268.85"/>
    <n v="6817.6"/>
    <n v="2451.25"/>
    <n v="0.26446107122242779"/>
    <n v="0"/>
    <n v="9268.85"/>
    <n v="2451.25"/>
    <s v="M"/>
    <d v="2005-07-07T00:00:00"/>
    <s v="South Jennifer"/>
    <d v="2025-08-28T00:00:00"/>
    <n v="20"/>
    <x v="1"/>
  </r>
  <r>
    <s v="T03195"/>
    <d v="2025-03-15T00:00:00"/>
    <s v="C043"/>
    <s v="P048"/>
    <s v="S003"/>
    <n v="3"/>
    <n v="0"/>
    <x v="3"/>
    <n v="1216.3599999999999"/>
    <n v="794.8"/>
    <s v="Fashion"/>
    <s v="Bags"/>
    <n v="3649.08"/>
    <n v="2384.3999999999996"/>
    <n v="1264.6800000000003"/>
    <n v="0.34657502713012606"/>
    <n v="0"/>
    <n v="3649.08"/>
    <n v="1264.6800000000003"/>
    <s v="M"/>
    <d v="1988-09-14T00:00:00"/>
    <s v="North Jonathonhaven"/>
    <d v="2023-10-14T00:00:00"/>
    <n v="37"/>
    <x v="2"/>
  </r>
  <r>
    <s v="T03196"/>
    <d v="2024-05-18T00:00:00"/>
    <s v="C150"/>
    <s v="P024"/>
    <s v="S001"/>
    <n v="1"/>
    <n v="0"/>
    <x v="2"/>
    <n v="1487.41"/>
    <n v="813.07"/>
    <s v="Electronics"/>
    <s v="Smartphone"/>
    <n v="1487.41"/>
    <n v="813.07"/>
    <n v="674.34"/>
    <n v="0.45336524562830693"/>
    <n v="0"/>
    <n v="1487.41"/>
    <n v="674.34"/>
    <s v="M"/>
    <d v="1971-06-17T00:00:00"/>
    <s v="Juliefurt"/>
    <d v="2022-10-07T00:00:00"/>
    <n v="55"/>
    <x v="3"/>
  </r>
  <r>
    <s v="T03197"/>
    <d v="2025-08-28T00:00:00"/>
    <s v="C044"/>
    <s v="P036"/>
    <s v="S004"/>
    <n v="4"/>
    <n v="0"/>
    <x v="0"/>
    <n v="1501.46"/>
    <n v="1167.73"/>
    <s v="Fashion"/>
    <s v="Watches"/>
    <n v="6005.84"/>
    <n v="4670.92"/>
    <n v="1334.92"/>
    <n v="0.22227032355174298"/>
    <n v="0"/>
    <n v="6005.84"/>
    <n v="1334.92"/>
    <s v="M"/>
    <d v="1961-02-14T00:00:00"/>
    <s v="Bryanside"/>
    <d v="2024-12-27T00:00:00"/>
    <n v="65"/>
    <x v="3"/>
  </r>
  <r>
    <s v="T03198"/>
    <d v="2024-06-22T00:00:00"/>
    <s v="C152"/>
    <s v="P036"/>
    <s v="S003"/>
    <n v="5"/>
    <n v="0"/>
    <x v="0"/>
    <n v="1501.46"/>
    <n v="1167.73"/>
    <s v="Fashion"/>
    <s v="Watches"/>
    <n v="7507.3"/>
    <n v="5838.65"/>
    <n v="1668.6500000000005"/>
    <n v="0.22227032355174303"/>
    <n v="0"/>
    <n v="7507.3"/>
    <n v="1668.6500000000005"/>
    <s v="M"/>
    <d v="1987-06-17T00:00:00"/>
    <s v="Port Jeffreyside"/>
    <d v="2021-03-06T00:00:00"/>
    <n v="39"/>
    <x v="2"/>
  </r>
  <r>
    <s v="T03199"/>
    <d v="2024-09-17T00:00:00"/>
    <s v="C036"/>
    <s v="P028"/>
    <s v="S001"/>
    <n v="4"/>
    <n v="0.1"/>
    <x v="2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M"/>
    <d v="1991-11-04T00:00:00"/>
    <s v="Ashleyview"/>
    <d v="2020-09-30T00:00:00"/>
    <n v="34"/>
    <x v="0"/>
  </r>
  <r>
    <s v="T03200"/>
    <d v="2023-11-05T00:00:00"/>
    <s v="C165"/>
    <s v="P008"/>
    <s v="S005"/>
    <n v="1"/>
    <n v="0.15"/>
    <x v="2"/>
    <n v="109.78"/>
    <n v="70.59"/>
    <s v="Fashion"/>
    <s v="Footwear"/>
    <n v="109.78"/>
    <n v="70.59"/>
    <n v="39.19"/>
    <n v="0.3569867006740754"/>
    <n v="16.466999999999999"/>
    <n v="93.313000000000002"/>
    <n v="22.722999999999999"/>
    <s v="M"/>
    <d v="1972-12-26T00:00:00"/>
    <s v="West Tanner"/>
    <d v="2023-12-05T00:00:00"/>
    <n v="53"/>
    <x v="3"/>
  </r>
  <r>
    <s v="T03201"/>
    <d v="2025-04-08T00:00:00"/>
    <s v="C177"/>
    <s v="P035"/>
    <s v="S003"/>
    <n v="1"/>
    <n v="0.15"/>
    <x v="0"/>
    <n v="1562.43"/>
    <n v="1195.6300000000001"/>
    <s v="Electronics"/>
    <s v="Laptop"/>
    <n v="1562.43"/>
    <n v="1195.6300000000001"/>
    <n v="366.79999999999995"/>
    <n v="0.23476251736077772"/>
    <n v="234.36449999999999"/>
    <n v="1328.0655000000002"/>
    <n v="132.43550000000005"/>
    <s v="F"/>
    <d v="1985-01-05T00:00:00"/>
    <s v="South James"/>
    <d v="2022-01-23T00:00:00"/>
    <n v="41"/>
    <x v="2"/>
  </r>
  <r>
    <s v="T03202"/>
    <d v="2024-06-12T00:00:00"/>
    <s v="C171"/>
    <s v="P022"/>
    <s v="S002"/>
    <n v="4"/>
    <n v="0.15"/>
    <x v="0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93-03-15T00:00:00"/>
    <s v="Robertsborough"/>
    <d v="2025-07-28T00:00:00"/>
    <n v="33"/>
    <x v="0"/>
  </r>
  <r>
    <s v="T03203"/>
    <d v="2023-11-14T00:00:00"/>
    <s v="C131"/>
    <s v="P046"/>
    <s v="S003"/>
    <n v="3"/>
    <n v="0.15"/>
    <x v="1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M"/>
    <d v="1996-10-18T00:00:00"/>
    <s v="Williamsport"/>
    <d v="2022-12-20T00:00:00"/>
    <n v="29"/>
    <x v="0"/>
  </r>
  <r>
    <s v="T03204"/>
    <d v="2025-04-22T00:00:00"/>
    <s v="C061"/>
    <s v="P015"/>
    <s v="S003"/>
    <n v="3"/>
    <n v="0.05"/>
    <x v="2"/>
    <n v="270.45"/>
    <n v="187.6"/>
    <s v="Fashion"/>
    <s v="Bags"/>
    <n v="811.34999999999991"/>
    <n v="562.79999999999995"/>
    <n v="248.54999999999995"/>
    <n v="0.30634128304677388"/>
    <n v="40.567499999999995"/>
    <n v="770.78249999999991"/>
    <n v="207.98249999999996"/>
    <s v="M"/>
    <d v="1968-10-21T00:00:00"/>
    <s v="North Michellemouth"/>
    <d v="2021-02-01T00:00:00"/>
    <n v="57"/>
    <x v="3"/>
  </r>
  <r>
    <s v="T03205"/>
    <d v="2023-10-07T00:00:00"/>
    <s v="C119"/>
    <s v="P003"/>
    <s v="S002"/>
    <n v="2"/>
    <n v="0"/>
    <x v="3"/>
    <n v="337.63"/>
    <n v="169.03"/>
    <s v="Fashion"/>
    <s v="Footwear"/>
    <n v="675.26"/>
    <n v="338.06"/>
    <n v="337.2"/>
    <n v="0.49936320824571273"/>
    <n v="0"/>
    <n v="675.26"/>
    <n v="337.2"/>
    <s v="M"/>
    <d v="1991-07-31T00:00:00"/>
    <s v="West Ralph"/>
    <d v="2025-03-31T00:00:00"/>
    <n v="34"/>
    <x v="0"/>
  </r>
  <r>
    <s v="T03206"/>
    <d v="2025-01-18T00:00:00"/>
    <s v="C016"/>
    <s v="P013"/>
    <s v="S005"/>
    <n v="1"/>
    <n v="0.05"/>
    <x v="3"/>
    <n v="1134.8"/>
    <n v="675.1"/>
    <s v="Fashion"/>
    <s v="Watches"/>
    <n v="1134.8"/>
    <n v="675.1"/>
    <n v="459.69999999999993"/>
    <n v="0.40509340853013742"/>
    <n v="56.74"/>
    <n v="1078.06"/>
    <n v="402.95999999999992"/>
    <s v="M"/>
    <d v="1976-04-27T00:00:00"/>
    <s v="Murrayborough"/>
    <d v="2022-02-21T00:00:00"/>
    <n v="50"/>
    <x v="2"/>
  </r>
  <r>
    <s v="T03207"/>
    <d v="2024-08-07T00:00:00"/>
    <s v="C115"/>
    <s v="P021"/>
    <s v="S002"/>
    <n v="2"/>
    <n v="0"/>
    <x v="0"/>
    <n v="1227.24"/>
    <n v="977.09"/>
    <s v="Groceries"/>
    <s v="Dairy"/>
    <n v="2454.48"/>
    <n v="1954.18"/>
    <n v="500.29999999999995"/>
    <n v="0.20383136142889735"/>
    <n v="0"/>
    <n v="2454.48"/>
    <n v="500.29999999999995"/>
    <s v="M"/>
    <d v="1960-02-25T00:00:00"/>
    <s v="Smithburgh"/>
    <d v="2023-11-12T00:00:00"/>
    <n v="66"/>
    <x v="3"/>
  </r>
  <r>
    <s v="T03208"/>
    <d v="2024-03-12T00:00:00"/>
    <s v="C198"/>
    <s v="P034"/>
    <s v="S003"/>
    <n v="3"/>
    <n v="0.05"/>
    <x v="1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M"/>
    <d v="1986-01-23T00:00:00"/>
    <s v="Jessicaside"/>
    <d v="2022-12-10T00:00:00"/>
    <n v="40"/>
    <x v="2"/>
  </r>
  <r>
    <s v="T03209"/>
    <d v="2025-02-23T00:00:00"/>
    <s v="C112"/>
    <s v="P016"/>
    <s v="S004"/>
    <n v="1"/>
    <n v="0.1"/>
    <x v="2"/>
    <n v="1858.75"/>
    <n v="1451.16"/>
    <s v="Fashion"/>
    <s v="Accessories"/>
    <n v="1858.75"/>
    <n v="1451.16"/>
    <n v="407.58999999999992"/>
    <n v="0.21928177538668456"/>
    <n v="185.875"/>
    <n v="1672.875"/>
    <n v="221.71499999999992"/>
    <s v="F"/>
    <d v="1983-12-29T00:00:00"/>
    <s v="Aaronmouth"/>
    <d v="2023-03-21T00:00:00"/>
    <n v="42"/>
    <x v="2"/>
  </r>
  <r>
    <s v="T03210"/>
    <d v="2024-07-01T00:00:00"/>
    <s v="C122"/>
    <s v="P009"/>
    <s v="S001"/>
    <n v="3"/>
    <n v="0.05"/>
    <x v="1"/>
    <n v="123.19"/>
    <n v="80.36"/>
    <s v="Groceries"/>
    <s v="Snacks"/>
    <n v="369.57"/>
    <n v="241.07999999999998"/>
    <n v="128.49"/>
    <n v="0.34767432421462785"/>
    <n v="18.4785"/>
    <n v="351.0915"/>
    <n v="110.01150000000001"/>
    <s v="M"/>
    <d v="1961-10-02T00:00:00"/>
    <s v="Simonstad"/>
    <d v="2024-06-24T00:00:00"/>
    <n v="64"/>
    <x v="3"/>
  </r>
  <r>
    <s v="T03211"/>
    <d v="2024-07-21T00:00:00"/>
    <s v="C050"/>
    <s v="P034"/>
    <s v="S003"/>
    <n v="1"/>
    <n v="0"/>
    <x v="3"/>
    <n v="428.05"/>
    <n v="246.07"/>
    <s v="Electronics"/>
    <s v="Laptop"/>
    <n v="428.05"/>
    <n v="246.07"/>
    <n v="181.98000000000002"/>
    <n v="0.42513725032122418"/>
    <n v="0"/>
    <n v="428.05"/>
    <n v="181.98000000000002"/>
    <s v="M"/>
    <d v="1968-06-20T00:00:00"/>
    <s v="Erinland"/>
    <d v="2022-08-25T00:00:00"/>
    <n v="58"/>
    <x v="3"/>
  </r>
  <r>
    <s v="T03212"/>
    <d v="2025-04-05T00:00:00"/>
    <s v="C065"/>
    <s v="P041"/>
    <s v="S004"/>
    <n v="2"/>
    <n v="0.15"/>
    <x v="1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F"/>
    <d v="1969-12-10T00:00:00"/>
    <s v="Williamhaven"/>
    <d v="2024-01-21T00:00:00"/>
    <n v="56"/>
    <x v="3"/>
  </r>
  <r>
    <s v="T03213"/>
    <d v="2024-07-03T00:00:00"/>
    <s v="C169"/>
    <s v="P015"/>
    <s v="S004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M"/>
    <d v="1967-06-15T00:00:00"/>
    <s v="Christopherburgh"/>
    <d v="2021-12-23T00:00:00"/>
    <n v="59"/>
    <x v="3"/>
  </r>
  <r>
    <s v="T03214"/>
    <d v="2025-04-12T00:00:00"/>
    <s v="C084"/>
    <s v="P032"/>
    <s v="S004"/>
    <n v="3"/>
    <n v="0.05"/>
    <x v="3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M"/>
    <d v="1972-03-19T00:00:00"/>
    <s v="Meyersstad"/>
    <d v="2024-09-04T00:00:00"/>
    <n v="54"/>
    <x v="3"/>
  </r>
  <r>
    <s v="T03215"/>
    <d v="2024-10-16T00:00:00"/>
    <s v="C043"/>
    <s v="P026"/>
    <s v="S003"/>
    <n v="4"/>
    <n v="0"/>
    <x v="1"/>
    <n v="1015.76"/>
    <n v="584.4"/>
    <s v="Groceries"/>
    <s v="Dairy"/>
    <n v="4063.04"/>
    <n v="2337.6"/>
    <n v="1725.44"/>
    <n v="0.42466724423092073"/>
    <n v="0"/>
    <n v="4063.04"/>
    <n v="1725.44"/>
    <s v="M"/>
    <d v="1988-09-14T00:00:00"/>
    <s v="North Jonathonhaven"/>
    <d v="2023-10-14T00:00:00"/>
    <n v="37"/>
    <x v="2"/>
  </r>
  <r>
    <s v="T03216"/>
    <d v="2024-02-17T00:00:00"/>
    <s v="C086"/>
    <s v="P043"/>
    <s v="S002"/>
    <n v="1"/>
    <n v="0.05"/>
    <x v="2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s v="F"/>
    <d v="1975-09-26T00:00:00"/>
    <s v="Port Stephanie"/>
    <d v="2023-07-26T00:00:00"/>
    <n v="50"/>
    <x v="2"/>
  </r>
  <r>
    <s v="T03217"/>
    <d v="2024-04-13T00:00:00"/>
    <s v="C132"/>
    <s v="P006"/>
    <s v="S005"/>
    <n v="4"/>
    <n v="0.1"/>
    <x v="2"/>
    <n v="318.05"/>
    <n v="187.34"/>
    <s v="Groceries"/>
    <s v="Fruits"/>
    <n v="1272.2"/>
    <n v="749.36"/>
    <n v="522.84"/>
    <n v="0.41097311743436565"/>
    <n v="127.22000000000001"/>
    <n v="1144.98"/>
    <n v="395.62"/>
    <s v="M"/>
    <d v="1958-12-24T00:00:00"/>
    <s v="Cisnerosville"/>
    <d v="2023-04-19T00:00:00"/>
    <n v="67"/>
    <x v="3"/>
  </r>
  <r>
    <s v="T03218"/>
    <d v="2025-03-27T00:00:00"/>
    <s v="C185"/>
    <s v="P003"/>
    <s v="S002"/>
    <n v="4"/>
    <n v="0"/>
    <x v="3"/>
    <n v="337.63"/>
    <n v="169.03"/>
    <s v="Fashion"/>
    <s v="Footwear"/>
    <n v="1350.52"/>
    <n v="676.12"/>
    <n v="674.4"/>
    <n v="0.49936320824571273"/>
    <n v="0"/>
    <n v="1350.52"/>
    <n v="674.4"/>
    <s v="F"/>
    <d v="1975-07-04T00:00:00"/>
    <s v="North Chaseborough"/>
    <d v="2024-10-06T00:00:00"/>
    <n v="50"/>
    <x v="2"/>
  </r>
  <r>
    <s v="T03219"/>
    <d v="2024-04-21T00:00:00"/>
    <s v="C162"/>
    <s v="P019"/>
    <s v="S003"/>
    <n v="3"/>
    <n v="0.1"/>
    <x v="0"/>
    <n v="1762.92"/>
    <n v="1346.48"/>
    <s v="Electronics"/>
    <s v="Laptop"/>
    <n v="5288.76"/>
    <n v="4039.44"/>
    <n v="1249.3200000000002"/>
    <n v="0.23622172305039368"/>
    <n v="528.87600000000009"/>
    <n v="4759.884"/>
    <n v="720.44399999999996"/>
    <s v="M"/>
    <d v="2000-08-30T00:00:00"/>
    <s v="Ellisside"/>
    <d v="2022-06-03T00:00:00"/>
    <n v="25"/>
    <x v="1"/>
  </r>
  <r>
    <s v="T03220"/>
    <d v="2024-11-12T00:00:00"/>
    <s v="C001"/>
    <s v="P048"/>
    <s v="S001"/>
    <n v="4"/>
    <n v="0.05"/>
    <x v="2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96-09-11T00:00:00"/>
    <s v="Osborneport"/>
    <d v="2022-09-25T00:00:00"/>
    <n v="29"/>
    <x v="0"/>
  </r>
  <r>
    <s v="T03221"/>
    <d v="2025-05-19T00:00:00"/>
    <s v="C038"/>
    <s v="P035"/>
    <s v="S003"/>
    <n v="5"/>
    <n v="0.1"/>
    <x v="1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M"/>
    <d v="1974-04-19T00:00:00"/>
    <s v="Wilsonbury"/>
    <d v="2021-05-10T00:00:00"/>
    <n v="52"/>
    <x v="3"/>
  </r>
  <r>
    <s v="T03222"/>
    <d v="2024-09-21T00:00:00"/>
    <s v="C136"/>
    <s v="P011"/>
    <s v="S005"/>
    <n v="5"/>
    <n v="0.05"/>
    <x v="1"/>
    <n v="248.57"/>
    <n v="190.67"/>
    <s v="Electronics"/>
    <s v="Headphones"/>
    <n v="1242.8499999999999"/>
    <n v="953.34999999999991"/>
    <n v="289.5"/>
    <n v="0.2329323731745585"/>
    <n v="62.142499999999998"/>
    <n v="1180.7075"/>
    <n v="227.35750000000007"/>
    <s v="M"/>
    <d v="2007-06-27T00:00:00"/>
    <s v="Watsonview"/>
    <d v="2023-04-22T00:00:00"/>
    <n v="18"/>
    <x v="1"/>
  </r>
  <r>
    <s v="T03223"/>
    <d v="2025-07-13T00:00:00"/>
    <s v="C198"/>
    <s v="P003"/>
    <s v="S001"/>
    <n v="4"/>
    <n v="0.1"/>
    <x v="1"/>
    <n v="337.63"/>
    <n v="169.03"/>
    <s v="Fashion"/>
    <s v="Footwear"/>
    <n v="1350.52"/>
    <n v="676.12"/>
    <n v="674.4"/>
    <n v="0.49936320824571273"/>
    <n v="135.05199999999999"/>
    <n v="1215.4680000000001"/>
    <n v="539.34800000000007"/>
    <s v="M"/>
    <d v="1986-01-23T00:00:00"/>
    <s v="Jessicaside"/>
    <d v="2022-12-10T00:00:00"/>
    <n v="40"/>
    <x v="2"/>
  </r>
  <r>
    <s v="T03224"/>
    <d v="2025-06-25T00:00:00"/>
    <s v="C012"/>
    <s v="P036"/>
    <s v="S003"/>
    <n v="3"/>
    <n v="0"/>
    <x v="1"/>
    <n v="1501.46"/>
    <n v="1167.73"/>
    <s v="Fashion"/>
    <s v="Watches"/>
    <n v="4504.38"/>
    <n v="3503.19"/>
    <n v="1001.19"/>
    <n v="0.22227032355174298"/>
    <n v="0"/>
    <n v="4504.38"/>
    <n v="1001.19"/>
    <s v="M"/>
    <d v="1989-12-08T00:00:00"/>
    <s v="Lake Dawn"/>
    <d v="2021-07-16T00:00:00"/>
    <n v="36"/>
    <x v="2"/>
  </r>
  <r>
    <s v="T03225"/>
    <d v="2025-08-08T00:00:00"/>
    <s v="C151"/>
    <s v="P001"/>
    <s v="S001"/>
    <n v="4"/>
    <n v="0.15"/>
    <x v="1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s v="M"/>
    <d v="2006-08-30T00:00:00"/>
    <s v="South Audrey"/>
    <d v="2022-01-26T00:00:00"/>
    <n v="19"/>
    <x v="1"/>
  </r>
  <r>
    <s v="T03226"/>
    <d v="2023-09-10T00:00:00"/>
    <s v="C156"/>
    <s v="P024"/>
    <s v="S005"/>
    <n v="2"/>
    <n v="0.1"/>
    <x v="2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s v="M"/>
    <d v="1956-11-28T00:00:00"/>
    <s v="Lisatown"/>
    <d v="2024-01-04T00:00:00"/>
    <n v="69"/>
    <x v="3"/>
  </r>
  <r>
    <s v="T03227"/>
    <d v="2024-02-27T00:00:00"/>
    <s v="C116"/>
    <s v="P006"/>
    <s v="S003"/>
    <n v="3"/>
    <n v="0"/>
    <x v="2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M"/>
    <d v="1955-09-26T00:00:00"/>
    <s v="Zacharyberg"/>
    <d v="2025-07-31T00:00:00"/>
    <n v="70"/>
    <x v="3"/>
  </r>
  <r>
    <s v="T03228"/>
    <d v="2023-11-03T00:00:00"/>
    <s v="C172"/>
    <s v="P033"/>
    <s v="S005"/>
    <n v="3"/>
    <n v="0.15"/>
    <x v="0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F"/>
    <d v="1977-03-14T00:00:00"/>
    <s v="New Fred"/>
    <d v="2025-06-21T00:00:00"/>
    <n v="49"/>
    <x v="2"/>
  </r>
  <r>
    <s v="T03229"/>
    <d v="2025-01-13T00:00:00"/>
    <s v="C002"/>
    <s v="P011"/>
    <s v="S005"/>
    <n v="2"/>
    <n v="0"/>
    <x v="2"/>
    <n v="248.57"/>
    <n v="190.67"/>
    <s v="Electronics"/>
    <s v="Headphones"/>
    <n v="497.14"/>
    <n v="381.34"/>
    <n v="115.80000000000001"/>
    <n v="0.2329323731745585"/>
    <n v="0"/>
    <n v="497.14"/>
    <n v="115.80000000000001"/>
    <s v="M"/>
    <d v="1959-08-18T00:00:00"/>
    <s v="New Gabrielleport"/>
    <d v="2020-11-03T00:00:00"/>
    <n v="66"/>
    <x v="3"/>
  </r>
  <r>
    <s v="T03230"/>
    <d v="2023-11-19T00:00:00"/>
    <s v="C116"/>
    <s v="P012"/>
    <s v="S002"/>
    <n v="4"/>
    <n v="0"/>
    <x v="1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s v="M"/>
    <d v="1955-09-26T00:00:00"/>
    <s v="Zacharyberg"/>
    <d v="2025-07-31T00:00:00"/>
    <n v="70"/>
    <x v="3"/>
  </r>
  <r>
    <s v="T03231"/>
    <d v="2024-05-17T00:00:00"/>
    <s v="C013"/>
    <s v="P025"/>
    <s v="S001"/>
    <n v="3"/>
    <n v="0.15"/>
    <x v="3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s v="M"/>
    <d v="1955-01-28T00:00:00"/>
    <s v="Jillianhaven"/>
    <d v="2023-03-22T00:00:00"/>
    <n v="71"/>
    <x v="3"/>
  </r>
  <r>
    <s v="T03232"/>
    <d v="2025-02-05T00:00:00"/>
    <s v="C129"/>
    <s v="P015"/>
    <s v="S003"/>
    <n v="5"/>
    <n v="0"/>
    <x v="1"/>
    <n v="270.45"/>
    <n v="187.6"/>
    <s v="Fashion"/>
    <s v="Bags"/>
    <n v="1352.25"/>
    <n v="938"/>
    <n v="414.25"/>
    <n v="0.30634128304677388"/>
    <n v="0"/>
    <n v="1352.25"/>
    <n v="414.25"/>
    <s v="M"/>
    <d v="1958-10-08T00:00:00"/>
    <s v="New Michael"/>
    <d v="2024-12-10T00:00:00"/>
    <n v="67"/>
    <x v="3"/>
  </r>
  <r>
    <s v="T03233"/>
    <d v="2025-07-14T00:00:00"/>
    <s v="C149"/>
    <s v="P008"/>
    <s v="S002"/>
    <n v="5"/>
    <n v="0.1"/>
    <x v="3"/>
    <n v="109.78"/>
    <n v="70.59"/>
    <s v="Fashion"/>
    <s v="Footwear"/>
    <n v="548.9"/>
    <n v="352.95000000000005"/>
    <n v="195.94999999999993"/>
    <n v="0.35698670067407534"/>
    <n v="54.89"/>
    <n v="494.01"/>
    <n v="141.05999999999995"/>
    <s v="M"/>
    <d v="1978-01-24T00:00:00"/>
    <s v="North Kathryn"/>
    <d v="2025-05-02T00:00:00"/>
    <n v="48"/>
    <x v="2"/>
  </r>
  <r>
    <s v="T03234"/>
    <d v="2023-12-22T00:00:00"/>
    <s v="C061"/>
    <s v="P017"/>
    <s v="S004"/>
    <n v="5"/>
    <n v="0.1"/>
    <x v="2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s v="M"/>
    <d v="1968-10-21T00:00:00"/>
    <s v="North Michellemouth"/>
    <d v="2021-02-01T00:00:00"/>
    <n v="57"/>
    <x v="3"/>
  </r>
  <r>
    <s v="T03235"/>
    <d v="2024-05-08T00:00:00"/>
    <s v="C140"/>
    <s v="P009"/>
    <s v="S002"/>
    <n v="1"/>
    <n v="0.15"/>
    <x v="3"/>
    <n v="123.19"/>
    <n v="80.36"/>
    <s v="Groceries"/>
    <s v="Snacks"/>
    <n v="123.19"/>
    <n v="80.36"/>
    <n v="42.83"/>
    <n v="0.34767432421462779"/>
    <n v="18.4785"/>
    <n v="104.7115"/>
    <n v="24.351500000000001"/>
    <s v="F"/>
    <d v="1973-06-12T00:00:00"/>
    <s v="Port Gail"/>
    <d v="2024-08-28T00:00:00"/>
    <n v="53"/>
    <x v="3"/>
  </r>
  <r>
    <s v="T03236"/>
    <d v="2025-06-25T00:00:00"/>
    <s v="C085"/>
    <s v="P048"/>
    <s v="S002"/>
    <n v="4"/>
    <n v="0"/>
    <x v="3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s v="M"/>
    <d v="1979-03-23T00:00:00"/>
    <s v="New Michaelview"/>
    <d v="2023-10-11T00:00:00"/>
    <n v="47"/>
    <x v="2"/>
  </r>
  <r>
    <s v="T03237"/>
    <d v="2024-11-09T00:00:00"/>
    <s v="C034"/>
    <s v="P031"/>
    <s v="S003"/>
    <n v="2"/>
    <n v="0.1"/>
    <x v="0"/>
    <n v="1095.72"/>
    <n v="822.2"/>
    <s v="Groceries"/>
    <s v="Snacks"/>
    <n v="2191.44"/>
    <n v="1644.4"/>
    <n v="547.04"/>
    <n v="0.24962581681451462"/>
    <n v="219.14400000000001"/>
    <n v="1972.296"/>
    <n v="327.89599999999996"/>
    <s v="F"/>
    <d v="1964-12-19T00:00:00"/>
    <s v="East Mary"/>
    <d v="2025-01-13T00:00:00"/>
    <n v="61"/>
    <x v="3"/>
  </r>
  <r>
    <s v="T03238"/>
    <d v="2024-01-27T00:00:00"/>
    <s v="C107"/>
    <s v="P012"/>
    <s v="S002"/>
    <n v="4"/>
    <n v="0.05"/>
    <x v="2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F"/>
    <d v="1995-10-08T00:00:00"/>
    <s v="Lake Dale"/>
    <d v="2023-07-17T00:00:00"/>
    <n v="30"/>
    <x v="0"/>
  </r>
  <r>
    <s v="T03239"/>
    <d v="2025-04-17T00:00:00"/>
    <s v="C093"/>
    <s v="P015"/>
    <s v="S001"/>
    <n v="3"/>
    <n v="0.1"/>
    <x v="3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M"/>
    <d v="1978-04-14T00:00:00"/>
    <s v="Baldwinstad"/>
    <d v="2022-02-25T00:00:00"/>
    <n v="48"/>
    <x v="2"/>
  </r>
  <r>
    <s v="T03240"/>
    <d v="2024-04-09T00:00:00"/>
    <s v="C020"/>
    <s v="P020"/>
    <s v="S002"/>
    <n v="1"/>
    <n v="0"/>
    <x v="2"/>
    <n v="323.92"/>
    <n v="242.98"/>
    <s v="Fashion"/>
    <s v="Accessories"/>
    <n v="323.92"/>
    <n v="242.98"/>
    <n v="80.940000000000026"/>
    <n v="0.24987651271918998"/>
    <n v="0"/>
    <n v="323.92"/>
    <n v="80.940000000000026"/>
    <s v="F"/>
    <d v="1982-06-26T00:00:00"/>
    <s v="Travisstad"/>
    <d v="2024-04-19T00:00:00"/>
    <n v="43"/>
    <x v="2"/>
  </r>
  <r>
    <s v="T03241"/>
    <d v="2023-12-10T00:00:00"/>
    <s v="C017"/>
    <s v="P046"/>
    <s v="S003"/>
    <n v="2"/>
    <n v="0"/>
    <x v="1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F"/>
    <d v="1982-03-11T00:00:00"/>
    <s v="Peterside"/>
    <d v="2024-09-25T00:00:00"/>
    <n v="44"/>
    <x v="2"/>
  </r>
  <r>
    <s v="T03242"/>
    <d v="2024-07-07T00:00:00"/>
    <s v="C087"/>
    <s v="P011"/>
    <s v="S001"/>
    <n v="5"/>
    <n v="0.15"/>
    <x v="3"/>
    <n v="248.57"/>
    <n v="190.67"/>
    <s v="Electronics"/>
    <s v="Headphones"/>
    <n v="1242.8499999999999"/>
    <n v="953.34999999999991"/>
    <n v="289.5"/>
    <n v="0.2329323731745585"/>
    <n v="186.42749999999998"/>
    <n v="1056.4224999999999"/>
    <n v="103.07249999999999"/>
    <s v="F"/>
    <d v="1975-06-22T00:00:00"/>
    <s v="Berrymouth"/>
    <d v="2025-07-02T00:00:00"/>
    <n v="51"/>
    <x v="3"/>
  </r>
  <r>
    <s v="T03243"/>
    <d v="2025-02-22T00:00:00"/>
    <s v="C124"/>
    <s v="P050"/>
    <s v="S005"/>
    <n v="3"/>
    <n v="0"/>
    <x v="0"/>
    <n v="1044.6400000000001"/>
    <n v="775.07"/>
    <s v="Fashion"/>
    <s v="Footwear"/>
    <n v="3133.92"/>
    <n v="2325.21"/>
    <n v="808.71"/>
    <n v="0.25805062030938891"/>
    <n v="0"/>
    <n v="3133.92"/>
    <n v="808.71"/>
    <s v="F"/>
    <d v="1962-06-07T00:00:00"/>
    <s v="North Michelle"/>
    <d v="2021-02-10T00:00:00"/>
    <n v="64"/>
    <x v="3"/>
  </r>
  <r>
    <s v="T03244"/>
    <d v="2025-04-11T00:00:00"/>
    <s v="C024"/>
    <s v="P004"/>
    <s v="S003"/>
    <n v="2"/>
    <n v="0.15"/>
    <x v="2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s v="F"/>
    <d v="1961-11-25T00:00:00"/>
    <s v="North April"/>
    <d v="2023-04-20T00:00:00"/>
    <n v="64"/>
    <x v="3"/>
  </r>
  <r>
    <s v="T03245"/>
    <d v="2023-10-19T00:00:00"/>
    <s v="C140"/>
    <s v="P033"/>
    <s v="S003"/>
    <n v="1"/>
    <n v="0"/>
    <x v="3"/>
    <n v="1798.97"/>
    <n v="1329.15"/>
    <s v="Fashion"/>
    <s v="Accessories"/>
    <n v="1798.97"/>
    <n v="1329.15"/>
    <n v="469.81999999999994"/>
    <n v="0.26116055298309582"/>
    <n v="0"/>
    <n v="1798.97"/>
    <n v="469.81999999999994"/>
    <s v="F"/>
    <d v="1973-06-12T00:00:00"/>
    <s v="Port Gail"/>
    <d v="2024-08-28T00:00:00"/>
    <n v="53"/>
    <x v="3"/>
  </r>
  <r>
    <s v="T03246"/>
    <d v="2024-12-02T00:00:00"/>
    <s v="C042"/>
    <s v="P035"/>
    <s v="S002"/>
    <n v="3"/>
    <n v="0.05"/>
    <x v="2"/>
    <n v="1562.43"/>
    <n v="1195.6300000000001"/>
    <s v="Electronics"/>
    <s v="Laptop"/>
    <n v="4687.29"/>
    <n v="3586.8900000000003"/>
    <n v="1100.3999999999996"/>
    <n v="0.23476251736077769"/>
    <n v="234.36450000000002"/>
    <n v="4452.9255000000003"/>
    <n v="866.03549999999996"/>
    <s v="F"/>
    <d v="2000-02-08T00:00:00"/>
    <s v="North Teresashire"/>
    <d v="2021-11-09T00:00:00"/>
    <n v="26"/>
    <x v="0"/>
  </r>
  <r>
    <s v="T03247"/>
    <d v="2024-12-29T00:00:00"/>
    <s v="C123"/>
    <s v="P030"/>
    <s v="S003"/>
    <n v="1"/>
    <n v="0.1"/>
    <x v="1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1989-11-06T00:00:00"/>
    <s v="Cliffordbury"/>
    <d v="2022-06-06T00:00:00"/>
    <n v="36"/>
    <x v="2"/>
  </r>
  <r>
    <s v="T03248"/>
    <d v="2023-09-10T00:00:00"/>
    <s v="C194"/>
    <s v="P038"/>
    <s v="S004"/>
    <n v="1"/>
    <n v="0.15"/>
    <x v="2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M"/>
    <d v="2000-09-02T00:00:00"/>
    <s v="Craigshire"/>
    <d v="2022-08-05T00:00:00"/>
    <n v="25"/>
    <x v="1"/>
  </r>
  <r>
    <s v="T03249"/>
    <d v="2024-03-02T00:00:00"/>
    <s v="C043"/>
    <s v="P044"/>
    <s v="S002"/>
    <n v="5"/>
    <n v="0.15"/>
    <x v="3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M"/>
    <d v="1988-09-14T00:00:00"/>
    <s v="North Jonathonhaven"/>
    <d v="2023-10-14T00:00:00"/>
    <n v="37"/>
    <x v="2"/>
  </r>
  <r>
    <s v="T03250"/>
    <d v="2024-05-10T00:00:00"/>
    <s v="C191"/>
    <s v="P031"/>
    <s v="S002"/>
    <n v="4"/>
    <n v="0.15"/>
    <x v="1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F"/>
    <d v="1958-07-14T00:00:00"/>
    <s v="Kristinemouth"/>
    <d v="2022-06-11T00:00:00"/>
    <n v="67"/>
    <x v="3"/>
  </r>
  <r>
    <s v="T03251"/>
    <d v="2023-11-05T00:00:00"/>
    <s v="C083"/>
    <s v="P043"/>
    <s v="S003"/>
    <n v="2"/>
    <n v="0"/>
    <x v="3"/>
    <n v="564.41999999999996"/>
    <n v="293.95999999999998"/>
    <s v="Fashion"/>
    <s v="Accessories"/>
    <n v="1128.8399999999999"/>
    <n v="587.91999999999996"/>
    <n v="540.91999999999996"/>
    <n v="0.47918216930654478"/>
    <n v="0"/>
    <n v="1128.8399999999999"/>
    <n v="540.91999999999996"/>
    <s v="F"/>
    <d v="1981-03-29T00:00:00"/>
    <s v="West Josephport"/>
    <d v="2022-02-08T00:00:00"/>
    <n v="45"/>
    <x v="2"/>
  </r>
  <r>
    <s v="T03252"/>
    <d v="2024-05-16T00:00:00"/>
    <s v="C116"/>
    <s v="P032"/>
    <s v="S002"/>
    <n v="1"/>
    <n v="0.1"/>
    <x v="3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M"/>
    <d v="1955-09-26T00:00:00"/>
    <s v="Zacharyberg"/>
    <d v="2025-07-31T00:00:00"/>
    <n v="70"/>
    <x v="3"/>
  </r>
  <r>
    <s v="T03253"/>
    <d v="2024-09-10T00:00:00"/>
    <s v="C171"/>
    <s v="P038"/>
    <s v="S003"/>
    <n v="3"/>
    <n v="0.15"/>
    <x v="3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s v="M"/>
    <d v="1993-03-15T00:00:00"/>
    <s v="Robertsborough"/>
    <d v="2025-07-28T00:00:00"/>
    <n v="33"/>
    <x v="0"/>
  </r>
  <r>
    <s v="T03254"/>
    <d v="2024-12-06T00:00:00"/>
    <s v="C081"/>
    <s v="P011"/>
    <s v="S004"/>
    <n v="1"/>
    <n v="0.05"/>
    <x v="3"/>
    <n v="248.57"/>
    <n v="190.67"/>
    <s v="Electronics"/>
    <s v="Headphones"/>
    <n v="248.57"/>
    <n v="190.67"/>
    <n v="57.900000000000006"/>
    <n v="0.2329323731745585"/>
    <n v="12.4285"/>
    <n v="236.14150000000001"/>
    <n v="45.47150000000002"/>
    <s v="F"/>
    <d v="1988-07-20T00:00:00"/>
    <s v="South Christinabury"/>
    <d v="2022-09-22T00:00:00"/>
    <n v="37"/>
    <x v="2"/>
  </r>
  <r>
    <s v="T03255"/>
    <d v="2025-04-13T00:00:00"/>
    <s v="C153"/>
    <s v="P037"/>
    <s v="S005"/>
    <n v="5"/>
    <n v="0"/>
    <x v="2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F"/>
    <d v="1988-04-07T00:00:00"/>
    <s v="Port Alex"/>
    <d v="2023-02-05T00:00:00"/>
    <n v="38"/>
    <x v="2"/>
  </r>
  <r>
    <s v="T03256"/>
    <d v="2024-01-12T00:00:00"/>
    <s v="C122"/>
    <s v="P035"/>
    <s v="S004"/>
    <n v="5"/>
    <n v="0.1"/>
    <x v="3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M"/>
    <d v="1961-10-02T00:00:00"/>
    <s v="Simonstad"/>
    <d v="2024-06-24T00:00:00"/>
    <n v="64"/>
    <x v="3"/>
  </r>
  <r>
    <s v="T03257"/>
    <d v="2024-09-26T00:00:00"/>
    <s v="C160"/>
    <s v="P009"/>
    <s v="S001"/>
    <n v="3"/>
    <n v="0.05"/>
    <x v="0"/>
    <n v="123.19"/>
    <n v="80.36"/>
    <s v="Groceries"/>
    <s v="Snacks"/>
    <n v="369.57"/>
    <n v="241.07999999999998"/>
    <n v="128.49"/>
    <n v="0.34767432421462785"/>
    <n v="18.4785"/>
    <n v="351.0915"/>
    <n v="110.01150000000001"/>
    <s v="M"/>
    <d v="1991-09-10T00:00:00"/>
    <s v="Port Jacob"/>
    <d v="2021-10-27T00:00:00"/>
    <n v="34"/>
    <x v="0"/>
  </r>
  <r>
    <s v="T03258"/>
    <d v="2024-07-07T00:00:00"/>
    <s v="C138"/>
    <s v="P020"/>
    <s v="S004"/>
    <n v="3"/>
    <n v="0"/>
    <x v="3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F"/>
    <d v="1961-09-28T00:00:00"/>
    <s v="Melissaberg"/>
    <d v="2021-05-10T00:00:00"/>
    <n v="64"/>
    <x v="3"/>
  </r>
  <r>
    <s v="T03259"/>
    <d v="2025-07-10T00:00:00"/>
    <s v="C015"/>
    <s v="P037"/>
    <s v="S003"/>
    <n v="2"/>
    <n v="0.1"/>
    <x v="1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M"/>
    <d v="1993-12-12T00:00:00"/>
    <s v="Quinnville"/>
    <d v="2022-11-27T00:00:00"/>
    <n v="32"/>
    <x v="0"/>
  </r>
  <r>
    <s v="T03260"/>
    <d v="2025-03-17T00:00:00"/>
    <s v="C040"/>
    <s v="P050"/>
    <s v="S003"/>
    <n v="3"/>
    <n v="0.15"/>
    <x v="3"/>
    <n v="1044.6400000000001"/>
    <n v="775.07"/>
    <s v="Fashion"/>
    <s v="Footwear"/>
    <n v="3133.92"/>
    <n v="2325.21"/>
    <n v="808.71"/>
    <n v="0.25805062030938891"/>
    <n v="470.08799999999997"/>
    <n v="2663.8320000000003"/>
    <n v="338.6220000000003"/>
    <s v="M"/>
    <d v="1974-11-06T00:00:00"/>
    <s v="Port Miguel"/>
    <d v="2022-07-12T00:00:00"/>
    <n v="51"/>
    <x v="3"/>
  </r>
  <r>
    <s v="T03261"/>
    <d v="2024-03-20T00:00:00"/>
    <s v="C136"/>
    <s v="P039"/>
    <s v="S003"/>
    <n v="1"/>
    <n v="0.15"/>
    <x v="0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M"/>
    <d v="2007-06-27T00:00:00"/>
    <s v="Watsonview"/>
    <d v="2023-04-22T00:00:00"/>
    <n v="18"/>
    <x v="1"/>
  </r>
  <r>
    <s v="T03262"/>
    <d v="2024-11-12T00:00:00"/>
    <s v="C190"/>
    <s v="P022"/>
    <s v="S003"/>
    <n v="4"/>
    <n v="0"/>
    <x v="3"/>
    <n v="25.57"/>
    <n v="19.05"/>
    <s v="Groceries"/>
    <s v="Vegetables"/>
    <n v="102.28"/>
    <n v="76.2"/>
    <n v="26.08"/>
    <n v="0.25498631208447398"/>
    <n v="0"/>
    <n v="102.28"/>
    <n v="26.08"/>
    <s v="M"/>
    <d v="1967-08-19T00:00:00"/>
    <s v="Conwayside"/>
    <d v="2023-04-10T00:00:00"/>
    <n v="58"/>
    <x v="3"/>
  </r>
  <r>
    <s v="T03263"/>
    <d v="2025-03-21T00:00:00"/>
    <s v="C073"/>
    <s v="P008"/>
    <s v="S003"/>
    <n v="2"/>
    <n v="0"/>
    <x v="2"/>
    <n v="109.78"/>
    <n v="70.59"/>
    <s v="Fashion"/>
    <s v="Footwear"/>
    <n v="219.56"/>
    <n v="141.18"/>
    <n v="78.38"/>
    <n v="0.3569867006740754"/>
    <n v="0"/>
    <n v="219.56"/>
    <n v="78.38"/>
    <s v="F"/>
    <d v="1964-12-04T00:00:00"/>
    <s v="Port Angelabury"/>
    <d v="2022-02-09T00:00:00"/>
    <n v="61"/>
    <x v="3"/>
  </r>
  <r>
    <s v="T03264"/>
    <d v="2024-12-17T00:00:00"/>
    <s v="C135"/>
    <s v="P045"/>
    <s v="S005"/>
    <n v="5"/>
    <n v="0"/>
    <x v="0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1986-03-07T00:00:00"/>
    <s v="North Charlesville"/>
    <d v="2023-09-03T00:00:00"/>
    <n v="40"/>
    <x v="2"/>
  </r>
  <r>
    <s v="T03265"/>
    <d v="2023-11-04T00:00:00"/>
    <s v="C030"/>
    <s v="P005"/>
    <s v="S001"/>
    <n v="3"/>
    <n v="0.1"/>
    <x v="0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s v="M"/>
    <d v="2002-06-10T00:00:00"/>
    <s v="Thomashaven"/>
    <d v="2022-08-27T00:00:00"/>
    <n v="24"/>
    <x v="1"/>
  </r>
  <r>
    <s v="T03266"/>
    <d v="2024-06-17T00:00:00"/>
    <s v="C032"/>
    <s v="P013"/>
    <s v="S002"/>
    <n v="5"/>
    <n v="0.05"/>
    <x v="3"/>
    <n v="1134.8"/>
    <n v="675.1"/>
    <s v="Fashion"/>
    <s v="Watches"/>
    <n v="5674"/>
    <n v="3375.5"/>
    <n v="2298.5"/>
    <n v="0.40509340853013748"/>
    <n v="283.7"/>
    <n v="5390.3"/>
    <n v="2014.8000000000002"/>
    <s v="M"/>
    <d v="1992-11-09T00:00:00"/>
    <s v="East Shelby"/>
    <d v="2021-01-12T00:00:00"/>
    <n v="33"/>
    <x v="0"/>
  </r>
  <r>
    <s v="T03267"/>
    <d v="2024-07-29T00:00:00"/>
    <s v="C060"/>
    <s v="P026"/>
    <s v="S001"/>
    <n v="3"/>
    <n v="0.1"/>
    <x v="3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M"/>
    <d v="1997-10-09T00:00:00"/>
    <s v="Carlyberg"/>
    <d v="2025-06-15T00:00:00"/>
    <n v="28"/>
    <x v="0"/>
  </r>
  <r>
    <s v="T03268"/>
    <d v="2024-11-19T00:00:00"/>
    <s v="C183"/>
    <s v="P036"/>
    <s v="S005"/>
    <n v="5"/>
    <n v="0.1"/>
    <x v="0"/>
    <n v="1501.46"/>
    <n v="1167.73"/>
    <s v="Fashion"/>
    <s v="Watches"/>
    <n v="7507.3"/>
    <n v="5838.65"/>
    <n v="1668.6500000000005"/>
    <n v="0.22227032355174303"/>
    <n v="750.73"/>
    <n v="6756.57"/>
    <n v="917.92000000000007"/>
    <s v="M"/>
    <d v="1990-11-19T00:00:00"/>
    <s v="New Tiffanyberg"/>
    <d v="2021-08-27T00:00:00"/>
    <n v="35"/>
    <x v="0"/>
  </r>
  <r>
    <s v="T03269"/>
    <d v="2025-07-24T00:00:00"/>
    <s v="C026"/>
    <s v="P034"/>
    <s v="S004"/>
    <n v="1"/>
    <n v="0.1"/>
    <x v="1"/>
    <n v="428.05"/>
    <n v="246.07"/>
    <s v="Electronics"/>
    <s v="Laptop"/>
    <n v="428.05"/>
    <n v="246.07"/>
    <n v="181.98000000000002"/>
    <n v="0.42513725032122418"/>
    <n v="42.805000000000007"/>
    <n v="385.245"/>
    <n v="139.17500000000001"/>
    <s v="M"/>
    <d v="2004-01-04T00:00:00"/>
    <s v="Shepherdburgh"/>
    <d v="2024-09-03T00:00:00"/>
    <n v="22"/>
    <x v="1"/>
  </r>
  <r>
    <s v="T03270"/>
    <d v="2025-02-14T00:00:00"/>
    <s v="C024"/>
    <s v="P035"/>
    <s v="S003"/>
    <n v="3"/>
    <n v="0"/>
    <x v="2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s v="F"/>
    <d v="1961-11-25T00:00:00"/>
    <s v="North April"/>
    <d v="2023-04-20T00:00:00"/>
    <n v="64"/>
    <x v="3"/>
  </r>
  <r>
    <s v="T03271"/>
    <d v="2025-09-07T00:00:00"/>
    <s v="C018"/>
    <s v="P048"/>
    <s v="S001"/>
    <n v="5"/>
    <n v="0"/>
    <x v="3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M"/>
    <d v="1994-08-19T00:00:00"/>
    <s v="East William"/>
    <d v="2024-11-12T00:00:00"/>
    <n v="31"/>
    <x v="0"/>
  </r>
  <r>
    <s v="T03272"/>
    <d v="2025-08-15T00:00:00"/>
    <s v="C123"/>
    <s v="P019"/>
    <s v="S001"/>
    <n v="4"/>
    <n v="0.1"/>
    <x v="1"/>
    <n v="1762.92"/>
    <n v="1346.48"/>
    <s v="Electronics"/>
    <s v="Laptop"/>
    <n v="7051.68"/>
    <n v="5385.92"/>
    <n v="1665.7600000000002"/>
    <n v="0.23622172305039368"/>
    <n v="705.16800000000012"/>
    <n v="6346.5120000000006"/>
    <n v="960.59200000000055"/>
    <s v="F"/>
    <d v="1989-11-06T00:00:00"/>
    <s v="Cliffordbury"/>
    <d v="2022-06-06T00:00:00"/>
    <n v="36"/>
    <x v="2"/>
  </r>
  <r>
    <s v="T03273"/>
    <d v="2023-10-27T00:00:00"/>
    <s v="C139"/>
    <s v="P048"/>
    <s v="S001"/>
    <n v="3"/>
    <n v="0.05"/>
    <x v="2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s v="M"/>
    <d v="1960-03-21T00:00:00"/>
    <s v="Whiteside"/>
    <d v="2021-09-16T00:00:00"/>
    <n v="66"/>
    <x v="3"/>
  </r>
  <r>
    <s v="T03274"/>
    <d v="2024-08-02T00:00:00"/>
    <s v="C021"/>
    <s v="P036"/>
    <s v="S003"/>
    <n v="2"/>
    <n v="0.05"/>
    <x v="3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s v="M"/>
    <d v="1993-11-17T00:00:00"/>
    <s v="Meganmouth"/>
    <d v="2022-01-22T00:00:00"/>
    <n v="32"/>
    <x v="0"/>
  </r>
  <r>
    <s v="T03275"/>
    <d v="2025-04-20T00:00:00"/>
    <s v="C162"/>
    <s v="P012"/>
    <s v="S001"/>
    <n v="4"/>
    <n v="0.05"/>
    <x v="2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M"/>
    <d v="2000-08-30T00:00:00"/>
    <s v="Ellisside"/>
    <d v="2022-06-03T00:00:00"/>
    <n v="25"/>
    <x v="1"/>
  </r>
  <r>
    <s v="T03276"/>
    <d v="2024-07-16T00:00:00"/>
    <s v="C044"/>
    <s v="P048"/>
    <s v="S005"/>
    <n v="2"/>
    <n v="0.15"/>
    <x v="3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M"/>
    <d v="1961-02-14T00:00:00"/>
    <s v="Bryanside"/>
    <d v="2024-12-27T00:00:00"/>
    <n v="65"/>
    <x v="3"/>
  </r>
  <r>
    <s v="T03277"/>
    <d v="2023-11-11T00:00:00"/>
    <s v="C175"/>
    <s v="P022"/>
    <s v="S005"/>
    <n v="3"/>
    <n v="0.05"/>
    <x v="1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98-01-07T00:00:00"/>
    <s v="Davidtown"/>
    <d v="2021-02-25T00:00:00"/>
    <n v="28"/>
    <x v="0"/>
  </r>
  <r>
    <s v="T03278"/>
    <d v="2023-11-22T00:00:00"/>
    <s v="C141"/>
    <s v="P026"/>
    <s v="S002"/>
    <n v="1"/>
    <n v="0.15"/>
    <x v="2"/>
    <n v="1015.76"/>
    <n v="584.4"/>
    <s v="Groceries"/>
    <s v="Dairy"/>
    <n v="1015.76"/>
    <n v="584.4"/>
    <n v="431.36"/>
    <n v="0.42466724423092073"/>
    <n v="152.364"/>
    <n v="863.39599999999996"/>
    <n v="278.99599999999998"/>
    <s v="F"/>
    <d v="1978-08-06T00:00:00"/>
    <s v="Allisonmouth"/>
    <d v="2024-01-07T00:00:00"/>
    <n v="47"/>
    <x v="2"/>
  </r>
  <r>
    <s v="T03279"/>
    <d v="2025-01-07T00:00:00"/>
    <s v="C157"/>
    <s v="P040"/>
    <s v="S004"/>
    <n v="2"/>
    <n v="0.1"/>
    <x v="0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M"/>
    <d v="1965-12-16T00:00:00"/>
    <s v="Port Patriciaburgh"/>
    <d v="2022-12-22T00:00:00"/>
    <n v="60"/>
    <x v="3"/>
  </r>
  <r>
    <s v="T03280"/>
    <d v="2024-03-12T00:00:00"/>
    <s v="C035"/>
    <s v="P018"/>
    <s v="S004"/>
    <n v="5"/>
    <n v="0.15"/>
    <x v="0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F"/>
    <d v="1991-04-19T00:00:00"/>
    <s v="North George"/>
    <d v="2023-03-22T00:00:00"/>
    <n v="35"/>
    <x v="0"/>
  </r>
  <r>
    <s v="T03281"/>
    <d v="2025-03-29T00:00:00"/>
    <s v="C069"/>
    <s v="P025"/>
    <s v="S002"/>
    <n v="5"/>
    <n v="0"/>
    <x v="1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M"/>
    <d v="1965-10-14T00:00:00"/>
    <s v="New Reginald"/>
    <d v="2023-01-11T00:00:00"/>
    <n v="60"/>
    <x v="3"/>
  </r>
  <r>
    <s v="T03282"/>
    <d v="2023-11-05T00:00:00"/>
    <s v="C066"/>
    <s v="P033"/>
    <s v="S005"/>
    <n v="4"/>
    <n v="0"/>
    <x v="3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1985-09-14T00:00:00"/>
    <s v="New Randychester"/>
    <d v="2020-12-21T00:00:00"/>
    <n v="40"/>
    <x v="2"/>
  </r>
  <r>
    <s v="T03283"/>
    <d v="2025-07-26T00:00:00"/>
    <s v="C104"/>
    <s v="P032"/>
    <s v="S005"/>
    <n v="2"/>
    <n v="0.1"/>
    <x v="2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M"/>
    <d v="1965-03-20T00:00:00"/>
    <s v="West Ann"/>
    <d v="2024-01-17T00:00:00"/>
    <n v="61"/>
    <x v="3"/>
  </r>
  <r>
    <s v="T03284"/>
    <d v="2024-02-06T00:00:00"/>
    <s v="C148"/>
    <s v="P017"/>
    <s v="S002"/>
    <n v="5"/>
    <n v="0"/>
    <x v="2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F"/>
    <d v="2005-07-08T00:00:00"/>
    <s v="Charlesmouth"/>
    <d v="2024-11-05T00:00:00"/>
    <n v="20"/>
    <x v="1"/>
  </r>
  <r>
    <s v="T03285"/>
    <d v="2023-09-11T00:00:00"/>
    <s v="C034"/>
    <s v="P007"/>
    <s v="S001"/>
    <n v="2"/>
    <n v="0.05"/>
    <x v="3"/>
    <n v="1474.12"/>
    <n v="764.02"/>
    <s v="Electronics"/>
    <s v="Camera"/>
    <n v="2948.24"/>
    <n v="1528.04"/>
    <n v="1420.1999999999998"/>
    <n v="0.48171112256804055"/>
    <n v="147.41200000000001"/>
    <n v="2800.828"/>
    <n v="1272.788"/>
    <s v="F"/>
    <d v="1964-12-19T00:00:00"/>
    <s v="East Mary"/>
    <d v="2025-01-13T00:00:00"/>
    <n v="61"/>
    <x v="3"/>
  </r>
  <r>
    <s v="T03286"/>
    <d v="2025-08-19T00:00:00"/>
    <s v="C188"/>
    <s v="P031"/>
    <s v="S001"/>
    <n v="4"/>
    <n v="0.05"/>
    <x v="2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M"/>
    <d v="1960-11-23T00:00:00"/>
    <s v="East Danielleshire"/>
    <d v="2023-05-19T00:00:00"/>
    <n v="65"/>
    <x v="3"/>
  </r>
  <r>
    <s v="T03287"/>
    <d v="2025-02-15T00:00:00"/>
    <s v="C071"/>
    <s v="P034"/>
    <s v="S001"/>
    <n v="5"/>
    <n v="0"/>
    <x v="2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M"/>
    <d v="1962-06-18T00:00:00"/>
    <s v="New Manuelville"/>
    <d v="2021-05-24T00:00:00"/>
    <n v="64"/>
    <x v="3"/>
  </r>
  <r>
    <s v="T03288"/>
    <d v="2023-10-19T00:00:00"/>
    <s v="C184"/>
    <s v="P004"/>
    <s v="S001"/>
    <n v="1"/>
    <n v="0.15"/>
    <x v="3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M"/>
    <d v="2003-04-13T00:00:00"/>
    <s v="West Katrina"/>
    <d v="2021-04-19T00:00:00"/>
    <n v="23"/>
    <x v="1"/>
  </r>
  <r>
    <s v="T03289"/>
    <d v="2024-03-26T00:00:00"/>
    <s v="C088"/>
    <s v="P049"/>
    <s v="S002"/>
    <n v="4"/>
    <n v="0.05"/>
    <x v="2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97-10-11T00:00:00"/>
    <s v="North Christian"/>
    <d v="2022-09-12T00:00:00"/>
    <n v="28"/>
    <x v="0"/>
  </r>
  <r>
    <s v="T03290"/>
    <d v="2025-08-27T00:00:00"/>
    <s v="C186"/>
    <s v="P021"/>
    <s v="S001"/>
    <n v="3"/>
    <n v="0.1"/>
    <x v="1"/>
    <n v="1227.24"/>
    <n v="977.09"/>
    <s v="Groceries"/>
    <s v="Dairy"/>
    <n v="3681.7200000000003"/>
    <n v="2931.27"/>
    <n v="750.45000000000027"/>
    <n v="0.20383136142889743"/>
    <n v="368.17200000000003"/>
    <n v="3313.5480000000002"/>
    <n v="382.27800000000025"/>
    <s v="F"/>
    <d v="1960-05-05T00:00:00"/>
    <s v="West Wandaland"/>
    <d v="2024-02-07T00:00:00"/>
    <n v="66"/>
    <x v="3"/>
  </r>
  <r>
    <s v="T03291"/>
    <d v="2023-10-26T00:00:00"/>
    <s v="C097"/>
    <s v="P044"/>
    <s v="S005"/>
    <n v="3"/>
    <n v="0.15"/>
    <x v="2"/>
    <n v="1286.55"/>
    <n v="797.54"/>
    <s v="Fashion"/>
    <s v="Accessories"/>
    <n v="3859.6499999999996"/>
    <n v="2392.62"/>
    <n v="1467.0299999999997"/>
    <n v="0.38009404997862495"/>
    <n v="578.94749999999988"/>
    <n v="3280.7024999999999"/>
    <n v="888.08249999999998"/>
    <s v="M"/>
    <d v="1994-08-14T00:00:00"/>
    <s v="Wardfort"/>
    <d v="2025-06-14T00:00:00"/>
    <n v="31"/>
    <x v="0"/>
  </r>
  <r>
    <s v="T03292"/>
    <d v="2024-02-04T00:00:00"/>
    <s v="C163"/>
    <s v="P042"/>
    <s v="S002"/>
    <n v="2"/>
    <n v="0.15"/>
    <x v="0"/>
    <n v="453.62"/>
    <n v="316.63"/>
    <s v="Fashion"/>
    <s v="Clothing"/>
    <n v="907.24"/>
    <n v="633.26"/>
    <n v="273.98"/>
    <n v="0.30199285745778409"/>
    <n v="136.08599999999998"/>
    <n v="771.154"/>
    <n v="137.89400000000001"/>
    <s v="F"/>
    <d v="1985-10-08T00:00:00"/>
    <s v="Lake Lindsay"/>
    <d v="2025-08-20T00:00:00"/>
    <n v="40"/>
    <x v="2"/>
  </r>
  <r>
    <s v="T03293"/>
    <d v="2025-05-13T00:00:00"/>
    <s v="C049"/>
    <s v="P022"/>
    <s v="S002"/>
    <n v="4"/>
    <n v="0.15"/>
    <x v="0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97-01-03T00:00:00"/>
    <s v="Chambersview"/>
    <d v="2022-06-23T00:00:00"/>
    <n v="29"/>
    <x v="0"/>
  </r>
  <r>
    <s v="T03294"/>
    <d v="2025-03-02T00:00:00"/>
    <s v="C112"/>
    <s v="P034"/>
    <s v="S001"/>
    <n v="3"/>
    <n v="0"/>
    <x v="1"/>
    <n v="428.05"/>
    <n v="246.07"/>
    <s v="Electronics"/>
    <s v="Laptop"/>
    <n v="1284.1500000000001"/>
    <n v="738.21"/>
    <n v="545.94000000000005"/>
    <n v="0.42513725032122418"/>
    <n v="0"/>
    <n v="1284.1500000000001"/>
    <n v="545.94000000000005"/>
    <s v="F"/>
    <d v="1983-12-29T00:00:00"/>
    <s v="Aaronmouth"/>
    <d v="2023-03-21T00:00:00"/>
    <n v="42"/>
    <x v="2"/>
  </r>
  <r>
    <s v="T03295"/>
    <d v="2024-12-03T00:00:00"/>
    <s v="C119"/>
    <s v="P004"/>
    <s v="S002"/>
    <n v="1"/>
    <n v="0"/>
    <x v="1"/>
    <n v="1853.77"/>
    <n v="1363.52"/>
    <s v="Fashion"/>
    <s v="Accessories"/>
    <n v="1853.77"/>
    <n v="1363.52"/>
    <n v="490.25"/>
    <n v="0.26446107122242779"/>
    <n v="0"/>
    <n v="1853.77"/>
    <n v="490.25"/>
    <s v="M"/>
    <d v="1991-07-31T00:00:00"/>
    <s v="West Ralph"/>
    <d v="2025-03-31T00:00:00"/>
    <n v="34"/>
    <x v="0"/>
  </r>
  <r>
    <s v="T03296"/>
    <d v="2025-02-09T00:00:00"/>
    <s v="C135"/>
    <s v="P049"/>
    <s v="S003"/>
    <n v="2"/>
    <n v="0.15"/>
    <x v="3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1986-03-07T00:00:00"/>
    <s v="North Charlesville"/>
    <d v="2023-09-03T00:00:00"/>
    <n v="40"/>
    <x v="2"/>
  </r>
  <r>
    <s v="T03297"/>
    <d v="2024-02-05T00:00:00"/>
    <s v="C074"/>
    <s v="P040"/>
    <s v="S002"/>
    <n v="3"/>
    <n v="0.1"/>
    <x v="2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F"/>
    <d v="1959-05-31T00:00:00"/>
    <s v="Port Michaelstad"/>
    <d v="2023-02-09T00:00:00"/>
    <n v="67"/>
    <x v="3"/>
  </r>
  <r>
    <s v="T03298"/>
    <d v="2023-11-03T00:00:00"/>
    <s v="C110"/>
    <s v="P045"/>
    <s v="S001"/>
    <n v="4"/>
    <n v="0"/>
    <x v="1"/>
    <n v="1879.08"/>
    <n v="1004.56"/>
    <s v="Groceries"/>
    <s v="Dairy"/>
    <n v="7516.32"/>
    <n v="4018.24"/>
    <n v="3498.08"/>
    <n v="0.46539796070417438"/>
    <n v="0"/>
    <n v="7516.32"/>
    <n v="3498.08"/>
    <s v="F"/>
    <d v="1966-01-05T00:00:00"/>
    <s v="South Ianhaven"/>
    <d v="2022-12-31T00:00:00"/>
    <n v="60"/>
    <x v="3"/>
  </r>
  <r>
    <s v="T03299"/>
    <d v="2025-06-25T00:00:00"/>
    <s v="C090"/>
    <s v="P040"/>
    <s v="S003"/>
    <n v="2"/>
    <n v="0.15"/>
    <x v="2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M"/>
    <d v="1975-08-18T00:00:00"/>
    <s v="Fergusonview"/>
    <d v="2022-01-16T00:00:00"/>
    <n v="50"/>
    <x v="2"/>
  </r>
  <r>
    <s v="T03300"/>
    <d v="2023-11-21T00:00:00"/>
    <s v="C177"/>
    <s v="P036"/>
    <s v="S003"/>
    <n v="4"/>
    <n v="0.15"/>
    <x v="0"/>
    <n v="1501.46"/>
    <n v="1167.73"/>
    <s v="Fashion"/>
    <s v="Watches"/>
    <n v="6005.84"/>
    <n v="4670.92"/>
    <n v="1334.92"/>
    <n v="0.22227032355174298"/>
    <n v="900.87599999999998"/>
    <n v="5104.9639999999999"/>
    <n v="434.04399999999987"/>
    <s v="F"/>
    <d v="1985-01-05T00:00:00"/>
    <s v="South James"/>
    <d v="2022-01-23T00:00:00"/>
    <n v="41"/>
    <x v="2"/>
  </r>
  <r>
    <s v="T03301"/>
    <d v="2025-04-28T00:00:00"/>
    <s v="C042"/>
    <s v="P043"/>
    <s v="S004"/>
    <n v="2"/>
    <n v="0.15"/>
    <x v="2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F"/>
    <d v="2000-02-08T00:00:00"/>
    <s v="North Teresashire"/>
    <d v="2021-11-09T00:00:00"/>
    <n v="26"/>
    <x v="0"/>
  </r>
  <r>
    <s v="T03302"/>
    <d v="2024-04-25T00:00:00"/>
    <s v="C005"/>
    <s v="P033"/>
    <s v="S002"/>
    <n v="4"/>
    <n v="0.15"/>
    <x v="2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M"/>
    <d v="1992-06-18T00:00:00"/>
    <s v="Port Kimberly"/>
    <d v="2022-02-24T00:00:00"/>
    <n v="34"/>
    <x v="0"/>
  </r>
  <r>
    <s v="T03303"/>
    <d v="2025-06-29T00:00:00"/>
    <s v="C142"/>
    <s v="P013"/>
    <s v="S005"/>
    <n v="2"/>
    <n v="0"/>
    <x v="0"/>
    <n v="1134.8"/>
    <n v="675.1"/>
    <s v="Fashion"/>
    <s v="Watches"/>
    <n v="2269.6"/>
    <n v="1350.2"/>
    <n v="919.39999999999986"/>
    <n v="0.40509340853013742"/>
    <n v="0"/>
    <n v="2269.6"/>
    <n v="919.39999999999986"/>
    <s v="M"/>
    <d v="2005-07-25T00:00:00"/>
    <s v="Joelborough"/>
    <d v="2020-12-27T00:00:00"/>
    <n v="20"/>
    <x v="1"/>
  </r>
  <r>
    <s v="T03304"/>
    <d v="2025-05-22T00:00:00"/>
    <s v="C185"/>
    <s v="P040"/>
    <s v="S003"/>
    <n v="5"/>
    <n v="0.1"/>
    <x v="3"/>
    <n v="1745.61"/>
    <n v="1322.44"/>
    <s v="Electronics"/>
    <s v="Headphones"/>
    <n v="8728.0499999999993"/>
    <n v="6612.2000000000007"/>
    <n v="2115.8499999999985"/>
    <n v="0.24241955534168558"/>
    <n v="872.80499999999995"/>
    <n v="7855.244999999999"/>
    <n v="1243.0449999999983"/>
    <s v="F"/>
    <d v="1975-07-04T00:00:00"/>
    <s v="North Chaseborough"/>
    <d v="2024-10-06T00:00:00"/>
    <n v="50"/>
    <x v="2"/>
  </r>
  <r>
    <s v="T03305"/>
    <d v="2023-09-27T00:00:00"/>
    <s v="C070"/>
    <s v="P010"/>
    <s v="S005"/>
    <n v="3"/>
    <n v="0.15"/>
    <x v="3"/>
    <n v="1194.1199999999999"/>
    <n v="838.95"/>
    <s v="Electronics"/>
    <s v="Smartphone"/>
    <n v="3582.3599999999997"/>
    <n v="2516.8500000000004"/>
    <n v="1065.5099999999993"/>
    <n v="0.29743241885237648"/>
    <n v="537.35399999999993"/>
    <n v="3045.0059999999999"/>
    <n v="528.15599999999949"/>
    <s v="M"/>
    <d v="1971-10-24T00:00:00"/>
    <s v="Taylorhaven"/>
    <d v="2021-03-04T00:00:00"/>
    <n v="54"/>
    <x v="3"/>
  </r>
  <r>
    <s v="T03306"/>
    <d v="2025-07-13T00:00:00"/>
    <s v="C017"/>
    <s v="P030"/>
    <s v="S005"/>
    <n v="1"/>
    <n v="0.05"/>
    <x v="0"/>
    <n v="29.24"/>
    <n v="15.28"/>
    <s v="Fashion"/>
    <s v="Watches"/>
    <n v="29.24"/>
    <n v="15.28"/>
    <n v="13.959999999999999"/>
    <n v="0.47742818057455538"/>
    <n v="1.462"/>
    <n v="27.777999999999999"/>
    <n v="12.497999999999999"/>
    <s v="F"/>
    <d v="1982-03-11T00:00:00"/>
    <s v="Peterside"/>
    <d v="2024-09-25T00:00:00"/>
    <n v="44"/>
    <x v="2"/>
  </r>
  <r>
    <s v="T03307"/>
    <d v="2024-06-13T00:00:00"/>
    <s v="C065"/>
    <s v="P030"/>
    <s v="S002"/>
    <n v="5"/>
    <n v="0.05"/>
    <x v="1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s v="F"/>
    <d v="1969-12-10T00:00:00"/>
    <s v="Williamhaven"/>
    <d v="2024-01-21T00:00:00"/>
    <n v="56"/>
    <x v="3"/>
  </r>
  <r>
    <s v="T03308"/>
    <d v="2024-11-17T00:00:00"/>
    <s v="C136"/>
    <s v="P033"/>
    <s v="S001"/>
    <n v="2"/>
    <n v="0"/>
    <x v="0"/>
    <n v="1798.97"/>
    <n v="1329.15"/>
    <s v="Fashion"/>
    <s v="Accessories"/>
    <n v="3597.94"/>
    <n v="2658.3"/>
    <n v="939.63999999999987"/>
    <n v="0.26116055298309582"/>
    <n v="0"/>
    <n v="3597.94"/>
    <n v="939.63999999999987"/>
    <s v="M"/>
    <d v="2007-06-27T00:00:00"/>
    <s v="Watsonview"/>
    <d v="2023-04-22T00:00:00"/>
    <n v="18"/>
    <x v="1"/>
  </r>
  <r>
    <s v="T03309"/>
    <d v="2025-01-09T00:00:00"/>
    <s v="C197"/>
    <s v="P042"/>
    <s v="S005"/>
    <n v="4"/>
    <n v="0.1"/>
    <x v="3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M"/>
    <d v="1957-09-23T00:00:00"/>
    <s v="Lake Emily"/>
    <d v="2020-11-18T00:00:00"/>
    <n v="68"/>
    <x v="3"/>
  </r>
  <r>
    <s v="T03310"/>
    <d v="2025-07-22T00:00:00"/>
    <s v="C124"/>
    <s v="P042"/>
    <s v="S002"/>
    <n v="2"/>
    <n v="0"/>
    <x v="0"/>
    <n v="453.62"/>
    <n v="316.63"/>
    <s v="Fashion"/>
    <s v="Clothing"/>
    <n v="907.24"/>
    <n v="633.26"/>
    <n v="273.98"/>
    <n v="0.30199285745778409"/>
    <n v="0"/>
    <n v="907.24"/>
    <n v="273.98"/>
    <s v="F"/>
    <d v="1962-06-07T00:00:00"/>
    <s v="North Michelle"/>
    <d v="2021-02-10T00:00:00"/>
    <n v="64"/>
    <x v="3"/>
  </r>
  <r>
    <s v="T03311"/>
    <d v="2024-10-03T00:00:00"/>
    <s v="C185"/>
    <s v="P038"/>
    <s v="S004"/>
    <n v="3"/>
    <n v="0.1"/>
    <x v="2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F"/>
    <d v="1975-07-04T00:00:00"/>
    <s v="North Chaseborough"/>
    <d v="2024-10-06T00:00:00"/>
    <n v="50"/>
    <x v="2"/>
  </r>
  <r>
    <s v="T03312"/>
    <d v="2025-05-09T00:00:00"/>
    <s v="C161"/>
    <s v="P043"/>
    <s v="S004"/>
    <n v="5"/>
    <n v="0.1"/>
    <x v="3"/>
    <n v="564.41999999999996"/>
    <n v="293.95999999999998"/>
    <s v="Fashion"/>
    <s v="Accessories"/>
    <n v="2822.1"/>
    <n v="1469.8"/>
    <n v="1352.3"/>
    <n v="0.47918216930654478"/>
    <n v="282.20999999999998"/>
    <n v="2539.89"/>
    <n v="1070.0899999999999"/>
    <s v="M"/>
    <d v="1963-01-19T00:00:00"/>
    <s v="Shannontown"/>
    <d v="2023-01-31T00:00:00"/>
    <n v="63"/>
    <x v="3"/>
  </r>
  <r>
    <s v="T03313"/>
    <d v="2023-11-01T00:00:00"/>
    <s v="C098"/>
    <s v="P034"/>
    <s v="S004"/>
    <n v="5"/>
    <n v="0.05"/>
    <x v="2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F"/>
    <d v="2005-01-09T00:00:00"/>
    <s v="East Colinmouth"/>
    <d v="2023-05-22T00:00:00"/>
    <n v="21"/>
    <x v="1"/>
  </r>
  <r>
    <s v="T03314"/>
    <d v="2024-08-10T00:00:00"/>
    <s v="C084"/>
    <s v="P006"/>
    <s v="S001"/>
    <n v="3"/>
    <n v="0.1"/>
    <x v="1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M"/>
    <d v="1972-03-19T00:00:00"/>
    <s v="Meyersstad"/>
    <d v="2024-09-04T00:00:00"/>
    <n v="54"/>
    <x v="3"/>
  </r>
  <r>
    <s v="T03315"/>
    <d v="2025-08-07T00:00:00"/>
    <s v="C195"/>
    <s v="P015"/>
    <s v="S002"/>
    <n v="5"/>
    <n v="0.1"/>
    <x v="1"/>
    <n v="270.45"/>
    <n v="187.6"/>
    <s v="Fashion"/>
    <s v="Bags"/>
    <n v="1352.25"/>
    <n v="938"/>
    <n v="414.25"/>
    <n v="0.30634128304677388"/>
    <n v="135.22499999999999"/>
    <n v="1217.0250000000001"/>
    <n v="279.02500000000009"/>
    <s v="F"/>
    <d v="1976-08-23T00:00:00"/>
    <s v="East Raymond"/>
    <d v="2025-06-19T00:00:00"/>
    <n v="49"/>
    <x v="2"/>
  </r>
  <r>
    <s v="T03316"/>
    <d v="2023-09-15T00:00:00"/>
    <s v="C059"/>
    <s v="P012"/>
    <s v="S004"/>
    <n v="5"/>
    <n v="0"/>
    <x v="3"/>
    <n v="1193.0899999999999"/>
    <n v="818.24"/>
    <s v="Electronics"/>
    <s v="Camera"/>
    <n v="5965.45"/>
    <n v="4091.2"/>
    <n v="1874.25"/>
    <n v="0.31418417722049469"/>
    <n v="0"/>
    <n v="5965.45"/>
    <n v="1874.25"/>
    <s v="F"/>
    <d v="1963-05-11T00:00:00"/>
    <s v="New Meagan"/>
    <d v="2024-09-27T00:00:00"/>
    <n v="63"/>
    <x v="3"/>
  </r>
  <r>
    <s v="T03317"/>
    <d v="2024-06-24T00:00:00"/>
    <s v="C027"/>
    <s v="P033"/>
    <s v="S005"/>
    <n v="2"/>
    <n v="0.05"/>
    <x v="1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M"/>
    <d v="1959-02-05T00:00:00"/>
    <s v="Robertmouth"/>
    <d v="2023-08-30T00:00:00"/>
    <n v="67"/>
    <x v="3"/>
  </r>
  <r>
    <s v="T03318"/>
    <d v="2024-02-25T00:00:00"/>
    <s v="C012"/>
    <s v="P037"/>
    <s v="S002"/>
    <n v="4"/>
    <n v="0.15"/>
    <x v="3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M"/>
    <d v="1989-12-08T00:00:00"/>
    <s v="Lake Dawn"/>
    <d v="2021-07-16T00:00:00"/>
    <n v="36"/>
    <x v="2"/>
  </r>
  <r>
    <s v="T03319"/>
    <d v="2023-10-18T00:00:00"/>
    <s v="C027"/>
    <s v="P049"/>
    <s v="S005"/>
    <n v="4"/>
    <n v="0.05"/>
    <x v="2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M"/>
    <d v="1959-02-05T00:00:00"/>
    <s v="Robertmouth"/>
    <d v="2023-08-30T00:00:00"/>
    <n v="67"/>
    <x v="3"/>
  </r>
  <r>
    <s v="T03320"/>
    <d v="2024-06-10T00:00:00"/>
    <s v="C189"/>
    <s v="P048"/>
    <s v="S002"/>
    <n v="2"/>
    <n v="0.1"/>
    <x v="3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M"/>
    <d v="1966-08-07T00:00:00"/>
    <s v="East Walter"/>
    <d v="2021-03-05T00:00:00"/>
    <n v="59"/>
    <x v="3"/>
  </r>
  <r>
    <s v="T03321"/>
    <d v="2023-10-25T00:00:00"/>
    <s v="C010"/>
    <s v="P043"/>
    <s v="S003"/>
    <n v="1"/>
    <n v="0.15"/>
    <x v="3"/>
    <n v="564.41999999999996"/>
    <n v="293.95999999999998"/>
    <s v="Fashion"/>
    <s v="Accessories"/>
    <n v="564.41999999999996"/>
    <n v="293.95999999999998"/>
    <n v="270.45999999999998"/>
    <n v="0.47918216930654478"/>
    <n v="84.662999999999997"/>
    <n v="479.75699999999995"/>
    <n v="185.79699999999997"/>
    <s v="M"/>
    <d v="1976-12-12T00:00:00"/>
    <s v="West Carol"/>
    <d v="2025-07-23T00:00:00"/>
    <n v="49"/>
    <x v="2"/>
  </r>
  <r>
    <s v="T03322"/>
    <d v="2025-08-16T00:00:00"/>
    <s v="C072"/>
    <s v="P023"/>
    <s v="S005"/>
    <n v="4"/>
    <n v="0.05"/>
    <x v="3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F"/>
    <d v="1995-06-06T00:00:00"/>
    <s v="Melissashire"/>
    <d v="2022-07-02T00:00:00"/>
    <n v="31"/>
    <x v="0"/>
  </r>
  <r>
    <s v="T03323"/>
    <d v="2024-01-31T00:00:00"/>
    <s v="C088"/>
    <s v="P035"/>
    <s v="S002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F"/>
    <d v="1997-10-11T00:00:00"/>
    <s v="North Christian"/>
    <d v="2022-09-12T00:00:00"/>
    <n v="28"/>
    <x v="0"/>
  </r>
  <r>
    <s v="T03324"/>
    <d v="2024-09-09T00:00:00"/>
    <s v="C065"/>
    <s v="P023"/>
    <s v="S005"/>
    <n v="5"/>
    <n v="0.05"/>
    <x v="3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s v="F"/>
    <d v="1969-12-10T00:00:00"/>
    <s v="Williamhaven"/>
    <d v="2024-01-21T00:00:00"/>
    <n v="56"/>
    <x v="3"/>
  </r>
  <r>
    <s v="T03325"/>
    <d v="2025-07-20T00:00:00"/>
    <s v="C122"/>
    <s v="P049"/>
    <s v="S003"/>
    <n v="5"/>
    <n v="0.05"/>
    <x v="3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M"/>
    <d v="1961-10-02T00:00:00"/>
    <s v="Simonstad"/>
    <d v="2024-06-24T00:00:00"/>
    <n v="64"/>
    <x v="3"/>
  </r>
  <r>
    <s v="T03326"/>
    <d v="2023-11-06T00:00:00"/>
    <s v="C126"/>
    <s v="P002"/>
    <s v="S002"/>
    <n v="4"/>
    <n v="0.1"/>
    <x v="3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s v="M"/>
    <d v="1980-04-04T00:00:00"/>
    <s v="West Paulfurt"/>
    <d v="2024-12-28T00:00:00"/>
    <n v="46"/>
    <x v="2"/>
  </r>
  <r>
    <s v="T03327"/>
    <d v="2025-04-08T00:00:00"/>
    <s v="C023"/>
    <s v="P047"/>
    <s v="S005"/>
    <n v="5"/>
    <n v="0.05"/>
    <x v="0"/>
    <n v="1197.18"/>
    <n v="722.74"/>
    <s v="Electronics"/>
    <s v="Smartphone"/>
    <n v="5985.9000000000005"/>
    <n v="3613.7"/>
    <n v="2372.2000000000007"/>
    <n v="0.39629796688885555"/>
    <n v="299.29500000000002"/>
    <n v="5686.6050000000005"/>
    <n v="2072.9050000000007"/>
    <s v="F"/>
    <d v="1972-05-09T00:00:00"/>
    <s v="New Christophermouth"/>
    <d v="2020-10-19T00:00:00"/>
    <n v="54"/>
    <x v="3"/>
  </r>
  <r>
    <s v="T03328"/>
    <d v="2024-12-05T00:00:00"/>
    <s v="C001"/>
    <s v="P010"/>
    <s v="S004"/>
    <n v="3"/>
    <n v="0.1"/>
    <x v="1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s v="M"/>
    <d v="1996-09-11T00:00:00"/>
    <s v="Osborneport"/>
    <d v="2022-09-25T00:00:00"/>
    <n v="29"/>
    <x v="0"/>
  </r>
  <r>
    <s v="T03329"/>
    <d v="2025-08-23T00:00:00"/>
    <s v="C143"/>
    <s v="P022"/>
    <s v="S002"/>
    <n v="1"/>
    <n v="0"/>
    <x v="3"/>
    <n v="25.57"/>
    <n v="19.05"/>
    <s v="Groceries"/>
    <s v="Vegetables"/>
    <n v="25.57"/>
    <n v="19.05"/>
    <n v="6.52"/>
    <n v="0.25498631208447398"/>
    <n v="0"/>
    <n v="25.57"/>
    <n v="6.52"/>
    <s v="M"/>
    <d v="1961-06-03T00:00:00"/>
    <s v="South Jameschester"/>
    <d v="2023-06-10T00:00:00"/>
    <n v="65"/>
    <x v="3"/>
  </r>
  <r>
    <s v="T03330"/>
    <d v="2024-02-21T00:00:00"/>
    <s v="C171"/>
    <s v="P045"/>
    <s v="S003"/>
    <n v="2"/>
    <n v="0.05"/>
    <x v="2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M"/>
    <d v="1993-03-15T00:00:00"/>
    <s v="Robertsborough"/>
    <d v="2025-07-28T00:00:00"/>
    <n v="33"/>
    <x v="0"/>
  </r>
  <r>
    <s v="T03331"/>
    <d v="2024-04-09T00:00:00"/>
    <s v="C060"/>
    <s v="P037"/>
    <s v="S001"/>
    <n v="2"/>
    <n v="0.05"/>
    <x v="2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M"/>
    <d v="1997-10-09T00:00:00"/>
    <s v="Carlyberg"/>
    <d v="2025-06-15T00:00:00"/>
    <n v="28"/>
    <x v="0"/>
  </r>
  <r>
    <s v="T03332"/>
    <d v="2024-01-04T00:00:00"/>
    <s v="C051"/>
    <s v="P020"/>
    <s v="S002"/>
    <n v="3"/>
    <n v="0.15"/>
    <x v="3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s v="F"/>
    <d v="2004-12-19T00:00:00"/>
    <s v="Boyerstad"/>
    <d v="2024-02-25T00:00:00"/>
    <n v="21"/>
    <x v="1"/>
  </r>
  <r>
    <s v="T03333"/>
    <d v="2024-10-29T00:00:00"/>
    <s v="C170"/>
    <s v="P046"/>
    <s v="S004"/>
    <n v="2"/>
    <n v="0.05"/>
    <x v="3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F"/>
    <d v="1984-05-05T00:00:00"/>
    <s v="Lake Melissaborough"/>
    <d v="2025-08-20T00:00:00"/>
    <n v="42"/>
    <x v="2"/>
  </r>
  <r>
    <s v="T03334"/>
    <d v="2024-07-09T00:00:00"/>
    <s v="C031"/>
    <s v="P042"/>
    <s v="S002"/>
    <n v="3"/>
    <n v="0.1"/>
    <x v="1"/>
    <n v="453.62"/>
    <n v="316.63"/>
    <s v="Fashion"/>
    <s v="Clothing"/>
    <n v="1360.8600000000001"/>
    <n v="949.89"/>
    <n v="410.97000000000014"/>
    <n v="0.30199285745778415"/>
    <n v="136.08600000000001"/>
    <n v="1224.7740000000001"/>
    <n v="274.88400000000013"/>
    <s v="F"/>
    <d v="2003-03-14T00:00:00"/>
    <s v="East Carrieberg"/>
    <d v="2025-08-26T00:00:00"/>
    <n v="23"/>
    <x v="1"/>
  </r>
  <r>
    <s v="T03335"/>
    <d v="2025-04-04T00:00:00"/>
    <s v="C040"/>
    <s v="P009"/>
    <s v="S001"/>
    <n v="2"/>
    <n v="0.15"/>
    <x v="1"/>
    <n v="123.19"/>
    <n v="80.36"/>
    <s v="Groceries"/>
    <s v="Snacks"/>
    <n v="246.38"/>
    <n v="160.72"/>
    <n v="85.66"/>
    <n v="0.34767432421462779"/>
    <n v="36.957000000000001"/>
    <n v="209.423"/>
    <n v="48.703000000000003"/>
    <s v="M"/>
    <d v="1974-11-06T00:00:00"/>
    <s v="Port Miguel"/>
    <d v="2022-07-12T00:00:00"/>
    <n v="51"/>
    <x v="3"/>
  </r>
  <r>
    <s v="T03336"/>
    <d v="2024-03-05T00:00:00"/>
    <s v="C002"/>
    <s v="P042"/>
    <s v="S002"/>
    <n v="3"/>
    <n v="0"/>
    <x v="2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59-08-18T00:00:00"/>
    <s v="New Gabrielleport"/>
    <d v="2020-11-03T00:00:00"/>
    <n v="66"/>
    <x v="3"/>
  </r>
  <r>
    <s v="T03337"/>
    <d v="2025-08-16T00:00:00"/>
    <s v="C176"/>
    <s v="P012"/>
    <s v="S004"/>
    <n v="1"/>
    <n v="0"/>
    <x v="2"/>
    <n v="1193.0899999999999"/>
    <n v="818.24"/>
    <s v="Electronics"/>
    <s v="Camera"/>
    <n v="1193.0899999999999"/>
    <n v="818.24"/>
    <n v="374.84999999999991"/>
    <n v="0.31418417722049463"/>
    <n v="0"/>
    <n v="1193.0899999999999"/>
    <n v="374.84999999999991"/>
    <s v="M"/>
    <d v="1979-10-07T00:00:00"/>
    <s v="West Amymouth"/>
    <d v="2021-07-22T00:00:00"/>
    <n v="46"/>
    <x v="2"/>
  </r>
  <r>
    <s v="T03338"/>
    <d v="2024-06-02T00:00:00"/>
    <s v="C055"/>
    <s v="P024"/>
    <s v="S001"/>
    <n v="2"/>
    <n v="0.15"/>
    <x v="3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M"/>
    <d v="1976-07-09T00:00:00"/>
    <s v="Andersonville"/>
    <d v="2021-02-05T00:00:00"/>
    <n v="49"/>
    <x v="2"/>
  </r>
  <r>
    <s v="T03339"/>
    <d v="2024-12-30T00:00:00"/>
    <s v="C112"/>
    <s v="P037"/>
    <s v="S002"/>
    <n v="2"/>
    <n v="0.1"/>
    <x v="0"/>
    <n v="1952.65"/>
    <n v="1451.27"/>
    <s v="Electronics"/>
    <s v="Television"/>
    <n v="3905.3"/>
    <n v="2902.54"/>
    <n v="1002.7600000000002"/>
    <n v="0.2567690062223133"/>
    <n v="390.53000000000003"/>
    <n v="3514.77"/>
    <n v="612.23"/>
    <s v="F"/>
    <d v="1983-12-29T00:00:00"/>
    <s v="Aaronmouth"/>
    <d v="2023-03-21T00:00:00"/>
    <n v="42"/>
    <x v="2"/>
  </r>
  <r>
    <s v="T03340"/>
    <d v="2024-06-25T00:00:00"/>
    <s v="C116"/>
    <s v="P025"/>
    <s v="S002"/>
    <n v="5"/>
    <n v="0.05"/>
    <x v="1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s v="M"/>
    <d v="1955-09-26T00:00:00"/>
    <s v="Zacharyberg"/>
    <d v="2025-07-31T00:00:00"/>
    <n v="70"/>
    <x v="3"/>
  </r>
  <r>
    <s v="T03341"/>
    <d v="2025-02-27T00:00:00"/>
    <s v="C109"/>
    <s v="P043"/>
    <s v="S002"/>
    <n v="5"/>
    <n v="0.15"/>
    <x v="0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s v="F"/>
    <d v="2006-03-03T00:00:00"/>
    <s v="Port Fernandohaven"/>
    <d v="2021-07-29T00:00:00"/>
    <n v="20"/>
    <x v="1"/>
  </r>
  <r>
    <s v="T03342"/>
    <d v="2024-03-28T00:00:00"/>
    <s v="C081"/>
    <s v="P013"/>
    <s v="S003"/>
    <n v="5"/>
    <n v="0.05"/>
    <x v="3"/>
    <n v="1134.8"/>
    <n v="675.1"/>
    <s v="Fashion"/>
    <s v="Watches"/>
    <n v="5674"/>
    <n v="3375.5"/>
    <n v="2298.5"/>
    <n v="0.40509340853013748"/>
    <n v="283.7"/>
    <n v="5390.3"/>
    <n v="2014.8000000000002"/>
    <s v="F"/>
    <d v="1988-07-20T00:00:00"/>
    <s v="South Christinabury"/>
    <d v="2022-09-22T00:00:00"/>
    <n v="37"/>
    <x v="2"/>
  </r>
  <r>
    <s v="T03343"/>
    <d v="2025-04-22T00:00:00"/>
    <s v="C051"/>
    <s v="P045"/>
    <s v="S004"/>
    <n v="3"/>
    <n v="0.15"/>
    <x v="1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F"/>
    <d v="2004-12-19T00:00:00"/>
    <s v="Boyerstad"/>
    <d v="2024-02-25T00:00:00"/>
    <n v="21"/>
    <x v="1"/>
  </r>
  <r>
    <s v="T03344"/>
    <d v="2024-07-17T00:00:00"/>
    <s v="C024"/>
    <s v="P039"/>
    <s v="S005"/>
    <n v="1"/>
    <n v="0.05"/>
    <x v="3"/>
    <n v="540.94000000000005"/>
    <n v="398.25"/>
    <s v="Fashion"/>
    <s v="Clothing"/>
    <n v="540.94000000000005"/>
    <n v="398.25"/>
    <n v="142.69000000000005"/>
    <n v="0.26378156542315234"/>
    <n v="27.047000000000004"/>
    <n v="513.89300000000003"/>
    <n v="115.64300000000003"/>
    <s v="F"/>
    <d v="1961-11-25T00:00:00"/>
    <s v="North April"/>
    <d v="2023-04-20T00:00:00"/>
    <n v="64"/>
    <x v="3"/>
  </r>
  <r>
    <s v="T03345"/>
    <d v="2023-12-13T00:00:00"/>
    <s v="C059"/>
    <s v="P013"/>
    <s v="S005"/>
    <n v="1"/>
    <n v="0.15"/>
    <x v="1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F"/>
    <d v="1963-05-11T00:00:00"/>
    <s v="New Meagan"/>
    <d v="2024-09-27T00:00:00"/>
    <n v="63"/>
    <x v="3"/>
  </r>
  <r>
    <s v="T03346"/>
    <d v="2024-06-20T00:00:00"/>
    <s v="C167"/>
    <s v="P022"/>
    <s v="S005"/>
    <n v="2"/>
    <n v="0"/>
    <x v="2"/>
    <n v="25.57"/>
    <n v="19.05"/>
    <s v="Groceries"/>
    <s v="Vegetables"/>
    <n v="51.14"/>
    <n v="38.1"/>
    <n v="13.04"/>
    <n v="0.25498631208447398"/>
    <n v="0"/>
    <n v="51.14"/>
    <n v="13.04"/>
    <s v="F"/>
    <d v="1989-12-06T00:00:00"/>
    <s v="Wilsonland"/>
    <d v="2022-05-28T00:00:00"/>
    <n v="36"/>
    <x v="2"/>
  </r>
  <r>
    <s v="T03347"/>
    <d v="2024-09-01T00:00:00"/>
    <s v="C138"/>
    <s v="P010"/>
    <s v="S002"/>
    <n v="2"/>
    <n v="0.05"/>
    <x v="3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61-09-28T00:00:00"/>
    <s v="Melissaberg"/>
    <d v="2021-05-10T00:00:00"/>
    <n v="64"/>
    <x v="3"/>
  </r>
  <r>
    <s v="T03348"/>
    <d v="2024-10-29T00:00:00"/>
    <s v="C131"/>
    <s v="P033"/>
    <s v="S005"/>
    <n v="5"/>
    <n v="0"/>
    <x v="2"/>
    <n v="1798.97"/>
    <n v="1329.15"/>
    <s v="Fashion"/>
    <s v="Accessories"/>
    <n v="8994.85"/>
    <n v="6645.75"/>
    <n v="2349.1000000000004"/>
    <n v="0.26116055298309593"/>
    <n v="0"/>
    <n v="8994.85"/>
    <n v="2349.1000000000004"/>
    <s v="M"/>
    <d v="1996-10-18T00:00:00"/>
    <s v="Williamsport"/>
    <d v="2022-12-20T00:00:00"/>
    <n v="29"/>
    <x v="0"/>
  </r>
  <r>
    <s v="T03349"/>
    <d v="2025-01-13T00:00:00"/>
    <s v="C138"/>
    <s v="P014"/>
    <s v="S005"/>
    <n v="1"/>
    <n v="0.1"/>
    <x v="3"/>
    <n v="1342.75"/>
    <n v="797.94"/>
    <s v="Fashion"/>
    <s v="Clothing"/>
    <n v="1342.75"/>
    <n v="797.94"/>
    <n v="544.80999999999995"/>
    <n v="0.40574194749581077"/>
    <n v="134.27500000000001"/>
    <n v="1208.4749999999999"/>
    <n v="410.53499999999985"/>
    <s v="F"/>
    <d v="1961-09-28T00:00:00"/>
    <s v="Melissaberg"/>
    <d v="2021-05-10T00:00:00"/>
    <n v="64"/>
    <x v="3"/>
  </r>
  <r>
    <s v="T03350"/>
    <d v="2024-04-20T00:00:00"/>
    <s v="C067"/>
    <s v="P047"/>
    <s v="S003"/>
    <n v="3"/>
    <n v="0.05"/>
    <x v="2"/>
    <n v="1197.18"/>
    <n v="722.74"/>
    <s v="Electronics"/>
    <s v="Smartphone"/>
    <n v="3591.54"/>
    <n v="2168.2200000000003"/>
    <n v="1423.3199999999997"/>
    <n v="0.39629796688885538"/>
    <n v="179.577"/>
    <n v="3411.9629999999997"/>
    <n v="1243.7429999999995"/>
    <s v="M"/>
    <d v="1973-09-07T00:00:00"/>
    <s v="Davisfurt"/>
    <d v="2021-03-11T00:00:00"/>
    <n v="52"/>
    <x v="3"/>
  </r>
  <r>
    <s v="T03351"/>
    <d v="2024-04-14T00:00:00"/>
    <s v="C012"/>
    <s v="P045"/>
    <s v="S004"/>
    <n v="4"/>
    <n v="0.05"/>
    <x v="2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s v="M"/>
    <d v="1989-12-08T00:00:00"/>
    <s v="Lake Dawn"/>
    <d v="2021-07-16T00:00:00"/>
    <n v="36"/>
    <x v="2"/>
  </r>
  <r>
    <s v="T03352"/>
    <d v="2023-10-06T00:00:00"/>
    <s v="C057"/>
    <s v="P007"/>
    <s v="S001"/>
    <n v="5"/>
    <n v="0.05"/>
    <x v="1"/>
    <n v="1474.12"/>
    <n v="764.02"/>
    <s v="Electronics"/>
    <s v="Camera"/>
    <n v="7370.5999999999995"/>
    <n v="3820.1"/>
    <n v="3550.4999999999995"/>
    <n v="0.48171112256804055"/>
    <n v="368.53"/>
    <n v="7002.07"/>
    <n v="3181.97"/>
    <s v="F"/>
    <d v="1998-09-26T00:00:00"/>
    <s v="Williamsville"/>
    <d v="2023-03-26T00:00:00"/>
    <n v="27"/>
    <x v="0"/>
  </r>
  <r>
    <s v="T03353"/>
    <d v="2024-04-08T00:00:00"/>
    <s v="C019"/>
    <s v="P022"/>
    <s v="S004"/>
    <n v="5"/>
    <n v="0"/>
    <x v="0"/>
    <n v="25.57"/>
    <n v="19.05"/>
    <s v="Groceries"/>
    <s v="Vegetables"/>
    <n v="127.85"/>
    <n v="95.25"/>
    <n v="32.599999999999994"/>
    <n v="0.25498631208447398"/>
    <n v="0"/>
    <n v="127.85"/>
    <n v="32.599999999999994"/>
    <s v="F"/>
    <d v="1998-05-16T00:00:00"/>
    <s v="Stephaniechester"/>
    <d v="2023-05-17T00:00:00"/>
    <n v="28"/>
    <x v="0"/>
  </r>
  <r>
    <s v="T03354"/>
    <d v="2024-12-26T00:00:00"/>
    <s v="C118"/>
    <s v="P029"/>
    <s v="S002"/>
    <n v="3"/>
    <n v="0.1"/>
    <x v="3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M"/>
    <d v="1975-08-27T00:00:00"/>
    <s v="Port William"/>
    <d v="2025-07-12T00:00:00"/>
    <n v="50"/>
    <x v="2"/>
  </r>
  <r>
    <s v="T03355"/>
    <d v="2024-10-30T00:00:00"/>
    <s v="C009"/>
    <s v="P031"/>
    <s v="S001"/>
    <n v="1"/>
    <n v="0"/>
    <x v="3"/>
    <n v="1095.72"/>
    <n v="822.2"/>
    <s v="Groceries"/>
    <s v="Snacks"/>
    <n v="1095.72"/>
    <n v="822.2"/>
    <n v="273.52"/>
    <n v="0.24962581681451462"/>
    <n v="0"/>
    <n v="1095.72"/>
    <n v="273.52"/>
    <s v="F"/>
    <d v="2004-08-15T00:00:00"/>
    <s v="West Lisaville"/>
    <d v="2025-04-17T00:00:00"/>
    <n v="21"/>
    <x v="1"/>
  </r>
  <r>
    <s v="T03356"/>
    <d v="2024-10-29T00:00:00"/>
    <s v="C022"/>
    <s v="P007"/>
    <s v="S003"/>
    <n v="2"/>
    <n v="0"/>
    <x v="3"/>
    <n v="1474.12"/>
    <n v="764.02"/>
    <s v="Electronics"/>
    <s v="Camera"/>
    <n v="2948.24"/>
    <n v="1528.04"/>
    <n v="1420.1999999999998"/>
    <n v="0.48171112256804055"/>
    <n v="0"/>
    <n v="2948.24"/>
    <n v="1420.1999999999998"/>
    <s v="M"/>
    <d v="1955-11-16T00:00:00"/>
    <s v="East James"/>
    <d v="2020-10-02T00:00:00"/>
    <n v="70"/>
    <x v="3"/>
  </r>
  <r>
    <s v="T03357"/>
    <d v="2024-06-05T00:00:00"/>
    <s v="C177"/>
    <s v="P050"/>
    <s v="S002"/>
    <n v="4"/>
    <n v="0"/>
    <x v="1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s v="F"/>
    <d v="1985-01-05T00:00:00"/>
    <s v="South James"/>
    <d v="2022-01-23T00:00:00"/>
    <n v="41"/>
    <x v="2"/>
  </r>
  <r>
    <s v="T03358"/>
    <d v="2024-12-23T00:00:00"/>
    <s v="C138"/>
    <s v="P042"/>
    <s v="S003"/>
    <n v="1"/>
    <n v="0"/>
    <x v="2"/>
    <n v="453.62"/>
    <n v="316.63"/>
    <s v="Fashion"/>
    <s v="Clothing"/>
    <n v="453.62"/>
    <n v="316.63"/>
    <n v="136.99"/>
    <n v="0.30199285745778409"/>
    <n v="0"/>
    <n v="453.62"/>
    <n v="136.99"/>
    <s v="F"/>
    <d v="1961-09-28T00:00:00"/>
    <s v="Melissaberg"/>
    <d v="2021-05-10T00:00:00"/>
    <n v="64"/>
    <x v="3"/>
  </r>
  <r>
    <s v="T03359"/>
    <d v="2025-01-24T00:00:00"/>
    <s v="C091"/>
    <s v="P007"/>
    <s v="S003"/>
    <n v="4"/>
    <n v="0"/>
    <x v="0"/>
    <n v="1474.12"/>
    <n v="764.02"/>
    <s v="Electronics"/>
    <s v="Camera"/>
    <n v="5896.48"/>
    <n v="3056.08"/>
    <n v="2840.3999999999996"/>
    <n v="0.48171112256804055"/>
    <n v="0"/>
    <n v="5896.48"/>
    <n v="2840.3999999999996"/>
    <s v="M"/>
    <d v="1963-02-04T00:00:00"/>
    <s v="Port Williamhaven"/>
    <d v="2021-08-23T00:00:00"/>
    <n v="63"/>
    <x v="3"/>
  </r>
  <r>
    <s v="T03360"/>
    <d v="2023-11-14T00:00:00"/>
    <s v="C193"/>
    <s v="P030"/>
    <s v="S003"/>
    <n v="3"/>
    <n v="0.05"/>
    <x v="3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F"/>
    <d v="1969-11-06T00:00:00"/>
    <s v="North Kelly"/>
    <d v="2020-12-08T00:00:00"/>
    <n v="56"/>
    <x v="3"/>
  </r>
  <r>
    <s v="T03361"/>
    <d v="2025-04-11T00:00:00"/>
    <s v="C140"/>
    <s v="P002"/>
    <s v="S002"/>
    <n v="5"/>
    <n v="0.15"/>
    <x v="0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F"/>
    <d v="1973-06-12T00:00:00"/>
    <s v="Port Gail"/>
    <d v="2024-08-28T00:00:00"/>
    <n v="53"/>
    <x v="3"/>
  </r>
  <r>
    <s v="T03362"/>
    <d v="2025-05-20T00:00:00"/>
    <s v="C126"/>
    <s v="P008"/>
    <s v="S005"/>
    <n v="1"/>
    <n v="0.05"/>
    <x v="2"/>
    <n v="109.78"/>
    <n v="70.59"/>
    <s v="Fashion"/>
    <s v="Footwear"/>
    <n v="109.78"/>
    <n v="70.59"/>
    <n v="39.19"/>
    <n v="0.3569867006740754"/>
    <n v="5.4890000000000008"/>
    <n v="104.291"/>
    <n v="33.700999999999993"/>
    <s v="M"/>
    <d v="1980-04-04T00:00:00"/>
    <s v="West Paulfurt"/>
    <d v="2024-12-28T00:00:00"/>
    <n v="46"/>
    <x v="2"/>
  </r>
  <r>
    <s v="T03363"/>
    <d v="2024-01-24T00:00:00"/>
    <s v="C196"/>
    <s v="P031"/>
    <s v="S003"/>
    <n v="5"/>
    <n v="0"/>
    <x v="0"/>
    <n v="1095.72"/>
    <n v="822.2"/>
    <s v="Groceries"/>
    <s v="Snacks"/>
    <n v="5478.6"/>
    <n v="4111"/>
    <n v="1367.6000000000004"/>
    <n v="0.24962581681451471"/>
    <n v="0"/>
    <n v="5478.6"/>
    <n v="1367.6000000000004"/>
    <s v="F"/>
    <d v="1964-04-24T00:00:00"/>
    <s v="Woodbury"/>
    <d v="2025-02-19T00:00:00"/>
    <n v="62"/>
    <x v="3"/>
  </r>
  <r>
    <s v="T03364"/>
    <d v="2024-11-30T00:00:00"/>
    <s v="C098"/>
    <s v="P040"/>
    <s v="S004"/>
    <n v="1"/>
    <n v="0.15"/>
    <x v="1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F"/>
    <d v="2005-01-09T00:00:00"/>
    <s v="East Colinmouth"/>
    <d v="2023-05-22T00:00:00"/>
    <n v="21"/>
    <x v="1"/>
  </r>
  <r>
    <s v="T03365"/>
    <d v="2024-07-06T00:00:00"/>
    <s v="C007"/>
    <s v="P008"/>
    <s v="S001"/>
    <n v="5"/>
    <n v="0"/>
    <x v="3"/>
    <n v="109.78"/>
    <n v="70.59"/>
    <s v="Fashion"/>
    <s v="Footwear"/>
    <n v="548.9"/>
    <n v="352.95000000000005"/>
    <n v="195.94999999999993"/>
    <n v="0.35698670067407534"/>
    <n v="0"/>
    <n v="548.9"/>
    <n v="195.94999999999993"/>
    <s v="M"/>
    <d v="1985-01-11T00:00:00"/>
    <s v="West Jasmine"/>
    <d v="2021-10-13T00:00:00"/>
    <n v="41"/>
    <x v="2"/>
  </r>
  <r>
    <s v="T03366"/>
    <d v="2025-02-25T00:00:00"/>
    <s v="C170"/>
    <s v="P046"/>
    <s v="S003"/>
    <n v="2"/>
    <n v="0.15"/>
    <x v="0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s v="F"/>
    <d v="1984-05-05T00:00:00"/>
    <s v="Lake Melissaborough"/>
    <d v="2025-08-20T00:00:00"/>
    <n v="42"/>
    <x v="2"/>
  </r>
  <r>
    <s v="T03367"/>
    <d v="2024-05-18T00:00:00"/>
    <s v="C163"/>
    <s v="P016"/>
    <s v="S003"/>
    <n v="1"/>
    <n v="0.1"/>
    <x v="0"/>
    <n v="1858.75"/>
    <n v="1451.16"/>
    <s v="Fashion"/>
    <s v="Accessories"/>
    <n v="1858.75"/>
    <n v="1451.16"/>
    <n v="407.58999999999992"/>
    <n v="0.21928177538668456"/>
    <n v="185.875"/>
    <n v="1672.875"/>
    <n v="221.71499999999992"/>
    <s v="F"/>
    <d v="1985-10-08T00:00:00"/>
    <s v="Lake Lindsay"/>
    <d v="2025-08-20T00:00:00"/>
    <n v="40"/>
    <x v="2"/>
  </r>
  <r>
    <s v="T03368"/>
    <d v="2024-03-30T00:00:00"/>
    <s v="C136"/>
    <s v="P046"/>
    <s v="S002"/>
    <n v="4"/>
    <n v="0.15"/>
    <x v="3"/>
    <n v="1165.3699999999999"/>
    <n v="926.55"/>
    <s v="Fashion"/>
    <s v="Clothing"/>
    <n v="4661.4799999999996"/>
    <n v="3706.2"/>
    <n v="955.27999999999975"/>
    <n v="0.20493062289230027"/>
    <n v="699.22199999999987"/>
    <n v="3962.2579999999998"/>
    <n v="256.05799999999999"/>
    <s v="M"/>
    <d v="2007-06-27T00:00:00"/>
    <s v="Watsonview"/>
    <d v="2023-04-22T00:00:00"/>
    <n v="18"/>
    <x v="1"/>
  </r>
  <r>
    <s v="T03369"/>
    <d v="2024-10-26T00:00:00"/>
    <s v="C061"/>
    <s v="P018"/>
    <s v="S004"/>
    <n v="2"/>
    <n v="0.1"/>
    <x v="2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s v="M"/>
    <d v="1968-10-21T00:00:00"/>
    <s v="North Michellemouth"/>
    <d v="2021-02-01T00:00:00"/>
    <n v="57"/>
    <x v="3"/>
  </r>
  <r>
    <s v="T03370"/>
    <d v="2024-01-17T00:00:00"/>
    <s v="C083"/>
    <s v="P039"/>
    <s v="S003"/>
    <n v="1"/>
    <n v="0.1"/>
    <x v="0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F"/>
    <d v="1981-03-29T00:00:00"/>
    <s v="West Josephport"/>
    <d v="2022-02-08T00:00:00"/>
    <n v="45"/>
    <x v="2"/>
  </r>
  <r>
    <s v="T03371"/>
    <d v="2024-01-12T00:00:00"/>
    <s v="C044"/>
    <s v="P015"/>
    <s v="S005"/>
    <n v="4"/>
    <n v="0"/>
    <x v="3"/>
    <n v="270.45"/>
    <n v="187.6"/>
    <s v="Fashion"/>
    <s v="Bags"/>
    <n v="1081.8"/>
    <n v="750.4"/>
    <n v="331.4"/>
    <n v="0.30634128304677388"/>
    <n v="0"/>
    <n v="1081.8"/>
    <n v="331.4"/>
    <s v="M"/>
    <d v="1961-02-14T00:00:00"/>
    <s v="Bryanside"/>
    <d v="2024-12-27T00:00:00"/>
    <n v="65"/>
    <x v="3"/>
  </r>
  <r>
    <s v="T03372"/>
    <d v="2025-03-13T00:00:00"/>
    <s v="C161"/>
    <s v="P028"/>
    <s v="S004"/>
    <n v="1"/>
    <n v="0.15"/>
    <x v="2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s v="M"/>
    <d v="1963-01-19T00:00:00"/>
    <s v="Shannontown"/>
    <d v="2023-01-31T00:00:00"/>
    <n v="63"/>
    <x v="3"/>
  </r>
  <r>
    <s v="T03373"/>
    <d v="2024-02-11T00:00:00"/>
    <s v="C062"/>
    <s v="P014"/>
    <s v="S004"/>
    <n v="5"/>
    <n v="0.15"/>
    <x v="0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2000-06-21T00:00:00"/>
    <s v="Turnerberg"/>
    <d v="2021-09-23T00:00:00"/>
    <n v="26"/>
    <x v="0"/>
  </r>
  <r>
    <s v="T03374"/>
    <d v="2024-05-21T00:00:00"/>
    <s v="C005"/>
    <s v="P027"/>
    <s v="S005"/>
    <n v="5"/>
    <n v="0.05"/>
    <x v="2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M"/>
    <d v="1992-06-18T00:00:00"/>
    <s v="Port Kimberly"/>
    <d v="2022-02-24T00:00:00"/>
    <n v="34"/>
    <x v="0"/>
  </r>
  <r>
    <s v="T03375"/>
    <d v="2024-11-05T00:00:00"/>
    <s v="C017"/>
    <s v="P012"/>
    <s v="S001"/>
    <n v="3"/>
    <n v="0"/>
    <x v="3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s v="F"/>
    <d v="1982-03-11T00:00:00"/>
    <s v="Peterside"/>
    <d v="2024-09-25T00:00:00"/>
    <n v="44"/>
    <x v="2"/>
  </r>
  <r>
    <s v="T03376"/>
    <d v="2024-02-06T00:00:00"/>
    <s v="C101"/>
    <s v="P013"/>
    <s v="S003"/>
    <n v="5"/>
    <n v="0"/>
    <x v="3"/>
    <n v="1134.8"/>
    <n v="675.1"/>
    <s v="Fashion"/>
    <s v="Watches"/>
    <n v="5674"/>
    <n v="3375.5"/>
    <n v="2298.5"/>
    <n v="0.40509340853013748"/>
    <n v="0"/>
    <n v="5674"/>
    <n v="2298.5"/>
    <s v="F"/>
    <d v="1956-05-29T00:00:00"/>
    <s v="North Gary"/>
    <d v="2024-09-08T00:00:00"/>
    <n v="70"/>
    <x v="3"/>
  </r>
  <r>
    <s v="T03377"/>
    <d v="2024-03-22T00:00:00"/>
    <s v="C067"/>
    <s v="P023"/>
    <s v="S003"/>
    <n v="2"/>
    <n v="0.15"/>
    <x v="1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M"/>
    <d v="1973-09-07T00:00:00"/>
    <s v="Davisfurt"/>
    <d v="2021-03-11T00:00:00"/>
    <n v="52"/>
    <x v="3"/>
  </r>
  <r>
    <s v="T03378"/>
    <d v="2024-08-31T00:00:00"/>
    <s v="C064"/>
    <s v="P009"/>
    <s v="S005"/>
    <n v="2"/>
    <n v="0.15"/>
    <x v="2"/>
    <n v="123.19"/>
    <n v="80.36"/>
    <s v="Groceries"/>
    <s v="Snacks"/>
    <n v="246.38"/>
    <n v="160.72"/>
    <n v="85.66"/>
    <n v="0.34767432421462779"/>
    <n v="36.957000000000001"/>
    <n v="209.423"/>
    <n v="48.703000000000003"/>
    <s v="F"/>
    <d v="1973-09-01T00:00:00"/>
    <s v="Brittanyburgh"/>
    <d v="2024-09-26T00:00:00"/>
    <n v="52"/>
    <x v="3"/>
  </r>
  <r>
    <s v="T03379"/>
    <d v="2024-11-03T00:00:00"/>
    <s v="C136"/>
    <s v="P049"/>
    <s v="S001"/>
    <n v="4"/>
    <n v="0.1"/>
    <x v="2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M"/>
    <d v="2007-06-27T00:00:00"/>
    <s v="Watsonview"/>
    <d v="2023-04-22T00:00:00"/>
    <n v="18"/>
    <x v="1"/>
  </r>
  <r>
    <s v="T03380"/>
    <d v="2025-09-03T00:00:00"/>
    <s v="C040"/>
    <s v="P021"/>
    <s v="S001"/>
    <n v="2"/>
    <n v="0.15"/>
    <x v="0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M"/>
    <d v="1974-11-06T00:00:00"/>
    <s v="Port Miguel"/>
    <d v="2022-07-12T00:00:00"/>
    <n v="51"/>
    <x v="3"/>
  </r>
  <r>
    <s v="T03381"/>
    <d v="2025-05-17T00:00:00"/>
    <s v="C186"/>
    <s v="P015"/>
    <s v="S002"/>
    <n v="5"/>
    <n v="0.1"/>
    <x v="1"/>
    <n v="270.45"/>
    <n v="187.6"/>
    <s v="Fashion"/>
    <s v="Bags"/>
    <n v="1352.25"/>
    <n v="938"/>
    <n v="414.25"/>
    <n v="0.30634128304677388"/>
    <n v="135.22499999999999"/>
    <n v="1217.0250000000001"/>
    <n v="279.02500000000009"/>
    <s v="F"/>
    <d v="1960-05-05T00:00:00"/>
    <s v="West Wandaland"/>
    <d v="2024-02-07T00:00:00"/>
    <n v="66"/>
    <x v="3"/>
  </r>
  <r>
    <s v="T03382"/>
    <d v="2025-06-07T00:00:00"/>
    <s v="C077"/>
    <s v="P023"/>
    <s v="S002"/>
    <n v="1"/>
    <n v="0.05"/>
    <x v="1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F"/>
    <d v="2002-12-24T00:00:00"/>
    <s v="North Meagan"/>
    <d v="2022-10-21T00:00:00"/>
    <n v="23"/>
    <x v="1"/>
  </r>
  <r>
    <s v="T03383"/>
    <d v="2024-04-23T00:00:00"/>
    <s v="C194"/>
    <s v="P038"/>
    <s v="S002"/>
    <n v="3"/>
    <n v="0.15"/>
    <x v="2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s v="M"/>
    <d v="2000-09-02T00:00:00"/>
    <s v="Craigshire"/>
    <d v="2022-08-05T00:00:00"/>
    <n v="25"/>
    <x v="1"/>
  </r>
  <r>
    <s v="T03384"/>
    <d v="2024-03-18T00:00:00"/>
    <s v="C027"/>
    <s v="P042"/>
    <s v="S003"/>
    <n v="3"/>
    <n v="0"/>
    <x v="1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59-02-05T00:00:00"/>
    <s v="Robertmouth"/>
    <d v="2023-08-30T00:00:00"/>
    <n v="67"/>
    <x v="3"/>
  </r>
  <r>
    <s v="T03385"/>
    <d v="2024-05-12T00:00:00"/>
    <s v="C011"/>
    <s v="P011"/>
    <s v="S004"/>
    <n v="3"/>
    <n v="0.15"/>
    <x v="2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M"/>
    <d v="1997-03-03T00:00:00"/>
    <s v="Leburgh"/>
    <d v="2023-05-12T00:00:00"/>
    <n v="29"/>
    <x v="0"/>
  </r>
  <r>
    <s v="T03386"/>
    <d v="2025-05-06T00:00:00"/>
    <s v="C091"/>
    <s v="P044"/>
    <s v="S003"/>
    <n v="3"/>
    <n v="0"/>
    <x v="2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s v="M"/>
    <d v="1963-02-04T00:00:00"/>
    <s v="Port Williamhaven"/>
    <d v="2021-08-23T00:00:00"/>
    <n v="63"/>
    <x v="3"/>
  </r>
  <r>
    <s v="T03387"/>
    <d v="2025-03-05T00:00:00"/>
    <s v="C104"/>
    <s v="P023"/>
    <s v="S002"/>
    <n v="3"/>
    <n v="0.1"/>
    <x v="2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65-03-20T00:00:00"/>
    <s v="West Ann"/>
    <d v="2024-01-17T00:00:00"/>
    <n v="61"/>
    <x v="3"/>
  </r>
  <r>
    <s v="T03388"/>
    <d v="2024-03-24T00:00:00"/>
    <s v="C076"/>
    <s v="P044"/>
    <s v="S002"/>
    <n v="1"/>
    <n v="0"/>
    <x v="1"/>
    <n v="1286.55"/>
    <n v="797.54"/>
    <s v="Fashion"/>
    <s v="Accessories"/>
    <n v="1286.55"/>
    <n v="797.54"/>
    <n v="489.01"/>
    <n v="0.380094049978625"/>
    <n v="0"/>
    <n v="1286.55"/>
    <n v="489.01"/>
    <s v="M"/>
    <d v="2005-12-14T00:00:00"/>
    <s v="Nancyside"/>
    <d v="2022-05-07T00:00:00"/>
    <n v="20"/>
    <x v="1"/>
  </r>
  <r>
    <s v="T03389"/>
    <d v="2024-04-22T00:00:00"/>
    <s v="C097"/>
    <s v="P009"/>
    <s v="S003"/>
    <n v="4"/>
    <n v="0.1"/>
    <x v="0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1994-08-14T00:00:00"/>
    <s v="Wardfort"/>
    <d v="2025-06-14T00:00:00"/>
    <n v="31"/>
    <x v="0"/>
  </r>
  <r>
    <s v="T03390"/>
    <d v="2024-12-19T00:00:00"/>
    <s v="C132"/>
    <s v="P021"/>
    <s v="S005"/>
    <n v="5"/>
    <n v="0"/>
    <x v="2"/>
    <n v="1227.24"/>
    <n v="977.09"/>
    <s v="Groceries"/>
    <s v="Dairy"/>
    <n v="6136.2"/>
    <n v="4885.45"/>
    <n v="1250.75"/>
    <n v="0.20383136142889738"/>
    <n v="0"/>
    <n v="6136.2"/>
    <n v="1250.75"/>
    <s v="M"/>
    <d v="1958-12-24T00:00:00"/>
    <s v="Cisnerosville"/>
    <d v="2023-04-19T00:00:00"/>
    <n v="67"/>
    <x v="3"/>
  </r>
  <r>
    <s v="T03391"/>
    <d v="2025-07-24T00:00:00"/>
    <s v="C188"/>
    <s v="P007"/>
    <s v="S001"/>
    <n v="3"/>
    <n v="0.05"/>
    <x v="2"/>
    <n v="1474.12"/>
    <n v="764.02"/>
    <s v="Electronics"/>
    <s v="Camera"/>
    <n v="4422.3599999999997"/>
    <n v="2292.06"/>
    <n v="2130.2999999999997"/>
    <n v="0.48171112256804055"/>
    <n v="221.11799999999999"/>
    <n v="4201.2419999999993"/>
    <n v="1909.1819999999993"/>
    <s v="M"/>
    <d v="1960-11-23T00:00:00"/>
    <s v="East Danielleshire"/>
    <d v="2023-05-19T00:00:00"/>
    <n v="65"/>
    <x v="3"/>
  </r>
  <r>
    <s v="T03392"/>
    <d v="2023-10-07T00:00:00"/>
    <s v="C071"/>
    <s v="P031"/>
    <s v="S003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M"/>
    <d v="1962-06-18T00:00:00"/>
    <s v="New Manuelville"/>
    <d v="2021-05-24T00:00:00"/>
    <n v="64"/>
    <x v="3"/>
  </r>
  <r>
    <s v="T03393"/>
    <d v="2023-09-17T00:00:00"/>
    <s v="C173"/>
    <s v="P007"/>
    <s v="S003"/>
    <n v="1"/>
    <n v="0.1"/>
    <x v="3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F"/>
    <d v="1958-08-28T00:00:00"/>
    <s v="South Marcusberg"/>
    <d v="2025-08-22T00:00:00"/>
    <n v="67"/>
    <x v="3"/>
  </r>
  <r>
    <s v="T03394"/>
    <d v="2025-06-04T00:00:00"/>
    <s v="C075"/>
    <s v="P049"/>
    <s v="S002"/>
    <n v="2"/>
    <n v="0.05"/>
    <x v="2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M"/>
    <d v="1954-09-17T00:00:00"/>
    <s v="New John"/>
    <d v="2021-05-12T00:00:00"/>
    <n v="71"/>
    <x v="3"/>
  </r>
  <r>
    <s v="T03395"/>
    <d v="2025-01-23T00:00:00"/>
    <s v="C196"/>
    <s v="P003"/>
    <s v="S003"/>
    <n v="2"/>
    <n v="0.1"/>
    <x v="0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s v="F"/>
    <d v="1964-04-24T00:00:00"/>
    <s v="Woodbury"/>
    <d v="2025-02-19T00:00:00"/>
    <n v="62"/>
    <x v="3"/>
  </r>
  <r>
    <s v="T03396"/>
    <d v="2024-02-08T00:00:00"/>
    <s v="C182"/>
    <s v="P018"/>
    <s v="S001"/>
    <n v="4"/>
    <n v="0.05"/>
    <x v="2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s v="M"/>
    <d v="2004-07-25T00:00:00"/>
    <s v="East Rodney"/>
    <d v="2021-04-16T00:00:00"/>
    <n v="21"/>
    <x v="1"/>
  </r>
  <r>
    <s v="T03397"/>
    <d v="2024-12-20T00:00:00"/>
    <s v="C027"/>
    <s v="P002"/>
    <s v="S001"/>
    <n v="1"/>
    <n v="0.15"/>
    <x v="1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s v="M"/>
    <d v="1959-02-05T00:00:00"/>
    <s v="Robertmouth"/>
    <d v="2023-08-30T00:00:00"/>
    <n v="67"/>
    <x v="3"/>
  </r>
  <r>
    <s v="T03398"/>
    <d v="2024-12-29T00:00:00"/>
    <s v="C185"/>
    <s v="P020"/>
    <s v="S001"/>
    <n v="5"/>
    <n v="0"/>
    <x v="2"/>
    <n v="323.92"/>
    <n v="242.98"/>
    <s v="Fashion"/>
    <s v="Accessories"/>
    <n v="1619.6000000000001"/>
    <n v="1214.8999999999999"/>
    <n v="404.70000000000027"/>
    <n v="0.24987651271919006"/>
    <n v="0"/>
    <n v="1619.6000000000001"/>
    <n v="404.70000000000027"/>
    <s v="F"/>
    <d v="1975-07-04T00:00:00"/>
    <s v="North Chaseborough"/>
    <d v="2024-10-06T00:00:00"/>
    <n v="50"/>
    <x v="2"/>
  </r>
  <r>
    <s v="T03399"/>
    <d v="2023-11-10T00:00:00"/>
    <s v="C062"/>
    <s v="P002"/>
    <s v="S005"/>
    <n v="1"/>
    <n v="0.05"/>
    <x v="1"/>
    <n v="818.76"/>
    <n v="527.62"/>
    <s v="Electronics"/>
    <s v="Television"/>
    <n v="818.76"/>
    <n v="527.62"/>
    <n v="291.14"/>
    <n v="0.35558649665347597"/>
    <n v="40.938000000000002"/>
    <n v="777.822"/>
    <n v="250.202"/>
    <s v="M"/>
    <d v="2000-06-21T00:00:00"/>
    <s v="Turnerberg"/>
    <d v="2021-09-23T00:00:00"/>
    <n v="26"/>
    <x v="0"/>
  </r>
  <r>
    <s v="T03400"/>
    <d v="2024-09-16T00:00:00"/>
    <s v="C056"/>
    <s v="P040"/>
    <s v="S002"/>
    <n v="4"/>
    <n v="0.1"/>
    <x v="2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F"/>
    <d v="2004-09-23T00:00:00"/>
    <s v="North Tracey"/>
    <d v="2021-06-19T00:00:00"/>
    <n v="21"/>
    <x v="1"/>
  </r>
  <r>
    <s v="T03401"/>
    <d v="2025-07-09T00:00:00"/>
    <s v="C011"/>
    <s v="P026"/>
    <s v="S004"/>
    <n v="1"/>
    <n v="0"/>
    <x v="3"/>
    <n v="1015.76"/>
    <n v="584.4"/>
    <s v="Groceries"/>
    <s v="Dairy"/>
    <n v="1015.76"/>
    <n v="584.4"/>
    <n v="431.36"/>
    <n v="0.42466724423092073"/>
    <n v="0"/>
    <n v="1015.76"/>
    <n v="431.36"/>
    <s v="M"/>
    <d v="1997-03-03T00:00:00"/>
    <s v="Leburgh"/>
    <d v="2023-05-12T00:00:00"/>
    <n v="29"/>
    <x v="0"/>
  </r>
  <r>
    <s v="T03402"/>
    <d v="2024-06-04T00:00:00"/>
    <s v="C193"/>
    <s v="P039"/>
    <s v="S005"/>
    <n v="5"/>
    <n v="0.15"/>
    <x v="0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s v="F"/>
    <d v="1969-11-06T00:00:00"/>
    <s v="North Kelly"/>
    <d v="2020-12-08T00:00:00"/>
    <n v="56"/>
    <x v="3"/>
  </r>
  <r>
    <s v="T03403"/>
    <d v="2024-12-12T00:00:00"/>
    <s v="C100"/>
    <s v="P029"/>
    <s v="S001"/>
    <n v="4"/>
    <n v="0.15"/>
    <x v="3"/>
    <n v="1485.05"/>
    <n v="988.31"/>
    <s v="Fashion"/>
    <s v="Clothing"/>
    <n v="5940.2"/>
    <n v="3953.24"/>
    <n v="1986.96"/>
    <n v="0.33449378808794317"/>
    <n v="891.03"/>
    <n v="5049.17"/>
    <n v="1095.9300000000003"/>
    <s v="F"/>
    <d v="1954-09-28T00:00:00"/>
    <s v="North Jason"/>
    <d v="2024-11-06T00:00:00"/>
    <n v="71"/>
    <x v="3"/>
  </r>
  <r>
    <s v="T03404"/>
    <d v="2025-08-10T00:00:00"/>
    <s v="C003"/>
    <s v="P013"/>
    <s v="S002"/>
    <n v="2"/>
    <n v="0"/>
    <x v="3"/>
    <n v="1134.8"/>
    <n v="675.1"/>
    <s v="Fashion"/>
    <s v="Watches"/>
    <n v="2269.6"/>
    <n v="1350.2"/>
    <n v="919.39999999999986"/>
    <n v="0.40509340853013742"/>
    <n v="0"/>
    <n v="2269.6"/>
    <n v="919.39999999999986"/>
    <s v="F"/>
    <d v="2005-04-19T00:00:00"/>
    <s v="Port Allen"/>
    <d v="2024-02-12T00:00:00"/>
    <n v="21"/>
    <x v="1"/>
  </r>
  <r>
    <s v="T03405"/>
    <d v="2024-05-03T00:00:00"/>
    <s v="C151"/>
    <s v="P032"/>
    <s v="S001"/>
    <n v="3"/>
    <n v="0.15"/>
    <x v="3"/>
    <n v="304.70999999999998"/>
    <n v="164.01"/>
    <s v="Groceries"/>
    <s v="Vegetables"/>
    <n v="914.12999999999988"/>
    <n v="492.03"/>
    <n v="422.09999999999991"/>
    <n v="0.46175051688490693"/>
    <n v="137.11949999999999"/>
    <n v="777.01049999999987"/>
    <n v="284.98049999999989"/>
    <s v="M"/>
    <d v="2006-08-30T00:00:00"/>
    <s v="South Audrey"/>
    <d v="2022-01-26T00:00:00"/>
    <n v="19"/>
    <x v="1"/>
  </r>
  <r>
    <s v="T03406"/>
    <d v="2024-04-24T00:00:00"/>
    <s v="C141"/>
    <s v="P019"/>
    <s v="S002"/>
    <n v="5"/>
    <n v="0"/>
    <x v="2"/>
    <n v="1762.92"/>
    <n v="1346.48"/>
    <s v="Electronics"/>
    <s v="Laptop"/>
    <n v="8814.6"/>
    <n v="6732.4"/>
    <n v="2082.2000000000007"/>
    <n v="0.23622172305039374"/>
    <n v="0"/>
    <n v="8814.6"/>
    <n v="2082.2000000000007"/>
    <s v="F"/>
    <d v="1978-08-06T00:00:00"/>
    <s v="Allisonmouth"/>
    <d v="2024-01-07T00:00:00"/>
    <n v="47"/>
    <x v="2"/>
  </r>
  <r>
    <s v="T03407"/>
    <d v="2025-07-08T00:00:00"/>
    <s v="C177"/>
    <s v="P018"/>
    <s v="S004"/>
    <n v="3"/>
    <n v="0.15"/>
    <x v="1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F"/>
    <d v="1985-01-05T00:00:00"/>
    <s v="South James"/>
    <d v="2022-01-23T00:00:00"/>
    <n v="41"/>
    <x v="2"/>
  </r>
  <r>
    <s v="T03408"/>
    <d v="2025-04-15T00:00:00"/>
    <s v="C068"/>
    <s v="P026"/>
    <s v="S003"/>
    <n v="5"/>
    <n v="0"/>
    <x v="1"/>
    <n v="1015.76"/>
    <n v="584.4"/>
    <s v="Groceries"/>
    <s v="Dairy"/>
    <n v="5078.8"/>
    <n v="2922"/>
    <n v="2156.8000000000002"/>
    <n v="0.42466724423092073"/>
    <n v="0"/>
    <n v="5078.8"/>
    <n v="2156.8000000000002"/>
    <s v="F"/>
    <d v="1981-06-09T00:00:00"/>
    <s v="New Julia"/>
    <d v="2024-06-13T00:00:00"/>
    <n v="45"/>
    <x v="2"/>
  </r>
  <r>
    <s v="T03409"/>
    <d v="2025-09-06T00:00:00"/>
    <s v="C001"/>
    <s v="P019"/>
    <s v="S005"/>
    <n v="2"/>
    <n v="0.15"/>
    <x v="0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M"/>
    <d v="1996-09-11T00:00:00"/>
    <s v="Osborneport"/>
    <d v="2022-09-25T00:00:00"/>
    <n v="29"/>
    <x v="0"/>
  </r>
  <r>
    <s v="T03410"/>
    <d v="2024-07-29T00:00:00"/>
    <s v="C157"/>
    <s v="P044"/>
    <s v="S003"/>
    <n v="2"/>
    <n v="0"/>
    <x v="3"/>
    <n v="1286.55"/>
    <n v="797.54"/>
    <s v="Fashion"/>
    <s v="Accessories"/>
    <n v="2573.1"/>
    <n v="1595.08"/>
    <n v="978.02"/>
    <n v="0.380094049978625"/>
    <n v="0"/>
    <n v="2573.1"/>
    <n v="978.02"/>
    <s v="M"/>
    <d v="1965-12-16T00:00:00"/>
    <s v="Port Patriciaburgh"/>
    <d v="2022-12-22T00:00:00"/>
    <n v="60"/>
    <x v="3"/>
  </r>
  <r>
    <s v="T03411"/>
    <d v="2024-11-22T00:00:00"/>
    <s v="C080"/>
    <s v="P048"/>
    <s v="S005"/>
    <n v="1"/>
    <n v="0"/>
    <x v="0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s v="F"/>
    <d v="2003-11-04T00:00:00"/>
    <s v="Markberg"/>
    <d v="2023-01-02T00:00:00"/>
    <n v="22"/>
    <x v="1"/>
  </r>
  <r>
    <s v="T03412"/>
    <d v="2025-06-17T00:00:00"/>
    <s v="C028"/>
    <s v="P026"/>
    <s v="S005"/>
    <n v="3"/>
    <n v="0.05"/>
    <x v="2"/>
    <n v="1015.76"/>
    <n v="584.4"/>
    <s v="Groceries"/>
    <s v="Dairy"/>
    <n v="3047.2799999999997"/>
    <n v="1753.1999999999998"/>
    <n v="1294.08"/>
    <n v="0.42466724423092073"/>
    <n v="152.364"/>
    <n v="2894.9159999999997"/>
    <n v="1141.7159999999999"/>
    <s v="F"/>
    <d v="1960-02-10T00:00:00"/>
    <s v="New David"/>
    <d v="2022-12-16T00:00:00"/>
    <n v="66"/>
    <x v="3"/>
  </r>
  <r>
    <s v="T03413"/>
    <d v="2025-09-06T00:00:00"/>
    <s v="C102"/>
    <s v="P027"/>
    <s v="S005"/>
    <n v="4"/>
    <n v="0.1"/>
    <x v="3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s v="F"/>
    <d v="1996-06-20T00:00:00"/>
    <s v="South Briantown"/>
    <d v="2023-11-12T00:00:00"/>
    <n v="30"/>
    <x v="0"/>
  </r>
  <r>
    <s v="T03414"/>
    <d v="2023-09-24T00:00:00"/>
    <s v="C151"/>
    <s v="P022"/>
    <s v="S002"/>
    <n v="4"/>
    <n v="0.05"/>
    <x v="2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M"/>
    <d v="2006-08-30T00:00:00"/>
    <s v="South Audrey"/>
    <d v="2022-01-26T00:00:00"/>
    <n v="19"/>
    <x v="1"/>
  </r>
  <r>
    <s v="T03415"/>
    <d v="2024-07-24T00:00:00"/>
    <s v="C186"/>
    <s v="P025"/>
    <s v="S002"/>
    <n v="2"/>
    <n v="0.05"/>
    <x v="3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F"/>
    <d v="1960-05-05T00:00:00"/>
    <s v="West Wandaland"/>
    <d v="2024-02-07T00:00:00"/>
    <n v="66"/>
    <x v="3"/>
  </r>
  <r>
    <s v="T03416"/>
    <d v="2025-05-30T00:00:00"/>
    <s v="C062"/>
    <s v="P034"/>
    <s v="S004"/>
    <n v="3"/>
    <n v="0.1"/>
    <x v="0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M"/>
    <d v="2000-06-21T00:00:00"/>
    <s v="Turnerberg"/>
    <d v="2021-09-23T00:00:00"/>
    <n v="26"/>
    <x v="0"/>
  </r>
  <r>
    <s v="T03417"/>
    <d v="2025-02-14T00:00:00"/>
    <s v="C108"/>
    <s v="P026"/>
    <s v="S001"/>
    <n v="1"/>
    <n v="0.1"/>
    <x v="3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s v="M"/>
    <d v="1960-11-21T00:00:00"/>
    <s v="Georgetown"/>
    <d v="2022-06-08T00:00:00"/>
    <n v="65"/>
    <x v="3"/>
  </r>
  <r>
    <s v="T03418"/>
    <d v="2024-01-07T00:00:00"/>
    <s v="C179"/>
    <s v="P048"/>
    <s v="S003"/>
    <n v="2"/>
    <n v="0.15"/>
    <x v="3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F"/>
    <d v="1985-02-14T00:00:00"/>
    <s v="Bennettburgh"/>
    <d v="2025-08-19T00:00:00"/>
    <n v="41"/>
    <x v="2"/>
  </r>
  <r>
    <s v="T03419"/>
    <d v="2024-03-23T00:00:00"/>
    <s v="C094"/>
    <s v="P038"/>
    <s v="S001"/>
    <n v="3"/>
    <n v="0.05"/>
    <x v="1"/>
    <n v="366.93"/>
    <n v="285.23"/>
    <s v="Fashion"/>
    <s v="Footwear"/>
    <n v="1100.79"/>
    <n v="855.69"/>
    <n v="245.09999999999991"/>
    <n v="0.22265827269506439"/>
    <n v="55.039500000000004"/>
    <n v="1045.7504999999999"/>
    <n v="190.06049999999982"/>
    <s v="M"/>
    <d v="1962-10-18T00:00:00"/>
    <s v="Seanland"/>
    <d v="2025-08-07T00:00:00"/>
    <n v="63"/>
    <x v="3"/>
  </r>
  <r>
    <s v="T03420"/>
    <d v="2025-03-04T00:00:00"/>
    <s v="C102"/>
    <s v="P023"/>
    <s v="S004"/>
    <n v="4"/>
    <n v="0"/>
    <x v="3"/>
    <n v="1878.47"/>
    <n v="1014.91"/>
    <s v="Fashion"/>
    <s v="Footwear"/>
    <n v="7513.88"/>
    <n v="4059.64"/>
    <n v="3454.2400000000002"/>
    <n v="0.45971455493034225"/>
    <n v="0"/>
    <n v="7513.88"/>
    <n v="3454.2400000000002"/>
    <s v="F"/>
    <d v="1996-06-20T00:00:00"/>
    <s v="South Briantown"/>
    <d v="2023-11-12T00:00:00"/>
    <n v="30"/>
    <x v="0"/>
  </r>
  <r>
    <s v="T03421"/>
    <d v="2025-06-30T00:00:00"/>
    <s v="C030"/>
    <s v="P037"/>
    <s v="S002"/>
    <n v="4"/>
    <n v="0"/>
    <x v="3"/>
    <n v="1952.65"/>
    <n v="1451.27"/>
    <s v="Electronics"/>
    <s v="Television"/>
    <n v="7810.6"/>
    <n v="5805.08"/>
    <n v="2005.5200000000004"/>
    <n v="0.2567690062223133"/>
    <n v="0"/>
    <n v="7810.6"/>
    <n v="2005.5200000000004"/>
    <s v="M"/>
    <d v="2002-06-10T00:00:00"/>
    <s v="Thomashaven"/>
    <d v="2022-08-27T00:00:00"/>
    <n v="24"/>
    <x v="1"/>
  </r>
  <r>
    <s v="T03422"/>
    <d v="2024-06-07T00:00:00"/>
    <s v="C050"/>
    <s v="P010"/>
    <s v="S001"/>
    <n v="5"/>
    <n v="0.05"/>
    <x v="0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s v="M"/>
    <d v="1968-06-20T00:00:00"/>
    <s v="Erinland"/>
    <d v="2022-08-25T00:00:00"/>
    <n v="58"/>
    <x v="3"/>
  </r>
  <r>
    <s v="T03423"/>
    <d v="2024-02-24T00:00:00"/>
    <s v="C100"/>
    <s v="P035"/>
    <s v="S004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F"/>
    <d v="1954-09-28T00:00:00"/>
    <s v="North Jason"/>
    <d v="2024-11-06T00:00:00"/>
    <n v="71"/>
    <x v="3"/>
  </r>
  <r>
    <s v="T03424"/>
    <d v="2023-10-13T00:00:00"/>
    <s v="C099"/>
    <s v="P024"/>
    <s v="S002"/>
    <n v="4"/>
    <n v="0"/>
    <x v="0"/>
    <n v="1487.41"/>
    <n v="813.07"/>
    <s v="Electronics"/>
    <s v="Smartphone"/>
    <n v="5949.64"/>
    <n v="3252.28"/>
    <n v="2697.36"/>
    <n v="0.45336524562830693"/>
    <n v="0"/>
    <n v="5949.64"/>
    <n v="2697.36"/>
    <s v="M"/>
    <d v="1964-07-22T00:00:00"/>
    <s v="Hansonhaven"/>
    <d v="2021-01-17T00:00:00"/>
    <n v="61"/>
    <x v="3"/>
  </r>
  <r>
    <s v="T03425"/>
    <d v="2024-05-15T00:00:00"/>
    <s v="C191"/>
    <s v="P015"/>
    <s v="S002"/>
    <n v="1"/>
    <n v="0.05"/>
    <x v="2"/>
    <n v="270.45"/>
    <n v="187.6"/>
    <s v="Fashion"/>
    <s v="Bags"/>
    <n v="270.45"/>
    <n v="187.6"/>
    <n v="82.85"/>
    <n v="0.30634128304677388"/>
    <n v="13.522500000000001"/>
    <n v="256.92750000000001"/>
    <n v="69.327500000000015"/>
    <s v="F"/>
    <d v="1958-07-14T00:00:00"/>
    <s v="Kristinemouth"/>
    <d v="2022-06-11T00:00:00"/>
    <n v="67"/>
    <x v="3"/>
  </r>
  <r>
    <s v="T03426"/>
    <d v="2024-09-23T00:00:00"/>
    <s v="C066"/>
    <s v="P010"/>
    <s v="S003"/>
    <n v="3"/>
    <n v="0"/>
    <x v="1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s v="F"/>
    <d v="1985-09-14T00:00:00"/>
    <s v="New Randychester"/>
    <d v="2020-12-21T00:00:00"/>
    <n v="40"/>
    <x v="2"/>
  </r>
  <r>
    <s v="T03427"/>
    <d v="2025-09-05T00:00:00"/>
    <s v="C131"/>
    <s v="P044"/>
    <s v="S005"/>
    <n v="2"/>
    <n v="0.15"/>
    <x v="3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s v="M"/>
    <d v="1996-10-18T00:00:00"/>
    <s v="Williamsport"/>
    <d v="2022-12-20T00:00:00"/>
    <n v="29"/>
    <x v="0"/>
  </r>
  <r>
    <s v="T03428"/>
    <d v="2024-04-24T00:00:00"/>
    <s v="C125"/>
    <s v="P009"/>
    <s v="S004"/>
    <n v="4"/>
    <n v="0.05"/>
    <x v="2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1990-04-03T00:00:00"/>
    <s v="Lake Christopher"/>
    <d v="2021-03-14T00:00:00"/>
    <n v="36"/>
    <x v="2"/>
  </r>
  <r>
    <s v="T03429"/>
    <d v="2024-04-05T00:00:00"/>
    <s v="C135"/>
    <s v="P035"/>
    <s v="S003"/>
    <n v="3"/>
    <n v="0"/>
    <x v="3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s v="M"/>
    <d v="1986-03-07T00:00:00"/>
    <s v="North Charlesville"/>
    <d v="2023-09-03T00:00:00"/>
    <n v="40"/>
    <x v="2"/>
  </r>
  <r>
    <s v="T03430"/>
    <d v="2024-08-09T00:00:00"/>
    <s v="C062"/>
    <s v="P031"/>
    <s v="S003"/>
    <n v="5"/>
    <n v="0"/>
    <x v="1"/>
    <n v="1095.72"/>
    <n v="822.2"/>
    <s v="Groceries"/>
    <s v="Snacks"/>
    <n v="5478.6"/>
    <n v="4111"/>
    <n v="1367.6000000000004"/>
    <n v="0.24962581681451471"/>
    <n v="0"/>
    <n v="5478.6"/>
    <n v="1367.6000000000004"/>
    <s v="M"/>
    <d v="2000-06-21T00:00:00"/>
    <s v="Turnerberg"/>
    <d v="2021-09-23T00:00:00"/>
    <n v="26"/>
    <x v="0"/>
  </r>
  <r>
    <s v="T03431"/>
    <d v="2025-04-23T00:00:00"/>
    <s v="C200"/>
    <s v="P029"/>
    <s v="S002"/>
    <n v="3"/>
    <n v="0.1"/>
    <x v="2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M"/>
    <d v="2001-12-24T00:00:00"/>
    <s v="Jenniferbury"/>
    <d v="2025-06-24T00:00:00"/>
    <n v="24"/>
    <x v="1"/>
  </r>
  <r>
    <s v="T03432"/>
    <d v="2024-07-17T00:00:00"/>
    <s v="C123"/>
    <s v="P005"/>
    <s v="S005"/>
    <n v="5"/>
    <n v="0.05"/>
    <x v="1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F"/>
    <d v="1989-11-06T00:00:00"/>
    <s v="Cliffordbury"/>
    <d v="2022-06-06T00:00:00"/>
    <n v="36"/>
    <x v="2"/>
  </r>
  <r>
    <s v="T03433"/>
    <d v="2024-09-09T00:00:00"/>
    <s v="C012"/>
    <s v="P048"/>
    <s v="S002"/>
    <n v="2"/>
    <n v="0.1"/>
    <x v="3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M"/>
    <d v="1989-12-08T00:00:00"/>
    <s v="Lake Dawn"/>
    <d v="2021-07-16T00:00:00"/>
    <n v="36"/>
    <x v="2"/>
  </r>
  <r>
    <s v="T03434"/>
    <d v="2024-04-23T00:00:00"/>
    <s v="C014"/>
    <s v="P034"/>
    <s v="S001"/>
    <n v="3"/>
    <n v="0.15"/>
    <x v="3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s v="M"/>
    <d v="1974-06-25T00:00:00"/>
    <s v="East Samantha"/>
    <d v="2021-11-09T00:00:00"/>
    <n v="51"/>
    <x v="3"/>
  </r>
  <r>
    <s v="T03435"/>
    <d v="2023-12-05T00:00:00"/>
    <s v="C156"/>
    <s v="P012"/>
    <s v="S001"/>
    <n v="5"/>
    <n v="0.1"/>
    <x v="3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s v="M"/>
    <d v="1956-11-28T00:00:00"/>
    <s v="Lisatown"/>
    <d v="2024-01-04T00:00:00"/>
    <n v="69"/>
    <x v="3"/>
  </r>
  <r>
    <s v="T03436"/>
    <d v="2025-07-08T00:00:00"/>
    <s v="C075"/>
    <s v="P049"/>
    <s v="S003"/>
    <n v="5"/>
    <n v="0.05"/>
    <x v="3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M"/>
    <d v="1954-09-17T00:00:00"/>
    <s v="New John"/>
    <d v="2021-05-12T00:00:00"/>
    <n v="71"/>
    <x v="3"/>
  </r>
  <r>
    <s v="T03437"/>
    <d v="2025-06-12T00:00:00"/>
    <s v="C183"/>
    <s v="P048"/>
    <s v="S004"/>
    <n v="3"/>
    <n v="0.05"/>
    <x v="1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s v="M"/>
    <d v="1990-11-19T00:00:00"/>
    <s v="New Tiffanyberg"/>
    <d v="2021-08-27T00:00:00"/>
    <n v="35"/>
    <x v="0"/>
  </r>
  <r>
    <s v="T03438"/>
    <d v="2025-01-20T00:00:00"/>
    <s v="C194"/>
    <s v="P003"/>
    <s v="S005"/>
    <n v="5"/>
    <n v="0.15"/>
    <x v="1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M"/>
    <d v="2000-09-02T00:00:00"/>
    <s v="Craigshire"/>
    <d v="2022-08-05T00:00:00"/>
    <n v="25"/>
    <x v="1"/>
  </r>
  <r>
    <s v="T03439"/>
    <d v="2025-05-14T00:00:00"/>
    <s v="C200"/>
    <s v="P024"/>
    <s v="S003"/>
    <n v="5"/>
    <n v="0.15"/>
    <x v="3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2001-12-24T00:00:00"/>
    <s v="Jenniferbury"/>
    <d v="2025-06-24T00:00:00"/>
    <n v="24"/>
    <x v="1"/>
  </r>
  <r>
    <s v="T03440"/>
    <d v="2024-01-04T00:00:00"/>
    <s v="C134"/>
    <s v="P036"/>
    <s v="S003"/>
    <n v="2"/>
    <n v="0.1"/>
    <x v="1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s v="F"/>
    <d v="1985-01-29T00:00:00"/>
    <s v="Angelaland"/>
    <d v="2025-05-22T00:00:00"/>
    <n v="41"/>
    <x v="2"/>
  </r>
  <r>
    <s v="T03441"/>
    <d v="2024-07-26T00:00:00"/>
    <s v="C164"/>
    <s v="P035"/>
    <s v="S005"/>
    <n v="2"/>
    <n v="0.05"/>
    <x v="0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M"/>
    <d v="1968-07-28T00:00:00"/>
    <s v="North Rodney"/>
    <d v="2020-12-21T00:00:00"/>
    <n v="57"/>
    <x v="3"/>
  </r>
  <r>
    <s v="T03442"/>
    <d v="2025-06-08T00:00:00"/>
    <s v="C145"/>
    <s v="P006"/>
    <s v="S001"/>
    <n v="3"/>
    <n v="0"/>
    <x v="0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F"/>
    <d v="1959-11-07T00:00:00"/>
    <s v="Carlsonborough"/>
    <d v="2021-08-19T00:00:00"/>
    <n v="66"/>
    <x v="3"/>
  </r>
  <r>
    <s v="T03443"/>
    <d v="2024-04-13T00:00:00"/>
    <s v="C146"/>
    <s v="P024"/>
    <s v="S005"/>
    <n v="2"/>
    <n v="0.05"/>
    <x v="2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F"/>
    <d v="1997-03-26T00:00:00"/>
    <s v="North Jamesport"/>
    <d v="2022-08-31T00:00:00"/>
    <n v="29"/>
    <x v="0"/>
  </r>
  <r>
    <s v="T03444"/>
    <d v="2024-12-09T00:00:00"/>
    <s v="C028"/>
    <s v="P015"/>
    <s v="S002"/>
    <n v="2"/>
    <n v="0.1"/>
    <x v="2"/>
    <n v="270.45"/>
    <n v="187.6"/>
    <s v="Fashion"/>
    <s v="Bags"/>
    <n v="540.9"/>
    <n v="375.2"/>
    <n v="165.7"/>
    <n v="0.30634128304677388"/>
    <n v="54.09"/>
    <n v="486.80999999999995"/>
    <n v="111.60999999999996"/>
    <s v="F"/>
    <d v="1960-02-10T00:00:00"/>
    <s v="New David"/>
    <d v="2022-12-16T00:00:00"/>
    <n v="66"/>
    <x v="3"/>
  </r>
  <r>
    <s v="T03445"/>
    <d v="2025-04-18T00:00:00"/>
    <s v="C199"/>
    <s v="P039"/>
    <s v="S004"/>
    <n v="4"/>
    <n v="0"/>
    <x v="1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s v="F"/>
    <d v="1970-05-18T00:00:00"/>
    <s v="South Scottton"/>
    <d v="2021-07-28T00:00:00"/>
    <n v="56"/>
    <x v="3"/>
  </r>
  <r>
    <s v="T03446"/>
    <d v="2025-06-06T00:00:00"/>
    <s v="C160"/>
    <s v="P016"/>
    <s v="S001"/>
    <n v="5"/>
    <n v="0.15"/>
    <x v="2"/>
    <n v="1858.75"/>
    <n v="1451.16"/>
    <s v="Fashion"/>
    <s v="Accessories"/>
    <n v="9293.75"/>
    <n v="7255.8"/>
    <n v="2037.9499999999998"/>
    <n v="0.21928177538668459"/>
    <n v="1394.0625"/>
    <n v="7899.6875"/>
    <n v="643.88749999999982"/>
    <s v="M"/>
    <d v="1991-09-10T00:00:00"/>
    <s v="Port Jacob"/>
    <d v="2021-10-27T00:00:00"/>
    <n v="34"/>
    <x v="0"/>
  </r>
  <r>
    <s v="T03447"/>
    <d v="2025-06-26T00:00:00"/>
    <s v="C102"/>
    <s v="P041"/>
    <s v="S001"/>
    <n v="4"/>
    <n v="0.15"/>
    <x v="3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F"/>
    <d v="1996-06-20T00:00:00"/>
    <s v="South Briantown"/>
    <d v="2023-11-12T00:00:00"/>
    <n v="30"/>
    <x v="0"/>
  </r>
  <r>
    <s v="T03448"/>
    <d v="2025-02-28T00:00:00"/>
    <s v="C165"/>
    <s v="P030"/>
    <s v="S004"/>
    <n v="2"/>
    <n v="0.05"/>
    <x v="0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M"/>
    <d v="1972-12-26T00:00:00"/>
    <s v="West Tanner"/>
    <d v="2023-12-05T00:00:00"/>
    <n v="53"/>
    <x v="3"/>
  </r>
  <r>
    <s v="T03449"/>
    <d v="2025-02-14T00:00:00"/>
    <s v="C144"/>
    <s v="P039"/>
    <s v="S002"/>
    <n v="5"/>
    <n v="0.05"/>
    <x v="0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s v="F"/>
    <d v="1963-09-02T00:00:00"/>
    <s v="North Lisa"/>
    <d v="2021-03-03T00:00:00"/>
    <n v="62"/>
    <x v="3"/>
  </r>
  <r>
    <s v="T03450"/>
    <d v="2024-02-12T00:00:00"/>
    <s v="C172"/>
    <s v="P040"/>
    <s v="S005"/>
    <n v="3"/>
    <n v="0.05"/>
    <x v="2"/>
    <n v="1745.61"/>
    <n v="1322.44"/>
    <s v="Electronics"/>
    <s v="Headphones"/>
    <n v="5236.83"/>
    <n v="3967.32"/>
    <n v="1269.5099999999998"/>
    <n v="0.24241955534168566"/>
    <n v="261.8415"/>
    <n v="4974.9884999999995"/>
    <n v="1007.6684999999993"/>
    <s v="F"/>
    <d v="1977-03-14T00:00:00"/>
    <s v="New Fred"/>
    <d v="2025-06-21T00:00:00"/>
    <n v="49"/>
    <x v="2"/>
  </r>
  <r>
    <s v="T03451"/>
    <d v="2023-09-23T00:00:00"/>
    <s v="C169"/>
    <s v="P015"/>
    <s v="S005"/>
    <n v="1"/>
    <n v="0.1"/>
    <x v="3"/>
    <n v="270.45"/>
    <n v="187.6"/>
    <s v="Fashion"/>
    <s v="Bags"/>
    <n v="270.45"/>
    <n v="187.6"/>
    <n v="82.85"/>
    <n v="0.30634128304677388"/>
    <n v="27.045000000000002"/>
    <n v="243.40499999999997"/>
    <n v="55.804999999999978"/>
    <s v="M"/>
    <d v="1967-06-15T00:00:00"/>
    <s v="Christopherburgh"/>
    <d v="2021-12-23T00:00:00"/>
    <n v="59"/>
    <x v="3"/>
  </r>
  <r>
    <s v="T03452"/>
    <d v="2024-03-20T00:00:00"/>
    <s v="C089"/>
    <s v="P015"/>
    <s v="S004"/>
    <n v="1"/>
    <n v="0.05"/>
    <x v="1"/>
    <n v="270.45"/>
    <n v="187.6"/>
    <s v="Fashion"/>
    <s v="Bags"/>
    <n v="270.45"/>
    <n v="187.6"/>
    <n v="82.85"/>
    <n v="0.30634128304677388"/>
    <n v="13.522500000000001"/>
    <n v="256.92750000000001"/>
    <n v="69.327500000000015"/>
    <s v="F"/>
    <d v="1969-07-12T00:00:00"/>
    <s v="Geoffreystad"/>
    <d v="2022-11-25T00:00:00"/>
    <n v="56"/>
    <x v="3"/>
  </r>
  <r>
    <s v="T03453"/>
    <d v="2025-05-08T00:00:00"/>
    <s v="C088"/>
    <s v="P050"/>
    <s v="S001"/>
    <n v="5"/>
    <n v="0.05"/>
    <x v="1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F"/>
    <d v="1997-10-11T00:00:00"/>
    <s v="North Christian"/>
    <d v="2022-09-12T00:00:00"/>
    <n v="28"/>
    <x v="0"/>
  </r>
  <r>
    <s v="T03454"/>
    <d v="2024-09-02T00:00:00"/>
    <s v="C152"/>
    <s v="P043"/>
    <s v="S003"/>
    <n v="5"/>
    <n v="0.05"/>
    <x v="1"/>
    <n v="564.41999999999996"/>
    <n v="293.95999999999998"/>
    <s v="Fashion"/>
    <s v="Accessories"/>
    <n v="2822.1"/>
    <n v="1469.8"/>
    <n v="1352.3"/>
    <n v="0.47918216930654478"/>
    <n v="141.10499999999999"/>
    <n v="2680.9949999999999"/>
    <n v="1211.1949999999999"/>
    <s v="M"/>
    <d v="1987-06-17T00:00:00"/>
    <s v="Port Jeffreyside"/>
    <d v="2021-03-06T00:00:00"/>
    <n v="39"/>
    <x v="2"/>
  </r>
  <r>
    <s v="T03455"/>
    <d v="2024-07-03T00:00:00"/>
    <s v="C170"/>
    <s v="P047"/>
    <s v="S003"/>
    <n v="1"/>
    <n v="0.15"/>
    <x v="1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s v="F"/>
    <d v="1984-05-05T00:00:00"/>
    <s v="Lake Melissaborough"/>
    <d v="2025-08-20T00:00:00"/>
    <n v="42"/>
    <x v="2"/>
  </r>
  <r>
    <s v="T03456"/>
    <d v="2023-10-02T00:00:00"/>
    <s v="C089"/>
    <s v="P044"/>
    <s v="S004"/>
    <n v="1"/>
    <n v="0.05"/>
    <x v="3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F"/>
    <d v="1969-07-12T00:00:00"/>
    <s v="Geoffreystad"/>
    <d v="2022-11-25T00:00:00"/>
    <n v="56"/>
    <x v="3"/>
  </r>
  <r>
    <s v="T03457"/>
    <d v="2024-10-26T00:00:00"/>
    <s v="C144"/>
    <s v="P035"/>
    <s v="S004"/>
    <n v="4"/>
    <n v="0"/>
    <x v="2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F"/>
    <d v="1963-09-02T00:00:00"/>
    <s v="North Lisa"/>
    <d v="2021-03-03T00:00:00"/>
    <n v="62"/>
    <x v="3"/>
  </r>
  <r>
    <s v="T03458"/>
    <d v="2024-05-27T00:00:00"/>
    <s v="C197"/>
    <s v="P013"/>
    <s v="S002"/>
    <n v="5"/>
    <n v="0.1"/>
    <x v="0"/>
    <n v="1134.8"/>
    <n v="675.1"/>
    <s v="Fashion"/>
    <s v="Watches"/>
    <n v="5674"/>
    <n v="3375.5"/>
    <n v="2298.5"/>
    <n v="0.40509340853013748"/>
    <n v="567.4"/>
    <n v="5106.6000000000004"/>
    <n v="1731.1000000000004"/>
    <s v="M"/>
    <d v="1957-09-23T00:00:00"/>
    <s v="Lake Emily"/>
    <d v="2020-11-18T00:00:00"/>
    <n v="68"/>
    <x v="3"/>
  </r>
  <r>
    <s v="T03459"/>
    <d v="2025-07-30T00:00:00"/>
    <s v="C193"/>
    <s v="P033"/>
    <s v="S001"/>
    <n v="3"/>
    <n v="0.05"/>
    <x v="0"/>
    <n v="1798.97"/>
    <n v="1329.15"/>
    <s v="Fashion"/>
    <s v="Accessories"/>
    <n v="5396.91"/>
    <n v="3987.4500000000003"/>
    <n v="1409.4599999999996"/>
    <n v="0.26116055298309582"/>
    <n v="269.84550000000002"/>
    <n v="5127.0644999999995"/>
    <n v="1139.6144999999992"/>
    <s v="F"/>
    <d v="1969-11-06T00:00:00"/>
    <s v="North Kelly"/>
    <d v="2020-12-08T00:00:00"/>
    <n v="56"/>
    <x v="3"/>
  </r>
  <r>
    <s v="T03460"/>
    <d v="2023-12-17T00:00:00"/>
    <s v="C103"/>
    <s v="P010"/>
    <s v="S005"/>
    <n v="2"/>
    <n v="0.05"/>
    <x v="0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64-10-26T00:00:00"/>
    <s v="Joyceside"/>
    <d v="2021-06-04T00:00:00"/>
    <n v="61"/>
    <x v="3"/>
  </r>
  <r>
    <s v="T03461"/>
    <d v="2023-12-30T00:00:00"/>
    <s v="C131"/>
    <s v="P029"/>
    <s v="S003"/>
    <n v="1"/>
    <n v="0"/>
    <x v="2"/>
    <n v="1485.05"/>
    <n v="988.31"/>
    <s v="Fashion"/>
    <s v="Clothing"/>
    <n v="1485.05"/>
    <n v="988.31"/>
    <n v="496.74"/>
    <n v="0.33449378808794317"/>
    <n v="0"/>
    <n v="1485.05"/>
    <n v="496.74"/>
    <s v="M"/>
    <d v="1996-10-18T00:00:00"/>
    <s v="Williamsport"/>
    <d v="2022-12-20T00:00:00"/>
    <n v="29"/>
    <x v="0"/>
  </r>
  <r>
    <s v="T03462"/>
    <d v="2025-08-01T00:00:00"/>
    <s v="C123"/>
    <s v="P049"/>
    <s v="S002"/>
    <n v="1"/>
    <n v="0"/>
    <x v="1"/>
    <n v="388.26"/>
    <n v="199.3"/>
    <s v="Fashion"/>
    <s v="Watches"/>
    <n v="388.26"/>
    <n v="199.3"/>
    <n v="188.95999999999998"/>
    <n v="0.48668418070365216"/>
    <n v="0"/>
    <n v="388.26"/>
    <n v="188.95999999999998"/>
    <s v="F"/>
    <d v="1989-11-06T00:00:00"/>
    <s v="Cliffordbury"/>
    <d v="2022-06-06T00:00:00"/>
    <n v="36"/>
    <x v="2"/>
  </r>
  <r>
    <s v="T03463"/>
    <d v="2025-04-21T00:00:00"/>
    <s v="C154"/>
    <s v="P023"/>
    <s v="S004"/>
    <n v="4"/>
    <n v="0"/>
    <x v="3"/>
    <n v="1878.47"/>
    <n v="1014.91"/>
    <s v="Fashion"/>
    <s v="Footwear"/>
    <n v="7513.88"/>
    <n v="4059.64"/>
    <n v="3454.2400000000002"/>
    <n v="0.45971455493034225"/>
    <n v="0"/>
    <n v="7513.88"/>
    <n v="3454.2400000000002"/>
    <s v="M"/>
    <d v="1971-09-02T00:00:00"/>
    <s v="East Codyton"/>
    <d v="2023-11-21T00:00:00"/>
    <n v="54"/>
    <x v="3"/>
  </r>
  <r>
    <s v="T03464"/>
    <d v="2024-10-29T00:00:00"/>
    <s v="C030"/>
    <s v="P017"/>
    <s v="S004"/>
    <n v="5"/>
    <n v="0.05"/>
    <x v="3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s v="M"/>
    <d v="2002-06-10T00:00:00"/>
    <s v="Thomashaven"/>
    <d v="2022-08-27T00:00:00"/>
    <n v="24"/>
    <x v="1"/>
  </r>
  <r>
    <s v="T03465"/>
    <d v="2024-02-19T00:00:00"/>
    <s v="C021"/>
    <s v="P038"/>
    <s v="S002"/>
    <n v="5"/>
    <n v="0.1"/>
    <x v="3"/>
    <n v="366.93"/>
    <n v="285.23"/>
    <s v="Fashion"/>
    <s v="Footwear"/>
    <n v="1834.65"/>
    <n v="1426.15"/>
    <n v="408.5"/>
    <n v="0.22265827269506444"/>
    <n v="183.46500000000003"/>
    <n v="1651.1849999999999"/>
    <n v="225.03499999999985"/>
    <s v="M"/>
    <d v="1993-11-17T00:00:00"/>
    <s v="Meganmouth"/>
    <d v="2022-01-22T00:00:00"/>
    <n v="32"/>
    <x v="0"/>
  </r>
  <r>
    <s v="T03466"/>
    <d v="2025-08-14T00:00:00"/>
    <s v="C013"/>
    <s v="P015"/>
    <s v="S001"/>
    <n v="4"/>
    <n v="0"/>
    <x v="0"/>
    <n v="270.45"/>
    <n v="187.6"/>
    <s v="Fashion"/>
    <s v="Bags"/>
    <n v="1081.8"/>
    <n v="750.4"/>
    <n v="331.4"/>
    <n v="0.30634128304677388"/>
    <n v="0"/>
    <n v="1081.8"/>
    <n v="331.4"/>
    <s v="M"/>
    <d v="1955-01-28T00:00:00"/>
    <s v="Jillianhaven"/>
    <d v="2023-03-22T00:00:00"/>
    <n v="71"/>
    <x v="3"/>
  </r>
  <r>
    <s v="T03467"/>
    <d v="2023-11-17T00:00:00"/>
    <s v="C021"/>
    <s v="P017"/>
    <s v="S003"/>
    <n v="5"/>
    <n v="0"/>
    <x v="0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M"/>
    <d v="1993-11-17T00:00:00"/>
    <s v="Meganmouth"/>
    <d v="2022-01-22T00:00:00"/>
    <n v="32"/>
    <x v="0"/>
  </r>
  <r>
    <s v="T03468"/>
    <d v="2023-11-23T00:00:00"/>
    <s v="C014"/>
    <s v="P006"/>
    <s v="S004"/>
    <n v="4"/>
    <n v="0.05"/>
    <x v="2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s v="M"/>
    <d v="1974-06-25T00:00:00"/>
    <s v="East Samantha"/>
    <d v="2021-11-09T00:00:00"/>
    <n v="51"/>
    <x v="3"/>
  </r>
  <r>
    <s v="T03469"/>
    <d v="2024-01-17T00:00:00"/>
    <s v="C150"/>
    <s v="P034"/>
    <s v="S004"/>
    <n v="4"/>
    <n v="0.05"/>
    <x v="3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s v="M"/>
    <d v="1971-06-17T00:00:00"/>
    <s v="Juliefurt"/>
    <d v="2022-10-07T00:00:00"/>
    <n v="55"/>
    <x v="3"/>
  </r>
  <r>
    <s v="T03470"/>
    <d v="2024-04-06T00:00:00"/>
    <s v="C187"/>
    <s v="P044"/>
    <s v="S003"/>
    <n v="2"/>
    <n v="0.1"/>
    <x v="0"/>
    <n v="1286.55"/>
    <n v="797.54"/>
    <s v="Fashion"/>
    <s v="Accessories"/>
    <n v="2573.1"/>
    <n v="1595.08"/>
    <n v="978.02"/>
    <n v="0.380094049978625"/>
    <n v="257.31"/>
    <n v="2315.79"/>
    <n v="720.71"/>
    <s v="M"/>
    <d v="1989-01-14T00:00:00"/>
    <s v="Gomeztown"/>
    <d v="2023-11-01T00:00:00"/>
    <n v="37"/>
    <x v="2"/>
  </r>
  <r>
    <s v="T03471"/>
    <d v="2024-07-31T00:00:00"/>
    <s v="C005"/>
    <s v="P034"/>
    <s v="S004"/>
    <n v="4"/>
    <n v="0.15"/>
    <x v="0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s v="M"/>
    <d v="1992-06-18T00:00:00"/>
    <s v="Port Kimberly"/>
    <d v="2022-02-24T00:00:00"/>
    <n v="34"/>
    <x v="0"/>
  </r>
  <r>
    <s v="T03472"/>
    <d v="2025-09-09T00:00:00"/>
    <s v="C101"/>
    <s v="P023"/>
    <s v="S002"/>
    <n v="1"/>
    <n v="0.15"/>
    <x v="2"/>
    <n v="1878.47"/>
    <n v="1014.91"/>
    <s v="Fashion"/>
    <s v="Footwear"/>
    <n v="1878.47"/>
    <n v="1014.91"/>
    <n v="863.56000000000006"/>
    <n v="0.45971455493034225"/>
    <n v="281.77049999999997"/>
    <n v="1596.6995000000002"/>
    <n v="581.7895000000002"/>
    <s v="F"/>
    <d v="1956-05-29T00:00:00"/>
    <s v="North Gary"/>
    <d v="2024-09-08T00:00:00"/>
    <n v="70"/>
    <x v="3"/>
  </r>
  <r>
    <s v="T03473"/>
    <d v="2024-03-13T00:00:00"/>
    <s v="C186"/>
    <s v="P013"/>
    <s v="S004"/>
    <n v="4"/>
    <n v="0.05"/>
    <x v="2"/>
    <n v="1134.8"/>
    <n v="675.1"/>
    <s v="Fashion"/>
    <s v="Watches"/>
    <n v="4539.2"/>
    <n v="2700.4"/>
    <n v="1838.7999999999997"/>
    <n v="0.40509340853013742"/>
    <n v="226.96"/>
    <n v="4312.24"/>
    <n v="1611.8399999999997"/>
    <s v="F"/>
    <d v="1960-05-05T00:00:00"/>
    <s v="West Wandaland"/>
    <d v="2024-02-07T00:00:00"/>
    <n v="66"/>
    <x v="3"/>
  </r>
  <r>
    <s v="T03474"/>
    <d v="2024-07-12T00:00:00"/>
    <s v="C089"/>
    <s v="P036"/>
    <s v="S001"/>
    <n v="5"/>
    <n v="0"/>
    <x v="1"/>
    <n v="1501.46"/>
    <n v="1167.73"/>
    <s v="Fashion"/>
    <s v="Watches"/>
    <n v="7507.3"/>
    <n v="5838.65"/>
    <n v="1668.6500000000005"/>
    <n v="0.22227032355174303"/>
    <n v="0"/>
    <n v="7507.3"/>
    <n v="1668.6500000000005"/>
    <s v="F"/>
    <d v="1969-07-12T00:00:00"/>
    <s v="Geoffreystad"/>
    <d v="2022-11-25T00:00:00"/>
    <n v="56"/>
    <x v="3"/>
  </r>
  <r>
    <s v="T03475"/>
    <d v="2024-03-10T00:00:00"/>
    <s v="C186"/>
    <s v="P035"/>
    <s v="S004"/>
    <n v="4"/>
    <n v="0"/>
    <x v="2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F"/>
    <d v="1960-05-05T00:00:00"/>
    <s v="West Wandaland"/>
    <d v="2024-02-07T00:00:00"/>
    <n v="66"/>
    <x v="3"/>
  </r>
  <r>
    <s v="T03476"/>
    <d v="2025-07-29T00:00:00"/>
    <s v="C145"/>
    <s v="P007"/>
    <s v="S005"/>
    <n v="1"/>
    <n v="0.1"/>
    <x v="3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F"/>
    <d v="1959-11-07T00:00:00"/>
    <s v="Carlsonborough"/>
    <d v="2021-08-19T00:00:00"/>
    <n v="66"/>
    <x v="3"/>
  </r>
  <r>
    <s v="T03477"/>
    <d v="2025-06-13T00:00:00"/>
    <s v="C102"/>
    <s v="P048"/>
    <s v="S005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1996-06-20T00:00:00"/>
    <s v="South Briantown"/>
    <d v="2023-11-12T00:00:00"/>
    <n v="30"/>
    <x v="0"/>
  </r>
  <r>
    <s v="T03478"/>
    <d v="2024-06-04T00:00:00"/>
    <s v="C050"/>
    <s v="P050"/>
    <s v="S002"/>
    <n v="2"/>
    <n v="0.15"/>
    <x v="2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68-06-20T00:00:00"/>
    <s v="Erinland"/>
    <d v="2022-08-25T00:00:00"/>
    <n v="58"/>
    <x v="3"/>
  </r>
  <r>
    <s v="T03479"/>
    <d v="2023-10-16T00:00:00"/>
    <s v="C023"/>
    <s v="P029"/>
    <s v="S002"/>
    <n v="3"/>
    <n v="0.1"/>
    <x v="2"/>
    <n v="1485.05"/>
    <n v="988.31"/>
    <s v="Fashion"/>
    <s v="Clothing"/>
    <n v="4455.1499999999996"/>
    <n v="2964.93"/>
    <n v="1490.2199999999998"/>
    <n v="0.33449378808794317"/>
    <n v="445.51499999999999"/>
    <n v="4009.6349999999998"/>
    <n v="1044.7049999999999"/>
    <s v="F"/>
    <d v="1972-05-09T00:00:00"/>
    <s v="New Christophermouth"/>
    <d v="2020-10-19T00:00:00"/>
    <n v="54"/>
    <x v="3"/>
  </r>
  <r>
    <s v="T03480"/>
    <d v="2025-01-09T00:00:00"/>
    <s v="C052"/>
    <s v="P032"/>
    <s v="S003"/>
    <n v="4"/>
    <n v="0"/>
    <x v="1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F"/>
    <d v="1991-09-11T00:00:00"/>
    <s v="Walkerfurt"/>
    <d v="2024-04-25T00:00:00"/>
    <n v="34"/>
    <x v="0"/>
  </r>
  <r>
    <s v="T03481"/>
    <d v="2024-05-15T00:00:00"/>
    <s v="C140"/>
    <s v="P050"/>
    <s v="S001"/>
    <n v="4"/>
    <n v="0"/>
    <x v="2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s v="F"/>
    <d v="1973-06-12T00:00:00"/>
    <s v="Port Gail"/>
    <d v="2024-08-28T00:00:00"/>
    <n v="53"/>
    <x v="3"/>
  </r>
  <r>
    <s v="T03482"/>
    <d v="2023-09-14T00:00:00"/>
    <s v="C043"/>
    <s v="P004"/>
    <s v="S001"/>
    <n v="1"/>
    <n v="0.05"/>
    <x v="3"/>
    <n v="1853.77"/>
    <n v="1363.52"/>
    <s v="Fashion"/>
    <s v="Accessories"/>
    <n v="1853.77"/>
    <n v="1363.52"/>
    <n v="490.25"/>
    <n v="0.26446107122242779"/>
    <n v="92.688500000000005"/>
    <n v="1761.0815"/>
    <n v="397.56150000000002"/>
    <s v="M"/>
    <d v="1988-09-14T00:00:00"/>
    <s v="North Jonathonhaven"/>
    <d v="2023-10-14T00:00:00"/>
    <n v="37"/>
    <x v="2"/>
  </r>
  <r>
    <s v="T03483"/>
    <d v="2025-02-21T00:00:00"/>
    <s v="C098"/>
    <s v="P038"/>
    <s v="S001"/>
    <n v="2"/>
    <n v="0.15"/>
    <x v="2"/>
    <n v="366.93"/>
    <n v="285.23"/>
    <s v="Fashion"/>
    <s v="Footwear"/>
    <n v="733.86"/>
    <n v="570.46"/>
    <n v="163.39999999999998"/>
    <n v="0.22265827269506441"/>
    <n v="110.07899999999999"/>
    <n v="623.78100000000006"/>
    <n v="53.321000000000026"/>
    <s v="F"/>
    <d v="2005-01-09T00:00:00"/>
    <s v="East Colinmouth"/>
    <d v="2023-05-22T00:00:00"/>
    <n v="21"/>
    <x v="1"/>
  </r>
  <r>
    <s v="T03484"/>
    <d v="2024-04-28T00:00:00"/>
    <s v="C132"/>
    <s v="P006"/>
    <s v="S003"/>
    <n v="2"/>
    <n v="0.15"/>
    <x v="1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s v="M"/>
    <d v="1958-12-24T00:00:00"/>
    <s v="Cisnerosville"/>
    <d v="2023-04-19T00:00:00"/>
    <n v="67"/>
    <x v="3"/>
  </r>
  <r>
    <s v="T03485"/>
    <d v="2023-11-06T00:00:00"/>
    <s v="C140"/>
    <s v="P016"/>
    <s v="S005"/>
    <n v="3"/>
    <n v="0.15"/>
    <x v="3"/>
    <n v="1858.75"/>
    <n v="1451.16"/>
    <s v="Fashion"/>
    <s v="Accessories"/>
    <n v="5576.25"/>
    <n v="4353.4800000000005"/>
    <n v="1222.7699999999995"/>
    <n v="0.2192817753866845"/>
    <n v="836.4375"/>
    <n v="4739.8125"/>
    <n v="386.33249999999953"/>
    <s v="F"/>
    <d v="1973-06-12T00:00:00"/>
    <s v="Port Gail"/>
    <d v="2024-08-28T00:00:00"/>
    <n v="53"/>
    <x v="3"/>
  </r>
  <r>
    <s v="T03486"/>
    <d v="2023-12-11T00:00:00"/>
    <s v="C049"/>
    <s v="P033"/>
    <s v="S002"/>
    <n v="4"/>
    <n v="0"/>
    <x v="0"/>
    <n v="1798.97"/>
    <n v="1329.15"/>
    <s v="Fashion"/>
    <s v="Accessories"/>
    <n v="7195.88"/>
    <n v="5316.6"/>
    <n v="1879.2799999999997"/>
    <n v="0.26116055298309582"/>
    <n v="0"/>
    <n v="7195.88"/>
    <n v="1879.2799999999997"/>
    <s v="M"/>
    <d v="1997-01-03T00:00:00"/>
    <s v="Chambersview"/>
    <d v="2022-06-23T00:00:00"/>
    <n v="29"/>
    <x v="0"/>
  </r>
  <r>
    <s v="T03487"/>
    <d v="2024-03-29T00:00:00"/>
    <s v="C079"/>
    <s v="P032"/>
    <s v="S003"/>
    <n v="5"/>
    <n v="0"/>
    <x v="2"/>
    <n v="304.70999999999998"/>
    <n v="164.01"/>
    <s v="Groceries"/>
    <s v="Vegetables"/>
    <n v="1523.55"/>
    <n v="820.05"/>
    <n v="703.5"/>
    <n v="0.46175051688490698"/>
    <n v="0"/>
    <n v="1523.55"/>
    <n v="703.5"/>
    <s v="F"/>
    <d v="1979-06-15T00:00:00"/>
    <s v="North Bradleyfurt"/>
    <d v="2024-07-06T00:00:00"/>
    <n v="47"/>
    <x v="2"/>
  </r>
  <r>
    <s v="T03488"/>
    <d v="2024-05-25T00:00:00"/>
    <s v="C149"/>
    <s v="P009"/>
    <s v="S003"/>
    <n v="1"/>
    <n v="0.05"/>
    <x v="1"/>
    <n v="123.19"/>
    <n v="80.36"/>
    <s v="Groceries"/>
    <s v="Snacks"/>
    <n v="123.19"/>
    <n v="80.36"/>
    <n v="42.83"/>
    <n v="0.34767432421462779"/>
    <n v="6.1595000000000004"/>
    <n v="117.0305"/>
    <n v="36.670500000000004"/>
    <s v="M"/>
    <d v="1978-01-24T00:00:00"/>
    <s v="North Kathryn"/>
    <d v="2025-05-02T00:00:00"/>
    <n v="48"/>
    <x v="2"/>
  </r>
  <r>
    <s v="T03489"/>
    <d v="2023-12-29T00:00:00"/>
    <s v="C076"/>
    <s v="P020"/>
    <s v="S005"/>
    <n v="1"/>
    <n v="0"/>
    <x v="1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2005-12-14T00:00:00"/>
    <s v="Nancyside"/>
    <d v="2022-05-07T00:00:00"/>
    <n v="20"/>
    <x v="1"/>
  </r>
  <r>
    <s v="T03490"/>
    <d v="2024-03-25T00:00:00"/>
    <s v="C071"/>
    <s v="P049"/>
    <s v="S003"/>
    <n v="1"/>
    <n v="0.05"/>
    <x v="1"/>
    <n v="388.26"/>
    <n v="199.3"/>
    <s v="Fashion"/>
    <s v="Watches"/>
    <n v="388.26"/>
    <n v="199.3"/>
    <n v="188.95999999999998"/>
    <n v="0.48668418070365216"/>
    <n v="19.413"/>
    <n v="368.84699999999998"/>
    <n v="169.54699999999997"/>
    <s v="M"/>
    <d v="1962-06-18T00:00:00"/>
    <s v="New Manuelville"/>
    <d v="2021-05-24T00:00:00"/>
    <n v="64"/>
    <x v="3"/>
  </r>
  <r>
    <s v="T03491"/>
    <d v="2024-07-15T00:00:00"/>
    <s v="C053"/>
    <s v="P037"/>
    <s v="S003"/>
    <n v="1"/>
    <n v="0.15"/>
    <x v="1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F"/>
    <d v="1998-04-20T00:00:00"/>
    <s v="Lake Michaelshire"/>
    <d v="2024-04-07T00:00:00"/>
    <n v="28"/>
    <x v="0"/>
  </r>
  <r>
    <s v="T03492"/>
    <d v="2024-03-15T00:00:00"/>
    <s v="C137"/>
    <s v="P049"/>
    <s v="S001"/>
    <n v="2"/>
    <n v="0.15"/>
    <x v="1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1984-08-05T00:00:00"/>
    <s v="Amandachester"/>
    <d v="2024-05-09T00:00:00"/>
    <n v="41"/>
    <x v="2"/>
  </r>
  <r>
    <s v="T03493"/>
    <d v="2024-04-21T00:00:00"/>
    <s v="C171"/>
    <s v="P033"/>
    <s v="S005"/>
    <n v="2"/>
    <n v="0.05"/>
    <x v="3"/>
    <n v="1798.97"/>
    <n v="1329.15"/>
    <s v="Fashion"/>
    <s v="Accessories"/>
    <n v="3597.94"/>
    <n v="2658.3"/>
    <n v="939.63999999999987"/>
    <n v="0.26116055298309582"/>
    <n v="179.89700000000002"/>
    <n v="3418.0430000000001"/>
    <n v="759.74299999999994"/>
    <s v="M"/>
    <d v="1993-03-15T00:00:00"/>
    <s v="Robertsborough"/>
    <d v="2025-07-28T00:00:00"/>
    <n v="33"/>
    <x v="0"/>
  </r>
  <r>
    <s v="T03494"/>
    <d v="2023-12-08T00:00:00"/>
    <s v="C004"/>
    <s v="P018"/>
    <s v="S002"/>
    <n v="1"/>
    <n v="0.15"/>
    <x v="2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M"/>
    <d v="1992-06-16T00:00:00"/>
    <s v="East Edgarborough"/>
    <d v="2024-09-09T00:00:00"/>
    <n v="34"/>
    <x v="0"/>
  </r>
  <r>
    <s v="T03495"/>
    <d v="2025-04-03T00:00:00"/>
    <s v="C027"/>
    <s v="P040"/>
    <s v="S002"/>
    <n v="3"/>
    <n v="0.15"/>
    <x v="2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s v="M"/>
    <d v="1959-02-05T00:00:00"/>
    <s v="Robertmouth"/>
    <d v="2023-08-30T00:00:00"/>
    <n v="67"/>
    <x v="3"/>
  </r>
  <r>
    <s v="T03496"/>
    <d v="2024-12-03T00:00:00"/>
    <s v="C147"/>
    <s v="P020"/>
    <s v="S005"/>
    <n v="3"/>
    <n v="0.15"/>
    <x v="1"/>
    <n v="323.92"/>
    <n v="242.98"/>
    <s v="Fashion"/>
    <s v="Accessories"/>
    <n v="971.76"/>
    <n v="728.93999999999994"/>
    <n v="242.82000000000005"/>
    <n v="0.24987651271918998"/>
    <n v="145.76399999999998"/>
    <n v="825.99599999999998"/>
    <n v="97.05600000000004"/>
    <s v="F"/>
    <d v="1967-02-03T00:00:00"/>
    <s v="New Jason"/>
    <d v="2023-05-20T00:00:00"/>
    <n v="59"/>
    <x v="3"/>
  </r>
  <r>
    <s v="T03497"/>
    <d v="2024-03-11T00:00:00"/>
    <s v="C060"/>
    <s v="P047"/>
    <s v="S004"/>
    <n v="2"/>
    <n v="0.05"/>
    <x v="3"/>
    <n v="1197.18"/>
    <n v="722.74"/>
    <s v="Electronics"/>
    <s v="Smartphone"/>
    <n v="2394.36"/>
    <n v="1445.48"/>
    <n v="948.88000000000011"/>
    <n v="0.39629796688885549"/>
    <n v="119.71800000000002"/>
    <n v="2274.6420000000003"/>
    <n v="829.16200000000026"/>
    <s v="M"/>
    <d v="1997-10-09T00:00:00"/>
    <s v="Carlyberg"/>
    <d v="2025-06-15T00:00:00"/>
    <n v="28"/>
    <x v="0"/>
  </r>
  <r>
    <s v="T03498"/>
    <d v="2025-08-10T00:00:00"/>
    <s v="C132"/>
    <s v="P014"/>
    <s v="S002"/>
    <n v="5"/>
    <n v="0.1"/>
    <x v="1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M"/>
    <d v="1958-12-24T00:00:00"/>
    <s v="Cisnerosville"/>
    <d v="2023-04-19T00:00:00"/>
    <n v="67"/>
    <x v="3"/>
  </r>
  <r>
    <s v="T03499"/>
    <d v="2025-04-12T00:00:00"/>
    <s v="C008"/>
    <s v="P031"/>
    <s v="S003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M"/>
    <d v="1960-11-13T00:00:00"/>
    <s v="New Michaelland"/>
    <d v="2025-03-04T00:00:00"/>
    <n v="65"/>
    <x v="3"/>
  </r>
  <r>
    <s v="T03500"/>
    <d v="2025-08-17T00:00:00"/>
    <s v="C127"/>
    <s v="P032"/>
    <s v="S005"/>
    <n v="5"/>
    <n v="0.15"/>
    <x v="1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F"/>
    <d v="1982-11-17T00:00:00"/>
    <s v="Kimland"/>
    <d v="2021-01-22T00:00:00"/>
    <n v="43"/>
    <x v="2"/>
  </r>
  <r>
    <s v="T03501"/>
    <d v="2024-08-22T00:00:00"/>
    <s v="C175"/>
    <s v="P029"/>
    <s v="S001"/>
    <n v="4"/>
    <n v="0.15"/>
    <x v="3"/>
    <n v="1485.05"/>
    <n v="988.31"/>
    <s v="Fashion"/>
    <s v="Clothing"/>
    <n v="5940.2"/>
    <n v="3953.24"/>
    <n v="1986.96"/>
    <n v="0.33449378808794317"/>
    <n v="891.03"/>
    <n v="5049.17"/>
    <n v="1095.9300000000003"/>
    <s v="M"/>
    <d v="1998-01-07T00:00:00"/>
    <s v="Davidtown"/>
    <d v="2021-02-25T00:00:00"/>
    <n v="28"/>
    <x v="0"/>
  </r>
  <r>
    <s v="T03502"/>
    <d v="2025-02-14T00:00:00"/>
    <s v="C104"/>
    <s v="P049"/>
    <s v="S004"/>
    <n v="2"/>
    <n v="0.15"/>
    <x v="2"/>
    <n v="388.26"/>
    <n v="199.3"/>
    <s v="Fashion"/>
    <s v="Watches"/>
    <n v="776.52"/>
    <n v="398.6"/>
    <n v="377.91999999999996"/>
    <n v="0.48668418070365216"/>
    <n v="116.47799999999999"/>
    <n v="660.04200000000003"/>
    <n v="261.44200000000001"/>
    <s v="M"/>
    <d v="1965-03-20T00:00:00"/>
    <s v="West Ann"/>
    <d v="2024-01-17T00:00:00"/>
    <n v="61"/>
    <x v="3"/>
  </r>
  <r>
    <s v="T03503"/>
    <d v="2025-09-06T00:00:00"/>
    <s v="C004"/>
    <s v="P047"/>
    <s v="S003"/>
    <n v="1"/>
    <n v="0.15"/>
    <x v="2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s v="M"/>
    <d v="1992-06-16T00:00:00"/>
    <s v="East Edgarborough"/>
    <d v="2024-09-09T00:00:00"/>
    <n v="34"/>
    <x v="0"/>
  </r>
  <r>
    <s v="T03504"/>
    <d v="2025-03-20T00:00:00"/>
    <s v="C022"/>
    <s v="P031"/>
    <s v="S002"/>
    <n v="2"/>
    <n v="0.05"/>
    <x v="0"/>
    <n v="1095.72"/>
    <n v="822.2"/>
    <s v="Groceries"/>
    <s v="Snacks"/>
    <n v="2191.44"/>
    <n v="1644.4"/>
    <n v="547.04"/>
    <n v="0.24962581681451462"/>
    <n v="109.572"/>
    <n v="2081.8679999999999"/>
    <n v="437.46799999999985"/>
    <s v="M"/>
    <d v="1955-11-16T00:00:00"/>
    <s v="East James"/>
    <d v="2020-10-02T00:00:00"/>
    <n v="70"/>
    <x v="3"/>
  </r>
  <r>
    <s v="T03505"/>
    <d v="2025-04-15T00:00:00"/>
    <s v="C084"/>
    <s v="P029"/>
    <s v="S002"/>
    <n v="1"/>
    <n v="0.15"/>
    <x v="0"/>
    <n v="1485.05"/>
    <n v="988.31"/>
    <s v="Fashion"/>
    <s v="Clothing"/>
    <n v="1485.05"/>
    <n v="988.31"/>
    <n v="496.74"/>
    <n v="0.33449378808794317"/>
    <n v="222.75749999999999"/>
    <n v="1262.2925"/>
    <n v="273.98250000000007"/>
    <s v="M"/>
    <d v="1972-03-19T00:00:00"/>
    <s v="Meyersstad"/>
    <d v="2024-09-04T00:00:00"/>
    <n v="54"/>
    <x v="3"/>
  </r>
  <r>
    <s v="T03506"/>
    <d v="2025-03-04T00:00:00"/>
    <s v="C004"/>
    <s v="P045"/>
    <s v="S003"/>
    <n v="5"/>
    <n v="0.15"/>
    <x v="3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M"/>
    <d v="1992-06-16T00:00:00"/>
    <s v="East Edgarborough"/>
    <d v="2024-09-09T00:00:00"/>
    <n v="34"/>
    <x v="0"/>
  </r>
  <r>
    <s v="T03507"/>
    <d v="2024-09-08T00:00:00"/>
    <s v="C176"/>
    <s v="P005"/>
    <s v="S003"/>
    <n v="4"/>
    <n v="0.05"/>
    <x v="3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s v="M"/>
    <d v="1979-10-07T00:00:00"/>
    <s v="West Amymouth"/>
    <d v="2021-07-22T00:00:00"/>
    <n v="46"/>
    <x v="2"/>
  </r>
  <r>
    <s v="T03508"/>
    <d v="2024-10-20T00:00:00"/>
    <s v="C134"/>
    <s v="P024"/>
    <s v="S002"/>
    <n v="1"/>
    <n v="0.05"/>
    <x v="0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s v="F"/>
    <d v="1985-01-29T00:00:00"/>
    <s v="Angelaland"/>
    <d v="2025-05-22T00:00:00"/>
    <n v="41"/>
    <x v="2"/>
  </r>
  <r>
    <s v="T03509"/>
    <d v="2024-02-09T00:00:00"/>
    <s v="C146"/>
    <s v="P039"/>
    <s v="S004"/>
    <n v="4"/>
    <n v="0"/>
    <x v="0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s v="F"/>
    <d v="1997-03-26T00:00:00"/>
    <s v="North Jamesport"/>
    <d v="2022-08-31T00:00:00"/>
    <n v="29"/>
    <x v="0"/>
  </r>
  <r>
    <s v="T03510"/>
    <d v="2024-02-18T00:00:00"/>
    <s v="C061"/>
    <s v="P048"/>
    <s v="S004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M"/>
    <d v="1968-10-21T00:00:00"/>
    <s v="North Michellemouth"/>
    <d v="2021-02-01T00:00:00"/>
    <n v="57"/>
    <x v="3"/>
  </r>
  <r>
    <s v="T03511"/>
    <d v="2024-05-01T00:00:00"/>
    <s v="C041"/>
    <s v="P006"/>
    <s v="S002"/>
    <n v="1"/>
    <n v="0.1"/>
    <x v="3"/>
    <n v="318.05"/>
    <n v="187.34"/>
    <s v="Groceries"/>
    <s v="Fruits"/>
    <n v="318.05"/>
    <n v="187.34"/>
    <n v="130.71"/>
    <n v="0.41097311743436565"/>
    <n v="31.805000000000003"/>
    <n v="286.245"/>
    <n v="98.905000000000001"/>
    <s v="F"/>
    <d v="1980-07-03T00:00:00"/>
    <s v="North Sharontown"/>
    <d v="2023-01-24T00:00:00"/>
    <n v="45"/>
    <x v="2"/>
  </r>
  <r>
    <s v="T03512"/>
    <d v="2024-11-02T00:00:00"/>
    <s v="C155"/>
    <s v="P023"/>
    <s v="S002"/>
    <n v="5"/>
    <n v="0.15"/>
    <x v="0"/>
    <n v="1878.47"/>
    <n v="1014.91"/>
    <s v="Fashion"/>
    <s v="Footwear"/>
    <n v="9392.35"/>
    <n v="5074.55"/>
    <n v="4317.8"/>
    <n v="0.45971455493034225"/>
    <n v="1408.8525"/>
    <n v="7983.4975000000004"/>
    <n v="2908.9475000000002"/>
    <s v="M"/>
    <d v="1965-09-20T00:00:00"/>
    <s v="Kevinshire"/>
    <d v="2024-03-23T00:00:00"/>
    <n v="60"/>
    <x v="3"/>
  </r>
  <r>
    <s v="T03513"/>
    <d v="2025-01-06T00:00:00"/>
    <s v="C130"/>
    <s v="P032"/>
    <s v="S003"/>
    <n v="2"/>
    <n v="0.1"/>
    <x v="0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M"/>
    <d v="1982-02-03T00:00:00"/>
    <s v="Marcchester"/>
    <d v="2024-07-15T00:00:00"/>
    <n v="44"/>
    <x v="2"/>
  </r>
  <r>
    <s v="T03514"/>
    <d v="2025-02-26T00:00:00"/>
    <s v="C189"/>
    <s v="P034"/>
    <s v="S005"/>
    <n v="5"/>
    <n v="0"/>
    <x v="3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M"/>
    <d v="1966-08-07T00:00:00"/>
    <s v="East Walter"/>
    <d v="2021-03-05T00:00:00"/>
    <n v="59"/>
    <x v="3"/>
  </r>
  <r>
    <s v="T03515"/>
    <d v="2024-06-09T00:00:00"/>
    <s v="C073"/>
    <s v="P013"/>
    <s v="S003"/>
    <n v="4"/>
    <n v="0.15"/>
    <x v="3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F"/>
    <d v="1964-12-04T00:00:00"/>
    <s v="Port Angelabury"/>
    <d v="2022-02-09T00:00:00"/>
    <n v="61"/>
    <x v="3"/>
  </r>
  <r>
    <s v="T03516"/>
    <d v="2025-01-31T00:00:00"/>
    <s v="C178"/>
    <s v="P027"/>
    <s v="S004"/>
    <n v="1"/>
    <n v="0.1"/>
    <x v="2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F"/>
    <d v="1960-12-05T00:00:00"/>
    <s v="East Paulburgh"/>
    <d v="2024-06-22T00:00:00"/>
    <n v="65"/>
    <x v="3"/>
  </r>
  <r>
    <s v="T03517"/>
    <d v="2024-02-27T00:00:00"/>
    <s v="C061"/>
    <s v="P010"/>
    <s v="S005"/>
    <n v="4"/>
    <n v="0.15"/>
    <x v="1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M"/>
    <d v="1968-10-21T00:00:00"/>
    <s v="North Michellemouth"/>
    <d v="2021-02-01T00:00:00"/>
    <n v="57"/>
    <x v="3"/>
  </r>
  <r>
    <s v="T03518"/>
    <d v="2024-03-06T00:00:00"/>
    <s v="C123"/>
    <s v="P015"/>
    <s v="S002"/>
    <n v="5"/>
    <n v="0.05"/>
    <x v="3"/>
    <n v="270.45"/>
    <n v="187.6"/>
    <s v="Fashion"/>
    <s v="Bags"/>
    <n v="1352.25"/>
    <n v="938"/>
    <n v="414.25"/>
    <n v="0.30634128304677388"/>
    <n v="67.612499999999997"/>
    <n v="1284.6375"/>
    <n v="346.63750000000005"/>
    <s v="F"/>
    <d v="1989-11-06T00:00:00"/>
    <s v="Cliffordbury"/>
    <d v="2022-06-06T00:00:00"/>
    <n v="36"/>
    <x v="2"/>
  </r>
  <r>
    <s v="T03519"/>
    <d v="2025-04-19T00:00:00"/>
    <s v="C158"/>
    <s v="P001"/>
    <s v="S004"/>
    <n v="3"/>
    <n v="0.15"/>
    <x v="3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1981-07-24T00:00:00"/>
    <s v="Dylanmouth"/>
    <d v="2023-09-15T00:00:00"/>
    <n v="44"/>
    <x v="2"/>
  </r>
  <r>
    <s v="T03520"/>
    <d v="2024-03-13T00:00:00"/>
    <s v="C158"/>
    <s v="P041"/>
    <s v="S001"/>
    <n v="4"/>
    <n v="0.15"/>
    <x v="1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81-07-24T00:00:00"/>
    <s v="Dylanmouth"/>
    <d v="2023-09-15T00:00:00"/>
    <n v="44"/>
    <x v="2"/>
  </r>
  <r>
    <s v="T03521"/>
    <d v="2025-02-24T00:00:00"/>
    <s v="C099"/>
    <s v="P050"/>
    <s v="S005"/>
    <n v="2"/>
    <n v="0.15"/>
    <x v="1"/>
    <n v="1044.6400000000001"/>
    <n v="775.07"/>
    <s v="Fashion"/>
    <s v="Footwear"/>
    <n v="2089.2800000000002"/>
    <n v="1550.14"/>
    <n v="539.1400000000001"/>
    <n v="0.25805062030938891"/>
    <n v="313.392"/>
    <n v="1775.8880000000001"/>
    <n v="225.74800000000005"/>
    <s v="M"/>
    <d v="1964-07-22T00:00:00"/>
    <s v="Hansonhaven"/>
    <d v="2021-01-17T00:00:00"/>
    <n v="61"/>
    <x v="3"/>
  </r>
  <r>
    <s v="T03522"/>
    <d v="2024-08-30T00:00:00"/>
    <s v="C184"/>
    <s v="P021"/>
    <s v="S002"/>
    <n v="2"/>
    <n v="0.1"/>
    <x v="2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M"/>
    <d v="2003-04-13T00:00:00"/>
    <s v="West Katrina"/>
    <d v="2021-04-19T00:00:00"/>
    <n v="23"/>
    <x v="1"/>
  </r>
  <r>
    <s v="T03523"/>
    <d v="2024-01-30T00:00:00"/>
    <s v="C127"/>
    <s v="P049"/>
    <s v="S001"/>
    <n v="5"/>
    <n v="0.1"/>
    <x v="3"/>
    <n v="388.26"/>
    <n v="199.3"/>
    <s v="Fashion"/>
    <s v="Watches"/>
    <n v="1941.3"/>
    <n v="996.5"/>
    <n v="944.8"/>
    <n v="0.48668418070365216"/>
    <n v="194.13"/>
    <n v="1747.17"/>
    <n v="750.67000000000007"/>
    <s v="F"/>
    <d v="1982-11-17T00:00:00"/>
    <s v="Kimland"/>
    <d v="2021-01-22T00:00:00"/>
    <n v="43"/>
    <x v="2"/>
  </r>
  <r>
    <s v="T03524"/>
    <d v="2025-08-30T00:00:00"/>
    <s v="C103"/>
    <s v="P040"/>
    <s v="S002"/>
    <n v="2"/>
    <n v="0.1"/>
    <x v="3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F"/>
    <d v="1964-10-26T00:00:00"/>
    <s v="Joyceside"/>
    <d v="2021-06-04T00:00:00"/>
    <n v="61"/>
    <x v="3"/>
  </r>
  <r>
    <s v="T03525"/>
    <d v="2024-03-28T00:00:00"/>
    <s v="C179"/>
    <s v="P039"/>
    <s v="S003"/>
    <n v="1"/>
    <n v="0.1"/>
    <x v="1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F"/>
    <d v="1985-02-14T00:00:00"/>
    <s v="Bennettburgh"/>
    <d v="2025-08-19T00:00:00"/>
    <n v="41"/>
    <x v="2"/>
  </r>
  <r>
    <s v="T03526"/>
    <d v="2025-02-27T00:00:00"/>
    <s v="C098"/>
    <s v="P035"/>
    <s v="S005"/>
    <n v="3"/>
    <n v="0.15"/>
    <x v="3"/>
    <n v="1562.43"/>
    <n v="1195.6300000000001"/>
    <s v="Electronics"/>
    <s v="Laptop"/>
    <n v="4687.29"/>
    <n v="3586.8900000000003"/>
    <n v="1100.3999999999996"/>
    <n v="0.23476251736077769"/>
    <n v="703.09349999999995"/>
    <n v="3984.1965"/>
    <n v="397.30649999999969"/>
    <s v="F"/>
    <d v="2005-01-09T00:00:00"/>
    <s v="East Colinmouth"/>
    <d v="2023-05-22T00:00:00"/>
    <n v="21"/>
    <x v="1"/>
  </r>
  <r>
    <s v="T03527"/>
    <d v="2024-06-21T00:00:00"/>
    <s v="C008"/>
    <s v="P017"/>
    <s v="S001"/>
    <n v="2"/>
    <n v="0.1"/>
    <x v="2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M"/>
    <d v="1960-11-13T00:00:00"/>
    <s v="New Michaelland"/>
    <d v="2025-03-04T00:00:00"/>
    <n v="65"/>
    <x v="3"/>
  </r>
  <r>
    <s v="T03528"/>
    <d v="2024-11-26T00:00:00"/>
    <s v="C200"/>
    <s v="P040"/>
    <s v="S003"/>
    <n v="3"/>
    <n v="0.1"/>
    <x v="0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M"/>
    <d v="2001-12-24T00:00:00"/>
    <s v="Jenniferbury"/>
    <d v="2025-06-24T00:00:00"/>
    <n v="24"/>
    <x v="1"/>
  </r>
  <r>
    <s v="T03529"/>
    <d v="2025-04-29T00:00:00"/>
    <s v="C047"/>
    <s v="P008"/>
    <s v="S005"/>
    <n v="4"/>
    <n v="0.15"/>
    <x v="1"/>
    <n v="109.78"/>
    <n v="70.59"/>
    <s v="Fashion"/>
    <s v="Footwear"/>
    <n v="439.12"/>
    <n v="282.36"/>
    <n v="156.76"/>
    <n v="0.3569867006740754"/>
    <n v="65.867999999999995"/>
    <n v="373.25200000000001"/>
    <n v="90.891999999999996"/>
    <s v="F"/>
    <d v="2006-07-03T00:00:00"/>
    <s v="Port Jessica"/>
    <d v="2025-02-25T00:00:00"/>
    <n v="19"/>
    <x v="1"/>
  </r>
  <r>
    <s v="T03530"/>
    <d v="2024-06-20T00:00:00"/>
    <s v="C051"/>
    <s v="P017"/>
    <s v="S002"/>
    <n v="3"/>
    <n v="0.1"/>
    <x v="2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s v="F"/>
    <d v="2004-12-19T00:00:00"/>
    <s v="Boyerstad"/>
    <d v="2024-02-25T00:00:00"/>
    <n v="21"/>
    <x v="1"/>
  </r>
  <r>
    <s v="T03531"/>
    <d v="2024-02-09T00:00:00"/>
    <s v="C164"/>
    <s v="P029"/>
    <s v="S002"/>
    <n v="2"/>
    <n v="0.1"/>
    <x v="1"/>
    <n v="1485.05"/>
    <n v="988.31"/>
    <s v="Fashion"/>
    <s v="Clothing"/>
    <n v="2970.1"/>
    <n v="1976.62"/>
    <n v="993.48"/>
    <n v="0.33449378808794317"/>
    <n v="297.01"/>
    <n v="2673.09"/>
    <n v="696.47000000000025"/>
    <s v="M"/>
    <d v="1968-07-28T00:00:00"/>
    <s v="North Rodney"/>
    <d v="2020-12-21T00:00:00"/>
    <n v="57"/>
    <x v="3"/>
  </r>
  <r>
    <s v="T03532"/>
    <d v="2025-03-07T00:00:00"/>
    <s v="C057"/>
    <s v="P019"/>
    <s v="S002"/>
    <n v="5"/>
    <n v="0"/>
    <x v="0"/>
    <n v="1762.92"/>
    <n v="1346.48"/>
    <s v="Electronics"/>
    <s v="Laptop"/>
    <n v="8814.6"/>
    <n v="6732.4"/>
    <n v="2082.2000000000007"/>
    <n v="0.23622172305039374"/>
    <n v="0"/>
    <n v="8814.6"/>
    <n v="2082.2000000000007"/>
    <s v="F"/>
    <d v="1998-09-26T00:00:00"/>
    <s v="Williamsville"/>
    <d v="2023-03-26T00:00:00"/>
    <n v="27"/>
    <x v="0"/>
  </r>
  <r>
    <s v="T03533"/>
    <d v="2023-11-24T00:00:00"/>
    <s v="C104"/>
    <s v="P042"/>
    <s v="S002"/>
    <n v="3"/>
    <n v="0"/>
    <x v="0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65-03-20T00:00:00"/>
    <s v="West Ann"/>
    <d v="2024-01-17T00:00:00"/>
    <n v="61"/>
    <x v="3"/>
  </r>
  <r>
    <s v="T03534"/>
    <d v="2024-08-20T00:00:00"/>
    <s v="C048"/>
    <s v="P022"/>
    <s v="S005"/>
    <n v="3"/>
    <n v="0.15"/>
    <x v="2"/>
    <n v="25.57"/>
    <n v="19.05"/>
    <s v="Groceries"/>
    <s v="Vegetables"/>
    <n v="76.710000000000008"/>
    <n v="57.150000000000006"/>
    <n v="19.560000000000002"/>
    <n v="0.25498631208447398"/>
    <n v="11.506500000000001"/>
    <n v="65.203500000000005"/>
    <n v="8.0534999999999997"/>
    <s v="M"/>
    <d v="2004-12-30T00:00:00"/>
    <s v="Newtonborough"/>
    <d v="2022-04-10T00:00:00"/>
    <n v="21"/>
    <x v="1"/>
  </r>
  <r>
    <s v="T03535"/>
    <d v="2025-06-18T00:00:00"/>
    <s v="C088"/>
    <s v="P024"/>
    <s v="S004"/>
    <n v="2"/>
    <n v="0.05"/>
    <x v="1"/>
    <n v="1487.41"/>
    <n v="813.07"/>
    <s v="Electronics"/>
    <s v="Smartphone"/>
    <n v="2974.82"/>
    <n v="1626.14"/>
    <n v="1348.68"/>
    <n v="0.45336524562830693"/>
    <n v="148.74100000000001"/>
    <n v="2826.0790000000002"/>
    <n v="1199.9390000000001"/>
    <s v="F"/>
    <d v="1997-10-11T00:00:00"/>
    <s v="North Christian"/>
    <d v="2022-09-12T00:00:00"/>
    <n v="28"/>
    <x v="0"/>
  </r>
  <r>
    <s v="T03536"/>
    <d v="2024-01-03T00:00:00"/>
    <s v="C151"/>
    <s v="P031"/>
    <s v="S002"/>
    <n v="2"/>
    <n v="0.1"/>
    <x v="0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2006-08-30T00:00:00"/>
    <s v="South Audrey"/>
    <d v="2022-01-26T00:00:00"/>
    <n v="19"/>
    <x v="1"/>
  </r>
  <r>
    <s v="T03537"/>
    <d v="2024-01-28T00:00:00"/>
    <s v="C027"/>
    <s v="P046"/>
    <s v="S002"/>
    <n v="5"/>
    <n v="0"/>
    <x v="1"/>
    <n v="1165.3699999999999"/>
    <n v="926.55"/>
    <s v="Fashion"/>
    <s v="Clothing"/>
    <n v="5826.8499999999995"/>
    <n v="4632.75"/>
    <n v="1194.0999999999995"/>
    <n v="0.20493062289230021"/>
    <n v="0"/>
    <n v="5826.8499999999995"/>
    <n v="1194.0999999999995"/>
    <s v="M"/>
    <d v="1959-02-05T00:00:00"/>
    <s v="Robertmouth"/>
    <d v="2023-08-30T00:00:00"/>
    <n v="67"/>
    <x v="3"/>
  </r>
  <r>
    <s v="T03538"/>
    <d v="2023-09-18T00:00:00"/>
    <s v="C095"/>
    <s v="P050"/>
    <s v="S003"/>
    <n v="1"/>
    <n v="0.15"/>
    <x v="0"/>
    <n v="1044.6400000000001"/>
    <n v="775.07"/>
    <s v="Fashion"/>
    <s v="Footwear"/>
    <n v="1044.6400000000001"/>
    <n v="775.07"/>
    <n v="269.57000000000005"/>
    <n v="0.25805062030938891"/>
    <n v="156.696"/>
    <n v="887.94400000000007"/>
    <n v="112.87400000000002"/>
    <s v="M"/>
    <d v="1982-08-20T00:00:00"/>
    <s v="Seanville"/>
    <d v="2020-12-19T00:00:00"/>
    <n v="43"/>
    <x v="2"/>
  </r>
  <r>
    <s v="T03539"/>
    <d v="2025-05-03T00:00:00"/>
    <s v="C099"/>
    <s v="P006"/>
    <s v="S005"/>
    <n v="3"/>
    <n v="0"/>
    <x v="0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M"/>
    <d v="1964-07-22T00:00:00"/>
    <s v="Hansonhaven"/>
    <d v="2021-01-17T00:00:00"/>
    <n v="61"/>
    <x v="3"/>
  </r>
  <r>
    <s v="T03540"/>
    <d v="2025-02-22T00:00:00"/>
    <s v="C194"/>
    <s v="P046"/>
    <s v="S004"/>
    <n v="3"/>
    <n v="0.1"/>
    <x v="2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s v="M"/>
    <d v="2000-09-02T00:00:00"/>
    <s v="Craigshire"/>
    <d v="2022-08-05T00:00:00"/>
    <n v="25"/>
    <x v="1"/>
  </r>
  <r>
    <s v="T03541"/>
    <d v="2024-03-13T00:00:00"/>
    <s v="C002"/>
    <s v="P032"/>
    <s v="S002"/>
    <n v="3"/>
    <n v="0"/>
    <x v="3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s v="M"/>
    <d v="1959-08-18T00:00:00"/>
    <s v="New Gabrielleport"/>
    <d v="2020-11-03T00:00:00"/>
    <n v="66"/>
    <x v="3"/>
  </r>
  <r>
    <s v="T03542"/>
    <d v="2025-04-11T00:00:00"/>
    <s v="C029"/>
    <s v="P014"/>
    <s v="S004"/>
    <n v="5"/>
    <n v="0.15"/>
    <x v="2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1978-05-20T00:00:00"/>
    <s v="West Charles"/>
    <d v="2021-08-30T00:00:00"/>
    <n v="48"/>
    <x v="2"/>
  </r>
  <r>
    <s v="T03543"/>
    <d v="2023-09-20T00:00:00"/>
    <s v="C013"/>
    <s v="P015"/>
    <s v="S002"/>
    <n v="5"/>
    <n v="0.1"/>
    <x v="2"/>
    <n v="270.45"/>
    <n v="187.6"/>
    <s v="Fashion"/>
    <s v="Bags"/>
    <n v="1352.25"/>
    <n v="938"/>
    <n v="414.25"/>
    <n v="0.30634128304677388"/>
    <n v="135.22499999999999"/>
    <n v="1217.0250000000001"/>
    <n v="279.02500000000009"/>
    <s v="M"/>
    <d v="1955-01-28T00:00:00"/>
    <s v="Jillianhaven"/>
    <d v="2023-03-22T00:00:00"/>
    <n v="71"/>
    <x v="3"/>
  </r>
  <r>
    <s v="T03544"/>
    <d v="2023-12-22T00:00:00"/>
    <s v="C069"/>
    <s v="P037"/>
    <s v="S001"/>
    <n v="1"/>
    <n v="0.1"/>
    <x v="2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s v="M"/>
    <d v="1965-10-14T00:00:00"/>
    <s v="New Reginald"/>
    <d v="2023-01-11T00:00:00"/>
    <n v="60"/>
    <x v="3"/>
  </r>
  <r>
    <s v="T03545"/>
    <d v="2025-06-13T00:00:00"/>
    <s v="C101"/>
    <s v="P024"/>
    <s v="S003"/>
    <n v="1"/>
    <n v="0.1"/>
    <x v="0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s v="F"/>
    <d v="1956-05-29T00:00:00"/>
    <s v="North Gary"/>
    <d v="2024-09-08T00:00:00"/>
    <n v="70"/>
    <x v="3"/>
  </r>
  <r>
    <s v="T03546"/>
    <d v="2023-10-17T00:00:00"/>
    <s v="C117"/>
    <s v="P015"/>
    <s v="S001"/>
    <n v="3"/>
    <n v="0.1"/>
    <x v="2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F"/>
    <d v="1987-09-07T00:00:00"/>
    <s v="Lauraborough"/>
    <d v="2022-12-18T00:00:00"/>
    <n v="38"/>
    <x v="2"/>
  </r>
  <r>
    <s v="T03547"/>
    <d v="2024-06-25T00:00:00"/>
    <s v="C028"/>
    <s v="P025"/>
    <s v="S002"/>
    <n v="2"/>
    <n v="0.1"/>
    <x v="2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s v="F"/>
    <d v="1960-02-10T00:00:00"/>
    <s v="New David"/>
    <d v="2022-12-16T00:00:00"/>
    <n v="66"/>
    <x v="3"/>
  </r>
  <r>
    <s v="T03548"/>
    <d v="2024-12-06T00:00:00"/>
    <s v="C108"/>
    <s v="P021"/>
    <s v="S004"/>
    <n v="5"/>
    <n v="0"/>
    <x v="2"/>
    <n v="1227.24"/>
    <n v="977.09"/>
    <s v="Groceries"/>
    <s v="Dairy"/>
    <n v="6136.2"/>
    <n v="4885.45"/>
    <n v="1250.75"/>
    <n v="0.20383136142889738"/>
    <n v="0"/>
    <n v="6136.2"/>
    <n v="1250.75"/>
    <s v="M"/>
    <d v="1960-11-21T00:00:00"/>
    <s v="Georgetown"/>
    <d v="2022-06-08T00:00:00"/>
    <n v="65"/>
    <x v="3"/>
  </r>
  <r>
    <s v="T03549"/>
    <d v="2024-09-30T00:00:00"/>
    <s v="C110"/>
    <s v="P002"/>
    <s v="S004"/>
    <n v="3"/>
    <n v="0"/>
    <x v="3"/>
    <n v="818.76"/>
    <n v="527.62"/>
    <s v="Electronics"/>
    <s v="Television"/>
    <n v="2456.2799999999997"/>
    <n v="1582.8600000000001"/>
    <n v="873.41999999999962"/>
    <n v="0.35558649665347586"/>
    <n v="0"/>
    <n v="2456.2799999999997"/>
    <n v="873.41999999999962"/>
    <s v="F"/>
    <d v="1966-01-05T00:00:00"/>
    <s v="South Ianhaven"/>
    <d v="2022-12-31T00:00:00"/>
    <n v="60"/>
    <x v="3"/>
  </r>
  <r>
    <s v="T03550"/>
    <d v="2025-01-05T00:00:00"/>
    <s v="C159"/>
    <s v="P046"/>
    <s v="S003"/>
    <n v="2"/>
    <n v="0"/>
    <x v="0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M"/>
    <d v="1990-10-14T00:00:00"/>
    <s v="Joshuamouth"/>
    <d v="2022-01-26T00:00:00"/>
    <n v="35"/>
    <x v="0"/>
  </r>
  <r>
    <s v="T03551"/>
    <d v="2025-07-25T00:00:00"/>
    <s v="C198"/>
    <s v="P002"/>
    <s v="S001"/>
    <n v="1"/>
    <n v="0.1"/>
    <x v="2"/>
    <n v="818.76"/>
    <n v="527.62"/>
    <s v="Electronics"/>
    <s v="Television"/>
    <n v="818.76"/>
    <n v="527.62"/>
    <n v="291.14"/>
    <n v="0.35558649665347597"/>
    <n v="81.876000000000005"/>
    <n v="736.88400000000001"/>
    <n v="209.26400000000001"/>
    <s v="M"/>
    <d v="1986-01-23T00:00:00"/>
    <s v="Jessicaside"/>
    <d v="2022-12-10T00:00:00"/>
    <n v="40"/>
    <x v="2"/>
  </r>
  <r>
    <s v="T03552"/>
    <d v="2025-08-18T00:00:00"/>
    <s v="C117"/>
    <s v="P037"/>
    <s v="S004"/>
    <n v="5"/>
    <n v="0"/>
    <x v="1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F"/>
    <d v="1987-09-07T00:00:00"/>
    <s v="Lauraborough"/>
    <d v="2022-12-18T00:00:00"/>
    <n v="38"/>
    <x v="2"/>
  </r>
  <r>
    <s v="T03553"/>
    <d v="2024-02-22T00:00:00"/>
    <s v="C144"/>
    <s v="P027"/>
    <s v="S001"/>
    <n v="5"/>
    <n v="0.05"/>
    <x v="1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F"/>
    <d v="1963-09-02T00:00:00"/>
    <s v="North Lisa"/>
    <d v="2021-03-03T00:00:00"/>
    <n v="62"/>
    <x v="3"/>
  </r>
  <r>
    <s v="T03554"/>
    <d v="2023-11-18T00:00:00"/>
    <s v="C002"/>
    <s v="P022"/>
    <s v="S003"/>
    <n v="3"/>
    <n v="0.05"/>
    <x v="2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59-08-18T00:00:00"/>
    <s v="New Gabrielleport"/>
    <d v="2020-11-03T00:00:00"/>
    <n v="66"/>
    <x v="3"/>
  </r>
  <r>
    <s v="T03555"/>
    <d v="2024-10-12T00:00:00"/>
    <s v="C132"/>
    <s v="P017"/>
    <s v="S005"/>
    <n v="5"/>
    <n v="0.1"/>
    <x v="1"/>
    <n v="1246.1099999999999"/>
    <n v="833.52"/>
    <s v="Electronics"/>
    <s v="Headphones"/>
    <n v="6230.5499999999993"/>
    <n v="4167.6000000000004"/>
    <n v="2062.9499999999989"/>
    <n v="0.33110239063967051"/>
    <n v="623.05499999999995"/>
    <n v="5607.494999999999"/>
    <n v="1439.8949999999986"/>
    <s v="M"/>
    <d v="1958-12-24T00:00:00"/>
    <s v="Cisnerosville"/>
    <d v="2023-04-19T00:00:00"/>
    <n v="67"/>
    <x v="3"/>
  </r>
  <r>
    <s v="T03556"/>
    <d v="2025-02-23T00:00:00"/>
    <s v="C042"/>
    <s v="P029"/>
    <s v="S002"/>
    <n v="3"/>
    <n v="0.15"/>
    <x v="1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F"/>
    <d v="2000-02-08T00:00:00"/>
    <s v="North Teresashire"/>
    <d v="2021-11-09T00:00:00"/>
    <n v="26"/>
    <x v="0"/>
  </r>
  <r>
    <s v="T03557"/>
    <d v="2024-02-04T00:00:00"/>
    <s v="C015"/>
    <s v="P013"/>
    <s v="S003"/>
    <n v="5"/>
    <n v="0.15"/>
    <x v="1"/>
    <n v="1134.8"/>
    <n v="675.1"/>
    <s v="Fashion"/>
    <s v="Watches"/>
    <n v="5674"/>
    <n v="3375.5"/>
    <n v="2298.5"/>
    <n v="0.40509340853013748"/>
    <n v="851.1"/>
    <n v="4822.8999999999996"/>
    <n v="1447.3999999999996"/>
    <s v="M"/>
    <d v="1993-12-12T00:00:00"/>
    <s v="Quinnville"/>
    <d v="2022-11-27T00:00:00"/>
    <n v="32"/>
    <x v="0"/>
  </r>
  <r>
    <s v="T03558"/>
    <d v="2024-06-12T00:00:00"/>
    <s v="C138"/>
    <s v="P027"/>
    <s v="S004"/>
    <n v="3"/>
    <n v="0.1"/>
    <x v="2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F"/>
    <d v="1961-09-28T00:00:00"/>
    <s v="Melissaberg"/>
    <d v="2021-05-10T00:00:00"/>
    <n v="64"/>
    <x v="3"/>
  </r>
  <r>
    <s v="T03559"/>
    <d v="2024-05-13T00:00:00"/>
    <s v="C036"/>
    <s v="P003"/>
    <s v="S004"/>
    <n v="3"/>
    <n v="0.1"/>
    <x v="0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s v="M"/>
    <d v="1991-11-04T00:00:00"/>
    <s v="Ashleyview"/>
    <d v="2020-09-30T00:00:00"/>
    <n v="34"/>
    <x v="0"/>
  </r>
  <r>
    <s v="T03560"/>
    <d v="2024-01-29T00:00:00"/>
    <s v="C139"/>
    <s v="P013"/>
    <s v="S003"/>
    <n v="5"/>
    <n v="0.15"/>
    <x v="0"/>
    <n v="1134.8"/>
    <n v="675.1"/>
    <s v="Fashion"/>
    <s v="Watches"/>
    <n v="5674"/>
    <n v="3375.5"/>
    <n v="2298.5"/>
    <n v="0.40509340853013748"/>
    <n v="851.1"/>
    <n v="4822.8999999999996"/>
    <n v="1447.3999999999996"/>
    <s v="M"/>
    <d v="1960-03-21T00:00:00"/>
    <s v="Whiteside"/>
    <d v="2021-09-16T00:00:00"/>
    <n v="66"/>
    <x v="3"/>
  </r>
  <r>
    <s v="T03561"/>
    <d v="2024-08-10T00:00:00"/>
    <s v="C082"/>
    <s v="P030"/>
    <s v="S005"/>
    <n v="3"/>
    <n v="0.05"/>
    <x v="2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M"/>
    <d v="2003-05-11T00:00:00"/>
    <s v="Vasquezmouth"/>
    <d v="2024-06-29T00:00:00"/>
    <n v="23"/>
    <x v="1"/>
  </r>
  <r>
    <s v="T03562"/>
    <d v="2025-08-27T00:00:00"/>
    <s v="C078"/>
    <s v="P031"/>
    <s v="S005"/>
    <n v="1"/>
    <n v="0"/>
    <x v="1"/>
    <n v="1095.72"/>
    <n v="822.2"/>
    <s v="Groceries"/>
    <s v="Snacks"/>
    <n v="1095.72"/>
    <n v="822.2"/>
    <n v="273.52"/>
    <n v="0.24962581681451462"/>
    <n v="0"/>
    <n v="1095.72"/>
    <n v="273.52"/>
    <s v="M"/>
    <d v="1988-09-25T00:00:00"/>
    <s v="Craigport"/>
    <d v="2025-01-14T00:00:00"/>
    <n v="37"/>
    <x v="2"/>
  </r>
  <r>
    <s v="T03563"/>
    <d v="2023-11-22T00:00:00"/>
    <s v="C086"/>
    <s v="P038"/>
    <s v="S001"/>
    <n v="2"/>
    <n v="0"/>
    <x v="3"/>
    <n v="366.93"/>
    <n v="285.23"/>
    <s v="Fashion"/>
    <s v="Footwear"/>
    <n v="733.86"/>
    <n v="570.46"/>
    <n v="163.39999999999998"/>
    <n v="0.22265827269506441"/>
    <n v="0"/>
    <n v="733.86"/>
    <n v="163.39999999999998"/>
    <s v="F"/>
    <d v="1975-09-26T00:00:00"/>
    <s v="Port Stephanie"/>
    <d v="2023-07-26T00:00:00"/>
    <n v="50"/>
    <x v="2"/>
  </r>
  <r>
    <s v="T03564"/>
    <d v="2025-04-18T00:00:00"/>
    <s v="C011"/>
    <s v="P031"/>
    <s v="S002"/>
    <n v="3"/>
    <n v="0.1"/>
    <x v="2"/>
    <n v="1095.72"/>
    <n v="822.2"/>
    <s v="Groceries"/>
    <s v="Snacks"/>
    <n v="3287.16"/>
    <n v="2466.6000000000004"/>
    <n v="820.55999999999949"/>
    <n v="0.24962581681451451"/>
    <n v="328.71600000000001"/>
    <n v="2958.444"/>
    <n v="491.8439999999996"/>
    <s v="M"/>
    <d v="1997-03-03T00:00:00"/>
    <s v="Leburgh"/>
    <d v="2023-05-12T00:00:00"/>
    <n v="29"/>
    <x v="0"/>
  </r>
  <r>
    <s v="T03565"/>
    <d v="2025-01-05T00:00:00"/>
    <s v="C151"/>
    <s v="P032"/>
    <s v="S002"/>
    <n v="1"/>
    <n v="0.05"/>
    <x v="2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M"/>
    <d v="2006-08-30T00:00:00"/>
    <s v="South Audrey"/>
    <d v="2022-01-26T00:00:00"/>
    <n v="19"/>
    <x v="1"/>
  </r>
  <r>
    <s v="T03566"/>
    <d v="2025-01-18T00:00:00"/>
    <s v="C165"/>
    <s v="P007"/>
    <s v="S001"/>
    <n v="3"/>
    <n v="0.1"/>
    <x v="3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s v="M"/>
    <d v="1972-12-26T00:00:00"/>
    <s v="West Tanner"/>
    <d v="2023-12-05T00:00:00"/>
    <n v="53"/>
    <x v="3"/>
  </r>
  <r>
    <s v="T03567"/>
    <d v="2024-12-02T00:00:00"/>
    <s v="C054"/>
    <s v="P034"/>
    <s v="S001"/>
    <n v="3"/>
    <n v="0.1"/>
    <x v="1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F"/>
    <d v="2002-11-10T00:00:00"/>
    <s v="New Kathleentown"/>
    <d v="2021-03-19T00:00:00"/>
    <n v="23"/>
    <x v="1"/>
  </r>
  <r>
    <s v="T03568"/>
    <d v="2025-05-19T00:00:00"/>
    <s v="C009"/>
    <s v="P015"/>
    <s v="S005"/>
    <n v="2"/>
    <n v="0.15"/>
    <x v="2"/>
    <n v="270.45"/>
    <n v="187.6"/>
    <s v="Fashion"/>
    <s v="Bags"/>
    <n v="540.9"/>
    <n v="375.2"/>
    <n v="165.7"/>
    <n v="0.30634128304677388"/>
    <n v="81.134999999999991"/>
    <n v="459.76499999999999"/>
    <n v="84.564999999999998"/>
    <s v="F"/>
    <d v="2004-08-15T00:00:00"/>
    <s v="West Lisaville"/>
    <d v="2025-04-17T00:00:00"/>
    <n v="21"/>
    <x v="1"/>
  </r>
  <r>
    <s v="T03569"/>
    <d v="2025-08-07T00:00:00"/>
    <s v="C175"/>
    <s v="P018"/>
    <s v="S001"/>
    <n v="3"/>
    <n v="0.1"/>
    <x v="0"/>
    <n v="1079.8900000000001"/>
    <n v="703.83"/>
    <s v="Electronics"/>
    <s v="Smartphone"/>
    <n v="3239.67"/>
    <n v="2111.4900000000002"/>
    <n v="1128.1799999999998"/>
    <n v="0.34823917250831099"/>
    <n v="323.96700000000004"/>
    <n v="2915.703"/>
    <n v="804.21299999999974"/>
    <s v="M"/>
    <d v="1998-01-07T00:00:00"/>
    <s v="Davidtown"/>
    <d v="2021-02-25T00:00:00"/>
    <n v="28"/>
    <x v="0"/>
  </r>
  <r>
    <s v="T03570"/>
    <d v="2024-08-30T00:00:00"/>
    <s v="C134"/>
    <s v="P002"/>
    <s v="S005"/>
    <n v="5"/>
    <n v="0.15"/>
    <x v="1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F"/>
    <d v="1985-01-29T00:00:00"/>
    <s v="Angelaland"/>
    <d v="2025-05-22T00:00:00"/>
    <n v="41"/>
    <x v="2"/>
  </r>
  <r>
    <s v="T03571"/>
    <d v="2025-01-01T00:00:00"/>
    <s v="C151"/>
    <s v="P040"/>
    <s v="S005"/>
    <n v="4"/>
    <n v="0.05"/>
    <x v="1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M"/>
    <d v="2006-08-30T00:00:00"/>
    <s v="South Audrey"/>
    <d v="2022-01-26T00:00:00"/>
    <n v="19"/>
    <x v="1"/>
  </r>
  <r>
    <s v="T03572"/>
    <d v="2025-07-23T00:00:00"/>
    <s v="C177"/>
    <s v="P021"/>
    <s v="S002"/>
    <n v="4"/>
    <n v="0.15"/>
    <x v="1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F"/>
    <d v="1985-01-05T00:00:00"/>
    <s v="South James"/>
    <d v="2022-01-23T00:00:00"/>
    <n v="41"/>
    <x v="2"/>
  </r>
  <r>
    <s v="T03573"/>
    <d v="2024-09-02T00:00:00"/>
    <s v="C185"/>
    <s v="P011"/>
    <s v="S003"/>
    <n v="4"/>
    <n v="0.05"/>
    <x v="3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F"/>
    <d v="1975-07-04T00:00:00"/>
    <s v="North Chaseborough"/>
    <d v="2024-10-06T00:00:00"/>
    <n v="50"/>
    <x v="2"/>
  </r>
  <r>
    <s v="T03574"/>
    <d v="2024-12-10T00:00:00"/>
    <s v="C034"/>
    <s v="P048"/>
    <s v="S003"/>
    <n v="5"/>
    <n v="0.05"/>
    <x v="0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F"/>
    <d v="1964-12-19T00:00:00"/>
    <s v="East Mary"/>
    <d v="2025-01-13T00:00:00"/>
    <n v="61"/>
    <x v="3"/>
  </r>
  <r>
    <s v="T03575"/>
    <d v="2025-03-21T00:00:00"/>
    <s v="C074"/>
    <s v="P002"/>
    <s v="S002"/>
    <n v="1"/>
    <n v="0.05"/>
    <x v="2"/>
    <n v="818.76"/>
    <n v="527.62"/>
    <s v="Electronics"/>
    <s v="Television"/>
    <n v="818.76"/>
    <n v="527.62"/>
    <n v="291.14"/>
    <n v="0.35558649665347597"/>
    <n v="40.938000000000002"/>
    <n v="777.822"/>
    <n v="250.202"/>
    <s v="F"/>
    <d v="1959-05-31T00:00:00"/>
    <s v="Port Michaelstad"/>
    <d v="2023-02-09T00:00:00"/>
    <n v="67"/>
    <x v="3"/>
  </r>
  <r>
    <s v="T03576"/>
    <d v="2024-06-01T00:00:00"/>
    <s v="C182"/>
    <s v="P023"/>
    <s v="S005"/>
    <n v="1"/>
    <n v="0.05"/>
    <x v="2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2004-07-25T00:00:00"/>
    <s v="East Rodney"/>
    <d v="2021-04-16T00:00:00"/>
    <n v="21"/>
    <x v="1"/>
  </r>
  <r>
    <s v="T03577"/>
    <d v="2024-01-26T00:00:00"/>
    <s v="C017"/>
    <s v="P028"/>
    <s v="S002"/>
    <n v="2"/>
    <n v="0.05"/>
    <x v="3"/>
    <n v="673.78"/>
    <n v="363.33"/>
    <s v="Electronics"/>
    <s v="Smartphone"/>
    <n v="1347.56"/>
    <n v="726.66"/>
    <n v="620.9"/>
    <n v="0.46075870462168661"/>
    <n v="67.378"/>
    <n v="1280.182"/>
    <n v="553.52200000000005"/>
    <s v="F"/>
    <d v="1982-03-11T00:00:00"/>
    <s v="Peterside"/>
    <d v="2024-09-25T00:00:00"/>
    <n v="44"/>
    <x v="2"/>
  </r>
  <r>
    <s v="T03578"/>
    <d v="2024-02-22T00:00:00"/>
    <s v="C161"/>
    <s v="P041"/>
    <s v="S003"/>
    <n v="5"/>
    <n v="0"/>
    <x v="3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M"/>
    <d v="1963-01-19T00:00:00"/>
    <s v="Shannontown"/>
    <d v="2023-01-31T00:00:00"/>
    <n v="63"/>
    <x v="3"/>
  </r>
  <r>
    <s v="T03579"/>
    <d v="2023-09-22T00:00:00"/>
    <s v="C097"/>
    <s v="P034"/>
    <s v="S001"/>
    <n v="1"/>
    <n v="0.05"/>
    <x v="1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M"/>
    <d v="1994-08-14T00:00:00"/>
    <s v="Wardfort"/>
    <d v="2025-06-14T00:00:00"/>
    <n v="31"/>
    <x v="0"/>
  </r>
  <r>
    <s v="T03580"/>
    <d v="2024-08-08T00:00:00"/>
    <s v="C068"/>
    <s v="P012"/>
    <s v="S004"/>
    <n v="2"/>
    <n v="0.05"/>
    <x v="1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s v="F"/>
    <d v="1981-06-09T00:00:00"/>
    <s v="New Julia"/>
    <d v="2024-06-13T00:00:00"/>
    <n v="45"/>
    <x v="2"/>
  </r>
  <r>
    <s v="T03581"/>
    <d v="2024-03-27T00:00:00"/>
    <s v="C089"/>
    <s v="P048"/>
    <s v="S001"/>
    <n v="5"/>
    <n v="0.05"/>
    <x v="1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F"/>
    <d v="1969-07-12T00:00:00"/>
    <s v="Geoffreystad"/>
    <d v="2022-11-25T00:00:00"/>
    <n v="56"/>
    <x v="3"/>
  </r>
  <r>
    <s v="T03582"/>
    <d v="2024-08-22T00:00:00"/>
    <s v="C104"/>
    <s v="P012"/>
    <s v="S005"/>
    <n v="1"/>
    <n v="0.15"/>
    <x v="2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s v="M"/>
    <d v="1965-03-20T00:00:00"/>
    <s v="West Ann"/>
    <d v="2024-01-17T00:00:00"/>
    <n v="61"/>
    <x v="3"/>
  </r>
  <r>
    <s v="T03583"/>
    <d v="2024-01-11T00:00:00"/>
    <s v="C047"/>
    <s v="P010"/>
    <s v="S003"/>
    <n v="4"/>
    <n v="0.15"/>
    <x v="0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F"/>
    <d v="2006-07-03T00:00:00"/>
    <s v="Port Jessica"/>
    <d v="2025-02-25T00:00:00"/>
    <n v="19"/>
    <x v="1"/>
  </r>
  <r>
    <s v="T03584"/>
    <d v="2024-02-19T00:00:00"/>
    <s v="C067"/>
    <s v="P022"/>
    <s v="S003"/>
    <n v="5"/>
    <n v="0.1"/>
    <x v="1"/>
    <n v="25.57"/>
    <n v="19.05"/>
    <s v="Groceries"/>
    <s v="Vegetables"/>
    <n v="127.85"/>
    <n v="95.25"/>
    <n v="32.599999999999994"/>
    <n v="0.25498631208447398"/>
    <n v="12.785"/>
    <n v="115.065"/>
    <n v="19.814999999999998"/>
    <s v="M"/>
    <d v="1973-09-07T00:00:00"/>
    <s v="Davisfurt"/>
    <d v="2021-03-11T00:00:00"/>
    <n v="52"/>
    <x v="3"/>
  </r>
  <r>
    <s v="T03585"/>
    <d v="2024-07-28T00:00:00"/>
    <s v="C035"/>
    <s v="P007"/>
    <s v="S004"/>
    <n v="2"/>
    <n v="0"/>
    <x v="0"/>
    <n v="1474.12"/>
    <n v="764.02"/>
    <s v="Electronics"/>
    <s v="Camera"/>
    <n v="2948.24"/>
    <n v="1528.04"/>
    <n v="1420.1999999999998"/>
    <n v="0.48171112256804055"/>
    <n v="0"/>
    <n v="2948.24"/>
    <n v="1420.1999999999998"/>
    <s v="F"/>
    <d v="1991-04-19T00:00:00"/>
    <s v="North George"/>
    <d v="2023-03-22T00:00:00"/>
    <n v="35"/>
    <x v="0"/>
  </r>
  <r>
    <s v="T03586"/>
    <d v="2025-01-05T00:00:00"/>
    <s v="C037"/>
    <s v="P009"/>
    <s v="S005"/>
    <n v="1"/>
    <n v="0.15"/>
    <x v="1"/>
    <n v="123.19"/>
    <n v="80.36"/>
    <s v="Groceries"/>
    <s v="Snacks"/>
    <n v="123.19"/>
    <n v="80.36"/>
    <n v="42.83"/>
    <n v="0.34767432421462779"/>
    <n v="18.4785"/>
    <n v="104.7115"/>
    <n v="24.351500000000001"/>
    <s v="F"/>
    <d v="1982-08-30T00:00:00"/>
    <s v="West Melissahaven"/>
    <d v="2024-01-31T00:00:00"/>
    <n v="43"/>
    <x v="2"/>
  </r>
  <r>
    <s v="T03587"/>
    <d v="2024-06-25T00:00:00"/>
    <s v="C169"/>
    <s v="P022"/>
    <s v="S005"/>
    <n v="2"/>
    <n v="0"/>
    <x v="1"/>
    <n v="25.57"/>
    <n v="19.05"/>
    <s v="Groceries"/>
    <s v="Vegetables"/>
    <n v="51.14"/>
    <n v="38.1"/>
    <n v="13.04"/>
    <n v="0.25498631208447398"/>
    <n v="0"/>
    <n v="51.14"/>
    <n v="13.04"/>
    <s v="M"/>
    <d v="1967-06-15T00:00:00"/>
    <s v="Christopherburgh"/>
    <d v="2021-12-23T00:00:00"/>
    <n v="59"/>
    <x v="3"/>
  </r>
  <r>
    <s v="T03588"/>
    <d v="2024-05-03T00:00:00"/>
    <s v="C014"/>
    <s v="P020"/>
    <s v="S005"/>
    <n v="2"/>
    <n v="0.15"/>
    <x v="3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M"/>
    <d v="1974-06-25T00:00:00"/>
    <s v="East Samantha"/>
    <d v="2021-11-09T00:00:00"/>
    <n v="51"/>
    <x v="3"/>
  </r>
  <r>
    <s v="T03589"/>
    <d v="2023-10-11T00:00:00"/>
    <s v="C166"/>
    <s v="P011"/>
    <s v="S004"/>
    <n v="2"/>
    <n v="0"/>
    <x v="1"/>
    <n v="248.57"/>
    <n v="190.67"/>
    <s v="Electronics"/>
    <s v="Headphones"/>
    <n v="497.14"/>
    <n v="381.34"/>
    <n v="115.80000000000001"/>
    <n v="0.2329323731745585"/>
    <n v="0"/>
    <n v="497.14"/>
    <n v="115.80000000000001"/>
    <s v="F"/>
    <d v="2001-05-13T00:00:00"/>
    <s v="South Markbury"/>
    <d v="2023-07-10T00:00:00"/>
    <n v="25"/>
    <x v="1"/>
  </r>
  <r>
    <s v="T03590"/>
    <d v="2023-09-20T00:00:00"/>
    <s v="C176"/>
    <s v="P016"/>
    <s v="S002"/>
    <n v="2"/>
    <n v="0.15"/>
    <x v="2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M"/>
    <d v="1979-10-07T00:00:00"/>
    <s v="West Amymouth"/>
    <d v="2021-07-22T00:00:00"/>
    <n v="46"/>
    <x v="2"/>
  </r>
  <r>
    <s v="T03591"/>
    <d v="2025-02-07T00:00:00"/>
    <s v="C145"/>
    <s v="P013"/>
    <s v="S005"/>
    <n v="2"/>
    <n v="0"/>
    <x v="0"/>
    <n v="1134.8"/>
    <n v="675.1"/>
    <s v="Fashion"/>
    <s v="Watches"/>
    <n v="2269.6"/>
    <n v="1350.2"/>
    <n v="919.39999999999986"/>
    <n v="0.40509340853013742"/>
    <n v="0"/>
    <n v="2269.6"/>
    <n v="919.39999999999986"/>
    <s v="F"/>
    <d v="1959-11-07T00:00:00"/>
    <s v="Carlsonborough"/>
    <d v="2021-08-19T00:00:00"/>
    <n v="66"/>
    <x v="3"/>
  </r>
  <r>
    <s v="T03592"/>
    <d v="2025-04-01T00:00:00"/>
    <s v="C047"/>
    <s v="P023"/>
    <s v="S002"/>
    <n v="2"/>
    <n v="0.05"/>
    <x v="1"/>
    <n v="1878.47"/>
    <n v="1014.91"/>
    <s v="Fashion"/>
    <s v="Footwear"/>
    <n v="3756.94"/>
    <n v="2029.82"/>
    <n v="1727.1200000000001"/>
    <n v="0.45971455493034225"/>
    <n v="187.84700000000001"/>
    <n v="3569.0929999999998"/>
    <n v="1539.2729999999999"/>
    <s v="F"/>
    <d v="2006-07-03T00:00:00"/>
    <s v="Port Jessica"/>
    <d v="2025-02-25T00:00:00"/>
    <n v="19"/>
    <x v="1"/>
  </r>
  <r>
    <s v="T03593"/>
    <d v="2024-11-15T00:00:00"/>
    <s v="C044"/>
    <s v="P048"/>
    <s v="S001"/>
    <n v="4"/>
    <n v="0.1"/>
    <x v="3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s v="M"/>
    <d v="1961-02-14T00:00:00"/>
    <s v="Bryanside"/>
    <d v="2024-12-27T00:00:00"/>
    <n v="65"/>
    <x v="3"/>
  </r>
  <r>
    <s v="T03594"/>
    <d v="2025-06-29T00:00:00"/>
    <s v="C164"/>
    <s v="P019"/>
    <s v="S003"/>
    <n v="2"/>
    <n v="0.05"/>
    <x v="2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68-07-28T00:00:00"/>
    <s v="North Rodney"/>
    <d v="2020-12-21T00:00:00"/>
    <n v="57"/>
    <x v="3"/>
  </r>
  <r>
    <s v="T03595"/>
    <d v="2025-04-25T00:00:00"/>
    <s v="C043"/>
    <s v="P024"/>
    <s v="S003"/>
    <n v="3"/>
    <n v="0.05"/>
    <x v="2"/>
    <n v="1487.41"/>
    <n v="813.07"/>
    <s v="Electronics"/>
    <s v="Smartphone"/>
    <n v="4462.2300000000005"/>
    <n v="2439.21"/>
    <n v="2023.0200000000004"/>
    <n v="0.45336524562830699"/>
    <n v="223.11150000000004"/>
    <n v="4239.1185000000005"/>
    <n v="1799.9085000000005"/>
    <s v="M"/>
    <d v="1988-09-14T00:00:00"/>
    <s v="North Jonathonhaven"/>
    <d v="2023-10-14T00:00:00"/>
    <n v="37"/>
    <x v="2"/>
  </r>
  <r>
    <s v="T03596"/>
    <d v="2025-08-18T00:00:00"/>
    <s v="C082"/>
    <s v="P039"/>
    <s v="S005"/>
    <n v="3"/>
    <n v="0.1"/>
    <x v="1"/>
    <n v="540.94000000000005"/>
    <n v="398.25"/>
    <s v="Fashion"/>
    <s v="Clothing"/>
    <n v="1622.8200000000002"/>
    <n v="1194.75"/>
    <n v="428.07000000000016"/>
    <n v="0.26378156542315234"/>
    <n v="162.28200000000004"/>
    <n v="1460.538"/>
    <n v="265.78800000000001"/>
    <s v="M"/>
    <d v="2003-05-11T00:00:00"/>
    <s v="Vasquezmouth"/>
    <d v="2024-06-29T00:00:00"/>
    <n v="23"/>
    <x v="1"/>
  </r>
  <r>
    <s v="T03597"/>
    <d v="2024-02-03T00:00:00"/>
    <s v="C032"/>
    <s v="P033"/>
    <s v="S004"/>
    <n v="4"/>
    <n v="0.15"/>
    <x v="2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M"/>
    <d v="1992-11-09T00:00:00"/>
    <s v="East Shelby"/>
    <d v="2021-01-12T00:00:00"/>
    <n v="33"/>
    <x v="0"/>
  </r>
  <r>
    <s v="T03598"/>
    <d v="2024-09-12T00:00:00"/>
    <s v="C042"/>
    <s v="P045"/>
    <s v="S004"/>
    <n v="3"/>
    <n v="0.05"/>
    <x v="3"/>
    <n v="1879.08"/>
    <n v="1004.56"/>
    <s v="Groceries"/>
    <s v="Dairy"/>
    <n v="5637.24"/>
    <n v="3013.68"/>
    <n v="2623.56"/>
    <n v="0.46539796070417438"/>
    <n v="281.86200000000002"/>
    <n v="5355.3779999999997"/>
    <n v="2341.6979999999999"/>
    <s v="F"/>
    <d v="2000-02-08T00:00:00"/>
    <s v="North Teresashire"/>
    <d v="2021-11-09T00:00:00"/>
    <n v="26"/>
    <x v="0"/>
  </r>
  <r>
    <s v="T03599"/>
    <d v="2025-04-09T00:00:00"/>
    <s v="C147"/>
    <s v="P006"/>
    <s v="S003"/>
    <n v="3"/>
    <n v="0.1"/>
    <x v="1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F"/>
    <d v="1967-02-03T00:00:00"/>
    <s v="New Jason"/>
    <d v="2023-05-20T00:00:00"/>
    <n v="59"/>
    <x v="3"/>
  </r>
  <r>
    <s v="T03600"/>
    <d v="2024-03-12T00:00:00"/>
    <s v="C157"/>
    <s v="P002"/>
    <s v="S001"/>
    <n v="2"/>
    <n v="0.15"/>
    <x v="1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1965-12-16T00:00:00"/>
    <s v="Port Patriciaburgh"/>
    <d v="2022-12-22T00:00:00"/>
    <n v="60"/>
    <x v="3"/>
  </r>
  <r>
    <s v="T03601"/>
    <d v="2024-06-10T00:00:00"/>
    <s v="C001"/>
    <s v="P029"/>
    <s v="S002"/>
    <n v="5"/>
    <n v="0.05"/>
    <x v="1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M"/>
    <d v="1996-09-11T00:00:00"/>
    <s v="Osborneport"/>
    <d v="2022-09-25T00:00:00"/>
    <n v="29"/>
    <x v="0"/>
  </r>
  <r>
    <s v="T03602"/>
    <d v="2025-02-23T00:00:00"/>
    <s v="C018"/>
    <s v="P006"/>
    <s v="S002"/>
    <n v="1"/>
    <n v="0.1"/>
    <x v="2"/>
    <n v="318.05"/>
    <n v="187.34"/>
    <s v="Groceries"/>
    <s v="Fruits"/>
    <n v="318.05"/>
    <n v="187.34"/>
    <n v="130.71"/>
    <n v="0.41097311743436565"/>
    <n v="31.805000000000003"/>
    <n v="286.245"/>
    <n v="98.905000000000001"/>
    <s v="M"/>
    <d v="1994-08-19T00:00:00"/>
    <s v="East William"/>
    <d v="2024-11-12T00:00:00"/>
    <n v="31"/>
    <x v="0"/>
  </r>
  <r>
    <s v="T03603"/>
    <d v="2024-07-07T00:00:00"/>
    <s v="C171"/>
    <s v="P022"/>
    <s v="S005"/>
    <n v="4"/>
    <n v="0.15"/>
    <x v="3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93-03-15T00:00:00"/>
    <s v="Robertsborough"/>
    <d v="2025-07-28T00:00:00"/>
    <n v="33"/>
    <x v="0"/>
  </r>
  <r>
    <s v="T03604"/>
    <d v="2025-05-11T00:00:00"/>
    <s v="C055"/>
    <s v="P034"/>
    <s v="S004"/>
    <n v="3"/>
    <n v="0.05"/>
    <x v="2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M"/>
    <d v="1976-07-09T00:00:00"/>
    <s v="Andersonville"/>
    <d v="2021-02-05T00:00:00"/>
    <n v="49"/>
    <x v="2"/>
  </r>
  <r>
    <s v="T03605"/>
    <d v="2025-06-15T00:00:00"/>
    <s v="C034"/>
    <s v="P021"/>
    <s v="S002"/>
    <n v="1"/>
    <n v="0"/>
    <x v="2"/>
    <n v="1227.24"/>
    <n v="977.09"/>
    <s v="Groceries"/>
    <s v="Dairy"/>
    <n v="1227.24"/>
    <n v="977.09"/>
    <n v="250.14999999999998"/>
    <n v="0.20383136142889735"/>
    <n v="0"/>
    <n v="1227.24"/>
    <n v="250.14999999999998"/>
    <s v="F"/>
    <d v="1964-12-19T00:00:00"/>
    <s v="East Mary"/>
    <d v="2025-01-13T00:00:00"/>
    <n v="61"/>
    <x v="3"/>
  </r>
  <r>
    <s v="T03606"/>
    <d v="2025-02-10T00:00:00"/>
    <s v="C094"/>
    <s v="P024"/>
    <s v="S004"/>
    <n v="1"/>
    <n v="0.05"/>
    <x v="2"/>
    <n v="1487.41"/>
    <n v="813.07"/>
    <s v="Electronics"/>
    <s v="Smartphone"/>
    <n v="1487.41"/>
    <n v="813.07"/>
    <n v="674.34"/>
    <n v="0.45336524562830693"/>
    <n v="74.370500000000007"/>
    <n v="1413.0395000000001"/>
    <n v="599.96950000000004"/>
    <s v="M"/>
    <d v="1962-10-18T00:00:00"/>
    <s v="Seanland"/>
    <d v="2025-08-07T00:00:00"/>
    <n v="63"/>
    <x v="3"/>
  </r>
  <r>
    <s v="T03607"/>
    <d v="2025-04-03T00:00:00"/>
    <s v="C010"/>
    <s v="P047"/>
    <s v="S001"/>
    <n v="3"/>
    <n v="0.15"/>
    <x v="1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M"/>
    <d v="1976-12-12T00:00:00"/>
    <s v="West Carol"/>
    <d v="2025-07-23T00:00:00"/>
    <n v="49"/>
    <x v="2"/>
  </r>
  <r>
    <s v="T03608"/>
    <d v="2025-04-24T00:00:00"/>
    <s v="C133"/>
    <s v="P031"/>
    <s v="S005"/>
    <n v="5"/>
    <n v="0.15"/>
    <x v="0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M"/>
    <d v="1962-04-14T00:00:00"/>
    <s v="East Melissashire"/>
    <d v="2025-06-23T00:00:00"/>
    <n v="64"/>
    <x v="3"/>
  </r>
  <r>
    <s v="T03609"/>
    <d v="2023-11-29T00:00:00"/>
    <s v="C176"/>
    <s v="P014"/>
    <s v="S002"/>
    <n v="3"/>
    <n v="0.1"/>
    <x v="2"/>
    <n v="1342.75"/>
    <n v="797.94"/>
    <s v="Fashion"/>
    <s v="Clothing"/>
    <n v="4028.25"/>
    <n v="2393.8200000000002"/>
    <n v="1634.4299999999998"/>
    <n v="0.40574194749581077"/>
    <n v="402.82500000000005"/>
    <n v="3625.4250000000002"/>
    <n v="1231.605"/>
    <s v="M"/>
    <d v="1979-10-07T00:00:00"/>
    <s v="West Amymouth"/>
    <d v="2021-07-22T00:00:00"/>
    <n v="46"/>
    <x v="2"/>
  </r>
  <r>
    <s v="T03610"/>
    <d v="2023-12-05T00:00:00"/>
    <s v="C061"/>
    <s v="P011"/>
    <s v="S005"/>
    <n v="4"/>
    <n v="0"/>
    <x v="3"/>
    <n v="248.57"/>
    <n v="190.67"/>
    <s v="Electronics"/>
    <s v="Headphones"/>
    <n v="994.28"/>
    <n v="762.68"/>
    <n v="231.60000000000002"/>
    <n v="0.2329323731745585"/>
    <n v="0"/>
    <n v="994.28"/>
    <n v="231.60000000000002"/>
    <s v="M"/>
    <d v="1968-10-21T00:00:00"/>
    <s v="North Michellemouth"/>
    <d v="2021-02-01T00:00:00"/>
    <n v="57"/>
    <x v="3"/>
  </r>
  <r>
    <s v="T03611"/>
    <d v="2024-04-11T00:00:00"/>
    <s v="C052"/>
    <s v="P035"/>
    <s v="S001"/>
    <n v="3"/>
    <n v="0.1"/>
    <x v="2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91-09-11T00:00:00"/>
    <s v="Walkerfurt"/>
    <d v="2024-04-25T00:00:00"/>
    <n v="34"/>
    <x v="0"/>
  </r>
  <r>
    <s v="T03612"/>
    <d v="2024-11-21T00:00:00"/>
    <s v="C100"/>
    <s v="P014"/>
    <s v="S001"/>
    <n v="5"/>
    <n v="0.1"/>
    <x v="3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F"/>
    <d v="1954-09-28T00:00:00"/>
    <s v="North Jason"/>
    <d v="2024-11-06T00:00:00"/>
    <n v="71"/>
    <x v="3"/>
  </r>
  <r>
    <s v="T03613"/>
    <d v="2023-11-09T00:00:00"/>
    <s v="C118"/>
    <s v="P012"/>
    <s v="S001"/>
    <n v="3"/>
    <n v="0.05"/>
    <x v="2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75-08-27T00:00:00"/>
    <s v="Port William"/>
    <d v="2025-07-12T00:00:00"/>
    <n v="50"/>
    <x v="2"/>
  </r>
  <r>
    <s v="T03614"/>
    <d v="2025-08-12T00:00:00"/>
    <s v="C187"/>
    <s v="P020"/>
    <s v="S005"/>
    <n v="1"/>
    <n v="0"/>
    <x v="2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1989-01-14T00:00:00"/>
    <s v="Gomeztown"/>
    <d v="2023-11-01T00:00:00"/>
    <n v="37"/>
    <x v="2"/>
  </r>
  <r>
    <s v="T03615"/>
    <d v="2023-10-01T00:00:00"/>
    <s v="C165"/>
    <s v="P026"/>
    <s v="S005"/>
    <n v="2"/>
    <n v="0.1"/>
    <x v="3"/>
    <n v="1015.76"/>
    <n v="584.4"/>
    <s v="Groceries"/>
    <s v="Dairy"/>
    <n v="2031.52"/>
    <n v="1168.8"/>
    <n v="862.72"/>
    <n v="0.42466724423092073"/>
    <n v="203.15200000000002"/>
    <n v="1828.3679999999999"/>
    <n v="659.56799999999998"/>
    <s v="M"/>
    <d v="1972-12-26T00:00:00"/>
    <s v="West Tanner"/>
    <d v="2023-12-05T00:00:00"/>
    <n v="53"/>
    <x v="3"/>
  </r>
  <r>
    <s v="T03616"/>
    <d v="2024-10-05T00:00:00"/>
    <s v="C024"/>
    <s v="P041"/>
    <s v="S003"/>
    <n v="2"/>
    <n v="0.15"/>
    <x v="0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F"/>
    <d v="1961-11-25T00:00:00"/>
    <s v="North April"/>
    <d v="2023-04-20T00:00:00"/>
    <n v="64"/>
    <x v="3"/>
  </r>
  <r>
    <s v="T03617"/>
    <d v="2024-10-02T00:00:00"/>
    <s v="C168"/>
    <s v="P048"/>
    <s v="S005"/>
    <n v="2"/>
    <n v="0"/>
    <x v="2"/>
    <n v="1216.3599999999999"/>
    <n v="794.8"/>
    <s v="Fashion"/>
    <s v="Bags"/>
    <n v="2432.7199999999998"/>
    <n v="1589.6"/>
    <n v="843.11999999999989"/>
    <n v="0.34657502713012595"/>
    <n v="0"/>
    <n v="2432.7199999999998"/>
    <n v="843.11999999999989"/>
    <s v="M"/>
    <d v="1969-07-30T00:00:00"/>
    <s v="Lake Steventown"/>
    <d v="2022-10-01T00:00:00"/>
    <n v="56"/>
    <x v="3"/>
  </r>
  <r>
    <s v="T03618"/>
    <d v="2024-04-29T00:00:00"/>
    <s v="C002"/>
    <s v="P016"/>
    <s v="S005"/>
    <n v="4"/>
    <n v="0.15"/>
    <x v="3"/>
    <n v="1858.75"/>
    <n v="1451.16"/>
    <s v="Fashion"/>
    <s v="Accessories"/>
    <n v="7435"/>
    <n v="5804.64"/>
    <n v="1630.3599999999997"/>
    <n v="0.21928177538668456"/>
    <n v="1115.25"/>
    <n v="6319.75"/>
    <n v="515.10999999999967"/>
    <s v="M"/>
    <d v="1959-08-18T00:00:00"/>
    <s v="New Gabrielleport"/>
    <d v="2020-11-03T00:00:00"/>
    <n v="66"/>
    <x v="3"/>
  </r>
  <r>
    <s v="T03619"/>
    <d v="2024-06-10T00:00:00"/>
    <s v="C054"/>
    <s v="P001"/>
    <s v="S005"/>
    <n v="4"/>
    <n v="0"/>
    <x v="3"/>
    <n v="1673.69"/>
    <n v="1323.38"/>
    <s v="Electronics"/>
    <s v="Camera"/>
    <n v="6694.76"/>
    <n v="5293.52"/>
    <n v="1401.2399999999998"/>
    <n v="0.20930399297360916"/>
    <n v="0"/>
    <n v="6694.76"/>
    <n v="1401.2399999999998"/>
    <s v="F"/>
    <d v="2002-11-10T00:00:00"/>
    <s v="New Kathleentown"/>
    <d v="2021-03-19T00:00:00"/>
    <n v="23"/>
    <x v="1"/>
  </r>
  <r>
    <s v="T03620"/>
    <d v="2024-02-09T00:00:00"/>
    <s v="C038"/>
    <s v="P044"/>
    <s v="S004"/>
    <n v="1"/>
    <n v="0.05"/>
    <x v="2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M"/>
    <d v="1974-04-19T00:00:00"/>
    <s v="Wilsonbury"/>
    <d v="2021-05-10T00:00:00"/>
    <n v="52"/>
    <x v="3"/>
  </r>
  <r>
    <s v="T03621"/>
    <d v="2024-08-29T00:00:00"/>
    <s v="C030"/>
    <s v="P008"/>
    <s v="S002"/>
    <n v="2"/>
    <n v="0"/>
    <x v="1"/>
    <n v="109.78"/>
    <n v="70.59"/>
    <s v="Fashion"/>
    <s v="Footwear"/>
    <n v="219.56"/>
    <n v="141.18"/>
    <n v="78.38"/>
    <n v="0.3569867006740754"/>
    <n v="0"/>
    <n v="219.56"/>
    <n v="78.38"/>
    <s v="M"/>
    <d v="2002-06-10T00:00:00"/>
    <s v="Thomashaven"/>
    <d v="2022-08-27T00:00:00"/>
    <n v="24"/>
    <x v="1"/>
  </r>
  <r>
    <s v="T03622"/>
    <d v="2024-11-03T00:00:00"/>
    <s v="C105"/>
    <s v="P049"/>
    <s v="S004"/>
    <n v="2"/>
    <n v="0"/>
    <x v="3"/>
    <n v="388.26"/>
    <n v="199.3"/>
    <s v="Fashion"/>
    <s v="Watches"/>
    <n v="776.52"/>
    <n v="398.6"/>
    <n v="377.91999999999996"/>
    <n v="0.48668418070365216"/>
    <n v="0"/>
    <n v="776.52"/>
    <n v="377.91999999999996"/>
    <s v="M"/>
    <d v="1969-12-29T00:00:00"/>
    <s v="Morrisborough"/>
    <d v="2023-07-06T00:00:00"/>
    <n v="56"/>
    <x v="3"/>
  </r>
  <r>
    <s v="T03623"/>
    <d v="2025-05-13T00:00:00"/>
    <s v="C156"/>
    <s v="P020"/>
    <s v="S001"/>
    <n v="1"/>
    <n v="0"/>
    <x v="1"/>
    <n v="323.92"/>
    <n v="242.98"/>
    <s v="Fashion"/>
    <s v="Accessories"/>
    <n v="323.92"/>
    <n v="242.98"/>
    <n v="80.940000000000026"/>
    <n v="0.24987651271918998"/>
    <n v="0"/>
    <n v="323.92"/>
    <n v="80.940000000000026"/>
    <s v="M"/>
    <d v="1956-11-28T00:00:00"/>
    <s v="Lisatown"/>
    <d v="2024-01-04T00:00:00"/>
    <n v="69"/>
    <x v="3"/>
  </r>
  <r>
    <s v="T03624"/>
    <d v="2024-05-26T00:00:00"/>
    <s v="C104"/>
    <s v="P026"/>
    <s v="S001"/>
    <n v="2"/>
    <n v="0.05"/>
    <x v="3"/>
    <n v="1015.76"/>
    <n v="584.4"/>
    <s v="Groceries"/>
    <s v="Dairy"/>
    <n v="2031.52"/>
    <n v="1168.8"/>
    <n v="862.72"/>
    <n v="0.42466724423092073"/>
    <n v="101.57600000000001"/>
    <n v="1929.944"/>
    <n v="761.14400000000001"/>
    <s v="M"/>
    <d v="1965-03-20T00:00:00"/>
    <s v="West Ann"/>
    <d v="2024-01-17T00:00:00"/>
    <n v="61"/>
    <x v="3"/>
  </r>
  <r>
    <s v="T03625"/>
    <d v="2024-05-26T00:00:00"/>
    <s v="C031"/>
    <s v="P015"/>
    <s v="S005"/>
    <n v="1"/>
    <n v="0.15"/>
    <x v="2"/>
    <n v="270.45"/>
    <n v="187.6"/>
    <s v="Fashion"/>
    <s v="Bags"/>
    <n v="270.45"/>
    <n v="187.6"/>
    <n v="82.85"/>
    <n v="0.30634128304677388"/>
    <n v="40.567499999999995"/>
    <n v="229.88249999999999"/>
    <n v="42.282499999999999"/>
    <s v="F"/>
    <d v="2003-03-14T00:00:00"/>
    <s v="East Carrieberg"/>
    <d v="2025-08-26T00:00:00"/>
    <n v="23"/>
    <x v="1"/>
  </r>
  <r>
    <s v="T03626"/>
    <d v="2024-06-13T00:00:00"/>
    <s v="C186"/>
    <s v="P001"/>
    <s v="S003"/>
    <n v="5"/>
    <n v="0.15"/>
    <x v="2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F"/>
    <d v="1960-05-05T00:00:00"/>
    <s v="West Wandaland"/>
    <d v="2024-02-07T00:00:00"/>
    <n v="66"/>
    <x v="3"/>
  </r>
  <r>
    <s v="T03627"/>
    <d v="2025-07-27T00:00:00"/>
    <s v="C051"/>
    <s v="P023"/>
    <s v="S005"/>
    <n v="2"/>
    <n v="0"/>
    <x v="0"/>
    <n v="1878.47"/>
    <n v="1014.91"/>
    <s v="Fashion"/>
    <s v="Footwear"/>
    <n v="3756.94"/>
    <n v="2029.82"/>
    <n v="1727.1200000000001"/>
    <n v="0.45971455493034225"/>
    <n v="0"/>
    <n v="3756.94"/>
    <n v="1727.1200000000001"/>
    <s v="F"/>
    <d v="2004-12-19T00:00:00"/>
    <s v="Boyerstad"/>
    <d v="2024-02-25T00:00:00"/>
    <n v="21"/>
    <x v="1"/>
  </r>
  <r>
    <s v="T03628"/>
    <d v="2024-09-19T00:00:00"/>
    <s v="C147"/>
    <s v="P007"/>
    <s v="S002"/>
    <n v="4"/>
    <n v="0.15"/>
    <x v="0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F"/>
    <d v="1967-02-03T00:00:00"/>
    <s v="New Jason"/>
    <d v="2023-05-20T00:00:00"/>
    <n v="59"/>
    <x v="3"/>
  </r>
  <r>
    <s v="T03629"/>
    <d v="2024-03-07T00:00:00"/>
    <s v="C054"/>
    <s v="P047"/>
    <s v="S005"/>
    <n v="1"/>
    <n v="0.05"/>
    <x v="1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F"/>
    <d v="2002-11-10T00:00:00"/>
    <s v="New Kathleentown"/>
    <d v="2021-03-19T00:00:00"/>
    <n v="23"/>
    <x v="1"/>
  </r>
  <r>
    <s v="T03630"/>
    <d v="2024-12-25T00:00:00"/>
    <s v="C167"/>
    <s v="P017"/>
    <s v="S003"/>
    <n v="5"/>
    <n v="0"/>
    <x v="2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F"/>
    <d v="1989-12-06T00:00:00"/>
    <s v="Wilsonland"/>
    <d v="2022-05-28T00:00:00"/>
    <n v="36"/>
    <x v="2"/>
  </r>
  <r>
    <s v="T03631"/>
    <d v="2024-07-17T00:00:00"/>
    <s v="C196"/>
    <s v="P022"/>
    <s v="S003"/>
    <n v="2"/>
    <n v="0"/>
    <x v="3"/>
    <n v="25.57"/>
    <n v="19.05"/>
    <s v="Groceries"/>
    <s v="Vegetables"/>
    <n v="51.14"/>
    <n v="38.1"/>
    <n v="13.04"/>
    <n v="0.25498631208447398"/>
    <n v="0"/>
    <n v="51.14"/>
    <n v="13.04"/>
    <s v="F"/>
    <d v="1964-04-24T00:00:00"/>
    <s v="Woodbury"/>
    <d v="2025-02-19T00:00:00"/>
    <n v="62"/>
    <x v="3"/>
  </r>
  <r>
    <s v="T03632"/>
    <d v="2025-02-21T00:00:00"/>
    <s v="C073"/>
    <s v="P030"/>
    <s v="S001"/>
    <n v="5"/>
    <n v="0.15"/>
    <x v="2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F"/>
    <d v="1964-12-04T00:00:00"/>
    <s v="Port Angelabury"/>
    <d v="2022-02-09T00:00:00"/>
    <n v="61"/>
    <x v="3"/>
  </r>
  <r>
    <s v="T03633"/>
    <d v="2023-10-28T00:00:00"/>
    <s v="C087"/>
    <s v="P020"/>
    <s v="S001"/>
    <n v="5"/>
    <n v="0.1"/>
    <x v="2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F"/>
    <d v="1975-06-22T00:00:00"/>
    <s v="Berrymouth"/>
    <d v="2025-07-02T00:00:00"/>
    <n v="51"/>
    <x v="3"/>
  </r>
  <r>
    <s v="T03634"/>
    <d v="2025-06-30T00:00:00"/>
    <s v="C039"/>
    <s v="P018"/>
    <s v="S005"/>
    <n v="3"/>
    <n v="0.15"/>
    <x v="2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F"/>
    <d v="1996-11-02T00:00:00"/>
    <s v="Port Sandra"/>
    <d v="2022-10-17T00:00:00"/>
    <n v="29"/>
    <x v="0"/>
  </r>
  <r>
    <s v="T03635"/>
    <d v="2024-11-21T00:00:00"/>
    <s v="C005"/>
    <s v="P018"/>
    <s v="S005"/>
    <n v="2"/>
    <n v="0.1"/>
    <x v="0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s v="M"/>
    <d v="1992-06-18T00:00:00"/>
    <s v="Port Kimberly"/>
    <d v="2022-02-24T00:00:00"/>
    <n v="34"/>
    <x v="0"/>
  </r>
  <r>
    <s v="T03636"/>
    <d v="2025-01-19T00:00:00"/>
    <s v="C185"/>
    <s v="P013"/>
    <s v="S004"/>
    <n v="1"/>
    <n v="0"/>
    <x v="2"/>
    <n v="1134.8"/>
    <n v="675.1"/>
    <s v="Fashion"/>
    <s v="Watches"/>
    <n v="1134.8"/>
    <n v="675.1"/>
    <n v="459.69999999999993"/>
    <n v="0.40509340853013742"/>
    <n v="0"/>
    <n v="1134.8"/>
    <n v="459.69999999999993"/>
    <s v="F"/>
    <d v="1975-07-04T00:00:00"/>
    <s v="North Chaseborough"/>
    <d v="2024-10-06T00:00:00"/>
    <n v="50"/>
    <x v="2"/>
  </r>
  <r>
    <s v="T03637"/>
    <d v="2024-07-09T00:00:00"/>
    <s v="C184"/>
    <s v="P004"/>
    <s v="S005"/>
    <n v="5"/>
    <n v="0.1"/>
    <x v="2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s v="M"/>
    <d v="2003-04-13T00:00:00"/>
    <s v="West Katrina"/>
    <d v="2021-04-19T00:00:00"/>
    <n v="23"/>
    <x v="1"/>
  </r>
  <r>
    <s v="T03638"/>
    <d v="2024-09-17T00:00:00"/>
    <s v="C200"/>
    <s v="P036"/>
    <s v="S005"/>
    <n v="4"/>
    <n v="0"/>
    <x v="3"/>
    <n v="1501.46"/>
    <n v="1167.73"/>
    <s v="Fashion"/>
    <s v="Watches"/>
    <n v="6005.84"/>
    <n v="4670.92"/>
    <n v="1334.92"/>
    <n v="0.22227032355174298"/>
    <n v="0"/>
    <n v="6005.84"/>
    <n v="1334.92"/>
    <s v="M"/>
    <d v="2001-12-24T00:00:00"/>
    <s v="Jenniferbury"/>
    <d v="2025-06-24T00:00:00"/>
    <n v="24"/>
    <x v="1"/>
  </r>
  <r>
    <s v="T03639"/>
    <d v="2025-04-09T00:00:00"/>
    <s v="C059"/>
    <s v="P050"/>
    <s v="S004"/>
    <n v="1"/>
    <n v="0.05"/>
    <x v="0"/>
    <n v="1044.6400000000001"/>
    <n v="775.07"/>
    <s v="Fashion"/>
    <s v="Footwear"/>
    <n v="1044.6400000000001"/>
    <n v="775.07"/>
    <n v="269.57000000000005"/>
    <n v="0.25805062030938891"/>
    <n v="52.232000000000006"/>
    <n v="992.40800000000013"/>
    <n v="217.33800000000008"/>
    <s v="F"/>
    <d v="1963-05-11T00:00:00"/>
    <s v="New Meagan"/>
    <d v="2024-09-27T00:00:00"/>
    <n v="63"/>
    <x v="3"/>
  </r>
  <r>
    <s v="T03640"/>
    <d v="2025-06-10T00:00:00"/>
    <s v="C049"/>
    <s v="P035"/>
    <s v="S004"/>
    <n v="3"/>
    <n v="0.1"/>
    <x v="0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M"/>
    <d v="1997-01-03T00:00:00"/>
    <s v="Chambersview"/>
    <d v="2022-06-23T00:00:00"/>
    <n v="29"/>
    <x v="0"/>
  </r>
  <r>
    <s v="T03641"/>
    <d v="2023-11-18T00:00:00"/>
    <s v="C100"/>
    <s v="P046"/>
    <s v="S003"/>
    <n v="2"/>
    <n v="0.05"/>
    <x v="3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F"/>
    <d v="1954-09-28T00:00:00"/>
    <s v="North Jason"/>
    <d v="2024-11-06T00:00:00"/>
    <n v="71"/>
    <x v="3"/>
  </r>
  <r>
    <s v="T03642"/>
    <d v="2024-04-30T00:00:00"/>
    <s v="C067"/>
    <s v="P025"/>
    <s v="S001"/>
    <n v="2"/>
    <n v="0"/>
    <x v="2"/>
    <n v="429.15"/>
    <n v="258.72000000000003"/>
    <s v="Fashion"/>
    <s v="Watches"/>
    <n v="858.3"/>
    <n v="517.44000000000005"/>
    <n v="340.8599999999999"/>
    <n v="0.39713386927647665"/>
    <n v="0"/>
    <n v="858.3"/>
    <n v="340.8599999999999"/>
    <s v="M"/>
    <d v="1973-09-07T00:00:00"/>
    <s v="Davisfurt"/>
    <d v="2021-03-11T00:00:00"/>
    <n v="52"/>
    <x v="3"/>
  </r>
  <r>
    <s v="T03643"/>
    <d v="2023-12-29T00:00:00"/>
    <s v="C124"/>
    <s v="P013"/>
    <s v="S001"/>
    <n v="4"/>
    <n v="0"/>
    <x v="0"/>
    <n v="1134.8"/>
    <n v="675.1"/>
    <s v="Fashion"/>
    <s v="Watches"/>
    <n v="4539.2"/>
    <n v="2700.4"/>
    <n v="1838.7999999999997"/>
    <n v="0.40509340853013742"/>
    <n v="0"/>
    <n v="4539.2"/>
    <n v="1838.7999999999997"/>
    <s v="F"/>
    <d v="1962-06-07T00:00:00"/>
    <s v="North Michelle"/>
    <d v="2021-02-10T00:00:00"/>
    <n v="64"/>
    <x v="3"/>
  </r>
  <r>
    <s v="T03644"/>
    <d v="2024-11-22T00:00:00"/>
    <s v="C158"/>
    <s v="P041"/>
    <s v="S002"/>
    <n v="4"/>
    <n v="0.05"/>
    <x v="1"/>
    <n v="1635.01"/>
    <n v="1043.29"/>
    <s v="Electronics"/>
    <s v="Television"/>
    <n v="6540.04"/>
    <n v="4173.16"/>
    <n v="2366.88"/>
    <n v="0.36190604338811383"/>
    <n v="327.00200000000001"/>
    <n v="6213.0379999999996"/>
    <n v="2039.8779999999997"/>
    <s v="M"/>
    <d v="1981-07-24T00:00:00"/>
    <s v="Dylanmouth"/>
    <d v="2023-09-15T00:00:00"/>
    <n v="44"/>
    <x v="2"/>
  </r>
  <r>
    <s v="T03645"/>
    <d v="2024-07-17T00:00:00"/>
    <s v="C072"/>
    <s v="P036"/>
    <s v="S001"/>
    <n v="2"/>
    <n v="0"/>
    <x v="1"/>
    <n v="1501.46"/>
    <n v="1167.73"/>
    <s v="Fashion"/>
    <s v="Watches"/>
    <n v="3002.92"/>
    <n v="2335.46"/>
    <n v="667.46"/>
    <n v="0.22227032355174298"/>
    <n v="0"/>
    <n v="3002.92"/>
    <n v="667.46"/>
    <s v="F"/>
    <d v="1995-06-06T00:00:00"/>
    <s v="Melissashire"/>
    <d v="2022-07-02T00:00:00"/>
    <n v="31"/>
    <x v="0"/>
  </r>
  <r>
    <s v="T03646"/>
    <d v="2024-10-17T00:00:00"/>
    <s v="C185"/>
    <s v="P007"/>
    <s v="S001"/>
    <n v="4"/>
    <n v="0.15"/>
    <x v="3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F"/>
    <d v="1975-07-04T00:00:00"/>
    <s v="North Chaseborough"/>
    <d v="2024-10-06T00:00:00"/>
    <n v="50"/>
    <x v="2"/>
  </r>
  <r>
    <s v="T03647"/>
    <d v="2024-03-29T00:00:00"/>
    <s v="C106"/>
    <s v="P014"/>
    <s v="S002"/>
    <n v="2"/>
    <n v="0.05"/>
    <x v="0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F"/>
    <d v="1987-04-23T00:00:00"/>
    <s v="Lake Ricardo"/>
    <d v="2025-02-06T00:00:00"/>
    <n v="39"/>
    <x v="2"/>
  </r>
  <r>
    <s v="T03648"/>
    <d v="2023-09-21T00:00:00"/>
    <s v="C136"/>
    <s v="P024"/>
    <s v="S001"/>
    <n v="3"/>
    <n v="0.1"/>
    <x v="0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2007-06-27T00:00:00"/>
    <s v="Watsonview"/>
    <d v="2023-04-22T00:00:00"/>
    <n v="18"/>
    <x v="1"/>
  </r>
  <r>
    <s v="T03649"/>
    <d v="2024-02-18T00:00:00"/>
    <s v="C041"/>
    <s v="P003"/>
    <s v="S001"/>
    <n v="2"/>
    <n v="0.1"/>
    <x v="3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s v="F"/>
    <d v="1980-07-03T00:00:00"/>
    <s v="North Sharontown"/>
    <d v="2023-01-24T00:00:00"/>
    <n v="45"/>
    <x v="2"/>
  </r>
  <r>
    <s v="T03650"/>
    <d v="2024-09-22T00:00:00"/>
    <s v="C064"/>
    <s v="P029"/>
    <s v="S001"/>
    <n v="1"/>
    <n v="0"/>
    <x v="0"/>
    <n v="1485.05"/>
    <n v="988.31"/>
    <s v="Fashion"/>
    <s v="Clothing"/>
    <n v="1485.05"/>
    <n v="988.31"/>
    <n v="496.74"/>
    <n v="0.33449378808794317"/>
    <n v="0"/>
    <n v="1485.05"/>
    <n v="496.74"/>
    <s v="F"/>
    <d v="1973-09-01T00:00:00"/>
    <s v="Brittanyburgh"/>
    <d v="2024-09-26T00:00:00"/>
    <n v="52"/>
    <x v="3"/>
  </r>
  <r>
    <s v="T03651"/>
    <d v="2024-01-14T00:00:00"/>
    <s v="C104"/>
    <s v="P034"/>
    <s v="S004"/>
    <n v="5"/>
    <n v="0.15"/>
    <x v="0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1965-03-20T00:00:00"/>
    <s v="West Ann"/>
    <d v="2024-01-17T00:00:00"/>
    <n v="61"/>
    <x v="3"/>
  </r>
  <r>
    <s v="T03652"/>
    <d v="2024-05-14T00:00:00"/>
    <s v="C109"/>
    <s v="P008"/>
    <s v="S003"/>
    <n v="5"/>
    <n v="0"/>
    <x v="0"/>
    <n v="109.78"/>
    <n v="70.59"/>
    <s v="Fashion"/>
    <s v="Footwear"/>
    <n v="548.9"/>
    <n v="352.95000000000005"/>
    <n v="195.94999999999993"/>
    <n v="0.35698670067407534"/>
    <n v="0"/>
    <n v="548.9"/>
    <n v="195.94999999999993"/>
    <s v="F"/>
    <d v="2006-03-03T00:00:00"/>
    <s v="Port Fernandohaven"/>
    <d v="2021-07-29T00:00:00"/>
    <n v="20"/>
    <x v="1"/>
  </r>
  <r>
    <s v="T03653"/>
    <d v="2024-09-06T00:00:00"/>
    <s v="C114"/>
    <s v="P043"/>
    <s v="S005"/>
    <n v="3"/>
    <n v="0.1"/>
    <x v="0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s v="F"/>
    <d v="1980-07-04T00:00:00"/>
    <s v="Adkinsport"/>
    <d v="2025-08-23T00:00:00"/>
    <n v="45"/>
    <x v="2"/>
  </r>
  <r>
    <s v="T03654"/>
    <d v="2025-01-26T00:00:00"/>
    <s v="C109"/>
    <s v="P008"/>
    <s v="S002"/>
    <n v="2"/>
    <n v="0.1"/>
    <x v="1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F"/>
    <d v="2006-03-03T00:00:00"/>
    <s v="Port Fernandohaven"/>
    <d v="2021-07-29T00:00:00"/>
    <n v="20"/>
    <x v="1"/>
  </r>
  <r>
    <s v="T03655"/>
    <d v="2025-01-29T00:00:00"/>
    <s v="C028"/>
    <s v="P047"/>
    <s v="S002"/>
    <n v="3"/>
    <n v="0.15"/>
    <x v="1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F"/>
    <d v="1960-02-10T00:00:00"/>
    <s v="New David"/>
    <d v="2022-12-16T00:00:00"/>
    <n v="66"/>
    <x v="3"/>
  </r>
  <r>
    <s v="T03656"/>
    <d v="2024-09-24T00:00:00"/>
    <s v="C001"/>
    <s v="P026"/>
    <s v="S001"/>
    <n v="1"/>
    <n v="0"/>
    <x v="3"/>
    <n v="1015.76"/>
    <n v="584.4"/>
    <s v="Groceries"/>
    <s v="Dairy"/>
    <n v="1015.76"/>
    <n v="584.4"/>
    <n v="431.36"/>
    <n v="0.42466724423092073"/>
    <n v="0"/>
    <n v="1015.76"/>
    <n v="431.36"/>
    <s v="M"/>
    <d v="1996-09-11T00:00:00"/>
    <s v="Osborneport"/>
    <d v="2022-09-25T00:00:00"/>
    <n v="29"/>
    <x v="0"/>
  </r>
  <r>
    <s v="T03657"/>
    <d v="2025-08-29T00:00:00"/>
    <s v="C132"/>
    <s v="P046"/>
    <s v="S001"/>
    <n v="1"/>
    <n v="0.05"/>
    <x v="3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s v="M"/>
    <d v="1958-12-24T00:00:00"/>
    <s v="Cisnerosville"/>
    <d v="2023-04-19T00:00:00"/>
    <n v="67"/>
    <x v="3"/>
  </r>
  <r>
    <s v="T03658"/>
    <d v="2025-07-30T00:00:00"/>
    <s v="C189"/>
    <s v="P039"/>
    <s v="S004"/>
    <n v="5"/>
    <n v="0.05"/>
    <x v="3"/>
    <n v="540.94000000000005"/>
    <n v="398.25"/>
    <s v="Fashion"/>
    <s v="Clothing"/>
    <n v="2704.7000000000003"/>
    <n v="1991.25"/>
    <n v="713.45000000000027"/>
    <n v="0.26378156542315234"/>
    <n v="135.23500000000001"/>
    <n v="2569.4650000000001"/>
    <n v="578.21500000000015"/>
    <s v="M"/>
    <d v="1966-08-07T00:00:00"/>
    <s v="East Walter"/>
    <d v="2021-03-05T00:00:00"/>
    <n v="59"/>
    <x v="3"/>
  </r>
  <r>
    <s v="T03659"/>
    <d v="2024-02-04T00:00:00"/>
    <s v="C116"/>
    <s v="P007"/>
    <s v="S004"/>
    <n v="3"/>
    <n v="0"/>
    <x v="1"/>
    <n v="1474.12"/>
    <n v="764.02"/>
    <s v="Electronics"/>
    <s v="Camera"/>
    <n v="4422.3599999999997"/>
    <n v="2292.06"/>
    <n v="2130.2999999999997"/>
    <n v="0.48171112256804055"/>
    <n v="0"/>
    <n v="4422.3599999999997"/>
    <n v="2130.2999999999997"/>
    <s v="M"/>
    <d v="1955-09-26T00:00:00"/>
    <s v="Zacharyberg"/>
    <d v="2025-07-31T00:00:00"/>
    <n v="70"/>
    <x v="3"/>
  </r>
  <r>
    <s v="T03660"/>
    <d v="2025-05-12T00:00:00"/>
    <s v="C042"/>
    <s v="P042"/>
    <s v="S004"/>
    <n v="5"/>
    <n v="0"/>
    <x v="3"/>
    <n v="453.62"/>
    <n v="316.63"/>
    <s v="Fashion"/>
    <s v="Clothing"/>
    <n v="2268.1"/>
    <n v="1583.15"/>
    <n v="684.94999999999982"/>
    <n v="0.30199285745778398"/>
    <n v="0"/>
    <n v="2268.1"/>
    <n v="684.94999999999982"/>
    <s v="F"/>
    <d v="2000-02-08T00:00:00"/>
    <s v="North Teresashire"/>
    <d v="2021-11-09T00:00:00"/>
    <n v="26"/>
    <x v="0"/>
  </r>
  <r>
    <s v="T03661"/>
    <d v="2024-07-21T00:00:00"/>
    <s v="C133"/>
    <s v="P042"/>
    <s v="S001"/>
    <n v="3"/>
    <n v="0.15"/>
    <x v="3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s v="M"/>
    <d v="1962-04-14T00:00:00"/>
    <s v="East Melissashire"/>
    <d v="2025-06-23T00:00:00"/>
    <n v="64"/>
    <x v="3"/>
  </r>
  <r>
    <s v="T03662"/>
    <d v="2024-06-08T00:00:00"/>
    <s v="C038"/>
    <s v="P029"/>
    <s v="S005"/>
    <n v="1"/>
    <n v="0"/>
    <x v="0"/>
    <n v="1485.05"/>
    <n v="988.31"/>
    <s v="Fashion"/>
    <s v="Clothing"/>
    <n v="1485.05"/>
    <n v="988.31"/>
    <n v="496.74"/>
    <n v="0.33449378808794317"/>
    <n v="0"/>
    <n v="1485.05"/>
    <n v="496.74"/>
    <s v="M"/>
    <d v="1974-04-19T00:00:00"/>
    <s v="Wilsonbury"/>
    <d v="2021-05-10T00:00:00"/>
    <n v="52"/>
    <x v="3"/>
  </r>
  <r>
    <s v="T03663"/>
    <d v="2024-06-15T00:00:00"/>
    <s v="C181"/>
    <s v="P050"/>
    <s v="S001"/>
    <n v="4"/>
    <n v="0"/>
    <x v="2"/>
    <n v="1044.6400000000001"/>
    <n v="775.07"/>
    <s v="Fashion"/>
    <s v="Footwear"/>
    <n v="4178.5600000000004"/>
    <n v="3100.28"/>
    <n v="1078.2800000000002"/>
    <n v="0.25805062030938891"/>
    <n v="0"/>
    <n v="4178.5600000000004"/>
    <n v="1078.2800000000002"/>
    <s v="F"/>
    <d v="1972-11-28T00:00:00"/>
    <s v="Port Bryce"/>
    <d v="2024-12-12T00:00:00"/>
    <n v="53"/>
    <x v="3"/>
  </r>
  <r>
    <s v="T03664"/>
    <d v="2024-07-31T00:00:00"/>
    <s v="C131"/>
    <s v="P032"/>
    <s v="S001"/>
    <n v="4"/>
    <n v="0.15"/>
    <x v="3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96-10-18T00:00:00"/>
    <s v="Williamsport"/>
    <d v="2022-12-20T00:00:00"/>
    <n v="29"/>
    <x v="0"/>
  </r>
  <r>
    <s v="T03665"/>
    <d v="2025-05-26T00:00:00"/>
    <s v="C064"/>
    <s v="P023"/>
    <s v="S001"/>
    <n v="4"/>
    <n v="0.05"/>
    <x v="0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F"/>
    <d v="1973-09-01T00:00:00"/>
    <s v="Brittanyburgh"/>
    <d v="2024-09-26T00:00:00"/>
    <n v="52"/>
    <x v="3"/>
  </r>
  <r>
    <s v="T03666"/>
    <d v="2023-10-05T00:00:00"/>
    <s v="C021"/>
    <s v="P038"/>
    <s v="S001"/>
    <n v="3"/>
    <n v="0.1"/>
    <x v="0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M"/>
    <d v="1993-11-17T00:00:00"/>
    <s v="Meganmouth"/>
    <d v="2022-01-22T00:00:00"/>
    <n v="32"/>
    <x v="0"/>
  </r>
  <r>
    <s v="T03667"/>
    <d v="2023-10-01T00:00:00"/>
    <s v="C126"/>
    <s v="P042"/>
    <s v="S003"/>
    <n v="2"/>
    <n v="0.15"/>
    <x v="2"/>
    <n v="453.62"/>
    <n v="316.63"/>
    <s v="Fashion"/>
    <s v="Clothing"/>
    <n v="907.24"/>
    <n v="633.26"/>
    <n v="273.98"/>
    <n v="0.30199285745778409"/>
    <n v="136.08599999999998"/>
    <n v="771.154"/>
    <n v="137.89400000000001"/>
    <s v="M"/>
    <d v="1980-04-04T00:00:00"/>
    <s v="West Paulfurt"/>
    <d v="2024-12-28T00:00:00"/>
    <n v="46"/>
    <x v="2"/>
  </r>
  <r>
    <s v="T03668"/>
    <d v="2025-05-18T00:00:00"/>
    <s v="C030"/>
    <s v="P015"/>
    <s v="S002"/>
    <n v="1"/>
    <n v="0"/>
    <x v="1"/>
    <n v="270.45"/>
    <n v="187.6"/>
    <s v="Fashion"/>
    <s v="Bags"/>
    <n v="270.45"/>
    <n v="187.6"/>
    <n v="82.85"/>
    <n v="0.30634128304677388"/>
    <n v="0"/>
    <n v="270.45"/>
    <n v="82.85"/>
    <s v="M"/>
    <d v="2002-06-10T00:00:00"/>
    <s v="Thomashaven"/>
    <d v="2022-08-27T00:00:00"/>
    <n v="24"/>
    <x v="1"/>
  </r>
  <r>
    <s v="T03669"/>
    <d v="2024-02-12T00:00:00"/>
    <s v="C047"/>
    <s v="P046"/>
    <s v="S003"/>
    <n v="5"/>
    <n v="0.1"/>
    <x v="1"/>
    <n v="1165.3699999999999"/>
    <n v="926.55"/>
    <s v="Fashion"/>
    <s v="Clothing"/>
    <n v="5826.8499999999995"/>
    <n v="4632.75"/>
    <n v="1194.0999999999995"/>
    <n v="0.20493062289230021"/>
    <n v="582.68499999999995"/>
    <n v="5244.1649999999991"/>
    <n v="611.41499999999905"/>
    <s v="F"/>
    <d v="2006-07-03T00:00:00"/>
    <s v="Port Jessica"/>
    <d v="2025-02-25T00:00:00"/>
    <n v="19"/>
    <x v="1"/>
  </r>
  <r>
    <s v="T03670"/>
    <d v="2025-01-07T00:00:00"/>
    <s v="C110"/>
    <s v="P028"/>
    <s v="S004"/>
    <n v="5"/>
    <n v="0.1"/>
    <x v="1"/>
    <n v="673.78"/>
    <n v="363.33"/>
    <s v="Electronics"/>
    <s v="Smartphone"/>
    <n v="3368.8999999999996"/>
    <n v="1816.6499999999999"/>
    <n v="1552.2499999999998"/>
    <n v="0.46075870462168661"/>
    <n v="336.89"/>
    <n v="3032.0099999999998"/>
    <n v="1215.3599999999999"/>
    <s v="F"/>
    <d v="1966-01-05T00:00:00"/>
    <s v="South Ianhaven"/>
    <d v="2022-12-31T00:00:00"/>
    <n v="60"/>
    <x v="3"/>
  </r>
  <r>
    <s v="T03671"/>
    <d v="2025-08-15T00:00:00"/>
    <s v="C008"/>
    <s v="P048"/>
    <s v="S002"/>
    <n v="1"/>
    <n v="0"/>
    <x v="0"/>
    <n v="1216.3599999999999"/>
    <n v="794.8"/>
    <s v="Fashion"/>
    <s v="Bags"/>
    <n v="1216.3599999999999"/>
    <n v="794.8"/>
    <n v="421.55999999999995"/>
    <n v="0.34657502713012595"/>
    <n v="0"/>
    <n v="1216.3599999999999"/>
    <n v="421.55999999999995"/>
    <s v="M"/>
    <d v="1960-11-13T00:00:00"/>
    <s v="New Michaelland"/>
    <d v="2025-03-04T00:00:00"/>
    <n v="65"/>
    <x v="3"/>
  </r>
  <r>
    <s v="T03672"/>
    <d v="2024-09-26T00:00:00"/>
    <s v="C051"/>
    <s v="P035"/>
    <s v="S002"/>
    <n v="5"/>
    <n v="0.15"/>
    <x v="2"/>
    <n v="1562.43"/>
    <n v="1195.6300000000001"/>
    <s v="Electronics"/>
    <s v="Laptop"/>
    <n v="7812.1500000000005"/>
    <n v="5978.1500000000005"/>
    <n v="1834"/>
    <n v="0.23476251736077774"/>
    <n v="1171.8225"/>
    <n v="6640.3275000000003"/>
    <n v="662.17749999999978"/>
    <s v="F"/>
    <d v="2004-12-19T00:00:00"/>
    <s v="Boyerstad"/>
    <d v="2024-02-25T00:00:00"/>
    <n v="21"/>
    <x v="1"/>
  </r>
  <r>
    <s v="T03673"/>
    <d v="2025-06-21T00:00:00"/>
    <s v="C113"/>
    <s v="P022"/>
    <s v="S003"/>
    <n v="4"/>
    <n v="0.15"/>
    <x v="1"/>
    <n v="25.57"/>
    <n v="19.05"/>
    <s v="Groceries"/>
    <s v="Vegetables"/>
    <n v="102.28"/>
    <n v="76.2"/>
    <n v="26.08"/>
    <n v="0.25498631208447398"/>
    <n v="15.341999999999999"/>
    <n v="86.938000000000002"/>
    <n v="10.738"/>
    <s v="M"/>
    <d v="1977-05-23T00:00:00"/>
    <s v="Ramosbury"/>
    <d v="2022-12-31T00:00:00"/>
    <n v="49"/>
    <x v="2"/>
  </r>
  <r>
    <s v="T03674"/>
    <d v="2025-05-21T00:00:00"/>
    <s v="C039"/>
    <s v="P026"/>
    <s v="S001"/>
    <n v="3"/>
    <n v="0"/>
    <x v="2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1996-11-02T00:00:00"/>
    <s v="Port Sandra"/>
    <d v="2022-10-17T00:00:00"/>
    <n v="29"/>
    <x v="0"/>
  </r>
  <r>
    <s v="T03675"/>
    <d v="2024-11-22T00:00:00"/>
    <s v="C036"/>
    <s v="P003"/>
    <s v="S004"/>
    <n v="1"/>
    <n v="0"/>
    <x v="3"/>
    <n v="337.63"/>
    <n v="169.03"/>
    <s v="Fashion"/>
    <s v="Footwear"/>
    <n v="337.63"/>
    <n v="169.03"/>
    <n v="168.6"/>
    <n v="0.49936320824571273"/>
    <n v="0"/>
    <n v="337.63"/>
    <n v="168.6"/>
    <s v="M"/>
    <d v="1991-11-04T00:00:00"/>
    <s v="Ashleyview"/>
    <d v="2020-09-30T00:00:00"/>
    <n v="34"/>
    <x v="0"/>
  </r>
  <r>
    <s v="T03676"/>
    <d v="2024-08-13T00:00:00"/>
    <s v="C069"/>
    <s v="P039"/>
    <s v="S004"/>
    <n v="4"/>
    <n v="0.15"/>
    <x v="3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M"/>
    <d v="1965-10-14T00:00:00"/>
    <s v="New Reginald"/>
    <d v="2023-01-11T00:00:00"/>
    <n v="60"/>
    <x v="3"/>
  </r>
  <r>
    <s v="T03677"/>
    <d v="2024-10-30T00:00:00"/>
    <s v="C080"/>
    <s v="P032"/>
    <s v="S003"/>
    <n v="5"/>
    <n v="0"/>
    <x v="3"/>
    <n v="304.70999999999998"/>
    <n v="164.01"/>
    <s v="Groceries"/>
    <s v="Vegetables"/>
    <n v="1523.55"/>
    <n v="820.05"/>
    <n v="703.5"/>
    <n v="0.46175051688490698"/>
    <n v="0"/>
    <n v="1523.55"/>
    <n v="703.5"/>
    <s v="F"/>
    <d v="2003-11-04T00:00:00"/>
    <s v="Markberg"/>
    <d v="2023-01-02T00:00:00"/>
    <n v="22"/>
    <x v="1"/>
  </r>
  <r>
    <s v="T03678"/>
    <d v="2024-03-15T00:00:00"/>
    <s v="C030"/>
    <s v="P014"/>
    <s v="S001"/>
    <n v="4"/>
    <n v="0.15"/>
    <x v="1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M"/>
    <d v="2002-06-10T00:00:00"/>
    <s v="Thomashaven"/>
    <d v="2022-08-27T00:00:00"/>
    <n v="24"/>
    <x v="1"/>
  </r>
  <r>
    <s v="T03679"/>
    <d v="2025-03-02T00:00:00"/>
    <s v="C032"/>
    <s v="P029"/>
    <s v="S003"/>
    <n v="1"/>
    <n v="0"/>
    <x v="0"/>
    <n v="1485.05"/>
    <n v="988.31"/>
    <s v="Fashion"/>
    <s v="Clothing"/>
    <n v="1485.05"/>
    <n v="988.31"/>
    <n v="496.74"/>
    <n v="0.33449378808794317"/>
    <n v="0"/>
    <n v="1485.05"/>
    <n v="496.74"/>
    <s v="M"/>
    <d v="1992-11-09T00:00:00"/>
    <s v="East Shelby"/>
    <d v="2021-01-12T00:00:00"/>
    <n v="33"/>
    <x v="0"/>
  </r>
  <r>
    <s v="T03680"/>
    <d v="2023-12-01T00:00:00"/>
    <s v="C150"/>
    <s v="P018"/>
    <s v="S002"/>
    <n v="5"/>
    <n v="0"/>
    <x v="0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s v="M"/>
    <d v="1971-06-17T00:00:00"/>
    <s v="Juliefurt"/>
    <d v="2022-10-07T00:00:00"/>
    <n v="55"/>
    <x v="3"/>
  </r>
  <r>
    <s v="T03681"/>
    <d v="2025-04-14T00:00:00"/>
    <s v="C147"/>
    <s v="P029"/>
    <s v="S001"/>
    <n v="3"/>
    <n v="0.05"/>
    <x v="3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s v="F"/>
    <d v="1967-02-03T00:00:00"/>
    <s v="New Jason"/>
    <d v="2023-05-20T00:00:00"/>
    <n v="59"/>
    <x v="3"/>
  </r>
  <r>
    <s v="T03682"/>
    <d v="2024-08-21T00:00:00"/>
    <s v="C082"/>
    <s v="P025"/>
    <s v="S002"/>
    <n v="1"/>
    <n v="0.1"/>
    <x v="3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M"/>
    <d v="2003-05-11T00:00:00"/>
    <s v="Vasquezmouth"/>
    <d v="2024-06-29T00:00:00"/>
    <n v="23"/>
    <x v="1"/>
  </r>
  <r>
    <s v="T03683"/>
    <d v="2024-10-27T00:00:00"/>
    <s v="C151"/>
    <s v="P015"/>
    <s v="S003"/>
    <n v="5"/>
    <n v="0.15"/>
    <x v="1"/>
    <n v="270.45"/>
    <n v="187.6"/>
    <s v="Fashion"/>
    <s v="Bags"/>
    <n v="1352.25"/>
    <n v="938"/>
    <n v="414.25"/>
    <n v="0.30634128304677388"/>
    <n v="202.83750000000001"/>
    <n v="1149.4124999999999"/>
    <n v="211.41249999999991"/>
    <s v="M"/>
    <d v="2006-08-30T00:00:00"/>
    <s v="South Audrey"/>
    <d v="2022-01-26T00:00:00"/>
    <n v="19"/>
    <x v="1"/>
  </r>
  <r>
    <s v="T03684"/>
    <d v="2025-04-21T00:00:00"/>
    <s v="C156"/>
    <s v="P048"/>
    <s v="S005"/>
    <n v="4"/>
    <n v="0.05"/>
    <x v="3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56-11-28T00:00:00"/>
    <s v="Lisatown"/>
    <d v="2024-01-04T00:00:00"/>
    <n v="69"/>
    <x v="3"/>
  </r>
  <r>
    <s v="T03685"/>
    <d v="2025-07-06T00:00:00"/>
    <s v="C051"/>
    <s v="P028"/>
    <s v="S004"/>
    <n v="5"/>
    <n v="0.15"/>
    <x v="3"/>
    <n v="673.78"/>
    <n v="363.33"/>
    <s v="Electronics"/>
    <s v="Smartphone"/>
    <n v="3368.8999999999996"/>
    <n v="1816.6499999999999"/>
    <n v="1552.2499999999998"/>
    <n v="0.46075870462168661"/>
    <n v="505.33499999999992"/>
    <n v="2863.5649999999996"/>
    <n v="1046.9149999999997"/>
    <s v="F"/>
    <d v="2004-12-19T00:00:00"/>
    <s v="Boyerstad"/>
    <d v="2024-02-25T00:00:00"/>
    <n v="21"/>
    <x v="1"/>
  </r>
  <r>
    <s v="T03686"/>
    <d v="2025-06-20T00:00:00"/>
    <s v="C107"/>
    <s v="P048"/>
    <s v="S004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1995-10-08T00:00:00"/>
    <s v="Lake Dale"/>
    <d v="2023-07-17T00:00:00"/>
    <n v="30"/>
    <x v="0"/>
  </r>
  <r>
    <s v="T03687"/>
    <d v="2024-03-11T00:00:00"/>
    <s v="C106"/>
    <s v="P016"/>
    <s v="S004"/>
    <n v="1"/>
    <n v="0.05"/>
    <x v="2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F"/>
    <d v="1987-04-23T00:00:00"/>
    <s v="Lake Ricardo"/>
    <d v="2025-02-06T00:00:00"/>
    <n v="39"/>
    <x v="2"/>
  </r>
  <r>
    <s v="T03688"/>
    <d v="2023-09-27T00:00:00"/>
    <s v="C125"/>
    <s v="P036"/>
    <s v="S003"/>
    <n v="1"/>
    <n v="0.15"/>
    <x v="1"/>
    <n v="1501.46"/>
    <n v="1167.73"/>
    <s v="Fashion"/>
    <s v="Watches"/>
    <n v="1501.46"/>
    <n v="1167.73"/>
    <n v="333.73"/>
    <n v="0.22227032355174298"/>
    <n v="225.21899999999999"/>
    <n v="1276.241"/>
    <n v="108.51099999999997"/>
    <s v="M"/>
    <d v="1990-04-03T00:00:00"/>
    <s v="Lake Christopher"/>
    <d v="2021-03-14T00:00:00"/>
    <n v="36"/>
    <x v="2"/>
  </r>
  <r>
    <s v="T03689"/>
    <d v="2025-06-16T00:00:00"/>
    <s v="C147"/>
    <s v="P013"/>
    <s v="S003"/>
    <n v="2"/>
    <n v="0.05"/>
    <x v="2"/>
    <n v="1134.8"/>
    <n v="675.1"/>
    <s v="Fashion"/>
    <s v="Watches"/>
    <n v="2269.6"/>
    <n v="1350.2"/>
    <n v="919.39999999999986"/>
    <n v="0.40509340853013742"/>
    <n v="113.48"/>
    <n v="2156.12"/>
    <n v="805.91999999999985"/>
    <s v="F"/>
    <d v="1967-02-03T00:00:00"/>
    <s v="New Jason"/>
    <d v="2023-05-20T00:00:00"/>
    <n v="59"/>
    <x v="3"/>
  </r>
  <r>
    <s v="T03690"/>
    <d v="2025-06-23T00:00:00"/>
    <s v="C196"/>
    <s v="P045"/>
    <s v="S003"/>
    <n v="4"/>
    <n v="0.05"/>
    <x v="2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s v="F"/>
    <d v="1964-04-24T00:00:00"/>
    <s v="Woodbury"/>
    <d v="2025-02-19T00:00:00"/>
    <n v="62"/>
    <x v="3"/>
  </r>
  <r>
    <s v="T03691"/>
    <d v="2025-02-01T00:00:00"/>
    <s v="C189"/>
    <s v="P019"/>
    <s v="S005"/>
    <n v="5"/>
    <n v="0.1"/>
    <x v="3"/>
    <n v="1762.92"/>
    <n v="1346.48"/>
    <s v="Electronics"/>
    <s v="Laptop"/>
    <n v="8814.6"/>
    <n v="6732.4"/>
    <n v="2082.2000000000007"/>
    <n v="0.23622172305039374"/>
    <n v="881.46"/>
    <n v="7933.14"/>
    <n v="1200.7400000000007"/>
    <s v="M"/>
    <d v="1966-08-07T00:00:00"/>
    <s v="East Walter"/>
    <d v="2021-03-05T00:00:00"/>
    <n v="59"/>
    <x v="3"/>
  </r>
  <r>
    <s v="T03692"/>
    <d v="2025-01-15T00:00:00"/>
    <s v="C157"/>
    <s v="P003"/>
    <s v="S004"/>
    <n v="1"/>
    <n v="0"/>
    <x v="0"/>
    <n v="337.63"/>
    <n v="169.03"/>
    <s v="Fashion"/>
    <s v="Footwear"/>
    <n v="337.63"/>
    <n v="169.03"/>
    <n v="168.6"/>
    <n v="0.49936320824571273"/>
    <n v="0"/>
    <n v="337.63"/>
    <n v="168.6"/>
    <s v="M"/>
    <d v="1965-12-16T00:00:00"/>
    <s v="Port Patriciaburgh"/>
    <d v="2022-12-22T00:00:00"/>
    <n v="60"/>
    <x v="3"/>
  </r>
  <r>
    <s v="T03693"/>
    <d v="2024-10-11T00:00:00"/>
    <s v="C043"/>
    <s v="P028"/>
    <s v="S004"/>
    <n v="2"/>
    <n v="0"/>
    <x v="2"/>
    <n v="673.78"/>
    <n v="363.33"/>
    <s v="Electronics"/>
    <s v="Smartphone"/>
    <n v="1347.56"/>
    <n v="726.66"/>
    <n v="620.9"/>
    <n v="0.46075870462168661"/>
    <n v="0"/>
    <n v="1347.56"/>
    <n v="620.9"/>
    <s v="M"/>
    <d v="1988-09-14T00:00:00"/>
    <s v="North Jonathonhaven"/>
    <d v="2023-10-14T00:00:00"/>
    <n v="37"/>
    <x v="2"/>
  </r>
  <r>
    <s v="T03694"/>
    <d v="2025-04-24T00:00:00"/>
    <s v="C120"/>
    <s v="P050"/>
    <s v="S001"/>
    <n v="5"/>
    <n v="0.15"/>
    <x v="2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F"/>
    <d v="1964-01-10T00:00:00"/>
    <s v="Annaborough"/>
    <d v="2020-10-18T00:00:00"/>
    <n v="62"/>
    <x v="3"/>
  </r>
  <r>
    <s v="T03695"/>
    <d v="2025-03-14T00:00:00"/>
    <s v="C028"/>
    <s v="P028"/>
    <s v="S001"/>
    <n v="4"/>
    <n v="0"/>
    <x v="2"/>
    <n v="673.78"/>
    <n v="363.33"/>
    <s v="Electronics"/>
    <s v="Smartphone"/>
    <n v="2695.12"/>
    <n v="1453.32"/>
    <n v="1241.8"/>
    <n v="0.46075870462168661"/>
    <n v="0"/>
    <n v="2695.12"/>
    <n v="1241.8"/>
    <s v="F"/>
    <d v="1960-02-10T00:00:00"/>
    <s v="New David"/>
    <d v="2022-12-16T00:00:00"/>
    <n v="66"/>
    <x v="3"/>
  </r>
  <r>
    <s v="T03696"/>
    <d v="2024-04-05T00:00:00"/>
    <s v="C170"/>
    <s v="P021"/>
    <s v="S001"/>
    <n v="3"/>
    <n v="0"/>
    <x v="3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F"/>
    <d v="1984-05-05T00:00:00"/>
    <s v="Lake Melissaborough"/>
    <d v="2025-08-20T00:00:00"/>
    <n v="42"/>
    <x v="2"/>
  </r>
  <r>
    <s v="T03697"/>
    <d v="2024-01-09T00:00:00"/>
    <s v="C061"/>
    <s v="P007"/>
    <s v="S003"/>
    <n v="5"/>
    <n v="0.15"/>
    <x v="2"/>
    <n v="1474.12"/>
    <n v="764.02"/>
    <s v="Electronics"/>
    <s v="Camera"/>
    <n v="7370.5999999999995"/>
    <n v="3820.1"/>
    <n v="3550.4999999999995"/>
    <n v="0.48171112256804055"/>
    <n v="1105.5899999999999"/>
    <n v="6265.0099999999993"/>
    <n v="2444.9099999999994"/>
    <s v="M"/>
    <d v="1968-10-21T00:00:00"/>
    <s v="North Michellemouth"/>
    <d v="2021-02-01T00:00:00"/>
    <n v="57"/>
    <x v="3"/>
  </r>
  <r>
    <s v="T03698"/>
    <d v="2025-01-20T00:00:00"/>
    <s v="C029"/>
    <s v="P045"/>
    <s v="S001"/>
    <n v="4"/>
    <n v="0"/>
    <x v="0"/>
    <n v="1879.08"/>
    <n v="1004.56"/>
    <s v="Groceries"/>
    <s v="Dairy"/>
    <n v="7516.32"/>
    <n v="4018.24"/>
    <n v="3498.08"/>
    <n v="0.46539796070417438"/>
    <n v="0"/>
    <n v="7516.32"/>
    <n v="3498.08"/>
    <s v="M"/>
    <d v="1978-05-20T00:00:00"/>
    <s v="West Charles"/>
    <d v="2021-08-30T00:00:00"/>
    <n v="48"/>
    <x v="2"/>
  </r>
  <r>
    <s v="T03699"/>
    <d v="2025-03-07T00:00:00"/>
    <s v="C170"/>
    <s v="P022"/>
    <s v="S005"/>
    <n v="1"/>
    <n v="0"/>
    <x v="1"/>
    <n v="25.57"/>
    <n v="19.05"/>
    <s v="Groceries"/>
    <s v="Vegetables"/>
    <n v="25.57"/>
    <n v="19.05"/>
    <n v="6.52"/>
    <n v="0.25498631208447398"/>
    <n v="0"/>
    <n v="25.57"/>
    <n v="6.52"/>
    <s v="F"/>
    <d v="1984-05-05T00:00:00"/>
    <s v="Lake Melissaborough"/>
    <d v="2025-08-20T00:00:00"/>
    <n v="42"/>
    <x v="2"/>
  </r>
  <r>
    <s v="T03700"/>
    <d v="2023-12-25T00:00:00"/>
    <s v="C067"/>
    <s v="P002"/>
    <s v="S003"/>
    <n v="5"/>
    <n v="0.05"/>
    <x v="2"/>
    <n v="818.76"/>
    <n v="527.62"/>
    <s v="Electronics"/>
    <s v="Television"/>
    <n v="4093.8"/>
    <n v="2638.1"/>
    <n v="1455.7000000000003"/>
    <n v="0.35558649665347603"/>
    <n v="204.69000000000003"/>
    <n v="3889.11"/>
    <n v="1251.0100000000002"/>
    <s v="M"/>
    <d v="1973-09-07T00:00:00"/>
    <s v="Davisfurt"/>
    <d v="2021-03-11T00:00:00"/>
    <n v="52"/>
    <x v="3"/>
  </r>
  <r>
    <s v="T03701"/>
    <d v="2023-09-18T00:00:00"/>
    <s v="C195"/>
    <s v="P048"/>
    <s v="S001"/>
    <n v="4"/>
    <n v="0.1"/>
    <x v="2"/>
    <n v="1216.3599999999999"/>
    <n v="794.8"/>
    <s v="Fashion"/>
    <s v="Bags"/>
    <n v="4865.4399999999996"/>
    <n v="3179.2"/>
    <n v="1686.2399999999998"/>
    <n v="0.34657502713012595"/>
    <n v="486.54399999999998"/>
    <n v="4378.8959999999997"/>
    <n v="1199.6959999999999"/>
    <s v="F"/>
    <d v="1976-08-23T00:00:00"/>
    <s v="East Raymond"/>
    <d v="2025-06-19T00:00:00"/>
    <n v="49"/>
    <x v="2"/>
  </r>
  <r>
    <s v="T03702"/>
    <d v="2024-10-13T00:00:00"/>
    <s v="C147"/>
    <s v="P026"/>
    <s v="S004"/>
    <n v="5"/>
    <n v="0.1"/>
    <x v="1"/>
    <n v="1015.76"/>
    <n v="584.4"/>
    <s v="Groceries"/>
    <s v="Dairy"/>
    <n v="5078.8"/>
    <n v="2922"/>
    <n v="2156.8000000000002"/>
    <n v="0.42466724423092073"/>
    <n v="507.88000000000005"/>
    <n v="4570.92"/>
    <n v="1648.92"/>
    <s v="F"/>
    <d v="1967-02-03T00:00:00"/>
    <s v="New Jason"/>
    <d v="2023-05-20T00:00:00"/>
    <n v="59"/>
    <x v="3"/>
  </r>
  <r>
    <s v="T03703"/>
    <d v="2023-12-17T00:00:00"/>
    <s v="C003"/>
    <s v="P046"/>
    <s v="S005"/>
    <n v="2"/>
    <n v="0"/>
    <x v="3"/>
    <n v="1165.3699999999999"/>
    <n v="926.55"/>
    <s v="Fashion"/>
    <s v="Clothing"/>
    <n v="2330.7399999999998"/>
    <n v="1853.1"/>
    <n v="477.63999999999987"/>
    <n v="0.20493062289230027"/>
    <n v="0"/>
    <n v="2330.7399999999998"/>
    <n v="477.63999999999987"/>
    <s v="F"/>
    <d v="2005-04-19T00:00:00"/>
    <s v="Port Allen"/>
    <d v="2024-02-12T00:00:00"/>
    <n v="21"/>
    <x v="1"/>
  </r>
  <r>
    <s v="T03704"/>
    <d v="2025-01-11T00:00:00"/>
    <s v="C067"/>
    <s v="P024"/>
    <s v="S005"/>
    <n v="1"/>
    <n v="0.15"/>
    <x v="1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s v="M"/>
    <d v="1973-09-07T00:00:00"/>
    <s v="Davisfurt"/>
    <d v="2021-03-11T00:00:00"/>
    <n v="52"/>
    <x v="3"/>
  </r>
  <r>
    <s v="T03705"/>
    <d v="2024-02-17T00:00:00"/>
    <s v="C082"/>
    <s v="P026"/>
    <s v="S004"/>
    <n v="1"/>
    <n v="0.05"/>
    <x v="2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2003-05-11T00:00:00"/>
    <s v="Vasquezmouth"/>
    <d v="2024-06-29T00:00:00"/>
    <n v="23"/>
    <x v="1"/>
  </r>
  <r>
    <s v="T03706"/>
    <d v="2023-09-29T00:00:00"/>
    <s v="C098"/>
    <s v="P047"/>
    <s v="S005"/>
    <n v="1"/>
    <n v="0.1"/>
    <x v="1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s v="F"/>
    <d v="2005-01-09T00:00:00"/>
    <s v="East Colinmouth"/>
    <d v="2023-05-22T00:00:00"/>
    <n v="21"/>
    <x v="1"/>
  </r>
  <r>
    <s v="T03707"/>
    <d v="2024-02-08T00:00:00"/>
    <s v="C024"/>
    <s v="P001"/>
    <s v="S001"/>
    <n v="2"/>
    <n v="0.15"/>
    <x v="0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F"/>
    <d v="1961-11-25T00:00:00"/>
    <s v="North April"/>
    <d v="2023-04-20T00:00:00"/>
    <n v="64"/>
    <x v="3"/>
  </r>
  <r>
    <s v="T03708"/>
    <d v="2024-08-14T00:00:00"/>
    <s v="C043"/>
    <s v="P011"/>
    <s v="S005"/>
    <n v="4"/>
    <n v="0.05"/>
    <x v="1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M"/>
    <d v="1988-09-14T00:00:00"/>
    <s v="North Jonathonhaven"/>
    <d v="2023-10-14T00:00:00"/>
    <n v="37"/>
    <x v="2"/>
  </r>
  <r>
    <s v="T03709"/>
    <d v="2025-07-02T00:00:00"/>
    <s v="C186"/>
    <s v="P044"/>
    <s v="S004"/>
    <n v="5"/>
    <n v="0.15"/>
    <x v="3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F"/>
    <d v="1960-05-05T00:00:00"/>
    <s v="West Wandaland"/>
    <d v="2024-02-07T00:00:00"/>
    <n v="66"/>
    <x v="3"/>
  </r>
  <r>
    <s v="T03710"/>
    <d v="2025-01-08T00:00:00"/>
    <s v="C069"/>
    <s v="P016"/>
    <s v="S001"/>
    <n v="5"/>
    <n v="0.1"/>
    <x v="2"/>
    <n v="1858.75"/>
    <n v="1451.16"/>
    <s v="Fashion"/>
    <s v="Accessories"/>
    <n v="9293.75"/>
    <n v="7255.8"/>
    <n v="2037.9499999999998"/>
    <n v="0.21928177538668459"/>
    <n v="929.375"/>
    <n v="8364.375"/>
    <n v="1108.5749999999998"/>
    <s v="M"/>
    <d v="1965-10-14T00:00:00"/>
    <s v="New Reginald"/>
    <d v="2023-01-11T00:00:00"/>
    <n v="60"/>
    <x v="3"/>
  </r>
  <r>
    <s v="T03711"/>
    <d v="2024-11-21T00:00:00"/>
    <s v="C183"/>
    <s v="P028"/>
    <s v="S001"/>
    <n v="3"/>
    <n v="0"/>
    <x v="1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1990-11-19T00:00:00"/>
    <s v="New Tiffanyberg"/>
    <d v="2021-08-27T00:00:00"/>
    <n v="35"/>
    <x v="0"/>
  </r>
  <r>
    <s v="T03712"/>
    <d v="2024-09-14T00:00:00"/>
    <s v="C029"/>
    <s v="P009"/>
    <s v="S003"/>
    <n v="4"/>
    <n v="0"/>
    <x v="1"/>
    <n v="123.19"/>
    <n v="80.36"/>
    <s v="Groceries"/>
    <s v="Snacks"/>
    <n v="492.76"/>
    <n v="321.44"/>
    <n v="171.32"/>
    <n v="0.34767432421462779"/>
    <n v="0"/>
    <n v="492.76"/>
    <n v="171.32"/>
    <s v="M"/>
    <d v="1978-05-20T00:00:00"/>
    <s v="West Charles"/>
    <d v="2021-08-30T00:00:00"/>
    <n v="48"/>
    <x v="2"/>
  </r>
  <r>
    <s v="T03713"/>
    <d v="2024-11-26T00:00:00"/>
    <s v="C142"/>
    <s v="P032"/>
    <s v="S002"/>
    <n v="2"/>
    <n v="0.15"/>
    <x v="0"/>
    <n v="304.70999999999998"/>
    <n v="164.01"/>
    <s v="Groceries"/>
    <s v="Vegetables"/>
    <n v="609.41999999999996"/>
    <n v="328.02"/>
    <n v="281.39999999999998"/>
    <n v="0.46175051688490698"/>
    <n v="91.412999999999997"/>
    <n v="518.00699999999995"/>
    <n v="189.98699999999997"/>
    <s v="M"/>
    <d v="2005-07-25T00:00:00"/>
    <s v="Joelborough"/>
    <d v="2020-12-27T00:00:00"/>
    <n v="20"/>
    <x v="1"/>
  </r>
  <r>
    <s v="T03714"/>
    <d v="2025-07-05T00:00:00"/>
    <s v="C173"/>
    <s v="P046"/>
    <s v="S005"/>
    <n v="5"/>
    <n v="0.05"/>
    <x v="0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s v="F"/>
    <d v="1958-08-28T00:00:00"/>
    <s v="South Marcusberg"/>
    <d v="2025-08-22T00:00:00"/>
    <n v="67"/>
    <x v="3"/>
  </r>
  <r>
    <s v="T03715"/>
    <d v="2025-06-16T00:00:00"/>
    <s v="C186"/>
    <s v="P047"/>
    <s v="S004"/>
    <n v="3"/>
    <n v="0"/>
    <x v="1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s v="F"/>
    <d v="1960-05-05T00:00:00"/>
    <s v="West Wandaland"/>
    <d v="2024-02-07T00:00:00"/>
    <n v="66"/>
    <x v="3"/>
  </r>
  <r>
    <s v="T03716"/>
    <d v="2023-12-31T00:00:00"/>
    <s v="C149"/>
    <s v="P012"/>
    <s v="S004"/>
    <n v="2"/>
    <n v="0.1"/>
    <x v="3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M"/>
    <d v="1978-01-24T00:00:00"/>
    <s v="North Kathryn"/>
    <d v="2025-05-02T00:00:00"/>
    <n v="48"/>
    <x v="2"/>
  </r>
  <r>
    <s v="T03717"/>
    <d v="2023-09-27T00:00:00"/>
    <s v="C155"/>
    <s v="P018"/>
    <s v="S004"/>
    <n v="3"/>
    <n v="0.15"/>
    <x v="1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M"/>
    <d v="1965-09-20T00:00:00"/>
    <s v="Kevinshire"/>
    <d v="2024-03-23T00:00:00"/>
    <n v="60"/>
    <x v="3"/>
  </r>
  <r>
    <s v="T03718"/>
    <d v="2025-01-18T00:00:00"/>
    <s v="C140"/>
    <s v="P026"/>
    <s v="S002"/>
    <n v="3"/>
    <n v="0.15"/>
    <x v="3"/>
    <n v="1015.76"/>
    <n v="584.4"/>
    <s v="Groceries"/>
    <s v="Dairy"/>
    <n v="3047.2799999999997"/>
    <n v="1753.1999999999998"/>
    <n v="1294.08"/>
    <n v="0.42466724423092073"/>
    <n v="457.09199999999993"/>
    <n v="2590.1879999999996"/>
    <n v="836.98799999999983"/>
    <s v="F"/>
    <d v="1973-06-12T00:00:00"/>
    <s v="Port Gail"/>
    <d v="2024-08-28T00:00:00"/>
    <n v="53"/>
    <x v="3"/>
  </r>
  <r>
    <s v="T03719"/>
    <d v="2025-06-18T00:00:00"/>
    <s v="C069"/>
    <s v="P030"/>
    <s v="S004"/>
    <n v="5"/>
    <n v="0.1"/>
    <x v="2"/>
    <n v="29.24"/>
    <n v="15.28"/>
    <s v="Fashion"/>
    <s v="Watches"/>
    <n v="146.19999999999999"/>
    <n v="76.399999999999991"/>
    <n v="69.8"/>
    <n v="0.47742818057455544"/>
    <n v="14.62"/>
    <n v="131.57999999999998"/>
    <n v="55.179999999999993"/>
    <s v="M"/>
    <d v="1965-10-14T00:00:00"/>
    <s v="New Reginald"/>
    <d v="2023-01-11T00:00:00"/>
    <n v="60"/>
    <x v="3"/>
  </r>
  <r>
    <s v="T03720"/>
    <d v="2025-03-18T00:00:00"/>
    <s v="C017"/>
    <s v="P037"/>
    <s v="S004"/>
    <n v="1"/>
    <n v="0.05"/>
    <x v="0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1982-03-11T00:00:00"/>
    <s v="Peterside"/>
    <d v="2024-09-25T00:00:00"/>
    <n v="44"/>
    <x v="2"/>
  </r>
  <r>
    <s v="T03721"/>
    <d v="2025-03-16T00:00:00"/>
    <s v="C027"/>
    <s v="P003"/>
    <s v="S004"/>
    <n v="2"/>
    <n v="0.05"/>
    <x v="0"/>
    <n v="337.63"/>
    <n v="169.03"/>
    <s v="Fashion"/>
    <s v="Footwear"/>
    <n v="675.26"/>
    <n v="338.06"/>
    <n v="337.2"/>
    <n v="0.49936320824571273"/>
    <n v="33.762999999999998"/>
    <n v="641.49699999999996"/>
    <n v="303.43699999999995"/>
    <s v="M"/>
    <d v="1959-02-05T00:00:00"/>
    <s v="Robertmouth"/>
    <d v="2023-08-30T00:00:00"/>
    <n v="67"/>
    <x v="3"/>
  </r>
  <r>
    <s v="T03722"/>
    <d v="2024-08-30T00:00:00"/>
    <s v="C149"/>
    <s v="P008"/>
    <s v="S002"/>
    <n v="4"/>
    <n v="0.1"/>
    <x v="2"/>
    <n v="109.78"/>
    <n v="70.59"/>
    <s v="Fashion"/>
    <s v="Footwear"/>
    <n v="439.12"/>
    <n v="282.36"/>
    <n v="156.76"/>
    <n v="0.3569867006740754"/>
    <n v="43.912000000000006"/>
    <n v="395.20799999999997"/>
    <n v="112.84799999999996"/>
    <s v="M"/>
    <d v="1978-01-24T00:00:00"/>
    <s v="North Kathryn"/>
    <d v="2025-05-02T00:00:00"/>
    <n v="48"/>
    <x v="2"/>
  </r>
  <r>
    <s v="T03723"/>
    <d v="2025-09-02T00:00:00"/>
    <s v="C001"/>
    <s v="P014"/>
    <s v="S005"/>
    <n v="5"/>
    <n v="0.05"/>
    <x v="0"/>
    <n v="1342.75"/>
    <n v="797.94"/>
    <s v="Fashion"/>
    <s v="Clothing"/>
    <n v="6713.75"/>
    <n v="3989.7000000000003"/>
    <n v="2724.0499999999997"/>
    <n v="0.40574194749581077"/>
    <n v="335.6875"/>
    <n v="6378.0625"/>
    <n v="2388.3624999999997"/>
    <s v="M"/>
    <d v="1996-09-11T00:00:00"/>
    <s v="Osborneport"/>
    <d v="2022-09-25T00:00:00"/>
    <n v="29"/>
    <x v="0"/>
  </r>
  <r>
    <s v="T03724"/>
    <d v="2025-07-18T00:00:00"/>
    <s v="C137"/>
    <s v="P045"/>
    <s v="S004"/>
    <n v="5"/>
    <n v="0.05"/>
    <x v="3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84-08-05T00:00:00"/>
    <s v="Amandachester"/>
    <d v="2024-05-09T00:00:00"/>
    <n v="41"/>
    <x v="2"/>
  </r>
  <r>
    <s v="T03725"/>
    <d v="2024-02-21T00:00:00"/>
    <s v="C112"/>
    <s v="P047"/>
    <s v="S002"/>
    <n v="3"/>
    <n v="0.15"/>
    <x v="1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F"/>
    <d v="1983-12-29T00:00:00"/>
    <s v="Aaronmouth"/>
    <d v="2023-03-21T00:00:00"/>
    <n v="42"/>
    <x v="2"/>
  </r>
  <r>
    <s v="T03726"/>
    <d v="2024-11-03T00:00:00"/>
    <s v="C039"/>
    <s v="P011"/>
    <s v="S005"/>
    <n v="4"/>
    <n v="0"/>
    <x v="1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96-11-02T00:00:00"/>
    <s v="Port Sandra"/>
    <d v="2022-10-17T00:00:00"/>
    <n v="29"/>
    <x v="0"/>
  </r>
  <r>
    <s v="T03727"/>
    <d v="2024-10-16T00:00:00"/>
    <s v="C006"/>
    <s v="P010"/>
    <s v="S005"/>
    <n v="1"/>
    <n v="0"/>
    <x v="0"/>
    <n v="1194.1199999999999"/>
    <n v="838.95"/>
    <s v="Electronics"/>
    <s v="Smartphone"/>
    <n v="1194.1199999999999"/>
    <n v="838.95"/>
    <n v="355.16999999999985"/>
    <n v="0.29743241885237653"/>
    <n v="0"/>
    <n v="1194.1199999999999"/>
    <n v="355.16999999999985"/>
    <s v="M"/>
    <d v="1986-10-03T00:00:00"/>
    <s v="Costaberg"/>
    <d v="2022-07-09T00:00:00"/>
    <n v="39"/>
    <x v="2"/>
  </r>
  <r>
    <s v="T03728"/>
    <d v="2025-02-10T00:00:00"/>
    <s v="C019"/>
    <s v="P044"/>
    <s v="S002"/>
    <n v="1"/>
    <n v="0.05"/>
    <x v="0"/>
    <n v="1286.55"/>
    <n v="797.54"/>
    <s v="Fashion"/>
    <s v="Accessories"/>
    <n v="1286.55"/>
    <n v="797.54"/>
    <n v="489.01"/>
    <n v="0.380094049978625"/>
    <n v="64.327500000000001"/>
    <n v="1222.2224999999999"/>
    <n v="424.68249999999989"/>
    <s v="F"/>
    <d v="1998-05-16T00:00:00"/>
    <s v="Stephaniechester"/>
    <d v="2023-05-17T00:00:00"/>
    <n v="28"/>
    <x v="0"/>
  </r>
  <r>
    <s v="T03729"/>
    <d v="2024-05-28T00:00:00"/>
    <s v="C170"/>
    <s v="P037"/>
    <s v="S005"/>
    <n v="2"/>
    <n v="0.05"/>
    <x v="1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F"/>
    <d v="1984-05-05T00:00:00"/>
    <s v="Lake Melissaborough"/>
    <d v="2025-08-20T00:00:00"/>
    <n v="42"/>
    <x v="2"/>
  </r>
  <r>
    <s v="T03730"/>
    <d v="2025-06-23T00:00:00"/>
    <s v="C028"/>
    <s v="P040"/>
    <s v="S002"/>
    <n v="2"/>
    <n v="0.15"/>
    <x v="1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F"/>
    <d v="1960-02-10T00:00:00"/>
    <s v="New David"/>
    <d v="2022-12-16T00:00:00"/>
    <n v="66"/>
    <x v="3"/>
  </r>
  <r>
    <s v="T03731"/>
    <d v="2024-11-06T00:00:00"/>
    <s v="C001"/>
    <s v="P010"/>
    <s v="S003"/>
    <n v="2"/>
    <n v="0.05"/>
    <x v="3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M"/>
    <d v="1996-09-11T00:00:00"/>
    <s v="Osborneport"/>
    <d v="2022-09-25T00:00:00"/>
    <n v="29"/>
    <x v="0"/>
  </r>
  <r>
    <s v="T03732"/>
    <d v="2025-02-09T00:00:00"/>
    <s v="C066"/>
    <s v="P034"/>
    <s v="S003"/>
    <n v="5"/>
    <n v="0"/>
    <x v="1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F"/>
    <d v="1985-09-14T00:00:00"/>
    <s v="New Randychester"/>
    <d v="2020-12-21T00:00:00"/>
    <n v="40"/>
    <x v="2"/>
  </r>
  <r>
    <s v="T03733"/>
    <d v="2025-08-02T00:00:00"/>
    <s v="C086"/>
    <s v="P047"/>
    <s v="S001"/>
    <n v="2"/>
    <n v="0.1"/>
    <x v="0"/>
    <n v="1197.18"/>
    <n v="722.74"/>
    <s v="Electronics"/>
    <s v="Smartphone"/>
    <n v="2394.36"/>
    <n v="1445.48"/>
    <n v="948.88000000000011"/>
    <n v="0.39629796688885549"/>
    <n v="239.43600000000004"/>
    <n v="2154.924"/>
    <n v="709.44399999999996"/>
    <s v="F"/>
    <d v="1975-09-26T00:00:00"/>
    <s v="Port Stephanie"/>
    <d v="2023-07-26T00:00:00"/>
    <n v="50"/>
    <x v="2"/>
  </r>
  <r>
    <s v="T03734"/>
    <d v="2025-09-09T00:00:00"/>
    <s v="C193"/>
    <s v="P028"/>
    <s v="S003"/>
    <n v="4"/>
    <n v="0.05"/>
    <x v="0"/>
    <n v="673.78"/>
    <n v="363.33"/>
    <s v="Electronics"/>
    <s v="Smartphone"/>
    <n v="2695.12"/>
    <n v="1453.32"/>
    <n v="1241.8"/>
    <n v="0.46075870462168661"/>
    <n v="134.756"/>
    <n v="2560.364"/>
    <n v="1107.0440000000001"/>
    <s v="F"/>
    <d v="1969-11-06T00:00:00"/>
    <s v="North Kelly"/>
    <d v="2020-12-08T00:00:00"/>
    <n v="56"/>
    <x v="3"/>
  </r>
  <r>
    <s v="T03735"/>
    <d v="2023-12-10T00:00:00"/>
    <s v="C032"/>
    <s v="P005"/>
    <s v="S005"/>
    <n v="1"/>
    <n v="0.15"/>
    <x v="0"/>
    <n v="1396.22"/>
    <n v="1004.09"/>
    <s v="Fashion"/>
    <s v="Bags"/>
    <n v="1396.22"/>
    <n v="1004.09"/>
    <n v="392.13"/>
    <n v="0.28085115526206472"/>
    <n v="209.43299999999999"/>
    <n v="1186.787"/>
    <n v="182.697"/>
    <s v="M"/>
    <d v="1992-11-09T00:00:00"/>
    <s v="East Shelby"/>
    <d v="2021-01-12T00:00:00"/>
    <n v="33"/>
    <x v="0"/>
  </r>
  <r>
    <s v="T03736"/>
    <d v="2024-03-07T00:00:00"/>
    <s v="C167"/>
    <s v="P040"/>
    <s v="S001"/>
    <n v="2"/>
    <n v="0.1"/>
    <x v="0"/>
    <n v="1745.61"/>
    <n v="1322.44"/>
    <s v="Electronics"/>
    <s v="Headphones"/>
    <n v="3491.22"/>
    <n v="2644.88"/>
    <n v="846.33999999999969"/>
    <n v="0.24241955534168563"/>
    <n v="349.12200000000001"/>
    <n v="3142.098"/>
    <n v="497.21799999999985"/>
    <s v="F"/>
    <d v="1989-12-06T00:00:00"/>
    <s v="Wilsonland"/>
    <d v="2022-05-28T00:00:00"/>
    <n v="36"/>
    <x v="2"/>
  </r>
  <r>
    <s v="T03737"/>
    <d v="2023-12-24T00:00:00"/>
    <s v="C008"/>
    <s v="P032"/>
    <s v="S005"/>
    <n v="4"/>
    <n v="0.15"/>
    <x v="3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60-11-13T00:00:00"/>
    <s v="New Michaelland"/>
    <d v="2025-03-04T00:00:00"/>
    <n v="65"/>
    <x v="3"/>
  </r>
  <r>
    <s v="T03738"/>
    <d v="2023-09-30T00:00:00"/>
    <s v="C121"/>
    <s v="P042"/>
    <s v="S004"/>
    <n v="1"/>
    <n v="0.05"/>
    <x v="0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s v="M"/>
    <d v="1967-02-28T00:00:00"/>
    <s v="Sarahhaven"/>
    <d v="2021-10-11T00:00:00"/>
    <n v="59"/>
    <x v="3"/>
  </r>
  <r>
    <s v="T03739"/>
    <d v="2024-08-12T00:00:00"/>
    <s v="C153"/>
    <s v="P049"/>
    <s v="S005"/>
    <n v="5"/>
    <n v="0"/>
    <x v="3"/>
    <n v="388.26"/>
    <n v="199.3"/>
    <s v="Fashion"/>
    <s v="Watches"/>
    <n v="1941.3"/>
    <n v="996.5"/>
    <n v="944.8"/>
    <n v="0.48668418070365216"/>
    <n v="0"/>
    <n v="1941.3"/>
    <n v="944.8"/>
    <s v="F"/>
    <d v="1988-04-07T00:00:00"/>
    <s v="Port Alex"/>
    <d v="2023-02-05T00:00:00"/>
    <n v="38"/>
    <x v="2"/>
  </r>
  <r>
    <s v="T03740"/>
    <d v="2024-05-21T00:00:00"/>
    <s v="C103"/>
    <s v="P029"/>
    <s v="S004"/>
    <n v="5"/>
    <n v="0.05"/>
    <x v="3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F"/>
    <d v="1964-10-26T00:00:00"/>
    <s v="Joyceside"/>
    <d v="2021-06-04T00:00:00"/>
    <n v="61"/>
    <x v="3"/>
  </r>
  <r>
    <s v="T03741"/>
    <d v="2025-05-15T00:00:00"/>
    <s v="C070"/>
    <s v="P013"/>
    <s v="S001"/>
    <n v="4"/>
    <n v="0.1"/>
    <x v="1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M"/>
    <d v="1971-10-24T00:00:00"/>
    <s v="Taylorhaven"/>
    <d v="2021-03-04T00:00:00"/>
    <n v="54"/>
    <x v="3"/>
  </r>
  <r>
    <s v="T03742"/>
    <d v="2024-05-22T00:00:00"/>
    <s v="C133"/>
    <s v="P027"/>
    <s v="S001"/>
    <n v="2"/>
    <n v="0.1"/>
    <x v="2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s v="M"/>
    <d v="1962-04-14T00:00:00"/>
    <s v="East Melissashire"/>
    <d v="2025-06-23T00:00:00"/>
    <n v="64"/>
    <x v="3"/>
  </r>
  <r>
    <s v="T03743"/>
    <d v="2024-10-20T00:00:00"/>
    <s v="C101"/>
    <s v="P015"/>
    <s v="S004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56-05-29T00:00:00"/>
    <s v="North Gary"/>
    <d v="2024-09-08T00:00:00"/>
    <n v="70"/>
    <x v="3"/>
  </r>
  <r>
    <s v="T03744"/>
    <d v="2024-06-27T00:00:00"/>
    <s v="C179"/>
    <s v="P002"/>
    <s v="S005"/>
    <n v="4"/>
    <n v="0.15"/>
    <x v="0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F"/>
    <d v="1985-02-14T00:00:00"/>
    <s v="Bennettburgh"/>
    <d v="2025-08-19T00:00:00"/>
    <n v="41"/>
    <x v="2"/>
  </r>
  <r>
    <s v="T03745"/>
    <d v="2025-01-08T00:00:00"/>
    <s v="C130"/>
    <s v="P037"/>
    <s v="S004"/>
    <n v="5"/>
    <n v="0.1"/>
    <x v="3"/>
    <n v="1952.65"/>
    <n v="1451.27"/>
    <s v="Electronics"/>
    <s v="Television"/>
    <n v="9763.25"/>
    <n v="7256.35"/>
    <n v="2506.8999999999996"/>
    <n v="0.25676900622231325"/>
    <n v="976.32500000000005"/>
    <n v="8786.9249999999993"/>
    <n v="1530.5749999999989"/>
    <s v="M"/>
    <d v="1982-02-03T00:00:00"/>
    <s v="Marcchester"/>
    <d v="2024-07-15T00:00:00"/>
    <n v="44"/>
    <x v="2"/>
  </r>
  <r>
    <s v="T03746"/>
    <d v="2025-06-23T00:00:00"/>
    <s v="C084"/>
    <s v="P023"/>
    <s v="S003"/>
    <n v="5"/>
    <n v="0.1"/>
    <x v="0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M"/>
    <d v="1972-03-19T00:00:00"/>
    <s v="Meyersstad"/>
    <d v="2024-09-04T00:00:00"/>
    <n v="54"/>
    <x v="3"/>
  </r>
  <r>
    <s v="T03747"/>
    <d v="2023-10-07T00:00:00"/>
    <s v="C169"/>
    <s v="P031"/>
    <s v="S001"/>
    <n v="1"/>
    <n v="0"/>
    <x v="2"/>
    <n v="1095.72"/>
    <n v="822.2"/>
    <s v="Groceries"/>
    <s v="Snacks"/>
    <n v="1095.72"/>
    <n v="822.2"/>
    <n v="273.52"/>
    <n v="0.24962581681451462"/>
    <n v="0"/>
    <n v="1095.72"/>
    <n v="273.52"/>
    <s v="M"/>
    <d v="1967-06-15T00:00:00"/>
    <s v="Christopherburgh"/>
    <d v="2021-12-23T00:00:00"/>
    <n v="59"/>
    <x v="3"/>
  </r>
  <r>
    <s v="T03748"/>
    <d v="2025-08-13T00:00:00"/>
    <s v="C185"/>
    <s v="P023"/>
    <s v="S005"/>
    <n v="2"/>
    <n v="0"/>
    <x v="1"/>
    <n v="1878.47"/>
    <n v="1014.91"/>
    <s v="Fashion"/>
    <s v="Footwear"/>
    <n v="3756.94"/>
    <n v="2029.82"/>
    <n v="1727.1200000000001"/>
    <n v="0.45971455493034225"/>
    <n v="0"/>
    <n v="3756.94"/>
    <n v="1727.1200000000001"/>
    <s v="F"/>
    <d v="1975-07-04T00:00:00"/>
    <s v="North Chaseborough"/>
    <d v="2024-10-06T00:00:00"/>
    <n v="50"/>
    <x v="2"/>
  </r>
  <r>
    <s v="T03749"/>
    <d v="2024-06-05T00:00:00"/>
    <s v="C093"/>
    <s v="P013"/>
    <s v="S002"/>
    <n v="4"/>
    <n v="0"/>
    <x v="0"/>
    <n v="1134.8"/>
    <n v="675.1"/>
    <s v="Fashion"/>
    <s v="Watches"/>
    <n v="4539.2"/>
    <n v="2700.4"/>
    <n v="1838.7999999999997"/>
    <n v="0.40509340853013742"/>
    <n v="0"/>
    <n v="4539.2"/>
    <n v="1838.7999999999997"/>
    <s v="M"/>
    <d v="1978-04-14T00:00:00"/>
    <s v="Baldwinstad"/>
    <d v="2022-02-25T00:00:00"/>
    <n v="48"/>
    <x v="2"/>
  </r>
  <r>
    <s v="T03750"/>
    <d v="2025-01-29T00:00:00"/>
    <s v="C030"/>
    <s v="P038"/>
    <s v="S001"/>
    <n v="4"/>
    <n v="0"/>
    <x v="1"/>
    <n v="366.93"/>
    <n v="285.23"/>
    <s v="Fashion"/>
    <s v="Footwear"/>
    <n v="1467.72"/>
    <n v="1140.92"/>
    <n v="326.79999999999995"/>
    <n v="0.22265827269506441"/>
    <n v="0"/>
    <n v="1467.72"/>
    <n v="326.79999999999995"/>
    <s v="M"/>
    <d v="2002-06-10T00:00:00"/>
    <s v="Thomashaven"/>
    <d v="2022-08-27T00:00:00"/>
    <n v="24"/>
    <x v="1"/>
  </r>
  <r>
    <s v="T03751"/>
    <d v="2024-12-21T00:00:00"/>
    <s v="C175"/>
    <s v="P023"/>
    <s v="S001"/>
    <n v="2"/>
    <n v="0.15"/>
    <x v="2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M"/>
    <d v="1998-01-07T00:00:00"/>
    <s v="Davidtown"/>
    <d v="2021-02-25T00:00:00"/>
    <n v="28"/>
    <x v="0"/>
  </r>
  <r>
    <s v="T03752"/>
    <d v="2024-06-11T00:00:00"/>
    <s v="C108"/>
    <s v="P008"/>
    <s v="S003"/>
    <n v="2"/>
    <n v="0.15"/>
    <x v="2"/>
    <n v="109.78"/>
    <n v="70.59"/>
    <s v="Fashion"/>
    <s v="Footwear"/>
    <n v="219.56"/>
    <n v="141.18"/>
    <n v="78.38"/>
    <n v="0.3569867006740754"/>
    <n v="32.933999999999997"/>
    <n v="186.626"/>
    <n v="45.445999999999998"/>
    <s v="M"/>
    <d v="1960-11-21T00:00:00"/>
    <s v="Georgetown"/>
    <d v="2022-06-08T00:00:00"/>
    <n v="65"/>
    <x v="3"/>
  </r>
  <r>
    <s v="T03753"/>
    <d v="2025-05-12T00:00:00"/>
    <s v="C026"/>
    <s v="P031"/>
    <s v="S005"/>
    <n v="5"/>
    <n v="0.1"/>
    <x v="0"/>
    <n v="1095.72"/>
    <n v="822.2"/>
    <s v="Groceries"/>
    <s v="Snacks"/>
    <n v="5478.6"/>
    <n v="4111"/>
    <n v="1367.6000000000004"/>
    <n v="0.24962581681451471"/>
    <n v="547.86"/>
    <n v="4930.7400000000007"/>
    <n v="819.74000000000069"/>
    <s v="M"/>
    <d v="2004-01-04T00:00:00"/>
    <s v="Shepherdburgh"/>
    <d v="2024-09-03T00:00:00"/>
    <n v="22"/>
    <x v="1"/>
  </r>
  <r>
    <s v="T03754"/>
    <d v="2025-07-19T00:00:00"/>
    <s v="C096"/>
    <s v="P027"/>
    <s v="S005"/>
    <n v="1"/>
    <n v="0.15"/>
    <x v="1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M"/>
    <d v="1989-01-06T00:00:00"/>
    <s v="Lake Amanda"/>
    <d v="2021-10-27T00:00:00"/>
    <n v="37"/>
    <x v="2"/>
  </r>
  <r>
    <s v="T03755"/>
    <d v="2024-12-23T00:00:00"/>
    <s v="C002"/>
    <s v="P029"/>
    <s v="S001"/>
    <n v="1"/>
    <n v="0.1"/>
    <x v="2"/>
    <n v="1485.05"/>
    <n v="988.31"/>
    <s v="Fashion"/>
    <s v="Clothing"/>
    <n v="1485.05"/>
    <n v="988.31"/>
    <n v="496.74"/>
    <n v="0.33449378808794317"/>
    <n v="148.505"/>
    <n v="1336.5450000000001"/>
    <n v="348.23500000000013"/>
    <s v="M"/>
    <d v="1959-08-18T00:00:00"/>
    <s v="New Gabrielleport"/>
    <d v="2020-11-03T00:00:00"/>
    <n v="66"/>
    <x v="3"/>
  </r>
  <r>
    <s v="T03756"/>
    <d v="2024-03-15T00:00:00"/>
    <s v="C077"/>
    <s v="P035"/>
    <s v="S005"/>
    <n v="5"/>
    <n v="0.1"/>
    <x v="2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F"/>
    <d v="2002-12-24T00:00:00"/>
    <s v="North Meagan"/>
    <d v="2022-10-21T00:00:00"/>
    <n v="23"/>
    <x v="1"/>
  </r>
  <r>
    <s v="T03757"/>
    <d v="2024-02-11T00:00:00"/>
    <s v="C013"/>
    <s v="P031"/>
    <s v="S003"/>
    <n v="4"/>
    <n v="0.15"/>
    <x v="0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1955-01-28T00:00:00"/>
    <s v="Jillianhaven"/>
    <d v="2023-03-22T00:00:00"/>
    <n v="71"/>
    <x v="3"/>
  </r>
  <r>
    <s v="T03758"/>
    <d v="2025-02-14T00:00:00"/>
    <s v="C190"/>
    <s v="P030"/>
    <s v="S005"/>
    <n v="5"/>
    <n v="0.15"/>
    <x v="1"/>
    <n v="29.24"/>
    <n v="15.28"/>
    <s v="Fashion"/>
    <s v="Watches"/>
    <n v="146.19999999999999"/>
    <n v="76.399999999999991"/>
    <n v="69.8"/>
    <n v="0.47742818057455544"/>
    <n v="21.929999999999996"/>
    <n v="124.27"/>
    <n v="47.870000000000005"/>
    <s v="M"/>
    <d v="1967-08-19T00:00:00"/>
    <s v="Conwayside"/>
    <d v="2023-04-10T00:00:00"/>
    <n v="58"/>
    <x v="3"/>
  </r>
  <r>
    <s v="T03759"/>
    <d v="2023-11-18T00:00:00"/>
    <s v="C128"/>
    <s v="P048"/>
    <s v="S004"/>
    <n v="1"/>
    <n v="0.1"/>
    <x v="1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F"/>
    <d v="1976-08-06T00:00:00"/>
    <s v="Anthonystad"/>
    <d v="2025-02-09T00:00:00"/>
    <n v="49"/>
    <x v="2"/>
  </r>
  <r>
    <s v="T03760"/>
    <d v="2024-04-13T00:00:00"/>
    <s v="C068"/>
    <s v="P023"/>
    <s v="S002"/>
    <n v="1"/>
    <n v="0.1"/>
    <x v="0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s v="F"/>
    <d v="1981-06-09T00:00:00"/>
    <s v="New Julia"/>
    <d v="2024-06-13T00:00:00"/>
    <n v="45"/>
    <x v="2"/>
  </r>
  <r>
    <s v="T03761"/>
    <d v="2024-11-12T00:00:00"/>
    <s v="C109"/>
    <s v="P005"/>
    <s v="S003"/>
    <n v="4"/>
    <n v="0.15"/>
    <x v="0"/>
    <n v="1396.22"/>
    <n v="1004.09"/>
    <s v="Fashion"/>
    <s v="Bags"/>
    <n v="5584.88"/>
    <n v="4016.36"/>
    <n v="1568.52"/>
    <n v="0.28085115526206472"/>
    <n v="837.73199999999997"/>
    <n v="4747.1480000000001"/>
    <n v="730.78800000000001"/>
    <s v="F"/>
    <d v="2006-03-03T00:00:00"/>
    <s v="Port Fernandohaven"/>
    <d v="2021-07-29T00:00:00"/>
    <n v="20"/>
    <x v="1"/>
  </r>
  <r>
    <s v="T03762"/>
    <d v="2025-05-26T00:00:00"/>
    <s v="C138"/>
    <s v="P044"/>
    <s v="S001"/>
    <n v="5"/>
    <n v="0.15"/>
    <x v="0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F"/>
    <d v="1961-09-28T00:00:00"/>
    <s v="Melissaberg"/>
    <d v="2021-05-10T00:00:00"/>
    <n v="64"/>
    <x v="3"/>
  </r>
  <r>
    <s v="T03763"/>
    <d v="2024-04-09T00:00:00"/>
    <s v="C197"/>
    <s v="P005"/>
    <s v="S003"/>
    <n v="2"/>
    <n v="0.05"/>
    <x v="3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s v="M"/>
    <d v="1957-09-23T00:00:00"/>
    <s v="Lake Emily"/>
    <d v="2020-11-18T00:00:00"/>
    <n v="68"/>
    <x v="3"/>
  </r>
  <r>
    <s v="T03764"/>
    <d v="2025-07-01T00:00:00"/>
    <s v="C109"/>
    <s v="P001"/>
    <s v="S002"/>
    <n v="2"/>
    <n v="0.1"/>
    <x v="0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s v="F"/>
    <d v="2006-03-03T00:00:00"/>
    <s v="Port Fernandohaven"/>
    <d v="2021-07-29T00:00:00"/>
    <n v="20"/>
    <x v="1"/>
  </r>
  <r>
    <s v="T03765"/>
    <d v="2025-08-06T00:00:00"/>
    <s v="C104"/>
    <s v="P040"/>
    <s v="S004"/>
    <n v="2"/>
    <n v="0.05"/>
    <x v="1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s v="M"/>
    <d v="1965-03-20T00:00:00"/>
    <s v="West Ann"/>
    <d v="2024-01-17T00:00:00"/>
    <n v="61"/>
    <x v="3"/>
  </r>
  <r>
    <s v="T03766"/>
    <d v="2023-11-02T00:00:00"/>
    <s v="C087"/>
    <s v="P039"/>
    <s v="S003"/>
    <n v="1"/>
    <n v="0"/>
    <x v="1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s v="F"/>
    <d v="1975-06-22T00:00:00"/>
    <s v="Berrymouth"/>
    <d v="2025-07-02T00:00:00"/>
    <n v="51"/>
    <x v="3"/>
  </r>
  <r>
    <s v="T03767"/>
    <d v="2025-09-07T00:00:00"/>
    <s v="C162"/>
    <s v="P027"/>
    <s v="S003"/>
    <n v="5"/>
    <n v="0.1"/>
    <x v="2"/>
    <n v="1272.23"/>
    <n v="952.65"/>
    <s v="Electronics"/>
    <s v="Smartphone"/>
    <n v="6361.15"/>
    <n v="4763.25"/>
    <n v="1597.8999999999996"/>
    <n v="0.25119671757465234"/>
    <n v="636.11500000000001"/>
    <n v="5725.0349999999999"/>
    <n v="961.78499999999985"/>
    <s v="M"/>
    <d v="2000-08-30T00:00:00"/>
    <s v="Ellisside"/>
    <d v="2022-06-03T00:00:00"/>
    <n v="25"/>
    <x v="1"/>
  </r>
  <r>
    <s v="T03768"/>
    <d v="2025-06-23T00:00:00"/>
    <s v="C014"/>
    <s v="P022"/>
    <s v="S001"/>
    <n v="4"/>
    <n v="0.05"/>
    <x v="2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M"/>
    <d v="1974-06-25T00:00:00"/>
    <s v="East Samantha"/>
    <d v="2021-11-09T00:00:00"/>
    <n v="51"/>
    <x v="3"/>
  </r>
  <r>
    <s v="T03769"/>
    <d v="2023-11-03T00:00:00"/>
    <s v="C031"/>
    <s v="P033"/>
    <s v="S002"/>
    <n v="2"/>
    <n v="0.1"/>
    <x v="2"/>
    <n v="1798.97"/>
    <n v="1329.15"/>
    <s v="Fashion"/>
    <s v="Accessories"/>
    <n v="3597.94"/>
    <n v="2658.3"/>
    <n v="939.63999999999987"/>
    <n v="0.26116055298309582"/>
    <n v="359.79400000000004"/>
    <n v="3238.1460000000002"/>
    <n v="579.846"/>
    <s v="F"/>
    <d v="2003-03-14T00:00:00"/>
    <s v="East Carrieberg"/>
    <d v="2025-08-26T00:00:00"/>
    <n v="23"/>
    <x v="1"/>
  </r>
  <r>
    <s v="T03770"/>
    <d v="2025-03-15T00:00:00"/>
    <s v="C196"/>
    <s v="P017"/>
    <s v="S004"/>
    <n v="4"/>
    <n v="0.15"/>
    <x v="1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64-04-24T00:00:00"/>
    <s v="Woodbury"/>
    <d v="2025-02-19T00:00:00"/>
    <n v="62"/>
    <x v="3"/>
  </r>
  <r>
    <s v="T03771"/>
    <d v="2024-08-18T00:00:00"/>
    <s v="C080"/>
    <s v="P030"/>
    <s v="S004"/>
    <n v="2"/>
    <n v="0.1"/>
    <x v="3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s v="F"/>
    <d v="2003-11-04T00:00:00"/>
    <s v="Markberg"/>
    <d v="2023-01-02T00:00:00"/>
    <n v="22"/>
    <x v="1"/>
  </r>
  <r>
    <s v="T03772"/>
    <d v="2024-01-05T00:00:00"/>
    <s v="C100"/>
    <s v="P049"/>
    <s v="S001"/>
    <n v="1"/>
    <n v="0"/>
    <x v="2"/>
    <n v="388.26"/>
    <n v="199.3"/>
    <s v="Fashion"/>
    <s v="Watches"/>
    <n v="388.26"/>
    <n v="199.3"/>
    <n v="188.95999999999998"/>
    <n v="0.48668418070365216"/>
    <n v="0"/>
    <n v="388.26"/>
    <n v="188.95999999999998"/>
    <s v="F"/>
    <d v="1954-09-28T00:00:00"/>
    <s v="North Jason"/>
    <d v="2024-11-06T00:00:00"/>
    <n v="71"/>
    <x v="3"/>
  </r>
  <r>
    <s v="T03773"/>
    <d v="2024-04-24T00:00:00"/>
    <s v="C072"/>
    <s v="P027"/>
    <s v="S001"/>
    <n v="1"/>
    <n v="0.1"/>
    <x v="0"/>
    <n v="1272.23"/>
    <n v="952.65"/>
    <s v="Electronics"/>
    <s v="Smartphone"/>
    <n v="1272.23"/>
    <n v="952.65"/>
    <n v="319.58000000000004"/>
    <n v="0.2511967175746524"/>
    <n v="127.22300000000001"/>
    <n v="1145.0070000000001"/>
    <n v="192.35700000000008"/>
    <s v="F"/>
    <d v="1995-06-06T00:00:00"/>
    <s v="Melissashire"/>
    <d v="2022-07-02T00:00:00"/>
    <n v="31"/>
    <x v="0"/>
  </r>
  <r>
    <s v="T03774"/>
    <d v="2024-07-22T00:00:00"/>
    <s v="C137"/>
    <s v="P029"/>
    <s v="S005"/>
    <n v="4"/>
    <n v="0"/>
    <x v="3"/>
    <n v="1485.05"/>
    <n v="988.31"/>
    <s v="Fashion"/>
    <s v="Clothing"/>
    <n v="5940.2"/>
    <n v="3953.24"/>
    <n v="1986.96"/>
    <n v="0.33449378808794317"/>
    <n v="0"/>
    <n v="5940.2"/>
    <n v="1986.96"/>
    <s v="M"/>
    <d v="1984-08-05T00:00:00"/>
    <s v="Amandachester"/>
    <d v="2024-05-09T00:00:00"/>
    <n v="41"/>
    <x v="2"/>
  </r>
  <r>
    <s v="T03775"/>
    <d v="2025-01-03T00:00:00"/>
    <s v="C195"/>
    <s v="P013"/>
    <s v="S005"/>
    <n v="1"/>
    <n v="0"/>
    <x v="1"/>
    <n v="1134.8"/>
    <n v="675.1"/>
    <s v="Fashion"/>
    <s v="Watches"/>
    <n v="1134.8"/>
    <n v="675.1"/>
    <n v="459.69999999999993"/>
    <n v="0.40509340853013742"/>
    <n v="0"/>
    <n v="1134.8"/>
    <n v="459.69999999999993"/>
    <s v="F"/>
    <d v="1976-08-23T00:00:00"/>
    <s v="East Raymond"/>
    <d v="2025-06-19T00:00:00"/>
    <n v="49"/>
    <x v="2"/>
  </r>
  <r>
    <s v="T03776"/>
    <d v="2025-05-21T00:00:00"/>
    <s v="C151"/>
    <s v="P027"/>
    <s v="S005"/>
    <n v="4"/>
    <n v="0.15"/>
    <x v="1"/>
    <n v="1272.23"/>
    <n v="952.65"/>
    <s v="Electronics"/>
    <s v="Smartphone"/>
    <n v="5088.92"/>
    <n v="3810.6"/>
    <n v="1278.3200000000002"/>
    <n v="0.2511967175746524"/>
    <n v="763.33799999999997"/>
    <n v="4325.5820000000003"/>
    <n v="514.98200000000043"/>
    <s v="M"/>
    <d v="2006-08-30T00:00:00"/>
    <s v="South Audrey"/>
    <d v="2022-01-26T00:00:00"/>
    <n v="19"/>
    <x v="1"/>
  </r>
  <r>
    <s v="T03777"/>
    <d v="2024-05-09T00:00:00"/>
    <s v="C144"/>
    <s v="P021"/>
    <s v="S002"/>
    <n v="2"/>
    <n v="0"/>
    <x v="2"/>
    <n v="1227.24"/>
    <n v="977.09"/>
    <s v="Groceries"/>
    <s v="Dairy"/>
    <n v="2454.48"/>
    <n v="1954.18"/>
    <n v="500.29999999999995"/>
    <n v="0.20383136142889735"/>
    <n v="0"/>
    <n v="2454.48"/>
    <n v="500.29999999999995"/>
    <s v="F"/>
    <d v="1963-09-02T00:00:00"/>
    <s v="North Lisa"/>
    <d v="2021-03-03T00:00:00"/>
    <n v="62"/>
    <x v="3"/>
  </r>
  <r>
    <s v="T03778"/>
    <d v="2025-02-06T00:00:00"/>
    <s v="C148"/>
    <s v="P048"/>
    <s v="S005"/>
    <n v="3"/>
    <n v="0.15"/>
    <x v="3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s v="F"/>
    <d v="2005-07-08T00:00:00"/>
    <s v="Charlesmouth"/>
    <d v="2024-11-05T00:00:00"/>
    <n v="20"/>
    <x v="1"/>
  </r>
  <r>
    <s v="T03779"/>
    <d v="2023-11-19T00:00:00"/>
    <s v="C070"/>
    <s v="P004"/>
    <s v="S004"/>
    <n v="2"/>
    <n v="0.15"/>
    <x v="0"/>
    <n v="1853.77"/>
    <n v="1363.52"/>
    <s v="Fashion"/>
    <s v="Accessories"/>
    <n v="3707.54"/>
    <n v="2727.04"/>
    <n v="980.5"/>
    <n v="0.26446107122242779"/>
    <n v="556.13099999999997"/>
    <n v="3151.4090000000001"/>
    <n v="424.36900000000014"/>
    <s v="M"/>
    <d v="1971-10-24T00:00:00"/>
    <s v="Taylorhaven"/>
    <d v="2021-03-04T00:00:00"/>
    <n v="54"/>
    <x v="3"/>
  </r>
  <r>
    <s v="T03780"/>
    <d v="2024-03-28T00:00:00"/>
    <s v="C043"/>
    <s v="P034"/>
    <s v="S004"/>
    <n v="1"/>
    <n v="0.05"/>
    <x v="3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M"/>
    <d v="1988-09-14T00:00:00"/>
    <s v="North Jonathonhaven"/>
    <d v="2023-10-14T00:00:00"/>
    <n v="37"/>
    <x v="2"/>
  </r>
  <r>
    <s v="T03781"/>
    <d v="2024-03-31T00:00:00"/>
    <s v="C043"/>
    <s v="P005"/>
    <s v="S001"/>
    <n v="2"/>
    <n v="0.1"/>
    <x v="2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s v="M"/>
    <d v="1988-09-14T00:00:00"/>
    <s v="North Jonathonhaven"/>
    <d v="2023-10-14T00:00:00"/>
    <n v="37"/>
    <x v="2"/>
  </r>
  <r>
    <s v="T03782"/>
    <d v="2025-06-08T00:00:00"/>
    <s v="C189"/>
    <s v="P029"/>
    <s v="S004"/>
    <n v="3"/>
    <n v="0.05"/>
    <x v="1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s v="M"/>
    <d v="1966-08-07T00:00:00"/>
    <s v="East Walter"/>
    <d v="2021-03-05T00:00:00"/>
    <n v="59"/>
    <x v="3"/>
  </r>
  <r>
    <s v="T03783"/>
    <d v="2024-09-24T00:00:00"/>
    <s v="C089"/>
    <s v="P046"/>
    <s v="S005"/>
    <n v="4"/>
    <n v="0"/>
    <x v="1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F"/>
    <d v="1969-07-12T00:00:00"/>
    <s v="Geoffreystad"/>
    <d v="2022-11-25T00:00:00"/>
    <n v="56"/>
    <x v="3"/>
  </r>
  <r>
    <s v="T03784"/>
    <d v="2023-12-26T00:00:00"/>
    <s v="C142"/>
    <s v="P019"/>
    <s v="S003"/>
    <n v="2"/>
    <n v="0.1"/>
    <x v="0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s v="M"/>
    <d v="2005-07-25T00:00:00"/>
    <s v="Joelborough"/>
    <d v="2020-12-27T00:00:00"/>
    <n v="20"/>
    <x v="1"/>
  </r>
  <r>
    <s v="T03785"/>
    <d v="2025-09-08T00:00:00"/>
    <s v="C132"/>
    <s v="P022"/>
    <s v="S002"/>
    <n v="3"/>
    <n v="0.05"/>
    <x v="3"/>
    <n v="25.57"/>
    <n v="19.05"/>
    <s v="Groceries"/>
    <s v="Vegetables"/>
    <n v="76.710000000000008"/>
    <n v="57.150000000000006"/>
    <n v="19.560000000000002"/>
    <n v="0.25498631208447398"/>
    <n v="3.8355000000000006"/>
    <n v="72.874500000000012"/>
    <n v="15.724500000000006"/>
    <s v="M"/>
    <d v="1958-12-24T00:00:00"/>
    <s v="Cisnerosville"/>
    <d v="2023-04-19T00:00:00"/>
    <n v="67"/>
    <x v="3"/>
  </r>
  <r>
    <s v="T03786"/>
    <d v="2025-03-30T00:00:00"/>
    <s v="C172"/>
    <s v="P043"/>
    <s v="S005"/>
    <n v="2"/>
    <n v="0.1"/>
    <x v="0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s v="F"/>
    <d v="1977-03-14T00:00:00"/>
    <s v="New Fred"/>
    <d v="2025-06-21T00:00:00"/>
    <n v="49"/>
    <x v="2"/>
  </r>
  <r>
    <s v="T03787"/>
    <d v="2025-02-04T00:00:00"/>
    <s v="C093"/>
    <s v="P042"/>
    <s v="S003"/>
    <n v="1"/>
    <n v="0"/>
    <x v="1"/>
    <n v="453.62"/>
    <n v="316.63"/>
    <s v="Fashion"/>
    <s v="Clothing"/>
    <n v="453.62"/>
    <n v="316.63"/>
    <n v="136.99"/>
    <n v="0.30199285745778409"/>
    <n v="0"/>
    <n v="453.62"/>
    <n v="136.99"/>
    <s v="M"/>
    <d v="1978-04-14T00:00:00"/>
    <s v="Baldwinstad"/>
    <d v="2022-02-25T00:00:00"/>
    <n v="48"/>
    <x v="2"/>
  </r>
  <r>
    <s v="T03788"/>
    <d v="2025-04-11T00:00:00"/>
    <s v="C066"/>
    <s v="P017"/>
    <s v="S003"/>
    <n v="3"/>
    <n v="0.1"/>
    <x v="1"/>
    <n v="1246.1099999999999"/>
    <n v="833.52"/>
    <s v="Electronics"/>
    <s v="Headphones"/>
    <n v="3738.33"/>
    <n v="2500.56"/>
    <n v="1237.77"/>
    <n v="0.33110239063967067"/>
    <n v="373.83300000000003"/>
    <n v="3364.4969999999998"/>
    <n v="863.9369999999999"/>
    <s v="F"/>
    <d v="1985-09-14T00:00:00"/>
    <s v="New Randychester"/>
    <d v="2020-12-21T00:00:00"/>
    <n v="40"/>
    <x v="2"/>
  </r>
  <r>
    <s v="T03789"/>
    <d v="2023-11-22T00:00:00"/>
    <s v="C087"/>
    <s v="P042"/>
    <s v="S002"/>
    <n v="2"/>
    <n v="0"/>
    <x v="3"/>
    <n v="453.62"/>
    <n v="316.63"/>
    <s v="Fashion"/>
    <s v="Clothing"/>
    <n v="907.24"/>
    <n v="633.26"/>
    <n v="273.98"/>
    <n v="0.30199285745778409"/>
    <n v="0"/>
    <n v="907.24"/>
    <n v="273.98"/>
    <s v="F"/>
    <d v="1975-06-22T00:00:00"/>
    <s v="Berrymouth"/>
    <d v="2025-07-02T00:00:00"/>
    <n v="51"/>
    <x v="3"/>
  </r>
  <r>
    <s v="T03790"/>
    <d v="2025-03-27T00:00:00"/>
    <s v="C036"/>
    <s v="P028"/>
    <s v="S002"/>
    <n v="2"/>
    <n v="0.15"/>
    <x v="0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1991-11-04T00:00:00"/>
    <s v="Ashleyview"/>
    <d v="2020-09-30T00:00:00"/>
    <n v="34"/>
    <x v="0"/>
  </r>
  <r>
    <s v="T03791"/>
    <d v="2025-03-29T00:00:00"/>
    <s v="C198"/>
    <s v="P013"/>
    <s v="S005"/>
    <n v="5"/>
    <n v="0.15"/>
    <x v="3"/>
    <n v="1134.8"/>
    <n v="675.1"/>
    <s v="Fashion"/>
    <s v="Watches"/>
    <n v="5674"/>
    <n v="3375.5"/>
    <n v="2298.5"/>
    <n v="0.40509340853013748"/>
    <n v="851.1"/>
    <n v="4822.8999999999996"/>
    <n v="1447.3999999999996"/>
    <s v="M"/>
    <d v="1986-01-23T00:00:00"/>
    <s v="Jessicaside"/>
    <d v="2022-12-10T00:00:00"/>
    <n v="40"/>
    <x v="2"/>
  </r>
  <r>
    <s v="T03792"/>
    <d v="2025-01-16T00:00:00"/>
    <s v="C116"/>
    <s v="P031"/>
    <s v="S004"/>
    <n v="4"/>
    <n v="0.05"/>
    <x v="2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M"/>
    <d v="1955-09-26T00:00:00"/>
    <s v="Zacharyberg"/>
    <d v="2025-07-31T00:00:00"/>
    <n v="70"/>
    <x v="3"/>
  </r>
  <r>
    <s v="T03793"/>
    <d v="2025-03-10T00:00:00"/>
    <s v="C171"/>
    <s v="P046"/>
    <s v="S003"/>
    <n v="2"/>
    <n v="0.15"/>
    <x v="2"/>
    <n v="1165.3699999999999"/>
    <n v="926.55"/>
    <s v="Fashion"/>
    <s v="Clothing"/>
    <n v="2330.7399999999998"/>
    <n v="1853.1"/>
    <n v="477.63999999999987"/>
    <n v="0.20493062289230027"/>
    <n v="349.61099999999993"/>
    <n v="1981.1289999999999"/>
    <n v="128.029"/>
    <s v="M"/>
    <d v="1993-03-15T00:00:00"/>
    <s v="Robertsborough"/>
    <d v="2025-07-28T00:00:00"/>
    <n v="33"/>
    <x v="0"/>
  </r>
  <r>
    <s v="T03794"/>
    <d v="2024-08-17T00:00:00"/>
    <s v="C008"/>
    <s v="P021"/>
    <s v="S002"/>
    <n v="5"/>
    <n v="0.15"/>
    <x v="2"/>
    <n v="1227.24"/>
    <n v="977.09"/>
    <s v="Groceries"/>
    <s v="Dairy"/>
    <n v="6136.2"/>
    <n v="4885.45"/>
    <n v="1250.75"/>
    <n v="0.20383136142889738"/>
    <n v="920.43"/>
    <n v="5215.7699999999995"/>
    <n v="330.31999999999971"/>
    <s v="M"/>
    <d v="1960-11-13T00:00:00"/>
    <s v="New Michaelland"/>
    <d v="2025-03-04T00:00:00"/>
    <n v="65"/>
    <x v="3"/>
  </r>
  <r>
    <s v="T03795"/>
    <d v="2025-01-08T00:00:00"/>
    <s v="C019"/>
    <s v="P001"/>
    <s v="S004"/>
    <n v="3"/>
    <n v="0"/>
    <x v="3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F"/>
    <d v="1998-05-16T00:00:00"/>
    <s v="Stephaniechester"/>
    <d v="2023-05-17T00:00:00"/>
    <n v="28"/>
    <x v="0"/>
  </r>
  <r>
    <s v="T03796"/>
    <d v="2023-09-26T00:00:00"/>
    <s v="C018"/>
    <s v="P018"/>
    <s v="S005"/>
    <n v="4"/>
    <n v="0.05"/>
    <x v="3"/>
    <n v="1079.8900000000001"/>
    <n v="703.83"/>
    <s v="Electronics"/>
    <s v="Smartphone"/>
    <n v="4319.5600000000004"/>
    <n v="2815.32"/>
    <n v="1504.2400000000002"/>
    <n v="0.34823917250831105"/>
    <n v="215.97800000000004"/>
    <n v="4103.5820000000003"/>
    <n v="1288.2620000000002"/>
    <s v="M"/>
    <d v="1994-08-19T00:00:00"/>
    <s v="East William"/>
    <d v="2024-11-12T00:00:00"/>
    <n v="31"/>
    <x v="0"/>
  </r>
  <r>
    <s v="T03797"/>
    <d v="2024-12-19T00:00:00"/>
    <s v="C066"/>
    <s v="P022"/>
    <s v="S003"/>
    <n v="2"/>
    <n v="0"/>
    <x v="1"/>
    <n v="25.57"/>
    <n v="19.05"/>
    <s v="Groceries"/>
    <s v="Vegetables"/>
    <n v="51.14"/>
    <n v="38.1"/>
    <n v="13.04"/>
    <n v="0.25498631208447398"/>
    <n v="0"/>
    <n v="51.14"/>
    <n v="13.04"/>
    <s v="F"/>
    <d v="1985-09-14T00:00:00"/>
    <s v="New Randychester"/>
    <d v="2020-12-21T00:00:00"/>
    <n v="40"/>
    <x v="2"/>
  </r>
  <r>
    <s v="T03798"/>
    <d v="2024-07-26T00:00:00"/>
    <s v="C156"/>
    <s v="P039"/>
    <s v="S002"/>
    <n v="3"/>
    <n v="0.05"/>
    <x v="0"/>
    <n v="540.94000000000005"/>
    <n v="398.25"/>
    <s v="Fashion"/>
    <s v="Clothing"/>
    <n v="1622.8200000000002"/>
    <n v="1194.75"/>
    <n v="428.07000000000016"/>
    <n v="0.26378156542315234"/>
    <n v="81.14100000000002"/>
    <n v="1541.6790000000001"/>
    <n v="346.92900000000009"/>
    <s v="M"/>
    <d v="1956-11-28T00:00:00"/>
    <s v="Lisatown"/>
    <d v="2024-01-04T00:00:00"/>
    <n v="69"/>
    <x v="3"/>
  </r>
  <r>
    <s v="T03799"/>
    <d v="2024-06-25T00:00:00"/>
    <s v="C160"/>
    <s v="P006"/>
    <s v="S002"/>
    <n v="3"/>
    <n v="0.05"/>
    <x v="0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M"/>
    <d v="1991-09-10T00:00:00"/>
    <s v="Port Jacob"/>
    <d v="2021-10-27T00:00:00"/>
    <n v="34"/>
    <x v="0"/>
  </r>
  <r>
    <s v="T03800"/>
    <d v="2023-12-20T00:00:00"/>
    <s v="C004"/>
    <s v="P019"/>
    <s v="S001"/>
    <n v="1"/>
    <n v="0"/>
    <x v="1"/>
    <n v="1762.92"/>
    <n v="1346.48"/>
    <s v="Electronics"/>
    <s v="Laptop"/>
    <n v="1762.92"/>
    <n v="1346.48"/>
    <n v="416.44000000000005"/>
    <n v="0.23622172305039368"/>
    <n v="0"/>
    <n v="1762.92"/>
    <n v="416.44000000000005"/>
    <s v="M"/>
    <d v="1992-06-16T00:00:00"/>
    <s v="East Edgarborough"/>
    <d v="2024-09-09T00:00:00"/>
    <n v="34"/>
    <x v="0"/>
  </r>
  <r>
    <s v="T03801"/>
    <d v="2024-12-18T00:00:00"/>
    <s v="C113"/>
    <s v="P041"/>
    <s v="S004"/>
    <n v="5"/>
    <n v="0.1"/>
    <x v="3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M"/>
    <d v="1977-05-23T00:00:00"/>
    <s v="Ramosbury"/>
    <d v="2022-12-31T00:00:00"/>
    <n v="49"/>
    <x v="2"/>
  </r>
  <r>
    <s v="T03802"/>
    <d v="2024-11-02T00:00:00"/>
    <s v="C109"/>
    <s v="P034"/>
    <s v="S003"/>
    <n v="2"/>
    <n v="0.1"/>
    <x v="0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F"/>
    <d v="2006-03-03T00:00:00"/>
    <s v="Port Fernandohaven"/>
    <d v="2021-07-29T00:00:00"/>
    <n v="20"/>
    <x v="1"/>
  </r>
  <r>
    <s v="T03803"/>
    <d v="2024-05-19T00:00:00"/>
    <s v="C066"/>
    <s v="P016"/>
    <s v="S003"/>
    <n v="3"/>
    <n v="0.1"/>
    <x v="1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s v="F"/>
    <d v="1985-09-14T00:00:00"/>
    <s v="New Randychester"/>
    <d v="2020-12-21T00:00:00"/>
    <n v="40"/>
    <x v="2"/>
  </r>
  <r>
    <s v="T03804"/>
    <d v="2025-05-14T00:00:00"/>
    <s v="C014"/>
    <s v="P019"/>
    <s v="S005"/>
    <n v="2"/>
    <n v="0.1"/>
    <x v="3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s v="M"/>
    <d v="1974-06-25T00:00:00"/>
    <s v="East Samantha"/>
    <d v="2021-11-09T00:00:00"/>
    <n v="51"/>
    <x v="3"/>
  </r>
  <r>
    <s v="T03805"/>
    <d v="2024-02-14T00:00:00"/>
    <s v="C122"/>
    <s v="P024"/>
    <s v="S005"/>
    <n v="5"/>
    <n v="0.05"/>
    <x v="1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M"/>
    <d v="1961-10-02T00:00:00"/>
    <s v="Simonstad"/>
    <d v="2024-06-24T00:00:00"/>
    <n v="64"/>
    <x v="3"/>
  </r>
  <r>
    <s v="T03806"/>
    <d v="2025-01-30T00:00:00"/>
    <s v="C181"/>
    <s v="P046"/>
    <s v="S005"/>
    <n v="1"/>
    <n v="0"/>
    <x v="0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F"/>
    <d v="1972-11-28T00:00:00"/>
    <s v="Port Bryce"/>
    <d v="2024-12-12T00:00:00"/>
    <n v="53"/>
    <x v="3"/>
  </r>
  <r>
    <s v="T03807"/>
    <d v="2023-11-21T00:00:00"/>
    <s v="C062"/>
    <s v="P045"/>
    <s v="S005"/>
    <n v="1"/>
    <n v="0.05"/>
    <x v="1"/>
    <n v="1879.08"/>
    <n v="1004.56"/>
    <s v="Groceries"/>
    <s v="Dairy"/>
    <n v="1879.08"/>
    <n v="1004.56"/>
    <n v="874.52"/>
    <n v="0.46539796070417438"/>
    <n v="93.954000000000008"/>
    <n v="1785.126"/>
    <n v="780.56600000000003"/>
    <s v="M"/>
    <d v="2000-06-21T00:00:00"/>
    <s v="Turnerberg"/>
    <d v="2021-09-23T00:00:00"/>
    <n v="26"/>
    <x v="0"/>
  </r>
  <r>
    <s v="T03808"/>
    <d v="2023-12-02T00:00:00"/>
    <s v="C129"/>
    <s v="P024"/>
    <s v="S005"/>
    <n v="3"/>
    <n v="0.15"/>
    <x v="1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58-10-08T00:00:00"/>
    <s v="New Michael"/>
    <d v="2024-12-10T00:00:00"/>
    <n v="67"/>
    <x v="3"/>
  </r>
  <r>
    <s v="T03809"/>
    <d v="2024-12-23T00:00:00"/>
    <s v="C151"/>
    <s v="P022"/>
    <s v="S005"/>
    <n v="5"/>
    <n v="0.05"/>
    <x v="3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2006-08-30T00:00:00"/>
    <s v="South Audrey"/>
    <d v="2022-01-26T00:00:00"/>
    <n v="19"/>
    <x v="1"/>
  </r>
  <r>
    <s v="T03810"/>
    <d v="2023-10-07T00:00:00"/>
    <s v="C079"/>
    <s v="P036"/>
    <s v="S003"/>
    <n v="4"/>
    <n v="0.05"/>
    <x v="1"/>
    <n v="1501.46"/>
    <n v="1167.73"/>
    <s v="Fashion"/>
    <s v="Watches"/>
    <n v="6005.84"/>
    <n v="4670.92"/>
    <n v="1334.92"/>
    <n v="0.22227032355174298"/>
    <n v="300.29200000000003"/>
    <n v="5705.5479999999998"/>
    <n v="1034.6279999999997"/>
    <s v="F"/>
    <d v="1979-06-15T00:00:00"/>
    <s v="North Bradleyfurt"/>
    <d v="2024-07-06T00:00:00"/>
    <n v="47"/>
    <x v="2"/>
  </r>
  <r>
    <s v="T03811"/>
    <d v="2025-07-04T00:00:00"/>
    <s v="C027"/>
    <s v="P046"/>
    <s v="S003"/>
    <n v="4"/>
    <n v="0.05"/>
    <x v="0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M"/>
    <d v="1959-02-05T00:00:00"/>
    <s v="Robertmouth"/>
    <d v="2023-08-30T00:00:00"/>
    <n v="67"/>
    <x v="3"/>
  </r>
  <r>
    <s v="T03812"/>
    <d v="2024-10-15T00:00:00"/>
    <s v="C097"/>
    <s v="P011"/>
    <s v="S002"/>
    <n v="1"/>
    <n v="0"/>
    <x v="1"/>
    <n v="248.57"/>
    <n v="190.67"/>
    <s v="Electronics"/>
    <s v="Headphones"/>
    <n v="248.57"/>
    <n v="190.67"/>
    <n v="57.900000000000006"/>
    <n v="0.2329323731745585"/>
    <n v="0"/>
    <n v="248.57"/>
    <n v="57.900000000000006"/>
    <s v="M"/>
    <d v="1994-08-14T00:00:00"/>
    <s v="Wardfort"/>
    <d v="2025-06-14T00:00:00"/>
    <n v="31"/>
    <x v="0"/>
  </r>
  <r>
    <s v="T03813"/>
    <d v="2024-01-19T00:00:00"/>
    <s v="C182"/>
    <s v="P048"/>
    <s v="S003"/>
    <n v="2"/>
    <n v="0.1"/>
    <x v="2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M"/>
    <d v="2004-07-25T00:00:00"/>
    <s v="East Rodney"/>
    <d v="2021-04-16T00:00:00"/>
    <n v="21"/>
    <x v="1"/>
  </r>
  <r>
    <s v="T03814"/>
    <d v="2023-11-30T00:00:00"/>
    <s v="C053"/>
    <s v="P005"/>
    <s v="S005"/>
    <n v="2"/>
    <n v="0.15"/>
    <x v="2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s v="F"/>
    <d v="1998-04-20T00:00:00"/>
    <s v="Lake Michaelshire"/>
    <d v="2024-04-07T00:00:00"/>
    <n v="28"/>
    <x v="0"/>
  </r>
  <r>
    <s v="T03815"/>
    <d v="2023-09-11T00:00:00"/>
    <s v="C134"/>
    <s v="P007"/>
    <s v="S002"/>
    <n v="2"/>
    <n v="0"/>
    <x v="2"/>
    <n v="1474.12"/>
    <n v="764.02"/>
    <s v="Electronics"/>
    <s v="Camera"/>
    <n v="2948.24"/>
    <n v="1528.04"/>
    <n v="1420.1999999999998"/>
    <n v="0.48171112256804055"/>
    <n v="0"/>
    <n v="2948.24"/>
    <n v="1420.1999999999998"/>
    <s v="F"/>
    <d v="1985-01-29T00:00:00"/>
    <s v="Angelaland"/>
    <d v="2025-05-22T00:00:00"/>
    <n v="41"/>
    <x v="2"/>
  </r>
  <r>
    <s v="T03816"/>
    <d v="2024-04-07T00:00:00"/>
    <s v="C029"/>
    <s v="P042"/>
    <s v="S005"/>
    <n v="4"/>
    <n v="0"/>
    <x v="1"/>
    <n v="453.62"/>
    <n v="316.63"/>
    <s v="Fashion"/>
    <s v="Clothing"/>
    <n v="1814.48"/>
    <n v="1266.52"/>
    <n v="547.96"/>
    <n v="0.30199285745778409"/>
    <n v="0"/>
    <n v="1814.48"/>
    <n v="547.96"/>
    <s v="M"/>
    <d v="1978-05-20T00:00:00"/>
    <s v="West Charles"/>
    <d v="2021-08-30T00:00:00"/>
    <n v="48"/>
    <x v="2"/>
  </r>
  <r>
    <s v="T03817"/>
    <d v="2024-07-09T00:00:00"/>
    <s v="C041"/>
    <s v="P004"/>
    <s v="S005"/>
    <n v="2"/>
    <n v="0.05"/>
    <x v="3"/>
    <n v="1853.77"/>
    <n v="1363.52"/>
    <s v="Fashion"/>
    <s v="Accessories"/>
    <n v="3707.54"/>
    <n v="2727.04"/>
    <n v="980.5"/>
    <n v="0.26446107122242779"/>
    <n v="185.37700000000001"/>
    <n v="3522.163"/>
    <n v="795.12300000000005"/>
    <s v="F"/>
    <d v="1980-07-03T00:00:00"/>
    <s v="North Sharontown"/>
    <d v="2023-01-24T00:00:00"/>
    <n v="45"/>
    <x v="2"/>
  </r>
  <r>
    <s v="T03818"/>
    <d v="2024-05-17T00:00:00"/>
    <s v="C183"/>
    <s v="P049"/>
    <s v="S005"/>
    <n v="5"/>
    <n v="0.05"/>
    <x v="2"/>
    <n v="388.26"/>
    <n v="199.3"/>
    <s v="Fashion"/>
    <s v="Watches"/>
    <n v="1941.3"/>
    <n v="996.5"/>
    <n v="944.8"/>
    <n v="0.48668418070365216"/>
    <n v="97.064999999999998"/>
    <n v="1844.2349999999999"/>
    <n v="847.7349999999999"/>
    <s v="M"/>
    <d v="1990-11-19T00:00:00"/>
    <s v="New Tiffanyberg"/>
    <d v="2021-08-27T00:00:00"/>
    <n v="35"/>
    <x v="0"/>
  </r>
  <r>
    <s v="T03819"/>
    <d v="2023-09-23T00:00:00"/>
    <s v="C038"/>
    <s v="P045"/>
    <s v="S001"/>
    <n v="1"/>
    <n v="0"/>
    <x v="3"/>
    <n v="1879.08"/>
    <n v="1004.56"/>
    <s v="Groceries"/>
    <s v="Dairy"/>
    <n v="1879.08"/>
    <n v="1004.56"/>
    <n v="874.52"/>
    <n v="0.46539796070417438"/>
    <n v="0"/>
    <n v="1879.08"/>
    <n v="874.52"/>
    <s v="M"/>
    <d v="1974-04-19T00:00:00"/>
    <s v="Wilsonbury"/>
    <d v="2021-05-10T00:00:00"/>
    <n v="52"/>
    <x v="3"/>
  </r>
  <r>
    <s v="T03820"/>
    <d v="2025-02-05T00:00:00"/>
    <s v="C048"/>
    <s v="P029"/>
    <s v="S002"/>
    <n v="2"/>
    <n v="0"/>
    <x v="3"/>
    <n v="1485.05"/>
    <n v="988.31"/>
    <s v="Fashion"/>
    <s v="Clothing"/>
    <n v="2970.1"/>
    <n v="1976.62"/>
    <n v="993.48"/>
    <n v="0.33449378808794317"/>
    <n v="0"/>
    <n v="2970.1"/>
    <n v="993.48"/>
    <s v="M"/>
    <d v="2004-12-30T00:00:00"/>
    <s v="Newtonborough"/>
    <d v="2022-04-10T00:00:00"/>
    <n v="21"/>
    <x v="1"/>
  </r>
  <r>
    <s v="T03821"/>
    <d v="2024-04-16T00:00:00"/>
    <s v="C017"/>
    <s v="P002"/>
    <s v="S005"/>
    <n v="4"/>
    <n v="0.15"/>
    <x v="1"/>
    <n v="818.76"/>
    <n v="527.62"/>
    <s v="Electronics"/>
    <s v="Television"/>
    <n v="3275.04"/>
    <n v="2110.48"/>
    <n v="1164.56"/>
    <n v="0.35558649665347597"/>
    <n v="491.25599999999997"/>
    <n v="2783.7840000000001"/>
    <n v="673.30400000000009"/>
    <s v="F"/>
    <d v="1982-03-11T00:00:00"/>
    <s v="Peterside"/>
    <d v="2024-09-25T00:00:00"/>
    <n v="44"/>
    <x v="2"/>
  </r>
  <r>
    <s v="T03822"/>
    <d v="2023-09-15T00:00:00"/>
    <s v="C098"/>
    <s v="P024"/>
    <s v="S001"/>
    <n v="1"/>
    <n v="0"/>
    <x v="1"/>
    <n v="1487.41"/>
    <n v="813.07"/>
    <s v="Electronics"/>
    <s v="Smartphone"/>
    <n v="1487.41"/>
    <n v="813.07"/>
    <n v="674.34"/>
    <n v="0.45336524562830693"/>
    <n v="0"/>
    <n v="1487.41"/>
    <n v="674.34"/>
    <s v="F"/>
    <d v="2005-01-09T00:00:00"/>
    <s v="East Colinmouth"/>
    <d v="2023-05-22T00:00:00"/>
    <n v="21"/>
    <x v="1"/>
  </r>
  <r>
    <s v="T03823"/>
    <d v="2024-09-27T00:00:00"/>
    <s v="C184"/>
    <s v="P042"/>
    <s v="S004"/>
    <n v="1"/>
    <n v="0"/>
    <x v="3"/>
    <n v="453.62"/>
    <n v="316.63"/>
    <s v="Fashion"/>
    <s v="Clothing"/>
    <n v="453.62"/>
    <n v="316.63"/>
    <n v="136.99"/>
    <n v="0.30199285745778409"/>
    <n v="0"/>
    <n v="453.62"/>
    <n v="136.99"/>
    <s v="M"/>
    <d v="2003-04-13T00:00:00"/>
    <s v="West Katrina"/>
    <d v="2021-04-19T00:00:00"/>
    <n v="23"/>
    <x v="1"/>
  </r>
  <r>
    <s v="T03824"/>
    <d v="2024-07-03T00:00:00"/>
    <s v="C076"/>
    <s v="P003"/>
    <s v="S002"/>
    <n v="3"/>
    <n v="0.15"/>
    <x v="3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M"/>
    <d v="2005-12-14T00:00:00"/>
    <s v="Nancyside"/>
    <d v="2022-05-07T00:00:00"/>
    <n v="20"/>
    <x v="1"/>
  </r>
  <r>
    <s v="T03825"/>
    <d v="2025-04-27T00:00:00"/>
    <s v="C074"/>
    <s v="P013"/>
    <s v="S001"/>
    <n v="2"/>
    <n v="0.1"/>
    <x v="0"/>
    <n v="1134.8"/>
    <n v="675.1"/>
    <s v="Fashion"/>
    <s v="Watches"/>
    <n v="2269.6"/>
    <n v="1350.2"/>
    <n v="919.39999999999986"/>
    <n v="0.40509340853013742"/>
    <n v="226.96"/>
    <n v="2042.6399999999999"/>
    <n v="692.43999999999983"/>
    <s v="F"/>
    <d v="1959-05-31T00:00:00"/>
    <s v="Port Michaelstad"/>
    <d v="2023-02-09T00:00:00"/>
    <n v="67"/>
    <x v="3"/>
  </r>
  <r>
    <s v="T03826"/>
    <d v="2024-10-24T00:00:00"/>
    <s v="C167"/>
    <s v="P008"/>
    <s v="S002"/>
    <n v="1"/>
    <n v="0"/>
    <x v="1"/>
    <n v="109.78"/>
    <n v="70.59"/>
    <s v="Fashion"/>
    <s v="Footwear"/>
    <n v="109.78"/>
    <n v="70.59"/>
    <n v="39.19"/>
    <n v="0.3569867006740754"/>
    <n v="0"/>
    <n v="109.78"/>
    <n v="39.19"/>
    <s v="F"/>
    <d v="1989-12-06T00:00:00"/>
    <s v="Wilsonland"/>
    <d v="2022-05-28T00:00:00"/>
    <n v="36"/>
    <x v="2"/>
  </r>
  <r>
    <s v="T03827"/>
    <d v="2025-03-26T00:00:00"/>
    <s v="C071"/>
    <s v="P015"/>
    <s v="S004"/>
    <n v="5"/>
    <n v="0.05"/>
    <x v="2"/>
    <n v="270.45"/>
    <n v="187.6"/>
    <s v="Fashion"/>
    <s v="Bags"/>
    <n v="1352.25"/>
    <n v="938"/>
    <n v="414.25"/>
    <n v="0.30634128304677388"/>
    <n v="67.612499999999997"/>
    <n v="1284.6375"/>
    <n v="346.63750000000005"/>
    <s v="M"/>
    <d v="1962-06-18T00:00:00"/>
    <s v="New Manuelville"/>
    <d v="2021-05-24T00:00:00"/>
    <n v="64"/>
    <x v="3"/>
  </r>
  <r>
    <s v="T03828"/>
    <d v="2023-10-20T00:00:00"/>
    <s v="C081"/>
    <s v="P010"/>
    <s v="S003"/>
    <n v="4"/>
    <n v="0.1"/>
    <x v="3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s v="F"/>
    <d v="1988-07-20T00:00:00"/>
    <s v="South Christinabury"/>
    <d v="2022-09-22T00:00:00"/>
    <n v="37"/>
    <x v="2"/>
  </r>
  <r>
    <s v="T03829"/>
    <d v="2025-02-15T00:00:00"/>
    <s v="C009"/>
    <s v="P050"/>
    <s v="S001"/>
    <n v="2"/>
    <n v="0"/>
    <x v="1"/>
    <n v="1044.6400000000001"/>
    <n v="775.07"/>
    <s v="Fashion"/>
    <s v="Footwear"/>
    <n v="2089.2800000000002"/>
    <n v="1550.14"/>
    <n v="539.1400000000001"/>
    <n v="0.25805062030938891"/>
    <n v="0"/>
    <n v="2089.2800000000002"/>
    <n v="539.1400000000001"/>
    <s v="F"/>
    <d v="2004-08-15T00:00:00"/>
    <s v="West Lisaville"/>
    <d v="2025-04-17T00:00:00"/>
    <n v="21"/>
    <x v="1"/>
  </r>
  <r>
    <s v="T03830"/>
    <d v="2024-05-27T00:00:00"/>
    <s v="C193"/>
    <s v="P015"/>
    <s v="S004"/>
    <n v="2"/>
    <n v="0"/>
    <x v="0"/>
    <n v="270.45"/>
    <n v="187.6"/>
    <s v="Fashion"/>
    <s v="Bags"/>
    <n v="540.9"/>
    <n v="375.2"/>
    <n v="165.7"/>
    <n v="0.30634128304677388"/>
    <n v="0"/>
    <n v="540.9"/>
    <n v="165.7"/>
    <s v="F"/>
    <d v="1969-11-06T00:00:00"/>
    <s v="North Kelly"/>
    <d v="2020-12-08T00:00:00"/>
    <n v="56"/>
    <x v="3"/>
  </r>
  <r>
    <s v="T03831"/>
    <d v="2025-07-07T00:00:00"/>
    <s v="C072"/>
    <s v="P004"/>
    <s v="S003"/>
    <n v="5"/>
    <n v="0.15"/>
    <x v="1"/>
    <n v="1853.77"/>
    <n v="1363.52"/>
    <s v="Fashion"/>
    <s v="Accessories"/>
    <n v="9268.85"/>
    <n v="6817.6"/>
    <n v="2451.25"/>
    <n v="0.26446107122242779"/>
    <n v="1390.3275000000001"/>
    <n v="7878.5225"/>
    <n v="1060.9224999999997"/>
    <s v="F"/>
    <d v="1995-06-06T00:00:00"/>
    <s v="Melissashire"/>
    <d v="2022-07-02T00:00:00"/>
    <n v="31"/>
    <x v="0"/>
  </r>
  <r>
    <s v="T03832"/>
    <d v="2023-10-30T00:00:00"/>
    <s v="C020"/>
    <s v="P039"/>
    <s v="S003"/>
    <n v="1"/>
    <n v="0"/>
    <x v="1"/>
    <n v="540.94000000000005"/>
    <n v="398.25"/>
    <s v="Fashion"/>
    <s v="Clothing"/>
    <n v="540.94000000000005"/>
    <n v="398.25"/>
    <n v="142.69000000000005"/>
    <n v="0.26378156542315234"/>
    <n v="0"/>
    <n v="540.94000000000005"/>
    <n v="142.69000000000005"/>
    <s v="F"/>
    <d v="1982-06-26T00:00:00"/>
    <s v="Travisstad"/>
    <d v="2024-04-19T00:00:00"/>
    <n v="43"/>
    <x v="2"/>
  </r>
  <r>
    <s v="T03833"/>
    <d v="2024-08-19T00:00:00"/>
    <s v="C111"/>
    <s v="P021"/>
    <s v="S004"/>
    <n v="4"/>
    <n v="0.1"/>
    <x v="3"/>
    <n v="1227.24"/>
    <n v="977.09"/>
    <s v="Groceries"/>
    <s v="Dairy"/>
    <n v="4908.96"/>
    <n v="3908.36"/>
    <n v="1000.5999999999999"/>
    <n v="0.20383136142889735"/>
    <n v="490.89600000000002"/>
    <n v="4418.0640000000003"/>
    <n v="509.70400000000018"/>
    <s v="M"/>
    <d v="1993-07-13T00:00:00"/>
    <s v="Justintown"/>
    <d v="2022-01-12T00:00:00"/>
    <n v="32"/>
    <x v="0"/>
  </r>
  <r>
    <s v="T03834"/>
    <d v="2023-09-14T00:00:00"/>
    <s v="C019"/>
    <s v="P032"/>
    <s v="S001"/>
    <n v="4"/>
    <n v="0.1"/>
    <x v="0"/>
    <n v="304.70999999999998"/>
    <n v="164.01"/>
    <s v="Groceries"/>
    <s v="Vegetables"/>
    <n v="1218.8399999999999"/>
    <n v="656.04"/>
    <n v="562.79999999999995"/>
    <n v="0.46175051688490698"/>
    <n v="121.884"/>
    <n v="1096.9559999999999"/>
    <n v="440.91599999999994"/>
    <s v="F"/>
    <d v="1998-05-16T00:00:00"/>
    <s v="Stephaniechester"/>
    <d v="2023-05-17T00:00:00"/>
    <n v="28"/>
    <x v="0"/>
  </r>
  <r>
    <s v="T03835"/>
    <d v="2024-01-14T00:00:00"/>
    <s v="C023"/>
    <s v="P036"/>
    <s v="S001"/>
    <n v="2"/>
    <n v="0.1"/>
    <x v="3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s v="F"/>
    <d v="1972-05-09T00:00:00"/>
    <s v="New Christophermouth"/>
    <d v="2020-10-19T00:00:00"/>
    <n v="54"/>
    <x v="3"/>
  </r>
  <r>
    <s v="T03836"/>
    <d v="2024-11-28T00:00:00"/>
    <s v="C115"/>
    <s v="P013"/>
    <s v="S005"/>
    <n v="3"/>
    <n v="0"/>
    <x v="1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1960-02-25T00:00:00"/>
    <s v="Smithburgh"/>
    <d v="2023-11-12T00:00:00"/>
    <n v="66"/>
    <x v="3"/>
  </r>
  <r>
    <s v="T03837"/>
    <d v="2024-10-06T00:00:00"/>
    <s v="C158"/>
    <s v="P014"/>
    <s v="S005"/>
    <n v="3"/>
    <n v="0.15"/>
    <x v="3"/>
    <n v="1342.75"/>
    <n v="797.94"/>
    <s v="Fashion"/>
    <s v="Clothing"/>
    <n v="4028.25"/>
    <n v="2393.8200000000002"/>
    <n v="1634.4299999999998"/>
    <n v="0.40574194749581077"/>
    <n v="604.23749999999995"/>
    <n v="3424.0124999999998"/>
    <n v="1030.1924999999997"/>
    <s v="M"/>
    <d v="1981-07-24T00:00:00"/>
    <s v="Dylanmouth"/>
    <d v="2023-09-15T00:00:00"/>
    <n v="44"/>
    <x v="2"/>
  </r>
  <r>
    <s v="T03838"/>
    <d v="2025-01-16T00:00:00"/>
    <s v="C134"/>
    <s v="P037"/>
    <s v="S005"/>
    <n v="1"/>
    <n v="0.1"/>
    <x v="2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s v="F"/>
    <d v="1985-01-29T00:00:00"/>
    <s v="Angelaland"/>
    <d v="2025-05-22T00:00:00"/>
    <n v="41"/>
    <x v="2"/>
  </r>
  <r>
    <s v="T03839"/>
    <d v="2025-04-06T00:00:00"/>
    <s v="C111"/>
    <s v="P026"/>
    <s v="S004"/>
    <n v="5"/>
    <n v="0.05"/>
    <x v="0"/>
    <n v="1015.76"/>
    <n v="584.4"/>
    <s v="Groceries"/>
    <s v="Dairy"/>
    <n v="5078.8"/>
    <n v="2922"/>
    <n v="2156.8000000000002"/>
    <n v="0.42466724423092073"/>
    <n v="253.94000000000003"/>
    <n v="4824.8600000000006"/>
    <n v="1902.8600000000006"/>
    <s v="M"/>
    <d v="1993-07-13T00:00:00"/>
    <s v="Justintown"/>
    <d v="2022-01-12T00:00:00"/>
    <n v="32"/>
    <x v="0"/>
  </r>
  <r>
    <s v="T03840"/>
    <d v="2025-08-09T00:00:00"/>
    <s v="C142"/>
    <s v="P023"/>
    <s v="S002"/>
    <n v="4"/>
    <n v="0.15"/>
    <x v="2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2005-07-25T00:00:00"/>
    <s v="Joelborough"/>
    <d v="2020-12-27T00:00:00"/>
    <n v="20"/>
    <x v="1"/>
  </r>
  <r>
    <s v="T03841"/>
    <d v="2024-06-10T00:00:00"/>
    <s v="C100"/>
    <s v="P001"/>
    <s v="S005"/>
    <n v="4"/>
    <n v="0"/>
    <x v="2"/>
    <n v="1673.69"/>
    <n v="1323.38"/>
    <s v="Electronics"/>
    <s v="Camera"/>
    <n v="6694.76"/>
    <n v="5293.52"/>
    <n v="1401.2399999999998"/>
    <n v="0.20930399297360916"/>
    <n v="0"/>
    <n v="6694.76"/>
    <n v="1401.2399999999998"/>
    <s v="F"/>
    <d v="1954-09-28T00:00:00"/>
    <s v="North Jason"/>
    <d v="2024-11-06T00:00:00"/>
    <n v="71"/>
    <x v="3"/>
  </r>
  <r>
    <s v="T03842"/>
    <d v="2024-05-13T00:00:00"/>
    <s v="C139"/>
    <s v="P038"/>
    <s v="S004"/>
    <n v="5"/>
    <n v="0"/>
    <x v="1"/>
    <n v="366.93"/>
    <n v="285.23"/>
    <s v="Fashion"/>
    <s v="Footwear"/>
    <n v="1834.65"/>
    <n v="1426.15"/>
    <n v="408.5"/>
    <n v="0.22265827269506444"/>
    <n v="0"/>
    <n v="1834.65"/>
    <n v="408.5"/>
    <s v="M"/>
    <d v="1960-03-21T00:00:00"/>
    <s v="Whiteside"/>
    <d v="2021-09-16T00:00:00"/>
    <n v="66"/>
    <x v="3"/>
  </r>
  <r>
    <s v="T03843"/>
    <d v="2024-01-30T00:00:00"/>
    <s v="C136"/>
    <s v="P031"/>
    <s v="S004"/>
    <n v="5"/>
    <n v="0"/>
    <x v="0"/>
    <n v="1095.72"/>
    <n v="822.2"/>
    <s v="Groceries"/>
    <s v="Snacks"/>
    <n v="5478.6"/>
    <n v="4111"/>
    <n v="1367.6000000000004"/>
    <n v="0.24962581681451471"/>
    <n v="0"/>
    <n v="5478.6"/>
    <n v="1367.6000000000004"/>
    <s v="M"/>
    <d v="2007-06-27T00:00:00"/>
    <s v="Watsonview"/>
    <d v="2023-04-22T00:00:00"/>
    <n v="18"/>
    <x v="1"/>
  </r>
  <r>
    <s v="T03844"/>
    <d v="2024-06-17T00:00:00"/>
    <s v="C008"/>
    <s v="P032"/>
    <s v="S003"/>
    <n v="5"/>
    <n v="0.15"/>
    <x v="2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M"/>
    <d v="1960-11-13T00:00:00"/>
    <s v="New Michaelland"/>
    <d v="2025-03-04T00:00:00"/>
    <n v="65"/>
    <x v="3"/>
  </r>
  <r>
    <s v="T03845"/>
    <d v="2024-09-05T00:00:00"/>
    <s v="C093"/>
    <s v="P019"/>
    <s v="S004"/>
    <n v="1"/>
    <n v="0.15"/>
    <x v="1"/>
    <n v="1762.92"/>
    <n v="1346.48"/>
    <s v="Electronics"/>
    <s v="Laptop"/>
    <n v="1762.92"/>
    <n v="1346.48"/>
    <n v="416.44000000000005"/>
    <n v="0.23622172305039368"/>
    <n v="264.43799999999999"/>
    <n v="1498.482"/>
    <n v="152.00199999999995"/>
    <s v="M"/>
    <d v="1978-04-14T00:00:00"/>
    <s v="Baldwinstad"/>
    <d v="2022-02-25T00:00:00"/>
    <n v="48"/>
    <x v="2"/>
  </r>
  <r>
    <s v="T03846"/>
    <d v="2025-07-09T00:00:00"/>
    <s v="C006"/>
    <s v="P021"/>
    <s v="S005"/>
    <n v="2"/>
    <n v="0.05"/>
    <x v="3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1986-10-03T00:00:00"/>
    <s v="Costaberg"/>
    <d v="2022-07-09T00:00:00"/>
    <n v="39"/>
    <x v="2"/>
  </r>
  <r>
    <s v="T03847"/>
    <d v="2025-01-09T00:00:00"/>
    <s v="C023"/>
    <s v="P049"/>
    <s v="S002"/>
    <n v="4"/>
    <n v="0.1"/>
    <x v="1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F"/>
    <d v="1972-05-09T00:00:00"/>
    <s v="New Christophermouth"/>
    <d v="2020-10-19T00:00:00"/>
    <n v="54"/>
    <x v="3"/>
  </r>
  <r>
    <s v="T03848"/>
    <d v="2023-11-07T00:00:00"/>
    <s v="C162"/>
    <s v="P027"/>
    <s v="S005"/>
    <n v="5"/>
    <n v="0.05"/>
    <x v="1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M"/>
    <d v="2000-08-30T00:00:00"/>
    <s v="Ellisside"/>
    <d v="2022-06-03T00:00:00"/>
    <n v="25"/>
    <x v="1"/>
  </r>
  <r>
    <s v="T03849"/>
    <d v="2025-03-29T00:00:00"/>
    <s v="C004"/>
    <s v="P030"/>
    <s v="S003"/>
    <n v="1"/>
    <n v="0"/>
    <x v="0"/>
    <n v="29.24"/>
    <n v="15.28"/>
    <s v="Fashion"/>
    <s v="Watches"/>
    <n v="29.24"/>
    <n v="15.28"/>
    <n v="13.959999999999999"/>
    <n v="0.47742818057455538"/>
    <n v="0"/>
    <n v="29.24"/>
    <n v="13.959999999999999"/>
    <s v="M"/>
    <d v="1992-06-16T00:00:00"/>
    <s v="East Edgarborough"/>
    <d v="2024-09-09T00:00:00"/>
    <n v="34"/>
    <x v="0"/>
  </r>
  <r>
    <s v="T03850"/>
    <d v="2024-03-14T00:00:00"/>
    <s v="C036"/>
    <s v="P047"/>
    <s v="S001"/>
    <n v="4"/>
    <n v="0.1"/>
    <x v="0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1991-11-04T00:00:00"/>
    <s v="Ashleyview"/>
    <d v="2020-09-30T00:00:00"/>
    <n v="34"/>
    <x v="0"/>
  </r>
  <r>
    <s v="T03851"/>
    <d v="2025-01-20T00:00:00"/>
    <s v="C131"/>
    <s v="P030"/>
    <s v="S003"/>
    <n v="1"/>
    <n v="0.15"/>
    <x v="1"/>
    <n v="29.24"/>
    <n v="15.28"/>
    <s v="Fashion"/>
    <s v="Watches"/>
    <n v="29.24"/>
    <n v="15.28"/>
    <n v="13.959999999999999"/>
    <n v="0.47742818057455538"/>
    <n v="4.3859999999999992"/>
    <n v="24.853999999999999"/>
    <n v="9.5739999999999998"/>
    <s v="M"/>
    <d v="1996-10-18T00:00:00"/>
    <s v="Williamsport"/>
    <d v="2022-12-20T00:00:00"/>
    <n v="29"/>
    <x v="0"/>
  </r>
  <r>
    <s v="T03852"/>
    <d v="2024-02-01T00:00:00"/>
    <s v="C117"/>
    <s v="P023"/>
    <s v="S003"/>
    <n v="1"/>
    <n v="0.05"/>
    <x v="1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F"/>
    <d v="1987-09-07T00:00:00"/>
    <s v="Lauraborough"/>
    <d v="2022-12-18T00:00:00"/>
    <n v="38"/>
    <x v="2"/>
  </r>
  <r>
    <s v="T03853"/>
    <d v="2025-07-31T00:00:00"/>
    <s v="C076"/>
    <s v="P027"/>
    <s v="S004"/>
    <n v="5"/>
    <n v="0.05"/>
    <x v="3"/>
    <n v="1272.23"/>
    <n v="952.65"/>
    <s v="Electronics"/>
    <s v="Smartphone"/>
    <n v="6361.15"/>
    <n v="4763.25"/>
    <n v="1597.8999999999996"/>
    <n v="0.25119671757465234"/>
    <n v="318.0575"/>
    <n v="6043.0924999999997"/>
    <n v="1279.8424999999997"/>
    <s v="M"/>
    <d v="2005-12-14T00:00:00"/>
    <s v="Nancyside"/>
    <d v="2022-05-07T00:00:00"/>
    <n v="20"/>
    <x v="1"/>
  </r>
  <r>
    <s v="T03854"/>
    <d v="2024-02-27T00:00:00"/>
    <s v="C025"/>
    <s v="P040"/>
    <s v="S005"/>
    <n v="5"/>
    <n v="0.05"/>
    <x v="0"/>
    <n v="1745.61"/>
    <n v="1322.44"/>
    <s v="Electronics"/>
    <s v="Headphones"/>
    <n v="8728.0499999999993"/>
    <n v="6612.2000000000007"/>
    <n v="2115.8499999999985"/>
    <n v="0.24241955534168558"/>
    <n v="436.40249999999997"/>
    <n v="8291.6474999999991"/>
    <n v="1679.4474999999984"/>
    <s v="F"/>
    <d v="1971-03-12T00:00:00"/>
    <s v="Bradyshire"/>
    <d v="2022-01-14T00:00:00"/>
    <n v="55"/>
    <x v="3"/>
  </r>
  <r>
    <s v="T03855"/>
    <d v="2025-01-04T00:00:00"/>
    <s v="C024"/>
    <s v="P029"/>
    <s v="S005"/>
    <n v="5"/>
    <n v="0.15"/>
    <x v="2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s v="F"/>
    <d v="1961-11-25T00:00:00"/>
    <s v="North April"/>
    <d v="2023-04-20T00:00:00"/>
    <n v="64"/>
    <x v="3"/>
  </r>
  <r>
    <s v="T03856"/>
    <d v="2025-06-08T00:00:00"/>
    <s v="C112"/>
    <s v="P030"/>
    <s v="S003"/>
    <n v="2"/>
    <n v="0.05"/>
    <x v="2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F"/>
    <d v="1983-12-29T00:00:00"/>
    <s v="Aaronmouth"/>
    <d v="2023-03-21T00:00:00"/>
    <n v="42"/>
    <x v="2"/>
  </r>
  <r>
    <s v="T03857"/>
    <d v="2024-04-08T00:00:00"/>
    <s v="C155"/>
    <s v="P020"/>
    <s v="S004"/>
    <n v="3"/>
    <n v="0"/>
    <x v="1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M"/>
    <d v="1965-09-20T00:00:00"/>
    <s v="Kevinshire"/>
    <d v="2024-03-23T00:00:00"/>
    <n v="60"/>
    <x v="3"/>
  </r>
  <r>
    <s v="T03858"/>
    <d v="2024-10-23T00:00:00"/>
    <s v="C014"/>
    <s v="P008"/>
    <s v="S003"/>
    <n v="3"/>
    <n v="0.1"/>
    <x v="2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s v="M"/>
    <d v="1974-06-25T00:00:00"/>
    <s v="East Samantha"/>
    <d v="2021-11-09T00:00:00"/>
    <n v="51"/>
    <x v="3"/>
  </r>
  <r>
    <s v="T03859"/>
    <d v="2025-05-08T00:00:00"/>
    <s v="C027"/>
    <s v="P045"/>
    <s v="S005"/>
    <n v="3"/>
    <n v="0.1"/>
    <x v="0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s v="M"/>
    <d v="1959-02-05T00:00:00"/>
    <s v="Robertmouth"/>
    <d v="2023-08-30T00:00:00"/>
    <n v="67"/>
    <x v="3"/>
  </r>
  <r>
    <s v="T03860"/>
    <d v="2024-01-27T00:00:00"/>
    <s v="C125"/>
    <s v="P039"/>
    <s v="S001"/>
    <n v="3"/>
    <n v="0.15"/>
    <x v="2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90-04-03T00:00:00"/>
    <s v="Lake Christopher"/>
    <d v="2021-03-14T00:00:00"/>
    <n v="36"/>
    <x v="2"/>
  </r>
  <r>
    <s v="T03861"/>
    <d v="2024-11-17T00:00:00"/>
    <s v="C001"/>
    <s v="P009"/>
    <s v="S005"/>
    <n v="2"/>
    <n v="0.05"/>
    <x v="0"/>
    <n v="123.19"/>
    <n v="80.36"/>
    <s v="Groceries"/>
    <s v="Snacks"/>
    <n v="246.38"/>
    <n v="160.72"/>
    <n v="85.66"/>
    <n v="0.34767432421462779"/>
    <n v="12.319000000000001"/>
    <n v="234.06100000000001"/>
    <n v="73.341000000000008"/>
    <s v="M"/>
    <d v="1996-09-11T00:00:00"/>
    <s v="Osborneport"/>
    <d v="2022-09-25T00:00:00"/>
    <n v="29"/>
    <x v="0"/>
  </r>
  <r>
    <s v="T03862"/>
    <d v="2025-05-03T00:00:00"/>
    <s v="C128"/>
    <s v="P035"/>
    <s v="S001"/>
    <n v="5"/>
    <n v="0"/>
    <x v="3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F"/>
    <d v="1976-08-06T00:00:00"/>
    <s v="Anthonystad"/>
    <d v="2025-02-09T00:00:00"/>
    <n v="49"/>
    <x v="2"/>
  </r>
  <r>
    <s v="T03863"/>
    <d v="2024-10-10T00:00:00"/>
    <s v="C017"/>
    <s v="P012"/>
    <s v="S004"/>
    <n v="2"/>
    <n v="0.1"/>
    <x v="1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F"/>
    <d v="1982-03-11T00:00:00"/>
    <s v="Peterside"/>
    <d v="2024-09-25T00:00:00"/>
    <n v="44"/>
    <x v="2"/>
  </r>
  <r>
    <s v="T03864"/>
    <d v="2024-03-31T00:00:00"/>
    <s v="C071"/>
    <s v="P009"/>
    <s v="S001"/>
    <n v="4"/>
    <n v="0.05"/>
    <x v="2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1962-06-18T00:00:00"/>
    <s v="New Manuelville"/>
    <d v="2021-05-24T00:00:00"/>
    <n v="64"/>
    <x v="3"/>
  </r>
  <r>
    <s v="T03865"/>
    <d v="2023-12-02T00:00:00"/>
    <s v="C035"/>
    <s v="P020"/>
    <s v="S003"/>
    <n v="4"/>
    <n v="0.05"/>
    <x v="2"/>
    <n v="323.92"/>
    <n v="242.98"/>
    <s v="Fashion"/>
    <s v="Accessories"/>
    <n v="1295.68"/>
    <n v="971.92"/>
    <n v="323.7600000000001"/>
    <n v="0.24987651271918998"/>
    <n v="64.784000000000006"/>
    <n v="1230.896"/>
    <n v="258.976"/>
    <s v="F"/>
    <d v="1991-04-19T00:00:00"/>
    <s v="North George"/>
    <d v="2023-03-22T00:00:00"/>
    <n v="35"/>
    <x v="0"/>
  </r>
  <r>
    <s v="T03866"/>
    <d v="2024-09-17T00:00:00"/>
    <s v="C144"/>
    <s v="P010"/>
    <s v="S005"/>
    <n v="3"/>
    <n v="0.1"/>
    <x v="3"/>
    <n v="1194.1199999999999"/>
    <n v="838.95"/>
    <s v="Electronics"/>
    <s v="Smartphone"/>
    <n v="3582.3599999999997"/>
    <n v="2516.8500000000004"/>
    <n v="1065.5099999999993"/>
    <n v="0.29743241885237648"/>
    <n v="358.23599999999999"/>
    <n v="3224.1239999999998"/>
    <n v="707.27399999999943"/>
    <s v="F"/>
    <d v="1963-09-02T00:00:00"/>
    <s v="North Lisa"/>
    <d v="2021-03-03T00:00:00"/>
    <n v="62"/>
    <x v="3"/>
  </r>
  <r>
    <s v="T03867"/>
    <d v="2024-11-19T00:00:00"/>
    <s v="C015"/>
    <s v="P005"/>
    <s v="S001"/>
    <n v="4"/>
    <n v="0.05"/>
    <x v="2"/>
    <n v="1396.22"/>
    <n v="1004.09"/>
    <s v="Fashion"/>
    <s v="Bags"/>
    <n v="5584.88"/>
    <n v="4016.36"/>
    <n v="1568.52"/>
    <n v="0.28085115526206472"/>
    <n v="279.24400000000003"/>
    <n v="5305.6360000000004"/>
    <n v="1289.2760000000003"/>
    <s v="M"/>
    <d v="1993-12-12T00:00:00"/>
    <s v="Quinnville"/>
    <d v="2022-11-27T00:00:00"/>
    <n v="32"/>
    <x v="0"/>
  </r>
  <r>
    <s v="T03868"/>
    <d v="2023-12-19T00:00:00"/>
    <s v="C177"/>
    <s v="P046"/>
    <s v="S003"/>
    <n v="4"/>
    <n v="0.05"/>
    <x v="3"/>
    <n v="1165.3699999999999"/>
    <n v="926.55"/>
    <s v="Fashion"/>
    <s v="Clothing"/>
    <n v="4661.4799999999996"/>
    <n v="3706.2"/>
    <n v="955.27999999999975"/>
    <n v="0.20493062289230027"/>
    <n v="233.07399999999998"/>
    <n v="4428.4059999999999"/>
    <n v="722.20600000000013"/>
    <s v="F"/>
    <d v="1985-01-05T00:00:00"/>
    <s v="South James"/>
    <d v="2022-01-23T00:00:00"/>
    <n v="41"/>
    <x v="2"/>
  </r>
  <r>
    <s v="T03869"/>
    <d v="2025-03-31T00:00:00"/>
    <s v="C035"/>
    <s v="P010"/>
    <s v="S004"/>
    <n v="1"/>
    <n v="0.15"/>
    <x v="0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s v="F"/>
    <d v="1991-04-19T00:00:00"/>
    <s v="North George"/>
    <d v="2023-03-22T00:00:00"/>
    <n v="35"/>
    <x v="0"/>
  </r>
  <r>
    <s v="T03870"/>
    <d v="2024-03-25T00:00:00"/>
    <s v="C002"/>
    <s v="P049"/>
    <s v="S004"/>
    <n v="1"/>
    <n v="0"/>
    <x v="0"/>
    <n v="388.26"/>
    <n v="199.3"/>
    <s v="Fashion"/>
    <s v="Watches"/>
    <n v="388.26"/>
    <n v="199.3"/>
    <n v="188.95999999999998"/>
    <n v="0.48668418070365216"/>
    <n v="0"/>
    <n v="388.26"/>
    <n v="188.95999999999998"/>
    <s v="M"/>
    <d v="1959-08-18T00:00:00"/>
    <s v="New Gabrielleport"/>
    <d v="2020-11-03T00:00:00"/>
    <n v="66"/>
    <x v="3"/>
  </r>
  <r>
    <s v="T03871"/>
    <d v="2025-07-16T00:00:00"/>
    <s v="C144"/>
    <s v="P023"/>
    <s v="S001"/>
    <n v="1"/>
    <n v="0"/>
    <x v="0"/>
    <n v="1878.47"/>
    <n v="1014.91"/>
    <s v="Fashion"/>
    <s v="Footwear"/>
    <n v="1878.47"/>
    <n v="1014.91"/>
    <n v="863.56000000000006"/>
    <n v="0.45971455493034225"/>
    <n v="0"/>
    <n v="1878.47"/>
    <n v="863.56000000000006"/>
    <s v="F"/>
    <d v="1963-09-02T00:00:00"/>
    <s v="North Lisa"/>
    <d v="2021-03-03T00:00:00"/>
    <n v="62"/>
    <x v="3"/>
  </r>
  <r>
    <s v="T03872"/>
    <d v="2025-09-01T00:00:00"/>
    <s v="C001"/>
    <s v="P012"/>
    <s v="S005"/>
    <n v="2"/>
    <n v="0.15"/>
    <x v="3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M"/>
    <d v="1996-09-11T00:00:00"/>
    <s v="Osborneport"/>
    <d v="2022-09-25T00:00:00"/>
    <n v="29"/>
    <x v="0"/>
  </r>
  <r>
    <s v="T03873"/>
    <d v="2025-05-10T00:00:00"/>
    <s v="C169"/>
    <s v="P029"/>
    <s v="S001"/>
    <n v="3"/>
    <n v="0.05"/>
    <x v="1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s v="M"/>
    <d v="1967-06-15T00:00:00"/>
    <s v="Christopherburgh"/>
    <d v="2021-12-23T00:00:00"/>
    <n v="59"/>
    <x v="3"/>
  </r>
  <r>
    <s v="T03874"/>
    <d v="2025-06-29T00:00:00"/>
    <s v="C021"/>
    <s v="P010"/>
    <s v="S001"/>
    <n v="3"/>
    <n v="0.05"/>
    <x v="1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M"/>
    <d v="1993-11-17T00:00:00"/>
    <s v="Meganmouth"/>
    <d v="2022-01-22T00:00:00"/>
    <n v="32"/>
    <x v="0"/>
  </r>
  <r>
    <s v="T03875"/>
    <d v="2024-12-15T00:00:00"/>
    <s v="C014"/>
    <s v="P014"/>
    <s v="S005"/>
    <n v="2"/>
    <n v="0.05"/>
    <x v="3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M"/>
    <d v="1974-06-25T00:00:00"/>
    <s v="East Samantha"/>
    <d v="2021-11-09T00:00:00"/>
    <n v="51"/>
    <x v="3"/>
  </r>
  <r>
    <s v="T03876"/>
    <d v="2024-12-29T00:00:00"/>
    <s v="C009"/>
    <s v="P041"/>
    <s v="S004"/>
    <n v="1"/>
    <n v="0.15"/>
    <x v="0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s v="F"/>
    <d v="2004-08-15T00:00:00"/>
    <s v="West Lisaville"/>
    <d v="2025-04-17T00:00:00"/>
    <n v="21"/>
    <x v="1"/>
  </r>
  <r>
    <s v="T03877"/>
    <d v="2024-09-06T00:00:00"/>
    <s v="C175"/>
    <s v="P010"/>
    <s v="S001"/>
    <n v="1"/>
    <n v="0.15"/>
    <x v="0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s v="M"/>
    <d v="1998-01-07T00:00:00"/>
    <s v="Davidtown"/>
    <d v="2021-02-25T00:00:00"/>
    <n v="28"/>
    <x v="0"/>
  </r>
  <r>
    <s v="T03878"/>
    <d v="2025-06-15T00:00:00"/>
    <s v="C180"/>
    <s v="P036"/>
    <s v="S001"/>
    <n v="5"/>
    <n v="0.1"/>
    <x v="0"/>
    <n v="1501.46"/>
    <n v="1167.73"/>
    <s v="Fashion"/>
    <s v="Watches"/>
    <n v="7507.3"/>
    <n v="5838.65"/>
    <n v="1668.6500000000005"/>
    <n v="0.22227032355174303"/>
    <n v="750.73"/>
    <n v="6756.57"/>
    <n v="917.92000000000007"/>
    <s v="F"/>
    <d v="1959-12-15T00:00:00"/>
    <s v="West Dakotaside"/>
    <d v="2022-10-19T00:00:00"/>
    <n v="66"/>
    <x v="3"/>
  </r>
  <r>
    <s v="T03879"/>
    <d v="2024-07-30T00:00:00"/>
    <s v="C179"/>
    <s v="P017"/>
    <s v="S003"/>
    <n v="2"/>
    <n v="0.05"/>
    <x v="1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s v="F"/>
    <d v="1985-02-14T00:00:00"/>
    <s v="Bennettburgh"/>
    <d v="2025-08-19T00:00:00"/>
    <n v="41"/>
    <x v="2"/>
  </r>
  <r>
    <s v="T03880"/>
    <d v="2023-10-11T00:00:00"/>
    <s v="C106"/>
    <s v="P034"/>
    <s v="S005"/>
    <n v="5"/>
    <n v="0.05"/>
    <x v="1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F"/>
    <d v="1987-04-23T00:00:00"/>
    <s v="Lake Ricardo"/>
    <d v="2025-02-06T00:00:00"/>
    <n v="39"/>
    <x v="2"/>
  </r>
  <r>
    <s v="T03881"/>
    <d v="2024-11-30T00:00:00"/>
    <s v="C089"/>
    <s v="P019"/>
    <s v="S002"/>
    <n v="5"/>
    <n v="0.1"/>
    <x v="0"/>
    <n v="1762.92"/>
    <n v="1346.48"/>
    <s v="Electronics"/>
    <s v="Laptop"/>
    <n v="8814.6"/>
    <n v="6732.4"/>
    <n v="2082.2000000000007"/>
    <n v="0.23622172305039374"/>
    <n v="881.46"/>
    <n v="7933.14"/>
    <n v="1200.7400000000007"/>
    <s v="F"/>
    <d v="1969-07-12T00:00:00"/>
    <s v="Geoffreystad"/>
    <d v="2022-11-25T00:00:00"/>
    <n v="56"/>
    <x v="3"/>
  </r>
  <r>
    <s v="T03882"/>
    <d v="2024-07-16T00:00:00"/>
    <s v="C121"/>
    <s v="P008"/>
    <s v="S001"/>
    <n v="4"/>
    <n v="0"/>
    <x v="2"/>
    <n v="109.78"/>
    <n v="70.59"/>
    <s v="Fashion"/>
    <s v="Footwear"/>
    <n v="439.12"/>
    <n v="282.36"/>
    <n v="156.76"/>
    <n v="0.3569867006740754"/>
    <n v="0"/>
    <n v="439.12"/>
    <n v="156.76"/>
    <s v="M"/>
    <d v="1967-02-28T00:00:00"/>
    <s v="Sarahhaven"/>
    <d v="2021-10-11T00:00:00"/>
    <n v="59"/>
    <x v="3"/>
  </r>
  <r>
    <s v="T03883"/>
    <d v="2024-10-05T00:00:00"/>
    <s v="C122"/>
    <s v="P036"/>
    <s v="S002"/>
    <n v="3"/>
    <n v="0"/>
    <x v="2"/>
    <n v="1501.46"/>
    <n v="1167.73"/>
    <s v="Fashion"/>
    <s v="Watches"/>
    <n v="4504.38"/>
    <n v="3503.19"/>
    <n v="1001.19"/>
    <n v="0.22227032355174298"/>
    <n v="0"/>
    <n v="4504.38"/>
    <n v="1001.19"/>
    <s v="M"/>
    <d v="1961-10-02T00:00:00"/>
    <s v="Simonstad"/>
    <d v="2024-06-24T00:00:00"/>
    <n v="64"/>
    <x v="3"/>
  </r>
  <r>
    <s v="T03884"/>
    <d v="2024-05-07T00:00:00"/>
    <s v="C198"/>
    <s v="P043"/>
    <s v="S001"/>
    <n v="1"/>
    <n v="0.1"/>
    <x v="0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M"/>
    <d v="1986-01-23T00:00:00"/>
    <s v="Jessicaside"/>
    <d v="2022-12-10T00:00:00"/>
    <n v="40"/>
    <x v="2"/>
  </r>
  <r>
    <s v="T03885"/>
    <d v="2023-10-03T00:00:00"/>
    <s v="C012"/>
    <s v="P024"/>
    <s v="S002"/>
    <n v="3"/>
    <n v="0.15"/>
    <x v="2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89-12-08T00:00:00"/>
    <s v="Lake Dawn"/>
    <d v="2021-07-16T00:00:00"/>
    <n v="36"/>
    <x v="2"/>
  </r>
  <r>
    <s v="T03886"/>
    <d v="2024-10-03T00:00:00"/>
    <s v="C176"/>
    <s v="P042"/>
    <s v="S002"/>
    <n v="1"/>
    <n v="0.15"/>
    <x v="0"/>
    <n v="453.62"/>
    <n v="316.63"/>
    <s v="Fashion"/>
    <s v="Clothing"/>
    <n v="453.62"/>
    <n v="316.63"/>
    <n v="136.99"/>
    <n v="0.30199285745778409"/>
    <n v="68.042999999999992"/>
    <n v="385.577"/>
    <n v="68.947000000000003"/>
    <s v="M"/>
    <d v="1979-10-07T00:00:00"/>
    <s v="West Amymouth"/>
    <d v="2021-07-22T00:00:00"/>
    <n v="46"/>
    <x v="2"/>
  </r>
  <r>
    <s v="T03887"/>
    <d v="2024-04-11T00:00:00"/>
    <s v="C055"/>
    <s v="P044"/>
    <s v="S003"/>
    <n v="4"/>
    <n v="0.1"/>
    <x v="2"/>
    <n v="1286.55"/>
    <n v="797.54"/>
    <s v="Fashion"/>
    <s v="Accessories"/>
    <n v="5146.2"/>
    <n v="3190.16"/>
    <n v="1956.04"/>
    <n v="0.380094049978625"/>
    <n v="514.62"/>
    <n v="4631.58"/>
    <n v="1441.42"/>
    <s v="M"/>
    <d v="1976-07-09T00:00:00"/>
    <s v="Andersonville"/>
    <d v="2021-02-05T00:00:00"/>
    <n v="49"/>
    <x v="2"/>
  </r>
  <r>
    <s v="T03888"/>
    <d v="2024-04-03T00:00:00"/>
    <s v="C087"/>
    <s v="P021"/>
    <s v="S002"/>
    <n v="4"/>
    <n v="0"/>
    <x v="1"/>
    <n v="1227.24"/>
    <n v="977.09"/>
    <s v="Groceries"/>
    <s v="Dairy"/>
    <n v="4908.96"/>
    <n v="3908.36"/>
    <n v="1000.5999999999999"/>
    <n v="0.20383136142889735"/>
    <n v="0"/>
    <n v="4908.96"/>
    <n v="1000.5999999999999"/>
    <s v="F"/>
    <d v="1975-06-22T00:00:00"/>
    <s v="Berrymouth"/>
    <d v="2025-07-02T00:00:00"/>
    <n v="51"/>
    <x v="3"/>
  </r>
  <r>
    <s v="T03889"/>
    <d v="2025-03-23T00:00:00"/>
    <s v="C070"/>
    <s v="P010"/>
    <s v="S005"/>
    <n v="4"/>
    <n v="0"/>
    <x v="1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s v="M"/>
    <d v="1971-10-24T00:00:00"/>
    <s v="Taylorhaven"/>
    <d v="2021-03-04T00:00:00"/>
    <n v="54"/>
    <x v="3"/>
  </r>
  <r>
    <s v="T03890"/>
    <d v="2025-01-13T00:00:00"/>
    <s v="C115"/>
    <s v="P001"/>
    <s v="S002"/>
    <n v="5"/>
    <n v="0.05"/>
    <x v="0"/>
    <n v="1673.69"/>
    <n v="1323.38"/>
    <s v="Electronics"/>
    <s v="Camera"/>
    <n v="8368.4500000000007"/>
    <n v="6616.9000000000005"/>
    <n v="1751.5500000000002"/>
    <n v="0.20930399297360922"/>
    <n v="418.42250000000007"/>
    <n v="7950.0275000000011"/>
    <n v="1333.1275000000005"/>
    <s v="M"/>
    <d v="1960-02-25T00:00:00"/>
    <s v="Smithburgh"/>
    <d v="2023-11-12T00:00:00"/>
    <n v="66"/>
    <x v="3"/>
  </r>
  <r>
    <s v="T03891"/>
    <d v="2025-03-02T00:00:00"/>
    <s v="C077"/>
    <s v="P018"/>
    <s v="S005"/>
    <n v="5"/>
    <n v="0.05"/>
    <x v="0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F"/>
    <d v="2002-12-24T00:00:00"/>
    <s v="North Meagan"/>
    <d v="2022-10-21T00:00:00"/>
    <n v="23"/>
    <x v="1"/>
  </r>
  <r>
    <s v="T03892"/>
    <d v="2024-05-21T00:00:00"/>
    <s v="C046"/>
    <s v="P039"/>
    <s v="S003"/>
    <n v="2"/>
    <n v="0.15"/>
    <x v="0"/>
    <n v="540.94000000000005"/>
    <n v="398.25"/>
    <s v="Fashion"/>
    <s v="Clothing"/>
    <n v="1081.8800000000001"/>
    <n v="796.5"/>
    <n v="285.38000000000011"/>
    <n v="0.26378156542315234"/>
    <n v="162.28200000000001"/>
    <n v="919.59800000000007"/>
    <n v="123.09800000000007"/>
    <s v="M"/>
    <d v="1964-01-21T00:00:00"/>
    <s v="New Jontown"/>
    <d v="2022-06-25T00:00:00"/>
    <n v="62"/>
    <x v="3"/>
  </r>
  <r>
    <s v="T03893"/>
    <d v="2024-05-23T00:00:00"/>
    <s v="C104"/>
    <s v="P025"/>
    <s v="S002"/>
    <n v="5"/>
    <n v="0"/>
    <x v="0"/>
    <n v="429.15"/>
    <n v="258.72000000000003"/>
    <s v="Fashion"/>
    <s v="Watches"/>
    <n v="2145.75"/>
    <n v="1293.6000000000001"/>
    <n v="852.14999999999986"/>
    <n v="0.3971338692764767"/>
    <n v="0"/>
    <n v="2145.75"/>
    <n v="852.14999999999986"/>
    <s v="M"/>
    <d v="1965-03-20T00:00:00"/>
    <s v="West Ann"/>
    <d v="2024-01-17T00:00:00"/>
    <n v="61"/>
    <x v="3"/>
  </r>
  <r>
    <s v="T03894"/>
    <d v="2025-02-22T00:00:00"/>
    <s v="C086"/>
    <s v="P032"/>
    <s v="S001"/>
    <n v="4"/>
    <n v="0.15"/>
    <x v="0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F"/>
    <d v="1975-09-26T00:00:00"/>
    <s v="Port Stephanie"/>
    <d v="2023-07-26T00:00:00"/>
    <n v="50"/>
    <x v="2"/>
  </r>
  <r>
    <s v="T03895"/>
    <d v="2025-06-28T00:00:00"/>
    <s v="C181"/>
    <s v="P028"/>
    <s v="S001"/>
    <n v="4"/>
    <n v="0.1"/>
    <x v="1"/>
    <n v="673.78"/>
    <n v="363.33"/>
    <s v="Electronics"/>
    <s v="Smartphone"/>
    <n v="2695.12"/>
    <n v="1453.32"/>
    <n v="1241.8"/>
    <n v="0.46075870462168661"/>
    <n v="269.512"/>
    <n v="2425.6079999999997"/>
    <n v="972.28799999999978"/>
    <s v="F"/>
    <d v="1972-11-28T00:00:00"/>
    <s v="Port Bryce"/>
    <d v="2024-12-12T00:00:00"/>
    <n v="53"/>
    <x v="3"/>
  </r>
  <r>
    <s v="T03896"/>
    <d v="2024-12-28T00:00:00"/>
    <s v="C159"/>
    <s v="P016"/>
    <s v="S003"/>
    <n v="3"/>
    <n v="0"/>
    <x v="0"/>
    <n v="1858.75"/>
    <n v="1451.16"/>
    <s v="Fashion"/>
    <s v="Accessories"/>
    <n v="5576.25"/>
    <n v="4353.4800000000005"/>
    <n v="1222.7699999999995"/>
    <n v="0.2192817753866845"/>
    <n v="0"/>
    <n v="5576.25"/>
    <n v="1222.7699999999995"/>
    <s v="M"/>
    <d v="1990-10-14T00:00:00"/>
    <s v="Joshuamouth"/>
    <d v="2022-01-26T00:00:00"/>
    <n v="35"/>
    <x v="0"/>
  </r>
  <r>
    <s v="T03897"/>
    <d v="2024-02-16T00:00:00"/>
    <s v="C102"/>
    <s v="P022"/>
    <s v="S002"/>
    <n v="2"/>
    <n v="0.05"/>
    <x v="3"/>
    <n v="25.57"/>
    <n v="19.05"/>
    <s v="Groceries"/>
    <s v="Vegetables"/>
    <n v="51.14"/>
    <n v="38.1"/>
    <n v="13.04"/>
    <n v="0.25498631208447398"/>
    <n v="2.5570000000000004"/>
    <n v="48.582999999999998"/>
    <n v="10.482999999999997"/>
    <s v="F"/>
    <d v="1996-06-20T00:00:00"/>
    <s v="South Briantown"/>
    <d v="2023-11-12T00:00:00"/>
    <n v="30"/>
    <x v="0"/>
  </r>
  <r>
    <s v="T03898"/>
    <d v="2024-06-13T00:00:00"/>
    <s v="C153"/>
    <s v="P045"/>
    <s v="S001"/>
    <n v="5"/>
    <n v="0.1"/>
    <x v="0"/>
    <n v="1879.08"/>
    <n v="1004.56"/>
    <s v="Groceries"/>
    <s v="Dairy"/>
    <n v="9395.4"/>
    <n v="5022.7999999999993"/>
    <n v="4372.6000000000004"/>
    <n v="0.46539796070417444"/>
    <n v="939.54"/>
    <n v="8455.86"/>
    <n v="3433.0600000000013"/>
    <s v="F"/>
    <d v="1988-04-07T00:00:00"/>
    <s v="Port Alex"/>
    <d v="2023-02-05T00:00:00"/>
    <n v="38"/>
    <x v="2"/>
  </r>
  <r>
    <s v="T03899"/>
    <d v="2025-08-11T00:00:00"/>
    <s v="C028"/>
    <s v="P037"/>
    <s v="S001"/>
    <n v="4"/>
    <n v="0.1"/>
    <x v="3"/>
    <n v="1952.65"/>
    <n v="1451.27"/>
    <s v="Electronics"/>
    <s v="Television"/>
    <n v="7810.6"/>
    <n v="5805.08"/>
    <n v="2005.5200000000004"/>
    <n v="0.2567690062223133"/>
    <n v="781.06000000000006"/>
    <n v="7029.54"/>
    <n v="1224.46"/>
    <s v="F"/>
    <d v="1960-02-10T00:00:00"/>
    <s v="New David"/>
    <d v="2022-12-16T00:00:00"/>
    <n v="66"/>
    <x v="3"/>
  </r>
  <r>
    <s v="T03900"/>
    <d v="2025-08-24T00:00:00"/>
    <s v="C171"/>
    <s v="P009"/>
    <s v="S005"/>
    <n v="1"/>
    <n v="0.05"/>
    <x v="3"/>
    <n v="123.19"/>
    <n v="80.36"/>
    <s v="Groceries"/>
    <s v="Snacks"/>
    <n v="123.19"/>
    <n v="80.36"/>
    <n v="42.83"/>
    <n v="0.34767432421462779"/>
    <n v="6.1595000000000004"/>
    <n v="117.0305"/>
    <n v="36.670500000000004"/>
    <s v="M"/>
    <d v="1993-03-15T00:00:00"/>
    <s v="Robertsborough"/>
    <d v="2025-07-28T00:00:00"/>
    <n v="33"/>
    <x v="0"/>
  </r>
  <r>
    <s v="T03901"/>
    <d v="2025-04-09T00:00:00"/>
    <s v="C022"/>
    <s v="P006"/>
    <s v="S001"/>
    <n v="4"/>
    <n v="0.15"/>
    <x v="3"/>
    <n v="318.05"/>
    <n v="187.34"/>
    <s v="Groceries"/>
    <s v="Fruits"/>
    <n v="1272.2"/>
    <n v="749.36"/>
    <n v="522.84"/>
    <n v="0.41097311743436565"/>
    <n v="190.83"/>
    <n v="1081.3700000000001"/>
    <n v="332.0100000000001"/>
    <s v="M"/>
    <d v="1955-11-16T00:00:00"/>
    <s v="East James"/>
    <d v="2020-10-02T00:00:00"/>
    <n v="70"/>
    <x v="3"/>
  </r>
  <r>
    <s v="T03902"/>
    <d v="2025-02-12T00:00:00"/>
    <s v="C154"/>
    <s v="P021"/>
    <s v="S001"/>
    <n v="2"/>
    <n v="0.1"/>
    <x v="0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M"/>
    <d v="1971-09-02T00:00:00"/>
    <s v="East Codyton"/>
    <d v="2023-11-21T00:00:00"/>
    <n v="54"/>
    <x v="3"/>
  </r>
  <r>
    <s v="T03903"/>
    <d v="2024-04-11T00:00:00"/>
    <s v="C181"/>
    <s v="P013"/>
    <s v="S004"/>
    <n v="4"/>
    <n v="0"/>
    <x v="2"/>
    <n v="1134.8"/>
    <n v="675.1"/>
    <s v="Fashion"/>
    <s v="Watches"/>
    <n v="4539.2"/>
    <n v="2700.4"/>
    <n v="1838.7999999999997"/>
    <n v="0.40509340853013742"/>
    <n v="0"/>
    <n v="4539.2"/>
    <n v="1838.7999999999997"/>
    <s v="F"/>
    <d v="1972-11-28T00:00:00"/>
    <s v="Port Bryce"/>
    <d v="2024-12-12T00:00:00"/>
    <n v="53"/>
    <x v="3"/>
  </r>
  <r>
    <s v="T03904"/>
    <d v="2023-12-26T00:00:00"/>
    <s v="C044"/>
    <s v="P045"/>
    <s v="S001"/>
    <n v="4"/>
    <n v="0.1"/>
    <x v="2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M"/>
    <d v="1961-02-14T00:00:00"/>
    <s v="Bryanside"/>
    <d v="2024-12-27T00:00:00"/>
    <n v="65"/>
    <x v="3"/>
  </r>
  <r>
    <s v="T03905"/>
    <d v="2025-06-28T00:00:00"/>
    <s v="C081"/>
    <s v="P029"/>
    <s v="S003"/>
    <n v="1"/>
    <n v="0.05"/>
    <x v="3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F"/>
    <d v="1988-07-20T00:00:00"/>
    <s v="South Christinabury"/>
    <d v="2022-09-22T00:00:00"/>
    <n v="37"/>
    <x v="2"/>
  </r>
  <r>
    <s v="T03906"/>
    <d v="2024-11-05T00:00:00"/>
    <s v="C022"/>
    <s v="P021"/>
    <s v="S002"/>
    <n v="2"/>
    <n v="0.15"/>
    <x v="0"/>
    <n v="1227.24"/>
    <n v="977.09"/>
    <s v="Groceries"/>
    <s v="Dairy"/>
    <n v="2454.48"/>
    <n v="1954.18"/>
    <n v="500.29999999999995"/>
    <n v="0.20383136142889735"/>
    <n v="368.17199999999997"/>
    <n v="2086.308"/>
    <n v="132.12799999999993"/>
    <s v="M"/>
    <d v="1955-11-16T00:00:00"/>
    <s v="East James"/>
    <d v="2020-10-02T00:00:00"/>
    <n v="70"/>
    <x v="3"/>
  </r>
  <r>
    <s v="T03907"/>
    <d v="2023-10-12T00:00:00"/>
    <s v="C145"/>
    <s v="P034"/>
    <s v="S003"/>
    <n v="1"/>
    <n v="0"/>
    <x v="2"/>
    <n v="428.05"/>
    <n v="246.07"/>
    <s v="Electronics"/>
    <s v="Laptop"/>
    <n v="428.05"/>
    <n v="246.07"/>
    <n v="181.98000000000002"/>
    <n v="0.42513725032122418"/>
    <n v="0"/>
    <n v="428.05"/>
    <n v="181.98000000000002"/>
    <s v="F"/>
    <d v="1959-11-07T00:00:00"/>
    <s v="Carlsonborough"/>
    <d v="2021-08-19T00:00:00"/>
    <n v="66"/>
    <x v="3"/>
  </r>
  <r>
    <s v="T03908"/>
    <d v="2024-07-08T00:00:00"/>
    <s v="C107"/>
    <s v="P011"/>
    <s v="S001"/>
    <n v="1"/>
    <n v="0.1"/>
    <x v="3"/>
    <n v="248.57"/>
    <n v="190.67"/>
    <s v="Electronics"/>
    <s v="Headphones"/>
    <n v="248.57"/>
    <n v="190.67"/>
    <n v="57.900000000000006"/>
    <n v="0.2329323731745585"/>
    <n v="24.856999999999999"/>
    <n v="223.71299999999999"/>
    <n v="33.043000000000006"/>
    <s v="F"/>
    <d v="1995-10-08T00:00:00"/>
    <s v="Lake Dale"/>
    <d v="2023-07-17T00:00:00"/>
    <n v="30"/>
    <x v="0"/>
  </r>
  <r>
    <s v="T03909"/>
    <d v="2023-12-02T00:00:00"/>
    <s v="C087"/>
    <s v="P035"/>
    <s v="S002"/>
    <n v="2"/>
    <n v="0.1"/>
    <x v="0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F"/>
    <d v="1975-06-22T00:00:00"/>
    <s v="Berrymouth"/>
    <d v="2025-07-02T00:00:00"/>
    <n v="51"/>
    <x v="3"/>
  </r>
  <r>
    <s v="T03910"/>
    <d v="2024-08-12T00:00:00"/>
    <s v="C113"/>
    <s v="P028"/>
    <s v="S005"/>
    <n v="3"/>
    <n v="0"/>
    <x v="1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1977-05-23T00:00:00"/>
    <s v="Ramosbury"/>
    <d v="2022-12-31T00:00:00"/>
    <n v="49"/>
    <x v="2"/>
  </r>
  <r>
    <s v="T03911"/>
    <d v="2024-01-29T00:00:00"/>
    <s v="C073"/>
    <s v="P035"/>
    <s v="S001"/>
    <n v="4"/>
    <n v="0"/>
    <x v="1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F"/>
    <d v="1964-12-04T00:00:00"/>
    <s v="Port Angelabury"/>
    <d v="2022-02-09T00:00:00"/>
    <n v="61"/>
    <x v="3"/>
  </r>
  <r>
    <s v="T03912"/>
    <d v="2024-11-30T00:00:00"/>
    <s v="C181"/>
    <s v="P024"/>
    <s v="S002"/>
    <n v="2"/>
    <n v="0.15"/>
    <x v="3"/>
    <n v="1487.41"/>
    <n v="813.07"/>
    <s v="Electronics"/>
    <s v="Smartphone"/>
    <n v="2974.82"/>
    <n v="1626.14"/>
    <n v="1348.68"/>
    <n v="0.45336524562830693"/>
    <n v="446.22300000000001"/>
    <n v="2528.5970000000002"/>
    <n v="902.45700000000011"/>
    <s v="F"/>
    <d v="1972-11-28T00:00:00"/>
    <s v="Port Bryce"/>
    <d v="2024-12-12T00:00:00"/>
    <n v="53"/>
    <x v="3"/>
  </r>
  <r>
    <s v="T03913"/>
    <d v="2024-03-03T00:00:00"/>
    <s v="C091"/>
    <s v="P003"/>
    <s v="S005"/>
    <n v="3"/>
    <n v="0"/>
    <x v="2"/>
    <n v="337.63"/>
    <n v="169.03"/>
    <s v="Fashion"/>
    <s v="Footwear"/>
    <n v="1012.89"/>
    <n v="507.09000000000003"/>
    <n v="505.79999999999995"/>
    <n v="0.49936320824571273"/>
    <n v="0"/>
    <n v="1012.89"/>
    <n v="505.79999999999995"/>
    <s v="M"/>
    <d v="1963-02-04T00:00:00"/>
    <s v="Port Williamhaven"/>
    <d v="2021-08-23T00:00:00"/>
    <n v="63"/>
    <x v="3"/>
  </r>
  <r>
    <s v="T03914"/>
    <d v="2024-07-20T00:00:00"/>
    <s v="C171"/>
    <s v="P023"/>
    <s v="S001"/>
    <n v="1"/>
    <n v="0"/>
    <x v="1"/>
    <n v="1878.47"/>
    <n v="1014.91"/>
    <s v="Fashion"/>
    <s v="Footwear"/>
    <n v="1878.47"/>
    <n v="1014.91"/>
    <n v="863.56000000000006"/>
    <n v="0.45971455493034225"/>
    <n v="0"/>
    <n v="1878.47"/>
    <n v="863.56000000000006"/>
    <s v="M"/>
    <d v="1993-03-15T00:00:00"/>
    <s v="Robertsborough"/>
    <d v="2025-07-28T00:00:00"/>
    <n v="33"/>
    <x v="0"/>
  </r>
  <r>
    <s v="T03915"/>
    <d v="2023-12-09T00:00:00"/>
    <s v="C074"/>
    <s v="P024"/>
    <s v="S005"/>
    <n v="2"/>
    <n v="0.1"/>
    <x v="3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s v="F"/>
    <d v="1959-05-31T00:00:00"/>
    <s v="Port Michaelstad"/>
    <d v="2023-02-09T00:00:00"/>
    <n v="67"/>
    <x v="3"/>
  </r>
  <r>
    <s v="T03916"/>
    <d v="2025-02-20T00:00:00"/>
    <s v="C053"/>
    <s v="P033"/>
    <s v="S005"/>
    <n v="1"/>
    <n v="0"/>
    <x v="0"/>
    <n v="1798.97"/>
    <n v="1329.15"/>
    <s v="Fashion"/>
    <s v="Accessories"/>
    <n v="1798.97"/>
    <n v="1329.15"/>
    <n v="469.81999999999994"/>
    <n v="0.26116055298309582"/>
    <n v="0"/>
    <n v="1798.97"/>
    <n v="469.81999999999994"/>
    <s v="F"/>
    <d v="1998-04-20T00:00:00"/>
    <s v="Lake Michaelshire"/>
    <d v="2024-04-07T00:00:00"/>
    <n v="28"/>
    <x v="0"/>
  </r>
  <r>
    <s v="T03917"/>
    <d v="2023-09-28T00:00:00"/>
    <s v="C090"/>
    <s v="P012"/>
    <s v="S002"/>
    <n v="1"/>
    <n v="0.05"/>
    <x v="1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s v="M"/>
    <d v="1975-08-18T00:00:00"/>
    <s v="Fergusonview"/>
    <d v="2022-01-16T00:00:00"/>
    <n v="50"/>
    <x v="2"/>
  </r>
  <r>
    <s v="T03918"/>
    <d v="2025-04-02T00:00:00"/>
    <s v="C012"/>
    <s v="P050"/>
    <s v="S005"/>
    <n v="5"/>
    <n v="0.1"/>
    <x v="3"/>
    <n v="1044.6400000000001"/>
    <n v="775.07"/>
    <s v="Fashion"/>
    <s v="Footwear"/>
    <n v="5223.2000000000007"/>
    <n v="3875.3500000000004"/>
    <n v="1347.8500000000004"/>
    <n v="0.25805062030938891"/>
    <n v="522.32000000000005"/>
    <n v="4700.880000000001"/>
    <n v="825.53000000000065"/>
    <s v="M"/>
    <d v="1989-12-08T00:00:00"/>
    <s v="Lake Dawn"/>
    <d v="2021-07-16T00:00:00"/>
    <n v="36"/>
    <x v="2"/>
  </r>
  <r>
    <s v="T03919"/>
    <d v="2024-11-22T00:00:00"/>
    <s v="C019"/>
    <s v="P028"/>
    <s v="S005"/>
    <n v="3"/>
    <n v="0"/>
    <x v="2"/>
    <n v="673.78"/>
    <n v="363.33"/>
    <s v="Electronics"/>
    <s v="Smartphone"/>
    <n v="2021.34"/>
    <n v="1089.99"/>
    <n v="931.34999999999991"/>
    <n v="0.46075870462168655"/>
    <n v="0"/>
    <n v="2021.34"/>
    <n v="931.34999999999991"/>
    <s v="F"/>
    <d v="1998-05-16T00:00:00"/>
    <s v="Stephaniechester"/>
    <d v="2023-05-17T00:00:00"/>
    <n v="28"/>
    <x v="0"/>
  </r>
  <r>
    <s v="T03920"/>
    <d v="2025-08-02T00:00:00"/>
    <s v="C168"/>
    <s v="P025"/>
    <s v="S003"/>
    <n v="5"/>
    <n v="0.05"/>
    <x v="0"/>
    <n v="429.15"/>
    <n v="258.72000000000003"/>
    <s v="Fashion"/>
    <s v="Watches"/>
    <n v="2145.75"/>
    <n v="1293.6000000000001"/>
    <n v="852.14999999999986"/>
    <n v="0.3971338692764767"/>
    <n v="107.28750000000001"/>
    <n v="2038.4625000000001"/>
    <n v="744.86249999999995"/>
    <s v="M"/>
    <d v="1969-07-30T00:00:00"/>
    <s v="Lake Steventown"/>
    <d v="2022-10-01T00:00:00"/>
    <n v="56"/>
    <x v="3"/>
  </r>
  <r>
    <s v="T03921"/>
    <d v="2025-01-06T00:00:00"/>
    <s v="C089"/>
    <s v="P038"/>
    <s v="S002"/>
    <n v="3"/>
    <n v="0.1"/>
    <x v="2"/>
    <n v="366.93"/>
    <n v="285.23"/>
    <s v="Fashion"/>
    <s v="Footwear"/>
    <n v="1100.79"/>
    <n v="855.69"/>
    <n v="245.09999999999991"/>
    <n v="0.22265827269506439"/>
    <n v="110.07900000000001"/>
    <n v="990.71100000000001"/>
    <n v="135.02099999999996"/>
    <s v="F"/>
    <d v="1969-07-12T00:00:00"/>
    <s v="Geoffreystad"/>
    <d v="2022-11-25T00:00:00"/>
    <n v="56"/>
    <x v="3"/>
  </r>
  <r>
    <s v="T03922"/>
    <d v="2024-11-19T00:00:00"/>
    <s v="C012"/>
    <s v="P031"/>
    <s v="S003"/>
    <n v="4"/>
    <n v="0"/>
    <x v="3"/>
    <n v="1095.72"/>
    <n v="822.2"/>
    <s v="Groceries"/>
    <s v="Snacks"/>
    <n v="4382.88"/>
    <n v="3288.8"/>
    <n v="1094.08"/>
    <n v="0.24962581681451462"/>
    <n v="0"/>
    <n v="4382.88"/>
    <n v="1094.08"/>
    <s v="M"/>
    <d v="1989-12-08T00:00:00"/>
    <s v="Lake Dawn"/>
    <d v="2021-07-16T00:00:00"/>
    <n v="36"/>
    <x v="2"/>
  </r>
  <r>
    <s v="T03923"/>
    <d v="2023-10-06T00:00:00"/>
    <s v="C016"/>
    <s v="P017"/>
    <s v="S004"/>
    <n v="4"/>
    <n v="0"/>
    <x v="3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M"/>
    <d v="1976-04-27T00:00:00"/>
    <s v="Murrayborough"/>
    <d v="2022-02-21T00:00:00"/>
    <n v="50"/>
    <x v="2"/>
  </r>
  <r>
    <s v="T03924"/>
    <d v="2025-01-07T00:00:00"/>
    <s v="C102"/>
    <s v="P002"/>
    <s v="S005"/>
    <n v="4"/>
    <n v="0"/>
    <x v="3"/>
    <n v="818.76"/>
    <n v="527.62"/>
    <s v="Electronics"/>
    <s v="Television"/>
    <n v="3275.04"/>
    <n v="2110.48"/>
    <n v="1164.56"/>
    <n v="0.35558649665347597"/>
    <n v="0"/>
    <n v="3275.04"/>
    <n v="1164.56"/>
    <s v="F"/>
    <d v="1996-06-20T00:00:00"/>
    <s v="South Briantown"/>
    <d v="2023-11-12T00:00:00"/>
    <n v="30"/>
    <x v="0"/>
  </r>
  <r>
    <s v="T03925"/>
    <d v="2024-04-05T00:00:00"/>
    <s v="C140"/>
    <s v="P033"/>
    <s v="S004"/>
    <n v="4"/>
    <n v="0.15"/>
    <x v="0"/>
    <n v="1798.97"/>
    <n v="1329.15"/>
    <s v="Fashion"/>
    <s v="Accessories"/>
    <n v="7195.88"/>
    <n v="5316.6"/>
    <n v="1879.2799999999997"/>
    <n v="0.26116055298309582"/>
    <n v="1079.3820000000001"/>
    <n v="6116.4979999999996"/>
    <n v="799.89799999999923"/>
    <s v="F"/>
    <d v="1973-06-12T00:00:00"/>
    <s v="Port Gail"/>
    <d v="2024-08-28T00:00:00"/>
    <n v="53"/>
    <x v="3"/>
  </r>
  <r>
    <s v="T03926"/>
    <d v="2024-04-19T00:00:00"/>
    <s v="C012"/>
    <s v="P012"/>
    <s v="S002"/>
    <n v="4"/>
    <n v="0.1"/>
    <x v="2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s v="M"/>
    <d v="1989-12-08T00:00:00"/>
    <s v="Lake Dawn"/>
    <d v="2021-07-16T00:00:00"/>
    <n v="36"/>
    <x v="2"/>
  </r>
  <r>
    <s v="T03927"/>
    <d v="2025-08-15T00:00:00"/>
    <s v="C184"/>
    <s v="P016"/>
    <s v="S002"/>
    <n v="2"/>
    <n v="0.1"/>
    <x v="0"/>
    <n v="1858.75"/>
    <n v="1451.16"/>
    <s v="Fashion"/>
    <s v="Accessories"/>
    <n v="3717.5"/>
    <n v="2902.32"/>
    <n v="815.17999999999984"/>
    <n v="0.21928177538668456"/>
    <n v="371.75"/>
    <n v="3345.75"/>
    <n v="443.42999999999984"/>
    <s v="M"/>
    <d v="2003-04-13T00:00:00"/>
    <s v="West Katrina"/>
    <d v="2021-04-19T00:00:00"/>
    <n v="23"/>
    <x v="1"/>
  </r>
  <r>
    <s v="T03928"/>
    <d v="2025-06-23T00:00:00"/>
    <s v="C149"/>
    <s v="P004"/>
    <s v="S003"/>
    <n v="2"/>
    <n v="0"/>
    <x v="3"/>
    <n v="1853.77"/>
    <n v="1363.52"/>
    <s v="Fashion"/>
    <s v="Accessories"/>
    <n v="3707.54"/>
    <n v="2727.04"/>
    <n v="980.5"/>
    <n v="0.26446107122242779"/>
    <n v="0"/>
    <n v="3707.54"/>
    <n v="980.5"/>
    <s v="M"/>
    <d v="1978-01-24T00:00:00"/>
    <s v="North Kathryn"/>
    <d v="2025-05-02T00:00:00"/>
    <n v="48"/>
    <x v="2"/>
  </r>
  <r>
    <s v="T03929"/>
    <d v="2023-11-05T00:00:00"/>
    <s v="C101"/>
    <s v="P010"/>
    <s v="S004"/>
    <n v="4"/>
    <n v="0.15"/>
    <x v="2"/>
    <n v="1194.1199999999999"/>
    <n v="838.95"/>
    <s v="Electronics"/>
    <s v="Smartphone"/>
    <n v="4776.4799999999996"/>
    <n v="3355.8"/>
    <n v="1420.6799999999994"/>
    <n v="0.29743241885237653"/>
    <n v="716.47199999999987"/>
    <n v="4060.0079999999998"/>
    <n v="704.20799999999963"/>
    <s v="F"/>
    <d v="1956-05-29T00:00:00"/>
    <s v="North Gary"/>
    <d v="2024-09-08T00:00:00"/>
    <n v="70"/>
    <x v="3"/>
  </r>
  <r>
    <s v="T03930"/>
    <d v="2023-12-21T00:00:00"/>
    <s v="C086"/>
    <s v="P043"/>
    <s v="S003"/>
    <n v="1"/>
    <n v="0.05"/>
    <x v="2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s v="F"/>
    <d v="1975-09-26T00:00:00"/>
    <s v="Port Stephanie"/>
    <d v="2023-07-26T00:00:00"/>
    <n v="50"/>
    <x v="2"/>
  </r>
  <r>
    <s v="T03931"/>
    <d v="2025-03-03T00:00:00"/>
    <s v="C163"/>
    <s v="P036"/>
    <s v="S003"/>
    <n v="1"/>
    <n v="0"/>
    <x v="1"/>
    <n v="1501.46"/>
    <n v="1167.73"/>
    <s v="Fashion"/>
    <s v="Watches"/>
    <n v="1501.46"/>
    <n v="1167.73"/>
    <n v="333.73"/>
    <n v="0.22227032355174298"/>
    <n v="0"/>
    <n v="1501.46"/>
    <n v="333.73"/>
    <s v="F"/>
    <d v="1985-10-08T00:00:00"/>
    <s v="Lake Lindsay"/>
    <d v="2025-08-20T00:00:00"/>
    <n v="40"/>
    <x v="2"/>
  </r>
  <r>
    <s v="T03932"/>
    <d v="2025-08-15T00:00:00"/>
    <s v="C055"/>
    <s v="P037"/>
    <s v="S004"/>
    <n v="3"/>
    <n v="0.1"/>
    <x v="2"/>
    <n v="1952.65"/>
    <n v="1451.27"/>
    <s v="Electronics"/>
    <s v="Television"/>
    <n v="5857.9500000000007"/>
    <n v="4353.8099999999995"/>
    <n v="1504.1400000000012"/>
    <n v="0.25676900622231347"/>
    <n v="585.79500000000007"/>
    <n v="5272.1550000000007"/>
    <n v="918.34500000000116"/>
    <s v="M"/>
    <d v="1976-07-09T00:00:00"/>
    <s v="Andersonville"/>
    <d v="2021-02-05T00:00:00"/>
    <n v="49"/>
    <x v="2"/>
  </r>
  <r>
    <s v="T03933"/>
    <d v="2024-04-01T00:00:00"/>
    <s v="C101"/>
    <s v="P026"/>
    <s v="S002"/>
    <n v="3"/>
    <n v="0"/>
    <x v="1"/>
    <n v="1015.76"/>
    <n v="584.4"/>
    <s v="Groceries"/>
    <s v="Dairy"/>
    <n v="3047.2799999999997"/>
    <n v="1753.1999999999998"/>
    <n v="1294.08"/>
    <n v="0.42466724423092073"/>
    <n v="0"/>
    <n v="3047.2799999999997"/>
    <n v="1294.08"/>
    <s v="F"/>
    <d v="1956-05-29T00:00:00"/>
    <s v="North Gary"/>
    <d v="2024-09-08T00:00:00"/>
    <n v="70"/>
    <x v="3"/>
  </r>
  <r>
    <s v="T03934"/>
    <d v="2025-05-15T00:00:00"/>
    <s v="C138"/>
    <s v="P042"/>
    <s v="S003"/>
    <n v="2"/>
    <n v="0"/>
    <x v="2"/>
    <n v="453.62"/>
    <n v="316.63"/>
    <s v="Fashion"/>
    <s v="Clothing"/>
    <n v="907.24"/>
    <n v="633.26"/>
    <n v="273.98"/>
    <n v="0.30199285745778409"/>
    <n v="0"/>
    <n v="907.24"/>
    <n v="273.98"/>
    <s v="F"/>
    <d v="1961-09-28T00:00:00"/>
    <s v="Melissaberg"/>
    <d v="2021-05-10T00:00:00"/>
    <n v="64"/>
    <x v="3"/>
  </r>
  <r>
    <s v="T03935"/>
    <d v="2024-02-06T00:00:00"/>
    <s v="C170"/>
    <s v="P030"/>
    <s v="S005"/>
    <n v="2"/>
    <n v="0.05"/>
    <x v="2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F"/>
    <d v="1984-05-05T00:00:00"/>
    <s v="Lake Melissaborough"/>
    <d v="2025-08-20T00:00:00"/>
    <n v="42"/>
    <x v="2"/>
  </r>
  <r>
    <s v="T03936"/>
    <d v="2025-02-17T00:00:00"/>
    <s v="C079"/>
    <s v="P050"/>
    <s v="S003"/>
    <n v="1"/>
    <n v="0"/>
    <x v="3"/>
    <n v="1044.6400000000001"/>
    <n v="775.07"/>
    <s v="Fashion"/>
    <s v="Footwear"/>
    <n v="1044.6400000000001"/>
    <n v="775.07"/>
    <n v="269.57000000000005"/>
    <n v="0.25805062030938891"/>
    <n v="0"/>
    <n v="1044.6400000000001"/>
    <n v="269.57000000000005"/>
    <s v="F"/>
    <d v="1979-06-15T00:00:00"/>
    <s v="North Bradleyfurt"/>
    <d v="2024-07-06T00:00:00"/>
    <n v="47"/>
    <x v="2"/>
  </r>
  <r>
    <s v="T03937"/>
    <d v="2023-11-09T00:00:00"/>
    <s v="C189"/>
    <s v="P015"/>
    <s v="S001"/>
    <n v="5"/>
    <n v="0"/>
    <x v="1"/>
    <n v="270.45"/>
    <n v="187.6"/>
    <s v="Fashion"/>
    <s v="Bags"/>
    <n v="1352.25"/>
    <n v="938"/>
    <n v="414.25"/>
    <n v="0.30634128304677388"/>
    <n v="0"/>
    <n v="1352.25"/>
    <n v="414.25"/>
    <s v="M"/>
    <d v="1966-08-07T00:00:00"/>
    <s v="East Walter"/>
    <d v="2021-03-05T00:00:00"/>
    <n v="59"/>
    <x v="3"/>
  </r>
  <r>
    <s v="T03938"/>
    <d v="2024-11-26T00:00:00"/>
    <s v="C174"/>
    <s v="P032"/>
    <s v="S001"/>
    <n v="3"/>
    <n v="0.05"/>
    <x v="3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M"/>
    <d v="2005-07-07T00:00:00"/>
    <s v="South Jennifer"/>
    <d v="2025-08-28T00:00:00"/>
    <n v="20"/>
    <x v="1"/>
  </r>
  <r>
    <s v="T03939"/>
    <d v="2025-01-09T00:00:00"/>
    <s v="C164"/>
    <s v="P018"/>
    <s v="S005"/>
    <n v="5"/>
    <n v="0.15"/>
    <x v="0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M"/>
    <d v="1968-07-28T00:00:00"/>
    <s v="North Rodney"/>
    <d v="2020-12-21T00:00:00"/>
    <n v="57"/>
    <x v="3"/>
  </r>
  <r>
    <s v="T03940"/>
    <d v="2024-08-12T00:00:00"/>
    <s v="C063"/>
    <s v="P030"/>
    <s v="S001"/>
    <n v="2"/>
    <n v="0"/>
    <x v="3"/>
    <n v="29.24"/>
    <n v="15.28"/>
    <s v="Fashion"/>
    <s v="Watches"/>
    <n v="58.48"/>
    <n v="30.56"/>
    <n v="27.919999999999998"/>
    <n v="0.47742818057455538"/>
    <n v="0"/>
    <n v="58.48"/>
    <n v="27.919999999999998"/>
    <s v="M"/>
    <d v="1973-01-07T00:00:00"/>
    <s v="West Amandashire"/>
    <d v="2023-05-29T00:00:00"/>
    <n v="53"/>
    <x v="3"/>
  </r>
  <r>
    <s v="T03941"/>
    <d v="2024-02-11T00:00:00"/>
    <s v="C099"/>
    <s v="P045"/>
    <s v="S004"/>
    <n v="4"/>
    <n v="0.05"/>
    <x v="2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s v="M"/>
    <d v="1964-07-22T00:00:00"/>
    <s v="Hansonhaven"/>
    <d v="2021-01-17T00:00:00"/>
    <n v="61"/>
    <x v="3"/>
  </r>
  <r>
    <s v="T03942"/>
    <d v="2025-02-21T00:00:00"/>
    <s v="C158"/>
    <s v="P001"/>
    <s v="S001"/>
    <n v="3"/>
    <n v="0.1"/>
    <x v="1"/>
    <n v="1673.69"/>
    <n v="1323.38"/>
    <s v="Electronics"/>
    <s v="Camera"/>
    <n v="5021.07"/>
    <n v="3970.1400000000003"/>
    <n v="1050.9299999999994"/>
    <n v="0.2093039929736091"/>
    <n v="502.10699999999997"/>
    <n v="4518.9629999999997"/>
    <n v="548.82299999999941"/>
    <s v="M"/>
    <d v="1981-07-24T00:00:00"/>
    <s v="Dylanmouth"/>
    <d v="2023-09-15T00:00:00"/>
    <n v="44"/>
    <x v="2"/>
  </r>
  <r>
    <s v="T03943"/>
    <d v="2024-12-10T00:00:00"/>
    <s v="C086"/>
    <s v="P024"/>
    <s v="S005"/>
    <n v="5"/>
    <n v="0.15"/>
    <x v="0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F"/>
    <d v="1975-09-26T00:00:00"/>
    <s v="Port Stephanie"/>
    <d v="2023-07-26T00:00:00"/>
    <n v="50"/>
    <x v="2"/>
  </r>
  <r>
    <s v="T03944"/>
    <d v="2025-02-13T00:00:00"/>
    <s v="C145"/>
    <s v="P033"/>
    <s v="S002"/>
    <n v="1"/>
    <n v="0.05"/>
    <x v="1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59-11-07T00:00:00"/>
    <s v="Carlsonborough"/>
    <d v="2021-08-19T00:00:00"/>
    <n v="66"/>
    <x v="3"/>
  </r>
  <r>
    <s v="T03945"/>
    <d v="2024-01-14T00:00:00"/>
    <s v="C080"/>
    <s v="P019"/>
    <s v="S002"/>
    <n v="4"/>
    <n v="0"/>
    <x v="2"/>
    <n v="1762.92"/>
    <n v="1346.48"/>
    <s v="Electronics"/>
    <s v="Laptop"/>
    <n v="7051.68"/>
    <n v="5385.92"/>
    <n v="1665.7600000000002"/>
    <n v="0.23622172305039368"/>
    <n v="0"/>
    <n v="7051.68"/>
    <n v="1665.7600000000002"/>
    <s v="F"/>
    <d v="2003-11-04T00:00:00"/>
    <s v="Markberg"/>
    <d v="2023-01-02T00:00:00"/>
    <n v="22"/>
    <x v="1"/>
  </r>
  <r>
    <s v="T03946"/>
    <d v="2023-11-16T00:00:00"/>
    <s v="C062"/>
    <s v="P034"/>
    <s v="S004"/>
    <n v="2"/>
    <n v="0"/>
    <x v="2"/>
    <n v="428.05"/>
    <n v="246.07"/>
    <s v="Electronics"/>
    <s v="Laptop"/>
    <n v="856.1"/>
    <n v="492.14"/>
    <n v="363.96000000000004"/>
    <n v="0.42513725032122418"/>
    <n v="0"/>
    <n v="856.1"/>
    <n v="363.96000000000004"/>
    <s v="M"/>
    <d v="2000-06-21T00:00:00"/>
    <s v="Turnerberg"/>
    <d v="2021-09-23T00:00:00"/>
    <n v="26"/>
    <x v="0"/>
  </r>
  <r>
    <s v="T03947"/>
    <d v="2024-02-22T00:00:00"/>
    <s v="C118"/>
    <s v="P032"/>
    <s v="S003"/>
    <n v="3"/>
    <n v="0.05"/>
    <x v="3"/>
    <n v="304.70999999999998"/>
    <n v="164.01"/>
    <s v="Groceries"/>
    <s v="Vegetables"/>
    <n v="914.12999999999988"/>
    <n v="492.03"/>
    <n v="422.09999999999991"/>
    <n v="0.46175051688490693"/>
    <n v="45.706499999999998"/>
    <n v="868.42349999999988"/>
    <n v="376.3934999999999"/>
    <s v="M"/>
    <d v="1975-08-27T00:00:00"/>
    <s v="Port William"/>
    <d v="2025-07-12T00:00:00"/>
    <n v="50"/>
    <x v="2"/>
  </r>
  <r>
    <s v="T03948"/>
    <d v="2024-07-23T00:00:00"/>
    <s v="C066"/>
    <s v="P032"/>
    <s v="S004"/>
    <n v="4"/>
    <n v="0"/>
    <x v="2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F"/>
    <d v="1985-09-14T00:00:00"/>
    <s v="New Randychester"/>
    <d v="2020-12-21T00:00:00"/>
    <n v="40"/>
    <x v="2"/>
  </r>
  <r>
    <s v="T03949"/>
    <d v="2024-06-13T00:00:00"/>
    <s v="C001"/>
    <s v="P025"/>
    <s v="S004"/>
    <n v="1"/>
    <n v="0"/>
    <x v="0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s v="M"/>
    <d v="1996-09-11T00:00:00"/>
    <s v="Osborneport"/>
    <d v="2022-09-25T00:00:00"/>
    <n v="29"/>
    <x v="0"/>
  </r>
  <r>
    <s v="T03950"/>
    <d v="2024-01-02T00:00:00"/>
    <s v="C042"/>
    <s v="P050"/>
    <s v="S002"/>
    <n v="5"/>
    <n v="0"/>
    <x v="2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F"/>
    <d v="2000-02-08T00:00:00"/>
    <s v="North Teresashire"/>
    <d v="2021-11-09T00:00:00"/>
    <n v="26"/>
    <x v="0"/>
  </r>
  <r>
    <s v="T03951"/>
    <d v="2023-12-09T00:00:00"/>
    <s v="C049"/>
    <s v="P039"/>
    <s v="S004"/>
    <n v="2"/>
    <n v="0"/>
    <x v="2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M"/>
    <d v="1997-01-03T00:00:00"/>
    <s v="Chambersview"/>
    <d v="2022-06-23T00:00:00"/>
    <n v="29"/>
    <x v="0"/>
  </r>
  <r>
    <s v="T03952"/>
    <d v="2025-02-08T00:00:00"/>
    <s v="C018"/>
    <s v="P041"/>
    <s v="S003"/>
    <n v="5"/>
    <n v="0"/>
    <x v="1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M"/>
    <d v="1994-08-19T00:00:00"/>
    <s v="East William"/>
    <d v="2024-11-12T00:00:00"/>
    <n v="31"/>
    <x v="0"/>
  </r>
  <r>
    <s v="T03953"/>
    <d v="2023-10-14T00:00:00"/>
    <s v="C186"/>
    <s v="P003"/>
    <s v="S001"/>
    <n v="3"/>
    <n v="0"/>
    <x v="1"/>
    <n v="337.63"/>
    <n v="169.03"/>
    <s v="Fashion"/>
    <s v="Footwear"/>
    <n v="1012.89"/>
    <n v="507.09000000000003"/>
    <n v="505.79999999999995"/>
    <n v="0.49936320824571273"/>
    <n v="0"/>
    <n v="1012.89"/>
    <n v="505.79999999999995"/>
    <s v="F"/>
    <d v="1960-05-05T00:00:00"/>
    <s v="West Wandaland"/>
    <d v="2024-02-07T00:00:00"/>
    <n v="66"/>
    <x v="3"/>
  </r>
  <r>
    <s v="T03954"/>
    <d v="2023-11-02T00:00:00"/>
    <s v="C028"/>
    <s v="P042"/>
    <s v="S001"/>
    <n v="5"/>
    <n v="0.15"/>
    <x v="2"/>
    <n v="453.62"/>
    <n v="316.63"/>
    <s v="Fashion"/>
    <s v="Clothing"/>
    <n v="2268.1"/>
    <n v="1583.15"/>
    <n v="684.94999999999982"/>
    <n v="0.30199285745778398"/>
    <n v="340.21499999999997"/>
    <n v="1927.885"/>
    <n v="344.7349999999999"/>
    <s v="F"/>
    <d v="1960-02-10T00:00:00"/>
    <s v="New David"/>
    <d v="2022-12-16T00:00:00"/>
    <n v="66"/>
    <x v="3"/>
  </r>
  <r>
    <s v="T03955"/>
    <d v="2024-12-07T00:00:00"/>
    <s v="C138"/>
    <s v="P032"/>
    <s v="S003"/>
    <n v="3"/>
    <n v="0"/>
    <x v="0"/>
    <n v="304.70999999999998"/>
    <n v="164.01"/>
    <s v="Groceries"/>
    <s v="Vegetables"/>
    <n v="914.12999999999988"/>
    <n v="492.03"/>
    <n v="422.09999999999991"/>
    <n v="0.46175051688490693"/>
    <n v="0"/>
    <n v="914.12999999999988"/>
    <n v="422.09999999999991"/>
    <s v="F"/>
    <d v="1961-09-28T00:00:00"/>
    <s v="Melissaberg"/>
    <d v="2021-05-10T00:00:00"/>
    <n v="64"/>
    <x v="3"/>
  </r>
  <r>
    <s v="T03956"/>
    <d v="2024-11-06T00:00:00"/>
    <s v="C146"/>
    <s v="P049"/>
    <s v="S004"/>
    <n v="4"/>
    <n v="0.05"/>
    <x v="3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97-03-26T00:00:00"/>
    <s v="North Jamesport"/>
    <d v="2022-08-31T00:00:00"/>
    <n v="29"/>
    <x v="0"/>
  </r>
  <r>
    <s v="T03957"/>
    <d v="2025-01-20T00:00:00"/>
    <s v="C098"/>
    <s v="P018"/>
    <s v="S005"/>
    <n v="5"/>
    <n v="0"/>
    <x v="3"/>
    <n v="1079.8900000000001"/>
    <n v="703.83"/>
    <s v="Electronics"/>
    <s v="Smartphone"/>
    <n v="5399.4500000000007"/>
    <n v="3519.15"/>
    <n v="1880.3000000000006"/>
    <n v="0.3482391725083111"/>
    <n v="0"/>
    <n v="5399.4500000000007"/>
    <n v="1880.3000000000006"/>
    <s v="F"/>
    <d v="2005-01-09T00:00:00"/>
    <s v="East Colinmouth"/>
    <d v="2023-05-22T00:00:00"/>
    <n v="21"/>
    <x v="1"/>
  </r>
  <r>
    <s v="T03958"/>
    <d v="2025-04-20T00:00:00"/>
    <s v="C193"/>
    <s v="P013"/>
    <s v="S003"/>
    <n v="2"/>
    <n v="0.15"/>
    <x v="2"/>
    <n v="1134.8"/>
    <n v="675.1"/>
    <s v="Fashion"/>
    <s v="Watches"/>
    <n v="2269.6"/>
    <n v="1350.2"/>
    <n v="919.39999999999986"/>
    <n v="0.40509340853013742"/>
    <n v="340.44"/>
    <n v="1929.1599999999999"/>
    <n v="578.95999999999981"/>
    <s v="F"/>
    <d v="1969-11-06T00:00:00"/>
    <s v="North Kelly"/>
    <d v="2020-12-08T00:00:00"/>
    <n v="56"/>
    <x v="3"/>
  </r>
  <r>
    <s v="T03959"/>
    <d v="2024-12-16T00:00:00"/>
    <s v="C018"/>
    <s v="P026"/>
    <s v="S005"/>
    <n v="4"/>
    <n v="0.05"/>
    <x v="1"/>
    <n v="1015.76"/>
    <n v="584.4"/>
    <s v="Groceries"/>
    <s v="Dairy"/>
    <n v="4063.04"/>
    <n v="2337.6"/>
    <n v="1725.44"/>
    <n v="0.42466724423092073"/>
    <n v="203.15200000000002"/>
    <n v="3859.8879999999999"/>
    <n v="1522.288"/>
    <s v="M"/>
    <d v="1994-08-19T00:00:00"/>
    <s v="East William"/>
    <d v="2024-11-12T00:00:00"/>
    <n v="31"/>
    <x v="0"/>
  </r>
  <r>
    <s v="T03960"/>
    <d v="2024-02-20T00:00:00"/>
    <s v="C045"/>
    <s v="P028"/>
    <s v="S005"/>
    <n v="3"/>
    <n v="0.1"/>
    <x v="0"/>
    <n v="673.78"/>
    <n v="363.33"/>
    <s v="Electronics"/>
    <s v="Smartphone"/>
    <n v="2021.34"/>
    <n v="1089.99"/>
    <n v="931.34999999999991"/>
    <n v="0.46075870462168655"/>
    <n v="202.13400000000001"/>
    <n v="1819.2059999999999"/>
    <n v="729.21599999999989"/>
    <s v="M"/>
    <d v="1975-12-28T00:00:00"/>
    <s v="Zacharyfort"/>
    <d v="2023-10-09T00:00:00"/>
    <n v="50"/>
    <x v="2"/>
  </r>
  <r>
    <s v="T03961"/>
    <d v="2023-12-11T00:00:00"/>
    <s v="C014"/>
    <s v="P012"/>
    <s v="S001"/>
    <n v="5"/>
    <n v="0.05"/>
    <x v="2"/>
    <n v="1193.0899999999999"/>
    <n v="818.24"/>
    <s v="Electronics"/>
    <s v="Camera"/>
    <n v="5965.45"/>
    <n v="4091.2"/>
    <n v="1874.25"/>
    <n v="0.31418417722049469"/>
    <n v="298.27249999999998"/>
    <n v="5667.1774999999998"/>
    <n v="1575.9775"/>
    <s v="M"/>
    <d v="1974-06-25T00:00:00"/>
    <s v="East Samantha"/>
    <d v="2021-11-09T00:00:00"/>
    <n v="51"/>
    <x v="3"/>
  </r>
  <r>
    <s v="T03962"/>
    <d v="2024-02-01T00:00:00"/>
    <s v="C185"/>
    <s v="P027"/>
    <s v="S004"/>
    <n v="2"/>
    <n v="0"/>
    <x v="3"/>
    <n v="1272.23"/>
    <n v="952.65"/>
    <s v="Electronics"/>
    <s v="Smartphone"/>
    <n v="2544.46"/>
    <n v="1905.3"/>
    <n v="639.16000000000008"/>
    <n v="0.2511967175746524"/>
    <n v="0"/>
    <n v="2544.46"/>
    <n v="639.16000000000008"/>
    <s v="F"/>
    <d v="1975-07-04T00:00:00"/>
    <s v="North Chaseborough"/>
    <d v="2024-10-06T00:00:00"/>
    <n v="50"/>
    <x v="2"/>
  </r>
  <r>
    <s v="T03963"/>
    <d v="2024-06-11T00:00:00"/>
    <s v="C046"/>
    <s v="P005"/>
    <s v="S005"/>
    <n v="2"/>
    <n v="0.1"/>
    <x v="2"/>
    <n v="1396.22"/>
    <n v="1004.09"/>
    <s v="Fashion"/>
    <s v="Bags"/>
    <n v="2792.44"/>
    <n v="2008.18"/>
    <n v="784.26"/>
    <n v="0.28085115526206472"/>
    <n v="279.24400000000003"/>
    <n v="2513.1959999999999"/>
    <n v="505.01599999999985"/>
    <s v="M"/>
    <d v="1964-01-21T00:00:00"/>
    <s v="New Jontown"/>
    <d v="2022-06-25T00:00:00"/>
    <n v="62"/>
    <x v="3"/>
  </r>
  <r>
    <s v="T03964"/>
    <d v="2024-07-31T00:00:00"/>
    <s v="C161"/>
    <s v="P016"/>
    <s v="S002"/>
    <n v="2"/>
    <n v="0.05"/>
    <x v="3"/>
    <n v="1858.75"/>
    <n v="1451.16"/>
    <s v="Fashion"/>
    <s v="Accessories"/>
    <n v="3717.5"/>
    <n v="2902.32"/>
    <n v="815.17999999999984"/>
    <n v="0.21928177538668456"/>
    <n v="185.875"/>
    <n v="3531.625"/>
    <n v="629.30499999999984"/>
    <s v="M"/>
    <d v="1963-01-19T00:00:00"/>
    <s v="Shannontown"/>
    <d v="2023-01-31T00:00:00"/>
    <n v="63"/>
    <x v="3"/>
  </r>
  <r>
    <s v="T03965"/>
    <d v="2024-10-18T00:00:00"/>
    <s v="C065"/>
    <s v="P023"/>
    <s v="S001"/>
    <n v="3"/>
    <n v="0.1"/>
    <x v="1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F"/>
    <d v="1969-12-10T00:00:00"/>
    <s v="Williamhaven"/>
    <d v="2024-01-21T00:00:00"/>
    <n v="56"/>
    <x v="3"/>
  </r>
  <r>
    <s v="T03966"/>
    <d v="2024-07-06T00:00:00"/>
    <s v="C072"/>
    <s v="P024"/>
    <s v="S002"/>
    <n v="2"/>
    <n v="0"/>
    <x v="3"/>
    <n v="1487.41"/>
    <n v="813.07"/>
    <s v="Electronics"/>
    <s v="Smartphone"/>
    <n v="2974.82"/>
    <n v="1626.14"/>
    <n v="1348.68"/>
    <n v="0.45336524562830693"/>
    <n v="0"/>
    <n v="2974.82"/>
    <n v="1348.68"/>
    <s v="F"/>
    <d v="1995-06-06T00:00:00"/>
    <s v="Melissashire"/>
    <d v="2022-07-02T00:00:00"/>
    <n v="31"/>
    <x v="0"/>
  </r>
  <r>
    <s v="T03967"/>
    <d v="2024-10-10T00:00:00"/>
    <s v="C108"/>
    <s v="P004"/>
    <s v="S003"/>
    <n v="5"/>
    <n v="0.05"/>
    <x v="3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s v="M"/>
    <d v="1960-11-21T00:00:00"/>
    <s v="Georgetown"/>
    <d v="2022-06-08T00:00:00"/>
    <n v="65"/>
    <x v="3"/>
  </r>
  <r>
    <s v="T03968"/>
    <d v="2025-04-25T00:00:00"/>
    <s v="C173"/>
    <s v="P003"/>
    <s v="S002"/>
    <n v="1"/>
    <n v="0.05"/>
    <x v="3"/>
    <n v="337.63"/>
    <n v="169.03"/>
    <s v="Fashion"/>
    <s v="Footwear"/>
    <n v="337.63"/>
    <n v="169.03"/>
    <n v="168.6"/>
    <n v="0.49936320824571273"/>
    <n v="16.881499999999999"/>
    <n v="320.74849999999998"/>
    <n v="151.71849999999998"/>
    <s v="F"/>
    <d v="1958-08-28T00:00:00"/>
    <s v="South Marcusberg"/>
    <d v="2025-08-22T00:00:00"/>
    <n v="67"/>
    <x v="3"/>
  </r>
  <r>
    <s v="T03969"/>
    <d v="2023-11-29T00:00:00"/>
    <s v="C163"/>
    <s v="P026"/>
    <s v="S002"/>
    <n v="1"/>
    <n v="0.1"/>
    <x v="2"/>
    <n v="1015.76"/>
    <n v="584.4"/>
    <s v="Groceries"/>
    <s v="Dairy"/>
    <n v="1015.76"/>
    <n v="584.4"/>
    <n v="431.36"/>
    <n v="0.42466724423092073"/>
    <n v="101.57600000000001"/>
    <n v="914.18399999999997"/>
    <n v="329.78399999999999"/>
    <s v="F"/>
    <d v="1985-10-08T00:00:00"/>
    <s v="Lake Lindsay"/>
    <d v="2025-08-20T00:00:00"/>
    <n v="40"/>
    <x v="2"/>
  </r>
  <r>
    <s v="T03970"/>
    <d v="2024-04-03T00:00:00"/>
    <s v="C057"/>
    <s v="P027"/>
    <s v="S002"/>
    <n v="2"/>
    <n v="0.15"/>
    <x v="1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F"/>
    <d v="1998-09-26T00:00:00"/>
    <s v="Williamsville"/>
    <d v="2023-03-26T00:00:00"/>
    <n v="27"/>
    <x v="0"/>
  </r>
  <r>
    <s v="T03971"/>
    <d v="2023-12-14T00:00:00"/>
    <s v="C092"/>
    <s v="P029"/>
    <s v="S002"/>
    <n v="1"/>
    <n v="0.05"/>
    <x v="0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F"/>
    <d v="2001-11-28T00:00:00"/>
    <s v="Mendozaland"/>
    <d v="2023-12-17T00:00:00"/>
    <n v="24"/>
    <x v="1"/>
  </r>
  <r>
    <s v="T03972"/>
    <d v="2025-07-15T00:00:00"/>
    <s v="C184"/>
    <s v="P023"/>
    <s v="S002"/>
    <n v="1"/>
    <n v="0.05"/>
    <x v="3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M"/>
    <d v="2003-04-13T00:00:00"/>
    <s v="West Katrina"/>
    <d v="2021-04-19T00:00:00"/>
    <n v="23"/>
    <x v="1"/>
  </r>
  <r>
    <s v="T03973"/>
    <d v="2024-09-09T00:00:00"/>
    <s v="C107"/>
    <s v="P045"/>
    <s v="S003"/>
    <n v="1"/>
    <n v="0.15"/>
    <x v="0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95-10-08T00:00:00"/>
    <s v="Lake Dale"/>
    <d v="2023-07-17T00:00:00"/>
    <n v="30"/>
    <x v="0"/>
  </r>
  <r>
    <s v="T03974"/>
    <d v="2023-12-09T00:00:00"/>
    <s v="C102"/>
    <s v="P014"/>
    <s v="S002"/>
    <n v="1"/>
    <n v="0"/>
    <x v="0"/>
    <n v="1342.75"/>
    <n v="797.94"/>
    <s v="Fashion"/>
    <s v="Clothing"/>
    <n v="1342.75"/>
    <n v="797.94"/>
    <n v="544.80999999999995"/>
    <n v="0.40574194749581077"/>
    <n v="0"/>
    <n v="1342.75"/>
    <n v="544.80999999999995"/>
    <s v="F"/>
    <d v="1996-06-20T00:00:00"/>
    <s v="South Briantown"/>
    <d v="2023-11-12T00:00:00"/>
    <n v="30"/>
    <x v="0"/>
  </r>
  <r>
    <s v="T03975"/>
    <d v="2025-05-14T00:00:00"/>
    <s v="C184"/>
    <s v="P020"/>
    <s v="S005"/>
    <n v="2"/>
    <n v="0.15"/>
    <x v="1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M"/>
    <d v="2003-04-13T00:00:00"/>
    <s v="West Katrina"/>
    <d v="2021-04-19T00:00:00"/>
    <n v="23"/>
    <x v="1"/>
  </r>
  <r>
    <s v="T03976"/>
    <d v="2025-07-03T00:00:00"/>
    <s v="C118"/>
    <s v="P036"/>
    <s v="S003"/>
    <n v="4"/>
    <n v="0"/>
    <x v="2"/>
    <n v="1501.46"/>
    <n v="1167.73"/>
    <s v="Fashion"/>
    <s v="Watches"/>
    <n v="6005.84"/>
    <n v="4670.92"/>
    <n v="1334.92"/>
    <n v="0.22227032355174298"/>
    <n v="0"/>
    <n v="6005.84"/>
    <n v="1334.92"/>
    <s v="M"/>
    <d v="1975-08-27T00:00:00"/>
    <s v="Port William"/>
    <d v="2025-07-12T00:00:00"/>
    <n v="50"/>
    <x v="2"/>
  </r>
  <r>
    <s v="T03977"/>
    <d v="2024-05-26T00:00:00"/>
    <s v="C034"/>
    <s v="P040"/>
    <s v="S001"/>
    <n v="1"/>
    <n v="0.05"/>
    <x v="3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F"/>
    <d v="1964-12-19T00:00:00"/>
    <s v="East Mary"/>
    <d v="2025-01-13T00:00:00"/>
    <n v="61"/>
    <x v="3"/>
  </r>
  <r>
    <s v="T03978"/>
    <d v="2025-02-13T00:00:00"/>
    <s v="C107"/>
    <s v="P017"/>
    <s v="S001"/>
    <n v="4"/>
    <n v="0.1"/>
    <x v="1"/>
    <n v="1246.1099999999999"/>
    <n v="833.52"/>
    <s v="Electronics"/>
    <s v="Headphones"/>
    <n v="4984.4399999999996"/>
    <n v="3334.08"/>
    <n v="1650.3599999999997"/>
    <n v="0.33110239063967062"/>
    <n v="498.44399999999996"/>
    <n v="4485.9959999999992"/>
    <n v="1151.9159999999993"/>
    <s v="F"/>
    <d v="1995-10-08T00:00:00"/>
    <s v="Lake Dale"/>
    <d v="2023-07-17T00:00:00"/>
    <n v="30"/>
    <x v="0"/>
  </r>
  <r>
    <s v="T03979"/>
    <d v="2024-02-17T00:00:00"/>
    <s v="C156"/>
    <s v="P019"/>
    <s v="S001"/>
    <n v="2"/>
    <n v="0.05"/>
    <x v="3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56-11-28T00:00:00"/>
    <s v="Lisatown"/>
    <d v="2024-01-04T00:00:00"/>
    <n v="69"/>
    <x v="3"/>
  </r>
  <r>
    <s v="T03980"/>
    <d v="2025-02-24T00:00:00"/>
    <s v="C008"/>
    <s v="P035"/>
    <s v="S003"/>
    <n v="2"/>
    <n v="0.1"/>
    <x v="3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60-11-13T00:00:00"/>
    <s v="New Michaelland"/>
    <d v="2025-03-04T00:00:00"/>
    <n v="65"/>
    <x v="3"/>
  </r>
  <r>
    <s v="T03981"/>
    <d v="2024-09-25T00:00:00"/>
    <s v="C159"/>
    <s v="P031"/>
    <s v="S004"/>
    <n v="4"/>
    <n v="0.05"/>
    <x v="2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M"/>
    <d v="1990-10-14T00:00:00"/>
    <s v="Joshuamouth"/>
    <d v="2022-01-26T00:00:00"/>
    <n v="35"/>
    <x v="0"/>
  </r>
  <r>
    <s v="T03982"/>
    <d v="2024-06-19T00:00:00"/>
    <s v="C146"/>
    <s v="P013"/>
    <s v="S001"/>
    <n v="2"/>
    <n v="0"/>
    <x v="1"/>
    <n v="1134.8"/>
    <n v="675.1"/>
    <s v="Fashion"/>
    <s v="Watches"/>
    <n v="2269.6"/>
    <n v="1350.2"/>
    <n v="919.39999999999986"/>
    <n v="0.40509340853013742"/>
    <n v="0"/>
    <n v="2269.6"/>
    <n v="919.39999999999986"/>
    <s v="F"/>
    <d v="1997-03-26T00:00:00"/>
    <s v="North Jamesport"/>
    <d v="2022-08-31T00:00:00"/>
    <n v="29"/>
    <x v="0"/>
  </r>
  <r>
    <s v="T03983"/>
    <d v="2025-04-25T00:00:00"/>
    <s v="C125"/>
    <s v="P019"/>
    <s v="S001"/>
    <n v="5"/>
    <n v="0"/>
    <x v="0"/>
    <n v="1762.92"/>
    <n v="1346.48"/>
    <s v="Electronics"/>
    <s v="Laptop"/>
    <n v="8814.6"/>
    <n v="6732.4"/>
    <n v="2082.2000000000007"/>
    <n v="0.23622172305039374"/>
    <n v="0"/>
    <n v="8814.6"/>
    <n v="2082.2000000000007"/>
    <s v="M"/>
    <d v="1990-04-03T00:00:00"/>
    <s v="Lake Christopher"/>
    <d v="2021-03-14T00:00:00"/>
    <n v="36"/>
    <x v="2"/>
  </r>
  <r>
    <s v="T03984"/>
    <d v="2024-02-14T00:00:00"/>
    <s v="C104"/>
    <s v="P039"/>
    <s v="S005"/>
    <n v="3"/>
    <n v="0.15"/>
    <x v="1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65-03-20T00:00:00"/>
    <s v="West Ann"/>
    <d v="2024-01-17T00:00:00"/>
    <n v="61"/>
    <x v="3"/>
  </r>
  <r>
    <s v="T03985"/>
    <d v="2023-09-17T00:00:00"/>
    <s v="C118"/>
    <s v="P015"/>
    <s v="S001"/>
    <n v="4"/>
    <n v="0.05"/>
    <x v="1"/>
    <n v="270.45"/>
    <n v="187.6"/>
    <s v="Fashion"/>
    <s v="Bags"/>
    <n v="1081.8"/>
    <n v="750.4"/>
    <n v="331.4"/>
    <n v="0.30634128304677388"/>
    <n v="54.09"/>
    <n v="1027.71"/>
    <n v="277.31000000000006"/>
    <s v="M"/>
    <d v="1975-08-27T00:00:00"/>
    <s v="Port William"/>
    <d v="2025-07-12T00:00:00"/>
    <n v="50"/>
    <x v="2"/>
  </r>
  <r>
    <s v="T03986"/>
    <d v="2024-07-07T00:00:00"/>
    <s v="C040"/>
    <s v="P024"/>
    <s v="S001"/>
    <n v="5"/>
    <n v="0.15"/>
    <x v="0"/>
    <n v="1487.41"/>
    <n v="813.07"/>
    <s v="Electronics"/>
    <s v="Smartphone"/>
    <n v="7437.05"/>
    <n v="4065.3500000000004"/>
    <n v="3371.7"/>
    <n v="0.45336524562830688"/>
    <n v="1115.5574999999999"/>
    <n v="6321.4925000000003"/>
    <n v="2256.1424999999999"/>
    <s v="M"/>
    <d v="1974-11-06T00:00:00"/>
    <s v="Port Miguel"/>
    <d v="2022-07-12T00:00:00"/>
    <n v="51"/>
    <x v="3"/>
  </r>
  <r>
    <s v="T03987"/>
    <d v="2025-02-20T00:00:00"/>
    <s v="C093"/>
    <s v="P041"/>
    <s v="S001"/>
    <n v="3"/>
    <n v="0.1"/>
    <x v="0"/>
    <n v="1635.01"/>
    <n v="1043.29"/>
    <s v="Electronics"/>
    <s v="Television"/>
    <n v="4905.03"/>
    <n v="3129.87"/>
    <n v="1775.1599999999999"/>
    <n v="0.36190604338811383"/>
    <n v="490.50299999999999"/>
    <n v="4414.527"/>
    <n v="1284.6570000000002"/>
    <s v="M"/>
    <d v="1978-04-14T00:00:00"/>
    <s v="Baldwinstad"/>
    <d v="2022-02-25T00:00:00"/>
    <n v="48"/>
    <x v="2"/>
  </r>
  <r>
    <s v="T03988"/>
    <d v="2024-10-05T00:00:00"/>
    <s v="C077"/>
    <s v="P037"/>
    <s v="S001"/>
    <n v="4"/>
    <n v="0.15"/>
    <x v="1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F"/>
    <d v="2002-12-24T00:00:00"/>
    <s v="North Meagan"/>
    <d v="2022-10-21T00:00:00"/>
    <n v="23"/>
    <x v="1"/>
  </r>
  <r>
    <s v="T03989"/>
    <d v="2025-07-31T00:00:00"/>
    <s v="C051"/>
    <s v="P041"/>
    <s v="S003"/>
    <n v="5"/>
    <n v="0.05"/>
    <x v="2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s v="F"/>
    <d v="2004-12-19T00:00:00"/>
    <s v="Boyerstad"/>
    <d v="2024-02-25T00:00:00"/>
    <n v="21"/>
    <x v="1"/>
  </r>
  <r>
    <s v="T03990"/>
    <d v="2025-03-16T00:00:00"/>
    <s v="C146"/>
    <s v="P010"/>
    <s v="S004"/>
    <n v="3"/>
    <n v="0"/>
    <x v="0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s v="F"/>
    <d v="1997-03-26T00:00:00"/>
    <s v="North Jamesport"/>
    <d v="2022-08-31T00:00:00"/>
    <n v="29"/>
    <x v="0"/>
  </r>
  <r>
    <s v="T03991"/>
    <d v="2024-03-30T00:00:00"/>
    <s v="C166"/>
    <s v="P019"/>
    <s v="S005"/>
    <n v="4"/>
    <n v="0.05"/>
    <x v="1"/>
    <n v="1762.92"/>
    <n v="1346.48"/>
    <s v="Electronics"/>
    <s v="Laptop"/>
    <n v="7051.68"/>
    <n v="5385.92"/>
    <n v="1665.7600000000002"/>
    <n v="0.23622172305039368"/>
    <n v="352.58400000000006"/>
    <n v="6699.0960000000005"/>
    <n v="1313.1760000000004"/>
    <s v="F"/>
    <d v="2001-05-13T00:00:00"/>
    <s v="South Markbury"/>
    <d v="2023-07-10T00:00:00"/>
    <n v="25"/>
    <x v="1"/>
  </r>
  <r>
    <s v="T03992"/>
    <d v="2025-03-07T00:00:00"/>
    <s v="C049"/>
    <s v="P037"/>
    <s v="S002"/>
    <n v="2"/>
    <n v="0.15"/>
    <x v="2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M"/>
    <d v="1997-01-03T00:00:00"/>
    <s v="Chambersview"/>
    <d v="2022-06-23T00:00:00"/>
    <n v="29"/>
    <x v="0"/>
  </r>
  <r>
    <s v="T03993"/>
    <d v="2024-04-01T00:00:00"/>
    <s v="C112"/>
    <s v="P031"/>
    <s v="S001"/>
    <n v="1"/>
    <n v="0.1"/>
    <x v="2"/>
    <n v="1095.72"/>
    <n v="822.2"/>
    <s v="Groceries"/>
    <s v="Snacks"/>
    <n v="1095.72"/>
    <n v="822.2"/>
    <n v="273.52"/>
    <n v="0.24962581681451462"/>
    <n v="109.572"/>
    <n v="986.14800000000002"/>
    <n v="163.94799999999998"/>
    <s v="F"/>
    <d v="1983-12-29T00:00:00"/>
    <s v="Aaronmouth"/>
    <d v="2023-03-21T00:00:00"/>
    <n v="42"/>
    <x v="2"/>
  </r>
  <r>
    <s v="T03994"/>
    <d v="2023-10-28T00:00:00"/>
    <s v="C066"/>
    <s v="P012"/>
    <s v="S002"/>
    <n v="4"/>
    <n v="0.05"/>
    <x v="0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F"/>
    <d v="1985-09-14T00:00:00"/>
    <s v="New Randychester"/>
    <d v="2020-12-21T00:00:00"/>
    <n v="40"/>
    <x v="2"/>
  </r>
  <r>
    <s v="T03995"/>
    <d v="2023-12-27T00:00:00"/>
    <s v="C168"/>
    <s v="P006"/>
    <s v="S005"/>
    <n v="3"/>
    <n v="0.1"/>
    <x v="2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M"/>
    <d v="1969-07-30T00:00:00"/>
    <s v="Lake Steventown"/>
    <d v="2022-10-01T00:00:00"/>
    <n v="56"/>
    <x v="3"/>
  </r>
  <r>
    <s v="T03996"/>
    <d v="2025-02-12T00:00:00"/>
    <s v="C026"/>
    <s v="P029"/>
    <s v="S005"/>
    <n v="5"/>
    <n v="0"/>
    <x v="1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M"/>
    <d v="2004-01-04T00:00:00"/>
    <s v="Shepherdburgh"/>
    <d v="2024-09-03T00:00:00"/>
    <n v="22"/>
    <x v="1"/>
  </r>
  <r>
    <s v="T03997"/>
    <d v="2024-05-22T00:00:00"/>
    <s v="C153"/>
    <s v="P031"/>
    <s v="S005"/>
    <n v="1"/>
    <n v="0.15"/>
    <x v="2"/>
    <n v="1095.72"/>
    <n v="822.2"/>
    <s v="Groceries"/>
    <s v="Snacks"/>
    <n v="1095.72"/>
    <n v="822.2"/>
    <n v="273.52"/>
    <n v="0.24962581681451462"/>
    <n v="164.358"/>
    <n v="931.36200000000008"/>
    <n v="109.16200000000003"/>
    <s v="F"/>
    <d v="1988-04-07T00:00:00"/>
    <s v="Port Alex"/>
    <d v="2023-02-05T00:00:00"/>
    <n v="38"/>
    <x v="2"/>
  </r>
  <r>
    <s v="T03998"/>
    <d v="2024-01-08T00:00:00"/>
    <s v="C164"/>
    <s v="P033"/>
    <s v="S002"/>
    <n v="3"/>
    <n v="0"/>
    <x v="1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M"/>
    <d v="1968-07-28T00:00:00"/>
    <s v="North Rodney"/>
    <d v="2020-12-21T00:00:00"/>
    <n v="57"/>
    <x v="3"/>
  </r>
  <r>
    <s v="T03999"/>
    <d v="2025-02-03T00:00:00"/>
    <s v="C068"/>
    <s v="P014"/>
    <s v="S002"/>
    <n v="2"/>
    <n v="0.1"/>
    <x v="2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s v="F"/>
    <d v="1981-06-09T00:00:00"/>
    <s v="New Julia"/>
    <d v="2024-06-13T00:00:00"/>
    <n v="45"/>
    <x v="2"/>
  </r>
  <r>
    <s v="T04000"/>
    <d v="2025-04-08T00:00:00"/>
    <s v="C035"/>
    <s v="P031"/>
    <s v="S003"/>
    <n v="4"/>
    <n v="0.05"/>
    <x v="0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1991-04-19T00:00:00"/>
    <s v="North George"/>
    <d v="2023-03-22T00:00:00"/>
    <n v="35"/>
    <x v="0"/>
  </r>
  <r>
    <s v="T04001"/>
    <d v="2024-03-22T00:00:00"/>
    <s v="C171"/>
    <s v="P028"/>
    <s v="S001"/>
    <n v="3"/>
    <n v="0.05"/>
    <x v="2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s v="M"/>
    <d v="1993-03-15T00:00:00"/>
    <s v="Robertsborough"/>
    <d v="2025-07-28T00:00:00"/>
    <n v="33"/>
    <x v="0"/>
  </r>
  <r>
    <s v="T04002"/>
    <d v="2025-07-06T00:00:00"/>
    <s v="C063"/>
    <s v="P026"/>
    <s v="S003"/>
    <n v="2"/>
    <n v="0"/>
    <x v="2"/>
    <n v="1015.76"/>
    <n v="584.4"/>
    <s v="Groceries"/>
    <s v="Dairy"/>
    <n v="2031.52"/>
    <n v="1168.8"/>
    <n v="862.72"/>
    <n v="0.42466724423092073"/>
    <n v="0"/>
    <n v="2031.52"/>
    <n v="862.72"/>
    <s v="M"/>
    <d v="1973-01-07T00:00:00"/>
    <s v="West Amandashire"/>
    <d v="2023-05-29T00:00:00"/>
    <n v="53"/>
    <x v="3"/>
  </r>
  <r>
    <s v="T04003"/>
    <d v="2024-08-13T00:00:00"/>
    <s v="C020"/>
    <s v="P008"/>
    <s v="S001"/>
    <n v="3"/>
    <n v="0.15"/>
    <x v="1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F"/>
    <d v="1982-06-26T00:00:00"/>
    <s v="Travisstad"/>
    <d v="2024-04-19T00:00:00"/>
    <n v="43"/>
    <x v="2"/>
  </r>
  <r>
    <s v="T04004"/>
    <d v="2024-08-02T00:00:00"/>
    <s v="C008"/>
    <s v="P004"/>
    <s v="S003"/>
    <n v="3"/>
    <n v="0.1"/>
    <x v="1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M"/>
    <d v="1960-11-13T00:00:00"/>
    <s v="New Michaelland"/>
    <d v="2025-03-04T00:00:00"/>
    <n v="65"/>
    <x v="3"/>
  </r>
  <r>
    <s v="T04005"/>
    <d v="2025-06-03T00:00:00"/>
    <s v="C200"/>
    <s v="P014"/>
    <s v="S004"/>
    <n v="5"/>
    <n v="0.1"/>
    <x v="1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M"/>
    <d v="2001-12-24T00:00:00"/>
    <s v="Jenniferbury"/>
    <d v="2025-06-24T00:00:00"/>
    <n v="24"/>
    <x v="1"/>
  </r>
  <r>
    <s v="T04006"/>
    <d v="2025-04-01T00:00:00"/>
    <s v="C085"/>
    <s v="P047"/>
    <s v="S004"/>
    <n v="4"/>
    <n v="0.1"/>
    <x v="0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1979-03-23T00:00:00"/>
    <s v="New Michaelview"/>
    <d v="2023-10-11T00:00:00"/>
    <n v="47"/>
    <x v="2"/>
  </r>
  <r>
    <s v="T04007"/>
    <d v="2023-12-04T00:00:00"/>
    <s v="C052"/>
    <s v="P033"/>
    <s v="S003"/>
    <n v="2"/>
    <n v="0.15"/>
    <x v="0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F"/>
    <d v="1991-09-11T00:00:00"/>
    <s v="Walkerfurt"/>
    <d v="2024-04-25T00:00:00"/>
    <n v="34"/>
    <x v="0"/>
  </r>
  <r>
    <s v="T04008"/>
    <d v="2024-06-01T00:00:00"/>
    <s v="C145"/>
    <s v="P015"/>
    <s v="S004"/>
    <n v="3"/>
    <n v="0.15"/>
    <x v="1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59-11-07T00:00:00"/>
    <s v="Carlsonborough"/>
    <d v="2021-08-19T00:00:00"/>
    <n v="66"/>
    <x v="3"/>
  </r>
  <r>
    <s v="T04009"/>
    <d v="2024-07-14T00:00:00"/>
    <s v="C187"/>
    <s v="P037"/>
    <s v="S005"/>
    <n v="5"/>
    <n v="0.15"/>
    <x v="3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M"/>
    <d v="1989-01-14T00:00:00"/>
    <s v="Gomeztown"/>
    <d v="2023-11-01T00:00:00"/>
    <n v="37"/>
    <x v="2"/>
  </r>
  <r>
    <s v="T04010"/>
    <d v="2024-08-06T00:00:00"/>
    <s v="C111"/>
    <s v="P046"/>
    <s v="S002"/>
    <n v="3"/>
    <n v="0.05"/>
    <x v="3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93-07-13T00:00:00"/>
    <s v="Justintown"/>
    <d v="2022-01-12T00:00:00"/>
    <n v="32"/>
    <x v="0"/>
  </r>
  <r>
    <s v="T04011"/>
    <d v="2024-11-06T00:00:00"/>
    <s v="C046"/>
    <s v="P046"/>
    <s v="S003"/>
    <n v="3"/>
    <n v="0.1"/>
    <x v="3"/>
    <n v="1165.3699999999999"/>
    <n v="926.55"/>
    <s v="Fashion"/>
    <s v="Clothing"/>
    <n v="3496.1099999999997"/>
    <n v="2779.6499999999996"/>
    <n v="716.46"/>
    <n v="0.20493062289230032"/>
    <n v="349.61099999999999"/>
    <n v="3146.4989999999998"/>
    <n v="366.84900000000016"/>
    <s v="M"/>
    <d v="1964-01-21T00:00:00"/>
    <s v="New Jontown"/>
    <d v="2022-06-25T00:00:00"/>
    <n v="62"/>
    <x v="3"/>
  </r>
  <r>
    <s v="T04012"/>
    <d v="2023-10-19T00:00:00"/>
    <s v="C138"/>
    <s v="P018"/>
    <s v="S001"/>
    <n v="5"/>
    <n v="0.1"/>
    <x v="0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s v="F"/>
    <d v="1961-09-28T00:00:00"/>
    <s v="Melissaberg"/>
    <d v="2021-05-10T00:00:00"/>
    <n v="64"/>
    <x v="3"/>
  </r>
  <r>
    <s v="T04013"/>
    <d v="2025-02-13T00:00:00"/>
    <s v="C131"/>
    <s v="P043"/>
    <s v="S001"/>
    <n v="3"/>
    <n v="0.05"/>
    <x v="1"/>
    <n v="564.41999999999996"/>
    <n v="293.95999999999998"/>
    <s v="Fashion"/>
    <s v="Accessories"/>
    <n v="1693.2599999999998"/>
    <n v="881.87999999999988"/>
    <n v="811.37999999999988"/>
    <n v="0.47918216930654478"/>
    <n v="84.662999999999997"/>
    <n v="1608.5969999999998"/>
    <n v="726.71699999999987"/>
    <s v="M"/>
    <d v="1996-10-18T00:00:00"/>
    <s v="Williamsport"/>
    <d v="2022-12-20T00:00:00"/>
    <n v="29"/>
    <x v="0"/>
  </r>
  <r>
    <s v="T04014"/>
    <d v="2024-05-18T00:00:00"/>
    <s v="C153"/>
    <s v="P049"/>
    <s v="S002"/>
    <n v="3"/>
    <n v="0.1"/>
    <x v="1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F"/>
    <d v="1988-04-07T00:00:00"/>
    <s v="Port Alex"/>
    <d v="2023-02-05T00:00:00"/>
    <n v="38"/>
    <x v="2"/>
  </r>
  <r>
    <s v="T04015"/>
    <d v="2024-07-29T00:00:00"/>
    <s v="C102"/>
    <s v="P049"/>
    <s v="S003"/>
    <n v="4"/>
    <n v="0.05"/>
    <x v="3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96-06-20T00:00:00"/>
    <s v="South Briantown"/>
    <d v="2023-11-12T00:00:00"/>
    <n v="30"/>
    <x v="0"/>
  </r>
  <r>
    <s v="T04016"/>
    <d v="2025-08-25T00:00:00"/>
    <s v="C062"/>
    <s v="P009"/>
    <s v="S001"/>
    <n v="4"/>
    <n v="0.1"/>
    <x v="2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2000-06-21T00:00:00"/>
    <s v="Turnerberg"/>
    <d v="2021-09-23T00:00:00"/>
    <n v="26"/>
    <x v="0"/>
  </r>
  <r>
    <s v="T04017"/>
    <d v="2025-01-02T00:00:00"/>
    <s v="C062"/>
    <s v="P040"/>
    <s v="S003"/>
    <n v="5"/>
    <n v="0"/>
    <x v="0"/>
    <n v="1745.61"/>
    <n v="1322.44"/>
    <s v="Electronics"/>
    <s v="Headphones"/>
    <n v="8728.0499999999993"/>
    <n v="6612.2000000000007"/>
    <n v="2115.8499999999985"/>
    <n v="0.24241955534168558"/>
    <n v="0"/>
    <n v="8728.0499999999993"/>
    <n v="2115.8499999999985"/>
    <s v="M"/>
    <d v="2000-06-21T00:00:00"/>
    <s v="Turnerberg"/>
    <d v="2021-09-23T00:00:00"/>
    <n v="26"/>
    <x v="0"/>
  </r>
  <r>
    <s v="T04018"/>
    <d v="2023-12-04T00:00:00"/>
    <s v="C047"/>
    <s v="P024"/>
    <s v="S004"/>
    <n v="1"/>
    <n v="0.1"/>
    <x v="3"/>
    <n v="1487.41"/>
    <n v="813.07"/>
    <s v="Electronics"/>
    <s v="Smartphone"/>
    <n v="1487.41"/>
    <n v="813.07"/>
    <n v="674.34"/>
    <n v="0.45336524562830693"/>
    <n v="148.74100000000001"/>
    <n v="1338.6690000000001"/>
    <n v="525.59900000000005"/>
    <s v="F"/>
    <d v="2006-07-03T00:00:00"/>
    <s v="Port Jessica"/>
    <d v="2025-02-25T00:00:00"/>
    <n v="19"/>
    <x v="1"/>
  </r>
  <r>
    <s v="T04019"/>
    <d v="2023-11-18T00:00:00"/>
    <s v="C171"/>
    <s v="P023"/>
    <s v="S003"/>
    <n v="5"/>
    <n v="0.05"/>
    <x v="2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s v="M"/>
    <d v="1993-03-15T00:00:00"/>
    <s v="Robertsborough"/>
    <d v="2025-07-28T00:00:00"/>
    <n v="33"/>
    <x v="0"/>
  </r>
  <r>
    <s v="T04020"/>
    <d v="2024-08-06T00:00:00"/>
    <s v="C041"/>
    <s v="P017"/>
    <s v="S004"/>
    <n v="1"/>
    <n v="0.1"/>
    <x v="0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F"/>
    <d v="1980-07-03T00:00:00"/>
    <s v="North Sharontown"/>
    <d v="2023-01-24T00:00:00"/>
    <n v="45"/>
    <x v="2"/>
  </r>
  <r>
    <s v="T04021"/>
    <d v="2024-05-30T00:00:00"/>
    <s v="C080"/>
    <s v="P032"/>
    <s v="S002"/>
    <n v="1"/>
    <n v="0.15"/>
    <x v="1"/>
    <n v="304.70999999999998"/>
    <n v="164.01"/>
    <s v="Groceries"/>
    <s v="Vegetables"/>
    <n v="304.70999999999998"/>
    <n v="164.01"/>
    <n v="140.69999999999999"/>
    <n v="0.46175051688490698"/>
    <n v="45.706499999999998"/>
    <n v="259.00349999999997"/>
    <n v="94.993499999999983"/>
    <s v="F"/>
    <d v="2003-11-04T00:00:00"/>
    <s v="Markberg"/>
    <d v="2023-01-02T00:00:00"/>
    <n v="22"/>
    <x v="1"/>
  </r>
  <r>
    <s v="T04022"/>
    <d v="2024-07-04T00:00:00"/>
    <s v="C057"/>
    <s v="P029"/>
    <s v="S004"/>
    <n v="2"/>
    <n v="0"/>
    <x v="3"/>
    <n v="1485.05"/>
    <n v="988.31"/>
    <s v="Fashion"/>
    <s v="Clothing"/>
    <n v="2970.1"/>
    <n v="1976.62"/>
    <n v="993.48"/>
    <n v="0.33449378808794317"/>
    <n v="0"/>
    <n v="2970.1"/>
    <n v="993.48"/>
    <s v="F"/>
    <d v="1998-09-26T00:00:00"/>
    <s v="Williamsville"/>
    <d v="2023-03-26T00:00:00"/>
    <n v="27"/>
    <x v="0"/>
  </r>
  <r>
    <s v="T04023"/>
    <d v="2024-04-16T00:00:00"/>
    <s v="C008"/>
    <s v="P025"/>
    <s v="S005"/>
    <n v="1"/>
    <n v="0.15"/>
    <x v="0"/>
    <n v="429.15"/>
    <n v="258.72000000000003"/>
    <s v="Fashion"/>
    <s v="Watches"/>
    <n v="429.15"/>
    <n v="258.72000000000003"/>
    <n v="170.42999999999995"/>
    <n v="0.39713386927647665"/>
    <n v="64.372499999999988"/>
    <n v="364.77749999999997"/>
    <n v="106.05749999999995"/>
    <s v="M"/>
    <d v="1960-11-13T00:00:00"/>
    <s v="New Michaelland"/>
    <d v="2025-03-04T00:00:00"/>
    <n v="65"/>
    <x v="3"/>
  </r>
  <r>
    <s v="T04024"/>
    <d v="2023-09-22T00:00:00"/>
    <s v="C043"/>
    <s v="P007"/>
    <s v="S002"/>
    <n v="1"/>
    <n v="0"/>
    <x v="0"/>
    <n v="1474.12"/>
    <n v="764.02"/>
    <s v="Electronics"/>
    <s v="Camera"/>
    <n v="1474.12"/>
    <n v="764.02"/>
    <n v="710.09999999999991"/>
    <n v="0.48171112256804055"/>
    <n v="0"/>
    <n v="1474.12"/>
    <n v="710.09999999999991"/>
    <s v="M"/>
    <d v="1988-09-14T00:00:00"/>
    <s v="North Jonathonhaven"/>
    <d v="2023-10-14T00:00:00"/>
    <n v="37"/>
    <x v="2"/>
  </r>
  <r>
    <s v="T04025"/>
    <d v="2023-11-16T00:00:00"/>
    <s v="C187"/>
    <s v="P034"/>
    <s v="S005"/>
    <n v="4"/>
    <n v="0"/>
    <x v="0"/>
    <n v="428.05"/>
    <n v="246.07"/>
    <s v="Electronics"/>
    <s v="Laptop"/>
    <n v="1712.2"/>
    <n v="984.28"/>
    <n v="727.92000000000007"/>
    <n v="0.42513725032122418"/>
    <n v="0"/>
    <n v="1712.2"/>
    <n v="727.92000000000007"/>
    <s v="M"/>
    <d v="1989-01-14T00:00:00"/>
    <s v="Gomeztown"/>
    <d v="2023-11-01T00:00:00"/>
    <n v="37"/>
    <x v="2"/>
  </r>
  <r>
    <s v="T04026"/>
    <d v="2024-11-14T00:00:00"/>
    <s v="C082"/>
    <s v="P042"/>
    <s v="S002"/>
    <n v="2"/>
    <n v="0.1"/>
    <x v="0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2003-05-11T00:00:00"/>
    <s v="Vasquezmouth"/>
    <d v="2024-06-29T00:00:00"/>
    <n v="23"/>
    <x v="1"/>
  </r>
  <r>
    <s v="T04027"/>
    <d v="2024-12-11T00:00:00"/>
    <s v="C190"/>
    <s v="P014"/>
    <s v="S002"/>
    <n v="4"/>
    <n v="0.15"/>
    <x v="0"/>
    <n v="1342.75"/>
    <n v="797.94"/>
    <s v="Fashion"/>
    <s v="Clothing"/>
    <n v="5371"/>
    <n v="3191.76"/>
    <n v="2179.2399999999998"/>
    <n v="0.40574194749581077"/>
    <n v="805.65"/>
    <n v="4565.3500000000004"/>
    <n v="1373.5900000000001"/>
    <s v="M"/>
    <d v="1967-08-19T00:00:00"/>
    <s v="Conwayside"/>
    <d v="2023-04-10T00:00:00"/>
    <n v="58"/>
    <x v="3"/>
  </r>
  <r>
    <s v="T04028"/>
    <d v="2025-06-03T00:00:00"/>
    <s v="C069"/>
    <s v="P046"/>
    <s v="S004"/>
    <n v="1"/>
    <n v="0"/>
    <x v="1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M"/>
    <d v="1965-10-14T00:00:00"/>
    <s v="New Reginald"/>
    <d v="2023-01-11T00:00:00"/>
    <n v="60"/>
    <x v="3"/>
  </r>
  <r>
    <s v="T04029"/>
    <d v="2024-05-01T00:00:00"/>
    <s v="C050"/>
    <s v="P036"/>
    <s v="S002"/>
    <n v="1"/>
    <n v="0.15"/>
    <x v="0"/>
    <n v="1501.46"/>
    <n v="1167.73"/>
    <s v="Fashion"/>
    <s v="Watches"/>
    <n v="1501.46"/>
    <n v="1167.73"/>
    <n v="333.73"/>
    <n v="0.22227032355174298"/>
    <n v="225.21899999999999"/>
    <n v="1276.241"/>
    <n v="108.51099999999997"/>
    <s v="M"/>
    <d v="1968-06-20T00:00:00"/>
    <s v="Erinland"/>
    <d v="2022-08-25T00:00:00"/>
    <n v="58"/>
    <x v="3"/>
  </r>
  <r>
    <s v="T04030"/>
    <d v="2024-01-21T00:00:00"/>
    <s v="C190"/>
    <s v="P040"/>
    <s v="S002"/>
    <n v="2"/>
    <n v="0.15"/>
    <x v="1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M"/>
    <d v="1967-08-19T00:00:00"/>
    <s v="Conwayside"/>
    <d v="2023-04-10T00:00:00"/>
    <n v="58"/>
    <x v="3"/>
  </r>
  <r>
    <s v="T04031"/>
    <d v="2023-11-06T00:00:00"/>
    <s v="C116"/>
    <s v="P046"/>
    <s v="S002"/>
    <n v="5"/>
    <n v="0.15"/>
    <x v="1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s v="M"/>
    <d v="1955-09-26T00:00:00"/>
    <s v="Zacharyberg"/>
    <d v="2025-07-31T00:00:00"/>
    <n v="70"/>
    <x v="3"/>
  </r>
  <r>
    <s v="T04032"/>
    <d v="2025-06-15T00:00:00"/>
    <s v="C175"/>
    <s v="P011"/>
    <s v="S003"/>
    <n v="4"/>
    <n v="0.05"/>
    <x v="2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M"/>
    <d v="1998-01-07T00:00:00"/>
    <s v="Davidtown"/>
    <d v="2021-02-25T00:00:00"/>
    <n v="28"/>
    <x v="0"/>
  </r>
  <r>
    <s v="T04033"/>
    <d v="2024-07-10T00:00:00"/>
    <s v="C120"/>
    <s v="P039"/>
    <s v="S001"/>
    <n v="1"/>
    <n v="0.1"/>
    <x v="3"/>
    <n v="540.94000000000005"/>
    <n v="398.25"/>
    <s v="Fashion"/>
    <s v="Clothing"/>
    <n v="540.94000000000005"/>
    <n v="398.25"/>
    <n v="142.69000000000005"/>
    <n v="0.26378156542315234"/>
    <n v="54.094000000000008"/>
    <n v="486.84600000000006"/>
    <n v="88.59600000000006"/>
    <s v="F"/>
    <d v="1964-01-10T00:00:00"/>
    <s v="Annaborough"/>
    <d v="2020-10-18T00:00:00"/>
    <n v="62"/>
    <x v="3"/>
  </r>
  <r>
    <s v="T04034"/>
    <d v="2023-09-10T00:00:00"/>
    <s v="C166"/>
    <s v="P034"/>
    <s v="S001"/>
    <n v="3"/>
    <n v="0.05"/>
    <x v="1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F"/>
    <d v="2001-05-13T00:00:00"/>
    <s v="South Markbury"/>
    <d v="2023-07-10T00:00:00"/>
    <n v="25"/>
    <x v="1"/>
  </r>
  <r>
    <s v="T04035"/>
    <d v="2025-06-16T00:00:00"/>
    <s v="C138"/>
    <s v="P036"/>
    <s v="S001"/>
    <n v="1"/>
    <n v="0.1"/>
    <x v="0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F"/>
    <d v="1961-09-28T00:00:00"/>
    <s v="Melissaberg"/>
    <d v="2021-05-10T00:00:00"/>
    <n v="64"/>
    <x v="3"/>
  </r>
  <r>
    <s v="T04036"/>
    <d v="2025-03-11T00:00:00"/>
    <s v="C167"/>
    <s v="P046"/>
    <s v="S005"/>
    <n v="1"/>
    <n v="0"/>
    <x v="3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F"/>
    <d v="1989-12-06T00:00:00"/>
    <s v="Wilsonland"/>
    <d v="2022-05-28T00:00:00"/>
    <n v="36"/>
    <x v="2"/>
  </r>
  <r>
    <s v="T04037"/>
    <d v="2024-04-14T00:00:00"/>
    <s v="C039"/>
    <s v="P017"/>
    <s v="S004"/>
    <n v="2"/>
    <n v="0.05"/>
    <x v="3"/>
    <n v="1246.1099999999999"/>
    <n v="833.52"/>
    <s v="Electronics"/>
    <s v="Headphones"/>
    <n v="2492.2199999999998"/>
    <n v="1667.04"/>
    <n v="825.17999999999984"/>
    <n v="0.33110239063967062"/>
    <n v="124.61099999999999"/>
    <n v="2367.6089999999999"/>
    <n v="700.56899999999996"/>
    <s v="F"/>
    <d v="1996-11-02T00:00:00"/>
    <s v="Port Sandra"/>
    <d v="2022-10-17T00:00:00"/>
    <n v="29"/>
    <x v="0"/>
  </r>
  <r>
    <s v="T04038"/>
    <d v="2024-11-07T00:00:00"/>
    <s v="C080"/>
    <s v="P046"/>
    <s v="S002"/>
    <n v="3"/>
    <n v="0.15"/>
    <x v="2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F"/>
    <d v="2003-11-04T00:00:00"/>
    <s v="Markberg"/>
    <d v="2023-01-02T00:00:00"/>
    <n v="22"/>
    <x v="1"/>
  </r>
  <r>
    <s v="T04039"/>
    <d v="2023-09-22T00:00:00"/>
    <s v="C031"/>
    <s v="P043"/>
    <s v="S004"/>
    <n v="1"/>
    <n v="0.1"/>
    <x v="2"/>
    <n v="564.41999999999996"/>
    <n v="293.95999999999998"/>
    <s v="Fashion"/>
    <s v="Accessories"/>
    <n v="564.41999999999996"/>
    <n v="293.95999999999998"/>
    <n v="270.45999999999998"/>
    <n v="0.47918216930654478"/>
    <n v="56.442"/>
    <n v="507.97799999999995"/>
    <n v="214.01799999999997"/>
    <s v="F"/>
    <d v="2003-03-14T00:00:00"/>
    <s v="East Carrieberg"/>
    <d v="2025-08-26T00:00:00"/>
    <n v="23"/>
    <x v="1"/>
  </r>
  <r>
    <s v="T04040"/>
    <d v="2024-02-20T00:00:00"/>
    <s v="C147"/>
    <s v="P016"/>
    <s v="S001"/>
    <n v="2"/>
    <n v="0.15"/>
    <x v="3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F"/>
    <d v="1967-02-03T00:00:00"/>
    <s v="New Jason"/>
    <d v="2023-05-20T00:00:00"/>
    <n v="59"/>
    <x v="3"/>
  </r>
  <r>
    <s v="T04041"/>
    <d v="2025-01-21T00:00:00"/>
    <s v="C127"/>
    <s v="P027"/>
    <s v="S002"/>
    <n v="1"/>
    <n v="0.05"/>
    <x v="3"/>
    <n v="1272.23"/>
    <n v="952.65"/>
    <s v="Electronics"/>
    <s v="Smartphone"/>
    <n v="1272.23"/>
    <n v="952.65"/>
    <n v="319.58000000000004"/>
    <n v="0.2511967175746524"/>
    <n v="63.611500000000007"/>
    <n v="1208.6185"/>
    <n v="255.96850000000006"/>
    <s v="F"/>
    <d v="1982-11-17T00:00:00"/>
    <s v="Kimland"/>
    <d v="2021-01-22T00:00:00"/>
    <n v="43"/>
    <x v="2"/>
  </r>
  <r>
    <s v="T04042"/>
    <d v="2025-01-13T00:00:00"/>
    <s v="C051"/>
    <s v="P014"/>
    <s v="S004"/>
    <n v="5"/>
    <n v="0.1"/>
    <x v="0"/>
    <n v="1342.75"/>
    <n v="797.94"/>
    <s v="Fashion"/>
    <s v="Clothing"/>
    <n v="6713.75"/>
    <n v="3989.7000000000003"/>
    <n v="2724.0499999999997"/>
    <n v="0.40574194749581077"/>
    <n v="671.375"/>
    <n v="6042.375"/>
    <n v="2052.6749999999997"/>
    <s v="F"/>
    <d v="2004-12-19T00:00:00"/>
    <s v="Boyerstad"/>
    <d v="2024-02-25T00:00:00"/>
    <n v="21"/>
    <x v="1"/>
  </r>
  <r>
    <s v="T04043"/>
    <d v="2023-12-04T00:00:00"/>
    <s v="C182"/>
    <s v="P020"/>
    <s v="S002"/>
    <n v="5"/>
    <n v="0.15"/>
    <x v="2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M"/>
    <d v="2004-07-25T00:00:00"/>
    <s v="East Rodney"/>
    <d v="2021-04-16T00:00:00"/>
    <n v="21"/>
    <x v="1"/>
  </r>
  <r>
    <s v="T04044"/>
    <d v="2024-02-10T00:00:00"/>
    <s v="C185"/>
    <s v="P030"/>
    <s v="S001"/>
    <n v="5"/>
    <n v="0.05"/>
    <x v="1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s v="F"/>
    <d v="1975-07-04T00:00:00"/>
    <s v="North Chaseborough"/>
    <d v="2024-10-06T00:00:00"/>
    <n v="50"/>
    <x v="2"/>
  </r>
  <r>
    <s v="T04045"/>
    <d v="2024-07-06T00:00:00"/>
    <s v="C064"/>
    <s v="P030"/>
    <s v="S003"/>
    <n v="2"/>
    <n v="0.1"/>
    <x v="0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s v="F"/>
    <d v="1973-09-01T00:00:00"/>
    <s v="Brittanyburgh"/>
    <d v="2024-09-26T00:00:00"/>
    <n v="52"/>
    <x v="3"/>
  </r>
  <r>
    <s v="T04046"/>
    <d v="2024-10-30T00:00:00"/>
    <s v="C169"/>
    <s v="P040"/>
    <s v="S002"/>
    <n v="2"/>
    <n v="0.05"/>
    <x v="2"/>
    <n v="1745.61"/>
    <n v="1322.44"/>
    <s v="Electronics"/>
    <s v="Headphones"/>
    <n v="3491.22"/>
    <n v="2644.88"/>
    <n v="846.33999999999969"/>
    <n v="0.24241955534168563"/>
    <n v="174.56100000000001"/>
    <n v="3316.6589999999997"/>
    <n v="671.77899999999954"/>
    <s v="M"/>
    <d v="1967-06-15T00:00:00"/>
    <s v="Christopherburgh"/>
    <d v="2021-12-23T00:00:00"/>
    <n v="59"/>
    <x v="3"/>
  </r>
  <r>
    <s v="T04047"/>
    <d v="2025-01-10T00:00:00"/>
    <s v="C039"/>
    <s v="P030"/>
    <s v="S004"/>
    <n v="2"/>
    <n v="0.05"/>
    <x v="2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F"/>
    <d v="1996-11-02T00:00:00"/>
    <s v="Port Sandra"/>
    <d v="2022-10-17T00:00:00"/>
    <n v="29"/>
    <x v="0"/>
  </r>
  <r>
    <s v="T04048"/>
    <d v="2025-07-06T00:00:00"/>
    <s v="C001"/>
    <s v="P004"/>
    <s v="S003"/>
    <n v="3"/>
    <n v="0.15"/>
    <x v="2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s v="M"/>
    <d v="1996-09-11T00:00:00"/>
    <s v="Osborneport"/>
    <d v="2022-09-25T00:00:00"/>
    <n v="29"/>
    <x v="0"/>
  </r>
  <r>
    <s v="T04049"/>
    <d v="2025-07-05T00:00:00"/>
    <s v="C091"/>
    <s v="P001"/>
    <s v="S002"/>
    <n v="2"/>
    <n v="0.05"/>
    <x v="1"/>
    <n v="1673.69"/>
    <n v="1323.38"/>
    <s v="Electronics"/>
    <s v="Camera"/>
    <n v="3347.38"/>
    <n v="2646.76"/>
    <n v="700.61999999999989"/>
    <n v="0.20930399297360916"/>
    <n v="167.36900000000003"/>
    <n v="3180.011"/>
    <n v="533.25099999999975"/>
    <s v="M"/>
    <d v="1963-02-04T00:00:00"/>
    <s v="Port Williamhaven"/>
    <d v="2021-08-23T00:00:00"/>
    <n v="63"/>
    <x v="3"/>
  </r>
  <r>
    <s v="T04050"/>
    <d v="2024-05-20T00:00:00"/>
    <s v="C110"/>
    <s v="P049"/>
    <s v="S001"/>
    <n v="5"/>
    <n v="0.1"/>
    <x v="3"/>
    <n v="388.26"/>
    <n v="199.3"/>
    <s v="Fashion"/>
    <s v="Watches"/>
    <n v="1941.3"/>
    <n v="996.5"/>
    <n v="944.8"/>
    <n v="0.48668418070365216"/>
    <n v="194.13"/>
    <n v="1747.17"/>
    <n v="750.67000000000007"/>
    <s v="F"/>
    <d v="1966-01-05T00:00:00"/>
    <s v="South Ianhaven"/>
    <d v="2022-12-31T00:00:00"/>
    <n v="60"/>
    <x v="3"/>
  </r>
  <r>
    <s v="T04051"/>
    <d v="2025-04-06T00:00:00"/>
    <s v="C121"/>
    <s v="P013"/>
    <s v="S004"/>
    <n v="1"/>
    <n v="0"/>
    <x v="1"/>
    <n v="1134.8"/>
    <n v="675.1"/>
    <s v="Fashion"/>
    <s v="Watches"/>
    <n v="1134.8"/>
    <n v="675.1"/>
    <n v="459.69999999999993"/>
    <n v="0.40509340853013742"/>
    <n v="0"/>
    <n v="1134.8"/>
    <n v="459.69999999999993"/>
    <s v="M"/>
    <d v="1967-02-28T00:00:00"/>
    <s v="Sarahhaven"/>
    <d v="2021-10-11T00:00:00"/>
    <n v="59"/>
    <x v="3"/>
  </r>
  <r>
    <s v="T04052"/>
    <d v="2025-02-14T00:00:00"/>
    <s v="C012"/>
    <s v="P023"/>
    <s v="S005"/>
    <n v="2"/>
    <n v="0.15"/>
    <x v="1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M"/>
    <d v="1989-12-08T00:00:00"/>
    <s v="Lake Dawn"/>
    <d v="2021-07-16T00:00:00"/>
    <n v="36"/>
    <x v="2"/>
  </r>
  <r>
    <s v="T04053"/>
    <d v="2025-07-13T00:00:00"/>
    <s v="C031"/>
    <s v="P036"/>
    <s v="S005"/>
    <n v="2"/>
    <n v="0.05"/>
    <x v="1"/>
    <n v="1501.46"/>
    <n v="1167.73"/>
    <s v="Fashion"/>
    <s v="Watches"/>
    <n v="3002.92"/>
    <n v="2335.46"/>
    <n v="667.46"/>
    <n v="0.22227032355174298"/>
    <n v="150.14600000000002"/>
    <n v="2852.7739999999999"/>
    <n v="517.31399999999985"/>
    <s v="F"/>
    <d v="2003-03-14T00:00:00"/>
    <s v="East Carrieberg"/>
    <d v="2025-08-26T00:00:00"/>
    <n v="23"/>
    <x v="1"/>
  </r>
  <r>
    <s v="T04054"/>
    <d v="2024-09-16T00:00:00"/>
    <s v="C010"/>
    <s v="P037"/>
    <s v="S001"/>
    <n v="1"/>
    <n v="0.15"/>
    <x v="3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76-12-12T00:00:00"/>
    <s v="West Carol"/>
    <d v="2025-07-23T00:00:00"/>
    <n v="49"/>
    <x v="2"/>
  </r>
  <r>
    <s v="T04055"/>
    <d v="2024-10-02T00:00:00"/>
    <s v="C040"/>
    <s v="P017"/>
    <s v="S004"/>
    <n v="1"/>
    <n v="0.1"/>
    <x v="2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M"/>
    <d v="1974-11-06T00:00:00"/>
    <s v="Port Miguel"/>
    <d v="2022-07-12T00:00:00"/>
    <n v="51"/>
    <x v="3"/>
  </r>
  <r>
    <s v="T04056"/>
    <d v="2024-10-28T00:00:00"/>
    <s v="C143"/>
    <s v="P014"/>
    <s v="S005"/>
    <n v="2"/>
    <n v="0"/>
    <x v="1"/>
    <n v="1342.75"/>
    <n v="797.94"/>
    <s v="Fashion"/>
    <s v="Clothing"/>
    <n v="2685.5"/>
    <n v="1595.88"/>
    <n v="1089.6199999999999"/>
    <n v="0.40574194749581077"/>
    <n v="0"/>
    <n v="2685.5"/>
    <n v="1089.6199999999999"/>
    <s v="M"/>
    <d v="1961-06-03T00:00:00"/>
    <s v="South Jameschester"/>
    <d v="2023-06-10T00:00:00"/>
    <n v="65"/>
    <x v="3"/>
  </r>
  <r>
    <s v="T04057"/>
    <d v="2025-04-03T00:00:00"/>
    <s v="C171"/>
    <s v="P002"/>
    <s v="S004"/>
    <n v="3"/>
    <n v="0.1"/>
    <x v="1"/>
    <n v="818.76"/>
    <n v="527.62"/>
    <s v="Electronics"/>
    <s v="Television"/>
    <n v="2456.2799999999997"/>
    <n v="1582.8600000000001"/>
    <n v="873.41999999999962"/>
    <n v="0.35558649665347586"/>
    <n v="245.62799999999999"/>
    <n v="2210.6519999999996"/>
    <n v="627.79199999999946"/>
    <s v="M"/>
    <d v="1993-03-15T00:00:00"/>
    <s v="Robertsborough"/>
    <d v="2025-07-28T00:00:00"/>
    <n v="33"/>
    <x v="0"/>
  </r>
  <r>
    <s v="T04058"/>
    <d v="2024-04-05T00:00:00"/>
    <s v="C123"/>
    <s v="P001"/>
    <s v="S002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89-11-06T00:00:00"/>
    <s v="Cliffordbury"/>
    <d v="2022-06-06T00:00:00"/>
    <n v="36"/>
    <x v="2"/>
  </r>
  <r>
    <s v="T04059"/>
    <d v="2024-09-03T00:00:00"/>
    <s v="C034"/>
    <s v="P014"/>
    <s v="S002"/>
    <n v="2"/>
    <n v="0.05"/>
    <x v="2"/>
    <n v="1342.75"/>
    <n v="797.94"/>
    <s v="Fashion"/>
    <s v="Clothing"/>
    <n v="2685.5"/>
    <n v="1595.88"/>
    <n v="1089.6199999999999"/>
    <n v="0.40574194749581077"/>
    <n v="134.27500000000001"/>
    <n v="2551.2249999999999"/>
    <n v="955.3449999999998"/>
    <s v="F"/>
    <d v="1964-12-19T00:00:00"/>
    <s v="East Mary"/>
    <d v="2025-01-13T00:00:00"/>
    <n v="61"/>
    <x v="3"/>
  </r>
  <r>
    <s v="T04060"/>
    <d v="2024-07-18T00:00:00"/>
    <s v="C037"/>
    <s v="P027"/>
    <s v="S002"/>
    <n v="5"/>
    <n v="0"/>
    <x v="3"/>
    <n v="1272.23"/>
    <n v="952.65"/>
    <s v="Electronics"/>
    <s v="Smartphone"/>
    <n v="6361.15"/>
    <n v="4763.25"/>
    <n v="1597.8999999999996"/>
    <n v="0.25119671757465234"/>
    <n v="0"/>
    <n v="6361.15"/>
    <n v="1597.8999999999996"/>
    <s v="F"/>
    <d v="1982-08-30T00:00:00"/>
    <s v="West Melissahaven"/>
    <d v="2024-01-31T00:00:00"/>
    <n v="43"/>
    <x v="2"/>
  </r>
  <r>
    <s v="T04061"/>
    <d v="2024-06-21T00:00:00"/>
    <s v="C194"/>
    <s v="P034"/>
    <s v="S005"/>
    <n v="3"/>
    <n v="0.1"/>
    <x v="2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M"/>
    <d v="2000-09-02T00:00:00"/>
    <s v="Craigshire"/>
    <d v="2022-08-05T00:00:00"/>
    <n v="25"/>
    <x v="1"/>
  </r>
  <r>
    <s v="T04062"/>
    <d v="2024-12-31T00:00:00"/>
    <s v="C089"/>
    <s v="P005"/>
    <s v="S005"/>
    <n v="5"/>
    <n v="0.05"/>
    <x v="2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F"/>
    <d v="1969-07-12T00:00:00"/>
    <s v="Geoffreystad"/>
    <d v="2022-11-25T00:00:00"/>
    <n v="56"/>
    <x v="3"/>
  </r>
  <r>
    <s v="T04063"/>
    <d v="2024-12-22T00:00:00"/>
    <s v="C046"/>
    <s v="P015"/>
    <s v="S003"/>
    <n v="4"/>
    <n v="0"/>
    <x v="1"/>
    <n v="270.45"/>
    <n v="187.6"/>
    <s v="Fashion"/>
    <s v="Bags"/>
    <n v="1081.8"/>
    <n v="750.4"/>
    <n v="331.4"/>
    <n v="0.30634128304677388"/>
    <n v="0"/>
    <n v="1081.8"/>
    <n v="331.4"/>
    <s v="M"/>
    <d v="1964-01-21T00:00:00"/>
    <s v="New Jontown"/>
    <d v="2022-06-25T00:00:00"/>
    <n v="62"/>
    <x v="3"/>
  </r>
  <r>
    <s v="T04064"/>
    <d v="2023-09-18T00:00:00"/>
    <s v="C047"/>
    <s v="P019"/>
    <s v="S005"/>
    <n v="3"/>
    <n v="0.05"/>
    <x v="0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F"/>
    <d v="2006-07-03T00:00:00"/>
    <s v="Port Jessica"/>
    <d v="2025-02-25T00:00:00"/>
    <n v="19"/>
    <x v="1"/>
  </r>
  <r>
    <s v="T04065"/>
    <d v="2023-12-05T00:00:00"/>
    <s v="C168"/>
    <s v="P014"/>
    <s v="S001"/>
    <n v="4"/>
    <n v="0.05"/>
    <x v="1"/>
    <n v="1342.75"/>
    <n v="797.94"/>
    <s v="Fashion"/>
    <s v="Clothing"/>
    <n v="5371"/>
    <n v="3191.76"/>
    <n v="2179.2399999999998"/>
    <n v="0.40574194749581077"/>
    <n v="268.55"/>
    <n v="5102.45"/>
    <n v="1910.6899999999996"/>
    <s v="M"/>
    <d v="1969-07-30T00:00:00"/>
    <s v="Lake Steventown"/>
    <d v="2022-10-01T00:00:00"/>
    <n v="56"/>
    <x v="3"/>
  </r>
  <r>
    <s v="T04066"/>
    <d v="2024-01-04T00:00:00"/>
    <s v="C063"/>
    <s v="P011"/>
    <s v="S001"/>
    <n v="1"/>
    <n v="0"/>
    <x v="0"/>
    <n v="248.57"/>
    <n v="190.67"/>
    <s v="Electronics"/>
    <s v="Headphones"/>
    <n v="248.57"/>
    <n v="190.67"/>
    <n v="57.900000000000006"/>
    <n v="0.2329323731745585"/>
    <n v="0"/>
    <n v="248.57"/>
    <n v="57.900000000000006"/>
    <s v="M"/>
    <d v="1973-01-07T00:00:00"/>
    <s v="West Amandashire"/>
    <d v="2023-05-29T00:00:00"/>
    <n v="53"/>
    <x v="3"/>
  </r>
  <r>
    <s v="T04067"/>
    <d v="2025-02-16T00:00:00"/>
    <s v="C102"/>
    <s v="P040"/>
    <s v="S004"/>
    <n v="3"/>
    <n v="0"/>
    <x v="2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F"/>
    <d v="1996-06-20T00:00:00"/>
    <s v="South Briantown"/>
    <d v="2023-11-12T00:00:00"/>
    <n v="30"/>
    <x v="0"/>
  </r>
  <r>
    <s v="T04068"/>
    <d v="2024-06-06T00:00:00"/>
    <s v="C002"/>
    <s v="P006"/>
    <s v="S004"/>
    <n v="3"/>
    <n v="0.05"/>
    <x v="0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M"/>
    <d v="1959-08-18T00:00:00"/>
    <s v="New Gabrielleport"/>
    <d v="2020-11-03T00:00:00"/>
    <n v="66"/>
    <x v="3"/>
  </r>
  <r>
    <s v="T04069"/>
    <d v="2025-02-03T00:00:00"/>
    <s v="C198"/>
    <s v="P035"/>
    <s v="S001"/>
    <n v="5"/>
    <n v="0.1"/>
    <x v="2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M"/>
    <d v="1986-01-23T00:00:00"/>
    <s v="Jessicaside"/>
    <d v="2022-12-10T00:00:00"/>
    <n v="40"/>
    <x v="2"/>
  </r>
  <r>
    <s v="T04070"/>
    <d v="2023-11-08T00:00:00"/>
    <s v="C004"/>
    <s v="P037"/>
    <s v="S001"/>
    <n v="2"/>
    <n v="0.15"/>
    <x v="2"/>
    <n v="1952.65"/>
    <n v="1451.27"/>
    <s v="Electronics"/>
    <s v="Television"/>
    <n v="3905.3"/>
    <n v="2902.54"/>
    <n v="1002.7600000000002"/>
    <n v="0.2567690062223133"/>
    <n v="585.79499999999996"/>
    <n v="3319.5050000000001"/>
    <n v="416.96500000000015"/>
    <s v="M"/>
    <d v="1992-06-16T00:00:00"/>
    <s v="East Edgarborough"/>
    <d v="2024-09-09T00:00:00"/>
    <n v="34"/>
    <x v="0"/>
  </r>
  <r>
    <s v="T04071"/>
    <d v="2023-09-30T00:00:00"/>
    <s v="C103"/>
    <s v="P039"/>
    <s v="S001"/>
    <n v="5"/>
    <n v="0.1"/>
    <x v="1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F"/>
    <d v="1964-10-26T00:00:00"/>
    <s v="Joyceside"/>
    <d v="2021-06-04T00:00:00"/>
    <n v="61"/>
    <x v="3"/>
  </r>
  <r>
    <s v="T04072"/>
    <d v="2024-01-27T00:00:00"/>
    <s v="C059"/>
    <s v="P040"/>
    <s v="S005"/>
    <n v="4"/>
    <n v="0.1"/>
    <x v="1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F"/>
    <d v="1963-05-11T00:00:00"/>
    <s v="New Meagan"/>
    <d v="2024-09-27T00:00:00"/>
    <n v="63"/>
    <x v="3"/>
  </r>
  <r>
    <s v="T04073"/>
    <d v="2024-01-30T00:00:00"/>
    <s v="C017"/>
    <s v="P042"/>
    <s v="S003"/>
    <n v="3"/>
    <n v="0.15"/>
    <x v="3"/>
    <n v="453.62"/>
    <n v="316.63"/>
    <s v="Fashion"/>
    <s v="Clothing"/>
    <n v="1360.8600000000001"/>
    <n v="949.89"/>
    <n v="410.97000000000014"/>
    <n v="0.30199285745778415"/>
    <n v="204.12900000000002"/>
    <n v="1156.7310000000002"/>
    <n v="206.84100000000024"/>
    <s v="F"/>
    <d v="1982-03-11T00:00:00"/>
    <s v="Peterside"/>
    <d v="2024-09-25T00:00:00"/>
    <n v="44"/>
    <x v="2"/>
  </r>
  <r>
    <s v="T04074"/>
    <d v="2023-12-09T00:00:00"/>
    <s v="C093"/>
    <s v="P023"/>
    <s v="S003"/>
    <n v="3"/>
    <n v="0"/>
    <x v="2"/>
    <n v="1878.47"/>
    <n v="1014.91"/>
    <s v="Fashion"/>
    <s v="Footwear"/>
    <n v="5635.41"/>
    <n v="3044.73"/>
    <n v="2590.6799999999998"/>
    <n v="0.45971455493034225"/>
    <n v="0"/>
    <n v="5635.41"/>
    <n v="2590.6799999999998"/>
    <s v="M"/>
    <d v="1978-04-14T00:00:00"/>
    <s v="Baldwinstad"/>
    <d v="2022-02-25T00:00:00"/>
    <n v="48"/>
    <x v="2"/>
  </r>
  <r>
    <s v="T04075"/>
    <d v="2025-05-05T00:00:00"/>
    <s v="C161"/>
    <s v="P021"/>
    <s v="S001"/>
    <n v="3"/>
    <n v="0"/>
    <x v="1"/>
    <n v="1227.24"/>
    <n v="977.09"/>
    <s v="Groceries"/>
    <s v="Dairy"/>
    <n v="3681.7200000000003"/>
    <n v="2931.27"/>
    <n v="750.45000000000027"/>
    <n v="0.20383136142889743"/>
    <n v="0"/>
    <n v="3681.7200000000003"/>
    <n v="750.45000000000027"/>
    <s v="M"/>
    <d v="1963-01-19T00:00:00"/>
    <s v="Shannontown"/>
    <d v="2023-01-31T00:00:00"/>
    <n v="63"/>
    <x v="3"/>
  </r>
  <r>
    <s v="T04076"/>
    <d v="2024-05-12T00:00:00"/>
    <s v="C185"/>
    <s v="P023"/>
    <s v="S003"/>
    <n v="1"/>
    <n v="0"/>
    <x v="0"/>
    <n v="1878.47"/>
    <n v="1014.91"/>
    <s v="Fashion"/>
    <s v="Footwear"/>
    <n v="1878.47"/>
    <n v="1014.91"/>
    <n v="863.56000000000006"/>
    <n v="0.45971455493034225"/>
    <n v="0"/>
    <n v="1878.47"/>
    <n v="863.56000000000006"/>
    <s v="F"/>
    <d v="1975-07-04T00:00:00"/>
    <s v="North Chaseborough"/>
    <d v="2024-10-06T00:00:00"/>
    <n v="50"/>
    <x v="2"/>
  </r>
  <r>
    <s v="T04077"/>
    <d v="2025-08-05T00:00:00"/>
    <s v="C085"/>
    <s v="P028"/>
    <s v="S004"/>
    <n v="3"/>
    <n v="0"/>
    <x v="3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1979-03-23T00:00:00"/>
    <s v="New Michaelview"/>
    <d v="2023-10-11T00:00:00"/>
    <n v="47"/>
    <x v="2"/>
  </r>
  <r>
    <s v="T04078"/>
    <d v="2024-10-29T00:00:00"/>
    <s v="C148"/>
    <s v="P006"/>
    <s v="S004"/>
    <n v="5"/>
    <n v="0.05"/>
    <x v="0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s v="F"/>
    <d v="2005-07-08T00:00:00"/>
    <s v="Charlesmouth"/>
    <d v="2024-11-05T00:00:00"/>
    <n v="20"/>
    <x v="1"/>
  </r>
  <r>
    <s v="T04079"/>
    <d v="2025-08-24T00:00:00"/>
    <s v="C116"/>
    <s v="P016"/>
    <s v="S005"/>
    <n v="4"/>
    <n v="0.1"/>
    <x v="2"/>
    <n v="1858.75"/>
    <n v="1451.16"/>
    <s v="Fashion"/>
    <s v="Accessories"/>
    <n v="7435"/>
    <n v="5804.64"/>
    <n v="1630.3599999999997"/>
    <n v="0.21928177538668456"/>
    <n v="743.5"/>
    <n v="6691.5"/>
    <n v="886.85999999999967"/>
    <s v="M"/>
    <d v="1955-09-26T00:00:00"/>
    <s v="Zacharyberg"/>
    <d v="2025-07-31T00:00:00"/>
    <n v="70"/>
    <x v="3"/>
  </r>
  <r>
    <s v="T04080"/>
    <d v="2024-09-08T00:00:00"/>
    <s v="C016"/>
    <s v="P018"/>
    <s v="S004"/>
    <n v="1"/>
    <n v="0.05"/>
    <x v="3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M"/>
    <d v="1976-04-27T00:00:00"/>
    <s v="Murrayborough"/>
    <d v="2022-02-21T00:00:00"/>
    <n v="50"/>
    <x v="2"/>
  </r>
  <r>
    <s v="T04081"/>
    <d v="2025-04-10T00:00:00"/>
    <s v="C065"/>
    <s v="P022"/>
    <s v="S002"/>
    <n v="4"/>
    <n v="0.05"/>
    <x v="3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F"/>
    <d v="1969-12-10T00:00:00"/>
    <s v="Williamhaven"/>
    <d v="2024-01-21T00:00:00"/>
    <n v="56"/>
    <x v="3"/>
  </r>
  <r>
    <s v="T04082"/>
    <d v="2024-04-18T00:00:00"/>
    <s v="C019"/>
    <s v="P015"/>
    <s v="S005"/>
    <n v="4"/>
    <n v="0"/>
    <x v="2"/>
    <n v="270.45"/>
    <n v="187.6"/>
    <s v="Fashion"/>
    <s v="Bags"/>
    <n v="1081.8"/>
    <n v="750.4"/>
    <n v="331.4"/>
    <n v="0.30634128304677388"/>
    <n v="0"/>
    <n v="1081.8"/>
    <n v="331.4"/>
    <s v="F"/>
    <d v="1998-05-16T00:00:00"/>
    <s v="Stephaniechester"/>
    <d v="2023-05-17T00:00:00"/>
    <n v="28"/>
    <x v="0"/>
  </r>
  <r>
    <s v="T04083"/>
    <d v="2024-02-08T00:00:00"/>
    <s v="C187"/>
    <s v="P007"/>
    <s v="S001"/>
    <n v="2"/>
    <n v="0.1"/>
    <x v="3"/>
    <n v="1474.12"/>
    <n v="764.02"/>
    <s v="Electronics"/>
    <s v="Camera"/>
    <n v="2948.24"/>
    <n v="1528.04"/>
    <n v="1420.1999999999998"/>
    <n v="0.48171112256804055"/>
    <n v="294.82400000000001"/>
    <n v="2653.4159999999997"/>
    <n v="1125.3759999999997"/>
    <s v="M"/>
    <d v="1989-01-14T00:00:00"/>
    <s v="Gomeztown"/>
    <d v="2023-11-01T00:00:00"/>
    <n v="37"/>
    <x v="2"/>
  </r>
  <r>
    <s v="T04084"/>
    <d v="2023-11-05T00:00:00"/>
    <s v="C052"/>
    <s v="P031"/>
    <s v="S005"/>
    <n v="2"/>
    <n v="0.15"/>
    <x v="1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F"/>
    <d v="1991-09-11T00:00:00"/>
    <s v="Walkerfurt"/>
    <d v="2024-04-25T00:00:00"/>
    <n v="34"/>
    <x v="0"/>
  </r>
  <r>
    <s v="T04085"/>
    <d v="2025-08-24T00:00:00"/>
    <s v="C119"/>
    <s v="P014"/>
    <s v="S005"/>
    <n v="5"/>
    <n v="0.15"/>
    <x v="1"/>
    <n v="1342.75"/>
    <n v="797.94"/>
    <s v="Fashion"/>
    <s v="Clothing"/>
    <n v="6713.75"/>
    <n v="3989.7000000000003"/>
    <n v="2724.0499999999997"/>
    <n v="0.40574194749581077"/>
    <n v="1007.0625"/>
    <n v="5706.6875"/>
    <n v="1716.9874999999997"/>
    <s v="M"/>
    <d v="1991-07-31T00:00:00"/>
    <s v="West Ralph"/>
    <d v="2025-03-31T00:00:00"/>
    <n v="34"/>
    <x v="0"/>
  </r>
  <r>
    <s v="T04086"/>
    <d v="2024-11-08T00:00:00"/>
    <s v="C010"/>
    <s v="P040"/>
    <s v="S005"/>
    <n v="5"/>
    <n v="0.15"/>
    <x v="2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s v="M"/>
    <d v="1976-12-12T00:00:00"/>
    <s v="West Carol"/>
    <d v="2025-07-23T00:00:00"/>
    <n v="49"/>
    <x v="2"/>
  </r>
  <r>
    <s v="T04087"/>
    <d v="2024-04-26T00:00:00"/>
    <s v="C019"/>
    <s v="P047"/>
    <s v="S002"/>
    <n v="4"/>
    <n v="0.15"/>
    <x v="1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F"/>
    <d v="1998-05-16T00:00:00"/>
    <s v="Stephaniechester"/>
    <d v="2023-05-17T00:00:00"/>
    <n v="28"/>
    <x v="0"/>
  </r>
  <r>
    <s v="T04088"/>
    <d v="2025-05-12T00:00:00"/>
    <s v="C060"/>
    <s v="P048"/>
    <s v="S001"/>
    <n v="5"/>
    <n v="0.05"/>
    <x v="2"/>
    <n v="1216.3599999999999"/>
    <n v="794.8"/>
    <s v="Fashion"/>
    <s v="Bags"/>
    <n v="6081.7999999999993"/>
    <n v="3974"/>
    <n v="2107.7999999999993"/>
    <n v="0.34657502713012589"/>
    <n v="304.08999999999997"/>
    <n v="5777.7099999999991"/>
    <n v="1803.7099999999991"/>
    <s v="M"/>
    <d v="1997-10-09T00:00:00"/>
    <s v="Carlyberg"/>
    <d v="2025-06-15T00:00:00"/>
    <n v="28"/>
    <x v="0"/>
  </r>
  <r>
    <s v="T04089"/>
    <d v="2024-04-01T00:00:00"/>
    <s v="C113"/>
    <s v="P049"/>
    <s v="S004"/>
    <n v="1"/>
    <n v="0.15"/>
    <x v="0"/>
    <n v="388.26"/>
    <n v="199.3"/>
    <s v="Fashion"/>
    <s v="Watches"/>
    <n v="388.26"/>
    <n v="199.3"/>
    <n v="188.95999999999998"/>
    <n v="0.48668418070365216"/>
    <n v="58.238999999999997"/>
    <n v="330.02100000000002"/>
    <n v="130.721"/>
    <s v="M"/>
    <d v="1977-05-23T00:00:00"/>
    <s v="Ramosbury"/>
    <d v="2022-12-31T00:00:00"/>
    <n v="49"/>
    <x v="2"/>
  </r>
  <r>
    <s v="T04090"/>
    <d v="2024-04-20T00:00:00"/>
    <s v="C179"/>
    <s v="P012"/>
    <s v="S005"/>
    <n v="5"/>
    <n v="0.15"/>
    <x v="1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F"/>
    <d v="1985-02-14T00:00:00"/>
    <s v="Bennettburgh"/>
    <d v="2025-08-19T00:00:00"/>
    <n v="41"/>
    <x v="2"/>
  </r>
  <r>
    <s v="T04091"/>
    <d v="2025-04-04T00:00:00"/>
    <s v="C091"/>
    <s v="P034"/>
    <s v="S002"/>
    <n v="2"/>
    <n v="0.1"/>
    <x v="2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M"/>
    <d v="1963-02-04T00:00:00"/>
    <s v="Port Williamhaven"/>
    <d v="2021-08-23T00:00:00"/>
    <n v="63"/>
    <x v="3"/>
  </r>
  <r>
    <s v="T04092"/>
    <d v="2024-02-07T00:00:00"/>
    <s v="C030"/>
    <s v="P029"/>
    <s v="S005"/>
    <n v="1"/>
    <n v="0.15"/>
    <x v="0"/>
    <n v="1485.05"/>
    <n v="988.31"/>
    <s v="Fashion"/>
    <s v="Clothing"/>
    <n v="1485.05"/>
    <n v="988.31"/>
    <n v="496.74"/>
    <n v="0.33449378808794317"/>
    <n v="222.75749999999999"/>
    <n v="1262.2925"/>
    <n v="273.98250000000007"/>
    <s v="M"/>
    <d v="2002-06-10T00:00:00"/>
    <s v="Thomashaven"/>
    <d v="2022-08-27T00:00:00"/>
    <n v="24"/>
    <x v="1"/>
  </r>
  <r>
    <s v="T04093"/>
    <d v="2023-09-29T00:00:00"/>
    <s v="C080"/>
    <s v="P010"/>
    <s v="S002"/>
    <n v="1"/>
    <n v="0.1"/>
    <x v="2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F"/>
    <d v="2003-11-04T00:00:00"/>
    <s v="Markberg"/>
    <d v="2023-01-02T00:00:00"/>
    <n v="22"/>
    <x v="1"/>
  </r>
  <r>
    <s v="T04094"/>
    <d v="2023-09-26T00:00:00"/>
    <s v="C060"/>
    <s v="P028"/>
    <s v="S001"/>
    <n v="2"/>
    <n v="0"/>
    <x v="2"/>
    <n v="673.78"/>
    <n v="363.33"/>
    <s v="Electronics"/>
    <s v="Smartphone"/>
    <n v="1347.56"/>
    <n v="726.66"/>
    <n v="620.9"/>
    <n v="0.46075870462168661"/>
    <n v="0"/>
    <n v="1347.56"/>
    <n v="620.9"/>
    <s v="M"/>
    <d v="1997-10-09T00:00:00"/>
    <s v="Carlyberg"/>
    <d v="2025-06-15T00:00:00"/>
    <n v="28"/>
    <x v="0"/>
  </r>
  <r>
    <s v="T04095"/>
    <d v="2024-11-22T00:00:00"/>
    <s v="C031"/>
    <s v="P030"/>
    <s v="S005"/>
    <n v="1"/>
    <n v="0.1"/>
    <x v="3"/>
    <n v="29.24"/>
    <n v="15.28"/>
    <s v="Fashion"/>
    <s v="Watches"/>
    <n v="29.24"/>
    <n v="15.28"/>
    <n v="13.959999999999999"/>
    <n v="0.47742818057455538"/>
    <n v="2.9239999999999999"/>
    <n v="26.315999999999999"/>
    <n v="11.036"/>
    <s v="F"/>
    <d v="2003-03-14T00:00:00"/>
    <s v="East Carrieberg"/>
    <d v="2025-08-26T00:00:00"/>
    <n v="23"/>
    <x v="1"/>
  </r>
  <r>
    <s v="T04096"/>
    <d v="2023-11-25T00:00:00"/>
    <s v="C199"/>
    <s v="P013"/>
    <s v="S003"/>
    <n v="4"/>
    <n v="0.15"/>
    <x v="0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F"/>
    <d v="1970-05-18T00:00:00"/>
    <s v="South Scottton"/>
    <d v="2021-07-28T00:00:00"/>
    <n v="56"/>
    <x v="3"/>
  </r>
  <r>
    <s v="T04097"/>
    <d v="2025-08-21T00:00:00"/>
    <s v="C073"/>
    <s v="P038"/>
    <s v="S005"/>
    <n v="4"/>
    <n v="0.1"/>
    <x v="1"/>
    <n v="366.93"/>
    <n v="285.23"/>
    <s v="Fashion"/>
    <s v="Footwear"/>
    <n v="1467.72"/>
    <n v="1140.92"/>
    <n v="326.79999999999995"/>
    <n v="0.22265827269506441"/>
    <n v="146.77200000000002"/>
    <n v="1320.9480000000001"/>
    <n v="180.02800000000002"/>
    <s v="F"/>
    <d v="1964-12-04T00:00:00"/>
    <s v="Port Angelabury"/>
    <d v="2022-02-09T00:00:00"/>
    <n v="61"/>
    <x v="3"/>
  </r>
  <r>
    <s v="T04098"/>
    <d v="2025-01-12T00:00:00"/>
    <s v="C002"/>
    <s v="P028"/>
    <s v="S001"/>
    <n v="1"/>
    <n v="0.05"/>
    <x v="1"/>
    <n v="673.78"/>
    <n v="363.33"/>
    <s v="Electronics"/>
    <s v="Smartphone"/>
    <n v="673.78"/>
    <n v="363.33"/>
    <n v="310.45"/>
    <n v="0.46075870462168661"/>
    <n v="33.689"/>
    <n v="640.09100000000001"/>
    <n v="276.76100000000002"/>
    <s v="M"/>
    <d v="1959-08-18T00:00:00"/>
    <s v="New Gabrielleport"/>
    <d v="2020-11-03T00:00:00"/>
    <n v="66"/>
    <x v="3"/>
  </r>
  <r>
    <s v="T04099"/>
    <d v="2025-04-26T00:00:00"/>
    <s v="C144"/>
    <s v="P026"/>
    <s v="S004"/>
    <n v="4"/>
    <n v="0.1"/>
    <x v="0"/>
    <n v="1015.76"/>
    <n v="584.4"/>
    <s v="Groceries"/>
    <s v="Dairy"/>
    <n v="4063.04"/>
    <n v="2337.6"/>
    <n v="1725.44"/>
    <n v="0.42466724423092073"/>
    <n v="406.30400000000003"/>
    <n v="3656.7359999999999"/>
    <n v="1319.136"/>
    <s v="F"/>
    <d v="1963-09-02T00:00:00"/>
    <s v="North Lisa"/>
    <d v="2021-03-03T00:00:00"/>
    <n v="62"/>
    <x v="3"/>
  </r>
  <r>
    <s v="T04100"/>
    <d v="2024-03-21T00:00:00"/>
    <s v="C140"/>
    <s v="P043"/>
    <s v="S004"/>
    <n v="4"/>
    <n v="0.15"/>
    <x v="0"/>
    <n v="564.41999999999996"/>
    <n v="293.95999999999998"/>
    <s v="Fashion"/>
    <s v="Accessories"/>
    <n v="2257.6799999999998"/>
    <n v="1175.8399999999999"/>
    <n v="1081.8399999999999"/>
    <n v="0.47918216930654478"/>
    <n v="338.65199999999999"/>
    <n v="1919.0279999999998"/>
    <n v="743.18799999999987"/>
    <s v="F"/>
    <d v="1973-06-12T00:00:00"/>
    <s v="Port Gail"/>
    <d v="2024-08-28T00:00:00"/>
    <n v="53"/>
    <x v="3"/>
  </r>
  <r>
    <s v="T04101"/>
    <d v="2025-06-18T00:00:00"/>
    <s v="C147"/>
    <s v="P043"/>
    <s v="S004"/>
    <n v="5"/>
    <n v="0.15"/>
    <x v="0"/>
    <n v="564.41999999999996"/>
    <n v="293.95999999999998"/>
    <s v="Fashion"/>
    <s v="Accessories"/>
    <n v="2822.1"/>
    <n v="1469.8"/>
    <n v="1352.3"/>
    <n v="0.47918216930654478"/>
    <n v="423.315"/>
    <n v="2398.7849999999999"/>
    <n v="928.9849999999999"/>
    <s v="F"/>
    <d v="1967-02-03T00:00:00"/>
    <s v="New Jason"/>
    <d v="2023-05-20T00:00:00"/>
    <n v="59"/>
    <x v="3"/>
  </r>
  <r>
    <s v="T04102"/>
    <d v="2025-08-25T00:00:00"/>
    <s v="C023"/>
    <s v="P019"/>
    <s v="S004"/>
    <n v="2"/>
    <n v="0.15"/>
    <x v="0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F"/>
    <d v="1972-05-09T00:00:00"/>
    <s v="New Christophermouth"/>
    <d v="2020-10-19T00:00:00"/>
    <n v="54"/>
    <x v="3"/>
  </r>
  <r>
    <s v="T04103"/>
    <d v="2024-01-26T00:00:00"/>
    <s v="C110"/>
    <s v="P036"/>
    <s v="S001"/>
    <n v="3"/>
    <n v="0.1"/>
    <x v="3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F"/>
    <d v="1966-01-05T00:00:00"/>
    <s v="South Ianhaven"/>
    <d v="2022-12-31T00:00:00"/>
    <n v="60"/>
    <x v="3"/>
  </r>
  <r>
    <s v="T04104"/>
    <d v="2023-12-15T00:00:00"/>
    <s v="C006"/>
    <s v="P014"/>
    <s v="S004"/>
    <n v="2"/>
    <n v="0.1"/>
    <x v="0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s v="M"/>
    <d v="1986-10-03T00:00:00"/>
    <s v="Costaberg"/>
    <d v="2022-07-09T00:00:00"/>
    <n v="39"/>
    <x v="2"/>
  </r>
  <r>
    <s v="T04105"/>
    <d v="2024-01-26T00:00:00"/>
    <s v="C179"/>
    <s v="P022"/>
    <s v="S002"/>
    <n v="4"/>
    <n v="0.05"/>
    <x v="3"/>
    <n v="25.57"/>
    <n v="19.05"/>
    <s v="Groceries"/>
    <s v="Vegetables"/>
    <n v="102.28"/>
    <n v="76.2"/>
    <n v="26.08"/>
    <n v="0.25498631208447398"/>
    <n v="5.1140000000000008"/>
    <n v="97.165999999999997"/>
    <n v="20.965999999999994"/>
    <s v="F"/>
    <d v="1985-02-14T00:00:00"/>
    <s v="Bennettburgh"/>
    <d v="2025-08-19T00:00:00"/>
    <n v="41"/>
    <x v="2"/>
  </r>
  <r>
    <s v="T04106"/>
    <d v="2025-03-27T00:00:00"/>
    <s v="C151"/>
    <s v="P001"/>
    <s v="S004"/>
    <n v="3"/>
    <n v="0.15"/>
    <x v="2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2006-08-30T00:00:00"/>
    <s v="South Audrey"/>
    <d v="2022-01-26T00:00:00"/>
    <n v="19"/>
    <x v="1"/>
  </r>
  <r>
    <s v="T04107"/>
    <d v="2024-05-04T00:00:00"/>
    <s v="C119"/>
    <s v="P022"/>
    <s v="S004"/>
    <n v="1"/>
    <n v="0"/>
    <x v="0"/>
    <n v="25.57"/>
    <n v="19.05"/>
    <s v="Groceries"/>
    <s v="Vegetables"/>
    <n v="25.57"/>
    <n v="19.05"/>
    <n v="6.52"/>
    <n v="0.25498631208447398"/>
    <n v="0"/>
    <n v="25.57"/>
    <n v="6.52"/>
    <s v="M"/>
    <d v="1991-07-31T00:00:00"/>
    <s v="West Ralph"/>
    <d v="2025-03-31T00:00:00"/>
    <n v="34"/>
    <x v="0"/>
  </r>
  <r>
    <s v="T04108"/>
    <d v="2024-03-09T00:00:00"/>
    <s v="C036"/>
    <s v="P004"/>
    <s v="S005"/>
    <n v="4"/>
    <n v="0.05"/>
    <x v="0"/>
    <n v="1853.77"/>
    <n v="1363.52"/>
    <s v="Fashion"/>
    <s v="Accessories"/>
    <n v="7415.08"/>
    <n v="5454.08"/>
    <n v="1961"/>
    <n v="0.26446107122242779"/>
    <n v="370.75400000000002"/>
    <n v="7044.326"/>
    <n v="1590.2460000000001"/>
    <s v="M"/>
    <d v="1991-11-04T00:00:00"/>
    <s v="Ashleyview"/>
    <d v="2020-09-30T00:00:00"/>
    <n v="34"/>
    <x v="0"/>
  </r>
  <r>
    <s v="T04109"/>
    <d v="2025-05-15T00:00:00"/>
    <s v="C053"/>
    <s v="P045"/>
    <s v="S001"/>
    <n v="3"/>
    <n v="0.15"/>
    <x v="3"/>
    <n v="1879.08"/>
    <n v="1004.56"/>
    <s v="Groceries"/>
    <s v="Dairy"/>
    <n v="5637.24"/>
    <n v="3013.68"/>
    <n v="2623.56"/>
    <n v="0.46539796070417438"/>
    <n v="845.5859999999999"/>
    <n v="4791.6539999999995"/>
    <n v="1777.9739999999997"/>
    <s v="F"/>
    <d v="1998-04-20T00:00:00"/>
    <s v="Lake Michaelshire"/>
    <d v="2024-04-07T00:00:00"/>
    <n v="28"/>
    <x v="0"/>
  </r>
  <r>
    <s v="T04110"/>
    <d v="2025-01-13T00:00:00"/>
    <s v="C046"/>
    <s v="P024"/>
    <s v="S003"/>
    <n v="3"/>
    <n v="0"/>
    <x v="2"/>
    <n v="1487.41"/>
    <n v="813.07"/>
    <s v="Electronics"/>
    <s v="Smartphone"/>
    <n v="4462.2300000000005"/>
    <n v="2439.21"/>
    <n v="2023.0200000000004"/>
    <n v="0.45336524562830699"/>
    <n v="0"/>
    <n v="4462.2300000000005"/>
    <n v="2023.0200000000004"/>
    <s v="M"/>
    <d v="1964-01-21T00:00:00"/>
    <s v="New Jontown"/>
    <d v="2022-06-25T00:00:00"/>
    <n v="62"/>
    <x v="3"/>
  </r>
  <r>
    <s v="T04111"/>
    <d v="2023-11-03T00:00:00"/>
    <s v="C136"/>
    <s v="P031"/>
    <s v="S002"/>
    <n v="4"/>
    <n v="0.15"/>
    <x v="2"/>
    <n v="1095.72"/>
    <n v="822.2"/>
    <s v="Groceries"/>
    <s v="Snacks"/>
    <n v="4382.88"/>
    <n v="3288.8"/>
    <n v="1094.08"/>
    <n v="0.24962581681451462"/>
    <n v="657.43200000000002"/>
    <n v="3725.4480000000003"/>
    <n v="436.64800000000014"/>
    <s v="M"/>
    <d v="2007-06-27T00:00:00"/>
    <s v="Watsonview"/>
    <d v="2023-04-22T00:00:00"/>
    <n v="18"/>
    <x v="1"/>
  </r>
  <r>
    <s v="T04112"/>
    <d v="2025-05-11T00:00:00"/>
    <s v="C110"/>
    <s v="P016"/>
    <s v="S003"/>
    <n v="2"/>
    <n v="0"/>
    <x v="0"/>
    <n v="1858.75"/>
    <n v="1451.16"/>
    <s v="Fashion"/>
    <s v="Accessories"/>
    <n v="3717.5"/>
    <n v="2902.32"/>
    <n v="815.17999999999984"/>
    <n v="0.21928177538668456"/>
    <n v="0"/>
    <n v="3717.5"/>
    <n v="815.17999999999984"/>
    <s v="F"/>
    <d v="1966-01-05T00:00:00"/>
    <s v="South Ianhaven"/>
    <d v="2022-12-31T00:00:00"/>
    <n v="60"/>
    <x v="3"/>
  </r>
  <r>
    <s v="T04113"/>
    <d v="2023-12-28T00:00:00"/>
    <s v="C158"/>
    <s v="P008"/>
    <s v="S003"/>
    <n v="5"/>
    <n v="0.1"/>
    <x v="1"/>
    <n v="109.78"/>
    <n v="70.59"/>
    <s v="Fashion"/>
    <s v="Footwear"/>
    <n v="548.9"/>
    <n v="352.95000000000005"/>
    <n v="195.94999999999993"/>
    <n v="0.35698670067407534"/>
    <n v="54.89"/>
    <n v="494.01"/>
    <n v="141.05999999999995"/>
    <s v="M"/>
    <d v="1981-07-24T00:00:00"/>
    <s v="Dylanmouth"/>
    <d v="2023-09-15T00:00:00"/>
    <n v="44"/>
    <x v="2"/>
  </r>
  <r>
    <s v="T04114"/>
    <d v="2025-04-17T00:00:00"/>
    <s v="C090"/>
    <s v="P001"/>
    <s v="S003"/>
    <n v="4"/>
    <n v="0.15"/>
    <x v="2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s v="M"/>
    <d v="1975-08-18T00:00:00"/>
    <s v="Fergusonview"/>
    <d v="2022-01-16T00:00:00"/>
    <n v="50"/>
    <x v="2"/>
  </r>
  <r>
    <s v="T04115"/>
    <d v="2024-12-19T00:00:00"/>
    <s v="C077"/>
    <s v="P015"/>
    <s v="S003"/>
    <n v="3"/>
    <n v="0.1"/>
    <x v="2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F"/>
    <d v="2002-12-24T00:00:00"/>
    <s v="North Meagan"/>
    <d v="2022-10-21T00:00:00"/>
    <n v="23"/>
    <x v="1"/>
  </r>
  <r>
    <s v="T04116"/>
    <d v="2023-09-17T00:00:00"/>
    <s v="C079"/>
    <s v="P017"/>
    <s v="S003"/>
    <n v="1"/>
    <n v="0.1"/>
    <x v="3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F"/>
    <d v="1979-06-15T00:00:00"/>
    <s v="North Bradleyfurt"/>
    <d v="2024-07-06T00:00:00"/>
    <n v="47"/>
    <x v="2"/>
  </r>
  <r>
    <s v="T04117"/>
    <d v="2025-08-14T00:00:00"/>
    <s v="C102"/>
    <s v="P038"/>
    <s v="S005"/>
    <n v="5"/>
    <n v="0.05"/>
    <x v="2"/>
    <n v="366.93"/>
    <n v="285.23"/>
    <s v="Fashion"/>
    <s v="Footwear"/>
    <n v="1834.65"/>
    <n v="1426.15"/>
    <n v="408.5"/>
    <n v="0.22265827269506444"/>
    <n v="91.732500000000016"/>
    <n v="1742.9175"/>
    <n v="316.76749999999993"/>
    <s v="F"/>
    <d v="1996-06-20T00:00:00"/>
    <s v="South Briantown"/>
    <d v="2023-11-12T00:00:00"/>
    <n v="30"/>
    <x v="0"/>
  </r>
  <r>
    <s v="T04118"/>
    <d v="2023-12-28T00:00:00"/>
    <s v="C181"/>
    <s v="P031"/>
    <s v="S003"/>
    <n v="3"/>
    <n v="0.15"/>
    <x v="0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s v="F"/>
    <d v="1972-11-28T00:00:00"/>
    <s v="Port Bryce"/>
    <d v="2024-12-12T00:00:00"/>
    <n v="53"/>
    <x v="3"/>
  </r>
  <r>
    <s v="T04119"/>
    <d v="2025-06-01T00:00:00"/>
    <s v="C058"/>
    <s v="P001"/>
    <s v="S005"/>
    <n v="3"/>
    <n v="0.15"/>
    <x v="0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2005-07-22T00:00:00"/>
    <s v="West Tinatown"/>
    <d v="2020-11-10T00:00:00"/>
    <n v="20"/>
    <x v="1"/>
  </r>
  <r>
    <s v="T04120"/>
    <d v="2023-12-08T00:00:00"/>
    <s v="C005"/>
    <s v="P034"/>
    <s v="S005"/>
    <n v="5"/>
    <n v="0.05"/>
    <x v="2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M"/>
    <d v="1992-06-18T00:00:00"/>
    <s v="Port Kimberly"/>
    <d v="2022-02-24T00:00:00"/>
    <n v="34"/>
    <x v="0"/>
  </r>
  <r>
    <s v="T04121"/>
    <d v="2025-01-04T00:00:00"/>
    <s v="C058"/>
    <s v="P018"/>
    <s v="S001"/>
    <n v="5"/>
    <n v="0.1"/>
    <x v="1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s v="M"/>
    <d v="2005-07-22T00:00:00"/>
    <s v="West Tinatown"/>
    <d v="2020-11-10T00:00:00"/>
    <n v="20"/>
    <x v="1"/>
  </r>
  <r>
    <s v="T04122"/>
    <d v="2025-03-24T00:00:00"/>
    <s v="C033"/>
    <s v="P027"/>
    <s v="S005"/>
    <n v="4"/>
    <n v="0.05"/>
    <x v="0"/>
    <n v="1272.23"/>
    <n v="952.65"/>
    <s v="Electronics"/>
    <s v="Smartphone"/>
    <n v="5088.92"/>
    <n v="3810.6"/>
    <n v="1278.3200000000002"/>
    <n v="0.2511967175746524"/>
    <n v="254.44600000000003"/>
    <n v="4834.4740000000002"/>
    <n v="1023.8740000000003"/>
    <s v="F"/>
    <d v="1978-07-27T00:00:00"/>
    <s v="Lake Cody"/>
    <d v="2025-03-17T00:00:00"/>
    <n v="47"/>
    <x v="2"/>
  </r>
  <r>
    <s v="T04123"/>
    <d v="2024-11-07T00:00:00"/>
    <s v="C026"/>
    <s v="P049"/>
    <s v="S002"/>
    <n v="2"/>
    <n v="0"/>
    <x v="3"/>
    <n v="388.26"/>
    <n v="199.3"/>
    <s v="Fashion"/>
    <s v="Watches"/>
    <n v="776.52"/>
    <n v="398.6"/>
    <n v="377.91999999999996"/>
    <n v="0.48668418070365216"/>
    <n v="0"/>
    <n v="776.52"/>
    <n v="377.91999999999996"/>
    <s v="M"/>
    <d v="2004-01-04T00:00:00"/>
    <s v="Shepherdburgh"/>
    <d v="2024-09-03T00:00:00"/>
    <n v="22"/>
    <x v="1"/>
  </r>
  <r>
    <s v="T04124"/>
    <d v="2024-04-15T00:00:00"/>
    <s v="C195"/>
    <s v="P033"/>
    <s v="S005"/>
    <n v="4"/>
    <n v="0.05"/>
    <x v="3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F"/>
    <d v="1976-08-23T00:00:00"/>
    <s v="East Raymond"/>
    <d v="2025-06-19T00:00:00"/>
    <n v="49"/>
    <x v="2"/>
  </r>
  <r>
    <s v="T04125"/>
    <d v="2025-07-08T00:00:00"/>
    <s v="C177"/>
    <s v="P009"/>
    <s v="S002"/>
    <n v="1"/>
    <n v="0.15"/>
    <x v="3"/>
    <n v="123.19"/>
    <n v="80.36"/>
    <s v="Groceries"/>
    <s v="Snacks"/>
    <n v="123.19"/>
    <n v="80.36"/>
    <n v="42.83"/>
    <n v="0.34767432421462779"/>
    <n v="18.4785"/>
    <n v="104.7115"/>
    <n v="24.351500000000001"/>
    <s v="F"/>
    <d v="1985-01-05T00:00:00"/>
    <s v="South James"/>
    <d v="2022-01-23T00:00:00"/>
    <n v="41"/>
    <x v="2"/>
  </r>
  <r>
    <s v="T04126"/>
    <d v="2024-05-31T00:00:00"/>
    <s v="C123"/>
    <s v="P027"/>
    <s v="S003"/>
    <n v="3"/>
    <n v="0.1"/>
    <x v="2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F"/>
    <d v="1989-11-06T00:00:00"/>
    <s v="Cliffordbury"/>
    <d v="2022-06-06T00:00:00"/>
    <n v="36"/>
    <x v="2"/>
  </r>
  <r>
    <s v="T04127"/>
    <d v="2025-02-22T00:00:00"/>
    <s v="C074"/>
    <s v="P015"/>
    <s v="S004"/>
    <n v="3"/>
    <n v="0.1"/>
    <x v="1"/>
    <n v="270.45"/>
    <n v="187.6"/>
    <s v="Fashion"/>
    <s v="Bags"/>
    <n v="811.34999999999991"/>
    <n v="562.79999999999995"/>
    <n v="248.54999999999995"/>
    <n v="0.30634128304677388"/>
    <n v="81.134999999999991"/>
    <n v="730.21499999999992"/>
    <n v="167.41499999999996"/>
    <s v="F"/>
    <d v="1959-05-31T00:00:00"/>
    <s v="Port Michaelstad"/>
    <d v="2023-02-09T00:00:00"/>
    <n v="67"/>
    <x v="3"/>
  </r>
  <r>
    <s v="T04128"/>
    <d v="2024-04-13T00:00:00"/>
    <s v="C150"/>
    <s v="P004"/>
    <s v="S002"/>
    <n v="2"/>
    <n v="0"/>
    <x v="2"/>
    <n v="1853.77"/>
    <n v="1363.52"/>
    <s v="Fashion"/>
    <s v="Accessories"/>
    <n v="3707.54"/>
    <n v="2727.04"/>
    <n v="980.5"/>
    <n v="0.26446107122242779"/>
    <n v="0"/>
    <n v="3707.54"/>
    <n v="980.5"/>
    <s v="M"/>
    <d v="1971-06-17T00:00:00"/>
    <s v="Juliefurt"/>
    <d v="2022-10-07T00:00:00"/>
    <n v="55"/>
    <x v="3"/>
  </r>
  <r>
    <s v="T04129"/>
    <d v="2024-11-16T00:00:00"/>
    <s v="C003"/>
    <s v="P026"/>
    <s v="S001"/>
    <n v="3"/>
    <n v="0.1"/>
    <x v="1"/>
    <n v="1015.76"/>
    <n v="584.4"/>
    <s v="Groceries"/>
    <s v="Dairy"/>
    <n v="3047.2799999999997"/>
    <n v="1753.1999999999998"/>
    <n v="1294.08"/>
    <n v="0.42466724423092073"/>
    <n v="304.72800000000001"/>
    <n v="2742.5519999999997"/>
    <n v="989.35199999999986"/>
    <s v="F"/>
    <d v="2005-04-19T00:00:00"/>
    <s v="Port Allen"/>
    <d v="2024-02-12T00:00:00"/>
    <n v="21"/>
    <x v="1"/>
  </r>
  <r>
    <s v="T04130"/>
    <d v="2024-12-28T00:00:00"/>
    <s v="C078"/>
    <s v="P014"/>
    <s v="S004"/>
    <n v="1"/>
    <n v="0.05"/>
    <x v="2"/>
    <n v="1342.75"/>
    <n v="797.94"/>
    <s v="Fashion"/>
    <s v="Clothing"/>
    <n v="1342.75"/>
    <n v="797.94"/>
    <n v="544.80999999999995"/>
    <n v="0.40574194749581077"/>
    <n v="67.137500000000003"/>
    <n v="1275.6125"/>
    <n v="477.6724999999999"/>
    <s v="M"/>
    <d v="1988-09-25T00:00:00"/>
    <s v="Craigport"/>
    <d v="2025-01-14T00:00:00"/>
    <n v="37"/>
    <x v="2"/>
  </r>
  <r>
    <s v="T04131"/>
    <d v="2023-10-01T00:00:00"/>
    <s v="C146"/>
    <s v="P042"/>
    <s v="S001"/>
    <n v="1"/>
    <n v="0.05"/>
    <x v="0"/>
    <n v="453.62"/>
    <n v="316.63"/>
    <s v="Fashion"/>
    <s v="Clothing"/>
    <n v="453.62"/>
    <n v="316.63"/>
    <n v="136.99"/>
    <n v="0.30199285745778409"/>
    <n v="22.681000000000001"/>
    <n v="430.93900000000002"/>
    <n v="114.30900000000003"/>
    <s v="F"/>
    <d v="1997-03-26T00:00:00"/>
    <s v="North Jamesport"/>
    <d v="2022-08-31T00:00:00"/>
    <n v="29"/>
    <x v="0"/>
  </r>
  <r>
    <s v="T04132"/>
    <d v="2025-01-18T00:00:00"/>
    <s v="C028"/>
    <s v="P029"/>
    <s v="S002"/>
    <n v="1"/>
    <n v="0.05"/>
    <x v="1"/>
    <n v="1485.05"/>
    <n v="988.31"/>
    <s v="Fashion"/>
    <s v="Clothing"/>
    <n v="1485.05"/>
    <n v="988.31"/>
    <n v="496.74"/>
    <n v="0.33449378808794317"/>
    <n v="74.252499999999998"/>
    <n v="1410.7974999999999"/>
    <n v="422.48749999999995"/>
    <s v="F"/>
    <d v="1960-02-10T00:00:00"/>
    <s v="New David"/>
    <d v="2022-12-16T00:00:00"/>
    <n v="66"/>
    <x v="3"/>
  </r>
  <r>
    <s v="T04133"/>
    <d v="2024-05-29T00:00:00"/>
    <s v="C086"/>
    <s v="P033"/>
    <s v="S004"/>
    <n v="3"/>
    <n v="0.15"/>
    <x v="2"/>
    <n v="1798.97"/>
    <n v="1329.15"/>
    <s v="Fashion"/>
    <s v="Accessories"/>
    <n v="5396.91"/>
    <n v="3987.4500000000003"/>
    <n v="1409.4599999999996"/>
    <n v="0.26116055298309582"/>
    <n v="809.53649999999993"/>
    <n v="4587.3734999999997"/>
    <n v="599.92349999999942"/>
    <s v="F"/>
    <d v="1975-09-26T00:00:00"/>
    <s v="Port Stephanie"/>
    <d v="2023-07-26T00:00:00"/>
    <n v="50"/>
    <x v="2"/>
  </r>
  <r>
    <s v="T04134"/>
    <d v="2024-11-29T00:00:00"/>
    <s v="C085"/>
    <s v="P006"/>
    <s v="S005"/>
    <n v="3"/>
    <n v="0.15"/>
    <x v="3"/>
    <n v="318.05"/>
    <n v="187.34"/>
    <s v="Groceries"/>
    <s v="Fruits"/>
    <n v="954.15000000000009"/>
    <n v="562.02"/>
    <n v="392.13000000000011"/>
    <n v="0.41097311743436576"/>
    <n v="143.1225"/>
    <n v="811.02750000000015"/>
    <n v="249.00750000000016"/>
    <s v="M"/>
    <d v="1979-03-23T00:00:00"/>
    <s v="New Michaelview"/>
    <d v="2023-10-11T00:00:00"/>
    <n v="47"/>
    <x v="2"/>
  </r>
  <r>
    <s v="T04135"/>
    <d v="2023-12-16T00:00:00"/>
    <s v="C143"/>
    <s v="P010"/>
    <s v="S004"/>
    <n v="1"/>
    <n v="0.05"/>
    <x v="3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s v="M"/>
    <d v="1961-06-03T00:00:00"/>
    <s v="South Jameschester"/>
    <d v="2023-06-10T00:00:00"/>
    <n v="65"/>
    <x v="3"/>
  </r>
  <r>
    <s v="T04136"/>
    <d v="2023-10-16T00:00:00"/>
    <s v="C067"/>
    <s v="P044"/>
    <s v="S003"/>
    <n v="5"/>
    <n v="0.1"/>
    <x v="2"/>
    <n v="1286.55"/>
    <n v="797.54"/>
    <s v="Fashion"/>
    <s v="Accessories"/>
    <n v="6432.75"/>
    <n v="3987.7"/>
    <n v="2445.0500000000002"/>
    <n v="0.38009404997862506"/>
    <n v="643.27500000000009"/>
    <n v="5789.4750000000004"/>
    <n v="1801.7750000000005"/>
    <s v="M"/>
    <d v="1973-09-07T00:00:00"/>
    <s v="Davisfurt"/>
    <d v="2021-03-11T00:00:00"/>
    <n v="52"/>
    <x v="3"/>
  </r>
  <r>
    <s v="T04137"/>
    <d v="2025-06-03T00:00:00"/>
    <s v="C067"/>
    <s v="P039"/>
    <s v="S003"/>
    <n v="4"/>
    <n v="0.15"/>
    <x v="2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M"/>
    <d v="1973-09-07T00:00:00"/>
    <s v="Davisfurt"/>
    <d v="2021-03-11T00:00:00"/>
    <n v="52"/>
    <x v="3"/>
  </r>
  <r>
    <s v="T04138"/>
    <d v="2024-09-13T00:00:00"/>
    <s v="C022"/>
    <s v="P030"/>
    <s v="S001"/>
    <n v="2"/>
    <n v="0.1"/>
    <x v="3"/>
    <n v="29.24"/>
    <n v="15.28"/>
    <s v="Fashion"/>
    <s v="Watches"/>
    <n v="58.48"/>
    <n v="30.56"/>
    <n v="27.919999999999998"/>
    <n v="0.47742818057455538"/>
    <n v="5.8479999999999999"/>
    <n v="52.631999999999998"/>
    <n v="22.071999999999999"/>
    <s v="M"/>
    <d v="1955-11-16T00:00:00"/>
    <s v="East James"/>
    <d v="2020-10-02T00:00:00"/>
    <n v="70"/>
    <x v="3"/>
  </r>
  <r>
    <s v="T04139"/>
    <d v="2023-12-19T00:00:00"/>
    <s v="C053"/>
    <s v="P015"/>
    <s v="S003"/>
    <n v="2"/>
    <n v="0.05"/>
    <x v="1"/>
    <n v="270.45"/>
    <n v="187.6"/>
    <s v="Fashion"/>
    <s v="Bags"/>
    <n v="540.9"/>
    <n v="375.2"/>
    <n v="165.7"/>
    <n v="0.30634128304677388"/>
    <n v="27.045000000000002"/>
    <n v="513.85500000000002"/>
    <n v="138.65500000000003"/>
    <s v="F"/>
    <d v="1998-04-20T00:00:00"/>
    <s v="Lake Michaelshire"/>
    <d v="2024-04-07T00:00:00"/>
    <n v="28"/>
    <x v="0"/>
  </r>
  <r>
    <s v="T04140"/>
    <d v="2024-06-24T00:00:00"/>
    <s v="C041"/>
    <s v="P013"/>
    <s v="S002"/>
    <n v="1"/>
    <n v="0.05"/>
    <x v="2"/>
    <n v="1134.8"/>
    <n v="675.1"/>
    <s v="Fashion"/>
    <s v="Watches"/>
    <n v="1134.8"/>
    <n v="675.1"/>
    <n v="459.69999999999993"/>
    <n v="0.40509340853013742"/>
    <n v="56.74"/>
    <n v="1078.06"/>
    <n v="402.95999999999992"/>
    <s v="F"/>
    <d v="1980-07-03T00:00:00"/>
    <s v="North Sharontown"/>
    <d v="2023-01-24T00:00:00"/>
    <n v="45"/>
    <x v="2"/>
  </r>
  <r>
    <s v="T04141"/>
    <d v="2025-05-15T00:00:00"/>
    <s v="C080"/>
    <s v="P010"/>
    <s v="S004"/>
    <n v="3"/>
    <n v="0.05"/>
    <x v="0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F"/>
    <d v="2003-11-04T00:00:00"/>
    <s v="Markberg"/>
    <d v="2023-01-02T00:00:00"/>
    <n v="22"/>
    <x v="1"/>
  </r>
  <r>
    <s v="T04142"/>
    <d v="2025-04-18T00:00:00"/>
    <s v="C105"/>
    <s v="P024"/>
    <s v="S002"/>
    <n v="1"/>
    <n v="0"/>
    <x v="0"/>
    <n v="1487.41"/>
    <n v="813.07"/>
    <s v="Electronics"/>
    <s v="Smartphone"/>
    <n v="1487.41"/>
    <n v="813.07"/>
    <n v="674.34"/>
    <n v="0.45336524562830693"/>
    <n v="0"/>
    <n v="1487.41"/>
    <n v="674.34"/>
    <s v="M"/>
    <d v="1969-12-29T00:00:00"/>
    <s v="Morrisborough"/>
    <d v="2023-07-06T00:00:00"/>
    <n v="56"/>
    <x v="3"/>
  </r>
  <r>
    <s v="T04143"/>
    <d v="2023-12-24T00:00:00"/>
    <s v="C060"/>
    <s v="P008"/>
    <s v="S004"/>
    <n v="5"/>
    <n v="0.15"/>
    <x v="1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s v="M"/>
    <d v="1997-10-09T00:00:00"/>
    <s v="Carlyberg"/>
    <d v="2025-06-15T00:00:00"/>
    <n v="28"/>
    <x v="0"/>
  </r>
  <r>
    <s v="T04144"/>
    <d v="2024-02-10T00:00:00"/>
    <s v="C139"/>
    <s v="P023"/>
    <s v="S001"/>
    <n v="1"/>
    <n v="0.1"/>
    <x v="2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s v="M"/>
    <d v="1960-03-21T00:00:00"/>
    <s v="Whiteside"/>
    <d v="2021-09-16T00:00:00"/>
    <n v="66"/>
    <x v="3"/>
  </r>
  <r>
    <s v="T04145"/>
    <d v="2023-10-07T00:00:00"/>
    <s v="C146"/>
    <s v="P024"/>
    <s v="S003"/>
    <n v="4"/>
    <n v="0"/>
    <x v="2"/>
    <n v="1487.41"/>
    <n v="813.07"/>
    <s v="Electronics"/>
    <s v="Smartphone"/>
    <n v="5949.64"/>
    <n v="3252.28"/>
    <n v="2697.36"/>
    <n v="0.45336524562830693"/>
    <n v="0"/>
    <n v="5949.64"/>
    <n v="2697.36"/>
    <s v="F"/>
    <d v="1997-03-26T00:00:00"/>
    <s v="North Jamesport"/>
    <d v="2022-08-31T00:00:00"/>
    <n v="29"/>
    <x v="0"/>
  </r>
  <r>
    <s v="T04146"/>
    <d v="2023-12-07T00:00:00"/>
    <s v="C168"/>
    <s v="P035"/>
    <s v="S001"/>
    <n v="4"/>
    <n v="0.15"/>
    <x v="0"/>
    <n v="1562.43"/>
    <n v="1195.6300000000001"/>
    <s v="Electronics"/>
    <s v="Laptop"/>
    <n v="6249.72"/>
    <n v="4782.5200000000004"/>
    <n v="1467.1999999999998"/>
    <n v="0.23476251736077772"/>
    <n v="937.45799999999997"/>
    <n v="5312.2620000000006"/>
    <n v="529.74200000000019"/>
    <s v="M"/>
    <d v="1969-07-30T00:00:00"/>
    <s v="Lake Steventown"/>
    <d v="2022-10-01T00:00:00"/>
    <n v="56"/>
    <x v="3"/>
  </r>
  <r>
    <s v="T04147"/>
    <d v="2023-12-04T00:00:00"/>
    <s v="C017"/>
    <s v="P012"/>
    <s v="S004"/>
    <n v="3"/>
    <n v="0.05"/>
    <x v="3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F"/>
    <d v="1982-03-11T00:00:00"/>
    <s v="Peterside"/>
    <d v="2024-09-25T00:00:00"/>
    <n v="44"/>
    <x v="2"/>
  </r>
  <r>
    <s v="T04148"/>
    <d v="2025-04-13T00:00:00"/>
    <s v="C078"/>
    <s v="P033"/>
    <s v="S002"/>
    <n v="3"/>
    <n v="0"/>
    <x v="2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M"/>
    <d v="1988-09-25T00:00:00"/>
    <s v="Craigport"/>
    <d v="2025-01-14T00:00:00"/>
    <n v="37"/>
    <x v="2"/>
  </r>
  <r>
    <s v="T04149"/>
    <d v="2024-02-03T00:00:00"/>
    <s v="C059"/>
    <s v="P001"/>
    <s v="S005"/>
    <n v="3"/>
    <n v="0"/>
    <x v="2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F"/>
    <d v="1963-05-11T00:00:00"/>
    <s v="New Meagan"/>
    <d v="2024-09-27T00:00:00"/>
    <n v="63"/>
    <x v="3"/>
  </r>
  <r>
    <s v="T04150"/>
    <d v="2024-12-20T00:00:00"/>
    <s v="C042"/>
    <s v="P007"/>
    <s v="S005"/>
    <n v="5"/>
    <n v="0.1"/>
    <x v="1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s v="F"/>
    <d v="2000-02-08T00:00:00"/>
    <s v="North Teresashire"/>
    <d v="2021-11-09T00:00:00"/>
    <n v="26"/>
    <x v="0"/>
  </r>
  <r>
    <s v="T04151"/>
    <d v="2023-10-03T00:00:00"/>
    <s v="C101"/>
    <s v="P001"/>
    <s v="S003"/>
    <n v="2"/>
    <n v="0.15"/>
    <x v="0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F"/>
    <d v="1956-05-29T00:00:00"/>
    <s v="North Gary"/>
    <d v="2024-09-08T00:00:00"/>
    <n v="70"/>
    <x v="3"/>
  </r>
  <r>
    <s v="T04152"/>
    <d v="2024-12-24T00:00:00"/>
    <s v="C187"/>
    <s v="P011"/>
    <s v="S002"/>
    <n v="2"/>
    <n v="0.05"/>
    <x v="2"/>
    <n v="248.57"/>
    <n v="190.67"/>
    <s v="Electronics"/>
    <s v="Headphones"/>
    <n v="497.14"/>
    <n v="381.34"/>
    <n v="115.80000000000001"/>
    <n v="0.2329323731745585"/>
    <n v="24.856999999999999"/>
    <n v="472.28300000000002"/>
    <n v="90.94300000000004"/>
    <s v="M"/>
    <d v="1989-01-14T00:00:00"/>
    <s v="Gomeztown"/>
    <d v="2023-11-01T00:00:00"/>
    <n v="37"/>
    <x v="2"/>
  </r>
  <r>
    <s v="T04153"/>
    <d v="2025-07-05T00:00:00"/>
    <s v="C134"/>
    <s v="P046"/>
    <s v="S002"/>
    <n v="5"/>
    <n v="0.05"/>
    <x v="3"/>
    <n v="1165.3699999999999"/>
    <n v="926.55"/>
    <s v="Fashion"/>
    <s v="Clothing"/>
    <n v="5826.8499999999995"/>
    <n v="4632.75"/>
    <n v="1194.0999999999995"/>
    <n v="0.20493062289230021"/>
    <n v="291.34249999999997"/>
    <n v="5535.5074999999997"/>
    <n v="902.75749999999971"/>
    <s v="F"/>
    <d v="1985-01-29T00:00:00"/>
    <s v="Angelaland"/>
    <d v="2025-05-22T00:00:00"/>
    <n v="41"/>
    <x v="2"/>
  </r>
  <r>
    <s v="T04154"/>
    <d v="2024-04-22T00:00:00"/>
    <s v="C035"/>
    <s v="P048"/>
    <s v="S001"/>
    <n v="2"/>
    <n v="0.1"/>
    <x v="1"/>
    <n v="1216.3599999999999"/>
    <n v="794.8"/>
    <s v="Fashion"/>
    <s v="Bags"/>
    <n v="2432.7199999999998"/>
    <n v="1589.6"/>
    <n v="843.11999999999989"/>
    <n v="0.34657502713012595"/>
    <n v="243.27199999999999"/>
    <n v="2189.4479999999999"/>
    <n v="599.84799999999996"/>
    <s v="F"/>
    <d v="1991-04-19T00:00:00"/>
    <s v="North George"/>
    <d v="2023-03-22T00:00:00"/>
    <n v="35"/>
    <x v="0"/>
  </r>
  <r>
    <s v="T04155"/>
    <d v="2025-06-09T00:00:00"/>
    <s v="C147"/>
    <s v="P048"/>
    <s v="S001"/>
    <n v="2"/>
    <n v="0.05"/>
    <x v="3"/>
    <n v="1216.3599999999999"/>
    <n v="794.8"/>
    <s v="Fashion"/>
    <s v="Bags"/>
    <n v="2432.7199999999998"/>
    <n v="1589.6"/>
    <n v="843.11999999999989"/>
    <n v="0.34657502713012595"/>
    <n v="121.636"/>
    <n v="2311.0839999999998"/>
    <n v="721.48399999999992"/>
    <s v="F"/>
    <d v="1967-02-03T00:00:00"/>
    <s v="New Jason"/>
    <d v="2023-05-20T00:00:00"/>
    <n v="59"/>
    <x v="3"/>
  </r>
  <r>
    <s v="T04156"/>
    <d v="2025-03-06T00:00:00"/>
    <s v="C059"/>
    <s v="P039"/>
    <s v="S001"/>
    <n v="2"/>
    <n v="0.05"/>
    <x v="0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s v="F"/>
    <d v="1963-05-11T00:00:00"/>
    <s v="New Meagan"/>
    <d v="2024-09-27T00:00:00"/>
    <n v="63"/>
    <x v="3"/>
  </r>
  <r>
    <s v="T04157"/>
    <d v="2023-12-26T00:00:00"/>
    <s v="C105"/>
    <s v="P010"/>
    <s v="S004"/>
    <n v="4"/>
    <n v="0"/>
    <x v="3"/>
    <n v="1194.1199999999999"/>
    <n v="838.95"/>
    <s v="Electronics"/>
    <s v="Smartphone"/>
    <n v="4776.4799999999996"/>
    <n v="3355.8"/>
    <n v="1420.6799999999994"/>
    <n v="0.29743241885237653"/>
    <n v="0"/>
    <n v="4776.4799999999996"/>
    <n v="1420.6799999999994"/>
    <s v="M"/>
    <d v="1969-12-29T00:00:00"/>
    <s v="Morrisborough"/>
    <d v="2023-07-06T00:00:00"/>
    <n v="56"/>
    <x v="3"/>
  </r>
  <r>
    <s v="T04158"/>
    <d v="2024-03-03T00:00:00"/>
    <s v="C172"/>
    <s v="P042"/>
    <s v="S004"/>
    <n v="4"/>
    <n v="0.1"/>
    <x v="3"/>
    <n v="453.62"/>
    <n v="316.63"/>
    <s v="Fashion"/>
    <s v="Clothing"/>
    <n v="1814.48"/>
    <n v="1266.52"/>
    <n v="547.96"/>
    <n v="0.30199285745778409"/>
    <n v="181.44800000000001"/>
    <n v="1633.0319999999999"/>
    <n v="366.51199999999994"/>
    <s v="F"/>
    <d v="1977-03-14T00:00:00"/>
    <s v="New Fred"/>
    <d v="2025-06-21T00:00:00"/>
    <n v="49"/>
    <x v="2"/>
  </r>
  <r>
    <s v="T04159"/>
    <d v="2025-08-19T00:00:00"/>
    <s v="C113"/>
    <s v="P045"/>
    <s v="S004"/>
    <n v="2"/>
    <n v="0.15"/>
    <x v="0"/>
    <n v="1879.08"/>
    <n v="1004.56"/>
    <s v="Groceries"/>
    <s v="Dairy"/>
    <n v="3758.16"/>
    <n v="2009.12"/>
    <n v="1749.04"/>
    <n v="0.46539796070417438"/>
    <n v="563.72399999999993"/>
    <n v="3194.4359999999997"/>
    <n v="1185.3159999999998"/>
    <s v="M"/>
    <d v="1977-05-23T00:00:00"/>
    <s v="Ramosbury"/>
    <d v="2022-12-31T00:00:00"/>
    <n v="49"/>
    <x v="2"/>
  </r>
  <r>
    <s v="T04160"/>
    <d v="2023-10-20T00:00:00"/>
    <s v="C193"/>
    <s v="P002"/>
    <s v="S003"/>
    <n v="2"/>
    <n v="0"/>
    <x v="2"/>
    <n v="818.76"/>
    <n v="527.62"/>
    <s v="Electronics"/>
    <s v="Television"/>
    <n v="1637.52"/>
    <n v="1055.24"/>
    <n v="582.28"/>
    <n v="0.35558649665347597"/>
    <n v="0"/>
    <n v="1637.52"/>
    <n v="582.28"/>
    <s v="F"/>
    <d v="1969-11-06T00:00:00"/>
    <s v="North Kelly"/>
    <d v="2020-12-08T00:00:00"/>
    <n v="56"/>
    <x v="3"/>
  </r>
  <r>
    <s v="T04161"/>
    <d v="2024-09-22T00:00:00"/>
    <s v="C072"/>
    <s v="P037"/>
    <s v="S003"/>
    <n v="2"/>
    <n v="0"/>
    <x v="3"/>
    <n v="1952.65"/>
    <n v="1451.27"/>
    <s v="Electronics"/>
    <s v="Television"/>
    <n v="3905.3"/>
    <n v="2902.54"/>
    <n v="1002.7600000000002"/>
    <n v="0.2567690062223133"/>
    <n v="0"/>
    <n v="3905.3"/>
    <n v="1002.7600000000002"/>
    <s v="F"/>
    <d v="1995-06-06T00:00:00"/>
    <s v="Melissashire"/>
    <d v="2022-07-02T00:00:00"/>
    <n v="31"/>
    <x v="0"/>
  </r>
  <r>
    <s v="T04162"/>
    <d v="2025-04-27T00:00:00"/>
    <s v="C045"/>
    <s v="P009"/>
    <s v="S002"/>
    <n v="5"/>
    <n v="0.1"/>
    <x v="1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M"/>
    <d v="1975-12-28T00:00:00"/>
    <s v="Zacharyfort"/>
    <d v="2023-10-09T00:00:00"/>
    <n v="50"/>
    <x v="2"/>
  </r>
  <r>
    <s v="T04163"/>
    <d v="2024-03-06T00:00:00"/>
    <s v="C044"/>
    <s v="P005"/>
    <s v="S002"/>
    <n v="1"/>
    <n v="0.05"/>
    <x v="0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s v="M"/>
    <d v="1961-02-14T00:00:00"/>
    <s v="Bryanside"/>
    <d v="2024-12-27T00:00:00"/>
    <n v="65"/>
    <x v="3"/>
  </r>
  <r>
    <s v="T04164"/>
    <d v="2025-07-09T00:00:00"/>
    <s v="C184"/>
    <s v="P046"/>
    <s v="S002"/>
    <n v="1"/>
    <n v="0.05"/>
    <x v="0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s v="M"/>
    <d v="2003-04-13T00:00:00"/>
    <s v="West Katrina"/>
    <d v="2021-04-19T00:00:00"/>
    <n v="23"/>
    <x v="1"/>
  </r>
  <r>
    <s v="T04165"/>
    <d v="2024-10-16T00:00:00"/>
    <s v="C118"/>
    <s v="P048"/>
    <s v="S001"/>
    <n v="5"/>
    <n v="0"/>
    <x v="3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M"/>
    <d v="1975-08-27T00:00:00"/>
    <s v="Port William"/>
    <d v="2025-07-12T00:00:00"/>
    <n v="50"/>
    <x v="2"/>
  </r>
  <r>
    <s v="T04166"/>
    <d v="2024-05-23T00:00:00"/>
    <s v="C117"/>
    <s v="P010"/>
    <s v="S002"/>
    <n v="2"/>
    <n v="0.05"/>
    <x v="0"/>
    <n v="1194.1199999999999"/>
    <n v="838.95"/>
    <s v="Electronics"/>
    <s v="Smartphone"/>
    <n v="2388.2399999999998"/>
    <n v="1677.9"/>
    <n v="710.33999999999969"/>
    <n v="0.29743241885237653"/>
    <n v="119.41199999999999"/>
    <n v="2268.828"/>
    <n v="590.92799999999988"/>
    <s v="F"/>
    <d v="1987-09-07T00:00:00"/>
    <s v="Lauraborough"/>
    <d v="2022-12-18T00:00:00"/>
    <n v="38"/>
    <x v="2"/>
  </r>
  <r>
    <s v="T04167"/>
    <d v="2025-01-20T00:00:00"/>
    <s v="C014"/>
    <s v="P037"/>
    <s v="S003"/>
    <n v="1"/>
    <n v="0.15"/>
    <x v="1"/>
    <n v="1952.65"/>
    <n v="1451.27"/>
    <s v="Electronics"/>
    <s v="Television"/>
    <n v="1952.65"/>
    <n v="1451.27"/>
    <n v="501.38000000000011"/>
    <n v="0.2567690062223133"/>
    <n v="292.89749999999998"/>
    <n v="1659.7525000000001"/>
    <n v="208.48250000000007"/>
    <s v="M"/>
    <d v="1974-06-25T00:00:00"/>
    <s v="East Samantha"/>
    <d v="2021-11-09T00:00:00"/>
    <n v="51"/>
    <x v="3"/>
  </r>
  <r>
    <s v="T04168"/>
    <d v="2023-09-22T00:00:00"/>
    <s v="C067"/>
    <s v="P043"/>
    <s v="S005"/>
    <n v="4"/>
    <n v="0"/>
    <x v="1"/>
    <n v="564.41999999999996"/>
    <n v="293.95999999999998"/>
    <s v="Fashion"/>
    <s v="Accessories"/>
    <n v="2257.6799999999998"/>
    <n v="1175.8399999999999"/>
    <n v="1081.8399999999999"/>
    <n v="0.47918216930654478"/>
    <n v="0"/>
    <n v="2257.6799999999998"/>
    <n v="1081.8399999999999"/>
    <s v="M"/>
    <d v="1973-09-07T00:00:00"/>
    <s v="Davisfurt"/>
    <d v="2021-03-11T00:00:00"/>
    <n v="52"/>
    <x v="3"/>
  </r>
  <r>
    <s v="T04169"/>
    <d v="2025-05-08T00:00:00"/>
    <s v="C165"/>
    <s v="P049"/>
    <s v="S004"/>
    <n v="3"/>
    <n v="0.1"/>
    <x v="1"/>
    <n v="388.26"/>
    <n v="199.3"/>
    <s v="Fashion"/>
    <s v="Watches"/>
    <n v="1164.78"/>
    <n v="597.90000000000009"/>
    <n v="566.87999999999988"/>
    <n v="0.4866841807036521"/>
    <n v="116.47800000000001"/>
    <n v="1048.3019999999999"/>
    <n v="450.40199999999982"/>
    <s v="M"/>
    <d v="1972-12-26T00:00:00"/>
    <s v="West Tanner"/>
    <d v="2023-12-05T00:00:00"/>
    <n v="53"/>
    <x v="3"/>
  </r>
  <r>
    <s v="T04170"/>
    <d v="2025-06-09T00:00:00"/>
    <s v="C028"/>
    <s v="P033"/>
    <s v="S005"/>
    <n v="5"/>
    <n v="0.05"/>
    <x v="0"/>
    <n v="1798.97"/>
    <n v="1329.15"/>
    <s v="Fashion"/>
    <s v="Accessories"/>
    <n v="8994.85"/>
    <n v="6645.75"/>
    <n v="2349.1000000000004"/>
    <n v="0.26116055298309593"/>
    <n v="449.74250000000006"/>
    <n v="8545.1075000000001"/>
    <n v="1899.3575000000001"/>
    <s v="F"/>
    <d v="1960-02-10T00:00:00"/>
    <s v="New David"/>
    <d v="2022-12-16T00:00:00"/>
    <n v="66"/>
    <x v="3"/>
  </r>
  <r>
    <s v="T04171"/>
    <d v="2023-11-20T00:00:00"/>
    <s v="C013"/>
    <s v="P004"/>
    <s v="S004"/>
    <n v="3"/>
    <n v="0.05"/>
    <x v="1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s v="M"/>
    <d v="1955-01-28T00:00:00"/>
    <s v="Jillianhaven"/>
    <d v="2023-03-22T00:00:00"/>
    <n v="71"/>
    <x v="3"/>
  </r>
  <r>
    <s v="T04172"/>
    <d v="2024-02-20T00:00:00"/>
    <s v="C040"/>
    <s v="P022"/>
    <s v="S004"/>
    <n v="2"/>
    <n v="0.1"/>
    <x v="3"/>
    <n v="25.57"/>
    <n v="19.05"/>
    <s v="Groceries"/>
    <s v="Vegetables"/>
    <n v="51.14"/>
    <n v="38.1"/>
    <n v="13.04"/>
    <n v="0.25498631208447398"/>
    <n v="5.1140000000000008"/>
    <n v="46.025999999999996"/>
    <n v="7.9259999999999948"/>
    <s v="M"/>
    <d v="1974-11-06T00:00:00"/>
    <s v="Port Miguel"/>
    <d v="2022-07-12T00:00:00"/>
    <n v="51"/>
    <x v="3"/>
  </r>
  <r>
    <s v="T04173"/>
    <d v="2024-01-03T00:00:00"/>
    <s v="C047"/>
    <s v="P035"/>
    <s v="S002"/>
    <n v="3"/>
    <n v="0"/>
    <x v="0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s v="F"/>
    <d v="2006-07-03T00:00:00"/>
    <s v="Port Jessica"/>
    <d v="2025-02-25T00:00:00"/>
    <n v="19"/>
    <x v="1"/>
  </r>
  <r>
    <s v="T04174"/>
    <d v="2025-06-26T00:00:00"/>
    <s v="C099"/>
    <s v="P002"/>
    <s v="S004"/>
    <n v="5"/>
    <n v="0.1"/>
    <x v="0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M"/>
    <d v="1964-07-22T00:00:00"/>
    <s v="Hansonhaven"/>
    <d v="2021-01-17T00:00:00"/>
    <n v="61"/>
    <x v="3"/>
  </r>
  <r>
    <s v="T04175"/>
    <d v="2025-05-07T00:00:00"/>
    <s v="C130"/>
    <s v="P043"/>
    <s v="S002"/>
    <n v="2"/>
    <n v="0.15"/>
    <x v="2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82-02-03T00:00:00"/>
    <s v="Marcchester"/>
    <d v="2024-07-15T00:00:00"/>
    <n v="44"/>
    <x v="2"/>
  </r>
  <r>
    <s v="T04176"/>
    <d v="2024-09-09T00:00:00"/>
    <s v="C161"/>
    <s v="P027"/>
    <s v="S002"/>
    <n v="4"/>
    <n v="0"/>
    <x v="2"/>
    <n v="1272.23"/>
    <n v="952.65"/>
    <s v="Electronics"/>
    <s v="Smartphone"/>
    <n v="5088.92"/>
    <n v="3810.6"/>
    <n v="1278.3200000000002"/>
    <n v="0.2511967175746524"/>
    <n v="0"/>
    <n v="5088.92"/>
    <n v="1278.3200000000002"/>
    <s v="M"/>
    <d v="1963-01-19T00:00:00"/>
    <s v="Shannontown"/>
    <d v="2023-01-31T00:00:00"/>
    <n v="63"/>
    <x v="3"/>
  </r>
  <r>
    <s v="T04177"/>
    <d v="2023-09-16T00:00:00"/>
    <s v="C026"/>
    <s v="P009"/>
    <s v="S002"/>
    <n v="1"/>
    <n v="0"/>
    <x v="3"/>
    <n v="123.19"/>
    <n v="80.36"/>
    <s v="Groceries"/>
    <s v="Snacks"/>
    <n v="123.19"/>
    <n v="80.36"/>
    <n v="42.83"/>
    <n v="0.34767432421462779"/>
    <n v="0"/>
    <n v="123.19"/>
    <n v="42.83"/>
    <s v="M"/>
    <d v="2004-01-04T00:00:00"/>
    <s v="Shepherdburgh"/>
    <d v="2024-09-03T00:00:00"/>
    <n v="22"/>
    <x v="1"/>
  </r>
  <r>
    <s v="T04178"/>
    <d v="2024-03-24T00:00:00"/>
    <s v="C031"/>
    <s v="P024"/>
    <s v="S005"/>
    <n v="4"/>
    <n v="0"/>
    <x v="2"/>
    <n v="1487.41"/>
    <n v="813.07"/>
    <s v="Electronics"/>
    <s v="Smartphone"/>
    <n v="5949.64"/>
    <n v="3252.28"/>
    <n v="2697.36"/>
    <n v="0.45336524562830693"/>
    <n v="0"/>
    <n v="5949.64"/>
    <n v="2697.36"/>
    <s v="F"/>
    <d v="2003-03-14T00:00:00"/>
    <s v="East Carrieberg"/>
    <d v="2025-08-26T00:00:00"/>
    <n v="23"/>
    <x v="1"/>
  </r>
  <r>
    <s v="T04179"/>
    <d v="2025-08-26T00:00:00"/>
    <s v="C179"/>
    <s v="P037"/>
    <s v="S003"/>
    <n v="5"/>
    <n v="0.15"/>
    <x v="3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F"/>
    <d v="1985-02-14T00:00:00"/>
    <s v="Bennettburgh"/>
    <d v="2025-08-19T00:00:00"/>
    <n v="41"/>
    <x v="2"/>
  </r>
  <r>
    <s v="T04180"/>
    <d v="2025-07-27T00:00:00"/>
    <s v="C172"/>
    <s v="P031"/>
    <s v="S001"/>
    <n v="4"/>
    <n v="0"/>
    <x v="1"/>
    <n v="1095.72"/>
    <n v="822.2"/>
    <s v="Groceries"/>
    <s v="Snacks"/>
    <n v="4382.88"/>
    <n v="3288.8"/>
    <n v="1094.08"/>
    <n v="0.24962581681451462"/>
    <n v="0"/>
    <n v="4382.88"/>
    <n v="1094.08"/>
    <s v="F"/>
    <d v="1977-03-14T00:00:00"/>
    <s v="New Fred"/>
    <d v="2025-06-21T00:00:00"/>
    <n v="49"/>
    <x v="2"/>
  </r>
  <r>
    <s v="T04181"/>
    <d v="2025-01-23T00:00:00"/>
    <s v="C075"/>
    <s v="P021"/>
    <s v="S001"/>
    <n v="2"/>
    <n v="0.05"/>
    <x v="0"/>
    <n v="1227.24"/>
    <n v="977.09"/>
    <s v="Groceries"/>
    <s v="Dairy"/>
    <n v="2454.48"/>
    <n v="1954.18"/>
    <n v="500.29999999999995"/>
    <n v="0.20383136142889735"/>
    <n v="122.724"/>
    <n v="2331.7559999999999"/>
    <n v="377.57599999999979"/>
    <s v="M"/>
    <d v="1954-09-17T00:00:00"/>
    <s v="New John"/>
    <d v="2021-05-12T00:00:00"/>
    <n v="71"/>
    <x v="3"/>
  </r>
  <r>
    <s v="T04182"/>
    <d v="2025-04-21T00:00:00"/>
    <s v="C027"/>
    <s v="P039"/>
    <s v="S005"/>
    <n v="5"/>
    <n v="0.1"/>
    <x v="0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M"/>
    <d v="1959-02-05T00:00:00"/>
    <s v="Robertmouth"/>
    <d v="2023-08-30T00:00:00"/>
    <n v="67"/>
    <x v="3"/>
  </r>
  <r>
    <s v="T04183"/>
    <d v="2024-06-12T00:00:00"/>
    <s v="C046"/>
    <s v="P005"/>
    <s v="S005"/>
    <n v="3"/>
    <n v="0"/>
    <x v="1"/>
    <n v="1396.22"/>
    <n v="1004.09"/>
    <s v="Fashion"/>
    <s v="Bags"/>
    <n v="4188.66"/>
    <n v="3012.27"/>
    <n v="1176.3899999999999"/>
    <n v="0.28085115526206472"/>
    <n v="0"/>
    <n v="4188.66"/>
    <n v="1176.3899999999999"/>
    <s v="M"/>
    <d v="1964-01-21T00:00:00"/>
    <s v="New Jontown"/>
    <d v="2022-06-25T00:00:00"/>
    <n v="62"/>
    <x v="3"/>
  </r>
  <r>
    <s v="T04184"/>
    <d v="2023-11-25T00:00:00"/>
    <s v="C027"/>
    <s v="P008"/>
    <s v="S002"/>
    <n v="2"/>
    <n v="0.05"/>
    <x v="1"/>
    <n v="109.78"/>
    <n v="70.59"/>
    <s v="Fashion"/>
    <s v="Footwear"/>
    <n v="219.56"/>
    <n v="141.18"/>
    <n v="78.38"/>
    <n v="0.3569867006740754"/>
    <n v="10.978000000000002"/>
    <n v="208.58199999999999"/>
    <n v="67.401999999999987"/>
    <s v="M"/>
    <d v="1959-02-05T00:00:00"/>
    <s v="Robertmouth"/>
    <d v="2023-08-30T00:00:00"/>
    <n v="67"/>
    <x v="3"/>
  </r>
  <r>
    <s v="T04185"/>
    <d v="2024-04-13T00:00:00"/>
    <s v="C100"/>
    <s v="P043"/>
    <s v="S003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F"/>
    <d v="1954-09-28T00:00:00"/>
    <s v="North Jason"/>
    <d v="2024-11-06T00:00:00"/>
    <n v="71"/>
    <x v="3"/>
  </r>
  <r>
    <s v="T04186"/>
    <d v="2023-12-26T00:00:00"/>
    <s v="C047"/>
    <s v="P033"/>
    <s v="S002"/>
    <n v="1"/>
    <n v="0.1"/>
    <x v="0"/>
    <n v="1798.97"/>
    <n v="1329.15"/>
    <s v="Fashion"/>
    <s v="Accessories"/>
    <n v="1798.97"/>
    <n v="1329.15"/>
    <n v="469.81999999999994"/>
    <n v="0.26116055298309582"/>
    <n v="179.89700000000002"/>
    <n v="1619.0730000000001"/>
    <n v="289.923"/>
    <s v="F"/>
    <d v="2006-07-03T00:00:00"/>
    <s v="Port Jessica"/>
    <d v="2025-02-25T00:00:00"/>
    <n v="19"/>
    <x v="1"/>
  </r>
  <r>
    <s v="T04187"/>
    <d v="2024-05-31T00:00:00"/>
    <s v="C039"/>
    <s v="P047"/>
    <s v="S002"/>
    <n v="1"/>
    <n v="0.15"/>
    <x v="2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s v="F"/>
    <d v="1996-11-02T00:00:00"/>
    <s v="Port Sandra"/>
    <d v="2022-10-17T00:00:00"/>
    <n v="29"/>
    <x v="0"/>
  </r>
  <r>
    <s v="T04188"/>
    <d v="2024-05-18T00:00:00"/>
    <s v="C097"/>
    <s v="P024"/>
    <s v="S003"/>
    <n v="3"/>
    <n v="0.15"/>
    <x v="2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94-08-14T00:00:00"/>
    <s v="Wardfort"/>
    <d v="2025-06-14T00:00:00"/>
    <n v="31"/>
    <x v="0"/>
  </r>
  <r>
    <s v="T04189"/>
    <d v="2025-07-15T00:00:00"/>
    <s v="C050"/>
    <s v="P037"/>
    <s v="S001"/>
    <n v="5"/>
    <n v="0.05"/>
    <x v="2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s v="M"/>
    <d v="1968-06-20T00:00:00"/>
    <s v="Erinland"/>
    <d v="2022-08-25T00:00:00"/>
    <n v="58"/>
    <x v="3"/>
  </r>
  <r>
    <s v="T04190"/>
    <d v="2024-10-11T00:00:00"/>
    <s v="C075"/>
    <s v="P005"/>
    <s v="S003"/>
    <n v="3"/>
    <n v="0.15"/>
    <x v="3"/>
    <n v="1396.22"/>
    <n v="1004.09"/>
    <s v="Fashion"/>
    <s v="Bags"/>
    <n v="4188.66"/>
    <n v="3012.27"/>
    <n v="1176.3899999999999"/>
    <n v="0.28085115526206472"/>
    <n v="628.29899999999998"/>
    <n v="3560.3609999999999"/>
    <n v="548.09099999999989"/>
    <s v="M"/>
    <d v="1954-09-17T00:00:00"/>
    <s v="New John"/>
    <d v="2021-05-12T00:00:00"/>
    <n v="71"/>
    <x v="3"/>
  </r>
  <r>
    <s v="T04191"/>
    <d v="2024-03-04T00:00:00"/>
    <s v="C079"/>
    <s v="P037"/>
    <s v="S005"/>
    <n v="5"/>
    <n v="0.15"/>
    <x v="0"/>
    <n v="1952.65"/>
    <n v="1451.27"/>
    <s v="Electronics"/>
    <s v="Television"/>
    <n v="9763.25"/>
    <n v="7256.35"/>
    <n v="2506.8999999999996"/>
    <n v="0.25676900622231325"/>
    <n v="1464.4875"/>
    <n v="8298.7625000000007"/>
    <n v="1042.4125000000004"/>
    <s v="F"/>
    <d v="1979-06-15T00:00:00"/>
    <s v="North Bradleyfurt"/>
    <d v="2024-07-06T00:00:00"/>
    <n v="47"/>
    <x v="2"/>
  </r>
  <r>
    <s v="T04192"/>
    <d v="2025-08-15T00:00:00"/>
    <s v="C004"/>
    <s v="P039"/>
    <s v="S003"/>
    <n v="4"/>
    <n v="0"/>
    <x v="2"/>
    <n v="540.94000000000005"/>
    <n v="398.25"/>
    <s v="Fashion"/>
    <s v="Clothing"/>
    <n v="2163.7600000000002"/>
    <n v="1593"/>
    <n v="570.76000000000022"/>
    <n v="0.26378156542315234"/>
    <n v="0"/>
    <n v="2163.7600000000002"/>
    <n v="570.76000000000022"/>
    <s v="M"/>
    <d v="1992-06-16T00:00:00"/>
    <s v="East Edgarborough"/>
    <d v="2024-09-09T00:00:00"/>
    <n v="34"/>
    <x v="0"/>
  </r>
  <r>
    <s v="T04193"/>
    <d v="2023-09-15T00:00:00"/>
    <s v="C003"/>
    <s v="P006"/>
    <s v="S003"/>
    <n v="5"/>
    <n v="0.15"/>
    <x v="0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s v="F"/>
    <d v="2005-04-19T00:00:00"/>
    <s v="Port Allen"/>
    <d v="2024-02-12T00:00:00"/>
    <n v="21"/>
    <x v="1"/>
  </r>
  <r>
    <s v="T04194"/>
    <d v="2025-03-06T00:00:00"/>
    <s v="C019"/>
    <s v="P013"/>
    <s v="S005"/>
    <n v="3"/>
    <n v="0.05"/>
    <x v="1"/>
    <n v="1134.8"/>
    <n v="675.1"/>
    <s v="Fashion"/>
    <s v="Watches"/>
    <n v="3404.3999999999996"/>
    <n v="2025.3000000000002"/>
    <n v="1379.0999999999995"/>
    <n v="0.40509340853013737"/>
    <n v="170.22"/>
    <n v="3234.18"/>
    <n v="1208.8799999999997"/>
    <s v="F"/>
    <d v="1998-05-16T00:00:00"/>
    <s v="Stephaniechester"/>
    <d v="2023-05-17T00:00:00"/>
    <n v="28"/>
    <x v="0"/>
  </r>
  <r>
    <s v="T04195"/>
    <d v="2024-05-06T00:00:00"/>
    <s v="C128"/>
    <s v="P041"/>
    <s v="S003"/>
    <n v="5"/>
    <n v="0.05"/>
    <x v="1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s v="F"/>
    <d v="1976-08-06T00:00:00"/>
    <s v="Anthonystad"/>
    <d v="2025-02-09T00:00:00"/>
    <n v="49"/>
    <x v="2"/>
  </r>
  <r>
    <s v="T04196"/>
    <d v="2024-04-19T00:00:00"/>
    <s v="C110"/>
    <s v="P024"/>
    <s v="S002"/>
    <n v="2"/>
    <n v="0.1"/>
    <x v="1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s v="F"/>
    <d v="1966-01-05T00:00:00"/>
    <s v="South Ianhaven"/>
    <d v="2022-12-31T00:00:00"/>
    <n v="60"/>
    <x v="3"/>
  </r>
  <r>
    <s v="T04197"/>
    <d v="2025-08-06T00:00:00"/>
    <s v="C060"/>
    <s v="P040"/>
    <s v="S003"/>
    <n v="2"/>
    <n v="0.15"/>
    <x v="1"/>
    <n v="1745.61"/>
    <n v="1322.44"/>
    <s v="Electronics"/>
    <s v="Headphones"/>
    <n v="3491.22"/>
    <n v="2644.88"/>
    <n v="846.33999999999969"/>
    <n v="0.24241955534168563"/>
    <n v="523.68299999999999"/>
    <n v="2967.5369999999998"/>
    <n v="322.6569999999997"/>
    <s v="M"/>
    <d v="1997-10-09T00:00:00"/>
    <s v="Carlyberg"/>
    <d v="2025-06-15T00:00:00"/>
    <n v="28"/>
    <x v="0"/>
  </r>
  <r>
    <s v="T04198"/>
    <d v="2024-09-18T00:00:00"/>
    <s v="C122"/>
    <s v="P020"/>
    <s v="S003"/>
    <n v="2"/>
    <n v="0.05"/>
    <x v="0"/>
    <n v="323.92"/>
    <n v="242.98"/>
    <s v="Fashion"/>
    <s v="Accessories"/>
    <n v="647.84"/>
    <n v="485.96"/>
    <n v="161.88000000000005"/>
    <n v="0.24987651271918998"/>
    <n v="32.392000000000003"/>
    <n v="615.44799999999998"/>
    <n v="129.488"/>
    <s v="M"/>
    <d v="1961-10-02T00:00:00"/>
    <s v="Simonstad"/>
    <d v="2024-06-24T00:00:00"/>
    <n v="64"/>
    <x v="3"/>
  </r>
  <r>
    <s v="T04199"/>
    <d v="2025-08-18T00:00:00"/>
    <s v="C146"/>
    <s v="P004"/>
    <s v="S002"/>
    <n v="1"/>
    <n v="0.15"/>
    <x v="3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F"/>
    <d v="1997-03-26T00:00:00"/>
    <s v="North Jamesport"/>
    <d v="2022-08-31T00:00:00"/>
    <n v="29"/>
    <x v="0"/>
  </r>
  <r>
    <s v="T04200"/>
    <d v="2024-07-10T00:00:00"/>
    <s v="C103"/>
    <s v="P019"/>
    <s v="S003"/>
    <n v="5"/>
    <n v="0"/>
    <x v="2"/>
    <n v="1762.92"/>
    <n v="1346.48"/>
    <s v="Electronics"/>
    <s v="Laptop"/>
    <n v="8814.6"/>
    <n v="6732.4"/>
    <n v="2082.2000000000007"/>
    <n v="0.23622172305039374"/>
    <n v="0"/>
    <n v="8814.6"/>
    <n v="2082.2000000000007"/>
    <s v="F"/>
    <d v="1964-10-26T00:00:00"/>
    <s v="Joyceside"/>
    <d v="2021-06-04T00:00:00"/>
    <n v="61"/>
    <x v="3"/>
  </r>
  <r>
    <s v="T04201"/>
    <d v="2023-11-08T00:00:00"/>
    <s v="C155"/>
    <s v="P032"/>
    <s v="S002"/>
    <n v="1"/>
    <n v="0.1"/>
    <x v="2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M"/>
    <d v="1965-09-20T00:00:00"/>
    <s v="Kevinshire"/>
    <d v="2024-03-23T00:00:00"/>
    <n v="60"/>
    <x v="3"/>
  </r>
  <r>
    <s v="T04202"/>
    <d v="2025-06-27T00:00:00"/>
    <s v="C039"/>
    <s v="P008"/>
    <s v="S005"/>
    <n v="3"/>
    <n v="0"/>
    <x v="3"/>
    <n v="109.78"/>
    <n v="70.59"/>
    <s v="Fashion"/>
    <s v="Footwear"/>
    <n v="329.34000000000003"/>
    <n v="211.77"/>
    <n v="117.57000000000002"/>
    <n v="0.35698670067407545"/>
    <n v="0"/>
    <n v="329.34000000000003"/>
    <n v="117.57000000000002"/>
    <s v="F"/>
    <d v="1996-11-02T00:00:00"/>
    <s v="Port Sandra"/>
    <d v="2022-10-17T00:00:00"/>
    <n v="29"/>
    <x v="0"/>
  </r>
  <r>
    <s v="T04203"/>
    <d v="2024-10-13T00:00:00"/>
    <s v="C083"/>
    <s v="P041"/>
    <s v="S004"/>
    <n v="2"/>
    <n v="0"/>
    <x v="2"/>
    <n v="1635.01"/>
    <n v="1043.29"/>
    <s v="Electronics"/>
    <s v="Television"/>
    <n v="3270.02"/>
    <n v="2086.58"/>
    <n v="1183.44"/>
    <n v="0.36190604338811383"/>
    <n v="0"/>
    <n v="3270.02"/>
    <n v="1183.44"/>
    <s v="F"/>
    <d v="1981-03-29T00:00:00"/>
    <s v="West Josephport"/>
    <d v="2022-02-08T00:00:00"/>
    <n v="45"/>
    <x v="2"/>
  </r>
  <r>
    <s v="T04204"/>
    <d v="2024-07-22T00:00:00"/>
    <s v="C152"/>
    <s v="P048"/>
    <s v="S003"/>
    <n v="3"/>
    <n v="0.15"/>
    <x v="2"/>
    <n v="1216.3599999999999"/>
    <n v="794.8"/>
    <s v="Fashion"/>
    <s v="Bags"/>
    <n v="3649.08"/>
    <n v="2384.3999999999996"/>
    <n v="1264.6800000000003"/>
    <n v="0.34657502713012606"/>
    <n v="547.36199999999997"/>
    <n v="3101.7179999999998"/>
    <n v="717.31800000000021"/>
    <s v="M"/>
    <d v="1987-06-17T00:00:00"/>
    <s v="Port Jeffreyside"/>
    <d v="2021-03-06T00:00:00"/>
    <n v="39"/>
    <x v="2"/>
  </r>
  <r>
    <s v="T04205"/>
    <d v="2024-05-29T00:00:00"/>
    <s v="C112"/>
    <s v="P042"/>
    <s v="S002"/>
    <n v="4"/>
    <n v="0.05"/>
    <x v="1"/>
    <n v="453.62"/>
    <n v="316.63"/>
    <s v="Fashion"/>
    <s v="Clothing"/>
    <n v="1814.48"/>
    <n v="1266.52"/>
    <n v="547.96"/>
    <n v="0.30199285745778409"/>
    <n v="90.724000000000004"/>
    <n v="1723.7560000000001"/>
    <n v="457.2360000000001"/>
    <s v="F"/>
    <d v="1983-12-29T00:00:00"/>
    <s v="Aaronmouth"/>
    <d v="2023-03-21T00:00:00"/>
    <n v="42"/>
    <x v="2"/>
  </r>
  <r>
    <s v="T04206"/>
    <d v="2024-10-02T00:00:00"/>
    <s v="C045"/>
    <s v="P004"/>
    <s v="S005"/>
    <n v="3"/>
    <n v="0.05"/>
    <x v="3"/>
    <n v="1853.77"/>
    <n v="1363.52"/>
    <s v="Fashion"/>
    <s v="Accessories"/>
    <n v="5561.3099999999995"/>
    <n v="4090.56"/>
    <n v="1470.7499999999995"/>
    <n v="0.26446107122242773"/>
    <n v="278.06549999999999"/>
    <n v="5283.2444999999998"/>
    <n v="1192.6844999999998"/>
    <s v="M"/>
    <d v="1975-12-28T00:00:00"/>
    <s v="Zacharyfort"/>
    <d v="2023-10-09T00:00:00"/>
    <n v="50"/>
    <x v="2"/>
  </r>
  <r>
    <s v="T04207"/>
    <d v="2024-12-05T00:00:00"/>
    <s v="C111"/>
    <s v="P044"/>
    <s v="S004"/>
    <n v="1"/>
    <n v="0.1"/>
    <x v="0"/>
    <n v="1286.55"/>
    <n v="797.54"/>
    <s v="Fashion"/>
    <s v="Accessories"/>
    <n v="1286.55"/>
    <n v="797.54"/>
    <n v="489.01"/>
    <n v="0.380094049978625"/>
    <n v="128.655"/>
    <n v="1157.895"/>
    <n v="360.35500000000002"/>
    <s v="M"/>
    <d v="1993-07-13T00:00:00"/>
    <s v="Justintown"/>
    <d v="2022-01-12T00:00:00"/>
    <n v="32"/>
    <x v="0"/>
  </r>
  <r>
    <s v="T04208"/>
    <d v="2024-10-05T00:00:00"/>
    <s v="C160"/>
    <s v="P028"/>
    <s v="S005"/>
    <n v="1"/>
    <n v="0.1"/>
    <x v="3"/>
    <n v="673.78"/>
    <n v="363.33"/>
    <s v="Electronics"/>
    <s v="Smartphone"/>
    <n v="673.78"/>
    <n v="363.33"/>
    <n v="310.45"/>
    <n v="0.46075870462168661"/>
    <n v="67.378"/>
    <n v="606.40199999999993"/>
    <n v="243.07199999999995"/>
    <s v="M"/>
    <d v="1991-09-10T00:00:00"/>
    <s v="Port Jacob"/>
    <d v="2021-10-27T00:00:00"/>
    <n v="34"/>
    <x v="0"/>
  </r>
  <r>
    <s v="T04209"/>
    <d v="2025-02-12T00:00:00"/>
    <s v="C050"/>
    <s v="P047"/>
    <s v="S002"/>
    <n v="1"/>
    <n v="0.05"/>
    <x v="3"/>
    <n v="1197.18"/>
    <n v="722.74"/>
    <s v="Electronics"/>
    <s v="Smartphone"/>
    <n v="1197.18"/>
    <n v="722.74"/>
    <n v="474.44000000000005"/>
    <n v="0.39629796688885549"/>
    <n v="59.859000000000009"/>
    <n v="1137.3210000000001"/>
    <n v="414.58100000000013"/>
    <s v="M"/>
    <d v="1968-06-20T00:00:00"/>
    <s v="Erinland"/>
    <d v="2022-08-25T00:00:00"/>
    <n v="58"/>
    <x v="3"/>
  </r>
  <r>
    <s v="T04210"/>
    <d v="2025-09-09T00:00:00"/>
    <s v="C012"/>
    <s v="P036"/>
    <s v="S003"/>
    <n v="5"/>
    <n v="0.05"/>
    <x v="2"/>
    <n v="1501.46"/>
    <n v="1167.73"/>
    <s v="Fashion"/>
    <s v="Watches"/>
    <n v="7507.3"/>
    <n v="5838.65"/>
    <n v="1668.6500000000005"/>
    <n v="0.22227032355174303"/>
    <n v="375.36500000000001"/>
    <n v="7131.9350000000004"/>
    <n v="1293.2850000000008"/>
    <s v="M"/>
    <d v="1989-12-08T00:00:00"/>
    <s v="Lake Dawn"/>
    <d v="2021-07-16T00:00:00"/>
    <n v="36"/>
    <x v="2"/>
  </r>
  <r>
    <s v="T04211"/>
    <d v="2025-03-05T00:00:00"/>
    <s v="C017"/>
    <s v="P013"/>
    <s v="S001"/>
    <n v="2"/>
    <n v="0.05"/>
    <x v="3"/>
    <n v="1134.8"/>
    <n v="675.1"/>
    <s v="Fashion"/>
    <s v="Watches"/>
    <n v="2269.6"/>
    <n v="1350.2"/>
    <n v="919.39999999999986"/>
    <n v="0.40509340853013742"/>
    <n v="113.48"/>
    <n v="2156.12"/>
    <n v="805.91999999999985"/>
    <s v="F"/>
    <d v="1982-03-11T00:00:00"/>
    <s v="Peterside"/>
    <d v="2024-09-25T00:00:00"/>
    <n v="44"/>
    <x v="2"/>
  </r>
  <r>
    <s v="T04212"/>
    <d v="2024-12-19T00:00:00"/>
    <s v="C045"/>
    <s v="P023"/>
    <s v="S001"/>
    <n v="3"/>
    <n v="0.1"/>
    <x v="3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75-12-28T00:00:00"/>
    <s v="Zacharyfort"/>
    <d v="2023-10-09T00:00:00"/>
    <n v="50"/>
    <x v="2"/>
  </r>
  <r>
    <s v="T04213"/>
    <d v="2024-03-12T00:00:00"/>
    <s v="C183"/>
    <s v="P030"/>
    <s v="S003"/>
    <n v="5"/>
    <n v="0.05"/>
    <x v="1"/>
    <n v="29.24"/>
    <n v="15.28"/>
    <s v="Fashion"/>
    <s v="Watches"/>
    <n v="146.19999999999999"/>
    <n v="76.399999999999991"/>
    <n v="69.8"/>
    <n v="0.47742818057455544"/>
    <n v="7.31"/>
    <n v="138.88999999999999"/>
    <n v="62.489999999999995"/>
    <s v="M"/>
    <d v="1990-11-19T00:00:00"/>
    <s v="New Tiffanyberg"/>
    <d v="2021-08-27T00:00:00"/>
    <n v="35"/>
    <x v="0"/>
  </r>
  <r>
    <s v="T04214"/>
    <d v="2025-04-29T00:00:00"/>
    <s v="C140"/>
    <s v="P033"/>
    <s v="S004"/>
    <n v="5"/>
    <n v="0.15"/>
    <x v="1"/>
    <n v="1798.97"/>
    <n v="1329.15"/>
    <s v="Fashion"/>
    <s v="Accessories"/>
    <n v="8994.85"/>
    <n v="6645.75"/>
    <n v="2349.1000000000004"/>
    <n v="0.26116055298309593"/>
    <n v="1349.2275"/>
    <n v="7645.6225000000004"/>
    <n v="999.8725000000004"/>
    <s v="F"/>
    <d v="1973-06-12T00:00:00"/>
    <s v="Port Gail"/>
    <d v="2024-08-28T00:00:00"/>
    <n v="53"/>
    <x v="3"/>
  </r>
  <r>
    <s v="T04215"/>
    <d v="2025-04-13T00:00:00"/>
    <s v="C077"/>
    <s v="P046"/>
    <s v="S001"/>
    <n v="1"/>
    <n v="0"/>
    <x v="0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F"/>
    <d v="2002-12-24T00:00:00"/>
    <s v="North Meagan"/>
    <d v="2022-10-21T00:00:00"/>
    <n v="23"/>
    <x v="1"/>
  </r>
  <r>
    <s v="T04216"/>
    <d v="2024-05-06T00:00:00"/>
    <s v="C068"/>
    <s v="P002"/>
    <s v="S005"/>
    <n v="5"/>
    <n v="0"/>
    <x v="1"/>
    <n v="818.76"/>
    <n v="527.62"/>
    <s v="Electronics"/>
    <s v="Television"/>
    <n v="4093.8"/>
    <n v="2638.1"/>
    <n v="1455.7000000000003"/>
    <n v="0.35558649665347603"/>
    <n v="0"/>
    <n v="4093.8"/>
    <n v="1455.7000000000003"/>
    <s v="F"/>
    <d v="1981-06-09T00:00:00"/>
    <s v="New Julia"/>
    <d v="2024-06-13T00:00:00"/>
    <n v="45"/>
    <x v="2"/>
  </r>
  <r>
    <s v="T04217"/>
    <d v="2024-12-04T00:00:00"/>
    <s v="C080"/>
    <s v="P002"/>
    <s v="S003"/>
    <n v="2"/>
    <n v="0"/>
    <x v="3"/>
    <n v="818.76"/>
    <n v="527.62"/>
    <s v="Electronics"/>
    <s v="Television"/>
    <n v="1637.52"/>
    <n v="1055.24"/>
    <n v="582.28"/>
    <n v="0.35558649665347597"/>
    <n v="0"/>
    <n v="1637.52"/>
    <n v="582.28"/>
    <s v="F"/>
    <d v="2003-11-04T00:00:00"/>
    <s v="Markberg"/>
    <d v="2023-01-02T00:00:00"/>
    <n v="22"/>
    <x v="1"/>
  </r>
  <r>
    <s v="T04218"/>
    <d v="2023-11-29T00:00:00"/>
    <s v="C100"/>
    <s v="P050"/>
    <s v="S002"/>
    <n v="5"/>
    <n v="0.15"/>
    <x v="1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F"/>
    <d v="1954-09-28T00:00:00"/>
    <s v="North Jason"/>
    <d v="2024-11-06T00:00:00"/>
    <n v="71"/>
    <x v="3"/>
  </r>
  <r>
    <s v="T04219"/>
    <d v="2024-11-19T00:00:00"/>
    <s v="C164"/>
    <s v="P024"/>
    <s v="S005"/>
    <n v="4"/>
    <n v="0.05"/>
    <x v="0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s v="M"/>
    <d v="1968-07-28T00:00:00"/>
    <s v="North Rodney"/>
    <d v="2020-12-21T00:00:00"/>
    <n v="57"/>
    <x v="3"/>
  </r>
  <r>
    <s v="T04220"/>
    <d v="2023-12-03T00:00:00"/>
    <s v="C134"/>
    <s v="P024"/>
    <s v="S003"/>
    <n v="4"/>
    <n v="0.15"/>
    <x v="0"/>
    <n v="1487.41"/>
    <n v="813.07"/>
    <s v="Electronics"/>
    <s v="Smartphone"/>
    <n v="5949.64"/>
    <n v="3252.28"/>
    <n v="2697.36"/>
    <n v="0.45336524562830693"/>
    <n v="892.44600000000003"/>
    <n v="5057.1940000000004"/>
    <n v="1804.9140000000002"/>
    <s v="F"/>
    <d v="1985-01-29T00:00:00"/>
    <s v="Angelaland"/>
    <d v="2025-05-22T00:00:00"/>
    <n v="41"/>
    <x v="2"/>
  </r>
  <r>
    <s v="T04221"/>
    <d v="2024-04-19T00:00:00"/>
    <s v="C103"/>
    <s v="P044"/>
    <s v="S003"/>
    <n v="1"/>
    <n v="0.15"/>
    <x v="2"/>
    <n v="1286.55"/>
    <n v="797.54"/>
    <s v="Fashion"/>
    <s v="Accessories"/>
    <n v="1286.55"/>
    <n v="797.54"/>
    <n v="489.01"/>
    <n v="0.380094049978625"/>
    <n v="192.98249999999999"/>
    <n v="1093.5674999999999"/>
    <n v="296.02749999999992"/>
    <s v="F"/>
    <d v="1964-10-26T00:00:00"/>
    <s v="Joyceside"/>
    <d v="2021-06-04T00:00:00"/>
    <n v="61"/>
    <x v="3"/>
  </r>
  <r>
    <s v="T04222"/>
    <d v="2024-09-30T00:00:00"/>
    <s v="C056"/>
    <s v="P018"/>
    <s v="S003"/>
    <n v="2"/>
    <n v="0"/>
    <x v="2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F"/>
    <d v="2004-09-23T00:00:00"/>
    <s v="North Tracey"/>
    <d v="2021-06-19T00:00:00"/>
    <n v="21"/>
    <x v="1"/>
  </r>
  <r>
    <s v="T04223"/>
    <d v="2023-12-23T00:00:00"/>
    <s v="C184"/>
    <s v="P027"/>
    <s v="S004"/>
    <n v="2"/>
    <n v="0.05"/>
    <x v="3"/>
    <n v="1272.23"/>
    <n v="952.65"/>
    <s v="Electronics"/>
    <s v="Smartphone"/>
    <n v="2544.46"/>
    <n v="1905.3"/>
    <n v="639.16000000000008"/>
    <n v="0.2511967175746524"/>
    <n v="127.22300000000001"/>
    <n v="2417.2370000000001"/>
    <n v="511.93700000000013"/>
    <s v="M"/>
    <d v="2003-04-13T00:00:00"/>
    <s v="West Katrina"/>
    <d v="2021-04-19T00:00:00"/>
    <n v="23"/>
    <x v="1"/>
  </r>
  <r>
    <s v="T04224"/>
    <d v="2025-01-24T00:00:00"/>
    <s v="C050"/>
    <s v="P017"/>
    <s v="S002"/>
    <n v="1"/>
    <n v="0.1"/>
    <x v="3"/>
    <n v="1246.1099999999999"/>
    <n v="833.52"/>
    <s v="Electronics"/>
    <s v="Headphones"/>
    <n v="1246.1099999999999"/>
    <n v="833.52"/>
    <n v="412.58999999999992"/>
    <n v="0.33110239063967062"/>
    <n v="124.61099999999999"/>
    <n v="1121.4989999999998"/>
    <n v="287.97899999999981"/>
    <s v="M"/>
    <d v="1968-06-20T00:00:00"/>
    <s v="Erinland"/>
    <d v="2022-08-25T00:00:00"/>
    <n v="58"/>
    <x v="3"/>
  </r>
  <r>
    <s v="T04225"/>
    <d v="2024-03-30T00:00:00"/>
    <s v="C012"/>
    <s v="P003"/>
    <s v="S003"/>
    <n v="2"/>
    <n v="0.1"/>
    <x v="2"/>
    <n v="337.63"/>
    <n v="169.03"/>
    <s v="Fashion"/>
    <s v="Footwear"/>
    <n v="675.26"/>
    <n v="338.06"/>
    <n v="337.2"/>
    <n v="0.49936320824571273"/>
    <n v="67.525999999999996"/>
    <n v="607.73400000000004"/>
    <n v="269.67400000000004"/>
    <s v="M"/>
    <d v="1989-12-08T00:00:00"/>
    <s v="Lake Dawn"/>
    <d v="2021-07-16T00:00:00"/>
    <n v="36"/>
    <x v="2"/>
  </r>
  <r>
    <s v="T04226"/>
    <d v="2024-12-30T00:00:00"/>
    <s v="C029"/>
    <s v="P041"/>
    <s v="S003"/>
    <n v="4"/>
    <n v="0"/>
    <x v="3"/>
    <n v="1635.01"/>
    <n v="1043.29"/>
    <s v="Electronics"/>
    <s v="Television"/>
    <n v="6540.04"/>
    <n v="4173.16"/>
    <n v="2366.88"/>
    <n v="0.36190604338811383"/>
    <n v="0"/>
    <n v="6540.04"/>
    <n v="2366.88"/>
    <s v="M"/>
    <d v="1978-05-20T00:00:00"/>
    <s v="West Charles"/>
    <d v="2021-08-30T00:00:00"/>
    <n v="48"/>
    <x v="2"/>
  </r>
  <r>
    <s v="T04227"/>
    <d v="2024-11-13T00:00:00"/>
    <s v="C121"/>
    <s v="P002"/>
    <s v="S005"/>
    <n v="4"/>
    <n v="0.05"/>
    <x v="1"/>
    <n v="818.76"/>
    <n v="527.62"/>
    <s v="Electronics"/>
    <s v="Television"/>
    <n v="3275.04"/>
    <n v="2110.48"/>
    <n v="1164.56"/>
    <n v="0.35558649665347597"/>
    <n v="163.75200000000001"/>
    <n v="3111.288"/>
    <n v="1000.808"/>
    <s v="M"/>
    <d v="1967-02-28T00:00:00"/>
    <s v="Sarahhaven"/>
    <d v="2021-10-11T00:00:00"/>
    <n v="59"/>
    <x v="3"/>
  </r>
  <r>
    <s v="T04228"/>
    <d v="2024-06-27T00:00:00"/>
    <s v="C151"/>
    <s v="P048"/>
    <s v="S005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M"/>
    <d v="2006-08-30T00:00:00"/>
    <s v="South Audrey"/>
    <d v="2022-01-26T00:00:00"/>
    <n v="19"/>
    <x v="1"/>
  </r>
  <r>
    <s v="T04229"/>
    <d v="2023-12-04T00:00:00"/>
    <s v="C167"/>
    <s v="P019"/>
    <s v="S002"/>
    <n v="5"/>
    <n v="0.05"/>
    <x v="3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F"/>
    <d v="1989-12-06T00:00:00"/>
    <s v="Wilsonland"/>
    <d v="2022-05-28T00:00:00"/>
    <n v="36"/>
    <x v="2"/>
  </r>
  <r>
    <s v="T04230"/>
    <d v="2023-10-13T00:00:00"/>
    <s v="C189"/>
    <s v="P041"/>
    <s v="S005"/>
    <n v="1"/>
    <n v="0"/>
    <x v="2"/>
    <n v="1635.01"/>
    <n v="1043.29"/>
    <s v="Electronics"/>
    <s v="Television"/>
    <n v="1635.01"/>
    <n v="1043.29"/>
    <n v="591.72"/>
    <n v="0.36190604338811383"/>
    <n v="0"/>
    <n v="1635.01"/>
    <n v="591.72"/>
    <s v="M"/>
    <d v="1966-08-07T00:00:00"/>
    <s v="East Walter"/>
    <d v="2021-03-05T00:00:00"/>
    <n v="59"/>
    <x v="3"/>
  </r>
  <r>
    <s v="T04231"/>
    <d v="2024-11-22T00:00:00"/>
    <s v="C111"/>
    <s v="P009"/>
    <s v="S004"/>
    <n v="4"/>
    <n v="0"/>
    <x v="2"/>
    <n v="123.19"/>
    <n v="80.36"/>
    <s v="Groceries"/>
    <s v="Snacks"/>
    <n v="492.76"/>
    <n v="321.44"/>
    <n v="171.32"/>
    <n v="0.34767432421462779"/>
    <n v="0"/>
    <n v="492.76"/>
    <n v="171.32"/>
    <s v="M"/>
    <d v="1993-07-13T00:00:00"/>
    <s v="Justintown"/>
    <d v="2022-01-12T00:00:00"/>
    <n v="32"/>
    <x v="0"/>
  </r>
  <r>
    <s v="T04232"/>
    <d v="2025-03-15T00:00:00"/>
    <s v="C181"/>
    <s v="P031"/>
    <s v="S001"/>
    <n v="1"/>
    <n v="0"/>
    <x v="0"/>
    <n v="1095.72"/>
    <n v="822.2"/>
    <s v="Groceries"/>
    <s v="Snacks"/>
    <n v="1095.72"/>
    <n v="822.2"/>
    <n v="273.52"/>
    <n v="0.24962581681451462"/>
    <n v="0"/>
    <n v="1095.72"/>
    <n v="273.52"/>
    <s v="F"/>
    <d v="1972-11-28T00:00:00"/>
    <s v="Port Bryce"/>
    <d v="2024-12-12T00:00:00"/>
    <n v="53"/>
    <x v="3"/>
  </r>
  <r>
    <s v="T04233"/>
    <d v="2025-02-14T00:00:00"/>
    <s v="C051"/>
    <s v="P033"/>
    <s v="S002"/>
    <n v="5"/>
    <n v="0.1"/>
    <x v="2"/>
    <n v="1798.97"/>
    <n v="1329.15"/>
    <s v="Fashion"/>
    <s v="Accessories"/>
    <n v="8994.85"/>
    <n v="6645.75"/>
    <n v="2349.1000000000004"/>
    <n v="0.26116055298309593"/>
    <n v="899.48500000000013"/>
    <n v="8095.3649999999998"/>
    <n v="1449.6149999999998"/>
    <s v="F"/>
    <d v="2004-12-19T00:00:00"/>
    <s v="Boyerstad"/>
    <d v="2024-02-25T00:00:00"/>
    <n v="21"/>
    <x v="1"/>
  </r>
  <r>
    <s v="T04234"/>
    <d v="2024-05-08T00:00:00"/>
    <s v="C140"/>
    <s v="P044"/>
    <s v="S004"/>
    <n v="2"/>
    <n v="0"/>
    <x v="3"/>
    <n v="1286.55"/>
    <n v="797.54"/>
    <s v="Fashion"/>
    <s v="Accessories"/>
    <n v="2573.1"/>
    <n v="1595.08"/>
    <n v="978.02"/>
    <n v="0.380094049978625"/>
    <n v="0"/>
    <n v="2573.1"/>
    <n v="978.02"/>
    <s v="F"/>
    <d v="1973-06-12T00:00:00"/>
    <s v="Port Gail"/>
    <d v="2024-08-28T00:00:00"/>
    <n v="53"/>
    <x v="3"/>
  </r>
  <r>
    <s v="T04235"/>
    <d v="2025-07-09T00:00:00"/>
    <s v="C083"/>
    <s v="P028"/>
    <s v="S001"/>
    <n v="3"/>
    <n v="0.05"/>
    <x v="0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s v="F"/>
    <d v="1981-03-29T00:00:00"/>
    <s v="West Josephport"/>
    <d v="2022-02-08T00:00:00"/>
    <n v="45"/>
    <x v="2"/>
  </r>
  <r>
    <s v="T04236"/>
    <d v="2025-01-27T00:00:00"/>
    <s v="C063"/>
    <s v="P022"/>
    <s v="S005"/>
    <n v="2"/>
    <n v="0"/>
    <x v="0"/>
    <n v="25.57"/>
    <n v="19.05"/>
    <s v="Groceries"/>
    <s v="Vegetables"/>
    <n v="51.14"/>
    <n v="38.1"/>
    <n v="13.04"/>
    <n v="0.25498631208447398"/>
    <n v="0"/>
    <n v="51.14"/>
    <n v="13.04"/>
    <s v="M"/>
    <d v="1973-01-07T00:00:00"/>
    <s v="West Amandashire"/>
    <d v="2023-05-29T00:00:00"/>
    <n v="53"/>
    <x v="3"/>
  </r>
  <r>
    <s v="T04237"/>
    <d v="2023-10-14T00:00:00"/>
    <s v="C142"/>
    <s v="P014"/>
    <s v="S002"/>
    <n v="4"/>
    <n v="0.05"/>
    <x v="3"/>
    <n v="1342.75"/>
    <n v="797.94"/>
    <s v="Fashion"/>
    <s v="Clothing"/>
    <n v="5371"/>
    <n v="3191.76"/>
    <n v="2179.2399999999998"/>
    <n v="0.40574194749581077"/>
    <n v="268.55"/>
    <n v="5102.45"/>
    <n v="1910.6899999999996"/>
    <s v="M"/>
    <d v="2005-07-25T00:00:00"/>
    <s v="Joelborough"/>
    <d v="2020-12-27T00:00:00"/>
    <n v="20"/>
    <x v="1"/>
  </r>
  <r>
    <s v="T04238"/>
    <d v="2024-01-12T00:00:00"/>
    <s v="C016"/>
    <s v="P003"/>
    <s v="S004"/>
    <n v="4"/>
    <n v="0.15"/>
    <x v="2"/>
    <n v="337.63"/>
    <n v="169.03"/>
    <s v="Fashion"/>
    <s v="Footwear"/>
    <n v="1350.52"/>
    <n v="676.12"/>
    <n v="674.4"/>
    <n v="0.49936320824571273"/>
    <n v="202.578"/>
    <n v="1147.942"/>
    <n v="471.822"/>
    <s v="M"/>
    <d v="1976-04-27T00:00:00"/>
    <s v="Murrayborough"/>
    <d v="2022-02-21T00:00:00"/>
    <n v="50"/>
    <x v="2"/>
  </r>
  <r>
    <s v="T04239"/>
    <d v="2025-03-05T00:00:00"/>
    <s v="C118"/>
    <s v="P037"/>
    <s v="S004"/>
    <n v="2"/>
    <n v="0.05"/>
    <x v="2"/>
    <n v="1952.65"/>
    <n v="1451.27"/>
    <s v="Electronics"/>
    <s v="Television"/>
    <n v="3905.3"/>
    <n v="2902.54"/>
    <n v="1002.7600000000002"/>
    <n v="0.2567690062223133"/>
    <n v="195.26500000000001"/>
    <n v="3710.0350000000003"/>
    <n v="807.49500000000035"/>
    <s v="M"/>
    <d v="1975-08-27T00:00:00"/>
    <s v="Port William"/>
    <d v="2025-07-12T00:00:00"/>
    <n v="50"/>
    <x v="2"/>
  </r>
  <r>
    <s v="T04240"/>
    <d v="2025-09-08T00:00:00"/>
    <s v="C143"/>
    <s v="P027"/>
    <s v="S002"/>
    <n v="5"/>
    <n v="0.15"/>
    <x v="2"/>
    <n v="1272.23"/>
    <n v="952.65"/>
    <s v="Electronics"/>
    <s v="Smartphone"/>
    <n v="6361.15"/>
    <n v="4763.25"/>
    <n v="1597.8999999999996"/>
    <n v="0.25119671757465234"/>
    <n v="954.1724999999999"/>
    <n v="5406.9775"/>
    <n v="643.72749999999996"/>
    <s v="M"/>
    <d v="1961-06-03T00:00:00"/>
    <s v="South Jameschester"/>
    <d v="2023-06-10T00:00:00"/>
    <n v="65"/>
    <x v="3"/>
  </r>
  <r>
    <s v="T04241"/>
    <d v="2024-12-30T00:00:00"/>
    <s v="C055"/>
    <s v="P012"/>
    <s v="S004"/>
    <n v="4"/>
    <n v="0"/>
    <x v="0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s v="M"/>
    <d v="1976-07-09T00:00:00"/>
    <s v="Andersonville"/>
    <d v="2021-02-05T00:00:00"/>
    <n v="49"/>
    <x v="2"/>
  </r>
  <r>
    <s v="T04242"/>
    <d v="2024-11-08T00:00:00"/>
    <s v="C163"/>
    <s v="P021"/>
    <s v="S001"/>
    <n v="5"/>
    <n v="0.15"/>
    <x v="2"/>
    <n v="1227.24"/>
    <n v="977.09"/>
    <s v="Groceries"/>
    <s v="Dairy"/>
    <n v="6136.2"/>
    <n v="4885.45"/>
    <n v="1250.75"/>
    <n v="0.20383136142889738"/>
    <n v="920.43"/>
    <n v="5215.7699999999995"/>
    <n v="330.31999999999971"/>
    <s v="F"/>
    <d v="1985-10-08T00:00:00"/>
    <s v="Lake Lindsay"/>
    <d v="2025-08-20T00:00:00"/>
    <n v="40"/>
    <x v="2"/>
  </r>
  <r>
    <s v="T04243"/>
    <d v="2024-02-10T00:00:00"/>
    <s v="C102"/>
    <s v="P016"/>
    <s v="S004"/>
    <n v="1"/>
    <n v="0.05"/>
    <x v="1"/>
    <n v="1858.75"/>
    <n v="1451.16"/>
    <s v="Fashion"/>
    <s v="Accessories"/>
    <n v="1858.75"/>
    <n v="1451.16"/>
    <n v="407.58999999999992"/>
    <n v="0.21928177538668456"/>
    <n v="92.9375"/>
    <n v="1765.8125"/>
    <n v="314.65249999999992"/>
    <s v="F"/>
    <d v="1996-06-20T00:00:00"/>
    <s v="South Briantown"/>
    <d v="2023-11-12T00:00:00"/>
    <n v="30"/>
    <x v="0"/>
  </r>
  <r>
    <s v="T04244"/>
    <d v="2024-01-29T00:00:00"/>
    <s v="C142"/>
    <s v="P031"/>
    <s v="S003"/>
    <n v="1"/>
    <n v="0"/>
    <x v="3"/>
    <n v="1095.72"/>
    <n v="822.2"/>
    <s v="Groceries"/>
    <s v="Snacks"/>
    <n v="1095.72"/>
    <n v="822.2"/>
    <n v="273.52"/>
    <n v="0.24962581681451462"/>
    <n v="0"/>
    <n v="1095.72"/>
    <n v="273.52"/>
    <s v="M"/>
    <d v="2005-07-25T00:00:00"/>
    <s v="Joelborough"/>
    <d v="2020-12-27T00:00:00"/>
    <n v="20"/>
    <x v="1"/>
  </r>
  <r>
    <s v="T04245"/>
    <d v="2024-12-05T00:00:00"/>
    <s v="C049"/>
    <s v="P020"/>
    <s v="S002"/>
    <n v="5"/>
    <n v="0.05"/>
    <x v="2"/>
    <n v="323.92"/>
    <n v="242.98"/>
    <s v="Fashion"/>
    <s v="Accessories"/>
    <n v="1619.6000000000001"/>
    <n v="1214.8999999999999"/>
    <n v="404.70000000000027"/>
    <n v="0.24987651271919006"/>
    <n v="80.980000000000018"/>
    <n v="1538.6200000000001"/>
    <n v="323.72000000000025"/>
    <s v="M"/>
    <d v="1997-01-03T00:00:00"/>
    <s v="Chambersview"/>
    <d v="2022-06-23T00:00:00"/>
    <n v="29"/>
    <x v="0"/>
  </r>
  <r>
    <s v="T04246"/>
    <d v="2025-04-17T00:00:00"/>
    <s v="C058"/>
    <s v="P008"/>
    <s v="S005"/>
    <n v="2"/>
    <n v="0"/>
    <x v="2"/>
    <n v="109.78"/>
    <n v="70.59"/>
    <s v="Fashion"/>
    <s v="Footwear"/>
    <n v="219.56"/>
    <n v="141.18"/>
    <n v="78.38"/>
    <n v="0.3569867006740754"/>
    <n v="0"/>
    <n v="219.56"/>
    <n v="78.38"/>
    <s v="M"/>
    <d v="2005-07-22T00:00:00"/>
    <s v="West Tinatown"/>
    <d v="2020-11-10T00:00:00"/>
    <n v="20"/>
    <x v="1"/>
  </r>
  <r>
    <s v="T04247"/>
    <d v="2024-12-15T00:00:00"/>
    <s v="C090"/>
    <s v="P017"/>
    <s v="S002"/>
    <n v="4"/>
    <n v="0"/>
    <x v="1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M"/>
    <d v="1975-08-18T00:00:00"/>
    <s v="Fergusonview"/>
    <d v="2022-01-16T00:00:00"/>
    <n v="50"/>
    <x v="2"/>
  </r>
  <r>
    <s v="T04248"/>
    <d v="2024-12-05T00:00:00"/>
    <s v="C084"/>
    <s v="P041"/>
    <s v="S001"/>
    <n v="4"/>
    <n v="0.15"/>
    <x v="1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72-03-19T00:00:00"/>
    <s v="Meyersstad"/>
    <d v="2024-09-04T00:00:00"/>
    <n v="54"/>
    <x v="3"/>
  </r>
  <r>
    <s v="T04249"/>
    <d v="2025-02-04T00:00:00"/>
    <s v="C099"/>
    <s v="P040"/>
    <s v="S001"/>
    <n v="1"/>
    <n v="0.15"/>
    <x v="0"/>
    <n v="1745.61"/>
    <n v="1322.44"/>
    <s v="Electronics"/>
    <s v="Headphones"/>
    <n v="1745.61"/>
    <n v="1322.44"/>
    <n v="423.16999999999985"/>
    <n v="0.24241955534168563"/>
    <n v="261.8415"/>
    <n v="1483.7684999999999"/>
    <n v="161.32849999999985"/>
    <s v="M"/>
    <d v="1964-07-22T00:00:00"/>
    <s v="Hansonhaven"/>
    <d v="2021-01-17T00:00:00"/>
    <n v="61"/>
    <x v="3"/>
  </r>
  <r>
    <s v="T04250"/>
    <d v="2025-06-05T00:00:00"/>
    <s v="C149"/>
    <s v="P032"/>
    <s v="S002"/>
    <n v="1"/>
    <n v="0"/>
    <x v="0"/>
    <n v="304.70999999999998"/>
    <n v="164.01"/>
    <s v="Groceries"/>
    <s v="Vegetables"/>
    <n v="304.70999999999998"/>
    <n v="164.01"/>
    <n v="140.69999999999999"/>
    <n v="0.46175051688490698"/>
    <n v="0"/>
    <n v="304.70999999999998"/>
    <n v="140.69999999999999"/>
    <s v="M"/>
    <d v="1978-01-24T00:00:00"/>
    <s v="North Kathryn"/>
    <d v="2025-05-02T00:00:00"/>
    <n v="48"/>
    <x v="2"/>
  </r>
  <r>
    <s v="T04251"/>
    <d v="2024-11-20T00:00:00"/>
    <s v="C064"/>
    <s v="P037"/>
    <s v="S001"/>
    <n v="5"/>
    <n v="0.05"/>
    <x v="1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s v="F"/>
    <d v="1973-09-01T00:00:00"/>
    <s v="Brittanyburgh"/>
    <d v="2024-09-26T00:00:00"/>
    <n v="52"/>
    <x v="3"/>
  </r>
  <r>
    <s v="T04252"/>
    <d v="2023-11-22T00:00:00"/>
    <s v="C156"/>
    <s v="P041"/>
    <s v="S004"/>
    <n v="4"/>
    <n v="0"/>
    <x v="1"/>
    <n v="1635.01"/>
    <n v="1043.29"/>
    <s v="Electronics"/>
    <s v="Television"/>
    <n v="6540.04"/>
    <n v="4173.16"/>
    <n v="2366.88"/>
    <n v="0.36190604338811383"/>
    <n v="0"/>
    <n v="6540.04"/>
    <n v="2366.88"/>
    <s v="M"/>
    <d v="1956-11-28T00:00:00"/>
    <s v="Lisatown"/>
    <d v="2024-01-04T00:00:00"/>
    <n v="69"/>
    <x v="3"/>
  </r>
  <r>
    <s v="T04253"/>
    <d v="2025-03-12T00:00:00"/>
    <s v="C129"/>
    <s v="P018"/>
    <s v="S001"/>
    <n v="3"/>
    <n v="0.15"/>
    <x v="2"/>
    <n v="1079.8900000000001"/>
    <n v="703.83"/>
    <s v="Electronics"/>
    <s v="Smartphone"/>
    <n v="3239.67"/>
    <n v="2111.4900000000002"/>
    <n v="1128.1799999999998"/>
    <n v="0.34823917250831099"/>
    <n v="485.95049999999998"/>
    <n v="2753.7195000000002"/>
    <n v="642.22949999999992"/>
    <s v="M"/>
    <d v="1958-10-08T00:00:00"/>
    <s v="New Michael"/>
    <d v="2024-12-10T00:00:00"/>
    <n v="67"/>
    <x v="3"/>
  </r>
  <r>
    <s v="T04254"/>
    <d v="2024-04-03T00:00:00"/>
    <s v="C139"/>
    <s v="P012"/>
    <s v="S003"/>
    <n v="3"/>
    <n v="0.15"/>
    <x v="2"/>
    <n v="1193.0899999999999"/>
    <n v="818.24"/>
    <s v="Electronics"/>
    <s v="Camera"/>
    <n v="3579.2699999999995"/>
    <n v="2454.7200000000003"/>
    <n v="1124.5499999999993"/>
    <n v="0.31418417722049452"/>
    <n v="536.89049999999986"/>
    <n v="3042.3794999999996"/>
    <n v="587.6594999999993"/>
    <s v="M"/>
    <d v="1960-03-21T00:00:00"/>
    <s v="Whiteside"/>
    <d v="2021-09-16T00:00:00"/>
    <n v="66"/>
    <x v="3"/>
  </r>
  <r>
    <s v="T04255"/>
    <d v="2025-01-25T00:00:00"/>
    <s v="C189"/>
    <s v="P043"/>
    <s v="S001"/>
    <n v="2"/>
    <n v="0.15"/>
    <x v="1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66-08-07T00:00:00"/>
    <s v="East Walter"/>
    <d v="2021-03-05T00:00:00"/>
    <n v="59"/>
    <x v="3"/>
  </r>
  <r>
    <s v="T04256"/>
    <d v="2025-06-30T00:00:00"/>
    <s v="C095"/>
    <s v="P009"/>
    <s v="S004"/>
    <n v="5"/>
    <n v="0.15"/>
    <x v="2"/>
    <n v="123.19"/>
    <n v="80.36"/>
    <s v="Groceries"/>
    <s v="Snacks"/>
    <n v="615.95000000000005"/>
    <n v="401.8"/>
    <n v="214.15000000000003"/>
    <n v="0.34767432421462785"/>
    <n v="92.392499999999998"/>
    <n v="523.5575"/>
    <n v="121.75749999999999"/>
    <s v="M"/>
    <d v="1982-08-20T00:00:00"/>
    <s v="Seanville"/>
    <d v="2020-12-19T00:00:00"/>
    <n v="43"/>
    <x v="2"/>
  </r>
  <r>
    <s v="T04257"/>
    <d v="2024-10-24T00:00:00"/>
    <s v="C157"/>
    <s v="P047"/>
    <s v="S003"/>
    <n v="5"/>
    <n v="0"/>
    <x v="2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M"/>
    <d v="1965-12-16T00:00:00"/>
    <s v="Port Patriciaburgh"/>
    <d v="2022-12-22T00:00:00"/>
    <n v="60"/>
    <x v="3"/>
  </r>
  <r>
    <s v="T04258"/>
    <d v="2024-08-13T00:00:00"/>
    <s v="C083"/>
    <s v="P008"/>
    <s v="S004"/>
    <n v="2"/>
    <n v="0.1"/>
    <x v="2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F"/>
    <d v="1981-03-29T00:00:00"/>
    <s v="West Josephport"/>
    <d v="2022-02-08T00:00:00"/>
    <n v="45"/>
    <x v="2"/>
  </r>
  <r>
    <s v="T04259"/>
    <d v="2024-07-13T00:00:00"/>
    <s v="C088"/>
    <s v="P021"/>
    <s v="S003"/>
    <n v="2"/>
    <n v="0.1"/>
    <x v="1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F"/>
    <d v="1997-10-11T00:00:00"/>
    <s v="North Christian"/>
    <d v="2022-09-12T00:00:00"/>
    <n v="28"/>
    <x v="0"/>
  </r>
  <r>
    <s v="T04260"/>
    <d v="2024-07-06T00:00:00"/>
    <s v="C161"/>
    <s v="P026"/>
    <s v="S001"/>
    <n v="4"/>
    <n v="0.1"/>
    <x v="2"/>
    <n v="1015.76"/>
    <n v="584.4"/>
    <s v="Groceries"/>
    <s v="Dairy"/>
    <n v="4063.04"/>
    <n v="2337.6"/>
    <n v="1725.44"/>
    <n v="0.42466724423092073"/>
    <n v="406.30400000000003"/>
    <n v="3656.7359999999999"/>
    <n v="1319.136"/>
    <s v="M"/>
    <d v="1963-01-19T00:00:00"/>
    <s v="Shannontown"/>
    <d v="2023-01-31T00:00:00"/>
    <n v="63"/>
    <x v="3"/>
  </r>
  <r>
    <s v="T04261"/>
    <d v="2025-05-10T00:00:00"/>
    <s v="C149"/>
    <s v="P016"/>
    <s v="S005"/>
    <n v="1"/>
    <n v="0.15"/>
    <x v="0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s v="M"/>
    <d v="1978-01-24T00:00:00"/>
    <s v="North Kathryn"/>
    <d v="2025-05-02T00:00:00"/>
    <n v="48"/>
    <x v="2"/>
  </r>
  <r>
    <s v="T04262"/>
    <d v="2024-11-01T00:00:00"/>
    <s v="C161"/>
    <s v="P020"/>
    <s v="S004"/>
    <n v="2"/>
    <n v="0.15"/>
    <x v="1"/>
    <n v="323.92"/>
    <n v="242.98"/>
    <s v="Fashion"/>
    <s v="Accessories"/>
    <n v="647.84"/>
    <n v="485.96"/>
    <n v="161.88000000000005"/>
    <n v="0.24987651271918998"/>
    <n v="97.176000000000002"/>
    <n v="550.66399999999999"/>
    <n v="64.704000000000008"/>
    <s v="M"/>
    <d v="1963-01-19T00:00:00"/>
    <s v="Shannontown"/>
    <d v="2023-01-31T00:00:00"/>
    <n v="63"/>
    <x v="3"/>
  </r>
  <r>
    <s v="T04263"/>
    <d v="2023-10-07T00:00:00"/>
    <s v="C152"/>
    <s v="P028"/>
    <s v="S003"/>
    <n v="1"/>
    <n v="0.15"/>
    <x v="1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s v="M"/>
    <d v="1987-06-17T00:00:00"/>
    <s v="Port Jeffreyside"/>
    <d v="2021-03-06T00:00:00"/>
    <n v="39"/>
    <x v="2"/>
  </r>
  <r>
    <s v="T04264"/>
    <d v="2024-09-13T00:00:00"/>
    <s v="C125"/>
    <s v="P041"/>
    <s v="S001"/>
    <n v="5"/>
    <n v="0"/>
    <x v="1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M"/>
    <d v="1990-04-03T00:00:00"/>
    <s v="Lake Christopher"/>
    <d v="2021-03-14T00:00:00"/>
    <n v="36"/>
    <x v="2"/>
  </r>
  <r>
    <s v="T04265"/>
    <d v="2024-08-04T00:00:00"/>
    <s v="C079"/>
    <s v="P004"/>
    <s v="S004"/>
    <n v="3"/>
    <n v="0.1"/>
    <x v="0"/>
    <n v="1853.77"/>
    <n v="1363.52"/>
    <s v="Fashion"/>
    <s v="Accessories"/>
    <n v="5561.3099999999995"/>
    <n v="4090.56"/>
    <n v="1470.7499999999995"/>
    <n v="0.26446107122242773"/>
    <n v="556.13099999999997"/>
    <n v="5005.1789999999992"/>
    <n v="914.61899999999923"/>
    <s v="F"/>
    <d v="1979-06-15T00:00:00"/>
    <s v="North Bradleyfurt"/>
    <d v="2024-07-06T00:00:00"/>
    <n v="47"/>
    <x v="2"/>
  </r>
  <r>
    <s v="T04266"/>
    <d v="2025-03-02T00:00:00"/>
    <s v="C104"/>
    <s v="P046"/>
    <s v="S003"/>
    <n v="1"/>
    <n v="0.05"/>
    <x v="0"/>
    <n v="1165.3699999999999"/>
    <n v="926.55"/>
    <s v="Fashion"/>
    <s v="Clothing"/>
    <n v="1165.3699999999999"/>
    <n v="926.55"/>
    <n v="238.81999999999994"/>
    <n v="0.20493062289230027"/>
    <n v="58.268499999999996"/>
    <n v="1107.1015"/>
    <n v="180.55150000000003"/>
    <s v="M"/>
    <d v="1965-03-20T00:00:00"/>
    <s v="West Ann"/>
    <d v="2024-01-17T00:00:00"/>
    <n v="61"/>
    <x v="3"/>
  </r>
  <r>
    <s v="T04267"/>
    <d v="2023-09-27T00:00:00"/>
    <s v="C029"/>
    <s v="P037"/>
    <s v="S004"/>
    <n v="4"/>
    <n v="0.05"/>
    <x v="0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s v="M"/>
    <d v="1978-05-20T00:00:00"/>
    <s v="West Charles"/>
    <d v="2021-08-30T00:00:00"/>
    <n v="48"/>
    <x v="2"/>
  </r>
  <r>
    <s v="T04268"/>
    <d v="2023-09-20T00:00:00"/>
    <s v="C118"/>
    <s v="P005"/>
    <s v="S005"/>
    <n v="3"/>
    <n v="0.05"/>
    <x v="1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M"/>
    <d v="1975-08-27T00:00:00"/>
    <s v="Port William"/>
    <d v="2025-07-12T00:00:00"/>
    <n v="50"/>
    <x v="2"/>
  </r>
  <r>
    <s v="T04269"/>
    <d v="2024-11-03T00:00:00"/>
    <s v="C188"/>
    <s v="P043"/>
    <s v="S005"/>
    <n v="5"/>
    <n v="0"/>
    <x v="1"/>
    <n v="564.41999999999996"/>
    <n v="293.95999999999998"/>
    <s v="Fashion"/>
    <s v="Accessories"/>
    <n v="2822.1"/>
    <n v="1469.8"/>
    <n v="1352.3"/>
    <n v="0.47918216930654478"/>
    <n v="0"/>
    <n v="2822.1"/>
    <n v="1352.3"/>
    <s v="M"/>
    <d v="1960-11-23T00:00:00"/>
    <s v="East Danielleshire"/>
    <d v="2023-05-19T00:00:00"/>
    <n v="65"/>
    <x v="3"/>
  </r>
  <r>
    <s v="T04270"/>
    <d v="2024-05-23T00:00:00"/>
    <s v="C075"/>
    <s v="P038"/>
    <s v="S005"/>
    <n v="5"/>
    <n v="0"/>
    <x v="0"/>
    <n v="366.93"/>
    <n v="285.23"/>
    <s v="Fashion"/>
    <s v="Footwear"/>
    <n v="1834.65"/>
    <n v="1426.15"/>
    <n v="408.5"/>
    <n v="0.22265827269506444"/>
    <n v="0"/>
    <n v="1834.65"/>
    <n v="408.5"/>
    <s v="M"/>
    <d v="1954-09-17T00:00:00"/>
    <s v="New John"/>
    <d v="2021-05-12T00:00:00"/>
    <n v="71"/>
    <x v="3"/>
  </r>
  <r>
    <s v="T04271"/>
    <d v="2025-02-03T00:00:00"/>
    <s v="C075"/>
    <s v="P026"/>
    <s v="S003"/>
    <n v="1"/>
    <n v="0.05"/>
    <x v="1"/>
    <n v="1015.76"/>
    <n v="584.4"/>
    <s v="Groceries"/>
    <s v="Dairy"/>
    <n v="1015.76"/>
    <n v="584.4"/>
    <n v="431.36"/>
    <n v="0.42466724423092073"/>
    <n v="50.788000000000004"/>
    <n v="964.97199999999998"/>
    <n v="380.572"/>
    <s v="M"/>
    <d v="1954-09-17T00:00:00"/>
    <s v="New John"/>
    <d v="2021-05-12T00:00:00"/>
    <n v="71"/>
    <x v="3"/>
  </r>
  <r>
    <s v="T04272"/>
    <d v="2024-08-22T00:00:00"/>
    <s v="C003"/>
    <s v="P010"/>
    <s v="S003"/>
    <n v="2"/>
    <n v="0"/>
    <x v="3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s v="F"/>
    <d v="2005-04-19T00:00:00"/>
    <s v="Port Allen"/>
    <d v="2024-02-12T00:00:00"/>
    <n v="21"/>
    <x v="1"/>
  </r>
  <r>
    <s v="T04273"/>
    <d v="2024-10-29T00:00:00"/>
    <s v="C042"/>
    <s v="P010"/>
    <s v="S004"/>
    <n v="2"/>
    <n v="0.15"/>
    <x v="3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F"/>
    <d v="2000-02-08T00:00:00"/>
    <s v="North Teresashire"/>
    <d v="2021-11-09T00:00:00"/>
    <n v="26"/>
    <x v="0"/>
  </r>
  <r>
    <s v="T04274"/>
    <d v="2024-03-29T00:00:00"/>
    <s v="C102"/>
    <s v="P012"/>
    <s v="S004"/>
    <n v="3"/>
    <n v="0"/>
    <x v="3"/>
    <n v="1193.0899999999999"/>
    <n v="818.24"/>
    <s v="Electronics"/>
    <s v="Camera"/>
    <n v="3579.2699999999995"/>
    <n v="2454.7200000000003"/>
    <n v="1124.5499999999993"/>
    <n v="0.31418417722049452"/>
    <n v="0"/>
    <n v="3579.2699999999995"/>
    <n v="1124.5499999999993"/>
    <s v="F"/>
    <d v="1996-06-20T00:00:00"/>
    <s v="South Briantown"/>
    <d v="2023-11-12T00:00:00"/>
    <n v="30"/>
    <x v="0"/>
  </r>
  <r>
    <s v="T04275"/>
    <d v="2024-10-30T00:00:00"/>
    <s v="C140"/>
    <s v="P027"/>
    <s v="S002"/>
    <n v="3"/>
    <n v="0.1"/>
    <x v="0"/>
    <n v="1272.23"/>
    <n v="952.65"/>
    <s v="Electronics"/>
    <s v="Smartphone"/>
    <n v="3816.69"/>
    <n v="2857.95"/>
    <n v="958.74000000000024"/>
    <n v="0.25119671757465245"/>
    <n v="381.66900000000004"/>
    <n v="3435.0210000000002"/>
    <n v="577.07100000000037"/>
    <s v="F"/>
    <d v="1973-06-12T00:00:00"/>
    <s v="Port Gail"/>
    <d v="2024-08-28T00:00:00"/>
    <n v="53"/>
    <x v="3"/>
  </r>
  <r>
    <s v="T04276"/>
    <d v="2024-04-22T00:00:00"/>
    <s v="C134"/>
    <s v="P033"/>
    <s v="S001"/>
    <n v="2"/>
    <n v="0"/>
    <x v="2"/>
    <n v="1798.97"/>
    <n v="1329.15"/>
    <s v="Fashion"/>
    <s v="Accessories"/>
    <n v="3597.94"/>
    <n v="2658.3"/>
    <n v="939.63999999999987"/>
    <n v="0.26116055298309582"/>
    <n v="0"/>
    <n v="3597.94"/>
    <n v="939.63999999999987"/>
    <s v="F"/>
    <d v="1985-01-29T00:00:00"/>
    <s v="Angelaland"/>
    <d v="2025-05-22T00:00:00"/>
    <n v="41"/>
    <x v="2"/>
  </r>
  <r>
    <s v="T04277"/>
    <d v="2024-12-27T00:00:00"/>
    <s v="C171"/>
    <s v="P003"/>
    <s v="S001"/>
    <n v="3"/>
    <n v="0.15"/>
    <x v="0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M"/>
    <d v="1993-03-15T00:00:00"/>
    <s v="Robertsborough"/>
    <d v="2025-07-28T00:00:00"/>
    <n v="33"/>
    <x v="0"/>
  </r>
  <r>
    <s v="T04278"/>
    <d v="2023-10-15T00:00:00"/>
    <s v="C171"/>
    <s v="P022"/>
    <s v="S005"/>
    <n v="5"/>
    <n v="0.05"/>
    <x v="1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93-03-15T00:00:00"/>
    <s v="Robertsborough"/>
    <d v="2025-07-28T00:00:00"/>
    <n v="33"/>
    <x v="0"/>
  </r>
  <r>
    <s v="T04279"/>
    <d v="2024-12-02T00:00:00"/>
    <s v="C068"/>
    <s v="P039"/>
    <s v="S001"/>
    <n v="5"/>
    <n v="0.1"/>
    <x v="1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F"/>
    <d v="1981-06-09T00:00:00"/>
    <s v="New Julia"/>
    <d v="2024-06-13T00:00:00"/>
    <n v="45"/>
    <x v="2"/>
  </r>
  <r>
    <s v="T04280"/>
    <d v="2025-05-19T00:00:00"/>
    <s v="C061"/>
    <s v="P033"/>
    <s v="S001"/>
    <n v="2"/>
    <n v="0.15"/>
    <x v="0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M"/>
    <d v="1968-10-21T00:00:00"/>
    <s v="North Michellemouth"/>
    <d v="2021-02-01T00:00:00"/>
    <n v="57"/>
    <x v="3"/>
  </r>
  <r>
    <s v="T04281"/>
    <d v="2025-07-25T00:00:00"/>
    <s v="C004"/>
    <s v="P041"/>
    <s v="S001"/>
    <n v="1"/>
    <n v="0.05"/>
    <x v="3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s v="M"/>
    <d v="1992-06-16T00:00:00"/>
    <s v="East Edgarborough"/>
    <d v="2024-09-09T00:00:00"/>
    <n v="34"/>
    <x v="0"/>
  </r>
  <r>
    <s v="T04282"/>
    <d v="2025-04-08T00:00:00"/>
    <s v="C174"/>
    <s v="P047"/>
    <s v="S003"/>
    <n v="4"/>
    <n v="0.15"/>
    <x v="3"/>
    <n v="1197.18"/>
    <n v="722.74"/>
    <s v="Electronics"/>
    <s v="Smartphone"/>
    <n v="4788.72"/>
    <n v="2890.96"/>
    <n v="1897.7600000000002"/>
    <n v="0.39629796688885549"/>
    <n v="718.30799999999999"/>
    <n v="4070.4120000000003"/>
    <n v="1179.4520000000002"/>
    <s v="M"/>
    <d v="2005-07-07T00:00:00"/>
    <s v="South Jennifer"/>
    <d v="2025-08-28T00:00:00"/>
    <n v="20"/>
    <x v="1"/>
  </r>
  <r>
    <s v="T04283"/>
    <d v="2024-02-17T00:00:00"/>
    <s v="C152"/>
    <s v="P048"/>
    <s v="S005"/>
    <n v="3"/>
    <n v="0.05"/>
    <x v="3"/>
    <n v="1216.3599999999999"/>
    <n v="794.8"/>
    <s v="Fashion"/>
    <s v="Bags"/>
    <n v="3649.08"/>
    <n v="2384.3999999999996"/>
    <n v="1264.6800000000003"/>
    <n v="0.34657502713012606"/>
    <n v="182.45400000000001"/>
    <n v="3466.6259999999997"/>
    <n v="1082.2260000000001"/>
    <s v="M"/>
    <d v="1987-06-17T00:00:00"/>
    <s v="Port Jeffreyside"/>
    <d v="2021-03-06T00:00:00"/>
    <n v="39"/>
    <x v="2"/>
  </r>
  <r>
    <s v="T04284"/>
    <d v="2025-01-06T00:00:00"/>
    <s v="C092"/>
    <s v="P035"/>
    <s v="S004"/>
    <n v="3"/>
    <n v="0"/>
    <x v="0"/>
    <n v="1562.43"/>
    <n v="1195.6300000000001"/>
    <s v="Electronics"/>
    <s v="Laptop"/>
    <n v="4687.29"/>
    <n v="3586.8900000000003"/>
    <n v="1100.3999999999996"/>
    <n v="0.23476251736077769"/>
    <n v="0"/>
    <n v="4687.29"/>
    <n v="1100.3999999999996"/>
    <s v="F"/>
    <d v="2001-11-28T00:00:00"/>
    <s v="Mendozaland"/>
    <d v="2023-12-17T00:00:00"/>
    <n v="24"/>
    <x v="1"/>
  </r>
  <r>
    <s v="T04285"/>
    <d v="2025-08-15T00:00:00"/>
    <s v="C197"/>
    <s v="P027"/>
    <s v="S005"/>
    <n v="2"/>
    <n v="0.15"/>
    <x v="0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M"/>
    <d v="1957-09-23T00:00:00"/>
    <s v="Lake Emily"/>
    <d v="2020-11-18T00:00:00"/>
    <n v="68"/>
    <x v="3"/>
  </r>
  <r>
    <s v="T04286"/>
    <d v="2023-10-22T00:00:00"/>
    <s v="C111"/>
    <s v="P042"/>
    <s v="S004"/>
    <n v="5"/>
    <n v="0"/>
    <x v="1"/>
    <n v="453.62"/>
    <n v="316.63"/>
    <s v="Fashion"/>
    <s v="Clothing"/>
    <n v="2268.1"/>
    <n v="1583.15"/>
    <n v="684.94999999999982"/>
    <n v="0.30199285745778398"/>
    <n v="0"/>
    <n v="2268.1"/>
    <n v="684.94999999999982"/>
    <s v="M"/>
    <d v="1993-07-13T00:00:00"/>
    <s v="Justintown"/>
    <d v="2022-01-12T00:00:00"/>
    <n v="32"/>
    <x v="0"/>
  </r>
  <r>
    <s v="T04287"/>
    <d v="2025-05-30T00:00:00"/>
    <s v="C185"/>
    <s v="P028"/>
    <s v="S001"/>
    <n v="1"/>
    <n v="0.15"/>
    <x v="2"/>
    <n v="673.78"/>
    <n v="363.33"/>
    <s v="Electronics"/>
    <s v="Smartphone"/>
    <n v="673.78"/>
    <n v="363.33"/>
    <n v="310.45"/>
    <n v="0.46075870462168661"/>
    <n v="101.06699999999999"/>
    <n v="572.71299999999997"/>
    <n v="209.38299999999998"/>
    <s v="F"/>
    <d v="1975-07-04T00:00:00"/>
    <s v="North Chaseborough"/>
    <d v="2024-10-06T00:00:00"/>
    <n v="50"/>
    <x v="2"/>
  </r>
  <r>
    <s v="T04288"/>
    <d v="2024-09-09T00:00:00"/>
    <s v="C107"/>
    <s v="P015"/>
    <s v="S001"/>
    <n v="1"/>
    <n v="0"/>
    <x v="2"/>
    <n v="270.45"/>
    <n v="187.6"/>
    <s v="Fashion"/>
    <s v="Bags"/>
    <n v="270.45"/>
    <n v="187.6"/>
    <n v="82.85"/>
    <n v="0.30634128304677388"/>
    <n v="0"/>
    <n v="270.45"/>
    <n v="82.85"/>
    <s v="F"/>
    <d v="1995-10-08T00:00:00"/>
    <s v="Lake Dale"/>
    <d v="2023-07-17T00:00:00"/>
    <n v="30"/>
    <x v="0"/>
  </r>
  <r>
    <s v="T04289"/>
    <d v="2023-10-15T00:00:00"/>
    <s v="C110"/>
    <s v="P020"/>
    <s v="S003"/>
    <n v="1"/>
    <n v="0"/>
    <x v="2"/>
    <n v="323.92"/>
    <n v="242.98"/>
    <s v="Fashion"/>
    <s v="Accessories"/>
    <n v="323.92"/>
    <n v="242.98"/>
    <n v="80.940000000000026"/>
    <n v="0.24987651271918998"/>
    <n v="0"/>
    <n v="323.92"/>
    <n v="80.940000000000026"/>
    <s v="F"/>
    <d v="1966-01-05T00:00:00"/>
    <s v="South Ianhaven"/>
    <d v="2022-12-31T00:00:00"/>
    <n v="60"/>
    <x v="3"/>
  </r>
  <r>
    <s v="T04290"/>
    <d v="2024-01-07T00:00:00"/>
    <s v="C070"/>
    <s v="P033"/>
    <s v="S003"/>
    <n v="3"/>
    <n v="0.1"/>
    <x v="2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M"/>
    <d v="1971-10-24T00:00:00"/>
    <s v="Taylorhaven"/>
    <d v="2021-03-04T00:00:00"/>
    <n v="54"/>
    <x v="3"/>
  </r>
  <r>
    <s v="T04291"/>
    <d v="2024-09-06T00:00:00"/>
    <s v="C154"/>
    <s v="P029"/>
    <s v="S005"/>
    <n v="1"/>
    <n v="0.15"/>
    <x v="1"/>
    <n v="1485.05"/>
    <n v="988.31"/>
    <s v="Fashion"/>
    <s v="Clothing"/>
    <n v="1485.05"/>
    <n v="988.31"/>
    <n v="496.74"/>
    <n v="0.33449378808794317"/>
    <n v="222.75749999999999"/>
    <n v="1262.2925"/>
    <n v="273.98250000000007"/>
    <s v="M"/>
    <d v="1971-09-02T00:00:00"/>
    <s v="East Codyton"/>
    <d v="2023-11-21T00:00:00"/>
    <n v="54"/>
    <x v="3"/>
  </r>
  <r>
    <s v="T04292"/>
    <d v="2024-10-26T00:00:00"/>
    <s v="C071"/>
    <s v="P039"/>
    <s v="S003"/>
    <n v="4"/>
    <n v="0.15"/>
    <x v="0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M"/>
    <d v="1962-06-18T00:00:00"/>
    <s v="New Manuelville"/>
    <d v="2021-05-24T00:00:00"/>
    <n v="64"/>
    <x v="3"/>
  </r>
  <r>
    <s v="T04293"/>
    <d v="2025-03-13T00:00:00"/>
    <s v="C043"/>
    <s v="P021"/>
    <s v="S003"/>
    <n v="1"/>
    <n v="0.15"/>
    <x v="2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M"/>
    <d v="1988-09-14T00:00:00"/>
    <s v="North Jonathonhaven"/>
    <d v="2023-10-14T00:00:00"/>
    <n v="37"/>
    <x v="2"/>
  </r>
  <r>
    <s v="T04294"/>
    <d v="2024-05-12T00:00:00"/>
    <s v="C200"/>
    <s v="P041"/>
    <s v="S002"/>
    <n v="1"/>
    <n v="0.1"/>
    <x v="0"/>
    <n v="1635.01"/>
    <n v="1043.29"/>
    <s v="Electronics"/>
    <s v="Television"/>
    <n v="1635.01"/>
    <n v="1043.29"/>
    <n v="591.72"/>
    <n v="0.36190604338811383"/>
    <n v="163.501"/>
    <n v="1471.509"/>
    <n v="428.21900000000005"/>
    <s v="M"/>
    <d v="2001-12-24T00:00:00"/>
    <s v="Jenniferbury"/>
    <d v="2025-06-24T00:00:00"/>
    <n v="24"/>
    <x v="1"/>
  </r>
  <r>
    <s v="T04295"/>
    <d v="2025-03-24T00:00:00"/>
    <s v="C157"/>
    <s v="P012"/>
    <s v="S005"/>
    <n v="4"/>
    <n v="0.15"/>
    <x v="2"/>
    <n v="1193.0899999999999"/>
    <n v="818.24"/>
    <s v="Electronics"/>
    <s v="Camera"/>
    <n v="4772.3599999999997"/>
    <n v="3272.96"/>
    <n v="1499.3999999999996"/>
    <n v="0.31418417722049463"/>
    <n v="715.85399999999993"/>
    <n v="4056.5059999999999"/>
    <n v="783.54599999999982"/>
    <s v="M"/>
    <d v="1965-12-16T00:00:00"/>
    <s v="Port Patriciaburgh"/>
    <d v="2022-12-22T00:00:00"/>
    <n v="60"/>
    <x v="3"/>
  </r>
  <r>
    <s v="T04296"/>
    <d v="2025-07-06T00:00:00"/>
    <s v="C081"/>
    <s v="P026"/>
    <s v="S004"/>
    <n v="2"/>
    <n v="0.05"/>
    <x v="2"/>
    <n v="1015.76"/>
    <n v="584.4"/>
    <s v="Groceries"/>
    <s v="Dairy"/>
    <n v="2031.52"/>
    <n v="1168.8"/>
    <n v="862.72"/>
    <n v="0.42466724423092073"/>
    <n v="101.57600000000001"/>
    <n v="1929.944"/>
    <n v="761.14400000000001"/>
    <s v="F"/>
    <d v="1988-07-20T00:00:00"/>
    <s v="South Christinabury"/>
    <d v="2022-09-22T00:00:00"/>
    <n v="37"/>
    <x v="2"/>
  </r>
  <r>
    <s v="T04297"/>
    <d v="2023-12-02T00:00:00"/>
    <s v="C032"/>
    <s v="P020"/>
    <s v="S005"/>
    <n v="1"/>
    <n v="0.1"/>
    <x v="2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s v="M"/>
    <d v="1992-11-09T00:00:00"/>
    <s v="East Shelby"/>
    <d v="2021-01-12T00:00:00"/>
    <n v="33"/>
    <x v="0"/>
  </r>
  <r>
    <s v="T04298"/>
    <d v="2025-04-26T00:00:00"/>
    <s v="C056"/>
    <s v="P033"/>
    <s v="S003"/>
    <n v="4"/>
    <n v="0"/>
    <x v="0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2004-09-23T00:00:00"/>
    <s v="North Tracey"/>
    <d v="2021-06-19T00:00:00"/>
    <n v="21"/>
    <x v="1"/>
  </r>
  <r>
    <s v="T04299"/>
    <d v="2023-11-10T00:00:00"/>
    <s v="C128"/>
    <s v="P042"/>
    <s v="S003"/>
    <n v="4"/>
    <n v="0.15"/>
    <x v="0"/>
    <n v="453.62"/>
    <n v="316.63"/>
    <s v="Fashion"/>
    <s v="Clothing"/>
    <n v="1814.48"/>
    <n v="1266.52"/>
    <n v="547.96"/>
    <n v="0.30199285745778409"/>
    <n v="272.17199999999997"/>
    <n v="1542.308"/>
    <n v="275.78800000000001"/>
    <s v="F"/>
    <d v="1976-08-06T00:00:00"/>
    <s v="Anthonystad"/>
    <d v="2025-02-09T00:00:00"/>
    <n v="49"/>
    <x v="2"/>
  </r>
  <r>
    <s v="T04300"/>
    <d v="2023-09-22T00:00:00"/>
    <s v="C139"/>
    <s v="P005"/>
    <s v="S003"/>
    <n v="3"/>
    <n v="0.1"/>
    <x v="2"/>
    <n v="1396.22"/>
    <n v="1004.09"/>
    <s v="Fashion"/>
    <s v="Bags"/>
    <n v="4188.66"/>
    <n v="3012.27"/>
    <n v="1176.3899999999999"/>
    <n v="0.28085115526206472"/>
    <n v="418.86599999999999"/>
    <n v="3769.7939999999999"/>
    <n v="757.52399999999989"/>
    <s v="M"/>
    <d v="1960-03-21T00:00:00"/>
    <s v="Whiteside"/>
    <d v="2021-09-16T00:00:00"/>
    <n v="66"/>
    <x v="3"/>
  </r>
  <r>
    <s v="T04301"/>
    <d v="2024-02-25T00:00:00"/>
    <s v="C154"/>
    <s v="P036"/>
    <s v="S004"/>
    <n v="3"/>
    <n v="0.05"/>
    <x v="3"/>
    <n v="1501.46"/>
    <n v="1167.73"/>
    <s v="Fashion"/>
    <s v="Watches"/>
    <n v="4504.38"/>
    <n v="3503.19"/>
    <n v="1001.19"/>
    <n v="0.22227032355174298"/>
    <n v="225.21900000000002"/>
    <n v="4279.1610000000001"/>
    <n v="775.971"/>
    <s v="M"/>
    <d v="1971-09-02T00:00:00"/>
    <s v="East Codyton"/>
    <d v="2023-11-21T00:00:00"/>
    <n v="54"/>
    <x v="3"/>
  </r>
  <r>
    <s v="T04302"/>
    <d v="2024-04-01T00:00:00"/>
    <s v="C060"/>
    <s v="P036"/>
    <s v="S005"/>
    <n v="2"/>
    <n v="0.1"/>
    <x v="3"/>
    <n v="1501.46"/>
    <n v="1167.73"/>
    <s v="Fashion"/>
    <s v="Watches"/>
    <n v="3002.92"/>
    <n v="2335.46"/>
    <n v="667.46"/>
    <n v="0.22227032355174298"/>
    <n v="300.29200000000003"/>
    <n v="2702.6280000000002"/>
    <n v="367.16800000000012"/>
    <s v="M"/>
    <d v="1997-10-09T00:00:00"/>
    <s v="Carlyberg"/>
    <d v="2025-06-15T00:00:00"/>
    <n v="28"/>
    <x v="0"/>
  </r>
  <r>
    <s v="T04303"/>
    <d v="2025-06-01T00:00:00"/>
    <s v="C126"/>
    <s v="P001"/>
    <s v="S001"/>
    <n v="2"/>
    <n v="0.1"/>
    <x v="0"/>
    <n v="1673.69"/>
    <n v="1323.38"/>
    <s v="Electronics"/>
    <s v="Camera"/>
    <n v="3347.38"/>
    <n v="2646.76"/>
    <n v="700.61999999999989"/>
    <n v="0.20930399297360916"/>
    <n v="334.73800000000006"/>
    <n v="3012.6419999999998"/>
    <n v="365.88199999999961"/>
    <s v="M"/>
    <d v="1980-04-04T00:00:00"/>
    <s v="West Paulfurt"/>
    <d v="2024-12-28T00:00:00"/>
    <n v="46"/>
    <x v="2"/>
  </r>
  <r>
    <s v="T04304"/>
    <d v="2024-09-13T00:00:00"/>
    <s v="C187"/>
    <s v="P012"/>
    <s v="S003"/>
    <n v="2"/>
    <n v="0"/>
    <x v="2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s v="M"/>
    <d v="1989-01-14T00:00:00"/>
    <s v="Gomeztown"/>
    <d v="2023-11-01T00:00:00"/>
    <n v="37"/>
    <x v="2"/>
  </r>
  <r>
    <s v="T04305"/>
    <d v="2024-07-15T00:00:00"/>
    <s v="C180"/>
    <s v="P002"/>
    <s v="S005"/>
    <n v="1"/>
    <n v="0"/>
    <x v="2"/>
    <n v="818.76"/>
    <n v="527.62"/>
    <s v="Electronics"/>
    <s v="Television"/>
    <n v="818.76"/>
    <n v="527.62"/>
    <n v="291.14"/>
    <n v="0.35558649665347597"/>
    <n v="0"/>
    <n v="818.76"/>
    <n v="291.14"/>
    <s v="F"/>
    <d v="1959-12-15T00:00:00"/>
    <s v="West Dakotaside"/>
    <d v="2022-10-19T00:00:00"/>
    <n v="66"/>
    <x v="3"/>
  </r>
  <r>
    <s v="T04306"/>
    <d v="2025-07-05T00:00:00"/>
    <s v="C101"/>
    <s v="P004"/>
    <s v="S002"/>
    <n v="2"/>
    <n v="0"/>
    <x v="3"/>
    <n v="1853.77"/>
    <n v="1363.52"/>
    <s v="Fashion"/>
    <s v="Accessories"/>
    <n v="3707.54"/>
    <n v="2727.04"/>
    <n v="980.5"/>
    <n v="0.26446107122242779"/>
    <n v="0"/>
    <n v="3707.54"/>
    <n v="980.5"/>
    <s v="F"/>
    <d v="1956-05-29T00:00:00"/>
    <s v="North Gary"/>
    <d v="2024-09-08T00:00:00"/>
    <n v="70"/>
    <x v="3"/>
  </r>
  <r>
    <s v="T04307"/>
    <d v="2024-09-05T00:00:00"/>
    <s v="C184"/>
    <s v="P012"/>
    <s v="S004"/>
    <n v="2"/>
    <n v="0.05"/>
    <x v="1"/>
    <n v="1193.0899999999999"/>
    <n v="818.24"/>
    <s v="Electronics"/>
    <s v="Camera"/>
    <n v="2386.1799999999998"/>
    <n v="1636.48"/>
    <n v="749.69999999999982"/>
    <n v="0.31418417722049463"/>
    <n v="119.309"/>
    <n v="2266.8709999999996"/>
    <n v="630.39099999999962"/>
    <s v="M"/>
    <d v="2003-04-13T00:00:00"/>
    <s v="West Katrina"/>
    <d v="2021-04-19T00:00:00"/>
    <n v="23"/>
    <x v="1"/>
  </r>
  <r>
    <s v="T04308"/>
    <d v="2024-05-29T00:00:00"/>
    <s v="C127"/>
    <s v="P005"/>
    <s v="S002"/>
    <n v="4"/>
    <n v="0.1"/>
    <x v="2"/>
    <n v="1396.22"/>
    <n v="1004.09"/>
    <s v="Fashion"/>
    <s v="Bags"/>
    <n v="5584.88"/>
    <n v="4016.36"/>
    <n v="1568.52"/>
    <n v="0.28085115526206472"/>
    <n v="558.48800000000006"/>
    <n v="5026.3919999999998"/>
    <n v="1010.0319999999997"/>
    <s v="F"/>
    <d v="1982-11-17T00:00:00"/>
    <s v="Kimland"/>
    <d v="2021-01-22T00:00:00"/>
    <n v="43"/>
    <x v="2"/>
  </r>
  <r>
    <s v="T04309"/>
    <d v="2025-01-06T00:00:00"/>
    <s v="C159"/>
    <s v="P013"/>
    <s v="S003"/>
    <n v="5"/>
    <n v="0.1"/>
    <x v="0"/>
    <n v="1134.8"/>
    <n v="675.1"/>
    <s v="Fashion"/>
    <s v="Watches"/>
    <n v="5674"/>
    <n v="3375.5"/>
    <n v="2298.5"/>
    <n v="0.40509340853013748"/>
    <n v="567.4"/>
    <n v="5106.6000000000004"/>
    <n v="1731.1000000000004"/>
    <s v="M"/>
    <d v="1990-10-14T00:00:00"/>
    <s v="Joshuamouth"/>
    <d v="2022-01-26T00:00:00"/>
    <n v="35"/>
    <x v="0"/>
  </r>
  <r>
    <s v="T04310"/>
    <d v="2024-06-22T00:00:00"/>
    <s v="C142"/>
    <s v="P046"/>
    <s v="S003"/>
    <n v="2"/>
    <n v="0.05"/>
    <x v="0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M"/>
    <d v="2005-07-25T00:00:00"/>
    <s v="Joelborough"/>
    <d v="2020-12-27T00:00:00"/>
    <n v="20"/>
    <x v="1"/>
  </r>
  <r>
    <s v="T04311"/>
    <d v="2025-07-05T00:00:00"/>
    <s v="C044"/>
    <s v="P041"/>
    <s v="S003"/>
    <n v="2"/>
    <n v="0.1"/>
    <x v="3"/>
    <n v="1635.01"/>
    <n v="1043.29"/>
    <s v="Electronics"/>
    <s v="Television"/>
    <n v="3270.02"/>
    <n v="2086.58"/>
    <n v="1183.44"/>
    <n v="0.36190604338811383"/>
    <n v="327.00200000000001"/>
    <n v="2943.018"/>
    <n v="856.4380000000001"/>
    <s v="M"/>
    <d v="1961-02-14T00:00:00"/>
    <s v="Bryanside"/>
    <d v="2024-12-27T00:00:00"/>
    <n v="65"/>
    <x v="3"/>
  </r>
  <r>
    <s v="T04312"/>
    <d v="2024-12-22T00:00:00"/>
    <s v="C104"/>
    <s v="P019"/>
    <s v="S001"/>
    <n v="5"/>
    <n v="0.1"/>
    <x v="1"/>
    <n v="1762.92"/>
    <n v="1346.48"/>
    <s v="Electronics"/>
    <s v="Laptop"/>
    <n v="8814.6"/>
    <n v="6732.4"/>
    <n v="2082.2000000000007"/>
    <n v="0.23622172305039374"/>
    <n v="881.46"/>
    <n v="7933.14"/>
    <n v="1200.7400000000007"/>
    <s v="M"/>
    <d v="1965-03-20T00:00:00"/>
    <s v="West Ann"/>
    <d v="2024-01-17T00:00:00"/>
    <n v="61"/>
    <x v="3"/>
  </r>
  <r>
    <s v="T04313"/>
    <d v="2024-04-26T00:00:00"/>
    <s v="C095"/>
    <s v="P026"/>
    <s v="S005"/>
    <n v="1"/>
    <n v="0.15"/>
    <x v="3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82-08-20T00:00:00"/>
    <s v="Seanville"/>
    <d v="2020-12-19T00:00:00"/>
    <n v="43"/>
    <x v="2"/>
  </r>
  <r>
    <s v="T04314"/>
    <d v="2024-01-04T00:00:00"/>
    <s v="C015"/>
    <s v="P008"/>
    <s v="S003"/>
    <n v="1"/>
    <n v="0"/>
    <x v="0"/>
    <n v="109.78"/>
    <n v="70.59"/>
    <s v="Fashion"/>
    <s v="Footwear"/>
    <n v="109.78"/>
    <n v="70.59"/>
    <n v="39.19"/>
    <n v="0.3569867006740754"/>
    <n v="0"/>
    <n v="109.78"/>
    <n v="39.19"/>
    <s v="M"/>
    <d v="1993-12-12T00:00:00"/>
    <s v="Quinnville"/>
    <d v="2022-11-27T00:00:00"/>
    <n v="32"/>
    <x v="0"/>
  </r>
  <r>
    <s v="T04315"/>
    <d v="2023-12-19T00:00:00"/>
    <s v="C079"/>
    <s v="P029"/>
    <s v="S005"/>
    <n v="1"/>
    <n v="0.1"/>
    <x v="1"/>
    <n v="1485.05"/>
    <n v="988.31"/>
    <s v="Fashion"/>
    <s v="Clothing"/>
    <n v="1485.05"/>
    <n v="988.31"/>
    <n v="496.74"/>
    <n v="0.33449378808794317"/>
    <n v="148.505"/>
    <n v="1336.5450000000001"/>
    <n v="348.23500000000013"/>
    <s v="F"/>
    <d v="1979-06-15T00:00:00"/>
    <s v="North Bradleyfurt"/>
    <d v="2024-07-06T00:00:00"/>
    <n v="47"/>
    <x v="2"/>
  </r>
  <r>
    <s v="T04316"/>
    <d v="2023-10-29T00:00:00"/>
    <s v="C117"/>
    <s v="P040"/>
    <s v="S003"/>
    <n v="3"/>
    <n v="0.15"/>
    <x v="2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s v="F"/>
    <d v="1987-09-07T00:00:00"/>
    <s v="Lauraborough"/>
    <d v="2022-12-18T00:00:00"/>
    <n v="38"/>
    <x v="2"/>
  </r>
  <r>
    <s v="T04317"/>
    <d v="2024-03-28T00:00:00"/>
    <s v="C196"/>
    <s v="P008"/>
    <s v="S003"/>
    <n v="2"/>
    <n v="0.1"/>
    <x v="2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F"/>
    <d v="1964-04-24T00:00:00"/>
    <s v="Woodbury"/>
    <d v="2025-02-19T00:00:00"/>
    <n v="62"/>
    <x v="3"/>
  </r>
  <r>
    <s v="T04318"/>
    <d v="2023-10-01T00:00:00"/>
    <s v="C077"/>
    <s v="P048"/>
    <s v="S004"/>
    <n v="5"/>
    <n v="0.1"/>
    <x v="3"/>
    <n v="1216.3599999999999"/>
    <n v="794.8"/>
    <s v="Fashion"/>
    <s v="Bags"/>
    <n v="6081.7999999999993"/>
    <n v="3974"/>
    <n v="2107.7999999999993"/>
    <n v="0.34657502713012589"/>
    <n v="608.17999999999995"/>
    <n v="5473.619999999999"/>
    <n v="1499.619999999999"/>
    <s v="F"/>
    <d v="2002-12-24T00:00:00"/>
    <s v="North Meagan"/>
    <d v="2022-10-21T00:00:00"/>
    <n v="23"/>
    <x v="1"/>
  </r>
  <r>
    <s v="T04319"/>
    <d v="2024-12-10T00:00:00"/>
    <s v="C119"/>
    <s v="P035"/>
    <s v="S001"/>
    <n v="3"/>
    <n v="0.1"/>
    <x v="1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M"/>
    <d v="1991-07-31T00:00:00"/>
    <s v="West Ralph"/>
    <d v="2025-03-31T00:00:00"/>
    <n v="34"/>
    <x v="0"/>
  </r>
  <r>
    <s v="T04320"/>
    <d v="2024-06-01T00:00:00"/>
    <s v="C052"/>
    <s v="P010"/>
    <s v="S003"/>
    <n v="3"/>
    <n v="0.05"/>
    <x v="3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F"/>
    <d v="1991-09-11T00:00:00"/>
    <s v="Walkerfurt"/>
    <d v="2024-04-25T00:00:00"/>
    <n v="34"/>
    <x v="0"/>
  </r>
  <r>
    <s v="T04321"/>
    <d v="2024-12-02T00:00:00"/>
    <s v="C086"/>
    <s v="P032"/>
    <s v="S002"/>
    <n v="4"/>
    <n v="0"/>
    <x v="2"/>
    <n v="304.70999999999998"/>
    <n v="164.01"/>
    <s v="Groceries"/>
    <s v="Vegetables"/>
    <n v="1218.8399999999999"/>
    <n v="656.04"/>
    <n v="562.79999999999995"/>
    <n v="0.46175051688490698"/>
    <n v="0"/>
    <n v="1218.8399999999999"/>
    <n v="562.79999999999995"/>
    <s v="F"/>
    <d v="1975-09-26T00:00:00"/>
    <s v="Port Stephanie"/>
    <d v="2023-07-26T00:00:00"/>
    <n v="50"/>
    <x v="2"/>
  </r>
  <r>
    <s v="T04322"/>
    <d v="2023-10-18T00:00:00"/>
    <s v="C050"/>
    <s v="P045"/>
    <s v="S001"/>
    <n v="5"/>
    <n v="0.05"/>
    <x v="1"/>
    <n v="1879.08"/>
    <n v="1004.56"/>
    <s v="Groceries"/>
    <s v="Dairy"/>
    <n v="9395.4"/>
    <n v="5022.7999999999993"/>
    <n v="4372.6000000000004"/>
    <n v="0.46539796070417444"/>
    <n v="469.77"/>
    <n v="8925.6299999999992"/>
    <n v="3902.83"/>
    <s v="M"/>
    <d v="1968-06-20T00:00:00"/>
    <s v="Erinland"/>
    <d v="2022-08-25T00:00:00"/>
    <n v="58"/>
    <x v="3"/>
  </r>
  <r>
    <s v="T04323"/>
    <d v="2025-03-16T00:00:00"/>
    <s v="C022"/>
    <s v="P035"/>
    <s v="S001"/>
    <n v="2"/>
    <n v="0.05"/>
    <x v="2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M"/>
    <d v="1955-11-16T00:00:00"/>
    <s v="East James"/>
    <d v="2020-10-02T00:00:00"/>
    <n v="70"/>
    <x v="3"/>
  </r>
  <r>
    <s v="T04324"/>
    <d v="2024-01-20T00:00:00"/>
    <s v="C110"/>
    <s v="P045"/>
    <s v="S001"/>
    <n v="5"/>
    <n v="0.15"/>
    <x v="2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F"/>
    <d v="1966-01-05T00:00:00"/>
    <s v="South Ianhaven"/>
    <d v="2022-12-31T00:00:00"/>
    <n v="60"/>
    <x v="3"/>
  </r>
  <r>
    <s v="T04325"/>
    <d v="2023-12-20T00:00:00"/>
    <s v="C143"/>
    <s v="P028"/>
    <s v="S001"/>
    <n v="3"/>
    <n v="0.05"/>
    <x v="1"/>
    <n v="673.78"/>
    <n v="363.33"/>
    <s v="Electronics"/>
    <s v="Smartphone"/>
    <n v="2021.34"/>
    <n v="1089.99"/>
    <n v="931.34999999999991"/>
    <n v="0.46075870462168655"/>
    <n v="101.06700000000001"/>
    <n v="1920.2729999999999"/>
    <n v="830.2829999999999"/>
    <s v="M"/>
    <d v="1961-06-03T00:00:00"/>
    <s v="South Jameschester"/>
    <d v="2023-06-10T00:00:00"/>
    <n v="65"/>
    <x v="3"/>
  </r>
  <r>
    <s v="T04326"/>
    <d v="2024-01-11T00:00:00"/>
    <s v="C140"/>
    <s v="P006"/>
    <s v="S004"/>
    <n v="2"/>
    <n v="0"/>
    <x v="0"/>
    <n v="318.05"/>
    <n v="187.34"/>
    <s v="Groceries"/>
    <s v="Fruits"/>
    <n v="636.1"/>
    <n v="374.68"/>
    <n v="261.42"/>
    <n v="0.41097311743436565"/>
    <n v="0"/>
    <n v="636.1"/>
    <n v="261.42"/>
    <s v="F"/>
    <d v="1973-06-12T00:00:00"/>
    <s v="Port Gail"/>
    <d v="2024-08-28T00:00:00"/>
    <n v="53"/>
    <x v="3"/>
  </r>
  <r>
    <s v="T04327"/>
    <d v="2023-09-18T00:00:00"/>
    <s v="C143"/>
    <s v="P008"/>
    <s v="S004"/>
    <n v="2"/>
    <n v="0.1"/>
    <x v="3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M"/>
    <d v="1961-06-03T00:00:00"/>
    <s v="South Jameschester"/>
    <d v="2023-06-10T00:00:00"/>
    <n v="65"/>
    <x v="3"/>
  </r>
  <r>
    <s v="T04328"/>
    <d v="2024-07-22T00:00:00"/>
    <s v="C081"/>
    <s v="P039"/>
    <s v="S002"/>
    <n v="1"/>
    <n v="0.15"/>
    <x v="0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F"/>
    <d v="1988-07-20T00:00:00"/>
    <s v="South Christinabury"/>
    <d v="2022-09-22T00:00:00"/>
    <n v="37"/>
    <x v="2"/>
  </r>
  <r>
    <s v="T04329"/>
    <d v="2024-05-05T00:00:00"/>
    <s v="C105"/>
    <s v="P004"/>
    <s v="S003"/>
    <n v="2"/>
    <n v="0.1"/>
    <x v="2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M"/>
    <d v="1969-12-29T00:00:00"/>
    <s v="Morrisborough"/>
    <d v="2023-07-06T00:00:00"/>
    <n v="56"/>
    <x v="3"/>
  </r>
  <r>
    <s v="T04330"/>
    <d v="2024-12-02T00:00:00"/>
    <s v="C124"/>
    <s v="P047"/>
    <s v="S005"/>
    <n v="1"/>
    <n v="0"/>
    <x v="3"/>
    <n v="1197.18"/>
    <n v="722.74"/>
    <s v="Electronics"/>
    <s v="Smartphone"/>
    <n v="1197.18"/>
    <n v="722.74"/>
    <n v="474.44000000000005"/>
    <n v="0.39629796688885549"/>
    <n v="0"/>
    <n v="1197.18"/>
    <n v="474.44000000000005"/>
    <s v="F"/>
    <d v="1962-06-07T00:00:00"/>
    <s v="North Michelle"/>
    <d v="2021-02-10T00:00:00"/>
    <n v="64"/>
    <x v="3"/>
  </r>
  <r>
    <s v="T04331"/>
    <d v="2024-08-14T00:00:00"/>
    <s v="C092"/>
    <s v="P016"/>
    <s v="S004"/>
    <n v="4"/>
    <n v="0.05"/>
    <x v="0"/>
    <n v="1858.75"/>
    <n v="1451.16"/>
    <s v="Fashion"/>
    <s v="Accessories"/>
    <n v="7435"/>
    <n v="5804.64"/>
    <n v="1630.3599999999997"/>
    <n v="0.21928177538668456"/>
    <n v="371.75"/>
    <n v="7063.25"/>
    <n v="1258.6099999999997"/>
    <s v="F"/>
    <d v="2001-11-28T00:00:00"/>
    <s v="Mendozaland"/>
    <d v="2023-12-17T00:00:00"/>
    <n v="24"/>
    <x v="1"/>
  </r>
  <r>
    <s v="T04332"/>
    <d v="2024-11-22T00:00:00"/>
    <s v="C072"/>
    <s v="P019"/>
    <s v="S004"/>
    <n v="4"/>
    <n v="0"/>
    <x v="1"/>
    <n v="1762.92"/>
    <n v="1346.48"/>
    <s v="Electronics"/>
    <s v="Laptop"/>
    <n v="7051.68"/>
    <n v="5385.92"/>
    <n v="1665.7600000000002"/>
    <n v="0.23622172305039368"/>
    <n v="0"/>
    <n v="7051.68"/>
    <n v="1665.7600000000002"/>
    <s v="F"/>
    <d v="1995-06-06T00:00:00"/>
    <s v="Melissashire"/>
    <d v="2022-07-02T00:00:00"/>
    <n v="31"/>
    <x v="0"/>
  </r>
  <r>
    <s v="T04333"/>
    <d v="2024-07-04T00:00:00"/>
    <s v="C114"/>
    <s v="P012"/>
    <s v="S004"/>
    <n v="2"/>
    <n v="0.15"/>
    <x v="3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F"/>
    <d v="1980-07-04T00:00:00"/>
    <s v="Adkinsport"/>
    <d v="2025-08-23T00:00:00"/>
    <n v="45"/>
    <x v="2"/>
  </r>
  <r>
    <s v="T04334"/>
    <d v="2024-03-11T00:00:00"/>
    <s v="C080"/>
    <s v="P010"/>
    <s v="S002"/>
    <n v="2"/>
    <n v="0.15"/>
    <x v="2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F"/>
    <d v="2003-11-04T00:00:00"/>
    <s v="Markberg"/>
    <d v="2023-01-02T00:00:00"/>
    <n v="22"/>
    <x v="1"/>
  </r>
  <r>
    <s v="T04335"/>
    <d v="2025-05-27T00:00:00"/>
    <s v="C151"/>
    <s v="P041"/>
    <s v="S005"/>
    <n v="5"/>
    <n v="0.1"/>
    <x v="1"/>
    <n v="1635.01"/>
    <n v="1043.29"/>
    <s v="Electronics"/>
    <s v="Television"/>
    <n v="8175.05"/>
    <n v="5216.45"/>
    <n v="2958.6000000000004"/>
    <n v="0.36190604338811388"/>
    <n v="817.50500000000011"/>
    <n v="7357.5450000000001"/>
    <n v="2141.0950000000003"/>
    <s v="M"/>
    <d v="2006-08-30T00:00:00"/>
    <s v="South Audrey"/>
    <d v="2022-01-26T00:00:00"/>
    <n v="19"/>
    <x v="1"/>
  </r>
  <r>
    <s v="T04336"/>
    <d v="2025-08-29T00:00:00"/>
    <s v="C162"/>
    <s v="P024"/>
    <s v="S004"/>
    <n v="3"/>
    <n v="0.1"/>
    <x v="3"/>
    <n v="1487.41"/>
    <n v="813.07"/>
    <s v="Electronics"/>
    <s v="Smartphone"/>
    <n v="4462.2300000000005"/>
    <n v="2439.21"/>
    <n v="2023.0200000000004"/>
    <n v="0.45336524562830699"/>
    <n v="446.22300000000007"/>
    <n v="4016.0070000000005"/>
    <n v="1576.7970000000005"/>
    <s v="M"/>
    <d v="2000-08-30T00:00:00"/>
    <s v="Ellisside"/>
    <d v="2022-06-03T00:00:00"/>
    <n v="25"/>
    <x v="1"/>
  </r>
  <r>
    <s v="T04337"/>
    <d v="2024-02-16T00:00:00"/>
    <s v="C157"/>
    <s v="P044"/>
    <s v="S005"/>
    <n v="5"/>
    <n v="0"/>
    <x v="3"/>
    <n v="1286.55"/>
    <n v="797.54"/>
    <s v="Fashion"/>
    <s v="Accessories"/>
    <n v="6432.75"/>
    <n v="3987.7"/>
    <n v="2445.0500000000002"/>
    <n v="0.38009404997862506"/>
    <n v="0"/>
    <n v="6432.75"/>
    <n v="2445.0500000000002"/>
    <s v="M"/>
    <d v="1965-12-16T00:00:00"/>
    <s v="Port Patriciaburgh"/>
    <d v="2022-12-22T00:00:00"/>
    <n v="60"/>
    <x v="3"/>
  </r>
  <r>
    <s v="T04338"/>
    <d v="2024-05-25T00:00:00"/>
    <s v="C029"/>
    <s v="P008"/>
    <s v="S001"/>
    <n v="5"/>
    <n v="0.1"/>
    <x v="1"/>
    <n v="109.78"/>
    <n v="70.59"/>
    <s v="Fashion"/>
    <s v="Footwear"/>
    <n v="548.9"/>
    <n v="352.95000000000005"/>
    <n v="195.94999999999993"/>
    <n v="0.35698670067407534"/>
    <n v="54.89"/>
    <n v="494.01"/>
    <n v="141.05999999999995"/>
    <s v="M"/>
    <d v="1978-05-20T00:00:00"/>
    <s v="West Charles"/>
    <d v="2021-08-30T00:00:00"/>
    <n v="48"/>
    <x v="2"/>
  </r>
  <r>
    <s v="T04339"/>
    <d v="2024-11-04T00:00:00"/>
    <s v="C059"/>
    <s v="P018"/>
    <s v="S005"/>
    <n v="1"/>
    <n v="0.05"/>
    <x v="0"/>
    <n v="1079.8900000000001"/>
    <n v="703.83"/>
    <s v="Electronics"/>
    <s v="Smartphone"/>
    <n v="1079.8900000000001"/>
    <n v="703.83"/>
    <n v="376.06000000000006"/>
    <n v="0.34823917250831105"/>
    <n v="53.994500000000009"/>
    <n v="1025.8955000000001"/>
    <n v="322.06550000000004"/>
    <s v="F"/>
    <d v="1963-05-11T00:00:00"/>
    <s v="New Meagan"/>
    <d v="2024-09-27T00:00:00"/>
    <n v="63"/>
    <x v="3"/>
  </r>
  <r>
    <s v="T04340"/>
    <d v="2024-12-29T00:00:00"/>
    <s v="C042"/>
    <s v="P048"/>
    <s v="S001"/>
    <n v="1"/>
    <n v="0.15"/>
    <x v="0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s v="F"/>
    <d v="2000-02-08T00:00:00"/>
    <s v="North Teresashire"/>
    <d v="2021-11-09T00:00:00"/>
    <n v="26"/>
    <x v="0"/>
  </r>
  <r>
    <s v="T04341"/>
    <d v="2024-05-01T00:00:00"/>
    <s v="C074"/>
    <s v="P007"/>
    <s v="S002"/>
    <n v="3"/>
    <n v="0.15"/>
    <x v="0"/>
    <n v="1474.12"/>
    <n v="764.02"/>
    <s v="Electronics"/>
    <s v="Camera"/>
    <n v="4422.3599999999997"/>
    <n v="2292.06"/>
    <n v="2130.2999999999997"/>
    <n v="0.48171112256804055"/>
    <n v="663.35399999999993"/>
    <n v="3759.0059999999999"/>
    <n v="1466.9459999999999"/>
    <s v="F"/>
    <d v="1959-05-31T00:00:00"/>
    <s v="Port Michaelstad"/>
    <d v="2023-02-09T00:00:00"/>
    <n v="67"/>
    <x v="3"/>
  </r>
  <r>
    <s v="T04342"/>
    <d v="2024-11-02T00:00:00"/>
    <s v="C189"/>
    <s v="P012"/>
    <s v="S005"/>
    <n v="5"/>
    <n v="0.1"/>
    <x v="1"/>
    <n v="1193.0899999999999"/>
    <n v="818.24"/>
    <s v="Electronics"/>
    <s v="Camera"/>
    <n v="5965.45"/>
    <n v="4091.2"/>
    <n v="1874.25"/>
    <n v="0.31418417722049469"/>
    <n v="596.54499999999996"/>
    <n v="5368.9049999999997"/>
    <n v="1277.7049999999999"/>
    <s v="M"/>
    <d v="1966-08-07T00:00:00"/>
    <s v="East Walter"/>
    <d v="2021-03-05T00:00:00"/>
    <n v="59"/>
    <x v="3"/>
  </r>
  <r>
    <s v="T04343"/>
    <d v="2024-07-27T00:00:00"/>
    <s v="C150"/>
    <s v="P012"/>
    <s v="S003"/>
    <n v="4"/>
    <n v="0.05"/>
    <x v="0"/>
    <n v="1193.0899999999999"/>
    <n v="818.24"/>
    <s v="Electronics"/>
    <s v="Camera"/>
    <n v="4772.3599999999997"/>
    <n v="3272.96"/>
    <n v="1499.3999999999996"/>
    <n v="0.31418417722049463"/>
    <n v="238.61799999999999"/>
    <n v="4533.7419999999993"/>
    <n v="1260.7819999999992"/>
    <s v="M"/>
    <d v="1971-06-17T00:00:00"/>
    <s v="Juliefurt"/>
    <d v="2022-10-07T00:00:00"/>
    <n v="55"/>
    <x v="3"/>
  </r>
  <r>
    <s v="T04344"/>
    <d v="2025-04-01T00:00:00"/>
    <s v="C199"/>
    <s v="P003"/>
    <s v="S004"/>
    <n v="3"/>
    <n v="0.1"/>
    <x v="2"/>
    <n v="337.63"/>
    <n v="169.03"/>
    <s v="Fashion"/>
    <s v="Footwear"/>
    <n v="1012.89"/>
    <n v="507.09000000000003"/>
    <n v="505.79999999999995"/>
    <n v="0.49936320824571273"/>
    <n v="101.289"/>
    <n v="911.601"/>
    <n v="404.51099999999997"/>
    <s v="F"/>
    <d v="1970-05-18T00:00:00"/>
    <s v="South Scottton"/>
    <d v="2021-07-28T00:00:00"/>
    <n v="56"/>
    <x v="3"/>
  </r>
  <r>
    <s v="T04345"/>
    <d v="2024-05-12T00:00:00"/>
    <s v="C133"/>
    <s v="P045"/>
    <s v="S001"/>
    <n v="5"/>
    <n v="0"/>
    <x v="2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M"/>
    <d v="1962-04-14T00:00:00"/>
    <s v="East Melissashire"/>
    <d v="2025-06-23T00:00:00"/>
    <n v="64"/>
    <x v="3"/>
  </r>
  <r>
    <s v="T04346"/>
    <d v="2025-04-09T00:00:00"/>
    <s v="C037"/>
    <s v="P006"/>
    <s v="S001"/>
    <n v="4"/>
    <n v="0.15"/>
    <x v="3"/>
    <n v="318.05"/>
    <n v="187.34"/>
    <s v="Groceries"/>
    <s v="Fruits"/>
    <n v="1272.2"/>
    <n v="749.36"/>
    <n v="522.84"/>
    <n v="0.41097311743436565"/>
    <n v="190.83"/>
    <n v="1081.3700000000001"/>
    <n v="332.0100000000001"/>
    <s v="F"/>
    <d v="1982-08-30T00:00:00"/>
    <s v="West Melissahaven"/>
    <d v="2024-01-31T00:00:00"/>
    <n v="43"/>
    <x v="2"/>
  </r>
  <r>
    <s v="T04347"/>
    <d v="2025-02-08T00:00:00"/>
    <s v="C036"/>
    <s v="P019"/>
    <s v="S003"/>
    <n v="5"/>
    <n v="0.05"/>
    <x v="1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M"/>
    <d v="1991-11-04T00:00:00"/>
    <s v="Ashleyview"/>
    <d v="2020-09-30T00:00:00"/>
    <n v="34"/>
    <x v="0"/>
  </r>
  <r>
    <s v="T04348"/>
    <d v="2024-04-01T00:00:00"/>
    <s v="C021"/>
    <s v="P025"/>
    <s v="S004"/>
    <n v="1"/>
    <n v="0.1"/>
    <x v="0"/>
    <n v="429.15"/>
    <n v="258.72000000000003"/>
    <s v="Fashion"/>
    <s v="Watches"/>
    <n v="429.15"/>
    <n v="258.72000000000003"/>
    <n v="170.42999999999995"/>
    <n v="0.39713386927647665"/>
    <n v="42.914999999999999"/>
    <n v="386.23499999999996"/>
    <n v="127.51499999999993"/>
    <s v="M"/>
    <d v="1993-11-17T00:00:00"/>
    <s v="Meganmouth"/>
    <d v="2022-01-22T00:00:00"/>
    <n v="32"/>
    <x v="0"/>
  </r>
  <r>
    <s v="T04349"/>
    <d v="2023-10-24T00:00:00"/>
    <s v="C068"/>
    <s v="P018"/>
    <s v="S003"/>
    <n v="1"/>
    <n v="0.1"/>
    <x v="2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s v="F"/>
    <d v="1981-06-09T00:00:00"/>
    <s v="New Julia"/>
    <d v="2024-06-13T00:00:00"/>
    <n v="45"/>
    <x v="2"/>
  </r>
  <r>
    <s v="T04350"/>
    <d v="2023-09-17T00:00:00"/>
    <s v="C109"/>
    <s v="P044"/>
    <s v="S004"/>
    <n v="2"/>
    <n v="0.15"/>
    <x v="3"/>
    <n v="1286.55"/>
    <n v="797.54"/>
    <s v="Fashion"/>
    <s v="Accessories"/>
    <n v="2573.1"/>
    <n v="1595.08"/>
    <n v="978.02"/>
    <n v="0.380094049978625"/>
    <n v="385.96499999999997"/>
    <n v="2187.1349999999998"/>
    <n v="592.05499999999984"/>
    <s v="F"/>
    <d v="2006-03-03T00:00:00"/>
    <s v="Port Fernandohaven"/>
    <d v="2021-07-29T00:00:00"/>
    <n v="20"/>
    <x v="1"/>
  </r>
  <r>
    <s v="T04351"/>
    <d v="2025-06-28T00:00:00"/>
    <s v="C022"/>
    <s v="P013"/>
    <s v="S002"/>
    <n v="2"/>
    <n v="0"/>
    <x v="2"/>
    <n v="1134.8"/>
    <n v="675.1"/>
    <s v="Fashion"/>
    <s v="Watches"/>
    <n v="2269.6"/>
    <n v="1350.2"/>
    <n v="919.39999999999986"/>
    <n v="0.40509340853013742"/>
    <n v="0"/>
    <n v="2269.6"/>
    <n v="919.39999999999986"/>
    <s v="M"/>
    <d v="1955-11-16T00:00:00"/>
    <s v="East James"/>
    <d v="2020-10-02T00:00:00"/>
    <n v="70"/>
    <x v="3"/>
  </r>
  <r>
    <s v="T04352"/>
    <d v="2024-05-05T00:00:00"/>
    <s v="C136"/>
    <s v="P003"/>
    <s v="S005"/>
    <n v="3"/>
    <n v="0.15"/>
    <x v="3"/>
    <n v="337.63"/>
    <n v="169.03"/>
    <s v="Fashion"/>
    <s v="Footwear"/>
    <n v="1012.89"/>
    <n v="507.09000000000003"/>
    <n v="505.79999999999995"/>
    <n v="0.49936320824571273"/>
    <n v="151.93349999999998"/>
    <n v="860.95650000000001"/>
    <n v="353.86649999999997"/>
    <s v="M"/>
    <d v="2007-06-27T00:00:00"/>
    <s v="Watsonview"/>
    <d v="2023-04-22T00:00:00"/>
    <n v="18"/>
    <x v="1"/>
  </r>
  <r>
    <s v="T04353"/>
    <d v="2023-11-19T00:00:00"/>
    <s v="C199"/>
    <s v="P034"/>
    <s v="S001"/>
    <n v="5"/>
    <n v="0.05"/>
    <x v="1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F"/>
    <d v="1970-05-18T00:00:00"/>
    <s v="South Scottton"/>
    <d v="2021-07-28T00:00:00"/>
    <n v="56"/>
    <x v="3"/>
  </r>
  <r>
    <s v="T04354"/>
    <d v="2024-10-22T00:00:00"/>
    <s v="C138"/>
    <s v="P020"/>
    <s v="S001"/>
    <n v="3"/>
    <n v="0.1"/>
    <x v="3"/>
    <n v="323.92"/>
    <n v="242.98"/>
    <s v="Fashion"/>
    <s v="Accessories"/>
    <n v="971.76"/>
    <n v="728.93999999999994"/>
    <n v="242.82000000000005"/>
    <n v="0.24987651271918998"/>
    <n v="97.176000000000002"/>
    <n v="874.58399999999995"/>
    <n v="145.64400000000001"/>
    <s v="F"/>
    <d v="1961-09-28T00:00:00"/>
    <s v="Melissaberg"/>
    <d v="2021-05-10T00:00:00"/>
    <n v="64"/>
    <x v="3"/>
  </r>
  <r>
    <s v="T04355"/>
    <d v="2023-12-21T00:00:00"/>
    <s v="C006"/>
    <s v="P018"/>
    <s v="S005"/>
    <n v="5"/>
    <n v="0.05"/>
    <x v="3"/>
    <n v="1079.8900000000001"/>
    <n v="703.83"/>
    <s v="Electronics"/>
    <s v="Smartphone"/>
    <n v="5399.4500000000007"/>
    <n v="3519.15"/>
    <n v="1880.3000000000006"/>
    <n v="0.3482391725083111"/>
    <n v="269.97250000000003"/>
    <n v="5129.4775000000009"/>
    <n v="1610.3275000000008"/>
    <s v="M"/>
    <d v="1986-10-03T00:00:00"/>
    <s v="Costaberg"/>
    <d v="2022-07-09T00:00:00"/>
    <n v="39"/>
    <x v="2"/>
  </r>
  <r>
    <s v="T04356"/>
    <d v="2024-11-20T00:00:00"/>
    <s v="C114"/>
    <s v="P021"/>
    <s v="S004"/>
    <n v="5"/>
    <n v="0"/>
    <x v="0"/>
    <n v="1227.24"/>
    <n v="977.09"/>
    <s v="Groceries"/>
    <s v="Dairy"/>
    <n v="6136.2"/>
    <n v="4885.45"/>
    <n v="1250.75"/>
    <n v="0.20383136142889738"/>
    <n v="0"/>
    <n v="6136.2"/>
    <n v="1250.75"/>
    <s v="F"/>
    <d v="1980-07-04T00:00:00"/>
    <s v="Adkinsport"/>
    <d v="2025-08-23T00:00:00"/>
    <n v="45"/>
    <x v="2"/>
  </r>
  <r>
    <s v="T04357"/>
    <d v="2024-07-12T00:00:00"/>
    <s v="C081"/>
    <s v="P034"/>
    <s v="S002"/>
    <n v="5"/>
    <n v="0.15"/>
    <x v="1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F"/>
    <d v="1988-07-20T00:00:00"/>
    <s v="South Christinabury"/>
    <d v="2022-09-22T00:00:00"/>
    <n v="37"/>
    <x v="2"/>
  </r>
  <r>
    <s v="T04358"/>
    <d v="2025-07-06T00:00:00"/>
    <s v="C150"/>
    <s v="P017"/>
    <s v="S002"/>
    <n v="2"/>
    <n v="0.1"/>
    <x v="3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M"/>
    <d v="1971-06-17T00:00:00"/>
    <s v="Juliefurt"/>
    <d v="2022-10-07T00:00:00"/>
    <n v="55"/>
    <x v="3"/>
  </r>
  <r>
    <s v="T04359"/>
    <d v="2024-12-04T00:00:00"/>
    <s v="C161"/>
    <s v="P034"/>
    <s v="S003"/>
    <n v="5"/>
    <n v="0"/>
    <x v="1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M"/>
    <d v="1963-01-19T00:00:00"/>
    <s v="Shannontown"/>
    <d v="2023-01-31T00:00:00"/>
    <n v="63"/>
    <x v="3"/>
  </r>
  <r>
    <s v="T04360"/>
    <d v="2023-11-20T00:00:00"/>
    <s v="C192"/>
    <s v="P027"/>
    <s v="S001"/>
    <n v="3"/>
    <n v="0.05"/>
    <x v="2"/>
    <n v="1272.23"/>
    <n v="952.65"/>
    <s v="Electronics"/>
    <s v="Smartphone"/>
    <n v="3816.69"/>
    <n v="2857.95"/>
    <n v="958.74000000000024"/>
    <n v="0.25119671757465245"/>
    <n v="190.83450000000002"/>
    <n v="3625.8555000000001"/>
    <n v="767.9055000000003"/>
    <s v="M"/>
    <d v="2006-07-28T00:00:00"/>
    <s v="Franklinview"/>
    <d v="2023-09-26T00:00:00"/>
    <n v="19"/>
    <x v="1"/>
  </r>
  <r>
    <s v="T04361"/>
    <d v="2025-05-13T00:00:00"/>
    <s v="C173"/>
    <s v="P049"/>
    <s v="S004"/>
    <n v="1"/>
    <n v="0"/>
    <x v="3"/>
    <n v="388.26"/>
    <n v="199.3"/>
    <s v="Fashion"/>
    <s v="Watches"/>
    <n v="388.26"/>
    <n v="199.3"/>
    <n v="188.95999999999998"/>
    <n v="0.48668418070365216"/>
    <n v="0"/>
    <n v="388.26"/>
    <n v="188.95999999999998"/>
    <s v="F"/>
    <d v="1958-08-28T00:00:00"/>
    <s v="South Marcusberg"/>
    <d v="2025-08-22T00:00:00"/>
    <n v="67"/>
    <x v="3"/>
  </r>
  <r>
    <s v="T04362"/>
    <d v="2024-04-22T00:00:00"/>
    <s v="C148"/>
    <s v="P026"/>
    <s v="S002"/>
    <n v="5"/>
    <n v="0"/>
    <x v="3"/>
    <n v="1015.76"/>
    <n v="584.4"/>
    <s v="Groceries"/>
    <s v="Dairy"/>
    <n v="5078.8"/>
    <n v="2922"/>
    <n v="2156.8000000000002"/>
    <n v="0.42466724423092073"/>
    <n v="0"/>
    <n v="5078.8"/>
    <n v="2156.8000000000002"/>
    <s v="F"/>
    <d v="2005-07-08T00:00:00"/>
    <s v="Charlesmouth"/>
    <d v="2024-11-05T00:00:00"/>
    <n v="20"/>
    <x v="1"/>
  </r>
  <r>
    <s v="T04363"/>
    <d v="2024-11-13T00:00:00"/>
    <s v="C064"/>
    <s v="P015"/>
    <s v="S005"/>
    <n v="2"/>
    <n v="0.15"/>
    <x v="0"/>
    <n v="270.45"/>
    <n v="187.6"/>
    <s v="Fashion"/>
    <s v="Bags"/>
    <n v="540.9"/>
    <n v="375.2"/>
    <n v="165.7"/>
    <n v="0.30634128304677388"/>
    <n v="81.134999999999991"/>
    <n v="459.76499999999999"/>
    <n v="84.564999999999998"/>
    <s v="F"/>
    <d v="1973-09-01T00:00:00"/>
    <s v="Brittanyburgh"/>
    <d v="2024-09-26T00:00:00"/>
    <n v="52"/>
    <x v="3"/>
  </r>
  <r>
    <s v="T04364"/>
    <d v="2024-08-26T00:00:00"/>
    <s v="C035"/>
    <s v="P040"/>
    <s v="S003"/>
    <n v="3"/>
    <n v="0"/>
    <x v="2"/>
    <n v="1745.61"/>
    <n v="1322.44"/>
    <s v="Electronics"/>
    <s v="Headphones"/>
    <n v="5236.83"/>
    <n v="3967.32"/>
    <n v="1269.5099999999998"/>
    <n v="0.24241955534168566"/>
    <n v="0"/>
    <n v="5236.83"/>
    <n v="1269.5099999999998"/>
    <s v="F"/>
    <d v="1991-04-19T00:00:00"/>
    <s v="North George"/>
    <d v="2023-03-22T00:00:00"/>
    <n v="35"/>
    <x v="0"/>
  </r>
  <r>
    <s v="T04365"/>
    <d v="2024-12-09T00:00:00"/>
    <s v="C186"/>
    <s v="P035"/>
    <s v="S004"/>
    <n v="1"/>
    <n v="0"/>
    <x v="0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s v="F"/>
    <d v="1960-05-05T00:00:00"/>
    <s v="West Wandaland"/>
    <d v="2024-02-07T00:00:00"/>
    <n v="66"/>
    <x v="3"/>
  </r>
  <r>
    <s v="T04366"/>
    <d v="2024-11-09T00:00:00"/>
    <s v="C137"/>
    <s v="P008"/>
    <s v="S001"/>
    <n v="5"/>
    <n v="0"/>
    <x v="3"/>
    <n v="109.78"/>
    <n v="70.59"/>
    <s v="Fashion"/>
    <s v="Footwear"/>
    <n v="548.9"/>
    <n v="352.95000000000005"/>
    <n v="195.94999999999993"/>
    <n v="0.35698670067407534"/>
    <n v="0"/>
    <n v="548.9"/>
    <n v="195.94999999999993"/>
    <s v="M"/>
    <d v="1984-08-05T00:00:00"/>
    <s v="Amandachester"/>
    <d v="2024-05-09T00:00:00"/>
    <n v="41"/>
    <x v="2"/>
  </r>
  <r>
    <s v="T04367"/>
    <d v="2024-12-17T00:00:00"/>
    <s v="C073"/>
    <s v="P045"/>
    <s v="S003"/>
    <n v="1"/>
    <n v="0.05"/>
    <x v="0"/>
    <n v="1879.08"/>
    <n v="1004.56"/>
    <s v="Groceries"/>
    <s v="Dairy"/>
    <n v="1879.08"/>
    <n v="1004.56"/>
    <n v="874.52"/>
    <n v="0.46539796070417438"/>
    <n v="93.954000000000008"/>
    <n v="1785.126"/>
    <n v="780.56600000000003"/>
    <s v="F"/>
    <d v="1964-12-04T00:00:00"/>
    <s v="Port Angelabury"/>
    <d v="2022-02-09T00:00:00"/>
    <n v="61"/>
    <x v="3"/>
  </r>
  <r>
    <s v="T04368"/>
    <d v="2025-09-02T00:00:00"/>
    <s v="C055"/>
    <s v="P027"/>
    <s v="S004"/>
    <n v="2"/>
    <n v="0.15"/>
    <x v="3"/>
    <n v="1272.23"/>
    <n v="952.65"/>
    <s v="Electronics"/>
    <s v="Smartphone"/>
    <n v="2544.46"/>
    <n v="1905.3"/>
    <n v="639.16000000000008"/>
    <n v="0.2511967175746524"/>
    <n v="381.66899999999998"/>
    <n v="2162.7910000000002"/>
    <n v="257.49100000000021"/>
    <s v="M"/>
    <d v="1976-07-09T00:00:00"/>
    <s v="Andersonville"/>
    <d v="2021-02-05T00:00:00"/>
    <n v="49"/>
    <x v="2"/>
  </r>
  <r>
    <s v="T04369"/>
    <d v="2024-05-17T00:00:00"/>
    <s v="C088"/>
    <s v="P047"/>
    <s v="S005"/>
    <n v="4"/>
    <n v="0.05"/>
    <x v="1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F"/>
    <d v="1997-10-11T00:00:00"/>
    <s v="North Christian"/>
    <d v="2022-09-12T00:00:00"/>
    <n v="28"/>
    <x v="0"/>
  </r>
  <r>
    <s v="T04370"/>
    <d v="2025-03-14T00:00:00"/>
    <s v="C194"/>
    <s v="P019"/>
    <s v="S004"/>
    <n v="2"/>
    <n v="0.15"/>
    <x v="3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M"/>
    <d v="2000-09-02T00:00:00"/>
    <s v="Craigshire"/>
    <d v="2022-08-05T00:00:00"/>
    <n v="25"/>
    <x v="1"/>
  </r>
  <r>
    <s v="T04371"/>
    <d v="2024-09-13T00:00:00"/>
    <s v="C056"/>
    <s v="P050"/>
    <s v="S003"/>
    <n v="5"/>
    <n v="0.15"/>
    <x v="2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F"/>
    <d v="2004-09-23T00:00:00"/>
    <s v="North Tracey"/>
    <d v="2021-06-19T00:00:00"/>
    <n v="21"/>
    <x v="1"/>
  </r>
  <r>
    <s v="T04372"/>
    <d v="2024-06-05T00:00:00"/>
    <s v="C054"/>
    <s v="P008"/>
    <s v="S003"/>
    <n v="2"/>
    <n v="0"/>
    <x v="3"/>
    <n v="109.78"/>
    <n v="70.59"/>
    <s v="Fashion"/>
    <s v="Footwear"/>
    <n v="219.56"/>
    <n v="141.18"/>
    <n v="78.38"/>
    <n v="0.3569867006740754"/>
    <n v="0"/>
    <n v="219.56"/>
    <n v="78.38"/>
    <s v="F"/>
    <d v="2002-11-10T00:00:00"/>
    <s v="New Kathleentown"/>
    <d v="2021-03-19T00:00:00"/>
    <n v="23"/>
    <x v="1"/>
  </r>
  <r>
    <s v="T04373"/>
    <d v="2023-12-03T00:00:00"/>
    <s v="C161"/>
    <s v="P013"/>
    <s v="S003"/>
    <n v="5"/>
    <n v="0.1"/>
    <x v="1"/>
    <n v="1134.8"/>
    <n v="675.1"/>
    <s v="Fashion"/>
    <s v="Watches"/>
    <n v="5674"/>
    <n v="3375.5"/>
    <n v="2298.5"/>
    <n v="0.40509340853013748"/>
    <n v="567.4"/>
    <n v="5106.6000000000004"/>
    <n v="1731.1000000000004"/>
    <s v="M"/>
    <d v="1963-01-19T00:00:00"/>
    <s v="Shannontown"/>
    <d v="2023-01-31T00:00:00"/>
    <n v="63"/>
    <x v="3"/>
  </r>
  <r>
    <s v="T04374"/>
    <d v="2024-08-13T00:00:00"/>
    <s v="C024"/>
    <s v="P037"/>
    <s v="S003"/>
    <n v="3"/>
    <n v="0.15"/>
    <x v="2"/>
    <n v="1952.65"/>
    <n v="1451.27"/>
    <s v="Electronics"/>
    <s v="Television"/>
    <n v="5857.9500000000007"/>
    <n v="4353.8099999999995"/>
    <n v="1504.1400000000012"/>
    <n v="0.25676900622231347"/>
    <n v="878.69250000000011"/>
    <n v="4979.2575000000006"/>
    <n v="625.44750000000113"/>
    <s v="F"/>
    <d v="1961-11-25T00:00:00"/>
    <s v="North April"/>
    <d v="2023-04-20T00:00:00"/>
    <n v="64"/>
    <x v="3"/>
  </r>
  <r>
    <s v="T04375"/>
    <d v="2025-08-10T00:00:00"/>
    <s v="C023"/>
    <s v="P034"/>
    <s v="S003"/>
    <n v="4"/>
    <n v="0.15"/>
    <x v="2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s v="F"/>
    <d v="1972-05-09T00:00:00"/>
    <s v="New Christophermouth"/>
    <d v="2020-10-19T00:00:00"/>
    <n v="54"/>
    <x v="3"/>
  </r>
  <r>
    <s v="T04376"/>
    <d v="2025-06-19T00:00:00"/>
    <s v="C150"/>
    <s v="P023"/>
    <s v="S004"/>
    <n v="5"/>
    <n v="0.05"/>
    <x v="0"/>
    <n v="1878.47"/>
    <n v="1014.91"/>
    <s v="Fashion"/>
    <s v="Footwear"/>
    <n v="9392.35"/>
    <n v="5074.55"/>
    <n v="4317.8"/>
    <n v="0.45971455493034225"/>
    <n v="469.61750000000006"/>
    <n v="8922.7325000000001"/>
    <n v="3848.1824999999999"/>
    <s v="M"/>
    <d v="1971-06-17T00:00:00"/>
    <s v="Juliefurt"/>
    <d v="2022-10-07T00:00:00"/>
    <n v="55"/>
    <x v="3"/>
  </r>
  <r>
    <s v="T04377"/>
    <d v="2024-12-25T00:00:00"/>
    <s v="C089"/>
    <s v="P042"/>
    <s v="S001"/>
    <n v="1"/>
    <n v="0.15"/>
    <x v="0"/>
    <n v="453.62"/>
    <n v="316.63"/>
    <s v="Fashion"/>
    <s v="Clothing"/>
    <n v="453.62"/>
    <n v="316.63"/>
    <n v="136.99"/>
    <n v="0.30199285745778409"/>
    <n v="68.042999999999992"/>
    <n v="385.577"/>
    <n v="68.947000000000003"/>
    <s v="F"/>
    <d v="1969-07-12T00:00:00"/>
    <s v="Geoffreystad"/>
    <d v="2022-11-25T00:00:00"/>
    <n v="56"/>
    <x v="3"/>
  </r>
  <r>
    <s v="T04378"/>
    <d v="2024-08-17T00:00:00"/>
    <s v="C064"/>
    <s v="P048"/>
    <s v="S004"/>
    <n v="5"/>
    <n v="0"/>
    <x v="2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F"/>
    <d v="1973-09-01T00:00:00"/>
    <s v="Brittanyburgh"/>
    <d v="2024-09-26T00:00:00"/>
    <n v="52"/>
    <x v="3"/>
  </r>
  <r>
    <s v="T04379"/>
    <d v="2025-01-05T00:00:00"/>
    <s v="C131"/>
    <s v="P030"/>
    <s v="S002"/>
    <n v="4"/>
    <n v="0.15"/>
    <x v="2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s v="M"/>
    <d v="1996-10-18T00:00:00"/>
    <s v="Williamsport"/>
    <d v="2022-12-20T00:00:00"/>
    <n v="29"/>
    <x v="0"/>
  </r>
  <r>
    <s v="T04380"/>
    <d v="2024-09-11T00:00:00"/>
    <s v="C117"/>
    <s v="P017"/>
    <s v="S001"/>
    <n v="2"/>
    <n v="0.15"/>
    <x v="1"/>
    <n v="1246.1099999999999"/>
    <n v="833.52"/>
    <s v="Electronics"/>
    <s v="Headphones"/>
    <n v="2492.2199999999998"/>
    <n v="1667.04"/>
    <n v="825.17999999999984"/>
    <n v="0.33110239063967062"/>
    <n v="373.83299999999997"/>
    <n v="2118.3869999999997"/>
    <n v="451.34699999999975"/>
    <s v="F"/>
    <d v="1987-09-07T00:00:00"/>
    <s v="Lauraborough"/>
    <d v="2022-12-18T00:00:00"/>
    <n v="38"/>
    <x v="2"/>
  </r>
  <r>
    <s v="T04381"/>
    <d v="2024-06-15T00:00:00"/>
    <s v="C105"/>
    <s v="P012"/>
    <s v="S001"/>
    <n v="3"/>
    <n v="0.05"/>
    <x v="0"/>
    <n v="1193.0899999999999"/>
    <n v="818.24"/>
    <s v="Electronics"/>
    <s v="Camera"/>
    <n v="3579.2699999999995"/>
    <n v="2454.7200000000003"/>
    <n v="1124.5499999999993"/>
    <n v="0.31418417722049452"/>
    <n v="178.96349999999998"/>
    <n v="3400.3064999999997"/>
    <n v="945.58649999999943"/>
    <s v="M"/>
    <d v="1969-12-29T00:00:00"/>
    <s v="Morrisborough"/>
    <d v="2023-07-06T00:00:00"/>
    <n v="56"/>
    <x v="3"/>
  </r>
  <r>
    <s v="T04382"/>
    <d v="2023-10-01T00:00:00"/>
    <s v="C046"/>
    <s v="P039"/>
    <s v="S005"/>
    <n v="1"/>
    <n v="0.15"/>
    <x v="0"/>
    <n v="540.94000000000005"/>
    <n v="398.25"/>
    <s v="Fashion"/>
    <s v="Clothing"/>
    <n v="540.94000000000005"/>
    <n v="398.25"/>
    <n v="142.69000000000005"/>
    <n v="0.26378156542315234"/>
    <n v="81.141000000000005"/>
    <n v="459.79900000000004"/>
    <n v="61.549000000000035"/>
    <s v="M"/>
    <d v="1964-01-21T00:00:00"/>
    <s v="New Jontown"/>
    <d v="2022-06-25T00:00:00"/>
    <n v="62"/>
    <x v="3"/>
  </r>
  <r>
    <s v="T04383"/>
    <d v="2023-10-21T00:00:00"/>
    <s v="C066"/>
    <s v="P033"/>
    <s v="S001"/>
    <n v="4"/>
    <n v="0"/>
    <x v="3"/>
    <n v="1798.97"/>
    <n v="1329.15"/>
    <s v="Fashion"/>
    <s v="Accessories"/>
    <n v="7195.88"/>
    <n v="5316.6"/>
    <n v="1879.2799999999997"/>
    <n v="0.26116055298309582"/>
    <n v="0"/>
    <n v="7195.88"/>
    <n v="1879.2799999999997"/>
    <s v="F"/>
    <d v="1985-09-14T00:00:00"/>
    <s v="New Randychester"/>
    <d v="2020-12-21T00:00:00"/>
    <n v="40"/>
    <x v="2"/>
  </r>
  <r>
    <s v="T04384"/>
    <d v="2025-02-23T00:00:00"/>
    <s v="C027"/>
    <s v="P013"/>
    <s v="S005"/>
    <n v="4"/>
    <n v="0.1"/>
    <x v="2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M"/>
    <d v="1959-02-05T00:00:00"/>
    <s v="Robertmouth"/>
    <d v="2023-08-30T00:00:00"/>
    <n v="67"/>
    <x v="3"/>
  </r>
  <r>
    <s v="T04385"/>
    <d v="2024-04-30T00:00:00"/>
    <s v="C086"/>
    <s v="P040"/>
    <s v="S005"/>
    <n v="3"/>
    <n v="0.15"/>
    <x v="0"/>
    <n v="1745.61"/>
    <n v="1322.44"/>
    <s v="Electronics"/>
    <s v="Headphones"/>
    <n v="5236.83"/>
    <n v="3967.32"/>
    <n v="1269.5099999999998"/>
    <n v="0.24241955534168566"/>
    <n v="785.52449999999999"/>
    <n v="4451.3055000000004"/>
    <n v="483.98550000000023"/>
    <s v="F"/>
    <d v="1975-09-26T00:00:00"/>
    <s v="Port Stephanie"/>
    <d v="2023-07-26T00:00:00"/>
    <n v="50"/>
    <x v="2"/>
  </r>
  <r>
    <s v="T04386"/>
    <d v="2024-09-06T00:00:00"/>
    <s v="C011"/>
    <s v="P043"/>
    <s v="S003"/>
    <n v="1"/>
    <n v="0"/>
    <x v="2"/>
    <n v="564.41999999999996"/>
    <n v="293.95999999999998"/>
    <s v="Fashion"/>
    <s v="Accessories"/>
    <n v="564.41999999999996"/>
    <n v="293.95999999999998"/>
    <n v="270.45999999999998"/>
    <n v="0.47918216930654478"/>
    <n v="0"/>
    <n v="564.41999999999996"/>
    <n v="270.45999999999998"/>
    <s v="M"/>
    <d v="1997-03-03T00:00:00"/>
    <s v="Leburgh"/>
    <d v="2023-05-12T00:00:00"/>
    <n v="29"/>
    <x v="0"/>
  </r>
  <r>
    <s v="T04387"/>
    <d v="2024-07-13T00:00:00"/>
    <s v="C172"/>
    <s v="P002"/>
    <s v="S005"/>
    <n v="5"/>
    <n v="0"/>
    <x v="2"/>
    <n v="818.76"/>
    <n v="527.62"/>
    <s v="Electronics"/>
    <s v="Television"/>
    <n v="4093.8"/>
    <n v="2638.1"/>
    <n v="1455.7000000000003"/>
    <n v="0.35558649665347603"/>
    <n v="0"/>
    <n v="4093.8"/>
    <n v="1455.7000000000003"/>
    <s v="F"/>
    <d v="1977-03-14T00:00:00"/>
    <s v="New Fred"/>
    <d v="2025-06-21T00:00:00"/>
    <n v="49"/>
    <x v="2"/>
  </r>
  <r>
    <s v="T04388"/>
    <d v="2025-02-17T00:00:00"/>
    <s v="C126"/>
    <s v="P028"/>
    <s v="S002"/>
    <n v="1"/>
    <n v="0.1"/>
    <x v="2"/>
    <n v="673.78"/>
    <n v="363.33"/>
    <s v="Electronics"/>
    <s v="Smartphone"/>
    <n v="673.78"/>
    <n v="363.33"/>
    <n v="310.45"/>
    <n v="0.46075870462168661"/>
    <n v="67.378"/>
    <n v="606.40199999999993"/>
    <n v="243.07199999999995"/>
    <s v="M"/>
    <d v="1980-04-04T00:00:00"/>
    <s v="West Paulfurt"/>
    <d v="2024-12-28T00:00:00"/>
    <n v="46"/>
    <x v="2"/>
  </r>
  <r>
    <s v="T04389"/>
    <d v="2023-12-11T00:00:00"/>
    <s v="C125"/>
    <s v="P012"/>
    <s v="S004"/>
    <n v="2"/>
    <n v="0.15"/>
    <x v="2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M"/>
    <d v="1990-04-03T00:00:00"/>
    <s v="Lake Christopher"/>
    <d v="2021-03-14T00:00:00"/>
    <n v="36"/>
    <x v="2"/>
  </r>
  <r>
    <s v="T04390"/>
    <d v="2024-10-18T00:00:00"/>
    <s v="C131"/>
    <s v="P006"/>
    <s v="S001"/>
    <n v="3"/>
    <n v="0.1"/>
    <x v="0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M"/>
    <d v="1996-10-18T00:00:00"/>
    <s v="Williamsport"/>
    <d v="2022-12-20T00:00:00"/>
    <n v="29"/>
    <x v="0"/>
  </r>
  <r>
    <s v="T04391"/>
    <d v="2024-04-05T00:00:00"/>
    <s v="C117"/>
    <s v="P015"/>
    <s v="S001"/>
    <n v="5"/>
    <n v="0.05"/>
    <x v="0"/>
    <n v="270.45"/>
    <n v="187.6"/>
    <s v="Fashion"/>
    <s v="Bags"/>
    <n v="1352.25"/>
    <n v="938"/>
    <n v="414.25"/>
    <n v="0.30634128304677388"/>
    <n v="67.612499999999997"/>
    <n v="1284.6375"/>
    <n v="346.63750000000005"/>
    <s v="F"/>
    <d v="1987-09-07T00:00:00"/>
    <s v="Lauraborough"/>
    <d v="2022-12-18T00:00:00"/>
    <n v="38"/>
    <x v="2"/>
  </r>
  <r>
    <s v="T04392"/>
    <d v="2025-06-25T00:00:00"/>
    <s v="C055"/>
    <s v="P034"/>
    <s v="S001"/>
    <n v="5"/>
    <n v="0.15"/>
    <x v="3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1976-07-09T00:00:00"/>
    <s v="Andersonville"/>
    <d v="2021-02-05T00:00:00"/>
    <n v="49"/>
    <x v="2"/>
  </r>
  <r>
    <s v="T04393"/>
    <d v="2023-10-28T00:00:00"/>
    <s v="C108"/>
    <s v="P009"/>
    <s v="S004"/>
    <n v="4"/>
    <n v="0.1"/>
    <x v="3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1960-11-21T00:00:00"/>
    <s v="Georgetown"/>
    <d v="2022-06-08T00:00:00"/>
    <n v="65"/>
    <x v="3"/>
  </r>
  <r>
    <s v="T04394"/>
    <d v="2024-06-11T00:00:00"/>
    <s v="C146"/>
    <s v="P035"/>
    <s v="S002"/>
    <n v="2"/>
    <n v="0.1"/>
    <x v="1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F"/>
    <d v="1997-03-26T00:00:00"/>
    <s v="North Jamesport"/>
    <d v="2022-08-31T00:00:00"/>
    <n v="29"/>
    <x v="0"/>
  </r>
  <r>
    <s v="T04395"/>
    <d v="2024-09-28T00:00:00"/>
    <s v="C196"/>
    <s v="P030"/>
    <s v="S003"/>
    <n v="3"/>
    <n v="0.1"/>
    <x v="3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s v="F"/>
    <d v="1964-04-24T00:00:00"/>
    <s v="Woodbury"/>
    <d v="2025-02-19T00:00:00"/>
    <n v="62"/>
    <x v="3"/>
  </r>
  <r>
    <s v="T04396"/>
    <d v="2025-08-08T00:00:00"/>
    <s v="C181"/>
    <s v="P034"/>
    <s v="S002"/>
    <n v="3"/>
    <n v="0.15"/>
    <x v="2"/>
    <n v="428.05"/>
    <n v="246.07"/>
    <s v="Electronics"/>
    <s v="Laptop"/>
    <n v="1284.1500000000001"/>
    <n v="738.21"/>
    <n v="545.94000000000005"/>
    <n v="0.42513725032122418"/>
    <n v="192.6225"/>
    <n v="1091.5275000000001"/>
    <n v="353.31750000000011"/>
    <s v="F"/>
    <d v="1972-11-28T00:00:00"/>
    <s v="Port Bryce"/>
    <d v="2024-12-12T00:00:00"/>
    <n v="53"/>
    <x v="3"/>
  </r>
  <r>
    <s v="T04397"/>
    <d v="2025-02-28T00:00:00"/>
    <s v="C126"/>
    <s v="P022"/>
    <s v="S001"/>
    <n v="4"/>
    <n v="0.1"/>
    <x v="2"/>
    <n v="25.57"/>
    <n v="19.05"/>
    <s v="Groceries"/>
    <s v="Vegetables"/>
    <n v="102.28"/>
    <n v="76.2"/>
    <n v="26.08"/>
    <n v="0.25498631208447398"/>
    <n v="10.228000000000002"/>
    <n v="92.051999999999992"/>
    <n v="15.85199999999999"/>
    <s v="M"/>
    <d v="1980-04-04T00:00:00"/>
    <s v="West Paulfurt"/>
    <d v="2024-12-28T00:00:00"/>
    <n v="46"/>
    <x v="2"/>
  </r>
  <r>
    <s v="T04398"/>
    <d v="2025-08-29T00:00:00"/>
    <s v="C006"/>
    <s v="P011"/>
    <s v="S004"/>
    <n v="5"/>
    <n v="0"/>
    <x v="3"/>
    <n v="248.57"/>
    <n v="190.67"/>
    <s v="Electronics"/>
    <s v="Headphones"/>
    <n v="1242.8499999999999"/>
    <n v="953.34999999999991"/>
    <n v="289.5"/>
    <n v="0.2329323731745585"/>
    <n v="0"/>
    <n v="1242.8499999999999"/>
    <n v="289.5"/>
    <s v="M"/>
    <d v="1986-10-03T00:00:00"/>
    <s v="Costaberg"/>
    <d v="2022-07-09T00:00:00"/>
    <n v="39"/>
    <x v="2"/>
  </r>
  <r>
    <s v="T04399"/>
    <d v="2025-02-07T00:00:00"/>
    <s v="C194"/>
    <s v="P013"/>
    <s v="S004"/>
    <n v="3"/>
    <n v="0"/>
    <x v="2"/>
    <n v="1134.8"/>
    <n v="675.1"/>
    <s v="Fashion"/>
    <s v="Watches"/>
    <n v="3404.3999999999996"/>
    <n v="2025.3000000000002"/>
    <n v="1379.0999999999995"/>
    <n v="0.40509340853013737"/>
    <n v="0"/>
    <n v="3404.3999999999996"/>
    <n v="1379.0999999999995"/>
    <s v="M"/>
    <d v="2000-09-02T00:00:00"/>
    <s v="Craigshire"/>
    <d v="2022-08-05T00:00:00"/>
    <n v="25"/>
    <x v="1"/>
  </r>
  <r>
    <s v="T04400"/>
    <d v="2025-06-15T00:00:00"/>
    <s v="C079"/>
    <s v="P047"/>
    <s v="S002"/>
    <n v="5"/>
    <n v="0"/>
    <x v="1"/>
    <n v="1197.18"/>
    <n v="722.74"/>
    <s v="Electronics"/>
    <s v="Smartphone"/>
    <n v="5985.9000000000005"/>
    <n v="3613.7"/>
    <n v="2372.2000000000007"/>
    <n v="0.39629796688885555"/>
    <n v="0"/>
    <n v="5985.9000000000005"/>
    <n v="2372.2000000000007"/>
    <s v="F"/>
    <d v="1979-06-15T00:00:00"/>
    <s v="North Bradleyfurt"/>
    <d v="2024-07-06T00:00:00"/>
    <n v="47"/>
    <x v="2"/>
  </r>
  <r>
    <s v="T04401"/>
    <d v="2025-02-25T00:00:00"/>
    <s v="C053"/>
    <s v="P045"/>
    <s v="S005"/>
    <n v="4"/>
    <n v="0.15"/>
    <x v="0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s v="F"/>
    <d v="1998-04-20T00:00:00"/>
    <s v="Lake Michaelshire"/>
    <d v="2024-04-07T00:00:00"/>
    <n v="28"/>
    <x v="0"/>
  </r>
  <r>
    <s v="T04402"/>
    <d v="2024-11-09T00:00:00"/>
    <s v="C132"/>
    <s v="P016"/>
    <s v="S002"/>
    <n v="2"/>
    <n v="0.05"/>
    <x v="1"/>
    <n v="1858.75"/>
    <n v="1451.16"/>
    <s v="Fashion"/>
    <s v="Accessories"/>
    <n v="3717.5"/>
    <n v="2902.32"/>
    <n v="815.17999999999984"/>
    <n v="0.21928177538668456"/>
    <n v="185.875"/>
    <n v="3531.625"/>
    <n v="629.30499999999984"/>
    <s v="M"/>
    <d v="1958-12-24T00:00:00"/>
    <s v="Cisnerosville"/>
    <d v="2023-04-19T00:00:00"/>
    <n v="67"/>
    <x v="3"/>
  </r>
  <r>
    <s v="T04403"/>
    <d v="2025-04-26T00:00:00"/>
    <s v="C073"/>
    <s v="P027"/>
    <s v="S004"/>
    <n v="4"/>
    <n v="0"/>
    <x v="0"/>
    <n v="1272.23"/>
    <n v="952.65"/>
    <s v="Electronics"/>
    <s v="Smartphone"/>
    <n v="5088.92"/>
    <n v="3810.6"/>
    <n v="1278.3200000000002"/>
    <n v="0.2511967175746524"/>
    <n v="0"/>
    <n v="5088.92"/>
    <n v="1278.3200000000002"/>
    <s v="F"/>
    <d v="1964-12-04T00:00:00"/>
    <s v="Port Angelabury"/>
    <d v="2022-02-09T00:00:00"/>
    <n v="61"/>
    <x v="3"/>
  </r>
  <r>
    <s v="T04404"/>
    <d v="2024-02-20T00:00:00"/>
    <s v="C025"/>
    <s v="P033"/>
    <s v="S002"/>
    <n v="1"/>
    <n v="0"/>
    <x v="3"/>
    <n v="1798.97"/>
    <n v="1329.15"/>
    <s v="Fashion"/>
    <s v="Accessories"/>
    <n v="1798.97"/>
    <n v="1329.15"/>
    <n v="469.81999999999994"/>
    <n v="0.26116055298309582"/>
    <n v="0"/>
    <n v="1798.97"/>
    <n v="469.81999999999994"/>
    <s v="F"/>
    <d v="1971-03-12T00:00:00"/>
    <s v="Bradyshire"/>
    <d v="2022-01-14T00:00:00"/>
    <n v="55"/>
    <x v="3"/>
  </r>
  <r>
    <s v="T04405"/>
    <d v="2023-10-18T00:00:00"/>
    <s v="C090"/>
    <s v="P002"/>
    <s v="S002"/>
    <n v="5"/>
    <n v="0.15"/>
    <x v="3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M"/>
    <d v="1975-08-18T00:00:00"/>
    <s v="Fergusonview"/>
    <d v="2022-01-16T00:00:00"/>
    <n v="50"/>
    <x v="2"/>
  </r>
  <r>
    <s v="T04406"/>
    <d v="2024-10-06T00:00:00"/>
    <s v="C048"/>
    <s v="P008"/>
    <s v="S005"/>
    <n v="2"/>
    <n v="0.15"/>
    <x v="2"/>
    <n v="109.78"/>
    <n v="70.59"/>
    <s v="Fashion"/>
    <s v="Footwear"/>
    <n v="219.56"/>
    <n v="141.18"/>
    <n v="78.38"/>
    <n v="0.3569867006740754"/>
    <n v="32.933999999999997"/>
    <n v="186.626"/>
    <n v="45.445999999999998"/>
    <s v="M"/>
    <d v="2004-12-30T00:00:00"/>
    <s v="Newtonborough"/>
    <d v="2022-04-10T00:00:00"/>
    <n v="21"/>
    <x v="1"/>
  </r>
  <r>
    <s v="T04407"/>
    <d v="2024-10-24T00:00:00"/>
    <s v="C090"/>
    <s v="P009"/>
    <s v="S003"/>
    <n v="2"/>
    <n v="0"/>
    <x v="0"/>
    <n v="123.19"/>
    <n v="80.36"/>
    <s v="Groceries"/>
    <s v="Snacks"/>
    <n v="246.38"/>
    <n v="160.72"/>
    <n v="85.66"/>
    <n v="0.34767432421462779"/>
    <n v="0"/>
    <n v="246.38"/>
    <n v="85.66"/>
    <s v="M"/>
    <d v="1975-08-18T00:00:00"/>
    <s v="Fergusonview"/>
    <d v="2022-01-16T00:00:00"/>
    <n v="50"/>
    <x v="2"/>
  </r>
  <r>
    <s v="T04408"/>
    <d v="2025-06-22T00:00:00"/>
    <s v="C018"/>
    <s v="P017"/>
    <s v="S002"/>
    <n v="2"/>
    <n v="0"/>
    <x v="3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M"/>
    <d v="1994-08-19T00:00:00"/>
    <s v="East William"/>
    <d v="2024-11-12T00:00:00"/>
    <n v="31"/>
    <x v="0"/>
  </r>
  <r>
    <s v="T04409"/>
    <d v="2024-12-26T00:00:00"/>
    <s v="C186"/>
    <s v="P018"/>
    <s v="S003"/>
    <n v="4"/>
    <n v="0.15"/>
    <x v="2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s v="F"/>
    <d v="1960-05-05T00:00:00"/>
    <s v="West Wandaland"/>
    <d v="2024-02-07T00:00:00"/>
    <n v="66"/>
    <x v="3"/>
  </r>
  <r>
    <s v="T04410"/>
    <d v="2024-10-05T00:00:00"/>
    <s v="C002"/>
    <s v="P029"/>
    <s v="S003"/>
    <n v="3"/>
    <n v="0"/>
    <x v="3"/>
    <n v="1485.05"/>
    <n v="988.31"/>
    <s v="Fashion"/>
    <s v="Clothing"/>
    <n v="4455.1499999999996"/>
    <n v="2964.93"/>
    <n v="1490.2199999999998"/>
    <n v="0.33449378808794317"/>
    <n v="0"/>
    <n v="4455.1499999999996"/>
    <n v="1490.2199999999998"/>
    <s v="M"/>
    <d v="1959-08-18T00:00:00"/>
    <s v="New Gabrielleport"/>
    <d v="2020-11-03T00:00:00"/>
    <n v="66"/>
    <x v="3"/>
  </r>
  <r>
    <s v="T04411"/>
    <d v="2025-04-01T00:00:00"/>
    <s v="C015"/>
    <s v="P015"/>
    <s v="S004"/>
    <n v="5"/>
    <n v="0.1"/>
    <x v="3"/>
    <n v="270.45"/>
    <n v="187.6"/>
    <s v="Fashion"/>
    <s v="Bags"/>
    <n v="1352.25"/>
    <n v="938"/>
    <n v="414.25"/>
    <n v="0.30634128304677388"/>
    <n v="135.22499999999999"/>
    <n v="1217.0250000000001"/>
    <n v="279.02500000000009"/>
    <s v="M"/>
    <d v="1993-12-12T00:00:00"/>
    <s v="Quinnville"/>
    <d v="2022-11-27T00:00:00"/>
    <n v="32"/>
    <x v="0"/>
  </r>
  <r>
    <s v="T04412"/>
    <d v="2025-09-05T00:00:00"/>
    <s v="C145"/>
    <s v="P027"/>
    <s v="S002"/>
    <n v="2"/>
    <n v="0.1"/>
    <x v="0"/>
    <n v="1272.23"/>
    <n v="952.65"/>
    <s v="Electronics"/>
    <s v="Smartphone"/>
    <n v="2544.46"/>
    <n v="1905.3"/>
    <n v="639.16000000000008"/>
    <n v="0.2511967175746524"/>
    <n v="254.44600000000003"/>
    <n v="2290.0140000000001"/>
    <n v="384.71400000000017"/>
    <s v="F"/>
    <d v="1959-11-07T00:00:00"/>
    <s v="Carlsonborough"/>
    <d v="2021-08-19T00:00:00"/>
    <n v="66"/>
    <x v="3"/>
  </r>
  <r>
    <s v="T04413"/>
    <d v="2023-12-31T00:00:00"/>
    <s v="C200"/>
    <s v="P008"/>
    <s v="S002"/>
    <n v="5"/>
    <n v="0"/>
    <x v="3"/>
    <n v="109.78"/>
    <n v="70.59"/>
    <s v="Fashion"/>
    <s v="Footwear"/>
    <n v="548.9"/>
    <n v="352.95000000000005"/>
    <n v="195.94999999999993"/>
    <n v="0.35698670067407534"/>
    <n v="0"/>
    <n v="548.9"/>
    <n v="195.94999999999993"/>
    <s v="M"/>
    <d v="2001-12-24T00:00:00"/>
    <s v="Jenniferbury"/>
    <d v="2025-06-24T00:00:00"/>
    <n v="24"/>
    <x v="1"/>
  </r>
  <r>
    <s v="T04414"/>
    <d v="2025-02-13T00:00:00"/>
    <s v="C160"/>
    <s v="P004"/>
    <s v="S004"/>
    <n v="5"/>
    <n v="0.1"/>
    <x v="3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s v="M"/>
    <d v="1991-09-10T00:00:00"/>
    <s v="Port Jacob"/>
    <d v="2021-10-27T00:00:00"/>
    <n v="34"/>
    <x v="0"/>
  </r>
  <r>
    <s v="T04415"/>
    <d v="2024-09-03T00:00:00"/>
    <s v="C163"/>
    <s v="P020"/>
    <s v="S002"/>
    <n v="2"/>
    <n v="0.1"/>
    <x v="1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s v="F"/>
    <d v="1985-10-08T00:00:00"/>
    <s v="Lake Lindsay"/>
    <d v="2025-08-20T00:00:00"/>
    <n v="40"/>
    <x v="2"/>
  </r>
  <r>
    <s v="T04416"/>
    <d v="2023-11-19T00:00:00"/>
    <s v="C008"/>
    <s v="P003"/>
    <s v="S005"/>
    <n v="5"/>
    <n v="0.15"/>
    <x v="2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M"/>
    <d v="1960-11-13T00:00:00"/>
    <s v="New Michaelland"/>
    <d v="2025-03-04T00:00:00"/>
    <n v="65"/>
    <x v="3"/>
  </r>
  <r>
    <s v="T04417"/>
    <d v="2024-08-21T00:00:00"/>
    <s v="C191"/>
    <s v="P001"/>
    <s v="S004"/>
    <n v="3"/>
    <n v="0.15"/>
    <x v="2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F"/>
    <d v="1958-07-14T00:00:00"/>
    <s v="Kristinemouth"/>
    <d v="2022-06-11T00:00:00"/>
    <n v="67"/>
    <x v="3"/>
  </r>
  <r>
    <s v="T04418"/>
    <d v="2024-05-28T00:00:00"/>
    <s v="C047"/>
    <s v="P028"/>
    <s v="S002"/>
    <n v="3"/>
    <n v="0"/>
    <x v="1"/>
    <n v="673.78"/>
    <n v="363.33"/>
    <s v="Electronics"/>
    <s v="Smartphone"/>
    <n v="2021.34"/>
    <n v="1089.99"/>
    <n v="931.34999999999991"/>
    <n v="0.46075870462168655"/>
    <n v="0"/>
    <n v="2021.34"/>
    <n v="931.34999999999991"/>
    <s v="F"/>
    <d v="2006-07-03T00:00:00"/>
    <s v="Port Jessica"/>
    <d v="2025-02-25T00:00:00"/>
    <n v="19"/>
    <x v="1"/>
  </r>
  <r>
    <s v="T04419"/>
    <d v="2024-11-04T00:00:00"/>
    <s v="C077"/>
    <s v="P004"/>
    <s v="S002"/>
    <n v="2"/>
    <n v="0.1"/>
    <x v="3"/>
    <n v="1853.77"/>
    <n v="1363.52"/>
    <s v="Fashion"/>
    <s v="Accessories"/>
    <n v="3707.54"/>
    <n v="2727.04"/>
    <n v="980.5"/>
    <n v="0.26446107122242779"/>
    <n v="370.75400000000002"/>
    <n v="3336.7860000000001"/>
    <n v="609.74600000000009"/>
    <s v="F"/>
    <d v="2002-12-24T00:00:00"/>
    <s v="North Meagan"/>
    <d v="2022-10-21T00:00:00"/>
    <n v="23"/>
    <x v="1"/>
  </r>
  <r>
    <s v="T04420"/>
    <d v="2025-04-26T00:00:00"/>
    <s v="C068"/>
    <s v="P035"/>
    <s v="S002"/>
    <n v="2"/>
    <n v="0.15"/>
    <x v="3"/>
    <n v="1562.43"/>
    <n v="1195.6300000000001"/>
    <s v="Electronics"/>
    <s v="Laptop"/>
    <n v="3124.86"/>
    <n v="2391.2600000000002"/>
    <n v="733.59999999999991"/>
    <n v="0.23476251736077772"/>
    <n v="468.72899999999998"/>
    <n v="2656.1310000000003"/>
    <n v="264.87100000000009"/>
    <s v="F"/>
    <d v="1981-06-09T00:00:00"/>
    <s v="New Julia"/>
    <d v="2024-06-13T00:00:00"/>
    <n v="45"/>
    <x v="2"/>
  </r>
  <r>
    <s v="T04421"/>
    <d v="2023-12-11T00:00:00"/>
    <s v="C028"/>
    <s v="P029"/>
    <s v="S005"/>
    <n v="5"/>
    <n v="0"/>
    <x v="3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F"/>
    <d v="1960-02-10T00:00:00"/>
    <s v="New David"/>
    <d v="2022-12-16T00:00:00"/>
    <n v="66"/>
    <x v="3"/>
  </r>
  <r>
    <s v="T04422"/>
    <d v="2025-02-02T00:00:00"/>
    <s v="C050"/>
    <s v="P021"/>
    <s v="S003"/>
    <n v="4"/>
    <n v="0.15"/>
    <x v="3"/>
    <n v="1227.24"/>
    <n v="977.09"/>
    <s v="Groceries"/>
    <s v="Dairy"/>
    <n v="4908.96"/>
    <n v="3908.36"/>
    <n v="1000.5999999999999"/>
    <n v="0.20383136142889735"/>
    <n v="736.34399999999994"/>
    <n v="4172.616"/>
    <n v="264.25599999999986"/>
    <s v="M"/>
    <d v="1968-06-20T00:00:00"/>
    <s v="Erinland"/>
    <d v="2022-08-25T00:00:00"/>
    <n v="58"/>
    <x v="3"/>
  </r>
  <r>
    <s v="T04423"/>
    <d v="2025-06-28T00:00:00"/>
    <s v="C177"/>
    <s v="P039"/>
    <s v="S004"/>
    <n v="2"/>
    <n v="0"/>
    <x v="1"/>
    <n v="540.94000000000005"/>
    <n v="398.25"/>
    <s v="Fashion"/>
    <s v="Clothing"/>
    <n v="1081.8800000000001"/>
    <n v="796.5"/>
    <n v="285.38000000000011"/>
    <n v="0.26378156542315234"/>
    <n v="0"/>
    <n v="1081.8800000000001"/>
    <n v="285.38000000000011"/>
    <s v="F"/>
    <d v="1985-01-05T00:00:00"/>
    <s v="South James"/>
    <d v="2022-01-23T00:00:00"/>
    <n v="41"/>
    <x v="2"/>
  </r>
  <r>
    <s v="T04424"/>
    <d v="2025-08-04T00:00:00"/>
    <s v="C004"/>
    <s v="P050"/>
    <s v="S002"/>
    <n v="5"/>
    <n v="0.15"/>
    <x v="1"/>
    <n v="1044.6400000000001"/>
    <n v="775.07"/>
    <s v="Fashion"/>
    <s v="Footwear"/>
    <n v="5223.2000000000007"/>
    <n v="3875.3500000000004"/>
    <n v="1347.8500000000004"/>
    <n v="0.25805062030938891"/>
    <n v="783.48000000000013"/>
    <n v="4439.72"/>
    <n v="564.36999999999989"/>
    <s v="M"/>
    <d v="1992-06-16T00:00:00"/>
    <s v="East Edgarborough"/>
    <d v="2024-09-09T00:00:00"/>
    <n v="34"/>
    <x v="0"/>
  </r>
  <r>
    <s v="T04425"/>
    <d v="2024-11-15T00:00:00"/>
    <s v="C178"/>
    <s v="P033"/>
    <s v="S002"/>
    <n v="1"/>
    <n v="0.05"/>
    <x v="3"/>
    <n v="1798.97"/>
    <n v="1329.15"/>
    <s v="Fashion"/>
    <s v="Accessories"/>
    <n v="1798.97"/>
    <n v="1329.15"/>
    <n v="469.81999999999994"/>
    <n v="0.26116055298309582"/>
    <n v="89.94850000000001"/>
    <n v="1709.0215000000001"/>
    <n v="379.87149999999997"/>
    <s v="F"/>
    <d v="1960-12-05T00:00:00"/>
    <s v="East Paulburgh"/>
    <d v="2024-06-22T00:00:00"/>
    <n v="65"/>
    <x v="3"/>
  </r>
  <r>
    <s v="T04426"/>
    <d v="2025-08-11T00:00:00"/>
    <s v="C009"/>
    <s v="P006"/>
    <s v="S005"/>
    <n v="3"/>
    <n v="0.05"/>
    <x v="1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F"/>
    <d v="2004-08-15T00:00:00"/>
    <s v="West Lisaville"/>
    <d v="2025-04-17T00:00:00"/>
    <n v="21"/>
    <x v="1"/>
  </r>
  <r>
    <s v="T04427"/>
    <d v="2024-11-15T00:00:00"/>
    <s v="C107"/>
    <s v="P028"/>
    <s v="S002"/>
    <n v="1"/>
    <n v="0.1"/>
    <x v="2"/>
    <n v="673.78"/>
    <n v="363.33"/>
    <s v="Electronics"/>
    <s v="Smartphone"/>
    <n v="673.78"/>
    <n v="363.33"/>
    <n v="310.45"/>
    <n v="0.46075870462168661"/>
    <n v="67.378"/>
    <n v="606.40199999999993"/>
    <n v="243.07199999999995"/>
    <s v="F"/>
    <d v="1995-10-08T00:00:00"/>
    <s v="Lake Dale"/>
    <d v="2023-07-17T00:00:00"/>
    <n v="30"/>
    <x v="0"/>
  </r>
  <r>
    <s v="T04428"/>
    <d v="2024-02-11T00:00:00"/>
    <s v="C105"/>
    <s v="P013"/>
    <s v="S005"/>
    <n v="5"/>
    <n v="0"/>
    <x v="3"/>
    <n v="1134.8"/>
    <n v="675.1"/>
    <s v="Fashion"/>
    <s v="Watches"/>
    <n v="5674"/>
    <n v="3375.5"/>
    <n v="2298.5"/>
    <n v="0.40509340853013748"/>
    <n v="0"/>
    <n v="5674"/>
    <n v="2298.5"/>
    <s v="M"/>
    <d v="1969-12-29T00:00:00"/>
    <s v="Morrisborough"/>
    <d v="2023-07-06T00:00:00"/>
    <n v="56"/>
    <x v="3"/>
  </r>
  <r>
    <s v="T04429"/>
    <d v="2024-11-21T00:00:00"/>
    <s v="C087"/>
    <s v="P050"/>
    <s v="S004"/>
    <n v="4"/>
    <n v="0.1"/>
    <x v="3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s v="F"/>
    <d v="1975-06-22T00:00:00"/>
    <s v="Berrymouth"/>
    <d v="2025-07-02T00:00:00"/>
    <n v="51"/>
    <x v="3"/>
  </r>
  <r>
    <s v="T04430"/>
    <d v="2025-08-26T00:00:00"/>
    <s v="C016"/>
    <s v="P009"/>
    <s v="S001"/>
    <n v="4"/>
    <n v="0.05"/>
    <x v="2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M"/>
    <d v="1976-04-27T00:00:00"/>
    <s v="Murrayborough"/>
    <d v="2022-02-21T00:00:00"/>
    <n v="50"/>
    <x v="2"/>
  </r>
  <r>
    <s v="T04431"/>
    <d v="2023-12-15T00:00:00"/>
    <s v="C086"/>
    <s v="P028"/>
    <s v="S005"/>
    <n v="1"/>
    <n v="0"/>
    <x v="1"/>
    <n v="673.78"/>
    <n v="363.33"/>
    <s v="Electronics"/>
    <s v="Smartphone"/>
    <n v="673.78"/>
    <n v="363.33"/>
    <n v="310.45"/>
    <n v="0.46075870462168661"/>
    <n v="0"/>
    <n v="673.78"/>
    <n v="310.45"/>
    <s v="F"/>
    <d v="1975-09-26T00:00:00"/>
    <s v="Port Stephanie"/>
    <d v="2023-07-26T00:00:00"/>
    <n v="50"/>
    <x v="2"/>
  </r>
  <r>
    <s v="T04432"/>
    <d v="2024-06-26T00:00:00"/>
    <s v="C056"/>
    <s v="P042"/>
    <s v="S005"/>
    <n v="4"/>
    <n v="0"/>
    <x v="2"/>
    <n v="453.62"/>
    <n v="316.63"/>
    <s v="Fashion"/>
    <s v="Clothing"/>
    <n v="1814.48"/>
    <n v="1266.52"/>
    <n v="547.96"/>
    <n v="0.30199285745778409"/>
    <n v="0"/>
    <n v="1814.48"/>
    <n v="547.96"/>
    <s v="F"/>
    <d v="2004-09-23T00:00:00"/>
    <s v="North Tracey"/>
    <d v="2021-06-19T00:00:00"/>
    <n v="21"/>
    <x v="1"/>
  </r>
  <r>
    <s v="T04433"/>
    <d v="2024-08-08T00:00:00"/>
    <s v="C193"/>
    <s v="P040"/>
    <s v="S001"/>
    <n v="4"/>
    <n v="0.05"/>
    <x v="2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F"/>
    <d v="1969-11-06T00:00:00"/>
    <s v="North Kelly"/>
    <d v="2020-12-08T00:00:00"/>
    <n v="56"/>
    <x v="3"/>
  </r>
  <r>
    <s v="T04434"/>
    <d v="2024-08-26T00:00:00"/>
    <s v="C024"/>
    <s v="P031"/>
    <s v="S001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F"/>
    <d v="1961-11-25T00:00:00"/>
    <s v="North April"/>
    <d v="2023-04-20T00:00:00"/>
    <n v="64"/>
    <x v="3"/>
  </r>
  <r>
    <s v="T04435"/>
    <d v="2025-08-26T00:00:00"/>
    <s v="C191"/>
    <s v="P016"/>
    <s v="S005"/>
    <n v="4"/>
    <n v="0"/>
    <x v="1"/>
    <n v="1858.75"/>
    <n v="1451.16"/>
    <s v="Fashion"/>
    <s v="Accessories"/>
    <n v="7435"/>
    <n v="5804.64"/>
    <n v="1630.3599999999997"/>
    <n v="0.21928177538668456"/>
    <n v="0"/>
    <n v="7435"/>
    <n v="1630.3599999999997"/>
    <s v="F"/>
    <d v="1958-07-14T00:00:00"/>
    <s v="Kristinemouth"/>
    <d v="2022-06-11T00:00:00"/>
    <n v="67"/>
    <x v="3"/>
  </r>
  <r>
    <s v="T04436"/>
    <d v="2023-12-15T00:00:00"/>
    <s v="C127"/>
    <s v="P003"/>
    <s v="S002"/>
    <n v="2"/>
    <n v="0"/>
    <x v="3"/>
    <n v="337.63"/>
    <n v="169.03"/>
    <s v="Fashion"/>
    <s v="Footwear"/>
    <n v="675.26"/>
    <n v="338.06"/>
    <n v="337.2"/>
    <n v="0.49936320824571273"/>
    <n v="0"/>
    <n v="675.26"/>
    <n v="337.2"/>
    <s v="F"/>
    <d v="1982-11-17T00:00:00"/>
    <s v="Kimland"/>
    <d v="2021-01-22T00:00:00"/>
    <n v="43"/>
    <x v="2"/>
  </r>
  <r>
    <s v="T04437"/>
    <d v="2024-06-20T00:00:00"/>
    <s v="C065"/>
    <s v="P004"/>
    <s v="S003"/>
    <n v="3"/>
    <n v="0.15"/>
    <x v="3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s v="F"/>
    <d v="1969-12-10T00:00:00"/>
    <s v="Williamhaven"/>
    <d v="2024-01-21T00:00:00"/>
    <n v="56"/>
    <x v="3"/>
  </r>
  <r>
    <s v="T04438"/>
    <d v="2024-06-29T00:00:00"/>
    <s v="C127"/>
    <s v="P017"/>
    <s v="S001"/>
    <n v="5"/>
    <n v="0.05"/>
    <x v="3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s v="F"/>
    <d v="1982-11-17T00:00:00"/>
    <s v="Kimland"/>
    <d v="2021-01-22T00:00:00"/>
    <n v="43"/>
    <x v="2"/>
  </r>
  <r>
    <s v="T04439"/>
    <d v="2025-05-13T00:00:00"/>
    <s v="C122"/>
    <s v="P027"/>
    <s v="S001"/>
    <n v="4"/>
    <n v="0.1"/>
    <x v="0"/>
    <n v="1272.23"/>
    <n v="952.65"/>
    <s v="Electronics"/>
    <s v="Smartphone"/>
    <n v="5088.92"/>
    <n v="3810.6"/>
    <n v="1278.3200000000002"/>
    <n v="0.2511967175746524"/>
    <n v="508.89200000000005"/>
    <n v="4580.0280000000002"/>
    <n v="769.42800000000034"/>
    <s v="M"/>
    <d v="1961-10-02T00:00:00"/>
    <s v="Simonstad"/>
    <d v="2024-06-24T00:00:00"/>
    <n v="64"/>
    <x v="3"/>
  </r>
  <r>
    <s v="T04440"/>
    <d v="2025-06-17T00:00:00"/>
    <s v="C063"/>
    <s v="P045"/>
    <s v="S004"/>
    <n v="1"/>
    <n v="0.05"/>
    <x v="2"/>
    <n v="1879.08"/>
    <n v="1004.56"/>
    <s v="Groceries"/>
    <s v="Dairy"/>
    <n v="1879.08"/>
    <n v="1004.56"/>
    <n v="874.52"/>
    <n v="0.46539796070417438"/>
    <n v="93.954000000000008"/>
    <n v="1785.126"/>
    <n v="780.56600000000003"/>
    <s v="M"/>
    <d v="1973-01-07T00:00:00"/>
    <s v="West Amandashire"/>
    <d v="2023-05-29T00:00:00"/>
    <n v="53"/>
    <x v="3"/>
  </r>
  <r>
    <s v="T04441"/>
    <d v="2023-12-18T00:00:00"/>
    <s v="C195"/>
    <s v="P010"/>
    <s v="S003"/>
    <n v="3"/>
    <n v="0.05"/>
    <x v="2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F"/>
    <d v="1976-08-23T00:00:00"/>
    <s v="East Raymond"/>
    <d v="2025-06-19T00:00:00"/>
    <n v="49"/>
    <x v="2"/>
  </r>
  <r>
    <s v="T04442"/>
    <d v="2024-08-17T00:00:00"/>
    <s v="C093"/>
    <s v="P041"/>
    <s v="S002"/>
    <n v="1"/>
    <n v="0.15"/>
    <x v="3"/>
    <n v="1635.01"/>
    <n v="1043.29"/>
    <s v="Electronics"/>
    <s v="Television"/>
    <n v="1635.01"/>
    <n v="1043.29"/>
    <n v="591.72"/>
    <n v="0.36190604338811383"/>
    <n v="245.25149999999999"/>
    <n v="1389.7584999999999"/>
    <n v="346.46849999999995"/>
    <s v="M"/>
    <d v="1978-04-14T00:00:00"/>
    <s v="Baldwinstad"/>
    <d v="2022-02-25T00:00:00"/>
    <n v="48"/>
    <x v="2"/>
  </r>
  <r>
    <s v="T04443"/>
    <d v="2023-12-23T00:00:00"/>
    <s v="C037"/>
    <s v="P039"/>
    <s v="S003"/>
    <n v="2"/>
    <n v="0.05"/>
    <x v="0"/>
    <n v="540.94000000000005"/>
    <n v="398.25"/>
    <s v="Fashion"/>
    <s v="Clothing"/>
    <n v="1081.8800000000001"/>
    <n v="796.5"/>
    <n v="285.38000000000011"/>
    <n v="0.26378156542315234"/>
    <n v="54.094000000000008"/>
    <n v="1027.7860000000001"/>
    <n v="231.28600000000006"/>
    <s v="F"/>
    <d v="1982-08-30T00:00:00"/>
    <s v="West Melissahaven"/>
    <d v="2024-01-31T00:00:00"/>
    <n v="43"/>
    <x v="2"/>
  </r>
  <r>
    <s v="T04444"/>
    <d v="2023-11-19T00:00:00"/>
    <s v="C194"/>
    <s v="P008"/>
    <s v="S001"/>
    <n v="2"/>
    <n v="0"/>
    <x v="0"/>
    <n v="109.78"/>
    <n v="70.59"/>
    <s v="Fashion"/>
    <s v="Footwear"/>
    <n v="219.56"/>
    <n v="141.18"/>
    <n v="78.38"/>
    <n v="0.3569867006740754"/>
    <n v="0"/>
    <n v="219.56"/>
    <n v="78.38"/>
    <s v="M"/>
    <d v="2000-09-02T00:00:00"/>
    <s v="Craigshire"/>
    <d v="2022-08-05T00:00:00"/>
    <n v="25"/>
    <x v="1"/>
  </r>
  <r>
    <s v="T04445"/>
    <d v="2024-11-03T00:00:00"/>
    <s v="C079"/>
    <s v="P049"/>
    <s v="S004"/>
    <n v="4"/>
    <n v="0.05"/>
    <x v="1"/>
    <n v="388.26"/>
    <n v="199.3"/>
    <s v="Fashion"/>
    <s v="Watches"/>
    <n v="1553.04"/>
    <n v="797.2"/>
    <n v="755.83999999999992"/>
    <n v="0.48668418070365216"/>
    <n v="77.652000000000001"/>
    <n v="1475.3879999999999"/>
    <n v="678.18799999999987"/>
    <s v="F"/>
    <d v="1979-06-15T00:00:00"/>
    <s v="North Bradleyfurt"/>
    <d v="2024-07-06T00:00:00"/>
    <n v="47"/>
    <x v="2"/>
  </r>
  <r>
    <s v="T04446"/>
    <d v="2024-01-31T00:00:00"/>
    <s v="C158"/>
    <s v="P043"/>
    <s v="S001"/>
    <n v="2"/>
    <n v="0.05"/>
    <x v="1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81-07-24T00:00:00"/>
    <s v="Dylanmouth"/>
    <d v="2023-09-15T00:00:00"/>
    <n v="44"/>
    <x v="2"/>
  </r>
  <r>
    <s v="T04447"/>
    <d v="2025-04-11T00:00:00"/>
    <s v="C165"/>
    <s v="P049"/>
    <s v="S003"/>
    <n v="3"/>
    <n v="0"/>
    <x v="2"/>
    <n v="388.26"/>
    <n v="199.3"/>
    <s v="Fashion"/>
    <s v="Watches"/>
    <n v="1164.78"/>
    <n v="597.90000000000009"/>
    <n v="566.87999999999988"/>
    <n v="0.4866841807036521"/>
    <n v="0"/>
    <n v="1164.78"/>
    <n v="566.87999999999988"/>
    <s v="M"/>
    <d v="1972-12-26T00:00:00"/>
    <s v="West Tanner"/>
    <d v="2023-12-05T00:00:00"/>
    <n v="53"/>
    <x v="3"/>
  </r>
  <r>
    <s v="T04448"/>
    <d v="2024-04-10T00:00:00"/>
    <s v="C034"/>
    <s v="P014"/>
    <s v="S004"/>
    <n v="4"/>
    <n v="0"/>
    <x v="1"/>
    <n v="1342.75"/>
    <n v="797.94"/>
    <s v="Fashion"/>
    <s v="Clothing"/>
    <n v="5371"/>
    <n v="3191.76"/>
    <n v="2179.2399999999998"/>
    <n v="0.40574194749581077"/>
    <n v="0"/>
    <n v="5371"/>
    <n v="2179.2399999999998"/>
    <s v="F"/>
    <d v="1964-12-19T00:00:00"/>
    <s v="East Mary"/>
    <d v="2025-01-13T00:00:00"/>
    <n v="61"/>
    <x v="3"/>
  </r>
  <r>
    <s v="T04449"/>
    <d v="2024-05-22T00:00:00"/>
    <s v="C155"/>
    <s v="P032"/>
    <s v="S003"/>
    <n v="5"/>
    <n v="0"/>
    <x v="2"/>
    <n v="304.70999999999998"/>
    <n v="164.01"/>
    <s v="Groceries"/>
    <s v="Vegetables"/>
    <n v="1523.55"/>
    <n v="820.05"/>
    <n v="703.5"/>
    <n v="0.46175051688490698"/>
    <n v="0"/>
    <n v="1523.55"/>
    <n v="703.5"/>
    <s v="M"/>
    <d v="1965-09-20T00:00:00"/>
    <s v="Kevinshire"/>
    <d v="2024-03-23T00:00:00"/>
    <n v="60"/>
    <x v="3"/>
  </r>
  <r>
    <s v="T04450"/>
    <d v="2024-11-25T00:00:00"/>
    <s v="C070"/>
    <s v="P036"/>
    <s v="S003"/>
    <n v="3"/>
    <n v="0.1"/>
    <x v="3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M"/>
    <d v="1971-10-24T00:00:00"/>
    <s v="Taylorhaven"/>
    <d v="2021-03-04T00:00:00"/>
    <n v="54"/>
    <x v="3"/>
  </r>
  <r>
    <s v="T04451"/>
    <d v="2025-01-19T00:00:00"/>
    <s v="C098"/>
    <s v="P020"/>
    <s v="S001"/>
    <n v="2"/>
    <n v="0"/>
    <x v="3"/>
    <n v="323.92"/>
    <n v="242.98"/>
    <s v="Fashion"/>
    <s v="Accessories"/>
    <n v="647.84"/>
    <n v="485.96"/>
    <n v="161.88000000000005"/>
    <n v="0.24987651271918998"/>
    <n v="0"/>
    <n v="647.84"/>
    <n v="161.88000000000005"/>
    <s v="F"/>
    <d v="2005-01-09T00:00:00"/>
    <s v="East Colinmouth"/>
    <d v="2023-05-22T00:00:00"/>
    <n v="21"/>
    <x v="1"/>
  </r>
  <r>
    <s v="T04452"/>
    <d v="2024-05-09T00:00:00"/>
    <s v="C148"/>
    <s v="P033"/>
    <s v="S001"/>
    <n v="3"/>
    <n v="0"/>
    <x v="2"/>
    <n v="1798.97"/>
    <n v="1329.15"/>
    <s v="Fashion"/>
    <s v="Accessories"/>
    <n v="5396.91"/>
    <n v="3987.4500000000003"/>
    <n v="1409.4599999999996"/>
    <n v="0.26116055298309582"/>
    <n v="0"/>
    <n v="5396.91"/>
    <n v="1409.4599999999996"/>
    <s v="F"/>
    <d v="2005-07-08T00:00:00"/>
    <s v="Charlesmouth"/>
    <d v="2024-11-05T00:00:00"/>
    <n v="20"/>
    <x v="1"/>
  </r>
  <r>
    <s v="T04453"/>
    <d v="2025-04-23T00:00:00"/>
    <s v="C111"/>
    <s v="P009"/>
    <s v="S005"/>
    <n v="4"/>
    <n v="0.1"/>
    <x v="1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1993-07-13T00:00:00"/>
    <s v="Justintown"/>
    <d v="2022-01-12T00:00:00"/>
    <n v="32"/>
    <x v="0"/>
  </r>
  <r>
    <s v="T04454"/>
    <d v="2024-01-27T00:00:00"/>
    <s v="C066"/>
    <s v="P032"/>
    <s v="S004"/>
    <n v="5"/>
    <n v="0.15"/>
    <x v="1"/>
    <n v="304.70999999999998"/>
    <n v="164.01"/>
    <s v="Groceries"/>
    <s v="Vegetables"/>
    <n v="1523.55"/>
    <n v="820.05"/>
    <n v="703.5"/>
    <n v="0.46175051688490698"/>
    <n v="228.5325"/>
    <n v="1295.0174999999999"/>
    <n v="474.96749999999997"/>
    <s v="F"/>
    <d v="1985-09-14T00:00:00"/>
    <s v="New Randychester"/>
    <d v="2020-12-21T00:00:00"/>
    <n v="40"/>
    <x v="2"/>
  </r>
  <r>
    <s v="T04455"/>
    <d v="2024-08-02T00:00:00"/>
    <s v="C033"/>
    <s v="P007"/>
    <s v="S002"/>
    <n v="4"/>
    <n v="0.15"/>
    <x v="3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F"/>
    <d v="1978-07-27T00:00:00"/>
    <s v="Lake Cody"/>
    <d v="2025-03-17T00:00:00"/>
    <n v="47"/>
    <x v="2"/>
  </r>
  <r>
    <s v="T04456"/>
    <d v="2023-10-04T00:00:00"/>
    <s v="C003"/>
    <s v="P024"/>
    <s v="S005"/>
    <n v="5"/>
    <n v="0.1"/>
    <x v="0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s v="F"/>
    <d v="2005-04-19T00:00:00"/>
    <s v="Port Allen"/>
    <d v="2024-02-12T00:00:00"/>
    <n v="21"/>
    <x v="1"/>
  </r>
  <r>
    <s v="T04457"/>
    <d v="2024-01-11T00:00:00"/>
    <s v="C117"/>
    <s v="P007"/>
    <s v="S003"/>
    <n v="1"/>
    <n v="0.05"/>
    <x v="1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s v="F"/>
    <d v="1987-09-07T00:00:00"/>
    <s v="Lauraborough"/>
    <d v="2022-12-18T00:00:00"/>
    <n v="38"/>
    <x v="2"/>
  </r>
  <r>
    <s v="T04458"/>
    <d v="2023-11-10T00:00:00"/>
    <s v="C169"/>
    <s v="P004"/>
    <s v="S005"/>
    <n v="1"/>
    <n v="0"/>
    <x v="3"/>
    <n v="1853.77"/>
    <n v="1363.52"/>
    <s v="Fashion"/>
    <s v="Accessories"/>
    <n v="1853.77"/>
    <n v="1363.52"/>
    <n v="490.25"/>
    <n v="0.26446107122242779"/>
    <n v="0"/>
    <n v="1853.77"/>
    <n v="490.25"/>
    <s v="M"/>
    <d v="1967-06-15T00:00:00"/>
    <s v="Christopherburgh"/>
    <d v="2021-12-23T00:00:00"/>
    <n v="59"/>
    <x v="3"/>
  </r>
  <r>
    <s v="T04459"/>
    <d v="2025-01-31T00:00:00"/>
    <s v="C126"/>
    <s v="P019"/>
    <s v="S003"/>
    <n v="5"/>
    <n v="0.05"/>
    <x v="3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M"/>
    <d v="1980-04-04T00:00:00"/>
    <s v="West Paulfurt"/>
    <d v="2024-12-28T00:00:00"/>
    <n v="46"/>
    <x v="2"/>
  </r>
  <r>
    <s v="T04460"/>
    <d v="2025-05-16T00:00:00"/>
    <s v="C112"/>
    <s v="P028"/>
    <s v="S003"/>
    <n v="1"/>
    <n v="0"/>
    <x v="1"/>
    <n v="673.78"/>
    <n v="363.33"/>
    <s v="Electronics"/>
    <s v="Smartphone"/>
    <n v="673.78"/>
    <n v="363.33"/>
    <n v="310.45"/>
    <n v="0.46075870462168661"/>
    <n v="0"/>
    <n v="673.78"/>
    <n v="310.45"/>
    <s v="F"/>
    <d v="1983-12-29T00:00:00"/>
    <s v="Aaronmouth"/>
    <d v="2023-03-21T00:00:00"/>
    <n v="42"/>
    <x v="2"/>
  </r>
  <r>
    <s v="T04461"/>
    <d v="2025-06-06T00:00:00"/>
    <s v="C147"/>
    <s v="P023"/>
    <s v="S005"/>
    <n v="2"/>
    <n v="0.15"/>
    <x v="2"/>
    <n v="1878.47"/>
    <n v="1014.91"/>
    <s v="Fashion"/>
    <s v="Footwear"/>
    <n v="3756.94"/>
    <n v="2029.82"/>
    <n v="1727.1200000000001"/>
    <n v="0.45971455493034225"/>
    <n v="563.54099999999994"/>
    <n v="3193.3990000000003"/>
    <n v="1163.5790000000004"/>
    <s v="F"/>
    <d v="1967-02-03T00:00:00"/>
    <s v="New Jason"/>
    <d v="2023-05-20T00:00:00"/>
    <n v="59"/>
    <x v="3"/>
  </r>
  <r>
    <s v="T04462"/>
    <d v="2025-06-17T00:00:00"/>
    <s v="C051"/>
    <s v="P034"/>
    <s v="S003"/>
    <n v="2"/>
    <n v="0.1"/>
    <x v="0"/>
    <n v="428.05"/>
    <n v="246.07"/>
    <s v="Electronics"/>
    <s v="Laptop"/>
    <n v="856.1"/>
    <n v="492.14"/>
    <n v="363.96000000000004"/>
    <n v="0.42513725032122418"/>
    <n v="85.610000000000014"/>
    <n v="770.49"/>
    <n v="278.35000000000002"/>
    <s v="F"/>
    <d v="2004-12-19T00:00:00"/>
    <s v="Boyerstad"/>
    <d v="2024-02-25T00:00:00"/>
    <n v="21"/>
    <x v="1"/>
  </r>
  <r>
    <s v="T04463"/>
    <d v="2024-12-25T00:00:00"/>
    <s v="C131"/>
    <s v="P011"/>
    <s v="S004"/>
    <n v="3"/>
    <n v="0.15"/>
    <x v="3"/>
    <n v="248.57"/>
    <n v="190.67"/>
    <s v="Electronics"/>
    <s v="Headphones"/>
    <n v="745.71"/>
    <n v="572.01"/>
    <n v="173.70000000000005"/>
    <n v="0.23293237317455853"/>
    <n v="111.8565"/>
    <n v="633.85350000000005"/>
    <n v="61.843500000000063"/>
    <s v="M"/>
    <d v="1996-10-18T00:00:00"/>
    <s v="Williamsport"/>
    <d v="2022-12-20T00:00:00"/>
    <n v="29"/>
    <x v="0"/>
  </r>
  <r>
    <s v="T04464"/>
    <d v="2025-03-27T00:00:00"/>
    <s v="C130"/>
    <s v="P045"/>
    <s v="S002"/>
    <n v="1"/>
    <n v="0.05"/>
    <x v="1"/>
    <n v="1879.08"/>
    <n v="1004.56"/>
    <s v="Groceries"/>
    <s v="Dairy"/>
    <n v="1879.08"/>
    <n v="1004.56"/>
    <n v="874.52"/>
    <n v="0.46539796070417438"/>
    <n v="93.954000000000008"/>
    <n v="1785.126"/>
    <n v="780.56600000000003"/>
    <s v="M"/>
    <d v="1982-02-03T00:00:00"/>
    <s v="Marcchester"/>
    <d v="2024-07-15T00:00:00"/>
    <n v="44"/>
    <x v="2"/>
  </r>
  <r>
    <s v="T04465"/>
    <d v="2023-10-07T00:00:00"/>
    <s v="C082"/>
    <s v="P033"/>
    <s v="S003"/>
    <n v="4"/>
    <n v="0.05"/>
    <x v="2"/>
    <n v="1798.97"/>
    <n v="1329.15"/>
    <s v="Fashion"/>
    <s v="Accessories"/>
    <n v="7195.88"/>
    <n v="5316.6"/>
    <n v="1879.2799999999997"/>
    <n v="0.26116055298309582"/>
    <n v="359.79400000000004"/>
    <n v="6836.0860000000002"/>
    <n v="1519.4859999999999"/>
    <s v="M"/>
    <d v="2003-05-11T00:00:00"/>
    <s v="Vasquezmouth"/>
    <d v="2024-06-29T00:00:00"/>
    <n v="23"/>
    <x v="1"/>
  </r>
  <r>
    <s v="T04466"/>
    <d v="2025-06-15T00:00:00"/>
    <s v="C183"/>
    <s v="P001"/>
    <s v="S001"/>
    <n v="2"/>
    <n v="0"/>
    <x v="2"/>
    <n v="1673.69"/>
    <n v="1323.38"/>
    <s v="Electronics"/>
    <s v="Camera"/>
    <n v="3347.38"/>
    <n v="2646.76"/>
    <n v="700.61999999999989"/>
    <n v="0.20930399297360916"/>
    <n v="0"/>
    <n v="3347.38"/>
    <n v="700.61999999999989"/>
    <s v="M"/>
    <d v="1990-11-19T00:00:00"/>
    <s v="New Tiffanyberg"/>
    <d v="2021-08-27T00:00:00"/>
    <n v="35"/>
    <x v="0"/>
  </r>
  <r>
    <s v="T04467"/>
    <d v="2024-10-04T00:00:00"/>
    <s v="C052"/>
    <s v="P034"/>
    <s v="S004"/>
    <n v="2"/>
    <n v="0"/>
    <x v="0"/>
    <n v="428.05"/>
    <n v="246.07"/>
    <s v="Electronics"/>
    <s v="Laptop"/>
    <n v="856.1"/>
    <n v="492.14"/>
    <n v="363.96000000000004"/>
    <n v="0.42513725032122418"/>
    <n v="0"/>
    <n v="856.1"/>
    <n v="363.96000000000004"/>
    <s v="F"/>
    <d v="1991-09-11T00:00:00"/>
    <s v="Walkerfurt"/>
    <d v="2024-04-25T00:00:00"/>
    <n v="34"/>
    <x v="0"/>
  </r>
  <r>
    <s v="T04468"/>
    <d v="2024-11-05T00:00:00"/>
    <s v="C085"/>
    <s v="P015"/>
    <s v="S001"/>
    <n v="2"/>
    <n v="0.05"/>
    <x v="3"/>
    <n v="270.45"/>
    <n v="187.6"/>
    <s v="Fashion"/>
    <s v="Bags"/>
    <n v="540.9"/>
    <n v="375.2"/>
    <n v="165.7"/>
    <n v="0.30634128304677388"/>
    <n v="27.045000000000002"/>
    <n v="513.85500000000002"/>
    <n v="138.65500000000003"/>
    <s v="M"/>
    <d v="1979-03-23T00:00:00"/>
    <s v="New Michaelview"/>
    <d v="2023-10-11T00:00:00"/>
    <n v="47"/>
    <x v="2"/>
  </r>
  <r>
    <s v="T04469"/>
    <d v="2024-01-28T00:00:00"/>
    <s v="C016"/>
    <s v="P013"/>
    <s v="S001"/>
    <n v="1"/>
    <n v="0.15"/>
    <x v="2"/>
    <n v="1134.8"/>
    <n v="675.1"/>
    <s v="Fashion"/>
    <s v="Watches"/>
    <n v="1134.8"/>
    <n v="675.1"/>
    <n v="459.69999999999993"/>
    <n v="0.40509340853013742"/>
    <n v="170.22"/>
    <n v="964.57999999999993"/>
    <n v="289.4799999999999"/>
    <s v="M"/>
    <d v="1976-04-27T00:00:00"/>
    <s v="Murrayborough"/>
    <d v="2022-02-21T00:00:00"/>
    <n v="50"/>
    <x v="2"/>
  </r>
  <r>
    <s v="T04470"/>
    <d v="2025-06-01T00:00:00"/>
    <s v="C075"/>
    <s v="P036"/>
    <s v="S004"/>
    <n v="4"/>
    <n v="0.05"/>
    <x v="3"/>
    <n v="1501.46"/>
    <n v="1167.73"/>
    <s v="Fashion"/>
    <s v="Watches"/>
    <n v="6005.84"/>
    <n v="4670.92"/>
    <n v="1334.92"/>
    <n v="0.22227032355174298"/>
    <n v="300.29200000000003"/>
    <n v="5705.5479999999998"/>
    <n v="1034.6279999999997"/>
    <s v="M"/>
    <d v="1954-09-17T00:00:00"/>
    <s v="New John"/>
    <d v="2021-05-12T00:00:00"/>
    <n v="71"/>
    <x v="3"/>
  </r>
  <r>
    <s v="T04471"/>
    <d v="2024-09-01T00:00:00"/>
    <s v="C157"/>
    <s v="P013"/>
    <s v="S001"/>
    <n v="1"/>
    <n v="0"/>
    <x v="3"/>
    <n v="1134.8"/>
    <n v="675.1"/>
    <s v="Fashion"/>
    <s v="Watches"/>
    <n v="1134.8"/>
    <n v="675.1"/>
    <n v="459.69999999999993"/>
    <n v="0.40509340853013742"/>
    <n v="0"/>
    <n v="1134.8"/>
    <n v="459.69999999999993"/>
    <s v="M"/>
    <d v="1965-12-16T00:00:00"/>
    <s v="Port Patriciaburgh"/>
    <d v="2022-12-22T00:00:00"/>
    <n v="60"/>
    <x v="3"/>
  </r>
  <r>
    <s v="T04472"/>
    <d v="2024-02-26T00:00:00"/>
    <s v="C065"/>
    <s v="P034"/>
    <s v="S001"/>
    <n v="4"/>
    <n v="0"/>
    <x v="3"/>
    <n v="428.05"/>
    <n v="246.07"/>
    <s v="Electronics"/>
    <s v="Laptop"/>
    <n v="1712.2"/>
    <n v="984.28"/>
    <n v="727.92000000000007"/>
    <n v="0.42513725032122418"/>
    <n v="0"/>
    <n v="1712.2"/>
    <n v="727.92000000000007"/>
    <s v="F"/>
    <d v="1969-12-10T00:00:00"/>
    <s v="Williamhaven"/>
    <d v="2024-01-21T00:00:00"/>
    <n v="56"/>
    <x v="3"/>
  </r>
  <r>
    <s v="T04473"/>
    <d v="2024-11-29T00:00:00"/>
    <s v="C149"/>
    <s v="P025"/>
    <s v="S001"/>
    <n v="4"/>
    <n v="0.05"/>
    <x v="2"/>
    <n v="429.15"/>
    <n v="258.72000000000003"/>
    <s v="Fashion"/>
    <s v="Watches"/>
    <n v="1716.6"/>
    <n v="1034.8800000000001"/>
    <n v="681.7199999999998"/>
    <n v="0.39713386927647665"/>
    <n v="85.83"/>
    <n v="1630.77"/>
    <n v="595.88999999999987"/>
    <s v="M"/>
    <d v="1978-01-24T00:00:00"/>
    <s v="North Kathryn"/>
    <d v="2025-05-02T00:00:00"/>
    <n v="48"/>
    <x v="2"/>
  </r>
  <r>
    <s v="T04474"/>
    <d v="2024-03-24T00:00:00"/>
    <s v="C036"/>
    <s v="P043"/>
    <s v="S004"/>
    <n v="2"/>
    <n v="0.15"/>
    <x v="1"/>
    <n v="564.41999999999996"/>
    <n v="293.95999999999998"/>
    <s v="Fashion"/>
    <s v="Accessories"/>
    <n v="1128.8399999999999"/>
    <n v="587.91999999999996"/>
    <n v="540.91999999999996"/>
    <n v="0.47918216930654478"/>
    <n v="169.32599999999999"/>
    <n v="959.5139999999999"/>
    <n v="371.59399999999994"/>
    <s v="M"/>
    <d v="1991-11-04T00:00:00"/>
    <s v="Ashleyview"/>
    <d v="2020-09-30T00:00:00"/>
    <n v="34"/>
    <x v="0"/>
  </r>
  <r>
    <s v="T04475"/>
    <d v="2025-02-06T00:00:00"/>
    <s v="C190"/>
    <s v="P001"/>
    <s v="S005"/>
    <n v="1"/>
    <n v="0.15"/>
    <x v="3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s v="M"/>
    <d v="1967-08-19T00:00:00"/>
    <s v="Conwayside"/>
    <d v="2023-04-10T00:00:00"/>
    <n v="58"/>
    <x v="3"/>
  </r>
  <r>
    <s v="T04476"/>
    <d v="2025-08-03T00:00:00"/>
    <s v="C139"/>
    <s v="P017"/>
    <s v="S003"/>
    <n v="3"/>
    <n v="0"/>
    <x v="1"/>
    <n v="1246.1099999999999"/>
    <n v="833.52"/>
    <s v="Electronics"/>
    <s v="Headphones"/>
    <n v="3738.33"/>
    <n v="2500.56"/>
    <n v="1237.77"/>
    <n v="0.33110239063967067"/>
    <n v="0"/>
    <n v="3738.33"/>
    <n v="1237.77"/>
    <s v="M"/>
    <d v="1960-03-21T00:00:00"/>
    <s v="Whiteside"/>
    <d v="2021-09-16T00:00:00"/>
    <n v="66"/>
    <x v="3"/>
  </r>
  <r>
    <s v="T04477"/>
    <d v="2025-06-06T00:00:00"/>
    <s v="C123"/>
    <s v="P047"/>
    <s v="S003"/>
    <n v="4"/>
    <n v="0.05"/>
    <x v="3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F"/>
    <d v="1989-11-06T00:00:00"/>
    <s v="Cliffordbury"/>
    <d v="2022-06-06T00:00:00"/>
    <n v="36"/>
    <x v="2"/>
  </r>
  <r>
    <s v="T04478"/>
    <d v="2024-12-11T00:00:00"/>
    <s v="C013"/>
    <s v="P025"/>
    <s v="S001"/>
    <n v="5"/>
    <n v="0.1"/>
    <x v="2"/>
    <n v="429.15"/>
    <n v="258.72000000000003"/>
    <s v="Fashion"/>
    <s v="Watches"/>
    <n v="2145.75"/>
    <n v="1293.6000000000001"/>
    <n v="852.14999999999986"/>
    <n v="0.3971338692764767"/>
    <n v="214.57500000000002"/>
    <n v="1931.175"/>
    <n v="637.57499999999982"/>
    <s v="M"/>
    <d v="1955-01-28T00:00:00"/>
    <s v="Jillianhaven"/>
    <d v="2023-03-22T00:00:00"/>
    <n v="71"/>
    <x v="3"/>
  </r>
  <r>
    <s v="T04479"/>
    <d v="2024-11-20T00:00:00"/>
    <s v="C064"/>
    <s v="P027"/>
    <s v="S004"/>
    <n v="1"/>
    <n v="0"/>
    <x v="2"/>
    <n v="1272.23"/>
    <n v="952.65"/>
    <s v="Electronics"/>
    <s v="Smartphone"/>
    <n v="1272.23"/>
    <n v="952.65"/>
    <n v="319.58000000000004"/>
    <n v="0.2511967175746524"/>
    <n v="0"/>
    <n v="1272.23"/>
    <n v="319.58000000000004"/>
    <s v="F"/>
    <d v="1973-09-01T00:00:00"/>
    <s v="Brittanyburgh"/>
    <d v="2024-09-26T00:00:00"/>
    <n v="52"/>
    <x v="3"/>
  </r>
  <r>
    <s v="T04480"/>
    <d v="2024-08-14T00:00:00"/>
    <s v="C115"/>
    <s v="P037"/>
    <s v="S001"/>
    <n v="1"/>
    <n v="0"/>
    <x v="0"/>
    <n v="1952.65"/>
    <n v="1451.27"/>
    <s v="Electronics"/>
    <s v="Television"/>
    <n v="1952.65"/>
    <n v="1451.27"/>
    <n v="501.38000000000011"/>
    <n v="0.2567690062223133"/>
    <n v="0"/>
    <n v="1952.65"/>
    <n v="501.38000000000011"/>
    <s v="M"/>
    <d v="1960-02-25T00:00:00"/>
    <s v="Smithburgh"/>
    <d v="2023-11-12T00:00:00"/>
    <n v="66"/>
    <x v="3"/>
  </r>
  <r>
    <s v="T04481"/>
    <d v="2025-08-27T00:00:00"/>
    <s v="C024"/>
    <s v="P005"/>
    <s v="S005"/>
    <n v="5"/>
    <n v="0.1"/>
    <x v="0"/>
    <n v="1396.22"/>
    <n v="1004.09"/>
    <s v="Fashion"/>
    <s v="Bags"/>
    <n v="6981.1"/>
    <n v="5020.45"/>
    <n v="1960.6500000000005"/>
    <n v="0.28085115526206478"/>
    <n v="698.11000000000013"/>
    <n v="6282.99"/>
    <n v="1262.54"/>
    <s v="F"/>
    <d v="1961-11-25T00:00:00"/>
    <s v="North April"/>
    <d v="2023-04-20T00:00:00"/>
    <n v="64"/>
    <x v="3"/>
  </r>
  <r>
    <s v="T04482"/>
    <d v="2024-01-31T00:00:00"/>
    <s v="C085"/>
    <s v="P035"/>
    <s v="S005"/>
    <n v="2"/>
    <n v="0.1"/>
    <x v="2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79-03-23T00:00:00"/>
    <s v="New Michaelview"/>
    <d v="2023-10-11T00:00:00"/>
    <n v="47"/>
    <x v="2"/>
  </r>
  <r>
    <s v="T04483"/>
    <d v="2024-12-20T00:00:00"/>
    <s v="C005"/>
    <s v="P038"/>
    <s v="S002"/>
    <n v="3"/>
    <n v="0"/>
    <x v="3"/>
    <n v="366.93"/>
    <n v="285.23"/>
    <s v="Fashion"/>
    <s v="Footwear"/>
    <n v="1100.79"/>
    <n v="855.69"/>
    <n v="245.09999999999991"/>
    <n v="0.22265827269506439"/>
    <n v="0"/>
    <n v="1100.79"/>
    <n v="245.09999999999991"/>
    <s v="M"/>
    <d v="1992-06-18T00:00:00"/>
    <s v="Port Kimberly"/>
    <d v="2022-02-24T00:00:00"/>
    <n v="34"/>
    <x v="0"/>
  </r>
  <r>
    <s v="T04484"/>
    <d v="2024-07-04T00:00:00"/>
    <s v="C093"/>
    <s v="P031"/>
    <s v="S002"/>
    <n v="3"/>
    <n v="0.05"/>
    <x v="0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s v="M"/>
    <d v="1978-04-14T00:00:00"/>
    <s v="Baldwinstad"/>
    <d v="2022-02-25T00:00:00"/>
    <n v="48"/>
    <x v="2"/>
  </r>
  <r>
    <s v="T04485"/>
    <d v="2025-07-15T00:00:00"/>
    <s v="C106"/>
    <s v="P047"/>
    <s v="S004"/>
    <n v="1"/>
    <n v="0.15"/>
    <x v="0"/>
    <n v="1197.18"/>
    <n v="722.74"/>
    <s v="Electronics"/>
    <s v="Smartphone"/>
    <n v="1197.18"/>
    <n v="722.74"/>
    <n v="474.44000000000005"/>
    <n v="0.39629796688885549"/>
    <n v="179.577"/>
    <n v="1017.6030000000001"/>
    <n v="294.86300000000006"/>
    <s v="F"/>
    <d v="1987-04-23T00:00:00"/>
    <s v="Lake Ricardo"/>
    <d v="2025-02-06T00:00:00"/>
    <n v="39"/>
    <x v="2"/>
  </r>
  <r>
    <s v="T04486"/>
    <d v="2024-02-29T00:00:00"/>
    <s v="C097"/>
    <s v="P024"/>
    <s v="S005"/>
    <n v="5"/>
    <n v="0.1"/>
    <x v="0"/>
    <n v="1487.41"/>
    <n v="813.07"/>
    <s v="Electronics"/>
    <s v="Smartphone"/>
    <n v="7437.05"/>
    <n v="4065.3500000000004"/>
    <n v="3371.7"/>
    <n v="0.45336524562830688"/>
    <n v="743.70500000000004"/>
    <n v="6693.3450000000003"/>
    <n v="2627.9949999999999"/>
    <s v="M"/>
    <d v="1994-08-14T00:00:00"/>
    <s v="Wardfort"/>
    <d v="2025-06-14T00:00:00"/>
    <n v="31"/>
    <x v="0"/>
  </r>
  <r>
    <s v="T04487"/>
    <d v="2024-04-21T00:00:00"/>
    <s v="C149"/>
    <s v="P019"/>
    <s v="S003"/>
    <n v="4"/>
    <n v="0.15"/>
    <x v="1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s v="M"/>
    <d v="1978-01-24T00:00:00"/>
    <s v="North Kathryn"/>
    <d v="2025-05-02T00:00:00"/>
    <n v="48"/>
    <x v="2"/>
  </r>
  <r>
    <s v="T04488"/>
    <d v="2025-01-14T00:00:00"/>
    <s v="C038"/>
    <s v="P026"/>
    <s v="S001"/>
    <n v="1"/>
    <n v="0"/>
    <x v="2"/>
    <n v="1015.76"/>
    <n v="584.4"/>
    <s v="Groceries"/>
    <s v="Dairy"/>
    <n v="1015.76"/>
    <n v="584.4"/>
    <n v="431.36"/>
    <n v="0.42466724423092073"/>
    <n v="0"/>
    <n v="1015.76"/>
    <n v="431.36"/>
    <s v="M"/>
    <d v="1974-04-19T00:00:00"/>
    <s v="Wilsonbury"/>
    <d v="2021-05-10T00:00:00"/>
    <n v="52"/>
    <x v="3"/>
  </r>
  <r>
    <s v="T04489"/>
    <d v="2024-08-20T00:00:00"/>
    <s v="C069"/>
    <s v="P008"/>
    <s v="S001"/>
    <n v="2"/>
    <n v="0"/>
    <x v="2"/>
    <n v="109.78"/>
    <n v="70.59"/>
    <s v="Fashion"/>
    <s v="Footwear"/>
    <n v="219.56"/>
    <n v="141.18"/>
    <n v="78.38"/>
    <n v="0.3569867006740754"/>
    <n v="0"/>
    <n v="219.56"/>
    <n v="78.38"/>
    <s v="M"/>
    <d v="1965-10-14T00:00:00"/>
    <s v="New Reginald"/>
    <d v="2023-01-11T00:00:00"/>
    <n v="60"/>
    <x v="3"/>
  </r>
  <r>
    <s v="T04490"/>
    <d v="2024-03-13T00:00:00"/>
    <s v="C036"/>
    <s v="P026"/>
    <s v="S002"/>
    <n v="5"/>
    <n v="0.15"/>
    <x v="0"/>
    <n v="1015.76"/>
    <n v="584.4"/>
    <s v="Groceries"/>
    <s v="Dairy"/>
    <n v="5078.8"/>
    <n v="2922"/>
    <n v="2156.8000000000002"/>
    <n v="0.42466724423092073"/>
    <n v="761.82"/>
    <n v="4316.9800000000005"/>
    <n v="1394.9800000000005"/>
    <s v="M"/>
    <d v="1991-11-04T00:00:00"/>
    <s v="Ashleyview"/>
    <d v="2020-09-30T00:00:00"/>
    <n v="34"/>
    <x v="0"/>
  </r>
  <r>
    <s v="T04491"/>
    <d v="2025-05-30T00:00:00"/>
    <s v="C001"/>
    <s v="P013"/>
    <s v="S002"/>
    <n v="4"/>
    <n v="0.05"/>
    <x v="3"/>
    <n v="1134.8"/>
    <n v="675.1"/>
    <s v="Fashion"/>
    <s v="Watches"/>
    <n v="4539.2"/>
    <n v="2700.4"/>
    <n v="1838.7999999999997"/>
    <n v="0.40509340853013742"/>
    <n v="226.96"/>
    <n v="4312.24"/>
    <n v="1611.8399999999997"/>
    <s v="M"/>
    <d v="1996-09-11T00:00:00"/>
    <s v="Osborneport"/>
    <d v="2022-09-25T00:00:00"/>
    <n v="29"/>
    <x v="0"/>
  </r>
  <r>
    <s v="T04492"/>
    <d v="2024-02-15T00:00:00"/>
    <s v="C136"/>
    <s v="P002"/>
    <s v="S003"/>
    <n v="5"/>
    <n v="0"/>
    <x v="1"/>
    <n v="818.76"/>
    <n v="527.62"/>
    <s v="Electronics"/>
    <s v="Television"/>
    <n v="4093.8"/>
    <n v="2638.1"/>
    <n v="1455.7000000000003"/>
    <n v="0.35558649665347603"/>
    <n v="0"/>
    <n v="4093.8"/>
    <n v="1455.7000000000003"/>
    <s v="M"/>
    <d v="2007-06-27T00:00:00"/>
    <s v="Watsonview"/>
    <d v="2023-04-22T00:00:00"/>
    <n v="18"/>
    <x v="1"/>
  </r>
  <r>
    <s v="T04493"/>
    <d v="2025-07-06T00:00:00"/>
    <s v="C068"/>
    <s v="P042"/>
    <s v="S003"/>
    <n v="2"/>
    <n v="0.15"/>
    <x v="2"/>
    <n v="453.62"/>
    <n v="316.63"/>
    <s v="Fashion"/>
    <s v="Clothing"/>
    <n v="907.24"/>
    <n v="633.26"/>
    <n v="273.98"/>
    <n v="0.30199285745778409"/>
    <n v="136.08599999999998"/>
    <n v="771.154"/>
    <n v="137.89400000000001"/>
    <s v="F"/>
    <d v="1981-06-09T00:00:00"/>
    <s v="New Julia"/>
    <d v="2024-06-13T00:00:00"/>
    <n v="45"/>
    <x v="2"/>
  </r>
  <r>
    <s v="T04494"/>
    <d v="2024-06-27T00:00:00"/>
    <s v="C092"/>
    <s v="P043"/>
    <s v="S002"/>
    <n v="4"/>
    <n v="0.1"/>
    <x v="2"/>
    <n v="564.41999999999996"/>
    <n v="293.95999999999998"/>
    <s v="Fashion"/>
    <s v="Accessories"/>
    <n v="2257.6799999999998"/>
    <n v="1175.8399999999999"/>
    <n v="1081.8399999999999"/>
    <n v="0.47918216930654478"/>
    <n v="225.768"/>
    <n v="2031.9119999999998"/>
    <n v="856.07199999999989"/>
    <s v="F"/>
    <d v="2001-11-28T00:00:00"/>
    <s v="Mendozaland"/>
    <d v="2023-12-17T00:00:00"/>
    <n v="24"/>
    <x v="1"/>
  </r>
  <r>
    <s v="T04495"/>
    <d v="2023-09-18T00:00:00"/>
    <s v="C057"/>
    <s v="P034"/>
    <s v="S003"/>
    <n v="4"/>
    <n v="0"/>
    <x v="3"/>
    <n v="428.05"/>
    <n v="246.07"/>
    <s v="Electronics"/>
    <s v="Laptop"/>
    <n v="1712.2"/>
    <n v="984.28"/>
    <n v="727.92000000000007"/>
    <n v="0.42513725032122418"/>
    <n v="0"/>
    <n v="1712.2"/>
    <n v="727.92000000000007"/>
    <s v="F"/>
    <d v="1998-09-26T00:00:00"/>
    <s v="Williamsville"/>
    <d v="2023-03-26T00:00:00"/>
    <n v="27"/>
    <x v="0"/>
  </r>
  <r>
    <s v="T04496"/>
    <d v="2024-01-10T00:00:00"/>
    <s v="C076"/>
    <s v="P002"/>
    <s v="S001"/>
    <n v="2"/>
    <n v="0"/>
    <x v="2"/>
    <n v="818.76"/>
    <n v="527.62"/>
    <s v="Electronics"/>
    <s v="Television"/>
    <n v="1637.52"/>
    <n v="1055.24"/>
    <n v="582.28"/>
    <n v="0.35558649665347597"/>
    <n v="0"/>
    <n v="1637.52"/>
    <n v="582.28"/>
    <s v="M"/>
    <d v="2005-12-14T00:00:00"/>
    <s v="Nancyside"/>
    <d v="2022-05-07T00:00:00"/>
    <n v="20"/>
    <x v="1"/>
  </r>
  <r>
    <s v="T04497"/>
    <d v="2024-03-17T00:00:00"/>
    <s v="C142"/>
    <s v="P025"/>
    <s v="S003"/>
    <n v="1"/>
    <n v="0"/>
    <x v="1"/>
    <n v="429.15"/>
    <n v="258.72000000000003"/>
    <s v="Fashion"/>
    <s v="Watches"/>
    <n v="429.15"/>
    <n v="258.72000000000003"/>
    <n v="170.42999999999995"/>
    <n v="0.39713386927647665"/>
    <n v="0"/>
    <n v="429.15"/>
    <n v="170.42999999999995"/>
    <s v="M"/>
    <d v="2005-07-25T00:00:00"/>
    <s v="Joelborough"/>
    <d v="2020-12-27T00:00:00"/>
    <n v="20"/>
    <x v="1"/>
  </r>
  <r>
    <s v="T04498"/>
    <d v="2023-10-15T00:00:00"/>
    <s v="C018"/>
    <s v="P023"/>
    <s v="S002"/>
    <n v="3"/>
    <n v="0.1"/>
    <x v="3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1994-08-19T00:00:00"/>
    <s v="East William"/>
    <d v="2024-11-12T00:00:00"/>
    <n v="31"/>
    <x v="0"/>
  </r>
  <r>
    <s v="T04499"/>
    <d v="2025-04-02T00:00:00"/>
    <s v="C074"/>
    <s v="P037"/>
    <s v="S004"/>
    <n v="1"/>
    <n v="0"/>
    <x v="3"/>
    <n v="1952.65"/>
    <n v="1451.27"/>
    <s v="Electronics"/>
    <s v="Television"/>
    <n v="1952.65"/>
    <n v="1451.27"/>
    <n v="501.38000000000011"/>
    <n v="0.2567690062223133"/>
    <n v="0"/>
    <n v="1952.65"/>
    <n v="501.38000000000011"/>
    <s v="F"/>
    <d v="1959-05-31T00:00:00"/>
    <s v="Port Michaelstad"/>
    <d v="2023-02-09T00:00:00"/>
    <n v="67"/>
    <x v="3"/>
  </r>
  <r>
    <s v="T04500"/>
    <d v="2025-03-01T00:00:00"/>
    <s v="C119"/>
    <s v="P045"/>
    <s v="S005"/>
    <n v="2"/>
    <n v="0.05"/>
    <x v="3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M"/>
    <d v="1991-07-31T00:00:00"/>
    <s v="West Ralph"/>
    <d v="2025-03-31T00:00:00"/>
    <n v="34"/>
    <x v="0"/>
  </r>
  <r>
    <s v="T04501"/>
    <d v="2023-09-30T00:00:00"/>
    <s v="C068"/>
    <s v="P049"/>
    <s v="S004"/>
    <n v="4"/>
    <n v="0"/>
    <x v="3"/>
    <n v="388.26"/>
    <n v="199.3"/>
    <s v="Fashion"/>
    <s v="Watches"/>
    <n v="1553.04"/>
    <n v="797.2"/>
    <n v="755.83999999999992"/>
    <n v="0.48668418070365216"/>
    <n v="0"/>
    <n v="1553.04"/>
    <n v="755.83999999999992"/>
    <s v="F"/>
    <d v="1981-06-09T00:00:00"/>
    <s v="New Julia"/>
    <d v="2024-06-13T00:00:00"/>
    <n v="45"/>
    <x v="2"/>
  </r>
  <r>
    <s v="T04502"/>
    <d v="2025-04-17T00:00:00"/>
    <s v="C022"/>
    <s v="P008"/>
    <s v="S002"/>
    <n v="5"/>
    <n v="0.05"/>
    <x v="2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s v="M"/>
    <d v="1955-11-16T00:00:00"/>
    <s v="East James"/>
    <d v="2020-10-02T00:00:00"/>
    <n v="70"/>
    <x v="3"/>
  </r>
  <r>
    <s v="T04503"/>
    <d v="2025-03-15T00:00:00"/>
    <s v="C118"/>
    <s v="P006"/>
    <s v="S001"/>
    <n v="1"/>
    <n v="0"/>
    <x v="2"/>
    <n v="318.05"/>
    <n v="187.34"/>
    <s v="Groceries"/>
    <s v="Fruits"/>
    <n v="318.05"/>
    <n v="187.34"/>
    <n v="130.71"/>
    <n v="0.41097311743436565"/>
    <n v="0"/>
    <n v="318.05"/>
    <n v="130.71"/>
    <s v="M"/>
    <d v="1975-08-27T00:00:00"/>
    <s v="Port William"/>
    <d v="2025-07-12T00:00:00"/>
    <n v="50"/>
    <x v="2"/>
  </r>
  <r>
    <s v="T04504"/>
    <d v="2025-05-17T00:00:00"/>
    <s v="C052"/>
    <s v="P002"/>
    <s v="S002"/>
    <n v="5"/>
    <n v="0.15"/>
    <x v="3"/>
    <n v="818.76"/>
    <n v="527.62"/>
    <s v="Electronics"/>
    <s v="Television"/>
    <n v="4093.8"/>
    <n v="2638.1"/>
    <n v="1455.7000000000003"/>
    <n v="0.35558649665347603"/>
    <n v="614.07000000000005"/>
    <n v="3479.73"/>
    <n v="841.63000000000011"/>
    <s v="F"/>
    <d v="1991-09-11T00:00:00"/>
    <s v="Walkerfurt"/>
    <d v="2024-04-25T00:00:00"/>
    <n v="34"/>
    <x v="0"/>
  </r>
  <r>
    <s v="T04505"/>
    <d v="2024-12-04T00:00:00"/>
    <s v="C090"/>
    <s v="P029"/>
    <s v="S001"/>
    <n v="2"/>
    <n v="0"/>
    <x v="0"/>
    <n v="1485.05"/>
    <n v="988.31"/>
    <s v="Fashion"/>
    <s v="Clothing"/>
    <n v="2970.1"/>
    <n v="1976.62"/>
    <n v="993.48"/>
    <n v="0.33449378808794317"/>
    <n v="0"/>
    <n v="2970.1"/>
    <n v="993.48"/>
    <s v="M"/>
    <d v="1975-08-18T00:00:00"/>
    <s v="Fergusonview"/>
    <d v="2022-01-16T00:00:00"/>
    <n v="50"/>
    <x v="2"/>
  </r>
  <r>
    <s v="T04506"/>
    <d v="2023-09-11T00:00:00"/>
    <s v="C137"/>
    <s v="P026"/>
    <s v="S003"/>
    <n v="1"/>
    <n v="0.15"/>
    <x v="1"/>
    <n v="1015.76"/>
    <n v="584.4"/>
    <s v="Groceries"/>
    <s v="Dairy"/>
    <n v="1015.76"/>
    <n v="584.4"/>
    <n v="431.36"/>
    <n v="0.42466724423092073"/>
    <n v="152.364"/>
    <n v="863.39599999999996"/>
    <n v="278.99599999999998"/>
    <s v="M"/>
    <d v="1984-08-05T00:00:00"/>
    <s v="Amandachester"/>
    <d v="2024-05-09T00:00:00"/>
    <n v="41"/>
    <x v="2"/>
  </r>
  <r>
    <s v="T04507"/>
    <d v="2023-10-08T00:00:00"/>
    <s v="C112"/>
    <s v="P032"/>
    <s v="S003"/>
    <n v="2"/>
    <n v="0.1"/>
    <x v="0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F"/>
    <d v="1983-12-29T00:00:00"/>
    <s v="Aaronmouth"/>
    <d v="2023-03-21T00:00:00"/>
    <n v="42"/>
    <x v="2"/>
  </r>
  <r>
    <s v="T04508"/>
    <d v="2024-12-24T00:00:00"/>
    <s v="C098"/>
    <s v="P018"/>
    <s v="S001"/>
    <n v="3"/>
    <n v="0.05"/>
    <x v="2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s v="F"/>
    <d v="2005-01-09T00:00:00"/>
    <s v="East Colinmouth"/>
    <d v="2023-05-22T00:00:00"/>
    <n v="21"/>
    <x v="1"/>
  </r>
  <r>
    <s v="T04509"/>
    <d v="2024-12-17T00:00:00"/>
    <s v="C113"/>
    <s v="P035"/>
    <s v="S004"/>
    <n v="2"/>
    <n v="0.1"/>
    <x v="1"/>
    <n v="1562.43"/>
    <n v="1195.6300000000001"/>
    <s v="Electronics"/>
    <s v="Laptop"/>
    <n v="3124.86"/>
    <n v="2391.2600000000002"/>
    <n v="733.59999999999991"/>
    <n v="0.23476251736077772"/>
    <n v="312.48600000000005"/>
    <n v="2812.3740000000003"/>
    <n v="421.11400000000003"/>
    <s v="M"/>
    <d v="1977-05-23T00:00:00"/>
    <s v="Ramosbury"/>
    <d v="2022-12-31T00:00:00"/>
    <n v="49"/>
    <x v="2"/>
  </r>
  <r>
    <s v="T04510"/>
    <d v="2024-09-09T00:00:00"/>
    <s v="C007"/>
    <s v="P038"/>
    <s v="S001"/>
    <n v="5"/>
    <n v="0"/>
    <x v="0"/>
    <n v="366.93"/>
    <n v="285.23"/>
    <s v="Fashion"/>
    <s v="Footwear"/>
    <n v="1834.65"/>
    <n v="1426.15"/>
    <n v="408.5"/>
    <n v="0.22265827269506444"/>
    <n v="0"/>
    <n v="1834.65"/>
    <n v="408.5"/>
    <s v="M"/>
    <d v="1985-01-11T00:00:00"/>
    <s v="West Jasmine"/>
    <d v="2021-10-13T00:00:00"/>
    <n v="41"/>
    <x v="2"/>
  </r>
  <r>
    <s v="T04511"/>
    <d v="2025-03-15T00:00:00"/>
    <s v="C061"/>
    <s v="P031"/>
    <s v="S001"/>
    <n v="3"/>
    <n v="0.15"/>
    <x v="2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s v="M"/>
    <d v="1968-10-21T00:00:00"/>
    <s v="North Michellemouth"/>
    <d v="2021-02-01T00:00:00"/>
    <n v="57"/>
    <x v="3"/>
  </r>
  <r>
    <s v="T04512"/>
    <d v="2023-09-24T00:00:00"/>
    <s v="C188"/>
    <s v="P026"/>
    <s v="S003"/>
    <n v="4"/>
    <n v="0.05"/>
    <x v="0"/>
    <n v="1015.76"/>
    <n v="584.4"/>
    <s v="Groceries"/>
    <s v="Dairy"/>
    <n v="4063.04"/>
    <n v="2337.6"/>
    <n v="1725.44"/>
    <n v="0.42466724423092073"/>
    <n v="203.15200000000002"/>
    <n v="3859.8879999999999"/>
    <n v="1522.288"/>
    <s v="M"/>
    <d v="1960-11-23T00:00:00"/>
    <s v="East Danielleshire"/>
    <d v="2023-05-19T00:00:00"/>
    <n v="65"/>
    <x v="3"/>
  </r>
  <r>
    <s v="T04513"/>
    <d v="2023-12-11T00:00:00"/>
    <s v="C061"/>
    <s v="P046"/>
    <s v="S003"/>
    <n v="5"/>
    <n v="0.15"/>
    <x v="3"/>
    <n v="1165.3699999999999"/>
    <n v="926.55"/>
    <s v="Fashion"/>
    <s v="Clothing"/>
    <n v="5826.8499999999995"/>
    <n v="4632.75"/>
    <n v="1194.0999999999995"/>
    <n v="0.20493062289230021"/>
    <n v="874.02749999999992"/>
    <n v="4952.8224999999993"/>
    <n v="320.07249999999931"/>
    <s v="M"/>
    <d v="1968-10-21T00:00:00"/>
    <s v="North Michellemouth"/>
    <d v="2021-02-01T00:00:00"/>
    <n v="57"/>
    <x v="3"/>
  </r>
  <r>
    <s v="T04514"/>
    <d v="2025-03-02T00:00:00"/>
    <s v="C126"/>
    <s v="P024"/>
    <s v="S004"/>
    <n v="5"/>
    <n v="0.05"/>
    <x v="2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M"/>
    <d v="1980-04-04T00:00:00"/>
    <s v="West Paulfurt"/>
    <d v="2024-12-28T00:00:00"/>
    <n v="46"/>
    <x v="2"/>
  </r>
  <r>
    <s v="T04515"/>
    <d v="2025-06-03T00:00:00"/>
    <s v="C082"/>
    <s v="P001"/>
    <s v="S001"/>
    <n v="2"/>
    <n v="0.15"/>
    <x v="2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M"/>
    <d v="2003-05-11T00:00:00"/>
    <s v="Vasquezmouth"/>
    <d v="2024-06-29T00:00:00"/>
    <n v="23"/>
    <x v="1"/>
  </r>
  <r>
    <s v="T04516"/>
    <d v="2024-08-03T00:00:00"/>
    <s v="C101"/>
    <s v="P005"/>
    <s v="S004"/>
    <n v="1"/>
    <n v="0.15"/>
    <x v="1"/>
    <n v="1396.22"/>
    <n v="1004.09"/>
    <s v="Fashion"/>
    <s v="Bags"/>
    <n v="1396.22"/>
    <n v="1004.09"/>
    <n v="392.13"/>
    <n v="0.28085115526206472"/>
    <n v="209.43299999999999"/>
    <n v="1186.787"/>
    <n v="182.697"/>
    <s v="F"/>
    <d v="1956-05-29T00:00:00"/>
    <s v="North Gary"/>
    <d v="2024-09-08T00:00:00"/>
    <n v="70"/>
    <x v="3"/>
  </r>
  <r>
    <s v="T04517"/>
    <d v="2024-05-18T00:00:00"/>
    <s v="C181"/>
    <s v="P029"/>
    <s v="S004"/>
    <n v="3"/>
    <n v="0.15"/>
    <x v="2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F"/>
    <d v="1972-11-28T00:00:00"/>
    <s v="Port Bryce"/>
    <d v="2024-12-12T00:00:00"/>
    <n v="53"/>
    <x v="3"/>
  </r>
  <r>
    <s v="T04518"/>
    <d v="2024-05-16T00:00:00"/>
    <s v="C034"/>
    <s v="P036"/>
    <s v="S003"/>
    <n v="1"/>
    <n v="0.15"/>
    <x v="1"/>
    <n v="1501.46"/>
    <n v="1167.73"/>
    <s v="Fashion"/>
    <s v="Watches"/>
    <n v="1501.46"/>
    <n v="1167.73"/>
    <n v="333.73"/>
    <n v="0.22227032355174298"/>
    <n v="225.21899999999999"/>
    <n v="1276.241"/>
    <n v="108.51099999999997"/>
    <s v="F"/>
    <d v="1964-12-19T00:00:00"/>
    <s v="East Mary"/>
    <d v="2025-01-13T00:00:00"/>
    <n v="61"/>
    <x v="3"/>
  </r>
  <r>
    <s v="T04519"/>
    <d v="2024-06-24T00:00:00"/>
    <s v="C140"/>
    <s v="P005"/>
    <s v="S004"/>
    <n v="5"/>
    <n v="0.1"/>
    <x v="0"/>
    <n v="1396.22"/>
    <n v="1004.09"/>
    <s v="Fashion"/>
    <s v="Bags"/>
    <n v="6981.1"/>
    <n v="5020.45"/>
    <n v="1960.6500000000005"/>
    <n v="0.28085115526206478"/>
    <n v="698.11000000000013"/>
    <n v="6282.99"/>
    <n v="1262.54"/>
    <s v="F"/>
    <d v="1973-06-12T00:00:00"/>
    <s v="Port Gail"/>
    <d v="2024-08-28T00:00:00"/>
    <n v="53"/>
    <x v="3"/>
  </r>
  <r>
    <s v="T04520"/>
    <d v="2025-06-09T00:00:00"/>
    <s v="C122"/>
    <s v="P040"/>
    <s v="S004"/>
    <n v="1"/>
    <n v="0.05"/>
    <x v="3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M"/>
    <d v="1961-10-02T00:00:00"/>
    <s v="Simonstad"/>
    <d v="2024-06-24T00:00:00"/>
    <n v="64"/>
    <x v="3"/>
  </r>
  <r>
    <s v="T04521"/>
    <d v="2024-06-12T00:00:00"/>
    <s v="C164"/>
    <s v="P049"/>
    <s v="S002"/>
    <n v="3"/>
    <n v="0"/>
    <x v="3"/>
    <n v="388.26"/>
    <n v="199.3"/>
    <s v="Fashion"/>
    <s v="Watches"/>
    <n v="1164.78"/>
    <n v="597.90000000000009"/>
    <n v="566.87999999999988"/>
    <n v="0.4866841807036521"/>
    <n v="0"/>
    <n v="1164.78"/>
    <n v="566.87999999999988"/>
    <s v="M"/>
    <d v="1968-07-28T00:00:00"/>
    <s v="North Rodney"/>
    <d v="2020-12-21T00:00:00"/>
    <n v="57"/>
    <x v="3"/>
  </r>
  <r>
    <s v="T04522"/>
    <d v="2025-03-07T00:00:00"/>
    <s v="C106"/>
    <s v="P002"/>
    <s v="S001"/>
    <n v="5"/>
    <n v="0.1"/>
    <x v="1"/>
    <n v="818.76"/>
    <n v="527.62"/>
    <s v="Electronics"/>
    <s v="Television"/>
    <n v="4093.8"/>
    <n v="2638.1"/>
    <n v="1455.7000000000003"/>
    <n v="0.35558649665347603"/>
    <n v="409.38000000000005"/>
    <n v="3684.42"/>
    <n v="1046.3200000000002"/>
    <s v="F"/>
    <d v="1987-04-23T00:00:00"/>
    <s v="Lake Ricardo"/>
    <d v="2025-02-06T00:00:00"/>
    <n v="39"/>
    <x v="2"/>
  </r>
  <r>
    <s v="T04523"/>
    <d v="2025-04-05T00:00:00"/>
    <s v="C078"/>
    <s v="P019"/>
    <s v="S002"/>
    <n v="2"/>
    <n v="0.05"/>
    <x v="0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88-09-25T00:00:00"/>
    <s v="Craigport"/>
    <d v="2025-01-14T00:00:00"/>
    <n v="37"/>
    <x v="2"/>
  </r>
  <r>
    <s v="T04524"/>
    <d v="2025-08-28T00:00:00"/>
    <s v="C070"/>
    <s v="P049"/>
    <s v="S002"/>
    <n v="3"/>
    <n v="0"/>
    <x v="0"/>
    <n v="388.26"/>
    <n v="199.3"/>
    <s v="Fashion"/>
    <s v="Watches"/>
    <n v="1164.78"/>
    <n v="597.90000000000009"/>
    <n v="566.87999999999988"/>
    <n v="0.4866841807036521"/>
    <n v="0"/>
    <n v="1164.78"/>
    <n v="566.87999999999988"/>
    <s v="M"/>
    <d v="1971-10-24T00:00:00"/>
    <s v="Taylorhaven"/>
    <d v="2021-03-04T00:00:00"/>
    <n v="54"/>
    <x v="3"/>
  </r>
  <r>
    <s v="T04525"/>
    <d v="2024-04-24T00:00:00"/>
    <s v="C186"/>
    <s v="P009"/>
    <s v="S004"/>
    <n v="4"/>
    <n v="0.05"/>
    <x v="3"/>
    <n v="123.19"/>
    <n v="80.36"/>
    <s v="Groceries"/>
    <s v="Snacks"/>
    <n v="492.76"/>
    <n v="321.44"/>
    <n v="171.32"/>
    <n v="0.34767432421462779"/>
    <n v="24.638000000000002"/>
    <n v="468.12200000000001"/>
    <n v="146.68200000000002"/>
    <s v="F"/>
    <d v="1960-05-05T00:00:00"/>
    <s v="West Wandaland"/>
    <d v="2024-02-07T00:00:00"/>
    <n v="66"/>
    <x v="3"/>
  </r>
  <r>
    <s v="T04526"/>
    <d v="2024-03-15T00:00:00"/>
    <s v="C039"/>
    <s v="P002"/>
    <s v="S001"/>
    <n v="3"/>
    <n v="0.15"/>
    <x v="0"/>
    <n v="818.76"/>
    <n v="527.62"/>
    <s v="Electronics"/>
    <s v="Television"/>
    <n v="2456.2799999999997"/>
    <n v="1582.8600000000001"/>
    <n v="873.41999999999962"/>
    <n v="0.35558649665347586"/>
    <n v="368.44199999999995"/>
    <n v="2087.8379999999997"/>
    <n v="504.97799999999961"/>
    <s v="F"/>
    <d v="1996-11-02T00:00:00"/>
    <s v="Port Sandra"/>
    <d v="2022-10-17T00:00:00"/>
    <n v="29"/>
    <x v="0"/>
  </r>
  <r>
    <s v="T04527"/>
    <d v="2024-10-06T00:00:00"/>
    <s v="C155"/>
    <s v="P042"/>
    <s v="S003"/>
    <n v="2"/>
    <n v="0.1"/>
    <x v="0"/>
    <n v="453.62"/>
    <n v="316.63"/>
    <s v="Fashion"/>
    <s v="Clothing"/>
    <n v="907.24"/>
    <n v="633.26"/>
    <n v="273.98"/>
    <n v="0.30199285745778409"/>
    <n v="90.724000000000004"/>
    <n v="816.51599999999996"/>
    <n v="183.25599999999997"/>
    <s v="M"/>
    <d v="1965-09-20T00:00:00"/>
    <s v="Kevinshire"/>
    <d v="2024-03-23T00:00:00"/>
    <n v="60"/>
    <x v="3"/>
  </r>
  <r>
    <s v="T04528"/>
    <d v="2025-07-15T00:00:00"/>
    <s v="C148"/>
    <s v="P016"/>
    <s v="S002"/>
    <n v="1"/>
    <n v="0.15"/>
    <x v="0"/>
    <n v="1858.75"/>
    <n v="1451.16"/>
    <s v="Fashion"/>
    <s v="Accessories"/>
    <n v="1858.75"/>
    <n v="1451.16"/>
    <n v="407.58999999999992"/>
    <n v="0.21928177538668456"/>
    <n v="278.8125"/>
    <n v="1579.9375"/>
    <n v="128.77749999999992"/>
    <s v="F"/>
    <d v="2005-07-08T00:00:00"/>
    <s v="Charlesmouth"/>
    <d v="2024-11-05T00:00:00"/>
    <n v="20"/>
    <x v="1"/>
  </r>
  <r>
    <s v="T04529"/>
    <d v="2025-02-23T00:00:00"/>
    <s v="C073"/>
    <s v="P007"/>
    <s v="S001"/>
    <n v="1"/>
    <n v="0"/>
    <x v="1"/>
    <n v="1474.12"/>
    <n v="764.02"/>
    <s v="Electronics"/>
    <s v="Camera"/>
    <n v="1474.12"/>
    <n v="764.02"/>
    <n v="710.09999999999991"/>
    <n v="0.48171112256804055"/>
    <n v="0"/>
    <n v="1474.12"/>
    <n v="710.09999999999991"/>
    <s v="F"/>
    <d v="1964-12-04T00:00:00"/>
    <s v="Port Angelabury"/>
    <d v="2022-02-09T00:00:00"/>
    <n v="61"/>
    <x v="3"/>
  </r>
  <r>
    <s v="T04530"/>
    <d v="2025-05-31T00:00:00"/>
    <s v="C199"/>
    <s v="P045"/>
    <s v="S002"/>
    <n v="5"/>
    <n v="0"/>
    <x v="2"/>
    <n v="1879.08"/>
    <n v="1004.56"/>
    <s v="Groceries"/>
    <s v="Dairy"/>
    <n v="9395.4"/>
    <n v="5022.7999999999993"/>
    <n v="4372.6000000000004"/>
    <n v="0.46539796070417444"/>
    <n v="0"/>
    <n v="9395.4"/>
    <n v="4372.6000000000004"/>
    <s v="F"/>
    <d v="1970-05-18T00:00:00"/>
    <s v="South Scottton"/>
    <d v="2021-07-28T00:00:00"/>
    <n v="56"/>
    <x v="3"/>
  </r>
  <r>
    <s v="T04531"/>
    <d v="2024-04-05T00:00:00"/>
    <s v="C119"/>
    <s v="P005"/>
    <s v="S002"/>
    <n v="1"/>
    <n v="0.15"/>
    <x v="2"/>
    <n v="1396.22"/>
    <n v="1004.09"/>
    <s v="Fashion"/>
    <s v="Bags"/>
    <n v="1396.22"/>
    <n v="1004.09"/>
    <n v="392.13"/>
    <n v="0.28085115526206472"/>
    <n v="209.43299999999999"/>
    <n v="1186.787"/>
    <n v="182.697"/>
    <s v="M"/>
    <d v="1991-07-31T00:00:00"/>
    <s v="West Ralph"/>
    <d v="2025-03-31T00:00:00"/>
    <n v="34"/>
    <x v="0"/>
  </r>
  <r>
    <s v="T04532"/>
    <d v="2025-06-18T00:00:00"/>
    <s v="C079"/>
    <s v="P044"/>
    <s v="S002"/>
    <n v="3"/>
    <n v="0.1"/>
    <x v="2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s v="F"/>
    <d v="1979-06-15T00:00:00"/>
    <s v="North Bradleyfurt"/>
    <d v="2024-07-06T00:00:00"/>
    <n v="47"/>
    <x v="2"/>
  </r>
  <r>
    <s v="T04533"/>
    <d v="2025-04-02T00:00:00"/>
    <s v="C186"/>
    <s v="P011"/>
    <s v="S001"/>
    <n v="5"/>
    <n v="0.1"/>
    <x v="1"/>
    <n v="248.57"/>
    <n v="190.67"/>
    <s v="Electronics"/>
    <s v="Headphones"/>
    <n v="1242.8499999999999"/>
    <n v="953.34999999999991"/>
    <n v="289.5"/>
    <n v="0.2329323731745585"/>
    <n v="124.285"/>
    <n v="1118.5649999999998"/>
    <n v="165.21499999999992"/>
    <s v="F"/>
    <d v="1960-05-05T00:00:00"/>
    <s v="West Wandaland"/>
    <d v="2024-02-07T00:00:00"/>
    <n v="66"/>
    <x v="3"/>
  </r>
  <r>
    <s v="T04534"/>
    <d v="2024-12-15T00:00:00"/>
    <s v="C138"/>
    <s v="P006"/>
    <s v="S001"/>
    <n v="4"/>
    <n v="0.15"/>
    <x v="0"/>
    <n v="318.05"/>
    <n v="187.34"/>
    <s v="Groceries"/>
    <s v="Fruits"/>
    <n v="1272.2"/>
    <n v="749.36"/>
    <n v="522.84"/>
    <n v="0.41097311743436565"/>
    <n v="190.83"/>
    <n v="1081.3700000000001"/>
    <n v="332.0100000000001"/>
    <s v="F"/>
    <d v="1961-09-28T00:00:00"/>
    <s v="Melissaberg"/>
    <d v="2021-05-10T00:00:00"/>
    <n v="64"/>
    <x v="3"/>
  </r>
  <r>
    <s v="T04535"/>
    <d v="2025-04-25T00:00:00"/>
    <s v="C199"/>
    <s v="P018"/>
    <s v="S001"/>
    <n v="3"/>
    <n v="0"/>
    <x v="3"/>
    <n v="1079.8900000000001"/>
    <n v="703.83"/>
    <s v="Electronics"/>
    <s v="Smartphone"/>
    <n v="3239.67"/>
    <n v="2111.4900000000002"/>
    <n v="1128.1799999999998"/>
    <n v="0.34823917250831099"/>
    <n v="0"/>
    <n v="3239.67"/>
    <n v="1128.1799999999998"/>
    <s v="F"/>
    <d v="1970-05-18T00:00:00"/>
    <s v="South Scottton"/>
    <d v="2021-07-28T00:00:00"/>
    <n v="56"/>
    <x v="3"/>
  </r>
  <r>
    <s v="T04536"/>
    <d v="2024-09-11T00:00:00"/>
    <s v="C012"/>
    <s v="P031"/>
    <s v="S002"/>
    <n v="1"/>
    <n v="0.05"/>
    <x v="0"/>
    <n v="1095.72"/>
    <n v="822.2"/>
    <s v="Groceries"/>
    <s v="Snacks"/>
    <n v="1095.72"/>
    <n v="822.2"/>
    <n v="273.52"/>
    <n v="0.24962581681451462"/>
    <n v="54.786000000000001"/>
    <n v="1040.934"/>
    <n v="218.73399999999992"/>
    <s v="M"/>
    <d v="1989-12-08T00:00:00"/>
    <s v="Lake Dawn"/>
    <d v="2021-07-16T00:00:00"/>
    <n v="36"/>
    <x v="2"/>
  </r>
  <r>
    <s v="T04537"/>
    <d v="2023-11-19T00:00:00"/>
    <s v="C080"/>
    <s v="P020"/>
    <s v="S002"/>
    <n v="3"/>
    <n v="0"/>
    <x v="2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F"/>
    <d v="2003-11-04T00:00:00"/>
    <s v="Markberg"/>
    <d v="2023-01-02T00:00:00"/>
    <n v="22"/>
    <x v="1"/>
  </r>
  <r>
    <s v="T04538"/>
    <d v="2024-08-02T00:00:00"/>
    <s v="C064"/>
    <s v="P018"/>
    <s v="S001"/>
    <n v="1"/>
    <n v="0.15"/>
    <x v="3"/>
    <n v="1079.8900000000001"/>
    <n v="703.83"/>
    <s v="Electronics"/>
    <s v="Smartphone"/>
    <n v="1079.8900000000001"/>
    <n v="703.83"/>
    <n v="376.06000000000006"/>
    <n v="0.34823917250831105"/>
    <n v="161.98350000000002"/>
    <n v="917.90650000000005"/>
    <n v="214.07650000000001"/>
    <s v="F"/>
    <d v="1973-09-01T00:00:00"/>
    <s v="Brittanyburgh"/>
    <d v="2024-09-26T00:00:00"/>
    <n v="52"/>
    <x v="3"/>
  </r>
  <r>
    <s v="T04539"/>
    <d v="2024-09-30T00:00:00"/>
    <s v="C080"/>
    <s v="P020"/>
    <s v="S005"/>
    <n v="5"/>
    <n v="0.15"/>
    <x v="3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F"/>
    <d v="2003-11-04T00:00:00"/>
    <s v="Markberg"/>
    <d v="2023-01-02T00:00:00"/>
    <n v="22"/>
    <x v="1"/>
  </r>
  <r>
    <s v="T04540"/>
    <d v="2025-08-16T00:00:00"/>
    <s v="C062"/>
    <s v="P022"/>
    <s v="S004"/>
    <n v="2"/>
    <n v="0"/>
    <x v="1"/>
    <n v="25.57"/>
    <n v="19.05"/>
    <s v="Groceries"/>
    <s v="Vegetables"/>
    <n v="51.14"/>
    <n v="38.1"/>
    <n v="13.04"/>
    <n v="0.25498631208447398"/>
    <n v="0"/>
    <n v="51.14"/>
    <n v="13.04"/>
    <s v="M"/>
    <d v="2000-06-21T00:00:00"/>
    <s v="Turnerberg"/>
    <d v="2021-09-23T00:00:00"/>
    <n v="26"/>
    <x v="0"/>
  </r>
  <r>
    <s v="T04541"/>
    <d v="2024-12-19T00:00:00"/>
    <s v="C014"/>
    <s v="P043"/>
    <s v="S001"/>
    <n v="2"/>
    <n v="0.05"/>
    <x v="3"/>
    <n v="564.41999999999996"/>
    <n v="293.95999999999998"/>
    <s v="Fashion"/>
    <s v="Accessories"/>
    <n v="1128.8399999999999"/>
    <n v="587.91999999999996"/>
    <n v="540.91999999999996"/>
    <n v="0.47918216930654478"/>
    <n v="56.442"/>
    <n v="1072.3979999999999"/>
    <n v="484.47799999999995"/>
    <s v="M"/>
    <d v="1974-06-25T00:00:00"/>
    <s v="East Samantha"/>
    <d v="2021-11-09T00:00:00"/>
    <n v="51"/>
    <x v="3"/>
  </r>
  <r>
    <s v="T04542"/>
    <d v="2025-01-06T00:00:00"/>
    <s v="C179"/>
    <s v="P026"/>
    <s v="S002"/>
    <n v="1"/>
    <n v="0.15"/>
    <x v="3"/>
    <n v="1015.76"/>
    <n v="584.4"/>
    <s v="Groceries"/>
    <s v="Dairy"/>
    <n v="1015.76"/>
    <n v="584.4"/>
    <n v="431.36"/>
    <n v="0.42466724423092073"/>
    <n v="152.364"/>
    <n v="863.39599999999996"/>
    <n v="278.99599999999998"/>
    <s v="F"/>
    <d v="1985-02-14T00:00:00"/>
    <s v="Bennettburgh"/>
    <d v="2025-08-19T00:00:00"/>
    <n v="41"/>
    <x v="2"/>
  </r>
  <r>
    <s v="T04543"/>
    <d v="2024-06-09T00:00:00"/>
    <s v="C021"/>
    <s v="P044"/>
    <s v="S001"/>
    <n v="3"/>
    <n v="0"/>
    <x v="3"/>
    <n v="1286.55"/>
    <n v="797.54"/>
    <s v="Fashion"/>
    <s v="Accessories"/>
    <n v="3859.6499999999996"/>
    <n v="2392.62"/>
    <n v="1467.0299999999997"/>
    <n v="0.38009404997862495"/>
    <n v="0"/>
    <n v="3859.6499999999996"/>
    <n v="1467.0299999999997"/>
    <s v="M"/>
    <d v="1993-11-17T00:00:00"/>
    <s v="Meganmouth"/>
    <d v="2022-01-22T00:00:00"/>
    <n v="32"/>
    <x v="0"/>
  </r>
  <r>
    <s v="T04544"/>
    <d v="2023-10-28T00:00:00"/>
    <s v="C054"/>
    <s v="P019"/>
    <s v="S003"/>
    <n v="4"/>
    <n v="0"/>
    <x v="2"/>
    <n v="1762.92"/>
    <n v="1346.48"/>
    <s v="Electronics"/>
    <s v="Laptop"/>
    <n v="7051.68"/>
    <n v="5385.92"/>
    <n v="1665.7600000000002"/>
    <n v="0.23622172305039368"/>
    <n v="0"/>
    <n v="7051.68"/>
    <n v="1665.7600000000002"/>
    <s v="F"/>
    <d v="2002-11-10T00:00:00"/>
    <s v="New Kathleentown"/>
    <d v="2021-03-19T00:00:00"/>
    <n v="23"/>
    <x v="1"/>
  </r>
  <r>
    <s v="T04545"/>
    <d v="2023-09-29T00:00:00"/>
    <s v="C028"/>
    <s v="P020"/>
    <s v="S004"/>
    <n v="1"/>
    <n v="0.15"/>
    <x v="1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F"/>
    <d v="1960-02-10T00:00:00"/>
    <s v="New David"/>
    <d v="2022-12-16T00:00:00"/>
    <n v="66"/>
    <x v="3"/>
  </r>
  <r>
    <s v="T04546"/>
    <d v="2025-08-23T00:00:00"/>
    <s v="C012"/>
    <s v="P043"/>
    <s v="S001"/>
    <n v="4"/>
    <n v="0.05"/>
    <x v="0"/>
    <n v="564.41999999999996"/>
    <n v="293.95999999999998"/>
    <s v="Fashion"/>
    <s v="Accessories"/>
    <n v="2257.6799999999998"/>
    <n v="1175.8399999999999"/>
    <n v="1081.8399999999999"/>
    <n v="0.47918216930654478"/>
    <n v="112.884"/>
    <n v="2144.7959999999998"/>
    <n v="968.9559999999999"/>
    <s v="M"/>
    <d v="1989-12-08T00:00:00"/>
    <s v="Lake Dawn"/>
    <d v="2021-07-16T00:00:00"/>
    <n v="36"/>
    <x v="2"/>
  </r>
  <r>
    <s v="T04547"/>
    <d v="2025-05-29T00:00:00"/>
    <s v="C176"/>
    <s v="P042"/>
    <s v="S005"/>
    <n v="1"/>
    <n v="0.1"/>
    <x v="3"/>
    <n v="453.62"/>
    <n v="316.63"/>
    <s v="Fashion"/>
    <s v="Clothing"/>
    <n v="453.62"/>
    <n v="316.63"/>
    <n v="136.99"/>
    <n v="0.30199285745778409"/>
    <n v="45.362000000000002"/>
    <n v="408.25799999999998"/>
    <n v="91.627999999999986"/>
    <s v="M"/>
    <d v="1979-10-07T00:00:00"/>
    <s v="West Amymouth"/>
    <d v="2021-07-22T00:00:00"/>
    <n v="46"/>
    <x v="2"/>
  </r>
  <r>
    <s v="T04548"/>
    <d v="2024-01-13T00:00:00"/>
    <s v="C149"/>
    <s v="P036"/>
    <s v="S003"/>
    <n v="4"/>
    <n v="0.1"/>
    <x v="0"/>
    <n v="1501.46"/>
    <n v="1167.73"/>
    <s v="Fashion"/>
    <s v="Watches"/>
    <n v="6005.84"/>
    <n v="4670.92"/>
    <n v="1334.92"/>
    <n v="0.22227032355174298"/>
    <n v="600.58400000000006"/>
    <n v="5405.2560000000003"/>
    <n v="734.33600000000024"/>
    <s v="M"/>
    <d v="1978-01-24T00:00:00"/>
    <s v="North Kathryn"/>
    <d v="2025-05-02T00:00:00"/>
    <n v="48"/>
    <x v="2"/>
  </r>
  <r>
    <s v="T04549"/>
    <d v="2024-05-27T00:00:00"/>
    <s v="C003"/>
    <s v="P034"/>
    <s v="S001"/>
    <n v="1"/>
    <n v="0.05"/>
    <x v="1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F"/>
    <d v="2005-04-19T00:00:00"/>
    <s v="Port Allen"/>
    <d v="2024-02-12T00:00:00"/>
    <n v="21"/>
    <x v="1"/>
  </r>
  <r>
    <s v="T04550"/>
    <d v="2024-05-02T00:00:00"/>
    <s v="C088"/>
    <s v="P019"/>
    <s v="S002"/>
    <n v="3"/>
    <n v="0.05"/>
    <x v="3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F"/>
    <d v="1997-10-11T00:00:00"/>
    <s v="North Christian"/>
    <d v="2022-09-12T00:00:00"/>
    <n v="28"/>
    <x v="0"/>
  </r>
  <r>
    <s v="T04551"/>
    <d v="2023-12-04T00:00:00"/>
    <s v="C006"/>
    <s v="P007"/>
    <s v="S004"/>
    <n v="2"/>
    <n v="0.15"/>
    <x v="3"/>
    <n v="1474.12"/>
    <n v="764.02"/>
    <s v="Electronics"/>
    <s v="Camera"/>
    <n v="2948.24"/>
    <n v="1528.04"/>
    <n v="1420.1999999999998"/>
    <n v="0.48171112256804055"/>
    <n v="442.23599999999993"/>
    <n v="2506.0039999999999"/>
    <n v="977.96399999999994"/>
    <s v="M"/>
    <d v="1986-10-03T00:00:00"/>
    <s v="Costaberg"/>
    <d v="2022-07-09T00:00:00"/>
    <n v="39"/>
    <x v="2"/>
  </r>
  <r>
    <s v="T04552"/>
    <d v="2023-09-29T00:00:00"/>
    <s v="C121"/>
    <s v="P034"/>
    <s v="S002"/>
    <n v="4"/>
    <n v="0"/>
    <x v="2"/>
    <n v="428.05"/>
    <n v="246.07"/>
    <s v="Electronics"/>
    <s v="Laptop"/>
    <n v="1712.2"/>
    <n v="984.28"/>
    <n v="727.92000000000007"/>
    <n v="0.42513725032122418"/>
    <n v="0"/>
    <n v="1712.2"/>
    <n v="727.92000000000007"/>
    <s v="M"/>
    <d v="1967-02-28T00:00:00"/>
    <s v="Sarahhaven"/>
    <d v="2021-10-11T00:00:00"/>
    <n v="59"/>
    <x v="3"/>
  </r>
  <r>
    <s v="T04553"/>
    <d v="2023-12-26T00:00:00"/>
    <s v="C120"/>
    <s v="P049"/>
    <s v="S001"/>
    <n v="4"/>
    <n v="0"/>
    <x v="1"/>
    <n v="388.26"/>
    <n v="199.3"/>
    <s v="Fashion"/>
    <s v="Watches"/>
    <n v="1553.04"/>
    <n v="797.2"/>
    <n v="755.83999999999992"/>
    <n v="0.48668418070365216"/>
    <n v="0"/>
    <n v="1553.04"/>
    <n v="755.83999999999992"/>
    <s v="F"/>
    <d v="1964-01-10T00:00:00"/>
    <s v="Annaborough"/>
    <d v="2020-10-18T00:00:00"/>
    <n v="62"/>
    <x v="3"/>
  </r>
  <r>
    <s v="T04554"/>
    <d v="2025-03-24T00:00:00"/>
    <s v="C008"/>
    <s v="P037"/>
    <s v="S005"/>
    <n v="5"/>
    <n v="0"/>
    <x v="1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1960-11-13T00:00:00"/>
    <s v="New Michaelland"/>
    <d v="2025-03-04T00:00:00"/>
    <n v="65"/>
    <x v="3"/>
  </r>
  <r>
    <s v="T04555"/>
    <d v="2025-03-30T00:00:00"/>
    <s v="C040"/>
    <s v="P006"/>
    <s v="S002"/>
    <n v="2"/>
    <n v="0.15"/>
    <x v="0"/>
    <n v="318.05"/>
    <n v="187.34"/>
    <s v="Groceries"/>
    <s v="Fruits"/>
    <n v="636.1"/>
    <n v="374.68"/>
    <n v="261.42"/>
    <n v="0.41097311743436565"/>
    <n v="95.415000000000006"/>
    <n v="540.68500000000006"/>
    <n v="166.00500000000005"/>
    <s v="M"/>
    <d v="1974-11-06T00:00:00"/>
    <s v="Port Miguel"/>
    <d v="2022-07-12T00:00:00"/>
    <n v="51"/>
    <x v="3"/>
  </r>
  <r>
    <s v="T04556"/>
    <d v="2024-11-26T00:00:00"/>
    <s v="C124"/>
    <s v="P048"/>
    <s v="S004"/>
    <n v="1"/>
    <n v="0.05"/>
    <x v="1"/>
    <n v="1216.3599999999999"/>
    <n v="794.8"/>
    <s v="Fashion"/>
    <s v="Bags"/>
    <n v="1216.3599999999999"/>
    <n v="794.8"/>
    <n v="421.55999999999995"/>
    <n v="0.34657502713012595"/>
    <n v="60.817999999999998"/>
    <n v="1155.5419999999999"/>
    <n v="360.74199999999996"/>
    <s v="F"/>
    <d v="1962-06-07T00:00:00"/>
    <s v="North Michelle"/>
    <d v="2021-02-10T00:00:00"/>
    <n v="64"/>
    <x v="3"/>
  </r>
  <r>
    <s v="T04557"/>
    <d v="2024-01-01T00:00:00"/>
    <s v="C087"/>
    <s v="P049"/>
    <s v="S002"/>
    <n v="1"/>
    <n v="0.15"/>
    <x v="1"/>
    <n v="388.26"/>
    <n v="199.3"/>
    <s v="Fashion"/>
    <s v="Watches"/>
    <n v="388.26"/>
    <n v="199.3"/>
    <n v="188.95999999999998"/>
    <n v="0.48668418070365216"/>
    <n v="58.238999999999997"/>
    <n v="330.02100000000002"/>
    <n v="130.721"/>
    <s v="F"/>
    <d v="1975-06-22T00:00:00"/>
    <s v="Berrymouth"/>
    <d v="2025-07-02T00:00:00"/>
    <n v="51"/>
    <x v="3"/>
  </r>
  <r>
    <s v="T04558"/>
    <d v="2025-04-02T00:00:00"/>
    <s v="C144"/>
    <s v="P005"/>
    <s v="S001"/>
    <n v="1"/>
    <n v="0.05"/>
    <x v="0"/>
    <n v="1396.22"/>
    <n v="1004.09"/>
    <s v="Fashion"/>
    <s v="Bags"/>
    <n v="1396.22"/>
    <n v="1004.09"/>
    <n v="392.13"/>
    <n v="0.28085115526206472"/>
    <n v="69.811000000000007"/>
    <n v="1326.4090000000001"/>
    <n v="322.31900000000007"/>
    <s v="F"/>
    <d v="1963-09-02T00:00:00"/>
    <s v="North Lisa"/>
    <d v="2021-03-03T00:00:00"/>
    <n v="62"/>
    <x v="3"/>
  </r>
  <r>
    <s v="T04559"/>
    <d v="2024-04-20T00:00:00"/>
    <s v="C141"/>
    <s v="P007"/>
    <s v="S001"/>
    <n v="5"/>
    <n v="0.1"/>
    <x v="0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s v="F"/>
    <d v="1978-08-06T00:00:00"/>
    <s v="Allisonmouth"/>
    <d v="2024-01-07T00:00:00"/>
    <n v="47"/>
    <x v="2"/>
  </r>
  <r>
    <s v="T04560"/>
    <d v="2023-09-12T00:00:00"/>
    <s v="C120"/>
    <s v="P046"/>
    <s v="S005"/>
    <n v="1"/>
    <n v="0"/>
    <x v="2"/>
    <n v="1165.3699999999999"/>
    <n v="926.55"/>
    <s v="Fashion"/>
    <s v="Clothing"/>
    <n v="1165.3699999999999"/>
    <n v="926.55"/>
    <n v="238.81999999999994"/>
    <n v="0.20493062289230027"/>
    <n v="0"/>
    <n v="1165.3699999999999"/>
    <n v="238.81999999999994"/>
    <s v="F"/>
    <d v="1964-01-10T00:00:00"/>
    <s v="Annaborough"/>
    <d v="2020-10-18T00:00:00"/>
    <n v="62"/>
    <x v="3"/>
  </r>
  <r>
    <s v="T04561"/>
    <d v="2024-08-04T00:00:00"/>
    <s v="C167"/>
    <s v="P041"/>
    <s v="S003"/>
    <n v="3"/>
    <n v="0.05"/>
    <x v="2"/>
    <n v="1635.01"/>
    <n v="1043.29"/>
    <s v="Electronics"/>
    <s v="Television"/>
    <n v="4905.03"/>
    <n v="3129.87"/>
    <n v="1775.1599999999999"/>
    <n v="0.36190604338811383"/>
    <n v="245.25149999999999"/>
    <n v="4659.7784999999994"/>
    <n v="1529.9084999999995"/>
    <s v="F"/>
    <d v="1989-12-06T00:00:00"/>
    <s v="Wilsonland"/>
    <d v="2022-05-28T00:00:00"/>
    <n v="36"/>
    <x v="2"/>
  </r>
  <r>
    <s v="T04562"/>
    <d v="2023-12-02T00:00:00"/>
    <s v="C055"/>
    <s v="P046"/>
    <s v="S004"/>
    <n v="2"/>
    <n v="0.05"/>
    <x v="3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M"/>
    <d v="1976-07-09T00:00:00"/>
    <s v="Andersonville"/>
    <d v="2021-02-05T00:00:00"/>
    <n v="49"/>
    <x v="2"/>
  </r>
  <r>
    <s v="T04563"/>
    <d v="2023-09-24T00:00:00"/>
    <s v="C101"/>
    <s v="P038"/>
    <s v="S005"/>
    <n v="1"/>
    <n v="0.15"/>
    <x v="1"/>
    <n v="366.93"/>
    <n v="285.23"/>
    <s v="Fashion"/>
    <s v="Footwear"/>
    <n v="366.93"/>
    <n v="285.23"/>
    <n v="81.699999999999989"/>
    <n v="0.22265827269506441"/>
    <n v="55.039499999999997"/>
    <n v="311.89050000000003"/>
    <n v="26.660500000000013"/>
    <s v="F"/>
    <d v="1956-05-29T00:00:00"/>
    <s v="North Gary"/>
    <d v="2024-09-08T00:00:00"/>
    <n v="70"/>
    <x v="3"/>
  </r>
  <r>
    <s v="T04564"/>
    <d v="2025-07-11T00:00:00"/>
    <s v="C142"/>
    <s v="P009"/>
    <s v="S003"/>
    <n v="4"/>
    <n v="0.1"/>
    <x v="1"/>
    <n v="123.19"/>
    <n v="80.36"/>
    <s v="Groceries"/>
    <s v="Snacks"/>
    <n v="492.76"/>
    <n v="321.44"/>
    <n v="171.32"/>
    <n v="0.34767432421462779"/>
    <n v="49.276000000000003"/>
    <n v="443.48399999999998"/>
    <n v="122.04399999999998"/>
    <s v="M"/>
    <d v="2005-07-25T00:00:00"/>
    <s v="Joelborough"/>
    <d v="2020-12-27T00:00:00"/>
    <n v="20"/>
    <x v="1"/>
  </r>
  <r>
    <s v="T04565"/>
    <d v="2025-06-02T00:00:00"/>
    <s v="C171"/>
    <s v="P004"/>
    <s v="S004"/>
    <n v="1"/>
    <n v="0.15"/>
    <x v="1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M"/>
    <d v="1993-03-15T00:00:00"/>
    <s v="Robertsborough"/>
    <d v="2025-07-28T00:00:00"/>
    <n v="33"/>
    <x v="0"/>
  </r>
  <r>
    <s v="T04566"/>
    <d v="2023-10-15T00:00:00"/>
    <s v="C175"/>
    <s v="P027"/>
    <s v="S003"/>
    <n v="1"/>
    <n v="0.15"/>
    <x v="3"/>
    <n v="1272.23"/>
    <n v="952.65"/>
    <s v="Electronics"/>
    <s v="Smartphone"/>
    <n v="1272.23"/>
    <n v="952.65"/>
    <n v="319.58000000000004"/>
    <n v="0.2511967175746524"/>
    <n v="190.83449999999999"/>
    <n v="1081.3955000000001"/>
    <n v="128.74550000000011"/>
    <s v="M"/>
    <d v="1998-01-07T00:00:00"/>
    <s v="Davidtown"/>
    <d v="2021-02-25T00:00:00"/>
    <n v="28"/>
    <x v="0"/>
  </r>
  <r>
    <s v="T04567"/>
    <d v="2024-04-25T00:00:00"/>
    <s v="C063"/>
    <s v="P030"/>
    <s v="S005"/>
    <n v="3"/>
    <n v="0.05"/>
    <x v="3"/>
    <n v="29.24"/>
    <n v="15.28"/>
    <s v="Fashion"/>
    <s v="Watches"/>
    <n v="87.72"/>
    <n v="45.839999999999996"/>
    <n v="41.88"/>
    <n v="0.47742818057455544"/>
    <n v="4.3860000000000001"/>
    <n v="83.334000000000003"/>
    <n v="37.494000000000007"/>
    <s v="M"/>
    <d v="1973-01-07T00:00:00"/>
    <s v="West Amandashire"/>
    <d v="2023-05-29T00:00:00"/>
    <n v="53"/>
    <x v="3"/>
  </r>
  <r>
    <s v="T04568"/>
    <d v="2023-11-29T00:00:00"/>
    <s v="C083"/>
    <s v="P031"/>
    <s v="S001"/>
    <n v="1"/>
    <n v="0.15"/>
    <x v="0"/>
    <n v="1095.72"/>
    <n v="822.2"/>
    <s v="Groceries"/>
    <s v="Snacks"/>
    <n v="1095.72"/>
    <n v="822.2"/>
    <n v="273.52"/>
    <n v="0.24962581681451462"/>
    <n v="164.358"/>
    <n v="931.36200000000008"/>
    <n v="109.16200000000003"/>
    <s v="F"/>
    <d v="1981-03-29T00:00:00"/>
    <s v="West Josephport"/>
    <d v="2022-02-08T00:00:00"/>
    <n v="45"/>
    <x v="2"/>
  </r>
  <r>
    <s v="T04569"/>
    <d v="2025-02-08T00:00:00"/>
    <s v="C038"/>
    <s v="P014"/>
    <s v="S004"/>
    <n v="1"/>
    <n v="0"/>
    <x v="1"/>
    <n v="1342.75"/>
    <n v="797.94"/>
    <s v="Fashion"/>
    <s v="Clothing"/>
    <n v="1342.75"/>
    <n v="797.94"/>
    <n v="544.80999999999995"/>
    <n v="0.40574194749581077"/>
    <n v="0"/>
    <n v="1342.75"/>
    <n v="544.80999999999995"/>
    <s v="M"/>
    <d v="1974-04-19T00:00:00"/>
    <s v="Wilsonbury"/>
    <d v="2021-05-10T00:00:00"/>
    <n v="52"/>
    <x v="3"/>
  </r>
  <r>
    <s v="T04570"/>
    <d v="2025-06-25T00:00:00"/>
    <s v="C003"/>
    <s v="P021"/>
    <s v="S002"/>
    <n v="2"/>
    <n v="0.1"/>
    <x v="3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F"/>
    <d v="2005-04-19T00:00:00"/>
    <s v="Port Allen"/>
    <d v="2024-02-12T00:00:00"/>
    <n v="21"/>
    <x v="1"/>
  </r>
  <r>
    <s v="T04571"/>
    <d v="2024-07-31T00:00:00"/>
    <s v="C167"/>
    <s v="P005"/>
    <s v="S005"/>
    <n v="3"/>
    <n v="0.05"/>
    <x v="0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F"/>
    <d v="1989-12-06T00:00:00"/>
    <s v="Wilsonland"/>
    <d v="2022-05-28T00:00:00"/>
    <n v="36"/>
    <x v="2"/>
  </r>
  <r>
    <s v="T04572"/>
    <d v="2023-11-22T00:00:00"/>
    <s v="C055"/>
    <s v="P029"/>
    <s v="S001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M"/>
    <d v="1976-07-09T00:00:00"/>
    <s v="Andersonville"/>
    <d v="2021-02-05T00:00:00"/>
    <n v="49"/>
    <x v="2"/>
  </r>
  <r>
    <s v="T04573"/>
    <d v="2025-02-04T00:00:00"/>
    <s v="C074"/>
    <s v="P050"/>
    <s v="S005"/>
    <n v="3"/>
    <n v="0"/>
    <x v="2"/>
    <n v="1044.6400000000001"/>
    <n v="775.07"/>
    <s v="Fashion"/>
    <s v="Footwear"/>
    <n v="3133.92"/>
    <n v="2325.21"/>
    <n v="808.71"/>
    <n v="0.25805062030938891"/>
    <n v="0"/>
    <n v="3133.92"/>
    <n v="808.71"/>
    <s v="F"/>
    <d v="1959-05-31T00:00:00"/>
    <s v="Port Michaelstad"/>
    <d v="2023-02-09T00:00:00"/>
    <n v="67"/>
    <x v="3"/>
  </r>
  <r>
    <s v="T04574"/>
    <d v="2024-12-06T00:00:00"/>
    <s v="C007"/>
    <s v="P006"/>
    <s v="S001"/>
    <n v="3"/>
    <n v="0"/>
    <x v="1"/>
    <n v="318.05"/>
    <n v="187.34"/>
    <s v="Groceries"/>
    <s v="Fruits"/>
    <n v="954.15000000000009"/>
    <n v="562.02"/>
    <n v="392.13000000000011"/>
    <n v="0.41097311743436576"/>
    <n v="0"/>
    <n v="954.15000000000009"/>
    <n v="392.13000000000011"/>
    <s v="M"/>
    <d v="1985-01-11T00:00:00"/>
    <s v="West Jasmine"/>
    <d v="2021-10-13T00:00:00"/>
    <n v="41"/>
    <x v="2"/>
  </r>
  <r>
    <s v="T04575"/>
    <d v="2025-02-19T00:00:00"/>
    <s v="C154"/>
    <s v="P050"/>
    <s v="S001"/>
    <n v="1"/>
    <n v="0.1"/>
    <x v="2"/>
    <n v="1044.6400000000001"/>
    <n v="775.07"/>
    <s v="Fashion"/>
    <s v="Footwear"/>
    <n v="1044.6400000000001"/>
    <n v="775.07"/>
    <n v="269.57000000000005"/>
    <n v="0.25805062030938891"/>
    <n v="104.46400000000001"/>
    <n v="940.17600000000004"/>
    <n v="165.10599999999999"/>
    <s v="M"/>
    <d v="1971-09-02T00:00:00"/>
    <s v="East Codyton"/>
    <d v="2023-11-21T00:00:00"/>
    <n v="54"/>
    <x v="3"/>
  </r>
  <r>
    <s v="T04576"/>
    <d v="2023-11-15T00:00:00"/>
    <s v="C012"/>
    <s v="P009"/>
    <s v="S002"/>
    <n v="1"/>
    <n v="0.1"/>
    <x v="3"/>
    <n v="123.19"/>
    <n v="80.36"/>
    <s v="Groceries"/>
    <s v="Snacks"/>
    <n v="123.19"/>
    <n v="80.36"/>
    <n v="42.83"/>
    <n v="0.34767432421462779"/>
    <n v="12.319000000000001"/>
    <n v="110.871"/>
    <n v="30.510999999999996"/>
    <s v="M"/>
    <d v="1989-12-08T00:00:00"/>
    <s v="Lake Dawn"/>
    <d v="2021-07-16T00:00:00"/>
    <n v="36"/>
    <x v="2"/>
  </r>
  <r>
    <s v="T04577"/>
    <d v="2025-02-06T00:00:00"/>
    <s v="C097"/>
    <s v="P031"/>
    <s v="S004"/>
    <n v="3"/>
    <n v="0.15"/>
    <x v="0"/>
    <n v="1095.72"/>
    <n v="822.2"/>
    <s v="Groceries"/>
    <s v="Snacks"/>
    <n v="3287.16"/>
    <n v="2466.6000000000004"/>
    <n v="820.55999999999949"/>
    <n v="0.24962581681451451"/>
    <n v="493.07399999999996"/>
    <n v="2794.0859999999998"/>
    <n v="327.48599999999942"/>
    <s v="M"/>
    <d v="1994-08-14T00:00:00"/>
    <s v="Wardfort"/>
    <d v="2025-06-14T00:00:00"/>
    <n v="31"/>
    <x v="0"/>
  </r>
  <r>
    <s v="T04578"/>
    <d v="2024-09-19T00:00:00"/>
    <s v="C104"/>
    <s v="P043"/>
    <s v="S002"/>
    <n v="2"/>
    <n v="0.1"/>
    <x v="2"/>
    <n v="564.41999999999996"/>
    <n v="293.95999999999998"/>
    <s v="Fashion"/>
    <s v="Accessories"/>
    <n v="1128.8399999999999"/>
    <n v="587.91999999999996"/>
    <n v="540.91999999999996"/>
    <n v="0.47918216930654478"/>
    <n v="112.884"/>
    <n v="1015.9559999999999"/>
    <n v="428.03599999999994"/>
    <s v="M"/>
    <d v="1965-03-20T00:00:00"/>
    <s v="West Ann"/>
    <d v="2024-01-17T00:00:00"/>
    <n v="61"/>
    <x v="3"/>
  </r>
  <r>
    <s v="T04579"/>
    <d v="2024-10-29T00:00:00"/>
    <s v="C080"/>
    <s v="P037"/>
    <s v="S005"/>
    <n v="1"/>
    <n v="0"/>
    <x v="3"/>
    <n v="1952.65"/>
    <n v="1451.27"/>
    <s v="Electronics"/>
    <s v="Television"/>
    <n v="1952.65"/>
    <n v="1451.27"/>
    <n v="501.38000000000011"/>
    <n v="0.2567690062223133"/>
    <n v="0"/>
    <n v="1952.65"/>
    <n v="501.38000000000011"/>
    <s v="F"/>
    <d v="2003-11-04T00:00:00"/>
    <s v="Markberg"/>
    <d v="2023-01-02T00:00:00"/>
    <n v="22"/>
    <x v="1"/>
  </r>
  <r>
    <s v="T04580"/>
    <d v="2025-03-29T00:00:00"/>
    <s v="C084"/>
    <s v="P019"/>
    <s v="S001"/>
    <n v="1"/>
    <n v="0.1"/>
    <x v="1"/>
    <n v="1762.92"/>
    <n v="1346.48"/>
    <s v="Electronics"/>
    <s v="Laptop"/>
    <n v="1762.92"/>
    <n v="1346.48"/>
    <n v="416.44000000000005"/>
    <n v="0.23622172305039368"/>
    <n v="176.29200000000003"/>
    <n v="1586.6280000000002"/>
    <n v="240.14800000000014"/>
    <s v="M"/>
    <d v="1972-03-19T00:00:00"/>
    <s v="Meyersstad"/>
    <d v="2024-09-04T00:00:00"/>
    <n v="54"/>
    <x v="3"/>
  </r>
  <r>
    <s v="T04581"/>
    <d v="2025-07-09T00:00:00"/>
    <s v="C108"/>
    <s v="P028"/>
    <s v="S003"/>
    <n v="2"/>
    <n v="0.15"/>
    <x v="1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1960-11-21T00:00:00"/>
    <s v="Georgetown"/>
    <d v="2022-06-08T00:00:00"/>
    <n v="65"/>
    <x v="3"/>
  </r>
  <r>
    <s v="T04582"/>
    <d v="2025-07-02T00:00:00"/>
    <s v="C032"/>
    <s v="P030"/>
    <s v="S003"/>
    <n v="4"/>
    <n v="0.05"/>
    <x v="0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M"/>
    <d v="1992-11-09T00:00:00"/>
    <s v="East Shelby"/>
    <d v="2021-01-12T00:00:00"/>
    <n v="33"/>
    <x v="0"/>
  </r>
  <r>
    <s v="T04583"/>
    <d v="2024-06-11T00:00:00"/>
    <s v="C083"/>
    <s v="P001"/>
    <s v="S001"/>
    <n v="2"/>
    <n v="0"/>
    <x v="1"/>
    <n v="1673.69"/>
    <n v="1323.38"/>
    <s v="Electronics"/>
    <s v="Camera"/>
    <n v="3347.38"/>
    <n v="2646.76"/>
    <n v="700.61999999999989"/>
    <n v="0.20930399297360916"/>
    <n v="0"/>
    <n v="3347.38"/>
    <n v="700.61999999999989"/>
    <s v="F"/>
    <d v="1981-03-29T00:00:00"/>
    <s v="West Josephport"/>
    <d v="2022-02-08T00:00:00"/>
    <n v="45"/>
    <x v="2"/>
  </r>
  <r>
    <s v="T04584"/>
    <d v="2024-09-22T00:00:00"/>
    <s v="C127"/>
    <s v="P034"/>
    <s v="S003"/>
    <n v="1"/>
    <n v="0.05"/>
    <x v="2"/>
    <n v="428.05"/>
    <n v="246.07"/>
    <s v="Electronics"/>
    <s v="Laptop"/>
    <n v="428.05"/>
    <n v="246.07"/>
    <n v="181.98000000000002"/>
    <n v="0.42513725032122418"/>
    <n v="21.402500000000003"/>
    <n v="406.64750000000004"/>
    <n v="160.57750000000004"/>
    <s v="F"/>
    <d v="1982-11-17T00:00:00"/>
    <s v="Kimland"/>
    <d v="2021-01-22T00:00:00"/>
    <n v="43"/>
    <x v="2"/>
  </r>
  <r>
    <s v="T04585"/>
    <d v="2024-06-17T00:00:00"/>
    <s v="C152"/>
    <s v="P010"/>
    <s v="S003"/>
    <n v="5"/>
    <n v="0.15"/>
    <x v="3"/>
    <n v="1194.1199999999999"/>
    <n v="838.95"/>
    <s v="Electronics"/>
    <s v="Smartphone"/>
    <n v="5970.5999999999995"/>
    <n v="4194.75"/>
    <n v="1775.8499999999995"/>
    <n v="0.29743241885237659"/>
    <n v="895.58999999999992"/>
    <n v="5075.0099999999993"/>
    <n v="880.25999999999931"/>
    <s v="M"/>
    <d v="1987-06-17T00:00:00"/>
    <s v="Port Jeffreyside"/>
    <d v="2021-03-06T00:00:00"/>
    <n v="39"/>
    <x v="2"/>
  </r>
  <r>
    <s v="T04586"/>
    <d v="2025-01-11T00:00:00"/>
    <s v="C088"/>
    <s v="P018"/>
    <s v="S003"/>
    <n v="3"/>
    <n v="0.05"/>
    <x v="1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s v="F"/>
    <d v="1997-10-11T00:00:00"/>
    <s v="North Christian"/>
    <d v="2022-09-12T00:00:00"/>
    <n v="28"/>
    <x v="0"/>
  </r>
  <r>
    <s v="T04587"/>
    <d v="2025-05-21T00:00:00"/>
    <s v="C164"/>
    <s v="P040"/>
    <s v="S001"/>
    <n v="5"/>
    <n v="0.15"/>
    <x v="2"/>
    <n v="1745.61"/>
    <n v="1322.44"/>
    <s v="Electronics"/>
    <s v="Headphones"/>
    <n v="8728.0499999999993"/>
    <n v="6612.2000000000007"/>
    <n v="2115.8499999999985"/>
    <n v="0.24241955534168558"/>
    <n v="1309.2074999999998"/>
    <n v="7418.8424999999997"/>
    <n v="806.64249999999902"/>
    <s v="M"/>
    <d v="1968-07-28T00:00:00"/>
    <s v="North Rodney"/>
    <d v="2020-12-21T00:00:00"/>
    <n v="57"/>
    <x v="3"/>
  </r>
  <r>
    <s v="T04588"/>
    <d v="2024-07-03T00:00:00"/>
    <s v="C059"/>
    <s v="P037"/>
    <s v="S004"/>
    <n v="1"/>
    <n v="0.05"/>
    <x v="0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1963-05-11T00:00:00"/>
    <s v="New Meagan"/>
    <d v="2024-09-27T00:00:00"/>
    <n v="63"/>
    <x v="3"/>
  </r>
  <r>
    <s v="T04589"/>
    <d v="2025-02-17T00:00:00"/>
    <s v="C075"/>
    <s v="P044"/>
    <s v="S004"/>
    <n v="3"/>
    <n v="0.1"/>
    <x v="1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s v="M"/>
    <d v="1954-09-17T00:00:00"/>
    <s v="New John"/>
    <d v="2021-05-12T00:00:00"/>
    <n v="71"/>
    <x v="3"/>
  </r>
  <r>
    <s v="T04590"/>
    <d v="2025-05-24T00:00:00"/>
    <s v="C198"/>
    <s v="P037"/>
    <s v="S004"/>
    <n v="4"/>
    <n v="0.05"/>
    <x v="3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s v="M"/>
    <d v="1986-01-23T00:00:00"/>
    <s v="Jessicaside"/>
    <d v="2022-12-10T00:00:00"/>
    <n v="40"/>
    <x v="2"/>
  </r>
  <r>
    <s v="T04591"/>
    <d v="2025-04-07T00:00:00"/>
    <s v="C092"/>
    <s v="P048"/>
    <s v="S001"/>
    <n v="4"/>
    <n v="0"/>
    <x v="3"/>
    <n v="1216.3599999999999"/>
    <n v="794.8"/>
    <s v="Fashion"/>
    <s v="Bags"/>
    <n v="4865.4399999999996"/>
    <n v="3179.2"/>
    <n v="1686.2399999999998"/>
    <n v="0.34657502713012595"/>
    <n v="0"/>
    <n v="4865.4399999999996"/>
    <n v="1686.2399999999998"/>
    <s v="F"/>
    <d v="2001-11-28T00:00:00"/>
    <s v="Mendozaland"/>
    <d v="2023-12-17T00:00:00"/>
    <n v="24"/>
    <x v="1"/>
  </r>
  <r>
    <s v="T04592"/>
    <d v="2025-06-23T00:00:00"/>
    <s v="C118"/>
    <s v="P042"/>
    <s v="S002"/>
    <n v="1"/>
    <n v="0.15"/>
    <x v="3"/>
    <n v="453.62"/>
    <n v="316.63"/>
    <s v="Fashion"/>
    <s v="Clothing"/>
    <n v="453.62"/>
    <n v="316.63"/>
    <n v="136.99"/>
    <n v="0.30199285745778409"/>
    <n v="68.042999999999992"/>
    <n v="385.577"/>
    <n v="68.947000000000003"/>
    <s v="M"/>
    <d v="1975-08-27T00:00:00"/>
    <s v="Port William"/>
    <d v="2025-07-12T00:00:00"/>
    <n v="50"/>
    <x v="2"/>
  </r>
  <r>
    <s v="T04593"/>
    <d v="2025-07-23T00:00:00"/>
    <s v="C093"/>
    <s v="P038"/>
    <s v="S004"/>
    <n v="3"/>
    <n v="0.15"/>
    <x v="2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s v="M"/>
    <d v="1978-04-14T00:00:00"/>
    <s v="Baldwinstad"/>
    <d v="2022-02-25T00:00:00"/>
    <n v="48"/>
    <x v="2"/>
  </r>
  <r>
    <s v="T04594"/>
    <d v="2025-01-09T00:00:00"/>
    <s v="C124"/>
    <s v="P029"/>
    <s v="S001"/>
    <n v="2"/>
    <n v="0"/>
    <x v="1"/>
    <n v="1485.05"/>
    <n v="988.31"/>
    <s v="Fashion"/>
    <s v="Clothing"/>
    <n v="2970.1"/>
    <n v="1976.62"/>
    <n v="993.48"/>
    <n v="0.33449378808794317"/>
    <n v="0"/>
    <n v="2970.1"/>
    <n v="993.48"/>
    <s v="F"/>
    <d v="1962-06-07T00:00:00"/>
    <s v="North Michelle"/>
    <d v="2021-02-10T00:00:00"/>
    <n v="64"/>
    <x v="3"/>
  </r>
  <r>
    <s v="T04595"/>
    <d v="2025-03-16T00:00:00"/>
    <s v="C082"/>
    <s v="P005"/>
    <s v="S003"/>
    <n v="2"/>
    <n v="0"/>
    <x v="2"/>
    <n v="1396.22"/>
    <n v="1004.09"/>
    <s v="Fashion"/>
    <s v="Bags"/>
    <n v="2792.44"/>
    <n v="2008.18"/>
    <n v="784.26"/>
    <n v="0.28085115526206472"/>
    <n v="0"/>
    <n v="2792.44"/>
    <n v="784.26"/>
    <s v="M"/>
    <d v="2003-05-11T00:00:00"/>
    <s v="Vasquezmouth"/>
    <d v="2024-06-29T00:00:00"/>
    <n v="23"/>
    <x v="1"/>
  </r>
  <r>
    <s v="T04596"/>
    <d v="2025-01-06T00:00:00"/>
    <s v="C114"/>
    <s v="P018"/>
    <s v="S003"/>
    <n v="1"/>
    <n v="0.1"/>
    <x v="0"/>
    <n v="1079.8900000000001"/>
    <n v="703.83"/>
    <s v="Electronics"/>
    <s v="Smartphone"/>
    <n v="1079.8900000000001"/>
    <n v="703.83"/>
    <n v="376.06000000000006"/>
    <n v="0.34823917250831105"/>
    <n v="107.98900000000002"/>
    <n v="971.90100000000007"/>
    <n v="268.07100000000003"/>
    <s v="F"/>
    <d v="1980-07-04T00:00:00"/>
    <s v="Adkinsport"/>
    <d v="2025-08-23T00:00:00"/>
    <n v="45"/>
    <x v="2"/>
  </r>
  <r>
    <s v="T04597"/>
    <d v="2025-05-21T00:00:00"/>
    <s v="C181"/>
    <s v="P012"/>
    <s v="S004"/>
    <n v="2"/>
    <n v="0.15"/>
    <x v="3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F"/>
    <d v="1972-11-28T00:00:00"/>
    <s v="Port Bryce"/>
    <d v="2024-12-12T00:00:00"/>
    <n v="53"/>
    <x v="3"/>
  </r>
  <r>
    <s v="T04598"/>
    <d v="2025-06-24T00:00:00"/>
    <s v="C042"/>
    <s v="P017"/>
    <s v="S005"/>
    <n v="2"/>
    <n v="0.1"/>
    <x v="0"/>
    <n v="1246.1099999999999"/>
    <n v="833.52"/>
    <s v="Electronics"/>
    <s v="Headphones"/>
    <n v="2492.2199999999998"/>
    <n v="1667.04"/>
    <n v="825.17999999999984"/>
    <n v="0.33110239063967062"/>
    <n v="249.22199999999998"/>
    <n v="2242.9979999999996"/>
    <n v="575.95799999999963"/>
    <s v="F"/>
    <d v="2000-02-08T00:00:00"/>
    <s v="North Teresashire"/>
    <d v="2021-11-09T00:00:00"/>
    <n v="26"/>
    <x v="0"/>
  </r>
  <r>
    <s v="T04599"/>
    <d v="2024-03-15T00:00:00"/>
    <s v="C198"/>
    <s v="P006"/>
    <s v="S004"/>
    <n v="5"/>
    <n v="0.15"/>
    <x v="2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s v="M"/>
    <d v="1986-01-23T00:00:00"/>
    <s v="Jessicaside"/>
    <d v="2022-12-10T00:00:00"/>
    <n v="40"/>
    <x v="2"/>
  </r>
  <r>
    <s v="T04600"/>
    <d v="2024-12-19T00:00:00"/>
    <s v="C116"/>
    <s v="P021"/>
    <s v="S002"/>
    <n v="5"/>
    <n v="0.1"/>
    <x v="3"/>
    <n v="1227.24"/>
    <n v="977.09"/>
    <s v="Groceries"/>
    <s v="Dairy"/>
    <n v="6136.2"/>
    <n v="4885.45"/>
    <n v="1250.75"/>
    <n v="0.20383136142889738"/>
    <n v="613.62"/>
    <n v="5522.58"/>
    <n v="637.13000000000011"/>
    <s v="M"/>
    <d v="1955-09-26T00:00:00"/>
    <s v="Zacharyberg"/>
    <d v="2025-07-31T00:00:00"/>
    <n v="70"/>
    <x v="3"/>
  </r>
  <r>
    <s v="T04601"/>
    <d v="2025-05-30T00:00:00"/>
    <s v="C115"/>
    <s v="P049"/>
    <s v="S004"/>
    <n v="4"/>
    <n v="0.1"/>
    <x v="2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M"/>
    <d v="1960-02-25T00:00:00"/>
    <s v="Smithburgh"/>
    <d v="2023-11-12T00:00:00"/>
    <n v="66"/>
    <x v="3"/>
  </r>
  <r>
    <s v="T04602"/>
    <d v="2024-03-23T00:00:00"/>
    <s v="C003"/>
    <s v="P003"/>
    <s v="S004"/>
    <n v="4"/>
    <n v="0.05"/>
    <x v="2"/>
    <n v="337.63"/>
    <n v="169.03"/>
    <s v="Fashion"/>
    <s v="Footwear"/>
    <n v="1350.52"/>
    <n v="676.12"/>
    <n v="674.4"/>
    <n v="0.49936320824571273"/>
    <n v="67.525999999999996"/>
    <n v="1282.9939999999999"/>
    <n v="606.87399999999991"/>
    <s v="F"/>
    <d v="2005-04-19T00:00:00"/>
    <s v="Port Allen"/>
    <d v="2024-02-12T00:00:00"/>
    <n v="21"/>
    <x v="1"/>
  </r>
  <r>
    <s v="T04603"/>
    <d v="2023-12-01T00:00:00"/>
    <s v="C123"/>
    <s v="P024"/>
    <s v="S001"/>
    <n v="2"/>
    <n v="0.1"/>
    <x v="2"/>
    <n v="1487.41"/>
    <n v="813.07"/>
    <s v="Electronics"/>
    <s v="Smartphone"/>
    <n v="2974.82"/>
    <n v="1626.14"/>
    <n v="1348.68"/>
    <n v="0.45336524562830693"/>
    <n v="297.48200000000003"/>
    <n v="2677.3380000000002"/>
    <n v="1051.1980000000001"/>
    <s v="F"/>
    <d v="1989-11-06T00:00:00"/>
    <s v="Cliffordbury"/>
    <d v="2022-06-06T00:00:00"/>
    <n v="36"/>
    <x v="2"/>
  </r>
  <r>
    <s v="T04604"/>
    <d v="2025-02-15T00:00:00"/>
    <s v="C187"/>
    <s v="P007"/>
    <s v="S005"/>
    <n v="4"/>
    <n v="0.15"/>
    <x v="1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89-01-14T00:00:00"/>
    <s v="Gomeztown"/>
    <d v="2023-11-01T00:00:00"/>
    <n v="37"/>
    <x v="2"/>
  </r>
  <r>
    <s v="T04605"/>
    <d v="2024-10-08T00:00:00"/>
    <s v="C178"/>
    <s v="P031"/>
    <s v="S002"/>
    <n v="3"/>
    <n v="0.05"/>
    <x v="2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s v="F"/>
    <d v="1960-12-05T00:00:00"/>
    <s v="East Paulburgh"/>
    <d v="2024-06-22T00:00:00"/>
    <n v="65"/>
    <x v="3"/>
  </r>
  <r>
    <s v="T04606"/>
    <d v="2025-03-25T00:00:00"/>
    <s v="C136"/>
    <s v="P044"/>
    <s v="S004"/>
    <n v="5"/>
    <n v="0.15"/>
    <x v="3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M"/>
    <d v="2007-06-27T00:00:00"/>
    <s v="Watsonview"/>
    <d v="2023-04-22T00:00:00"/>
    <n v="18"/>
    <x v="1"/>
  </r>
  <r>
    <s v="T04607"/>
    <d v="2024-11-27T00:00:00"/>
    <s v="C105"/>
    <s v="P043"/>
    <s v="S001"/>
    <n v="3"/>
    <n v="0.15"/>
    <x v="2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s v="M"/>
    <d v="1969-12-29T00:00:00"/>
    <s v="Morrisborough"/>
    <d v="2023-07-06T00:00:00"/>
    <n v="56"/>
    <x v="3"/>
  </r>
  <r>
    <s v="T04608"/>
    <d v="2025-05-15T00:00:00"/>
    <s v="C046"/>
    <s v="P008"/>
    <s v="S001"/>
    <n v="3"/>
    <n v="0.1"/>
    <x v="2"/>
    <n v="109.78"/>
    <n v="70.59"/>
    <s v="Fashion"/>
    <s v="Footwear"/>
    <n v="329.34000000000003"/>
    <n v="211.77"/>
    <n v="117.57000000000002"/>
    <n v="0.35698670067407545"/>
    <n v="32.934000000000005"/>
    <n v="296.40600000000001"/>
    <n v="84.635999999999996"/>
    <s v="M"/>
    <d v="1964-01-21T00:00:00"/>
    <s v="New Jontown"/>
    <d v="2022-06-25T00:00:00"/>
    <n v="62"/>
    <x v="3"/>
  </r>
  <r>
    <s v="T04609"/>
    <d v="2024-12-17T00:00:00"/>
    <s v="C067"/>
    <s v="P010"/>
    <s v="S001"/>
    <n v="3"/>
    <n v="0"/>
    <x v="2"/>
    <n v="1194.1199999999999"/>
    <n v="838.95"/>
    <s v="Electronics"/>
    <s v="Smartphone"/>
    <n v="3582.3599999999997"/>
    <n v="2516.8500000000004"/>
    <n v="1065.5099999999993"/>
    <n v="0.29743241885237648"/>
    <n v="0"/>
    <n v="3582.3599999999997"/>
    <n v="1065.5099999999993"/>
    <s v="M"/>
    <d v="1973-09-07T00:00:00"/>
    <s v="Davisfurt"/>
    <d v="2021-03-11T00:00:00"/>
    <n v="52"/>
    <x v="3"/>
  </r>
  <r>
    <s v="T04610"/>
    <d v="2024-06-28T00:00:00"/>
    <s v="C122"/>
    <s v="P034"/>
    <s v="S002"/>
    <n v="5"/>
    <n v="0.15"/>
    <x v="3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M"/>
    <d v="1961-10-02T00:00:00"/>
    <s v="Simonstad"/>
    <d v="2024-06-24T00:00:00"/>
    <n v="64"/>
    <x v="3"/>
  </r>
  <r>
    <s v="T04611"/>
    <d v="2025-08-24T00:00:00"/>
    <s v="C084"/>
    <s v="P007"/>
    <s v="S005"/>
    <n v="4"/>
    <n v="0.15"/>
    <x v="0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1972-03-19T00:00:00"/>
    <s v="Meyersstad"/>
    <d v="2024-09-04T00:00:00"/>
    <n v="54"/>
    <x v="3"/>
  </r>
  <r>
    <s v="T04612"/>
    <d v="2025-02-19T00:00:00"/>
    <s v="C199"/>
    <s v="P031"/>
    <s v="S001"/>
    <n v="3"/>
    <n v="0.05"/>
    <x v="0"/>
    <n v="1095.72"/>
    <n v="822.2"/>
    <s v="Groceries"/>
    <s v="Snacks"/>
    <n v="3287.16"/>
    <n v="2466.6000000000004"/>
    <n v="820.55999999999949"/>
    <n v="0.24962581681451451"/>
    <n v="164.358"/>
    <n v="3122.8019999999997"/>
    <n v="656.20199999999932"/>
    <s v="F"/>
    <d v="1970-05-18T00:00:00"/>
    <s v="South Scottton"/>
    <d v="2021-07-28T00:00:00"/>
    <n v="56"/>
    <x v="3"/>
  </r>
  <r>
    <s v="T04613"/>
    <d v="2024-01-06T00:00:00"/>
    <s v="C106"/>
    <s v="P003"/>
    <s v="S004"/>
    <n v="1"/>
    <n v="0.15"/>
    <x v="1"/>
    <n v="337.63"/>
    <n v="169.03"/>
    <s v="Fashion"/>
    <s v="Footwear"/>
    <n v="337.63"/>
    <n v="169.03"/>
    <n v="168.6"/>
    <n v="0.49936320824571273"/>
    <n v="50.644500000000001"/>
    <n v="286.9855"/>
    <n v="117.9555"/>
    <s v="F"/>
    <d v="1987-04-23T00:00:00"/>
    <s v="Lake Ricardo"/>
    <d v="2025-02-06T00:00:00"/>
    <n v="39"/>
    <x v="2"/>
  </r>
  <r>
    <s v="T04614"/>
    <d v="2024-09-29T00:00:00"/>
    <s v="C128"/>
    <s v="P045"/>
    <s v="S003"/>
    <n v="3"/>
    <n v="0.1"/>
    <x v="2"/>
    <n v="1879.08"/>
    <n v="1004.56"/>
    <s v="Groceries"/>
    <s v="Dairy"/>
    <n v="5637.24"/>
    <n v="3013.68"/>
    <n v="2623.56"/>
    <n v="0.46539796070417438"/>
    <n v="563.72400000000005"/>
    <n v="5073.5159999999996"/>
    <n v="2059.8359999999998"/>
    <s v="F"/>
    <d v="1976-08-06T00:00:00"/>
    <s v="Anthonystad"/>
    <d v="2025-02-09T00:00:00"/>
    <n v="49"/>
    <x v="2"/>
  </r>
  <r>
    <s v="T04615"/>
    <d v="2023-12-19T00:00:00"/>
    <s v="C112"/>
    <s v="P041"/>
    <s v="S001"/>
    <n v="5"/>
    <n v="0"/>
    <x v="2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F"/>
    <d v="1983-12-29T00:00:00"/>
    <s v="Aaronmouth"/>
    <d v="2023-03-21T00:00:00"/>
    <n v="42"/>
    <x v="2"/>
  </r>
  <r>
    <s v="T04616"/>
    <d v="2023-11-16T00:00:00"/>
    <s v="C135"/>
    <s v="P015"/>
    <s v="S003"/>
    <n v="2"/>
    <n v="0.05"/>
    <x v="1"/>
    <n v="270.45"/>
    <n v="187.6"/>
    <s v="Fashion"/>
    <s v="Bags"/>
    <n v="540.9"/>
    <n v="375.2"/>
    <n v="165.7"/>
    <n v="0.30634128304677388"/>
    <n v="27.045000000000002"/>
    <n v="513.85500000000002"/>
    <n v="138.65500000000003"/>
    <s v="M"/>
    <d v="1986-03-07T00:00:00"/>
    <s v="North Charlesville"/>
    <d v="2023-09-03T00:00:00"/>
    <n v="40"/>
    <x v="2"/>
  </r>
  <r>
    <s v="T04617"/>
    <d v="2023-09-15T00:00:00"/>
    <s v="C054"/>
    <s v="P012"/>
    <s v="S004"/>
    <n v="2"/>
    <n v="0.15"/>
    <x v="2"/>
    <n v="1193.0899999999999"/>
    <n v="818.24"/>
    <s v="Electronics"/>
    <s v="Camera"/>
    <n v="2386.1799999999998"/>
    <n v="1636.48"/>
    <n v="749.69999999999982"/>
    <n v="0.31418417722049463"/>
    <n v="357.92699999999996"/>
    <n v="2028.2529999999999"/>
    <n v="391.77299999999991"/>
    <s v="F"/>
    <d v="2002-11-10T00:00:00"/>
    <s v="New Kathleentown"/>
    <d v="2021-03-19T00:00:00"/>
    <n v="23"/>
    <x v="1"/>
  </r>
  <r>
    <s v="T04618"/>
    <d v="2025-07-14T00:00:00"/>
    <s v="C047"/>
    <s v="P045"/>
    <s v="S001"/>
    <n v="2"/>
    <n v="0.05"/>
    <x v="2"/>
    <n v="1879.08"/>
    <n v="1004.56"/>
    <s v="Groceries"/>
    <s v="Dairy"/>
    <n v="3758.16"/>
    <n v="2009.12"/>
    <n v="1749.04"/>
    <n v="0.46539796070417438"/>
    <n v="187.90800000000002"/>
    <n v="3570.252"/>
    <n v="1561.1320000000001"/>
    <s v="F"/>
    <d v="2006-07-03T00:00:00"/>
    <s v="Port Jessica"/>
    <d v="2025-02-25T00:00:00"/>
    <n v="19"/>
    <x v="1"/>
  </r>
  <r>
    <s v="T04619"/>
    <d v="2025-02-10T00:00:00"/>
    <s v="C124"/>
    <s v="P004"/>
    <s v="S001"/>
    <n v="1"/>
    <n v="0"/>
    <x v="1"/>
    <n v="1853.77"/>
    <n v="1363.52"/>
    <s v="Fashion"/>
    <s v="Accessories"/>
    <n v="1853.77"/>
    <n v="1363.52"/>
    <n v="490.25"/>
    <n v="0.26446107122242779"/>
    <n v="0"/>
    <n v="1853.77"/>
    <n v="490.25"/>
    <s v="F"/>
    <d v="1962-06-07T00:00:00"/>
    <s v="North Michelle"/>
    <d v="2021-02-10T00:00:00"/>
    <n v="64"/>
    <x v="3"/>
  </r>
  <r>
    <s v="T04620"/>
    <d v="2024-02-22T00:00:00"/>
    <s v="C095"/>
    <s v="P027"/>
    <s v="S004"/>
    <n v="4"/>
    <n v="0"/>
    <x v="1"/>
    <n v="1272.23"/>
    <n v="952.65"/>
    <s v="Electronics"/>
    <s v="Smartphone"/>
    <n v="5088.92"/>
    <n v="3810.6"/>
    <n v="1278.3200000000002"/>
    <n v="0.2511967175746524"/>
    <n v="0"/>
    <n v="5088.92"/>
    <n v="1278.3200000000002"/>
    <s v="M"/>
    <d v="1982-08-20T00:00:00"/>
    <s v="Seanville"/>
    <d v="2020-12-19T00:00:00"/>
    <n v="43"/>
    <x v="2"/>
  </r>
  <r>
    <s v="T04621"/>
    <d v="2023-11-15T00:00:00"/>
    <s v="C028"/>
    <s v="P003"/>
    <s v="S004"/>
    <n v="2"/>
    <n v="0"/>
    <x v="0"/>
    <n v="337.63"/>
    <n v="169.03"/>
    <s v="Fashion"/>
    <s v="Footwear"/>
    <n v="675.26"/>
    <n v="338.06"/>
    <n v="337.2"/>
    <n v="0.49936320824571273"/>
    <n v="0"/>
    <n v="675.26"/>
    <n v="337.2"/>
    <s v="F"/>
    <d v="1960-02-10T00:00:00"/>
    <s v="New David"/>
    <d v="2022-12-16T00:00:00"/>
    <n v="66"/>
    <x v="3"/>
  </r>
  <r>
    <s v="T04622"/>
    <d v="2023-11-19T00:00:00"/>
    <s v="C041"/>
    <s v="P023"/>
    <s v="S005"/>
    <n v="5"/>
    <n v="0.1"/>
    <x v="3"/>
    <n v="1878.47"/>
    <n v="1014.91"/>
    <s v="Fashion"/>
    <s v="Footwear"/>
    <n v="9392.35"/>
    <n v="5074.55"/>
    <n v="4317.8"/>
    <n v="0.45971455493034225"/>
    <n v="939.23500000000013"/>
    <n v="8453.1149999999998"/>
    <n v="3378.5649999999996"/>
    <s v="F"/>
    <d v="1980-07-03T00:00:00"/>
    <s v="North Sharontown"/>
    <d v="2023-01-24T00:00:00"/>
    <n v="45"/>
    <x v="2"/>
  </r>
  <r>
    <s v="T04623"/>
    <d v="2025-06-02T00:00:00"/>
    <s v="C074"/>
    <s v="P013"/>
    <s v="S003"/>
    <n v="5"/>
    <n v="0.15"/>
    <x v="2"/>
    <n v="1134.8"/>
    <n v="675.1"/>
    <s v="Fashion"/>
    <s v="Watches"/>
    <n v="5674"/>
    <n v="3375.5"/>
    <n v="2298.5"/>
    <n v="0.40509340853013748"/>
    <n v="851.1"/>
    <n v="4822.8999999999996"/>
    <n v="1447.3999999999996"/>
    <s v="F"/>
    <d v="1959-05-31T00:00:00"/>
    <s v="Port Michaelstad"/>
    <d v="2023-02-09T00:00:00"/>
    <n v="67"/>
    <x v="3"/>
  </r>
  <r>
    <s v="T04624"/>
    <d v="2025-07-06T00:00:00"/>
    <s v="C009"/>
    <s v="P018"/>
    <s v="S003"/>
    <n v="2"/>
    <n v="0"/>
    <x v="1"/>
    <n v="1079.8900000000001"/>
    <n v="703.83"/>
    <s v="Electronics"/>
    <s v="Smartphone"/>
    <n v="2159.7800000000002"/>
    <n v="1407.66"/>
    <n v="752.12000000000012"/>
    <n v="0.34823917250831105"/>
    <n v="0"/>
    <n v="2159.7800000000002"/>
    <n v="752.12000000000012"/>
    <s v="F"/>
    <d v="2004-08-15T00:00:00"/>
    <s v="West Lisaville"/>
    <d v="2025-04-17T00:00:00"/>
    <n v="21"/>
    <x v="1"/>
  </r>
  <r>
    <s v="T04625"/>
    <d v="2024-04-21T00:00:00"/>
    <s v="C149"/>
    <s v="P041"/>
    <s v="S001"/>
    <n v="2"/>
    <n v="0.05"/>
    <x v="2"/>
    <n v="1635.01"/>
    <n v="1043.29"/>
    <s v="Electronics"/>
    <s v="Television"/>
    <n v="3270.02"/>
    <n v="2086.58"/>
    <n v="1183.44"/>
    <n v="0.36190604338811383"/>
    <n v="163.501"/>
    <n v="3106.5189999999998"/>
    <n v="1019.9389999999999"/>
    <s v="M"/>
    <d v="1978-01-24T00:00:00"/>
    <s v="North Kathryn"/>
    <d v="2025-05-02T00:00:00"/>
    <n v="48"/>
    <x v="2"/>
  </r>
  <r>
    <s v="T04626"/>
    <d v="2024-02-23T00:00:00"/>
    <s v="C008"/>
    <s v="P049"/>
    <s v="S002"/>
    <n v="4"/>
    <n v="0"/>
    <x v="3"/>
    <n v="388.26"/>
    <n v="199.3"/>
    <s v="Fashion"/>
    <s v="Watches"/>
    <n v="1553.04"/>
    <n v="797.2"/>
    <n v="755.83999999999992"/>
    <n v="0.48668418070365216"/>
    <n v="0"/>
    <n v="1553.04"/>
    <n v="755.83999999999992"/>
    <s v="M"/>
    <d v="1960-11-13T00:00:00"/>
    <s v="New Michaelland"/>
    <d v="2025-03-04T00:00:00"/>
    <n v="65"/>
    <x v="3"/>
  </r>
  <r>
    <s v="T04627"/>
    <d v="2025-06-17T00:00:00"/>
    <s v="C069"/>
    <s v="P025"/>
    <s v="S002"/>
    <n v="4"/>
    <n v="0.1"/>
    <x v="1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s v="M"/>
    <d v="1965-10-14T00:00:00"/>
    <s v="New Reginald"/>
    <d v="2023-01-11T00:00:00"/>
    <n v="60"/>
    <x v="3"/>
  </r>
  <r>
    <s v="T04628"/>
    <d v="2025-04-06T00:00:00"/>
    <s v="C020"/>
    <s v="P017"/>
    <s v="S001"/>
    <n v="4"/>
    <n v="0"/>
    <x v="3"/>
    <n v="1246.1099999999999"/>
    <n v="833.52"/>
    <s v="Electronics"/>
    <s v="Headphones"/>
    <n v="4984.4399999999996"/>
    <n v="3334.08"/>
    <n v="1650.3599999999997"/>
    <n v="0.33110239063967062"/>
    <n v="0"/>
    <n v="4984.4399999999996"/>
    <n v="1650.3599999999997"/>
    <s v="F"/>
    <d v="1982-06-26T00:00:00"/>
    <s v="Travisstad"/>
    <d v="2024-04-19T00:00:00"/>
    <n v="43"/>
    <x v="2"/>
  </r>
  <r>
    <s v="T04629"/>
    <d v="2025-07-01T00:00:00"/>
    <s v="C116"/>
    <s v="P032"/>
    <s v="S004"/>
    <n v="1"/>
    <n v="0.05"/>
    <x v="3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M"/>
    <d v="1955-09-26T00:00:00"/>
    <s v="Zacharyberg"/>
    <d v="2025-07-31T00:00:00"/>
    <n v="70"/>
    <x v="3"/>
  </r>
  <r>
    <s v="T04630"/>
    <d v="2023-11-28T00:00:00"/>
    <s v="C103"/>
    <s v="P024"/>
    <s v="S002"/>
    <n v="4"/>
    <n v="0"/>
    <x v="0"/>
    <n v="1487.41"/>
    <n v="813.07"/>
    <s v="Electronics"/>
    <s v="Smartphone"/>
    <n v="5949.64"/>
    <n v="3252.28"/>
    <n v="2697.36"/>
    <n v="0.45336524562830693"/>
    <n v="0"/>
    <n v="5949.64"/>
    <n v="2697.36"/>
    <s v="F"/>
    <d v="1964-10-26T00:00:00"/>
    <s v="Joyceside"/>
    <d v="2021-06-04T00:00:00"/>
    <n v="61"/>
    <x v="3"/>
  </r>
  <r>
    <s v="T04631"/>
    <d v="2024-07-24T00:00:00"/>
    <s v="C176"/>
    <s v="P010"/>
    <s v="S001"/>
    <n v="1"/>
    <n v="0.1"/>
    <x v="2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79-10-07T00:00:00"/>
    <s v="West Amymouth"/>
    <d v="2021-07-22T00:00:00"/>
    <n v="46"/>
    <x v="2"/>
  </r>
  <r>
    <s v="T04632"/>
    <d v="2023-12-30T00:00:00"/>
    <s v="C054"/>
    <s v="P018"/>
    <s v="S002"/>
    <n v="4"/>
    <n v="0.15"/>
    <x v="2"/>
    <n v="1079.8900000000001"/>
    <n v="703.83"/>
    <s v="Electronics"/>
    <s v="Smartphone"/>
    <n v="4319.5600000000004"/>
    <n v="2815.32"/>
    <n v="1504.2400000000002"/>
    <n v="0.34823917250831105"/>
    <n v="647.93400000000008"/>
    <n v="3671.6260000000002"/>
    <n v="856.30600000000004"/>
    <s v="F"/>
    <d v="2002-11-10T00:00:00"/>
    <s v="New Kathleentown"/>
    <d v="2021-03-19T00:00:00"/>
    <n v="23"/>
    <x v="1"/>
  </r>
  <r>
    <s v="T04633"/>
    <d v="2025-02-09T00:00:00"/>
    <s v="C065"/>
    <s v="P044"/>
    <s v="S003"/>
    <n v="4"/>
    <n v="0.05"/>
    <x v="3"/>
    <n v="1286.55"/>
    <n v="797.54"/>
    <s v="Fashion"/>
    <s v="Accessories"/>
    <n v="5146.2"/>
    <n v="3190.16"/>
    <n v="1956.04"/>
    <n v="0.380094049978625"/>
    <n v="257.31"/>
    <n v="4888.8899999999994"/>
    <n v="1698.7299999999996"/>
    <s v="F"/>
    <d v="1969-12-10T00:00:00"/>
    <s v="Williamhaven"/>
    <d v="2024-01-21T00:00:00"/>
    <n v="56"/>
    <x v="3"/>
  </r>
  <r>
    <s v="T04634"/>
    <d v="2024-07-22T00:00:00"/>
    <s v="C113"/>
    <s v="P013"/>
    <s v="S002"/>
    <n v="5"/>
    <n v="0.1"/>
    <x v="1"/>
    <n v="1134.8"/>
    <n v="675.1"/>
    <s v="Fashion"/>
    <s v="Watches"/>
    <n v="5674"/>
    <n v="3375.5"/>
    <n v="2298.5"/>
    <n v="0.40509340853013748"/>
    <n v="567.4"/>
    <n v="5106.6000000000004"/>
    <n v="1731.1000000000004"/>
    <s v="M"/>
    <d v="1977-05-23T00:00:00"/>
    <s v="Ramosbury"/>
    <d v="2022-12-31T00:00:00"/>
    <n v="49"/>
    <x v="2"/>
  </r>
  <r>
    <s v="T04635"/>
    <d v="2025-01-16T00:00:00"/>
    <s v="C111"/>
    <s v="P037"/>
    <s v="S002"/>
    <n v="5"/>
    <n v="0"/>
    <x v="2"/>
    <n v="1952.65"/>
    <n v="1451.27"/>
    <s v="Electronics"/>
    <s v="Television"/>
    <n v="9763.25"/>
    <n v="7256.35"/>
    <n v="2506.8999999999996"/>
    <n v="0.25676900622231325"/>
    <n v="0"/>
    <n v="9763.25"/>
    <n v="2506.8999999999996"/>
    <s v="M"/>
    <d v="1993-07-13T00:00:00"/>
    <s v="Justintown"/>
    <d v="2022-01-12T00:00:00"/>
    <n v="32"/>
    <x v="0"/>
  </r>
  <r>
    <s v="T04636"/>
    <d v="2024-08-18T00:00:00"/>
    <s v="C145"/>
    <s v="P049"/>
    <s v="S001"/>
    <n v="4"/>
    <n v="0.1"/>
    <x v="0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F"/>
    <d v="1959-11-07T00:00:00"/>
    <s v="Carlsonborough"/>
    <d v="2021-08-19T00:00:00"/>
    <n v="66"/>
    <x v="3"/>
  </r>
  <r>
    <s v="T04637"/>
    <d v="2024-08-06T00:00:00"/>
    <s v="C016"/>
    <s v="P016"/>
    <s v="S002"/>
    <n v="3"/>
    <n v="0.1"/>
    <x v="3"/>
    <n v="1858.75"/>
    <n v="1451.16"/>
    <s v="Fashion"/>
    <s v="Accessories"/>
    <n v="5576.25"/>
    <n v="4353.4800000000005"/>
    <n v="1222.7699999999995"/>
    <n v="0.2192817753866845"/>
    <n v="557.625"/>
    <n v="5018.625"/>
    <n v="665.14499999999953"/>
    <s v="M"/>
    <d v="1976-04-27T00:00:00"/>
    <s v="Murrayborough"/>
    <d v="2022-02-21T00:00:00"/>
    <n v="50"/>
    <x v="2"/>
  </r>
  <r>
    <s v="T04638"/>
    <d v="2025-04-10T00:00:00"/>
    <s v="C179"/>
    <s v="P035"/>
    <s v="S005"/>
    <n v="2"/>
    <n v="0.05"/>
    <x v="2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F"/>
    <d v="1985-02-14T00:00:00"/>
    <s v="Bennettburgh"/>
    <d v="2025-08-19T00:00:00"/>
    <n v="41"/>
    <x v="2"/>
  </r>
  <r>
    <s v="T04639"/>
    <d v="2024-03-22T00:00:00"/>
    <s v="C119"/>
    <s v="P011"/>
    <s v="S002"/>
    <n v="4"/>
    <n v="0.05"/>
    <x v="3"/>
    <n v="248.57"/>
    <n v="190.67"/>
    <s v="Electronics"/>
    <s v="Headphones"/>
    <n v="994.28"/>
    <n v="762.68"/>
    <n v="231.60000000000002"/>
    <n v="0.2329323731745585"/>
    <n v="49.713999999999999"/>
    <n v="944.56600000000003"/>
    <n v="181.88600000000008"/>
    <s v="M"/>
    <d v="1991-07-31T00:00:00"/>
    <s v="West Ralph"/>
    <d v="2025-03-31T00:00:00"/>
    <n v="34"/>
    <x v="0"/>
  </r>
  <r>
    <s v="T04640"/>
    <d v="2024-04-24T00:00:00"/>
    <s v="C041"/>
    <s v="P045"/>
    <s v="S005"/>
    <n v="1"/>
    <n v="0.15"/>
    <x v="2"/>
    <n v="1879.08"/>
    <n v="1004.56"/>
    <s v="Groceries"/>
    <s v="Dairy"/>
    <n v="1879.08"/>
    <n v="1004.56"/>
    <n v="874.52"/>
    <n v="0.46539796070417438"/>
    <n v="281.86199999999997"/>
    <n v="1597.2179999999998"/>
    <n v="592.6579999999999"/>
    <s v="F"/>
    <d v="1980-07-03T00:00:00"/>
    <s v="North Sharontown"/>
    <d v="2023-01-24T00:00:00"/>
    <n v="45"/>
    <x v="2"/>
  </r>
  <r>
    <s v="T04641"/>
    <d v="2024-05-28T00:00:00"/>
    <s v="C090"/>
    <s v="P039"/>
    <s v="S001"/>
    <n v="3"/>
    <n v="0.15"/>
    <x v="3"/>
    <n v="540.94000000000005"/>
    <n v="398.25"/>
    <s v="Fashion"/>
    <s v="Clothing"/>
    <n v="1622.8200000000002"/>
    <n v="1194.75"/>
    <n v="428.07000000000016"/>
    <n v="0.26378156542315234"/>
    <n v="243.423"/>
    <n v="1379.3970000000002"/>
    <n v="184.64700000000016"/>
    <s v="M"/>
    <d v="1975-08-18T00:00:00"/>
    <s v="Fergusonview"/>
    <d v="2022-01-16T00:00:00"/>
    <n v="50"/>
    <x v="2"/>
  </r>
  <r>
    <s v="T04642"/>
    <d v="2024-12-05T00:00:00"/>
    <s v="C033"/>
    <s v="P026"/>
    <s v="S004"/>
    <n v="4"/>
    <n v="0.15"/>
    <x v="1"/>
    <n v="1015.76"/>
    <n v="584.4"/>
    <s v="Groceries"/>
    <s v="Dairy"/>
    <n v="4063.04"/>
    <n v="2337.6"/>
    <n v="1725.44"/>
    <n v="0.42466724423092073"/>
    <n v="609.45600000000002"/>
    <n v="3453.5839999999998"/>
    <n v="1115.9839999999999"/>
    <s v="F"/>
    <d v="1978-07-27T00:00:00"/>
    <s v="Lake Cody"/>
    <d v="2025-03-17T00:00:00"/>
    <n v="47"/>
    <x v="2"/>
  </r>
  <r>
    <s v="T04643"/>
    <d v="2025-08-21T00:00:00"/>
    <s v="C166"/>
    <s v="P047"/>
    <s v="S003"/>
    <n v="2"/>
    <n v="0.15"/>
    <x v="2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F"/>
    <d v="2001-05-13T00:00:00"/>
    <s v="South Markbury"/>
    <d v="2023-07-10T00:00:00"/>
    <n v="25"/>
    <x v="1"/>
  </r>
  <r>
    <s v="T04644"/>
    <d v="2024-05-03T00:00:00"/>
    <s v="C142"/>
    <s v="P005"/>
    <s v="S003"/>
    <n v="3"/>
    <n v="0.05"/>
    <x v="1"/>
    <n v="1396.22"/>
    <n v="1004.09"/>
    <s v="Fashion"/>
    <s v="Bags"/>
    <n v="4188.66"/>
    <n v="3012.27"/>
    <n v="1176.3899999999999"/>
    <n v="0.28085115526206472"/>
    <n v="209.43299999999999"/>
    <n v="3979.2269999999999"/>
    <n v="966.95699999999988"/>
    <s v="M"/>
    <d v="2005-07-25T00:00:00"/>
    <s v="Joelborough"/>
    <d v="2020-12-27T00:00:00"/>
    <n v="20"/>
    <x v="1"/>
  </r>
  <r>
    <s v="T04645"/>
    <d v="2024-11-20T00:00:00"/>
    <s v="C068"/>
    <s v="P004"/>
    <s v="S005"/>
    <n v="5"/>
    <n v="0.1"/>
    <x v="3"/>
    <n v="1853.77"/>
    <n v="1363.52"/>
    <s v="Fashion"/>
    <s v="Accessories"/>
    <n v="9268.85"/>
    <n v="6817.6"/>
    <n v="2451.25"/>
    <n v="0.26446107122242779"/>
    <n v="926.8850000000001"/>
    <n v="8341.9650000000001"/>
    <n v="1524.3649999999998"/>
    <s v="F"/>
    <d v="1981-06-09T00:00:00"/>
    <s v="New Julia"/>
    <d v="2024-06-13T00:00:00"/>
    <n v="45"/>
    <x v="2"/>
  </r>
  <r>
    <s v="T04646"/>
    <d v="2025-04-11T00:00:00"/>
    <s v="C116"/>
    <s v="P039"/>
    <s v="S001"/>
    <n v="5"/>
    <n v="0.15"/>
    <x v="0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s v="M"/>
    <d v="1955-09-26T00:00:00"/>
    <s v="Zacharyberg"/>
    <d v="2025-07-31T00:00:00"/>
    <n v="70"/>
    <x v="3"/>
  </r>
  <r>
    <s v="T04647"/>
    <d v="2024-12-06T00:00:00"/>
    <s v="C001"/>
    <s v="P010"/>
    <s v="S004"/>
    <n v="4"/>
    <n v="0.1"/>
    <x v="1"/>
    <n v="1194.1199999999999"/>
    <n v="838.95"/>
    <s v="Electronics"/>
    <s v="Smartphone"/>
    <n v="4776.4799999999996"/>
    <n v="3355.8"/>
    <n v="1420.6799999999994"/>
    <n v="0.29743241885237653"/>
    <n v="477.64799999999997"/>
    <n v="4298.8319999999994"/>
    <n v="943.03199999999924"/>
    <s v="M"/>
    <d v="1996-09-11T00:00:00"/>
    <s v="Osborneport"/>
    <d v="2022-09-25T00:00:00"/>
    <n v="29"/>
    <x v="0"/>
  </r>
  <r>
    <s v="T04648"/>
    <d v="2023-09-14T00:00:00"/>
    <s v="C006"/>
    <s v="P034"/>
    <s v="S002"/>
    <n v="1"/>
    <n v="0"/>
    <x v="3"/>
    <n v="428.05"/>
    <n v="246.07"/>
    <s v="Electronics"/>
    <s v="Laptop"/>
    <n v="428.05"/>
    <n v="246.07"/>
    <n v="181.98000000000002"/>
    <n v="0.42513725032122418"/>
    <n v="0"/>
    <n v="428.05"/>
    <n v="181.98000000000002"/>
    <s v="M"/>
    <d v="1986-10-03T00:00:00"/>
    <s v="Costaberg"/>
    <d v="2022-07-09T00:00:00"/>
    <n v="39"/>
    <x v="2"/>
  </r>
  <r>
    <s v="T04649"/>
    <d v="2024-09-03T00:00:00"/>
    <s v="C145"/>
    <s v="P005"/>
    <s v="S002"/>
    <n v="5"/>
    <n v="0"/>
    <x v="2"/>
    <n v="1396.22"/>
    <n v="1004.09"/>
    <s v="Fashion"/>
    <s v="Bags"/>
    <n v="6981.1"/>
    <n v="5020.45"/>
    <n v="1960.6500000000005"/>
    <n v="0.28085115526206478"/>
    <n v="0"/>
    <n v="6981.1"/>
    <n v="1960.6500000000005"/>
    <s v="F"/>
    <d v="1959-11-07T00:00:00"/>
    <s v="Carlsonborough"/>
    <d v="2021-08-19T00:00:00"/>
    <n v="66"/>
    <x v="3"/>
  </r>
  <r>
    <s v="T04650"/>
    <d v="2024-09-26T00:00:00"/>
    <s v="C048"/>
    <s v="P033"/>
    <s v="S001"/>
    <n v="3"/>
    <n v="0.1"/>
    <x v="2"/>
    <n v="1798.97"/>
    <n v="1329.15"/>
    <s v="Fashion"/>
    <s v="Accessories"/>
    <n v="5396.91"/>
    <n v="3987.4500000000003"/>
    <n v="1409.4599999999996"/>
    <n v="0.26116055298309582"/>
    <n v="539.69100000000003"/>
    <n v="4857.2190000000001"/>
    <n v="869.76899999999978"/>
    <s v="M"/>
    <d v="2004-12-30T00:00:00"/>
    <s v="Newtonborough"/>
    <d v="2022-04-10T00:00:00"/>
    <n v="21"/>
    <x v="1"/>
  </r>
  <r>
    <s v="T04651"/>
    <d v="2024-11-10T00:00:00"/>
    <s v="C159"/>
    <s v="P034"/>
    <s v="S001"/>
    <n v="3"/>
    <n v="0.1"/>
    <x v="3"/>
    <n v="428.05"/>
    <n v="246.07"/>
    <s v="Electronics"/>
    <s v="Laptop"/>
    <n v="1284.1500000000001"/>
    <n v="738.21"/>
    <n v="545.94000000000005"/>
    <n v="0.42513725032122418"/>
    <n v="128.41500000000002"/>
    <n v="1155.7350000000001"/>
    <n v="417.52500000000009"/>
    <s v="M"/>
    <d v="1990-10-14T00:00:00"/>
    <s v="Joshuamouth"/>
    <d v="2022-01-26T00:00:00"/>
    <n v="35"/>
    <x v="0"/>
  </r>
  <r>
    <s v="T04652"/>
    <d v="2024-08-04T00:00:00"/>
    <s v="C150"/>
    <s v="P030"/>
    <s v="S002"/>
    <n v="2"/>
    <n v="0.05"/>
    <x v="0"/>
    <n v="29.24"/>
    <n v="15.28"/>
    <s v="Fashion"/>
    <s v="Watches"/>
    <n v="58.48"/>
    <n v="30.56"/>
    <n v="27.919999999999998"/>
    <n v="0.47742818057455538"/>
    <n v="2.9239999999999999"/>
    <n v="55.555999999999997"/>
    <n v="24.995999999999999"/>
    <s v="M"/>
    <d v="1971-06-17T00:00:00"/>
    <s v="Juliefurt"/>
    <d v="2022-10-07T00:00:00"/>
    <n v="55"/>
    <x v="3"/>
  </r>
  <r>
    <s v="T04653"/>
    <d v="2024-03-07T00:00:00"/>
    <s v="C050"/>
    <s v="P019"/>
    <s v="S002"/>
    <n v="2"/>
    <n v="0.05"/>
    <x v="3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68-06-20T00:00:00"/>
    <s v="Erinland"/>
    <d v="2022-08-25T00:00:00"/>
    <n v="58"/>
    <x v="3"/>
  </r>
  <r>
    <s v="T04654"/>
    <d v="2024-07-05T00:00:00"/>
    <s v="C043"/>
    <s v="P028"/>
    <s v="S002"/>
    <n v="3"/>
    <n v="0"/>
    <x v="3"/>
    <n v="673.78"/>
    <n v="363.33"/>
    <s v="Electronics"/>
    <s v="Smartphone"/>
    <n v="2021.34"/>
    <n v="1089.99"/>
    <n v="931.34999999999991"/>
    <n v="0.46075870462168655"/>
    <n v="0"/>
    <n v="2021.34"/>
    <n v="931.34999999999991"/>
    <s v="M"/>
    <d v="1988-09-14T00:00:00"/>
    <s v="North Jonathonhaven"/>
    <d v="2023-10-14T00:00:00"/>
    <n v="37"/>
    <x v="2"/>
  </r>
  <r>
    <s v="T04655"/>
    <d v="2024-06-27T00:00:00"/>
    <s v="C040"/>
    <s v="P043"/>
    <s v="S003"/>
    <n v="3"/>
    <n v="0.1"/>
    <x v="3"/>
    <n v="564.41999999999996"/>
    <n v="293.95999999999998"/>
    <s v="Fashion"/>
    <s v="Accessories"/>
    <n v="1693.2599999999998"/>
    <n v="881.87999999999988"/>
    <n v="811.37999999999988"/>
    <n v="0.47918216930654478"/>
    <n v="169.32599999999999"/>
    <n v="1523.9339999999997"/>
    <n v="642.05399999999986"/>
    <s v="M"/>
    <d v="1974-11-06T00:00:00"/>
    <s v="Port Miguel"/>
    <d v="2022-07-12T00:00:00"/>
    <n v="51"/>
    <x v="3"/>
  </r>
  <r>
    <s v="T04656"/>
    <d v="2025-05-26T00:00:00"/>
    <s v="C030"/>
    <s v="P038"/>
    <s v="S005"/>
    <n v="2"/>
    <n v="0.1"/>
    <x v="0"/>
    <n v="366.93"/>
    <n v="285.23"/>
    <s v="Fashion"/>
    <s v="Footwear"/>
    <n v="733.86"/>
    <n v="570.46"/>
    <n v="163.39999999999998"/>
    <n v="0.22265827269506441"/>
    <n v="73.38600000000001"/>
    <n v="660.47400000000005"/>
    <n v="90.01400000000001"/>
    <s v="M"/>
    <d v="2002-06-10T00:00:00"/>
    <s v="Thomashaven"/>
    <d v="2022-08-27T00:00:00"/>
    <n v="24"/>
    <x v="1"/>
  </r>
  <r>
    <s v="T04657"/>
    <d v="2024-01-04T00:00:00"/>
    <s v="C085"/>
    <s v="P011"/>
    <s v="S001"/>
    <n v="2"/>
    <n v="0.15"/>
    <x v="0"/>
    <n v="248.57"/>
    <n v="190.67"/>
    <s v="Electronics"/>
    <s v="Headphones"/>
    <n v="497.14"/>
    <n v="381.34"/>
    <n v="115.80000000000001"/>
    <n v="0.2329323731745585"/>
    <n v="74.570999999999998"/>
    <n v="422.56899999999996"/>
    <n v="41.228999999999985"/>
    <s v="M"/>
    <d v="1979-03-23T00:00:00"/>
    <s v="New Michaelview"/>
    <d v="2023-10-11T00:00:00"/>
    <n v="47"/>
    <x v="2"/>
  </r>
  <r>
    <s v="T04658"/>
    <d v="2025-06-24T00:00:00"/>
    <s v="C178"/>
    <s v="P017"/>
    <s v="S002"/>
    <n v="5"/>
    <n v="0.05"/>
    <x v="2"/>
    <n v="1246.1099999999999"/>
    <n v="833.52"/>
    <s v="Electronics"/>
    <s v="Headphones"/>
    <n v="6230.5499999999993"/>
    <n v="4167.6000000000004"/>
    <n v="2062.9499999999989"/>
    <n v="0.33110239063967051"/>
    <n v="311.52749999999997"/>
    <n v="5919.0224999999991"/>
    <n v="1751.4224999999988"/>
    <s v="F"/>
    <d v="1960-12-05T00:00:00"/>
    <s v="East Paulburgh"/>
    <d v="2024-06-22T00:00:00"/>
    <n v="65"/>
    <x v="3"/>
  </r>
  <r>
    <s v="T04659"/>
    <d v="2023-10-16T00:00:00"/>
    <s v="C050"/>
    <s v="P019"/>
    <s v="S002"/>
    <n v="3"/>
    <n v="0.05"/>
    <x v="1"/>
    <n v="1762.92"/>
    <n v="1346.48"/>
    <s v="Electronics"/>
    <s v="Laptop"/>
    <n v="5288.76"/>
    <n v="4039.44"/>
    <n v="1249.3200000000002"/>
    <n v="0.23622172305039368"/>
    <n v="264.43800000000005"/>
    <n v="5024.3220000000001"/>
    <n v="984.88200000000006"/>
    <s v="M"/>
    <d v="1968-06-20T00:00:00"/>
    <s v="Erinland"/>
    <d v="2022-08-25T00:00:00"/>
    <n v="58"/>
    <x v="3"/>
  </r>
  <r>
    <s v="T04660"/>
    <d v="2024-06-19T00:00:00"/>
    <s v="C042"/>
    <s v="P031"/>
    <s v="S005"/>
    <n v="4"/>
    <n v="0.05"/>
    <x v="3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2000-02-08T00:00:00"/>
    <s v="North Teresashire"/>
    <d v="2021-11-09T00:00:00"/>
    <n v="26"/>
    <x v="0"/>
  </r>
  <r>
    <s v="T04661"/>
    <d v="2024-03-13T00:00:00"/>
    <s v="C138"/>
    <s v="P034"/>
    <s v="S001"/>
    <n v="3"/>
    <n v="0.05"/>
    <x v="3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F"/>
    <d v="1961-09-28T00:00:00"/>
    <s v="Melissaberg"/>
    <d v="2021-05-10T00:00:00"/>
    <n v="64"/>
    <x v="3"/>
  </r>
  <r>
    <s v="T04662"/>
    <d v="2025-04-21T00:00:00"/>
    <s v="C033"/>
    <s v="P027"/>
    <s v="S003"/>
    <n v="3"/>
    <n v="0"/>
    <x v="2"/>
    <n v="1272.23"/>
    <n v="952.65"/>
    <s v="Electronics"/>
    <s v="Smartphone"/>
    <n v="3816.69"/>
    <n v="2857.95"/>
    <n v="958.74000000000024"/>
    <n v="0.25119671757465245"/>
    <n v="0"/>
    <n v="3816.69"/>
    <n v="958.74000000000024"/>
    <s v="F"/>
    <d v="1978-07-27T00:00:00"/>
    <s v="Lake Cody"/>
    <d v="2025-03-17T00:00:00"/>
    <n v="47"/>
    <x v="2"/>
  </r>
  <r>
    <s v="T04663"/>
    <d v="2023-11-16T00:00:00"/>
    <s v="C149"/>
    <s v="P008"/>
    <s v="S001"/>
    <n v="4"/>
    <n v="0.1"/>
    <x v="1"/>
    <n v="109.78"/>
    <n v="70.59"/>
    <s v="Fashion"/>
    <s v="Footwear"/>
    <n v="439.12"/>
    <n v="282.36"/>
    <n v="156.76"/>
    <n v="0.3569867006740754"/>
    <n v="43.912000000000006"/>
    <n v="395.20799999999997"/>
    <n v="112.84799999999996"/>
    <s v="M"/>
    <d v="1978-01-24T00:00:00"/>
    <s v="North Kathryn"/>
    <d v="2025-05-02T00:00:00"/>
    <n v="48"/>
    <x v="2"/>
  </r>
  <r>
    <s v="T04664"/>
    <d v="2025-06-17T00:00:00"/>
    <s v="C081"/>
    <s v="P034"/>
    <s v="S005"/>
    <n v="5"/>
    <n v="0.05"/>
    <x v="3"/>
    <n v="428.05"/>
    <n v="246.07"/>
    <s v="Electronics"/>
    <s v="Laptop"/>
    <n v="2140.25"/>
    <n v="1230.3499999999999"/>
    <n v="909.90000000000009"/>
    <n v="0.42513725032122418"/>
    <n v="107.0125"/>
    <n v="2033.2375"/>
    <n v="802.88750000000005"/>
    <s v="F"/>
    <d v="1988-07-20T00:00:00"/>
    <s v="South Christinabury"/>
    <d v="2022-09-22T00:00:00"/>
    <n v="37"/>
    <x v="2"/>
  </r>
  <r>
    <s v="T04665"/>
    <d v="2024-06-06T00:00:00"/>
    <s v="C031"/>
    <s v="P028"/>
    <s v="S002"/>
    <n v="2"/>
    <n v="0.15"/>
    <x v="1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F"/>
    <d v="2003-03-14T00:00:00"/>
    <s v="East Carrieberg"/>
    <d v="2025-08-26T00:00:00"/>
    <n v="23"/>
    <x v="1"/>
  </r>
  <r>
    <s v="T04666"/>
    <d v="2024-01-31T00:00:00"/>
    <s v="C051"/>
    <s v="P039"/>
    <s v="S001"/>
    <n v="4"/>
    <n v="0.15"/>
    <x v="0"/>
    <n v="540.94000000000005"/>
    <n v="398.25"/>
    <s v="Fashion"/>
    <s v="Clothing"/>
    <n v="2163.7600000000002"/>
    <n v="1593"/>
    <n v="570.76000000000022"/>
    <n v="0.26378156542315234"/>
    <n v="324.56400000000002"/>
    <n v="1839.1960000000001"/>
    <n v="246.19600000000014"/>
    <s v="F"/>
    <d v="2004-12-19T00:00:00"/>
    <s v="Boyerstad"/>
    <d v="2024-02-25T00:00:00"/>
    <n v="21"/>
    <x v="1"/>
  </r>
  <r>
    <s v="T04667"/>
    <d v="2025-08-28T00:00:00"/>
    <s v="C151"/>
    <s v="P025"/>
    <s v="S003"/>
    <n v="3"/>
    <n v="0.05"/>
    <x v="3"/>
    <n v="429.15"/>
    <n v="258.72000000000003"/>
    <s v="Fashion"/>
    <s v="Watches"/>
    <n v="1287.4499999999998"/>
    <n v="776.16000000000008"/>
    <n v="511.28999999999974"/>
    <n v="0.39713386927647659"/>
    <n v="64.372499999999988"/>
    <n v="1223.0774999999999"/>
    <n v="446.91749999999979"/>
    <s v="M"/>
    <d v="2006-08-30T00:00:00"/>
    <s v="South Audrey"/>
    <d v="2022-01-26T00:00:00"/>
    <n v="19"/>
    <x v="1"/>
  </r>
  <r>
    <s v="T04668"/>
    <d v="2023-12-10T00:00:00"/>
    <s v="C004"/>
    <s v="P028"/>
    <s v="S004"/>
    <n v="2"/>
    <n v="0.1"/>
    <x v="3"/>
    <n v="673.78"/>
    <n v="363.33"/>
    <s v="Electronics"/>
    <s v="Smartphone"/>
    <n v="1347.56"/>
    <n v="726.66"/>
    <n v="620.9"/>
    <n v="0.46075870462168661"/>
    <n v="134.756"/>
    <n v="1212.8039999999999"/>
    <n v="486.14399999999989"/>
    <s v="M"/>
    <d v="1992-06-16T00:00:00"/>
    <s v="East Edgarborough"/>
    <d v="2024-09-09T00:00:00"/>
    <n v="34"/>
    <x v="0"/>
  </r>
  <r>
    <s v="T04669"/>
    <d v="2025-02-27T00:00:00"/>
    <s v="C145"/>
    <s v="P045"/>
    <s v="S002"/>
    <n v="4"/>
    <n v="0.1"/>
    <x v="3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F"/>
    <d v="1959-11-07T00:00:00"/>
    <s v="Carlsonborough"/>
    <d v="2021-08-19T00:00:00"/>
    <n v="66"/>
    <x v="3"/>
  </r>
  <r>
    <s v="T04670"/>
    <d v="2024-02-26T00:00:00"/>
    <s v="C151"/>
    <s v="P010"/>
    <s v="S002"/>
    <n v="2"/>
    <n v="0.15"/>
    <x v="1"/>
    <n v="1194.1199999999999"/>
    <n v="838.95"/>
    <s v="Electronics"/>
    <s v="Smartphone"/>
    <n v="2388.2399999999998"/>
    <n v="1677.9"/>
    <n v="710.33999999999969"/>
    <n v="0.29743241885237653"/>
    <n v="358.23599999999993"/>
    <n v="2030.0039999999999"/>
    <n v="352.10399999999981"/>
    <s v="M"/>
    <d v="2006-08-30T00:00:00"/>
    <s v="South Audrey"/>
    <d v="2022-01-26T00:00:00"/>
    <n v="19"/>
    <x v="1"/>
  </r>
  <r>
    <s v="T04671"/>
    <d v="2025-05-26T00:00:00"/>
    <s v="C020"/>
    <s v="P046"/>
    <s v="S002"/>
    <n v="1"/>
    <n v="0.15"/>
    <x v="0"/>
    <n v="1165.3699999999999"/>
    <n v="926.55"/>
    <s v="Fashion"/>
    <s v="Clothing"/>
    <n v="1165.3699999999999"/>
    <n v="926.55"/>
    <n v="238.81999999999994"/>
    <n v="0.20493062289230027"/>
    <n v="174.80549999999997"/>
    <n v="990.56449999999995"/>
    <n v="64.014499999999998"/>
    <s v="F"/>
    <d v="1982-06-26T00:00:00"/>
    <s v="Travisstad"/>
    <d v="2024-04-19T00:00:00"/>
    <n v="43"/>
    <x v="2"/>
  </r>
  <r>
    <s v="T04672"/>
    <d v="2024-08-02T00:00:00"/>
    <s v="C060"/>
    <s v="P048"/>
    <s v="S004"/>
    <n v="2"/>
    <n v="0.15"/>
    <x v="0"/>
    <n v="1216.3599999999999"/>
    <n v="794.8"/>
    <s v="Fashion"/>
    <s v="Bags"/>
    <n v="2432.7199999999998"/>
    <n v="1589.6"/>
    <n v="843.11999999999989"/>
    <n v="0.34657502713012595"/>
    <n v="364.90799999999996"/>
    <n v="2067.8119999999999"/>
    <n v="478.21199999999999"/>
    <s v="M"/>
    <d v="1997-10-09T00:00:00"/>
    <s v="Carlyberg"/>
    <d v="2025-06-15T00:00:00"/>
    <n v="28"/>
    <x v="0"/>
  </r>
  <r>
    <s v="T04673"/>
    <d v="2025-03-02T00:00:00"/>
    <s v="C122"/>
    <s v="P002"/>
    <s v="S003"/>
    <n v="2"/>
    <n v="0.15"/>
    <x v="0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1961-10-02T00:00:00"/>
    <s v="Simonstad"/>
    <d v="2024-06-24T00:00:00"/>
    <n v="64"/>
    <x v="3"/>
  </r>
  <r>
    <s v="T04674"/>
    <d v="2024-07-08T00:00:00"/>
    <s v="C099"/>
    <s v="P022"/>
    <s v="S001"/>
    <n v="2"/>
    <n v="0"/>
    <x v="1"/>
    <n v="25.57"/>
    <n v="19.05"/>
    <s v="Groceries"/>
    <s v="Vegetables"/>
    <n v="51.14"/>
    <n v="38.1"/>
    <n v="13.04"/>
    <n v="0.25498631208447398"/>
    <n v="0"/>
    <n v="51.14"/>
    <n v="13.04"/>
    <s v="M"/>
    <d v="1964-07-22T00:00:00"/>
    <s v="Hansonhaven"/>
    <d v="2021-01-17T00:00:00"/>
    <n v="61"/>
    <x v="3"/>
  </r>
  <r>
    <s v="T04675"/>
    <d v="2023-11-12T00:00:00"/>
    <s v="C031"/>
    <s v="P017"/>
    <s v="S004"/>
    <n v="2"/>
    <n v="0"/>
    <x v="3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F"/>
    <d v="2003-03-14T00:00:00"/>
    <s v="East Carrieberg"/>
    <d v="2025-08-26T00:00:00"/>
    <n v="23"/>
    <x v="1"/>
  </r>
  <r>
    <s v="T04676"/>
    <d v="2023-11-25T00:00:00"/>
    <s v="C147"/>
    <s v="P020"/>
    <s v="S005"/>
    <n v="2"/>
    <n v="0.1"/>
    <x v="0"/>
    <n v="323.92"/>
    <n v="242.98"/>
    <s v="Fashion"/>
    <s v="Accessories"/>
    <n v="647.84"/>
    <n v="485.96"/>
    <n v="161.88000000000005"/>
    <n v="0.24987651271918998"/>
    <n v="64.784000000000006"/>
    <n v="583.05600000000004"/>
    <n v="97.09600000000006"/>
    <s v="F"/>
    <d v="1967-02-03T00:00:00"/>
    <s v="New Jason"/>
    <d v="2023-05-20T00:00:00"/>
    <n v="59"/>
    <x v="3"/>
  </r>
  <r>
    <s v="T04677"/>
    <d v="2025-06-01T00:00:00"/>
    <s v="C036"/>
    <s v="P012"/>
    <s v="S003"/>
    <n v="1"/>
    <n v="0.05"/>
    <x v="2"/>
    <n v="1193.0899999999999"/>
    <n v="818.24"/>
    <s v="Electronics"/>
    <s v="Camera"/>
    <n v="1193.0899999999999"/>
    <n v="818.24"/>
    <n v="374.84999999999991"/>
    <n v="0.31418417722049463"/>
    <n v="59.654499999999999"/>
    <n v="1133.4354999999998"/>
    <n v="315.19549999999981"/>
    <s v="M"/>
    <d v="1991-11-04T00:00:00"/>
    <s v="Ashleyview"/>
    <d v="2020-09-30T00:00:00"/>
    <n v="34"/>
    <x v="0"/>
  </r>
  <r>
    <s v="T04678"/>
    <d v="2025-01-09T00:00:00"/>
    <s v="C181"/>
    <s v="P007"/>
    <s v="S001"/>
    <n v="1"/>
    <n v="0.1"/>
    <x v="2"/>
    <n v="1474.12"/>
    <n v="764.02"/>
    <s v="Electronics"/>
    <s v="Camera"/>
    <n v="1474.12"/>
    <n v="764.02"/>
    <n v="710.09999999999991"/>
    <n v="0.48171112256804055"/>
    <n v="147.41200000000001"/>
    <n v="1326.7079999999999"/>
    <n v="562.68799999999987"/>
    <s v="F"/>
    <d v="1972-11-28T00:00:00"/>
    <s v="Port Bryce"/>
    <d v="2024-12-12T00:00:00"/>
    <n v="53"/>
    <x v="3"/>
  </r>
  <r>
    <s v="T04679"/>
    <d v="2025-05-15T00:00:00"/>
    <s v="C085"/>
    <s v="P021"/>
    <s v="S003"/>
    <n v="1"/>
    <n v="0.1"/>
    <x v="3"/>
    <n v="1227.24"/>
    <n v="977.09"/>
    <s v="Groceries"/>
    <s v="Dairy"/>
    <n v="1227.24"/>
    <n v="977.09"/>
    <n v="250.14999999999998"/>
    <n v="0.20383136142889735"/>
    <n v="122.724"/>
    <n v="1104.5160000000001"/>
    <n v="127.42600000000004"/>
    <s v="M"/>
    <d v="1979-03-23T00:00:00"/>
    <s v="New Michaelview"/>
    <d v="2023-10-11T00:00:00"/>
    <n v="47"/>
    <x v="2"/>
  </r>
  <r>
    <s v="T04680"/>
    <d v="2025-07-25T00:00:00"/>
    <s v="C070"/>
    <s v="P007"/>
    <s v="S002"/>
    <n v="2"/>
    <n v="0"/>
    <x v="3"/>
    <n v="1474.12"/>
    <n v="764.02"/>
    <s v="Electronics"/>
    <s v="Camera"/>
    <n v="2948.24"/>
    <n v="1528.04"/>
    <n v="1420.1999999999998"/>
    <n v="0.48171112256804055"/>
    <n v="0"/>
    <n v="2948.24"/>
    <n v="1420.1999999999998"/>
    <s v="M"/>
    <d v="1971-10-24T00:00:00"/>
    <s v="Taylorhaven"/>
    <d v="2021-03-04T00:00:00"/>
    <n v="54"/>
    <x v="3"/>
  </r>
  <r>
    <s v="T04681"/>
    <d v="2025-01-24T00:00:00"/>
    <s v="C077"/>
    <s v="P001"/>
    <s v="S002"/>
    <n v="1"/>
    <n v="0.15"/>
    <x v="1"/>
    <n v="1673.69"/>
    <n v="1323.38"/>
    <s v="Electronics"/>
    <s v="Camera"/>
    <n v="1673.69"/>
    <n v="1323.38"/>
    <n v="350.30999999999995"/>
    <n v="0.20930399297360916"/>
    <n v="251.05349999999999"/>
    <n v="1422.6365000000001"/>
    <n v="99.25649999999996"/>
    <s v="F"/>
    <d v="2002-12-24T00:00:00"/>
    <s v="North Meagan"/>
    <d v="2022-10-21T00:00:00"/>
    <n v="23"/>
    <x v="1"/>
  </r>
  <r>
    <s v="T04682"/>
    <d v="2025-07-03T00:00:00"/>
    <s v="C152"/>
    <s v="P047"/>
    <s v="S004"/>
    <n v="2"/>
    <n v="0.1"/>
    <x v="1"/>
    <n v="1197.18"/>
    <n v="722.74"/>
    <s v="Electronics"/>
    <s v="Smartphone"/>
    <n v="2394.36"/>
    <n v="1445.48"/>
    <n v="948.88000000000011"/>
    <n v="0.39629796688885549"/>
    <n v="239.43600000000004"/>
    <n v="2154.924"/>
    <n v="709.44399999999996"/>
    <s v="M"/>
    <d v="1987-06-17T00:00:00"/>
    <s v="Port Jeffreyside"/>
    <d v="2021-03-06T00:00:00"/>
    <n v="39"/>
    <x v="2"/>
  </r>
  <r>
    <s v="T04683"/>
    <d v="2024-06-28T00:00:00"/>
    <s v="C155"/>
    <s v="P006"/>
    <s v="S002"/>
    <n v="3"/>
    <n v="0.1"/>
    <x v="2"/>
    <n v="318.05"/>
    <n v="187.34"/>
    <s v="Groceries"/>
    <s v="Fruits"/>
    <n v="954.15000000000009"/>
    <n v="562.02"/>
    <n v="392.13000000000011"/>
    <n v="0.41097311743436576"/>
    <n v="95.41500000000002"/>
    <n v="858.73500000000013"/>
    <n v="296.71500000000015"/>
    <s v="M"/>
    <d v="1965-09-20T00:00:00"/>
    <s v="Kevinshire"/>
    <d v="2024-03-23T00:00:00"/>
    <n v="60"/>
    <x v="3"/>
  </r>
  <r>
    <s v="T04684"/>
    <d v="2023-11-15T00:00:00"/>
    <s v="C040"/>
    <s v="P006"/>
    <s v="S001"/>
    <n v="5"/>
    <n v="0.05"/>
    <x v="0"/>
    <n v="318.05"/>
    <n v="187.34"/>
    <s v="Groceries"/>
    <s v="Fruits"/>
    <n v="1590.25"/>
    <n v="936.7"/>
    <n v="653.54999999999995"/>
    <n v="0.41097311743436565"/>
    <n v="79.512500000000003"/>
    <n v="1510.7375"/>
    <n v="574.03749999999991"/>
    <s v="M"/>
    <d v="1974-11-06T00:00:00"/>
    <s v="Port Miguel"/>
    <d v="2022-07-12T00:00:00"/>
    <n v="51"/>
    <x v="3"/>
  </r>
  <r>
    <s v="T04685"/>
    <d v="2025-05-19T00:00:00"/>
    <s v="C161"/>
    <s v="P011"/>
    <s v="S003"/>
    <n v="5"/>
    <n v="0"/>
    <x v="2"/>
    <n v="248.57"/>
    <n v="190.67"/>
    <s v="Electronics"/>
    <s v="Headphones"/>
    <n v="1242.8499999999999"/>
    <n v="953.34999999999991"/>
    <n v="289.5"/>
    <n v="0.2329323731745585"/>
    <n v="0"/>
    <n v="1242.8499999999999"/>
    <n v="289.5"/>
    <s v="M"/>
    <d v="1963-01-19T00:00:00"/>
    <s v="Shannontown"/>
    <d v="2023-01-31T00:00:00"/>
    <n v="63"/>
    <x v="3"/>
  </r>
  <r>
    <s v="T04686"/>
    <d v="2024-10-03T00:00:00"/>
    <s v="C189"/>
    <s v="P009"/>
    <s v="S001"/>
    <n v="3"/>
    <n v="0.15"/>
    <x v="1"/>
    <n v="123.19"/>
    <n v="80.36"/>
    <s v="Groceries"/>
    <s v="Snacks"/>
    <n v="369.57"/>
    <n v="241.07999999999998"/>
    <n v="128.49"/>
    <n v="0.34767432421462785"/>
    <n v="55.435499999999998"/>
    <n v="314.1345"/>
    <n v="73.054500000000019"/>
    <s v="M"/>
    <d v="1966-08-07T00:00:00"/>
    <s v="East Walter"/>
    <d v="2021-03-05T00:00:00"/>
    <n v="59"/>
    <x v="3"/>
  </r>
  <r>
    <s v="T04687"/>
    <d v="2024-08-11T00:00:00"/>
    <s v="C011"/>
    <s v="P032"/>
    <s v="S004"/>
    <n v="4"/>
    <n v="0.15"/>
    <x v="2"/>
    <n v="304.70999999999998"/>
    <n v="164.01"/>
    <s v="Groceries"/>
    <s v="Vegetables"/>
    <n v="1218.8399999999999"/>
    <n v="656.04"/>
    <n v="562.79999999999995"/>
    <n v="0.46175051688490698"/>
    <n v="182.82599999999999"/>
    <n v="1036.0139999999999"/>
    <n v="379.97399999999993"/>
    <s v="M"/>
    <d v="1997-03-03T00:00:00"/>
    <s v="Leburgh"/>
    <d v="2023-05-12T00:00:00"/>
    <n v="29"/>
    <x v="0"/>
  </r>
  <r>
    <s v="T04688"/>
    <d v="2025-08-07T00:00:00"/>
    <s v="C054"/>
    <s v="P047"/>
    <s v="S002"/>
    <n v="2"/>
    <n v="0.15"/>
    <x v="0"/>
    <n v="1197.18"/>
    <n v="722.74"/>
    <s v="Electronics"/>
    <s v="Smartphone"/>
    <n v="2394.36"/>
    <n v="1445.48"/>
    <n v="948.88000000000011"/>
    <n v="0.39629796688885549"/>
    <n v="359.154"/>
    <n v="2035.2060000000001"/>
    <n v="589.72600000000011"/>
    <s v="F"/>
    <d v="2002-11-10T00:00:00"/>
    <s v="New Kathleentown"/>
    <d v="2021-03-19T00:00:00"/>
    <n v="23"/>
    <x v="1"/>
  </r>
  <r>
    <s v="T04689"/>
    <d v="2023-09-22T00:00:00"/>
    <s v="C025"/>
    <s v="P023"/>
    <s v="S003"/>
    <n v="5"/>
    <n v="0"/>
    <x v="2"/>
    <n v="1878.47"/>
    <n v="1014.91"/>
    <s v="Fashion"/>
    <s v="Footwear"/>
    <n v="9392.35"/>
    <n v="5074.55"/>
    <n v="4317.8"/>
    <n v="0.45971455493034225"/>
    <n v="0"/>
    <n v="9392.35"/>
    <n v="4317.8"/>
    <s v="F"/>
    <d v="1971-03-12T00:00:00"/>
    <s v="Bradyshire"/>
    <d v="2022-01-14T00:00:00"/>
    <n v="55"/>
    <x v="3"/>
  </r>
  <r>
    <s v="T04690"/>
    <d v="2024-07-16T00:00:00"/>
    <s v="C088"/>
    <s v="P007"/>
    <s v="S004"/>
    <n v="5"/>
    <n v="0.1"/>
    <x v="1"/>
    <n v="1474.12"/>
    <n v="764.02"/>
    <s v="Electronics"/>
    <s v="Camera"/>
    <n v="7370.5999999999995"/>
    <n v="3820.1"/>
    <n v="3550.4999999999995"/>
    <n v="0.48171112256804055"/>
    <n v="737.06"/>
    <n v="6633.5399999999991"/>
    <n v="2813.4399999999991"/>
    <s v="F"/>
    <d v="1997-10-11T00:00:00"/>
    <s v="North Christian"/>
    <d v="2022-09-12T00:00:00"/>
    <n v="28"/>
    <x v="0"/>
  </r>
  <r>
    <s v="T04691"/>
    <d v="2023-10-08T00:00:00"/>
    <s v="C071"/>
    <s v="P010"/>
    <s v="S001"/>
    <n v="5"/>
    <n v="0.1"/>
    <x v="0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s v="M"/>
    <d v="1962-06-18T00:00:00"/>
    <s v="New Manuelville"/>
    <d v="2021-05-24T00:00:00"/>
    <n v="64"/>
    <x v="3"/>
  </r>
  <r>
    <s v="T04692"/>
    <d v="2025-06-18T00:00:00"/>
    <s v="C189"/>
    <s v="P050"/>
    <s v="S005"/>
    <n v="5"/>
    <n v="0.05"/>
    <x v="2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M"/>
    <d v="1966-08-07T00:00:00"/>
    <s v="East Walter"/>
    <d v="2021-03-05T00:00:00"/>
    <n v="59"/>
    <x v="3"/>
  </r>
  <r>
    <s v="T04693"/>
    <d v="2024-09-01T00:00:00"/>
    <s v="C199"/>
    <s v="P019"/>
    <s v="S003"/>
    <n v="4"/>
    <n v="0.15"/>
    <x v="2"/>
    <n v="1762.92"/>
    <n v="1346.48"/>
    <s v="Electronics"/>
    <s v="Laptop"/>
    <n v="7051.68"/>
    <n v="5385.92"/>
    <n v="1665.7600000000002"/>
    <n v="0.23622172305039368"/>
    <n v="1057.752"/>
    <n v="5993.9279999999999"/>
    <n v="608.00799999999981"/>
    <s v="F"/>
    <d v="1970-05-18T00:00:00"/>
    <s v="South Scottton"/>
    <d v="2021-07-28T00:00:00"/>
    <n v="56"/>
    <x v="3"/>
  </r>
  <r>
    <s v="T04694"/>
    <d v="2024-03-06T00:00:00"/>
    <s v="C104"/>
    <s v="P031"/>
    <s v="S002"/>
    <n v="1"/>
    <n v="0.1"/>
    <x v="1"/>
    <n v="1095.72"/>
    <n v="822.2"/>
    <s v="Groceries"/>
    <s v="Snacks"/>
    <n v="1095.72"/>
    <n v="822.2"/>
    <n v="273.52"/>
    <n v="0.24962581681451462"/>
    <n v="109.572"/>
    <n v="986.14800000000002"/>
    <n v="163.94799999999998"/>
    <s v="M"/>
    <d v="1965-03-20T00:00:00"/>
    <s v="West Ann"/>
    <d v="2024-01-17T00:00:00"/>
    <n v="61"/>
    <x v="3"/>
  </r>
  <r>
    <s v="T04695"/>
    <d v="2024-07-30T00:00:00"/>
    <s v="C124"/>
    <s v="P008"/>
    <s v="S002"/>
    <n v="5"/>
    <n v="0.05"/>
    <x v="0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s v="F"/>
    <d v="1962-06-07T00:00:00"/>
    <s v="North Michelle"/>
    <d v="2021-02-10T00:00:00"/>
    <n v="64"/>
    <x v="3"/>
  </r>
  <r>
    <s v="T04696"/>
    <d v="2023-11-05T00:00:00"/>
    <s v="C079"/>
    <s v="P035"/>
    <s v="S002"/>
    <n v="3"/>
    <n v="0.1"/>
    <x v="3"/>
    <n v="1562.43"/>
    <n v="1195.6300000000001"/>
    <s v="Electronics"/>
    <s v="Laptop"/>
    <n v="4687.29"/>
    <n v="3586.8900000000003"/>
    <n v="1100.3999999999996"/>
    <n v="0.23476251736077769"/>
    <n v="468.72900000000004"/>
    <n v="4218.5609999999997"/>
    <n v="631.67099999999937"/>
    <s v="F"/>
    <d v="1979-06-15T00:00:00"/>
    <s v="North Bradleyfurt"/>
    <d v="2024-07-06T00:00:00"/>
    <n v="47"/>
    <x v="2"/>
  </r>
  <r>
    <s v="T04697"/>
    <d v="2024-07-18T00:00:00"/>
    <s v="C150"/>
    <s v="P005"/>
    <s v="S004"/>
    <n v="2"/>
    <n v="0.05"/>
    <x v="2"/>
    <n v="1396.22"/>
    <n v="1004.09"/>
    <s v="Fashion"/>
    <s v="Bags"/>
    <n v="2792.44"/>
    <n v="2008.18"/>
    <n v="784.26"/>
    <n v="0.28085115526206472"/>
    <n v="139.62200000000001"/>
    <n v="2652.8180000000002"/>
    <n v="644.63800000000015"/>
    <s v="M"/>
    <d v="1971-06-17T00:00:00"/>
    <s v="Juliefurt"/>
    <d v="2022-10-07T00:00:00"/>
    <n v="55"/>
    <x v="3"/>
  </r>
  <r>
    <s v="T04698"/>
    <d v="2023-10-25T00:00:00"/>
    <s v="C047"/>
    <s v="P035"/>
    <s v="S003"/>
    <n v="1"/>
    <n v="0"/>
    <x v="2"/>
    <n v="1562.43"/>
    <n v="1195.6300000000001"/>
    <s v="Electronics"/>
    <s v="Laptop"/>
    <n v="1562.43"/>
    <n v="1195.6300000000001"/>
    <n v="366.79999999999995"/>
    <n v="0.23476251736077772"/>
    <n v="0"/>
    <n v="1562.43"/>
    <n v="366.79999999999995"/>
    <s v="F"/>
    <d v="2006-07-03T00:00:00"/>
    <s v="Port Jessica"/>
    <d v="2025-02-25T00:00:00"/>
    <n v="19"/>
    <x v="1"/>
  </r>
  <r>
    <s v="T04699"/>
    <d v="2024-04-02T00:00:00"/>
    <s v="C091"/>
    <s v="P032"/>
    <s v="S004"/>
    <n v="2"/>
    <n v="0.1"/>
    <x v="1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M"/>
    <d v="1963-02-04T00:00:00"/>
    <s v="Port Williamhaven"/>
    <d v="2021-08-23T00:00:00"/>
    <n v="63"/>
    <x v="3"/>
  </r>
  <r>
    <s v="T04700"/>
    <d v="2023-09-19T00:00:00"/>
    <s v="C045"/>
    <s v="P024"/>
    <s v="S005"/>
    <n v="4"/>
    <n v="0.05"/>
    <x v="0"/>
    <n v="1487.41"/>
    <n v="813.07"/>
    <s v="Electronics"/>
    <s v="Smartphone"/>
    <n v="5949.64"/>
    <n v="3252.28"/>
    <n v="2697.36"/>
    <n v="0.45336524562830693"/>
    <n v="297.48200000000003"/>
    <n v="5652.1580000000004"/>
    <n v="2399.8780000000002"/>
    <s v="M"/>
    <d v="1975-12-28T00:00:00"/>
    <s v="Zacharyfort"/>
    <d v="2023-10-09T00:00:00"/>
    <n v="50"/>
    <x v="2"/>
  </r>
  <r>
    <s v="T04701"/>
    <d v="2024-10-09T00:00:00"/>
    <s v="C047"/>
    <s v="P037"/>
    <s v="S001"/>
    <n v="1"/>
    <n v="0.05"/>
    <x v="2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2006-07-03T00:00:00"/>
    <s v="Port Jessica"/>
    <d v="2025-02-25T00:00:00"/>
    <n v="19"/>
    <x v="1"/>
  </r>
  <r>
    <s v="T04702"/>
    <d v="2024-03-21T00:00:00"/>
    <s v="C063"/>
    <s v="P048"/>
    <s v="S003"/>
    <n v="1"/>
    <n v="0.1"/>
    <x v="2"/>
    <n v="1216.3599999999999"/>
    <n v="794.8"/>
    <s v="Fashion"/>
    <s v="Bags"/>
    <n v="1216.3599999999999"/>
    <n v="794.8"/>
    <n v="421.55999999999995"/>
    <n v="0.34657502713012595"/>
    <n v="121.636"/>
    <n v="1094.7239999999999"/>
    <n v="299.92399999999998"/>
    <s v="M"/>
    <d v="1973-01-07T00:00:00"/>
    <s v="West Amandashire"/>
    <d v="2023-05-29T00:00:00"/>
    <n v="53"/>
    <x v="3"/>
  </r>
  <r>
    <s v="T04703"/>
    <d v="2024-04-14T00:00:00"/>
    <s v="C153"/>
    <s v="P012"/>
    <s v="S001"/>
    <n v="1"/>
    <n v="0.15"/>
    <x v="1"/>
    <n v="1193.0899999999999"/>
    <n v="818.24"/>
    <s v="Electronics"/>
    <s v="Camera"/>
    <n v="1193.0899999999999"/>
    <n v="818.24"/>
    <n v="374.84999999999991"/>
    <n v="0.31418417722049463"/>
    <n v="178.96349999999998"/>
    <n v="1014.1265"/>
    <n v="195.88649999999996"/>
    <s v="F"/>
    <d v="1988-04-07T00:00:00"/>
    <s v="Port Alex"/>
    <d v="2023-02-05T00:00:00"/>
    <n v="38"/>
    <x v="2"/>
  </r>
  <r>
    <s v="T04704"/>
    <d v="2024-05-21T00:00:00"/>
    <s v="C044"/>
    <s v="P041"/>
    <s v="S004"/>
    <n v="1"/>
    <n v="0.05"/>
    <x v="1"/>
    <n v="1635.01"/>
    <n v="1043.29"/>
    <s v="Electronics"/>
    <s v="Television"/>
    <n v="1635.01"/>
    <n v="1043.29"/>
    <n v="591.72"/>
    <n v="0.36190604338811383"/>
    <n v="81.750500000000002"/>
    <n v="1553.2594999999999"/>
    <n v="509.96949999999993"/>
    <s v="M"/>
    <d v="1961-02-14T00:00:00"/>
    <s v="Bryanside"/>
    <d v="2024-12-27T00:00:00"/>
    <n v="65"/>
    <x v="3"/>
  </r>
  <r>
    <s v="T04705"/>
    <d v="2024-04-25T00:00:00"/>
    <s v="C103"/>
    <s v="P030"/>
    <s v="S001"/>
    <n v="3"/>
    <n v="0.1"/>
    <x v="3"/>
    <n v="29.24"/>
    <n v="15.28"/>
    <s v="Fashion"/>
    <s v="Watches"/>
    <n v="87.72"/>
    <n v="45.839999999999996"/>
    <n v="41.88"/>
    <n v="0.47742818057455544"/>
    <n v="8.7720000000000002"/>
    <n v="78.947999999999993"/>
    <n v="33.107999999999997"/>
    <s v="F"/>
    <d v="1964-10-26T00:00:00"/>
    <s v="Joyceside"/>
    <d v="2021-06-04T00:00:00"/>
    <n v="61"/>
    <x v="3"/>
  </r>
  <r>
    <s v="T04706"/>
    <d v="2023-09-15T00:00:00"/>
    <s v="C149"/>
    <s v="P045"/>
    <s v="S003"/>
    <n v="4"/>
    <n v="0.05"/>
    <x v="2"/>
    <n v="1879.08"/>
    <n v="1004.56"/>
    <s v="Groceries"/>
    <s v="Dairy"/>
    <n v="7516.32"/>
    <n v="4018.24"/>
    <n v="3498.08"/>
    <n v="0.46539796070417438"/>
    <n v="375.81600000000003"/>
    <n v="7140.5039999999999"/>
    <n v="3122.2640000000001"/>
    <s v="M"/>
    <d v="1978-01-24T00:00:00"/>
    <s v="North Kathryn"/>
    <d v="2025-05-02T00:00:00"/>
    <n v="48"/>
    <x v="2"/>
  </r>
  <r>
    <s v="T04707"/>
    <d v="2024-01-14T00:00:00"/>
    <s v="C018"/>
    <s v="P017"/>
    <s v="S004"/>
    <n v="3"/>
    <n v="0"/>
    <x v="3"/>
    <n v="1246.1099999999999"/>
    <n v="833.52"/>
    <s v="Electronics"/>
    <s v="Headphones"/>
    <n v="3738.33"/>
    <n v="2500.56"/>
    <n v="1237.77"/>
    <n v="0.33110239063967067"/>
    <n v="0"/>
    <n v="3738.33"/>
    <n v="1237.77"/>
    <s v="M"/>
    <d v="1994-08-19T00:00:00"/>
    <s v="East William"/>
    <d v="2024-11-12T00:00:00"/>
    <n v="31"/>
    <x v="0"/>
  </r>
  <r>
    <s v="T04708"/>
    <d v="2024-06-22T00:00:00"/>
    <s v="C184"/>
    <s v="P050"/>
    <s v="S002"/>
    <n v="5"/>
    <n v="0"/>
    <x v="3"/>
    <n v="1044.6400000000001"/>
    <n v="775.07"/>
    <s v="Fashion"/>
    <s v="Footwear"/>
    <n v="5223.2000000000007"/>
    <n v="3875.3500000000004"/>
    <n v="1347.8500000000004"/>
    <n v="0.25805062030938891"/>
    <n v="0"/>
    <n v="5223.2000000000007"/>
    <n v="1347.8500000000004"/>
    <s v="M"/>
    <d v="2003-04-13T00:00:00"/>
    <s v="West Katrina"/>
    <d v="2021-04-19T00:00:00"/>
    <n v="23"/>
    <x v="1"/>
  </r>
  <r>
    <s v="T04709"/>
    <d v="2024-06-24T00:00:00"/>
    <s v="C189"/>
    <s v="P050"/>
    <s v="S001"/>
    <n v="5"/>
    <n v="0.05"/>
    <x v="2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M"/>
    <d v="1966-08-07T00:00:00"/>
    <s v="East Walter"/>
    <d v="2021-03-05T00:00:00"/>
    <n v="59"/>
    <x v="3"/>
  </r>
  <r>
    <s v="T04710"/>
    <d v="2024-08-15T00:00:00"/>
    <s v="C095"/>
    <s v="P015"/>
    <s v="S002"/>
    <n v="5"/>
    <n v="0.05"/>
    <x v="2"/>
    <n v="270.45"/>
    <n v="187.6"/>
    <s v="Fashion"/>
    <s v="Bags"/>
    <n v="1352.25"/>
    <n v="938"/>
    <n v="414.25"/>
    <n v="0.30634128304677388"/>
    <n v="67.612499999999997"/>
    <n v="1284.6375"/>
    <n v="346.63750000000005"/>
    <s v="M"/>
    <d v="1982-08-20T00:00:00"/>
    <s v="Seanville"/>
    <d v="2020-12-19T00:00:00"/>
    <n v="43"/>
    <x v="2"/>
  </r>
  <r>
    <s v="T04711"/>
    <d v="2024-09-21T00:00:00"/>
    <s v="C042"/>
    <s v="P041"/>
    <s v="S003"/>
    <n v="4"/>
    <n v="0"/>
    <x v="3"/>
    <n v="1635.01"/>
    <n v="1043.29"/>
    <s v="Electronics"/>
    <s v="Television"/>
    <n v="6540.04"/>
    <n v="4173.16"/>
    <n v="2366.88"/>
    <n v="0.36190604338811383"/>
    <n v="0"/>
    <n v="6540.04"/>
    <n v="2366.88"/>
    <s v="F"/>
    <d v="2000-02-08T00:00:00"/>
    <s v="North Teresashire"/>
    <d v="2021-11-09T00:00:00"/>
    <n v="26"/>
    <x v="0"/>
  </r>
  <r>
    <s v="T04712"/>
    <d v="2024-06-24T00:00:00"/>
    <s v="C152"/>
    <s v="P027"/>
    <s v="S002"/>
    <n v="4"/>
    <n v="0"/>
    <x v="3"/>
    <n v="1272.23"/>
    <n v="952.65"/>
    <s v="Electronics"/>
    <s v="Smartphone"/>
    <n v="5088.92"/>
    <n v="3810.6"/>
    <n v="1278.3200000000002"/>
    <n v="0.2511967175746524"/>
    <n v="0"/>
    <n v="5088.92"/>
    <n v="1278.3200000000002"/>
    <s v="M"/>
    <d v="1987-06-17T00:00:00"/>
    <s v="Port Jeffreyside"/>
    <d v="2021-03-06T00:00:00"/>
    <n v="39"/>
    <x v="2"/>
  </r>
  <r>
    <s v="T04713"/>
    <d v="2023-12-28T00:00:00"/>
    <s v="C108"/>
    <s v="P050"/>
    <s v="S001"/>
    <n v="5"/>
    <n v="0.05"/>
    <x v="1"/>
    <n v="1044.6400000000001"/>
    <n v="775.07"/>
    <s v="Fashion"/>
    <s v="Footwear"/>
    <n v="5223.2000000000007"/>
    <n v="3875.3500000000004"/>
    <n v="1347.8500000000004"/>
    <n v="0.25805062030938891"/>
    <n v="261.16000000000003"/>
    <n v="4962.0400000000009"/>
    <n v="1086.6900000000005"/>
    <s v="M"/>
    <d v="1960-11-21T00:00:00"/>
    <s v="Georgetown"/>
    <d v="2022-06-08T00:00:00"/>
    <n v="65"/>
    <x v="3"/>
  </r>
  <r>
    <s v="T04714"/>
    <d v="2024-05-06T00:00:00"/>
    <s v="C125"/>
    <s v="P024"/>
    <s v="S001"/>
    <n v="3"/>
    <n v="0.15"/>
    <x v="0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90-04-03T00:00:00"/>
    <s v="Lake Christopher"/>
    <d v="2021-03-14T00:00:00"/>
    <n v="36"/>
    <x v="2"/>
  </r>
  <r>
    <s v="T04715"/>
    <d v="2025-08-11T00:00:00"/>
    <s v="C103"/>
    <s v="P046"/>
    <s v="S001"/>
    <n v="4"/>
    <n v="0"/>
    <x v="1"/>
    <n v="1165.3699999999999"/>
    <n v="926.55"/>
    <s v="Fashion"/>
    <s v="Clothing"/>
    <n v="4661.4799999999996"/>
    <n v="3706.2"/>
    <n v="955.27999999999975"/>
    <n v="0.20493062289230027"/>
    <n v="0"/>
    <n v="4661.4799999999996"/>
    <n v="955.27999999999975"/>
    <s v="F"/>
    <d v="1964-10-26T00:00:00"/>
    <s v="Joyceside"/>
    <d v="2021-06-04T00:00:00"/>
    <n v="61"/>
    <x v="3"/>
  </r>
  <r>
    <s v="T04716"/>
    <d v="2024-06-05T00:00:00"/>
    <s v="C112"/>
    <s v="P049"/>
    <s v="S002"/>
    <n v="4"/>
    <n v="0.1"/>
    <x v="2"/>
    <n v="388.26"/>
    <n v="199.3"/>
    <s v="Fashion"/>
    <s v="Watches"/>
    <n v="1553.04"/>
    <n v="797.2"/>
    <n v="755.83999999999992"/>
    <n v="0.48668418070365216"/>
    <n v="155.304"/>
    <n v="1397.7359999999999"/>
    <n v="600.53599999999983"/>
    <s v="F"/>
    <d v="1983-12-29T00:00:00"/>
    <s v="Aaronmouth"/>
    <d v="2023-03-21T00:00:00"/>
    <n v="42"/>
    <x v="2"/>
  </r>
  <r>
    <s v="T04717"/>
    <d v="2024-06-16T00:00:00"/>
    <s v="C182"/>
    <s v="P050"/>
    <s v="S005"/>
    <n v="3"/>
    <n v="0"/>
    <x v="3"/>
    <n v="1044.6400000000001"/>
    <n v="775.07"/>
    <s v="Fashion"/>
    <s v="Footwear"/>
    <n v="3133.92"/>
    <n v="2325.21"/>
    <n v="808.71"/>
    <n v="0.25805062030938891"/>
    <n v="0"/>
    <n v="3133.92"/>
    <n v="808.71"/>
    <s v="M"/>
    <d v="2004-07-25T00:00:00"/>
    <s v="East Rodney"/>
    <d v="2021-04-16T00:00:00"/>
    <n v="21"/>
    <x v="1"/>
  </r>
  <r>
    <s v="T04718"/>
    <d v="2024-01-08T00:00:00"/>
    <s v="C147"/>
    <s v="P019"/>
    <s v="S003"/>
    <n v="2"/>
    <n v="0.15"/>
    <x v="2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F"/>
    <d v="1967-02-03T00:00:00"/>
    <s v="New Jason"/>
    <d v="2023-05-20T00:00:00"/>
    <n v="59"/>
    <x v="3"/>
  </r>
  <r>
    <s v="T04719"/>
    <d v="2024-06-30T00:00:00"/>
    <s v="C052"/>
    <s v="P028"/>
    <s v="S003"/>
    <n v="4"/>
    <n v="0"/>
    <x v="1"/>
    <n v="673.78"/>
    <n v="363.33"/>
    <s v="Electronics"/>
    <s v="Smartphone"/>
    <n v="2695.12"/>
    <n v="1453.32"/>
    <n v="1241.8"/>
    <n v="0.46075870462168661"/>
    <n v="0"/>
    <n v="2695.12"/>
    <n v="1241.8"/>
    <s v="F"/>
    <d v="1991-09-11T00:00:00"/>
    <s v="Walkerfurt"/>
    <d v="2024-04-25T00:00:00"/>
    <n v="34"/>
    <x v="0"/>
  </r>
  <r>
    <s v="T04720"/>
    <d v="2023-10-17T00:00:00"/>
    <s v="C109"/>
    <s v="P016"/>
    <s v="S002"/>
    <n v="2"/>
    <n v="0"/>
    <x v="2"/>
    <n v="1858.75"/>
    <n v="1451.16"/>
    <s v="Fashion"/>
    <s v="Accessories"/>
    <n v="3717.5"/>
    <n v="2902.32"/>
    <n v="815.17999999999984"/>
    <n v="0.21928177538668456"/>
    <n v="0"/>
    <n v="3717.5"/>
    <n v="815.17999999999984"/>
    <s v="F"/>
    <d v="2006-03-03T00:00:00"/>
    <s v="Port Fernandohaven"/>
    <d v="2021-07-29T00:00:00"/>
    <n v="20"/>
    <x v="1"/>
  </r>
  <r>
    <s v="T04721"/>
    <d v="2024-04-14T00:00:00"/>
    <s v="C051"/>
    <s v="P026"/>
    <s v="S004"/>
    <n v="1"/>
    <n v="0"/>
    <x v="0"/>
    <n v="1015.76"/>
    <n v="584.4"/>
    <s v="Groceries"/>
    <s v="Dairy"/>
    <n v="1015.76"/>
    <n v="584.4"/>
    <n v="431.36"/>
    <n v="0.42466724423092073"/>
    <n v="0"/>
    <n v="1015.76"/>
    <n v="431.36"/>
    <s v="F"/>
    <d v="2004-12-19T00:00:00"/>
    <s v="Boyerstad"/>
    <d v="2024-02-25T00:00:00"/>
    <n v="21"/>
    <x v="1"/>
  </r>
  <r>
    <s v="T04722"/>
    <d v="2024-09-25T00:00:00"/>
    <s v="C073"/>
    <s v="P045"/>
    <s v="S001"/>
    <n v="4"/>
    <n v="0.1"/>
    <x v="2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F"/>
    <d v="1964-12-04T00:00:00"/>
    <s v="Port Angelabury"/>
    <d v="2022-02-09T00:00:00"/>
    <n v="61"/>
    <x v="3"/>
  </r>
  <r>
    <s v="T04723"/>
    <d v="2025-05-12T00:00:00"/>
    <s v="C052"/>
    <s v="P012"/>
    <s v="S001"/>
    <n v="4"/>
    <n v="0.1"/>
    <x v="0"/>
    <n v="1193.0899999999999"/>
    <n v="818.24"/>
    <s v="Electronics"/>
    <s v="Camera"/>
    <n v="4772.3599999999997"/>
    <n v="3272.96"/>
    <n v="1499.3999999999996"/>
    <n v="0.31418417722049463"/>
    <n v="477.23599999999999"/>
    <n v="4295.1239999999998"/>
    <n v="1022.1639999999998"/>
    <s v="F"/>
    <d v="1991-09-11T00:00:00"/>
    <s v="Walkerfurt"/>
    <d v="2024-04-25T00:00:00"/>
    <n v="34"/>
    <x v="0"/>
  </r>
  <r>
    <s v="T04724"/>
    <d v="2025-03-18T00:00:00"/>
    <s v="C074"/>
    <s v="P025"/>
    <s v="S001"/>
    <n v="2"/>
    <n v="0.15"/>
    <x v="2"/>
    <n v="429.15"/>
    <n v="258.72000000000003"/>
    <s v="Fashion"/>
    <s v="Watches"/>
    <n v="858.3"/>
    <n v="517.44000000000005"/>
    <n v="340.8599999999999"/>
    <n v="0.39713386927647665"/>
    <n v="128.74499999999998"/>
    <n v="729.55499999999995"/>
    <n v="212.1149999999999"/>
    <s v="F"/>
    <d v="1959-05-31T00:00:00"/>
    <s v="Port Michaelstad"/>
    <d v="2023-02-09T00:00:00"/>
    <n v="67"/>
    <x v="3"/>
  </r>
  <r>
    <s v="T04725"/>
    <d v="2024-05-28T00:00:00"/>
    <s v="C119"/>
    <s v="P047"/>
    <s v="S004"/>
    <n v="4"/>
    <n v="0.1"/>
    <x v="1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1991-07-31T00:00:00"/>
    <s v="West Ralph"/>
    <d v="2025-03-31T00:00:00"/>
    <n v="34"/>
    <x v="0"/>
  </r>
  <r>
    <s v="T04726"/>
    <d v="2024-03-22T00:00:00"/>
    <s v="C108"/>
    <s v="P048"/>
    <s v="S001"/>
    <n v="4"/>
    <n v="0.05"/>
    <x v="0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60-11-21T00:00:00"/>
    <s v="Georgetown"/>
    <d v="2022-06-08T00:00:00"/>
    <n v="65"/>
    <x v="3"/>
  </r>
  <r>
    <s v="T04727"/>
    <d v="2025-01-02T00:00:00"/>
    <s v="C155"/>
    <s v="P035"/>
    <s v="S003"/>
    <n v="2"/>
    <n v="0"/>
    <x v="0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s v="M"/>
    <d v="1965-09-20T00:00:00"/>
    <s v="Kevinshire"/>
    <d v="2024-03-23T00:00:00"/>
    <n v="60"/>
    <x v="3"/>
  </r>
  <r>
    <s v="T04728"/>
    <d v="2024-09-22T00:00:00"/>
    <s v="C110"/>
    <s v="P035"/>
    <s v="S001"/>
    <n v="4"/>
    <n v="0.1"/>
    <x v="0"/>
    <n v="1562.43"/>
    <n v="1195.6300000000001"/>
    <s v="Electronics"/>
    <s v="Laptop"/>
    <n v="6249.72"/>
    <n v="4782.5200000000004"/>
    <n v="1467.1999999999998"/>
    <n v="0.23476251736077772"/>
    <n v="624.97200000000009"/>
    <n v="5624.7480000000005"/>
    <n v="842.22800000000007"/>
    <s v="F"/>
    <d v="1966-01-05T00:00:00"/>
    <s v="South Ianhaven"/>
    <d v="2022-12-31T00:00:00"/>
    <n v="60"/>
    <x v="3"/>
  </r>
  <r>
    <s v="T04729"/>
    <d v="2025-04-30T00:00:00"/>
    <s v="C026"/>
    <s v="P044"/>
    <s v="S005"/>
    <n v="5"/>
    <n v="0.15"/>
    <x v="3"/>
    <n v="1286.55"/>
    <n v="797.54"/>
    <s v="Fashion"/>
    <s v="Accessories"/>
    <n v="6432.75"/>
    <n v="3987.7"/>
    <n v="2445.0500000000002"/>
    <n v="0.38009404997862506"/>
    <n v="964.91249999999991"/>
    <n v="5467.8374999999996"/>
    <n v="1480.1374999999998"/>
    <s v="M"/>
    <d v="2004-01-04T00:00:00"/>
    <s v="Shepherdburgh"/>
    <d v="2024-09-03T00:00:00"/>
    <n v="22"/>
    <x v="1"/>
  </r>
  <r>
    <s v="T04730"/>
    <d v="2024-09-17T00:00:00"/>
    <s v="C023"/>
    <s v="P019"/>
    <s v="S004"/>
    <n v="5"/>
    <n v="0.05"/>
    <x v="2"/>
    <n v="1762.92"/>
    <n v="1346.48"/>
    <s v="Electronics"/>
    <s v="Laptop"/>
    <n v="8814.6"/>
    <n v="6732.4"/>
    <n v="2082.2000000000007"/>
    <n v="0.23622172305039374"/>
    <n v="440.73"/>
    <n v="8373.8700000000008"/>
    <n v="1641.4700000000012"/>
    <s v="F"/>
    <d v="1972-05-09T00:00:00"/>
    <s v="New Christophermouth"/>
    <d v="2020-10-19T00:00:00"/>
    <n v="54"/>
    <x v="3"/>
  </r>
  <r>
    <s v="T04731"/>
    <d v="2024-07-01T00:00:00"/>
    <s v="C077"/>
    <s v="P022"/>
    <s v="S002"/>
    <n v="1"/>
    <n v="0.05"/>
    <x v="0"/>
    <n v="25.57"/>
    <n v="19.05"/>
    <s v="Groceries"/>
    <s v="Vegetables"/>
    <n v="25.57"/>
    <n v="19.05"/>
    <n v="6.52"/>
    <n v="0.25498631208447398"/>
    <n v="1.2785000000000002"/>
    <n v="24.291499999999999"/>
    <n v="5.2414999999999985"/>
    <s v="F"/>
    <d v="2002-12-24T00:00:00"/>
    <s v="North Meagan"/>
    <d v="2022-10-21T00:00:00"/>
    <n v="23"/>
    <x v="1"/>
  </r>
  <r>
    <s v="T04732"/>
    <d v="2024-12-01T00:00:00"/>
    <s v="C144"/>
    <s v="P007"/>
    <s v="S002"/>
    <n v="4"/>
    <n v="0.1"/>
    <x v="0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s v="F"/>
    <d v="1963-09-02T00:00:00"/>
    <s v="North Lisa"/>
    <d v="2021-03-03T00:00:00"/>
    <n v="62"/>
    <x v="3"/>
  </r>
  <r>
    <s v="T04733"/>
    <d v="2024-10-26T00:00:00"/>
    <s v="C198"/>
    <s v="P009"/>
    <s v="S003"/>
    <n v="1"/>
    <n v="0.15"/>
    <x v="2"/>
    <n v="123.19"/>
    <n v="80.36"/>
    <s v="Groceries"/>
    <s v="Snacks"/>
    <n v="123.19"/>
    <n v="80.36"/>
    <n v="42.83"/>
    <n v="0.34767432421462779"/>
    <n v="18.4785"/>
    <n v="104.7115"/>
    <n v="24.351500000000001"/>
    <s v="M"/>
    <d v="1986-01-23T00:00:00"/>
    <s v="Jessicaside"/>
    <d v="2022-12-10T00:00:00"/>
    <n v="40"/>
    <x v="2"/>
  </r>
  <r>
    <s v="T04734"/>
    <d v="2024-08-16T00:00:00"/>
    <s v="C057"/>
    <s v="P024"/>
    <s v="S003"/>
    <n v="3"/>
    <n v="0.15"/>
    <x v="0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F"/>
    <d v="1998-09-26T00:00:00"/>
    <s v="Williamsville"/>
    <d v="2023-03-26T00:00:00"/>
    <n v="27"/>
    <x v="0"/>
  </r>
  <r>
    <s v="T04735"/>
    <d v="2024-11-18T00:00:00"/>
    <s v="C051"/>
    <s v="P015"/>
    <s v="S005"/>
    <n v="4"/>
    <n v="0.1"/>
    <x v="1"/>
    <n v="270.45"/>
    <n v="187.6"/>
    <s v="Fashion"/>
    <s v="Bags"/>
    <n v="1081.8"/>
    <n v="750.4"/>
    <n v="331.4"/>
    <n v="0.30634128304677388"/>
    <n v="108.18"/>
    <n v="973.61999999999989"/>
    <n v="223.21999999999991"/>
    <s v="F"/>
    <d v="2004-12-19T00:00:00"/>
    <s v="Boyerstad"/>
    <d v="2024-02-25T00:00:00"/>
    <n v="21"/>
    <x v="1"/>
  </r>
  <r>
    <s v="T04736"/>
    <d v="2025-06-02T00:00:00"/>
    <s v="C146"/>
    <s v="P014"/>
    <s v="S001"/>
    <n v="2"/>
    <n v="0.1"/>
    <x v="0"/>
    <n v="1342.75"/>
    <n v="797.94"/>
    <s v="Fashion"/>
    <s v="Clothing"/>
    <n v="2685.5"/>
    <n v="1595.88"/>
    <n v="1089.6199999999999"/>
    <n v="0.40574194749581077"/>
    <n v="268.55"/>
    <n v="2416.9499999999998"/>
    <n v="821.06999999999971"/>
    <s v="F"/>
    <d v="1997-03-26T00:00:00"/>
    <s v="North Jamesport"/>
    <d v="2022-08-31T00:00:00"/>
    <n v="29"/>
    <x v="0"/>
  </r>
  <r>
    <s v="T04737"/>
    <d v="2024-01-14T00:00:00"/>
    <s v="C198"/>
    <s v="P023"/>
    <s v="S005"/>
    <n v="3"/>
    <n v="0.05"/>
    <x v="1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s v="M"/>
    <d v="1986-01-23T00:00:00"/>
    <s v="Jessicaside"/>
    <d v="2022-12-10T00:00:00"/>
    <n v="40"/>
    <x v="2"/>
  </r>
  <r>
    <s v="T04738"/>
    <d v="2024-06-23T00:00:00"/>
    <s v="C195"/>
    <s v="P011"/>
    <s v="S002"/>
    <n v="4"/>
    <n v="0"/>
    <x v="0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1976-08-23T00:00:00"/>
    <s v="East Raymond"/>
    <d v="2025-06-19T00:00:00"/>
    <n v="49"/>
    <x v="2"/>
  </r>
  <r>
    <s v="T04739"/>
    <d v="2023-11-23T00:00:00"/>
    <s v="C177"/>
    <s v="P026"/>
    <s v="S004"/>
    <n v="2"/>
    <n v="0.05"/>
    <x v="1"/>
    <n v="1015.76"/>
    <n v="584.4"/>
    <s v="Groceries"/>
    <s v="Dairy"/>
    <n v="2031.52"/>
    <n v="1168.8"/>
    <n v="862.72"/>
    <n v="0.42466724423092073"/>
    <n v="101.57600000000001"/>
    <n v="1929.944"/>
    <n v="761.14400000000001"/>
    <s v="F"/>
    <d v="1985-01-05T00:00:00"/>
    <s v="South James"/>
    <d v="2022-01-23T00:00:00"/>
    <n v="41"/>
    <x v="2"/>
  </r>
  <r>
    <s v="T04740"/>
    <d v="2025-08-19T00:00:00"/>
    <s v="C188"/>
    <s v="P005"/>
    <s v="S003"/>
    <n v="1"/>
    <n v="0"/>
    <x v="3"/>
    <n v="1396.22"/>
    <n v="1004.09"/>
    <s v="Fashion"/>
    <s v="Bags"/>
    <n v="1396.22"/>
    <n v="1004.09"/>
    <n v="392.13"/>
    <n v="0.28085115526206472"/>
    <n v="0"/>
    <n v="1396.22"/>
    <n v="392.13"/>
    <s v="M"/>
    <d v="1960-11-23T00:00:00"/>
    <s v="East Danielleshire"/>
    <d v="2023-05-19T00:00:00"/>
    <n v="65"/>
    <x v="3"/>
  </r>
  <r>
    <s v="T04741"/>
    <d v="2025-01-26T00:00:00"/>
    <s v="C153"/>
    <s v="P019"/>
    <s v="S003"/>
    <n v="2"/>
    <n v="0.1"/>
    <x v="0"/>
    <n v="1762.92"/>
    <n v="1346.48"/>
    <s v="Electronics"/>
    <s v="Laptop"/>
    <n v="3525.84"/>
    <n v="2692.96"/>
    <n v="832.88000000000011"/>
    <n v="0.23622172305039368"/>
    <n v="352.58400000000006"/>
    <n v="3173.2560000000003"/>
    <n v="480.29600000000028"/>
    <s v="F"/>
    <d v="1988-04-07T00:00:00"/>
    <s v="Port Alex"/>
    <d v="2023-02-05T00:00:00"/>
    <n v="38"/>
    <x v="2"/>
  </r>
  <r>
    <s v="T04742"/>
    <d v="2025-05-05T00:00:00"/>
    <s v="C124"/>
    <s v="P014"/>
    <s v="S003"/>
    <n v="2"/>
    <n v="0"/>
    <x v="1"/>
    <n v="1342.75"/>
    <n v="797.94"/>
    <s v="Fashion"/>
    <s v="Clothing"/>
    <n v="2685.5"/>
    <n v="1595.88"/>
    <n v="1089.6199999999999"/>
    <n v="0.40574194749581077"/>
    <n v="0"/>
    <n v="2685.5"/>
    <n v="1089.6199999999999"/>
    <s v="F"/>
    <d v="1962-06-07T00:00:00"/>
    <s v="North Michelle"/>
    <d v="2021-02-10T00:00:00"/>
    <n v="64"/>
    <x v="3"/>
  </r>
  <r>
    <s v="T04743"/>
    <d v="2024-05-19T00:00:00"/>
    <s v="C186"/>
    <s v="P028"/>
    <s v="S003"/>
    <n v="2"/>
    <n v="0.1"/>
    <x v="3"/>
    <n v="673.78"/>
    <n v="363.33"/>
    <s v="Electronics"/>
    <s v="Smartphone"/>
    <n v="1347.56"/>
    <n v="726.66"/>
    <n v="620.9"/>
    <n v="0.46075870462168661"/>
    <n v="134.756"/>
    <n v="1212.8039999999999"/>
    <n v="486.14399999999989"/>
    <s v="F"/>
    <d v="1960-05-05T00:00:00"/>
    <s v="West Wandaland"/>
    <d v="2024-02-07T00:00:00"/>
    <n v="66"/>
    <x v="3"/>
  </r>
  <r>
    <s v="T04744"/>
    <d v="2025-06-07T00:00:00"/>
    <s v="C009"/>
    <s v="P031"/>
    <s v="S005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F"/>
    <d v="2004-08-15T00:00:00"/>
    <s v="West Lisaville"/>
    <d v="2025-04-17T00:00:00"/>
    <n v="21"/>
    <x v="1"/>
  </r>
  <r>
    <s v="T04745"/>
    <d v="2024-02-12T00:00:00"/>
    <s v="C068"/>
    <s v="P013"/>
    <s v="S004"/>
    <n v="1"/>
    <n v="0.1"/>
    <x v="1"/>
    <n v="1134.8"/>
    <n v="675.1"/>
    <s v="Fashion"/>
    <s v="Watches"/>
    <n v="1134.8"/>
    <n v="675.1"/>
    <n v="459.69999999999993"/>
    <n v="0.40509340853013742"/>
    <n v="113.48"/>
    <n v="1021.3199999999999"/>
    <n v="346.21999999999991"/>
    <s v="F"/>
    <d v="1981-06-09T00:00:00"/>
    <s v="New Julia"/>
    <d v="2024-06-13T00:00:00"/>
    <n v="45"/>
    <x v="2"/>
  </r>
  <r>
    <s v="T04746"/>
    <d v="2025-01-05T00:00:00"/>
    <s v="C166"/>
    <s v="P047"/>
    <s v="S004"/>
    <n v="1"/>
    <n v="0.1"/>
    <x v="2"/>
    <n v="1197.18"/>
    <n v="722.74"/>
    <s v="Electronics"/>
    <s v="Smartphone"/>
    <n v="1197.18"/>
    <n v="722.74"/>
    <n v="474.44000000000005"/>
    <n v="0.39629796688885549"/>
    <n v="119.71800000000002"/>
    <n v="1077.462"/>
    <n v="354.72199999999998"/>
    <s v="F"/>
    <d v="2001-05-13T00:00:00"/>
    <s v="South Markbury"/>
    <d v="2023-07-10T00:00:00"/>
    <n v="25"/>
    <x v="1"/>
  </r>
  <r>
    <s v="T04747"/>
    <d v="2024-10-20T00:00:00"/>
    <s v="C117"/>
    <s v="P016"/>
    <s v="S005"/>
    <n v="5"/>
    <n v="0.1"/>
    <x v="0"/>
    <n v="1858.75"/>
    <n v="1451.16"/>
    <s v="Fashion"/>
    <s v="Accessories"/>
    <n v="9293.75"/>
    <n v="7255.8"/>
    <n v="2037.9499999999998"/>
    <n v="0.21928177538668459"/>
    <n v="929.375"/>
    <n v="8364.375"/>
    <n v="1108.5749999999998"/>
    <s v="F"/>
    <d v="1987-09-07T00:00:00"/>
    <s v="Lauraborough"/>
    <d v="2022-12-18T00:00:00"/>
    <n v="38"/>
    <x v="2"/>
  </r>
  <r>
    <s v="T04748"/>
    <d v="2025-07-13T00:00:00"/>
    <s v="C055"/>
    <s v="P048"/>
    <s v="S004"/>
    <n v="1"/>
    <n v="0.15"/>
    <x v="1"/>
    <n v="1216.3599999999999"/>
    <n v="794.8"/>
    <s v="Fashion"/>
    <s v="Bags"/>
    <n v="1216.3599999999999"/>
    <n v="794.8"/>
    <n v="421.55999999999995"/>
    <n v="0.34657502713012595"/>
    <n v="182.45399999999998"/>
    <n v="1033.9059999999999"/>
    <n v="239.10599999999999"/>
    <s v="M"/>
    <d v="1976-07-09T00:00:00"/>
    <s v="Andersonville"/>
    <d v="2021-02-05T00:00:00"/>
    <n v="49"/>
    <x v="2"/>
  </r>
  <r>
    <s v="T04749"/>
    <d v="2024-01-20T00:00:00"/>
    <s v="C022"/>
    <s v="P023"/>
    <s v="S005"/>
    <n v="4"/>
    <n v="0.1"/>
    <x v="1"/>
    <n v="1878.47"/>
    <n v="1014.91"/>
    <s v="Fashion"/>
    <s v="Footwear"/>
    <n v="7513.88"/>
    <n v="4059.64"/>
    <n v="3454.2400000000002"/>
    <n v="0.45971455493034225"/>
    <n v="751.38800000000003"/>
    <n v="6762.4920000000002"/>
    <n v="2702.8520000000003"/>
    <s v="M"/>
    <d v="1955-11-16T00:00:00"/>
    <s v="East James"/>
    <d v="2020-10-02T00:00:00"/>
    <n v="70"/>
    <x v="3"/>
  </r>
  <r>
    <s v="T04750"/>
    <d v="2023-11-07T00:00:00"/>
    <s v="C066"/>
    <s v="P031"/>
    <s v="S004"/>
    <n v="4"/>
    <n v="0.05"/>
    <x v="1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1985-09-14T00:00:00"/>
    <s v="New Randychester"/>
    <d v="2020-12-21T00:00:00"/>
    <n v="40"/>
    <x v="2"/>
  </r>
  <r>
    <s v="T04751"/>
    <d v="2024-03-13T00:00:00"/>
    <s v="C194"/>
    <s v="P012"/>
    <s v="S002"/>
    <n v="4"/>
    <n v="0"/>
    <x v="0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s v="M"/>
    <d v="2000-09-02T00:00:00"/>
    <s v="Craigshire"/>
    <d v="2022-08-05T00:00:00"/>
    <n v="25"/>
    <x v="1"/>
  </r>
  <r>
    <s v="T04752"/>
    <d v="2025-01-22T00:00:00"/>
    <s v="C169"/>
    <s v="P020"/>
    <s v="S003"/>
    <n v="1"/>
    <n v="0.1"/>
    <x v="3"/>
    <n v="323.92"/>
    <n v="242.98"/>
    <s v="Fashion"/>
    <s v="Accessories"/>
    <n v="323.92"/>
    <n v="242.98"/>
    <n v="80.940000000000026"/>
    <n v="0.24987651271918998"/>
    <n v="32.392000000000003"/>
    <n v="291.52800000000002"/>
    <n v="48.54800000000003"/>
    <s v="M"/>
    <d v="1967-06-15T00:00:00"/>
    <s v="Christopherburgh"/>
    <d v="2021-12-23T00:00:00"/>
    <n v="59"/>
    <x v="3"/>
  </r>
  <r>
    <s v="T04753"/>
    <d v="2024-10-27T00:00:00"/>
    <s v="C016"/>
    <s v="P029"/>
    <s v="S002"/>
    <n v="4"/>
    <n v="0.15"/>
    <x v="2"/>
    <n v="1485.05"/>
    <n v="988.31"/>
    <s v="Fashion"/>
    <s v="Clothing"/>
    <n v="5940.2"/>
    <n v="3953.24"/>
    <n v="1986.96"/>
    <n v="0.33449378808794317"/>
    <n v="891.03"/>
    <n v="5049.17"/>
    <n v="1095.9300000000003"/>
    <s v="M"/>
    <d v="1976-04-27T00:00:00"/>
    <s v="Murrayborough"/>
    <d v="2022-02-21T00:00:00"/>
    <n v="50"/>
    <x v="2"/>
  </r>
  <r>
    <s v="T04754"/>
    <d v="2025-02-14T00:00:00"/>
    <s v="C148"/>
    <s v="P023"/>
    <s v="S001"/>
    <n v="1"/>
    <n v="0.1"/>
    <x v="0"/>
    <n v="1878.47"/>
    <n v="1014.91"/>
    <s v="Fashion"/>
    <s v="Footwear"/>
    <n v="1878.47"/>
    <n v="1014.91"/>
    <n v="863.56000000000006"/>
    <n v="0.45971455493034225"/>
    <n v="187.84700000000001"/>
    <n v="1690.623"/>
    <n v="675.71300000000008"/>
    <s v="F"/>
    <d v="2005-07-08T00:00:00"/>
    <s v="Charlesmouth"/>
    <d v="2024-11-05T00:00:00"/>
    <n v="20"/>
    <x v="1"/>
  </r>
  <r>
    <s v="T04755"/>
    <d v="2024-03-11T00:00:00"/>
    <s v="C011"/>
    <s v="P003"/>
    <s v="S004"/>
    <n v="5"/>
    <n v="0.15"/>
    <x v="3"/>
    <n v="337.63"/>
    <n v="169.03"/>
    <s v="Fashion"/>
    <s v="Footwear"/>
    <n v="1688.15"/>
    <n v="845.15"/>
    <n v="843.00000000000011"/>
    <n v="0.49936320824571279"/>
    <n v="253.2225"/>
    <n v="1434.9275"/>
    <n v="589.77750000000003"/>
    <s v="M"/>
    <d v="1997-03-03T00:00:00"/>
    <s v="Leburgh"/>
    <d v="2023-05-12T00:00:00"/>
    <n v="29"/>
    <x v="0"/>
  </r>
  <r>
    <s v="T04756"/>
    <d v="2024-11-11T00:00:00"/>
    <s v="C075"/>
    <s v="P038"/>
    <s v="S002"/>
    <n v="3"/>
    <n v="0.15"/>
    <x v="1"/>
    <n v="366.93"/>
    <n v="285.23"/>
    <s v="Fashion"/>
    <s v="Footwear"/>
    <n v="1100.79"/>
    <n v="855.69"/>
    <n v="245.09999999999991"/>
    <n v="0.22265827269506439"/>
    <n v="165.11849999999998"/>
    <n v="935.67149999999992"/>
    <n v="79.981499999999869"/>
    <s v="M"/>
    <d v="1954-09-17T00:00:00"/>
    <s v="New John"/>
    <d v="2021-05-12T00:00:00"/>
    <n v="71"/>
    <x v="3"/>
  </r>
  <r>
    <s v="T04757"/>
    <d v="2025-07-11T00:00:00"/>
    <s v="C009"/>
    <s v="P010"/>
    <s v="S003"/>
    <n v="1"/>
    <n v="0.05"/>
    <x v="2"/>
    <n v="1194.1199999999999"/>
    <n v="838.95"/>
    <s v="Electronics"/>
    <s v="Smartphone"/>
    <n v="1194.1199999999999"/>
    <n v="838.95"/>
    <n v="355.16999999999985"/>
    <n v="0.29743241885237653"/>
    <n v="59.705999999999996"/>
    <n v="1134.414"/>
    <n v="295.46399999999994"/>
    <s v="F"/>
    <d v="2004-08-15T00:00:00"/>
    <s v="West Lisaville"/>
    <d v="2025-04-17T00:00:00"/>
    <n v="21"/>
    <x v="1"/>
  </r>
  <r>
    <s v="T04758"/>
    <d v="2025-05-19T00:00:00"/>
    <s v="C114"/>
    <s v="P047"/>
    <s v="S003"/>
    <n v="4"/>
    <n v="0.05"/>
    <x v="2"/>
    <n v="1197.18"/>
    <n v="722.74"/>
    <s v="Electronics"/>
    <s v="Smartphone"/>
    <n v="4788.72"/>
    <n v="2890.96"/>
    <n v="1897.7600000000002"/>
    <n v="0.39629796688885549"/>
    <n v="239.43600000000004"/>
    <n v="4549.2840000000006"/>
    <n v="1658.3240000000005"/>
    <s v="F"/>
    <d v="1980-07-04T00:00:00"/>
    <s v="Adkinsport"/>
    <d v="2025-08-23T00:00:00"/>
    <n v="45"/>
    <x v="2"/>
  </r>
  <r>
    <s v="T04759"/>
    <d v="2025-05-09T00:00:00"/>
    <s v="C007"/>
    <s v="P023"/>
    <s v="S004"/>
    <n v="4"/>
    <n v="0.15"/>
    <x v="2"/>
    <n v="1878.47"/>
    <n v="1014.91"/>
    <s v="Fashion"/>
    <s v="Footwear"/>
    <n v="7513.88"/>
    <n v="4059.64"/>
    <n v="3454.2400000000002"/>
    <n v="0.45971455493034225"/>
    <n v="1127.0819999999999"/>
    <n v="6386.7980000000007"/>
    <n v="2327.1580000000008"/>
    <s v="M"/>
    <d v="1985-01-11T00:00:00"/>
    <s v="West Jasmine"/>
    <d v="2021-10-13T00:00:00"/>
    <n v="41"/>
    <x v="2"/>
  </r>
  <r>
    <s v="T04760"/>
    <d v="2024-04-15T00:00:00"/>
    <s v="C006"/>
    <s v="P013"/>
    <s v="S004"/>
    <n v="4"/>
    <n v="0"/>
    <x v="2"/>
    <n v="1134.8"/>
    <n v="675.1"/>
    <s v="Fashion"/>
    <s v="Watches"/>
    <n v="4539.2"/>
    <n v="2700.4"/>
    <n v="1838.7999999999997"/>
    <n v="0.40509340853013742"/>
    <n v="0"/>
    <n v="4539.2"/>
    <n v="1838.7999999999997"/>
    <s v="M"/>
    <d v="1986-10-03T00:00:00"/>
    <s v="Costaberg"/>
    <d v="2022-07-09T00:00:00"/>
    <n v="39"/>
    <x v="2"/>
  </r>
  <r>
    <s v="T04761"/>
    <d v="2025-02-10T00:00:00"/>
    <s v="C047"/>
    <s v="P028"/>
    <s v="S002"/>
    <n v="4"/>
    <n v="0.15"/>
    <x v="1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s v="F"/>
    <d v="2006-07-03T00:00:00"/>
    <s v="Port Jessica"/>
    <d v="2025-02-25T00:00:00"/>
    <n v="19"/>
    <x v="1"/>
  </r>
  <r>
    <s v="T04762"/>
    <d v="2025-08-29T00:00:00"/>
    <s v="C148"/>
    <s v="P045"/>
    <s v="S003"/>
    <n v="1"/>
    <n v="0"/>
    <x v="1"/>
    <n v="1879.08"/>
    <n v="1004.56"/>
    <s v="Groceries"/>
    <s v="Dairy"/>
    <n v="1879.08"/>
    <n v="1004.56"/>
    <n v="874.52"/>
    <n v="0.46539796070417438"/>
    <n v="0"/>
    <n v="1879.08"/>
    <n v="874.52"/>
    <s v="F"/>
    <d v="2005-07-08T00:00:00"/>
    <s v="Charlesmouth"/>
    <d v="2024-11-05T00:00:00"/>
    <n v="20"/>
    <x v="1"/>
  </r>
  <r>
    <s v="T04763"/>
    <d v="2025-08-22T00:00:00"/>
    <s v="C131"/>
    <s v="P050"/>
    <s v="S005"/>
    <n v="4"/>
    <n v="0.1"/>
    <x v="2"/>
    <n v="1044.6400000000001"/>
    <n v="775.07"/>
    <s v="Fashion"/>
    <s v="Footwear"/>
    <n v="4178.5600000000004"/>
    <n v="3100.28"/>
    <n v="1078.2800000000002"/>
    <n v="0.25805062030938891"/>
    <n v="417.85600000000005"/>
    <n v="3760.7040000000002"/>
    <n v="660.42399999999998"/>
    <s v="M"/>
    <d v="1996-10-18T00:00:00"/>
    <s v="Williamsport"/>
    <d v="2022-12-20T00:00:00"/>
    <n v="29"/>
    <x v="0"/>
  </r>
  <r>
    <s v="T04764"/>
    <d v="2025-02-21T00:00:00"/>
    <s v="C129"/>
    <s v="P043"/>
    <s v="S003"/>
    <n v="5"/>
    <n v="0"/>
    <x v="1"/>
    <n v="564.41999999999996"/>
    <n v="293.95999999999998"/>
    <s v="Fashion"/>
    <s v="Accessories"/>
    <n v="2822.1"/>
    <n v="1469.8"/>
    <n v="1352.3"/>
    <n v="0.47918216930654478"/>
    <n v="0"/>
    <n v="2822.1"/>
    <n v="1352.3"/>
    <s v="M"/>
    <d v="1958-10-08T00:00:00"/>
    <s v="New Michael"/>
    <d v="2024-12-10T00:00:00"/>
    <n v="67"/>
    <x v="3"/>
  </r>
  <r>
    <s v="T04765"/>
    <d v="2025-06-13T00:00:00"/>
    <s v="C121"/>
    <s v="P020"/>
    <s v="S002"/>
    <n v="5"/>
    <n v="0.15"/>
    <x v="2"/>
    <n v="323.92"/>
    <n v="242.98"/>
    <s v="Fashion"/>
    <s v="Accessories"/>
    <n v="1619.6000000000001"/>
    <n v="1214.8999999999999"/>
    <n v="404.70000000000027"/>
    <n v="0.24987651271919006"/>
    <n v="242.94"/>
    <n v="1376.66"/>
    <n v="161.76000000000022"/>
    <s v="M"/>
    <d v="1967-02-28T00:00:00"/>
    <s v="Sarahhaven"/>
    <d v="2021-10-11T00:00:00"/>
    <n v="59"/>
    <x v="3"/>
  </r>
  <r>
    <s v="T04766"/>
    <d v="2023-12-09T00:00:00"/>
    <s v="C078"/>
    <s v="P012"/>
    <s v="S002"/>
    <n v="5"/>
    <n v="0.15"/>
    <x v="1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M"/>
    <d v="1988-09-25T00:00:00"/>
    <s v="Craigport"/>
    <d v="2025-01-14T00:00:00"/>
    <n v="37"/>
    <x v="2"/>
  </r>
  <r>
    <s v="T04767"/>
    <d v="2024-09-19T00:00:00"/>
    <s v="C007"/>
    <s v="P047"/>
    <s v="S003"/>
    <n v="3"/>
    <n v="0"/>
    <x v="0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s v="M"/>
    <d v="1985-01-11T00:00:00"/>
    <s v="West Jasmine"/>
    <d v="2021-10-13T00:00:00"/>
    <n v="41"/>
    <x v="2"/>
  </r>
  <r>
    <s v="T04768"/>
    <d v="2024-07-10T00:00:00"/>
    <s v="C147"/>
    <s v="P001"/>
    <s v="S002"/>
    <n v="2"/>
    <n v="0"/>
    <x v="1"/>
    <n v="1673.69"/>
    <n v="1323.38"/>
    <s v="Electronics"/>
    <s v="Camera"/>
    <n v="3347.38"/>
    <n v="2646.76"/>
    <n v="700.61999999999989"/>
    <n v="0.20930399297360916"/>
    <n v="0"/>
    <n v="3347.38"/>
    <n v="700.61999999999989"/>
    <s v="F"/>
    <d v="1967-02-03T00:00:00"/>
    <s v="New Jason"/>
    <d v="2023-05-20T00:00:00"/>
    <n v="59"/>
    <x v="3"/>
  </r>
  <r>
    <s v="T04769"/>
    <d v="2024-02-24T00:00:00"/>
    <s v="C016"/>
    <s v="P045"/>
    <s v="S003"/>
    <n v="5"/>
    <n v="0.15"/>
    <x v="3"/>
    <n v="1879.08"/>
    <n v="1004.56"/>
    <s v="Groceries"/>
    <s v="Dairy"/>
    <n v="9395.4"/>
    <n v="5022.7999999999993"/>
    <n v="4372.6000000000004"/>
    <n v="0.46539796070417444"/>
    <n v="1409.31"/>
    <n v="7986.09"/>
    <n v="2963.2900000000009"/>
    <s v="M"/>
    <d v="1976-04-27T00:00:00"/>
    <s v="Murrayborough"/>
    <d v="2022-02-21T00:00:00"/>
    <n v="50"/>
    <x v="2"/>
  </r>
  <r>
    <s v="T04770"/>
    <d v="2024-07-28T00:00:00"/>
    <s v="C140"/>
    <s v="P001"/>
    <s v="S004"/>
    <n v="4"/>
    <n v="0"/>
    <x v="1"/>
    <n v="1673.69"/>
    <n v="1323.38"/>
    <s v="Electronics"/>
    <s v="Camera"/>
    <n v="6694.76"/>
    <n v="5293.52"/>
    <n v="1401.2399999999998"/>
    <n v="0.20930399297360916"/>
    <n v="0"/>
    <n v="6694.76"/>
    <n v="1401.2399999999998"/>
    <s v="F"/>
    <d v="1973-06-12T00:00:00"/>
    <s v="Port Gail"/>
    <d v="2024-08-28T00:00:00"/>
    <n v="53"/>
    <x v="3"/>
  </r>
  <r>
    <s v="T04771"/>
    <d v="2025-06-07T00:00:00"/>
    <s v="C101"/>
    <s v="P021"/>
    <s v="S002"/>
    <n v="2"/>
    <n v="0"/>
    <x v="3"/>
    <n v="1227.24"/>
    <n v="977.09"/>
    <s v="Groceries"/>
    <s v="Dairy"/>
    <n v="2454.48"/>
    <n v="1954.18"/>
    <n v="500.29999999999995"/>
    <n v="0.20383136142889735"/>
    <n v="0"/>
    <n v="2454.48"/>
    <n v="500.29999999999995"/>
    <s v="F"/>
    <d v="1956-05-29T00:00:00"/>
    <s v="North Gary"/>
    <d v="2024-09-08T00:00:00"/>
    <n v="70"/>
    <x v="3"/>
  </r>
  <r>
    <s v="T04772"/>
    <d v="2024-09-26T00:00:00"/>
    <s v="C103"/>
    <s v="P041"/>
    <s v="S002"/>
    <n v="5"/>
    <n v="0"/>
    <x v="1"/>
    <n v="1635.01"/>
    <n v="1043.29"/>
    <s v="Electronics"/>
    <s v="Television"/>
    <n v="8175.05"/>
    <n v="5216.45"/>
    <n v="2958.6000000000004"/>
    <n v="0.36190604338811388"/>
    <n v="0"/>
    <n v="8175.05"/>
    <n v="2958.6000000000004"/>
    <s v="F"/>
    <d v="1964-10-26T00:00:00"/>
    <s v="Joyceside"/>
    <d v="2021-06-04T00:00:00"/>
    <n v="61"/>
    <x v="3"/>
  </r>
  <r>
    <s v="T04773"/>
    <d v="2025-06-20T00:00:00"/>
    <s v="C050"/>
    <s v="P024"/>
    <s v="S005"/>
    <n v="5"/>
    <n v="0.05"/>
    <x v="3"/>
    <n v="1487.41"/>
    <n v="813.07"/>
    <s v="Electronics"/>
    <s v="Smartphone"/>
    <n v="7437.05"/>
    <n v="4065.3500000000004"/>
    <n v="3371.7"/>
    <n v="0.45336524562830688"/>
    <n v="371.85250000000002"/>
    <n v="7065.1975000000002"/>
    <n v="2999.8474999999999"/>
    <s v="M"/>
    <d v="1968-06-20T00:00:00"/>
    <s v="Erinland"/>
    <d v="2022-08-25T00:00:00"/>
    <n v="58"/>
    <x v="3"/>
  </r>
  <r>
    <s v="T04774"/>
    <d v="2023-09-30T00:00:00"/>
    <s v="C173"/>
    <s v="P004"/>
    <s v="S005"/>
    <n v="5"/>
    <n v="0.05"/>
    <x v="1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s v="F"/>
    <d v="1958-08-28T00:00:00"/>
    <s v="South Marcusberg"/>
    <d v="2025-08-22T00:00:00"/>
    <n v="67"/>
    <x v="3"/>
  </r>
  <r>
    <s v="T04775"/>
    <d v="2024-02-22T00:00:00"/>
    <s v="C031"/>
    <s v="P005"/>
    <s v="S005"/>
    <n v="2"/>
    <n v="0.15"/>
    <x v="0"/>
    <n v="1396.22"/>
    <n v="1004.09"/>
    <s v="Fashion"/>
    <s v="Bags"/>
    <n v="2792.44"/>
    <n v="2008.18"/>
    <n v="784.26"/>
    <n v="0.28085115526206472"/>
    <n v="418.86599999999999"/>
    <n v="2373.5740000000001"/>
    <n v="365.39400000000001"/>
    <s v="F"/>
    <d v="2003-03-14T00:00:00"/>
    <s v="East Carrieberg"/>
    <d v="2025-08-26T00:00:00"/>
    <n v="23"/>
    <x v="1"/>
  </r>
  <r>
    <s v="T04776"/>
    <d v="2024-06-18T00:00:00"/>
    <s v="C197"/>
    <s v="P016"/>
    <s v="S002"/>
    <n v="2"/>
    <n v="0.15"/>
    <x v="3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M"/>
    <d v="1957-09-23T00:00:00"/>
    <s v="Lake Emily"/>
    <d v="2020-11-18T00:00:00"/>
    <n v="68"/>
    <x v="3"/>
  </r>
  <r>
    <s v="T04777"/>
    <d v="2025-09-08T00:00:00"/>
    <s v="C118"/>
    <s v="P018"/>
    <s v="S001"/>
    <n v="5"/>
    <n v="0.15"/>
    <x v="0"/>
    <n v="1079.8900000000001"/>
    <n v="703.83"/>
    <s v="Electronics"/>
    <s v="Smartphone"/>
    <n v="5399.4500000000007"/>
    <n v="3519.15"/>
    <n v="1880.3000000000006"/>
    <n v="0.3482391725083111"/>
    <n v="809.91750000000013"/>
    <n v="4589.5325000000003"/>
    <n v="1070.3825000000002"/>
    <s v="M"/>
    <d v="1975-08-27T00:00:00"/>
    <s v="Port William"/>
    <d v="2025-07-12T00:00:00"/>
    <n v="50"/>
    <x v="2"/>
  </r>
  <r>
    <s v="T04778"/>
    <d v="2024-06-21T00:00:00"/>
    <s v="C157"/>
    <s v="P002"/>
    <s v="S003"/>
    <n v="2"/>
    <n v="0.15"/>
    <x v="0"/>
    <n v="818.76"/>
    <n v="527.62"/>
    <s v="Electronics"/>
    <s v="Television"/>
    <n v="1637.52"/>
    <n v="1055.24"/>
    <n v="582.28"/>
    <n v="0.35558649665347597"/>
    <n v="245.62799999999999"/>
    <n v="1391.8920000000001"/>
    <n v="336.65200000000004"/>
    <s v="M"/>
    <d v="1965-12-16T00:00:00"/>
    <s v="Port Patriciaburgh"/>
    <d v="2022-12-22T00:00:00"/>
    <n v="60"/>
    <x v="3"/>
  </r>
  <r>
    <s v="T04779"/>
    <d v="2024-10-27T00:00:00"/>
    <s v="C041"/>
    <s v="P049"/>
    <s v="S001"/>
    <n v="2"/>
    <n v="0.05"/>
    <x v="3"/>
    <n v="388.26"/>
    <n v="199.3"/>
    <s v="Fashion"/>
    <s v="Watches"/>
    <n v="776.52"/>
    <n v="398.6"/>
    <n v="377.91999999999996"/>
    <n v="0.48668418070365216"/>
    <n v="38.826000000000001"/>
    <n v="737.69399999999996"/>
    <n v="339.09399999999994"/>
    <s v="F"/>
    <d v="1980-07-03T00:00:00"/>
    <s v="North Sharontown"/>
    <d v="2023-01-24T00:00:00"/>
    <n v="45"/>
    <x v="2"/>
  </r>
  <r>
    <s v="T04780"/>
    <d v="2024-11-05T00:00:00"/>
    <s v="C173"/>
    <s v="P011"/>
    <s v="S002"/>
    <n v="3"/>
    <n v="0.1"/>
    <x v="3"/>
    <n v="248.57"/>
    <n v="190.67"/>
    <s v="Electronics"/>
    <s v="Headphones"/>
    <n v="745.71"/>
    <n v="572.01"/>
    <n v="173.70000000000005"/>
    <n v="0.23293237317455853"/>
    <n v="74.571000000000012"/>
    <n v="671.13900000000001"/>
    <n v="99.129000000000019"/>
    <s v="F"/>
    <d v="1958-08-28T00:00:00"/>
    <s v="South Marcusberg"/>
    <d v="2025-08-22T00:00:00"/>
    <n v="67"/>
    <x v="3"/>
  </r>
  <r>
    <s v="T04781"/>
    <d v="2024-05-28T00:00:00"/>
    <s v="C029"/>
    <s v="P024"/>
    <s v="S003"/>
    <n v="3"/>
    <n v="0.15"/>
    <x v="1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78-05-20T00:00:00"/>
    <s v="West Charles"/>
    <d v="2021-08-30T00:00:00"/>
    <n v="48"/>
    <x v="2"/>
  </r>
  <r>
    <s v="T04782"/>
    <d v="2024-04-01T00:00:00"/>
    <s v="C007"/>
    <s v="P008"/>
    <s v="S004"/>
    <n v="5"/>
    <n v="0.05"/>
    <x v="3"/>
    <n v="109.78"/>
    <n v="70.59"/>
    <s v="Fashion"/>
    <s v="Footwear"/>
    <n v="548.9"/>
    <n v="352.95000000000005"/>
    <n v="195.94999999999993"/>
    <n v="0.35698670067407534"/>
    <n v="27.445"/>
    <n v="521.45499999999993"/>
    <n v="168.50499999999988"/>
    <s v="M"/>
    <d v="1985-01-11T00:00:00"/>
    <s v="West Jasmine"/>
    <d v="2021-10-13T00:00:00"/>
    <n v="41"/>
    <x v="2"/>
  </r>
  <r>
    <s v="T04783"/>
    <d v="2023-12-10T00:00:00"/>
    <s v="C158"/>
    <s v="P008"/>
    <s v="S003"/>
    <n v="5"/>
    <n v="0.15"/>
    <x v="2"/>
    <n v="109.78"/>
    <n v="70.59"/>
    <s v="Fashion"/>
    <s v="Footwear"/>
    <n v="548.9"/>
    <n v="352.95000000000005"/>
    <n v="195.94999999999993"/>
    <n v="0.35698670067407534"/>
    <n v="82.334999999999994"/>
    <n v="466.565"/>
    <n v="113.61499999999995"/>
    <s v="M"/>
    <d v="1981-07-24T00:00:00"/>
    <s v="Dylanmouth"/>
    <d v="2023-09-15T00:00:00"/>
    <n v="44"/>
    <x v="2"/>
  </r>
  <r>
    <s v="T04784"/>
    <d v="2025-07-03T00:00:00"/>
    <s v="C001"/>
    <s v="P017"/>
    <s v="S003"/>
    <n v="3"/>
    <n v="0.05"/>
    <x v="0"/>
    <n v="1246.1099999999999"/>
    <n v="833.52"/>
    <s v="Electronics"/>
    <s v="Headphones"/>
    <n v="3738.33"/>
    <n v="2500.56"/>
    <n v="1237.77"/>
    <n v="0.33110239063967067"/>
    <n v="186.91650000000001"/>
    <n v="3551.4135000000001"/>
    <n v="1050.8535000000002"/>
    <s v="M"/>
    <d v="1996-09-11T00:00:00"/>
    <s v="Osborneport"/>
    <d v="2022-09-25T00:00:00"/>
    <n v="29"/>
    <x v="0"/>
  </r>
  <r>
    <s v="T04785"/>
    <d v="2024-10-29T00:00:00"/>
    <s v="C060"/>
    <s v="P020"/>
    <s v="S005"/>
    <n v="5"/>
    <n v="0.1"/>
    <x v="2"/>
    <n v="323.92"/>
    <n v="242.98"/>
    <s v="Fashion"/>
    <s v="Accessories"/>
    <n v="1619.6000000000001"/>
    <n v="1214.8999999999999"/>
    <n v="404.70000000000027"/>
    <n v="0.24987651271919006"/>
    <n v="161.96000000000004"/>
    <n v="1457.64"/>
    <n v="242.74000000000024"/>
    <s v="M"/>
    <d v="1997-10-09T00:00:00"/>
    <s v="Carlyberg"/>
    <d v="2025-06-15T00:00:00"/>
    <n v="28"/>
    <x v="0"/>
  </r>
  <r>
    <s v="T04786"/>
    <d v="2024-04-23T00:00:00"/>
    <s v="C014"/>
    <s v="P020"/>
    <s v="S002"/>
    <n v="1"/>
    <n v="0.15"/>
    <x v="3"/>
    <n v="323.92"/>
    <n v="242.98"/>
    <s v="Fashion"/>
    <s v="Accessories"/>
    <n v="323.92"/>
    <n v="242.98"/>
    <n v="80.940000000000026"/>
    <n v="0.24987651271918998"/>
    <n v="48.588000000000001"/>
    <n v="275.33199999999999"/>
    <n v="32.352000000000004"/>
    <s v="M"/>
    <d v="1974-06-25T00:00:00"/>
    <s v="East Samantha"/>
    <d v="2021-11-09T00:00:00"/>
    <n v="51"/>
    <x v="3"/>
  </r>
  <r>
    <s v="T04787"/>
    <d v="2024-09-16T00:00:00"/>
    <s v="C107"/>
    <s v="P017"/>
    <s v="S004"/>
    <n v="5"/>
    <n v="0"/>
    <x v="1"/>
    <n v="1246.1099999999999"/>
    <n v="833.52"/>
    <s v="Electronics"/>
    <s v="Headphones"/>
    <n v="6230.5499999999993"/>
    <n v="4167.6000000000004"/>
    <n v="2062.9499999999989"/>
    <n v="0.33110239063967051"/>
    <n v="0"/>
    <n v="6230.5499999999993"/>
    <n v="2062.9499999999989"/>
    <s v="F"/>
    <d v="1995-10-08T00:00:00"/>
    <s v="Lake Dale"/>
    <d v="2023-07-17T00:00:00"/>
    <n v="30"/>
    <x v="0"/>
  </r>
  <r>
    <s v="T04788"/>
    <d v="2023-10-29T00:00:00"/>
    <s v="C163"/>
    <s v="P006"/>
    <s v="S004"/>
    <n v="3"/>
    <n v="0.05"/>
    <x v="3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F"/>
    <d v="1985-10-08T00:00:00"/>
    <s v="Lake Lindsay"/>
    <d v="2025-08-20T00:00:00"/>
    <n v="40"/>
    <x v="2"/>
  </r>
  <r>
    <s v="T04789"/>
    <d v="2025-03-15T00:00:00"/>
    <s v="C088"/>
    <s v="P048"/>
    <s v="S005"/>
    <n v="5"/>
    <n v="0"/>
    <x v="3"/>
    <n v="1216.3599999999999"/>
    <n v="794.8"/>
    <s v="Fashion"/>
    <s v="Bags"/>
    <n v="6081.7999999999993"/>
    <n v="3974"/>
    <n v="2107.7999999999993"/>
    <n v="0.34657502713012589"/>
    <n v="0"/>
    <n v="6081.7999999999993"/>
    <n v="2107.7999999999993"/>
    <s v="F"/>
    <d v="1997-10-11T00:00:00"/>
    <s v="North Christian"/>
    <d v="2022-09-12T00:00:00"/>
    <n v="28"/>
    <x v="0"/>
  </r>
  <r>
    <s v="T04790"/>
    <d v="2024-03-30T00:00:00"/>
    <s v="C098"/>
    <s v="P032"/>
    <s v="S003"/>
    <n v="5"/>
    <n v="0.05"/>
    <x v="3"/>
    <n v="304.70999999999998"/>
    <n v="164.01"/>
    <s v="Groceries"/>
    <s v="Vegetables"/>
    <n v="1523.55"/>
    <n v="820.05"/>
    <n v="703.5"/>
    <n v="0.46175051688490698"/>
    <n v="76.177499999999995"/>
    <n v="1447.3724999999999"/>
    <n v="627.32249999999999"/>
    <s v="F"/>
    <d v="2005-01-09T00:00:00"/>
    <s v="East Colinmouth"/>
    <d v="2023-05-22T00:00:00"/>
    <n v="21"/>
    <x v="1"/>
  </r>
  <r>
    <s v="T04791"/>
    <d v="2025-01-18T00:00:00"/>
    <s v="C085"/>
    <s v="P029"/>
    <s v="S001"/>
    <n v="2"/>
    <n v="0.15"/>
    <x v="3"/>
    <n v="1485.05"/>
    <n v="988.31"/>
    <s v="Fashion"/>
    <s v="Clothing"/>
    <n v="2970.1"/>
    <n v="1976.62"/>
    <n v="993.48"/>
    <n v="0.33449378808794317"/>
    <n v="445.51499999999999"/>
    <n v="2524.585"/>
    <n v="547.96500000000015"/>
    <s v="M"/>
    <d v="1979-03-23T00:00:00"/>
    <s v="New Michaelview"/>
    <d v="2023-10-11T00:00:00"/>
    <n v="47"/>
    <x v="2"/>
  </r>
  <r>
    <s v="T04792"/>
    <d v="2024-01-20T00:00:00"/>
    <s v="C030"/>
    <s v="P032"/>
    <s v="S004"/>
    <n v="1"/>
    <n v="0.05"/>
    <x v="1"/>
    <n v="304.70999999999998"/>
    <n v="164.01"/>
    <s v="Groceries"/>
    <s v="Vegetables"/>
    <n v="304.70999999999998"/>
    <n v="164.01"/>
    <n v="140.69999999999999"/>
    <n v="0.46175051688490698"/>
    <n v="15.2355"/>
    <n v="289.47449999999998"/>
    <n v="125.46449999999999"/>
    <s v="M"/>
    <d v="2002-06-10T00:00:00"/>
    <s v="Thomashaven"/>
    <d v="2022-08-27T00:00:00"/>
    <n v="24"/>
    <x v="1"/>
  </r>
  <r>
    <s v="T04793"/>
    <d v="2024-07-02T00:00:00"/>
    <s v="C162"/>
    <s v="P024"/>
    <s v="S003"/>
    <n v="1"/>
    <n v="0.15"/>
    <x v="3"/>
    <n v="1487.41"/>
    <n v="813.07"/>
    <s v="Electronics"/>
    <s v="Smartphone"/>
    <n v="1487.41"/>
    <n v="813.07"/>
    <n v="674.34"/>
    <n v="0.45336524562830693"/>
    <n v="223.11150000000001"/>
    <n v="1264.2985000000001"/>
    <n v="451.22850000000005"/>
    <s v="M"/>
    <d v="2000-08-30T00:00:00"/>
    <s v="Ellisside"/>
    <d v="2022-06-03T00:00:00"/>
    <n v="25"/>
    <x v="1"/>
  </r>
  <r>
    <s v="T04794"/>
    <d v="2025-03-18T00:00:00"/>
    <s v="C053"/>
    <s v="P023"/>
    <s v="S001"/>
    <n v="5"/>
    <n v="0"/>
    <x v="3"/>
    <n v="1878.47"/>
    <n v="1014.91"/>
    <s v="Fashion"/>
    <s v="Footwear"/>
    <n v="9392.35"/>
    <n v="5074.55"/>
    <n v="4317.8"/>
    <n v="0.45971455493034225"/>
    <n v="0"/>
    <n v="9392.35"/>
    <n v="4317.8"/>
    <s v="F"/>
    <d v="1998-04-20T00:00:00"/>
    <s v="Lake Michaelshire"/>
    <d v="2024-04-07T00:00:00"/>
    <n v="28"/>
    <x v="0"/>
  </r>
  <r>
    <s v="T04795"/>
    <d v="2024-12-16T00:00:00"/>
    <s v="C117"/>
    <s v="P034"/>
    <s v="S002"/>
    <n v="4"/>
    <n v="0.05"/>
    <x v="2"/>
    <n v="428.05"/>
    <n v="246.07"/>
    <s v="Electronics"/>
    <s v="Laptop"/>
    <n v="1712.2"/>
    <n v="984.28"/>
    <n v="727.92000000000007"/>
    <n v="0.42513725032122418"/>
    <n v="85.610000000000014"/>
    <n v="1626.5900000000001"/>
    <n v="642.31000000000017"/>
    <s v="F"/>
    <d v="1987-09-07T00:00:00"/>
    <s v="Lauraborough"/>
    <d v="2022-12-18T00:00:00"/>
    <n v="38"/>
    <x v="2"/>
  </r>
  <r>
    <s v="T04796"/>
    <d v="2024-05-20T00:00:00"/>
    <s v="C154"/>
    <s v="P041"/>
    <s v="S004"/>
    <n v="5"/>
    <n v="0.05"/>
    <x v="0"/>
    <n v="1635.01"/>
    <n v="1043.29"/>
    <s v="Electronics"/>
    <s v="Television"/>
    <n v="8175.05"/>
    <n v="5216.45"/>
    <n v="2958.6000000000004"/>
    <n v="0.36190604338811388"/>
    <n v="408.75250000000005"/>
    <n v="7766.2975000000006"/>
    <n v="2549.8475000000008"/>
    <s v="M"/>
    <d v="1971-09-02T00:00:00"/>
    <s v="East Codyton"/>
    <d v="2023-11-21T00:00:00"/>
    <n v="54"/>
    <x v="3"/>
  </r>
  <r>
    <s v="T04797"/>
    <d v="2023-09-13T00:00:00"/>
    <s v="C077"/>
    <s v="P001"/>
    <s v="S005"/>
    <n v="3"/>
    <n v="0"/>
    <x v="3"/>
    <n v="1673.69"/>
    <n v="1323.38"/>
    <s v="Electronics"/>
    <s v="Camera"/>
    <n v="5021.07"/>
    <n v="3970.1400000000003"/>
    <n v="1050.9299999999994"/>
    <n v="0.2093039929736091"/>
    <n v="0"/>
    <n v="5021.07"/>
    <n v="1050.9299999999994"/>
    <s v="F"/>
    <d v="2002-12-24T00:00:00"/>
    <s v="North Meagan"/>
    <d v="2022-10-21T00:00:00"/>
    <n v="23"/>
    <x v="1"/>
  </r>
  <r>
    <s v="T04798"/>
    <d v="2024-04-08T00:00:00"/>
    <s v="C118"/>
    <s v="P006"/>
    <s v="S002"/>
    <n v="5"/>
    <n v="0.1"/>
    <x v="2"/>
    <n v="318.05"/>
    <n v="187.34"/>
    <s v="Groceries"/>
    <s v="Fruits"/>
    <n v="1590.25"/>
    <n v="936.7"/>
    <n v="653.54999999999995"/>
    <n v="0.41097311743436565"/>
    <n v="159.02500000000001"/>
    <n v="1431.2249999999999"/>
    <n v="494.52499999999986"/>
    <s v="M"/>
    <d v="1975-08-27T00:00:00"/>
    <s v="Port William"/>
    <d v="2025-07-12T00:00:00"/>
    <n v="50"/>
    <x v="2"/>
  </r>
  <r>
    <s v="T04799"/>
    <d v="2024-09-22T00:00:00"/>
    <s v="C165"/>
    <s v="P020"/>
    <s v="S004"/>
    <n v="3"/>
    <n v="0"/>
    <x v="3"/>
    <n v="323.92"/>
    <n v="242.98"/>
    <s v="Fashion"/>
    <s v="Accessories"/>
    <n v="971.76"/>
    <n v="728.93999999999994"/>
    <n v="242.82000000000005"/>
    <n v="0.24987651271918998"/>
    <n v="0"/>
    <n v="971.76"/>
    <n v="242.82000000000005"/>
    <s v="M"/>
    <d v="1972-12-26T00:00:00"/>
    <s v="West Tanner"/>
    <d v="2023-12-05T00:00:00"/>
    <n v="53"/>
    <x v="3"/>
  </r>
  <r>
    <s v="T04800"/>
    <d v="2024-10-21T00:00:00"/>
    <s v="C108"/>
    <s v="P015"/>
    <s v="S005"/>
    <n v="1"/>
    <n v="0.15"/>
    <x v="3"/>
    <n v="270.45"/>
    <n v="187.6"/>
    <s v="Fashion"/>
    <s v="Bags"/>
    <n v="270.45"/>
    <n v="187.6"/>
    <n v="82.85"/>
    <n v="0.30634128304677388"/>
    <n v="40.567499999999995"/>
    <n v="229.88249999999999"/>
    <n v="42.282499999999999"/>
    <s v="M"/>
    <d v="1960-11-21T00:00:00"/>
    <s v="Georgetown"/>
    <d v="2022-06-08T00:00:00"/>
    <n v="65"/>
    <x v="3"/>
  </r>
  <r>
    <s v="T04801"/>
    <d v="2025-04-07T00:00:00"/>
    <s v="C185"/>
    <s v="P004"/>
    <s v="S005"/>
    <n v="4"/>
    <n v="0"/>
    <x v="2"/>
    <n v="1853.77"/>
    <n v="1363.52"/>
    <s v="Fashion"/>
    <s v="Accessories"/>
    <n v="7415.08"/>
    <n v="5454.08"/>
    <n v="1961"/>
    <n v="0.26446107122242779"/>
    <n v="0"/>
    <n v="7415.08"/>
    <n v="1961"/>
    <s v="F"/>
    <d v="1975-07-04T00:00:00"/>
    <s v="North Chaseborough"/>
    <d v="2024-10-06T00:00:00"/>
    <n v="50"/>
    <x v="2"/>
  </r>
  <r>
    <s v="T04802"/>
    <d v="2025-07-03T00:00:00"/>
    <s v="C121"/>
    <s v="P021"/>
    <s v="S004"/>
    <n v="4"/>
    <n v="0.05"/>
    <x v="3"/>
    <n v="1227.24"/>
    <n v="977.09"/>
    <s v="Groceries"/>
    <s v="Dairy"/>
    <n v="4908.96"/>
    <n v="3908.36"/>
    <n v="1000.5999999999999"/>
    <n v="0.20383136142889735"/>
    <n v="245.44800000000001"/>
    <n v="4663.5119999999997"/>
    <n v="755.15199999999959"/>
    <s v="M"/>
    <d v="1967-02-28T00:00:00"/>
    <s v="Sarahhaven"/>
    <d v="2021-10-11T00:00:00"/>
    <n v="59"/>
    <x v="3"/>
  </r>
  <r>
    <s v="T04803"/>
    <d v="2025-02-03T00:00:00"/>
    <s v="C143"/>
    <s v="P005"/>
    <s v="S001"/>
    <n v="5"/>
    <n v="0.05"/>
    <x v="3"/>
    <n v="1396.22"/>
    <n v="1004.09"/>
    <s v="Fashion"/>
    <s v="Bags"/>
    <n v="6981.1"/>
    <n v="5020.45"/>
    <n v="1960.6500000000005"/>
    <n v="0.28085115526206478"/>
    <n v="349.05500000000006"/>
    <n v="6632.0450000000001"/>
    <n v="1611.5950000000003"/>
    <s v="M"/>
    <d v="1961-06-03T00:00:00"/>
    <s v="South Jameschester"/>
    <d v="2023-06-10T00:00:00"/>
    <n v="65"/>
    <x v="3"/>
  </r>
  <r>
    <s v="T04804"/>
    <d v="2023-11-17T00:00:00"/>
    <s v="C062"/>
    <s v="P033"/>
    <s v="S005"/>
    <n v="1"/>
    <n v="0.15"/>
    <x v="3"/>
    <n v="1798.97"/>
    <n v="1329.15"/>
    <s v="Fashion"/>
    <s v="Accessories"/>
    <n v="1798.97"/>
    <n v="1329.15"/>
    <n v="469.81999999999994"/>
    <n v="0.26116055298309582"/>
    <n v="269.84550000000002"/>
    <n v="1529.1244999999999"/>
    <n v="199.97449999999981"/>
    <s v="M"/>
    <d v="2000-06-21T00:00:00"/>
    <s v="Turnerberg"/>
    <d v="2021-09-23T00:00:00"/>
    <n v="26"/>
    <x v="0"/>
  </r>
  <r>
    <s v="T04805"/>
    <d v="2025-08-08T00:00:00"/>
    <s v="C163"/>
    <s v="P016"/>
    <s v="S002"/>
    <n v="4"/>
    <n v="0.05"/>
    <x v="0"/>
    <n v="1858.75"/>
    <n v="1451.16"/>
    <s v="Fashion"/>
    <s v="Accessories"/>
    <n v="7435"/>
    <n v="5804.64"/>
    <n v="1630.3599999999997"/>
    <n v="0.21928177538668456"/>
    <n v="371.75"/>
    <n v="7063.25"/>
    <n v="1258.6099999999997"/>
    <s v="F"/>
    <d v="1985-10-08T00:00:00"/>
    <s v="Lake Lindsay"/>
    <d v="2025-08-20T00:00:00"/>
    <n v="40"/>
    <x v="2"/>
  </r>
  <r>
    <s v="T04806"/>
    <d v="2025-07-31T00:00:00"/>
    <s v="C072"/>
    <s v="P012"/>
    <s v="S003"/>
    <n v="2"/>
    <n v="0.1"/>
    <x v="1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F"/>
    <d v="1995-06-06T00:00:00"/>
    <s v="Melissashire"/>
    <d v="2022-07-02T00:00:00"/>
    <n v="31"/>
    <x v="0"/>
  </r>
  <r>
    <s v="T04807"/>
    <d v="2025-08-21T00:00:00"/>
    <s v="C162"/>
    <s v="P020"/>
    <s v="S002"/>
    <n v="3"/>
    <n v="0.1"/>
    <x v="1"/>
    <n v="323.92"/>
    <n v="242.98"/>
    <s v="Fashion"/>
    <s v="Accessories"/>
    <n v="971.76"/>
    <n v="728.93999999999994"/>
    <n v="242.82000000000005"/>
    <n v="0.24987651271918998"/>
    <n v="97.176000000000002"/>
    <n v="874.58399999999995"/>
    <n v="145.64400000000001"/>
    <s v="M"/>
    <d v="2000-08-30T00:00:00"/>
    <s v="Ellisside"/>
    <d v="2022-06-03T00:00:00"/>
    <n v="25"/>
    <x v="1"/>
  </r>
  <r>
    <s v="T04808"/>
    <d v="2024-05-23T00:00:00"/>
    <s v="C002"/>
    <s v="P013"/>
    <s v="S001"/>
    <n v="2"/>
    <n v="0"/>
    <x v="0"/>
    <n v="1134.8"/>
    <n v="675.1"/>
    <s v="Fashion"/>
    <s v="Watches"/>
    <n v="2269.6"/>
    <n v="1350.2"/>
    <n v="919.39999999999986"/>
    <n v="0.40509340853013742"/>
    <n v="0"/>
    <n v="2269.6"/>
    <n v="919.39999999999986"/>
    <s v="M"/>
    <d v="1959-08-18T00:00:00"/>
    <s v="New Gabrielleport"/>
    <d v="2020-11-03T00:00:00"/>
    <n v="66"/>
    <x v="3"/>
  </r>
  <r>
    <s v="T04809"/>
    <d v="2024-10-17T00:00:00"/>
    <s v="C170"/>
    <s v="P006"/>
    <s v="S002"/>
    <n v="3"/>
    <n v="0.05"/>
    <x v="0"/>
    <n v="318.05"/>
    <n v="187.34"/>
    <s v="Groceries"/>
    <s v="Fruits"/>
    <n v="954.15000000000009"/>
    <n v="562.02"/>
    <n v="392.13000000000011"/>
    <n v="0.41097311743436576"/>
    <n v="47.70750000000001"/>
    <n v="906.44250000000011"/>
    <n v="344.42250000000013"/>
    <s v="F"/>
    <d v="1984-05-05T00:00:00"/>
    <s v="Lake Melissaborough"/>
    <d v="2025-08-20T00:00:00"/>
    <n v="42"/>
    <x v="2"/>
  </r>
  <r>
    <s v="T04810"/>
    <d v="2024-05-11T00:00:00"/>
    <s v="C056"/>
    <s v="P034"/>
    <s v="S004"/>
    <n v="5"/>
    <n v="0"/>
    <x v="3"/>
    <n v="428.05"/>
    <n v="246.07"/>
    <s v="Electronics"/>
    <s v="Laptop"/>
    <n v="2140.25"/>
    <n v="1230.3499999999999"/>
    <n v="909.90000000000009"/>
    <n v="0.42513725032122418"/>
    <n v="0"/>
    <n v="2140.25"/>
    <n v="909.90000000000009"/>
    <s v="F"/>
    <d v="2004-09-23T00:00:00"/>
    <s v="North Tracey"/>
    <d v="2021-06-19T00:00:00"/>
    <n v="21"/>
    <x v="1"/>
  </r>
  <r>
    <s v="T04811"/>
    <d v="2024-05-18T00:00:00"/>
    <s v="C040"/>
    <s v="P040"/>
    <s v="S002"/>
    <n v="4"/>
    <n v="0.1"/>
    <x v="2"/>
    <n v="1745.61"/>
    <n v="1322.44"/>
    <s v="Electronics"/>
    <s v="Headphones"/>
    <n v="6982.44"/>
    <n v="5289.76"/>
    <n v="1692.6799999999994"/>
    <n v="0.24241955534168563"/>
    <n v="698.24400000000003"/>
    <n v="6284.1959999999999"/>
    <n v="994.43599999999969"/>
    <s v="M"/>
    <d v="1974-11-06T00:00:00"/>
    <s v="Port Miguel"/>
    <d v="2022-07-12T00:00:00"/>
    <n v="51"/>
    <x v="3"/>
  </r>
  <r>
    <s v="T04812"/>
    <d v="2023-11-18T00:00:00"/>
    <s v="C003"/>
    <s v="P003"/>
    <s v="S002"/>
    <n v="5"/>
    <n v="0.1"/>
    <x v="1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F"/>
    <d v="2005-04-19T00:00:00"/>
    <s v="Port Allen"/>
    <d v="2024-02-12T00:00:00"/>
    <n v="21"/>
    <x v="1"/>
  </r>
  <r>
    <s v="T04813"/>
    <d v="2024-05-04T00:00:00"/>
    <s v="C104"/>
    <s v="P016"/>
    <s v="S001"/>
    <n v="2"/>
    <n v="0.15"/>
    <x v="1"/>
    <n v="1858.75"/>
    <n v="1451.16"/>
    <s v="Fashion"/>
    <s v="Accessories"/>
    <n v="3717.5"/>
    <n v="2902.32"/>
    <n v="815.17999999999984"/>
    <n v="0.21928177538668456"/>
    <n v="557.625"/>
    <n v="3159.875"/>
    <n v="257.55499999999984"/>
    <s v="M"/>
    <d v="1965-03-20T00:00:00"/>
    <s v="West Ann"/>
    <d v="2024-01-17T00:00:00"/>
    <n v="61"/>
    <x v="3"/>
  </r>
  <r>
    <s v="T04814"/>
    <d v="2023-12-21T00:00:00"/>
    <s v="C001"/>
    <s v="P001"/>
    <s v="S002"/>
    <n v="3"/>
    <n v="0.05"/>
    <x v="1"/>
    <n v="1673.69"/>
    <n v="1323.38"/>
    <s v="Electronics"/>
    <s v="Camera"/>
    <n v="5021.07"/>
    <n v="3970.1400000000003"/>
    <n v="1050.9299999999994"/>
    <n v="0.2093039929736091"/>
    <n v="251.05349999999999"/>
    <n v="4770.0164999999997"/>
    <n v="799.8764999999994"/>
    <s v="M"/>
    <d v="1996-09-11T00:00:00"/>
    <s v="Osborneport"/>
    <d v="2022-09-25T00:00:00"/>
    <n v="29"/>
    <x v="0"/>
  </r>
  <r>
    <s v="T04815"/>
    <d v="2024-04-18T00:00:00"/>
    <s v="C082"/>
    <s v="P047"/>
    <s v="S002"/>
    <n v="3"/>
    <n v="0"/>
    <x v="0"/>
    <n v="1197.18"/>
    <n v="722.74"/>
    <s v="Electronics"/>
    <s v="Smartphone"/>
    <n v="3591.54"/>
    <n v="2168.2200000000003"/>
    <n v="1423.3199999999997"/>
    <n v="0.39629796688885538"/>
    <n v="0"/>
    <n v="3591.54"/>
    <n v="1423.3199999999997"/>
    <s v="M"/>
    <d v="2003-05-11T00:00:00"/>
    <s v="Vasquezmouth"/>
    <d v="2024-06-29T00:00:00"/>
    <n v="23"/>
    <x v="1"/>
  </r>
  <r>
    <s v="T04816"/>
    <d v="2024-05-28T00:00:00"/>
    <s v="C091"/>
    <s v="P045"/>
    <s v="S002"/>
    <n v="4"/>
    <n v="0.1"/>
    <x v="3"/>
    <n v="1879.08"/>
    <n v="1004.56"/>
    <s v="Groceries"/>
    <s v="Dairy"/>
    <n v="7516.32"/>
    <n v="4018.24"/>
    <n v="3498.08"/>
    <n v="0.46539796070417438"/>
    <n v="751.63200000000006"/>
    <n v="6764.6880000000001"/>
    <n v="2746.4480000000003"/>
    <s v="M"/>
    <d v="1963-02-04T00:00:00"/>
    <s v="Port Williamhaven"/>
    <d v="2021-08-23T00:00:00"/>
    <n v="63"/>
    <x v="3"/>
  </r>
  <r>
    <s v="T04817"/>
    <d v="2024-01-17T00:00:00"/>
    <s v="C180"/>
    <s v="P007"/>
    <s v="S005"/>
    <n v="4"/>
    <n v="0.1"/>
    <x v="0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s v="F"/>
    <d v="1959-12-15T00:00:00"/>
    <s v="West Dakotaside"/>
    <d v="2022-10-19T00:00:00"/>
    <n v="66"/>
    <x v="3"/>
  </r>
  <r>
    <s v="T04818"/>
    <d v="2024-03-19T00:00:00"/>
    <s v="C174"/>
    <s v="P036"/>
    <s v="S001"/>
    <n v="2"/>
    <n v="0.15"/>
    <x v="0"/>
    <n v="1501.46"/>
    <n v="1167.73"/>
    <s v="Fashion"/>
    <s v="Watches"/>
    <n v="3002.92"/>
    <n v="2335.46"/>
    <n v="667.46"/>
    <n v="0.22227032355174298"/>
    <n v="450.43799999999999"/>
    <n v="2552.482"/>
    <n v="217.02199999999993"/>
    <s v="M"/>
    <d v="2005-07-07T00:00:00"/>
    <s v="South Jennifer"/>
    <d v="2025-08-28T00:00:00"/>
    <n v="20"/>
    <x v="1"/>
  </r>
  <r>
    <s v="T04819"/>
    <d v="2024-12-04T00:00:00"/>
    <s v="C131"/>
    <s v="P041"/>
    <s v="S005"/>
    <n v="2"/>
    <n v="0"/>
    <x v="0"/>
    <n v="1635.01"/>
    <n v="1043.29"/>
    <s v="Electronics"/>
    <s v="Television"/>
    <n v="3270.02"/>
    <n v="2086.58"/>
    <n v="1183.44"/>
    <n v="0.36190604338811383"/>
    <n v="0"/>
    <n v="3270.02"/>
    <n v="1183.44"/>
    <s v="M"/>
    <d v="1996-10-18T00:00:00"/>
    <s v="Williamsport"/>
    <d v="2022-12-20T00:00:00"/>
    <n v="29"/>
    <x v="0"/>
  </r>
  <r>
    <s v="T04820"/>
    <d v="2024-10-17T00:00:00"/>
    <s v="C184"/>
    <s v="P004"/>
    <s v="S005"/>
    <n v="4"/>
    <n v="0.15"/>
    <x v="2"/>
    <n v="1853.77"/>
    <n v="1363.52"/>
    <s v="Fashion"/>
    <s v="Accessories"/>
    <n v="7415.08"/>
    <n v="5454.08"/>
    <n v="1961"/>
    <n v="0.26446107122242779"/>
    <n v="1112.2619999999999"/>
    <n v="6302.8180000000002"/>
    <n v="848.73800000000028"/>
    <s v="M"/>
    <d v="2003-04-13T00:00:00"/>
    <s v="West Katrina"/>
    <d v="2021-04-19T00:00:00"/>
    <n v="23"/>
    <x v="1"/>
  </r>
  <r>
    <s v="T04821"/>
    <d v="2025-04-03T00:00:00"/>
    <s v="C133"/>
    <s v="P029"/>
    <s v="S003"/>
    <n v="3"/>
    <n v="0.15"/>
    <x v="1"/>
    <n v="1485.05"/>
    <n v="988.31"/>
    <s v="Fashion"/>
    <s v="Clothing"/>
    <n v="4455.1499999999996"/>
    <n v="2964.93"/>
    <n v="1490.2199999999998"/>
    <n v="0.33449378808794317"/>
    <n v="668.27249999999992"/>
    <n v="3786.8774999999996"/>
    <n v="821.94749999999976"/>
    <s v="M"/>
    <d v="1962-04-14T00:00:00"/>
    <s v="East Melissashire"/>
    <d v="2025-06-23T00:00:00"/>
    <n v="64"/>
    <x v="3"/>
  </r>
  <r>
    <s v="T04822"/>
    <d v="2025-04-27T00:00:00"/>
    <s v="C039"/>
    <s v="P004"/>
    <s v="S002"/>
    <n v="2"/>
    <n v="0.05"/>
    <x v="1"/>
    <n v="1853.77"/>
    <n v="1363.52"/>
    <s v="Fashion"/>
    <s v="Accessories"/>
    <n v="3707.54"/>
    <n v="2727.04"/>
    <n v="980.5"/>
    <n v="0.26446107122242779"/>
    <n v="185.37700000000001"/>
    <n v="3522.163"/>
    <n v="795.12300000000005"/>
    <s v="F"/>
    <d v="1996-11-02T00:00:00"/>
    <s v="Port Sandra"/>
    <d v="2022-10-17T00:00:00"/>
    <n v="29"/>
    <x v="0"/>
  </r>
  <r>
    <s v="T04823"/>
    <d v="2024-03-17T00:00:00"/>
    <s v="C010"/>
    <s v="P028"/>
    <s v="S004"/>
    <n v="4"/>
    <n v="0.15"/>
    <x v="1"/>
    <n v="673.78"/>
    <n v="363.33"/>
    <s v="Electronics"/>
    <s v="Smartphone"/>
    <n v="2695.12"/>
    <n v="1453.32"/>
    <n v="1241.8"/>
    <n v="0.46075870462168661"/>
    <n v="404.26799999999997"/>
    <n v="2290.8519999999999"/>
    <n v="837.53199999999993"/>
    <s v="M"/>
    <d v="1976-12-12T00:00:00"/>
    <s v="West Carol"/>
    <d v="2025-07-23T00:00:00"/>
    <n v="49"/>
    <x v="2"/>
  </r>
  <r>
    <s v="T04824"/>
    <d v="2024-05-09T00:00:00"/>
    <s v="C073"/>
    <s v="P007"/>
    <s v="S005"/>
    <n v="1"/>
    <n v="0.05"/>
    <x v="0"/>
    <n v="1474.12"/>
    <n v="764.02"/>
    <s v="Electronics"/>
    <s v="Camera"/>
    <n v="1474.12"/>
    <n v="764.02"/>
    <n v="710.09999999999991"/>
    <n v="0.48171112256804055"/>
    <n v="73.706000000000003"/>
    <n v="1400.414"/>
    <n v="636.39400000000001"/>
    <s v="F"/>
    <d v="1964-12-04T00:00:00"/>
    <s v="Port Angelabury"/>
    <d v="2022-02-09T00:00:00"/>
    <n v="61"/>
    <x v="3"/>
  </r>
  <r>
    <s v="T04825"/>
    <d v="2025-08-08T00:00:00"/>
    <s v="C149"/>
    <s v="P012"/>
    <s v="S003"/>
    <n v="5"/>
    <n v="0.15"/>
    <x v="2"/>
    <n v="1193.0899999999999"/>
    <n v="818.24"/>
    <s v="Electronics"/>
    <s v="Camera"/>
    <n v="5965.45"/>
    <n v="4091.2"/>
    <n v="1874.25"/>
    <n v="0.31418417722049469"/>
    <n v="894.8175"/>
    <n v="5070.6324999999997"/>
    <n v="979.43249999999989"/>
    <s v="M"/>
    <d v="1978-01-24T00:00:00"/>
    <s v="North Kathryn"/>
    <d v="2025-05-02T00:00:00"/>
    <n v="48"/>
    <x v="2"/>
  </r>
  <r>
    <s v="T04826"/>
    <d v="2025-06-13T00:00:00"/>
    <s v="C035"/>
    <s v="P009"/>
    <s v="S001"/>
    <n v="3"/>
    <n v="0.05"/>
    <x v="1"/>
    <n v="123.19"/>
    <n v="80.36"/>
    <s v="Groceries"/>
    <s v="Snacks"/>
    <n v="369.57"/>
    <n v="241.07999999999998"/>
    <n v="128.49"/>
    <n v="0.34767432421462785"/>
    <n v="18.4785"/>
    <n v="351.0915"/>
    <n v="110.01150000000001"/>
    <s v="F"/>
    <d v="1991-04-19T00:00:00"/>
    <s v="North George"/>
    <d v="2023-03-22T00:00:00"/>
    <n v="35"/>
    <x v="0"/>
  </r>
  <r>
    <s v="T04827"/>
    <d v="2024-12-07T00:00:00"/>
    <s v="C048"/>
    <s v="P023"/>
    <s v="S002"/>
    <n v="4"/>
    <n v="0.05"/>
    <x v="3"/>
    <n v="1878.47"/>
    <n v="1014.91"/>
    <s v="Fashion"/>
    <s v="Footwear"/>
    <n v="7513.88"/>
    <n v="4059.64"/>
    <n v="3454.2400000000002"/>
    <n v="0.45971455493034225"/>
    <n v="375.69400000000002"/>
    <n v="7138.1859999999997"/>
    <n v="3078.5459999999998"/>
    <s v="M"/>
    <d v="2004-12-30T00:00:00"/>
    <s v="Newtonborough"/>
    <d v="2022-04-10T00:00:00"/>
    <n v="21"/>
    <x v="1"/>
  </r>
  <r>
    <s v="T04828"/>
    <d v="2024-12-21T00:00:00"/>
    <s v="C099"/>
    <s v="P035"/>
    <s v="S004"/>
    <n v="4"/>
    <n v="0"/>
    <x v="1"/>
    <n v="1562.43"/>
    <n v="1195.6300000000001"/>
    <s v="Electronics"/>
    <s v="Laptop"/>
    <n v="6249.72"/>
    <n v="4782.5200000000004"/>
    <n v="1467.1999999999998"/>
    <n v="0.23476251736077772"/>
    <n v="0"/>
    <n v="6249.72"/>
    <n v="1467.1999999999998"/>
    <s v="M"/>
    <d v="1964-07-22T00:00:00"/>
    <s v="Hansonhaven"/>
    <d v="2021-01-17T00:00:00"/>
    <n v="61"/>
    <x v="3"/>
  </r>
  <r>
    <s v="T04829"/>
    <d v="2024-10-21T00:00:00"/>
    <s v="C146"/>
    <s v="P010"/>
    <s v="S005"/>
    <n v="4"/>
    <n v="0.05"/>
    <x v="2"/>
    <n v="1194.1199999999999"/>
    <n v="838.95"/>
    <s v="Electronics"/>
    <s v="Smartphone"/>
    <n v="4776.4799999999996"/>
    <n v="3355.8"/>
    <n v="1420.6799999999994"/>
    <n v="0.29743241885237653"/>
    <n v="238.82399999999998"/>
    <n v="4537.6559999999999"/>
    <n v="1181.8559999999998"/>
    <s v="F"/>
    <d v="1997-03-26T00:00:00"/>
    <s v="North Jamesport"/>
    <d v="2022-08-31T00:00:00"/>
    <n v="29"/>
    <x v="0"/>
  </r>
  <r>
    <s v="T04830"/>
    <d v="2025-06-07T00:00:00"/>
    <s v="C089"/>
    <s v="P029"/>
    <s v="S004"/>
    <n v="5"/>
    <n v="0.05"/>
    <x v="2"/>
    <n v="1485.05"/>
    <n v="988.31"/>
    <s v="Fashion"/>
    <s v="Clothing"/>
    <n v="7425.25"/>
    <n v="4941.5499999999993"/>
    <n v="2483.7000000000007"/>
    <n v="0.33449378808794328"/>
    <n v="371.26250000000005"/>
    <n v="7053.9875000000002"/>
    <n v="2112.4375000000009"/>
    <s v="F"/>
    <d v="1969-07-12T00:00:00"/>
    <s v="Geoffreystad"/>
    <d v="2022-11-25T00:00:00"/>
    <n v="56"/>
    <x v="3"/>
  </r>
  <r>
    <s v="T04831"/>
    <d v="2025-04-19T00:00:00"/>
    <s v="C056"/>
    <s v="P031"/>
    <s v="S003"/>
    <n v="5"/>
    <n v="0.15"/>
    <x v="1"/>
    <n v="1095.72"/>
    <n v="822.2"/>
    <s v="Groceries"/>
    <s v="Snacks"/>
    <n v="5478.6"/>
    <n v="4111"/>
    <n v="1367.6000000000004"/>
    <n v="0.24962581681451471"/>
    <n v="821.79000000000008"/>
    <n v="4656.8100000000004"/>
    <n v="545.8100000000004"/>
    <s v="F"/>
    <d v="2004-09-23T00:00:00"/>
    <s v="North Tracey"/>
    <d v="2021-06-19T00:00:00"/>
    <n v="21"/>
    <x v="1"/>
  </r>
  <r>
    <s v="T04832"/>
    <d v="2024-09-04T00:00:00"/>
    <s v="C143"/>
    <s v="P037"/>
    <s v="S005"/>
    <n v="4"/>
    <n v="0.15"/>
    <x v="1"/>
    <n v="1952.65"/>
    <n v="1451.27"/>
    <s v="Electronics"/>
    <s v="Television"/>
    <n v="7810.6"/>
    <n v="5805.08"/>
    <n v="2005.5200000000004"/>
    <n v="0.2567690062223133"/>
    <n v="1171.5899999999999"/>
    <n v="6639.01"/>
    <n v="833.93000000000029"/>
    <s v="M"/>
    <d v="1961-06-03T00:00:00"/>
    <s v="South Jameschester"/>
    <d v="2023-06-10T00:00:00"/>
    <n v="65"/>
    <x v="3"/>
  </r>
  <r>
    <s v="T04833"/>
    <d v="2024-06-26T00:00:00"/>
    <s v="C157"/>
    <s v="P008"/>
    <s v="S002"/>
    <n v="3"/>
    <n v="0.15"/>
    <x v="3"/>
    <n v="109.78"/>
    <n v="70.59"/>
    <s v="Fashion"/>
    <s v="Footwear"/>
    <n v="329.34000000000003"/>
    <n v="211.77"/>
    <n v="117.57000000000002"/>
    <n v="0.35698670067407545"/>
    <n v="49.401000000000003"/>
    <n v="279.93900000000002"/>
    <n v="68.169000000000011"/>
    <s v="M"/>
    <d v="1965-12-16T00:00:00"/>
    <s v="Port Patriciaburgh"/>
    <d v="2022-12-22T00:00:00"/>
    <n v="60"/>
    <x v="3"/>
  </r>
  <r>
    <s v="T04834"/>
    <d v="2025-03-14T00:00:00"/>
    <s v="C078"/>
    <s v="P050"/>
    <s v="S001"/>
    <n v="2"/>
    <n v="0.1"/>
    <x v="2"/>
    <n v="1044.6400000000001"/>
    <n v="775.07"/>
    <s v="Fashion"/>
    <s v="Footwear"/>
    <n v="2089.2800000000002"/>
    <n v="1550.14"/>
    <n v="539.1400000000001"/>
    <n v="0.25805062030938891"/>
    <n v="208.92800000000003"/>
    <n v="1880.3520000000001"/>
    <n v="330.21199999999999"/>
    <s v="M"/>
    <d v="1988-09-25T00:00:00"/>
    <s v="Craigport"/>
    <d v="2025-01-14T00:00:00"/>
    <n v="37"/>
    <x v="2"/>
  </r>
  <r>
    <s v="T04835"/>
    <d v="2025-03-14T00:00:00"/>
    <s v="C013"/>
    <s v="P036"/>
    <s v="S005"/>
    <n v="3"/>
    <n v="0.05"/>
    <x v="3"/>
    <n v="1501.46"/>
    <n v="1167.73"/>
    <s v="Fashion"/>
    <s v="Watches"/>
    <n v="4504.38"/>
    <n v="3503.19"/>
    <n v="1001.19"/>
    <n v="0.22227032355174298"/>
    <n v="225.21900000000002"/>
    <n v="4279.1610000000001"/>
    <n v="775.971"/>
    <s v="M"/>
    <d v="1955-01-28T00:00:00"/>
    <s v="Jillianhaven"/>
    <d v="2023-03-22T00:00:00"/>
    <n v="71"/>
    <x v="3"/>
  </r>
  <r>
    <s v="T04836"/>
    <d v="2025-08-07T00:00:00"/>
    <s v="C084"/>
    <s v="P022"/>
    <s v="S002"/>
    <n v="5"/>
    <n v="0.05"/>
    <x v="3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72-03-19T00:00:00"/>
    <s v="Meyersstad"/>
    <d v="2024-09-04T00:00:00"/>
    <n v="54"/>
    <x v="3"/>
  </r>
  <r>
    <s v="T04837"/>
    <d v="2025-04-10T00:00:00"/>
    <s v="C040"/>
    <s v="P037"/>
    <s v="S002"/>
    <n v="4"/>
    <n v="0"/>
    <x v="3"/>
    <n v="1952.65"/>
    <n v="1451.27"/>
    <s v="Electronics"/>
    <s v="Television"/>
    <n v="7810.6"/>
    <n v="5805.08"/>
    <n v="2005.5200000000004"/>
    <n v="0.2567690062223133"/>
    <n v="0"/>
    <n v="7810.6"/>
    <n v="2005.5200000000004"/>
    <s v="M"/>
    <d v="1974-11-06T00:00:00"/>
    <s v="Port Miguel"/>
    <d v="2022-07-12T00:00:00"/>
    <n v="51"/>
    <x v="3"/>
  </r>
  <r>
    <s v="T04838"/>
    <d v="2024-04-08T00:00:00"/>
    <s v="C002"/>
    <s v="P032"/>
    <s v="S001"/>
    <n v="3"/>
    <n v="0.1"/>
    <x v="3"/>
    <n v="304.70999999999998"/>
    <n v="164.01"/>
    <s v="Groceries"/>
    <s v="Vegetables"/>
    <n v="914.12999999999988"/>
    <n v="492.03"/>
    <n v="422.09999999999991"/>
    <n v="0.46175051688490693"/>
    <n v="91.412999999999997"/>
    <n v="822.71699999999987"/>
    <n v="330.6869999999999"/>
    <s v="M"/>
    <d v="1959-08-18T00:00:00"/>
    <s v="New Gabrielleport"/>
    <d v="2020-11-03T00:00:00"/>
    <n v="66"/>
    <x v="3"/>
  </r>
  <r>
    <s v="T04839"/>
    <d v="2024-11-19T00:00:00"/>
    <s v="C168"/>
    <s v="P040"/>
    <s v="S004"/>
    <n v="4"/>
    <n v="0.05"/>
    <x v="3"/>
    <n v="1745.61"/>
    <n v="1322.44"/>
    <s v="Electronics"/>
    <s v="Headphones"/>
    <n v="6982.44"/>
    <n v="5289.76"/>
    <n v="1692.6799999999994"/>
    <n v="0.24241955534168563"/>
    <n v="349.12200000000001"/>
    <n v="6633.3179999999993"/>
    <n v="1343.5579999999991"/>
    <s v="M"/>
    <d v="1969-07-30T00:00:00"/>
    <s v="Lake Steventown"/>
    <d v="2022-10-01T00:00:00"/>
    <n v="56"/>
    <x v="3"/>
  </r>
  <r>
    <s v="T04840"/>
    <d v="2024-02-23T00:00:00"/>
    <s v="C079"/>
    <s v="P032"/>
    <s v="S002"/>
    <n v="1"/>
    <n v="0.1"/>
    <x v="3"/>
    <n v="304.70999999999998"/>
    <n v="164.01"/>
    <s v="Groceries"/>
    <s v="Vegetables"/>
    <n v="304.70999999999998"/>
    <n v="164.01"/>
    <n v="140.69999999999999"/>
    <n v="0.46175051688490698"/>
    <n v="30.471"/>
    <n v="274.23899999999998"/>
    <n v="110.22899999999998"/>
    <s v="F"/>
    <d v="1979-06-15T00:00:00"/>
    <s v="North Bradleyfurt"/>
    <d v="2024-07-06T00:00:00"/>
    <n v="47"/>
    <x v="2"/>
  </r>
  <r>
    <s v="T04841"/>
    <d v="2024-01-22T00:00:00"/>
    <s v="C056"/>
    <s v="P001"/>
    <s v="S003"/>
    <n v="1"/>
    <n v="0"/>
    <x v="2"/>
    <n v="1673.69"/>
    <n v="1323.38"/>
    <s v="Electronics"/>
    <s v="Camera"/>
    <n v="1673.69"/>
    <n v="1323.38"/>
    <n v="350.30999999999995"/>
    <n v="0.20930399297360916"/>
    <n v="0"/>
    <n v="1673.69"/>
    <n v="350.30999999999995"/>
    <s v="F"/>
    <d v="2004-09-23T00:00:00"/>
    <s v="North Tracey"/>
    <d v="2021-06-19T00:00:00"/>
    <n v="21"/>
    <x v="1"/>
  </r>
  <r>
    <s v="T04842"/>
    <d v="2024-12-09T00:00:00"/>
    <s v="C133"/>
    <s v="P007"/>
    <s v="S005"/>
    <n v="4"/>
    <n v="0.1"/>
    <x v="2"/>
    <n v="1474.12"/>
    <n v="764.02"/>
    <s v="Electronics"/>
    <s v="Camera"/>
    <n v="5896.48"/>
    <n v="3056.08"/>
    <n v="2840.3999999999996"/>
    <n v="0.48171112256804055"/>
    <n v="589.64800000000002"/>
    <n v="5306.8319999999994"/>
    <n v="2250.7519999999995"/>
    <s v="M"/>
    <d v="1962-04-14T00:00:00"/>
    <s v="East Melissashire"/>
    <d v="2025-06-23T00:00:00"/>
    <n v="64"/>
    <x v="3"/>
  </r>
  <r>
    <s v="T04843"/>
    <d v="2024-04-29T00:00:00"/>
    <s v="C163"/>
    <s v="P031"/>
    <s v="S005"/>
    <n v="4"/>
    <n v="0.05"/>
    <x v="3"/>
    <n v="1095.72"/>
    <n v="822.2"/>
    <s v="Groceries"/>
    <s v="Snacks"/>
    <n v="4382.88"/>
    <n v="3288.8"/>
    <n v="1094.08"/>
    <n v="0.24962581681451462"/>
    <n v="219.14400000000001"/>
    <n v="4163.7359999999999"/>
    <n v="874.93599999999969"/>
    <s v="F"/>
    <d v="1985-10-08T00:00:00"/>
    <s v="Lake Lindsay"/>
    <d v="2025-08-20T00:00:00"/>
    <n v="40"/>
    <x v="2"/>
  </r>
  <r>
    <s v="T04844"/>
    <d v="2023-10-01T00:00:00"/>
    <s v="C152"/>
    <s v="P013"/>
    <s v="S005"/>
    <n v="5"/>
    <n v="0.15"/>
    <x v="0"/>
    <n v="1134.8"/>
    <n v="675.1"/>
    <s v="Fashion"/>
    <s v="Watches"/>
    <n v="5674"/>
    <n v="3375.5"/>
    <n v="2298.5"/>
    <n v="0.40509340853013748"/>
    <n v="851.1"/>
    <n v="4822.8999999999996"/>
    <n v="1447.3999999999996"/>
    <s v="M"/>
    <d v="1987-06-17T00:00:00"/>
    <s v="Port Jeffreyside"/>
    <d v="2021-03-06T00:00:00"/>
    <n v="39"/>
    <x v="2"/>
  </r>
  <r>
    <s v="T04845"/>
    <d v="2023-12-31T00:00:00"/>
    <s v="C172"/>
    <s v="P018"/>
    <s v="S004"/>
    <n v="3"/>
    <n v="0.05"/>
    <x v="2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s v="F"/>
    <d v="1977-03-14T00:00:00"/>
    <s v="New Fred"/>
    <d v="2025-06-21T00:00:00"/>
    <n v="49"/>
    <x v="2"/>
  </r>
  <r>
    <s v="T04846"/>
    <d v="2024-03-09T00:00:00"/>
    <s v="C076"/>
    <s v="P018"/>
    <s v="S001"/>
    <n v="3"/>
    <n v="0.05"/>
    <x v="3"/>
    <n v="1079.8900000000001"/>
    <n v="703.83"/>
    <s v="Electronics"/>
    <s v="Smartphone"/>
    <n v="3239.67"/>
    <n v="2111.4900000000002"/>
    <n v="1128.1799999999998"/>
    <n v="0.34823917250831099"/>
    <n v="161.98350000000002"/>
    <n v="3077.6865000000003"/>
    <n v="966.19650000000001"/>
    <s v="M"/>
    <d v="2005-12-14T00:00:00"/>
    <s v="Nancyside"/>
    <d v="2022-05-07T00:00:00"/>
    <n v="20"/>
    <x v="1"/>
  </r>
  <r>
    <s v="T04847"/>
    <d v="2024-11-06T00:00:00"/>
    <s v="C133"/>
    <s v="P008"/>
    <s v="S002"/>
    <n v="2"/>
    <n v="0.1"/>
    <x v="2"/>
    <n v="109.78"/>
    <n v="70.59"/>
    <s v="Fashion"/>
    <s v="Footwear"/>
    <n v="219.56"/>
    <n v="141.18"/>
    <n v="78.38"/>
    <n v="0.3569867006740754"/>
    <n v="21.956000000000003"/>
    <n v="197.60399999999998"/>
    <n v="56.423999999999978"/>
    <s v="M"/>
    <d v="1962-04-14T00:00:00"/>
    <s v="East Melissashire"/>
    <d v="2025-06-23T00:00:00"/>
    <n v="64"/>
    <x v="3"/>
  </r>
  <r>
    <s v="T04848"/>
    <d v="2023-12-28T00:00:00"/>
    <s v="C008"/>
    <s v="P041"/>
    <s v="S005"/>
    <n v="4"/>
    <n v="0.15"/>
    <x v="1"/>
    <n v="1635.01"/>
    <n v="1043.29"/>
    <s v="Electronics"/>
    <s v="Television"/>
    <n v="6540.04"/>
    <n v="4173.16"/>
    <n v="2366.88"/>
    <n v="0.36190604338811383"/>
    <n v="981.00599999999997"/>
    <n v="5559.0339999999997"/>
    <n v="1385.8739999999998"/>
    <s v="M"/>
    <d v="1960-11-13T00:00:00"/>
    <s v="New Michaelland"/>
    <d v="2025-03-04T00:00:00"/>
    <n v="65"/>
    <x v="3"/>
  </r>
  <r>
    <s v="T04849"/>
    <d v="2024-04-17T00:00:00"/>
    <s v="C156"/>
    <s v="P022"/>
    <s v="S001"/>
    <n v="5"/>
    <n v="0.1"/>
    <x v="1"/>
    <n v="25.57"/>
    <n v="19.05"/>
    <s v="Groceries"/>
    <s v="Vegetables"/>
    <n v="127.85"/>
    <n v="95.25"/>
    <n v="32.599999999999994"/>
    <n v="0.25498631208447398"/>
    <n v="12.785"/>
    <n v="115.065"/>
    <n v="19.814999999999998"/>
    <s v="M"/>
    <d v="1956-11-28T00:00:00"/>
    <s v="Lisatown"/>
    <d v="2024-01-04T00:00:00"/>
    <n v="69"/>
    <x v="3"/>
  </r>
  <r>
    <s v="T04850"/>
    <d v="2025-08-31T00:00:00"/>
    <s v="C033"/>
    <s v="P029"/>
    <s v="S005"/>
    <n v="5"/>
    <n v="0"/>
    <x v="0"/>
    <n v="1485.05"/>
    <n v="988.31"/>
    <s v="Fashion"/>
    <s v="Clothing"/>
    <n v="7425.25"/>
    <n v="4941.5499999999993"/>
    <n v="2483.7000000000007"/>
    <n v="0.33449378808794328"/>
    <n v="0"/>
    <n v="7425.25"/>
    <n v="2483.7000000000007"/>
    <s v="F"/>
    <d v="1978-07-27T00:00:00"/>
    <s v="Lake Cody"/>
    <d v="2025-03-17T00:00:00"/>
    <n v="47"/>
    <x v="2"/>
  </r>
  <r>
    <s v="T04851"/>
    <d v="2024-05-29T00:00:00"/>
    <s v="C103"/>
    <s v="P037"/>
    <s v="S005"/>
    <n v="2"/>
    <n v="0"/>
    <x v="3"/>
    <n v="1952.65"/>
    <n v="1451.27"/>
    <s v="Electronics"/>
    <s v="Television"/>
    <n v="3905.3"/>
    <n v="2902.54"/>
    <n v="1002.7600000000002"/>
    <n v="0.2567690062223133"/>
    <n v="0"/>
    <n v="3905.3"/>
    <n v="1002.7600000000002"/>
    <s v="F"/>
    <d v="1964-10-26T00:00:00"/>
    <s v="Joyceside"/>
    <d v="2021-06-04T00:00:00"/>
    <n v="61"/>
    <x v="3"/>
  </r>
  <r>
    <s v="T04852"/>
    <d v="2025-04-08T00:00:00"/>
    <s v="C122"/>
    <s v="P006"/>
    <s v="S003"/>
    <n v="2"/>
    <n v="0"/>
    <x v="1"/>
    <n v="318.05"/>
    <n v="187.34"/>
    <s v="Groceries"/>
    <s v="Fruits"/>
    <n v="636.1"/>
    <n v="374.68"/>
    <n v="261.42"/>
    <n v="0.41097311743436565"/>
    <n v="0"/>
    <n v="636.1"/>
    <n v="261.42"/>
    <s v="M"/>
    <d v="1961-10-02T00:00:00"/>
    <s v="Simonstad"/>
    <d v="2024-06-24T00:00:00"/>
    <n v="64"/>
    <x v="3"/>
  </r>
  <r>
    <s v="T04853"/>
    <d v="2024-08-20T00:00:00"/>
    <s v="C158"/>
    <s v="P043"/>
    <s v="S004"/>
    <n v="4"/>
    <n v="0"/>
    <x v="1"/>
    <n v="564.41999999999996"/>
    <n v="293.95999999999998"/>
    <s v="Fashion"/>
    <s v="Accessories"/>
    <n v="2257.6799999999998"/>
    <n v="1175.8399999999999"/>
    <n v="1081.8399999999999"/>
    <n v="0.47918216930654478"/>
    <n v="0"/>
    <n v="2257.6799999999998"/>
    <n v="1081.8399999999999"/>
    <s v="M"/>
    <d v="1981-07-24T00:00:00"/>
    <s v="Dylanmouth"/>
    <d v="2023-09-15T00:00:00"/>
    <n v="44"/>
    <x v="2"/>
  </r>
  <r>
    <s v="T04854"/>
    <d v="2025-02-02T00:00:00"/>
    <s v="C147"/>
    <s v="P020"/>
    <s v="S003"/>
    <n v="4"/>
    <n v="0.05"/>
    <x v="0"/>
    <n v="323.92"/>
    <n v="242.98"/>
    <s v="Fashion"/>
    <s v="Accessories"/>
    <n v="1295.68"/>
    <n v="971.92"/>
    <n v="323.7600000000001"/>
    <n v="0.24987651271918998"/>
    <n v="64.784000000000006"/>
    <n v="1230.896"/>
    <n v="258.976"/>
    <s v="F"/>
    <d v="1967-02-03T00:00:00"/>
    <s v="New Jason"/>
    <d v="2023-05-20T00:00:00"/>
    <n v="59"/>
    <x v="3"/>
  </r>
  <r>
    <s v="T04855"/>
    <d v="2025-03-25T00:00:00"/>
    <s v="C002"/>
    <s v="P018"/>
    <s v="S003"/>
    <n v="2"/>
    <n v="0.1"/>
    <x v="1"/>
    <n v="1079.8900000000001"/>
    <n v="703.83"/>
    <s v="Electronics"/>
    <s v="Smartphone"/>
    <n v="2159.7800000000002"/>
    <n v="1407.66"/>
    <n v="752.12000000000012"/>
    <n v="0.34823917250831105"/>
    <n v="215.97800000000004"/>
    <n v="1943.8020000000001"/>
    <n v="536.14200000000005"/>
    <s v="M"/>
    <d v="1959-08-18T00:00:00"/>
    <s v="New Gabrielleport"/>
    <d v="2020-11-03T00:00:00"/>
    <n v="66"/>
    <x v="3"/>
  </r>
  <r>
    <s v="T04856"/>
    <d v="2025-01-01T00:00:00"/>
    <s v="C066"/>
    <s v="P012"/>
    <s v="S001"/>
    <n v="2"/>
    <n v="0.1"/>
    <x v="2"/>
    <n v="1193.0899999999999"/>
    <n v="818.24"/>
    <s v="Electronics"/>
    <s v="Camera"/>
    <n v="2386.1799999999998"/>
    <n v="1636.48"/>
    <n v="749.69999999999982"/>
    <n v="0.31418417722049463"/>
    <n v="238.61799999999999"/>
    <n v="2147.5619999999999"/>
    <n v="511.08199999999988"/>
    <s v="F"/>
    <d v="1985-09-14T00:00:00"/>
    <s v="New Randychester"/>
    <d v="2020-12-21T00:00:00"/>
    <n v="40"/>
    <x v="2"/>
  </r>
  <r>
    <s v="T04857"/>
    <d v="2024-01-16T00:00:00"/>
    <s v="C019"/>
    <s v="P014"/>
    <s v="S002"/>
    <n v="4"/>
    <n v="0.1"/>
    <x v="1"/>
    <n v="1342.75"/>
    <n v="797.94"/>
    <s v="Fashion"/>
    <s v="Clothing"/>
    <n v="5371"/>
    <n v="3191.76"/>
    <n v="2179.2399999999998"/>
    <n v="0.40574194749581077"/>
    <n v="537.1"/>
    <n v="4833.8999999999996"/>
    <n v="1642.1399999999994"/>
    <s v="F"/>
    <d v="1998-05-16T00:00:00"/>
    <s v="Stephaniechester"/>
    <d v="2023-05-17T00:00:00"/>
    <n v="28"/>
    <x v="0"/>
  </r>
  <r>
    <s v="T04858"/>
    <d v="2025-05-05T00:00:00"/>
    <s v="C025"/>
    <s v="P010"/>
    <s v="S001"/>
    <n v="1"/>
    <n v="0.15"/>
    <x v="1"/>
    <n v="1194.1199999999999"/>
    <n v="838.95"/>
    <s v="Electronics"/>
    <s v="Smartphone"/>
    <n v="1194.1199999999999"/>
    <n v="838.95"/>
    <n v="355.16999999999985"/>
    <n v="0.29743241885237653"/>
    <n v="179.11799999999997"/>
    <n v="1015.002"/>
    <n v="176.05199999999991"/>
    <s v="F"/>
    <d v="1971-03-12T00:00:00"/>
    <s v="Bradyshire"/>
    <d v="2022-01-14T00:00:00"/>
    <n v="55"/>
    <x v="3"/>
  </r>
  <r>
    <s v="T04859"/>
    <d v="2024-05-02T00:00:00"/>
    <s v="C127"/>
    <s v="P017"/>
    <s v="S002"/>
    <n v="2"/>
    <n v="0"/>
    <x v="1"/>
    <n v="1246.1099999999999"/>
    <n v="833.52"/>
    <s v="Electronics"/>
    <s v="Headphones"/>
    <n v="2492.2199999999998"/>
    <n v="1667.04"/>
    <n v="825.17999999999984"/>
    <n v="0.33110239063967062"/>
    <n v="0"/>
    <n v="2492.2199999999998"/>
    <n v="825.17999999999984"/>
    <s v="F"/>
    <d v="1982-11-17T00:00:00"/>
    <s v="Kimland"/>
    <d v="2021-01-22T00:00:00"/>
    <n v="43"/>
    <x v="2"/>
  </r>
  <r>
    <s v="T04860"/>
    <d v="2025-01-17T00:00:00"/>
    <s v="C090"/>
    <s v="P041"/>
    <s v="S001"/>
    <n v="2"/>
    <n v="0.15"/>
    <x v="3"/>
    <n v="1635.01"/>
    <n v="1043.29"/>
    <s v="Electronics"/>
    <s v="Television"/>
    <n v="3270.02"/>
    <n v="2086.58"/>
    <n v="1183.44"/>
    <n v="0.36190604338811383"/>
    <n v="490.50299999999999"/>
    <n v="2779.5169999999998"/>
    <n v="692.9369999999999"/>
    <s v="M"/>
    <d v="1975-08-18T00:00:00"/>
    <s v="Fergusonview"/>
    <d v="2022-01-16T00:00:00"/>
    <n v="50"/>
    <x v="2"/>
  </r>
  <r>
    <s v="T04861"/>
    <d v="2023-11-18T00:00:00"/>
    <s v="C194"/>
    <s v="P010"/>
    <s v="S005"/>
    <n v="2"/>
    <n v="0"/>
    <x v="2"/>
    <n v="1194.1199999999999"/>
    <n v="838.95"/>
    <s v="Electronics"/>
    <s v="Smartphone"/>
    <n v="2388.2399999999998"/>
    <n v="1677.9"/>
    <n v="710.33999999999969"/>
    <n v="0.29743241885237653"/>
    <n v="0"/>
    <n v="2388.2399999999998"/>
    <n v="710.33999999999969"/>
    <s v="M"/>
    <d v="2000-09-02T00:00:00"/>
    <s v="Craigshire"/>
    <d v="2022-08-05T00:00:00"/>
    <n v="25"/>
    <x v="1"/>
  </r>
  <r>
    <s v="T04862"/>
    <d v="2024-02-29T00:00:00"/>
    <s v="C178"/>
    <s v="P003"/>
    <s v="S003"/>
    <n v="5"/>
    <n v="0"/>
    <x v="2"/>
    <n v="337.63"/>
    <n v="169.03"/>
    <s v="Fashion"/>
    <s v="Footwear"/>
    <n v="1688.15"/>
    <n v="845.15"/>
    <n v="843.00000000000011"/>
    <n v="0.49936320824571279"/>
    <n v="0"/>
    <n v="1688.15"/>
    <n v="843.00000000000011"/>
    <s v="F"/>
    <d v="1960-12-05T00:00:00"/>
    <s v="East Paulburgh"/>
    <d v="2024-06-22T00:00:00"/>
    <n v="65"/>
    <x v="3"/>
  </r>
  <r>
    <s v="T04863"/>
    <d v="2025-08-11T00:00:00"/>
    <s v="C133"/>
    <s v="P050"/>
    <s v="S004"/>
    <n v="2"/>
    <n v="0.05"/>
    <x v="1"/>
    <n v="1044.6400000000001"/>
    <n v="775.07"/>
    <s v="Fashion"/>
    <s v="Footwear"/>
    <n v="2089.2800000000002"/>
    <n v="1550.14"/>
    <n v="539.1400000000001"/>
    <n v="0.25805062030938891"/>
    <n v="104.46400000000001"/>
    <n v="1984.8160000000003"/>
    <n v="434.67600000000016"/>
    <s v="M"/>
    <d v="1962-04-14T00:00:00"/>
    <s v="East Melissashire"/>
    <d v="2025-06-23T00:00:00"/>
    <n v="64"/>
    <x v="3"/>
  </r>
  <r>
    <s v="T04864"/>
    <d v="2023-12-13T00:00:00"/>
    <s v="C011"/>
    <s v="P010"/>
    <s v="S002"/>
    <n v="3"/>
    <n v="0.05"/>
    <x v="0"/>
    <n v="1194.1199999999999"/>
    <n v="838.95"/>
    <s v="Electronics"/>
    <s v="Smartphone"/>
    <n v="3582.3599999999997"/>
    <n v="2516.8500000000004"/>
    <n v="1065.5099999999993"/>
    <n v="0.29743241885237648"/>
    <n v="179.11799999999999"/>
    <n v="3403.2419999999997"/>
    <n v="886.39199999999937"/>
    <s v="M"/>
    <d v="1997-03-03T00:00:00"/>
    <s v="Leburgh"/>
    <d v="2023-05-12T00:00:00"/>
    <n v="29"/>
    <x v="0"/>
  </r>
  <r>
    <s v="T04865"/>
    <d v="2023-09-12T00:00:00"/>
    <s v="C080"/>
    <s v="P002"/>
    <s v="S003"/>
    <n v="4"/>
    <n v="0.1"/>
    <x v="3"/>
    <n v="818.76"/>
    <n v="527.62"/>
    <s v="Electronics"/>
    <s v="Television"/>
    <n v="3275.04"/>
    <n v="2110.48"/>
    <n v="1164.56"/>
    <n v="0.35558649665347597"/>
    <n v="327.50400000000002"/>
    <n v="2947.5360000000001"/>
    <n v="837.05600000000004"/>
    <s v="F"/>
    <d v="2003-11-04T00:00:00"/>
    <s v="Markberg"/>
    <d v="2023-01-02T00:00:00"/>
    <n v="22"/>
    <x v="1"/>
  </r>
  <r>
    <s v="T04866"/>
    <d v="2025-04-09T00:00:00"/>
    <s v="C200"/>
    <s v="P007"/>
    <s v="S003"/>
    <n v="4"/>
    <n v="0.15"/>
    <x v="3"/>
    <n v="1474.12"/>
    <n v="764.02"/>
    <s v="Electronics"/>
    <s v="Camera"/>
    <n v="5896.48"/>
    <n v="3056.08"/>
    <n v="2840.3999999999996"/>
    <n v="0.48171112256804055"/>
    <n v="884.47199999999987"/>
    <n v="5012.0079999999998"/>
    <n v="1955.9279999999999"/>
    <s v="M"/>
    <d v="2001-12-24T00:00:00"/>
    <s v="Jenniferbury"/>
    <d v="2025-06-24T00:00:00"/>
    <n v="24"/>
    <x v="1"/>
  </r>
  <r>
    <s v="T04867"/>
    <d v="2025-08-31T00:00:00"/>
    <s v="C114"/>
    <s v="P030"/>
    <s v="S005"/>
    <n v="4"/>
    <n v="0.05"/>
    <x v="2"/>
    <n v="29.24"/>
    <n v="15.28"/>
    <s v="Fashion"/>
    <s v="Watches"/>
    <n v="116.96"/>
    <n v="61.12"/>
    <n v="55.839999999999996"/>
    <n v="0.47742818057455538"/>
    <n v="5.8479999999999999"/>
    <n v="111.11199999999999"/>
    <n v="49.991999999999997"/>
    <s v="F"/>
    <d v="1980-07-04T00:00:00"/>
    <s v="Adkinsport"/>
    <d v="2025-08-23T00:00:00"/>
    <n v="45"/>
    <x v="2"/>
  </r>
  <r>
    <s v="T04868"/>
    <d v="2024-05-15T00:00:00"/>
    <s v="C081"/>
    <s v="P002"/>
    <s v="S001"/>
    <n v="1"/>
    <n v="0.15"/>
    <x v="1"/>
    <n v="818.76"/>
    <n v="527.62"/>
    <s v="Electronics"/>
    <s v="Television"/>
    <n v="818.76"/>
    <n v="527.62"/>
    <n v="291.14"/>
    <n v="0.35558649665347597"/>
    <n v="122.81399999999999"/>
    <n v="695.94600000000003"/>
    <n v="168.32600000000002"/>
    <s v="F"/>
    <d v="1988-07-20T00:00:00"/>
    <s v="South Christinabury"/>
    <d v="2022-09-22T00:00:00"/>
    <n v="37"/>
    <x v="2"/>
  </r>
  <r>
    <s v="T04869"/>
    <d v="2025-06-23T00:00:00"/>
    <s v="C083"/>
    <s v="P049"/>
    <s v="S001"/>
    <n v="5"/>
    <n v="0"/>
    <x v="1"/>
    <n v="388.26"/>
    <n v="199.3"/>
    <s v="Fashion"/>
    <s v="Watches"/>
    <n v="1941.3"/>
    <n v="996.5"/>
    <n v="944.8"/>
    <n v="0.48668418070365216"/>
    <n v="0"/>
    <n v="1941.3"/>
    <n v="944.8"/>
    <s v="F"/>
    <d v="1981-03-29T00:00:00"/>
    <s v="West Josephport"/>
    <d v="2022-02-08T00:00:00"/>
    <n v="45"/>
    <x v="2"/>
  </r>
  <r>
    <s v="T04870"/>
    <d v="2024-08-22T00:00:00"/>
    <s v="C162"/>
    <s v="P035"/>
    <s v="S001"/>
    <n v="5"/>
    <n v="0.1"/>
    <x v="3"/>
    <n v="1562.43"/>
    <n v="1195.6300000000001"/>
    <s v="Electronics"/>
    <s v="Laptop"/>
    <n v="7812.1500000000005"/>
    <n v="5978.1500000000005"/>
    <n v="1834"/>
    <n v="0.23476251736077774"/>
    <n v="781.21500000000015"/>
    <n v="7030.9350000000004"/>
    <n v="1052.7849999999999"/>
    <s v="M"/>
    <d v="2000-08-30T00:00:00"/>
    <s v="Ellisside"/>
    <d v="2022-06-03T00:00:00"/>
    <n v="25"/>
    <x v="1"/>
  </r>
  <r>
    <s v="T04871"/>
    <d v="2025-05-22T00:00:00"/>
    <s v="C124"/>
    <s v="P031"/>
    <s v="S002"/>
    <n v="2"/>
    <n v="0.1"/>
    <x v="3"/>
    <n v="1095.72"/>
    <n v="822.2"/>
    <s v="Groceries"/>
    <s v="Snacks"/>
    <n v="2191.44"/>
    <n v="1644.4"/>
    <n v="547.04"/>
    <n v="0.24962581681451462"/>
    <n v="219.14400000000001"/>
    <n v="1972.296"/>
    <n v="327.89599999999996"/>
    <s v="F"/>
    <d v="1962-06-07T00:00:00"/>
    <s v="North Michelle"/>
    <d v="2021-02-10T00:00:00"/>
    <n v="64"/>
    <x v="3"/>
  </r>
  <r>
    <s v="T04872"/>
    <d v="2025-02-14T00:00:00"/>
    <s v="C069"/>
    <s v="P015"/>
    <s v="S003"/>
    <n v="4"/>
    <n v="0.05"/>
    <x v="0"/>
    <n v="270.45"/>
    <n v="187.6"/>
    <s v="Fashion"/>
    <s v="Bags"/>
    <n v="1081.8"/>
    <n v="750.4"/>
    <n v="331.4"/>
    <n v="0.30634128304677388"/>
    <n v="54.09"/>
    <n v="1027.71"/>
    <n v="277.31000000000006"/>
    <s v="M"/>
    <d v="1965-10-14T00:00:00"/>
    <s v="New Reginald"/>
    <d v="2023-01-11T00:00:00"/>
    <n v="60"/>
    <x v="3"/>
  </r>
  <r>
    <s v="T04873"/>
    <d v="2024-03-16T00:00:00"/>
    <s v="C010"/>
    <s v="P037"/>
    <s v="S005"/>
    <n v="1"/>
    <n v="0.1"/>
    <x v="3"/>
    <n v="1952.65"/>
    <n v="1451.27"/>
    <s v="Electronics"/>
    <s v="Television"/>
    <n v="1952.65"/>
    <n v="1451.27"/>
    <n v="501.38000000000011"/>
    <n v="0.2567690062223133"/>
    <n v="195.26500000000001"/>
    <n v="1757.385"/>
    <n v="306.11500000000001"/>
    <s v="M"/>
    <d v="1976-12-12T00:00:00"/>
    <s v="West Carol"/>
    <d v="2025-07-23T00:00:00"/>
    <n v="49"/>
    <x v="2"/>
  </r>
  <r>
    <s v="T04874"/>
    <d v="2023-12-16T00:00:00"/>
    <s v="C089"/>
    <s v="P023"/>
    <s v="S003"/>
    <n v="5"/>
    <n v="0"/>
    <x v="3"/>
    <n v="1878.47"/>
    <n v="1014.91"/>
    <s v="Fashion"/>
    <s v="Footwear"/>
    <n v="9392.35"/>
    <n v="5074.55"/>
    <n v="4317.8"/>
    <n v="0.45971455493034225"/>
    <n v="0"/>
    <n v="9392.35"/>
    <n v="4317.8"/>
    <s v="F"/>
    <d v="1969-07-12T00:00:00"/>
    <s v="Geoffreystad"/>
    <d v="2022-11-25T00:00:00"/>
    <n v="56"/>
    <x v="3"/>
  </r>
  <r>
    <s v="T04875"/>
    <d v="2024-11-12T00:00:00"/>
    <s v="C083"/>
    <s v="P007"/>
    <s v="S004"/>
    <n v="3"/>
    <n v="0.1"/>
    <x v="1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s v="F"/>
    <d v="1981-03-29T00:00:00"/>
    <s v="West Josephport"/>
    <d v="2022-02-08T00:00:00"/>
    <n v="45"/>
    <x v="2"/>
  </r>
  <r>
    <s v="T04876"/>
    <d v="2025-08-09T00:00:00"/>
    <s v="C172"/>
    <s v="P035"/>
    <s v="S003"/>
    <n v="2"/>
    <n v="0"/>
    <x v="1"/>
    <n v="1562.43"/>
    <n v="1195.6300000000001"/>
    <s v="Electronics"/>
    <s v="Laptop"/>
    <n v="3124.86"/>
    <n v="2391.2600000000002"/>
    <n v="733.59999999999991"/>
    <n v="0.23476251736077772"/>
    <n v="0"/>
    <n v="3124.86"/>
    <n v="733.59999999999991"/>
    <s v="F"/>
    <d v="1977-03-14T00:00:00"/>
    <s v="New Fred"/>
    <d v="2025-06-21T00:00:00"/>
    <n v="49"/>
    <x v="2"/>
  </r>
  <r>
    <s v="T04877"/>
    <d v="2024-04-04T00:00:00"/>
    <s v="C013"/>
    <s v="P007"/>
    <s v="S004"/>
    <n v="4"/>
    <n v="0"/>
    <x v="3"/>
    <n v="1474.12"/>
    <n v="764.02"/>
    <s v="Electronics"/>
    <s v="Camera"/>
    <n v="5896.48"/>
    <n v="3056.08"/>
    <n v="2840.3999999999996"/>
    <n v="0.48171112256804055"/>
    <n v="0"/>
    <n v="5896.48"/>
    <n v="2840.3999999999996"/>
    <s v="M"/>
    <d v="1955-01-28T00:00:00"/>
    <s v="Jillianhaven"/>
    <d v="2023-03-22T00:00:00"/>
    <n v="71"/>
    <x v="3"/>
  </r>
  <r>
    <s v="T04878"/>
    <d v="2024-10-10T00:00:00"/>
    <s v="C073"/>
    <s v="P015"/>
    <s v="S001"/>
    <n v="5"/>
    <n v="0.05"/>
    <x v="3"/>
    <n v="270.45"/>
    <n v="187.6"/>
    <s v="Fashion"/>
    <s v="Bags"/>
    <n v="1352.25"/>
    <n v="938"/>
    <n v="414.25"/>
    <n v="0.30634128304677388"/>
    <n v="67.612499999999997"/>
    <n v="1284.6375"/>
    <n v="346.63750000000005"/>
    <s v="F"/>
    <d v="1964-12-04T00:00:00"/>
    <s v="Port Angelabury"/>
    <d v="2022-02-09T00:00:00"/>
    <n v="61"/>
    <x v="3"/>
  </r>
  <r>
    <s v="T04879"/>
    <d v="2024-01-22T00:00:00"/>
    <s v="C184"/>
    <s v="P007"/>
    <s v="S003"/>
    <n v="3"/>
    <n v="0.1"/>
    <x v="3"/>
    <n v="1474.12"/>
    <n v="764.02"/>
    <s v="Electronics"/>
    <s v="Camera"/>
    <n v="4422.3599999999997"/>
    <n v="2292.06"/>
    <n v="2130.2999999999997"/>
    <n v="0.48171112256804055"/>
    <n v="442.23599999999999"/>
    <n v="3980.1239999999998"/>
    <n v="1688.0639999999999"/>
    <s v="M"/>
    <d v="2003-04-13T00:00:00"/>
    <s v="West Katrina"/>
    <d v="2021-04-19T00:00:00"/>
    <n v="23"/>
    <x v="1"/>
  </r>
  <r>
    <s v="T04880"/>
    <d v="2023-12-30T00:00:00"/>
    <s v="C139"/>
    <s v="P045"/>
    <s v="S003"/>
    <n v="1"/>
    <n v="0.05"/>
    <x v="2"/>
    <n v="1879.08"/>
    <n v="1004.56"/>
    <s v="Groceries"/>
    <s v="Dairy"/>
    <n v="1879.08"/>
    <n v="1004.56"/>
    <n v="874.52"/>
    <n v="0.46539796070417438"/>
    <n v="93.954000000000008"/>
    <n v="1785.126"/>
    <n v="780.56600000000003"/>
    <s v="M"/>
    <d v="1960-03-21T00:00:00"/>
    <s v="Whiteside"/>
    <d v="2021-09-16T00:00:00"/>
    <n v="66"/>
    <x v="3"/>
  </r>
  <r>
    <s v="T04881"/>
    <d v="2025-05-26T00:00:00"/>
    <s v="C046"/>
    <s v="P022"/>
    <s v="S001"/>
    <n v="5"/>
    <n v="0"/>
    <x v="2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64-01-21T00:00:00"/>
    <s v="New Jontown"/>
    <d v="2022-06-25T00:00:00"/>
    <n v="62"/>
    <x v="3"/>
  </r>
  <r>
    <s v="T04882"/>
    <d v="2024-11-02T00:00:00"/>
    <s v="C151"/>
    <s v="P002"/>
    <s v="S004"/>
    <n v="4"/>
    <n v="0.05"/>
    <x v="3"/>
    <n v="818.76"/>
    <n v="527.62"/>
    <s v="Electronics"/>
    <s v="Television"/>
    <n v="3275.04"/>
    <n v="2110.48"/>
    <n v="1164.56"/>
    <n v="0.35558649665347597"/>
    <n v="163.75200000000001"/>
    <n v="3111.288"/>
    <n v="1000.808"/>
    <s v="M"/>
    <d v="2006-08-30T00:00:00"/>
    <s v="South Audrey"/>
    <d v="2022-01-26T00:00:00"/>
    <n v="19"/>
    <x v="1"/>
  </r>
  <r>
    <s v="T04883"/>
    <d v="2025-03-23T00:00:00"/>
    <s v="C062"/>
    <s v="P047"/>
    <s v="S005"/>
    <n v="3"/>
    <n v="0.15"/>
    <x v="0"/>
    <n v="1197.18"/>
    <n v="722.74"/>
    <s v="Electronics"/>
    <s v="Smartphone"/>
    <n v="3591.54"/>
    <n v="2168.2200000000003"/>
    <n v="1423.3199999999997"/>
    <n v="0.39629796688885538"/>
    <n v="538.73099999999999"/>
    <n v="3052.8090000000002"/>
    <n v="884.58899999999994"/>
    <s v="M"/>
    <d v="2000-06-21T00:00:00"/>
    <s v="Turnerberg"/>
    <d v="2021-09-23T00:00:00"/>
    <n v="26"/>
    <x v="0"/>
  </r>
  <r>
    <s v="T04884"/>
    <d v="2025-06-18T00:00:00"/>
    <s v="C161"/>
    <s v="P044"/>
    <s v="S001"/>
    <n v="4"/>
    <n v="0"/>
    <x v="2"/>
    <n v="1286.55"/>
    <n v="797.54"/>
    <s v="Fashion"/>
    <s v="Accessories"/>
    <n v="5146.2"/>
    <n v="3190.16"/>
    <n v="1956.04"/>
    <n v="0.380094049978625"/>
    <n v="0"/>
    <n v="5146.2"/>
    <n v="1956.04"/>
    <s v="M"/>
    <d v="1963-01-19T00:00:00"/>
    <s v="Shannontown"/>
    <d v="2023-01-31T00:00:00"/>
    <n v="63"/>
    <x v="3"/>
  </r>
  <r>
    <s v="T04885"/>
    <d v="2024-05-28T00:00:00"/>
    <s v="C101"/>
    <s v="P032"/>
    <s v="S003"/>
    <n v="2"/>
    <n v="0.1"/>
    <x v="3"/>
    <n v="304.70999999999998"/>
    <n v="164.01"/>
    <s v="Groceries"/>
    <s v="Vegetables"/>
    <n v="609.41999999999996"/>
    <n v="328.02"/>
    <n v="281.39999999999998"/>
    <n v="0.46175051688490698"/>
    <n v="60.942"/>
    <n v="548.47799999999995"/>
    <n v="220.45799999999997"/>
    <s v="F"/>
    <d v="1956-05-29T00:00:00"/>
    <s v="North Gary"/>
    <d v="2024-09-08T00:00:00"/>
    <n v="70"/>
    <x v="3"/>
  </r>
  <r>
    <s v="T04886"/>
    <d v="2024-12-24T00:00:00"/>
    <s v="C098"/>
    <s v="P001"/>
    <s v="S003"/>
    <n v="4"/>
    <n v="0.05"/>
    <x v="2"/>
    <n v="1673.69"/>
    <n v="1323.38"/>
    <s v="Electronics"/>
    <s v="Camera"/>
    <n v="6694.76"/>
    <n v="5293.52"/>
    <n v="1401.2399999999998"/>
    <n v="0.20930399297360916"/>
    <n v="334.73800000000006"/>
    <n v="6360.0219999999999"/>
    <n v="1066.5019999999995"/>
    <s v="F"/>
    <d v="2005-01-09T00:00:00"/>
    <s v="East Colinmouth"/>
    <d v="2023-05-22T00:00:00"/>
    <n v="21"/>
    <x v="1"/>
  </r>
  <r>
    <s v="T04887"/>
    <d v="2023-12-15T00:00:00"/>
    <s v="C185"/>
    <s v="P015"/>
    <s v="S002"/>
    <n v="3"/>
    <n v="0.15"/>
    <x v="2"/>
    <n v="270.45"/>
    <n v="187.6"/>
    <s v="Fashion"/>
    <s v="Bags"/>
    <n v="811.34999999999991"/>
    <n v="562.79999999999995"/>
    <n v="248.54999999999995"/>
    <n v="0.30634128304677388"/>
    <n v="121.70249999999999"/>
    <n v="689.64749999999992"/>
    <n v="126.84749999999997"/>
    <s v="F"/>
    <d v="1975-07-04T00:00:00"/>
    <s v="North Chaseborough"/>
    <d v="2024-10-06T00:00:00"/>
    <n v="50"/>
    <x v="2"/>
  </r>
  <r>
    <s v="T04888"/>
    <d v="2023-09-17T00:00:00"/>
    <s v="C052"/>
    <s v="P033"/>
    <s v="S001"/>
    <n v="2"/>
    <n v="0.15"/>
    <x v="0"/>
    <n v="1798.97"/>
    <n v="1329.15"/>
    <s v="Fashion"/>
    <s v="Accessories"/>
    <n v="3597.94"/>
    <n v="2658.3"/>
    <n v="939.63999999999987"/>
    <n v="0.26116055298309582"/>
    <n v="539.69100000000003"/>
    <n v="3058.2489999999998"/>
    <n v="399.94899999999961"/>
    <s v="F"/>
    <d v="1991-09-11T00:00:00"/>
    <s v="Walkerfurt"/>
    <d v="2024-04-25T00:00:00"/>
    <n v="34"/>
    <x v="0"/>
  </r>
  <r>
    <s v="T04889"/>
    <d v="2025-04-22T00:00:00"/>
    <s v="C068"/>
    <s v="P022"/>
    <s v="S001"/>
    <n v="5"/>
    <n v="0"/>
    <x v="1"/>
    <n v="25.57"/>
    <n v="19.05"/>
    <s v="Groceries"/>
    <s v="Vegetables"/>
    <n v="127.85"/>
    <n v="95.25"/>
    <n v="32.599999999999994"/>
    <n v="0.25498631208447398"/>
    <n v="0"/>
    <n v="127.85"/>
    <n v="32.599999999999994"/>
    <s v="F"/>
    <d v="1981-06-09T00:00:00"/>
    <s v="New Julia"/>
    <d v="2024-06-13T00:00:00"/>
    <n v="45"/>
    <x v="2"/>
  </r>
  <r>
    <s v="T04890"/>
    <d v="2024-05-11T00:00:00"/>
    <s v="C125"/>
    <s v="P001"/>
    <s v="S001"/>
    <n v="5"/>
    <n v="0.15"/>
    <x v="3"/>
    <n v="1673.69"/>
    <n v="1323.38"/>
    <s v="Electronics"/>
    <s v="Camera"/>
    <n v="8368.4500000000007"/>
    <n v="6616.9000000000005"/>
    <n v="1751.5500000000002"/>
    <n v="0.20930399297360922"/>
    <n v="1255.2675000000002"/>
    <n v="7113.1825000000008"/>
    <n v="496.28250000000025"/>
    <s v="M"/>
    <d v="1990-04-03T00:00:00"/>
    <s v="Lake Christopher"/>
    <d v="2021-03-14T00:00:00"/>
    <n v="36"/>
    <x v="2"/>
  </r>
  <r>
    <s v="T04891"/>
    <d v="2025-01-15T00:00:00"/>
    <s v="C153"/>
    <s v="P033"/>
    <s v="S002"/>
    <n v="1"/>
    <n v="0"/>
    <x v="3"/>
    <n v="1798.97"/>
    <n v="1329.15"/>
    <s v="Fashion"/>
    <s v="Accessories"/>
    <n v="1798.97"/>
    <n v="1329.15"/>
    <n v="469.81999999999994"/>
    <n v="0.26116055298309582"/>
    <n v="0"/>
    <n v="1798.97"/>
    <n v="469.81999999999994"/>
    <s v="F"/>
    <d v="1988-04-07T00:00:00"/>
    <s v="Port Alex"/>
    <d v="2023-02-05T00:00:00"/>
    <n v="38"/>
    <x v="2"/>
  </r>
  <r>
    <s v="T04892"/>
    <d v="2025-01-28T00:00:00"/>
    <s v="C139"/>
    <s v="P020"/>
    <s v="S003"/>
    <n v="2"/>
    <n v="0"/>
    <x v="3"/>
    <n v="323.92"/>
    <n v="242.98"/>
    <s v="Fashion"/>
    <s v="Accessories"/>
    <n v="647.84"/>
    <n v="485.96"/>
    <n v="161.88000000000005"/>
    <n v="0.24987651271918998"/>
    <n v="0"/>
    <n v="647.84"/>
    <n v="161.88000000000005"/>
    <s v="M"/>
    <d v="1960-03-21T00:00:00"/>
    <s v="Whiteside"/>
    <d v="2021-09-16T00:00:00"/>
    <n v="66"/>
    <x v="3"/>
  </r>
  <r>
    <s v="T04893"/>
    <d v="2024-01-15T00:00:00"/>
    <s v="C052"/>
    <s v="P030"/>
    <s v="S002"/>
    <n v="4"/>
    <n v="0.15"/>
    <x v="3"/>
    <n v="29.24"/>
    <n v="15.28"/>
    <s v="Fashion"/>
    <s v="Watches"/>
    <n v="116.96"/>
    <n v="61.12"/>
    <n v="55.839999999999996"/>
    <n v="0.47742818057455538"/>
    <n v="17.543999999999997"/>
    <n v="99.415999999999997"/>
    <n v="38.295999999999999"/>
    <s v="F"/>
    <d v="1991-09-11T00:00:00"/>
    <s v="Walkerfurt"/>
    <d v="2024-04-25T00:00:00"/>
    <n v="34"/>
    <x v="0"/>
  </r>
  <r>
    <s v="T04894"/>
    <d v="2023-11-10T00:00:00"/>
    <s v="C025"/>
    <s v="P018"/>
    <s v="S003"/>
    <n v="5"/>
    <n v="0.1"/>
    <x v="0"/>
    <n v="1079.8900000000001"/>
    <n v="703.83"/>
    <s v="Electronics"/>
    <s v="Smartphone"/>
    <n v="5399.4500000000007"/>
    <n v="3519.15"/>
    <n v="1880.3000000000006"/>
    <n v="0.3482391725083111"/>
    <n v="539.94500000000005"/>
    <n v="4859.505000000001"/>
    <n v="1340.3550000000009"/>
    <s v="F"/>
    <d v="1971-03-12T00:00:00"/>
    <s v="Bradyshire"/>
    <d v="2022-01-14T00:00:00"/>
    <n v="55"/>
    <x v="3"/>
  </r>
  <r>
    <s v="T04895"/>
    <d v="2025-05-03T00:00:00"/>
    <s v="C144"/>
    <s v="P029"/>
    <s v="S001"/>
    <n v="3"/>
    <n v="0.05"/>
    <x v="1"/>
    <n v="1485.05"/>
    <n v="988.31"/>
    <s v="Fashion"/>
    <s v="Clothing"/>
    <n v="4455.1499999999996"/>
    <n v="2964.93"/>
    <n v="1490.2199999999998"/>
    <n v="0.33449378808794317"/>
    <n v="222.75749999999999"/>
    <n v="4232.3924999999999"/>
    <n v="1267.4625000000001"/>
    <s v="F"/>
    <d v="1963-09-02T00:00:00"/>
    <s v="North Lisa"/>
    <d v="2021-03-03T00:00:00"/>
    <n v="62"/>
    <x v="3"/>
  </r>
  <r>
    <s v="T04896"/>
    <d v="2024-04-22T00:00:00"/>
    <s v="C062"/>
    <s v="P018"/>
    <s v="S002"/>
    <n v="1"/>
    <n v="0"/>
    <x v="1"/>
    <n v="1079.8900000000001"/>
    <n v="703.83"/>
    <s v="Electronics"/>
    <s v="Smartphone"/>
    <n v="1079.8900000000001"/>
    <n v="703.83"/>
    <n v="376.06000000000006"/>
    <n v="0.34823917250831105"/>
    <n v="0"/>
    <n v="1079.8900000000001"/>
    <n v="376.06000000000006"/>
    <s v="M"/>
    <d v="2000-06-21T00:00:00"/>
    <s v="Turnerberg"/>
    <d v="2021-09-23T00:00:00"/>
    <n v="26"/>
    <x v="0"/>
  </r>
  <r>
    <s v="T04897"/>
    <d v="2025-03-10T00:00:00"/>
    <s v="C009"/>
    <s v="P002"/>
    <s v="S003"/>
    <n v="4"/>
    <n v="0.05"/>
    <x v="2"/>
    <n v="818.76"/>
    <n v="527.62"/>
    <s v="Electronics"/>
    <s v="Television"/>
    <n v="3275.04"/>
    <n v="2110.48"/>
    <n v="1164.56"/>
    <n v="0.35558649665347597"/>
    <n v="163.75200000000001"/>
    <n v="3111.288"/>
    <n v="1000.808"/>
    <s v="F"/>
    <d v="2004-08-15T00:00:00"/>
    <s v="West Lisaville"/>
    <d v="2025-04-17T00:00:00"/>
    <n v="21"/>
    <x v="1"/>
  </r>
  <r>
    <s v="T04898"/>
    <d v="2025-03-09T00:00:00"/>
    <s v="C005"/>
    <s v="P031"/>
    <s v="S003"/>
    <n v="2"/>
    <n v="0.15"/>
    <x v="3"/>
    <n v="1095.72"/>
    <n v="822.2"/>
    <s v="Groceries"/>
    <s v="Snacks"/>
    <n v="2191.44"/>
    <n v="1644.4"/>
    <n v="547.04"/>
    <n v="0.24962581681451462"/>
    <n v="328.71600000000001"/>
    <n v="1862.7240000000002"/>
    <n v="218.32400000000007"/>
    <s v="M"/>
    <d v="1992-06-18T00:00:00"/>
    <s v="Port Kimberly"/>
    <d v="2022-02-24T00:00:00"/>
    <n v="34"/>
    <x v="0"/>
  </r>
  <r>
    <s v="T04899"/>
    <d v="2023-11-27T00:00:00"/>
    <s v="C122"/>
    <s v="P036"/>
    <s v="S004"/>
    <n v="3"/>
    <n v="0.1"/>
    <x v="0"/>
    <n v="1501.46"/>
    <n v="1167.73"/>
    <s v="Fashion"/>
    <s v="Watches"/>
    <n v="4504.38"/>
    <n v="3503.19"/>
    <n v="1001.19"/>
    <n v="0.22227032355174298"/>
    <n v="450.43800000000005"/>
    <n v="4053.942"/>
    <n v="550.75199999999995"/>
    <s v="M"/>
    <d v="1961-10-02T00:00:00"/>
    <s v="Simonstad"/>
    <d v="2024-06-24T00:00:00"/>
    <n v="64"/>
    <x v="3"/>
  </r>
  <r>
    <s v="T04900"/>
    <d v="2024-01-31T00:00:00"/>
    <s v="C076"/>
    <s v="P009"/>
    <s v="S004"/>
    <n v="1"/>
    <n v="0.05"/>
    <x v="2"/>
    <n v="123.19"/>
    <n v="80.36"/>
    <s v="Groceries"/>
    <s v="Snacks"/>
    <n v="123.19"/>
    <n v="80.36"/>
    <n v="42.83"/>
    <n v="0.34767432421462779"/>
    <n v="6.1595000000000004"/>
    <n v="117.0305"/>
    <n v="36.670500000000004"/>
    <s v="M"/>
    <d v="2005-12-14T00:00:00"/>
    <s v="Nancyside"/>
    <d v="2022-05-07T00:00:00"/>
    <n v="20"/>
    <x v="1"/>
  </r>
  <r>
    <s v="T04901"/>
    <d v="2025-07-10T00:00:00"/>
    <s v="C021"/>
    <s v="P036"/>
    <s v="S004"/>
    <n v="1"/>
    <n v="0.1"/>
    <x v="1"/>
    <n v="1501.46"/>
    <n v="1167.73"/>
    <s v="Fashion"/>
    <s v="Watches"/>
    <n v="1501.46"/>
    <n v="1167.73"/>
    <n v="333.73"/>
    <n v="0.22227032355174298"/>
    <n v="150.14600000000002"/>
    <n v="1351.3140000000001"/>
    <n v="183.58400000000006"/>
    <s v="M"/>
    <d v="1993-11-17T00:00:00"/>
    <s v="Meganmouth"/>
    <d v="2022-01-22T00:00:00"/>
    <n v="32"/>
    <x v="0"/>
  </r>
  <r>
    <s v="T04902"/>
    <d v="2024-12-11T00:00:00"/>
    <s v="C191"/>
    <s v="P010"/>
    <s v="S001"/>
    <n v="5"/>
    <n v="0.1"/>
    <x v="2"/>
    <n v="1194.1199999999999"/>
    <n v="838.95"/>
    <s v="Electronics"/>
    <s v="Smartphone"/>
    <n v="5970.5999999999995"/>
    <n v="4194.75"/>
    <n v="1775.8499999999995"/>
    <n v="0.29743241885237659"/>
    <n v="597.05999999999995"/>
    <n v="5373.5399999999991"/>
    <n v="1178.7899999999991"/>
    <s v="F"/>
    <d v="1958-07-14T00:00:00"/>
    <s v="Kristinemouth"/>
    <d v="2022-06-11T00:00:00"/>
    <n v="67"/>
    <x v="3"/>
  </r>
  <r>
    <s v="T04903"/>
    <d v="2025-03-10T00:00:00"/>
    <s v="C148"/>
    <s v="P009"/>
    <s v="S003"/>
    <n v="4"/>
    <n v="0.15"/>
    <x v="1"/>
    <n v="123.19"/>
    <n v="80.36"/>
    <s v="Groceries"/>
    <s v="Snacks"/>
    <n v="492.76"/>
    <n v="321.44"/>
    <n v="171.32"/>
    <n v="0.34767432421462779"/>
    <n v="73.914000000000001"/>
    <n v="418.846"/>
    <n v="97.406000000000006"/>
    <s v="F"/>
    <d v="2005-07-08T00:00:00"/>
    <s v="Charlesmouth"/>
    <d v="2024-11-05T00:00:00"/>
    <n v="20"/>
    <x v="1"/>
  </r>
  <r>
    <s v="T04904"/>
    <d v="2024-06-15T00:00:00"/>
    <s v="C105"/>
    <s v="P048"/>
    <s v="S002"/>
    <n v="4"/>
    <n v="0.05"/>
    <x v="2"/>
    <n v="1216.3599999999999"/>
    <n v="794.8"/>
    <s v="Fashion"/>
    <s v="Bags"/>
    <n v="4865.4399999999996"/>
    <n v="3179.2"/>
    <n v="1686.2399999999998"/>
    <n v="0.34657502713012595"/>
    <n v="243.27199999999999"/>
    <n v="4622.1679999999997"/>
    <n v="1442.9679999999998"/>
    <s v="M"/>
    <d v="1969-12-29T00:00:00"/>
    <s v="Morrisborough"/>
    <d v="2023-07-06T00:00:00"/>
    <n v="56"/>
    <x v="3"/>
  </r>
  <r>
    <s v="T04905"/>
    <d v="2025-05-19T00:00:00"/>
    <s v="C084"/>
    <s v="P012"/>
    <s v="S005"/>
    <n v="4"/>
    <n v="0"/>
    <x v="0"/>
    <n v="1193.0899999999999"/>
    <n v="818.24"/>
    <s v="Electronics"/>
    <s v="Camera"/>
    <n v="4772.3599999999997"/>
    <n v="3272.96"/>
    <n v="1499.3999999999996"/>
    <n v="0.31418417722049463"/>
    <n v="0"/>
    <n v="4772.3599999999997"/>
    <n v="1499.3999999999996"/>
    <s v="M"/>
    <d v="1972-03-19T00:00:00"/>
    <s v="Meyersstad"/>
    <d v="2024-09-04T00:00:00"/>
    <n v="54"/>
    <x v="3"/>
  </r>
  <r>
    <s v="T04906"/>
    <d v="2024-11-07T00:00:00"/>
    <s v="C060"/>
    <s v="P036"/>
    <s v="S001"/>
    <n v="2"/>
    <n v="0.15"/>
    <x v="3"/>
    <n v="1501.46"/>
    <n v="1167.73"/>
    <s v="Fashion"/>
    <s v="Watches"/>
    <n v="3002.92"/>
    <n v="2335.46"/>
    <n v="667.46"/>
    <n v="0.22227032355174298"/>
    <n v="450.43799999999999"/>
    <n v="2552.482"/>
    <n v="217.02199999999993"/>
    <s v="M"/>
    <d v="1997-10-09T00:00:00"/>
    <s v="Carlyberg"/>
    <d v="2025-06-15T00:00:00"/>
    <n v="28"/>
    <x v="0"/>
  </r>
  <r>
    <s v="T04907"/>
    <d v="2025-04-01T00:00:00"/>
    <s v="C190"/>
    <s v="P017"/>
    <s v="S005"/>
    <n v="3"/>
    <n v="0"/>
    <x v="2"/>
    <n v="1246.1099999999999"/>
    <n v="833.52"/>
    <s v="Electronics"/>
    <s v="Headphones"/>
    <n v="3738.33"/>
    <n v="2500.56"/>
    <n v="1237.77"/>
    <n v="0.33110239063967067"/>
    <n v="0"/>
    <n v="3738.33"/>
    <n v="1237.77"/>
    <s v="M"/>
    <d v="1967-08-19T00:00:00"/>
    <s v="Conwayside"/>
    <d v="2023-04-10T00:00:00"/>
    <n v="58"/>
    <x v="3"/>
  </r>
  <r>
    <s v="T04908"/>
    <d v="2024-09-30T00:00:00"/>
    <s v="C096"/>
    <s v="P029"/>
    <s v="S004"/>
    <n v="5"/>
    <n v="0.15"/>
    <x v="3"/>
    <n v="1485.05"/>
    <n v="988.31"/>
    <s v="Fashion"/>
    <s v="Clothing"/>
    <n v="7425.25"/>
    <n v="4941.5499999999993"/>
    <n v="2483.7000000000007"/>
    <n v="0.33449378808794328"/>
    <n v="1113.7874999999999"/>
    <n v="6311.4624999999996"/>
    <n v="1369.9125000000004"/>
    <s v="M"/>
    <d v="1989-01-06T00:00:00"/>
    <s v="Lake Amanda"/>
    <d v="2021-10-27T00:00:00"/>
    <n v="37"/>
    <x v="2"/>
  </r>
  <r>
    <s v="T04909"/>
    <d v="2024-06-30T00:00:00"/>
    <s v="C056"/>
    <s v="P006"/>
    <s v="S004"/>
    <n v="5"/>
    <n v="0.15"/>
    <x v="3"/>
    <n v="318.05"/>
    <n v="187.34"/>
    <s v="Groceries"/>
    <s v="Fruits"/>
    <n v="1590.25"/>
    <n v="936.7"/>
    <n v="653.54999999999995"/>
    <n v="0.41097311743436565"/>
    <n v="238.53749999999999"/>
    <n v="1351.7125000000001"/>
    <n v="415.01250000000005"/>
    <s v="F"/>
    <d v="2004-09-23T00:00:00"/>
    <s v="North Tracey"/>
    <d v="2021-06-19T00:00:00"/>
    <n v="21"/>
    <x v="1"/>
  </r>
  <r>
    <s v="T04910"/>
    <d v="2024-03-14T00:00:00"/>
    <s v="C085"/>
    <s v="P029"/>
    <s v="S001"/>
    <n v="4"/>
    <n v="0.05"/>
    <x v="3"/>
    <n v="1485.05"/>
    <n v="988.31"/>
    <s v="Fashion"/>
    <s v="Clothing"/>
    <n v="5940.2"/>
    <n v="3953.24"/>
    <n v="1986.96"/>
    <n v="0.33449378808794317"/>
    <n v="297.01"/>
    <n v="5643.19"/>
    <n v="1689.9499999999998"/>
    <s v="M"/>
    <d v="1979-03-23T00:00:00"/>
    <s v="New Michaelview"/>
    <d v="2023-10-11T00:00:00"/>
    <n v="47"/>
    <x v="2"/>
  </r>
  <r>
    <s v="T04911"/>
    <d v="2024-10-20T00:00:00"/>
    <s v="C102"/>
    <s v="P029"/>
    <s v="S004"/>
    <n v="2"/>
    <n v="0.15"/>
    <x v="3"/>
    <n v="1485.05"/>
    <n v="988.31"/>
    <s v="Fashion"/>
    <s v="Clothing"/>
    <n v="2970.1"/>
    <n v="1976.62"/>
    <n v="993.48"/>
    <n v="0.33449378808794317"/>
    <n v="445.51499999999999"/>
    <n v="2524.585"/>
    <n v="547.96500000000015"/>
    <s v="F"/>
    <d v="1996-06-20T00:00:00"/>
    <s v="South Briantown"/>
    <d v="2023-11-12T00:00:00"/>
    <n v="30"/>
    <x v="0"/>
  </r>
  <r>
    <s v="T04912"/>
    <d v="2024-01-06T00:00:00"/>
    <s v="C095"/>
    <s v="P019"/>
    <s v="S001"/>
    <n v="2"/>
    <n v="0"/>
    <x v="1"/>
    <n v="1762.92"/>
    <n v="1346.48"/>
    <s v="Electronics"/>
    <s v="Laptop"/>
    <n v="3525.84"/>
    <n v="2692.96"/>
    <n v="832.88000000000011"/>
    <n v="0.23622172305039368"/>
    <n v="0"/>
    <n v="3525.84"/>
    <n v="832.88000000000011"/>
    <s v="M"/>
    <d v="1982-08-20T00:00:00"/>
    <s v="Seanville"/>
    <d v="2020-12-19T00:00:00"/>
    <n v="43"/>
    <x v="2"/>
  </r>
  <r>
    <s v="T04913"/>
    <d v="2024-09-23T00:00:00"/>
    <s v="C069"/>
    <s v="P007"/>
    <s v="S001"/>
    <n v="5"/>
    <n v="0"/>
    <x v="3"/>
    <n v="1474.12"/>
    <n v="764.02"/>
    <s v="Electronics"/>
    <s v="Camera"/>
    <n v="7370.5999999999995"/>
    <n v="3820.1"/>
    <n v="3550.4999999999995"/>
    <n v="0.48171112256804055"/>
    <n v="0"/>
    <n v="7370.5999999999995"/>
    <n v="3550.4999999999995"/>
    <s v="M"/>
    <d v="1965-10-14T00:00:00"/>
    <s v="New Reginald"/>
    <d v="2023-01-11T00:00:00"/>
    <n v="60"/>
    <x v="3"/>
  </r>
  <r>
    <s v="T04914"/>
    <d v="2025-05-09T00:00:00"/>
    <s v="C056"/>
    <s v="P044"/>
    <s v="S005"/>
    <n v="1"/>
    <n v="0"/>
    <x v="2"/>
    <n v="1286.55"/>
    <n v="797.54"/>
    <s v="Fashion"/>
    <s v="Accessories"/>
    <n v="1286.55"/>
    <n v="797.54"/>
    <n v="489.01"/>
    <n v="0.380094049978625"/>
    <n v="0"/>
    <n v="1286.55"/>
    <n v="489.01"/>
    <s v="F"/>
    <d v="2004-09-23T00:00:00"/>
    <s v="North Tracey"/>
    <d v="2021-06-19T00:00:00"/>
    <n v="21"/>
    <x v="1"/>
  </r>
  <r>
    <s v="T04915"/>
    <d v="2024-05-13T00:00:00"/>
    <s v="C016"/>
    <s v="P015"/>
    <s v="S002"/>
    <n v="1"/>
    <n v="0.05"/>
    <x v="0"/>
    <n v="270.45"/>
    <n v="187.6"/>
    <s v="Fashion"/>
    <s v="Bags"/>
    <n v="270.45"/>
    <n v="187.6"/>
    <n v="82.85"/>
    <n v="0.30634128304677388"/>
    <n v="13.522500000000001"/>
    <n v="256.92750000000001"/>
    <n v="69.327500000000015"/>
    <s v="M"/>
    <d v="1976-04-27T00:00:00"/>
    <s v="Murrayborough"/>
    <d v="2022-02-21T00:00:00"/>
    <n v="50"/>
    <x v="2"/>
  </r>
  <r>
    <s v="T04916"/>
    <d v="2024-09-08T00:00:00"/>
    <s v="C035"/>
    <s v="P005"/>
    <s v="S001"/>
    <n v="5"/>
    <n v="0.1"/>
    <x v="0"/>
    <n v="1396.22"/>
    <n v="1004.09"/>
    <s v="Fashion"/>
    <s v="Bags"/>
    <n v="6981.1"/>
    <n v="5020.45"/>
    <n v="1960.6500000000005"/>
    <n v="0.28085115526206478"/>
    <n v="698.11000000000013"/>
    <n v="6282.99"/>
    <n v="1262.54"/>
    <s v="F"/>
    <d v="1991-04-19T00:00:00"/>
    <s v="North George"/>
    <d v="2023-03-22T00:00:00"/>
    <n v="35"/>
    <x v="0"/>
  </r>
  <r>
    <s v="T04917"/>
    <d v="2024-08-30T00:00:00"/>
    <s v="C041"/>
    <s v="P025"/>
    <s v="S002"/>
    <n v="4"/>
    <n v="0.1"/>
    <x v="1"/>
    <n v="429.15"/>
    <n v="258.72000000000003"/>
    <s v="Fashion"/>
    <s v="Watches"/>
    <n v="1716.6"/>
    <n v="1034.8800000000001"/>
    <n v="681.7199999999998"/>
    <n v="0.39713386927647665"/>
    <n v="171.66"/>
    <n v="1544.9399999999998"/>
    <n v="510.05999999999972"/>
    <s v="F"/>
    <d v="1980-07-03T00:00:00"/>
    <s v="North Sharontown"/>
    <d v="2023-01-24T00:00:00"/>
    <n v="45"/>
    <x v="2"/>
  </r>
  <r>
    <s v="T04918"/>
    <d v="2024-10-14T00:00:00"/>
    <s v="C179"/>
    <s v="P002"/>
    <s v="S005"/>
    <n v="3"/>
    <n v="0.05"/>
    <x v="3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F"/>
    <d v="1985-02-14T00:00:00"/>
    <s v="Bennettburgh"/>
    <d v="2025-08-19T00:00:00"/>
    <n v="41"/>
    <x v="2"/>
  </r>
  <r>
    <s v="T04919"/>
    <d v="2025-02-27T00:00:00"/>
    <s v="C148"/>
    <s v="P011"/>
    <s v="S002"/>
    <n v="4"/>
    <n v="0"/>
    <x v="3"/>
    <n v="248.57"/>
    <n v="190.67"/>
    <s v="Electronics"/>
    <s v="Headphones"/>
    <n v="994.28"/>
    <n v="762.68"/>
    <n v="231.60000000000002"/>
    <n v="0.2329323731745585"/>
    <n v="0"/>
    <n v="994.28"/>
    <n v="231.60000000000002"/>
    <s v="F"/>
    <d v="2005-07-08T00:00:00"/>
    <s v="Charlesmouth"/>
    <d v="2024-11-05T00:00:00"/>
    <n v="20"/>
    <x v="1"/>
  </r>
  <r>
    <s v="T04920"/>
    <d v="2024-05-19T00:00:00"/>
    <s v="C160"/>
    <s v="P014"/>
    <s v="S005"/>
    <n v="4"/>
    <n v="0"/>
    <x v="2"/>
    <n v="1342.75"/>
    <n v="797.94"/>
    <s v="Fashion"/>
    <s v="Clothing"/>
    <n v="5371"/>
    <n v="3191.76"/>
    <n v="2179.2399999999998"/>
    <n v="0.40574194749581077"/>
    <n v="0"/>
    <n v="5371"/>
    <n v="2179.2399999999998"/>
    <s v="M"/>
    <d v="1991-09-10T00:00:00"/>
    <s v="Port Jacob"/>
    <d v="2021-10-27T00:00:00"/>
    <n v="34"/>
    <x v="0"/>
  </r>
  <r>
    <s v="T04921"/>
    <d v="2024-12-03T00:00:00"/>
    <s v="C119"/>
    <s v="P047"/>
    <s v="S003"/>
    <n v="4"/>
    <n v="0.1"/>
    <x v="0"/>
    <n v="1197.18"/>
    <n v="722.74"/>
    <s v="Electronics"/>
    <s v="Smartphone"/>
    <n v="4788.72"/>
    <n v="2890.96"/>
    <n v="1897.7600000000002"/>
    <n v="0.39629796688885549"/>
    <n v="478.87200000000007"/>
    <n v="4309.848"/>
    <n v="1418.8879999999999"/>
    <s v="M"/>
    <d v="1991-07-31T00:00:00"/>
    <s v="West Ralph"/>
    <d v="2025-03-31T00:00:00"/>
    <n v="34"/>
    <x v="0"/>
  </r>
  <r>
    <s v="T04922"/>
    <d v="2024-05-08T00:00:00"/>
    <s v="C066"/>
    <s v="P031"/>
    <s v="S003"/>
    <n v="5"/>
    <n v="0.05"/>
    <x v="3"/>
    <n v="1095.72"/>
    <n v="822.2"/>
    <s v="Groceries"/>
    <s v="Snacks"/>
    <n v="5478.6"/>
    <n v="4111"/>
    <n v="1367.6000000000004"/>
    <n v="0.24962581681451471"/>
    <n v="273.93"/>
    <n v="5204.67"/>
    <n v="1093.67"/>
    <s v="F"/>
    <d v="1985-09-14T00:00:00"/>
    <s v="New Randychester"/>
    <d v="2020-12-21T00:00:00"/>
    <n v="40"/>
    <x v="2"/>
  </r>
  <r>
    <s v="T04923"/>
    <d v="2025-02-11T00:00:00"/>
    <s v="C082"/>
    <s v="P003"/>
    <s v="S003"/>
    <n v="5"/>
    <n v="0.1"/>
    <x v="0"/>
    <n v="337.63"/>
    <n v="169.03"/>
    <s v="Fashion"/>
    <s v="Footwear"/>
    <n v="1688.15"/>
    <n v="845.15"/>
    <n v="843.00000000000011"/>
    <n v="0.49936320824571279"/>
    <n v="168.81500000000003"/>
    <n v="1519.335"/>
    <n v="674.18500000000006"/>
    <s v="M"/>
    <d v="2003-05-11T00:00:00"/>
    <s v="Vasquezmouth"/>
    <d v="2024-06-29T00:00:00"/>
    <n v="23"/>
    <x v="1"/>
  </r>
  <r>
    <s v="T04924"/>
    <d v="2025-08-27T00:00:00"/>
    <s v="C085"/>
    <s v="P012"/>
    <s v="S002"/>
    <n v="5"/>
    <n v="0"/>
    <x v="3"/>
    <n v="1193.0899999999999"/>
    <n v="818.24"/>
    <s v="Electronics"/>
    <s v="Camera"/>
    <n v="5965.45"/>
    <n v="4091.2"/>
    <n v="1874.25"/>
    <n v="0.31418417722049469"/>
    <n v="0"/>
    <n v="5965.45"/>
    <n v="1874.25"/>
    <s v="M"/>
    <d v="1979-03-23T00:00:00"/>
    <s v="New Michaelview"/>
    <d v="2023-10-11T00:00:00"/>
    <n v="47"/>
    <x v="2"/>
  </r>
  <r>
    <s v="T04925"/>
    <d v="2024-08-26T00:00:00"/>
    <s v="C143"/>
    <s v="P035"/>
    <s v="S001"/>
    <n v="5"/>
    <n v="0"/>
    <x v="1"/>
    <n v="1562.43"/>
    <n v="1195.6300000000001"/>
    <s v="Electronics"/>
    <s v="Laptop"/>
    <n v="7812.1500000000005"/>
    <n v="5978.1500000000005"/>
    <n v="1834"/>
    <n v="0.23476251736077774"/>
    <n v="0"/>
    <n v="7812.1500000000005"/>
    <n v="1834"/>
    <s v="M"/>
    <d v="1961-06-03T00:00:00"/>
    <s v="South Jameschester"/>
    <d v="2023-06-10T00:00:00"/>
    <n v="65"/>
    <x v="3"/>
  </r>
  <r>
    <s v="T04926"/>
    <d v="2024-12-05T00:00:00"/>
    <s v="C090"/>
    <s v="P037"/>
    <s v="S003"/>
    <n v="5"/>
    <n v="0.05"/>
    <x v="0"/>
    <n v="1952.65"/>
    <n v="1451.27"/>
    <s v="Electronics"/>
    <s v="Television"/>
    <n v="9763.25"/>
    <n v="7256.35"/>
    <n v="2506.8999999999996"/>
    <n v="0.25676900622231325"/>
    <n v="488.16250000000002"/>
    <n v="9275.0874999999996"/>
    <n v="2018.7374999999993"/>
    <s v="M"/>
    <d v="1975-08-18T00:00:00"/>
    <s v="Fergusonview"/>
    <d v="2022-01-16T00:00:00"/>
    <n v="50"/>
    <x v="2"/>
  </r>
  <r>
    <s v="T04927"/>
    <d v="2025-08-21T00:00:00"/>
    <s v="C073"/>
    <s v="P048"/>
    <s v="S003"/>
    <n v="4"/>
    <n v="0.15"/>
    <x v="2"/>
    <n v="1216.3599999999999"/>
    <n v="794.8"/>
    <s v="Fashion"/>
    <s v="Bags"/>
    <n v="4865.4399999999996"/>
    <n v="3179.2"/>
    <n v="1686.2399999999998"/>
    <n v="0.34657502713012595"/>
    <n v="729.81599999999992"/>
    <n v="4135.6239999999998"/>
    <n v="956.42399999999998"/>
    <s v="F"/>
    <d v="1964-12-04T00:00:00"/>
    <s v="Port Angelabury"/>
    <d v="2022-02-09T00:00:00"/>
    <n v="61"/>
    <x v="3"/>
  </r>
  <r>
    <s v="T04928"/>
    <d v="2025-05-02T00:00:00"/>
    <s v="C043"/>
    <s v="P046"/>
    <s v="S005"/>
    <n v="3"/>
    <n v="0.05"/>
    <x v="3"/>
    <n v="1165.3699999999999"/>
    <n v="926.55"/>
    <s v="Fashion"/>
    <s v="Clothing"/>
    <n v="3496.1099999999997"/>
    <n v="2779.6499999999996"/>
    <n v="716.46"/>
    <n v="0.20493062289230032"/>
    <n v="174.80549999999999"/>
    <n v="3321.3044999999997"/>
    <n v="541.6545000000001"/>
    <s v="M"/>
    <d v="1988-09-14T00:00:00"/>
    <s v="North Jonathonhaven"/>
    <d v="2023-10-14T00:00:00"/>
    <n v="37"/>
    <x v="2"/>
  </r>
  <r>
    <s v="T04929"/>
    <d v="2025-04-28T00:00:00"/>
    <s v="C127"/>
    <s v="P015"/>
    <s v="S005"/>
    <n v="4"/>
    <n v="0"/>
    <x v="0"/>
    <n v="270.45"/>
    <n v="187.6"/>
    <s v="Fashion"/>
    <s v="Bags"/>
    <n v="1081.8"/>
    <n v="750.4"/>
    <n v="331.4"/>
    <n v="0.30634128304677388"/>
    <n v="0"/>
    <n v="1081.8"/>
    <n v="331.4"/>
    <s v="F"/>
    <d v="1982-11-17T00:00:00"/>
    <s v="Kimland"/>
    <d v="2021-01-22T00:00:00"/>
    <n v="43"/>
    <x v="2"/>
  </r>
  <r>
    <s v="T04930"/>
    <d v="2024-05-04T00:00:00"/>
    <s v="C180"/>
    <s v="P003"/>
    <s v="S004"/>
    <n v="4"/>
    <n v="0"/>
    <x v="2"/>
    <n v="337.63"/>
    <n v="169.03"/>
    <s v="Fashion"/>
    <s v="Footwear"/>
    <n v="1350.52"/>
    <n v="676.12"/>
    <n v="674.4"/>
    <n v="0.49936320824571273"/>
    <n v="0"/>
    <n v="1350.52"/>
    <n v="674.4"/>
    <s v="F"/>
    <d v="1959-12-15T00:00:00"/>
    <s v="West Dakotaside"/>
    <d v="2022-10-19T00:00:00"/>
    <n v="66"/>
    <x v="3"/>
  </r>
  <r>
    <s v="T04931"/>
    <d v="2023-10-22T00:00:00"/>
    <s v="C105"/>
    <s v="P006"/>
    <s v="S001"/>
    <n v="4"/>
    <n v="0.05"/>
    <x v="0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s v="M"/>
    <d v="1969-12-29T00:00:00"/>
    <s v="Morrisborough"/>
    <d v="2023-07-06T00:00:00"/>
    <n v="56"/>
    <x v="3"/>
  </r>
  <r>
    <s v="T04932"/>
    <d v="2024-07-10T00:00:00"/>
    <s v="C139"/>
    <s v="P009"/>
    <s v="S004"/>
    <n v="1"/>
    <n v="0.15"/>
    <x v="3"/>
    <n v="123.19"/>
    <n v="80.36"/>
    <s v="Groceries"/>
    <s v="Snacks"/>
    <n v="123.19"/>
    <n v="80.36"/>
    <n v="42.83"/>
    <n v="0.34767432421462779"/>
    <n v="18.4785"/>
    <n v="104.7115"/>
    <n v="24.351500000000001"/>
    <s v="M"/>
    <d v="1960-03-21T00:00:00"/>
    <s v="Whiteside"/>
    <d v="2021-09-16T00:00:00"/>
    <n v="66"/>
    <x v="3"/>
  </r>
  <r>
    <s v="T04933"/>
    <d v="2025-04-01T00:00:00"/>
    <s v="C076"/>
    <s v="P018"/>
    <s v="S004"/>
    <n v="2"/>
    <n v="0.15"/>
    <x v="1"/>
    <n v="1079.8900000000001"/>
    <n v="703.83"/>
    <s v="Electronics"/>
    <s v="Smartphone"/>
    <n v="2159.7800000000002"/>
    <n v="1407.66"/>
    <n v="752.12000000000012"/>
    <n v="0.34823917250831105"/>
    <n v="323.96700000000004"/>
    <n v="1835.8130000000001"/>
    <n v="428.15300000000002"/>
    <s v="M"/>
    <d v="2005-12-14T00:00:00"/>
    <s v="Nancyside"/>
    <d v="2022-05-07T00:00:00"/>
    <n v="20"/>
    <x v="1"/>
  </r>
  <r>
    <s v="T04934"/>
    <d v="2024-01-22T00:00:00"/>
    <s v="C005"/>
    <s v="P025"/>
    <s v="S002"/>
    <n v="2"/>
    <n v="0.1"/>
    <x v="3"/>
    <n v="429.15"/>
    <n v="258.72000000000003"/>
    <s v="Fashion"/>
    <s v="Watches"/>
    <n v="858.3"/>
    <n v="517.44000000000005"/>
    <n v="340.8599999999999"/>
    <n v="0.39713386927647665"/>
    <n v="85.83"/>
    <n v="772.46999999999991"/>
    <n v="255.02999999999986"/>
    <s v="M"/>
    <d v="1992-06-18T00:00:00"/>
    <s v="Port Kimberly"/>
    <d v="2022-02-24T00:00:00"/>
    <n v="34"/>
    <x v="0"/>
  </r>
  <r>
    <s v="T04935"/>
    <d v="2025-02-24T00:00:00"/>
    <s v="C094"/>
    <s v="P042"/>
    <s v="S005"/>
    <n v="3"/>
    <n v="0"/>
    <x v="3"/>
    <n v="453.62"/>
    <n v="316.63"/>
    <s v="Fashion"/>
    <s v="Clothing"/>
    <n v="1360.8600000000001"/>
    <n v="949.89"/>
    <n v="410.97000000000014"/>
    <n v="0.30199285745778415"/>
    <n v="0"/>
    <n v="1360.8600000000001"/>
    <n v="410.97000000000014"/>
    <s v="M"/>
    <d v="1962-10-18T00:00:00"/>
    <s v="Seanland"/>
    <d v="2025-08-07T00:00:00"/>
    <n v="63"/>
    <x v="3"/>
  </r>
  <r>
    <s v="T04936"/>
    <d v="2024-03-02T00:00:00"/>
    <s v="C096"/>
    <s v="P027"/>
    <s v="S002"/>
    <n v="1"/>
    <n v="0"/>
    <x v="1"/>
    <n v="1272.23"/>
    <n v="952.65"/>
    <s v="Electronics"/>
    <s v="Smartphone"/>
    <n v="1272.23"/>
    <n v="952.65"/>
    <n v="319.58000000000004"/>
    <n v="0.2511967175746524"/>
    <n v="0"/>
    <n v="1272.23"/>
    <n v="319.58000000000004"/>
    <s v="M"/>
    <d v="1989-01-06T00:00:00"/>
    <s v="Lake Amanda"/>
    <d v="2021-10-27T00:00:00"/>
    <n v="37"/>
    <x v="2"/>
  </r>
  <r>
    <s v="T04937"/>
    <d v="2024-08-19T00:00:00"/>
    <s v="C059"/>
    <s v="P017"/>
    <s v="S001"/>
    <n v="4"/>
    <n v="0.15"/>
    <x v="3"/>
    <n v="1246.1099999999999"/>
    <n v="833.52"/>
    <s v="Electronics"/>
    <s v="Headphones"/>
    <n v="4984.4399999999996"/>
    <n v="3334.08"/>
    <n v="1650.3599999999997"/>
    <n v="0.33110239063967062"/>
    <n v="747.66599999999994"/>
    <n v="4236.7739999999994"/>
    <n v="902.69399999999951"/>
    <s v="F"/>
    <d v="1963-05-11T00:00:00"/>
    <s v="New Meagan"/>
    <d v="2024-09-27T00:00:00"/>
    <n v="63"/>
    <x v="3"/>
  </r>
  <r>
    <s v="T04938"/>
    <d v="2025-01-18T00:00:00"/>
    <s v="C081"/>
    <s v="P046"/>
    <s v="S004"/>
    <n v="1"/>
    <n v="0.1"/>
    <x v="1"/>
    <n v="1165.3699999999999"/>
    <n v="926.55"/>
    <s v="Fashion"/>
    <s v="Clothing"/>
    <n v="1165.3699999999999"/>
    <n v="926.55"/>
    <n v="238.81999999999994"/>
    <n v="0.20493062289230027"/>
    <n v="116.53699999999999"/>
    <n v="1048.8329999999999"/>
    <n v="122.2829999999999"/>
    <s v="F"/>
    <d v="1988-07-20T00:00:00"/>
    <s v="South Christinabury"/>
    <d v="2022-09-22T00:00:00"/>
    <n v="37"/>
    <x v="2"/>
  </r>
  <r>
    <s v="T04939"/>
    <d v="2024-09-21T00:00:00"/>
    <s v="C147"/>
    <s v="P021"/>
    <s v="S001"/>
    <n v="3"/>
    <n v="0.05"/>
    <x v="2"/>
    <n v="1227.24"/>
    <n v="977.09"/>
    <s v="Groceries"/>
    <s v="Dairy"/>
    <n v="3681.7200000000003"/>
    <n v="2931.27"/>
    <n v="750.45000000000027"/>
    <n v="0.20383136142889743"/>
    <n v="184.08600000000001"/>
    <n v="3497.634"/>
    <n v="566.36400000000003"/>
    <s v="F"/>
    <d v="1967-02-03T00:00:00"/>
    <s v="New Jason"/>
    <d v="2023-05-20T00:00:00"/>
    <n v="59"/>
    <x v="3"/>
  </r>
  <r>
    <s v="T04940"/>
    <d v="2025-02-27T00:00:00"/>
    <s v="C066"/>
    <s v="P023"/>
    <s v="S003"/>
    <n v="1"/>
    <n v="0.05"/>
    <x v="2"/>
    <n v="1878.47"/>
    <n v="1014.91"/>
    <s v="Fashion"/>
    <s v="Footwear"/>
    <n v="1878.47"/>
    <n v="1014.91"/>
    <n v="863.56000000000006"/>
    <n v="0.45971455493034225"/>
    <n v="93.923500000000004"/>
    <n v="1784.5464999999999"/>
    <n v="769.63649999999996"/>
    <s v="F"/>
    <d v="1985-09-14T00:00:00"/>
    <s v="New Randychester"/>
    <d v="2020-12-21T00:00:00"/>
    <n v="40"/>
    <x v="2"/>
  </r>
  <r>
    <s v="T04941"/>
    <d v="2025-01-10T00:00:00"/>
    <s v="C152"/>
    <s v="P028"/>
    <s v="S003"/>
    <n v="3"/>
    <n v="0.15"/>
    <x v="0"/>
    <n v="673.78"/>
    <n v="363.33"/>
    <s v="Electronics"/>
    <s v="Smartphone"/>
    <n v="2021.34"/>
    <n v="1089.99"/>
    <n v="931.34999999999991"/>
    <n v="0.46075870462168655"/>
    <n v="303.20099999999996"/>
    <n v="1718.1389999999999"/>
    <n v="628.14899999999989"/>
    <s v="M"/>
    <d v="1987-06-17T00:00:00"/>
    <s v="Port Jeffreyside"/>
    <d v="2021-03-06T00:00:00"/>
    <n v="39"/>
    <x v="2"/>
  </r>
  <r>
    <s v="T04942"/>
    <d v="2024-01-04T00:00:00"/>
    <s v="C015"/>
    <s v="P044"/>
    <s v="S004"/>
    <n v="3"/>
    <n v="0.1"/>
    <x v="2"/>
    <n v="1286.55"/>
    <n v="797.54"/>
    <s v="Fashion"/>
    <s v="Accessories"/>
    <n v="3859.6499999999996"/>
    <n v="2392.62"/>
    <n v="1467.0299999999997"/>
    <n v="0.38009404997862495"/>
    <n v="385.96499999999997"/>
    <n v="3473.6849999999995"/>
    <n v="1081.0649999999996"/>
    <s v="M"/>
    <d v="1993-12-12T00:00:00"/>
    <s v="Quinnville"/>
    <d v="2022-11-27T00:00:00"/>
    <n v="32"/>
    <x v="0"/>
  </r>
  <r>
    <s v="T04943"/>
    <d v="2023-12-23T00:00:00"/>
    <s v="C025"/>
    <s v="P028"/>
    <s v="S003"/>
    <n v="4"/>
    <n v="0"/>
    <x v="0"/>
    <n v="673.78"/>
    <n v="363.33"/>
    <s v="Electronics"/>
    <s v="Smartphone"/>
    <n v="2695.12"/>
    <n v="1453.32"/>
    <n v="1241.8"/>
    <n v="0.46075870462168661"/>
    <n v="0"/>
    <n v="2695.12"/>
    <n v="1241.8"/>
    <s v="F"/>
    <d v="1971-03-12T00:00:00"/>
    <s v="Bradyshire"/>
    <d v="2022-01-14T00:00:00"/>
    <n v="55"/>
    <x v="3"/>
  </r>
  <r>
    <s v="T04944"/>
    <d v="2024-01-11T00:00:00"/>
    <s v="C186"/>
    <s v="P047"/>
    <s v="S004"/>
    <n v="1"/>
    <n v="0"/>
    <x v="1"/>
    <n v="1197.18"/>
    <n v="722.74"/>
    <s v="Electronics"/>
    <s v="Smartphone"/>
    <n v="1197.18"/>
    <n v="722.74"/>
    <n v="474.44000000000005"/>
    <n v="0.39629796688885549"/>
    <n v="0"/>
    <n v="1197.18"/>
    <n v="474.44000000000005"/>
    <s v="F"/>
    <d v="1960-05-05T00:00:00"/>
    <s v="West Wandaland"/>
    <d v="2024-02-07T00:00:00"/>
    <n v="66"/>
    <x v="3"/>
  </r>
  <r>
    <s v="T04945"/>
    <d v="2023-11-12T00:00:00"/>
    <s v="C112"/>
    <s v="P037"/>
    <s v="S003"/>
    <n v="4"/>
    <n v="0.05"/>
    <x v="1"/>
    <n v="1952.65"/>
    <n v="1451.27"/>
    <s v="Electronics"/>
    <s v="Television"/>
    <n v="7810.6"/>
    <n v="5805.08"/>
    <n v="2005.5200000000004"/>
    <n v="0.2567690062223133"/>
    <n v="390.53000000000003"/>
    <n v="7420.0700000000006"/>
    <n v="1614.9900000000007"/>
    <s v="F"/>
    <d v="1983-12-29T00:00:00"/>
    <s v="Aaronmouth"/>
    <d v="2023-03-21T00:00:00"/>
    <n v="42"/>
    <x v="2"/>
  </r>
  <r>
    <s v="T04946"/>
    <d v="2024-12-27T00:00:00"/>
    <s v="C085"/>
    <s v="P043"/>
    <s v="S004"/>
    <n v="1"/>
    <n v="0.05"/>
    <x v="2"/>
    <n v="564.41999999999996"/>
    <n v="293.95999999999998"/>
    <s v="Fashion"/>
    <s v="Accessories"/>
    <n v="564.41999999999996"/>
    <n v="293.95999999999998"/>
    <n v="270.45999999999998"/>
    <n v="0.47918216930654478"/>
    <n v="28.221"/>
    <n v="536.19899999999996"/>
    <n v="242.23899999999998"/>
    <s v="M"/>
    <d v="1979-03-23T00:00:00"/>
    <s v="New Michaelview"/>
    <d v="2023-10-11T00:00:00"/>
    <n v="47"/>
    <x v="2"/>
  </r>
  <r>
    <s v="T04947"/>
    <d v="2025-08-30T00:00:00"/>
    <s v="C083"/>
    <s v="P013"/>
    <s v="S005"/>
    <n v="4"/>
    <n v="0.1"/>
    <x v="1"/>
    <n v="1134.8"/>
    <n v="675.1"/>
    <s v="Fashion"/>
    <s v="Watches"/>
    <n v="4539.2"/>
    <n v="2700.4"/>
    <n v="1838.7999999999997"/>
    <n v="0.40509340853013742"/>
    <n v="453.92"/>
    <n v="4085.2799999999997"/>
    <n v="1384.8799999999997"/>
    <s v="F"/>
    <d v="1981-03-29T00:00:00"/>
    <s v="West Josephport"/>
    <d v="2022-02-08T00:00:00"/>
    <n v="45"/>
    <x v="2"/>
  </r>
  <r>
    <s v="T04948"/>
    <d v="2025-01-24T00:00:00"/>
    <s v="C102"/>
    <s v="P016"/>
    <s v="S005"/>
    <n v="1"/>
    <n v="0.1"/>
    <x v="1"/>
    <n v="1858.75"/>
    <n v="1451.16"/>
    <s v="Fashion"/>
    <s v="Accessories"/>
    <n v="1858.75"/>
    <n v="1451.16"/>
    <n v="407.58999999999992"/>
    <n v="0.21928177538668456"/>
    <n v="185.875"/>
    <n v="1672.875"/>
    <n v="221.71499999999992"/>
    <s v="F"/>
    <d v="1996-06-20T00:00:00"/>
    <s v="South Briantown"/>
    <d v="2023-11-12T00:00:00"/>
    <n v="30"/>
    <x v="0"/>
  </r>
  <r>
    <s v="T04949"/>
    <d v="2024-05-10T00:00:00"/>
    <s v="C013"/>
    <s v="P001"/>
    <s v="S002"/>
    <n v="2"/>
    <n v="0.15"/>
    <x v="1"/>
    <n v="1673.69"/>
    <n v="1323.38"/>
    <s v="Electronics"/>
    <s v="Camera"/>
    <n v="3347.38"/>
    <n v="2646.76"/>
    <n v="700.61999999999989"/>
    <n v="0.20930399297360916"/>
    <n v="502.10699999999997"/>
    <n v="2845.2730000000001"/>
    <n v="198.51299999999992"/>
    <s v="M"/>
    <d v="1955-01-28T00:00:00"/>
    <s v="Jillianhaven"/>
    <d v="2023-03-22T00:00:00"/>
    <n v="71"/>
    <x v="3"/>
  </r>
  <r>
    <s v="T04950"/>
    <d v="2024-11-10T00:00:00"/>
    <s v="C188"/>
    <s v="P015"/>
    <s v="S001"/>
    <n v="5"/>
    <n v="0.1"/>
    <x v="2"/>
    <n v="270.45"/>
    <n v="187.6"/>
    <s v="Fashion"/>
    <s v="Bags"/>
    <n v="1352.25"/>
    <n v="938"/>
    <n v="414.25"/>
    <n v="0.30634128304677388"/>
    <n v="135.22499999999999"/>
    <n v="1217.0250000000001"/>
    <n v="279.02500000000009"/>
    <s v="M"/>
    <d v="1960-11-23T00:00:00"/>
    <s v="East Danielleshire"/>
    <d v="2023-05-19T00:00:00"/>
    <n v="65"/>
    <x v="3"/>
  </r>
  <r>
    <s v="T04951"/>
    <d v="2024-02-09T00:00:00"/>
    <s v="C002"/>
    <s v="P022"/>
    <s v="S001"/>
    <n v="5"/>
    <n v="0.05"/>
    <x v="2"/>
    <n v="25.57"/>
    <n v="19.05"/>
    <s v="Groceries"/>
    <s v="Vegetables"/>
    <n v="127.85"/>
    <n v="95.25"/>
    <n v="32.599999999999994"/>
    <n v="0.25498631208447398"/>
    <n v="6.3925000000000001"/>
    <n v="121.4575"/>
    <n v="26.207499999999996"/>
    <s v="M"/>
    <d v="1959-08-18T00:00:00"/>
    <s v="New Gabrielleport"/>
    <d v="2020-11-03T00:00:00"/>
    <n v="66"/>
    <x v="3"/>
  </r>
  <r>
    <s v="T04952"/>
    <d v="2023-12-26T00:00:00"/>
    <s v="C007"/>
    <s v="P004"/>
    <s v="S005"/>
    <n v="3"/>
    <n v="0.15"/>
    <x v="1"/>
    <n v="1853.77"/>
    <n v="1363.52"/>
    <s v="Fashion"/>
    <s v="Accessories"/>
    <n v="5561.3099999999995"/>
    <n v="4090.56"/>
    <n v="1470.7499999999995"/>
    <n v="0.26446107122242773"/>
    <n v="834.1964999999999"/>
    <n v="4727.1134999999995"/>
    <n v="636.55349999999953"/>
    <s v="M"/>
    <d v="1985-01-11T00:00:00"/>
    <s v="West Jasmine"/>
    <d v="2021-10-13T00:00:00"/>
    <n v="41"/>
    <x v="2"/>
  </r>
  <r>
    <s v="T04953"/>
    <d v="2025-02-02T00:00:00"/>
    <s v="C062"/>
    <s v="P046"/>
    <s v="S002"/>
    <n v="2"/>
    <n v="0.05"/>
    <x v="1"/>
    <n v="1165.3699999999999"/>
    <n v="926.55"/>
    <s v="Fashion"/>
    <s v="Clothing"/>
    <n v="2330.7399999999998"/>
    <n v="1853.1"/>
    <n v="477.63999999999987"/>
    <n v="0.20493062289230027"/>
    <n v="116.53699999999999"/>
    <n v="2214.203"/>
    <n v="361.10300000000007"/>
    <s v="M"/>
    <d v="2000-06-21T00:00:00"/>
    <s v="Turnerberg"/>
    <d v="2021-09-23T00:00:00"/>
    <n v="26"/>
    <x v="0"/>
  </r>
  <r>
    <s v="T04954"/>
    <d v="2024-01-04T00:00:00"/>
    <s v="C055"/>
    <s v="P028"/>
    <s v="S002"/>
    <n v="2"/>
    <n v="0.15"/>
    <x v="0"/>
    <n v="673.78"/>
    <n v="363.33"/>
    <s v="Electronics"/>
    <s v="Smartphone"/>
    <n v="1347.56"/>
    <n v="726.66"/>
    <n v="620.9"/>
    <n v="0.46075870462168661"/>
    <n v="202.13399999999999"/>
    <n v="1145.4259999999999"/>
    <n v="418.76599999999996"/>
    <s v="M"/>
    <d v="1976-07-09T00:00:00"/>
    <s v="Andersonville"/>
    <d v="2021-02-05T00:00:00"/>
    <n v="49"/>
    <x v="2"/>
  </r>
  <r>
    <s v="T04955"/>
    <d v="2024-03-27T00:00:00"/>
    <s v="C067"/>
    <s v="P025"/>
    <s v="S001"/>
    <n v="2"/>
    <n v="0.05"/>
    <x v="0"/>
    <n v="429.15"/>
    <n v="258.72000000000003"/>
    <s v="Fashion"/>
    <s v="Watches"/>
    <n v="858.3"/>
    <n v="517.44000000000005"/>
    <n v="340.8599999999999"/>
    <n v="0.39713386927647665"/>
    <n v="42.914999999999999"/>
    <n v="815.38499999999999"/>
    <n v="297.94499999999994"/>
    <s v="M"/>
    <d v="1973-09-07T00:00:00"/>
    <s v="Davisfurt"/>
    <d v="2021-03-11T00:00:00"/>
    <n v="52"/>
    <x v="3"/>
  </r>
  <r>
    <s v="T04956"/>
    <d v="2024-01-26T00:00:00"/>
    <s v="C062"/>
    <s v="P034"/>
    <s v="S002"/>
    <n v="4"/>
    <n v="0.15"/>
    <x v="1"/>
    <n v="428.05"/>
    <n v="246.07"/>
    <s v="Electronics"/>
    <s v="Laptop"/>
    <n v="1712.2"/>
    <n v="984.28"/>
    <n v="727.92000000000007"/>
    <n v="0.42513725032122418"/>
    <n v="256.83"/>
    <n v="1455.3700000000001"/>
    <n v="471.09000000000015"/>
    <s v="M"/>
    <d v="2000-06-21T00:00:00"/>
    <s v="Turnerberg"/>
    <d v="2021-09-23T00:00:00"/>
    <n v="26"/>
    <x v="0"/>
  </r>
  <r>
    <s v="T04957"/>
    <d v="2023-10-28T00:00:00"/>
    <s v="C159"/>
    <s v="P031"/>
    <s v="S005"/>
    <n v="2"/>
    <n v="0.1"/>
    <x v="2"/>
    <n v="1095.72"/>
    <n v="822.2"/>
    <s v="Groceries"/>
    <s v="Snacks"/>
    <n v="2191.44"/>
    <n v="1644.4"/>
    <n v="547.04"/>
    <n v="0.24962581681451462"/>
    <n v="219.14400000000001"/>
    <n v="1972.296"/>
    <n v="327.89599999999996"/>
    <s v="M"/>
    <d v="1990-10-14T00:00:00"/>
    <s v="Joshuamouth"/>
    <d v="2022-01-26T00:00:00"/>
    <n v="35"/>
    <x v="0"/>
  </r>
  <r>
    <s v="T04958"/>
    <d v="2024-09-19T00:00:00"/>
    <s v="C113"/>
    <s v="P019"/>
    <s v="S004"/>
    <n v="2"/>
    <n v="0.05"/>
    <x v="2"/>
    <n v="1762.92"/>
    <n v="1346.48"/>
    <s v="Electronics"/>
    <s v="Laptop"/>
    <n v="3525.84"/>
    <n v="2692.96"/>
    <n v="832.88000000000011"/>
    <n v="0.23622172305039368"/>
    <n v="176.29200000000003"/>
    <n v="3349.5480000000002"/>
    <n v="656.58800000000019"/>
    <s v="M"/>
    <d v="1977-05-23T00:00:00"/>
    <s v="Ramosbury"/>
    <d v="2022-12-31T00:00:00"/>
    <n v="49"/>
    <x v="2"/>
  </r>
  <r>
    <s v="T04959"/>
    <d v="2025-08-12T00:00:00"/>
    <s v="C185"/>
    <s v="P034"/>
    <s v="S005"/>
    <n v="3"/>
    <n v="0.05"/>
    <x v="3"/>
    <n v="428.05"/>
    <n v="246.07"/>
    <s v="Electronics"/>
    <s v="Laptop"/>
    <n v="1284.1500000000001"/>
    <n v="738.21"/>
    <n v="545.94000000000005"/>
    <n v="0.42513725032122418"/>
    <n v="64.20750000000001"/>
    <n v="1219.9425000000001"/>
    <n v="481.73250000000007"/>
    <s v="F"/>
    <d v="1975-07-04T00:00:00"/>
    <s v="North Chaseborough"/>
    <d v="2024-10-06T00:00:00"/>
    <n v="50"/>
    <x v="2"/>
  </r>
  <r>
    <s v="T04960"/>
    <d v="2024-03-21T00:00:00"/>
    <s v="C035"/>
    <s v="P004"/>
    <s v="S002"/>
    <n v="2"/>
    <n v="0"/>
    <x v="3"/>
    <n v="1853.77"/>
    <n v="1363.52"/>
    <s v="Fashion"/>
    <s v="Accessories"/>
    <n v="3707.54"/>
    <n v="2727.04"/>
    <n v="980.5"/>
    <n v="0.26446107122242779"/>
    <n v="0"/>
    <n v="3707.54"/>
    <n v="980.5"/>
    <s v="F"/>
    <d v="1991-04-19T00:00:00"/>
    <s v="North George"/>
    <d v="2023-03-22T00:00:00"/>
    <n v="35"/>
    <x v="0"/>
  </r>
  <r>
    <s v="T04961"/>
    <d v="2025-04-19T00:00:00"/>
    <s v="C065"/>
    <s v="P021"/>
    <s v="S001"/>
    <n v="1"/>
    <n v="0.15"/>
    <x v="2"/>
    <n v="1227.24"/>
    <n v="977.09"/>
    <s v="Groceries"/>
    <s v="Dairy"/>
    <n v="1227.24"/>
    <n v="977.09"/>
    <n v="250.14999999999998"/>
    <n v="0.20383136142889735"/>
    <n v="184.08599999999998"/>
    <n v="1043.154"/>
    <n v="66.063999999999965"/>
    <s v="F"/>
    <d v="1969-12-10T00:00:00"/>
    <s v="Williamhaven"/>
    <d v="2024-01-21T00:00:00"/>
    <n v="56"/>
    <x v="3"/>
  </r>
  <r>
    <s v="T04962"/>
    <d v="2025-07-06T00:00:00"/>
    <s v="C059"/>
    <s v="P009"/>
    <s v="S002"/>
    <n v="5"/>
    <n v="0.1"/>
    <x v="0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F"/>
    <d v="1963-05-11T00:00:00"/>
    <s v="New Meagan"/>
    <d v="2024-09-27T00:00:00"/>
    <n v="63"/>
    <x v="3"/>
  </r>
  <r>
    <s v="T04963"/>
    <d v="2024-11-25T00:00:00"/>
    <s v="C036"/>
    <s v="P043"/>
    <s v="S002"/>
    <n v="3"/>
    <n v="0.15"/>
    <x v="3"/>
    <n v="564.41999999999996"/>
    <n v="293.95999999999998"/>
    <s v="Fashion"/>
    <s v="Accessories"/>
    <n v="1693.2599999999998"/>
    <n v="881.87999999999988"/>
    <n v="811.37999999999988"/>
    <n v="0.47918216930654478"/>
    <n v="253.98899999999995"/>
    <n v="1439.2709999999997"/>
    <n v="557.39099999999985"/>
    <s v="M"/>
    <d v="1991-11-04T00:00:00"/>
    <s v="Ashleyview"/>
    <d v="2020-09-30T00:00:00"/>
    <n v="34"/>
    <x v="0"/>
  </r>
  <r>
    <s v="T04964"/>
    <d v="2025-04-08T00:00:00"/>
    <s v="C155"/>
    <s v="P010"/>
    <s v="S005"/>
    <n v="5"/>
    <n v="0.05"/>
    <x v="3"/>
    <n v="1194.1199999999999"/>
    <n v="838.95"/>
    <s v="Electronics"/>
    <s v="Smartphone"/>
    <n v="5970.5999999999995"/>
    <n v="4194.75"/>
    <n v="1775.8499999999995"/>
    <n v="0.29743241885237659"/>
    <n v="298.52999999999997"/>
    <n v="5672.07"/>
    <n v="1477.3199999999997"/>
    <s v="M"/>
    <d v="1965-09-20T00:00:00"/>
    <s v="Kevinshire"/>
    <d v="2024-03-23T00:00:00"/>
    <n v="60"/>
    <x v="3"/>
  </r>
  <r>
    <s v="T04965"/>
    <d v="2025-04-13T00:00:00"/>
    <s v="C173"/>
    <s v="P013"/>
    <s v="S004"/>
    <n v="3"/>
    <n v="0.1"/>
    <x v="3"/>
    <n v="1134.8"/>
    <n v="675.1"/>
    <s v="Fashion"/>
    <s v="Watches"/>
    <n v="3404.3999999999996"/>
    <n v="2025.3000000000002"/>
    <n v="1379.0999999999995"/>
    <n v="0.40509340853013737"/>
    <n v="340.44"/>
    <n v="3063.9599999999996"/>
    <n v="1038.6599999999994"/>
    <s v="F"/>
    <d v="1958-08-28T00:00:00"/>
    <s v="South Marcusberg"/>
    <d v="2025-08-22T00:00:00"/>
    <n v="67"/>
    <x v="3"/>
  </r>
  <r>
    <s v="T04966"/>
    <d v="2023-11-25T00:00:00"/>
    <s v="C085"/>
    <s v="P023"/>
    <s v="S003"/>
    <n v="3"/>
    <n v="0.05"/>
    <x v="1"/>
    <n v="1878.47"/>
    <n v="1014.91"/>
    <s v="Fashion"/>
    <s v="Footwear"/>
    <n v="5635.41"/>
    <n v="3044.73"/>
    <n v="2590.6799999999998"/>
    <n v="0.45971455493034225"/>
    <n v="281.77050000000003"/>
    <n v="5353.6395000000002"/>
    <n v="2308.9095000000002"/>
    <s v="M"/>
    <d v="1979-03-23T00:00:00"/>
    <s v="New Michaelview"/>
    <d v="2023-10-11T00:00:00"/>
    <n v="47"/>
    <x v="2"/>
  </r>
  <r>
    <s v="T04967"/>
    <d v="2025-05-04T00:00:00"/>
    <s v="C015"/>
    <s v="P024"/>
    <s v="S004"/>
    <n v="3"/>
    <n v="0.15"/>
    <x v="3"/>
    <n v="1487.41"/>
    <n v="813.07"/>
    <s v="Electronics"/>
    <s v="Smartphone"/>
    <n v="4462.2300000000005"/>
    <n v="2439.21"/>
    <n v="2023.0200000000004"/>
    <n v="0.45336524562830699"/>
    <n v="669.33450000000005"/>
    <n v="3792.8955000000005"/>
    <n v="1353.6855000000005"/>
    <s v="M"/>
    <d v="1993-12-12T00:00:00"/>
    <s v="Quinnville"/>
    <d v="2022-11-27T00:00:00"/>
    <n v="32"/>
    <x v="0"/>
  </r>
  <r>
    <s v="T04968"/>
    <d v="2023-12-21T00:00:00"/>
    <s v="C052"/>
    <s v="P012"/>
    <s v="S005"/>
    <n v="2"/>
    <n v="0"/>
    <x v="3"/>
    <n v="1193.0899999999999"/>
    <n v="818.24"/>
    <s v="Electronics"/>
    <s v="Camera"/>
    <n v="2386.1799999999998"/>
    <n v="1636.48"/>
    <n v="749.69999999999982"/>
    <n v="0.31418417722049463"/>
    <n v="0"/>
    <n v="2386.1799999999998"/>
    <n v="749.69999999999982"/>
    <s v="F"/>
    <d v="1991-09-11T00:00:00"/>
    <s v="Walkerfurt"/>
    <d v="2024-04-25T00:00:00"/>
    <n v="34"/>
    <x v="0"/>
  </r>
  <r>
    <s v="T04969"/>
    <d v="2024-04-21T00:00:00"/>
    <s v="C001"/>
    <s v="P002"/>
    <s v="S004"/>
    <n v="3"/>
    <n v="0.05"/>
    <x v="2"/>
    <n v="818.76"/>
    <n v="527.62"/>
    <s v="Electronics"/>
    <s v="Television"/>
    <n v="2456.2799999999997"/>
    <n v="1582.8600000000001"/>
    <n v="873.41999999999962"/>
    <n v="0.35558649665347586"/>
    <n v="122.81399999999999"/>
    <n v="2333.4659999999999"/>
    <n v="750.60599999999977"/>
    <s v="M"/>
    <d v="1996-09-11T00:00:00"/>
    <s v="Osborneport"/>
    <d v="2022-09-25T00:00:00"/>
    <n v="29"/>
    <x v="0"/>
  </r>
  <r>
    <s v="T04970"/>
    <d v="2024-05-02T00:00:00"/>
    <s v="C173"/>
    <s v="P019"/>
    <s v="S002"/>
    <n v="2"/>
    <n v="0.15"/>
    <x v="2"/>
    <n v="1762.92"/>
    <n v="1346.48"/>
    <s v="Electronics"/>
    <s v="Laptop"/>
    <n v="3525.84"/>
    <n v="2692.96"/>
    <n v="832.88000000000011"/>
    <n v="0.23622172305039368"/>
    <n v="528.87599999999998"/>
    <n v="2996.9639999999999"/>
    <n v="304.00399999999991"/>
    <s v="F"/>
    <d v="1958-08-28T00:00:00"/>
    <s v="South Marcusberg"/>
    <d v="2025-08-22T00:00:00"/>
    <n v="67"/>
    <x v="3"/>
  </r>
  <r>
    <s v="T04971"/>
    <d v="2024-09-17T00:00:00"/>
    <s v="C033"/>
    <s v="P045"/>
    <s v="S004"/>
    <n v="4"/>
    <n v="0.15"/>
    <x v="1"/>
    <n v="1879.08"/>
    <n v="1004.56"/>
    <s v="Groceries"/>
    <s v="Dairy"/>
    <n v="7516.32"/>
    <n v="4018.24"/>
    <n v="3498.08"/>
    <n v="0.46539796070417438"/>
    <n v="1127.4479999999999"/>
    <n v="6388.8719999999994"/>
    <n v="2370.6319999999996"/>
    <s v="F"/>
    <d v="1978-07-27T00:00:00"/>
    <s v="Lake Cody"/>
    <d v="2025-03-17T00:00:00"/>
    <n v="47"/>
    <x v="2"/>
  </r>
  <r>
    <s v="T04972"/>
    <d v="2024-04-07T00:00:00"/>
    <s v="C056"/>
    <s v="P004"/>
    <s v="S002"/>
    <n v="1"/>
    <n v="0.15"/>
    <x v="3"/>
    <n v="1853.77"/>
    <n v="1363.52"/>
    <s v="Fashion"/>
    <s v="Accessories"/>
    <n v="1853.77"/>
    <n v="1363.52"/>
    <n v="490.25"/>
    <n v="0.26446107122242779"/>
    <n v="278.06549999999999"/>
    <n v="1575.7045000000001"/>
    <n v="212.18450000000007"/>
    <s v="F"/>
    <d v="2004-09-23T00:00:00"/>
    <s v="North Tracey"/>
    <d v="2021-06-19T00:00:00"/>
    <n v="21"/>
    <x v="1"/>
  </r>
  <r>
    <s v="T04973"/>
    <d v="2025-07-04T00:00:00"/>
    <s v="C102"/>
    <s v="P046"/>
    <s v="S004"/>
    <n v="3"/>
    <n v="0.15"/>
    <x v="3"/>
    <n v="1165.3699999999999"/>
    <n v="926.55"/>
    <s v="Fashion"/>
    <s v="Clothing"/>
    <n v="3496.1099999999997"/>
    <n v="2779.6499999999996"/>
    <n v="716.46"/>
    <n v="0.20493062289230032"/>
    <n v="524.41649999999993"/>
    <n v="2971.6934999999999"/>
    <n v="192.04350000000022"/>
    <s v="F"/>
    <d v="1996-06-20T00:00:00"/>
    <s v="South Briantown"/>
    <d v="2023-11-12T00:00:00"/>
    <n v="30"/>
    <x v="0"/>
  </r>
  <r>
    <s v="T04974"/>
    <d v="2024-10-21T00:00:00"/>
    <s v="C114"/>
    <s v="P039"/>
    <s v="S001"/>
    <n v="2"/>
    <n v="0.1"/>
    <x v="3"/>
    <n v="540.94000000000005"/>
    <n v="398.25"/>
    <s v="Fashion"/>
    <s v="Clothing"/>
    <n v="1081.8800000000001"/>
    <n v="796.5"/>
    <n v="285.38000000000011"/>
    <n v="0.26378156542315234"/>
    <n v="108.18800000000002"/>
    <n v="973.69200000000012"/>
    <n v="177.19200000000012"/>
    <s v="F"/>
    <d v="1980-07-04T00:00:00"/>
    <s v="Adkinsport"/>
    <d v="2025-08-23T00:00:00"/>
    <n v="45"/>
    <x v="2"/>
  </r>
  <r>
    <s v="T04975"/>
    <d v="2024-07-12T00:00:00"/>
    <s v="C061"/>
    <s v="P010"/>
    <s v="S004"/>
    <n v="1"/>
    <n v="0.1"/>
    <x v="0"/>
    <n v="1194.1199999999999"/>
    <n v="838.95"/>
    <s v="Electronics"/>
    <s v="Smartphone"/>
    <n v="1194.1199999999999"/>
    <n v="838.95"/>
    <n v="355.16999999999985"/>
    <n v="0.29743241885237653"/>
    <n v="119.41199999999999"/>
    <n v="1074.7079999999999"/>
    <n v="235.75799999999981"/>
    <s v="M"/>
    <d v="1968-10-21T00:00:00"/>
    <s v="North Michellemouth"/>
    <d v="2021-02-01T00:00:00"/>
    <n v="57"/>
    <x v="3"/>
  </r>
  <r>
    <s v="T04976"/>
    <d v="2024-01-22T00:00:00"/>
    <s v="C044"/>
    <s v="P032"/>
    <s v="S005"/>
    <n v="5"/>
    <n v="0.1"/>
    <x v="2"/>
    <n v="304.70999999999998"/>
    <n v="164.01"/>
    <s v="Groceries"/>
    <s v="Vegetables"/>
    <n v="1523.55"/>
    <n v="820.05"/>
    <n v="703.5"/>
    <n v="0.46175051688490698"/>
    <n v="152.35499999999999"/>
    <n v="1371.1949999999999"/>
    <n v="551.14499999999998"/>
    <s v="M"/>
    <d v="1961-02-14T00:00:00"/>
    <s v="Bryanside"/>
    <d v="2024-12-27T00:00:00"/>
    <n v="65"/>
    <x v="3"/>
  </r>
  <r>
    <s v="T04977"/>
    <d v="2024-02-07T00:00:00"/>
    <s v="C162"/>
    <s v="P011"/>
    <s v="S003"/>
    <n v="1"/>
    <n v="0"/>
    <x v="1"/>
    <n v="248.57"/>
    <n v="190.67"/>
    <s v="Electronics"/>
    <s v="Headphones"/>
    <n v="248.57"/>
    <n v="190.67"/>
    <n v="57.900000000000006"/>
    <n v="0.2329323731745585"/>
    <n v="0"/>
    <n v="248.57"/>
    <n v="57.900000000000006"/>
    <s v="M"/>
    <d v="2000-08-30T00:00:00"/>
    <s v="Ellisside"/>
    <d v="2022-06-03T00:00:00"/>
    <n v="25"/>
    <x v="1"/>
  </r>
  <r>
    <s v="T04978"/>
    <d v="2024-10-26T00:00:00"/>
    <s v="C182"/>
    <s v="P038"/>
    <s v="S003"/>
    <n v="1"/>
    <n v="0.05"/>
    <x v="1"/>
    <n v="366.93"/>
    <n v="285.23"/>
    <s v="Fashion"/>
    <s v="Footwear"/>
    <n v="366.93"/>
    <n v="285.23"/>
    <n v="81.699999999999989"/>
    <n v="0.22265827269506441"/>
    <n v="18.346500000000002"/>
    <n v="348.58350000000002"/>
    <n v="63.353499999999997"/>
    <s v="M"/>
    <d v="2004-07-25T00:00:00"/>
    <s v="East Rodney"/>
    <d v="2021-04-16T00:00:00"/>
    <n v="21"/>
    <x v="1"/>
  </r>
  <r>
    <s v="T04979"/>
    <d v="2025-02-11T00:00:00"/>
    <s v="C070"/>
    <s v="P013"/>
    <s v="S001"/>
    <n v="4"/>
    <n v="0.15"/>
    <x v="0"/>
    <n v="1134.8"/>
    <n v="675.1"/>
    <s v="Fashion"/>
    <s v="Watches"/>
    <n v="4539.2"/>
    <n v="2700.4"/>
    <n v="1838.7999999999997"/>
    <n v="0.40509340853013742"/>
    <n v="680.88"/>
    <n v="3858.3199999999997"/>
    <n v="1157.9199999999996"/>
    <s v="M"/>
    <d v="1971-10-24T00:00:00"/>
    <s v="Taylorhaven"/>
    <d v="2021-03-04T00:00:00"/>
    <n v="54"/>
    <x v="3"/>
  </r>
  <r>
    <s v="T04980"/>
    <d v="2025-07-16T00:00:00"/>
    <s v="C130"/>
    <s v="P001"/>
    <s v="S002"/>
    <n v="4"/>
    <n v="0.15"/>
    <x v="1"/>
    <n v="1673.69"/>
    <n v="1323.38"/>
    <s v="Electronics"/>
    <s v="Camera"/>
    <n v="6694.76"/>
    <n v="5293.52"/>
    <n v="1401.2399999999998"/>
    <n v="0.20930399297360916"/>
    <n v="1004.2139999999999"/>
    <n v="5690.5460000000003"/>
    <n v="397.02599999999984"/>
    <s v="M"/>
    <d v="1982-02-03T00:00:00"/>
    <s v="Marcchester"/>
    <d v="2024-07-15T00:00:00"/>
    <n v="44"/>
    <x v="2"/>
  </r>
  <r>
    <s v="T04981"/>
    <d v="2024-08-31T00:00:00"/>
    <s v="C036"/>
    <s v="P022"/>
    <s v="S003"/>
    <n v="5"/>
    <n v="0"/>
    <x v="1"/>
    <n v="25.57"/>
    <n v="19.05"/>
    <s v="Groceries"/>
    <s v="Vegetables"/>
    <n v="127.85"/>
    <n v="95.25"/>
    <n v="32.599999999999994"/>
    <n v="0.25498631208447398"/>
    <n v="0"/>
    <n v="127.85"/>
    <n v="32.599999999999994"/>
    <s v="M"/>
    <d v="1991-11-04T00:00:00"/>
    <s v="Ashleyview"/>
    <d v="2020-09-30T00:00:00"/>
    <n v="34"/>
    <x v="0"/>
  </r>
  <r>
    <s v="T04982"/>
    <d v="2025-06-08T00:00:00"/>
    <s v="C041"/>
    <s v="P037"/>
    <s v="S001"/>
    <n v="1"/>
    <n v="0.05"/>
    <x v="1"/>
    <n v="1952.65"/>
    <n v="1451.27"/>
    <s v="Electronics"/>
    <s v="Television"/>
    <n v="1952.65"/>
    <n v="1451.27"/>
    <n v="501.38000000000011"/>
    <n v="0.2567690062223133"/>
    <n v="97.632500000000007"/>
    <n v="1855.0175000000002"/>
    <n v="403.74750000000017"/>
    <s v="F"/>
    <d v="1980-07-03T00:00:00"/>
    <s v="North Sharontown"/>
    <d v="2023-01-24T00:00:00"/>
    <n v="45"/>
    <x v="2"/>
  </r>
  <r>
    <s v="T04983"/>
    <d v="2025-09-08T00:00:00"/>
    <s v="C049"/>
    <s v="P030"/>
    <s v="S005"/>
    <n v="3"/>
    <n v="0.15"/>
    <x v="0"/>
    <n v="29.24"/>
    <n v="15.28"/>
    <s v="Fashion"/>
    <s v="Watches"/>
    <n v="87.72"/>
    <n v="45.839999999999996"/>
    <n v="41.88"/>
    <n v="0.47742818057455544"/>
    <n v="13.157999999999999"/>
    <n v="74.561999999999998"/>
    <n v="28.722000000000001"/>
    <s v="M"/>
    <d v="1997-01-03T00:00:00"/>
    <s v="Chambersview"/>
    <d v="2022-06-23T00:00:00"/>
    <n v="29"/>
    <x v="0"/>
  </r>
  <r>
    <s v="T04984"/>
    <d v="2023-12-02T00:00:00"/>
    <s v="C106"/>
    <s v="P025"/>
    <s v="S001"/>
    <n v="3"/>
    <n v="0.15"/>
    <x v="0"/>
    <n v="429.15"/>
    <n v="258.72000000000003"/>
    <s v="Fashion"/>
    <s v="Watches"/>
    <n v="1287.4499999999998"/>
    <n v="776.16000000000008"/>
    <n v="511.28999999999974"/>
    <n v="0.39713386927647659"/>
    <n v="193.11749999999998"/>
    <n v="1094.3324999999998"/>
    <n v="318.17249999999967"/>
    <s v="F"/>
    <d v="1987-04-23T00:00:00"/>
    <s v="Lake Ricardo"/>
    <d v="2025-02-06T00:00:00"/>
    <n v="39"/>
    <x v="2"/>
  </r>
  <r>
    <s v="T04985"/>
    <d v="2024-09-26T00:00:00"/>
    <s v="C081"/>
    <s v="P006"/>
    <s v="S005"/>
    <n v="4"/>
    <n v="0.05"/>
    <x v="3"/>
    <n v="318.05"/>
    <n v="187.34"/>
    <s v="Groceries"/>
    <s v="Fruits"/>
    <n v="1272.2"/>
    <n v="749.36"/>
    <n v="522.84"/>
    <n v="0.41097311743436565"/>
    <n v="63.610000000000007"/>
    <n v="1208.5900000000001"/>
    <n v="459.23000000000013"/>
    <s v="F"/>
    <d v="1988-07-20T00:00:00"/>
    <s v="South Christinabury"/>
    <d v="2022-09-22T00:00:00"/>
    <n v="37"/>
    <x v="2"/>
  </r>
  <r>
    <s v="T04986"/>
    <d v="2023-09-21T00:00:00"/>
    <s v="C134"/>
    <s v="P039"/>
    <s v="S002"/>
    <n v="5"/>
    <n v="0.15"/>
    <x v="0"/>
    <n v="540.94000000000005"/>
    <n v="398.25"/>
    <s v="Fashion"/>
    <s v="Clothing"/>
    <n v="2704.7000000000003"/>
    <n v="1991.25"/>
    <n v="713.45000000000027"/>
    <n v="0.26378156542315234"/>
    <n v="405.70500000000004"/>
    <n v="2298.9950000000003"/>
    <n v="307.74500000000035"/>
    <s v="F"/>
    <d v="1985-01-29T00:00:00"/>
    <s v="Angelaland"/>
    <d v="2025-05-22T00:00:00"/>
    <n v="41"/>
    <x v="2"/>
  </r>
  <r>
    <s v="T04987"/>
    <d v="2024-09-06T00:00:00"/>
    <s v="C154"/>
    <s v="P001"/>
    <s v="S001"/>
    <n v="3"/>
    <n v="0.15"/>
    <x v="3"/>
    <n v="1673.69"/>
    <n v="1323.38"/>
    <s v="Electronics"/>
    <s v="Camera"/>
    <n v="5021.07"/>
    <n v="3970.1400000000003"/>
    <n v="1050.9299999999994"/>
    <n v="0.2093039929736091"/>
    <n v="753.16049999999996"/>
    <n v="4267.9094999999998"/>
    <n v="297.76949999999943"/>
    <s v="M"/>
    <d v="1971-09-02T00:00:00"/>
    <s v="East Codyton"/>
    <d v="2023-11-21T00:00:00"/>
    <n v="54"/>
    <x v="3"/>
  </r>
  <r>
    <s v="T04988"/>
    <d v="2023-09-20T00:00:00"/>
    <s v="C151"/>
    <s v="P023"/>
    <s v="S005"/>
    <n v="3"/>
    <n v="0.1"/>
    <x v="3"/>
    <n v="1878.47"/>
    <n v="1014.91"/>
    <s v="Fashion"/>
    <s v="Footwear"/>
    <n v="5635.41"/>
    <n v="3044.73"/>
    <n v="2590.6799999999998"/>
    <n v="0.45971455493034225"/>
    <n v="563.54100000000005"/>
    <n v="5071.8689999999997"/>
    <n v="2027.1389999999997"/>
    <s v="M"/>
    <d v="2006-08-30T00:00:00"/>
    <s v="South Audrey"/>
    <d v="2022-01-26T00:00:00"/>
    <n v="19"/>
    <x v="1"/>
  </r>
  <r>
    <s v="T04989"/>
    <d v="2024-02-09T00:00:00"/>
    <s v="C073"/>
    <s v="P035"/>
    <s v="S005"/>
    <n v="2"/>
    <n v="0.05"/>
    <x v="1"/>
    <n v="1562.43"/>
    <n v="1195.6300000000001"/>
    <s v="Electronics"/>
    <s v="Laptop"/>
    <n v="3124.86"/>
    <n v="2391.2600000000002"/>
    <n v="733.59999999999991"/>
    <n v="0.23476251736077772"/>
    <n v="156.24300000000002"/>
    <n v="2968.6170000000002"/>
    <n v="577.35699999999997"/>
    <s v="F"/>
    <d v="1964-12-04T00:00:00"/>
    <s v="Port Angelabury"/>
    <d v="2022-02-09T00:00:00"/>
    <n v="61"/>
    <x v="3"/>
  </r>
  <r>
    <s v="T04990"/>
    <d v="2024-08-29T00:00:00"/>
    <s v="C199"/>
    <s v="P036"/>
    <s v="S004"/>
    <n v="3"/>
    <n v="0.05"/>
    <x v="2"/>
    <n v="1501.46"/>
    <n v="1167.73"/>
    <s v="Fashion"/>
    <s v="Watches"/>
    <n v="4504.38"/>
    <n v="3503.19"/>
    <n v="1001.19"/>
    <n v="0.22227032355174298"/>
    <n v="225.21900000000002"/>
    <n v="4279.1610000000001"/>
    <n v="775.971"/>
    <s v="F"/>
    <d v="1970-05-18T00:00:00"/>
    <s v="South Scottton"/>
    <d v="2021-07-28T00:00:00"/>
    <n v="56"/>
    <x v="3"/>
  </r>
  <r>
    <s v="T04991"/>
    <d v="2025-06-18T00:00:00"/>
    <s v="C034"/>
    <s v="P009"/>
    <s v="S002"/>
    <n v="5"/>
    <n v="0.1"/>
    <x v="1"/>
    <n v="123.19"/>
    <n v="80.36"/>
    <s v="Groceries"/>
    <s v="Snacks"/>
    <n v="615.95000000000005"/>
    <n v="401.8"/>
    <n v="214.15000000000003"/>
    <n v="0.34767432421462785"/>
    <n v="61.595000000000006"/>
    <n v="554.35500000000002"/>
    <n v="152.55500000000001"/>
    <s v="F"/>
    <d v="1964-12-19T00:00:00"/>
    <s v="East Mary"/>
    <d v="2025-01-13T00:00:00"/>
    <n v="61"/>
    <x v="3"/>
  </r>
  <r>
    <s v="T04992"/>
    <d v="2024-09-17T00:00:00"/>
    <s v="C026"/>
    <s v="P040"/>
    <s v="S002"/>
    <n v="1"/>
    <n v="0.05"/>
    <x v="3"/>
    <n v="1745.61"/>
    <n v="1322.44"/>
    <s v="Electronics"/>
    <s v="Headphones"/>
    <n v="1745.61"/>
    <n v="1322.44"/>
    <n v="423.16999999999985"/>
    <n v="0.24241955534168563"/>
    <n v="87.280500000000004"/>
    <n v="1658.3294999999998"/>
    <n v="335.88949999999977"/>
    <s v="M"/>
    <d v="2004-01-04T00:00:00"/>
    <s v="Shepherdburgh"/>
    <d v="2024-09-03T00:00:00"/>
    <n v="22"/>
    <x v="1"/>
  </r>
  <r>
    <s v="T04993"/>
    <d v="2024-07-02T00:00:00"/>
    <s v="C170"/>
    <s v="P040"/>
    <s v="S001"/>
    <n v="3"/>
    <n v="0.1"/>
    <x v="0"/>
    <n v="1745.61"/>
    <n v="1322.44"/>
    <s v="Electronics"/>
    <s v="Headphones"/>
    <n v="5236.83"/>
    <n v="3967.32"/>
    <n v="1269.5099999999998"/>
    <n v="0.24241955534168566"/>
    <n v="523.68299999999999"/>
    <n v="4713.1469999999999"/>
    <n v="745.82699999999977"/>
    <s v="F"/>
    <d v="1984-05-05T00:00:00"/>
    <s v="Lake Melissaborough"/>
    <d v="2025-08-20T00:00:00"/>
    <n v="42"/>
    <x v="2"/>
  </r>
  <r>
    <s v="T04994"/>
    <d v="2024-07-25T00:00:00"/>
    <s v="C059"/>
    <s v="P004"/>
    <s v="S003"/>
    <n v="1"/>
    <n v="0"/>
    <x v="3"/>
    <n v="1853.77"/>
    <n v="1363.52"/>
    <s v="Fashion"/>
    <s v="Accessories"/>
    <n v="1853.77"/>
    <n v="1363.52"/>
    <n v="490.25"/>
    <n v="0.26446107122242779"/>
    <n v="0"/>
    <n v="1853.77"/>
    <n v="490.25"/>
    <s v="F"/>
    <d v="1963-05-11T00:00:00"/>
    <s v="New Meagan"/>
    <d v="2024-09-27T00:00:00"/>
    <n v="63"/>
    <x v="3"/>
  </r>
  <r>
    <s v="T04995"/>
    <d v="2025-04-07T00:00:00"/>
    <s v="C047"/>
    <s v="P032"/>
    <s v="S004"/>
    <n v="4"/>
    <n v="0.05"/>
    <x v="2"/>
    <n v="304.70999999999998"/>
    <n v="164.01"/>
    <s v="Groceries"/>
    <s v="Vegetables"/>
    <n v="1218.8399999999999"/>
    <n v="656.04"/>
    <n v="562.79999999999995"/>
    <n v="0.46175051688490698"/>
    <n v="60.942"/>
    <n v="1157.8979999999999"/>
    <n v="501.85799999999995"/>
    <s v="F"/>
    <d v="2006-07-03T00:00:00"/>
    <s v="Port Jessica"/>
    <d v="2025-02-25T00:00:00"/>
    <n v="19"/>
    <x v="1"/>
  </r>
  <r>
    <s v="T04996"/>
    <d v="2025-08-14T00:00:00"/>
    <s v="C050"/>
    <s v="P039"/>
    <s v="S005"/>
    <n v="5"/>
    <n v="0.1"/>
    <x v="1"/>
    <n v="540.94000000000005"/>
    <n v="398.25"/>
    <s v="Fashion"/>
    <s v="Clothing"/>
    <n v="2704.7000000000003"/>
    <n v="1991.25"/>
    <n v="713.45000000000027"/>
    <n v="0.26378156542315234"/>
    <n v="270.47000000000003"/>
    <n v="2434.2300000000005"/>
    <n v="442.98000000000047"/>
    <s v="M"/>
    <d v="1968-06-20T00:00:00"/>
    <s v="Erinland"/>
    <d v="2022-08-25T00:00:00"/>
    <n v="58"/>
    <x v="3"/>
  </r>
  <r>
    <s v="T04997"/>
    <d v="2024-11-24T00:00:00"/>
    <s v="C077"/>
    <s v="P021"/>
    <s v="S002"/>
    <n v="2"/>
    <n v="0.1"/>
    <x v="1"/>
    <n v="1227.24"/>
    <n v="977.09"/>
    <s v="Groceries"/>
    <s v="Dairy"/>
    <n v="2454.48"/>
    <n v="1954.18"/>
    <n v="500.29999999999995"/>
    <n v="0.20383136142889735"/>
    <n v="245.44800000000001"/>
    <n v="2209.0320000000002"/>
    <n v="254.85200000000009"/>
    <s v="F"/>
    <d v="2002-12-24T00:00:00"/>
    <s v="North Meagan"/>
    <d v="2022-10-21T00:00:00"/>
    <n v="23"/>
    <x v="1"/>
  </r>
  <r>
    <s v="T04998"/>
    <d v="2025-08-08T00:00:00"/>
    <s v="C184"/>
    <s v="P005"/>
    <s v="S004"/>
    <n v="5"/>
    <n v="0.15"/>
    <x v="3"/>
    <n v="1396.22"/>
    <n v="1004.09"/>
    <s v="Fashion"/>
    <s v="Bags"/>
    <n v="6981.1"/>
    <n v="5020.45"/>
    <n v="1960.6500000000005"/>
    <n v="0.28085115526206478"/>
    <n v="1047.165"/>
    <n v="5933.9350000000004"/>
    <n v="913.48500000000058"/>
    <s v="M"/>
    <d v="2003-04-13T00:00:00"/>
    <s v="West Katrina"/>
    <d v="2021-04-19T00:00:00"/>
    <n v="23"/>
    <x v="1"/>
  </r>
  <r>
    <s v="T04999"/>
    <d v="2024-03-14T00:00:00"/>
    <s v="C132"/>
    <s v="P004"/>
    <s v="S005"/>
    <n v="5"/>
    <n v="0.05"/>
    <x v="2"/>
    <n v="1853.77"/>
    <n v="1363.52"/>
    <s v="Fashion"/>
    <s v="Accessories"/>
    <n v="9268.85"/>
    <n v="6817.6"/>
    <n v="2451.25"/>
    <n v="0.26446107122242779"/>
    <n v="463.44250000000005"/>
    <n v="8805.4075000000012"/>
    <n v="1987.8075000000008"/>
    <s v="M"/>
    <d v="1958-12-24T00:00:00"/>
    <s v="Cisnerosville"/>
    <d v="2023-04-19T00:00:00"/>
    <n v="67"/>
    <x v="3"/>
  </r>
  <r>
    <s v="T05000"/>
    <d v="2024-07-16T00:00:00"/>
    <s v="C053"/>
    <s v="P034"/>
    <s v="S004"/>
    <n v="5"/>
    <n v="0.15"/>
    <x v="3"/>
    <n v="428.05"/>
    <n v="246.07"/>
    <s v="Electronics"/>
    <s v="Laptop"/>
    <n v="2140.25"/>
    <n v="1230.3499999999999"/>
    <n v="909.90000000000009"/>
    <n v="0.42513725032122418"/>
    <n v="321.03749999999997"/>
    <n v="1819.2125000000001"/>
    <n v="588.86250000000018"/>
    <s v="F"/>
    <d v="1998-04-20T00:00:00"/>
    <s v="Lake Michaelshire"/>
    <d v="2024-04-07T00:00:00"/>
    <n v="2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DFAF7-E2FC-49A1-B0E6-5DFA247F4D4B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A3:D8" firstHeaderRow="0" firstDataRow="1" firstDataCol="1"/>
  <pivotFields count="25">
    <pivotField dataField="1" showAll="0"/>
    <pivotField numFmtId="164"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dataField="1" showAll="0"/>
    <pivotField showAll="0"/>
    <pivotField numFmtId="14" showAll="0"/>
    <pivotField showAll="0"/>
    <pivotField numFmtId="14"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2" baseField="0" baseItem="0"/>
    <dataField name="Sum of Net Profit" fld="18" baseField="0" baseItem="0"/>
    <dataField name="Count of TransactionID" fld="0" subtotal="count" baseField="0" baseItem="0"/>
  </dataFields>
  <formats count="1">
    <format dxfId="5">
      <pivotArea collapsedLevelsAreSubtotals="1" fieldPosition="0">
        <references count="2">
          <reference field="4294967294" count="1" selected="0">
            <x v="1"/>
          </reference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4DA5A-73DC-4A44-8255-72F45F85C052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Analysis">
  <location ref="A3:D8" firstHeaderRow="0" firstDataRow="1" firstDataCol="1"/>
  <pivotFields count="25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dataField="1" showAll="0"/>
    <pivotField showAll="0"/>
    <pivotField numFmtId="14" showAll="0"/>
    <pivotField showAll="0"/>
    <pivotField numFmtId="14" showAll="0"/>
    <pivotField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2" baseField="0" baseItem="0"/>
    <dataField name="Sum of Net Profit" fld="18" baseField="0" baseItem="0"/>
    <dataField name="Count of Transaction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72227-A9BB-4E1D-B829-FEBA83BC32B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4">
    <pivotField showAll="0"/>
    <pivotField numFmtId="16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  <pivotField numFmtId="14" showAll="0"/>
    <pivotField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Customer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45ABD-86DF-4FF3-9358-40E0F151D3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21">
    <pivotField dataField="1" showAll="0"/>
    <pivotField numFmtId="164" showAll="0">
      <items count="730">
        <item x="429"/>
        <item x="316"/>
        <item x="407"/>
        <item x="660"/>
        <item x="392"/>
        <item x="555"/>
        <item x="278"/>
        <item x="81"/>
        <item x="386"/>
        <item x="256"/>
        <item x="487"/>
        <item x="633"/>
        <item x="604"/>
        <item x="87"/>
        <item x="165"/>
        <item x="415"/>
        <item x="323"/>
        <item x="175"/>
        <item x="448"/>
        <item x="445"/>
        <item x="399"/>
        <item x="452"/>
        <item x="12"/>
        <item x="312"/>
        <item x="303"/>
        <item x="474"/>
        <item x="139"/>
        <item x="508"/>
        <item x="453"/>
        <item x="678"/>
        <item x="663"/>
        <item x="226"/>
        <item x="468"/>
        <item x="80"/>
        <item x="179"/>
        <item x="600"/>
        <item x="131"/>
        <item x="622"/>
        <item x="649"/>
        <item x="313"/>
        <item x="230"/>
        <item x="114"/>
        <item x="145"/>
        <item x="77"/>
        <item x="675"/>
        <item x="698"/>
        <item x="288"/>
        <item x="166"/>
        <item x="281"/>
        <item x="383"/>
        <item x="180"/>
        <item x="535"/>
        <item x="516"/>
        <item x="1"/>
        <item x="693"/>
        <item x="346"/>
        <item x="539"/>
        <item x="620"/>
        <item x="340"/>
        <item x="435"/>
        <item x="102"/>
        <item x="613"/>
        <item x="231"/>
        <item x="426"/>
        <item x="33"/>
        <item x="64"/>
        <item x="85"/>
        <item x="221"/>
        <item x="212"/>
        <item x="66"/>
        <item x="465"/>
        <item x="615"/>
        <item x="75"/>
        <item x="377"/>
        <item x="125"/>
        <item x="273"/>
        <item x="569"/>
        <item x="413"/>
        <item x="44"/>
        <item x="252"/>
        <item x="629"/>
        <item x="174"/>
        <item x="439"/>
        <item x="367"/>
        <item x="485"/>
        <item x="359"/>
        <item x="436"/>
        <item x="315"/>
        <item x="397"/>
        <item x="168"/>
        <item x="659"/>
        <item x="549"/>
        <item x="498"/>
        <item x="361"/>
        <item x="479"/>
        <item x="15"/>
        <item x="527"/>
        <item x="395"/>
        <item x="584"/>
        <item x="127"/>
        <item x="680"/>
        <item x="39"/>
        <item x="717"/>
        <item x="556"/>
        <item x="149"/>
        <item x="88"/>
        <item x="388"/>
        <item x="387"/>
        <item x="512"/>
        <item x="363"/>
        <item x="263"/>
        <item x="673"/>
        <item x="123"/>
        <item x="335"/>
        <item x="667"/>
        <item x="364"/>
        <item x="112"/>
        <item x="532"/>
        <item x="74"/>
        <item x="650"/>
        <item x="176"/>
        <item x="105"/>
        <item x="118"/>
        <item x="726"/>
        <item x="543"/>
        <item x="404"/>
        <item x="98"/>
        <item x="687"/>
        <item x="595"/>
        <item x="36"/>
        <item x="427"/>
        <item x="601"/>
        <item x="54"/>
        <item x="122"/>
        <item x="616"/>
        <item x="26"/>
        <item x="304"/>
        <item x="373"/>
        <item x="541"/>
        <item x="205"/>
        <item x="580"/>
        <item x="50"/>
        <item x="283"/>
        <item x="701"/>
        <item x="578"/>
        <item x="402"/>
        <item x="406"/>
        <item x="596"/>
        <item x="489"/>
        <item x="657"/>
        <item x="635"/>
        <item x="287"/>
        <item x="587"/>
        <item x="636"/>
        <item x="524"/>
        <item x="320"/>
        <item x="294"/>
        <item x="108"/>
        <item x="624"/>
        <item x="34"/>
        <item x="517"/>
        <item x="318"/>
        <item x="450"/>
        <item x="217"/>
        <item x="437"/>
        <item x="714"/>
        <item x="544"/>
        <item x="228"/>
        <item x="148"/>
        <item x="562"/>
        <item x="722"/>
        <item x="419"/>
        <item x="612"/>
        <item x="574"/>
        <item x="565"/>
        <item x="319"/>
        <item x="414"/>
        <item x="723"/>
        <item x="423"/>
        <item x="619"/>
        <item x="382"/>
        <item x="451"/>
        <item x="189"/>
        <item x="146"/>
        <item x="449"/>
        <item x="379"/>
        <item x="706"/>
        <item x="63"/>
        <item x="90"/>
        <item x="708"/>
        <item x="491"/>
        <item x="470"/>
        <item x="216"/>
        <item x="401"/>
        <item x="685"/>
        <item x="394"/>
        <item x="104"/>
        <item x="672"/>
        <item x="486"/>
        <item x="550"/>
        <item x="2"/>
        <item x="409"/>
        <item x="314"/>
        <item x="331"/>
        <item x="327"/>
        <item x="630"/>
        <item x="431"/>
        <item x="290"/>
        <item x="156"/>
        <item x="558"/>
        <item x="251"/>
        <item x="155"/>
        <item x="130"/>
        <item x="456"/>
        <item x="702"/>
        <item x="575"/>
        <item x="272"/>
        <item x="119"/>
        <item x="298"/>
        <item x="239"/>
        <item x="531"/>
        <item x="191"/>
        <item x="454"/>
        <item x="61"/>
        <item x="546"/>
        <item x="163"/>
        <item x="354"/>
        <item x="70"/>
        <item x="358"/>
        <item x="417"/>
        <item x="207"/>
        <item x="645"/>
        <item x="695"/>
        <item x="727"/>
        <item x="493"/>
        <item x="713"/>
        <item x="141"/>
        <item x="306"/>
        <item x="700"/>
        <item x="697"/>
        <item x="302"/>
        <item x="206"/>
        <item x="469"/>
        <item x="606"/>
        <item x="523"/>
        <item x="129"/>
        <item x="603"/>
        <item x="403"/>
        <item x="322"/>
        <item x="712"/>
        <item x="628"/>
        <item x="195"/>
        <item x="483"/>
        <item x="704"/>
        <item x="676"/>
        <item x="703"/>
        <item x="171"/>
        <item x="542"/>
        <item x="240"/>
        <item x="60"/>
        <item x="607"/>
        <item x="7"/>
        <item x="349"/>
        <item x="545"/>
        <item x="484"/>
        <item x="58"/>
        <item x="24"/>
        <item x="40"/>
        <item x="157"/>
        <item x="411"/>
        <item x="11"/>
        <item x="237"/>
        <item x="89"/>
        <item x="709"/>
        <item x="551"/>
        <item x="344"/>
        <item x="471"/>
        <item x="197"/>
        <item x="113"/>
        <item x="3"/>
        <item x="9"/>
        <item x="285"/>
        <item x="0"/>
        <item x="357"/>
        <item x="76"/>
        <item x="161"/>
        <item x="655"/>
        <item x="350"/>
        <item x="460"/>
        <item x="412"/>
        <item x="457"/>
        <item x="51"/>
        <item x="158"/>
        <item x="536"/>
        <item x="447"/>
        <item x="69"/>
        <item x="242"/>
        <item x="506"/>
        <item x="538"/>
        <item x="353"/>
        <item x="658"/>
        <item x="494"/>
        <item x="343"/>
        <item x="482"/>
        <item x="547"/>
        <item x="238"/>
        <item x="121"/>
        <item x="368"/>
        <item x="571"/>
        <item x="684"/>
        <item x="233"/>
        <item x="297"/>
        <item x="355"/>
        <item x="522"/>
        <item x="103"/>
        <item x="642"/>
        <item x="391"/>
        <item x="73"/>
        <item x="134"/>
        <item x="461"/>
        <item x="295"/>
        <item x="143"/>
        <item x="566"/>
        <item x="528"/>
        <item x="520"/>
        <item x="147"/>
        <item x="22"/>
        <item x="215"/>
        <item x="222"/>
        <item x="441"/>
        <item x="308"/>
        <item x="590"/>
        <item x="715"/>
        <item x="534"/>
        <item x="518"/>
        <item x="202"/>
        <item x="342"/>
        <item x="467"/>
        <item x="605"/>
        <item x="91"/>
        <item x="78"/>
        <item x="325"/>
        <item x="374"/>
        <item x="662"/>
        <item x="280"/>
        <item x="246"/>
        <item x="137"/>
        <item x="160"/>
        <item x="668"/>
        <item x="196"/>
        <item x="530"/>
        <item x="422"/>
        <item x="362"/>
        <item x="4"/>
        <item x="120"/>
        <item x="529"/>
        <item x="371"/>
        <item x="150"/>
        <item x="208"/>
        <item x="8"/>
        <item x="513"/>
        <item x="718"/>
        <item x="170"/>
        <item x="699"/>
        <item x="286"/>
        <item x="705"/>
        <item x="503"/>
        <item x="652"/>
        <item x="651"/>
        <item x="210"/>
        <item x="567"/>
        <item x="109"/>
        <item x="115"/>
        <item x="267"/>
        <item x="608"/>
        <item x="430"/>
        <item x="425"/>
        <item x="646"/>
        <item x="671"/>
        <item x="311"/>
        <item x="48"/>
        <item x="162"/>
        <item x="126"/>
        <item x="510"/>
        <item x="136"/>
        <item x="43"/>
        <item x="400"/>
        <item x="264"/>
        <item x="223"/>
        <item x="245"/>
        <item x="356"/>
        <item x="260"/>
        <item x="106"/>
        <item x="68"/>
        <item x="300"/>
        <item x="186"/>
        <item x="53"/>
        <item x="329"/>
        <item x="38"/>
        <item x="236"/>
        <item x="719"/>
        <item x="500"/>
        <item x="82"/>
        <item x="92"/>
        <item x="299"/>
        <item x="638"/>
        <item x="132"/>
        <item x="720"/>
        <item x="554"/>
        <item x="333"/>
        <item x="504"/>
        <item x="25"/>
        <item x="644"/>
        <item x="13"/>
        <item x="560"/>
        <item x="41"/>
        <item x="271"/>
        <item x="577"/>
        <item x="696"/>
        <item x="390"/>
        <item x="490"/>
        <item x="475"/>
        <item x="728"/>
        <item x="581"/>
        <item x="261"/>
        <item x="6"/>
        <item x="440"/>
        <item x="218"/>
        <item x="116"/>
        <item x="631"/>
        <item x="443"/>
        <item x="59"/>
        <item x="20"/>
        <item x="688"/>
        <item x="380"/>
        <item x="135"/>
        <item x="296"/>
        <item x="509"/>
        <item x="692"/>
        <item x="250"/>
        <item x="625"/>
        <item x="455"/>
        <item x="21"/>
        <item x="152"/>
        <item x="185"/>
        <item x="588"/>
        <item x="511"/>
        <item x="610"/>
        <item x="65"/>
        <item x="229"/>
        <item x="548"/>
        <item x="199"/>
        <item x="408"/>
        <item x="211"/>
        <item x="351"/>
        <item x="347"/>
        <item x="317"/>
        <item x="247"/>
        <item x="269"/>
        <item x="266"/>
        <item x="289"/>
        <item x="27"/>
        <item x="30"/>
        <item x="428"/>
        <item x="637"/>
        <item x="254"/>
        <item x="270"/>
        <item x="690"/>
        <item x="309"/>
        <item x="301"/>
        <item x="16"/>
        <item x="277"/>
        <item x="352"/>
        <item x="188"/>
        <item x="526"/>
        <item x="96"/>
        <item x="472"/>
        <item x="42"/>
        <item x="366"/>
        <item x="332"/>
        <item x="507"/>
        <item x="495"/>
        <item x="67"/>
        <item x="564"/>
        <item x="19"/>
        <item x="253"/>
        <item x="384"/>
        <item x="420"/>
        <item x="666"/>
        <item x="583"/>
        <item x="167"/>
        <item x="552"/>
        <item x="341"/>
        <item x="31"/>
        <item x="328"/>
        <item x="97"/>
        <item x="634"/>
        <item x="307"/>
        <item x="310"/>
        <item x="111"/>
        <item x="227"/>
        <item x="617"/>
        <item x="45"/>
        <item x="201"/>
        <item x="670"/>
        <item x="144"/>
        <item x="99"/>
        <item x="682"/>
        <item x="84"/>
        <item x="694"/>
        <item x="213"/>
        <item x="124"/>
        <item x="488"/>
        <item x="235"/>
        <item x="553"/>
        <item x="594"/>
        <item x="710"/>
        <item x="648"/>
        <item x="707"/>
        <item x="681"/>
        <item x="656"/>
        <item x="573"/>
        <item x="55"/>
        <item x="721"/>
        <item x="62"/>
        <item x="514"/>
        <item x="389"/>
        <item x="224"/>
        <item x="274"/>
        <item x="293"/>
        <item x="557"/>
        <item x="481"/>
        <item x="674"/>
        <item x="497"/>
        <item x="29"/>
        <item x="258"/>
        <item x="669"/>
        <item x="182"/>
        <item x="466"/>
        <item x="276"/>
        <item x="725"/>
        <item x="589"/>
        <item x="561"/>
        <item x="100"/>
        <item x="559"/>
        <item x="10"/>
        <item x="128"/>
        <item x="592"/>
        <item x="424"/>
        <item x="348"/>
        <item x="172"/>
        <item x="711"/>
        <item x="142"/>
        <item x="521"/>
        <item x="432"/>
        <item x="110"/>
        <item x="56"/>
        <item x="181"/>
        <item x="282"/>
        <item x="14"/>
        <item x="639"/>
        <item x="641"/>
        <item x="164"/>
        <item x="219"/>
        <item x="5"/>
        <item x="398"/>
        <item x="23"/>
        <item x="334"/>
        <item x="257"/>
        <item x="405"/>
        <item x="478"/>
        <item x="190"/>
        <item x="464"/>
        <item x="326"/>
        <item x="193"/>
        <item x="183"/>
        <item x="28"/>
        <item x="611"/>
        <item x="438"/>
        <item x="686"/>
        <item x="255"/>
        <item x="640"/>
        <item x="632"/>
        <item x="442"/>
        <item x="525"/>
        <item x="203"/>
        <item x="178"/>
        <item x="463"/>
        <item x="18"/>
        <item x="664"/>
        <item x="376"/>
        <item x="477"/>
        <item x="262"/>
        <item x="499"/>
        <item x="338"/>
        <item x="519"/>
        <item x="244"/>
        <item x="375"/>
        <item x="225"/>
        <item x="330"/>
        <item x="57"/>
        <item x="597"/>
        <item x="599"/>
        <item x="37"/>
        <item x="716"/>
        <item x="568"/>
        <item x="49"/>
        <item x="220"/>
        <item x="570"/>
        <item x="416"/>
        <item x="305"/>
        <item x="291"/>
        <item x="579"/>
        <item x="572"/>
        <item x="140"/>
        <item x="586"/>
        <item x="647"/>
        <item x="71"/>
        <item x="159"/>
        <item x="151"/>
        <item x="83"/>
        <item x="259"/>
        <item x="243"/>
        <item x="540"/>
        <item x="627"/>
        <item x="79"/>
        <item x="321"/>
        <item x="17"/>
        <item x="533"/>
        <item x="496"/>
        <item x="677"/>
        <item x="35"/>
        <item x="345"/>
        <item x="621"/>
        <item x="94"/>
        <item x="169"/>
        <item x="643"/>
        <item x="476"/>
        <item x="187"/>
        <item x="492"/>
        <item x="241"/>
        <item x="107"/>
        <item x="462"/>
        <item x="385"/>
        <item x="184"/>
        <item x="446"/>
        <item x="614"/>
        <item x="72"/>
        <item x="200"/>
        <item x="598"/>
        <item x="582"/>
        <item x="626"/>
        <item x="194"/>
        <item x="679"/>
        <item x="683"/>
        <item x="265"/>
        <item x="563"/>
        <item x="117"/>
        <item x="378"/>
        <item x="336"/>
        <item x="133"/>
        <item x="232"/>
        <item x="339"/>
        <item x="434"/>
        <item x="501"/>
        <item x="93"/>
        <item x="214"/>
        <item x="724"/>
        <item x="585"/>
        <item x="515"/>
        <item x="198"/>
        <item x="234"/>
        <item x="249"/>
        <item x="337"/>
        <item x="95"/>
        <item x="393"/>
        <item x="360"/>
        <item x="292"/>
        <item x="32"/>
        <item x="473"/>
        <item x="502"/>
        <item x="537"/>
        <item x="177"/>
        <item x="459"/>
        <item x="86"/>
        <item x="602"/>
        <item x="623"/>
        <item x="192"/>
        <item x="396"/>
        <item x="381"/>
        <item x="576"/>
        <item x="101"/>
        <item x="138"/>
        <item x="665"/>
        <item x="173"/>
        <item x="505"/>
        <item x="444"/>
        <item x="421"/>
        <item x="46"/>
        <item x="204"/>
        <item x="654"/>
        <item x="372"/>
        <item x="153"/>
        <item x="47"/>
        <item x="365"/>
        <item x="410"/>
        <item x="154"/>
        <item x="284"/>
        <item x="52"/>
        <item x="691"/>
        <item x="458"/>
        <item x="618"/>
        <item x="653"/>
        <item x="370"/>
        <item x="369"/>
        <item x="591"/>
        <item x="689"/>
        <item x="324"/>
        <item x="279"/>
        <item x="275"/>
        <item x="418"/>
        <item x="268"/>
        <item x="433"/>
        <item x="209"/>
        <item x="609"/>
        <item x="593"/>
        <item x="480"/>
        <item x="661"/>
        <item x="248"/>
        <item t="default"/>
      </items>
    </pivotField>
    <pivotField showAll="0"/>
    <pivotField showAll="0"/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dataField="1"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2" baseField="0" baseItem="0"/>
    <dataField name="Sum of Net Profit" fld="18" baseField="0" baseItem="0"/>
    <dataField name="Count of TransactionID" fld="0" subtotal="count" baseField="0" baseItem="0"/>
  </dataFields>
  <formats count="1">
    <format dxfId="7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A2351-484E-4E44-AAC4-D97B60F37B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2" firstHeaderRow="1" firstDataRow="1" firstDataCol="1"/>
  <pivotFields count="21">
    <pivotField showAll="0"/>
    <pivotField numFmtId="164" showAll="0">
      <items count="730">
        <item x="429"/>
        <item x="316"/>
        <item x="407"/>
        <item x="660"/>
        <item x="392"/>
        <item x="555"/>
        <item x="278"/>
        <item x="81"/>
        <item x="386"/>
        <item x="256"/>
        <item x="487"/>
        <item x="633"/>
        <item x="604"/>
        <item x="87"/>
        <item x="165"/>
        <item x="415"/>
        <item x="323"/>
        <item x="175"/>
        <item x="448"/>
        <item x="445"/>
        <item x="399"/>
        <item x="452"/>
        <item x="12"/>
        <item x="312"/>
        <item x="303"/>
        <item x="474"/>
        <item x="139"/>
        <item x="508"/>
        <item x="453"/>
        <item x="678"/>
        <item x="663"/>
        <item x="226"/>
        <item x="468"/>
        <item x="80"/>
        <item x="179"/>
        <item x="600"/>
        <item x="131"/>
        <item x="622"/>
        <item x="649"/>
        <item x="313"/>
        <item x="230"/>
        <item x="114"/>
        <item x="145"/>
        <item x="77"/>
        <item x="675"/>
        <item x="698"/>
        <item x="288"/>
        <item x="166"/>
        <item x="281"/>
        <item x="383"/>
        <item x="180"/>
        <item x="535"/>
        <item x="516"/>
        <item x="1"/>
        <item x="693"/>
        <item x="346"/>
        <item x="539"/>
        <item x="620"/>
        <item x="340"/>
        <item x="435"/>
        <item x="102"/>
        <item x="613"/>
        <item x="231"/>
        <item x="426"/>
        <item x="33"/>
        <item x="64"/>
        <item x="85"/>
        <item x="221"/>
        <item x="212"/>
        <item x="66"/>
        <item x="465"/>
        <item x="615"/>
        <item x="75"/>
        <item x="377"/>
        <item x="125"/>
        <item x="273"/>
        <item x="569"/>
        <item x="413"/>
        <item x="44"/>
        <item x="252"/>
        <item x="629"/>
        <item x="174"/>
        <item x="439"/>
        <item x="367"/>
        <item x="485"/>
        <item x="359"/>
        <item x="436"/>
        <item x="315"/>
        <item x="397"/>
        <item x="168"/>
        <item x="659"/>
        <item x="549"/>
        <item x="498"/>
        <item x="361"/>
        <item x="479"/>
        <item x="15"/>
        <item x="527"/>
        <item x="395"/>
        <item x="584"/>
        <item x="127"/>
        <item x="680"/>
        <item x="39"/>
        <item x="717"/>
        <item x="556"/>
        <item x="149"/>
        <item x="88"/>
        <item x="388"/>
        <item x="387"/>
        <item x="512"/>
        <item x="363"/>
        <item x="263"/>
        <item x="673"/>
        <item x="123"/>
        <item x="335"/>
        <item x="667"/>
        <item x="364"/>
        <item x="112"/>
        <item x="532"/>
        <item x="74"/>
        <item x="650"/>
        <item x="176"/>
        <item x="105"/>
        <item x="118"/>
        <item x="726"/>
        <item x="543"/>
        <item x="404"/>
        <item x="98"/>
        <item x="687"/>
        <item x="595"/>
        <item x="36"/>
        <item x="427"/>
        <item x="601"/>
        <item x="54"/>
        <item x="122"/>
        <item x="616"/>
        <item x="26"/>
        <item x="304"/>
        <item x="373"/>
        <item x="541"/>
        <item x="205"/>
        <item x="580"/>
        <item x="50"/>
        <item x="283"/>
        <item x="701"/>
        <item x="578"/>
        <item x="402"/>
        <item x="406"/>
        <item x="596"/>
        <item x="489"/>
        <item x="657"/>
        <item x="635"/>
        <item x="287"/>
        <item x="587"/>
        <item x="636"/>
        <item x="524"/>
        <item x="320"/>
        <item x="294"/>
        <item x="108"/>
        <item x="624"/>
        <item x="34"/>
        <item x="517"/>
        <item x="318"/>
        <item x="450"/>
        <item x="217"/>
        <item x="437"/>
        <item x="714"/>
        <item x="544"/>
        <item x="228"/>
        <item x="148"/>
        <item x="562"/>
        <item x="722"/>
        <item x="419"/>
        <item x="612"/>
        <item x="574"/>
        <item x="565"/>
        <item x="319"/>
        <item x="414"/>
        <item x="723"/>
        <item x="423"/>
        <item x="619"/>
        <item x="382"/>
        <item x="451"/>
        <item x="189"/>
        <item x="146"/>
        <item x="449"/>
        <item x="379"/>
        <item x="706"/>
        <item x="63"/>
        <item x="90"/>
        <item x="708"/>
        <item x="491"/>
        <item x="470"/>
        <item x="216"/>
        <item x="401"/>
        <item x="685"/>
        <item x="394"/>
        <item x="104"/>
        <item x="672"/>
        <item x="486"/>
        <item x="550"/>
        <item x="2"/>
        <item x="409"/>
        <item x="314"/>
        <item x="331"/>
        <item x="327"/>
        <item x="630"/>
        <item x="431"/>
        <item x="290"/>
        <item x="156"/>
        <item x="558"/>
        <item x="251"/>
        <item x="155"/>
        <item x="130"/>
        <item x="456"/>
        <item x="702"/>
        <item x="575"/>
        <item x="272"/>
        <item x="119"/>
        <item x="298"/>
        <item x="239"/>
        <item x="531"/>
        <item x="191"/>
        <item x="454"/>
        <item x="61"/>
        <item x="546"/>
        <item x="163"/>
        <item x="354"/>
        <item x="70"/>
        <item x="358"/>
        <item x="417"/>
        <item x="207"/>
        <item x="645"/>
        <item x="695"/>
        <item x="727"/>
        <item x="493"/>
        <item x="713"/>
        <item x="141"/>
        <item x="306"/>
        <item x="700"/>
        <item x="697"/>
        <item x="302"/>
        <item x="206"/>
        <item x="469"/>
        <item x="606"/>
        <item x="523"/>
        <item x="129"/>
        <item x="603"/>
        <item x="403"/>
        <item x="322"/>
        <item x="712"/>
        <item x="628"/>
        <item x="195"/>
        <item x="483"/>
        <item x="704"/>
        <item x="676"/>
        <item x="703"/>
        <item x="171"/>
        <item x="542"/>
        <item x="240"/>
        <item x="60"/>
        <item x="607"/>
        <item x="7"/>
        <item x="349"/>
        <item x="545"/>
        <item x="484"/>
        <item x="58"/>
        <item x="24"/>
        <item x="40"/>
        <item x="157"/>
        <item x="411"/>
        <item x="11"/>
        <item x="237"/>
        <item x="89"/>
        <item x="709"/>
        <item x="551"/>
        <item x="344"/>
        <item x="471"/>
        <item x="197"/>
        <item x="113"/>
        <item x="3"/>
        <item x="9"/>
        <item x="285"/>
        <item x="0"/>
        <item x="357"/>
        <item x="76"/>
        <item x="161"/>
        <item x="655"/>
        <item x="350"/>
        <item x="460"/>
        <item x="412"/>
        <item x="457"/>
        <item x="51"/>
        <item x="158"/>
        <item x="536"/>
        <item x="447"/>
        <item x="69"/>
        <item x="242"/>
        <item x="506"/>
        <item x="538"/>
        <item x="353"/>
        <item x="658"/>
        <item x="494"/>
        <item x="343"/>
        <item x="482"/>
        <item x="547"/>
        <item x="238"/>
        <item x="121"/>
        <item x="368"/>
        <item x="571"/>
        <item x="684"/>
        <item x="233"/>
        <item x="297"/>
        <item x="355"/>
        <item x="522"/>
        <item x="103"/>
        <item x="642"/>
        <item x="391"/>
        <item x="73"/>
        <item x="134"/>
        <item x="461"/>
        <item x="295"/>
        <item x="143"/>
        <item x="566"/>
        <item x="528"/>
        <item x="520"/>
        <item x="147"/>
        <item x="22"/>
        <item x="215"/>
        <item x="222"/>
        <item x="441"/>
        <item x="308"/>
        <item x="590"/>
        <item x="715"/>
        <item x="534"/>
        <item x="518"/>
        <item x="202"/>
        <item x="342"/>
        <item x="467"/>
        <item x="605"/>
        <item x="91"/>
        <item x="78"/>
        <item x="325"/>
        <item x="374"/>
        <item x="662"/>
        <item x="280"/>
        <item x="246"/>
        <item x="137"/>
        <item x="160"/>
        <item x="668"/>
        <item x="196"/>
        <item x="530"/>
        <item x="422"/>
        <item x="362"/>
        <item x="4"/>
        <item x="120"/>
        <item x="529"/>
        <item x="371"/>
        <item x="150"/>
        <item x="208"/>
        <item x="8"/>
        <item x="513"/>
        <item x="718"/>
        <item x="170"/>
        <item x="699"/>
        <item x="286"/>
        <item x="705"/>
        <item x="503"/>
        <item x="652"/>
        <item x="651"/>
        <item x="210"/>
        <item x="567"/>
        <item x="109"/>
        <item x="115"/>
        <item x="267"/>
        <item x="608"/>
        <item x="430"/>
        <item x="425"/>
        <item x="646"/>
        <item x="671"/>
        <item x="311"/>
        <item x="48"/>
        <item x="162"/>
        <item x="126"/>
        <item x="510"/>
        <item x="136"/>
        <item x="43"/>
        <item x="400"/>
        <item x="264"/>
        <item x="223"/>
        <item x="245"/>
        <item x="356"/>
        <item x="260"/>
        <item x="106"/>
        <item x="68"/>
        <item x="300"/>
        <item x="186"/>
        <item x="53"/>
        <item x="329"/>
        <item x="38"/>
        <item x="236"/>
        <item x="719"/>
        <item x="500"/>
        <item x="82"/>
        <item x="92"/>
        <item x="299"/>
        <item x="638"/>
        <item x="132"/>
        <item x="720"/>
        <item x="554"/>
        <item x="333"/>
        <item x="504"/>
        <item x="25"/>
        <item x="644"/>
        <item x="13"/>
        <item x="560"/>
        <item x="41"/>
        <item x="271"/>
        <item x="577"/>
        <item x="696"/>
        <item x="390"/>
        <item x="490"/>
        <item x="475"/>
        <item x="728"/>
        <item x="581"/>
        <item x="261"/>
        <item x="6"/>
        <item x="440"/>
        <item x="218"/>
        <item x="116"/>
        <item x="631"/>
        <item x="443"/>
        <item x="59"/>
        <item x="20"/>
        <item x="688"/>
        <item x="380"/>
        <item x="135"/>
        <item x="296"/>
        <item x="509"/>
        <item x="692"/>
        <item x="250"/>
        <item x="625"/>
        <item x="455"/>
        <item x="21"/>
        <item x="152"/>
        <item x="185"/>
        <item x="588"/>
        <item x="511"/>
        <item x="610"/>
        <item x="65"/>
        <item x="229"/>
        <item x="548"/>
        <item x="199"/>
        <item x="408"/>
        <item x="211"/>
        <item x="351"/>
        <item x="347"/>
        <item x="317"/>
        <item x="247"/>
        <item x="269"/>
        <item x="266"/>
        <item x="289"/>
        <item x="27"/>
        <item x="30"/>
        <item x="428"/>
        <item x="637"/>
        <item x="254"/>
        <item x="270"/>
        <item x="690"/>
        <item x="309"/>
        <item x="301"/>
        <item x="16"/>
        <item x="277"/>
        <item x="352"/>
        <item x="188"/>
        <item x="526"/>
        <item x="96"/>
        <item x="472"/>
        <item x="42"/>
        <item x="366"/>
        <item x="332"/>
        <item x="507"/>
        <item x="495"/>
        <item x="67"/>
        <item x="564"/>
        <item x="19"/>
        <item x="253"/>
        <item x="384"/>
        <item x="420"/>
        <item x="666"/>
        <item x="583"/>
        <item x="167"/>
        <item x="552"/>
        <item x="341"/>
        <item x="31"/>
        <item x="328"/>
        <item x="97"/>
        <item x="634"/>
        <item x="307"/>
        <item x="310"/>
        <item x="111"/>
        <item x="227"/>
        <item x="617"/>
        <item x="45"/>
        <item x="201"/>
        <item x="670"/>
        <item x="144"/>
        <item x="99"/>
        <item x="682"/>
        <item x="84"/>
        <item x="694"/>
        <item x="213"/>
        <item x="124"/>
        <item x="488"/>
        <item x="235"/>
        <item x="553"/>
        <item x="594"/>
        <item x="710"/>
        <item x="648"/>
        <item x="707"/>
        <item x="681"/>
        <item x="656"/>
        <item x="573"/>
        <item x="55"/>
        <item x="721"/>
        <item x="62"/>
        <item x="514"/>
        <item x="389"/>
        <item x="224"/>
        <item x="274"/>
        <item x="293"/>
        <item x="557"/>
        <item x="481"/>
        <item x="674"/>
        <item x="497"/>
        <item x="29"/>
        <item x="258"/>
        <item x="669"/>
        <item x="182"/>
        <item x="466"/>
        <item x="276"/>
        <item x="725"/>
        <item x="589"/>
        <item x="561"/>
        <item x="100"/>
        <item x="559"/>
        <item x="10"/>
        <item x="128"/>
        <item x="592"/>
        <item x="424"/>
        <item x="348"/>
        <item x="172"/>
        <item x="711"/>
        <item x="142"/>
        <item x="521"/>
        <item x="432"/>
        <item x="110"/>
        <item x="56"/>
        <item x="181"/>
        <item x="282"/>
        <item x="14"/>
        <item x="639"/>
        <item x="641"/>
        <item x="164"/>
        <item x="219"/>
        <item x="5"/>
        <item x="398"/>
        <item x="23"/>
        <item x="334"/>
        <item x="257"/>
        <item x="405"/>
        <item x="478"/>
        <item x="190"/>
        <item x="464"/>
        <item x="326"/>
        <item x="193"/>
        <item x="183"/>
        <item x="28"/>
        <item x="611"/>
        <item x="438"/>
        <item x="686"/>
        <item x="255"/>
        <item x="640"/>
        <item x="632"/>
        <item x="442"/>
        <item x="525"/>
        <item x="203"/>
        <item x="178"/>
        <item x="463"/>
        <item x="18"/>
        <item x="664"/>
        <item x="376"/>
        <item x="477"/>
        <item x="262"/>
        <item x="499"/>
        <item x="338"/>
        <item x="519"/>
        <item x="244"/>
        <item x="375"/>
        <item x="225"/>
        <item x="330"/>
        <item x="57"/>
        <item x="597"/>
        <item x="599"/>
        <item x="37"/>
        <item x="716"/>
        <item x="568"/>
        <item x="49"/>
        <item x="220"/>
        <item x="570"/>
        <item x="416"/>
        <item x="305"/>
        <item x="291"/>
        <item x="579"/>
        <item x="572"/>
        <item x="140"/>
        <item x="586"/>
        <item x="647"/>
        <item x="71"/>
        <item x="159"/>
        <item x="151"/>
        <item x="83"/>
        <item x="259"/>
        <item x="243"/>
        <item x="540"/>
        <item x="627"/>
        <item x="79"/>
        <item x="321"/>
        <item x="17"/>
        <item x="533"/>
        <item x="496"/>
        <item x="677"/>
        <item x="35"/>
        <item x="345"/>
        <item x="621"/>
        <item x="94"/>
        <item x="169"/>
        <item x="643"/>
        <item x="476"/>
        <item x="187"/>
        <item x="492"/>
        <item x="241"/>
        <item x="107"/>
        <item x="462"/>
        <item x="385"/>
        <item x="184"/>
        <item x="446"/>
        <item x="614"/>
        <item x="72"/>
        <item x="200"/>
        <item x="598"/>
        <item x="582"/>
        <item x="626"/>
        <item x="194"/>
        <item x="679"/>
        <item x="683"/>
        <item x="265"/>
        <item x="563"/>
        <item x="117"/>
        <item x="378"/>
        <item x="336"/>
        <item x="133"/>
        <item x="232"/>
        <item x="339"/>
        <item x="434"/>
        <item x="501"/>
        <item x="93"/>
        <item x="214"/>
        <item x="724"/>
        <item x="585"/>
        <item x="515"/>
        <item x="198"/>
        <item x="234"/>
        <item x="249"/>
        <item x="337"/>
        <item x="95"/>
        <item x="393"/>
        <item x="360"/>
        <item x="292"/>
        <item x="32"/>
        <item x="473"/>
        <item x="502"/>
        <item x="537"/>
        <item x="177"/>
        <item x="459"/>
        <item x="86"/>
        <item x="602"/>
        <item x="623"/>
        <item x="192"/>
        <item x="396"/>
        <item x="381"/>
        <item x="576"/>
        <item x="101"/>
        <item x="138"/>
        <item x="665"/>
        <item x="173"/>
        <item x="505"/>
        <item x="444"/>
        <item x="421"/>
        <item x="46"/>
        <item x="204"/>
        <item x="654"/>
        <item x="372"/>
        <item x="153"/>
        <item x="47"/>
        <item x="365"/>
        <item x="410"/>
        <item x="154"/>
        <item x="284"/>
        <item x="52"/>
        <item x="691"/>
        <item x="458"/>
        <item x="618"/>
        <item x="653"/>
        <item x="370"/>
        <item x="369"/>
        <item x="591"/>
        <item x="689"/>
        <item x="324"/>
        <item x="279"/>
        <item x="275"/>
        <item x="418"/>
        <item x="268"/>
        <item x="433"/>
        <item x="209"/>
        <item x="609"/>
        <item x="593"/>
        <item x="480"/>
        <item x="661"/>
        <item x="2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0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0"/>
    <field x="19"/>
  </rowFields>
  <rowItems count="29">
    <i>
      <x v="1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Revenu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2E4C9-028C-4B49-AB9A-76394614F1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21">
    <pivotField showAll="0"/>
    <pivotField numFmtId="164" showAll="0">
      <items count="730">
        <item x="429"/>
        <item x="316"/>
        <item x="407"/>
        <item x="660"/>
        <item x="392"/>
        <item x="555"/>
        <item x="278"/>
        <item x="81"/>
        <item x="386"/>
        <item x="256"/>
        <item x="487"/>
        <item x="633"/>
        <item x="604"/>
        <item x="87"/>
        <item x="165"/>
        <item x="415"/>
        <item x="323"/>
        <item x="175"/>
        <item x="448"/>
        <item x="445"/>
        <item x="399"/>
        <item x="452"/>
        <item x="12"/>
        <item x="312"/>
        <item x="303"/>
        <item x="474"/>
        <item x="139"/>
        <item x="508"/>
        <item x="453"/>
        <item x="678"/>
        <item x="663"/>
        <item x="226"/>
        <item x="468"/>
        <item x="80"/>
        <item x="179"/>
        <item x="600"/>
        <item x="131"/>
        <item x="622"/>
        <item x="649"/>
        <item x="313"/>
        <item x="230"/>
        <item x="114"/>
        <item x="145"/>
        <item x="77"/>
        <item x="675"/>
        <item x="698"/>
        <item x="288"/>
        <item x="166"/>
        <item x="281"/>
        <item x="383"/>
        <item x="180"/>
        <item x="535"/>
        <item x="516"/>
        <item x="1"/>
        <item x="693"/>
        <item x="346"/>
        <item x="539"/>
        <item x="620"/>
        <item x="340"/>
        <item x="435"/>
        <item x="102"/>
        <item x="613"/>
        <item x="231"/>
        <item x="426"/>
        <item x="33"/>
        <item x="64"/>
        <item x="85"/>
        <item x="221"/>
        <item x="212"/>
        <item x="66"/>
        <item x="465"/>
        <item x="615"/>
        <item x="75"/>
        <item x="377"/>
        <item x="125"/>
        <item x="273"/>
        <item x="569"/>
        <item x="413"/>
        <item x="44"/>
        <item x="252"/>
        <item x="629"/>
        <item x="174"/>
        <item x="439"/>
        <item x="367"/>
        <item x="485"/>
        <item x="359"/>
        <item x="436"/>
        <item x="315"/>
        <item x="397"/>
        <item x="168"/>
        <item x="659"/>
        <item x="549"/>
        <item x="498"/>
        <item x="361"/>
        <item x="479"/>
        <item x="15"/>
        <item x="527"/>
        <item x="395"/>
        <item x="584"/>
        <item x="127"/>
        <item x="680"/>
        <item x="39"/>
        <item x="717"/>
        <item x="556"/>
        <item x="149"/>
        <item x="88"/>
        <item x="388"/>
        <item x="387"/>
        <item x="512"/>
        <item x="363"/>
        <item x="263"/>
        <item x="673"/>
        <item x="123"/>
        <item x="335"/>
        <item x="667"/>
        <item x="364"/>
        <item x="112"/>
        <item x="532"/>
        <item x="74"/>
        <item x="650"/>
        <item x="176"/>
        <item x="105"/>
        <item x="118"/>
        <item x="726"/>
        <item x="543"/>
        <item x="404"/>
        <item x="98"/>
        <item x="687"/>
        <item x="595"/>
        <item x="36"/>
        <item x="427"/>
        <item x="601"/>
        <item x="54"/>
        <item x="122"/>
        <item x="616"/>
        <item x="26"/>
        <item x="304"/>
        <item x="373"/>
        <item x="541"/>
        <item x="205"/>
        <item x="580"/>
        <item x="50"/>
        <item x="283"/>
        <item x="701"/>
        <item x="578"/>
        <item x="402"/>
        <item x="406"/>
        <item x="596"/>
        <item x="489"/>
        <item x="657"/>
        <item x="635"/>
        <item x="287"/>
        <item x="587"/>
        <item x="636"/>
        <item x="524"/>
        <item x="320"/>
        <item x="294"/>
        <item x="108"/>
        <item x="624"/>
        <item x="34"/>
        <item x="517"/>
        <item x="318"/>
        <item x="450"/>
        <item x="217"/>
        <item x="437"/>
        <item x="714"/>
        <item x="544"/>
        <item x="228"/>
        <item x="148"/>
        <item x="562"/>
        <item x="722"/>
        <item x="419"/>
        <item x="612"/>
        <item x="574"/>
        <item x="565"/>
        <item x="319"/>
        <item x="414"/>
        <item x="723"/>
        <item x="423"/>
        <item x="619"/>
        <item x="382"/>
        <item x="451"/>
        <item x="189"/>
        <item x="146"/>
        <item x="449"/>
        <item x="379"/>
        <item x="706"/>
        <item x="63"/>
        <item x="90"/>
        <item x="708"/>
        <item x="491"/>
        <item x="470"/>
        <item x="216"/>
        <item x="401"/>
        <item x="685"/>
        <item x="394"/>
        <item x="104"/>
        <item x="672"/>
        <item x="486"/>
        <item x="550"/>
        <item x="2"/>
        <item x="409"/>
        <item x="314"/>
        <item x="331"/>
        <item x="327"/>
        <item x="630"/>
        <item x="431"/>
        <item x="290"/>
        <item x="156"/>
        <item x="558"/>
        <item x="251"/>
        <item x="155"/>
        <item x="130"/>
        <item x="456"/>
        <item x="702"/>
        <item x="575"/>
        <item x="272"/>
        <item x="119"/>
        <item x="298"/>
        <item x="239"/>
        <item x="531"/>
        <item x="191"/>
        <item x="454"/>
        <item x="61"/>
        <item x="546"/>
        <item x="163"/>
        <item x="354"/>
        <item x="70"/>
        <item x="358"/>
        <item x="417"/>
        <item x="207"/>
        <item x="645"/>
        <item x="695"/>
        <item x="727"/>
        <item x="493"/>
        <item x="713"/>
        <item x="141"/>
        <item x="306"/>
        <item x="700"/>
        <item x="697"/>
        <item x="302"/>
        <item x="206"/>
        <item x="469"/>
        <item x="606"/>
        <item x="523"/>
        <item x="129"/>
        <item x="603"/>
        <item x="403"/>
        <item x="322"/>
        <item x="712"/>
        <item x="628"/>
        <item x="195"/>
        <item x="483"/>
        <item x="704"/>
        <item x="676"/>
        <item x="703"/>
        <item x="171"/>
        <item x="542"/>
        <item x="240"/>
        <item x="60"/>
        <item x="607"/>
        <item x="7"/>
        <item x="349"/>
        <item x="545"/>
        <item x="484"/>
        <item x="58"/>
        <item x="24"/>
        <item x="40"/>
        <item x="157"/>
        <item x="411"/>
        <item x="11"/>
        <item x="237"/>
        <item x="89"/>
        <item x="709"/>
        <item x="551"/>
        <item x="344"/>
        <item x="471"/>
        <item x="197"/>
        <item x="113"/>
        <item x="3"/>
        <item x="9"/>
        <item x="285"/>
        <item x="0"/>
        <item x="357"/>
        <item x="76"/>
        <item x="161"/>
        <item x="655"/>
        <item x="350"/>
        <item x="460"/>
        <item x="412"/>
        <item x="457"/>
        <item x="51"/>
        <item x="158"/>
        <item x="536"/>
        <item x="447"/>
        <item x="69"/>
        <item x="242"/>
        <item x="506"/>
        <item x="538"/>
        <item x="353"/>
        <item x="658"/>
        <item x="494"/>
        <item x="343"/>
        <item x="482"/>
        <item x="547"/>
        <item x="238"/>
        <item x="121"/>
        <item x="368"/>
        <item x="571"/>
        <item x="684"/>
        <item x="233"/>
        <item x="297"/>
        <item x="355"/>
        <item x="522"/>
        <item x="103"/>
        <item x="642"/>
        <item x="391"/>
        <item x="73"/>
        <item x="134"/>
        <item x="461"/>
        <item x="295"/>
        <item x="143"/>
        <item x="566"/>
        <item x="528"/>
        <item x="520"/>
        <item x="147"/>
        <item x="22"/>
        <item x="215"/>
        <item x="222"/>
        <item x="441"/>
        <item x="308"/>
        <item x="590"/>
        <item x="715"/>
        <item x="534"/>
        <item x="518"/>
        <item x="202"/>
        <item x="342"/>
        <item x="467"/>
        <item x="605"/>
        <item x="91"/>
        <item x="78"/>
        <item x="325"/>
        <item x="374"/>
        <item x="662"/>
        <item x="280"/>
        <item x="246"/>
        <item x="137"/>
        <item x="160"/>
        <item x="668"/>
        <item x="196"/>
        <item x="530"/>
        <item x="422"/>
        <item x="362"/>
        <item x="4"/>
        <item x="120"/>
        <item x="529"/>
        <item x="371"/>
        <item x="150"/>
        <item x="208"/>
        <item x="8"/>
        <item x="513"/>
        <item x="718"/>
        <item x="170"/>
        <item x="699"/>
        <item x="286"/>
        <item x="705"/>
        <item x="503"/>
        <item x="652"/>
        <item x="651"/>
        <item x="210"/>
        <item x="567"/>
        <item x="109"/>
        <item x="115"/>
        <item x="267"/>
        <item x="608"/>
        <item x="430"/>
        <item x="425"/>
        <item x="646"/>
        <item x="671"/>
        <item x="311"/>
        <item x="48"/>
        <item x="162"/>
        <item x="126"/>
        <item x="510"/>
        <item x="136"/>
        <item x="43"/>
        <item x="400"/>
        <item x="264"/>
        <item x="223"/>
        <item x="245"/>
        <item x="356"/>
        <item x="260"/>
        <item x="106"/>
        <item x="68"/>
        <item x="300"/>
        <item x="186"/>
        <item x="53"/>
        <item x="329"/>
        <item x="38"/>
        <item x="236"/>
        <item x="719"/>
        <item x="500"/>
        <item x="82"/>
        <item x="92"/>
        <item x="299"/>
        <item x="638"/>
        <item x="132"/>
        <item x="720"/>
        <item x="554"/>
        <item x="333"/>
        <item x="504"/>
        <item x="25"/>
        <item x="644"/>
        <item x="13"/>
        <item x="560"/>
        <item x="41"/>
        <item x="271"/>
        <item x="577"/>
        <item x="696"/>
        <item x="390"/>
        <item x="490"/>
        <item x="475"/>
        <item x="728"/>
        <item x="581"/>
        <item x="261"/>
        <item x="6"/>
        <item x="440"/>
        <item x="218"/>
        <item x="116"/>
        <item x="631"/>
        <item x="443"/>
        <item x="59"/>
        <item x="20"/>
        <item x="688"/>
        <item x="380"/>
        <item x="135"/>
        <item x="296"/>
        <item x="509"/>
        <item x="692"/>
        <item x="250"/>
        <item x="625"/>
        <item x="455"/>
        <item x="21"/>
        <item x="152"/>
        <item x="185"/>
        <item x="588"/>
        <item x="511"/>
        <item x="610"/>
        <item x="65"/>
        <item x="229"/>
        <item x="548"/>
        <item x="199"/>
        <item x="408"/>
        <item x="211"/>
        <item x="351"/>
        <item x="347"/>
        <item x="317"/>
        <item x="247"/>
        <item x="269"/>
        <item x="266"/>
        <item x="289"/>
        <item x="27"/>
        <item x="30"/>
        <item x="428"/>
        <item x="637"/>
        <item x="254"/>
        <item x="270"/>
        <item x="690"/>
        <item x="309"/>
        <item x="301"/>
        <item x="16"/>
        <item x="277"/>
        <item x="352"/>
        <item x="188"/>
        <item x="526"/>
        <item x="96"/>
        <item x="472"/>
        <item x="42"/>
        <item x="366"/>
        <item x="332"/>
        <item x="507"/>
        <item x="495"/>
        <item x="67"/>
        <item x="564"/>
        <item x="19"/>
        <item x="253"/>
        <item x="384"/>
        <item x="420"/>
        <item x="666"/>
        <item x="583"/>
        <item x="167"/>
        <item x="552"/>
        <item x="341"/>
        <item x="31"/>
        <item x="328"/>
        <item x="97"/>
        <item x="634"/>
        <item x="307"/>
        <item x="310"/>
        <item x="111"/>
        <item x="227"/>
        <item x="617"/>
        <item x="45"/>
        <item x="201"/>
        <item x="670"/>
        <item x="144"/>
        <item x="99"/>
        <item x="682"/>
        <item x="84"/>
        <item x="694"/>
        <item x="213"/>
        <item x="124"/>
        <item x="488"/>
        <item x="235"/>
        <item x="553"/>
        <item x="594"/>
        <item x="710"/>
        <item x="648"/>
        <item x="707"/>
        <item x="681"/>
        <item x="656"/>
        <item x="573"/>
        <item x="55"/>
        <item x="721"/>
        <item x="62"/>
        <item x="514"/>
        <item x="389"/>
        <item x="224"/>
        <item x="274"/>
        <item x="293"/>
        <item x="557"/>
        <item x="481"/>
        <item x="674"/>
        <item x="497"/>
        <item x="29"/>
        <item x="258"/>
        <item x="669"/>
        <item x="182"/>
        <item x="466"/>
        <item x="276"/>
        <item x="725"/>
        <item x="589"/>
        <item x="561"/>
        <item x="100"/>
        <item x="559"/>
        <item x="10"/>
        <item x="128"/>
        <item x="592"/>
        <item x="424"/>
        <item x="348"/>
        <item x="172"/>
        <item x="711"/>
        <item x="142"/>
        <item x="521"/>
        <item x="432"/>
        <item x="110"/>
        <item x="56"/>
        <item x="181"/>
        <item x="282"/>
        <item x="14"/>
        <item x="639"/>
        <item x="641"/>
        <item x="164"/>
        <item x="219"/>
        <item x="5"/>
        <item x="398"/>
        <item x="23"/>
        <item x="334"/>
        <item x="257"/>
        <item x="405"/>
        <item x="478"/>
        <item x="190"/>
        <item x="464"/>
        <item x="326"/>
        <item x="193"/>
        <item x="183"/>
        <item x="28"/>
        <item x="611"/>
        <item x="438"/>
        <item x="686"/>
        <item x="255"/>
        <item x="640"/>
        <item x="632"/>
        <item x="442"/>
        <item x="525"/>
        <item x="203"/>
        <item x="178"/>
        <item x="463"/>
        <item x="18"/>
        <item x="664"/>
        <item x="376"/>
        <item x="477"/>
        <item x="262"/>
        <item x="499"/>
        <item x="338"/>
        <item x="519"/>
        <item x="244"/>
        <item x="375"/>
        <item x="225"/>
        <item x="330"/>
        <item x="57"/>
        <item x="597"/>
        <item x="599"/>
        <item x="37"/>
        <item x="716"/>
        <item x="568"/>
        <item x="49"/>
        <item x="220"/>
        <item x="570"/>
        <item x="416"/>
        <item x="305"/>
        <item x="291"/>
        <item x="579"/>
        <item x="572"/>
        <item x="140"/>
        <item x="586"/>
        <item x="647"/>
        <item x="71"/>
        <item x="159"/>
        <item x="151"/>
        <item x="83"/>
        <item x="259"/>
        <item x="243"/>
        <item x="540"/>
        <item x="627"/>
        <item x="79"/>
        <item x="321"/>
        <item x="17"/>
        <item x="533"/>
        <item x="496"/>
        <item x="677"/>
        <item x="35"/>
        <item x="345"/>
        <item x="621"/>
        <item x="94"/>
        <item x="169"/>
        <item x="643"/>
        <item x="476"/>
        <item x="187"/>
        <item x="492"/>
        <item x="241"/>
        <item x="107"/>
        <item x="462"/>
        <item x="385"/>
        <item x="184"/>
        <item x="446"/>
        <item x="614"/>
        <item x="72"/>
        <item x="200"/>
        <item x="598"/>
        <item x="582"/>
        <item x="626"/>
        <item x="194"/>
        <item x="679"/>
        <item x="683"/>
        <item x="265"/>
        <item x="563"/>
        <item x="117"/>
        <item x="378"/>
        <item x="336"/>
        <item x="133"/>
        <item x="232"/>
        <item x="339"/>
        <item x="434"/>
        <item x="501"/>
        <item x="93"/>
        <item x="214"/>
        <item x="724"/>
        <item x="585"/>
        <item x="515"/>
        <item x="198"/>
        <item x="234"/>
        <item x="249"/>
        <item x="337"/>
        <item x="95"/>
        <item x="393"/>
        <item x="360"/>
        <item x="292"/>
        <item x="32"/>
        <item x="473"/>
        <item x="502"/>
        <item x="537"/>
        <item x="177"/>
        <item x="459"/>
        <item x="86"/>
        <item x="602"/>
        <item x="623"/>
        <item x="192"/>
        <item x="396"/>
        <item x="381"/>
        <item x="576"/>
        <item x="101"/>
        <item x="138"/>
        <item x="665"/>
        <item x="173"/>
        <item x="505"/>
        <item x="444"/>
        <item x="421"/>
        <item x="46"/>
        <item x="204"/>
        <item x="654"/>
        <item x="372"/>
        <item x="153"/>
        <item x="47"/>
        <item x="365"/>
        <item x="410"/>
        <item x="154"/>
        <item x="284"/>
        <item x="52"/>
        <item x="691"/>
        <item x="458"/>
        <item x="618"/>
        <item x="653"/>
        <item x="370"/>
        <item x="369"/>
        <item x="591"/>
        <item x="689"/>
        <item x="324"/>
        <item x="279"/>
        <item x="275"/>
        <item x="418"/>
        <item x="268"/>
        <item x="433"/>
        <item x="209"/>
        <item x="609"/>
        <item x="593"/>
        <item x="480"/>
        <item x="661"/>
        <item x="2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numFmtId="10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0" baseItem="0"/>
    <dataField name="Sum of Net Profit" fld="18" baseField="0" baseItem="0" numFmtId="2"/>
  </dataFields>
  <formats count="1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activeCell="H2" sqref="H2"/>
    </sheetView>
  </sheetViews>
  <sheetFormatPr defaultRowHeight="14.5" x14ac:dyDescent="0.35"/>
  <cols>
    <col min="5" max="5" width="23.90625" customWidth="1"/>
    <col min="6" max="6" width="17.54296875" customWidth="1"/>
    <col min="7" max="7" width="27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/>
  </sheetViews>
  <sheetFormatPr defaultRowHeight="14.5" x14ac:dyDescent="0.35"/>
  <cols>
    <col min="2" max="2" width="27.7265625" customWidth="1"/>
    <col min="3" max="3" width="16.81640625" customWidth="1"/>
    <col min="4" max="4" width="17.90625" customWidth="1"/>
    <col min="5" max="5" width="18.36328125" customWidth="1"/>
  </cols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2" max="2" width="31.26953125" customWidth="1"/>
    <col min="3" max="3" width="15.7265625" customWidth="1"/>
  </cols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opLeftCell="A4979" workbookViewId="0">
      <selection activeCell="I4996" sqref="I4996"/>
    </sheetView>
  </sheetViews>
  <sheetFormatPr defaultRowHeight="14.5" x14ac:dyDescent="0.35"/>
  <cols>
    <col min="1" max="1" width="24.453125" customWidth="1"/>
    <col min="2" max="2" width="22.7265625" customWidth="1"/>
    <col min="3" max="3" width="15.7265625" customWidth="1"/>
    <col min="4" max="4" width="29.26953125" customWidth="1"/>
    <col min="5" max="5" width="15.90625" customWidth="1"/>
    <col min="6" max="6" width="16.7265625" customWidth="1"/>
    <col min="7" max="7" width="14.1796875" customWidth="1"/>
    <col min="8" max="8" width="49.54296875" customWidth="1"/>
  </cols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autoFilter ref="A1:H500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2DBB-ECBC-4A54-BBA9-DFACA9761714}">
  <dimension ref="A3:D8"/>
  <sheetViews>
    <sheetView tabSelected="1" workbookViewId="0">
      <selection activeCell="I7" sqref="I7"/>
    </sheetView>
  </sheetViews>
  <sheetFormatPr defaultRowHeight="14.5" x14ac:dyDescent="0.35"/>
  <cols>
    <col min="1" max="1" width="17.81640625" bestFit="1" customWidth="1"/>
    <col min="2" max="2" width="14.36328125" bestFit="1" customWidth="1"/>
    <col min="3" max="3" width="15.36328125" bestFit="1" customWidth="1"/>
    <col min="4" max="4" width="20.36328125" bestFit="1" customWidth="1"/>
  </cols>
  <sheetData>
    <row r="3" spans="1:4" x14ac:dyDescent="0.35">
      <c r="A3" s="9" t="s">
        <v>5906</v>
      </c>
      <c r="B3" t="s">
        <v>5877</v>
      </c>
      <c r="C3" t="s">
        <v>5878</v>
      </c>
      <c r="D3" t="s">
        <v>5894</v>
      </c>
    </row>
    <row r="4" spans="1:4" x14ac:dyDescent="0.35">
      <c r="A4" s="10" t="s">
        <v>855</v>
      </c>
      <c r="B4" s="14">
        <v>3684068.71</v>
      </c>
      <c r="C4" s="6">
        <v>900150.87550000008</v>
      </c>
      <c r="D4" s="14">
        <v>1159</v>
      </c>
    </row>
    <row r="5" spans="1:4" x14ac:dyDescent="0.35">
      <c r="A5" s="10" t="s">
        <v>865</v>
      </c>
      <c r="B5" s="14">
        <v>3970392.359999991</v>
      </c>
      <c r="C5" s="6">
        <v>982164.82600000012</v>
      </c>
      <c r="D5" s="14">
        <v>1284</v>
      </c>
    </row>
    <row r="6" spans="1:4" x14ac:dyDescent="0.35">
      <c r="A6" s="10" t="s">
        <v>861</v>
      </c>
      <c r="B6" s="14">
        <v>3974092.3099999926</v>
      </c>
      <c r="C6" s="6">
        <v>984053.7445000005</v>
      </c>
      <c r="D6" s="14">
        <v>1281</v>
      </c>
    </row>
    <row r="7" spans="1:4" x14ac:dyDescent="0.35">
      <c r="A7" s="10" t="s">
        <v>858</v>
      </c>
      <c r="B7" s="14">
        <v>3846618.3399999887</v>
      </c>
      <c r="C7" s="6">
        <v>959945.22150000022</v>
      </c>
      <c r="D7" s="14">
        <v>1276</v>
      </c>
    </row>
    <row r="8" spans="1:4" x14ac:dyDescent="0.35">
      <c r="A8" s="10" t="s">
        <v>5876</v>
      </c>
      <c r="B8" s="14">
        <v>15475171.719999991</v>
      </c>
      <c r="C8" s="14">
        <v>3826314.6674999977</v>
      </c>
      <c r="D8" s="14">
        <v>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FE3-D046-40BC-A0F0-D1BF7820E6DF}">
  <dimension ref="A1:Y5001"/>
  <sheetViews>
    <sheetView workbookViewId="0">
      <selection activeCell="Z6" sqref="Z6"/>
    </sheetView>
  </sheetViews>
  <sheetFormatPr defaultRowHeight="14.5" x14ac:dyDescent="0.35"/>
  <cols>
    <col min="1" max="1" width="23.54296875" customWidth="1"/>
    <col min="2" max="2" width="16.08984375" customWidth="1"/>
    <col min="3" max="3" width="16.54296875" customWidth="1"/>
    <col min="8" max="8" width="25.36328125" customWidth="1"/>
    <col min="9" max="9" width="13.81640625" customWidth="1"/>
    <col min="10" max="10" width="11.7265625" customWidth="1"/>
    <col min="11" max="11" width="16.54296875" customWidth="1"/>
    <col min="12" max="12" width="13.1796875" customWidth="1"/>
    <col min="13" max="13" width="14.7265625" customWidth="1"/>
    <col min="16" max="16" width="12.81640625" style="8" customWidth="1"/>
    <col min="17" max="17" width="16.26953125" customWidth="1"/>
    <col min="18" max="18" width="13.90625" customWidth="1"/>
    <col min="19" max="19" width="15.54296875" customWidth="1"/>
    <col min="21" max="21" width="10.08984375" style="13" bestFit="1" customWidth="1"/>
    <col min="22" max="22" width="16.7265625" customWidth="1"/>
    <col min="23" max="23" width="12.08984375" style="13" customWidth="1"/>
    <col min="25" max="25" width="14.54296875" customWidth="1"/>
  </cols>
  <sheetData>
    <row r="1" spans="1:25" x14ac:dyDescent="0.35">
      <c r="A1" s="5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  <c r="I1" s="3" t="s">
        <v>5858</v>
      </c>
      <c r="J1" s="4" t="s">
        <v>5859</v>
      </c>
      <c r="K1" s="4" t="s">
        <v>707</v>
      </c>
      <c r="L1" s="4" t="s">
        <v>5860</v>
      </c>
      <c r="M1" s="4" t="s">
        <v>5861</v>
      </c>
      <c r="N1" s="4" t="s">
        <v>5862</v>
      </c>
      <c r="O1" s="4" t="s">
        <v>5863</v>
      </c>
      <c r="P1" s="7" t="s">
        <v>5864</v>
      </c>
      <c r="Q1" s="4" t="s">
        <v>5865</v>
      </c>
      <c r="R1" s="4" t="s">
        <v>5866</v>
      </c>
      <c r="S1" s="4" t="s">
        <v>5867</v>
      </c>
      <c r="T1" s="15" t="s">
        <v>3</v>
      </c>
      <c r="U1" s="16" t="s">
        <v>5897</v>
      </c>
      <c r="V1" s="15" t="s">
        <v>5895</v>
      </c>
      <c r="W1" s="16" t="s">
        <v>5898</v>
      </c>
      <c r="X1" s="15" t="s">
        <v>5896</v>
      </c>
      <c r="Y1" s="16" t="s">
        <v>5900</v>
      </c>
    </row>
    <row r="2" spans="1:25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  <c r="I2">
        <f>_xlfn.XLOOKUP(D2,Products!A:A,Products!E:E)</f>
        <v>1342.75</v>
      </c>
      <c r="J2">
        <f>_xlfn.XLOOKUP(D2,Products!A:A,Products!F:F)</f>
        <v>797.94</v>
      </c>
      <c r="K2" t="str">
        <f>_xlfn.XLOOKUP(D2,Products!A:A,Products!C:C)</f>
        <v>Fashion</v>
      </c>
      <c r="L2" t="str">
        <f>_xlfn.XLOOKUP(D2,Products!A:A,Products!D:D)</f>
        <v>Clothing</v>
      </c>
      <c r="M2">
        <f>F2*I2</f>
        <v>1342.75</v>
      </c>
      <c r="N2">
        <f>F2*J2</f>
        <v>797.94</v>
      </c>
      <c r="O2">
        <f>M2-N2</f>
        <v>544.80999999999995</v>
      </c>
      <c r="P2" s="8">
        <f>O2/M2</f>
        <v>0.40574194749581077</v>
      </c>
      <c r="Q2">
        <f>M2*G2</f>
        <v>134.27500000000001</v>
      </c>
      <c r="R2">
        <f>M2-Q2</f>
        <v>1208.4749999999999</v>
      </c>
      <c r="S2">
        <f>R2-N2</f>
        <v>410.53499999999985</v>
      </c>
      <c r="T2" t="str">
        <f>_xlfn.XLOOKUP(C2,Customers!A:A,Customers!D:D)</f>
        <v>M</v>
      </c>
      <c r="U2" s="13">
        <f>_xlfn.XLOOKUP(C2,Customers!A:A,Customers!E:E)</f>
        <v>33491</v>
      </c>
      <c r="V2" t="str">
        <f>_xlfn.XLOOKUP(C2,Customers!A:A,Customers!F:F)</f>
        <v>Port Jacob</v>
      </c>
      <c r="W2" s="13">
        <f>_xlfn.XLOOKUP(C2,Customers!A:A,Customers!G:G)</f>
        <v>44496</v>
      </c>
      <c r="X2">
        <f ca="1">DATEDIF(U2, TODAY(),"Y")</f>
        <v>34</v>
      </c>
      <c r="Y2" t="str">
        <f ca="1">IF(X2&lt;=25,"18-25",IF(X2&lt;=35,"26-35", IF(X2&lt;=50,"36-50","50+")))</f>
        <v>26-35</v>
      </c>
    </row>
    <row r="3" spans="1:25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  <c r="I3">
        <f>_xlfn.XLOOKUP(D3,Products!A:A,Products!E:E)</f>
        <v>29.24</v>
      </c>
      <c r="J3">
        <f>_xlfn.XLOOKUP(D3,Products!A:A,Products!F:F)</f>
        <v>15.28</v>
      </c>
      <c r="K3" t="str">
        <f>_xlfn.XLOOKUP(D3,Products!A:A,Products!C:C)</f>
        <v>Fashion</v>
      </c>
      <c r="L3" t="str">
        <f>_xlfn.XLOOKUP(D3,Products!A:A,Products!D:D)</f>
        <v>Watches</v>
      </c>
      <c r="M3">
        <f t="shared" ref="M3:M66" si="0">F3*I3</f>
        <v>87.72</v>
      </c>
      <c r="N3">
        <f t="shared" ref="N3:N66" si="1">F3*J3</f>
        <v>45.839999999999996</v>
      </c>
      <c r="O3">
        <f t="shared" ref="O3:O66" si="2">M3-N3</f>
        <v>41.88</v>
      </c>
      <c r="P3" s="8">
        <f t="shared" ref="P3:P66" si="3">O3/M3</f>
        <v>0.47742818057455544</v>
      </c>
      <c r="Q3">
        <f t="shared" ref="Q3:Q66" si="4">M3*G3</f>
        <v>13.157999999999999</v>
      </c>
      <c r="R3">
        <f t="shared" ref="R3:R66" si="5">M3-Q3</f>
        <v>74.561999999999998</v>
      </c>
      <c r="S3">
        <f t="shared" ref="S3:S66" si="6">R3-N3</f>
        <v>28.722000000000001</v>
      </c>
      <c r="T3" t="str">
        <f>_xlfn.XLOOKUP(C3,Customers!A:A,Customers!D:D)</f>
        <v>M</v>
      </c>
      <c r="U3" s="13">
        <f>_xlfn.XLOOKUP(C3,Customers!A:A,Customers!E:E)</f>
        <v>34043</v>
      </c>
      <c r="V3" t="str">
        <f>_xlfn.XLOOKUP(C3,Customers!A:A,Customers!F:F)</f>
        <v>Robertsborough</v>
      </c>
      <c r="W3" s="13">
        <f>_xlfn.XLOOKUP(C3,Customers!A:A,Customers!G:G)</f>
        <v>45866</v>
      </c>
      <c r="X3">
        <f t="shared" ref="X3:X66" ca="1" si="7">DATEDIF(U3, TODAY(),"Y")</f>
        <v>33</v>
      </c>
      <c r="Y3" t="str">
        <f t="shared" ref="Y3:Y66" ca="1" si="8">IF(X3&lt;=25,"18-25",IF(X3&lt;=35,"26-35", IF(X3&lt;=50,"36-50","50+")))</f>
        <v>26-35</v>
      </c>
    </row>
    <row r="4" spans="1:25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  <c r="I4">
        <f>_xlfn.XLOOKUP(D4,Products!A:A,Products!E:E)</f>
        <v>818.76</v>
      </c>
      <c r="J4">
        <f>_xlfn.XLOOKUP(D4,Products!A:A,Products!F:F)</f>
        <v>527.62</v>
      </c>
      <c r="K4" t="str">
        <f>_xlfn.XLOOKUP(D4,Products!A:A,Products!C:C)</f>
        <v>Electronics</v>
      </c>
      <c r="L4" t="str">
        <f>_xlfn.XLOOKUP(D4,Products!A:A,Products!D:D)</f>
        <v>Television</v>
      </c>
      <c r="M4">
        <f t="shared" si="0"/>
        <v>1637.52</v>
      </c>
      <c r="N4">
        <f t="shared" si="1"/>
        <v>1055.24</v>
      </c>
      <c r="O4">
        <f t="shared" si="2"/>
        <v>582.28</v>
      </c>
      <c r="P4" s="8">
        <f t="shared" si="3"/>
        <v>0.35558649665347597</v>
      </c>
      <c r="Q4">
        <f t="shared" si="4"/>
        <v>245.62799999999999</v>
      </c>
      <c r="R4">
        <f t="shared" si="5"/>
        <v>1391.8920000000001</v>
      </c>
      <c r="S4">
        <f t="shared" si="6"/>
        <v>336.65200000000004</v>
      </c>
      <c r="T4" t="str">
        <f>_xlfn.XLOOKUP(C4,Customers!A:A,Customers!D:D)</f>
        <v>M</v>
      </c>
      <c r="U4" s="13">
        <f>_xlfn.XLOOKUP(C4,Customers!A:A,Customers!E:E)</f>
        <v>38558</v>
      </c>
      <c r="V4" t="str">
        <f>_xlfn.XLOOKUP(C4,Customers!A:A,Customers!F:F)</f>
        <v>Joelborough</v>
      </c>
      <c r="W4" s="13">
        <f>_xlfn.XLOOKUP(C4,Customers!A:A,Customers!G:G)</f>
        <v>44192</v>
      </c>
      <c r="X4">
        <f t="shared" ca="1" si="7"/>
        <v>20</v>
      </c>
      <c r="Y4" t="str">
        <f t="shared" ca="1" si="8"/>
        <v>18-25</v>
      </c>
    </row>
    <row r="5" spans="1:25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  <c r="I5">
        <f>_xlfn.XLOOKUP(D5,Products!A:A,Products!E:E)</f>
        <v>1044.6400000000001</v>
      </c>
      <c r="J5">
        <f>_xlfn.XLOOKUP(D5,Products!A:A,Products!F:F)</f>
        <v>775.07</v>
      </c>
      <c r="K5" t="str">
        <f>_xlfn.XLOOKUP(D5,Products!A:A,Products!C:C)</f>
        <v>Fashion</v>
      </c>
      <c r="L5" t="str">
        <f>_xlfn.XLOOKUP(D5,Products!A:A,Products!D:D)</f>
        <v>Footwear</v>
      </c>
      <c r="M5">
        <f t="shared" si="0"/>
        <v>5223.2000000000007</v>
      </c>
      <c r="N5">
        <f t="shared" si="1"/>
        <v>3875.3500000000004</v>
      </c>
      <c r="O5">
        <f t="shared" si="2"/>
        <v>1347.8500000000004</v>
      </c>
      <c r="P5" s="8">
        <f t="shared" si="3"/>
        <v>0.25805062030938891</v>
      </c>
      <c r="Q5">
        <f t="shared" si="4"/>
        <v>522.32000000000005</v>
      </c>
      <c r="R5">
        <f t="shared" si="5"/>
        <v>4700.880000000001</v>
      </c>
      <c r="S5">
        <f t="shared" si="6"/>
        <v>825.53000000000065</v>
      </c>
      <c r="T5" t="str">
        <f>_xlfn.XLOOKUP(C5,Customers!A:A,Customers!D:D)</f>
        <v>M</v>
      </c>
      <c r="U5" s="13">
        <f>_xlfn.XLOOKUP(C5,Customers!A:A,Customers!E:E)</f>
        <v>38540</v>
      </c>
      <c r="V5" t="str">
        <f>_xlfn.XLOOKUP(C5,Customers!A:A,Customers!F:F)</f>
        <v>South Jennifer</v>
      </c>
      <c r="W5" s="13">
        <f>_xlfn.XLOOKUP(C5,Customers!A:A,Customers!G:G)</f>
        <v>45897</v>
      </c>
      <c r="X5">
        <f t="shared" ca="1" si="7"/>
        <v>20</v>
      </c>
      <c r="Y5" t="str">
        <f t="shared" ca="1" si="8"/>
        <v>18-25</v>
      </c>
    </row>
    <row r="6" spans="1:25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  <c r="I6">
        <f>_xlfn.XLOOKUP(D6,Products!A:A,Products!E:E)</f>
        <v>1501.46</v>
      </c>
      <c r="J6">
        <f>_xlfn.XLOOKUP(D6,Products!A:A,Products!F:F)</f>
        <v>1167.73</v>
      </c>
      <c r="K6" t="str">
        <f>_xlfn.XLOOKUP(D6,Products!A:A,Products!C:C)</f>
        <v>Fashion</v>
      </c>
      <c r="L6" t="str">
        <f>_xlfn.XLOOKUP(D6,Products!A:A,Products!D:D)</f>
        <v>Watches</v>
      </c>
      <c r="M6">
        <f t="shared" si="0"/>
        <v>4504.38</v>
      </c>
      <c r="N6">
        <f t="shared" si="1"/>
        <v>3503.19</v>
      </c>
      <c r="O6">
        <f t="shared" si="2"/>
        <v>1001.19</v>
      </c>
      <c r="P6" s="8">
        <f t="shared" si="3"/>
        <v>0.22227032355174298</v>
      </c>
      <c r="Q6">
        <f t="shared" si="4"/>
        <v>450.43800000000005</v>
      </c>
      <c r="R6">
        <f t="shared" si="5"/>
        <v>4053.942</v>
      </c>
      <c r="S6">
        <f t="shared" si="6"/>
        <v>550.75199999999995</v>
      </c>
      <c r="T6" t="str">
        <f>_xlfn.XLOOKUP(C6,Customers!A:A,Customers!D:D)</f>
        <v>F</v>
      </c>
      <c r="U6" s="13">
        <f>_xlfn.XLOOKUP(C6,Customers!A:A,Customers!E:E)</f>
        <v>28708</v>
      </c>
      <c r="V6" t="str">
        <f>_xlfn.XLOOKUP(C6,Customers!A:A,Customers!F:F)</f>
        <v>Allisonmouth</v>
      </c>
      <c r="W6" s="13">
        <f>_xlfn.XLOOKUP(C6,Customers!A:A,Customers!G:G)</f>
        <v>45298</v>
      </c>
      <c r="X6">
        <f t="shared" ca="1" si="7"/>
        <v>47</v>
      </c>
      <c r="Y6" t="str">
        <f t="shared" ca="1" si="8"/>
        <v>36-50</v>
      </c>
    </row>
    <row r="7" spans="1:25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  <c r="I7">
        <f>_xlfn.XLOOKUP(D7,Products!A:A,Products!E:E)</f>
        <v>1501.46</v>
      </c>
      <c r="J7">
        <f>_xlfn.XLOOKUP(D7,Products!A:A,Products!F:F)</f>
        <v>1167.73</v>
      </c>
      <c r="K7" t="str">
        <f>_xlfn.XLOOKUP(D7,Products!A:A,Products!C:C)</f>
        <v>Fashion</v>
      </c>
      <c r="L7" t="str">
        <f>_xlfn.XLOOKUP(D7,Products!A:A,Products!D:D)</f>
        <v>Watches</v>
      </c>
      <c r="M7">
        <f t="shared" si="0"/>
        <v>7507.3</v>
      </c>
      <c r="N7">
        <f t="shared" si="1"/>
        <v>5838.65</v>
      </c>
      <c r="O7">
        <f t="shared" si="2"/>
        <v>1668.6500000000005</v>
      </c>
      <c r="P7" s="8">
        <f t="shared" si="3"/>
        <v>0.22227032355174303</v>
      </c>
      <c r="Q7">
        <f t="shared" si="4"/>
        <v>750.73</v>
      </c>
      <c r="R7">
        <f t="shared" si="5"/>
        <v>6756.57</v>
      </c>
      <c r="S7">
        <f t="shared" si="6"/>
        <v>917.92000000000007</v>
      </c>
      <c r="T7" t="str">
        <f>_xlfn.XLOOKUP(C7,Customers!A:A,Customers!D:D)</f>
        <v>M</v>
      </c>
      <c r="U7" s="13">
        <f>_xlfn.XLOOKUP(C7,Customers!A:A,Customers!E:E)</f>
        <v>34163</v>
      </c>
      <c r="V7" t="str">
        <f>_xlfn.XLOOKUP(C7,Customers!A:A,Customers!F:F)</f>
        <v>Justintown</v>
      </c>
      <c r="W7" s="13">
        <f>_xlfn.XLOOKUP(C7,Customers!A:A,Customers!G:G)</f>
        <v>44573</v>
      </c>
      <c r="X7">
        <f t="shared" ca="1" si="7"/>
        <v>32</v>
      </c>
      <c r="Y7" t="str">
        <f t="shared" ca="1" si="8"/>
        <v>26-35</v>
      </c>
    </row>
    <row r="8" spans="1:25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  <c r="I8">
        <f>_xlfn.XLOOKUP(D8,Products!A:A,Products!E:E)</f>
        <v>123.19</v>
      </c>
      <c r="J8">
        <f>_xlfn.XLOOKUP(D8,Products!A:A,Products!F:F)</f>
        <v>80.36</v>
      </c>
      <c r="K8" t="str">
        <f>_xlfn.XLOOKUP(D8,Products!A:A,Products!C:C)</f>
        <v>Groceries</v>
      </c>
      <c r="L8" t="str">
        <f>_xlfn.XLOOKUP(D8,Products!A:A,Products!D:D)</f>
        <v>Snacks</v>
      </c>
      <c r="M8">
        <f t="shared" si="0"/>
        <v>246.38</v>
      </c>
      <c r="N8">
        <f t="shared" si="1"/>
        <v>160.72</v>
      </c>
      <c r="O8">
        <f t="shared" si="2"/>
        <v>85.66</v>
      </c>
      <c r="P8" s="8">
        <f t="shared" si="3"/>
        <v>0.34767432421462779</v>
      </c>
      <c r="Q8">
        <f t="shared" si="4"/>
        <v>36.957000000000001</v>
      </c>
      <c r="R8">
        <f t="shared" si="5"/>
        <v>209.423</v>
      </c>
      <c r="S8">
        <f t="shared" si="6"/>
        <v>48.703000000000003</v>
      </c>
      <c r="T8" t="str">
        <f>_xlfn.XLOOKUP(C8,Customers!A:A,Customers!D:D)</f>
        <v>F</v>
      </c>
      <c r="U8" s="13">
        <f>_xlfn.XLOOKUP(C8,Customers!A:A,Customers!E:E)</f>
        <v>29406</v>
      </c>
      <c r="V8" t="str">
        <f>_xlfn.XLOOKUP(C8,Customers!A:A,Customers!F:F)</f>
        <v>Adkinsport</v>
      </c>
      <c r="W8" s="13">
        <f>_xlfn.XLOOKUP(C8,Customers!A:A,Customers!G:G)</f>
        <v>45892</v>
      </c>
      <c r="X8">
        <f t="shared" ca="1" si="7"/>
        <v>45</v>
      </c>
      <c r="Y8" t="str">
        <f t="shared" ca="1" si="8"/>
        <v>36-50</v>
      </c>
    </row>
    <row r="9" spans="1:25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  <c r="I9">
        <f>_xlfn.XLOOKUP(D9,Products!A:A,Products!E:E)</f>
        <v>1396.22</v>
      </c>
      <c r="J9">
        <f>_xlfn.XLOOKUP(D9,Products!A:A,Products!F:F)</f>
        <v>1004.09</v>
      </c>
      <c r="K9" t="str">
        <f>_xlfn.XLOOKUP(D9,Products!A:A,Products!C:C)</f>
        <v>Fashion</v>
      </c>
      <c r="L9" t="str">
        <f>_xlfn.XLOOKUP(D9,Products!A:A,Products!D:D)</f>
        <v>Bags</v>
      </c>
      <c r="M9">
        <f t="shared" si="0"/>
        <v>4188.66</v>
      </c>
      <c r="N9">
        <f t="shared" si="1"/>
        <v>3012.27</v>
      </c>
      <c r="O9">
        <f t="shared" si="2"/>
        <v>1176.3899999999999</v>
      </c>
      <c r="P9" s="8">
        <f t="shared" si="3"/>
        <v>0.28085115526206472</v>
      </c>
      <c r="Q9">
        <f t="shared" si="4"/>
        <v>418.86599999999999</v>
      </c>
      <c r="R9">
        <f t="shared" si="5"/>
        <v>3769.7939999999999</v>
      </c>
      <c r="S9">
        <f t="shared" si="6"/>
        <v>757.52399999999989</v>
      </c>
      <c r="T9" t="str">
        <f>_xlfn.XLOOKUP(C9,Customers!A:A,Customers!D:D)</f>
        <v>M</v>
      </c>
      <c r="U9" s="13">
        <f>_xlfn.XLOOKUP(C9,Customers!A:A,Customers!E:E)</f>
        <v>24638</v>
      </c>
      <c r="V9" t="str">
        <f>_xlfn.XLOOKUP(C9,Customers!A:A,Customers!F:F)</f>
        <v>Christopherburgh</v>
      </c>
      <c r="W9" s="13">
        <f>_xlfn.XLOOKUP(C9,Customers!A:A,Customers!G:G)</f>
        <v>44553</v>
      </c>
      <c r="X9">
        <f t="shared" ca="1" si="7"/>
        <v>59</v>
      </c>
      <c r="Y9" t="str">
        <f t="shared" ca="1" si="8"/>
        <v>50+</v>
      </c>
    </row>
    <row r="10" spans="1:25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  <c r="I10">
        <f>_xlfn.XLOOKUP(D10,Products!A:A,Products!E:E)</f>
        <v>1562.43</v>
      </c>
      <c r="J10">
        <f>_xlfn.XLOOKUP(D10,Products!A:A,Products!F:F)</f>
        <v>1195.6300000000001</v>
      </c>
      <c r="K10" t="str">
        <f>_xlfn.XLOOKUP(D10,Products!A:A,Products!C:C)</f>
        <v>Electronics</v>
      </c>
      <c r="L10" t="str">
        <f>_xlfn.XLOOKUP(D10,Products!A:A,Products!D:D)</f>
        <v>Laptop</v>
      </c>
      <c r="M10">
        <f t="shared" si="0"/>
        <v>4687.29</v>
      </c>
      <c r="N10">
        <f t="shared" si="1"/>
        <v>3586.8900000000003</v>
      </c>
      <c r="O10">
        <f t="shared" si="2"/>
        <v>1100.3999999999996</v>
      </c>
      <c r="P10" s="8">
        <f t="shared" si="3"/>
        <v>0.23476251736077769</v>
      </c>
      <c r="Q10">
        <f t="shared" si="4"/>
        <v>234.36450000000002</v>
      </c>
      <c r="R10">
        <f t="shared" si="5"/>
        <v>4452.9255000000003</v>
      </c>
      <c r="S10">
        <f t="shared" si="6"/>
        <v>866.03549999999996</v>
      </c>
      <c r="T10" t="str">
        <f>_xlfn.XLOOKUP(C10,Customers!A:A,Customers!D:D)</f>
        <v>F</v>
      </c>
      <c r="U10" s="13">
        <f>_xlfn.XLOOKUP(C10,Customers!A:A,Customers!E:E)</f>
        <v>25513</v>
      </c>
      <c r="V10" t="str">
        <f>_xlfn.XLOOKUP(C10,Customers!A:A,Customers!F:F)</f>
        <v>North Kelly</v>
      </c>
      <c r="W10" s="13">
        <f>_xlfn.XLOOKUP(C10,Customers!A:A,Customers!G:G)</f>
        <v>44173</v>
      </c>
      <c r="X10">
        <f t="shared" ca="1" si="7"/>
        <v>56</v>
      </c>
      <c r="Y10" t="str">
        <f t="shared" ca="1" si="8"/>
        <v>50+</v>
      </c>
    </row>
    <row r="11" spans="1:25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  <c r="I11">
        <f>_xlfn.XLOOKUP(D11,Products!A:A,Products!E:E)</f>
        <v>1879.08</v>
      </c>
      <c r="J11">
        <f>_xlfn.XLOOKUP(D11,Products!A:A,Products!F:F)</f>
        <v>1004.56</v>
      </c>
      <c r="K11" t="str">
        <f>_xlfn.XLOOKUP(D11,Products!A:A,Products!C:C)</f>
        <v>Groceries</v>
      </c>
      <c r="L11" t="str">
        <f>_xlfn.XLOOKUP(D11,Products!A:A,Products!D:D)</f>
        <v>Dairy</v>
      </c>
      <c r="M11">
        <f t="shared" si="0"/>
        <v>1879.08</v>
      </c>
      <c r="N11">
        <f t="shared" si="1"/>
        <v>1004.56</v>
      </c>
      <c r="O11">
        <f t="shared" si="2"/>
        <v>874.52</v>
      </c>
      <c r="P11" s="8">
        <f t="shared" si="3"/>
        <v>0.46539796070417438</v>
      </c>
      <c r="Q11">
        <f t="shared" si="4"/>
        <v>93.954000000000008</v>
      </c>
      <c r="R11">
        <f t="shared" si="5"/>
        <v>1785.126</v>
      </c>
      <c r="S11">
        <f t="shared" si="6"/>
        <v>780.56600000000003</v>
      </c>
      <c r="T11" t="str">
        <f>_xlfn.XLOOKUP(C11,Customers!A:A,Customers!D:D)</f>
        <v>M</v>
      </c>
      <c r="U11" s="13">
        <f>_xlfn.XLOOKUP(C11,Customers!A:A,Customers!E:E)</f>
        <v>27138</v>
      </c>
      <c r="V11" t="str">
        <f>_xlfn.XLOOKUP(C11,Customers!A:A,Customers!F:F)</f>
        <v>Wilsonbury</v>
      </c>
      <c r="W11" s="13">
        <f>_xlfn.XLOOKUP(C11,Customers!A:A,Customers!G:G)</f>
        <v>44326</v>
      </c>
      <c r="X11">
        <f t="shared" ca="1" si="7"/>
        <v>52</v>
      </c>
      <c r="Y11" t="str">
        <f t="shared" ca="1" si="8"/>
        <v>50+</v>
      </c>
    </row>
    <row r="12" spans="1:25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  <c r="I12">
        <f>_xlfn.XLOOKUP(D12,Products!A:A,Products!E:E)</f>
        <v>25.57</v>
      </c>
      <c r="J12">
        <f>_xlfn.XLOOKUP(D12,Products!A:A,Products!F:F)</f>
        <v>19.05</v>
      </c>
      <c r="K12" t="str">
        <f>_xlfn.XLOOKUP(D12,Products!A:A,Products!C:C)</f>
        <v>Groceries</v>
      </c>
      <c r="L12" t="str">
        <f>_xlfn.XLOOKUP(D12,Products!A:A,Products!D:D)</f>
        <v>Vegetables</v>
      </c>
      <c r="M12">
        <f t="shared" si="0"/>
        <v>102.28</v>
      </c>
      <c r="N12">
        <f t="shared" si="1"/>
        <v>76.2</v>
      </c>
      <c r="O12">
        <f t="shared" si="2"/>
        <v>26.08</v>
      </c>
      <c r="P12" s="8">
        <f t="shared" si="3"/>
        <v>0.25498631208447398</v>
      </c>
      <c r="Q12">
        <f t="shared" si="4"/>
        <v>15.341999999999999</v>
      </c>
      <c r="R12">
        <f t="shared" si="5"/>
        <v>86.938000000000002</v>
      </c>
      <c r="S12">
        <f t="shared" si="6"/>
        <v>10.738</v>
      </c>
      <c r="T12" t="str">
        <f>_xlfn.XLOOKUP(C12,Customers!A:A,Customers!D:D)</f>
        <v>M</v>
      </c>
      <c r="U12" s="13">
        <f>_xlfn.XLOOKUP(C12,Customers!A:A,Customers!E:E)</f>
        <v>24092</v>
      </c>
      <c r="V12" t="str">
        <f>_xlfn.XLOOKUP(C12,Customers!A:A,Customers!F:F)</f>
        <v>Port Patriciaburgh</v>
      </c>
      <c r="W12" s="13">
        <f>_xlfn.XLOOKUP(C12,Customers!A:A,Customers!G:G)</f>
        <v>44917</v>
      </c>
      <c r="X12">
        <f t="shared" ca="1" si="7"/>
        <v>60</v>
      </c>
      <c r="Y12" t="str">
        <f t="shared" ca="1" si="8"/>
        <v>50+</v>
      </c>
    </row>
    <row r="13" spans="1:25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  <c r="I13">
        <f>_xlfn.XLOOKUP(D13,Products!A:A,Products!E:E)</f>
        <v>453.62</v>
      </c>
      <c r="J13">
        <f>_xlfn.XLOOKUP(D13,Products!A:A,Products!F:F)</f>
        <v>316.63</v>
      </c>
      <c r="K13" t="str">
        <f>_xlfn.XLOOKUP(D13,Products!A:A,Products!C:C)</f>
        <v>Fashion</v>
      </c>
      <c r="L13" t="str">
        <f>_xlfn.XLOOKUP(D13,Products!A:A,Products!D:D)</f>
        <v>Clothing</v>
      </c>
      <c r="M13">
        <f t="shared" si="0"/>
        <v>1814.48</v>
      </c>
      <c r="N13">
        <f t="shared" si="1"/>
        <v>1266.52</v>
      </c>
      <c r="O13">
        <f t="shared" si="2"/>
        <v>547.96</v>
      </c>
      <c r="P13" s="8">
        <f t="shared" si="3"/>
        <v>0.30199285745778409</v>
      </c>
      <c r="Q13">
        <f t="shared" si="4"/>
        <v>272.17199999999997</v>
      </c>
      <c r="R13">
        <f t="shared" si="5"/>
        <v>1542.308</v>
      </c>
      <c r="S13">
        <f t="shared" si="6"/>
        <v>275.78800000000001</v>
      </c>
      <c r="T13" t="str">
        <f>_xlfn.XLOOKUP(C13,Customers!A:A,Customers!D:D)</f>
        <v>M</v>
      </c>
      <c r="U13" s="13">
        <f>_xlfn.XLOOKUP(C13,Customers!A:A,Customers!E:E)</f>
        <v>37724</v>
      </c>
      <c r="V13" t="str">
        <f>_xlfn.XLOOKUP(C13,Customers!A:A,Customers!F:F)</f>
        <v>West Katrina</v>
      </c>
      <c r="W13" s="13">
        <f>_xlfn.XLOOKUP(C13,Customers!A:A,Customers!G:G)</f>
        <v>44305</v>
      </c>
      <c r="X13">
        <f t="shared" ca="1" si="7"/>
        <v>23</v>
      </c>
      <c r="Y13" t="str">
        <f t="shared" ca="1" si="8"/>
        <v>18-25</v>
      </c>
    </row>
    <row r="14" spans="1:25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  <c r="I14">
        <f>_xlfn.XLOOKUP(D14,Products!A:A,Products!E:E)</f>
        <v>1216.3599999999999</v>
      </c>
      <c r="J14">
        <f>_xlfn.XLOOKUP(D14,Products!A:A,Products!F:F)</f>
        <v>794.8</v>
      </c>
      <c r="K14" t="str">
        <f>_xlfn.XLOOKUP(D14,Products!A:A,Products!C:C)</f>
        <v>Fashion</v>
      </c>
      <c r="L14" t="str">
        <f>_xlfn.XLOOKUP(D14,Products!A:A,Products!D:D)</f>
        <v>Bags</v>
      </c>
      <c r="M14">
        <f t="shared" si="0"/>
        <v>1216.3599999999999</v>
      </c>
      <c r="N14">
        <f t="shared" si="1"/>
        <v>794.8</v>
      </c>
      <c r="O14">
        <f t="shared" si="2"/>
        <v>421.55999999999995</v>
      </c>
      <c r="P14" s="8">
        <f t="shared" si="3"/>
        <v>0.34657502713012595</v>
      </c>
      <c r="Q14">
        <f t="shared" si="4"/>
        <v>182.45399999999998</v>
      </c>
      <c r="R14">
        <f t="shared" si="5"/>
        <v>1033.9059999999999</v>
      </c>
      <c r="S14">
        <f t="shared" si="6"/>
        <v>239.10599999999999</v>
      </c>
      <c r="T14" t="str">
        <f>_xlfn.XLOOKUP(C14,Customers!A:A,Customers!D:D)</f>
        <v>M</v>
      </c>
      <c r="U14" s="13">
        <f>_xlfn.XLOOKUP(C14,Customers!A:A,Customers!E:E)</f>
        <v>27138</v>
      </c>
      <c r="V14" t="str">
        <f>_xlfn.XLOOKUP(C14,Customers!A:A,Customers!F:F)</f>
        <v>Wilsonbury</v>
      </c>
      <c r="W14" s="13">
        <f>_xlfn.XLOOKUP(C14,Customers!A:A,Customers!G:G)</f>
        <v>44326</v>
      </c>
      <c r="X14">
        <f t="shared" ca="1" si="7"/>
        <v>52</v>
      </c>
      <c r="Y14" t="str">
        <f t="shared" ca="1" si="8"/>
        <v>50+</v>
      </c>
    </row>
    <row r="15" spans="1:25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  <c r="I15">
        <f>_xlfn.XLOOKUP(D15,Products!A:A,Products!E:E)</f>
        <v>428.05</v>
      </c>
      <c r="J15">
        <f>_xlfn.XLOOKUP(D15,Products!A:A,Products!F:F)</f>
        <v>246.07</v>
      </c>
      <c r="K15" t="str">
        <f>_xlfn.XLOOKUP(D15,Products!A:A,Products!C:C)</f>
        <v>Electronics</v>
      </c>
      <c r="L15" t="str">
        <f>_xlfn.XLOOKUP(D15,Products!A:A,Products!D:D)</f>
        <v>Laptop</v>
      </c>
      <c r="M15">
        <f t="shared" si="0"/>
        <v>1712.2</v>
      </c>
      <c r="N15">
        <f t="shared" si="1"/>
        <v>984.28</v>
      </c>
      <c r="O15">
        <f t="shared" si="2"/>
        <v>727.92000000000007</v>
      </c>
      <c r="P15" s="8">
        <f t="shared" si="3"/>
        <v>0.42513725032122418</v>
      </c>
      <c r="Q15">
        <f t="shared" si="4"/>
        <v>0</v>
      </c>
      <c r="R15">
        <f t="shared" si="5"/>
        <v>1712.2</v>
      </c>
      <c r="S15">
        <f t="shared" si="6"/>
        <v>727.92000000000007</v>
      </c>
      <c r="T15" t="str">
        <f>_xlfn.XLOOKUP(C15,Customers!A:A,Customers!D:D)</f>
        <v>M</v>
      </c>
      <c r="U15" s="13">
        <f>_xlfn.XLOOKUP(C15,Customers!A:A,Customers!E:E)</f>
        <v>23397</v>
      </c>
      <c r="V15" t="str">
        <f>_xlfn.XLOOKUP(C15,Customers!A:A,Customers!F:F)</f>
        <v>New Jontown</v>
      </c>
      <c r="W15" s="13">
        <f>_xlfn.XLOOKUP(C15,Customers!A:A,Customers!G:G)</f>
        <v>44737</v>
      </c>
      <c r="X15">
        <f t="shared" ca="1" si="7"/>
        <v>62</v>
      </c>
      <c r="Y15" t="str">
        <f t="shared" ca="1" si="8"/>
        <v>50+</v>
      </c>
    </row>
    <row r="16" spans="1:25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  <c r="I16">
        <f>_xlfn.XLOOKUP(D16,Products!A:A,Products!E:E)</f>
        <v>1858.75</v>
      </c>
      <c r="J16">
        <f>_xlfn.XLOOKUP(D16,Products!A:A,Products!F:F)</f>
        <v>1451.16</v>
      </c>
      <c r="K16" t="str">
        <f>_xlfn.XLOOKUP(D16,Products!A:A,Products!C:C)</f>
        <v>Fashion</v>
      </c>
      <c r="L16" t="str">
        <f>_xlfn.XLOOKUP(D16,Products!A:A,Products!D:D)</f>
        <v>Accessories</v>
      </c>
      <c r="M16">
        <f t="shared" si="0"/>
        <v>3717.5</v>
      </c>
      <c r="N16">
        <f t="shared" si="1"/>
        <v>2902.32</v>
      </c>
      <c r="O16">
        <f t="shared" si="2"/>
        <v>815.17999999999984</v>
      </c>
      <c r="P16" s="8">
        <f t="shared" si="3"/>
        <v>0.21928177538668456</v>
      </c>
      <c r="Q16">
        <f t="shared" si="4"/>
        <v>557.625</v>
      </c>
      <c r="R16">
        <f t="shared" si="5"/>
        <v>3159.875</v>
      </c>
      <c r="S16">
        <f t="shared" si="6"/>
        <v>257.55499999999984</v>
      </c>
      <c r="T16" t="str">
        <f>_xlfn.XLOOKUP(C16,Customers!A:A,Customers!D:D)</f>
        <v>M</v>
      </c>
      <c r="U16" s="13">
        <f>_xlfn.XLOOKUP(C16,Customers!A:A,Customers!E:E)</f>
        <v>33917</v>
      </c>
      <c r="V16" t="str">
        <f>_xlfn.XLOOKUP(C16,Customers!A:A,Customers!F:F)</f>
        <v>East Shelby</v>
      </c>
      <c r="W16" s="13">
        <f>_xlfn.XLOOKUP(C16,Customers!A:A,Customers!G:G)</f>
        <v>44208</v>
      </c>
      <c r="X16">
        <f t="shared" ca="1" si="7"/>
        <v>33</v>
      </c>
      <c r="Y16" t="str">
        <f t="shared" ca="1" si="8"/>
        <v>26-35</v>
      </c>
    </row>
    <row r="17" spans="1:25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  <c r="I17">
        <f>_xlfn.XLOOKUP(D17,Products!A:A,Products!E:E)</f>
        <v>1487.41</v>
      </c>
      <c r="J17">
        <f>_xlfn.XLOOKUP(D17,Products!A:A,Products!F:F)</f>
        <v>813.07</v>
      </c>
      <c r="K17" t="str">
        <f>_xlfn.XLOOKUP(D17,Products!A:A,Products!C:C)</f>
        <v>Electronics</v>
      </c>
      <c r="L17" t="str">
        <f>_xlfn.XLOOKUP(D17,Products!A:A,Products!D:D)</f>
        <v>Smartphone</v>
      </c>
      <c r="M17">
        <f t="shared" si="0"/>
        <v>7437.05</v>
      </c>
      <c r="N17">
        <f t="shared" si="1"/>
        <v>4065.3500000000004</v>
      </c>
      <c r="O17">
        <f t="shared" si="2"/>
        <v>3371.7</v>
      </c>
      <c r="P17" s="8">
        <f t="shared" si="3"/>
        <v>0.45336524562830688</v>
      </c>
      <c r="Q17">
        <f t="shared" si="4"/>
        <v>1115.5574999999999</v>
      </c>
      <c r="R17">
        <f t="shared" si="5"/>
        <v>6321.4925000000003</v>
      </c>
      <c r="S17">
        <f t="shared" si="6"/>
        <v>2256.1424999999999</v>
      </c>
      <c r="T17" t="str">
        <f>_xlfn.XLOOKUP(C17,Customers!A:A,Customers!D:D)</f>
        <v>M</v>
      </c>
      <c r="U17" s="13">
        <f>_xlfn.XLOOKUP(C17,Customers!A:A,Customers!E:E)</f>
        <v>36771</v>
      </c>
      <c r="V17" t="str">
        <f>_xlfn.XLOOKUP(C17,Customers!A:A,Customers!F:F)</f>
        <v>Craigshire</v>
      </c>
      <c r="W17" s="13">
        <f>_xlfn.XLOOKUP(C17,Customers!A:A,Customers!G:G)</f>
        <v>44778</v>
      </c>
      <c r="X17">
        <f t="shared" ca="1" si="7"/>
        <v>25</v>
      </c>
      <c r="Y17" t="str">
        <f t="shared" ca="1" si="8"/>
        <v>18-25</v>
      </c>
    </row>
    <row r="18" spans="1:25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  <c r="I18">
        <f>_xlfn.XLOOKUP(D18,Products!A:A,Products!E:E)</f>
        <v>1015.76</v>
      </c>
      <c r="J18">
        <f>_xlfn.XLOOKUP(D18,Products!A:A,Products!F:F)</f>
        <v>584.4</v>
      </c>
      <c r="K18" t="str">
        <f>_xlfn.XLOOKUP(D18,Products!A:A,Products!C:C)</f>
        <v>Groceries</v>
      </c>
      <c r="L18" t="str">
        <f>_xlfn.XLOOKUP(D18,Products!A:A,Products!D:D)</f>
        <v>Dairy</v>
      </c>
      <c r="M18">
        <f t="shared" si="0"/>
        <v>4063.04</v>
      </c>
      <c r="N18">
        <f t="shared" si="1"/>
        <v>2337.6</v>
      </c>
      <c r="O18">
        <f t="shared" si="2"/>
        <v>1725.44</v>
      </c>
      <c r="P18" s="8">
        <f t="shared" si="3"/>
        <v>0.42466724423092073</v>
      </c>
      <c r="Q18">
        <f t="shared" si="4"/>
        <v>406.30400000000003</v>
      </c>
      <c r="R18">
        <f t="shared" si="5"/>
        <v>3656.7359999999999</v>
      </c>
      <c r="S18">
        <f t="shared" si="6"/>
        <v>1319.136</v>
      </c>
      <c r="T18" t="str">
        <f>_xlfn.XLOOKUP(C18,Customers!A:A,Customers!D:D)</f>
        <v>F</v>
      </c>
      <c r="U18" s="13">
        <f>_xlfn.XLOOKUP(C18,Customers!A:A,Customers!E:E)</f>
        <v>29405</v>
      </c>
      <c r="V18" t="str">
        <f>_xlfn.XLOOKUP(C18,Customers!A:A,Customers!F:F)</f>
        <v>North Sharontown</v>
      </c>
      <c r="W18" s="13">
        <f>_xlfn.XLOOKUP(C18,Customers!A:A,Customers!G:G)</f>
        <v>44950</v>
      </c>
      <c r="X18">
        <f t="shared" ca="1" si="7"/>
        <v>45</v>
      </c>
      <c r="Y18" t="str">
        <f t="shared" ca="1" si="8"/>
        <v>36-50</v>
      </c>
    </row>
    <row r="19" spans="1:25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  <c r="I19">
        <f>_xlfn.XLOOKUP(D19,Products!A:A,Products!E:E)</f>
        <v>1798.97</v>
      </c>
      <c r="J19">
        <f>_xlfn.XLOOKUP(D19,Products!A:A,Products!F:F)</f>
        <v>1329.15</v>
      </c>
      <c r="K19" t="str">
        <f>_xlfn.XLOOKUP(D19,Products!A:A,Products!C:C)</f>
        <v>Fashion</v>
      </c>
      <c r="L19" t="str">
        <f>_xlfn.XLOOKUP(D19,Products!A:A,Products!D:D)</f>
        <v>Accessories</v>
      </c>
      <c r="M19">
        <f t="shared" si="0"/>
        <v>8994.85</v>
      </c>
      <c r="N19">
        <f t="shared" si="1"/>
        <v>6645.75</v>
      </c>
      <c r="O19">
        <f t="shared" si="2"/>
        <v>2349.1000000000004</v>
      </c>
      <c r="P19" s="8">
        <f t="shared" si="3"/>
        <v>0.26116055298309593</v>
      </c>
      <c r="Q19">
        <f t="shared" si="4"/>
        <v>1349.2275</v>
      </c>
      <c r="R19">
        <f t="shared" si="5"/>
        <v>7645.6225000000004</v>
      </c>
      <c r="S19">
        <f t="shared" si="6"/>
        <v>999.8725000000004</v>
      </c>
      <c r="T19" t="str">
        <f>_xlfn.XLOOKUP(C19,Customers!A:A,Customers!D:D)</f>
        <v>M</v>
      </c>
      <c r="U19" s="13">
        <f>_xlfn.XLOOKUP(C19,Customers!A:A,Customers!E:E)</f>
        <v>25047</v>
      </c>
      <c r="V19" t="str">
        <f>_xlfn.XLOOKUP(C19,Customers!A:A,Customers!F:F)</f>
        <v>North Rodney</v>
      </c>
      <c r="W19" s="13">
        <f>_xlfn.XLOOKUP(C19,Customers!A:A,Customers!G:G)</f>
        <v>44186</v>
      </c>
      <c r="X19">
        <f t="shared" ca="1" si="7"/>
        <v>57</v>
      </c>
      <c r="Y19" t="str">
        <f t="shared" ca="1" si="8"/>
        <v>50+</v>
      </c>
    </row>
    <row r="20" spans="1:25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  <c r="I20">
        <f>_xlfn.XLOOKUP(D20,Products!A:A,Products!E:E)</f>
        <v>248.57</v>
      </c>
      <c r="J20">
        <f>_xlfn.XLOOKUP(D20,Products!A:A,Products!F:F)</f>
        <v>190.67</v>
      </c>
      <c r="K20" t="str">
        <f>_xlfn.XLOOKUP(D20,Products!A:A,Products!C:C)</f>
        <v>Electronics</v>
      </c>
      <c r="L20" t="str">
        <f>_xlfn.XLOOKUP(D20,Products!A:A,Products!D:D)</f>
        <v>Headphones</v>
      </c>
      <c r="M20">
        <f t="shared" si="0"/>
        <v>248.57</v>
      </c>
      <c r="N20">
        <f t="shared" si="1"/>
        <v>190.67</v>
      </c>
      <c r="O20">
        <f t="shared" si="2"/>
        <v>57.900000000000006</v>
      </c>
      <c r="P20" s="8">
        <f t="shared" si="3"/>
        <v>0.2329323731745585</v>
      </c>
      <c r="Q20">
        <f t="shared" si="4"/>
        <v>24.856999999999999</v>
      </c>
      <c r="R20">
        <f t="shared" si="5"/>
        <v>223.71299999999999</v>
      </c>
      <c r="S20">
        <f t="shared" si="6"/>
        <v>33.043000000000006</v>
      </c>
      <c r="T20" t="str">
        <f>_xlfn.XLOOKUP(C20,Customers!A:A,Customers!D:D)</f>
        <v>M</v>
      </c>
      <c r="U20" s="13">
        <f>_xlfn.XLOOKUP(C20,Customers!A:A,Customers!E:E)</f>
        <v>22815</v>
      </c>
      <c r="V20" t="str">
        <f>_xlfn.XLOOKUP(C20,Customers!A:A,Customers!F:F)</f>
        <v>New Manuelville</v>
      </c>
      <c r="W20" s="13">
        <f>_xlfn.XLOOKUP(C20,Customers!A:A,Customers!G:G)</f>
        <v>44340</v>
      </c>
      <c r="X20">
        <f t="shared" ca="1" si="7"/>
        <v>64</v>
      </c>
      <c r="Y20" t="str">
        <f t="shared" ca="1" si="8"/>
        <v>50+</v>
      </c>
    </row>
    <row r="21" spans="1:25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  <c r="I21">
        <f>_xlfn.XLOOKUP(D21,Products!A:A,Products!E:E)</f>
        <v>1474.12</v>
      </c>
      <c r="J21">
        <f>_xlfn.XLOOKUP(D21,Products!A:A,Products!F:F)</f>
        <v>764.02</v>
      </c>
      <c r="K21" t="str">
        <f>_xlfn.XLOOKUP(D21,Products!A:A,Products!C:C)</f>
        <v>Electronics</v>
      </c>
      <c r="L21" t="str">
        <f>_xlfn.XLOOKUP(D21,Products!A:A,Products!D:D)</f>
        <v>Camera</v>
      </c>
      <c r="M21">
        <f t="shared" si="0"/>
        <v>4422.3599999999997</v>
      </c>
      <c r="N21">
        <f t="shared" si="1"/>
        <v>2292.06</v>
      </c>
      <c r="O21">
        <f t="shared" si="2"/>
        <v>2130.2999999999997</v>
      </c>
      <c r="P21" s="8">
        <f t="shared" si="3"/>
        <v>0.48171112256804055</v>
      </c>
      <c r="Q21">
        <f t="shared" si="4"/>
        <v>0</v>
      </c>
      <c r="R21">
        <f t="shared" si="5"/>
        <v>4422.3599999999997</v>
      </c>
      <c r="S21">
        <f t="shared" si="6"/>
        <v>2130.2999999999997</v>
      </c>
      <c r="T21" t="str">
        <f>_xlfn.XLOOKUP(C21,Customers!A:A,Customers!D:D)</f>
        <v>M</v>
      </c>
      <c r="U21" s="13">
        <f>_xlfn.XLOOKUP(C21,Customers!A:A,Customers!E:E)</f>
        <v>26230</v>
      </c>
      <c r="V21" t="str">
        <f>_xlfn.XLOOKUP(C21,Customers!A:A,Customers!F:F)</f>
        <v>Taylorhaven</v>
      </c>
      <c r="W21" s="13">
        <f>_xlfn.XLOOKUP(C21,Customers!A:A,Customers!G:G)</f>
        <v>44259</v>
      </c>
      <c r="X21">
        <f t="shared" ca="1" si="7"/>
        <v>54</v>
      </c>
      <c r="Y21" t="str">
        <f t="shared" ca="1" si="8"/>
        <v>50+</v>
      </c>
    </row>
    <row r="22" spans="1:25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  <c r="I22">
        <f>_xlfn.XLOOKUP(D22,Products!A:A,Products!E:E)</f>
        <v>1079.8900000000001</v>
      </c>
      <c r="J22">
        <f>_xlfn.XLOOKUP(D22,Products!A:A,Products!F:F)</f>
        <v>703.83</v>
      </c>
      <c r="K22" t="str">
        <f>_xlfn.XLOOKUP(D22,Products!A:A,Products!C:C)</f>
        <v>Electronics</v>
      </c>
      <c r="L22" t="str">
        <f>_xlfn.XLOOKUP(D22,Products!A:A,Products!D:D)</f>
        <v>Smartphone</v>
      </c>
      <c r="M22">
        <f t="shared" si="0"/>
        <v>4319.5600000000004</v>
      </c>
      <c r="N22">
        <f t="shared" si="1"/>
        <v>2815.32</v>
      </c>
      <c r="O22">
        <f t="shared" si="2"/>
        <v>1504.2400000000002</v>
      </c>
      <c r="P22" s="8">
        <f t="shared" si="3"/>
        <v>0.34823917250831105</v>
      </c>
      <c r="Q22">
        <f t="shared" si="4"/>
        <v>215.97800000000004</v>
      </c>
      <c r="R22">
        <f t="shared" si="5"/>
        <v>4103.5820000000003</v>
      </c>
      <c r="S22">
        <f t="shared" si="6"/>
        <v>1288.2620000000002</v>
      </c>
      <c r="T22" t="str">
        <f>_xlfn.XLOOKUP(C22,Customers!A:A,Customers!D:D)</f>
        <v>F</v>
      </c>
      <c r="U22" s="13">
        <f>_xlfn.XLOOKUP(C22,Customers!A:A,Customers!E:E)</f>
        <v>35371</v>
      </c>
      <c r="V22" t="str">
        <f>_xlfn.XLOOKUP(C22,Customers!A:A,Customers!F:F)</f>
        <v>Port Sandra</v>
      </c>
      <c r="W22" s="13">
        <f>_xlfn.XLOOKUP(C22,Customers!A:A,Customers!G:G)</f>
        <v>44851</v>
      </c>
      <c r="X22">
        <f t="shared" ca="1" si="7"/>
        <v>29</v>
      </c>
      <c r="Y22" t="str">
        <f t="shared" ca="1" si="8"/>
        <v>26-35</v>
      </c>
    </row>
    <row r="23" spans="1:25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  <c r="I23">
        <f>_xlfn.XLOOKUP(D23,Products!A:A,Products!E:E)</f>
        <v>25.57</v>
      </c>
      <c r="J23">
        <f>_xlfn.XLOOKUP(D23,Products!A:A,Products!F:F)</f>
        <v>19.05</v>
      </c>
      <c r="K23" t="str">
        <f>_xlfn.XLOOKUP(D23,Products!A:A,Products!C:C)</f>
        <v>Groceries</v>
      </c>
      <c r="L23" t="str">
        <f>_xlfn.XLOOKUP(D23,Products!A:A,Products!D:D)</f>
        <v>Vegetables</v>
      </c>
      <c r="M23">
        <f t="shared" si="0"/>
        <v>102.28</v>
      </c>
      <c r="N23">
        <f t="shared" si="1"/>
        <v>76.2</v>
      </c>
      <c r="O23">
        <f t="shared" si="2"/>
        <v>26.08</v>
      </c>
      <c r="P23" s="8">
        <f t="shared" si="3"/>
        <v>0.25498631208447398</v>
      </c>
      <c r="Q23">
        <f t="shared" si="4"/>
        <v>10.228000000000002</v>
      </c>
      <c r="R23">
        <f t="shared" si="5"/>
        <v>92.051999999999992</v>
      </c>
      <c r="S23">
        <f t="shared" si="6"/>
        <v>15.85199999999999</v>
      </c>
      <c r="T23" t="str">
        <f>_xlfn.XLOOKUP(C23,Customers!A:A,Customers!D:D)</f>
        <v>F</v>
      </c>
      <c r="U23" s="13">
        <f>_xlfn.XLOOKUP(C23,Customers!A:A,Customers!E:E)</f>
        <v>30021</v>
      </c>
      <c r="V23" t="str">
        <f>_xlfn.XLOOKUP(C23,Customers!A:A,Customers!F:F)</f>
        <v>Peterside</v>
      </c>
      <c r="W23" s="13">
        <f>_xlfn.XLOOKUP(C23,Customers!A:A,Customers!G:G)</f>
        <v>45560</v>
      </c>
      <c r="X23">
        <f t="shared" ca="1" si="7"/>
        <v>44</v>
      </c>
      <c r="Y23" t="str">
        <f t="shared" ca="1" si="8"/>
        <v>36-50</v>
      </c>
    </row>
    <row r="24" spans="1:25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  <c r="I24">
        <f>_xlfn.XLOOKUP(D24,Products!A:A,Products!E:E)</f>
        <v>1878.47</v>
      </c>
      <c r="J24">
        <f>_xlfn.XLOOKUP(D24,Products!A:A,Products!F:F)</f>
        <v>1014.91</v>
      </c>
      <c r="K24" t="str">
        <f>_xlfn.XLOOKUP(D24,Products!A:A,Products!C:C)</f>
        <v>Fashion</v>
      </c>
      <c r="L24" t="str">
        <f>_xlfn.XLOOKUP(D24,Products!A:A,Products!D:D)</f>
        <v>Footwear</v>
      </c>
      <c r="M24">
        <f t="shared" si="0"/>
        <v>3756.94</v>
      </c>
      <c r="N24">
        <f t="shared" si="1"/>
        <v>2029.82</v>
      </c>
      <c r="O24">
        <f t="shared" si="2"/>
        <v>1727.1200000000001</v>
      </c>
      <c r="P24" s="8">
        <f t="shared" si="3"/>
        <v>0.45971455493034225</v>
      </c>
      <c r="Q24">
        <f t="shared" si="4"/>
        <v>563.54099999999994</v>
      </c>
      <c r="R24">
        <f t="shared" si="5"/>
        <v>3193.3990000000003</v>
      </c>
      <c r="S24">
        <f t="shared" si="6"/>
        <v>1163.5790000000004</v>
      </c>
      <c r="T24" t="str">
        <f>_xlfn.XLOOKUP(C24,Customers!A:A,Customers!D:D)</f>
        <v>F</v>
      </c>
      <c r="U24" s="13">
        <f>_xlfn.XLOOKUP(C24,Customers!A:A,Customers!E:E)</f>
        <v>34980</v>
      </c>
      <c r="V24" t="str">
        <f>_xlfn.XLOOKUP(C24,Customers!A:A,Customers!F:F)</f>
        <v>Lake Dale</v>
      </c>
      <c r="W24" s="13">
        <f>_xlfn.XLOOKUP(C24,Customers!A:A,Customers!G:G)</f>
        <v>45124</v>
      </c>
      <c r="X24">
        <f t="shared" ca="1" si="7"/>
        <v>30</v>
      </c>
      <c r="Y24" t="str">
        <f t="shared" ca="1" si="8"/>
        <v>26-35</v>
      </c>
    </row>
    <row r="25" spans="1:25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  <c r="I25">
        <f>_xlfn.XLOOKUP(D25,Products!A:A,Products!E:E)</f>
        <v>1134.8</v>
      </c>
      <c r="J25">
        <f>_xlfn.XLOOKUP(D25,Products!A:A,Products!F:F)</f>
        <v>675.1</v>
      </c>
      <c r="K25" t="str">
        <f>_xlfn.XLOOKUP(D25,Products!A:A,Products!C:C)</f>
        <v>Fashion</v>
      </c>
      <c r="L25" t="str">
        <f>_xlfn.XLOOKUP(D25,Products!A:A,Products!D:D)</f>
        <v>Watches</v>
      </c>
      <c r="M25">
        <f t="shared" si="0"/>
        <v>1134.8</v>
      </c>
      <c r="N25">
        <f t="shared" si="1"/>
        <v>675.1</v>
      </c>
      <c r="O25">
        <f t="shared" si="2"/>
        <v>459.69999999999993</v>
      </c>
      <c r="P25" s="8">
        <f t="shared" si="3"/>
        <v>0.40509340853013742</v>
      </c>
      <c r="Q25">
        <f t="shared" si="4"/>
        <v>170.22</v>
      </c>
      <c r="R25">
        <f t="shared" si="5"/>
        <v>964.57999999999993</v>
      </c>
      <c r="S25">
        <f t="shared" si="6"/>
        <v>289.4799999999999</v>
      </c>
      <c r="T25" t="str">
        <f>_xlfn.XLOOKUP(C25,Customers!A:A,Customers!D:D)</f>
        <v>M</v>
      </c>
      <c r="U25" s="13">
        <f>_xlfn.XLOOKUP(C25,Customers!A:A,Customers!E:E)</f>
        <v>31435</v>
      </c>
      <c r="V25" t="str">
        <f>_xlfn.XLOOKUP(C25,Customers!A:A,Customers!F:F)</f>
        <v>Jessicaside</v>
      </c>
      <c r="W25" s="13">
        <f>_xlfn.XLOOKUP(C25,Customers!A:A,Customers!G:G)</f>
        <v>44905</v>
      </c>
      <c r="X25">
        <f t="shared" ca="1" si="7"/>
        <v>40</v>
      </c>
      <c r="Y25" t="str">
        <f t="shared" ca="1" si="8"/>
        <v>36-50</v>
      </c>
    </row>
    <row r="26" spans="1:25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  <c r="I26">
        <f>_xlfn.XLOOKUP(D26,Products!A:A,Products!E:E)</f>
        <v>540.94000000000005</v>
      </c>
      <c r="J26">
        <f>_xlfn.XLOOKUP(D26,Products!A:A,Products!F:F)</f>
        <v>398.25</v>
      </c>
      <c r="K26" t="str">
        <f>_xlfn.XLOOKUP(D26,Products!A:A,Products!C:C)</f>
        <v>Fashion</v>
      </c>
      <c r="L26" t="str">
        <f>_xlfn.XLOOKUP(D26,Products!A:A,Products!D:D)</f>
        <v>Clothing</v>
      </c>
      <c r="M26">
        <f t="shared" si="0"/>
        <v>1622.8200000000002</v>
      </c>
      <c r="N26">
        <f t="shared" si="1"/>
        <v>1194.75</v>
      </c>
      <c r="O26">
        <f t="shared" si="2"/>
        <v>428.07000000000016</v>
      </c>
      <c r="P26" s="8">
        <f t="shared" si="3"/>
        <v>0.26378156542315234</v>
      </c>
      <c r="Q26">
        <f t="shared" si="4"/>
        <v>243.423</v>
      </c>
      <c r="R26">
        <f t="shared" si="5"/>
        <v>1379.3970000000002</v>
      </c>
      <c r="S26">
        <f t="shared" si="6"/>
        <v>184.64700000000016</v>
      </c>
      <c r="T26" t="str">
        <f>_xlfn.XLOOKUP(C26,Customers!A:A,Customers!D:D)</f>
        <v>M</v>
      </c>
      <c r="U26" s="13">
        <f>_xlfn.XLOOKUP(C26,Customers!A:A,Customers!E:E)</f>
        <v>21780</v>
      </c>
      <c r="V26" t="str">
        <f>_xlfn.XLOOKUP(C26,Customers!A:A,Customers!F:F)</f>
        <v>New Gabrielleport</v>
      </c>
      <c r="W26" s="13">
        <f>_xlfn.XLOOKUP(C26,Customers!A:A,Customers!G:G)</f>
        <v>44138</v>
      </c>
      <c r="X26">
        <f t="shared" ca="1" si="7"/>
        <v>66</v>
      </c>
      <c r="Y26" t="str">
        <f t="shared" ca="1" si="8"/>
        <v>50+</v>
      </c>
    </row>
    <row r="27" spans="1:25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  <c r="I27">
        <f>_xlfn.XLOOKUP(D27,Products!A:A,Products!E:E)</f>
        <v>1227.24</v>
      </c>
      <c r="J27">
        <f>_xlfn.XLOOKUP(D27,Products!A:A,Products!F:F)</f>
        <v>977.09</v>
      </c>
      <c r="K27" t="str">
        <f>_xlfn.XLOOKUP(D27,Products!A:A,Products!C:C)</f>
        <v>Groceries</v>
      </c>
      <c r="L27" t="str">
        <f>_xlfn.XLOOKUP(D27,Products!A:A,Products!D:D)</f>
        <v>Dairy</v>
      </c>
      <c r="M27">
        <f t="shared" si="0"/>
        <v>6136.2</v>
      </c>
      <c r="N27">
        <f t="shared" si="1"/>
        <v>4885.45</v>
      </c>
      <c r="O27">
        <f t="shared" si="2"/>
        <v>1250.75</v>
      </c>
      <c r="P27" s="8">
        <f t="shared" si="3"/>
        <v>0.20383136142889738</v>
      </c>
      <c r="Q27">
        <f t="shared" si="4"/>
        <v>306.81</v>
      </c>
      <c r="R27">
        <f t="shared" si="5"/>
        <v>5829.3899999999994</v>
      </c>
      <c r="S27">
        <f t="shared" si="6"/>
        <v>943.9399999999996</v>
      </c>
      <c r="T27" t="str">
        <f>_xlfn.XLOOKUP(C27,Customers!A:A,Customers!D:D)</f>
        <v>F</v>
      </c>
      <c r="U27" s="13">
        <f>_xlfn.XLOOKUP(C27,Customers!A:A,Customers!E:E)</f>
        <v>22552</v>
      </c>
      <c r="V27" t="str">
        <f>_xlfn.XLOOKUP(C27,Customers!A:A,Customers!F:F)</f>
        <v>Melissaberg</v>
      </c>
      <c r="W27" s="13">
        <f>_xlfn.XLOOKUP(C27,Customers!A:A,Customers!G:G)</f>
        <v>44326</v>
      </c>
      <c r="X27">
        <f t="shared" ca="1" si="7"/>
        <v>64</v>
      </c>
      <c r="Y27" t="str">
        <f t="shared" ca="1" si="8"/>
        <v>50+</v>
      </c>
    </row>
    <row r="28" spans="1:25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  <c r="I28">
        <f>_xlfn.XLOOKUP(D28,Products!A:A,Products!E:E)</f>
        <v>540.94000000000005</v>
      </c>
      <c r="J28">
        <f>_xlfn.XLOOKUP(D28,Products!A:A,Products!F:F)</f>
        <v>398.25</v>
      </c>
      <c r="K28" t="str">
        <f>_xlfn.XLOOKUP(D28,Products!A:A,Products!C:C)</f>
        <v>Fashion</v>
      </c>
      <c r="L28" t="str">
        <f>_xlfn.XLOOKUP(D28,Products!A:A,Products!D:D)</f>
        <v>Clothing</v>
      </c>
      <c r="M28">
        <f t="shared" si="0"/>
        <v>2163.7600000000002</v>
      </c>
      <c r="N28">
        <f t="shared" si="1"/>
        <v>1593</v>
      </c>
      <c r="O28">
        <f t="shared" si="2"/>
        <v>570.76000000000022</v>
      </c>
      <c r="P28" s="8">
        <f t="shared" si="3"/>
        <v>0.26378156542315234</v>
      </c>
      <c r="Q28">
        <f t="shared" si="4"/>
        <v>324.56400000000002</v>
      </c>
      <c r="R28">
        <f t="shared" si="5"/>
        <v>1839.1960000000001</v>
      </c>
      <c r="S28">
        <f t="shared" si="6"/>
        <v>246.19600000000014</v>
      </c>
      <c r="T28" t="str">
        <f>_xlfn.XLOOKUP(C28,Customers!A:A,Customers!D:D)</f>
        <v>F</v>
      </c>
      <c r="U28" s="13">
        <f>_xlfn.XLOOKUP(C28,Customers!A:A,Customers!E:E)</f>
        <v>36064</v>
      </c>
      <c r="V28" t="str">
        <f>_xlfn.XLOOKUP(C28,Customers!A:A,Customers!F:F)</f>
        <v>Williamsville</v>
      </c>
      <c r="W28" s="13">
        <f>_xlfn.XLOOKUP(C28,Customers!A:A,Customers!G:G)</f>
        <v>45011</v>
      </c>
      <c r="X28">
        <f t="shared" ca="1" si="7"/>
        <v>27</v>
      </c>
      <c r="Y28" t="str">
        <f t="shared" ca="1" si="8"/>
        <v>26-35</v>
      </c>
    </row>
    <row r="29" spans="1:25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  <c r="I29">
        <f>_xlfn.XLOOKUP(D29,Products!A:A,Products!E:E)</f>
        <v>323.92</v>
      </c>
      <c r="J29">
        <f>_xlfn.XLOOKUP(D29,Products!A:A,Products!F:F)</f>
        <v>242.98</v>
      </c>
      <c r="K29" t="str">
        <f>_xlfn.XLOOKUP(D29,Products!A:A,Products!C:C)</f>
        <v>Fashion</v>
      </c>
      <c r="L29" t="str">
        <f>_xlfn.XLOOKUP(D29,Products!A:A,Products!D:D)</f>
        <v>Accessories</v>
      </c>
      <c r="M29">
        <f t="shared" si="0"/>
        <v>1295.68</v>
      </c>
      <c r="N29">
        <f t="shared" si="1"/>
        <v>971.92</v>
      </c>
      <c r="O29">
        <f t="shared" si="2"/>
        <v>323.7600000000001</v>
      </c>
      <c r="P29" s="8">
        <f t="shared" si="3"/>
        <v>0.24987651271918998</v>
      </c>
      <c r="Q29">
        <f t="shared" si="4"/>
        <v>64.784000000000006</v>
      </c>
      <c r="R29">
        <f t="shared" si="5"/>
        <v>1230.896</v>
      </c>
      <c r="S29">
        <f t="shared" si="6"/>
        <v>258.976</v>
      </c>
      <c r="T29" t="str">
        <f>_xlfn.XLOOKUP(C29,Customers!A:A,Customers!D:D)</f>
        <v>F</v>
      </c>
      <c r="U29" s="13">
        <f>_xlfn.XLOOKUP(C29,Customers!A:A,Customers!E:E)</f>
        <v>19995</v>
      </c>
      <c r="V29" t="str">
        <f>_xlfn.XLOOKUP(C29,Customers!A:A,Customers!F:F)</f>
        <v>North Jason</v>
      </c>
      <c r="W29" s="13">
        <f>_xlfn.XLOOKUP(C29,Customers!A:A,Customers!G:G)</f>
        <v>45602</v>
      </c>
      <c r="X29">
        <f t="shared" ca="1" si="7"/>
        <v>71</v>
      </c>
      <c r="Y29" t="str">
        <f t="shared" ca="1" si="8"/>
        <v>50+</v>
      </c>
    </row>
    <row r="30" spans="1:25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  <c r="I30">
        <f>_xlfn.XLOOKUP(D30,Products!A:A,Products!E:E)</f>
        <v>1134.8</v>
      </c>
      <c r="J30">
        <f>_xlfn.XLOOKUP(D30,Products!A:A,Products!F:F)</f>
        <v>675.1</v>
      </c>
      <c r="K30" t="str">
        <f>_xlfn.XLOOKUP(D30,Products!A:A,Products!C:C)</f>
        <v>Fashion</v>
      </c>
      <c r="L30" t="str">
        <f>_xlfn.XLOOKUP(D30,Products!A:A,Products!D:D)</f>
        <v>Watches</v>
      </c>
      <c r="M30">
        <f t="shared" si="0"/>
        <v>5674</v>
      </c>
      <c r="N30">
        <f t="shared" si="1"/>
        <v>3375.5</v>
      </c>
      <c r="O30">
        <f t="shared" si="2"/>
        <v>2298.5</v>
      </c>
      <c r="P30" s="8">
        <f t="shared" si="3"/>
        <v>0.40509340853013748</v>
      </c>
      <c r="Q30">
        <f t="shared" si="4"/>
        <v>0</v>
      </c>
      <c r="R30">
        <f t="shared" si="5"/>
        <v>5674</v>
      </c>
      <c r="S30">
        <f t="shared" si="6"/>
        <v>2298.5</v>
      </c>
      <c r="T30" t="str">
        <f>_xlfn.XLOOKUP(C30,Customers!A:A,Customers!D:D)</f>
        <v>F</v>
      </c>
      <c r="U30" s="13">
        <f>_xlfn.XLOOKUP(C30,Customers!A:A,Customers!E:E)</f>
        <v>28698</v>
      </c>
      <c r="V30" t="str">
        <f>_xlfn.XLOOKUP(C30,Customers!A:A,Customers!F:F)</f>
        <v>Lake Cody</v>
      </c>
      <c r="W30" s="13">
        <f>_xlfn.XLOOKUP(C30,Customers!A:A,Customers!G:G)</f>
        <v>45733</v>
      </c>
      <c r="X30">
        <f t="shared" ca="1" si="7"/>
        <v>47</v>
      </c>
      <c r="Y30" t="str">
        <f t="shared" ca="1" si="8"/>
        <v>36-50</v>
      </c>
    </row>
    <row r="31" spans="1:25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  <c r="I31">
        <f>_xlfn.XLOOKUP(D31,Products!A:A,Products!E:E)</f>
        <v>673.78</v>
      </c>
      <c r="J31">
        <f>_xlfn.XLOOKUP(D31,Products!A:A,Products!F:F)</f>
        <v>363.33</v>
      </c>
      <c r="K31" t="str">
        <f>_xlfn.XLOOKUP(D31,Products!A:A,Products!C:C)</f>
        <v>Electronics</v>
      </c>
      <c r="L31" t="str">
        <f>_xlfn.XLOOKUP(D31,Products!A:A,Products!D:D)</f>
        <v>Smartphone</v>
      </c>
      <c r="M31">
        <f t="shared" si="0"/>
        <v>673.78</v>
      </c>
      <c r="N31">
        <f t="shared" si="1"/>
        <v>363.33</v>
      </c>
      <c r="O31">
        <f t="shared" si="2"/>
        <v>310.45</v>
      </c>
      <c r="P31" s="8">
        <f t="shared" si="3"/>
        <v>0.46075870462168661</v>
      </c>
      <c r="Q31">
        <f t="shared" si="4"/>
        <v>0</v>
      </c>
      <c r="R31">
        <f t="shared" si="5"/>
        <v>673.78</v>
      </c>
      <c r="S31">
        <f t="shared" si="6"/>
        <v>310.45</v>
      </c>
      <c r="T31" t="str">
        <f>_xlfn.XLOOKUP(C31,Customers!A:A,Customers!D:D)</f>
        <v>M</v>
      </c>
      <c r="U31" s="13">
        <f>_xlfn.XLOOKUP(C31,Customers!A:A,Customers!E:E)</f>
        <v>31945</v>
      </c>
      <c r="V31" t="str">
        <f>_xlfn.XLOOKUP(C31,Customers!A:A,Customers!F:F)</f>
        <v>Port Jeffreyside</v>
      </c>
      <c r="W31" s="13">
        <f>_xlfn.XLOOKUP(C31,Customers!A:A,Customers!G:G)</f>
        <v>44261</v>
      </c>
      <c r="X31">
        <f t="shared" ca="1" si="7"/>
        <v>39</v>
      </c>
      <c r="Y31" t="str">
        <f t="shared" ca="1" si="8"/>
        <v>36-50</v>
      </c>
    </row>
    <row r="32" spans="1:25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  <c r="I32">
        <f>_xlfn.XLOOKUP(D32,Products!A:A,Products!E:E)</f>
        <v>1762.92</v>
      </c>
      <c r="J32">
        <f>_xlfn.XLOOKUP(D32,Products!A:A,Products!F:F)</f>
        <v>1346.48</v>
      </c>
      <c r="K32" t="str">
        <f>_xlfn.XLOOKUP(D32,Products!A:A,Products!C:C)</f>
        <v>Electronics</v>
      </c>
      <c r="L32" t="str">
        <f>_xlfn.XLOOKUP(D32,Products!A:A,Products!D:D)</f>
        <v>Laptop</v>
      </c>
      <c r="M32">
        <f t="shared" si="0"/>
        <v>3525.84</v>
      </c>
      <c r="N32">
        <f t="shared" si="1"/>
        <v>2692.96</v>
      </c>
      <c r="O32">
        <f t="shared" si="2"/>
        <v>832.88000000000011</v>
      </c>
      <c r="P32" s="8">
        <f t="shared" si="3"/>
        <v>0.23622172305039368</v>
      </c>
      <c r="Q32">
        <f t="shared" si="4"/>
        <v>0</v>
      </c>
      <c r="R32">
        <f t="shared" si="5"/>
        <v>3525.84</v>
      </c>
      <c r="S32">
        <f t="shared" si="6"/>
        <v>832.88000000000011</v>
      </c>
      <c r="T32" t="str">
        <f>_xlfn.XLOOKUP(C32,Customers!A:A,Customers!D:D)</f>
        <v>F</v>
      </c>
      <c r="U32" s="13">
        <f>_xlfn.XLOOKUP(C32,Customers!A:A,Customers!E:E)</f>
        <v>33347</v>
      </c>
      <c r="V32" t="str">
        <f>_xlfn.XLOOKUP(C32,Customers!A:A,Customers!F:F)</f>
        <v>North George</v>
      </c>
      <c r="W32" s="13">
        <f>_xlfn.XLOOKUP(C32,Customers!A:A,Customers!G:G)</f>
        <v>45007</v>
      </c>
      <c r="X32">
        <f t="shared" ca="1" si="7"/>
        <v>35</v>
      </c>
      <c r="Y32" t="str">
        <f t="shared" ca="1" si="8"/>
        <v>26-35</v>
      </c>
    </row>
    <row r="33" spans="1:25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  <c r="I33">
        <f>_xlfn.XLOOKUP(D33,Products!A:A,Products!E:E)</f>
        <v>673.78</v>
      </c>
      <c r="J33">
        <f>_xlfn.XLOOKUP(D33,Products!A:A,Products!F:F)</f>
        <v>363.33</v>
      </c>
      <c r="K33" t="str">
        <f>_xlfn.XLOOKUP(D33,Products!A:A,Products!C:C)</f>
        <v>Electronics</v>
      </c>
      <c r="L33" t="str">
        <f>_xlfn.XLOOKUP(D33,Products!A:A,Products!D:D)</f>
        <v>Smartphone</v>
      </c>
      <c r="M33">
        <f t="shared" si="0"/>
        <v>1347.56</v>
      </c>
      <c r="N33">
        <f t="shared" si="1"/>
        <v>726.66</v>
      </c>
      <c r="O33">
        <f t="shared" si="2"/>
        <v>620.9</v>
      </c>
      <c r="P33" s="8">
        <f t="shared" si="3"/>
        <v>0.46075870462168661</v>
      </c>
      <c r="Q33">
        <f t="shared" si="4"/>
        <v>202.13399999999999</v>
      </c>
      <c r="R33">
        <f t="shared" si="5"/>
        <v>1145.4259999999999</v>
      </c>
      <c r="S33">
        <f t="shared" si="6"/>
        <v>418.76599999999996</v>
      </c>
      <c r="T33" t="str">
        <f>_xlfn.XLOOKUP(C33,Customers!A:A,Customers!D:D)</f>
        <v>F</v>
      </c>
      <c r="U33" s="13">
        <f>_xlfn.XLOOKUP(C33,Customers!A:A,Customers!E:E)</f>
        <v>38361</v>
      </c>
      <c r="V33" t="str">
        <f>_xlfn.XLOOKUP(C33,Customers!A:A,Customers!F:F)</f>
        <v>East Colinmouth</v>
      </c>
      <c r="W33" s="13">
        <f>_xlfn.XLOOKUP(C33,Customers!A:A,Customers!G:G)</f>
        <v>45068</v>
      </c>
      <c r="X33">
        <f t="shared" ca="1" si="7"/>
        <v>21</v>
      </c>
      <c r="Y33" t="str">
        <f t="shared" ca="1" si="8"/>
        <v>18-25</v>
      </c>
    </row>
    <row r="34" spans="1:25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  <c r="I34">
        <f>_xlfn.XLOOKUP(D34,Products!A:A,Products!E:E)</f>
        <v>1227.24</v>
      </c>
      <c r="J34">
        <f>_xlfn.XLOOKUP(D34,Products!A:A,Products!F:F)</f>
        <v>977.09</v>
      </c>
      <c r="K34" t="str">
        <f>_xlfn.XLOOKUP(D34,Products!A:A,Products!C:C)</f>
        <v>Groceries</v>
      </c>
      <c r="L34" t="str">
        <f>_xlfn.XLOOKUP(D34,Products!A:A,Products!D:D)</f>
        <v>Dairy</v>
      </c>
      <c r="M34">
        <f t="shared" si="0"/>
        <v>3681.7200000000003</v>
      </c>
      <c r="N34">
        <f t="shared" si="1"/>
        <v>2931.27</v>
      </c>
      <c r="O34">
        <f t="shared" si="2"/>
        <v>750.45000000000027</v>
      </c>
      <c r="P34" s="8">
        <f t="shared" si="3"/>
        <v>0.20383136142889743</v>
      </c>
      <c r="Q34">
        <f t="shared" si="4"/>
        <v>552.25800000000004</v>
      </c>
      <c r="R34">
        <f t="shared" si="5"/>
        <v>3129.4620000000004</v>
      </c>
      <c r="S34">
        <f t="shared" si="6"/>
        <v>198.19200000000046</v>
      </c>
      <c r="T34" t="str">
        <f>_xlfn.XLOOKUP(C34,Customers!A:A,Customers!D:D)</f>
        <v>F</v>
      </c>
      <c r="U34" s="13">
        <f>_xlfn.XLOOKUP(C34,Customers!A:A,Customers!E:E)</f>
        <v>27567</v>
      </c>
      <c r="V34" t="str">
        <f>_xlfn.XLOOKUP(C34,Customers!A:A,Customers!F:F)</f>
        <v>Berrymouth</v>
      </c>
      <c r="W34" s="13">
        <f>_xlfn.XLOOKUP(C34,Customers!A:A,Customers!G:G)</f>
        <v>45840</v>
      </c>
      <c r="X34">
        <f t="shared" ca="1" si="7"/>
        <v>51</v>
      </c>
      <c r="Y34" t="str">
        <f t="shared" ca="1" si="8"/>
        <v>50+</v>
      </c>
    </row>
    <row r="35" spans="1:25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  <c r="I35">
        <f>_xlfn.XLOOKUP(D35,Products!A:A,Products!E:E)</f>
        <v>1952.65</v>
      </c>
      <c r="J35">
        <f>_xlfn.XLOOKUP(D35,Products!A:A,Products!F:F)</f>
        <v>1451.27</v>
      </c>
      <c r="K35" t="str">
        <f>_xlfn.XLOOKUP(D35,Products!A:A,Products!C:C)</f>
        <v>Electronics</v>
      </c>
      <c r="L35" t="str">
        <f>_xlfn.XLOOKUP(D35,Products!A:A,Products!D:D)</f>
        <v>Television</v>
      </c>
      <c r="M35">
        <f t="shared" si="0"/>
        <v>1952.65</v>
      </c>
      <c r="N35">
        <f t="shared" si="1"/>
        <v>1451.27</v>
      </c>
      <c r="O35">
        <f t="shared" si="2"/>
        <v>501.38000000000011</v>
      </c>
      <c r="P35" s="8">
        <f t="shared" si="3"/>
        <v>0.2567690062223133</v>
      </c>
      <c r="Q35">
        <f t="shared" si="4"/>
        <v>0</v>
      </c>
      <c r="R35">
        <f t="shared" si="5"/>
        <v>1952.65</v>
      </c>
      <c r="S35">
        <f t="shared" si="6"/>
        <v>501.38000000000011</v>
      </c>
      <c r="T35" t="str">
        <f>_xlfn.XLOOKUP(C35,Customers!A:A,Customers!D:D)</f>
        <v>M</v>
      </c>
      <c r="U35" s="13">
        <f>_xlfn.XLOOKUP(C35,Customers!A:A,Customers!E:E)</f>
        <v>34290</v>
      </c>
      <c r="V35" t="str">
        <f>_xlfn.XLOOKUP(C35,Customers!A:A,Customers!F:F)</f>
        <v>Meganmouth</v>
      </c>
      <c r="W35" s="13">
        <f>_xlfn.XLOOKUP(C35,Customers!A:A,Customers!G:G)</f>
        <v>44583</v>
      </c>
      <c r="X35">
        <f t="shared" ca="1" si="7"/>
        <v>32</v>
      </c>
      <c r="Y35" t="str">
        <f t="shared" ca="1" si="8"/>
        <v>26-35</v>
      </c>
    </row>
    <row r="36" spans="1:25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  <c r="I36">
        <f>_xlfn.XLOOKUP(D36,Products!A:A,Products!E:E)</f>
        <v>1197.18</v>
      </c>
      <c r="J36">
        <f>_xlfn.XLOOKUP(D36,Products!A:A,Products!F:F)</f>
        <v>722.74</v>
      </c>
      <c r="K36" t="str">
        <f>_xlfn.XLOOKUP(D36,Products!A:A,Products!C:C)</f>
        <v>Electronics</v>
      </c>
      <c r="L36" t="str">
        <f>_xlfn.XLOOKUP(D36,Products!A:A,Products!D:D)</f>
        <v>Smartphone</v>
      </c>
      <c r="M36">
        <f t="shared" si="0"/>
        <v>1197.18</v>
      </c>
      <c r="N36">
        <f t="shared" si="1"/>
        <v>722.74</v>
      </c>
      <c r="O36">
        <f t="shared" si="2"/>
        <v>474.44000000000005</v>
      </c>
      <c r="P36" s="8">
        <f t="shared" si="3"/>
        <v>0.39629796688885549</v>
      </c>
      <c r="Q36">
        <f t="shared" si="4"/>
        <v>0</v>
      </c>
      <c r="R36">
        <f t="shared" si="5"/>
        <v>1197.18</v>
      </c>
      <c r="S36">
        <f t="shared" si="6"/>
        <v>474.44000000000005</v>
      </c>
      <c r="T36" t="str">
        <f>_xlfn.XLOOKUP(C36,Customers!A:A,Customers!D:D)</f>
        <v>M</v>
      </c>
      <c r="U36" s="13">
        <f>_xlfn.XLOOKUP(C36,Customers!A:A,Customers!E:E)</f>
        <v>38555</v>
      </c>
      <c r="V36" t="str">
        <f>_xlfn.XLOOKUP(C36,Customers!A:A,Customers!F:F)</f>
        <v>West Tinatown</v>
      </c>
      <c r="W36" s="13">
        <f>_xlfn.XLOOKUP(C36,Customers!A:A,Customers!G:G)</f>
        <v>44145</v>
      </c>
      <c r="X36">
        <f t="shared" ca="1" si="7"/>
        <v>20</v>
      </c>
      <c r="Y36" t="str">
        <f t="shared" ca="1" si="8"/>
        <v>18-25</v>
      </c>
    </row>
    <row r="37" spans="1:25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  <c r="I37">
        <f>_xlfn.XLOOKUP(D37,Products!A:A,Products!E:E)</f>
        <v>388.26</v>
      </c>
      <c r="J37">
        <f>_xlfn.XLOOKUP(D37,Products!A:A,Products!F:F)</f>
        <v>199.3</v>
      </c>
      <c r="K37" t="str">
        <f>_xlfn.XLOOKUP(D37,Products!A:A,Products!C:C)</f>
        <v>Fashion</v>
      </c>
      <c r="L37" t="str">
        <f>_xlfn.XLOOKUP(D37,Products!A:A,Products!D:D)</f>
        <v>Watches</v>
      </c>
      <c r="M37">
        <f t="shared" si="0"/>
        <v>1941.3</v>
      </c>
      <c r="N37">
        <f t="shared" si="1"/>
        <v>996.5</v>
      </c>
      <c r="O37">
        <f t="shared" si="2"/>
        <v>944.8</v>
      </c>
      <c r="P37" s="8">
        <f t="shared" si="3"/>
        <v>0.48668418070365216</v>
      </c>
      <c r="Q37">
        <f t="shared" si="4"/>
        <v>97.064999999999998</v>
      </c>
      <c r="R37">
        <f t="shared" si="5"/>
        <v>1844.2349999999999</v>
      </c>
      <c r="S37">
        <f t="shared" si="6"/>
        <v>847.7349999999999</v>
      </c>
      <c r="T37" t="str">
        <f>_xlfn.XLOOKUP(C37,Customers!A:A,Customers!D:D)</f>
        <v>F</v>
      </c>
      <c r="U37" s="13">
        <f>_xlfn.XLOOKUP(C37,Customers!A:A,Customers!E:E)</f>
        <v>33492</v>
      </c>
      <c r="V37" t="str">
        <f>_xlfn.XLOOKUP(C37,Customers!A:A,Customers!F:F)</f>
        <v>Walkerfurt</v>
      </c>
      <c r="W37" s="13">
        <f>_xlfn.XLOOKUP(C37,Customers!A:A,Customers!G:G)</f>
        <v>45407</v>
      </c>
      <c r="X37">
        <f t="shared" ca="1" si="7"/>
        <v>34</v>
      </c>
      <c r="Y37" t="str">
        <f t="shared" ca="1" si="8"/>
        <v>26-35</v>
      </c>
    </row>
    <row r="38" spans="1:25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  <c r="I38">
        <f>_xlfn.XLOOKUP(D38,Products!A:A,Products!E:E)</f>
        <v>29.24</v>
      </c>
      <c r="J38">
        <f>_xlfn.XLOOKUP(D38,Products!A:A,Products!F:F)</f>
        <v>15.28</v>
      </c>
      <c r="K38" t="str">
        <f>_xlfn.XLOOKUP(D38,Products!A:A,Products!C:C)</f>
        <v>Fashion</v>
      </c>
      <c r="L38" t="str">
        <f>_xlfn.XLOOKUP(D38,Products!A:A,Products!D:D)</f>
        <v>Watches</v>
      </c>
      <c r="M38">
        <f t="shared" si="0"/>
        <v>29.24</v>
      </c>
      <c r="N38">
        <f t="shared" si="1"/>
        <v>15.28</v>
      </c>
      <c r="O38">
        <f t="shared" si="2"/>
        <v>13.959999999999999</v>
      </c>
      <c r="P38" s="8">
        <f t="shared" si="3"/>
        <v>0.47742818057455538</v>
      </c>
      <c r="Q38">
        <f t="shared" si="4"/>
        <v>1.462</v>
      </c>
      <c r="R38">
        <f t="shared" si="5"/>
        <v>27.777999999999999</v>
      </c>
      <c r="S38">
        <f t="shared" si="6"/>
        <v>12.497999999999999</v>
      </c>
      <c r="T38" t="str">
        <f>_xlfn.XLOOKUP(C38,Customers!A:A,Customers!D:D)</f>
        <v>F</v>
      </c>
      <c r="U38" s="13">
        <f>_xlfn.XLOOKUP(C38,Customers!A:A,Customers!E:E)</f>
        <v>28698</v>
      </c>
      <c r="V38" t="str">
        <f>_xlfn.XLOOKUP(C38,Customers!A:A,Customers!F:F)</f>
        <v>Lake Cody</v>
      </c>
      <c r="W38" s="13">
        <f>_xlfn.XLOOKUP(C38,Customers!A:A,Customers!G:G)</f>
        <v>45733</v>
      </c>
      <c r="X38">
        <f t="shared" ca="1" si="7"/>
        <v>47</v>
      </c>
      <c r="Y38" t="str">
        <f t="shared" ca="1" si="8"/>
        <v>36-50</v>
      </c>
    </row>
    <row r="39" spans="1:25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  <c r="I39">
        <f>_xlfn.XLOOKUP(D39,Products!A:A,Products!E:E)</f>
        <v>1635.01</v>
      </c>
      <c r="J39">
        <f>_xlfn.XLOOKUP(D39,Products!A:A,Products!F:F)</f>
        <v>1043.29</v>
      </c>
      <c r="K39" t="str">
        <f>_xlfn.XLOOKUP(D39,Products!A:A,Products!C:C)</f>
        <v>Electronics</v>
      </c>
      <c r="L39" t="str">
        <f>_xlfn.XLOOKUP(D39,Products!A:A,Products!D:D)</f>
        <v>Television</v>
      </c>
      <c r="M39">
        <f t="shared" si="0"/>
        <v>4905.03</v>
      </c>
      <c r="N39">
        <f t="shared" si="1"/>
        <v>3129.87</v>
      </c>
      <c r="O39">
        <f t="shared" si="2"/>
        <v>1775.1599999999999</v>
      </c>
      <c r="P39" s="8">
        <f t="shared" si="3"/>
        <v>0.36190604338811383</v>
      </c>
      <c r="Q39">
        <f t="shared" si="4"/>
        <v>245.25149999999999</v>
      </c>
      <c r="R39">
        <f t="shared" si="5"/>
        <v>4659.7784999999994</v>
      </c>
      <c r="S39">
        <f t="shared" si="6"/>
        <v>1529.9084999999995</v>
      </c>
      <c r="T39" t="str">
        <f>_xlfn.XLOOKUP(C39,Customers!A:A,Customers!D:D)</f>
        <v>F</v>
      </c>
      <c r="U39" s="13">
        <f>_xlfn.XLOOKUP(C39,Customers!A:A,Customers!E:E)</f>
        <v>21899</v>
      </c>
      <c r="V39" t="str">
        <f>_xlfn.XLOOKUP(C39,Customers!A:A,Customers!F:F)</f>
        <v>West Dakotaside</v>
      </c>
      <c r="W39" s="13">
        <f>_xlfn.XLOOKUP(C39,Customers!A:A,Customers!G:G)</f>
        <v>44853</v>
      </c>
      <c r="X39">
        <f t="shared" ca="1" si="7"/>
        <v>66</v>
      </c>
      <c r="Y39" t="str">
        <f t="shared" ca="1" si="8"/>
        <v>50+</v>
      </c>
    </row>
    <row r="40" spans="1:25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  <c r="I40">
        <f>_xlfn.XLOOKUP(D40,Products!A:A,Products!E:E)</f>
        <v>1673.69</v>
      </c>
      <c r="J40">
        <f>_xlfn.XLOOKUP(D40,Products!A:A,Products!F:F)</f>
        <v>1323.38</v>
      </c>
      <c r="K40" t="str">
        <f>_xlfn.XLOOKUP(D40,Products!A:A,Products!C:C)</f>
        <v>Electronics</v>
      </c>
      <c r="L40" t="str">
        <f>_xlfn.XLOOKUP(D40,Products!A:A,Products!D:D)</f>
        <v>Camera</v>
      </c>
      <c r="M40">
        <f t="shared" si="0"/>
        <v>5021.07</v>
      </c>
      <c r="N40">
        <f t="shared" si="1"/>
        <v>3970.1400000000003</v>
      </c>
      <c r="O40">
        <f t="shared" si="2"/>
        <v>1050.9299999999994</v>
      </c>
      <c r="P40" s="8">
        <f t="shared" si="3"/>
        <v>0.2093039929736091</v>
      </c>
      <c r="Q40">
        <f t="shared" si="4"/>
        <v>0</v>
      </c>
      <c r="R40">
        <f t="shared" si="5"/>
        <v>5021.07</v>
      </c>
      <c r="S40">
        <f t="shared" si="6"/>
        <v>1050.9299999999994</v>
      </c>
      <c r="T40" t="str">
        <f>_xlfn.XLOOKUP(C40,Customers!A:A,Customers!D:D)</f>
        <v>M</v>
      </c>
      <c r="U40" s="13">
        <f>_xlfn.XLOOKUP(C40,Customers!A:A,Customers!E:E)</f>
        <v>37249</v>
      </c>
      <c r="V40" t="str">
        <f>_xlfn.XLOOKUP(C40,Customers!A:A,Customers!F:F)</f>
        <v>Jenniferbury</v>
      </c>
      <c r="W40" s="13">
        <f>_xlfn.XLOOKUP(C40,Customers!A:A,Customers!G:G)</f>
        <v>45832</v>
      </c>
      <c r="X40">
        <f t="shared" ca="1" si="7"/>
        <v>24</v>
      </c>
      <c r="Y40" t="str">
        <f t="shared" ca="1" si="8"/>
        <v>18-25</v>
      </c>
    </row>
    <row r="41" spans="1:25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  <c r="I41">
        <f>_xlfn.XLOOKUP(D41,Products!A:A,Products!E:E)</f>
        <v>248.57</v>
      </c>
      <c r="J41">
        <f>_xlfn.XLOOKUP(D41,Products!A:A,Products!F:F)</f>
        <v>190.67</v>
      </c>
      <c r="K41" t="str">
        <f>_xlfn.XLOOKUP(D41,Products!A:A,Products!C:C)</f>
        <v>Electronics</v>
      </c>
      <c r="L41" t="str">
        <f>_xlfn.XLOOKUP(D41,Products!A:A,Products!D:D)</f>
        <v>Headphones</v>
      </c>
      <c r="M41">
        <f t="shared" si="0"/>
        <v>994.28</v>
      </c>
      <c r="N41">
        <f t="shared" si="1"/>
        <v>762.68</v>
      </c>
      <c r="O41">
        <f t="shared" si="2"/>
        <v>231.60000000000002</v>
      </c>
      <c r="P41" s="8">
        <f t="shared" si="3"/>
        <v>0.2329323731745585</v>
      </c>
      <c r="Q41">
        <f t="shared" si="4"/>
        <v>149.142</v>
      </c>
      <c r="R41">
        <f t="shared" si="5"/>
        <v>845.13799999999992</v>
      </c>
      <c r="S41">
        <f t="shared" si="6"/>
        <v>82.45799999999997</v>
      </c>
      <c r="T41" t="str">
        <f>_xlfn.XLOOKUP(C41,Customers!A:A,Customers!D:D)</f>
        <v>F</v>
      </c>
      <c r="U41" s="13">
        <f>_xlfn.XLOOKUP(C41,Customers!A:A,Customers!E:E)</f>
        <v>37929</v>
      </c>
      <c r="V41" t="str">
        <f>_xlfn.XLOOKUP(C41,Customers!A:A,Customers!F:F)</f>
        <v>Markberg</v>
      </c>
      <c r="W41" s="13">
        <f>_xlfn.XLOOKUP(C41,Customers!A:A,Customers!G:G)</f>
        <v>44928</v>
      </c>
      <c r="X41">
        <f t="shared" ca="1" si="7"/>
        <v>22</v>
      </c>
      <c r="Y41" t="str">
        <f t="shared" ca="1" si="8"/>
        <v>18-25</v>
      </c>
    </row>
    <row r="42" spans="1:25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  <c r="I42">
        <f>_xlfn.XLOOKUP(D42,Products!A:A,Products!E:E)</f>
        <v>1286.55</v>
      </c>
      <c r="J42">
        <f>_xlfn.XLOOKUP(D42,Products!A:A,Products!F:F)</f>
        <v>797.54</v>
      </c>
      <c r="K42" t="str">
        <f>_xlfn.XLOOKUP(D42,Products!A:A,Products!C:C)</f>
        <v>Fashion</v>
      </c>
      <c r="L42" t="str">
        <f>_xlfn.XLOOKUP(D42,Products!A:A,Products!D:D)</f>
        <v>Accessories</v>
      </c>
      <c r="M42">
        <f t="shared" si="0"/>
        <v>2573.1</v>
      </c>
      <c r="N42">
        <f t="shared" si="1"/>
        <v>1595.08</v>
      </c>
      <c r="O42">
        <f t="shared" si="2"/>
        <v>978.02</v>
      </c>
      <c r="P42" s="8">
        <f t="shared" si="3"/>
        <v>0.380094049978625</v>
      </c>
      <c r="Q42">
        <f t="shared" si="4"/>
        <v>0</v>
      </c>
      <c r="R42">
        <f t="shared" si="5"/>
        <v>2573.1</v>
      </c>
      <c r="S42">
        <f t="shared" si="6"/>
        <v>978.02</v>
      </c>
      <c r="T42" t="str">
        <f>_xlfn.XLOOKUP(C42,Customers!A:A,Customers!D:D)</f>
        <v>F</v>
      </c>
      <c r="U42" s="13">
        <f>_xlfn.XLOOKUP(C42,Customers!A:A,Customers!E:E)</f>
        <v>30128</v>
      </c>
      <c r="V42" t="str">
        <f>_xlfn.XLOOKUP(C42,Customers!A:A,Customers!F:F)</f>
        <v>Travisstad</v>
      </c>
      <c r="W42" s="13">
        <f>_xlfn.XLOOKUP(C42,Customers!A:A,Customers!G:G)</f>
        <v>45401</v>
      </c>
      <c r="X42">
        <f t="shared" ca="1" si="7"/>
        <v>43</v>
      </c>
      <c r="Y42" t="str">
        <f t="shared" ca="1" si="8"/>
        <v>36-50</v>
      </c>
    </row>
    <row r="43" spans="1:25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  <c r="I43">
        <f>_xlfn.XLOOKUP(D43,Products!A:A,Products!E:E)</f>
        <v>429.15</v>
      </c>
      <c r="J43">
        <f>_xlfn.XLOOKUP(D43,Products!A:A,Products!F:F)</f>
        <v>258.72000000000003</v>
      </c>
      <c r="K43" t="str">
        <f>_xlfn.XLOOKUP(D43,Products!A:A,Products!C:C)</f>
        <v>Fashion</v>
      </c>
      <c r="L43" t="str">
        <f>_xlfn.XLOOKUP(D43,Products!A:A,Products!D:D)</f>
        <v>Watches</v>
      </c>
      <c r="M43">
        <f t="shared" si="0"/>
        <v>429.15</v>
      </c>
      <c r="N43">
        <f t="shared" si="1"/>
        <v>258.72000000000003</v>
      </c>
      <c r="O43">
        <f t="shared" si="2"/>
        <v>170.42999999999995</v>
      </c>
      <c r="P43" s="8">
        <f t="shared" si="3"/>
        <v>0.39713386927647665</v>
      </c>
      <c r="Q43">
        <f t="shared" si="4"/>
        <v>0</v>
      </c>
      <c r="R43">
        <f t="shared" si="5"/>
        <v>429.15</v>
      </c>
      <c r="S43">
        <f t="shared" si="6"/>
        <v>170.42999999999995</v>
      </c>
      <c r="T43" t="str">
        <f>_xlfn.XLOOKUP(C43,Customers!A:A,Customers!D:D)</f>
        <v>M</v>
      </c>
      <c r="U43" s="13">
        <f>_xlfn.XLOOKUP(C43,Customers!A:A,Customers!E:E)</f>
        <v>29135</v>
      </c>
      <c r="V43" t="str">
        <f>_xlfn.XLOOKUP(C43,Customers!A:A,Customers!F:F)</f>
        <v>West Amymouth</v>
      </c>
      <c r="W43" s="13">
        <f>_xlfn.XLOOKUP(C43,Customers!A:A,Customers!G:G)</f>
        <v>44399</v>
      </c>
      <c r="X43">
        <f t="shared" ca="1" si="7"/>
        <v>46</v>
      </c>
      <c r="Y43" t="str">
        <f t="shared" ca="1" si="8"/>
        <v>36-50</v>
      </c>
    </row>
    <row r="44" spans="1:25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  <c r="I44">
        <f>_xlfn.XLOOKUP(D44,Products!A:A,Products!E:E)</f>
        <v>248.57</v>
      </c>
      <c r="J44">
        <f>_xlfn.XLOOKUP(D44,Products!A:A,Products!F:F)</f>
        <v>190.67</v>
      </c>
      <c r="K44" t="str">
        <f>_xlfn.XLOOKUP(D44,Products!A:A,Products!C:C)</f>
        <v>Electronics</v>
      </c>
      <c r="L44" t="str">
        <f>_xlfn.XLOOKUP(D44,Products!A:A,Products!D:D)</f>
        <v>Headphones</v>
      </c>
      <c r="M44">
        <f t="shared" si="0"/>
        <v>745.71</v>
      </c>
      <c r="N44">
        <f t="shared" si="1"/>
        <v>572.01</v>
      </c>
      <c r="O44">
        <f t="shared" si="2"/>
        <v>173.70000000000005</v>
      </c>
      <c r="P44" s="8">
        <f t="shared" si="3"/>
        <v>0.23293237317455853</v>
      </c>
      <c r="Q44">
        <f t="shared" si="4"/>
        <v>0</v>
      </c>
      <c r="R44">
        <f t="shared" si="5"/>
        <v>745.71</v>
      </c>
      <c r="S44">
        <f t="shared" si="6"/>
        <v>173.70000000000005</v>
      </c>
      <c r="T44" t="str">
        <f>_xlfn.XLOOKUP(C44,Customers!A:A,Customers!D:D)</f>
        <v>M</v>
      </c>
      <c r="U44" s="13">
        <f>_xlfn.XLOOKUP(C44,Customers!A:A,Customers!E:E)</f>
        <v>30899</v>
      </c>
      <c r="V44" t="str">
        <f>_xlfn.XLOOKUP(C44,Customers!A:A,Customers!F:F)</f>
        <v>Amandachester</v>
      </c>
      <c r="W44" s="13">
        <f>_xlfn.XLOOKUP(C44,Customers!A:A,Customers!G:G)</f>
        <v>45421</v>
      </c>
      <c r="X44">
        <f t="shared" ca="1" si="7"/>
        <v>41</v>
      </c>
      <c r="Y44" t="str">
        <f t="shared" ca="1" si="8"/>
        <v>36-50</v>
      </c>
    </row>
    <row r="45" spans="1:25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  <c r="I45">
        <f>_xlfn.XLOOKUP(D45,Products!A:A,Products!E:E)</f>
        <v>1798.97</v>
      </c>
      <c r="J45">
        <f>_xlfn.XLOOKUP(D45,Products!A:A,Products!F:F)</f>
        <v>1329.15</v>
      </c>
      <c r="K45" t="str">
        <f>_xlfn.XLOOKUP(D45,Products!A:A,Products!C:C)</f>
        <v>Fashion</v>
      </c>
      <c r="L45" t="str">
        <f>_xlfn.XLOOKUP(D45,Products!A:A,Products!D:D)</f>
        <v>Accessories</v>
      </c>
      <c r="M45">
        <f t="shared" si="0"/>
        <v>7195.88</v>
      </c>
      <c r="N45">
        <f t="shared" si="1"/>
        <v>5316.6</v>
      </c>
      <c r="O45">
        <f t="shared" si="2"/>
        <v>1879.2799999999997</v>
      </c>
      <c r="P45" s="8">
        <f t="shared" si="3"/>
        <v>0.26116055298309582</v>
      </c>
      <c r="Q45">
        <f t="shared" si="4"/>
        <v>0</v>
      </c>
      <c r="R45">
        <f t="shared" si="5"/>
        <v>7195.88</v>
      </c>
      <c r="S45">
        <f t="shared" si="6"/>
        <v>1879.2799999999997</v>
      </c>
      <c r="T45" t="str">
        <f>_xlfn.XLOOKUP(C45,Customers!A:A,Customers!D:D)</f>
        <v>M</v>
      </c>
      <c r="U45" s="13">
        <f>_xlfn.XLOOKUP(C45,Customers!A:A,Customers!E:E)</f>
        <v>33771</v>
      </c>
      <c r="V45" t="str">
        <f>_xlfn.XLOOKUP(C45,Customers!A:A,Customers!F:F)</f>
        <v>East Edgarborough</v>
      </c>
      <c r="W45" s="13">
        <f>_xlfn.XLOOKUP(C45,Customers!A:A,Customers!G:G)</f>
        <v>45544</v>
      </c>
      <c r="X45">
        <f t="shared" ca="1" si="7"/>
        <v>34</v>
      </c>
      <c r="Y45" t="str">
        <f t="shared" ca="1" si="8"/>
        <v>26-35</v>
      </c>
    </row>
    <row r="46" spans="1:25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  <c r="I46">
        <f>_xlfn.XLOOKUP(D46,Products!A:A,Products!E:E)</f>
        <v>1879.08</v>
      </c>
      <c r="J46">
        <f>_xlfn.XLOOKUP(D46,Products!A:A,Products!F:F)</f>
        <v>1004.56</v>
      </c>
      <c r="K46" t="str">
        <f>_xlfn.XLOOKUP(D46,Products!A:A,Products!C:C)</f>
        <v>Groceries</v>
      </c>
      <c r="L46" t="str">
        <f>_xlfn.XLOOKUP(D46,Products!A:A,Products!D:D)</f>
        <v>Dairy</v>
      </c>
      <c r="M46">
        <f t="shared" si="0"/>
        <v>3758.16</v>
      </c>
      <c r="N46">
        <f t="shared" si="1"/>
        <v>2009.12</v>
      </c>
      <c r="O46">
        <f t="shared" si="2"/>
        <v>1749.04</v>
      </c>
      <c r="P46" s="8">
        <f t="shared" si="3"/>
        <v>0.46539796070417438</v>
      </c>
      <c r="Q46">
        <f t="shared" si="4"/>
        <v>563.72399999999993</v>
      </c>
      <c r="R46">
        <f t="shared" si="5"/>
        <v>3194.4359999999997</v>
      </c>
      <c r="S46">
        <f t="shared" si="6"/>
        <v>1185.3159999999998</v>
      </c>
      <c r="T46" t="str">
        <f>_xlfn.XLOOKUP(C46,Customers!A:A,Customers!D:D)</f>
        <v>M</v>
      </c>
      <c r="U46" s="13">
        <f>_xlfn.XLOOKUP(C46,Customers!A:A,Customers!E:E)</f>
        <v>28594</v>
      </c>
      <c r="V46" t="str">
        <f>_xlfn.XLOOKUP(C46,Customers!A:A,Customers!F:F)</f>
        <v>Baldwinstad</v>
      </c>
      <c r="W46" s="13">
        <f>_xlfn.XLOOKUP(C46,Customers!A:A,Customers!G:G)</f>
        <v>44617</v>
      </c>
      <c r="X46">
        <f t="shared" ca="1" si="7"/>
        <v>48</v>
      </c>
      <c r="Y46" t="str">
        <f t="shared" ca="1" si="8"/>
        <v>36-50</v>
      </c>
    </row>
    <row r="47" spans="1:25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  <c r="I47">
        <f>_xlfn.XLOOKUP(D47,Products!A:A,Products!E:E)</f>
        <v>1272.23</v>
      </c>
      <c r="J47">
        <f>_xlfn.XLOOKUP(D47,Products!A:A,Products!F:F)</f>
        <v>952.65</v>
      </c>
      <c r="K47" t="str">
        <f>_xlfn.XLOOKUP(D47,Products!A:A,Products!C:C)</f>
        <v>Electronics</v>
      </c>
      <c r="L47" t="str">
        <f>_xlfn.XLOOKUP(D47,Products!A:A,Products!D:D)</f>
        <v>Smartphone</v>
      </c>
      <c r="M47">
        <f t="shared" si="0"/>
        <v>3816.69</v>
      </c>
      <c r="N47">
        <f t="shared" si="1"/>
        <v>2857.95</v>
      </c>
      <c r="O47">
        <f t="shared" si="2"/>
        <v>958.74000000000024</v>
      </c>
      <c r="P47" s="8">
        <f t="shared" si="3"/>
        <v>0.25119671757465245</v>
      </c>
      <c r="Q47">
        <f t="shared" si="4"/>
        <v>572.50350000000003</v>
      </c>
      <c r="R47">
        <f t="shared" si="5"/>
        <v>3244.1864999999998</v>
      </c>
      <c r="S47">
        <f t="shared" si="6"/>
        <v>386.23649999999998</v>
      </c>
      <c r="T47" t="str">
        <f>_xlfn.XLOOKUP(C47,Customers!A:A,Customers!D:D)</f>
        <v>M</v>
      </c>
      <c r="U47" s="13">
        <f>_xlfn.XLOOKUP(C47,Customers!A:A,Customers!E:E)</f>
        <v>22243</v>
      </c>
      <c r="V47" t="str">
        <f>_xlfn.XLOOKUP(C47,Customers!A:A,Customers!F:F)</f>
        <v>East Danielleshire</v>
      </c>
      <c r="W47" s="13">
        <f>_xlfn.XLOOKUP(C47,Customers!A:A,Customers!G:G)</f>
        <v>45065</v>
      </c>
      <c r="X47">
        <f t="shared" ca="1" si="7"/>
        <v>65</v>
      </c>
      <c r="Y47" t="str">
        <f t="shared" ca="1" si="8"/>
        <v>50+</v>
      </c>
    </row>
    <row r="48" spans="1:25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  <c r="I48">
        <f>_xlfn.XLOOKUP(D48,Products!A:A,Products!E:E)</f>
        <v>1879.08</v>
      </c>
      <c r="J48">
        <f>_xlfn.XLOOKUP(D48,Products!A:A,Products!F:F)</f>
        <v>1004.56</v>
      </c>
      <c r="K48" t="str">
        <f>_xlfn.XLOOKUP(D48,Products!A:A,Products!C:C)</f>
        <v>Groceries</v>
      </c>
      <c r="L48" t="str">
        <f>_xlfn.XLOOKUP(D48,Products!A:A,Products!D:D)</f>
        <v>Dairy</v>
      </c>
      <c r="M48">
        <f t="shared" si="0"/>
        <v>5637.24</v>
      </c>
      <c r="N48">
        <f t="shared" si="1"/>
        <v>3013.68</v>
      </c>
      <c r="O48">
        <f t="shared" si="2"/>
        <v>2623.56</v>
      </c>
      <c r="P48" s="8">
        <f t="shared" si="3"/>
        <v>0.46539796070417438</v>
      </c>
      <c r="Q48">
        <f t="shared" si="4"/>
        <v>563.72400000000005</v>
      </c>
      <c r="R48">
        <f t="shared" si="5"/>
        <v>5073.5159999999996</v>
      </c>
      <c r="S48">
        <f t="shared" si="6"/>
        <v>2059.8359999999998</v>
      </c>
      <c r="T48" t="str">
        <f>_xlfn.XLOOKUP(C48,Customers!A:A,Customers!D:D)</f>
        <v>F</v>
      </c>
      <c r="U48" s="13">
        <f>_xlfn.XLOOKUP(C48,Customers!A:A,Customers!E:E)</f>
        <v>30679</v>
      </c>
      <c r="V48" t="str">
        <f>_xlfn.XLOOKUP(C48,Customers!A:A,Customers!F:F)</f>
        <v>Aaronmouth</v>
      </c>
      <c r="W48" s="13">
        <f>_xlfn.XLOOKUP(C48,Customers!A:A,Customers!G:G)</f>
        <v>45006</v>
      </c>
      <c r="X48">
        <f t="shared" ca="1" si="7"/>
        <v>42</v>
      </c>
      <c r="Y48" t="str">
        <f t="shared" ca="1" si="8"/>
        <v>36-50</v>
      </c>
    </row>
    <row r="49" spans="1:25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  <c r="I49">
        <f>_xlfn.XLOOKUP(D49,Products!A:A,Products!E:E)</f>
        <v>248.57</v>
      </c>
      <c r="J49">
        <f>_xlfn.XLOOKUP(D49,Products!A:A,Products!F:F)</f>
        <v>190.67</v>
      </c>
      <c r="K49" t="str">
        <f>_xlfn.XLOOKUP(D49,Products!A:A,Products!C:C)</f>
        <v>Electronics</v>
      </c>
      <c r="L49" t="str">
        <f>_xlfn.XLOOKUP(D49,Products!A:A,Products!D:D)</f>
        <v>Headphones</v>
      </c>
      <c r="M49">
        <f t="shared" si="0"/>
        <v>994.28</v>
      </c>
      <c r="N49">
        <f t="shared" si="1"/>
        <v>762.68</v>
      </c>
      <c r="O49">
        <f t="shared" si="2"/>
        <v>231.60000000000002</v>
      </c>
      <c r="P49" s="8">
        <f t="shared" si="3"/>
        <v>0.2329323731745585</v>
      </c>
      <c r="Q49">
        <f t="shared" si="4"/>
        <v>49.713999999999999</v>
      </c>
      <c r="R49">
        <f t="shared" si="5"/>
        <v>944.56600000000003</v>
      </c>
      <c r="S49">
        <f t="shared" si="6"/>
        <v>181.88600000000008</v>
      </c>
      <c r="T49" t="str">
        <f>_xlfn.XLOOKUP(C49,Customers!A:A,Customers!D:D)</f>
        <v>F</v>
      </c>
      <c r="U49" s="13">
        <f>_xlfn.XLOOKUP(C49,Customers!A:A,Customers!E:E)</f>
        <v>26428</v>
      </c>
      <c r="V49" t="str">
        <f>_xlfn.XLOOKUP(C49,Customers!A:A,Customers!F:F)</f>
        <v>New Christophermouth</v>
      </c>
      <c r="W49" s="13">
        <f>_xlfn.XLOOKUP(C49,Customers!A:A,Customers!G:G)</f>
        <v>44123</v>
      </c>
      <c r="X49">
        <f t="shared" ca="1" si="7"/>
        <v>54</v>
      </c>
      <c r="Y49" t="str">
        <f t="shared" ca="1" si="8"/>
        <v>50+</v>
      </c>
    </row>
    <row r="50" spans="1:25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  <c r="I50">
        <f>_xlfn.XLOOKUP(D50,Products!A:A,Products!E:E)</f>
        <v>1134.8</v>
      </c>
      <c r="J50">
        <f>_xlfn.XLOOKUP(D50,Products!A:A,Products!F:F)</f>
        <v>675.1</v>
      </c>
      <c r="K50" t="str">
        <f>_xlfn.XLOOKUP(D50,Products!A:A,Products!C:C)</f>
        <v>Fashion</v>
      </c>
      <c r="L50" t="str">
        <f>_xlfn.XLOOKUP(D50,Products!A:A,Products!D:D)</f>
        <v>Watches</v>
      </c>
      <c r="M50">
        <f t="shared" si="0"/>
        <v>4539.2</v>
      </c>
      <c r="N50">
        <f t="shared" si="1"/>
        <v>2700.4</v>
      </c>
      <c r="O50">
        <f t="shared" si="2"/>
        <v>1838.7999999999997</v>
      </c>
      <c r="P50" s="8">
        <f t="shared" si="3"/>
        <v>0.40509340853013742</v>
      </c>
      <c r="Q50">
        <f t="shared" si="4"/>
        <v>453.92</v>
      </c>
      <c r="R50">
        <f t="shared" si="5"/>
        <v>4085.2799999999997</v>
      </c>
      <c r="S50">
        <f t="shared" si="6"/>
        <v>1384.8799999999997</v>
      </c>
      <c r="T50" t="str">
        <f>_xlfn.XLOOKUP(C50,Customers!A:A,Customers!D:D)</f>
        <v>F</v>
      </c>
      <c r="U50" s="13">
        <f>_xlfn.XLOOKUP(C50,Customers!A:A,Customers!E:E)</f>
        <v>35515</v>
      </c>
      <c r="V50" t="str">
        <f>_xlfn.XLOOKUP(C50,Customers!A:A,Customers!F:F)</f>
        <v>North Jamesport</v>
      </c>
      <c r="W50" s="13">
        <f>_xlfn.XLOOKUP(C50,Customers!A:A,Customers!G:G)</f>
        <v>44804</v>
      </c>
      <c r="X50">
        <f t="shared" ca="1" si="7"/>
        <v>29</v>
      </c>
      <c r="Y50" t="str">
        <f t="shared" ca="1" si="8"/>
        <v>26-35</v>
      </c>
    </row>
    <row r="51" spans="1:25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  <c r="I51">
        <f>_xlfn.XLOOKUP(D51,Products!A:A,Products!E:E)</f>
        <v>1474.12</v>
      </c>
      <c r="J51">
        <f>_xlfn.XLOOKUP(D51,Products!A:A,Products!F:F)</f>
        <v>764.02</v>
      </c>
      <c r="K51" t="str">
        <f>_xlfn.XLOOKUP(D51,Products!A:A,Products!C:C)</f>
        <v>Electronics</v>
      </c>
      <c r="L51" t="str">
        <f>_xlfn.XLOOKUP(D51,Products!A:A,Products!D:D)</f>
        <v>Camera</v>
      </c>
      <c r="M51">
        <f t="shared" si="0"/>
        <v>2948.24</v>
      </c>
      <c r="N51">
        <f t="shared" si="1"/>
        <v>1528.04</v>
      </c>
      <c r="O51">
        <f t="shared" si="2"/>
        <v>1420.1999999999998</v>
      </c>
      <c r="P51" s="8">
        <f t="shared" si="3"/>
        <v>0.48171112256804055</v>
      </c>
      <c r="Q51">
        <f t="shared" si="4"/>
        <v>442.23599999999993</v>
      </c>
      <c r="R51">
        <f t="shared" si="5"/>
        <v>2506.0039999999999</v>
      </c>
      <c r="S51">
        <f t="shared" si="6"/>
        <v>977.96399999999994</v>
      </c>
      <c r="T51" t="str">
        <f>_xlfn.XLOOKUP(C51,Customers!A:A,Customers!D:D)</f>
        <v>F</v>
      </c>
      <c r="U51" s="13">
        <f>_xlfn.XLOOKUP(C51,Customers!A:A,Customers!E:E)</f>
        <v>30272</v>
      </c>
      <c r="V51" t="str">
        <f>_xlfn.XLOOKUP(C51,Customers!A:A,Customers!F:F)</f>
        <v>Kimland</v>
      </c>
      <c r="W51" s="13">
        <f>_xlfn.XLOOKUP(C51,Customers!A:A,Customers!G:G)</f>
        <v>44218</v>
      </c>
      <c r="X51">
        <f t="shared" ca="1" si="7"/>
        <v>43</v>
      </c>
      <c r="Y51" t="str">
        <f t="shared" ca="1" si="8"/>
        <v>36-50</v>
      </c>
    </row>
    <row r="52" spans="1:25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  <c r="I52">
        <f>_xlfn.XLOOKUP(D52,Products!A:A,Products!E:E)</f>
        <v>1015.76</v>
      </c>
      <c r="J52">
        <f>_xlfn.XLOOKUP(D52,Products!A:A,Products!F:F)</f>
        <v>584.4</v>
      </c>
      <c r="K52" t="str">
        <f>_xlfn.XLOOKUP(D52,Products!A:A,Products!C:C)</f>
        <v>Groceries</v>
      </c>
      <c r="L52" t="str">
        <f>_xlfn.XLOOKUP(D52,Products!A:A,Products!D:D)</f>
        <v>Dairy</v>
      </c>
      <c r="M52">
        <f t="shared" si="0"/>
        <v>3047.2799999999997</v>
      </c>
      <c r="N52">
        <f t="shared" si="1"/>
        <v>1753.1999999999998</v>
      </c>
      <c r="O52">
        <f t="shared" si="2"/>
        <v>1294.08</v>
      </c>
      <c r="P52" s="8">
        <f t="shared" si="3"/>
        <v>0.42466724423092073</v>
      </c>
      <c r="Q52">
        <f t="shared" si="4"/>
        <v>304.72800000000001</v>
      </c>
      <c r="R52">
        <f t="shared" si="5"/>
        <v>2742.5519999999997</v>
      </c>
      <c r="S52">
        <f t="shared" si="6"/>
        <v>989.35199999999986</v>
      </c>
      <c r="T52" t="str">
        <f>_xlfn.XLOOKUP(C52,Customers!A:A,Customers!D:D)</f>
        <v>M</v>
      </c>
      <c r="U52" s="13">
        <f>_xlfn.XLOOKUP(C52,Customers!A:A,Customers!E:E)</f>
        <v>23046</v>
      </c>
      <c r="V52" t="str">
        <f>_xlfn.XLOOKUP(C52,Customers!A:A,Customers!F:F)</f>
        <v>Port Williamhaven</v>
      </c>
      <c r="W52" s="13">
        <f>_xlfn.XLOOKUP(C52,Customers!A:A,Customers!G:G)</f>
        <v>44431</v>
      </c>
      <c r="X52">
        <f t="shared" ca="1" si="7"/>
        <v>63</v>
      </c>
      <c r="Y52" t="str">
        <f t="shared" ca="1" si="8"/>
        <v>50+</v>
      </c>
    </row>
    <row r="53" spans="1:25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  <c r="I53">
        <f>_xlfn.XLOOKUP(D53,Products!A:A,Products!E:E)</f>
        <v>25.57</v>
      </c>
      <c r="J53">
        <f>_xlfn.XLOOKUP(D53,Products!A:A,Products!F:F)</f>
        <v>19.05</v>
      </c>
      <c r="K53" t="str">
        <f>_xlfn.XLOOKUP(D53,Products!A:A,Products!C:C)</f>
        <v>Groceries</v>
      </c>
      <c r="L53" t="str">
        <f>_xlfn.XLOOKUP(D53,Products!A:A,Products!D:D)</f>
        <v>Vegetables</v>
      </c>
      <c r="M53">
        <f t="shared" si="0"/>
        <v>127.85</v>
      </c>
      <c r="N53">
        <f t="shared" si="1"/>
        <v>95.25</v>
      </c>
      <c r="O53">
        <f t="shared" si="2"/>
        <v>32.599999999999994</v>
      </c>
      <c r="P53" s="8">
        <f t="shared" si="3"/>
        <v>0.25498631208447398</v>
      </c>
      <c r="Q53">
        <f t="shared" si="4"/>
        <v>6.3925000000000001</v>
      </c>
      <c r="R53">
        <f t="shared" si="5"/>
        <v>121.4575</v>
      </c>
      <c r="S53">
        <f t="shared" si="6"/>
        <v>26.207499999999996</v>
      </c>
      <c r="T53" t="str">
        <f>_xlfn.XLOOKUP(C53,Customers!A:A,Customers!D:D)</f>
        <v>M</v>
      </c>
      <c r="U53" s="13">
        <f>_xlfn.XLOOKUP(C53,Customers!A:A,Customers!E:E)</f>
        <v>22435</v>
      </c>
      <c r="V53" t="str">
        <f>_xlfn.XLOOKUP(C53,Customers!A:A,Customers!F:F)</f>
        <v>South Jameschester</v>
      </c>
      <c r="W53" s="13">
        <f>_xlfn.XLOOKUP(C53,Customers!A:A,Customers!G:G)</f>
        <v>45087</v>
      </c>
      <c r="X53">
        <f t="shared" ca="1" si="7"/>
        <v>65</v>
      </c>
      <c r="Y53" t="str">
        <f t="shared" ca="1" si="8"/>
        <v>50+</v>
      </c>
    </row>
    <row r="54" spans="1:25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  <c r="I54">
        <f>_xlfn.XLOOKUP(D54,Products!A:A,Products!E:E)</f>
        <v>1197.18</v>
      </c>
      <c r="J54">
        <f>_xlfn.XLOOKUP(D54,Products!A:A,Products!F:F)</f>
        <v>722.74</v>
      </c>
      <c r="K54" t="str">
        <f>_xlfn.XLOOKUP(D54,Products!A:A,Products!C:C)</f>
        <v>Electronics</v>
      </c>
      <c r="L54" t="str">
        <f>_xlfn.XLOOKUP(D54,Products!A:A,Products!D:D)</f>
        <v>Smartphone</v>
      </c>
      <c r="M54">
        <f t="shared" si="0"/>
        <v>4788.72</v>
      </c>
      <c r="N54">
        <f t="shared" si="1"/>
        <v>2890.96</v>
      </c>
      <c r="O54">
        <f t="shared" si="2"/>
        <v>1897.7600000000002</v>
      </c>
      <c r="P54" s="8">
        <f t="shared" si="3"/>
        <v>0.39629796688885549</v>
      </c>
      <c r="Q54">
        <f t="shared" si="4"/>
        <v>239.43600000000004</v>
      </c>
      <c r="R54">
        <f t="shared" si="5"/>
        <v>4549.2840000000006</v>
      </c>
      <c r="S54">
        <f t="shared" si="6"/>
        <v>1658.3240000000005</v>
      </c>
      <c r="T54" t="str">
        <f>_xlfn.XLOOKUP(C54,Customers!A:A,Customers!D:D)</f>
        <v>M</v>
      </c>
      <c r="U54" s="13">
        <f>_xlfn.XLOOKUP(C54,Customers!A:A,Customers!E:E)</f>
        <v>36698</v>
      </c>
      <c r="V54" t="str">
        <f>_xlfn.XLOOKUP(C54,Customers!A:A,Customers!F:F)</f>
        <v>Turnerberg</v>
      </c>
      <c r="W54" s="13">
        <f>_xlfn.XLOOKUP(C54,Customers!A:A,Customers!G:G)</f>
        <v>44462</v>
      </c>
      <c r="X54">
        <f t="shared" ca="1" si="7"/>
        <v>26</v>
      </c>
      <c r="Y54" t="str">
        <f t="shared" ca="1" si="8"/>
        <v>26-35</v>
      </c>
    </row>
    <row r="55" spans="1:25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  <c r="I55">
        <f>_xlfn.XLOOKUP(D55,Products!A:A,Products!E:E)</f>
        <v>1673.69</v>
      </c>
      <c r="J55">
        <f>_xlfn.XLOOKUP(D55,Products!A:A,Products!F:F)</f>
        <v>1323.38</v>
      </c>
      <c r="K55" t="str">
        <f>_xlfn.XLOOKUP(D55,Products!A:A,Products!C:C)</f>
        <v>Electronics</v>
      </c>
      <c r="L55" t="str">
        <f>_xlfn.XLOOKUP(D55,Products!A:A,Products!D:D)</f>
        <v>Camera</v>
      </c>
      <c r="M55">
        <f t="shared" si="0"/>
        <v>6694.76</v>
      </c>
      <c r="N55">
        <f t="shared" si="1"/>
        <v>5293.52</v>
      </c>
      <c r="O55">
        <f t="shared" si="2"/>
        <v>1401.2399999999998</v>
      </c>
      <c r="P55" s="8">
        <f t="shared" si="3"/>
        <v>0.20930399297360916</v>
      </c>
      <c r="Q55">
        <f t="shared" si="4"/>
        <v>0</v>
      </c>
      <c r="R55">
        <f t="shared" si="5"/>
        <v>6694.76</v>
      </c>
      <c r="S55">
        <f t="shared" si="6"/>
        <v>1401.2399999999998</v>
      </c>
      <c r="T55" t="str">
        <f>_xlfn.XLOOKUP(C55,Customers!A:A,Customers!D:D)</f>
        <v>F</v>
      </c>
      <c r="U55" s="13">
        <f>_xlfn.XLOOKUP(C55,Customers!A:A,Customers!E:E)</f>
        <v>37024</v>
      </c>
      <c r="V55" t="str">
        <f>_xlfn.XLOOKUP(C55,Customers!A:A,Customers!F:F)</f>
        <v>South Markbury</v>
      </c>
      <c r="W55" s="13">
        <f>_xlfn.XLOOKUP(C55,Customers!A:A,Customers!G:G)</f>
        <v>45117</v>
      </c>
      <c r="X55">
        <f t="shared" ca="1" si="7"/>
        <v>25</v>
      </c>
      <c r="Y55" t="str">
        <f t="shared" ca="1" si="8"/>
        <v>18-25</v>
      </c>
    </row>
    <row r="56" spans="1:25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  <c r="I56">
        <f>_xlfn.XLOOKUP(D56,Products!A:A,Products!E:E)</f>
        <v>123.19</v>
      </c>
      <c r="J56">
        <f>_xlfn.XLOOKUP(D56,Products!A:A,Products!F:F)</f>
        <v>80.36</v>
      </c>
      <c r="K56" t="str">
        <f>_xlfn.XLOOKUP(D56,Products!A:A,Products!C:C)</f>
        <v>Groceries</v>
      </c>
      <c r="L56" t="str">
        <f>_xlfn.XLOOKUP(D56,Products!A:A,Products!D:D)</f>
        <v>Snacks</v>
      </c>
      <c r="M56">
        <f t="shared" si="0"/>
        <v>492.76</v>
      </c>
      <c r="N56">
        <f t="shared" si="1"/>
        <v>321.44</v>
      </c>
      <c r="O56">
        <f t="shared" si="2"/>
        <v>171.32</v>
      </c>
      <c r="P56" s="8">
        <f t="shared" si="3"/>
        <v>0.34767432421462779</v>
      </c>
      <c r="Q56">
        <f t="shared" si="4"/>
        <v>24.638000000000002</v>
      </c>
      <c r="R56">
        <f t="shared" si="5"/>
        <v>468.12200000000001</v>
      </c>
      <c r="S56">
        <f t="shared" si="6"/>
        <v>146.68200000000002</v>
      </c>
      <c r="T56" t="str">
        <f>_xlfn.XLOOKUP(C56,Customers!A:A,Customers!D:D)</f>
        <v>M</v>
      </c>
      <c r="U56" s="13">
        <f>_xlfn.XLOOKUP(C56,Customers!A:A,Customers!E:E)</f>
        <v>38700</v>
      </c>
      <c r="V56" t="str">
        <f>_xlfn.XLOOKUP(C56,Customers!A:A,Customers!F:F)</f>
        <v>Nancyside</v>
      </c>
      <c r="W56" s="13">
        <f>_xlfn.XLOOKUP(C56,Customers!A:A,Customers!G:G)</f>
        <v>44688</v>
      </c>
      <c r="X56">
        <f t="shared" ca="1" si="7"/>
        <v>20</v>
      </c>
      <c r="Y56" t="str">
        <f t="shared" ca="1" si="8"/>
        <v>18-25</v>
      </c>
    </row>
    <row r="57" spans="1:25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  <c r="I57">
        <f>_xlfn.XLOOKUP(D57,Products!A:A,Products!E:E)</f>
        <v>673.78</v>
      </c>
      <c r="J57">
        <f>_xlfn.XLOOKUP(D57,Products!A:A,Products!F:F)</f>
        <v>363.33</v>
      </c>
      <c r="K57" t="str">
        <f>_xlfn.XLOOKUP(D57,Products!A:A,Products!C:C)</f>
        <v>Electronics</v>
      </c>
      <c r="L57" t="str">
        <f>_xlfn.XLOOKUP(D57,Products!A:A,Products!D:D)</f>
        <v>Smartphone</v>
      </c>
      <c r="M57">
        <f t="shared" si="0"/>
        <v>2021.34</v>
      </c>
      <c r="N57">
        <f t="shared" si="1"/>
        <v>1089.99</v>
      </c>
      <c r="O57">
        <f t="shared" si="2"/>
        <v>931.34999999999991</v>
      </c>
      <c r="P57" s="8">
        <f t="shared" si="3"/>
        <v>0.46075870462168655</v>
      </c>
      <c r="Q57">
        <f t="shared" si="4"/>
        <v>303.20099999999996</v>
      </c>
      <c r="R57">
        <f t="shared" si="5"/>
        <v>1718.1389999999999</v>
      </c>
      <c r="S57">
        <f t="shared" si="6"/>
        <v>628.14899999999989</v>
      </c>
      <c r="T57" t="str">
        <f>_xlfn.XLOOKUP(C57,Customers!A:A,Customers!D:D)</f>
        <v>F</v>
      </c>
      <c r="U57" s="13">
        <f>_xlfn.XLOOKUP(C57,Customers!A:A,Customers!E:E)</f>
        <v>30807</v>
      </c>
      <c r="V57" t="str">
        <f>_xlfn.XLOOKUP(C57,Customers!A:A,Customers!F:F)</f>
        <v>Lake Melissaborough</v>
      </c>
      <c r="W57" s="13">
        <f>_xlfn.XLOOKUP(C57,Customers!A:A,Customers!G:G)</f>
        <v>45889</v>
      </c>
      <c r="X57">
        <f t="shared" ca="1" si="7"/>
        <v>42</v>
      </c>
      <c r="Y57" t="str">
        <f t="shared" ca="1" si="8"/>
        <v>36-50</v>
      </c>
    </row>
    <row r="58" spans="1:25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  <c r="I58">
        <f>_xlfn.XLOOKUP(D58,Products!A:A,Products!E:E)</f>
        <v>248.57</v>
      </c>
      <c r="J58">
        <f>_xlfn.XLOOKUP(D58,Products!A:A,Products!F:F)</f>
        <v>190.67</v>
      </c>
      <c r="K58" t="str">
        <f>_xlfn.XLOOKUP(D58,Products!A:A,Products!C:C)</f>
        <v>Electronics</v>
      </c>
      <c r="L58" t="str">
        <f>_xlfn.XLOOKUP(D58,Products!A:A,Products!D:D)</f>
        <v>Headphones</v>
      </c>
      <c r="M58">
        <f t="shared" si="0"/>
        <v>745.71</v>
      </c>
      <c r="N58">
        <f t="shared" si="1"/>
        <v>572.01</v>
      </c>
      <c r="O58">
        <f t="shared" si="2"/>
        <v>173.70000000000005</v>
      </c>
      <c r="P58" s="8">
        <f t="shared" si="3"/>
        <v>0.23293237317455853</v>
      </c>
      <c r="Q58">
        <f t="shared" si="4"/>
        <v>74.571000000000012</v>
      </c>
      <c r="R58">
        <f t="shared" si="5"/>
        <v>671.13900000000001</v>
      </c>
      <c r="S58">
        <f t="shared" si="6"/>
        <v>99.129000000000019</v>
      </c>
      <c r="T58" t="str">
        <f>_xlfn.XLOOKUP(C58,Customers!A:A,Customers!D:D)</f>
        <v>F</v>
      </c>
      <c r="U58" s="13">
        <f>_xlfn.XLOOKUP(C58,Customers!A:A,Customers!E:E)</f>
        <v>38779</v>
      </c>
      <c r="V58" t="str">
        <f>_xlfn.XLOOKUP(C58,Customers!A:A,Customers!F:F)</f>
        <v>Port Fernandohaven</v>
      </c>
      <c r="W58" s="13">
        <f>_xlfn.XLOOKUP(C58,Customers!A:A,Customers!G:G)</f>
        <v>44406</v>
      </c>
      <c r="X58">
        <f t="shared" ca="1" si="7"/>
        <v>20</v>
      </c>
      <c r="Y58" t="str">
        <f t="shared" ca="1" si="8"/>
        <v>18-25</v>
      </c>
    </row>
    <row r="59" spans="1:25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  <c r="I59">
        <f>_xlfn.XLOOKUP(D59,Products!A:A,Products!E:E)</f>
        <v>428.05</v>
      </c>
      <c r="J59">
        <f>_xlfn.XLOOKUP(D59,Products!A:A,Products!F:F)</f>
        <v>246.07</v>
      </c>
      <c r="K59" t="str">
        <f>_xlfn.XLOOKUP(D59,Products!A:A,Products!C:C)</f>
        <v>Electronics</v>
      </c>
      <c r="L59" t="str">
        <f>_xlfn.XLOOKUP(D59,Products!A:A,Products!D:D)</f>
        <v>Laptop</v>
      </c>
      <c r="M59">
        <f t="shared" si="0"/>
        <v>1284.1500000000001</v>
      </c>
      <c r="N59">
        <f t="shared" si="1"/>
        <v>738.21</v>
      </c>
      <c r="O59">
        <f t="shared" si="2"/>
        <v>545.94000000000005</v>
      </c>
      <c r="P59" s="8">
        <f t="shared" si="3"/>
        <v>0.42513725032122418</v>
      </c>
      <c r="Q59">
        <f t="shared" si="4"/>
        <v>64.20750000000001</v>
      </c>
      <c r="R59">
        <f t="shared" si="5"/>
        <v>1219.9425000000001</v>
      </c>
      <c r="S59">
        <f t="shared" si="6"/>
        <v>481.73250000000007</v>
      </c>
      <c r="T59" t="str">
        <f>_xlfn.XLOOKUP(C59,Customers!A:A,Customers!D:D)</f>
        <v>M</v>
      </c>
      <c r="U59" s="13">
        <f>_xlfn.XLOOKUP(C59,Customers!A:A,Customers!E:E)</f>
        <v>26230</v>
      </c>
      <c r="V59" t="str">
        <f>_xlfn.XLOOKUP(C59,Customers!A:A,Customers!F:F)</f>
        <v>Taylorhaven</v>
      </c>
      <c r="W59" s="13">
        <f>_xlfn.XLOOKUP(C59,Customers!A:A,Customers!G:G)</f>
        <v>44259</v>
      </c>
      <c r="X59">
        <f t="shared" ca="1" si="7"/>
        <v>54</v>
      </c>
      <c r="Y59" t="str">
        <f t="shared" ca="1" si="8"/>
        <v>50+</v>
      </c>
    </row>
    <row r="60" spans="1:25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  <c r="I60">
        <f>_xlfn.XLOOKUP(D60,Products!A:A,Products!E:E)</f>
        <v>1272.23</v>
      </c>
      <c r="J60">
        <f>_xlfn.XLOOKUP(D60,Products!A:A,Products!F:F)</f>
        <v>952.65</v>
      </c>
      <c r="K60" t="str">
        <f>_xlfn.XLOOKUP(D60,Products!A:A,Products!C:C)</f>
        <v>Electronics</v>
      </c>
      <c r="L60" t="str">
        <f>_xlfn.XLOOKUP(D60,Products!A:A,Products!D:D)</f>
        <v>Smartphone</v>
      </c>
      <c r="M60">
        <f t="shared" si="0"/>
        <v>3816.69</v>
      </c>
      <c r="N60">
        <f t="shared" si="1"/>
        <v>2857.95</v>
      </c>
      <c r="O60">
        <f t="shared" si="2"/>
        <v>958.74000000000024</v>
      </c>
      <c r="P60" s="8">
        <f t="shared" si="3"/>
        <v>0.25119671757465245</v>
      </c>
      <c r="Q60">
        <f t="shared" si="4"/>
        <v>0</v>
      </c>
      <c r="R60">
        <f t="shared" si="5"/>
        <v>3816.69</v>
      </c>
      <c r="S60">
        <f t="shared" si="6"/>
        <v>958.74000000000024</v>
      </c>
      <c r="T60" t="str">
        <f>_xlfn.XLOOKUP(C60,Customers!A:A,Customers!D:D)</f>
        <v>F</v>
      </c>
      <c r="U60" s="13">
        <f>_xlfn.XLOOKUP(C60,Customers!A:A,Customers!E:E)</f>
        <v>27579</v>
      </c>
      <c r="V60" t="str">
        <f>_xlfn.XLOOKUP(C60,Customers!A:A,Customers!F:F)</f>
        <v>North Chaseborough</v>
      </c>
      <c r="W60" s="13">
        <f>_xlfn.XLOOKUP(C60,Customers!A:A,Customers!G:G)</f>
        <v>45571</v>
      </c>
      <c r="X60">
        <f t="shared" ca="1" si="7"/>
        <v>50</v>
      </c>
      <c r="Y60" t="str">
        <f t="shared" ca="1" si="8"/>
        <v>36-50</v>
      </c>
    </row>
    <row r="61" spans="1:25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  <c r="I61">
        <f>_xlfn.XLOOKUP(D61,Products!A:A,Products!E:E)</f>
        <v>1286.55</v>
      </c>
      <c r="J61">
        <f>_xlfn.XLOOKUP(D61,Products!A:A,Products!F:F)</f>
        <v>797.54</v>
      </c>
      <c r="K61" t="str">
        <f>_xlfn.XLOOKUP(D61,Products!A:A,Products!C:C)</f>
        <v>Fashion</v>
      </c>
      <c r="L61" t="str">
        <f>_xlfn.XLOOKUP(D61,Products!A:A,Products!D:D)</f>
        <v>Accessories</v>
      </c>
      <c r="M61">
        <f t="shared" si="0"/>
        <v>5146.2</v>
      </c>
      <c r="N61">
        <f t="shared" si="1"/>
        <v>3190.16</v>
      </c>
      <c r="O61">
        <f t="shared" si="2"/>
        <v>1956.04</v>
      </c>
      <c r="P61" s="8">
        <f t="shared" si="3"/>
        <v>0.380094049978625</v>
      </c>
      <c r="Q61">
        <f t="shared" si="4"/>
        <v>514.62</v>
      </c>
      <c r="R61">
        <f t="shared" si="5"/>
        <v>4631.58</v>
      </c>
      <c r="S61">
        <f t="shared" si="6"/>
        <v>1441.42</v>
      </c>
      <c r="T61" t="str">
        <f>_xlfn.XLOOKUP(C61,Customers!A:A,Customers!D:D)</f>
        <v>M</v>
      </c>
      <c r="U61" s="13">
        <f>_xlfn.XLOOKUP(C61,Customers!A:A,Customers!E:E)</f>
        <v>25009</v>
      </c>
      <c r="V61" t="str">
        <f>_xlfn.XLOOKUP(C61,Customers!A:A,Customers!F:F)</f>
        <v>Erinland</v>
      </c>
      <c r="W61" s="13">
        <f>_xlfn.XLOOKUP(C61,Customers!A:A,Customers!G:G)</f>
        <v>44798</v>
      </c>
      <c r="X61">
        <f t="shared" ca="1" si="7"/>
        <v>58</v>
      </c>
      <c r="Y61" t="str">
        <f t="shared" ca="1" si="8"/>
        <v>50+</v>
      </c>
    </row>
    <row r="62" spans="1:25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  <c r="I62">
        <f>_xlfn.XLOOKUP(D62,Products!A:A,Products!E:E)</f>
        <v>318.05</v>
      </c>
      <c r="J62">
        <f>_xlfn.XLOOKUP(D62,Products!A:A,Products!F:F)</f>
        <v>187.34</v>
      </c>
      <c r="K62" t="str">
        <f>_xlfn.XLOOKUP(D62,Products!A:A,Products!C:C)</f>
        <v>Groceries</v>
      </c>
      <c r="L62" t="str">
        <f>_xlfn.XLOOKUP(D62,Products!A:A,Products!D:D)</f>
        <v>Fruits</v>
      </c>
      <c r="M62">
        <f t="shared" si="0"/>
        <v>954.15000000000009</v>
      </c>
      <c r="N62">
        <f t="shared" si="1"/>
        <v>562.02</v>
      </c>
      <c r="O62">
        <f t="shared" si="2"/>
        <v>392.13000000000011</v>
      </c>
      <c r="P62" s="8">
        <f t="shared" si="3"/>
        <v>0.41097311743436576</v>
      </c>
      <c r="Q62">
        <f t="shared" si="4"/>
        <v>47.70750000000001</v>
      </c>
      <c r="R62">
        <f t="shared" si="5"/>
        <v>906.44250000000011</v>
      </c>
      <c r="S62">
        <f t="shared" si="6"/>
        <v>344.42250000000013</v>
      </c>
      <c r="T62" t="str">
        <f>_xlfn.XLOOKUP(C62,Customers!A:A,Customers!D:D)</f>
        <v>M</v>
      </c>
      <c r="U62" s="13">
        <f>_xlfn.XLOOKUP(C62,Customers!A:A,Customers!E:E)</f>
        <v>37990</v>
      </c>
      <c r="V62" t="str">
        <f>_xlfn.XLOOKUP(C62,Customers!A:A,Customers!F:F)</f>
        <v>Shepherdburgh</v>
      </c>
      <c r="W62" s="13">
        <f>_xlfn.XLOOKUP(C62,Customers!A:A,Customers!G:G)</f>
        <v>45538</v>
      </c>
      <c r="X62">
        <f t="shared" ca="1" si="7"/>
        <v>22</v>
      </c>
      <c r="Y62" t="str">
        <f t="shared" ca="1" si="8"/>
        <v>18-25</v>
      </c>
    </row>
    <row r="63" spans="1:25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  <c r="I63">
        <f>_xlfn.XLOOKUP(D63,Products!A:A,Products!E:E)</f>
        <v>1272.23</v>
      </c>
      <c r="J63">
        <f>_xlfn.XLOOKUP(D63,Products!A:A,Products!F:F)</f>
        <v>952.65</v>
      </c>
      <c r="K63" t="str">
        <f>_xlfn.XLOOKUP(D63,Products!A:A,Products!C:C)</f>
        <v>Electronics</v>
      </c>
      <c r="L63" t="str">
        <f>_xlfn.XLOOKUP(D63,Products!A:A,Products!D:D)</f>
        <v>Smartphone</v>
      </c>
      <c r="M63">
        <f t="shared" si="0"/>
        <v>1272.23</v>
      </c>
      <c r="N63">
        <f t="shared" si="1"/>
        <v>952.65</v>
      </c>
      <c r="O63">
        <f t="shared" si="2"/>
        <v>319.58000000000004</v>
      </c>
      <c r="P63" s="8">
        <f t="shared" si="3"/>
        <v>0.2511967175746524</v>
      </c>
      <c r="Q63">
        <f t="shared" si="4"/>
        <v>63.611500000000007</v>
      </c>
      <c r="R63">
        <f t="shared" si="5"/>
        <v>1208.6185</v>
      </c>
      <c r="S63">
        <f t="shared" si="6"/>
        <v>255.96850000000006</v>
      </c>
      <c r="T63" t="str">
        <f>_xlfn.XLOOKUP(C63,Customers!A:A,Customers!D:D)</f>
        <v>M</v>
      </c>
      <c r="U63" s="13">
        <f>_xlfn.XLOOKUP(C63,Customers!A:A,Customers!E:E)</f>
        <v>23397</v>
      </c>
      <c r="V63" t="str">
        <f>_xlfn.XLOOKUP(C63,Customers!A:A,Customers!F:F)</f>
        <v>New Jontown</v>
      </c>
      <c r="W63" s="13">
        <f>_xlfn.XLOOKUP(C63,Customers!A:A,Customers!G:G)</f>
        <v>44737</v>
      </c>
      <c r="X63">
        <f t="shared" ca="1" si="7"/>
        <v>62</v>
      </c>
      <c r="Y63" t="str">
        <f t="shared" ca="1" si="8"/>
        <v>50+</v>
      </c>
    </row>
    <row r="64" spans="1:25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  <c r="I64">
        <f>_xlfn.XLOOKUP(D64,Products!A:A,Products!E:E)</f>
        <v>1501.46</v>
      </c>
      <c r="J64">
        <f>_xlfn.XLOOKUP(D64,Products!A:A,Products!F:F)</f>
        <v>1167.73</v>
      </c>
      <c r="K64" t="str">
        <f>_xlfn.XLOOKUP(D64,Products!A:A,Products!C:C)</f>
        <v>Fashion</v>
      </c>
      <c r="L64" t="str">
        <f>_xlfn.XLOOKUP(D64,Products!A:A,Products!D:D)</f>
        <v>Watches</v>
      </c>
      <c r="M64">
        <f t="shared" si="0"/>
        <v>7507.3</v>
      </c>
      <c r="N64">
        <f t="shared" si="1"/>
        <v>5838.65</v>
      </c>
      <c r="O64">
        <f t="shared" si="2"/>
        <v>1668.6500000000005</v>
      </c>
      <c r="P64" s="8">
        <f t="shared" si="3"/>
        <v>0.22227032355174303</v>
      </c>
      <c r="Q64">
        <f t="shared" si="4"/>
        <v>750.73</v>
      </c>
      <c r="R64">
        <f t="shared" si="5"/>
        <v>6756.57</v>
      </c>
      <c r="S64">
        <f t="shared" si="6"/>
        <v>917.92000000000007</v>
      </c>
      <c r="T64" t="str">
        <f>_xlfn.XLOOKUP(C64,Customers!A:A,Customers!D:D)</f>
        <v>M</v>
      </c>
      <c r="U64" s="13">
        <f>_xlfn.XLOOKUP(C64,Customers!A:A,Customers!E:E)</f>
        <v>32850</v>
      </c>
      <c r="V64" t="str">
        <f>_xlfn.XLOOKUP(C64,Customers!A:A,Customers!F:F)</f>
        <v>Lake Dawn</v>
      </c>
      <c r="W64" s="13">
        <f>_xlfn.XLOOKUP(C64,Customers!A:A,Customers!G:G)</f>
        <v>44393</v>
      </c>
      <c r="X64">
        <f t="shared" ca="1" si="7"/>
        <v>36</v>
      </c>
      <c r="Y64" t="str">
        <f t="shared" ca="1" si="8"/>
        <v>36-50</v>
      </c>
    </row>
    <row r="65" spans="1:25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  <c r="I65">
        <f>_xlfn.XLOOKUP(D65,Products!A:A,Products!E:E)</f>
        <v>1216.3599999999999</v>
      </c>
      <c r="J65">
        <f>_xlfn.XLOOKUP(D65,Products!A:A,Products!F:F)</f>
        <v>794.8</v>
      </c>
      <c r="K65" t="str">
        <f>_xlfn.XLOOKUP(D65,Products!A:A,Products!C:C)</f>
        <v>Fashion</v>
      </c>
      <c r="L65" t="str">
        <f>_xlfn.XLOOKUP(D65,Products!A:A,Products!D:D)</f>
        <v>Bags</v>
      </c>
      <c r="M65">
        <f t="shared" si="0"/>
        <v>1216.3599999999999</v>
      </c>
      <c r="N65">
        <f t="shared" si="1"/>
        <v>794.8</v>
      </c>
      <c r="O65">
        <f t="shared" si="2"/>
        <v>421.55999999999995</v>
      </c>
      <c r="P65" s="8">
        <f t="shared" si="3"/>
        <v>0.34657502713012595</v>
      </c>
      <c r="Q65">
        <f t="shared" si="4"/>
        <v>0</v>
      </c>
      <c r="R65">
        <f t="shared" si="5"/>
        <v>1216.3599999999999</v>
      </c>
      <c r="S65">
        <f t="shared" si="6"/>
        <v>421.55999999999995</v>
      </c>
      <c r="T65" t="str">
        <f>_xlfn.XLOOKUP(C65,Customers!A:A,Customers!D:D)</f>
        <v>M</v>
      </c>
      <c r="U65" s="13">
        <f>_xlfn.XLOOKUP(C65,Customers!A:A,Customers!E:E)</f>
        <v>25047</v>
      </c>
      <c r="V65" t="str">
        <f>_xlfn.XLOOKUP(C65,Customers!A:A,Customers!F:F)</f>
        <v>North Rodney</v>
      </c>
      <c r="W65" s="13">
        <f>_xlfn.XLOOKUP(C65,Customers!A:A,Customers!G:G)</f>
        <v>44186</v>
      </c>
      <c r="X65">
        <f t="shared" ca="1" si="7"/>
        <v>57</v>
      </c>
      <c r="Y65" t="str">
        <f t="shared" ca="1" si="8"/>
        <v>50+</v>
      </c>
    </row>
    <row r="66" spans="1:25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  <c r="I66">
        <f>_xlfn.XLOOKUP(D66,Products!A:A,Products!E:E)</f>
        <v>673.78</v>
      </c>
      <c r="J66">
        <f>_xlfn.XLOOKUP(D66,Products!A:A,Products!F:F)</f>
        <v>363.33</v>
      </c>
      <c r="K66" t="str">
        <f>_xlfn.XLOOKUP(D66,Products!A:A,Products!C:C)</f>
        <v>Electronics</v>
      </c>
      <c r="L66" t="str">
        <f>_xlfn.XLOOKUP(D66,Products!A:A,Products!D:D)</f>
        <v>Smartphone</v>
      </c>
      <c r="M66">
        <f t="shared" si="0"/>
        <v>2695.12</v>
      </c>
      <c r="N66">
        <f t="shared" si="1"/>
        <v>1453.32</v>
      </c>
      <c r="O66">
        <f t="shared" si="2"/>
        <v>1241.8</v>
      </c>
      <c r="P66" s="8">
        <f t="shared" si="3"/>
        <v>0.46075870462168661</v>
      </c>
      <c r="Q66">
        <f t="shared" si="4"/>
        <v>269.512</v>
      </c>
      <c r="R66">
        <f t="shared" si="5"/>
        <v>2425.6079999999997</v>
      </c>
      <c r="S66">
        <f t="shared" si="6"/>
        <v>972.28799999999978</v>
      </c>
      <c r="T66" t="str">
        <f>_xlfn.XLOOKUP(C66,Customers!A:A,Customers!D:D)</f>
        <v>M</v>
      </c>
      <c r="U66" s="13">
        <f>_xlfn.XLOOKUP(C66,Customers!A:A,Customers!E:E)</f>
        <v>24531</v>
      </c>
      <c r="V66" t="str">
        <f>_xlfn.XLOOKUP(C66,Customers!A:A,Customers!F:F)</f>
        <v>Sarahhaven</v>
      </c>
      <c r="W66" s="13">
        <f>_xlfn.XLOOKUP(C66,Customers!A:A,Customers!G:G)</f>
        <v>44480</v>
      </c>
      <c r="X66">
        <f t="shared" ca="1" si="7"/>
        <v>59</v>
      </c>
      <c r="Y66" t="str">
        <f t="shared" ca="1" si="8"/>
        <v>50+</v>
      </c>
    </row>
    <row r="67" spans="1:25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  <c r="I67">
        <f>_xlfn.XLOOKUP(D67,Products!A:A,Products!E:E)</f>
        <v>1194.1199999999999</v>
      </c>
      <c r="J67">
        <f>_xlfn.XLOOKUP(D67,Products!A:A,Products!F:F)</f>
        <v>838.95</v>
      </c>
      <c r="K67" t="str">
        <f>_xlfn.XLOOKUP(D67,Products!A:A,Products!C:C)</f>
        <v>Electronics</v>
      </c>
      <c r="L67" t="str">
        <f>_xlfn.XLOOKUP(D67,Products!A:A,Products!D:D)</f>
        <v>Smartphone</v>
      </c>
      <c r="M67">
        <f t="shared" ref="M67:M130" si="9">F67*I67</f>
        <v>4776.4799999999996</v>
      </c>
      <c r="N67">
        <f t="shared" ref="N67:N130" si="10">F67*J67</f>
        <v>3355.8</v>
      </c>
      <c r="O67">
        <f t="shared" ref="O67:O130" si="11">M67-N67</f>
        <v>1420.6799999999994</v>
      </c>
      <c r="P67" s="8">
        <f t="shared" ref="P67:P130" si="12">O67/M67</f>
        <v>0.29743241885237653</v>
      </c>
      <c r="Q67">
        <f t="shared" ref="Q67:Q130" si="13">M67*G67</f>
        <v>0</v>
      </c>
      <c r="R67">
        <f t="shared" ref="R67:R130" si="14">M67-Q67</f>
        <v>4776.4799999999996</v>
      </c>
      <c r="S67">
        <f t="shared" ref="S67:S130" si="15">R67-N67</f>
        <v>1420.6799999999994</v>
      </c>
      <c r="T67" t="str">
        <f>_xlfn.XLOOKUP(C67,Customers!A:A,Customers!D:D)</f>
        <v>M</v>
      </c>
      <c r="U67" s="13">
        <f>_xlfn.XLOOKUP(C67,Customers!A:A,Customers!E:E)</f>
        <v>27205</v>
      </c>
      <c r="V67" t="str">
        <f>_xlfn.XLOOKUP(C67,Customers!A:A,Customers!F:F)</f>
        <v>East Samantha</v>
      </c>
      <c r="W67" s="13">
        <f>_xlfn.XLOOKUP(C67,Customers!A:A,Customers!G:G)</f>
        <v>44509</v>
      </c>
      <c r="X67">
        <f t="shared" ref="X67:X130" ca="1" si="16">DATEDIF(U67, TODAY(),"Y")</f>
        <v>51</v>
      </c>
      <c r="Y67" t="str">
        <f t="shared" ref="Y67:Y130" ca="1" si="17">IF(X67&lt;=25,"18-25",IF(X67&lt;=35,"26-35", IF(X67&lt;=50,"36-50","50+")))</f>
        <v>50+</v>
      </c>
    </row>
    <row r="68" spans="1:25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  <c r="I68">
        <f>_xlfn.XLOOKUP(D68,Products!A:A,Products!E:E)</f>
        <v>453.62</v>
      </c>
      <c r="J68">
        <f>_xlfn.XLOOKUP(D68,Products!A:A,Products!F:F)</f>
        <v>316.63</v>
      </c>
      <c r="K68" t="str">
        <f>_xlfn.XLOOKUP(D68,Products!A:A,Products!C:C)</f>
        <v>Fashion</v>
      </c>
      <c r="L68" t="str">
        <f>_xlfn.XLOOKUP(D68,Products!A:A,Products!D:D)</f>
        <v>Clothing</v>
      </c>
      <c r="M68">
        <f t="shared" si="9"/>
        <v>453.62</v>
      </c>
      <c r="N68">
        <f t="shared" si="10"/>
        <v>316.63</v>
      </c>
      <c r="O68">
        <f t="shared" si="11"/>
        <v>136.99</v>
      </c>
      <c r="P68" s="8">
        <f t="shared" si="12"/>
        <v>0.30199285745778409</v>
      </c>
      <c r="Q68">
        <f t="shared" si="13"/>
        <v>0</v>
      </c>
      <c r="R68">
        <f t="shared" si="14"/>
        <v>453.62</v>
      </c>
      <c r="S68">
        <f t="shared" si="15"/>
        <v>136.99</v>
      </c>
      <c r="T68" t="str">
        <f>_xlfn.XLOOKUP(C68,Customers!A:A,Customers!D:D)</f>
        <v>F</v>
      </c>
      <c r="U68" s="13">
        <f>_xlfn.XLOOKUP(C68,Customers!A:A,Customers!E:E)</f>
        <v>23676</v>
      </c>
      <c r="V68" t="str">
        <f>_xlfn.XLOOKUP(C68,Customers!A:A,Customers!F:F)</f>
        <v>Joyceside</v>
      </c>
      <c r="W68" s="13">
        <f>_xlfn.XLOOKUP(C68,Customers!A:A,Customers!G:G)</f>
        <v>44351</v>
      </c>
      <c r="X68">
        <f t="shared" ca="1" si="16"/>
        <v>61</v>
      </c>
      <c r="Y68" t="str">
        <f t="shared" ca="1" si="17"/>
        <v>50+</v>
      </c>
    </row>
    <row r="69" spans="1:25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  <c r="I69">
        <f>_xlfn.XLOOKUP(D69,Products!A:A,Products!E:E)</f>
        <v>818.76</v>
      </c>
      <c r="J69">
        <f>_xlfn.XLOOKUP(D69,Products!A:A,Products!F:F)</f>
        <v>527.62</v>
      </c>
      <c r="K69" t="str">
        <f>_xlfn.XLOOKUP(D69,Products!A:A,Products!C:C)</f>
        <v>Electronics</v>
      </c>
      <c r="L69" t="str">
        <f>_xlfn.XLOOKUP(D69,Products!A:A,Products!D:D)</f>
        <v>Television</v>
      </c>
      <c r="M69">
        <f t="shared" si="9"/>
        <v>2456.2799999999997</v>
      </c>
      <c r="N69">
        <f t="shared" si="10"/>
        <v>1582.8600000000001</v>
      </c>
      <c r="O69">
        <f t="shared" si="11"/>
        <v>873.41999999999962</v>
      </c>
      <c r="P69" s="8">
        <f t="shared" si="12"/>
        <v>0.35558649665347586</v>
      </c>
      <c r="Q69">
        <f t="shared" si="13"/>
        <v>0</v>
      </c>
      <c r="R69">
        <f t="shared" si="14"/>
        <v>2456.2799999999997</v>
      </c>
      <c r="S69">
        <f t="shared" si="15"/>
        <v>873.41999999999962</v>
      </c>
      <c r="T69" t="str">
        <f>_xlfn.XLOOKUP(C69,Customers!A:A,Customers!D:D)</f>
        <v>F</v>
      </c>
      <c r="U69" s="13">
        <f>_xlfn.XLOOKUP(C69,Customers!A:A,Customers!E:E)</f>
        <v>35371</v>
      </c>
      <c r="V69" t="str">
        <f>_xlfn.XLOOKUP(C69,Customers!A:A,Customers!F:F)</f>
        <v>Port Sandra</v>
      </c>
      <c r="W69" s="13">
        <f>_xlfn.XLOOKUP(C69,Customers!A:A,Customers!G:G)</f>
        <v>44851</v>
      </c>
      <c r="X69">
        <f t="shared" ca="1" si="16"/>
        <v>29</v>
      </c>
      <c r="Y69" t="str">
        <f t="shared" ca="1" si="17"/>
        <v>26-35</v>
      </c>
    </row>
    <row r="70" spans="1:25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  <c r="I70">
        <f>_xlfn.XLOOKUP(D70,Products!A:A,Products!E:E)</f>
        <v>1745.61</v>
      </c>
      <c r="J70">
        <f>_xlfn.XLOOKUP(D70,Products!A:A,Products!F:F)</f>
        <v>1322.44</v>
      </c>
      <c r="K70" t="str">
        <f>_xlfn.XLOOKUP(D70,Products!A:A,Products!C:C)</f>
        <v>Electronics</v>
      </c>
      <c r="L70" t="str">
        <f>_xlfn.XLOOKUP(D70,Products!A:A,Products!D:D)</f>
        <v>Headphones</v>
      </c>
      <c r="M70">
        <f t="shared" si="9"/>
        <v>6982.44</v>
      </c>
      <c r="N70">
        <f t="shared" si="10"/>
        <v>5289.76</v>
      </c>
      <c r="O70">
        <f t="shared" si="11"/>
        <v>1692.6799999999994</v>
      </c>
      <c r="P70" s="8">
        <f t="shared" si="12"/>
        <v>0.24241955534168563</v>
      </c>
      <c r="Q70">
        <f t="shared" si="13"/>
        <v>349.12200000000001</v>
      </c>
      <c r="R70">
        <f t="shared" si="14"/>
        <v>6633.3179999999993</v>
      </c>
      <c r="S70">
        <f t="shared" si="15"/>
        <v>1343.5579999999991</v>
      </c>
      <c r="T70" t="str">
        <f>_xlfn.XLOOKUP(C70,Customers!A:A,Customers!D:D)</f>
        <v>F</v>
      </c>
      <c r="U70" s="13">
        <f>_xlfn.XLOOKUP(C70,Customers!A:A,Customers!E:E)</f>
        <v>37694</v>
      </c>
      <c r="V70" t="str">
        <f>_xlfn.XLOOKUP(C70,Customers!A:A,Customers!F:F)</f>
        <v>East Carrieberg</v>
      </c>
      <c r="W70" s="13">
        <f>_xlfn.XLOOKUP(C70,Customers!A:A,Customers!G:G)</f>
        <v>45895</v>
      </c>
      <c r="X70">
        <f t="shared" ca="1" si="16"/>
        <v>23</v>
      </c>
      <c r="Y70" t="str">
        <f t="shared" ca="1" si="17"/>
        <v>18-25</v>
      </c>
    </row>
    <row r="71" spans="1:25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  <c r="I71">
        <f>_xlfn.XLOOKUP(D71,Products!A:A,Products!E:E)</f>
        <v>1134.8</v>
      </c>
      <c r="J71">
        <f>_xlfn.XLOOKUP(D71,Products!A:A,Products!F:F)</f>
        <v>675.1</v>
      </c>
      <c r="K71" t="str">
        <f>_xlfn.XLOOKUP(D71,Products!A:A,Products!C:C)</f>
        <v>Fashion</v>
      </c>
      <c r="L71" t="str">
        <f>_xlfn.XLOOKUP(D71,Products!A:A,Products!D:D)</f>
        <v>Watches</v>
      </c>
      <c r="M71">
        <f t="shared" si="9"/>
        <v>3404.3999999999996</v>
      </c>
      <c r="N71">
        <f t="shared" si="10"/>
        <v>2025.3000000000002</v>
      </c>
      <c r="O71">
        <f t="shared" si="11"/>
        <v>1379.0999999999995</v>
      </c>
      <c r="P71" s="8">
        <f t="shared" si="12"/>
        <v>0.40509340853013737</v>
      </c>
      <c r="Q71">
        <f t="shared" si="13"/>
        <v>510.65999999999991</v>
      </c>
      <c r="R71">
        <f t="shared" si="14"/>
        <v>2893.74</v>
      </c>
      <c r="S71">
        <f t="shared" si="15"/>
        <v>868.4399999999996</v>
      </c>
      <c r="T71" t="str">
        <f>_xlfn.XLOOKUP(C71,Customers!A:A,Customers!D:D)</f>
        <v>M</v>
      </c>
      <c r="U71" s="13">
        <f>_xlfn.XLOOKUP(C71,Customers!A:A,Customers!E:E)</f>
        <v>20358</v>
      </c>
      <c r="V71" t="str">
        <f>_xlfn.XLOOKUP(C71,Customers!A:A,Customers!F:F)</f>
        <v>Zacharyberg</v>
      </c>
      <c r="W71" s="13">
        <f>_xlfn.XLOOKUP(C71,Customers!A:A,Customers!G:G)</f>
        <v>45869</v>
      </c>
      <c r="X71">
        <f t="shared" ca="1" si="16"/>
        <v>70</v>
      </c>
      <c r="Y71" t="str">
        <f t="shared" ca="1" si="17"/>
        <v>50+</v>
      </c>
    </row>
    <row r="72" spans="1:25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  <c r="I72">
        <f>_xlfn.XLOOKUP(D72,Products!A:A,Products!E:E)</f>
        <v>1286.55</v>
      </c>
      <c r="J72">
        <f>_xlfn.XLOOKUP(D72,Products!A:A,Products!F:F)</f>
        <v>797.54</v>
      </c>
      <c r="K72" t="str">
        <f>_xlfn.XLOOKUP(D72,Products!A:A,Products!C:C)</f>
        <v>Fashion</v>
      </c>
      <c r="L72" t="str">
        <f>_xlfn.XLOOKUP(D72,Products!A:A,Products!D:D)</f>
        <v>Accessories</v>
      </c>
      <c r="M72">
        <f t="shared" si="9"/>
        <v>1286.55</v>
      </c>
      <c r="N72">
        <f t="shared" si="10"/>
        <v>797.54</v>
      </c>
      <c r="O72">
        <f t="shared" si="11"/>
        <v>489.01</v>
      </c>
      <c r="P72" s="8">
        <f t="shared" si="12"/>
        <v>0.380094049978625</v>
      </c>
      <c r="Q72">
        <f t="shared" si="13"/>
        <v>0</v>
      </c>
      <c r="R72">
        <f t="shared" si="14"/>
        <v>1286.55</v>
      </c>
      <c r="S72">
        <f t="shared" si="15"/>
        <v>489.01</v>
      </c>
      <c r="T72" t="str">
        <f>_xlfn.XLOOKUP(C72,Customers!A:A,Customers!D:D)</f>
        <v>F</v>
      </c>
      <c r="U72" s="13">
        <f>_xlfn.XLOOKUP(C72,Customers!A:A,Customers!E:E)</f>
        <v>35515</v>
      </c>
      <c r="V72" t="str">
        <f>_xlfn.XLOOKUP(C72,Customers!A:A,Customers!F:F)</f>
        <v>North Jamesport</v>
      </c>
      <c r="W72" s="13">
        <f>_xlfn.XLOOKUP(C72,Customers!A:A,Customers!G:G)</f>
        <v>44804</v>
      </c>
      <c r="X72">
        <f t="shared" ca="1" si="16"/>
        <v>29</v>
      </c>
      <c r="Y72" t="str">
        <f t="shared" ca="1" si="17"/>
        <v>26-35</v>
      </c>
    </row>
    <row r="73" spans="1:25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  <c r="I73">
        <f>_xlfn.XLOOKUP(D73,Products!A:A,Products!E:E)</f>
        <v>1193.0899999999999</v>
      </c>
      <c r="J73">
        <f>_xlfn.XLOOKUP(D73,Products!A:A,Products!F:F)</f>
        <v>818.24</v>
      </c>
      <c r="K73" t="str">
        <f>_xlfn.XLOOKUP(D73,Products!A:A,Products!C:C)</f>
        <v>Electronics</v>
      </c>
      <c r="L73" t="str">
        <f>_xlfn.XLOOKUP(D73,Products!A:A,Products!D:D)</f>
        <v>Camera</v>
      </c>
      <c r="M73">
        <f t="shared" si="9"/>
        <v>3579.2699999999995</v>
      </c>
      <c r="N73">
        <f t="shared" si="10"/>
        <v>2454.7200000000003</v>
      </c>
      <c r="O73">
        <f t="shared" si="11"/>
        <v>1124.5499999999993</v>
      </c>
      <c r="P73" s="8">
        <f t="shared" si="12"/>
        <v>0.31418417722049452</v>
      </c>
      <c r="Q73">
        <f t="shared" si="13"/>
        <v>0</v>
      </c>
      <c r="R73">
        <f t="shared" si="14"/>
        <v>3579.2699999999995</v>
      </c>
      <c r="S73">
        <f t="shared" si="15"/>
        <v>1124.5499999999993</v>
      </c>
      <c r="T73" t="str">
        <f>_xlfn.XLOOKUP(C73,Customers!A:A,Customers!D:D)</f>
        <v>M</v>
      </c>
      <c r="U73" s="13">
        <f>_xlfn.XLOOKUP(C73,Customers!A:A,Customers!E:E)</f>
        <v>23030</v>
      </c>
      <c r="V73" t="str">
        <f>_xlfn.XLOOKUP(C73,Customers!A:A,Customers!F:F)</f>
        <v>Shannontown</v>
      </c>
      <c r="W73" s="13">
        <f>_xlfn.XLOOKUP(C73,Customers!A:A,Customers!G:G)</f>
        <v>44957</v>
      </c>
      <c r="X73">
        <f t="shared" ca="1" si="16"/>
        <v>63</v>
      </c>
      <c r="Y73" t="str">
        <f t="shared" ca="1" si="17"/>
        <v>50+</v>
      </c>
    </row>
    <row r="74" spans="1:25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  <c r="I74">
        <f>_xlfn.XLOOKUP(D74,Products!A:A,Products!E:E)</f>
        <v>25.57</v>
      </c>
      <c r="J74">
        <f>_xlfn.XLOOKUP(D74,Products!A:A,Products!F:F)</f>
        <v>19.05</v>
      </c>
      <c r="K74" t="str">
        <f>_xlfn.XLOOKUP(D74,Products!A:A,Products!C:C)</f>
        <v>Groceries</v>
      </c>
      <c r="L74" t="str">
        <f>_xlfn.XLOOKUP(D74,Products!A:A,Products!D:D)</f>
        <v>Vegetables</v>
      </c>
      <c r="M74">
        <f t="shared" si="9"/>
        <v>127.85</v>
      </c>
      <c r="N74">
        <f t="shared" si="10"/>
        <v>95.25</v>
      </c>
      <c r="O74">
        <f t="shared" si="11"/>
        <v>32.599999999999994</v>
      </c>
      <c r="P74" s="8">
        <f t="shared" si="12"/>
        <v>0.25498631208447398</v>
      </c>
      <c r="Q74">
        <f t="shared" si="13"/>
        <v>0</v>
      </c>
      <c r="R74">
        <f t="shared" si="14"/>
        <v>127.85</v>
      </c>
      <c r="S74">
        <f t="shared" si="15"/>
        <v>32.599999999999994</v>
      </c>
      <c r="T74" t="str">
        <f>_xlfn.XLOOKUP(C74,Customers!A:A,Customers!D:D)</f>
        <v>M</v>
      </c>
      <c r="U74" s="13">
        <f>_xlfn.XLOOKUP(C74,Customers!A:A,Customers!E:E)</f>
        <v>36698</v>
      </c>
      <c r="V74" t="str">
        <f>_xlfn.XLOOKUP(C74,Customers!A:A,Customers!F:F)</f>
        <v>Turnerberg</v>
      </c>
      <c r="W74" s="13">
        <f>_xlfn.XLOOKUP(C74,Customers!A:A,Customers!G:G)</f>
        <v>44462</v>
      </c>
      <c r="X74">
        <f t="shared" ca="1" si="16"/>
        <v>26</v>
      </c>
      <c r="Y74" t="str">
        <f t="shared" ca="1" si="17"/>
        <v>26-35</v>
      </c>
    </row>
    <row r="75" spans="1:25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  <c r="I75">
        <f>_xlfn.XLOOKUP(D75,Products!A:A,Products!E:E)</f>
        <v>1342.75</v>
      </c>
      <c r="J75">
        <f>_xlfn.XLOOKUP(D75,Products!A:A,Products!F:F)</f>
        <v>797.94</v>
      </c>
      <c r="K75" t="str">
        <f>_xlfn.XLOOKUP(D75,Products!A:A,Products!C:C)</f>
        <v>Fashion</v>
      </c>
      <c r="L75" t="str">
        <f>_xlfn.XLOOKUP(D75,Products!A:A,Products!D:D)</f>
        <v>Clothing</v>
      </c>
      <c r="M75">
        <f t="shared" si="9"/>
        <v>5371</v>
      </c>
      <c r="N75">
        <f t="shared" si="10"/>
        <v>3191.76</v>
      </c>
      <c r="O75">
        <f t="shared" si="11"/>
        <v>2179.2399999999998</v>
      </c>
      <c r="P75" s="8">
        <f t="shared" si="12"/>
        <v>0.40574194749581077</v>
      </c>
      <c r="Q75">
        <f t="shared" si="13"/>
        <v>805.65</v>
      </c>
      <c r="R75">
        <f t="shared" si="14"/>
        <v>4565.3500000000004</v>
      </c>
      <c r="S75">
        <f t="shared" si="15"/>
        <v>1373.5900000000001</v>
      </c>
      <c r="T75" t="str">
        <f>_xlfn.XLOOKUP(C75,Customers!A:A,Customers!D:D)</f>
        <v>M</v>
      </c>
      <c r="U75" s="13">
        <f>_xlfn.XLOOKUP(C75,Customers!A:A,Customers!E:E)</f>
        <v>35319</v>
      </c>
      <c r="V75" t="str">
        <f>_xlfn.XLOOKUP(C75,Customers!A:A,Customers!F:F)</f>
        <v>Osborneport</v>
      </c>
      <c r="W75" s="13">
        <f>_xlfn.XLOOKUP(C75,Customers!A:A,Customers!G:G)</f>
        <v>44829</v>
      </c>
      <c r="X75">
        <f t="shared" ca="1" si="16"/>
        <v>29</v>
      </c>
      <c r="Y75" t="str">
        <f t="shared" ca="1" si="17"/>
        <v>26-35</v>
      </c>
    </row>
    <row r="76" spans="1:25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  <c r="I76">
        <f>_xlfn.XLOOKUP(D76,Products!A:A,Products!E:E)</f>
        <v>1079.8900000000001</v>
      </c>
      <c r="J76">
        <f>_xlfn.XLOOKUP(D76,Products!A:A,Products!F:F)</f>
        <v>703.83</v>
      </c>
      <c r="K76" t="str">
        <f>_xlfn.XLOOKUP(D76,Products!A:A,Products!C:C)</f>
        <v>Electronics</v>
      </c>
      <c r="L76" t="str">
        <f>_xlfn.XLOOKUP(D76,Products!A:A,Products!D:D)</f>
        <v>Smartphone</v>
      </c>
      <c r="M76">
        <f t="shared" si="9"/>
        <v>3239.67</v>
      </c>
      <c r="N76">
        <f t="shared" si="10"/>
        <v>2111.4900000000002</v>
      </c>
      <c r="O76">
        <f t="shared" si="11"/>
        <v>1128.1799999999998</v>
      </c>
      <c r="P76" s="8">
        <f t="shared" si="12"/>
        <v>0.34823917250831099</v>
      </c>
      <c r="Q76">
        <f t="shared" si="13"/>
        <v>323.96700000000004</v>
      </c>
      <c r="R76">
        <f t="shared" si="14"/>
        <v>2915.703</v>
      </c>
      <c r="S76">
        <f t="shared" si="15"/>
        <v>804.21299999999974</v>
      </c>
      <c r="T76" t="str">
        <f>_xlfn.XLOOKUP(C76,Customers!A:A,Customers!D:D)</f>
        <v>F</v>
      </c>
      <c r="U76" s="13">
        <f>_xlfn.XLOOKUP(C76,Customers!A:A,Customers!E:E)</f>
        <v>38214</v>
      </c>
      <c r="V76" t="str">
        <f>_xlfn.XLOOKUP(C76,Customers!A:A,Customers!F:F)</f>
        <v>West Lisaville</v>
      </c>
      <c r="W76" s="13">
        <f>_xlfn.XLOOKUP(C76,Customers!A:A,Customers!G:G)</f>
        <v>45764</v>
      </c>
      <c r="X76">
        <f t="shared" ca="1" si="16"/>
        <v>21</v>
      </c>
      <c r="Y76" t="str">
        <f t="shared" ca="1" si="17"/>
        <v>18-25</v>
      </c>
    </row>
    <row r="77" spans="1:25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  <c r="I77">
        <f>_xlfn.XLOOKUP(D77,Products!A:A,Products!E:E)</f>
        <v>1396.22</v>
      </c>
      <c r="J77">
        <f>_xlfn.XLOOKUP(D77,Products!A:A,Products!F:F)</f>
        <v>1004.09</v>
      </c>
      <c r="K77" t="str">
        <f>_xlfn.XLOOKUP(D77,Products!A:A,Products!C:C)</f>
        <v>Fashion</v>
      </c>
      <c r="L77" t="str">
        <f>_xlfn.XLOOKUP(D77,Products!A:A,Products!D:D)</f>
        <v>Bags</v>
      </c>
      <c r="M77">
        <f t="shared" si="9"/>
        <v>4188.66</v>
      </c>
      <c r="N77">
        <f t="shared" si="10"/>
        <v>3012.27</v>
      </c>
      <c r="O77">
        <f t="shared" si="11"/>
        <v>1176.3899999999999</v>
      </c>
      <c r="P77" s="8">
        <f t="shared" si="12"/>
        <v>0.28085115526206472</v>
      </c>
      <c r="Q77">
        <f t="shared" si="13"/>
        <v>209.43299999999999</v>
      </c>
      <c r="R77">
        <f t="shared" si="14"/>
        <v>3979.2269999999999</v>
      </c>
      <c r="S77">
        <f t="shared" si="15"/>
        <v>966.95699999999988</v>
      </c>
      <c r="T77" t="str">
        <f>_xlfn.XLOOKUP(C77,Customers!A:A,Customers!D:D)</f>
        <v>F</v>
      </c>
      <c r="U77" s="13">
        <f>_xlfn.XLOOKUP(C77,Customers!A:A,Customers!E:E)</f>
        <v>35931</v>
      </c>
      <c r="V77" t="str">
        <f>_xlfn.XLOOKUP(C77,Customers!A:A,Customers!F:F)</f>
        <v>Stephaniechester</v>
      </c>
      <c r="W77" s="13">
        <f>_xlfn.XLOOKUP(C77,Customers!A:A,Customers!G:G)</f>
        <v>45063</v>
      </c>
      <c r="X77">
        <f t="shared" ca="1" si="16"/>
        <v>28</v>
      </c>
      <c r="Y77" t="str">
        <f t="shared" ca="1" si="17"/>
        <v>26-35</v>
      </c>
    </row>
    <row r="78" spans="1:25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  <c r="I78">
        <f>_xlfn.XLOOKUP(D78,Products!A:A,Products!E:E)</f>
        <v>1095.72</v>
      </c>
      <c r="J78">
        <f>_xlfn.XLOOKUP(D78,Products!A:A,Products!F:F)</f>
        <v>822.2</v>
      </c>
      <c r="K78" t="str">
        <f>_xlfn.XLOOKUP(D78,Products!A:A,Products!C:C)</f>
        <v>Groceries</v>
      </c>
      <c r="L78" t="str">
        <f>_xlfn.XLOOKUP(D78,Products!A:A,Products!D:D)</f>
        <v>Snacks</v>
      </c>
      <c r="M78">
        <f t="shared" si="9"/>
        <v>2191.44</v>
      </c>
      <c r="N78">
        <f t="shared" si="10"/>
        <v>1644.4</v>
      </c>
      <c r="O78">
        <f t="shared" si="11"/>
        <v>547.04</v>
      </c>
      <c r="P78" s="8">
        <f t="shared" si="12"/>
        <v>0.24962581681451462</v>
      </c>
      <c r="Q78">
        <f t="shared" si="13"/>
        <v>109.572</v>
      </c>
      <c r="R78">
        <f t="shared" si="14"/>
        <v>2081.8679999999999</v>
      </c>
      <c r="S78">
        <f t="shared" si="15"/>
        <v>437.46799999999985</v>
      </c>
      <c r="T78" t="str">
        <f>_xlfn.XLOOKUP(C78,Customers!A:A,Customers!D:D)</f>
        <v>M</v>
      </c>
      <c r="U78" s="13">
        <f>_xlfn.XLOOKUP(C78,Customers!A:A,Customers!E:E)</f>
        <v>37417</v>
      </c>
      <c r="V78" t="str">
        <f>_xlfn.XLOOKUP(C78,Customers!A:A,Customers!F:F)</f>
        <v>Thomashaven</v>
      </c>
      <c r="W78" s="13">
        <f>_xlfn.XLOOKUP(C78,Customers!A:A,Customers!G:G)</f>
        <v>44800</v>
      </c>
      <c r="X78">
        <f t="shared" ca="1" si="16"/>
        <v>24</v>
      </c>
      <c r="Y78" t="str">
        <f t="shared" ca="1" si="17"/>
        <v>18-25</v>
      </c>
    </row>
    <row r="79" spans="1:25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  <c r="I79">
        <f>_xlfn.XLOOKUP(D79,Products!A:A,Products!E:E)</f>
        <v>270.45</v>
      </c>
      <c r="J79">
        <f>_xlfn.XLOOKUP(D79,Products!A:A,Products!F:F)</f>
        <v>187.6</v>
      </c>
      <c r="K79" t="str">
        <f>_xlfn.XLOOKUP(D79,Products!A:A,Products!C:C)</f>
        <v>Fashion</v>
      </c>
      <c r="L79" t="str">
        <f>_xlfn.XLOOKUP(D79,Products!A:A,Products!D:D)</f>
        <v>Bags</v>
      </c>
      <c r="M79">
        <f t="shared" si="9"/>
        <v>270.45</v>
      </c>
      <c r="N79">
        <f t="shared" si="10"/>
        <v>187.6</v>
      </c>
      <c r="O79">
        <f t="shared" si="11"/>
        <v>82.85</v>
      </c>
      <c r="P79" s="8">
        <f t="shared" si="12"/>
        <v>0.30634128304677388</v>
      </c>
      <c r="Q79">
        <f t="shared" si="13"/>
        <v>13.522500000000001</v>
      </c>
      <c r="R79">
        <f t="shared" si="14"/>
        <v>256.92750000000001</v>
      </c>
      <c r="S79">
        <f t="shared" si="15"/>
        <v>69.327500000000015</v>
      </c>
      <c r="T79" t="str">
        <f>_xlfn.XLOOKUP(C79,Customers!A:A,Customers!D:D)</f>
        <v>F</v>
      </c>
      <c r="U79" s="13">
        <f>_xlfn.XLOOKUP(C79,Customers!A:A,Customers!E:E)</f>
        <v>30193</v>
      </c>
      <c r="V79" t="str">
        <f>_xlfn.XLOOKUP(C79,Customers!A:A,Customers!F:F)</f>
        <v>West Melissahaven</v>
      </c>
      <c r="W79" s="13">
        <f>_xlfn.XLOOKUP(C79,Customers!A:A,Customers!G:G)</f>
        <v>45322</v>
      </c>
      <c r="X79">
        <f t="shared" ca="1" si="16"/>
        <v>43</v>
      </c>
      <c r="Y79" t="str">
        <f t="shared" ca="1" si="17"/>
        <v>36-50</v>
      </c>
    </row>
    <row r="80" spans="1:25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  <c r="I80">
        <f>_xlfn.XLOOKUP(D80,Products!A:A,Products!E:E)</f>
        <v>1079.8900000000001</v>
      </c>
      <c r="J80">
        <f>_xlfn.XLOOKUP(D80,Products!A:A,Products!F:F)</f>
        <v>703.83</v>
      </c>
      <c r="K80" t="str">
        <f>_xlfn.XLOOKUP(D80,Products!A:A,Products!C:C)</f>
        <v>Electronics</v>
      </c>
      <c r="L80" t="str">
        <f>_xlfn.XLOOKUP(D80,Products!A:A,Products!D:D)</f>
        <v>Smartphone</v>
      </c>
      <c r="M80">
        <f t="shared" si="9"/>
        <v>3239.67</v>
      </c>
      <c r="N80">
        <f t="shared" si="10"/>
        <v>2111.4900000000002</v>
      </c>
      <c r="O80">
        <f t="shared" si="11"/>
        <v>1128.1799999999998</v>
      </c>
      <c r="P80" s="8">
        <f t="shared" si="12"/>
        <v>0.34823917250831099</v>
      </c>
      <c r="Q80">
        <f t="shared" si="13"/>
        <v>485.95049999999998</v>
      </c>
      <c r="R80">
        <f t="shared" si="14"/>
        <v>2753.7195000000002</v>
      </c>
      <c r="S80">
        <f t="shared" si="15"/>
        <v>642.22949999999992</v>
      </c>
      <c r="T80" t="str">
        <f>_xlfn.XLOOKUP(C80,Customers!A:A,Customers!D:D)</f>
        <v>F</v>
      </c>
      <c r="U80" s="13">
        <f>_xlfn.XLOOKUP(C80,Customers!A:A,Customers!E:E)</f>
        <v>32240</v>
      </c>
      <c r="V80" t="str">
        <f>_xlfn.XLOOKUP(C80,Customers!A:A,Customers!F:F)</f>
        <v>Port Alex</v>
      </c>
      <c r="W80" s="13">
        <f>_xlfn.XLOOKUP(C80,Customers!A:A,Customers!G:G)</f>
        <v>44962</v>
      </c>
      <c r="X80">
        <f t="shared" ca="1" si="16"/>
        <v>38</v>
      </c>
      <c r="Y80" t="str">
        <f t="shared" ca="1" si="17"/>
        <v>36-50</v>
      </c>
    </row>
    <row r="81" spans="1:25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  <c r="I81">
        <f>_xlfn.XLOOKUP(D81,Products!A:A,Products!E:E)</f>
        <v>1227.24</v>
      </c>
      <c r="J81">
        <f>_xlfn.XLOOKUP(D81,Products!A:A,Products!F:F)</f>
        <v>977.09</v>
      </c>
      <c r="K81" t="str">
        <f>_xlfn.XLOOKUP(D81,Products!A:A,Products!C:C)</f>
        <v>Groceries</v>
      </c>
      <c r="L81" t="str">
        <f>_xlfn.XLOOKUP(D81,Products!A:A,Products!D:D)</f>
        <v>Dairy</v>
      </c>
      <c r="M81">
        <f t="shared" si="9"/>
        <v>4908.96</v>
      </c>
      <c r="N81">
        <f t="shared" si="10"/>
        <v>3908.36</v>
      </c>
      <c r="O81">
        <f t="shared" si="11"/>
        <v>1000.5999999999999</v>
      </c>
      <c r="P81" s="8">
        <f t="shared" si="12"/>
        <v>0.20383136142889735</v>
      </c>
      <c r="Q81">
        <f t="shared" si="13"/>
        <v>490.89600000000002</v>
      </c>
      <c r="R81">
        <f t="shared" si="14"/>
        <v>4418.0640000000003</v>
      </c>
      <c r="S81">
        <f t="shared" si="15"/>
        <v>509.70400000000018</v>
      </c>
      <c r="T81" t="str">
        <f>_xlfn.XLOOKUP(C81,Customers!A:A,Customers!D:D)</f>
        <v>F</v>
      </c>
      <c r="U81" s="13">
        <f>_xlfn.XLOOKUP(C81,Customers!A:A,Customers!E:E)</f>
        <v>23386</v>
      </c>
      <c r="V81" t="str">
        <f>_xlfn.XLOOKUP(C81,Customers!A:A,Customers!F:F)</f>
        <v>Annaborough</v>
      </c>
      <c r="W81" s="13">
        <f>_xlfn.XLOOKUP(C81,Customers!A:A,Customers!G:G)</f>
        <v>44122</v>
      </c>
      <c r="X81">
        <f t="shared" ca="1" si="16"/>
        <v>62</v>
      </c>
      <c r="Y81" t="str">
        <f t="shared" ca="1" si="17"/>
        <v>50+</v>
      </c>
    </row>
    <row r="82" spans="1:25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  <c r="I82">
        <f>_xlfn.XLOOKUP(D82,Products!A:A,Products!E:E)</f>
        <v>123.19</v>
      </c>
      <c r="J82">
        <f>_xlfn.XLOOKUP(D82,Products!A:A,Products!F:F)</f>
        <v>80.36</v>
      </c>
      <c r="K82" t="str">
        <f>_xlfn.XLOOKUP(D82,Products!A:A,Products!C:C)</f>
        <v>Groceries</v>
      </c>
      <c r="L82" t="str">
        <f>_xlfn.XLOOKUP(D82,Products!A:A,Products!D:D)</f>
        <v>Snacks</v>
      </c>
      <c r="M82">
        <f t="shared" si="9"/>
        <v>615.95000000000005</v>
      </c>
      <c r="N82">
        <f t="shared" si="10"/>
        <v>401.8</v>
      </c>
      <c r="O82">
        <f t="shared" si="11"/>
        <v>214.15000000000003</v>
      </c>
      <c r="P82" s="8">
        <f t="shared" si="12"/>
        <v>0.34767432421462785</v>
      </c>
      <c r="Q82">
        <f t="shared" si="13"/>
        <v>0</v>
      </c>
      <c r="R82">
        <f t="shared" si="14"/>
        <v>615.95000000000005</v>
      </c>
      <c r="S82">
        <f t="shared" si="15"/>
        <v>214.15000000000003</v>
      </c>
      <c r="T82" t="str">
        <f>_xlfn.XLOOKUP(C82,Customers!A:A,Customers!D:D)</f>
        <v>M</v>
      </c>
      <c r="U82" s="13">
        <f>_xlfn.XLOOKUP(C82,Customers!A:A,Customers!E:E)</f>
        <v>28268</v>
      </c>
      <c r="V82" t="str">
        <f>_xlfn.XLOOKUP(C82,Customers!A:A,Customers!F:F)</f>
        <v>Ramosbury</v>
      </c>
      <c r="W82" s="13">
        <f>_xlfn.XLOOKUP(C82,Customers!A:A,Customers!G:G)</f>
        <v>44926</v>
      </c>
      <c r="X82">
        <f t="shared" ca="1" si="16"/>
        <v>49</v>
      </c>
      <c r="Y82" t="str">
        <f t="shared" ca="1" si="17"/>
        <v>36-50</v>
      </c>
    </row>
    <row r="83" spans="1:25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  <c r="I83">
        <f>_xlfn.XLOOKUP(D83,Products!A:A,Products!E:E)</f>
        <v>123.19</v>
      </c>
      <c r="J83">
        <f>_xlfn.XLOOKUP(D83,Products!A:A,Products!F:F)</f>
        <v>80.36</v>
      </c>
      <c r="K83" t="str">
        <f>_xlfn.XLOOKUP(D83,Products!A:A,Products!C:C)</f>
        <v>Groceries</v>
      </c>
      <c r="L83" t="str">
        <f>_xlfn.XLOOKUP(D83,Products!A:A,Products!D:D)</f>
        <v>Snacks</v>
      </c>
      <c r="M83">
        <f t="shared" si="9"/>
        <v>615.95000000000005</v>
      </c>
      <c r="N83">
        <f t="shared" si="10"/>
        <v>401.8</v>
      </c>
      <c r="O83">
        <f t="shared" si="11"/>
        <v>214.15000000000003</v>
      </c>
      <c r="P83" s="8">
        <f t="shared" si="12"/>
        <v>0.34767432421462785</v>
      </c>
      <c r="Q83">
        <f t="shared" si="13"/>
        <v>61.595000000000006</v>
      </c>
      <c r="R83">
        <f t="shared" si="14"/>
        <v>554.35500000000002</v>
      </c>
      <c r="S83">
        <f t="shared" si="15"/>
        <v>152.55500000000001</v>
      </c>
      <c r="T83" t="str">
        <f>_xlfn.XLOOKUP(C83,Customers!A:A,Customers!D:D)</f>
        <v>M</v>
      </c>
      <c r="U83" s="13">
        <f>_xlfn.XLOOKUP(C83,Customers!A:A,Customers!E:E)</f>
        <v>24326</v>
      </c>
      <c r="V83" t="str">
        <f>_xlfn.XLOOKUP(C83,Customers!A:A,Customers!F:F)</f>
        <v>East Walter</v>
      </c>
      <c r="W83" s="13">
        <f>_xlfn.XLOOKUP(C83,Customers!A:A,Customers!G:G)</f>
        <v>44260</v>
      </c>
      <c r="X83">
        <f t="shared" ca="1" si="16"/>
        <v>59</v>
      </c>
      <c r="Y83" t="str">
        <f t="shared" ca="1" si="17"/>
        <v>50+</v>
      </c>
    </row>
    <row r="84" spans="1:25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  <c r="I84">
        <f>_xlfn.XLOOKUP(D84,Products!A:A,Products!E:E)</f>
        <v>540.94000000000005</v>
      </c>
      <c r="J84">
        <f>_xlfn.XLOOKUP(D84,Products!A:A,Products!F:F)</f>
        <v>398.25</v>
      </c>
      <c r="K84" t="str">
        <f>_xlfn.XLOOKUP(D84,Products!A:A,Products!C:C)</f>
        <v>Fashion</v>
      </c>
      <c r="L84" t="str">
        <f>_xlfn.XLOOKUP(D84,Products!A:A,Products!D:D)</f>
        <v>Clothing</v>
      </c>
      <c r="M84">
        <f t="shared" si="9"/>
        <v>2704.7000000000003</v>
      </c>
      <c r="N84">
        <f t="shared" si="10"/>
        <v>1991.25</v>
      </c>
      <c r="O84">
        <f t="shared" si="11"/>
        <v>713.45000000000027</v>
      </c>
      <c r="P84" s="8">
        <f t="shared" si="12"/>
        <v>0.26378156542315234</v>
      </c>
      <c r="Q84">
        <f t="shared" si="13"/>
        <v>0</v>
      </c>
      <c r="R84">
        <f t="shared" si="14"/>
        <v>2704.7000000000003</v>
      </c>
      <c r="S84">
        <f t="shared" si="15"/>
        <v>713.45000000000027</v>
      </c>
      <c r="T84" t="str">
        <f>_xlfn.XLOOKUP(C84,Customers!A:A,Customers!D:D)</f>
        <v>F</v>
      </c>
      <c r="U84" s="13">
        <f>_xlfn.XLOOKUP(C84,Customers!A:A,Customers!E:E)</f>
        <v>22610</v>
      </c>
      <c r="V84" t="str">
        <f>_xlfn.XLOOKUP(C84,Customers!A:A,Customers!F:F)</f>
        <v>North April</v>
      </c>
      <c r="W84" s="13">
        <f>_xlfn.XLOOKUP(C84,Customers!A:A,Customers!G:G)</f>
        <v>45036</v>
      </c>
      <c r="X84">
        <f t="shared" ca="1" si="16"/>
        <v>64</v>
      </c>
      <c r="Y84" t="str">
        <f t="shared" ca="1" si="17"/>
        <v>50+</v>
      </c>
    </row>
    <row r="85" spans="1:25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  <c r="I85">
        <f>_xlfn.XLOOKUP(D85,Products!A:A,Products!E:E)</f>
        <v>366.93</v>
      </c>
      <c r="J85">
        <f>_xlfn.XLOOKUP(D85,Products!A:A,Products!F:F)</f>
        <v>285.23</v>
      </c>
      <c r="K85" t="str">
        <f>_xlfn.XLOOKUP(D85,Products!A:A,Products!C:C)</f>
        <v>Fashion</v>
      </c>
      <c r="L85" t="str">
        <f>_xlfn.XLOOKUP(D85,Products!A:A,Products!D:D)</f>
        <v>Footwear</v>
      </c>
      <c r="M85">
        <f t="shared" si="9"/>
        <v>733.86</v>
      </c>
      <c r="N85">
        <f t="shared" si="10"/>
        <v>570.46</v>
      </c>
      <c r="O85">
        <f t="shared" si="11"/>
        <v>163.39999999999998</v>
      </c>
      <c r="P85" s="8">
        <f t="shared" si="12"/>
        <v>0.22265827269506441</v>
      </c>
      <c r="Q85">
        <f t="shared" si="13"/>
        <v>110.07899999999999</v>
      </c>
      <c r="R85">
        <f t="shared" si="14"/>
        <v>623.78100000000006</v>
      </c>
      <c r="S85">
        <f t="shared" si="15"/>
        <v>53.321000000000026</v>
      </c>
      <c r="T85" t="str">
        <f>_xlfn.XLOOKUP(C85,Customers!A:A,Customers!D:D)</f>
        <v>F</v>
      </c>
      <c r="U85" s="13">
        <f>_xlfn.XLOOKUP(C85,Customers!A:A,Customers!E:E)</f>
        <v>38541</v>
      </c>
      <c r="V85" t="str">
        <f>_xlfn.XLOOKUP(C85,Customers!A:A,Customers!F:F)</f>
        <v>Charlesmouth</v>
      </c>
      <c r="W85" s="13">
        <f>_xlfn.XLOOKUP(C85,Customers!A:A,Customers!G:G)</f>
        <v>45601</v>
      </c>
      <c r="X85">
        <f t="shared" ca="1" si="16"/>
        <v>20</v>
      </c>
      <c r="Y85" t="str">
        <f t="shared" ca="1" si="17"/>
        <v>18-25</v>
      </c>
    </row>
    <row r="86" spans="1:25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  <c r="I86">
        <f>_xlfn.XLOOKUP(D86,Products!A:A,Products!E:E)</f>
        <v>1342.75</v>
      </c>
      <c r="J86">
        <f>_xlfn.XLOOKUP(D86,Products!A:A,Products!F:F)</f>
        <v>797.94</v>
      </c>
      <c r="K86" t="str">
        <f>_xlfn.XLOOKUP(D86,Products!A:A,Products!C:C)</f>
        <v>Fashion</v>
      </c>
      <c r="L86" t="str">
        <f>_xlfn.XLOOKUP(D86,Products!A:A,Products!D:D)</f>
        <v>Clothing</v>
      </c>
      <c r="M86">
        <f t="shared" si="9"/>
        <v>6713.75</v>
      </c>
      <c r="N86">
        <f t="shared" si="10"/>
        <v>3989.7000000000003</v>
      </c>
      <c r="O86">
        <f t="shared" si="11"/>
        <v>2724.0499999999997</v>
      </c>
      <c r="P86" s="8">
        <f t="shared" si="12"/>
        <v>0.40574194749581077</v>
      </c>
      <c r="Q86">
        <f t="shared" si="13"/>
        <v>1007.0625</v>
      </c>
      <c r="R86">
        <f t="shared" si="14"/>
        <v>5706.6875</v>
      </c>
      <c r="S86">
        <f t="shared" si="15"/>
        <v>1716.9874999999997</v>
      </c>
      <c r="T86" t="str">
        <f>_xlfn.XLOOKUP(C86,Customers!A:A,Customers!D:D)</f>
        <v>F</v>
      </c>
      <c r="U86" s="13">
        <f>_xlfn.XLOOKUP(C86,Customers!A:A,Customers!E:E)</f>
        <v>34856</v>
      </c>
      <c r="V86" t="str">
        <f>_xlfn.XLOOKUP(C86,Customers!A:A,Customers!F:F)</f>
        <v>Melissashire</v>
      </c>
      <c r="W86" s="13">
        <f>_xlfn.XLOOKUP(C86,Customers!A:A,Customers!G:G)</f>
        <v>44744</v>
      </c>
      <c r="X86">
        <f t="shared" ca="1" si="16"/>
        <v>31</v>
      </c>
      <c r="Y86" t="str">
        <f t="shared" ca="1" si="17"/>
        <v>26-35</v>
      </c>
    </row>
    <row r="87" spans="1:25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  <c r="I87">
        <f>_xlfn.XLOOKUP(D87,Products!A:A,Products!E:E)</f>
        <v>1079.8900000000001</v>
      </c>
      <c r="J87">
        <f>_xlfn.XLOOKUP(D87,Products!A:A,Products!F:F)</f>
        <v>703.83</v>
      </c>
      <c r="K87" t="str">
        <f>_xlfn.XLOOKUP(D87,Products!A:A,Products!C:C)</f>
        <v>Electronics</v>
      </c>
      <c r="L87" t="str">
        <f>_xlfn.XLOOKUP(D87,Products!A:A,Products!D:D)</f>
        <v>Smartphone</v>
      </c>
      <c r="M87">
        <f t="shared" si="9"/>
        <v>3239.67</v>
      </c>
      <c r="N87">
        <f t="shared" si="10"/>
        <v>2111.4900000000002</v>
      </c>
      <c r="O87">
        <f t="shared" si="11"/>
        <v>1128.1799999999998</v>
      </c>
      <c r="P87" s="8">
        <f t="shared" si="12"/>
        <v>0.34823917250831099</v>
      </c>
      <c r="Q87">
        <f t="shared" si="13"/>
        <v>485.95049999999998</v>
      </c>
      <c r="R87">
        <f t="shared" si="14"/>
        <v>2753.7195000000002</v>
      </c>
      <c r="S87">
        <f t="shared" si="15"/>
        <v>642.22949999999992</v>
      </c>
      <c r="T87" t="str">
        <f>_xlfn.XLOOKUP(C87,Customers!A:A,Customers!D:D)</f>
        <v>F</v>
      </c>
      <c r="U87" s="13">
        <f>_xlfn.XLOOKUP(C87,Customers!A:A,Customers!E:E)</f>
        <v>22610</v>
      </c>
      <c r="V87" t="str">
        <f>_xlfn.XLOOKUP(C87,Customers!A:A,Customers!F:F)</f>
        <v>North April</v>
      </c>
      <c r="W87" s="13">
        <f>_xlfn.XLOOKUP(C87,Customers!A:A,Customers!G:G)</f>
        <v>45036</v>
      </c>
      <c r="X87">
        <f t="shared" ca="1" si="16"/>
        <v>64</v>
      </c>
      <c r="Y87" t="str">
        <f t="shared" ca="1" si="17"/>
        <v>50+</v>
      </c>
    </row>
    <row r="88" spans="1:25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  <c r="I88">
        <f>_xlfn.XLOOKUP(D88,Products!A:A,Products!E:E)</f>
        <v>1501.46</v>
      </c>
      <c r="J88">
        <f>_xlfn.XLOOKUP(D88,Products!A:A,Products!F:F)</f>
        <v>1167.73</v>
      </c>
      <c r="K88" t="str">
        <f>_xlfn.XLOOKUP(D88,Products!A:A,Products!C:C)</f>
        <v>Fashion</v>
      </c>
      <c r="L88" t="str">
        <f>_xlfn.XLOOKUP(D88,Products!A:A,Products!D:D)</f>
        <v>Watches</v>
      </c>
      <c r="M88">
        <f t="shared" si="9"/>
        <v>3002.92</v>
      </c>
      <c r="N88">
        <f t="shared" si="10"/>
        <v>2335.46</v>
      </c>
      <c r="O88">
        <f t="shared" si="11"/>
        <v>667.46</v>
      </c>
      <c r="P88" s="8">
        <f t="shared" si="12"/>
        <v>0.22227032355174298</v>
      </c>
      <c r="Q88">
        <f t="shared" si="13"/>
        <v>300.29200000000003</v>
      </c>
      <c r="R88">
        <f t="shared" si="14"/>
        <v>2702.6280000000002</v>
      </c>
      <c r="S88">
        <f t="shared" si="15"/>
        <v>367.16800000000012</v>
      </c>
      <c r="T88" t="str">
        <f>_xlfn.XLOOKUP(C88,Customers!A:A,Customers!D:D)</f>
        <v>F</v>
      </c>
      <c r="U88" s="13">
        <f>_xlfn.XLOOKUP(C88,Customers!A:A,Customers!E:E)</f>
        <v>29674</v>
      </c>
      <c r="V88" t="str">
        <f>_xlfn.XLOOKUP(C88,Customers!A:A,Customers!F:F)</f>
        <v>West Josephport</v>
      </c>
      <c r="W88" s="13">
        <f>_xlfn.XLOOKUP(C88,Customers!A:A,Customers!G:G)</f>
        <v>44600</v>
      </c>
      <c r="X88">
        <f t="shared" ca="1" si="16"/>
        <v>45</v>
      </c>
      <c r="Y88" t="str">
        <f t="shared" ca="1" si="17"/>
        <v>36-50</v>
      </c>
    </row>
    <row r="89" spans="1:25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  <c r="I89">
        <f>_xlfn.XLOOKUP(D89,Products!A:A,Products!E:E)</f>
        <v>1487.41</v>
      </c>
      <c r="J89">
        <f>_xlfn.XLOOKUP(D89,Products!A:A,Products!F:F)</f>
        <v>813.07</v>
      </c>
      <c r="K89" t="str">
        <f>_xlfn.XLOOKUP(D89,Products!A:A,Products!C:C)</f>
        <v>Electronics</v>
      </c>
      <c r="L89" t="str">
        <f>_xlfn.XLOOKUP(D89,Products!A:A,Products!D:D)</f>
        <v>Smartphone</v>
      </c>
      <c r="M89">
        <f t="shared" si="9"/>
        <v>4462.2300000000005</v>
      </c>
      <c r="N89">
        <f t="shared" si="10"/>
        <v>2439.21</v>
      </c>
      <c r="O89">
        <f t="shared" si="11"/>
        <v>2023.0200000000004</v>
      </c>
      <c r="P89" s="8">
        <f t="shared" si="12"/>
        <v>0.45336524562830699</v>
      </c>
      <c r="Q89">
        <f t="shared" si="13"/>
        <v>669.33450000000005</v>
      </c>
      <c r="R89">
        <f t="shared" si="14"/>
        <v>3792.8955000000005</v>
      </c>
      <c r="S89">
        <f t="shared" si="15"/>
        <v>1353.6855000000005</v>
      </c>
      <c r="T89" t="str">
        <f>_xlfn.XLOOKUP(C89,Customers!A:A,Customers!D:D)</f>
        <v>F</v>
      </c>
      <c r="U89" s="13">
        <f>_xlfn.XLOOKUP(C89,Customers!A:A,Customers!E:E)</f>
        <v>22255</v>
      </c>
      <c r="V89" t="str">
        <f>_xlfn.XLOOKUP(C89,Customers!A:A,Customers!F:F)</f>
        <v>East Paulburgh</v>
      </c>
      <c r="W89" s="13">
        <f>_xlfn.XLOOKUP(C89,Customers!A:A,Customers!G:G)</f>
        <v>45465</v>
      </c>
      <c r="X89">
        <f t="shared" ca="1" si="16"/>
        <v>65</v>
      </c>
      <c r="Y89" t="str">
        <f t="shared" ca="1" si="17"/>
        <v>50+</v>
      </c>
    </row>
    <row r="90" spans="1:25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  <c r="I90">
        <f>_xlfn.XLOOKUP(D90,Products!A:A,Products!E:E)</f>
        <v>388.26</v>
      </c>
      <c r="J90">
        <f>_xlfn.XLOOKUP(D90,Products!A:A,Products!F:F)</f>
        <v>199.3</v>
      </c>
      <c r="K90" t="str">
        <f>_xlfn.XLOOKUP(D90,Products!A:A,Products!C:C)</f>
        <v>Fashion</v>
      </c>
      <c r="L90" t="str">
        <f>_xlfn.XLOOKUP(D90,Products!A:A,Products!D:D)</f>
        <v>Watches</v>
      </c>
      <c r="M90">
        <f t="shared" si="9"/>
        <v>1164.78</v>
      </c>
      <c r="N90">
        <f t="shared" si="10"/>
        <v>597.90000000000009</v>
      </c>
      <c r="O90">
        <f t="shared" si="11"/>
        <v>566.87999999999988</v>
      </c>
      <c r="P90" s="8">
        <f t="shared" si="12"/>
        <v>0.4866841807036521</v>
      </c>
      <c r="Q90">
        <f t="shared" si="13"/>
        <v>116.47800000000001</v>
      </c>
      <c r="R90">
        <f t="shared" si="14"/>
        <v>1048.3019999999999</v>
      </c>
      <c r="S90">
        <f t="shared" si="15"/>
        <v>450.40199999999982</v>
      </c>
      <c r="T90" t="str">
        <f>_xlfn.XLOOKUP(C90,Customers!A:A,Customers!D:D)</f>
        <v>F</v>
      </c>
      <c r="U90" s="13">
        <f>_xlfn.XLOOKUP(C90,Customers!A:A,Customers!E:E)</f>
        <v>32027</v>
      </c>
      <c r="V90" t="str">
        <f>_xlfn.XLOOKUP(C90,Customers!A:A,Customers!F:F)</f>
        <v>Lauraborough</v>
      </c>
      <c r="W90" s="13">
        <f>_xlfn.XLOOKUP(C90,Customers!A:A,Customers!G:G)</f>
        <v>44913</v>
      </c>
      <c r="X90">
        <f t="shared" ca="1" si="16"/>
        <v>38</v>
      </c>
      <c r="Y90" t="str">
        <f t="shared" ca="1" si="17"/>
        <v>36-50</v>
      </c>
    </row>
    <row r="91" spans="1:25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  <c r="I91">
        <f>_xlfn.XLOOKUP(D91,Products!A:A,Products!E:E)</f>
        <v>1165.3699999999999</v>
      </c>
      <c r="J91">
        <f>_xlfn.XLOOKUP(D91,Products!A:A,Products!F:F)</f>
        <v>926.55</v>
      </c>
      <c r="K91" t="str">
        <f>_xlfn.XLOOKUP(D91,Products!A:A,Products!C:C)</f>
        <v>Fashion</v>
      </c>
      <c r="L91" t="str">
        <f>_xlfn.XLOOKUP(D91,Products!A:A,Products!D:D)</f>
        <v>Clothing</v>
      </c>
      <c r="M91">
        <f t="shared" si="9"/>
        <v>5826.8499999999995</v>
      </c>
      <c r="N91">
        <f t="shared" si="10"/>
        <v>4632.75</v>
      </c>
      <c r="O91">
        <f t="shared" si="11"/>
        <v>1194.0999999999995</v>
      </c>
      <c r="P91" s="8">
        <f t="shared" si="12"/>
        <v>0.20493062289230021</v>
      </c>
      <c r="Q91">
        <f t="shared" si="13"/>
        <v>0</v>
      </c>
      <c r="R91">
        <f t="shared" si="14"/>
        <v>5826.8499999999995</v>
      </c>
      <c r="S91">
        <f t="shared" si="15"/>
        <v>1194.0999999999995</v>
      </c>
      <c r="T91" t="str">
        <f>_xlfn.XLOOKUP(C91,Customers!A:A,Customers!D:D)</f>
        <v>M</v>
      </c>
      <c r="U91" s="13">
        <f>_xlfn.XLOOKUP(C91,Customers!A:A,Customers!E:E)</f>
        <v>37417</v>
      </c>
      <c r="V91" t="str">
        <f>_xlfn.XLOOKUP(C91,Customers!A:A,Customers!F:F)</f>
        <v>Thomashaven</v>
      </c>
      <c r="W91" s="13">
        <f>_xlfn.XLOOKUP(C91,Customers!A:A,Customers!G:G)</f>
        <v>44800</v>
      </c>
      <c r="X91">
        <f t="shared" ca="1" si="16"/>
        <v>24</v>
      </c>
      <c r="Y91" t="str">
        <f t="shared" ca="1" si="17"/>
        <v>18-25</v>
      </c>
    </row>
    <row r="92" spans="1:25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  <c r="I92">
        <f>_xlfn.XLOOKUP(D92,Products!A:A,Products!E:E)</f>
        <v>540.94000000000005</v>
      </c>
      <c r="J92">
        <f>_xlfn.XLOOKUP(D92,Products!A:A,Products!F:F)</f>
        <v>398.25</v>
      </c>
      <c r="K92" t="str">
        <f>_xlfn.XLOOKUP(D92,Products!A:A,Products!C:C)</f>
        <v>Fashion</v>
      </c>
      <c r="L92" t="str">
        <f>_xlfn.XLOOKUP(D92,Products!A:A,Products!D:D)</f>
        <v>Clothing</v>
      </c>
      <c r="M92">
        <f t="shared" si="9"/>
        <v>1081.8800000000001</v>
      </c>
      <c r="N92">
        <f t="shared" si="10"/>
        <v>796.5</v>
      </c>
      <c r="O92">
        <f t="shared" si="11"/>
        <v>285.38000000000011</v>
      </c>
      <c r="P92" s="8">
        <f t="shared" si="12"/>
        <v>0.26378156542315234</v>
      </c>
      <c r="Q92">
        <f t="shared" si="13"/>
        <v>108.18800000000002</v>
      </c>
      <c r="R92">
        <f t="shared" si="14"/>
        <v>973.69200000000012</v>
      </c>
      <c r="S92">
        <f t="shared" si="15"/>
        <v>177.19200000000012</v>
      </c>
      <c r="T92" t="str">
        <f>_xlfn.XLOOKUP(C92,Customers!A:A,Customers!D:D)</f>
        <v>F</v>
      </c>
      <c r="U92" s="13">
        <f>_xlfn.XLOOKUP(C92,Customers!A:A,Customers!E:E)</f>
        <v>31890</v>
      </c>
      <c r="V92" t="str">
        <f>_xlfn.XLOOKUP(C92,Customers!A:A,Customers!F:F)</f>
        <v>Lake Ricardo</v>
      </c>
      <c r="W92" s="13">
        <f>_xlfn.XLOOKUP(C92,Customers!A:A,Customers!G:G)</f>
        <v>45694</v>
      </c>
      <c r="X92">
        <f t="shared" ca="1" si="16"/>
        <v>39</v>
      </c>
      <c r="Y92" t="str">
        <f t="shared" ca="1" si="17"/>
        <v>36-50</v>
      </c>
    </row>
    <row r="93" spans="1:25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  <c r="I93">
        <f>_xlfn.XLOOKUP(D93,Products!A:A,Products!E:E)</f>
        <v>388.26</v>
      </c>
      <c r="J93">
        <f>_xlfn.XLOOKUP(D93,Products!A:A,Products!F:F)</f>
        <v>199.3</v>
      </c>
      <c r="K93" t="str">
        <f>_xlfn.XLOOKUP(D93,Products!A:A,Products!C:C)</f>
        <v>Fashion</v>
      </c>
      <c r="L93" t="str">
        <f>_xlfn.XLOOKUP(D93,Products!A:A,Products!D:D)</f>
        <v>Watches</v>
      </c>
      <c r="M93">
        <f t="shared" si="9"/>
        <v>388.26</v>
      </c>
      <c r="N93">
        <f t="shared" si="10"/>
        <v>199.3</v>
      </c>
      <c r="O93">
        <f t="shared" si="11"/>
        <v>188.95999999999998</v>
      </c>
      <c r="P93" s="8">
        <f t="shared" si="12"/>
        <v>0.48668418070365216</v>
      </c>
      <c r="Q93">
        <f t="shared" si="13"/>
        <v>19.413</v>
      </c>
      <c r="R93">
        <f t="shared" si="14"/>
        <v>368.84699999999998</v>
      </c>
      <c r="S93">
        <f t="shared" si="15"/>
        <v>169.54699999999997</v>
      </c>
      <c r="T93" t="str">
        <f>_xlfn.XLOOKUP(C93,Customers!A:A,Customers!D:D)</f>
        <v>M</v>
      </c>
      <c r="U93" s="13">
        <f>_xlfn.XLOOKUP(C93,Customers!A:A,Customers!E:E)</f>
        <v>23030</v>
      </c>
      <c r="V93" t="str">
        <f>_xlfn.XLOOKUP(C93,Customers!A:A,Customers!F:F)</f>
        <v>Shannontown</v>
      </c>
      <c r="W93" s="13">
        <f>_xlfn.XLOOKUP(C93,Customers!A:A,Customers!G:G)</f>
        <v>44957</v>
      </c>
      <c r="X93">
        <f t="shared" ca="1" si="16"/>
        <v>63</v>
      </c>
      <c r="Y93" t="str">
        <f t="shared" ca="1" si="17"/>
        <v>50+</v>
      </c>
    </row>
    <row r="94" spans="1:25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  <c r="I94">
        <f>_xlfn.XLOOKUP(D94,Products!A:A,Products!E:E)</f>
        <v>1216.3599999999999</v>
      </c>
      <c r="J94">
        <f>_xlfn.XLOOKUP(D94,Products!A:A,Products!F:F)</f>
        <v>794.8</v>
      </c>
      <c r="K94" t="str">
        <f>_xlfn.XLOOKUP(D94,Products!A:A,Products!C:C)</f>
        <v>Fashion</v>
      </c>
      <c r="L94" t="str">
        <f>_xlfn.XLOOKUP(D94,Products!A:A,Products!D:D)</f>
        <v>Bags</v>
      </c>
      <c r="M94">
        <f t="shared" si="9"/>
        <v>3649.08</v>
      </c>
      <c r="N94">
        <f t="shared" si="10"/>
        <v>2384.3999999999996</v>
      </c>
      <c r="O94">
        <f t="shared" si="11"/>
        <v>1264.6800000000003</v>
      </c>
      <c r="P94" s="8">
        <f t="shared" si="12"/>
        <v>0.34657502713012606</v>
      </c>
      <c r="Q94">
        <f t="shared" si="13"/>
        <v>547.36199999999997</v>
      </c>
      <c r="R94">
        <f t="shared" si="14"/>
        <v>3101.7179999999998</v>
      </c>
      <c r="S94">
        <f t="shared" si="15"/>
        <v>717.31800000000021</v>
      </c>
      <c r="T94" t="str">
        <f>_xlfn.XLOOKUP(C94,Customers!A:A,Customers!D:D)</f>
        <v>F</v>
      </c>
      <c r="U94" s="13">
        <f>_xlfn.XLOOKUP(C94,Customers!A:A,Customers!E:E)</f>
        <v>28708</v>
      </c>
      <c r="V94" t="str">
        <f>_xlfn.XLOOKUP(C94,Customers!A:A,Customers!F:F)</f>
        <v>Allisonmouth</v>
      </c>
      <c r="W94" s="13">
        <f>_xlfn.XLOOKUP(C94,Customers!A:A,Customers!G:G)</f>
        <v>45298</v>
      </c>
      <c r="X94">
        <f t="shared" ca="1" si="16"/>
        <v>47</v>
      </c>
      <c r="Y94" t="str">
        <f t="shared" ca="1" si="17"/>
        <v>36-50</v>
      </c>
    </row>
    <row r="95" spans="1:25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  <c r="I95">
        <f>_xlfn.XLOOKUP(D95,Products!A:A,Products!E:E)</f>
        <v>1762.92</v>
      </c>
      <c r="J95">
        <f>_xlfn.XLOOKUP(D95,Products!A:A,Products!F:F)</f>
        <v>1346.48</v>
      </c>
      <c r="K95" t="str">
        <f>_xlfn.XLOOKUP(D95,Products!A:A,Products!C:C)</f>
        <v>Electronics</v>
      </c>
      <c r="L95" t="str">
        <f>_xlfn.XLOOKUP(D95,Products!A:A,Products!D:D)</f>
        <v>Laptop</v>
      </c>
      <c r="M95">
        <f t="shared" si="9"/>
        <v>8814.6</v>
      </c>
      <c r="N95">
        <f t="shared" si="10"/>
        <v>6732.4</v>
      </c>
      <c r="O95">
        <f t="shared" si="11"/>
        <v>2082.2000000000007</v>
      </c>
      <c r="P95" s="8">
        <f t="shared" si="12"/>
        <v>0.23622172305039374</v>
      </c>
      <c r="Q95">
        <f t="shared" si="13"/>
        <v>440.73</v>
      </c>
      <c r="R95">
        <f t="shared" si="14"/>
        <v>8373.8700000000008</v>
      </c>
      <c r="S95">
        <f t="shared" si="15"/>
        <v>1641.4700000000012</v>
      </c>
      <c r="T95" t="str">
        <f>_xlfn.XLOOKUP(C95,Customers!A:A,Customers!D:D)</f>
        <v>M</v>
      </c>
      <c r="U95" s="13">
        <f>_xlfn.XLOOKUP(C95,Customers!A:A,Customers!E:E)</f>
        <v>33917</v>
      </c>
      <c r="V95" t="str">
        <f>_xlfn.XLOOKUP(C95,Customers!A:A,Customers!F:F)</f>
        <v>East Shelby</v>
      </c>
      <c r="W95" s="13">
        <f>_xlfn.XLOOKUP(C95,Customers!A:A,Customers!G:G)</f>
        <v>44208</v>
      </c>
      <c r="X95">
        <f t="shared" ca="1" si="16"/>
        <v>33</v>
      </c>
      <c r="Y95" t="str">
        <f t="shared" ca="1" si="17"/>
        <v>26-35</v>
      </c>
    </row>
    <row r="96" spans="1:25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  <c r="I96">
        <f>_xlfn.XLOOKUP(D96,Products!A:A,Products!E:E)</f>
        <v>29.24</v>
      </c>
      <c r="J96">
        <f>_xlfn.XLOOKUP(D96,Products!A:A,Products!F:F)</f>
        <v>15.28</v>
      </c>
      <c r="K96" t="str">
        <f>_xlfn.XLOOKUP(D96,Products!A:A,Products!C:C)</f>
        <v>Fashion</v>
      </c>
      <c r="L96" t="str">
        <f>_xlfn.XLOOKUP(D96,Products!A:A,Products!D:D)</f>
        <v>Watches</v>
      </c>
      <c r="M96">
        <f t="shared" si="9"/>
        <v>29.24</v>
      </c>
      <c r="N96">
        <f t="shared" si="10"/>
        <v>15.28</v>
      </c>
      <c r="O96">
        <f t="shared" si="11"/>
        <v>13.959999999999999</v>
      </c>
      <c r="P96" s="8">
        <f t="shared" si="12"/>
        <v>0.47742818057455538</v>
      </c>
      <c r="Q96">
        <f t="shared" si="13"/>
        <v>4.3859999999999992</v>
      </c>
      <c r="R96">
        <f t="shared" si="14"/>
        <v>24.853999999999999</v>
      </c>
      <c r="S96">
        <f t="shared" si="15"/>
        <v>9.5739999999999998</v>
      </c>
      <c r="T96" t="str">
        <f>_xlfn.XLOOKUP(C96,Customers!A:A,Customers!D:D)</f>
        <v>F</v>
      </c>
      <c r="U96" s="13">
        <f>_xlfn.XLOOKUP(C96,Customers!A:A,Customers!E:E)</f>
        <v>37929</v>
      </c>
      <c r="V96" t="str">
        <f>_xlfn.XLOOKUP(C96,Customers!A:A,Customers!F:F)</f>
        <v>Markberg</v>
      </c>
      <c r="W96" s="13">
        <f>_xlfn.XLOOKUP(C96,Customers!A:A,Customers!G:G)</f>
        <v>44928</v>
      </c>
      <c r="X96">
        <f t="shared" ca="1" si="16"/>
        <v>22</v>
      </c>
      <c r="Y96" t="str">
        <f t="shared" ca="1" si="17"/>
        <v>18-25</v>
      </c>
    </row>
    <row r="97" spans="1:25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  <c r="I97">
        <f>_xlfn.XLOOKUP(D97,Products!A:A,Products!E:E)</f>
        <v>1216.3599999999999</v>
      </c>
      <c r="J97">
        <f>_xlfn.XLOOKUP(D97,Products!A:A,Products!F:F)</f>
        <v>794.8</v>
      </c>
      <c r="K97" t="str">
        <f>_xlfn.XLOOKUP(D97,Products!A:A,Products!C:C)</f>
        <v>Fashion</v>
      </c>
      <c r="L97" t="str">
        <f>_xlfn.XLOOKUP(D97,Products!A:A,Products!D:D)</f>
        <v>Bags</v>
      </c>
      <c r="M97">
        <f t="shared" si="9"/>
        <v>4865.4399999999996</v>
      </c>
      <c r="N97">
        <f t="shared" si="10"/>
        <v>3179.2</v>
      </c>
      <c r="O97">
        <f t="shared" si="11"/>
        <v>1686.2399999999998</v>
      </c>
      <c r="P97" s="8">
        <f t="shared" si="12"/>
        <v>0.34657502713012595</v>
      </c>
      <c r="Q97">
        <f t="shared" si="13"/>
        <v>0</v>
      </c>
      <c r="R97">
        <f t="shared" si="14"/>
        <v>4865.4399999999996</v>
      </c>
      <c r="S97">
        <f t="shared" si="15"/>
        <v>1686.2399999999998</v>
      </c>
      <c r="T97" t="str">
        <f>_xlfn.XLOOKUP(C97,Customers!A:A,Customers!D:D)</f>
        <v>M</v>
      </c>
      <c r="U97" s="13">
        <f>_xlfn.XLOOKUP(C97,Customers!A:A,Customers!E:E)</f>
        <v>38555</v>
      </c>
      <c r="V97" t="str">
        <f>_xlfn.XLOOKUP(C97,Customers!A:A,Customers!F:F)</f>
        <v>West Tinatown</v>
      </c>
      <c r="W97" s="13">
        <f>_xlfn.XLOOKUP(C97,Customers!A:A,Customers!G:G)</f>
        <v>44145</v>
      </c>
      <c r="X97">
        <f t="shared" ca="1" si="16"/>
        <v>20</v>
      </c>
      <c r="Y97" t="str">
        <f t="shared" ca="1" si="17"/>
        <v>18-25</v>
      </c>
    </row>
    <row r="98" spans="1:25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  <c r="I98">
        <f>_xlfn.XLOOKUP(D98,Products!A:A,Products!E:E)</f>
        <v>366.93</v>
      </c>
      <c r="J98">
        <f>_xlfn.XLOOKUP(D98,Products!A:A,Products!F:F)</f>
        <v>285.23</v>
      </c>
      <c r="K98" t="str">
        <f>_xlfn.XLOOKUP(D98,Products!A:A,Products!C:C)</f>
        <v>Fashion</v>
      </c>
      <c r="L98" t="str">
        <f>_xlfn.XLOOKUP(D98,Products!A:A,Products!D:D)</f>
        <v>Footwear</v>
      </c>
      <c r="M98">
        <f t="shared" si="9"/>
        <v>1834.65</v>
      </c>
      <c r="N98">
        <f t="shared" si="10"/>
        <v>1426.15</v>
      </c>
      <c r="O98">
        <f t="shared" si="11"/>
        <v>408.5</v>
      </c>
      <c r="P98" s="8">
        <f t="shared" si="12"/>
        <v>0.22265827269506444</v>
      </c>
      <c r="Q98">
        <f t="shared" si="13"/>
        <v>183.46500000000003</v>
      </c>
      <c r="R98">
        <f t="shared" si="14"/>
        <v>1651.1849999999999</v>
      </c>
      <c r="S98">
        <f t="shared" si="15"/>
        <v>225.03499999999985</v>
      </c>
      <c r="T98" t="str">
        <f>_xlfn.XLOOKUP(C98,Customers!A:A,Customers!D:D)</f>
        <v>F</v>
      </c>
      <c r="U98" s="13">
        <f>_xlfn.XLOOKUP(C98,Customers!A:A,Customers!E:E)</f>
        <v>27978</v>
      </c>
      <c r="V98" t="str">
        <f>_xlfn.XLOOKUP(C98,Customers!A:A,Customers!F:F)</f>
        <v>Anthonystad</v>
      </c>
      <c r="W98" s="13">
        <f>_xlfn.XLOOKUP(C98,Customers!A:A,Customers!G:G)</f>
        <v>45697</v>
      </c>
      <c r="X98">
        <f t="shared" ca="1" si="16"/>
        <v>49</v>
      </c>
      <c r="Y98" t="str">
        <f t="shared" ca="1" si="17"/>
        <v>36-50</v>
      </c>
    </row>
    <row r="99" spans="1:25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  <c r="I99">
        <f>_xlfn.XLOOKUP(D99,Products!A:A,Products!E:E)</f>
        <v>123.19</v>
      </c>
      <c r="J99">
        <f>_xlfn.XLOOKUP(D99,Products!A:A,Products!F:F)</f>
        <v>80.36</v>
      </c>
      <c r="K99" t="str">
        <f>_xlfn.XLOOKUP(D99,Products!A:A,Products!C:C)</f>
        <v>Groceries</v>
      </c>
      <c r="L99" t="str">
        <f>_xlfn.XLOOKUP(D99,Products!A:A,Products!D:D)</f>
        <v>Snacks</v>
      </c>
      <c r="M99">
        <f t="shared" si="9"/>
        <v>246.38</v>
      </c>
      <c r="N99">
        <f t="shared" si="10"/>
        <v>160.72</v>
      </c>
      <c r="O99">
        <f t="shared" si="11"/>
        <v>85.66</v>
      </c>
      <c r="P99" s="8">
        <f t="shared" si="12"/>
        <v>0.34767432421462779</v>
      </c>
      <c r="Q99">
        <f t="shared" si="13"/>
        <v>36.957000000000001</v>
      </c>
      <c r="R99">
        <f t="shared" si="14"/>
        <v>209.423</v>
      </c>
      <c r="S99">
        <f t="shared" si="15"/>
        <v>48.703000000000003</v>
      </c>
      <c r="T99" t="str">
        <f>_xlfn.XLOOKUP(C99,Customers!A:A,Customers!D:D)</f>
        <v>F</v>
      </c>
      <c r="U99" s="13">
        <f>_xlfn.XLOOKUP(C99,Customers!A:A,Customers!E:E)</f>
        <v>22804</v>
      </c>
      <c r="V99" t="str">
        <f>_xlfn.XLOOKUP(C99,Customers!A:A,Customers!F:F)</f>
        <v>North Michelle</v>
      </c>
      <c r="W99" s="13">
        <f>_xlfn.XLOOKUP(C99,Customers!A:A,Customers!G:G)</f>
        <v>44237</v>
      </c>
      <c r="X99">
        <f t="shared" ca="1" si="16"/>
        <v>64</v>
      </c>
      <c r="Y99" t="str">
        <f t="shared" ca="1" si="17"/>
        <v>50+</v>
      </c>
    </row>
    <row r="100" spans="1:25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  <c r="I100">
        <f>_xlfn.XLOOKUP(D100,Products!A:A,Products!E:E)</f>
        <v>1246.1099999999999</v>
      </c>
      <c r="J100">
        <f>_xlfn.XLOOKUP(D100,Products!A:A,Products!F:F)</f>
        <v>833.52</v>
      </c>
      <c r="K100" t="str">
        <f>_xlfn.XLOOKUP(D100,Products!A:A,Products!C:C)</f>
        <v>Electronics</v>
      </c>
      <c r="L100" t="str">
        <f>_xlfn.XLOOKUP(D100,Products!A:A,Products!D:D)</f>
        <v>Headphones</v>
      </c>
      <c r="M100">
        <f t="shared" si="9"/>
        <v>6230.5499999999993</v>
      </c>
      <c r="N100">
        <f t="shared" si="10"/>
        <v>4167.6000000000004</v>
      </c>
      <c r="O100">
        <f t="shared" si="11"/>
        <v>2062.9499999999989</v>
      </c>
      <c r="P100" s="8">
        <f t="shared" si="12"/>
        <v>0.33110239063967051</v>
      </c>
      <c r="Q100">
        <f t="shared" si="13"/>
        <v>311.52749999999997</v>
      </c>
      <c r="R100">
        <f t="shared" si="14"/>
        <v>5919.0224999999991</v>
      </c>
      <c r="S100">
        <f t="shared" si="15"/>
        <v>1751.4224999999988</v>
      </c>
      <c r="T100" t="str">
        <f>_xlfn.XLOOKUP(C100,Customers!A:A,Customers!D:D)</f>
        <v>M</v>
      </c>
      <c r="U100" s="13">
        <f>_xlfn.XLOOKUP(C100,Customers!A:A,Customers!E:E)</f>
        <v>23580</v>
      </c>
      <c r="V100" t="str">
        <f>_xlfn.XLOOKUP(C100,Customers!A:A,Customers!F:F)</f>
        <v>Hansonhaven</v>
      </c>
      <c r="W100" s="13">
        <f>_xlfn.XLOOKUP(C100,Customers!A:A,Customers!G:G)</f>
        <v>44213</v>
      </c>
      <c r="X100">
        <f t="shared" ca="1" si="16"/>
        <v>61</v>
      </c>
      <c r="Y100" t="str">
        <f t="shared" ca="1" si="17"/>
        <v>50+</v>
      </c>
    </row>
    <row r="101" spans="1:25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  <c r="I101">
        <f>_xlfn.XLOOKUP(D101,Products!A:A,Products!E:E)</f>
        <v>1878.47</v>
      </c>
      <c r="J101">
        <f>_xlfn.XLOOKUP(D101,Products!A:A,Products!F:F)</f>
        <v>1014.91</v>
      </c>
      <c r="K101" t="str">
        <f>_xlfn.XLOOKUP(D101,Products!A:A,Products!C:C)</f>
        <v>Fashion</v>
      </c>
      <c r="L101" t="str">
        <f>_xlfn.XLOOKUP(D101,Products!A:A,Products!D:D)</f>
        <v>Footwear</v>
      </c>
      <c r="M101">
        <f t="shared" si="9"/>
        <v>5635.41</v>
      </c>
      <c r="N101">
        <f t="shared" si="10"/>
        <v>3044.73</v>
      </c>
      <c r="O101">
        <f t="shared" si="11"/>
        <v>2590.6799999999998</v>
      </c>
      <c r="P101" s="8">
        <f t="shared" si="12"/>
        <v>0.45971455493034225</v>
      </c>
      <c r="Q101">
        <f t="shared" si="13"/>
        <v>563.54100000000005</v>
      </c>
      <c r="R101">
        <f t="shared" si="14"/>
        <v>5071.8689999999997</v>
      </c>
      <c r="S101">
        <f t="shared" si="15"/>
        <v>2027.1389999999997</v>
      </c>
      <c r="T101" t="str">
        <f>_xlfn.XLOOKUP(C101,Customers!A:A,Customers!D:D)</f>
        <v>M</v>
      </c>
      <c r="U101" s="13">
        <f>_xlfn.XLOOKUP(C101,Customers!A:A,Customers!E:E)</f>
        <v>22815</v>
      </c>
      <c r="V101" t="str">
        <f>_xlfn.XLOOKUP(C101,Customers!A:A,Customers!F:F)</f>
        <v>New Manuelville</v>
      </c>
      <c r="W101" s="13">
        <f>_xlfn.XLOOKUP(C101,Customers!A:A,Customers!G:G)</f>
        <v>44340</v>
      </c>
      <c r="X101">
        <f t="shared" ca="1" si="16"/>
        <v>64</v>
      </c>
      <c r="Y101" t="str">
        <f t="shared" ca="1" si="17"/>
        <v>50+</v>
      </c>
    </row>
    <row r="102" spans="1:25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  <c r="I102">
        <f>_xlfn.XLOOKUP(D102,Products!A:A,Products!E:E)</f>
        <v>1134.8</v>
      </c>
      <c r="J102">
        <f>_xlfn.XLOOKUP(D102,Products!A:A,Products!F:F)</f>
        <v>675.1</v>
      </c>
      <c r="K102" t="str">
        <f>_xlfn.XLOOKUP(D102,Products!A:A,Products!C:C)</f>
        <v>Fashion</v>
      </c>
      <c r="L102" t="str">
        <f>_xlfn.XLOOKUP(D102,Products!A:A,Products!D:D)</f>
        <v>Watches</v>
      </c>
      <c r="M102">
        <f t="shared" si="9"/>
        <v>5674</v>
      </c>
      <c r="N102">
        <f t="shared" si="10"/>
        <v>3375.5</v>
      </c>
      <c r="O102">
        <f t="shared" si="11"/>
        <v>2298.5</v>
      </c>
      <c r="P102" s="8">
        <f t="shared" si="12"/>
        <v>0.40509340853013748</v>
      </c>
      <c r="Q102">
        <f t="shared" si="13"/>
        <v>851.1</v>
      </c>
      <c r="R102">
        <f t="shared" si="14"/>
        <v>4822.8999999999996</v>
      </c>
      <c r="S102">
        <f t="shared" si="15"/>
        <v>1447.3999999999996</v>
      </c>
      <c r="T102" t="str">
        <f>_xlfn.XLOOKUP(C102,Customers!A:A,Customers!D:D)</f>
        <v>F</v>
      </c>
      <c r="U102" s="13">
        <f>_xlfn.XLOOKUP(C102,Customers!A:A,Customers!E:E)</f>
        <v>23715</v>
      </c>
      <c r="V102" t="str">
        <f>_xlfn.XLOOKUP(C102,Customers!A:A,Customers!F:F)</f>
        <v>Port Angelabury</v>
      </c>
      <c r="W102" s="13">
        <f>_xlfn.XLOOKUP(C102,Customers!A:A,Customers!G:G)</f>
        <v>44601</v>
      </c>
      <c r="X102">
        <f t="shared" ca="1" si="16"/>
        <v>61</v>
      </c>
      <c r="Y102" t="str">
        <f t="shared" ca="1" si="17"/>
        <v>50+</v>
      </c>
    </row>
    <row r="103" spans="1:25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  <c r="I103">
        <f>_xlfn.XLOOKUP(D103,Products!A:A,Products!E:E)</f>
        <v>318.05</v>
      </c>
      <c r="J103">
        <f>_xlfn.XLOOKUP(D103,Products!A:A,Products!F:F)</f>
        <v>187.34</v>
      </c>
      <c r="K103" t="str">
        <f>_xlfn.XLOOKUP(D103,Products!A:A,Products!C:C)</f>
        <v>Groceries</v>
      </c>
      <c r="L103" t="str">
        <f>_xlfn.XLOOKUP(D103,Products!A:A,Products!D:D)</f>
        <v>Fruits</v>
      </c>
      <c r="M103">
        <f t="shared" si="9"/>
        <v>1272.2</v>
      </c>
      <c r="N103">
        <f t="shared" si="10"/>
        <v>749.36</v>
      </c>
      <c r="O103">
        <f t="shared" si="11"/>
        <v>522.84</v>
      </c>
      <c r="P103" s="8">
        <f t="shared" si="12"/>
        <v>0.41097311743436565</v>
      </c>
      <c r="Q103">
        <f t="shared" si="13"/>
        <v>127.22000000000001</v>
      </c>
      <c r="R103">
        <f t="shared" si="14"/>
        <v>1144.98</v>
      </c>
      <c r="S103">
        <f t="shared" si="15"/>
        <v>395.62</v>
      </c>
      <c r="T103" t="str">
        <f>_xlfn.XLOOKUP(C103,Customers!A:A,Customers!D:D)</f>
        <v>M</v>
      </c>
      <c r="U103" s="13">
        <f>_xlfn.XLOOKUP(C103,Customers!A:A,Customers!E:E)</f>
        <v>21971</v>
      </c>
      <c r="V103" t="str">
        <f>_xlfn.XLOOKUP(C103,Customers!A:A,Customers!F:F)</f>
        <v>Smithburgh</v>
      </c>
      <c r="W103" s="13">
        <f>_xlfn.XLOOKUP(C103,Customers!A:A,Customers!G:G)</f>
        <v>45242</v>
      </c>
      <c r="X103">
        <f t="shared" ca="1" si="16"/>
        <v>66</v>
      </c>
      <c r="Y103" t="str">
        <f t="shared" ca="1" si="17"/>
        <v>50+</v>
      </c>
    </row>
    <row r="104" spans="1:25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  <c r="I104">
        <f>_xlfn.XLOOKUP(D104,Products!A:A,Products!E:E)</f>
        <v>1858.75</v>
      </c>
      <c r="J104">
        <f>_xlfn.XLOOKUP(D104,Products!A:A,Products!F:F)</f>
        <v>1451.16</v>
      </c>
      <c r="K104" t="str">
        <f>_xlfn.XLOOKUP(D104,Products!A:A,Products!C:C)</f>
        <v>Fashion</v>
      </c>
      <c r="L104" t="str">
        <f>_xlfn.XLOOKUP(D104,Products!A:A,Products!D:D)</f>
        <v>Accessories</v>
      </c>
      <c r="M104">
        <f t="shared" si="9"/>
        <v>7435</v>
      </c>
      <c r="N104">
        <f t="shared" si="10"/>
        <v>5804.64</v>
      </c>
      <c r="O104">
        <f t="shared" si="11"/>
        <v>1630.3599999999997</v>
      </c>
      <c r="P104" s="8">
        <f t="shared" si="12"/>
        <v>0.21928177538668456</v>
      </c>
      <c r="Q104">
        <f t="shared" si="13"/>
        <v>1115.25</v>
      </c>
      <c r="R104">
        <f t="shared" si="14"/>
        <v>6319.75</v>
      </c>
      <c r="S104">
        <f t="shared" si="15"/>
        <v>515.10999999999967</v>
      </c>
      <c r="T104" t="str">
        <f>_xlfn.XLOOKUP(C104,Customers!A:A,Customers!D:D)</f>
        <v>M</v>
      </c>
      <c r="U104" s="13">
        <f>_xlfn.XLOOKUP(C104,Customers!A:A,Customers!E:E)</f>
        <v>38558</v>
      </c>
      <c r="V104" t="str">
        <f>_xlfn.XLOOKUP(C104,Customers!A:A,Customers!F:F)</f>
        <v>Joelborough</v>
      </c>
      <c r="W104" s="13">
        <f>_xlfn.XLOOKUP(C104,Customers!A:A,Customers!G:G)</f>
        <v>44192</v>
      </c>
      <c r="X104">
        <f t="shared" ca="1" si="16"/>
        <v>20</v>
      </c>
      <c r="Y104" t="str">
        <f t="shared" ca="1" si="17"/>
        <v>18-25</v>
      </c>
    </row>
    <row r="105" spans="1:25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  <c r="I105">
        <f>_xlfn.XLOOKUP(D105,Products!A:A,Products!E:E)</f>
        <v>304.70999999999998</v>
      </c>
      <c r="J105">
        <f>_xlfn.XLOOKUP(D105,Products!A:A,Products!F:F)</f>
        <v>164.01</v>
      </c>
      <c r="K105" t="str">
        <f>_xlfn.XLOOKUP(D105,Products!A:A,Products!C:C)</f>
        <v>Groceries</v>
      </c>
      <c r="L105" t="str">
        <f>_xlfn.XLOOKUP(D105,Products!A:A,Products!D:D)</f>
        <v>Vegetables</v>
      </c>
      <c r="M105">
        <f t="shared" si="9"/>
        <v>1523.55</v>
      </c>
      <c r="N105">
        <f t="shared" si="10"/>
        <v>820.05</v>
      </c>
      <c r="O105">
        <f t="shared" si="11"/>
        <v>703.5</v>
      </c>
      <c r="P105" s="8">
        <f t="shared" si="12"/>
        <v>0.46175051688490698</v>
      </c>
      <c r="Q105">
        <f t="shared" si="13"/>
        <v>228.5325</v>
      </c>
      <c r="R105">
        <f t="shared" si="14"/>
        <v>1295.0174999999999</v>
      </c>
      <c r="S105">
        <f t="shared" si="15"/>
        <v>474.96749999999997</v>
      </c>
      <c r="T105" t="str">
        <f>_xlfn.XLOOKUP(C105,Customers!A:A,Customers!D:D)</f>
        <v>M</v>
      </c>
      <c r="U105" s="13">
        <f>_xlfn.XLOOKUP(C105,Customers!A:A,Customers!E:E)</f>
        <v>35433</v>
      </c>
      <c r="V105" t="str">
        <f>_xlfn.XLOOKUP(C105,Customers!A:A,Customers!F:F)</f>
        <v>Chambersview</v>
      </c>
      <c r="W105" s="13">
        <f>_xlfn.XLOOKUP(C105,Customers!A:A,Customers!G:G)</f>
        <v>44735</v>
      </c>
      <c r="X105">
        <f t="shared" ca="1" si="16"/>
        <v>29</v>
      </c>
      <c r="Y105" t="str">
        <f t="shared" ca="1" si="17"/>
        <v>26-35</v>
      </c>
    </row>
    <row r="106" spans="1:25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  <c r="I106">
        <f>_xlfn.XLOOKUP(D106,Products!A:A,Products!E:E)</f>
        <v>248.57</v>
      </c>
      <c r="J106">
        <f>_xlfn.XLOOKUP(D106,Products!A:A,Products!F:F)</f>
        <v>190.67</v>
      </c>
      <c r="K106" t="str">
        <f>_xlfn.XLOOKUP(D106,Products!A:A,Products!C:C)</f>
        <v>Electronics</v>
      </c>
      <c r="L106" t="str">
        <f>_xlfn.XLOOKUP(D106,Products!A:A,Products!D:D)</f>
        <v>Headphones</v>
      </c>
      <c r="M106">
        <f t="shared" si="9"/>
        <v>248.57</v>
      </c>
      <c r="N106">
        <f t="shared" si="10"/>
        <v>190.67</v>
      </c>
      <c r="O106">
        <f t="shared" si="11"/>
        <v>57.900000000000006</v>
      </c>
      <c r="P106" s="8">
        <f t="shared" si="12"/>
        <v>0.2329323731745585</v>
      </c>
      <c r="Q106">
        <f t="shared" si="13"/>
        <v>24.856999999999999</v>
      </c>
      <c r="R106">
        <f t="shared" si="14"/>
        <v>223.71299999999999</v>
      </c>
      <c r="S106">
        <f t="shared" si="15"/>
        <v>33.043000000000006</v>
      </c>
      <c r="T106" t="str">
        <f>_xlfn.XLOOKUP(C106,Customers!A:A,Customers!D:D)</f>
        <v>F</v>
      </c>
      <c r="U106" s="13">
        <f>_xlfn.XLOOKUP(C106,Customers!A:A,Customers!E:E)</f>
        <v>25706</v>
      </c>
      <c r="V106" t="str">
        <f>_xlfn.XLOOKUP(C106,Customers!A:A,Customers!F:F)</f>
        <v>South Scottton</v>
      </c>
      <c r="W106" s="13">
        <f>_xlfn.XLOOKUP(C106,Customers!A:A,Customers!G:G)</f>
        <v>44405</v>
      </c>
      <c r="X106">
        <f t="shared" ca="1" si="16"/>
        <v>56</v>
      </c>
      <c r="Y106" t="str">
        <f t="shared" ca="1" si="17"/>
        <v>50+</v>
      </c>
    </row>
    <row r="107" spans="1:25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  <c r="I107">
        <f>_xlfn.XLOOKUP(D107,Products!A:A,Products!E:E)</f>
        <v>388.26</v>
      </c>
      <c r="J107">
        <f>_xlfn.XLOOKUP(D107,Products!A:A,Products!F:F)</f>
        <v>199.3</v>
      </c>
      <c r="K107" t="str">
        <f>_xlfn.XLOOKUP(D107,Products!A:A,Products!C:C)</f>
        <v>Fashion</v>
      </c>
      <c r="L107" t="str">
        <f>_xlfn.XLOOKUP(D107,Products!A:A,Products!D:D)</f>
        <v>Watches</v>
      </c>
      <c r="M107">
        <f t="shared" si="9"/>
        <v>1553.04</v>
      </c>
      <c r="N107">
        <f t="shared" si="10"/>
        <v>797.2</v>
      </c>
      <c r="O107">
        <f t="shared" si="11"/>
        <v>755.83999999999992</v>
      </c>
      <c r="P107" s="8">
        <f t="shared" si="12"/>
        <v>0.48668418070365216</v>
      </c>
      <c r="Q107">
        <f t="shared" si="13"/>
        <v>77.652000000000001</v>
      </c>
      <c r="R107">
        <f t="shared" si="14"/>
        <v>1475.3879999999999</v>
      </c>
      <c r="S107">
        <f t="shared" si="15"/>
        <v>678.18799999999987</v>
      </c>
      <c r="T107" t="str">
        <f>_xlfn.XLOOKUP(C107,Customers!A:A,Customers!D:D)</f>
        <v>F</v>
      </c>
      <c r="U107" s="13">
        <f>_xlfn.XLOOKUP(C107,Customers!A:A,Customers!E:E)</f>
        <v>26631</v>
      </c>
      <c r="V107" t="str">
        <f>_xlfn.XLOOKUP(C107,Customers!A:A,Customers!F:F)</f>
        <v>Port Bryce</v>
      </c>
      <c r="W107" s="13">
        <f>_xlfn.XLOOKUP(C107,Customers!A:A,Customers!G:G)</f>
        <v>45638</v>
      </c>
      <c r="X107">
        <f t="shared" ca="1" si="16"/>
        <v>53</v>
      </c>
      <c r="Y107" t="str">
        <f t="shared" ca="1" si="17"/>
        <v>50+</v>
      </c>
    </row>
    <row r="108" spans="1:25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  <c r="I108">
        <f>_xlfn.XLOOKUP(D108,Products!A:A,Products!E:E)</f>
        <v>1194.1199999999999</v>
      </c>
      <c r="J108">
        <f>_xlfn.XLOOKUP(D108,Products!A:A,Products!F:F)</f>
        <v>838.95</v>
      </c>
      <c r="K108" t="str">
        <f>_xlfn.XLOOKUP(D108,Products!A:A,Products!C:C)</f>
        <v>Electronics</v>
      </c>
      <c r="L108" t="str">
        <f>_xlfn.XLOOKUP(D108,Products!A:A,Products!D:D)</f>
        <v>Smartphone</v>
      </c>
      <c r="M108">
        <f t="shared" si="9"/>
        <v>5970.5999999999995</v>
      </c>
      <c r="N108">
        <f t="shared" si="10"/>
        <v>4194.75</v>
      </c>
      <c r="O108">
        <f t="shared" si="11"/>
        <v>1775.8499999999995</v>
      </c>
      <c r="P108" s="8">
        <f t="shared" si="12"/>
        <v>0.29743241885237659</v>
      </c>
      <c r="Q108">
        <f t="shared" si="13"/>
        <v>597.05999999999995</v>
      </c>
      <c r="R108">
        <f t="shared" si="14"/>
        <v>5373.5399999999991</v>
      </c>
      <c r="S108">
        <f t="shared" si="15"/>
        <v>1178.7899999999991</v>
      </c>
      <c r="T108" t="str">
        <f>_xlfn.XLOOKUP(C108,Customers!A:A,Customers!D:D)</f>
        <v>M</v>
      </c>
      <c r="U108" s="13">
        <f>_xlfn.XLOOKUP(C108,Customers!A:A,Customers!E:E)</f>
        <v>28106</v>
      </c>
      <c r="V108" t="str">
        <f>_xlfn.XLOOKUP(C108,Customers!A:A,Customers!F:F)</f>
        <v>West Carol</v>
      </c>
      <c r="W108" s="13">
        <f>_xlfn.XLOOKUP(C108,Customers!A:A,Customers!G:G)</f>
        <v>45861</v>
      </c>
      <c r="X108">
        <f t="shared" ca="1" si="16"/>
        <v>49</v>
      </c>
      <c r="Y108" t="str">
        <f t="shared" ca="1" si="17"/>
        <v>36-50</v>
      </c>
    </row>
    <row r="109" spans="1:25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  <c r="I109">
        <f>_xlfn.XLOOKUP(D109,Products!A:A,Products!E:E)</f>
        <v>540.94000000000005</v>
      </c>
      <c r="J109">
        <f>_xlfn.XLOOKUP(D109,Products!A:A,Products!F:F)</f>
        <v>398.25</v>
      </c>
      <c r="K109" t="str">
        <f>_xlfn.XLOOKUP(D109,Products!A:A,Products!C:C)</f>
        <v>Fashion</v>
      </c>
      <c r="L109" t="str">
        <f>_xlfn.XLOOKUP(D109,Products!A:A,Products!D:D)</f>
        <v>Clothing</v>
      </c>
      <c r="M109">
        <f t="shared" si="9"/>
        <v>2704.7000000000003</v>
      </c>
      <c r="N109">
        <f t="shared" si="10"/>
        <v>1991.25</v>
      </c>
      <c r="O109">
        <f t="shared" si="11"/>
        <v>713.45000000000027</v>
      </c>
      <c r="P109" s="8">
        <f t="shared" si="12"/>
        <v>0.26378156542315234</v>
      </c>
      <c r="Q109">
        <f t="shared" si="13"/>
        <v>405.70500000000004</v>
      </c>
      <c r="R109">
        <f t="shared" si="14"/>
        <v>2298.9950000000003</v>
      </c>
      <c r="S109">
        <f t="shared" si="15"/>
        <v>307.74500000000035</v>
      </c>
      <c r="T109" t="str">
        <f>_xlfn.XLOOKUP(C109,Customers!A:A,Customers!D:D)</f>
        <v>M</v>
      </c>
      <c r="U109" s="13">
        <f>_xlfn.XLOOKUP(C109,Customers!A:A,Customers!E:E)</f>
        <v>28268</v>
      </c>
      <c r="V109" t="str">
        <f>_xlfn.XLOOKUP(C109,Customers!A:A,Customers!F:F)</f>
        <v>Ramosbury</v>
      </c>
      <c r="W109" s="13">
        <f>_xlfn.XLOOKUP(C109,Customers!A:A,Customers!G:G)</f>
        <v>44926</v>
      </c>
      <c r="X109">
        <f t="shared" ca="1" si="16"/>
        <v>49</v>
      </c>
      <c r="Y109" t="str">
        <f t="shared" ca="1" si="17"/>
        <v>36-50</v>
      </c>
    </row>
    <row r="110" spans="1:25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  <c r="I110">
        <f>_xlfn.XLOOKUP(D110,Products!A:A,Products!E:E)</f>
        <v>29.24</v>
      </c>
      <c r="J110">
        <f>_xlfn.XLOOKUP(D110,Products!A:A,Products!F:F)</f>
        <v>15.28</v>
      </c>
      <c r="K110" t="str">
        <f>_xlfn.XLOOKUP(D110,Products!A:A,Products!C:C)</f>
        <v>Fashion</v>
      </c>
      <c r="L110" t="str">
        <f>_xlfn.XLOOKUP(D110,Products!A:A,Products!D:D)</f>
        <v>Watches</v>
      </c>
      <c r="M110">
        <f t="shared" si="9"/>
        <v>116.96</v>
      </c>
      <c r="N110">
        <f t="shared" si="10"/>
        <v>61.12</v>
      </c>
      <c r="O110">
        <f t="shared" si="11"/>
        <v>55.839999999999996</v>
      </c>
      <c r="P110" s="8">
        <f t="shared" si="12"/>
        <v>0.47742818057455538</v>
      </c>
      <c r="Q110">
        <f t="shared" si="13"/>
        <v>5.8479999999999999</v>
      </c>
      <c r="R110">
        <f t="shared" si="14"/>
        <v>111.11199999999999</v>
      </c>
      <c r="S110">
        <f t="shared" si="15"/>
        <v>49.991999999999997</v>
      </c>
      <c r="T110" t="str">
        <f>_xlfn.XLOOKUP(C110,Customers!A:A,Customers!D:D)</f>
        <v>F</v>
      </c>
      <c r="U110" s="13">
        <f>_xlfn.XLOOKUP(C110,Customers!A:A,Customers!E:E)</f>
        <v>27579</v>
      </c>
      <c r="V110" t="str">
        <f>_xlfn.XLOOKUP(C110,Customers!A:A,Customers!F:F)</f>
        <v>North Chaseborough</v>
      </c>
      <c r="W110" s="13">
        <f>_xlfn.XLOOKUP(C110,Customers!A:A,Customers!G:G)</f>
        <v>45571</v>
      </c>
      <c r="X110">
        <f t="shared" ca="1" si="16"/>
        <v>50</v>
      </c>
      <c r="Y110" t="str">
        <f t="shared" ca="1" si="17"/>
        <v>36-50</v>
      </c>
    </row>
    <row r="111" spans="1:25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  <c r="I111">
        <f>_xlfn.XLOOKUP(D111,Products!A:A,Products!E:E)</f>
        <v>1342.75</v>
      </c>
      <c r="J111">
        <f>_xlfn.XLOOKUP(D111,Products!A:A,Products!F:F)</f>
        <v>797.94</v>
      </c>
      <c r="K111" t="str">
        <f>_xlfn.XLOOKUP(D111,Products!A:A,Products!C:C)</f>
        <v>Fashion</v>
      </c>
      <c r="L111" t="str">
        <f>_xlfn.XLOOKUP(D111,Products!A:A,Products!D:D)</f>
        <v>Clothing</v>
      </c>
      <c r="M111">
        <f t="shared" si="9"/>
        <v>4028.25</v>
      </c>
      <c r="N111">
        <f t="shared" si="10"/>
        <v>2393.8200000000002</v>
      </c>
      <c r="O111">
        <f t="shared" si="11"/>
        <v>1634.4299999999998</v>
      </c>
      <c r="P111" s="8">
        <f t="shared" si="12"/>
        <v>0.40574194749581077</v>
      </c>
      <c r="Q111">
        <f t="shared" si="13"/>
        <v>604.23749999999995</v>
      </c>
      <c r="R111">
        <f t="shared" si="14"/>
        <v>3424.0124999999998</v>
      </c>
      <c r="S111">
        <f t="shared" si="15"/>
        <v>1030.1924999999997</v>
      </c>
      <c r="T111" t="str">
        <f>_xlfn.XLOOKUP(C111,Customers!A:A,Customers!D:D)</f>
        <v>M</v>
      </c>
      <c r="U111" s="13">
        <f>_xlfn.XLOOKUP(C111,Customers!A:A,Customers!E:E)</f>
        <v>24531</v>
      </c>
      <c r="V111" t="str">
        <f>_xlfn.XLOOKUP(C111,Customers!A:A,Customers!F:F)</f>
        <v>Sarahhaven</v>
      </c>
      <c r="W111" s="13">
        <f>_xlfn.XLOOKUP(C111,Customers!A:A,Customers!G:G)</f>
        <v>44480</v>
      </c>
      <c r="X111">
        <f t="shared" ca="1" si="16"/>
        <v>59</v>
      </c>
      <c r="Y111" t="str">
        <f t="shared" ca="1" si="17"/>
        <v>50+</v>
      </c>
    </row>
    <row r="112" spans="1:25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  <c r="I112">
        <f>_xlfn.XLOOKUP(D112,Products!A:A,Products!E:E)</f>
        <v>564.41999999999996</v>
      </c>
      <c r="J112">
        <f>_xlfn.XLOOKUP(D112,Products!A:A,Products!F:F)</f>
        <v>293.95999999999998</v>
      </c>
      <c r="K112" t="str">
        <f>_xlfn.XLOOKUP(D112,Products!A:A,Products!C:C)</f>
        <v>Fashion</v>
      </c>
      <c r="L112" t="str">
        <f>_xlfn.XLOOKUP(D112,Products!A:A,Products!D:D)</f>
        <v>Accessories</v>
      </c>
      <c r="M112">
        <f t="shared" si="9"/>
        <v>2257.6799999999998</v>
      </c>
      <c r="N112">
        <f t="shared" si="10"/>
        <v>1175.8399999999999</v>
      </c>
      <c r="O112">
        <f t="shared" si="11"/>
        <v>1081.8399999999999</v>
      </c>
      <c r="P112" s="8">
        <f t="shared" si="12"/>
        <v>0.47918216930654478</v>
      </c>
      <c r="Q112">
        <f t="shared" si="13"/>
        <v>225.768</v>
      </c>
      <c r="R112">
        <f t="shared" si="14"/>
        <v>2031.9119999999998</v>
      </c>
      <c r="S112">
        <f t="shared" si="15"/>
        <v>856.07199999999989</v>
      </c>
      <c r="T112" t="str">
        <f>_xlfn.XLOOKUP(C112,Customers!A:A,Customers!D:D)</f>
        <v>M</v>
      </c>
      <c r="U112" s="13">
        <f>_xlfn.XLOOKUP(C112,Customers!A:A,Customers!E:E)</f>
        <v>28937</v>
      </c>
      <c r="V112" t="str">
        <f>_xlfn.XLOOKUP(C112,Customers!A:A,Customers!F:F)</f>
        <v>New Michaelview</v>
      </c>
      <c r="W112" s="13">
        <f>_xlfn.XLOOKUP(C112,Customers!A:A,Customers!G:G)</f>
        <v>45210</v>
      </c>
      <c r="X112">
        <f t="shared" ca="1" si="16"/>
        <v>47</v>
      </c>
      <c r="Y112" t="str">
        <f t="shared" ca="1" si="17"/>
        <v>36-50</v>
      </c>
    </row>
    <row r="113" spans="1:25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  <c r="I113">
        <f>_xlfn.XLOOKUP(D113,Products!A:A,Products!E:E)</f>
        <v>25.57</v>
      </c>
      <c r="J113">
        <f>_xlfn.XLOOKUP(D113,Products!A:A,Products!F:F)</f>
        <v>19.05</v>
      </c>
      <c r="K113" t="str">
        <f>_xlfn.XLOOKUP(D113,Products!A:A,Products!C:C)</f>
        <v>Groceries</v>
      </c>
      <c r="L113" t="str">
        <f>_xlfn.XLOOKUP(D113,Products!A:A,Products!D:D)</f>
        <v>Vegetables</v>
      </c>
      <c r="M113">
        <f t="shared" si="9"/>
        <v>127.85</v>
      </c>
      <c r="N113">
        <f t="shared" si="10"/>
        <v>95.25</v>
      </c>
      <c r="O113">
        <f t="shared" si="11"/>
        <v>32.599999999999994</v>
      </c>
      <c r="P113" s="8">
        <f t="shared" si="12"/>
        <v>0.25498631208447398</v>
      </c>
      <c r="Q113">
        <f t="shared" si="13"/>
        <v>0</v>
      </c>
      <c r="R113">
        <f t="shared" si="14"/>
        <v>127.85</v>
      </c>
      <c r="S113">
        <f t="shared" si="15"/>
        <v>32.599999999999994</v>
      </c>
      <c r="T113" t="str">
        <f>_xlfn.XLOOKUP(C113,Customers!A:A,Customers!D:D)</f>
        <v>M</v>
      </c>
      <c r="U113" s="13">
        <f>_xlfn.XLOOKUP(C113,Customers!A:A,Customers!E:E)</f>
        <v>21996</v>
      </c>
      <c r="V113" t="str">
        <f>_xlfn.XLOOKUP(C113,Customers!A:A,Customers!F:F)</f>
        <v>Whiteside</v>
      </c>
      <c r="W113" s="13">
        <f>_xlfn.XLOOKUP(C113,Customers!A:A,Customers!G:G)</f>
        <v>44455</v>
      </c>
      <c r="X113">
        <f t="shared" ca="1" si="16"/>
        <v>66</v>
      </c>
      <c r="Y113" t="str">
        <f t="shared" ca="1" si="17"/>
        <v>50+</v>
      </c>
    </row>
    <row r="114" spans="1:25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  <c r="I114">
        <f>_xlfn.XLOOKUP(D114,Products!A:A,Products!E:E)</f>
        <v>1487.41</v>
      </c>
      <c r="J114">
        <f>_xlfn.XLOOKUP(D114,Products!A:A,Products!F:F)</f>
        <v>813.07</v>
      </c>
      <c r="K114" t="str">
        <f>_xlfn.XLOOKUP(D114,Products!A:A,Products!C:C)</f>
        <v>Electronics</v>
      </c>
      <c r="L114" t="str">
        <f>_xlfn.XLOOKUP(D114,Products!A:A,Products!D:D)</f>
        <v>Smartphone</v>
      </c>
      <c r="M114">
        <f t="shared" si="9"/>
        <v>2974.82</v>
      </c>
      <c r="N114">
        <f t="shared" si="10"/>
        <v>1626.14</v>
      </c>
      <c r="O114">
        <f t="shared" si="11"/>
        <v>1348.68</v>
      </c>
      <c r="P114" s="8">
        <f t="shared" si="12"/>
        <v>0.45336524562830693</v>
      </c>
      <c r="Q114">
        <f t="shared" si="13"/>
        <v>0</v>
      </c>
      <c r="R114">
        <f t="shared" si="14"/>
        <v>2974.82</v>
      </c>
      <c r="S114">
        <f t="shared" si="15"/>
        <v>1348.68</v>
      </c>
      <c r="T114" t="str">
        <f>_xlfn.XLOOKUP(C114,Customers!A:A,Customers!D:D)</f>
        <v>M</v>
      </c>
      <c r="U114" s="13">
        <f>_xlfn.XLOOKUP(C114,Customers!A:A,Customers!E:E)</f>
        <v>36768</v>
      </c>
      <c r="V114" t="str">
        <f>_xlfn.XLOOKUP(C114,Customers!A:A,Customers!F:F)</f>
        <v>Ellisside</v>
      </c>
      <c r="W114" s="13">
        <f>_xlfn.XLOOKUP(C114,Customers!A:A,Customers!G:G)</f>
        <v>44715</v>
      </c>
      <c r="X114">
        <f t="shared" ca="1" si="16"/>
        <v>25</v>
      </c>
      <c r="Y114" t="str">
        <f t="shared" ca="1" si="17"/>
        <v>18-25</v>
      </c>
    </row>
    <row r="115" spans="1:25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  <c r="I115">
        <f>_xlfn.XLOOKUP(D115,Products!A:A,Products!E:E)</f>
        <v>1272.23</v>
      </c>
      <c r="J115">
        <f>_xlfn.XLOOKUP(D115,Products!A:A,Products!F:F)</f>
        <v>952.65</v>
      </c>
      <c r="K115" t="str">
        <f>_xlfn.XLOOKUP(D115,Products!A:A,Products!C:C)</f>
        <v>Electronics</v>
      </c>
      <c r="L115" t="str">
        <f>_xlfn.XLOOKUP(D115,Products!A:A,Products!D:D)</f>
        <v>Smartphone</v>
      </c>
      <c r="M115">
        <f t="shared" si="9"/>
        <v>5088.92</v>
      </c>
      <c r="N115">
        <f t="shared" si="10"/>
        <v>3810.6</v>
      </c>
      <c r="O115">
        <f t="shared" si="11"/>
        <v>1278.3200000000002</v>
      </c>
      <c r="P115" s="8">
        <f t="shared" si="12"/>
        <v>0.2511967175746524</v>
      </c>
      <c r="Q115">
        <f t="shared" si="13"/>
        <v>254.44600000000003</v>
      </c>
      <c r="R115">
        <f t="shared" si="14"/>
        <v>4834.4740000000002</v>
      </c>
      <c r="S115">
        <f t="shared" si="15"/>
        <v>1023.8740000000003</v>
      </c>
      <c r="T115" t="str">
        <f>_xlfn.XLOOKUP(C115,Customers!A:A,Customers!D:D)</f>
        <v>M</v>
      </c>
      <c r="U115" s="13">
        <f>_xlfn.XLOOKUP(C115,Customers!A:A,Customers!E:E)</f>
        <v>37990</v>
      </c>
      <c r="V115" t="str">
        <f>_xlfn.XLOOKUP(C115,Customers!A:A,Customers!F:F)</f>
        <v>Shepherdburgh</v>
      </c>
      <c r="W115" s="13">
        <f>_xlfn.XLOOKUP(C115,Customers!A:A,Customers!G:G)</f>
        <v>45538</v>
      </c>
      <c r="X115">
        <f t="shared" ca="1" si="16"/>
        <v>22</v>
      </c>
      <c r="Y115" t="str">
        <f t="shared" ca="1" si="17"/>
        <v>18-25</v>
      </c>
    </row>
    <row r="116" spans="1:25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  <c r="I116">
        <f>_xlfn.XLOOKUP(D116,Products!A:A,Products!E:E)</f>
        <v>366.93</v>
      </c>
      <c r="J116">
        <f>_xlfn.XLOOKUP(D116,Products!A:A,Products!F:F)</f>
        <v>285.23</v>
      </c>
      <c r="K116" t="str">
        <f>_xlfn.XLOOKUP(D116,Products!A:A,Products!C:C)</f>
        <v>Fashion</v>
      </c>
      <c r="L116" t="str">
        <f>_xlfn.XLOOKUP(D116,Products!A:A,Products!D:D)</f>
        <v>Footwear</v>
      </c>
      <c r="M116">
        <f t="shared" si="9"/>
        <v>1100.79</v>
      </c>
      <c r="N116">
        <f t="shared" si="10"/>
        <v>855.69</v>
      </c>
      <c r="O116">
        <f t="shared" si="11"/>
        <v>245.09999999999991</v>
      </c>
      <c r="P116" s="8">
        <f t="shared" si="12"/>
        <v>0.22265827269506439</v>
      </c>
      <c r="Q116">
        <f t="shared" si="13"/>
        <v>0</v>
      </c>
      <c r="R116">
        <f t="shared" si="14"/>
        <v>1100.79</v>
      </c>
      <c r="S116">
        <f t="shared" si="15"/>
        <v>245.09999999999991</v>
      </c>
      <c r="T116" t="str">
        <f>_xlfn.XLOOKUP(C116,Customers!A:A,Customers!D:D)</f>
        <v>M</v>
      </c>
      <c r="U116" s="13">
        <f>_xlfn.XLOOKUP(C116,Customers!A:A,Customers!E:E)</f>
        <v>22233</v>
      </c>
      <c r="V116" t="str">
        <f>_xlfn.XLOOKUP(C116,Customers!A:A,Customers!F:F)</f>
        <v>New Michaelland</v>
      </c>
      <c r="W116" s="13">
        <f>_xlfn.XLOOKUP(C116,Customers!A:A,Customers!G:G)</f>
        <v>45720</v>
      </c>
      <c r="X116">
        <f t="shared" ca="1" si="16"/>
        <v>65</v>
      </c>
      <c r="Y116" t="str">
        <f t="shared" ca="1" si="17"/>
        <v>50+</v>
      </c>
    </row>
    <row r="117" spans="1:25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  <c r="I117">
        <f>_xlfn.XLOOKUP(D117,Products!A:A,Products!E:E)</f>
        <v>1798.97</v>
      </c>
      <c r="J117">
        <f>_xlfn.XLOOKUP(D117,Products!A:A,Products!F:F)</f>
        <v>1329.15</v>
      </c>
      <c r="K117" t="str">
        <f>_xlfn.XLOOKUP(D117,Products!A:A,Products!C:C)</f>
        <v>Fashion</v>
      </c>
      <c r="L117" t="str">
        <f>_xlfn.XLOOKUP(D117,Products!A:A,Products!D:D)</f>
        <v>Accessories</v>
      </c>
      <c r="M117">
        <f t="shared" si="9"/>
        <v>7195.88</v>
      </c>
      <c r="N117">
        <f t="shared" si="10"/>
        <v>5316.6</v>
      </c>
      <c r="O117">
        <f t="shared" si="11"/>
        <v>1879.2799999999997</v>
      </c>
      <c r="P117" s="8">
        <f t="shared" si="12"/>
        <v>0.26116055298309582</v>
      </c>
      <c r="Q117">
        <f t="shared" si="13"/>
        <v>359.79400000000004</v>
      </c>
      <c r="R117">
        <f t="shared" si="14"/>
        <v>6836.0860000000002</v>
      </c>
      <c r="S117">
        <f t="shared" si="15"/>
        <v>1519.4859999999999</v>
      </c>
      <c r="T117" t="str">
        <f>_xlfn.XLOOKUP(C117,Customers!A:A,Customers!D:D)</f>
        <v>F</v>
      </c>
      <c r="U117" s="13">
        <f>_xlfn.XLOOKUP(C117,Customers!A:A,Customers!E:E)</f>
        <v>37223</v>
      </c>
      <c r="V117" t="str">
        <f>_xlfn.XLOOKUP(C117,Customers!A:A,Customers!F:F)</f>
        <v>Mendozaland</v>
      </c>
      <c r="W117" s="13">
        <f>_xlfn.XLOOKUP(C117,Customers!A:A,Customers!G:G)</f>
        <v>45277</v>
      </c>
      <c r="X117">
        <f t="shared" ca="1" si="16"/>
        <v>24</v>
      </c>
      <c r="Y117" t="str">
        <f t="shared" ca="1" si="17"/>
        <v>18-25</v>
      </c>
    </row>
    <row r="118" spans="1:25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  <c r="I118">
        <f>_xlfn.XLOOKUP(D118,Products!A:A,Products!E:E)</f>
        <v>318.05</v>
      </c>
      <c r="J118">
        <f>_xlfn.XLOOKUP(D118,Products!A:A,Products!F:F)</f>
        <v>187.34</v>
      </c>
      <c r="K118" t="str">
        <f>_xlfn.XLOOKUP(D118,Products!A:A,Products!C:C)</f>
        <v>Groceries</v>
      </c>
      <c r="L118" t="str">
        <f>_xlfn.XLOOKUP(D118,Products!A:A,Products!D:D)</f>
        <v>Fruits</v>
      </c>
      <c r="M118">
        <f t="shared" si="9"/>
        <v>1590.25</v>
      </c>
      <c r="N118">
        <f t="shared" si="10"/>
        <v>936.7</v>
      </c>
      <c r="O118">
        <f t="shared" si="11"/>
        <v>653.54999999999995</v>
      </c>
      <c r="P118" s="8">
        <f t="shared" si="12"/>
        <v>0.41097311743436565</v>
      </c>
      <c r="Q118">
        <f t="shared" si="13"/>
        <v>79.512500000000003</v>
      </c>
      <c r="R118">
        <f t="shared" si="14"/>
        <v>1510.7375</v>
      </c>
      <c r="S118">
        <f t="shared" si="15"/>
        <v>574.03749999999991</v>
      </c>
      <c r="T118" t="str">
        <f>_xlfn.XLOOKUP(C118,Customers!A:A,Customers!D:D)</f>
        <v>M</v>
      </c>
      <c r="U118" s="13">
        <f>_xlfn.XLOOKUP(C118,Customers!A:A,Customers!E:E)</f>
        <v>39260</v>
      </c>
      <c r="V118" t="str">
        <f>_xlfn.XLOOKUP(C118,Customers!A:A,Customers!F:F)</f>
        <v>Watsonview</v>
      </c>
      <c r="W118" s="13">
        <f>_xlfn.XLOOKUP(C118,Customers!A:A,Customers!G:G)</f>
        <v>45038</v>
      </c>
      <c r="X118">
        <f t="shared" ca="1" si="16"/>
        <v>18</v>
      </c>
      <c r="Y118" t="str">
        <f t="shared" ca="1" si="17"/>
        <v>18-25</v>
      </c>
    </row>
    <row r="119" spans="1:25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  <c r="I119">
        <f>_xlfn.XLOOKUP(D119,Products!A:A,Products!E:E)</f>
        <v>1952.65</v>
      </c>
      <c r="J119">
        <f>_xlfn.XLOOKUP(D119,Products!A:A,Products!F:F)</f>
        <v>1451.27</v>
      </c>
      <c r="K119" t="str">
        <f>_xlfn.XLOOKUP(D119,Products!A:A,Products!C:C)</f>
        <v>Electronics</v>
      </c>
      <c r="L119" t="str">
        <f>_xlfn.XLOOKUP(D119,Products!A:A,Products!D:D)</f>
        <v>Television</v>
      </c>
      <c r="M119">
        <f t="shared" si="9"/>
        <v>9763.25</v>
      </c>
      <c r="N119">
        <f t="shared" si="10"/>
        <v>7256.35</v>
      </c>
      <c r="O119">
        <f t="shared" si="11"/>
        <v>2506.8999999999996</v>
      </c>
      <c r="P119" s="8">
        <f t="shared" si="12"/>
        <v>0.25676900622231325</v>
      </c>
      <c r="Q119">
        <f t="shared" si="13"/>
        <v>1464.4875</v>
      </c>
      <c r="R119">
        <f t="shared" si="14"/>
        <v>8298.7625000000007</v>
      </c>
      <c r="S119">
        <f t="shared" si="15"/>
        <v>1042.4125000000004</v>
      </c>
      <c r="T119" t="str">
        <f>_xlfn.XLOOKUP(C119,Customers!A:A,Customers!D:D)</f>
        <v>M</v>
      </c>
      <c r="U119" s="13">
        <f>_xlfn.XLOOKUP(C119,Customers!A:A,Customers!E:E)</f>
        <v>27756</v>
      </c>
      <c r="V119" t="str">
        <f>_xlfn.XLOOKUP(C119,Customers!A:A,Customers!F:F)</f>
        <v>Zacharyfort</v>
      </c>
      <c r="W119" s="13">
        <f>_xlfn.XLOOKUP(C119,Customers!A:A,Customers!G:G)</f>
        <v>45208</v>
      </c>
      <c r="X119">
        <f t="shared" ca="1" si="16"/>
        <v>50</v>
      </c>
      <c r="Y119" t="str">
        <f t="shared" ca="1" si="17"/>
        <v>36-50</v>
      </c>
    </row>
    <row r="120" spans="1:25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  <c r="I120">
        <f>_xlfn.XLOOKUP(D120,Products!A:A,Products!E:E)</f>
        <v>1798.97</v>
      </c>
      <c r="J120">
        <f>_xlfn.XLOOKUP(D120,Products!A:A,Products!F:F)</f>
        <v>1329.15</v>
      </c>
      <c r="K120" t="str">
        <f>_xlfn.XLOOKUP(D120,Products!A:A,Products!C:C)</f>
        <v>Fashion</v>
      </c>
      <c r="L120" t="str">
        <f>_xlfn.XLOOKUP(D120,Products!A:A,Products!D:D)</f>
        <v>Accessories</v>
      </c>
      <c r="M120">
        <f t="shared" si="9"/>
        <v>3597.94</v>
      </c>
      <c r="N120">
        <f t="shared" si="10"/>
        <v>2658.3</v>
      </c>
      <c r="O120">
        <f t="shared" si="11"/>
        <v>939.63999999999987</v>
      </c>
      <c r="P120" s="8">
        <f t="shared" si="12"/>
        <v>0.26116055298309582</v>
      </c>
      <c r="Q120">
        <f t="shared" si="13"/>
        <v>179.89700000000002</v>
      </c>
      <c r="R120">
        <f t="shared" si="14"/>
        <v>3418.0430000000001</v>
      </c>
      <c r="S120">
        <f t="shared" si="15"/>
        <v>759.74299999999994</v>
      </c>
      <c r="T120" t="str">
        <f>_xlfn.XLOOKUP(C120,Customers!A:A,Customers!D:D)</f>
        <v>F</v>
      </c>
      <c r="U120" s="13">
        <f>_xlfn.XLOOKUP(C120,Customers!A:A,Customers!E:E)</f>
        <v>27978</v>
      </c>
      <c r="V120" t="str">
        <f>_xlfn.XLOOKUP(C120,Customers!A:A,Customers!F:F)</f>
        <v>Anthonystad</v>
      </c>
      <c r="W120" s="13">
        <f>_xlfn.XLOOKUP(C120,Customers!A:A,Customers!G:G)</f>
        <v>45697</v>
      </c>
      <c r="X120">
        <f t="shared" ca="1" si="16"/>
        <v>49</v>
      </c>
      <c r="Y120" t="str">
        <f t="shared" ca="1" si="17"/>
        <v>36-50</v>
      </c>
    </row>
    <row r="121" spans="1:25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  <c r="I121">
        <f>_xlfn.XLOOKUP(D121,Products!A:A,Products!E:E)</f>
        <v>1487.41</v>
      </c>
      <c r="J121">
        <f>_xlfn.XLOOKUP(D121,Products!A:A,Products!F:F)</f>
        <v>813.07</v>
      </c>
      <c r="K121" t="str">
        <f>_xlfn.XLOOKUP(D121,Products!A:A,Products!C:C)</f>
        <v>Electronics</v>
      </c>
      <c r="L121" t="str">
        <f>_xlfn.XLOOKUP(D121,Products!A:A,Products!D:D)</f>
        <v>Smartphone</v>
      </c>
      <c r="M121">
        <f t="shared" si="9"/>
        <v>5949.64</v>
      </c>
      <c r="N121">
        <f t="shared" si="10"/>
        <v>3252.28</v>
      </c>
      <c r="O121">
        <f t="shared" si="11"/>
        <v>2697.36</v>
      </c>
      <c r="P121" s="8">
        <f t="shared" si="12"/>
        <v>0.45336524562830693</v>
      </c>
      <c r="Q121">
        <f t="shared" si="13"/>
        <v>594.96400000000006</v>
      </c>
      <c r="R121">
        <f t="shared" si="14"/>
        <v>5354.6760000000004</v>
      </c>
      <c r="S121">
        <f t="shared" si="15"/>
        <v>2102.3960000000002</v>
      </c>
      <c r="T121" t="str">
        <f>_xlfn.XLOOKUP(C121,Customers!A:A,Customers!D:D)</f>
        <v>M</v>
      </c>
      <c r="U121" s="13">
        <f>_xlfn.XLOOKUP(C121,Customers!A:A,Customers!E:E)</f>
        <v>25047</v>
      </c>
      <c r="V121" t="str">
        <f>_xlfn.XLOOKUP(C121,Customers!A:A,Customers!F:F)</f>
        <v>North Rodney</v>
      </c>
      <c r="W121" s="13">
        <f>_xlfn.XLOOKUP(C121,Customers!A:A,Customers!G:G)</f>
        <v>44186</v>
      </c>
      <c r="X121">
        <f t="shared" ca="1" si="16"/>
        <v>57</v>
      </c>
      <c r="Y121" t="str">
        <f t="shared" ca="1" si="17"/>
        <v>50+</v>
      </c>
    </row>
    <row r="122" spans="1:25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  <c r="I122">
        <f>_xlfn.XLOOKUP(D122,Products!A:A,Products!E:E)</f>
        <v>1079.8900000000001</v>
      </c>
      <c r="J122">
        <f>_xlfn.XLOOKUP(D122,Products!A:A,Products!F:F)</f>
        <v>703.83</v>
      </c>
      <c r="K122" t="str">
        <f>_xlfn.XLOOKUP(D122,Products!A:A,Products!C:C)</f>
        <v>Electronics</v>
      </c>
      <c r="L122" t="str">
        <f>_xlfn.XLOOKUP(D122,Products!A:A,Products!D:D)</f>
        <v>Smartphone</v>
      </c>
      <c r="M122">
        <f t="shared" si="9"/>
        <v>5399.4500000000007</v>
      </c>
      <c r="N122">
        <f t="shared" si="10"/>
        <v>3519.15</v>
      </c>
      <c r="O122">
        <f t="shared" si="11"/>
        <v>1880.3000000000006</v>
      </c>
      <c r="P122" s="8">
        <f t="shared" si="12"/>
        <v>0.3482391725083111</v>
      </c>
      <c r="Q122">
        <f t="shared" si="13"/>
        <v>269.97250000000003</v>
      </c>
      <c r="R122">
        <f t="shared" si="14"/>
        <v>5129.4775000000009</v>
      </c>
      <c r="S122">
        <f t="shared" si="15"/>
        <v>1610.3275000000008</v>
      </c>
      <c r="T122" t="str">
        <f>_xlfn.XLOOKUP(C122,Customers!A:A,Customers!D:D)</f>
        <v>F</v>
      </c>
      <c r="U122" s="13">
        <f>_xlfn.XLOOKUP(C122,Customers!A:A,Customers!E:E)</f>
        <v>23386</v>
      </c>
      <c r="V122" t="str">
        <f>_xlfn.XLOOKUP(C122,Customers!A:A,Customers!F:F)</f>
        <v>Annaborough</v>
      </c>
      <c r="W122" s="13">
        <f>_xlfn.XLOOKUP(C122,Customers!A:A,Customers!G:G)</f>
        <v>44122</v>
      </c>
      <c r="X122">
        <f t="shared" ca="1" si="16"/>
        <v>62</v>
      </c>
      <c r="Y122" t="str">
        <f t="shared" ca="1" si="17"/>
        <v>50+</v>
      </c>
    </row>
    <row r="123" spans="1:25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  <c r="I123">
        <f>_xlfn.XLOOKUP(D123,Products!A:A,Products!E:E)</f>
        <v>29.24</v>
      </c>
      <c r="J123">
        <f>_xlfn.XLOOKUP(D123,Products!A:A,Products!F:F)</f>
        <v>15.28</v>
      </c>
      <c r="K123" t="str">
        <f>_xlfn.XLOOKUP(D123,Products!A:A,Products!C:C)</f>
        <v>Fashion</v>
      </c>
      <c r="L123" t="str">
        <f>_xlfn.XLOOKUP(D123,Products!A:A,Products!D:D)</f>
        <v>Watches</v>
      </c>
      <c r="M123">
        <f t="shared" si="9"/>
        <v>146.19999999999999</v>
      </c>
      <c r="N123">
        <f t="shared" si="10"/>
        <v>76.399999999999991</v>
      </c>
      <c r="O123">
        <f t="shared" si="11"/>
        <v>69.8</v>
      </c>
      <c r="P123" s="8">
        <f t="shared" si="12"/>
        <v>0.47742818057455544</v>
      </c>
      <c r="Q123">
        <f t="shared" si="13"/>
        <v>14.62</v>
      </c>
      <c r="R123">
        <f t="shared" si="14"/>
        <v>131.57999999999998</v>
      </c>
      <c r="S123">
        <f t="shared" si="15"/>
        <v>55.179999999999993</v>
      </c>
      <c r="T123" t="str">
        <f>_xlfn.XLOOKUP(C123,Customers!A:A,Customers!D:D)</f>
        <v>F</v>
      </c>
      <c r="U123" s="13">
        <f>_xlfn.XLOOKUP(C123,Customers!A:A,Customers!E:E)</f>
        <v>29406</v>
      </c>
      <c r="V123" t="str">
        <f>_xlfn.XLOOKUP(C123,Customers!A:A,Customers!F:F)</f>
        <v>Adkinsport</v>
      </c>
      <c r="W123" s="13">
        <f>_xlfn.XLOOKUP(C123,Customers!A:A,Customers!G:G)</f>
        <v>45892</v>
      </c>
      <c r="X123">
        <f t="shared" ca="1" si="16"/>
        <v>45</v>
      </c>
      <c r="Y123" t="str">
        <f t="shared" ca="1" si="17"/>
        <v>36-50</v>
      </c>
    </row>
    <row r="124" spans="1:25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  <c r="I124">
        <f>_xlfn.XLOOKUP(D124,Products!A:A,Products!E:E)</f>
        <v>453.62</v>
      </c>
      <c r="J124">
        <f>_xlfn.XLOOKUP(D124,Products!A:A,Products!F:F)</f>
        <v>316.63</v>
      </c>
      <c r="K124" t="str">
        <f>_xlfn.XLOOKUP(D124,Products!A:A,Products!C:C)</f>
        <v>Fashion</v>
      </c>
      <c r="L124" t="str">
        <f>_xlfn.XLOOKUP(D124,Products!A:A,Products!D:D)</f>
        <v>Clothing</v>
      </c>
      <c r="M124">
        <f t="shared" si="9"/>
        <v>1814.48</v>
      </c>
      <c r="N124">
        <f t="shared" si="10"/>
        <v>1266.52</v>
      </c>
      <c r="O124">
        <f t="shared" si="11"/>
        <v>547.96</v>
      </c>
      <c r="P124" s="8">
        <f t="shared" si="12"/>
        <v>0.30199285745778409</v>
      </c>
      <c r="Q124">
        <f t="shared" si="13"/>
        <v>181.44800000000001</v>
      </c>
      <c r="R124">
        <f t="shared" si="14"/>
        <v>1633.0319999999999</v>
      </c>
      <c r="S124">
        <f t="shared" si="15"/>
        <v>366.51199999999994</v>
      </c>
      <c r="T124" t="str">
        <f>_xlfn.XLOOKUP(C124,Customers!A:A,Customers!D:D)</f>
        <v>F</v>
      </c>
      <c r="U124" s="13">
        <f>_xlfn.XLOOKUP(C124,Customers!A:A,Customers!E:E)</f>
        <v>31052</v>
      </c>
      <c r="V124" t="str">
        <f>_xlfn.XLOOKUP(C124,Customers!A:A,Customers!F:F)</f>
        <v>South James</v>
      </c>
      <c r="W124" s="13">
        <f>_xlfn.XLOOKUP(C124,Customers!A:A,Customers!G:G)</f>
        <v>44584</v>
      </c>
      <c r="X124">
        <f t="shared" ca="1" si="16"/>
        <v>41</v>
      </c>
      <c r="Y124" t="str">
        <f t="shared" ca="1" si="17"/>
        <v>36-50</v>
      </c>
    </row>
    <row r="125" spans="1:25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  <c r="I125">
        <f>_xlfn.XLOOKUP(D125,Products!A:A,Products!E:E)</f>
        <v>1858.75</v>
      </c>
      <c r="J125">
        <f>_xlfn.XLOOKUP(D125,Products!A:A,Products!F:F)</f>
        <v>1451.16</v>
      </c>
      <c r="K125" t="str">
        <f>_xlfn.XLOOKUP(D125,Products!A:A,Products!C:C)</f>
        <v>Fashion</v>
      </c>
      <c r="L125" t="str">
        <f>_xlfn.XLOOKUP(D125,Products!A:A,Products!D:D)</f>
        <v>Accessories</v>
      </c>
      <c r="M125">
        <f t="shared" si="9"/>
        <v>1858.75</v>
      </c>
      <c r="N125">
        <f t="shared" si="10"/>
        <v>1451.16</v>
      </c>
      <c r="O125">
        <f t="shared" si="11"/>
        <v>407.58999999999992</v>
      </c>
      <c r="P125" s="8">
        <f t="shared" si="12"/>
        <v>0.21928177538668456</v>
      </c>
      <c r="Q125">
        <f t="shared" si="13"/>
        <v>92.9375</v>
      </c>
      <c r="R125">
        <f t="shared" si="14"/>
        <v>1765.8125</v>
      </c>
      <c r="S125">
        <f t="shared" si="15"/>
        <v>314.65249999999992</v>
      </c>
      <c r="T125" t="str">
        <f>_xlfn.XLOOKUP(C125,Customers!A:A,Customers!D:D)</f>
        <v>M</v>
      </c>
      <c r="U125" s="13">
        <f>_xlfn.XLOOKUP(C125,Customers!A:A,Customers!E:E)</f>
        <v>23580</v>
      </c>
      <c r="V125" t="str">
        <f>_xlfn.XLOOKUP(C125,Customers!A:A,Customers!F:F)</f>
        <v>Hansonhaven</v>
      </c>
      <c r="W125" s="13">
        <f>_xlfn.XLOOKUP(C125,Customers!A:A,Customers!G:G)</f>
        <v>44213</v>
      </c>
      <c r="X125">
        <f t="shared" ca="1" si="16"/>
        <v>61</v>
      </c>
      <c r="Y125" t="str">
        <f t="shared" ca="1" si="17"/>
        <v>50+</v>
      </c>
    </row>
    <row r="126" spans="1:25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  <c r="I126">
        <f>_xlfn.XLOOKUP(D126,Products!A:A,Products!E:E)</f>
        <v>337.63</v>
      </c>
      <c r="J126">
        <f>_xlfn.XLOOKUP(D126,Products!A:A,Products!F:F)</f>
        <v>169.03</v>
      </c>
      <c r="K126" t="str">
        <f>_xlfn.XLOOKUP(D126,Products!A:A,Products!C:C)</f>
        <v>Fashion</v>
      </c>
      <c r="L126" t="str">
        <f>_xlfn.XLOOKUP(D126,Products!A:A,Products!D:D)</f>
        <v>Footwear</v>
      </c>
      <c r="M126">
        <f t="shared" si="9"/>
        <v>1688.15</v>
      </c>
      <c r="N126">
        <f t="shared" si="10"/>
        <v>845.15</v>
      </c>
      <c r="O126">
        <f t="shared" si="11"/>
        <v>843.00000000000011</v>
      </c>
      <c r="P126" s="8">
        <f t="shared" si="12"/>
        <v>0.49936320824571279</v>
      </c>
      <c r="Q126">
        <f t="shared" si="13"/>
        <v>168.81500000000003</v>
      </c>
      <c r="R126">
        <f t="shared" si="14"/>
        <v>1519.335</v>
      </c>
      <c r="S126">
        <f t="shared" si="15"/>
        <v>674.18500000000006</v>
      </c>
      <c r="T126" t="str">
        <f>_xlfn.XLOOKUP(C126,Customers!A:A,Customers!D:D)</f>
        <v>F</v>
      </c>
      <c r="U126" s="13">
        <f>_xlfn.XLOOKUP(C126,Customers!A:A,Customers!E:E)</f>
        <v>24506</v>
      </c>
      <c r="V126" t="str">
        <f>_xlfn.XLOOKUP(C126,Customers!A:A,Customers!F:F)</f>
        <v>New Jason</v>
      </c>
      <c r="W126" s="13">
        <f>_xlfn.XLOOKUP(C126,Customers!A:A,Customers!G:G)</f>
        <v>45066</v>
      </c>
      <c r="X126">
        <f t="shared" ca="1" si="16"/>
        <v>59</v>
      </c>
      <c r="Y126" t="str">
        <f t="shared" ca="1" si="17"/>
        <v>50+</v>
      </c>
    </row>
    <row r="127" spans="1:25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  <c r="I127">
        <f>_xlfn.XLOOKUP(D127,Products!A:A,Products!E:E)</f>
        <v>1673.69</v>
      </c>
      <c r="J127">
        <f>_xlfn.XLOOKUP(D127,Products!A:A,Products!F:F)</f>
        <v>1323.38</v>
      </c>
      <c r="K127" t="str">
        <f>_xlfn.XLOOKUP(D127,Products!A:A,Products!C:C)</f>
        <v>Electronics</v>
      </c>
      <c r="L127" t="str">
        <f>_xlfn.XLOOKUP(D127,Products!A:A,Products!D:D)</f>
        <v>Camera</v>
      </c>
      <c r="M127">
        <f t="shared" si="9"/>
        <v>5021.07</v>
      </c>
      <c r="N127">
        <f t="shared" si="10"/>
        <v>3970.1400000000003</v>
      </c>
      <c r="O127">
        <f t="shared" si="11"/>
        <v>1050.9299999999994</v>
      </c>
      <c r="P127" s="8">
        <f t="shared" si="12"/>
        <v>0.2093039929736091</v>
      </c>
      <c r="Q127">
        <f t="shared" si="13"/>
        <v>0</v>
      </c>
      <c r="R127">
        <f t="shared" si="14"/>
        <v>5021.07</v>
      </c>
      <c r="S127">
        <f t="shared" si="15"/>
        <v>1050.9299999999994</v>
      </c>
      <c r="T127" t="str">
        <f>_xlfn.XLOOKUP(C127,Customers!A:A,Customers!D:D)</f>
        <v>M</v>
      </c>
      <c r="U127" s="13">
        <f>_xlfn.XLOOKUP(C127,Customers!A:A,Customers!E:E)</f>
        <v>31688</v>
      </c>
      <c r="V127" t="str">
        <f>_xlfn.XLOOKUP(C127,Customers!A:A,Customers!F:F)</f>
        <v>Costaberg</v>
      </c>
      <c r="W127" s="13">
        <f>_xlfn.XLOOKUP(C127,Customers!A:A,Customers!G:G)</f>
        <v>44751</v>
      </c>
      <c r="X127">
        <f t="shared" ca="1" si="16"/>
        <v>39</v>
      </c>
      <c r="Y127" t="str">
        <f t="shared" ca="1" si="17"/>
        <v>36-50</v>
      </c>
    </row>
    <row r="128" spans="1:25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  <c r="I128">
        <f>_xlfn.XLOOKUP(D128,Products!A:A,Products!E:E)</f>
        <v>25.57</v>
      </c>
      <c r="J128">
        <f>_xlfn.XLOOKUP(D128,Products!A:A,Products!F:F)</f>
        <v>19.05</v>
      </c>
      <c r="K128" t="str">
        <f>_xlfn.XLOOKUP(D128,Products!A:A,Products!C:C)</f>
        <v>Groceries</v>
      </c>
      <c r="L128" t="str">
        <f>_xlfn.XLOOKUP(D128,Products!A:A,Products!D:D)</f>
        <v>Vegetables</v>
      </c>
      <c r="M128">
        <f t="shared" si="9"/>
        <v>76.710000000000008</v>
      </c>
      <c r="N128">
        <f t="shared" si="10"/>
        <v>57.150000000000006</v>
      </c>
      <c r="O128">
        <f t="shared" si="11"/>
        <v>19.560000000000002</v>
      </c>
      <c r="P128" s="8">
        <f t="shared" si="12"/>
        <v>0.25498631208447398</v>
      </c>
      <c r="Q128">
        <f t="shared" si="13"/>
        <v>3.8355000000000006</v>
      </c>
      <c r="R128">
        <f t="shared" si="14"/>
        <v>72.874500000000012</v>
      </c>
      <c r="S128">
        <f t="shared" si="15"/>
        <v>15.724500000000006</v>
      </c>
      <c r="T128" t="str">
        <f>_xlfn.XLOOKUP(C128,Customers!A:A,Customers!D:D)</f>
        <v>M</v>
      </c>
      <c r="U128" s="13">
        <f>_xlfn.XLOOKUP(C128,Customers!A:A,Customers!E:E)</f>
        <v>20787</v>
      </c>
      <c r="V128" t="str">
        <f>_xlfn.XLOOKUP(C128,Customers!A:A,Customers!F:F)</f>
        <v>Lisatown</v>
      </c>
      <c r="W128" s="13">
        <f>_xlfn.XLOOKUP(C128,Customers!A:A,Customers!G:G)</f>
        <v>45295</v>
      </c>
      <c r="X128">
        <f t="shared" ca="1" si="16"/>
        <v>69</v>
      </c>
      <c r="Y128" t="str">
        <f t="shared" ca="1" si="17"/>
        <v>50+</v>
      </c>
    </row>
    <row r="129" spans="1:25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  <c r="I129">
        <f>_xlfn.XLOOKUP(D129,Products!A:A,Products!E:E)</f>
        <v>1485.05</v>
      </c>
      <c r="J129">
        <f>_xlfn.XLOOKUP(D129,Products!A:A,Products!F:F)</f>
        <v>988.31</v>
      </c>
      <c r="K129" t="str">
        <f>_xlfn.XLOOKUP(D129,Products!A:A,Products!C:C)</f>
        <v>Fashion</v>
      </c>
      <c r="L129" t="str">
        <f>_xlfn.XLOOKUP(D129,Products!A:A,Products!D:D)</f>
        <v>Clothing</v>
      </c>
      <c r="M129">
        <f t="shared" si="9"/>
        <v>7425.25</v>
      </c>
      <c r="N129">
        <f t="shared" si="10"/>
        <v>4941.5499999999993</v>
      </c>
      <c r="O129">
        <f t="shared" si="11"/>
        <v>2483.7000000000007</v>
      </c>
      <c r="P129" s="8">
        <f t="shared" si="12"/>
        <v>0.33449378808794328</v>
      </c>
      <c r="Q129">
        <f t="shared" si="13"/>
        <v>742.52500000000009</v>
      </c>
      <c r="R129">
        <f t="shared" si="14"/>
        <v>6682.7250000000004</v>
      </c>
      <c r="S129">
        <f t="shared" si="15"/>
        <v>1741.1750000000011</v>
      </c>
      <c r="T129" t="str">
        <f>_xlfn.XLOOKUP(C129,Customers!A:A,Customers!D:D)</f>
        <v>F</v>
      </c>
      <c r="U129" s="13">
        <f>_xlfn.XLOOKUP(C129,Customers!A:A,Customers!E:E)</f>
        <v>36064</v>
      </c>
      <c r="V129" t="str">
        <f>_xlfn.XLOOKUP(C129,Customers!A:A,Customers!F:F)</f>
        <v>Williamsville</v>
      </c>
      <c r="W129" s="13">
        <f>_xlfn.XLOOKUP(C129,Customers!A:A,Customers!G:G)</f>
        <v>45011</v>
      </c>
      <c r="X129">
        <f t="shared" ca="1" si="16"/>
        <v>27</v>
      </c>
      <c r="Y129" t="str">
        <f t="shared" ca="1" si="17"/>
        <v>26-35</v>
      </c>
    </row>
    <row r="130" spans="1:25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  <c r="I130">
        <f>_xlfn.XLOOKUP(D130,Products!A:A,Products!E:E)</f>
        <v>1194.1199999999999</v>
      </c>
      <c r="J130">
        <f>_xlfn.XLOOKUP(D130,Products!A:A,Products!F:F)</f>
        <v>838.95</v>
      </c>
      <c r="K130" t="str">
        <f>_xlfn.XLOOKUP(D130,Products!A:A,Products!C:C)</f>
        <v>Electronics</v>
      </c>
      <c r="L130" t="str">
        <f>_xlfn.XLOOKUP(D130,Products!A:A,Products!D:D)</f>
        <v>Smartphone</v>
      </c>
      <c r="M130">
        <f t="shared" si="9"/>
        <v>1194.1199999999999</v>
      </c>
      <c r="N130">
        <f t="shared" si="10"/>
        <v>838.95</v>
      </c>
      <c r="O130">
        <f t="shared" si="11"/>
        <v>355.16999999999985</v>
      </c>
      <c r="P130" s="8">
        <f t="shared" si="12"/>
        <v>0.29743241885237653</v>
      </c>
      <c r="Q130">
        <f t="shared" si="13"/>
        <v>119.41199999999999</v>
      </c>
      <c r="R130">
        <f t="shared" si="14"/>
        <v>1074.7079999999999</v>
      </c>
      <c r="S130">
        <f t="shared" si="15"/>
        <v>235.75799999999981</v>
      </c>
      <c r="T130" t="str">
        <f>_xlfn.XLOOKUP(C130,Customers!A:A,Customers!D:D)</f>
        <v>M</v>
      </c>
      <c r="U130" s="13">
        <f>_xlfn.XLOOKUP(C130,Customers!A:A,Customers!E:E)</f>
        <v>23030</v>
      </c>
      <c r="V130" t="str">
        <f>_xlfn.XLOOKUP(C130,Customers!A:A,Customers!F:F)</f>
        <v>Shannontown</v>
      </c>
      <c r="W130" s="13">
        <f>_xlfn.XLOOKUP(C130,Customers!A:A,Customers!G:G)</f>
        <v>44957</v>
      </c>
      <c r="X130">
        <f t="shared" ca="1" si="16"/>
        <v>63</v>
      </c>
      <c r="Y130" t="str">
        <f t="shared" ca="1" si="17"/>
        <v>50+</v>
      </c>
    </row>
    <row r="131" spans="1:25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  <c r="I131">
        <f>_xlfn.XLOOKUP(D131,Products!A:A,Products!E:E)</f>
        <v>337.63</v>
      </c>
      <c r="J131">
        <f>_xlfn.XLOOKUP(D131,Products!A:A,Products!F:F)</f>
        <v>169.03</v>
      </c>
      <c r="K131" t="str">
        <f>_xlfn.XLOOKUP(D131,Products!A:A,Products!C:C)</f>
        <v>Fashion</v>
      </c>
      <c r="L131" t="str">
        <f>_xlfn.XLOOKUP(D131,Products!A:A,Products!D:D)</f>
        <v>Footwear</v>
      </c>
      <c r="M131">
        <f t="shared" ref="M131:M194" si="18">F131*I131</f>
        <v>1012.89</v>
      </c>
      <c r="N131">
        <f t="shared" ref="N131:N194" si="19">F131*J131</f>
        <v>507.09000000000003</v>
      </c>
      <c r="O131">
        <f t="shared" ref="O131:O194" si="20">M131-N131</f>
        <v>505.79999999999995</v>
      </c>
      <c r="P131" s="8">
        <f t="shared" ref="P131:P194" si="21">O131/M131</f>
        <v>0.49936320824571273</v>
      </c>
      <c r="Q131">
        <f t="shared" ref="Q131:Q194" si="22">M131*G131</f>
        <v>50.644500000000001</v>
      </c>
      <c r="R131">
        <f t="shared" ref="R131:R194" si="23">M131-Q131</f>
        <v>962.24549999999999</v>
      </c>
      <c r="S131">
        <f t="shared" ref="S131:S194" si="24">R131-N131</f>
        <v>455.15549999999996</v>
      </c>
      <c r="T131" t="str">
        <f>_xlfn.XLOOKUP(C131,Customers!A:A,Customers!D:D)</f>
        <v>F</v>
      </c>
      <c r="U131" s="13">
        <f>_xlfn.XLOOKUP(C131,Customers!A:A,Customers!E:E)</f>
        <v>38214</v>
      </c>
      <c r="V131" t="str">
        <f>_xlfn.XLOOKUP(C131,Customers!A:A,Customers!F:F)</f>
        <v>West Lisaville</v>
      </c>
      <c r="W131" s="13">
        <f>_xlfn.XLOOKUP(C131,Customers!A:A,Customers!G:G)</f>
        <v>45764</v>
      </c>
      <c r="X131">
        <f t="shared" ref="X131:X194" ca="1" si="25">DATEDIF(U131, TODAY(),"Y")</f>
        <v>21</v>
      </c>
      <c r="Y131" t="str">
        <f t="shared" ref="Y131:Y194" ca="1" si="26">IF(X131&lt;=25,"18-25",IF(X131&lt;=35,"26-35", IF(X131&lt;=50,"36-50","50+")))</f>
        <v>18-25</v>
      </c>
    </row>
    <row r="132" spans="1:25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  <c r="I132">
        <f>_xlfn.XLOOKUP(D132,Products!A:A,Products!E:E)</f>
        <v>270.45</v>
      </c>
      <c r="J132">
        <f>_xlfn.XLOOKUP(D132,Products!A:A,Products!F:F)</f>
        <v>187.6</v>
      </c>
      <c r="K132" t="str">
        <f>_xlfn.XLOOKUP(D132,Products!A:A,Products!C:C)</f>
        <v>Fashion</v>
      </c>
      <c r="L132" t="str">
        <f>_xlfn.XLOOKUP(D132,Products!A:A,Products!D:D)</f>
        <v>Bags</v>
      </c>
      <c r="M132">
        <f t="shared" si="18"/>
        <v>1081.8</v>
      </c>
      <c r="N132">
        <f t="shared" si="19"/>
        <v>750.4</v>
      </c>
      <c r="O132">
        <f t="shared" si="20"/>
        <v>331.4</v>
      </c>
      <c r="P132" s="8">
        <f t="shared" si="21"/>
        <v>0.30634128304677388</v>
      </c>
      <c r="Q132">
        <f t="shared" si="22"/>
        <v>54.09</v>
      </c>
      <c r="R132">
        <f t="shared" si="23"/>
        <v>1027.71</v>
      </c>
      <c r="S132">
        <f t="shared" si="24"/>
        <v>277.31000000000006</v>
      </c>
      <c r="T132" t="str">
        <f>_xlfn.XLOOKUP(C132,Customers!A:A,Customers!D:D)</f>
        <v>M</v>
      </c>
      <c r="U132" s="13">
        <f>_xlfn.XLOOKUP(C132,Customers!A:A,Customers!E:E)</f>
        <v>38700</v>
      </c>
      <c r="V132" t="str">
        <f>_xlfn.XLOOKUP(C132,Customers!A:A,Customers!F:F)</f>
        <v>Nancyside</v>
      </c>
      <c r="W132" s="13">
        <f>_xlfn.XLOOKUP(C132,Customers!A:A,Customers!G:G)</f>
        <v>44688</v>
      </c>
      <c r="X132">
        <f t="shared" ca="1" si="25"/>
        <v>20</v>
      </c>
      <c r="Y132" t="str">
        <f t="shared" ca="1" si="26"/>
        <v>18-25</v>
      </c>
    </row>
    <row r="133" spans="1:25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  <c r="I133">
        <f>_xlfn.XLOOKUP(D133,Products!A:A,Products!E:E)</f>
        <v>1474.12</v>
      </c>
      <c r="J133">
        <f>_xlfn.XLOOKUP(D133,Products!A:A,Products!F:F)</f>
        <v>764.02</v>
      </c>
      <c r="K133" t="str">
        <f>_xlfn.XLOOKUP(D133,Products!A:A,Products!C:C)</f>
        <v>Electronics</v>
      </c>
      <c r="L133" t="str">
        <f>_xlfn.XLOOKUP(D133,Products!A:A,Products!D:D)</f>
        <v>Camera</v>
      </c>
      <c r="M133">
        <f t="shared" si="18"/>
        <v>4422.3599999999997</v>
      </c>
      <c r="N133">
        <f t="shared" si="19"/>
        <v>2292.06</v>
      </c>
      <c r="O133">
        <f t="shared" si="20"/>
        <v>2130.2999999999997</v>
      </c>
      <c r="P133" s="8">
        <f t="shared" si="21"/>
        <v>0.48171112256804055</v>
      </c>
      <c r="Q133">
        <f t="shared" si="22"/>
        <v>442.23599999999999</v>
      </c>
      <c r="R133">
        <f t="shared" si="23"/>
        <v>3980.1239999999998</v>
      </c>
      <c r="S133">
        <f t="shared" si="24"/>
        <v>1688.0639999999999</v>
      </c>
      <c r="T133" t="str">
        <f>_xlfn.XLOOKUP(C133,Customers!A:A,Customers!D:D)</f>
        <v>F</v>
      </c>
      <c r="U133" s="13">
        <f>_xlfn.XLOOKUP(C133,Customers!A:A,Customers!E:E)</f>
        <v>23730</v>
      </c>
      <c r="V133" t="str">
        <f>_xlfn.XLOOKUP(C133,Customers!A:A,Customers!F:F)</f>
        <v>East Mary</v>
      </c>
      <c r="W133" s="13">
        <f>_xlfn.XLOOKUP(C133,Customers!A:A,Customers!G:G)</f>
        <v>45670</v>
      </c>
      <c r="X133">
        <f t="shared" ca="1" si="25"/>
        <v>61</v>
      </c>
      <c r="Y133" t="str">
        <f t="shared" ca="1" si="26"/>
        <v>50+</v>
      </c>
    </row>
    <row r="134" spans="1:25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  <c r="I134">
        <f>_xlfn.XLOOKUP(D134,Products!A:A,Products!E:E)</f>
        <v>1858.75</v>
      </c>
      <c r="J134">
        <f>_xlfn.XLOOKUP(D134,Products!A:A,Products!F:F)</f>
        <v>1451.16</v>
      </c>
      <c r="K134" t="str">
        <f>_xlfn.XLOOKUP(D134,Products!A:A,Products!C:C)</f>
        <v>Fashion</v>
      </c>
      <c r="L134" t="str">
        <f>_xlfn.XLOOKUP(D134,Products!A:A,Products!D:D)</f>
        <v>Accessories</v>
      </c>
      <c r="M134">
        <f t="shared" si="18"/>
        <v>5576.25</v>
      </c>
      <c r="N134">
        <f t="shared" si="19"/>
        <v>4353.4800000000005</v>
      </c>
      <c r="O134">
        <f t="shared" si="20"/>
        <v>1222.7699999999995</v>
      </c>
      <c r="P134" s="8">
        <f t="shared" si="21"/>
        <v>0.2192817753866845</v>
      </c>
      <c r="Q134">
        <f t="shared" si="22"/>
        <v>557.625</v>
      </c>
      <c r="R134">
        <f t="shared" si="23"/>
        <v>5018.625</v>
      </c>
      <c r="S134">
        <f t="shared" si="24"/>
        <v>665.14499999999953</v>
      </c>
      <c r="T134" t="str">
        <f>_xlfn.XLOOKUP(C134,Customers!A:A,Customers!D:D)</f>
        <v>F</v>
      </c>
      <c r="U134" s="13">
        <f>_xlfn.XLOOKUP(C134,Customers!A:A,Customers!E:E)</f>
        <v>31304</v>
      </c>
      <c r="V134" t="str">
        <f>_xlfn.XLOOKUP(C134,Customers!A:A,Customers!F:F)</f>
        <v>New Randychester</v>
      </c>
      <c r="W134" s="13">
        <f>_xlfn.XLOOKUP(C134,Customers!A:A,Customers!G:G)</f>
        <v>44186</v>
      </c>
      <c r="X134">
        <f t="shared" ca="1" si="25"/>
        <v>40</v>
      </c>
      <c r="Y134" t="str">
        <f t="shared" ca="1" si="26"/>
        <v>36-50</v>
      </c>
    </row>
    <row r="135" spans="1:25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  <c r="I135">
        <f>_xlfn.XLOOKUP(D135,Products!A:A,Products!E:E)</f>
        <v>1879.08</v>
      </c>
      <c r="J135">
        <f>_xlfn.XLOOKUP(D135,Products!A:A,Products!F:F)</f>
        <v>1004.56</v>
      </c>
      <c r="K135" t="str">
        <f>_xlfn.XLOOKUP(D135,Products!A:A,Products!C:C)</f>
        <v>Groceries</v>
      </c>
      <c r="L135" t="str">
        <f>_xlfn.XLOOKUP(D135,Products!A:A,Products!D:D)</f>
        <v>Dairy</v>
      </c>
      <c r="M135">
        <f t="shared" si="18"/>
        <v>3758.16</v>
      </c>
      <c r="N135">
        <f t="shared" si="19"/>
        <v>2009.12</v>
      </c>
      <c r="O135">
        <f t="shared" si="20"/>
        <v>1749.04</v>
      </c>
      <c r="P135" s="8">
        <f t="shared" si="21"/>
        <v>0.46539796070417438</v>
      </c>
      <c r="Q135">
        <f t="shared" si="22"/>
        <v>187.90800000000002</v>
      </c>
      <c r="R135">
        <f t="shared" si="23"/>
        <v>3570.252</v>
      </c>
      <c r="S135">
        <f t="shared" si="24"/>
        <v>1561.1320000000001</v>
      </c>
      <c r="T135" t="str">
        <f>_xlfn.XLOOKUP(C135,Customers!A:A,Customers!D:D)</f>
        <v>F</v>
      </c>
      <c r="U135" s="13">
        <f>_xlfn.XLOOKUP(C135,Customers!A:A,Customers!E:E)</f>
        <v>23386</v>
      </c>
      <c r="V135" t="str">
        <f>_xlfn.XLOOKUP(C135,Customers!A:A,Customers!F:F)</f>
        <v>Annaborough</v>
      </c>
      <c r="W135" s="13">
        <f>_xlfn.XLOOKUP(C135,Customers!A:A,Customers!G:G)</f>
        <v>44122</v>
      </c>
      <c r="X135">
        <f t="shared" ca="1" si="25"/>
        <v>62</v>
      </c>
      <c r="Y135" t="str">
        <f t="shared" ca="1" si="26"/>
        <v>50+</v>
      </c>
    </row>
    <row r="136" spans="1:25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  <c r="I136">
        <f>_xlfn.XLOOKUP(D136,Products!A:A,Products!E:E)</f>
        <v>429.15</v>
      </c>
      <c r="J136">
        <f>_xlfn.XLOOKUP(D136,Products!A:A,Products!F:F)</f>
        <v>258.72000000000003</v>
      </c>
      <c r="K136" t="str">
        <f>_xlfn.XLOOKUP(D136,Products!A:A,Products!C:C)</f>
        <v>Fashion</v>
      </c>
      <c r="L136" t="str">
        <f>_xlfn.XLOOKUP(D136,Products!A:A,Products!D:D)</f>
        <v>Watches</v>
      </c>
      <c r="M136">
        <f t="shared" si="18"/>
        <v>429.15</v>
      </c>
      <c r="N136">
        <f t="shared" si="19"/>
        <v>258.72000000000003</v>
      </c>
      <c r="O136">
        <f t="shared" si="20"/>
        <v>170.42999999999995</v>
      </c>
      <c r="P136" s="8">
        <f t="shared" si="21"/>
        <v>0.39713386927647665</v>
      </c>
      <c r="Q136">
        <f t="shared" si="22"/>
        <v>64.372499999999988</v>
      </c>
      <c r="R136">
        <f t="shared" si="23"/>
        <v>364.77749999999997</v>
      </c>
      <c r="S136">
        <f t="shared" si="24"/>
        <v>106.05749999999995</v>
      </c>
      <c r="T136" t="str">
        <f>_xlfn.XLOOKUP(C136,Customers!A:A,Customers!D:D)</f>
        <v>M</v>
      </c>
      <c r="U136" s="13">
        <f>_xlfn.XLOOKUP(C136,Customers!A:A,Customers!E:E)</f>
        <v>22435</v>
      </c>
      <c r="V136" t="str">
        <f>_xlfn.XLOOKUP(C136,Customers!A:A,Customers!F:F)</f>
        <v>South Jameschester</v>
      </c>
      <c r="W136" s="13">
        <f>_xlfn.XLOOKUP(C136,Customers!A:A,Customers!G:G)</f>
        <v>45087</v>
      </c>
      <c r="X136">
        <f t="shared" ca="1" si="25"/>
        <v>65</v>
      </c>
      <c r="Y136" t="str">
        <f t="shared" ca="1" si="26"/>
        <v>50+</v>
      </c>
    </row>
    <row r="137" spans="1:25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  <c r="I137">
        <f>_xlfn.XLOOKUP(D137,Products!A:A,Products!E:E)</f>
        <v>1952.65</v>
      </c>
      <c r="J137">
        <f>_xlfn.XLOOKUP(D137,Products!A:A,Products!F:F)</f>
        <v>1451.27</v>
      </c>
      <c r="K137" t="str">
        <f>_xlfn.XLOOKUP(D137,Products!A:A,Products!C:C)</f>
        <v>Electronics</v>
      </c>
      <c r="L137" t="str">
        <f>_xlfn.XLOOKUP(D137,Products!A:A,Products!D:D)</f>
        <v>Television</v>
      </c>
      <c r="M137">
        <f t="shared" si="18"/>
        <v>1952.65</v>
      </c>
      <c r="N137">
        <f t="shared" si="19"/>
        <v>1451.27</v>
      </c>
      <c r="O137">
        <f t="shared" si="20"/>
        <v>501.38000000000011</v>
      </c>
      <c r="P137" s="8">
        <f t="shared" si="21"/>
        <v>0.2567690062223133</v>
      </c>
      <c r="Q137">
        <f t="shared" si="22"/>
        <v>292.89749999999998</v>
      </c>
      <c r="R137">
        <f t="shared" si="23"/>
        <v>1659.7525000000001</v>
      </c>
      <c r="S137">
        <f t="shared" si="24"/>
        <v>208.48250000000007</v>
      </c>
      <c r="T137" t="str">
        <f>_xlfn.XLOOKUP(C137,Customers!A:A,Customers!D:D)</f>
        <v>F</v>
      </c>
      <c r="U137" s="13">
        <f>_xlfn.XLOOKUP(C137,Customers!A:A,Customers!E:E)</f>
        <v>29746</v>
      </c>
      <c r="V137" t="str">
        <f>_xlfn.XLOOKUP(C137,Customers!A:A,Customers!F:F)</f>
        <v>New Julia</v>
      </c>
      <c r="W137" s="13">
        <f>_xlfn.XLOOKUP(C137,Customers!A:A,Customers!G:G)</f>
        <v>45456</v>
      </c>
      <c r="X137">
        <f t="shared" ca="1" si="25"/>
        <v>45</v>
      </c>
      <c r="Y137" t="str">
        <f t="shared" ca="1" si="26"/>
        <v>36-50</v>
      </c>
    </row>
    <row r="138" spans="1:25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  <c r="I138">
        <f>_xlfn.XLOOKUP(D138,Products!A:A,Products!E:E)</f>
        <v>1487.41</v>
      </c>
      <c r="J138">
        <f>_xlfn.XLOOKUP(D138,Products!A:A,Products!F:F)</f>
        <v>813.07</v>
      </c>
      <c r="K138" t="str">
        <f>_xlfn.XLOOKUP(D138,Products!A:A,Products!C:C)</f>
        <v>Electronics</v>
      </c>
      <c r="L138" t="str">
        <f>_xlfn.XLOOKUP(D138,Products!A:A,Products!D:D)</f>
        <v>Smartphone</v>
      </c>
      <c r="M138">
        <f t="shared" si="18"/>
        <v>7437.05</v>
      </c>
      <c r="N138">
        <f t="shared" si="19"/>
        <v>4065.3500000000004</v>
      </c>
      <c r="O138">
        <f t="shared" si="20"/>
        <v>3371.7</v>
      </c>
      <c r="P138" s="8">
        <f t="shared" si="21"/>
        <v>0.45336524562830688</v>
      </c>
      <c r="Q138">
        <f t="shared" si="22"/>
        <v>1115.5574999999999</v>
      </c>
      <c r="R138">
        <f t="shared" si="23"/>
        <v>6321.4925000000003</v>
      </c>
      <c r="S138">
        <f t="shared" si="24"/>
        <v>2256.1424999999999</v>
      </c>
      <c r="T138" t="str">
        <f>_xlfn.XLOOKUP(C138,Customers!A:A,Customers!D:D)</f>
        <v>F</v>
      </c>
      <c r="U138" s="13">
        <f>_xlfn.XLOOKUP(C138,Customers!A:A,Customers!E:E)</f>
        <v>21425</v>
      </c>
      <c r="V138" t="str">
        <f>_xlfn.XLOOKUP(C138,Customers!A:A,Customers!F:F)</f>
        <v>South Marcusberg</v>
      </c>
      <c r="W138" s="13">
        <f>_xlfn.XLOOKUP(C138,Customers!A:A,Customers!G:G)</f>
        <v>45891</v>
      </c>
      <c r="X138">
        <f t="shared" ca="1" si="25"/>
        <v>67</v>
      </c>
      <c r="Y138" t="str">
        <f t="shared" ca="1" si="26"/>
        <v>50+</v>
      </c>
    </row>
    <row r="139" spans="1:25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  <c r="I139">
        <f>_xlfn.XLOOKUP(D139,Products!A:A,Products!E:E)</f>
        <v>673.78</v>
      </c>
      <c r="J139">
        <f>_xlfn.XLOOKUP(D139,Products!A:A,Products!F:F)</f>
        <v>363.33</v>
      </c>
      <c r="K139" t="str">
        <f>_xlfn.XLOOKUP(D139,Products!A:A,Products!C:C)</f>
        <v>Electronics</v>
      </c>
      <c r="L139" t="str">
        <f>_xlfn.XLOOKUP(D139,Products!A:A,Products!D:D)</f>
        <v>Smartphone</v>
      </c>
      <c r="M139">
        <f t="shared" si="18"/>
        <v>2695.12</v>
      </c>
      <c r="N139">
        <f t="shared" si="19"/>
        <v>1453.32</v>
      </c>
      <c r="O139">
        <f t="shared" si="20"/>
        <v>1241.8</v>
      </c>
      <c r="P139" s="8">
        <f t="shared" si="21"/>
        <v>0.46075870462168661</v>
      </c>
      <c r="Q139">
        <f t="shared" si="22"/>
        <v>0</v>
      </c>
      <c r="R139">
        <f t="shared" si="23"/>
        <v>2695.12</v>
      </c>
      <c r="S139">
        <f t="shared" si="24"/>
        <v>1241.8</v>
      </c>
      <c r="T139" t="str">
        <f>_xlfn.XLOOKUP(C139,Customers!A:A,Customers!D:D)</f>
        <v>F</v>
      </c>
      <c r="U139" s="13">
        <f>_xlfn.XLOOKUP(C139,Customers!A:A,Customers!E:E)</f>
        <v>21956</v>
      </c>
      <c r="V139" t="str">
        <f>_xlfn.XLOOKUP(C139,Customers!A:A,Customers!F:F)</f>
        <v>New David</v>
      </c>
      <c r="W139" s="13">
        <f>_xlfn.XLOOKUP(C139,Customers!A:A,Customers!G:G)</f>
        <v>44911</v>
      </c>
      <c r="X139">
        <f t="shared" ca="1" si="25"/>
        <v>66</v>
      </c>
      <c r="Y139" t="str">
        <f t="shared" ca="1" si="26"/>
        <v>50+</v>
      </c>
    </row>
    <row r="140" spans="1:25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  <c r="I140">
        <f>_xlfn.XLOOKUP(D140,Products!A:A,Products!E:E)</f>
        <v>1272.23</v>
      </c>
      <c r="J140">
        <f>_xlfn.XLOOKUP(D140,Products!A:A,Products!F:F)</f>
        <v>952.65</v>
      </c>
      <c r="K140" t="str">
        <f>_xlfn.XLOOKUP(D140,Products!A:A,Products!C:C)</f>
        <v>Electronics</v>
      </c>
      <c r="L140" t="str">
        <f>_xlfn.XLOOKUP(D140,Products!A:A,Products!D:D)</f>
        <v>Smartphone</v>
      </c>
      <c r="M140">
        <f t="shared" si="18"/>
        <v>1272.23</v>
      </c>
      <c r="N140">
        <f t="shared" si="19"/>
        <v>952.65</v>
      </c>
      <c r="O140">
        <f t="shared" si="20"/>
        <v>319.58000000000004</v>
      </c>
      <c r="P140" s="8">
        <f t="shared" si="21"/>
        <v>0.2511967175746524</v>
      </c>
      <c r="Q140">
        <f t="shared" si="22"/>
        <v>190.83449999999999</v>
      </c>
      <c r="R140">
        <f t="shared" si="23"/>
        <v>1081.3955000000001</v>
      </c>
      <c r="S140">
        <f t="shared" si="24"/>
        <v>128.74550000000011</v>
      </c>
      <c r="T140" t="str">
        <f>_xlfn.XLOOKUP(C140,Customers!A:A,Customers!D:D)</f>
        <v>M</v>
      </c>
      <c r="U140" s="13">
        <f>_xlfn.XLOOKUP(C140,Customers!A:A,Customers!E:E)</f>
        <v>24092</v>
      </c>
      <c r="V140" t="str">
        <f>_xlfn.XLOOKUP(C140,Customers!A:A,Customers!F:F)</f>
        <v>Port Patriciaburgh</v>
      </c>
      <c r="W140" s="13">
        <f>_xlfn.XLOOKUP(C140,Customers!A:A,Customers!G:G)</f>
        <v>44917</v>
      </c>
      <c r="X140">
        <f t="shared" ca="1" si="25"/>
        <v>60</v>
      </c>
      <c r="Y140" t="str">
        <f t="shared" ca="1" si="26"/>
        <v>50+</v>
      </c>
    </row>
    <row r="141" spans="1:25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  <c r="I141">
        <f>_xlfn.XLOOKUP(D141,Products!A:A,Products!E:E)</f>
        <v>29.24</v>
      </c>
      <c r="J141">
        <f>_xlfn.XLOOKUP(D141,Products!A:A,Products!F:F)</f>
        <v>15.28</v>
      </c>
      <c r="K141" t="str">
        <f>_xlfn.XLOOKUP(D141,Products!A:A,Products!C:C)</f>
        <v>Fashion</v>
      </c>
      <c r="L141" t="str">
        <f>_xlfn.XLOOKUP(D141,Products!A:A,Products!D:D)</f>
        <v>Watches</v>
      </c>
      <c r="M141">
        <f t="shared" si="18"/>
        <v>29.24</v>
      </c>
      <c r="N141">
        <f t="shared" si="19"/>
        <v>15.28</v>
      </c>
      <c r="O141">
        <f t="shared" si="20"/>
        <v>13.959999999999999</v>
      </c>
      <c r="P141" s="8">
        <f t="shared" si="21"/>
        <v>0.47742818057455538</v>
      </c>
      <c r="Q141">
        <f t="shared" si="22"/>
        <v>1.462</v>
      </c>
      <c r="R141">
        <f t="shared" si="23"/>
        <v>27.777999999999999</v>
      </c>
      <c r="S141">
        <f t="shared" si="24"/>
        <v>12.497999999999999</v>
      </c>
      <c r="T141" t="str">
        <f>_xlfn.XLOOKUP(C141,Customers!A:A,Customers!D:D)</f>
        <v>F</v>
      </c>
      <c r="U141" s="13">
        <f>_xlfn.XLOOKUP(C141,Customers!A:A,Customers!E:E)</f>
        <v>32848</v>
      </c>
      <c r="V141" t="str">
        <f>_xlfn.XLOOKUP(C141,Customers!A:A,Customers!F:F)</f>
        <v>Wilsonland</v>
      </c>
      <c r="W141" s="13">
        <f>_xlfn.XLOOKUP(C141,Customers!A:A,Customers!G:G)</f>
        <v>44709</v>
      </c>
      <c r="X141">
        <f t="shared" ca="1" si="25"/>
        <v>36</v>
      </c>
      <c r="Y141" t="str">
        <f t="shared" ca="1" si="26"/>
        <v>36-50</v>
      </c>
    </row>
    <row r="142" spans="1:25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  <c r="I142">
        <f>_xlfn.XLOOKUP(D142,Products!A:A,Products!E:E)</f>
        <v>1487.41</v>
      </c>
      <c r="J142">
        <f>_xlfn.XLOOKUP(D142,Products!A:A,Products!F:F)</f>
        <v>813.07</v>
      </c>
      <c r="K142" t="str">
        <f>_xlfn.XLOOKUP(D142,Products!A:A,Products!C:C)</f>
        <v>Electronics</v>
      </c>
      <c r="L142" t="str">
        <f>_xlfn.XLOOKUP(D142,Products!A:A,Products!D:D)</f>
        <v>Smartphone</v>
      </c>
      <c r="M142">
        <f t="shared" si="18"/>
        <v>5949.64</v>
      </c>
      <c r="N142">
        <f t="shared" si="19"/>
        <v>3252.28</v>
      </c>
      <c r="O142">
        <f t="shared" si="20"/>
        <v>2697.36</v>
      </c>
      <c r="P142" s="8">
        <f t="shared" si="21"/>
        <v>0.45336524562830693</v>
      </c>
      <c r="Q142">
        <f t="shared" si="22"/>
        <v>0</v>
      </c>
      <c r="R142">
        <f t="shared" si="23"/>
        <v>5949.64</v>
      </c>
      <c r="S142">
        <f t="shared" si="24"/>
        <v>2697.36</v>
      </c>
      <c r="T142" t="str">
        <f>_xlfn.XLOOKUP(C142,Customers!A:A,Customers!D:D)</f>
        <v>M</v>
      </c>
      <c r="U142" s="13">
        <f>_xlfn.XLOOKUP(C142,Customers!A:A,Customers!E:E)</f>
        <v>28106</v>
      </c>
      <c r="V142" t="str">
        <f>_xlfn.XLOOKUP(C142,Customers!A:A,Customers!F:F)</f>
        <v>West Carol</v>
      </c>
      <c r="W142" s="13">
        <f>_xlfn.XLOOKUP(C142,Customers!A:A,Customers!G:G)</f>
        <v>45861</v>
      </c>
      <c r="X142">
        <f t="shared" ca="1" si="25"/>
        <v>49</v>
      </c>
      <c r="Y142" t="str">
        <f t="shared" ca="1" si="26"/>
        <v>36-50</v>
      </c>
    </row>
    <row r="143" spans="1:25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  <c r="I143">
        <f>_xlfn.XLOOKUP(D143,Products!A:A,Products!E:E)</f>
        <v>388.26</v>
      </c>
      <c r="J143">
        <f>_xlfn.XLOOKUP(D143,Products!A:A,Products!F:F)</f>
        <v>199.3</v>
      </c>
      <c r="K143" t="str">
        <f>_xlfn.XLOOKUP(D143,Products!A:A,Products!C:C)</f>
        <v>Fashion</v>
      </c>
      <c r="L143" t="str">
        <f>_xlfn.XLOOKUP(D143,Products!A:A,Products!D:D)</f>
        <v>Watches</v>
      </c>
      <c r="M143">
        <f t="shared" si="18"/>
        <v>776.52</v>
      </c>
      <c r="N143">
        <f t="shared" si="19"/>
        <v>398.6</v>
      </c>
      <c r="O143">
        <f t="shared" si="20"/>
        <v>377.91999999999996</v>
      </c>
      <c r="P143" s="8">
        <f t="shared" si="21"/>
        <v>0.48668418070365216</v>
      </c>
      <c r="Q143">
        <f t="shared" si="22"/>
        <v>116.47799999999999</v>
      </c>
      <c r="R143">
        <f t="shared" si="23"/>
        <v>660.04200000000003</v>
      </c>
      <c r="S143">
        <f t="shared" si="24"/>
        <v>261.44200000000001</v>
      </c>
      <c r="T143" t="str">
        <f>_xlfn.XLOOKUP(C143,Customers!A:A,Customers!D:D)</f>
        <v>M</v>
      </c>
      <c r="U143" s="13">
        <f>_xlfn.XLOOKUP(C143,Customers!A:A,Customers!E:E)</f>
        <v>25132</v>
      </c>
      <c r="V143" t="str">
        <f>_xlfn.XLOOKUP(C143,Customers!A:A,Customers!F:F)</f>
        <v>North Michellemouth</v>
      </c>
      <c r="W143" s="13">
        <f>_xlfn.XLOOKUP(C143,Customers!A:A,Customers!G:G)</f>
        <v>44228</v>
      </c>
      <c r="X143">
        <f t="shared" ca="1" si="25"/>
        <v>57</v>
      </c>
      <c r="Y143" t="str">
        <f t="shared" ca="1" si="26"/>
        <v>50+</v>
      </c>
    </row>
    <row r="144" spans="1:25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  <c r="I144">
        <f>_xlfn.XLOOKUP(D144,Products!A:A,Products!E:E)</f>
        <v>1798.97</v>
      </c>
      <c r="J144">
        <f>_xlfn.XLOOKUP(D144,Products!A:A,Products!F:F)</f>
        <v>1329.15</v>
      </c>
      <c r="K144" t="str">
        <f>_xlfn.XLOOKUP(D144,Products!A:A,Products!C:C)</f>
        <v>Fashion</v>
      </c>
      <c r="L144" t="str">
        <f>_xlfn.XLOOKUP(D144,Products!A:A,Products!D:D)</f>
        <v>Accessories</v>
      </c>
      <c r="M144">
        <f t="shared" si="18"/>
        <v>7195.88</v>
      </c>
      <c r="N144">
        <f t="shared" si="19"/>
        <v>5316.6</v>
      </c>
      <c r="O144">
        <f t="shared" si="20"/>
        <v>1879.2799999999997</v>
      </c>
      <c r="P144" s="8">
        <f t="shared" si="21"/>
        <v>0.26116055298309582</v>
      </c>
      <c r="Q144">
        <f t="shared" si="22"/>
        <v>359.79400000000004</v>
      </c>
      <c r="R144">
        <f t="shared" si="23"/>
        <v>6836.0860000000002</v>
      </c>
      <c r="S144">
        <f t="shared" si="24"/>
        <v>1519.4859999999999</v>
      </c>
      <c r="T144" t="str">
        <f>_xlfn.XLOOKUP(C144,Customers!A:A,Customers!D:D)</f>
        <v>M</v>
      </c>
      <c r="U144" s="13">
        <f>_xlfn.XLOOKUP(C144,Customers!A:A,Customers!E:E)</f>
        <v>30183</v>
      </c>
      <c r="V144" t="str">
        <f>_xlfn.XLOOKUP(C144,Customers!A:A,Customers!F:F)</f>
        <v>Seanville</v>
      </c>
      <c r="W144" s="13">
        <f>_xlfn.XLOOKUP(C144,Customers!A:A,Customers!G:G)</f>
        <v>44184</v>
      </c>
      <c r="X144">
        <f t="shared" ca="1" si="25"/>
        <v>43</v>
      </c>
      <c r="Y144" t="str">
        <f t="shared" ca="1" si="26"/>
        <v>36-50</v>
      </c>
    </row>
    <row r="145" spans="1:25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  <c r="I145">
        <f>_xlfn.XLOOKUP(D145,Products!A:A,Products!E:E)</f>
        <v>1286.55</v>
      </c>
      <c r="J145">
        <f>_xlfn.XLOOKUP(D145,Products!A:A,Products!F:F)</f>
        <v>797.54</v>
      </c>
      <c r="K145" t="str">
        <f>_xlfn.XLOOKUP(D145,Products!A:A,Products!C:C)</f>
        <v>Fashion</v>
      </c>
      <c r="L145" t="str">
        <f>_xlfn.XLOOKUP(D145,Products!A:A,Products!D:D)</f>
        <v>Accessories</v>
      </c>
      <c r="M145">
        <f t="shared" si="18"/>
        <v>5146.2</v>
      </c>
      <c r="N145">
        <f t="shared" si="19"/>
        <v>3190.16</v>
      </c>
      <c r="O145">
        <f t="shared" si="20"/>
        <v>1956.04</v>
      </c>
      <c r="P145" s="8">
        <f t="shared" si="21"/>
        <v>0.380094049978625</v>
      </c>
      <c r="Q145">
        <f t="shared" si="22"/>
        <v>771.93</v>
      </c>
      <c r="R145">
        <f t="shared" si="23"/>
        <v>4374.2699999999995</v>
      </c>
      <c r="S145">
        <f t="shared" si="24"/>
        <v>1184.1099999999997</v>
      </c>
      <c r="T145" t="str">
        <f>_xlfn.XLOOKUP(C145,Customers!A:A,Customers!D:D)</f>
        <v>M</v>
      </c>
      <c r="U145" s="13">
        <f>_xlfn.XLOOKUP(C145,Customers!A:A,Customers!E:E)</f>
        <v>25414</v>
      </c>
      <c r="V145" t="str">
        <f>_xlfn.XLOOKUP(C145,Customers!A:A,Customers!F:F)</f>
        <v>Lake Steventown</v>
      </c>
      <c r="W145" s="13">
        <f>_xlfn.XLOOKUP(C145,Customers!A:A,Customers!G:G)</f>
        <v>44835</v>
      </c>
      <c r="X145">
        <f t="shared" ca="1" si="25"/>
        <v>56</v>
      </c>
      <c r="Y145" t="str">
        <f t="shared" ca="1" si="26"/>
        <v>50+</v>
      </c>
    </row>
    <row r="146" spans="1:25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  <c r="I146">
        <f>_xlfn.XLOOKUP(D146,Products!A:A,Products!E:E)</f>
        <v>123.19</v>
      </c>
      <c r="J146">
        <f>_xlfn.XLOOKUP(D146,Products!A:A,Products!F:F)</f>
        <v>80.36</v>
      </c>
      <c r="K146" t="str">
        <f>_xlfn.XLOOKUP(D146,Products!A:A,Products!C:C)</f>
        <v>Groceries</v>
      </c>
      <c r="L146" t="str">
        <f>_xlfn.XLOOKUP(D146,Products!A:A,Products!D:D)</f>
        <v>Snacks</v>
      </c>
      <c r="M146">
        <f t="shared" si="18"/>
        <v>246.38</v>
      </c>
      <c r="N146">
        <f t="shared" si="19"/>
        <v>160.72</v>
      </c>
      <c r="O146">
        <f t="shared" si="20"/>
        <v>85.66</v>
      </c>
      <c r="P146" s="8">
        <f t="shared" si="21"/>
        <v>0.34767432421462779</v>
      </c>
      <c r="Q146">
        <f t="shared" si="22"/>
        <v>36.957000000000001</v>
      </c>
      <c r="R146">
        <f t="shared" si="23"/>
        <v>209.423</v>
      </c>
      <c r="S146">
        <f t="shared" si="24"/>
        <v>48.703000000000003</v>
      </c>
      <c r="T146" t="str">
        <f>_xlfn.XLOOKUP(C146,Customers!A:A,Customers!D:D)</f>
        <v>F</v>
      </c>
      <c r="U146" s="13">
        <f>_xlfn.XLOOKUP(C146,Customers!A:A,Customers!E:E)</f>
        <v>38214</v>
      </c>
      <c r="V146" t="str">
        <f>_xlfn.XLOOKUP(C146,Customers!A:A,Customers!F:F)</f>
        <v>West Lisaville</v>
      </c>
      <c r="W146" s="13">
        <f>_xlfn.XLOOKUP(C146,Customers!A:A,Customers!G:G)</f>
        <v>45764</v>
      </c>
      <c r="X146">
        <f t="shared" ca="1" si="25"/>
        <v>21</v>
      </c>
      <c r="Y146" t="str">
        <f t="shared" ca="1" si="26"/>
        <v>18-25</v>
      </c>
    </row>
    <row r="147" spans="1:25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  <c r="I147">
        <f>_xlfn.XLOOKUP(D147,Products!A:A,Products!E:E)</f>
        <v>540.94000000000005</v>
      </c>
      <c r="J147">
        <f>_xlfn.XLOOKUP(D147,Products!A:A,Products!F:F)</f>
        <v>398.25</v>
      </c>
      <c r="K147" t="str">
        <f>_xlfn.XLOOKUP(D147,Products!A:A,Products!C:C)</f>
        <v>Fashion</v>
      </c>
      <c r="L147" t="str">
        <f>_xlfn.XLOOKUP(D147,Products!A:A,Products!D:D)</f>
        <v>Clothing</v>
      </c>
      <c r="M147">
        <f t="shared" si="18"/>
        <v>540.94000000000005</v>
      </c>
      <c r="N147">
        <f t="shared" si="19"/>
        <v>398.25</v>
      </c>
      <c r="O147">
        <f t="shared" si="20"/>
        <v>142.69000000000005</v>
      </c>
      <c r="P147" s="8">
        <f t="shared" si="21"/>
        <v>0.26378156542315234</v>
      </c>
      <c r="Q147">
        <f t="shared" si="22"/>
        <v>54.094000000000008</v>
      </c>
      <c r="R147">
        <f t="shared" si="23"/>
        <v>486.84600000000006</v>
      </c>
      <c r="S147">
        <f t="shared" si="24"/>
        <v>88.59600000000006</v>
      </c>
      <c r="T147" t="str">
        <f>_xlfn.XLOOKUP(C147,Customers!A:A,Customers!D:D)</f>
        <v>M</v>
      </c>
      <c r="U147" s="13">
        <f>_xlfn.XLOOKUP(C147,Customers!A:A,Customers!E:E)</f>
        <v>25132</v>
      </c>
      <c r="V147" t="str">
        <f>_xlfn.XLOOKUP(C147,Customers!A:A,Customers!F:F)</f>
        <v>North Michellemouth</v>
      </c>
      <c r="W147" s="13">
        <f>_xlfn.XLOOKUP(C147,Customers!A:A,Customers!G:G)</f>
        <v>44228</v>
      </c>
      <c r="X147">
        <f t="shared" ca="1" si="25"/>
        <v>57</v>
      </c>
      <c r="Y147" t="str">
        <f t="shared" ca="1" si="26"/>
        <v>50+</v>
      </c>
    </row>
    <row r="148" spans="1:25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  <c r="I148">
        <f>_xlfn.XLOOKUP(D148,Products!A:A,Products!E:E)</f>
        <v>1562.43</v>
      </c>
      <c r="J148">
        <f>_xlfn.XLOOKUP(D148,Products!A:A,Products!F:F)</f>
        <v>1195.6300000000001</v>
      </c>
      <c r="K148" t="str">
        <f>_xlfn.XLOOKUP(D148,Products!A:A,Products!C:C)</f>
        <v>Electronics</v>
      </c>
      <c r="L148" t="str">
        <f>_xlfn.XLOOKUP(D148,Products!A:A,Products!D:D)</f>
        <v>Laptop</v>
      </c>
      <c r="M148">
        <f t="shared" si="18"/>
        <v>4687.29</v>
      </c>
      <c r="N148">
        <f t="shared" si="19"/>
        <v>3586.8900000000003</v>
      </c>
      <c r="O148">
        <f t="shared" si="20"/>
        <v>1100.3999999999996</v>
      </c>
      <c r="P148" s="8">
        <f t="shared" si="21"/>
        <v>0.23476251736077769</v>
      </c>
      <c r="Q148">
        <f t="shared" si="22"/>
        <v>234.36450000000002</v>
      </c>
      <c r="R148">
        <f t="shared" si="23"/>
        <v>4452.9255000000003</v>
      </c>
      <c r="S148">
        <f t="shared" si="24"/>
        <v>866.03549999999996</v>
      </c>
      <c r="T148" t="str">
        <f>_xlfn.XLOOKUP(C148,Customers!A:A,Customers!D:D)</f>
        <v>M</v>
      </c>
      <c r="U148" s="13">
        <f>_xlfn.XLOOKUP(C148,Customers!A:A,Customers!E:E)</f>
        <v>27877</v>
      </c>
      <c r="V148" t="str">
        <f>_xlfn.XLOOKUP(C148,Customers!A:A,Customers!F:F)</f>
        <v>Murrayborough</v>
      </c>
      <c r="W148" s="13">
        <f>_xlfn.XLOOKUP(C148,Customers!A:A,Customers!G:G)</f>
        <v>44613</v>
      </c>
      <c r="X148">
        <f t="shared" ca="1" si="25"/>
        <v>50</v>
      </c>
      <c r="Y148" t="str">
        <f t="shared" ca="1" si="26"/>
        <v>36-50</v>
      </c>
    </row>
    <row r="149" spans="1:25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  <c r="I149">
        <f>_xlfn.XLOOKUP(D149,Products!A:A,Products!E:E)</f>
        <v>1858.75</v>
      </c>
      <c r="J149">
        <f>_xlfn.XLOOKUP(D149,Products!A:A,Products!F:F)</f>
        <v>1451.16</v>
      </c>
      <c r="K149" t="str">
        <f>_xlfn.XLOOKUP(D149,Products!A:A,Products!C:C)</f>
        <v>Fashion</v>
      </c>
      <c r="L149" t="str">
        <f>_xlfn.XLOOKUP(D149,Products!A:A,Products!D:D)</f>
        <v>Accessories</v>
      </c>
      <c r="M149">
        <f t="shared" si="18"/>
        <v>3717.5</v>
      </c>
      <c r="N149">
        <f t="shared" si="19"/>
        <v>2902.32</v>
      </c>
      <c r="O149">
        <f t="shared" si="20"/>
        <v>815.17999999999984</v>
      </c>
      <c r="P149" s="8">
        <f t="shared" si="21"/>
        <v>0.21928177538668456</v>
      </c>
      <c r="Q149">
        <f t="shared" si="22"/>
        <v>0</v>
      </c>
      <c r="R149">
        <f t="shared" si="23"/>
        <v>3717.5</v>
      </c>
      <c r="S149">
        <f t="shared" si="24"/>
        <v>815.17999999999984</v>
      </c>
      <c r="T149" t="str">
        <f>_xlfn.XLOOKUP(C149,Customers!A:A,Customers!D:D)</f>
        <v>F</v>
      </c>
      <c r="U149" s="13">
        <f>_xlfn.XLOOKUP(C149,Customers!A:A,Customers!E:E)</f>
        <v>32027</v>
      </c>
      <c r="V149" t="str">
        <f>_xlfn.XLOOKUP(C149,Customers!A:A,Customers!F:F)</f>
        <v>Lauraborough</v>
      </c>
      <c r="W149" s="13">
        <f>_xlfn.XLOOKUP(C149,Customers!A:A,Customers!G:G)</f>
        <v>44913</v>
      </c>
      <c r="X149">
        <f t="shared" ca="1" si="25"/>
        <v>38</v>
      </c>
      <c r="Y149" t="str">
        <f t="shared" ca="1" si="26"/>
        <v>36-50</v>
      </c>
    </row>
    <row r="150" spans="1:25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  <c r="I150">
        <f>_xlfn.XLOOKUP(D150,Products!A:A,Products!E:E)</f>
        <v>1342.75</v>
      </c>
      <c r="J150">
        <f>_xlfn.XLOOKUP(D150,Products!A:A,Products!F:F)</f>
        <v>797.94</v>
      </c>
      <c r="K150" t="str">
        <f>_xlfn.XLOOKUP(D150,Products!A:A,Products!C:C)</f>
        <v>Fashion</v>
      </c>
      <c r="L150" t="str">
        <f>_xlfn.XLOOKUP(D150,Products!A:A,Products!D:D)</f>
        <v>Clothing</v>
      </c>
      <c r="M150">
        <f t="shared" si="18"/>
        <v>2685.5</v>
      </c>
      <c r="N150">
        <f t="shared" si="19"/>
        <v>1595.88</v>
      </c>
      <c r="O150">
        <f t="shared" si="20"/>
        <v>1089.6199999999999</v>
      </c>
      <c r="P150" s="8">
        <f t="shared" si="21"/>
        <v>0.40574194749581077</v>
      </c>
      <c r="Q150">
        <f t="shared" si="22"/>
        <v>134.27500000000001</v>
      </c>
      <c r="R150">
        <f t="shared" si="23"/>
        <v>2551.2249999999999</v>
      </c>
      <c r="S150">
        <f t="shared" si="24"/>
        <v>955.3449999999998</v>
      </c>
      <c r="T150" t="str">
        <f>_xlfn.XLOOKUP(C150,Customers!A:A,Customers!D:D)</f>
        <v>F</v>
      </c>
      <c r="U150" s="13">
        <f>_xlfn.XLOOKUP(C150,Customers!A:A,Customers!E:E)</f>
        <v>27663</v>
      </c>
      <c r="V150" t="str">
        <f>_xlfn.XLOOKUP(C150,Customers!A:A,Customers!F:F)</f>
        <v>Port Stephanie</v>
      </c>
      <c r="W150" s="13">
        <f>_xlfn.XLOOKUP(C150,Customers!A:A,Customers!G:G)</f>
        <v>45133</v>
      </c>
      <c r="X150">
        <f t="shared" ca="1" si="25"/>
        <v>50</v>
      </c>
      <c r="Y150" t="str">
        <f t="shared" ca="1" si="26"/>
        <v>36-50</v>
      </c>
    </row>
    <row r="151" spans="1:25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  <c r="I151">
        <f>_xlfn.XLOOKUP(D151,Products!A:A,Products!E:E)</f>
        <v>1485.05</v>
      </c>
      <c r="J151">
        <f>_xlfn.XLOOKUP(D151,Products!A:A,Products!F:F)</f>
        <v>988.31</v>
      </c>
      <c r="K151" t="str">
        <f>_xlfn.XLOOKUP(D151,Products!A:A,Products!C:C)</f>
        <v>Fashion</v>
      </c>
      <c r="L151" t="str">
        <f>_xlfn.XLOOKUP(D151,Products!A:A,Products!D:D)</f>
        <v>Clothing</v>
      </c>
      <c r="M151">
        <f t="shared" si="18"/>
        <v>2970.1</v>
      </c>
      <c r="N151">
        <f t="shared" si="19"/>
        <v>1976.62</v>
      </c>
      <c r="O151">
        <f t="shared" si="20"/>
        <v>993.48</v>
      </c>
      <c r="P151" s="8">
        <f t="shared" si="21"/>
        <v>0.33449378808794317</v>
      </c>
      <c r="Q151">
        <f t="shared" si="22"/>
        <v>148.505</v>
      </c>
      <c r="R151">
        <f t="shared" si="23"/>
        <v>2821.5949999999998</v>
      </c>
      <c r="S151">
        <f t="shared" si="24"/>
        <v>844.97499999999991</v>
      </c>
      <c r="T151" t="str">
        <f>_xlfn.XLOOKUP(C151,Customers!A:A,Customers!D:D)</f>
        <v>F</v>
      </c>
      <c r="U151" s="13">
        <f>_xlfn.XLOOKUP(C151,Customers!A:A,Customers!E:E)</f>
        <v>23491</v>
      </c>
      <c r="V151" t="str">
        <f>_xlfn.XLOOKUP(C151,Customers!A:A,Customers!F:F)</f>
        <v>Woodbury</v>
      </c>
      <c r="W151" s="13">
        <f>_xlfn.XLOOKUP(C151,Customers!A:A,Customers!G:G)</f>
        <v>45707</v>
      </c>
      <c r="X151">
        <f t="shared" ca="1" si="25"/>
        <v>62</v>
      </c>
      <c r="Y151" t="str">
        <f t="shared" ca="1" si="26"/>
        <v>50+</v>
      </c>
    </row>
    <row r="152" spans="1:25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  <c r="I152">
        <f>_xlfn.XLOOKUP(D152,Products!A:A,Products!E:E)</f>
        <v>1227.24</v>
      </c>
      <c r="J152">
        <f>_xlfn.XLOOKUP(D152,Products!A:A,Products!F:F)</f>
        <v>977.09</v>
      </c>
      <c r="K152" t="str">
        <f>_xlfn.XLOOKUP(D152,Products!A:A,Products!C:C)</f>
        <v>Groceries</v>
      </c>
      <c r="L152" t="str">
        <f>_xlfn.XLOOKUP(D152,Products!A:A,Products!D:D)</f>
        <v>Dairy</v>
      </c>
      <c r="M152">
        <f t="shared" si="18"/>
        <v>6136.2</v>
      </c>
      <c r="N152">
        <f t="shared" si="19"/>
        <v>4885.45</v>
      </c>
      <c r="O152">
        <f t="shared" si="20"/>
        <v>1250.75</v>
      </c>
      <c r="P152" s="8">
        <f t="shared" si="21"/>
        <v>0.20383136142889738</v>
      </c>
      <c r="Q152">
        <f t="shared" si="22"/>
        <v>0</v>
      </c>
      <c r="R152">
        <f t="shared" si="23"/>
        <v>6136.2</v>
      </c>
      <c r="S152">
        <f t="shared" si="24"/>
        <v>1250.75</v>
      </c>
      <c r="T152" t="str">
        <f>_xlfn.XLOOKUP(C152,Customers!A:A,Customers!D:D)</f>
        <v>M</v>
      </c>
      <c r="U152" s="13">
        <f>_xlfn.XLOOKUP(C152,Customers!A:A,Customers!E:E)</f>
        <v>28937</v>
      </c>
      <c r="V152" t="str">
        <f>_xlfn.XLOOKUP(C152,Customers!A:A,Customers!F:F)</f>
        <v>New Michaelview</v>
      </c>
      <c r="W152" s="13">
        <f>_xlfn.XLOOKUP(C152,Customers!A:A,Customers!G:G)</f>
        <v>45210</v>
      </c>
      <c r="X152">
        <f t="shared" ca="1" si="25"/>
        <v>47</v>
      </c>
      <c r="Y152" t="str">
        <f t="shared" ca="1" si="26"/>
        <v>36-50</v>
      </c>
    </row>
    <row r="153" spans="1:25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  <c r="I153">
        <f>_xlfn.XLOOKUP(D153,Products!A:A,Products!E:E)</f>
        <v>1286.55</v>
      </c>
      <c r="J153">
        <f>_xlfn.XLOOKUP(D153,Products!A:A,Products!F:F)</f>
        <v>797.54</v>
      </c>
      <c r="K153" t="str">
        <f>_xlfn.XLOOKUP(D153,Products!A:A,Products!C:C)</f>
        <v>Fashion</v>
      </c>
      <c r="L153" t="str">
        <f>_xlfn.XLOOKUP(D153,Products!A:A,Products!D:D)</f>
        <v>Accessories</v>
      </c>
      <c r="M153">
        <f t="shared" si="18"/>
        <v>6432.75</v>
      </c>
      <c r="N153">
        <f t="shared" si="19"/>
        <v>3987.7</v>
      </c>
      <c r="O153">
        <f t="shared" si="20"/>
        <v>2445.0500000000002</v>
      </c>
      <c r="P153" s="8">
        <f t="shared" si="21"/>
        <v>0.38009404997862506</v>
      </c>
      <c r="Q153">
        <f t="shared" si="22"/>
        <v>643.27500000000009</v>
      </c>
      <c r="R153">
        <f t="shared" si="23"/>
        <v>5789.4750000000004</v>
      </c>
      <c r="S153">
        <f t="shared" si="24"/>
        <v>1801.7750000000005</v>
      </c>
      <c r="T153" t="str">
        <f>_xlfn.XLOOKUP(C153,Customers!A:A,Customers!D:D)</f>
        <v>M</v>
      </c>
      <c r="U153" s="13">
        <f>_xlfn.XLOOKUP(C153,Customers!A:A,Customers!E:E)</f>
        <v>27138</v>
      </c>
      <c r="V153" t="str">
        <f>_xlfn.XLOOKUP(C153,Customers!A:A,Customers!F:F)</f>
        <v>Wilsonbury</v>
      </c>
      <c r="W153" s="13">
        <f>_xlfn.XLOOKUP(C153,Customers!A:A,Customers!G:G)</f>
        <v>44326</v>
      </c>
      <c r="X153">
        <f t="shared" ca="1" si="25"/>
        <v>52</v>
      </c>
      <c r="Y153" t="str">
        <f t="shared" ca="1" si="26"/>
        <v>50+</v>
      </c>
    </row>
    <row r="154" spans="1:25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  <c r="I154">
        <f>_xlfn.XLOOKUP(D154,Products!A:A,Products!E:E)</f>
        <v>318.05</v>
      </c>
      <c r="J154">
        <f>_xlfn.XLOOKUP(D154,Products!A:A,Products!F:F)</f>
        <v>187.34</v>
      </c>
      <c r="K154" t="str">
        <f>_xlfn.XLOOKUP(D154,Products!A:A,Products!C:C)</f>
        <v>Groceries</v>
      </c>
      <c r="L154" t="str">
        <f>_xlfn.XLOOKUP(D154,Products!A:A,Products!D:D)</f>
        <v>Fruits</v>
      </c>
      <c r="M154">
        <f t="shared" si="18"/>
        <v>636.1</v>
      </c>
      <c r="N154">
        <f t="shared" si="19"/>
        <v>374.68</v>
      </c>
      <c r="O154">
        <f t="shared" si="20"/>
        <v>261.42</v>
      </c>
      <c r="P154" s="8">
        <f t="shared" si="21"/>
        <v>0.41097311743436565</v>
      </c>
      <c r="Q154">
        <f t="shared" si="22"/>
        <v>0</v>
      </c>
      <c r="R154">
        <f t="shared" si="23"/>
        <v>636.1</v>
      </c>
      <c r="S154">
        <f t="shared" si="24"/>
        <v>261.42</v>
      </c>
      <c r="T154" t="str">
        <f>_xlfn.XLOOKUP(C154,Customers!A:A,Customers!D:D)</f>
        <v>M</v>
      </c>
      <c r="U154" s="13">
        <f>_xlfn.XLOOKUP(C154,Customers!A:A,Customers!E:E)</f>
        <v>28630</v>
      </c>
      <c r="V154" t="str">
        <f>_xlfn.XLOOKUP(C154,Customers!A:A,Customers!F:F)</f>
        <v>West Charles</v>
      </c>
      <c r="W154" s="13">
        <f>_xlfn.XLOOKUP(C154,Customers!A:A,Customers!G:G)</f>
        <v>44438</v>
      </c>
      <c r="X154">
        <f t="shared" ca="1" si="25"/>
        <v>48</v>
      </c>
      <c r="Y154" t="str">
        <f t="shared" ca="1" si="26"/>
        <v>36-50</v>
      </c>
    </row>
    <row r="155" spans="1:25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  <c r="I155">
        <f>_xlfn.XLOOKUP(D155,Products!A:A,Products!E:E)</f>
        <v>1015.76</v>
      </c>
      <c r="J155">
        <f>_xlfn.XLOOKUP(D155,Products!A:A,Products!F:F)</f>
        <v>584.4</v>
      </c>
      <c r="K155" t="str">
        <f>_xlfn.XLOOKUP(D155,Products!A:A,Products!C:C)</f>
        <v>Groceries</v>
      </c>
      <c r="L155" t="str">
        <f>_xlfn.XLOOKUP(D155,Products!A:A,Products!D:D)</f>
        <v>Dairy</v>
      </c>
      <c r="M155">
        <f t="shared" si="18"/>
        <v>3047.2799999999997</v>
      </c>
      <c r="N155">
        <f t="shared" si="19"/>
        <v>1753.1999999999998</v>
      </c>
      <c r="O155">
        <f t="shared" si="20"/>
        <v>1294.08</v>
      </c>
      <c r="P155" s="8">
        <f t="shared" si="21"/>
        <v>0.42466724423092073</v>
      </c>
      <c r="Q155">
        <f t="shared" si="22"/>
        <v>0</v>
      </c>
      <c r="R155">
        <f t="shared" si="23"/>
        <v>3047.2799999999997</v>
      </c>
      <c r="S155">
        <f t="shared" si="24"/>
        <v>1294.08</v>
      </c>
      <c r="T155" t="str">
        <f>_xlfn.XLOOKUP(C155,Customers!A:A,Customers!D:D)</f>
        <v>M</v>
      </c>
      <c r="U155" s="13">
        <f>_xlfn.XLOOKUP(C155,Customers!A:A,Customers!E:E)</f>
        <v>25132</v>
      </c>
      <c r="V155" t="str">
        <f>_xlfn.XLOOKUP(C155,Customers!A:A,Customers!F:F)</f>
        <v>North Michellemouth</v>
      </c>
      <c r="W155" s="13">
        <f>_xlfn.XLOOKUP(C155,Customers!A:A,Customers!G:G)</f>
        <v>44228</v>
      </c>
      <c r="X155">
        <f t="shared" ca="1" si="25"/>
        <v>57</v>
      </c>
      <c r="Y155" t="str">
        <f t="shared" ca="1" si="26"/>
        <v>50+</v>
      </c>
    </row>
    <row r="156" spans="1:25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  <c r="I156">
        <f>_xlfn.XLOOKUP(D156,Products!A:A,Products!E:E)</f>
        <v>1342.75</v>
      </c>
      <c r="J156">
        <f>_xlfn.XLOOKUP(D156,Products!A:A,Products!F:F)</f>
        <v>797.94</v>
      </c>
      <c r="K156" t="str">
        <f>_xlfn.XLOOKUP(D156,Products!A:A,Products!C:C)</f>
        <v>Fashion</v>
      </c>
      <c r="L156" t="str">
        <f>_xlfn.XLOOKUP(D156,Products!A:A,Products!D:D)</f>
        <v>Clothing</v>
      </c>
      <c r="M156">
        <f t="shared" si="18"/>
        <v>2685.5</v>
      </c>
      <c r="N156">
        <f t="shared" si="19"/>
        <v>1595.88</v>
      </c>
      <c r="O156">
        <f t="shared" si="20"/>
        <v>1089.6199999999999</v>
      </c>
      <c r="P156" s="8">
        <f t="shared" si="21"/>
        <v>0.40574194749581077</v>
      </c>
      <c r="Q156">
        <f t="shared" si="22"/>
        <v>402.82499999999999</v>
      </c>
      <c r="R156">
        <f t="shared" si="23"/>
        <v>2282.6750000000002</v>
      </c>
      <c r="S156">
        <f t="shared" si="24"/>
        <v>686.79500000000007</v>
      </c>
      <c r="T156" t="str">
        <f>_xlfn.XLOOKUP(C156,Customers!A:A,Customers!D:D)</f>
        <v>F</v>
      </c>
      <c r="U156" s="13">
        <f>_xlfn.XLOOKUP(C156,Customers!A:A,Customers!E:E)</f>
        <v>29746</v>
      </c>
      <c r="V156" t="str">
        <f>_xlfn.XLOOKUP(C156,Customers!A:A,Customers!F:F)</f>
        <v>New Julia</v>
      </c>
      <c r="W156" s="13">
        <f>_xlfn.XLOOKUP(C156,Customers!A:A,Customers!G:G)</f>
        <v>45456</v>
      </c>
      <c r="X156">
        <f t="shared" ca="1" si="25"/>
        <v>45</v>
      </c>
      <c r="Y156" t="str">
        <f t="shared" ca="1" si="26"/>
        <v>36-50</v>
      </c>
    </row>
    <row r="157" spans="1:25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  <c r="I157">
        <f>_xlfn.XLOOKUP(D157,Products!A:A,Products!E:E)</f>
        <v>109.78</v>
      </c>
      <c r="J157">
        <f>_xlfn.XLOOKUP(D157,Products!A:A,Products!F:F)</f>
        <v>70.59</v>
      </c>
      <c r="K157" t="str">
        <f>_xlfn.XLOOKUP(D157,Products!A:A,Products!C:C)</f>
        <v>Fashion</v>
      </c>
      <c r="L157" t="str">
        <f>_xlfn.XLOOKUP(D157,Products!A:A,Products!D:D)</f>
        <v>Footwear</v>
      </c>
      <c r="M157">
        <f t="shared" si="18"/>
        <v>439.12</v>
      </c>
      <c r="N157">
        <f t="shared" si="19"/>
        <v>282.36</v>
      </c>
      <c r="O157">
        <f t="shared" si="20"/>
        <v>156.76</v>
      </c>
      <c r="P157" s="8">
        <f t="shared" si="21"/>
        <v>0.3569867006740754</v>
      </c>
      <c r="Q157">
        <f t="shared" si="22"/>
        <v>65.867999999999995</v>
      </c>
      <c r="R157">
        <f t="shared" si="23"/>
        <v>373.25200000000001</v>
      </c>
      <c r="S157">
        <f t="shared" si="24"/>
        <v>90.891999999999996</v>
      </c>
      <c r="T157" t="str">
        <f>_xlfn.XLOOKUP(C157,Customers!A:A,Customers!D:D)</f>
        <v>F</v>
      </c>
      <c r="U157" s="13">
        <f>_xlfn.XLOOKUP(C157,Customers!A:A,Customers!E:E)</f>
        <v>21380</v>
      </c>
      <c r="V157" t="str">
        <f>_xlfn.XLOOKUP(C157,Customers!A:A,Customers!F:F)</f>
        <v>Kristinemouth</v>
      </c>
      <c r="W157" s="13">
        <f>_xlfn.XLOOKUP(C157,Customers!A:A,Customers!G:G)</f>
        <v>44723</v>
      </c>
      <c r="X157">
        <f t="shared" ca="1" si="25"/>
        <v>67</v>
      </c>
      <c r="Y157" t="str">
        <f t="shared" ca="1" si="26"/>
        <v>50+</v>
      </c>
    </row>
    <row r="158" spans="1:25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  <c r="I158">
        <f>_xlfn.XLOOKUP(D158,Products!A:A,Products!E:E)</f>
        <v>337.63</v>
      </c>
      <c r="J158">
        <f>_xlfn.XLOOKUP(D158,Products!A:A,Products!F:F)</f>
        <v>169.03</v>
      </c>
      <c r="K158" t="str">
        <f>_xlfn.XLOOKUP(D158,Products!A:A,Products!C:C)</f>
        <v>Fashion</v>
      </c>
      <c r="L158" t="str">
        <f>_xlfn.XLOOKUP(D158,Products!A:A,Products!D:D)</f>
        <v>Footwear</v>
      </c>
      <c r="M158">
        <f t="shared" si="18"/>
        <v>337.63</v>
      </c>
      <c r="N158">
        <f t="shared" si="19"/>
        <v>169.03</v>
      </c>
      <c r="O158">
        <f t="shared" si="20"/>
        <v>168.6</v>
      </c>
      <c r="P158" s="8">
        <f t="shared" si="21"/>
        <v>0.49936320824571273</v>
      </c>
      <c r="Q158">
        <f t="shared" si="22"/>
        <v>50.644500000000001</v>
      </c>
      <c r="R158">
        <f t="shared" si="23"/>
        <v>286.9855</v>
      </c>
      <c r="S158">
        <f t="shared" si="24"/>
        <v>117.9555</v>
      </c>
      <c r="T158" t="str">
        <f>_xlfn.XLOOKUP(C158,Customers!A:A,Customers!D:D)</f>
        <v>M</v>
      </c>
      <c r="U158" s="13">
        <f>_xlfn.XLOOKUP(C158,Customers!A:A,Customers!E:E)</f>
        <v>21543</v>
      </c>
      <c r="V158" t="str">
        <f>_xlfn.XLOOKUP(C158,Customers!A:A,Customers!F:F)</f>
        <v>Cisnerosville</v>
      </c>
      <c r="W158" s="13">
        <f>_xlfn.XLOOKUP(C158,Customers!A:A,Customers!G:G)</f>
        <v>45035</v>
      </c>
      <c r="X158">
        <f t="shared" ca="1" si="25"/>
        <v>67</v>
      </c>
      <c r="Y158" t="str">
        <f t="shared" ca="1" si="26"/>
        <v>50+</v>
      </c>
    </row>
    <row r="159" spans="1:25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  <c r="I159">
        <f>_xlfn.XLOOKUP(D159,Products!A:A,Products!E:E)</f>
        <v>1878.47</v>
      </c>
      <c r="J159">
        <f>_xlfn.XLOOKUP(D159,Products!A:A,Products!F:F)</f>
        <v>1014.91</v>
      </c>
      <c r="K159" t="str">
        <f>_xlfn.XLOOKUP(D159,Products!A:A,Products!C:C)</f>
        <v>Fashion</v>
      </c>
      <c r="L159" t="str">
        <f>_xlfn.XLOOKUP(D159,Products!A:A,Products!D:D)</f>
        <v>Footwear</v>
      </c>
      <c r="M159">
        <f t="shared" si="18"/>
        <v>9392.35</v>
      </c>
      <c r="N159">
        <f t="shared" si="19"/>
        <v>5074.55</v>
      </c>
      <c r="O159">
        <f t="shared" si="20"/>
        <v>4317.8</v>
      </c>
      <c r="P159" s="8">
        <f t="shared" si="21"/>
        <v>0.45971455493034225</v>
      </c>
      <c r="Q159">
        <f t="shared" si="22"/>
        <v>939.23500000000013</v>
      </c>
      <c r="R159">
        <f t="shared" si="23"/>
        <v>8453.1149999999998</v>
      </c>
      <c r="S159">
        <f t="shared" si="24"/>
        <v>3378.5649999999996</v>
      </c>
      <c r="T159" t="str">
        <f>_xlfn.XLOOKUP(C159,Customers!A:A,Customers!D:D)</f>
        <v>M</v>
      </c>
      <c r="U159" s="13">
        <f>_xlfn.XLOOKUP(C159,Customers!A:A,Customers!E:E)</f>
        <v>29791</v>
      </c>
      <c r="V159" t="str">
        <f>_xlfn.XLOOKUP(C159,Customers!A:A,Customers!F:F)</f>
        <v>Dylanmouth</v>
      </c>
      <c r="W159" s="13">
        <f>_xlfn.XLOOKUP(C159,Customers!A:A,Customers!G:G)</f>
        <v>45184</v>
      </c>
      <c r="X159">
        <f t="shared" ca="1" si="25"/>
        <v>44</v>
      </c>
      <c r="Y159" t="str">
        <f t="shared" ca="1" si="26"/>
        <v>36-50</v>
      </c>
    </row>
    <row r="160" spans="1:25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  <c r="I160">
        <f>_xlfn.XLOOKUP(D160,Products!A:A,Products!E:E)</f>
        <v>453.62</v>
      </c>
      <c r="J160">
        <f>_xlfn.XLOOKUP(D160,Products!A:A,Products!F:F)</f>
        <v>316.63</v>
      </c>
      <c r="K160" t="str">
        <f>_xlfn.XLOOKUP(D160,Products!A:A,Products!C:C)</f>
        <v>Fashion</v>
      </c>
      <c r="L160" t="str">
        <f>_xlfn.XLOOKUP(D160,Products!A:A,Products!D:D)</f>
        <v>Clothing</v>
      </c>
      <c r="M160">
        <f t="shared" si="18"/>
        <v>453.62</v>
      </c>
      <c r="N160">
        <f t="shared" si="19"/>
        <v>316.63</v>
      </c>
      <c r="O160">
        <f t="shared" si="20"/>
        <v>136.99</v>
      </c>
      <c r="P160" s="8">
        <f t="shared" si="21"/>
        <v>0.30199285745778409</v>
      </c>
      <c r="Q160">
        <f t="shared" si="22"/>
        <v>68.042999999999992</v>
      </c>
      <c r="R160">
        <f t="shared" si="23"/>
        <v>385.577</v>
      </c>
      <c r="S160">
        <f t="shared" si="24"/>
        <v>68.947000000000003</v>
      </c>
      <c r="T160" t="str">
        <f>_xlfn.XLOOKUP(C160,Customers!A:A,Customers!D:D)</f>
        <v>M</v>
      </c>
      <c r="U160" s="13">
        <f>_xlfn.XLOOKUP(C160,Customers!A:A,Customers!E:E)</f>
        <v>26659</v>
      </c>
      <c r="V160" t="str">
        <f>_xlfn.XLOOKUP(C160,Customers!A:A,Customers!F:F)</f>
        <v>West Tanner</v>
      </c>
      <c r="W160" s="13">
        <f>_xlfn.XLOOKUP(C160,Customers!A:A,Customers!G:G)</f>
        <v>45265</v>
      </c>
      <c r="X160">
        <f t="shared" ca="1" si="25"/>
        <v>53</v>
      </c>
      <c r="Y160" t="str">
        <f t="shared" ca="1" si="26"/>
        <v>50+</v>
      </c>
    </row>
    <row r="161" spans="1:25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  <c r="I161">
        <f>_xlfn.XLOOKUP(D161,Products!A:A,Products!E:E)</f>
        <v>1227.24</v>
      </c>
      <c r="J161">
        <f>_xlfn.XLOOKUP(D161,Products!A:A,Products!F:F)</f>
        <v>977.09</v>
      </c>
      <c r="K161" t="str">
        <f>_xlfn.XLOOKUP(D161,Products!A:A,Products!C:C)</f>
        <v>Groceries</v>
      </c>
      <c r="L161" t="str">
        <f>_xlfn.XLOOKUP(D161,Products!A:A,Products!D:D)</f>
        <v>Dairy</v>
      </c>
      <c r="M161">
        <f t="shared" si="18"/>
        <v>4908.96</v>
      </c>
      <c r="N161">
        <f t="shared" si="19"/>
        <v>3908.36</v>
      </c>
      <c r="O161">
        <f t="shared" si="20"/>
        <v>1000.5999999999999</v>
      </c>
      <c r="P161" s="8">
        <f t="shared" si="21"/>
        <v>0.20383136142889735</v>
      </c>
      <c r="Q161">
        <f t="shared" si="22"/>
        <v>736.34399999999994</v>
      </c>
      <c r="R161">
        <f t="shared" si="23"/>
        <v>4172.616</v>
      </c>
      <c r="S161">
        <f t="shared" si="24"/>
        <v>264.25599999999986</v>
      </c>
      <c r="T161" t="str">
        <f>_xlfn.XLOOKUP(C161,Customers!A:A,Customers!D:D)</f>
        <v>F</v>
      </c>
      <c r="U161" s="13">
        <f>_xlfn.XLOOKUP(C161,Customers!A:A,Customers!E:E)</f>
        <v>24112</v>
      </c>
      <c r="V161" t="str">
        <f>_xlfn.XLOOKUP(C161,Customers!A:A,Customers!F:F)</f>
        <v>South Ianhaven</v>
      </c>
      <c r="W161" s="13">
        <f>_xlfn.XLOOKUP(C161,Customers!A:A,Customers!G:G)</f>
        <v>44926</v>
      </c>
      <c r="X161">
        <f t="shared" ca="1" si="25"/>
        <v>60</v>
      </c>
      <c r="Y161" t="str">
        <f t="shared" ca="1" si="26"/>
        <v>50+</v>
      </c>
    </row>
    <row r="162" spans="1:25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  <c r="I162">
        <f>_xlfn.XLOOKUP(D162,Products!A:A,Products!E:E)</f>
        <v>1165.3699999999999</v>
      </c>
      <c r="J162">
        <f>_xlfn.XLOOKUP(D162,Products!A:A,Products!F:F)</f>
        <v>926.55</v>
      </c>
      <c r="K162" t="str">
        <f>_xlfn.XLOOKUP(D162,Products!A:A,Products!C:C)</f>
        <v>Fashion</v>
      </c>
      <c r="L162" t="str">
        <f>_xlfn.XLOOKUP(D162,Products!A:A,Products!D:D)</f>
        <v>Clothing</v>
      </c>
      <c r="M162">
        <f t="shared" si="18"/>
        <v>5826.8499999999995</v>
      </c>
      <c r="N162">
        <f t="shared" si="19"/>
        <v>4632.75</v>
      </c>
      <c r="O162">
        <f t="shared" si="20"/>
        <v>1194.0999999999995</v>
      </c>
      <c r="P162" s="8">
        <f t="shared" si="21"/>
        <v>0.20493062289230021</v>
      </c>
      <c r="Q162">
        <f t="shared" si="22"/>
        <v>291.34249999999997</v>
      </c>
      <c r="R162">
        <f t="shared" si="23"/>
        <v>5535.5074999999997</v>
      </c>
      <c r="S162">
        <f t="shared" si="24"/>
        <v>902.75749999999971</v>
      </c>
      <c r="T162" t="str">
        <f>_xlfn.XLOOKUP(C162,Customers!A:A,Customers!D:D)</f>
        <v>M</v>
      </c>
      <c r="U162" s="13">
        <f>_xlfn.XLOOKUP(C162,Customers!A:A,Customers!E:E)</f>
        <v>34290</v>
      </c>
      <c r="V162" t="str">
        <f>_xlfn.XLOOKUP(C162,Customers!A:A,Customers!F:F)</f>
        <v>Meganmouth</v>
      </c>
      <c r="W162" s="13">
        <f>_xlfn.XLOOKUP(C162,Customers!A:A,Customers!G:G)</f>
        <v>44583</v>
      </c>
      <c r="X162">
        <f t="shared" ca="1" si="25"/>
        <v>32</v>
      </c>
      <c r="Y162" t="str">
        <f t="shared" ca="1" si="26"/>
        <v>26-35</v>
      </c>
    </row>
    <row r="163" spans="1:25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  <c r="I163">
        <f>_xlfn.XLOOKUP(D163,Products!A:A,Products!E:E)</f>
        <v>1485.05</v>
      </c>
      <c r="J163">
        <f>_xlfn.XLOOKUP(D163,Products!A:A,Products!F:F)</f>
        <v>988.31</v>
      </c>
      <c r="K163" t="str">
        <f>_xlfn.XLOOKUP(D163,Products!A:A,Products!C:C)</f>
        <v>Fashion</v>
      </c>
      <c r="L163" t="str">
        <f>_xlfn.XLOOKUP(D163,Products!A:A,Products!D:D)</f>
        <v>Clothing</v>
      </c>
      <c r="M163">
        <f t="shared" si="18"/>
        <v>7425.25</v>
      </c>
      <c r="N163">
        <f t="shared" si="19"/>
        <v>4941.5499999999993</v>
      </c>
      <c r="O163">
        <f t="shared" si="20"/>
        <v>2483.7000000000007</v>
      </c>
      <c r="P163" s="8">
        <f t="shared" si="21"/>
        <v>0.33449378808794328</v>
      </c>
      <c r="Q163">
        <f t="shared" si="22"/>
        <v>742.52500000000009</v>
      </c>
      <c r="R163">
        <f t="shared" si="23"/>
        <v>6682.7250000000004</v>
      </c>
      <c r="S163">
        <f t="shared" si="24"/>
        <v>1741.1750000000011</v>
      </c>
      <c r="T163" t="str">
        <f>_xlfn.XLOOKUP(C163,Customers!A:A,Customers!D:D)</f>
        <v>F</v>
      </c>
      <c r="U163" s="13">
        <f>_xlfn.XLOOKUP(C163,Customers!A:A,Customers!E:E)</f>
        <v>28698</v>
      </c>
      <c r="V163" t="str">
        <f>_xlfn.XLOOKUP(C163,Customers!A:A,Customers!F:F)</f>
        <v>Lake Cody</v>
      </c>
      <c r="W163" s="13">
        <f>_xlfn.XLOOKUP(C163,Customers!A:A,Customers!G:G)</f>
        <v>45733</v>
      </c>
      <c r="X163">
        <f t="shared" ca="1" si="25"/>
        <v>47</v>
      </c>
      <c r="Y163" t="str">
        <f t="shared" ca="1" si="26"/>
        <v>36-50</v>
      </c>
    </row>
    <row r="164" spans="1:25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  <c r="I164">
        <f>_xlfn.XLOOKUP(D164,Products!A:A,Products!E:E)</f>
        <v>1798.97</v>
      </c>
      <c r="J164">
        <f>_xlfn.XLOOKUP(D164,Products!A:A,Products!F:F)</f>
        <v>1329.15</v>
      </c>
      <c r="K164" t="str">
        <f>_xlfn.XLOOKUP(D164,Products!A:A,Products!C:C)</f>
        <v>Fashion</v>
      </c>
      <c r="L164" t="str">
        <f>_xlfn.XLOOKUP(D164,Products!A:A,Products!D:D)</f>
        <v>Accessories</v>
      </c>
      <c r="M164">
        <f t="shared" si="18"/>
        <v>5396.91</v>
      </c>
      <c r="N164">
        <f t="shared" si="19"/>
        <v>3987.4500000000003</v>
      </c>
      <c r="O164">
        <f t="shared" si="20"/>
        <v>1409.4599999999996</v>
      </c>
      <c r="P164" s="8">
        <f t="shared" si="21"/>
        <v>0.26116055298309582</v>
      </c>
      <c r="Q164">
        <f t="shared" si="22"/>
        <v>809.53649999999993</v>
      </c>
      <c r="R164">
        <f t="shared" si="23"/>
        <v>4587.3734999999997</v>
      </c>
      <c r="S164">
        <f t="shared" si="24"/>
        <v>599.92349999999942</v>
      </c>
      <c r="T164" t="str">
        <f>_xlfn.XLOOKUP(C164,Customers!A:A,Customers!D:D)</f>
        <v>F</v>
      </c>
      <c r="U164" s="13">
        <f>_xlfn.XLOOKUP(C164,Customers!A:A,Customers!E:E)</f>
        <v>32240</v>
      </c>
      <c r="V164" t="str">
        <f>_xlfn.XLOOKUP(C164,Customers!A:A,Customers!F:F)</f>
        <v>Port Alex</v>
      </c>
      <c r="W164" s="13">
        <f>_xlfn.XLOOKUP(C164,Customers!A:A,Customers!G:G)</f>
        <v>44962</v>
      </c>
      <c r="X164">
        <f t="shared" ca="1" si="25"/>
        <v>38</v>
      </c>
      <c r="Y164" t="str">
        <f t="shared" ca="1" si="26"/>
        <v>36-50</v>
      </c>
    </row>
    <row r="165" spans="1:25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  <c r="I165">
        <f>_xlfn.XLOOKUP(D165,Products!A:A,Products!E:E)</f>
        <v>337.63</v>
      </c>
      <c r="J165">
        <f>_xlfn.XLOOKUP(D165,Products!A:A,Products!F:F)</f>
        <v>169.03</v>
      </c>
      <c r="K165" t="str">
        <f>_xlfn.XLOOKUP(D165,Products!A:A,Products!C:C)</f>
        <v>Fashion</v>
      </c>
      <c r="L165" t="str">
        <f>_xlfn.XLOOKUP(D165,Products!A:A,Products!D:D)</f>
        <v>Footwear</v>
      </c>
      <c r="M165">
        <f t="shared" si="18"/>
        <v>1688.15</v>
      </c>
      <c r="N165">
        <f t="shared" si="19"/>
        <v>845.15</v>
      </c>
      <c r="O165">
        <f t="shared" si="20"/>
        <v>843.00000000000011</v>
      </c>
      <c r="P165" s="8">
        <f t="shared" si="21"/>
        <v>0.49936320824571279</v>
      </c>
      <c r="Q165">
        <f t="shared" si="22"/>
        <v>84.407500000000013</v>
      </c>
      <c r="R165">
        <f t="shared" si="23"/>
        <v>1603.7425000000001</v>
      </c>
      <c r="S165">
        <f t="shared" si="24"/>
        <v>758.59250000000009</v>
      </c>
      <c r="T165" t="str">
        <f>_xlfn.XLOOKUP(C165,Customers!A:A,Customers!D:D)</f>
        <v>M</v>
      </c>
      <c r="U165" s="13">
        <f>_xlfn.XLOOKUP(C165,Customers!A:A,Customers!E:E)</f>
        <v>37990</v>
      </c>
      <c r="V165" t="str">
        <f>_xlfn.XLOOKUP(C165,Customers!A:A,Customers!F:F)</f>
        <v>Shepherdburgh</v>
      </c>
      <c r="W165" s="13">
        <f>_xlfn.XLOOKUP(C165,Customers!A:A,Customers!G:G)</f>
        <v>45538</v>
      </c>
      <c r="X165">
        <f t="shared" ca="1" si="25"/>
        <v>22</v>
      </c>
      <c r="Y165" t="str">
        <f t="shared" ca="1" si="26"/>
        <v>18-25</v>
      </c>
    </row>
    <row r="166" spans="1:25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  <c r="I166">
        <f>_xlfn.XLOOKUP(D166,Products!A:A,Products!E:E)</f>
        <v>1396.22</v>
      </c>
      <c r="J166">
        <f>_xlfn.XLOOKUP(D166,Products!A:A,Products!F:F)</f>
        <v>1004.09</v>
      </c>
      <c r="K166" t="str">
        <f>_xlfn.XLOOKUP(D166,Products!A:A,Products!C:C)</f>
        <v>Fashion</v>
      </c>
      <c r="L166" t="str">
        <f>_xlfn.XLOOKUP(D166,Products!A:A,Products!D:D)</f>
        <v>Bags</v>
      </c>
      <c r="M166">
        <f t="shared" si="18"/>
        <v>5584.88</v>
      </c>
      <c r="N166">
        <f t="shared" si="19"/>
        <v>4016.36</v>
      </c>
      <c r="O166">
        <f t="shared" si="20"/>
        <v>1568.52</v>
      </c>
      <c r="P166" s="8">
        <f t="shared" si="21"/>
        <v>0.28085115526206472</v>
      </c>
      <c r="Q166">
        <f t="shared" si="22"/>
        <v>558.48800000000006</v>
      </c>
      <c r="R166">
        <f t="shared" si="23"/>
        <v>5026.3919999999998</v>
      </c>
      <c r="S166">
        <f t="shared" si="24"/>
        <v>1010.0319999999997</v>
      </c>
      <c r="T166" t="str">
        <f>_xlfn.XLOOKUP(C166,Customers!A:A,Customers!D:D)</f>
        <v>M</v>
      </c>
      <c r="U166" s="13">
        <f>_xlfn.XLOOKUP(C166,Customers!A:A,Customers!E:E)</f>
        <v>20358</v>
      </c>
      <c r="V166" t="str">
        <f>_xlfn.XLOOKUP(C166,Customers!A:A,Customers!F:F)</f>
        <v>Zacharyberg</v>
      </c>
      <c r="W166" s="13">
        <f>_xlfn.XLOOKUP(C166,Customers!A:A,Customers!G:G)</f>
        <v>45869</v>
      </c>
      <c r="X166">
        <f t="shared" ca="1" si="25"/>
        <v>70</v>
      </c>
      <c r="Y166" t="str">
        <f t="shared" ca="1" si="26"/>
        <v>50+</v>
      </c>
    </row>
    <row r="167" spans="1:25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  <c r="I167">
        <f>_xlfn.XLOOKUP(D167,Products!A:A,Products!E:E)</f>
        <v>29.24</v>
      </c>
      <c r="J167">
        <f>_xlfn.XLOOKUP(D167,Products!A:A,Products!F:F)</f>
        <v>15.28</v>
      </c>
      <c r="K167" t="str">
        <f>_xlfn.XLOOKUP(D167,Products!A:A,Products!C:C)</f>
        <v>Fashion</v>
      </c>
      <c r="L167" t="str">
        <f>_xlfn.XLOOKUP(D167,Products!A:A,Products!D:D)</f>
        <v>Watches</v>
      </c>
      <c r="M167">
        <f t="shared" si="18"/>
        <v>29.24</v>
      </c>
      <c r="N167">
        <f t="shared" si="19"/>
        <v>15.28</v>
      </c>
      <c r="O167">
        <f t="shared" si="20"/>
        <v>13.959999999999999</v>
      </c>
      <c r="P167" s="8">
        <f t="shared" si="21"/>
        <v>0.47742818057455538</v>
      </c>
      <c r="Q167">
        <f t="shared" si="22"/>
        <v>2.9239999999999999</v>
      </c>
      <c r="R167">
        <f t="shared" si="23"/>
        <v>26.315999999999999</v>
      </c>
      <c r="S167">
        <f t="shared" si="24"/>
        <v>11.036</v>
      </c>
      <c r="T167" t="str">
        <f>_xlfn.XLOOKUP(C167,Customers!A:A,Customers!D:D)</f>
        <v>F</v>
      </c>
      <c r="U167" s="13">
        <f>_xlfn.XLOOKUP(C167,Customers!A:A,Customers!E:E)</f>
        <v>23676</v>
      </c>
      <c r="V167" t="str">
        <f>_xlfn.XLOOKUP(C167,Customers!A:A,Customers!F:F)</f>
        <v>Joyceside</v>
      </c>
      <c r="W167" s="13">
        <f>_xlfn.XLOOKUP(C167,Customers!A:A,Customers!G:G)</f>
        <v>44351</v>
      </c>
      <c r="X167">
        <f t="shared" ca="1" si="25"/>
        <v>61</v>
      </c>
      <c r="Y167" t="str">
        <f t="shared" ca="1" si="26"/>
        <v>50+</v>
      </c>
    </row>
    <row r="168" spans="1:25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  <c r="I168">
        <f>_xlfn.XLOOKUP(D168,Products!A:A,Products!E:E)</f>
        <v>366.93</v>
      </c>
      <c r="J168">
        <f>_xlfn.XLOOKUP(D168,Products!A:A,Products!F:F)</f>
        <v>285.23</v>
      </c>
      <c r="K168" t="str">
        <f>_xlfn.XLOOKUP(D168,Products!A:A,Products!C:C)</f>
        <v>Fashion</v>
      </c>
      <c r="L168" t="str">
        <f>_xlfn.XLOOKUP(D168,Products!A:A,Products!D:D)</f>
        <v>Footwear</v>
      </c>
      <c r="M168">
        <f t="shared" si="18"/>
        <v>1100.79</v>
      </c>
      <c r="N168">
        <f t="shared" si="19"/>
        <v>855.69</v>
      </c>
      <c r="O168">
        <f t="shared" si="20"/>
        <v>245.09999999999991</v>
      </c>
      <c r="P168" s="8">
        <f t="shared" si="21"/>
        <v>0.22265827269506439</v>
      </c>
      <c r="Q168">
        <f t="shared" si="22"/>
        <v>55.039500000000004</v>
      </c>
      <c r="R168">
        <f t="shared" si="23"/>
        <v>1045.7504999999999</v>
      </c>
      <c r="S168">
        <f t="shared" si="24"/>
        <v>190.06049999999982</v>
      </c>
      <c r="T168" t="str">
        <f>_xlfn.XLOOKUP(C168,Customers!A:A,Customers!D:D)</f>
        <v>F</v>
      </c>
      <c r="U168" s="13">
        <f>_xlfn.XLOOKUP(C168,Customers!A:A,Customers!E:E)</f>
        <v>32344</v>
      </c>
      <c r="V168" t="str">
        <f>_xlfn.XLOOKUP(C168,Customers!A:A,Customers!F:F)</f>
        <v>South Christinabury</v>
      </c>
      <c r="W168" s="13">
        <f>_xlfn.XLOOKUP(C168,Customers!A:A,Customers!G:G)</f>
        <v>44826</v>
      </c>
      <c r="X168">
        <f t="shared" ca="1" si="25"/>
        <v>37</v>
      </c>
      <c r="Y168" t="str">
        <f t="shared" ca="1" si="26"/>
        <v>36-50</v>
      </c>
    </row>
    <row r="169" spans="1:25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  <c r="I169">
        <f>_xlfn.XLOOKUP(D169,Products!A:A,Products!E:E)</f>
        <v>25.57</v>
      </c>
      <c r="J169">
        <f>_xlfn.XLOOKUP(D169,Products!A:A,Products!F:F)</f>
        <v>19.05</v>
      </c>
      <c r="K169" t="str">
        <f>_xlfn.XLOOKUP(D169,Products!A:A,Products!C:C)</f>
        <v>Groceries</v>
      </c>
      <c r="L169" t="str">
        <f>_xlfn.XLOOKUP(D169,Products!A:A,Products!D:D)</f>
        <v>Vegetables</v>
      </c>
      <c r="M169">
        <f t="shared" si="18"/>
        <v>25.57</v>
      </c>
      <c r="N169">
        <f t="shared" si="19"/>
        <v>19.05</v>
      </c>
      <c r="O169">
        <f t="shared" si="20"/>
        <v>6.52</v>
      </c>
      <c r="P169" s="8">
        <f t="shared" si="21"/>
        <v>0.25498631208447398</v>
      </c>
      <c r="Q169">
        <f t="shared" si="22"/>
        <v>0</v>
      </c>
      <c r="R169">
        <f t="shared" si="23"/>
        <v>25.57</v>
      </c>
      <c r="S169">
        <f t="shared" si="24"/>
        <v>6.52</v>
      </c>
      <c r="T169" t="str">
        <f>_xlfn.XLOOKUP(C169,Customers!A:A,Customers!D:D)</f>
        <v>M</v>
      </c>
      <c r="U169" s="13">
        <f>_xlfn.XLOOKUP(C169,Customers!A:A,Customers!E:E)</f>
        <v>34565</v>
      </c>
      <c r="V169" t="str">
        <f>_xlfn.XLOOKUP(C169,Customers!A:A,Customers!F:F)</f>
        <v>East William</v>
      </c>
      <c r="W169" s="13">
        <f>_xlfn.XLOOKUP(C169,Customers!A:A,Customers!G:G)</f>
        <v>45608</v>
      </c>
      <c r="X169">
        <f t="shared" ca="1" si="25"/>
        <v>31</v>
      </c>
      <c r="Y169" t="str">
        <f t="shared" ca="1" si="26"/>
        <v>26-35</v>
      </c>
    </row>
    <row r="170" spans="1:25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  <c r="I170">
        <f>_xlfn.XLOOKUP(D170,Products!A:A,Products!E:E)</f>
        <v>1079.8900000000001</v>
      </c>
      <c r="J170">
        <f>_xlfn.XLOOKUP(D170,Products!A:A,Products!F:F)</f>
        <v>703.83</v>
      </c>
      <c r="K170" t="str">
        <f>_xlfn.XLOOKUP(D170,Products!A:A,Products!C:C)</f>
        <v>Electronics</v>
      </c>
      <c r="L170" t="str">
        <f>_xlfn.XLOOKUP(D170,Products!A:A,Products!D:D)</f>
        <v>Smartphone</v>
      </c>
      <c r="M170">
        <f t="shared" si="18"/>
        <v>2159.7800000000002</v>
      </c>
      <c r="N170">
        <f t="shared" si="19"/>
        <v>1407.66</v>
      </c>
      <c r="O170">
        <f t="shared" si="20"/>
        <v>752.12000000000012</v>
      </c>
      <c r="P170" s="8">
        <f t="shared" si="21"/>
        <v>0.34823917250831105</v>
      </c>
      <c r="Q170">
        <f t="shared" si="22"/>
        <v>0</v>
      </c>
      <c r="R170">
        <f t="shared" si="23"/>
        <v>2159.7800000000002</v>
      </c>
      <c r="S170">
        <f t="shared" si="24"/>
        <v>752.12000000000012</v>
      </c>
      <c r="T170" t="str">
        <f>_xlfn.XLOOKUP(C170,Customers!A:A,Customers!D:D)</f>
        <v>F</v>
      </c>
      <c r="U170" s="13">
        <f>_xlfn.XLOOKUP(C170,Customers!A:A,Customers!E:E)</f>
        <v>26004</v>
      </c>
      <c r="V170" t="str">
        <f>_xlfn.XLOOKUP(C170,Customers!A:A,Customers!F:F)</f>
        <v>Bradyshire</v>
      </c>
      <c r="W170" s="13">
        <f>_xlfn.XLOOKUP(C170,Customers!A:A,Customers!G:G)</f>
        <v>44575</v>
      </c>
      <c r="X170">
        <f t="shared" ca="1" si="25"/>
        <v>55</v>
      </c>
      <c r="Y170" t="str">
        <f t="shared" ca="1" si="26"/>
        <v>50+</v>
      </c>
    </row>
    <row r="171" spans="1:25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  <c r="I171">
        <f>_xlfn.XLOOKUP(D171,Products!A:A,Products!E:E)</f>
        <v>1286.55</v>
      </c>
      <c r="J171">
        <f>_xlfn.XLOOKUP(D171,Products!A:A,Products!F:F)</f>
        <v>797.54</v>
      </c>
      <c r="K171" t="str">
        <f>_xlfn.XLOOKUP(D171,Products!A:A,Products!C:C)</f>
        <v>Fashion</v>
      </c>
      <c r="L171" t="str">
        <f>_xlfn.XLOOKUP(D171,Products!A:A,Products!D:D)</f>
        <v>Accessories</v>
      </c>
      <c r="M171">
        <f t="shared" si="18"/>
        <v>5146.2</v>
      </c>
      <c r="N171">
        <f t="shared" si="19"/>
        <v>3190.16</v>
      </c>
      <c r="O171">
        <f t="shared" si="20"/>
        <v>1956.04</v>
      </c>
      <c r="P171" s="8">
        <f t="shared" si="21"/>
        <v>0.380094049978625</v>
      </c>
      <c r="Q171">
        <f t="shared" si="22"/>
        <v>514.62</v>
      </c>
      <c r="R171">
        <f t="shared" si="23"/>
        <v>4631.58</v>
      </c>
      <c r="S171">
        <f t="shared" si="24"/>
        <v>1441.42</v>
      </c>
      <c r="T171" t="str">
        <f>_xlfn.XLOOKUP(C171,Customers!A:A,Customers!D:D)</f>
        <v>F</v>
      </c>
      <c r="U171" s="13">
        <f>_xlfn.XLOOKUP(C171,Customers!A:A,Customers!E:E)</f>
        <v>28198</v>
      </c>
      <c r="V171" t="str">
        <f>_xlfn.XLOOKUP(C171,Customers!A:A,Customers!F:F)</f>
        <v>New Fred</v>
      </c>
      <c r="W171" s="13">
        <f>_xlfn.XLOOKUP(C171,Customers!A:A,Customers!G:G)</f>
        <v>45829</v>
      </c>
      <c r="X171">
        <f t="shared" ca="1" si="25"/>
        <v>49</v>
      </c>
      <c r="Y171" t="str">
        <f t="shared" ca="1" si="26"/>
        <v>36-50</v>
      </c>
    </row>
    <row r="172" spans="1:25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  <c r="I172">
        <f>_xlfn.XLOOKUP(D172,Products!A:A,Products!E:E)</f>
        <v>1562.43</v>
      </c>
      <c r="J172">
        <f>_xlfn.XLOOKUP(D172,Products!A:A,Products!F:F)</f>
        <v>1195.6300000000001</v>
      </c>
      <c r="K172" t="str">
        <f>_xlfn.XLOOKUP(D172,Products!A:A,Products!C:C)</f>
        <v>Electronics</v>
      </c>
      <c r="L172" t="str">
        <f>_xlfn.XLOOKUP(D172,Products!A:A,Products!D:D)</f>
        <v>Laptop</v>
      </c>
      <c r="M172">
        <f t="shared" si="18"/>
        <v>4687.29</v>
      </c>
      <c r="N172">
        <f t="shared" si="19"/>
        <v>3586.8900000000003</v>
      </c>
      <c r="O172">
        <f t="shared" si="20"/>
        <v>1100.3999999999996</v>
      </c>
      <c r="P172" s="8">
        <f t="shared" si="21"/>
        <v>0.23476251736077769</v>
      </c>
      <c r="Q172">
        <f t="shared" si="22"/>
        <v>468.72900000000004</v>
      </c>
      <c r="R172">
        <f t="shared" si="23"/>
        <v>4218.5609999999997</v>
      </c>
      <c r="S172">
        <f t="shared" si="24"/>
        <v>631.67099999999937</v>
      </c>
      <c r="T172" t="str">
        <f>_xlfn.XLOOKUP(C172,Customers!A:A,Customers!D:D)</f>
        <v>F</v>
      </c>
      <c r="U172" s="13">
        <f>_xlfn.XLOOKUP(C172,Customers!A:A,Customers!E:E)</f>
        <v>27579</v>
      </c>
      <c r="V172" t="str">
        <f>_xlfn.XLOOKUP(C172,Customers!A:A,Customers!F:F)</f>
        <v>North Chaseborough</v>
      </c>
      <c r="W172" s="13">
        <f>_xlfn.XLOOKUP(C172,Customers!A:A,Customers!G:G)</f>
        <v>45571</v>
      </c>
      <c r="X172">
        <f t="shared" ca="1" si="25"/>
        <v>50</v>
      </c>
      <c r="Y172" t="str">
        <f t="shared" ca="1" si="26"/>
        <v>36-50</v>
      </c>
    </row>
    <row r="173" spans="1:25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  <c r="I173">
        <f>_xlfn.XLOOKUP(D173,Products!A:A,Products!E:E)</f>
        <v>1879.08</v>
      </c>
      <c r="J173">
        <f>_xlfn.XLOOKUP(D173,Products!A:A,Products!F:F)</f>
        <v>1004.56</v>
      </c>
      <c r="K173" t="str">
        <f>_xlfn.XLOOKUP(D173,Products!A:A,Products!C:C)</f>
        <v>Groceries</v>
      </c>
      <c r="L173" t="str">
        <f>_xlfn.XLOOKUP(D173,Products!A:A,Products!D:D)</f>
        <v>Dairy</v>
      </c>
      <c r="M173">
        <f t="shared" si="18"/>
        <v>9395.4</v>
      </c>
      <c r="N173">
        <f t="shared" si="19"/>
        <v>5022.7999999999993</v>
      </c>
      <c r="O173">
        <f t="shared" si="20"/>
        <v>4372.6000000000004</v>
      </c>
      <c r="P173" s="8">
        <f t="shared" si="21"/>
        <v>0.46539796070417444</v>
      </c>
      <c r="Q173">
        <f t="shared" si="22"/>
        <v>469.77</v>
      </c>
      <c r="R173">
        <f t="shared" si="23"/>
        <v>8925.6299999999992</v>
      </c>
      <c r="S173">
        <f t="shared" si="24"/>
        <v>3902.83</v>
      </c>
      <c r="T173" t="str">
        <f>_xlfn.XLOOKUP(C173,Customers!A:A,Customers!D:D)</f>
        <v>M</v>
      </c>
      <c r="U173" s="13">
        <f>_xlfn.XLOOKUP(C173,Customers!A:A,Customers!E:E)</f>
        <v>21586</v>
      </c>
      <c r="V173" t="str">
        <f>_xlfn.XLOOKUP(C173,Customers!A:A,Customers!F:F)</f>
        <v>Robertmouth</v>
      </c>
      <c r="W173" s="13">
        <f>_xlfn.XLOOKUP(C173,Customers!A:A,Customers!G:G)</f>
        <v>45168</v>
      </c>
      <c r="X173">
        <f t="shared" ca="1" si="25"/>
        <v>67</v>
      </c>
      <c r="Y173" t="str">
        <f t="shared" ca="1" si="26"/>
        <v>50+</v>
      </c>
    </row>
    <row r="174" spans="1:25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  <c r="I174">
        <f>_xlfn.XLOOKUP(D174,Products!A:A,Products!E:E)</f>
        <v>1272.23</v>
      </c>
      <c r="J174">
        <f>_xlfn.XLOOKUP(D174,Products!A:A,Products!F:F)</f>
        <v>952.65</v>
      </c>
      <c r="K174" t="str">
        <f>_xlfn.XLOOKUP(D174,Products!A:A,Products!C:C)</f>
        <v>Electronics</v>
      </c>
      <c r="L174" t="str">
        <f>_xlfn.XLOOKUP(D174,Products!A:A,Products!D:D)</f>
        <v>Smartphone</v>
      </c>
      <c r="M174">
        <f t="shared" si="18"/>
        <v>2544.46</v>
      </c>
      <c r="N174">
        <f t="shared" si="19"/>
        <v>1905.3</v>
      </c>
      <c r="O174">
        <f t="shared" si="20"/>
        <v>639.16000000000008</v>
      </c>
      <c r="P174" s="8">
        <f t="shared" si="21"/>
        <v>0.2511967175746524</v>
      </c>
      <c r="Q174">
        <f t="shared" si="22"/>
        <v>0</v>
      </c>
      <c r="R174">
        <f t="shared" si="23"/>
        <v>2544.46</v>
      </c>
      <c r="S174">
        <f t="shared" si="24"/>
        <v>639.16000000000008</v>
      </c>
      <c r="T174" t="str">
        <f>_xlfn.XLOOKUP(C174,Customers!A:A,Customers!D:D)</f>
        <v>M</v>
      </c>
      <c r="U174" s="13">
        <f>_xlfn.XLOOKUP(C174,Customers!A:A,Customers!E:E)</f>
        <v>24638</v>
      </c>
      <c r="V174" t="str">
        <f>_xlfn.XLOOKUP(C174,Customers!A:A,Customers!F:F)</f>
        <v>Christopherburgh</v>
      </c>
      <c r="W174" s="13">
        <f>_xlfn.XLOOKUP(C174,Customers!A:A,Customers!G:G)</f>
        <v>44553</v>
      </c>
      <c r="X174">
        <f t="shared" ca="1" si="25"/>
        <v>59</v>
      </c>
      <c r="Y174" t="str">
        <f t="shared" ca="1" si="26"/>
        <v>50+</v>
      </c>
    </row>
    <row r="175" spans="1:25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  <c r="I175">
        <f>_xlfn.XLOOKUP(D175,Products!A:A,Products!E:E)</f>
        <v>1194.1199999999999</v>
      </c>
      <c r="J175">
        <f>_xlfn.XLOOKUP(D175,Products!A:A,Products!F:F)</f>
        <v>838.95</v>
      </c>
      <c r="K175" t="str">
        <f>_xlfn.XLOOKUP(D175,Products!A:A,Products!C:C)</f>
        <v>Electronics</v>
      </c>
      <c r="L175" t="str">
        <f>_xlfn.XLOOKUP(D175,Products!A:A,Products!D:D)</f>
        <v>Smartphone</v>
      </c>
      <c r="M175">
        <f t="shared" si="18"/>
        <v>1194.1199999999999</v>
      </c>
      <c r="N175">
        <f t="shared" si="19"/>
        <v>838.95</v>
      </c>
      <c r="O175">
        <f t="shared" si="20"/>
        <v>355.16999999999985</v>
      </c>
      <c r="P175" s="8">
        <f t="shared" si="21"/>
        <v>0.29743241885237653</v>
      </c>
      <c r="Q175">
        <f t="shared" si="22"/>
        <v>119.41199999999999</v>
      </c>
      <c r="R175">
        <f t="shared" si="23"/>
        <v>1074.7079999999999</v>
      </c>
      <c r="S175">
        <f t="shared" si="24"/>
        <v>235.75799999999981</v>
      </c>
      <c r="T175" t="str">
        <f>_xlfn.XLOOKUP(C175,Customers!A:A,Customers!D:D)</f>
        <v>M</v>
      </c>
      <c r="U175" s="13">
        <f>_xlfn.XLOOKUP(C175,Customers!A:A,Customers!E:E)</f>
        <v>22435</v>
      </c>
      <c r="V175" t="str">
        <f>_xlfn.XLOOKUP(C175,Customers!A:A,Customers!F:F)</f>
        <v>South Jameschester</v>
      </c>
      <c r="W175" s="13">
        <f>_xlfn.XLOOKUP(C175,Customers!A:A,Customers!G:G)</f>
        <v>45087</v>
      </c>
      <c r="X175">
        <f t="shared" ca="1" si="25"/>
        <v>65</v>
      </c>
      <c r="Y175" t="str">
        <f t="shared" ca="1" si="26"/>
        <v>50+</v>
      </c>
    </row>
    <row r="176" spans="1:25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  <c r="I176">
        <f>_xlfn.XLOOKUP(D176,Products!A:A,Products!E:E)</f>
        <v>318.05</v>
      </c>
      <c r="J176">
        <f>_xlfn.XLOOKUP(D176,Products!A:A,Products!F:F)</f>
        <v>187.34</v>
      </c>
      <c r="K176" t="str">
        <f>_xlfn.XLOOKUP(D176,Products!A:A,Products!C:C)</f>
        <v>Groceries</v>
      </c>
      <c r="L176" t="str">
        <f>_xlfn.XLOOKUP(D176,Products!A:A,Products!D:D)</f>
        <v>Fruits</v>
      </c>
      <c r="M176">
        <f t="shared" si="18"/>
        <v>1590.25</v>
      </c>
      <c r="N176">
        <f t="shared" si="19"/>
        <v>936.7</v>
      </c>
      <c r="O176">
        <f t="shared" si="20"/>
        <v>653.54999999999995</v>
      </c>
      <c r="P176" s="8">
        <f t="shared" si="21"/>
        <v>0.41097311743436565</v>
      </c>
      <c r="Q176">
        <f t="shared" si="22"/>
        <v>0</v>
      </c>
      <c r="R176">
        <f t="shared" si="23"/>
        <v>1590.25</v>
      </c>
      <c r="S176">
        <f t="shared" si="24"/>
        <v>653.54999999999995</v>
      </c>
      <c r="T176" t="str">
        <f>_xlfn.XLOOKUP(C176,Customers!A:A,Customers!D:D)</f>
        <v>F</v>
      </c>
      <c r="U176" s="13">
        <f>_xlfn.XLOOKUP(C176,Customers!A:A,Customers!E:E)</f>
        <v>24112</v>
      </c>
      <c r="V176" t="str">
        <f>_xlfn.XLOOKUP(C176,Customers!A:A,Customers!F:F)</f>
        <v>South Ianhaven</v>
      </c>
      <c r="W176" s="13">
        <f>_xlfn.XLOOKUP(C176,Customers!A:A,Customers!G:G)</f>
        <v>44926</v>
      </c>
      <c r="X176">
        <f t="shared" ca="1" si="25"/>
        <v>60</v>
      </c>
      <c r="Y176" t="str">
        <f t="shared" ca="1" si="26"/>
        <v>50+</v>
      </c>
    </row>
    <row r="177" spans="1:25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  <c r="I177">
        <f>_xlfn.XLOOKUP(D177,Products!A:A,Products!E:E)</f>
        <v>1193.0899999999999</v>
      </c>
      <c r="J177">
        <f>_xlfn.XLOOKUP(D177,Products!A:A,Products!F:F)</f>
        <v>818.24</v>
      </c>
      <c r="K177" t="str">
        <f>_xlfn.XLOOKUP(D177,Products!A:A,Products!C:C)</f>
        <v>Electronics</v>
      </c>
      <c r="L177" t="str">
        <f>_xlfn.XLOOKUP(D177,Products!A:A,Products!D:D)</f>
        <v>Camera</v>
      </c>
      <c r="M177">
        <f t="shared" si="18"/>
        <v>3579.2699999999995</v>
      </c>
      <c r="N177">
        <f t="shared" si="19"/>
        <v>2454.7200000000003</v>
      </c>
      <c r="O177">
        <f t="shared" si="20"/>
        <v>1124.5499999999993</v>
      </c>
      <c r="P177" s="8">
        <f t="shared" si="21"/>
        <v>0.31418417722049452</v>
      </c>
      <c r="Q177">
        <f t="shared" si="22"/>
        <v>357.92699999999996</v>
      </c>
      <c r="R177">
        <f t="shared" si="23"/>
        <v>3221.3429999999994</v>
      </c>
      <c r="S177">
        <f t="shared" si="24"/>
        <v>766.62299999999914</v>
      </c>
      <c r="T177" t="str">
        <f>_xlfn.XLOOKUP(C177,Customers!A:A,Customers!D:D)</f>
        <v>M</v>
      </c>
      <c r="U177" s="13">
        <f>_xlfn.XLOOKUP(C177,Customers!A:A,Customers!E:E)</f>
        <v>22233</v>
      </c>
      <c r="V177" t="str">
        <f>_xlfn.XLOOKUP(C177,Customers!A:A,Customers!F:F)</f>
        <v>New Michaelland</v>
      </c>
      <c r="W177" s="13">
        <f>_xlfn.XLOOKUP(C177,Customers!A:A,Customers!G:G)</f>
        <v>45720</v>
      </c>
      <c r="X177">
        <f t="shared" ca="1" si="25"/>
        <v>65</v>
      </c>
      <c r="Y177" t="str">
        <f t="shared" ca="1" si="26"/>
        <v>50+</v>
      </c>
    </row>
    <row r="178" spans="1:25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  <c r="I178">
        <f>_xlfn.XLOOKUP(D178,Products!A:A,Products!E:E)</f>
        <v>1878.47</v>
      </c>
      <c r="J178">
        <f>_xlfn.XLOOKUP(D178,Products!A:A,Products!F:F)</f>
        <v>1014.91</v>
      </c>
      <c r="K178" t="str">
        <f>_xlfn.XLOOKUP(D178,Products!A:A,Products!C:C)</f>
        <v>Fashion</v>
      </c>
      <c r="L178" t="str">
        <f>_xlfn.XLOOKUP(D178,Products!A:A,Products!D:D)</f>
        <v>Footwear</v>
      </c>
      <c r="M178">
        <f t="shared" si="18"/>
        <v>3756.94</v>
      </c>
      <c r="N178">
        <f t="shared" si="19"/>
        <v>2029.82</v>
      </c>
      <c r="O178">
        <f t="shared" si="20"/>
        <v>1727.1200000000001</v>
      </c>
      <c r="P178" s="8">
        <f t="shared" si="21"/>
        <v>0.45971455493034225</v>
      </c>
      <c r="Q178">
        <f t="shared" si="22"/>
        <v>187.84700000000001</v>
      </c>
      <c r="R178">
        <f t="shared" si="23"/>
        <v>3569.0929999999998</v>
      </c>
      <c r="S178">
        <f t="shared" si="24"/>
        <v>1539.2729999999999</v>
      </c>
      <c r="T178" t="str">
        <f>_xlfn.XLOOKUP(C178,Customers!A:A,Customers!D:D)</f>
        <v>M</v>
      </c>
      <c r="U178" s="13">
        <f>_xlfn.XLOOKUP(C178,Customers!A:A,Customers!E:E)</f>
        <v>27624</v>
      </c>
      <c r="V178" t="str">
        <f>_xlfn.XLOOKUP(C178,Customers!A:A,Customers!F:F)</f>
        <v>Fergusonview</v>
      </c>
      <c r="W178" s="13">
        <f>_xlfn.XLOOKUP(C178,Customers!A:A,Customers!G:G)</f>
        <v>44577</v>
      </c>
      <c r="X178">
        <f t="shared" ca="1" si="25"/>
        <v>50</v>
      </c>
      <c r="Y178" t="str">
        <f t="shared" ca="1" si="26"/>
        <v>36-50</v>
      </c>
    </row>
    <row r="179" spans="1:25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  <c r="I179">
        <f>_xlfn.XLOOKUP(D179,Products!A:A,Products!E:E)</f>
        <v>1858.75</v>
      </c>
      <c r="J179">
        <f>_xlfn.XLOOKUP(D179,Products!A:A,Products!F:F)</f>
        <v>1451.16</v>
      </c>
      <c r="K179" t="str">
        <f>_xlfn.XLOOKUP(D179,Products!A:A,Products!C:C)</f>
        <v>Fashion</v>
      </c>
      <c r="L179" t="str">
        <f>_xlfn.XLOOKUP(D179,Products!A:A,Products!D:D)</f>
        <v>Accessories</v>
      </c>
      <c r="M179">
        <f t="shared" si="18"/>
        <v>1858.75</v>
      </c>
      <c r="N179">
        <f t="shared" si="19"/>
        <v>1451.16</v>
      </c>
      <c r="O179">
        <f t="shared" si="20"/>
        <v>407.58999999999992</v>
      </c>
      <c r="P179" s="8">
        <f t="shared" si="21"/>
        <v>0.21928177538668456</v>
      </c>
      <c r="Q179">
        <f t="shared" si="22"/>
        <v>0</v>
      </c>
      <c r="R179">
        <f t="shared" si="23"/>
        <v>1858.75</v>
      </c>
      <c r="S179">
        <f t="shared" si="24"/>
        <v>407.58999999999992</v>
      </c>
      <c r="T179" t="str">
        <f>_xlfn.XLOOKUP(C179,Customers!A:A,Customers!D:D)</f>
        <v>M</v>
      </c>
      <c r="U179" s="13">
        <f>_xlfn.XLOOKUP(C179,Customers!A:A,Customers!E:E)</f>
        <v>34565</v>
      </c>
      <c r="V179" t="str">
        <f>_xlfn.XLOOKUP(C179,Customers!A:A,Customers!F:F)</f>
        <v>East William</v>
      </c>
      <c r="W179" s="13">
        <f>_xlfn.XLOOKUP(C179,Customers!A:A,Customers!G:G)</f>
        <v>45608</v>
      </c>
      <c r="X179">
        <f t="shared" ca="1" si="25"/>
        <v>31</v>
      </c>
      <c r="Y179" t="str">
        <f t="shared" ca="1" si="26"/>
        <v>26-35</v>
      </c>
    </row>
    <row r="180" spans="1:25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  <c r="I180">
        <f>_xlfn.XLOOKUP(D180,Products!A:A,Products!E:E)</f>
        <v>323.92</v>
      </c>
      <c r="J180">
        <f>_xlfn.XLOOKUP(D180,Products!A:A,Products!F:F)</f>
        <v>242.98</v>
      </c>
      <c r="K180" t="str">
        <f>_xlfn.XLOOKUP(D180,Products!A:A,Products!C:C)</f>
        <v>Fashion</v>
      </c>
      <c r="L180" t="str">
        <f>_xlfn.XLOOKUP(D180,Products!A:A,Products!D:D)</f>
        <v>Accessories</v>
      </c>
      <c r="M180">
        <f t="shared" si="18"/>
        <v>1295.68</v>
      </c>
      <c r="N180">
        <f t="shared" si="19"/>
        <v>971.92</v>
      </c>
      <c r="O180">
        <f t="shared" si="20"/>
        <v>323.7600000000001</v>
      </c>
      <c r="P180" s="8">
        <f t="shared" si="21"/>
        <v>0.24987651271918998</v>
      </c>
      <c r="Q180">
        <f t="shared" si="22"/>
        <v>129.56800000000001</v>
      </c>
      <c r="R180">
        <f t="shared" si="23"/>
        <v>1166.1120000000001</v>
      </c>
      <c r="S180">
        <f t="shared" si="24"/>
        <v>194.19200000000012</v>
      </c>
      <c r="T180" t="str">
        <f>_xlfn.XLOOKUP(C180,Customers!A:A,Customers!D:D)</f>
        <v>M</v>
      </c>
      <c r="U180" s="13">
        <f>_xlfn.XLOOKUP(C180,Customers!A:A,Customers!E:E)</f>
        <v>34560</v>
      </c>
      <c r="V180" t="str">
        <f>_xlfn.XLOOKUP(C180,Customers!A:A,Customers!F:F)</f>
        <v>Wardfort</v>
      </c>
      <c r="W180" s="13">
        <f>_xlfn.XLOOKUP(C180,Customers!A:A,Customers!G:G)</f>
        <v>45822</v>
      </c>
      <c r="X180">
        <f t="shared" ca="1" si="25"/>
        <v>31</v>
      </c>
      <c r="Y180" t="str">
        <f t="shared" ca="1" si="26"/>
        <v>26-35</v>
      </c>
    </row>
    <row r="181" spans="1:25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  <c r="I181">
        <f>_xlfn.XLOOKUP(D181,Products!A:A,Products!E:E)</f>
        <v>123.19</v>
      </c>
      <c r="J181">
        <f>_xlfn.XLOOKUP(D181,Products!A:A,Products!F:F)</f>
        <v>80.36</v>
      </c>
      <c r="K181" t="str">
        <f>_xlfn.XLOOKUP(D181,Products!A:A,Products!C:C)</f>
        <v>Groceries</v>
      </c>
      <c r="L181" t="str">
        <f>_xlfn.XLOOKUP(D181,Products!A:A,Products!D:D)</f>
        <v>Snacks</v>
      </c>
      <c r="M181">
        <f t="shared" si="18"/>
        <v>369.57</v>
      </c>
      <c r="N181">
        <f t="shared" si="19"/>
        <v>241.07999999999998</v>
      </c>
      <c r="O181">
        <f t="shared" si="20"/>
        <v>128.49</v>
      </c>
      <c r="P181" s="8">
        <f t="shared" si="21"/>
        <v>0.34767432421462785</v>
      </c>
      <c r="Q181">
        <f t="shared" si="22"/>
        <v>0</v>
      </c>
      <c r="R181">
        <f t="shared" si="23"/>
        <v>369.57</v>
      </c>
      <c r="S181">
        <f t="shared" si="24"/>
        <v>128.49</v>
      </c>
      <c r="T181" t="str">
        <f>_xlfn.XLOOKUP(C181,Customers!A:A,Customers!D:D)</f>
        <v>M</v>
      </c>
      <c r="U181" s="13">
        <f>_xlfn.XLOOKUP(C181,Customers!A:A,Customers!E:E)</f>
        <v>30183</v>
      </c>
      <c r="V181" t="str">
        <f>_xlfn.XLOOKUP(C181,Customers!A:A,Customers!F:F)</f>
        <v>Seanville</v>
      </c>
      <c r="W181" s="13">
        <f>_xlfn.XLOOKUP(C181,Customers!A:A,Customers!G:G)</f>
        <v>44184</v>
      </c>
      <c r="X181">
        <f t="shared" ca="1" si="25"/>
        <v>43</v>
      </c>
      <c r="Y181" t="str">
        <f t="shared" ca="1" si="26"/>
        <v>36-50</v>
      </c>
    </row>
    <row r="182" spans="1:25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  <c r="I182">
        <f>_xlfn.XLOOKUP(D182,Products!A:A,Products!E:E)</f>
        <v>29.24</v>
      </c>
      <c r="J182">
        <f>_xlfn.XLOOKUP(D182,Products!A:A,Products!F:F)</f>
        <v>15.28</v>
      </c>
      <c r="K182" t="str">
        <f>_xlfn.XLOOKUP(D182,Products!A:A,Products!C:C)</f>
        <v>Fashion</v>
      </c>
      <c r="L182" t="str">
        <f>_xlfn.XLOOKUP(D182,Products!A:A,Products!D:D)</f>
        <v>Watches</v>
      </c>
      <c r="M182">
        <f t="shared" si="18"/>
        <v>146.19999999999999</v>
      </c>
      <c r="N182">
        <f t="shared" si="19"/>
        <v>76.399999999999991</v>
      </c>
      <c r="O182">
        <f t="shared" si="20"/>
        <v>69.8</v>
      </c>
      <c r="P182" s="8">
        <f t="shared" si="21"/>
        <v>0.47742818057455544</v>
      </c>
      <c r="Q182">
        <f t="shared" si="22"/>
        <v>0</v>
      </c>
      <c r="R182">
        <f t="shared" si="23"/>
        <v>146.19999999999999</v>
      </c>
      <c r="S182">
        <f t="shared" si="24"/>
        <v>69.8</v>
      </c>
      <c r="T182" t="str">
        <f>_xlfn.XLOOKUP(C182,Customers!A:A,Customers!D:D)</f>
        <v>M</v>
      </c>
      <c r="U182" s="13">
        <f>_xlfn.XLOOKUP(C182,Customers!A:A,Customers!E:E)</f>
        <v>27339</v>
      </c>
      <c r="V182" t="str">
        <f>_xlfn.XLOOKUP(C182,Customers!A:A,Customers!F:F)</f>
        <v>Port Miguel</v>
      </c>
      <c r="W182" s="13">
        <f>_xlfn.XLOOKUP(C182,Customers!A:A,Customers!G:G)</f>
        <v>44754</v>
      </c>
      <c r="X182">
        <f t="shared" ca="1" si="25"/>
        <v>51</v>
      </c>
      <c r="Y182" t="str">
        <f t="shared" ca="1" si="26"/>
        <v>50+</v>
      </c>
    </row>
    <row r="183" spans="1:25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  <c r="I183">
        <f>_xlfn.XLOOKUP(D183,Products!A:A,Products!E:E)</f>
        <v>1485.05</v>
      </c>
      <c r="J183">
        <f>_xlfn.XLOOKUP(D183,Products!A:A,Products!F:F)</f>
        <v>988.31</v>
      </c>
      <c r="K183" t="str">
        <f>_xlfn.XLOOKUP(D183,Products!A:A,Products!C:C)</f>
        <v>Fashion</v>
      </c>
      <c r="L183" t="str">
        <f>_xlfn.XLOOKUP(D183,Products!A:A,Products!D:D)</f>
        <v>Clothing</v>
      </c>
      <c r="M183">
        <f t="shared" si="18"/>
        <v>5940.2</v>
      </c>
      <c r="N183">
        <f t="shared" si="19"/>
        <v>3953.24</v>
      </c>
      <c r="O183">
        <f t="shared" si="20"/>
        <v>1986.96</v>
      </c>
      <c r="P183" s="8">
        <f t="shared" si="21"/>
        <v>0.33449378808794317</v>
      </c>
      <c r="Q183">
        <f t="shared" si="22"/>
        <v>891.03</v>
      </c>
      <c r="R183">
        <f t="shared" si="23"/>
        <v>5049.17</v>
      </c>
      <c r="S183">
        <f t="shared" si="24"/>
        <v>1095.9300000000003</v>
      </c>
      <c r="T183" t="str">
        <f>_xlfn.XLOOKUP(C183,Customers!A:A,Customers!D:D)</f>
        <v>M</v>
      </c>
      <c r="U183" s="13">
        <f>_xlfn.XLOOKUP(C183,Customers!A:A,Customers!E:E)</f>
        <v>26230</v>
      </c>
      <c r="V183" t="str">
        <f>_xlfn.XLOOKUP(C183,Customers!A:A,Customers!F:F)</f>
        <v>Taylorhaven</v>
      </c>
      <c r="W183" s="13">
        <f>_xlfn.XLOOKUP(C183,Customers!A:A,Customers!G:G)</f>
        <v>44259</v>
      </c>
      <c r="X183">
        <f t="shared" ca="1" si="25"/>
        <v>54</v>
      </c>
      <c r="Y183" t="str">
        <f t="shared" ca="1" si="26"/>
        <v>50+</v>
      </c>
    </row>
    <row r="184" spans="1:25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  <c r="I184">
        <f>_xlfn.XLOOKUP(D184,Products!A:A,Products!E:E)</f>
        <v>1193.0899999999999</v>
      </c>
      <c r="J184">
        <f>_xlfn.XLOOKUP(D184,Products!A:A,Products!F:F)</f>
        <v>818.24</v>
      </c>
      <c r="K184" t="str">
        <f>_xlfn.XLOOKUP(D184,Products!A:A,Products!C:C)</f>
        <v>Electronics</v>
      </c>
      <c r="L184" t="str">
        <f>_xlfn.XLOOKUP(D184,Products!A:A,Products!D:D)</f>
        <v>Camera</v>
      </c>
      <c r="M184">
        <f t="shared" si="18"/>
        <v>2386.1799999999998</v>
      </c>
      <c r="N184">
        <f t="shared" si="19"/>
        <v>1636.48</v>
      </c>
      <c r="O184">
        <f t="shared" si="20"/>
        <v>749.69999999999982</v>
      </c>
      <c r="P184" s="8">
        <f t="shared" si="21"/>
        <v>0.31418417722049463</v>
      </c>
      <c r="Q184">
        <f t="shared" si="22"/>
        <v>0</v>
      </c>
      <c r="R184">
        <f t="shared" si="23"/>
        <v>2386.1799999999998</v>
      </c>
      <c r="S184">
        <f t="shared" si="24"/>
        <v>749.69999999999982</v>
      </c>
      <c r="T184" t="str">
        <f>_xlfn.XLOOKUP(C184,Customers!A:A,Customers!D:D)</f>
        <v>F</v>
      </c>
      <c r="U184" s="13">
        <f>_xlfn.XLOOKUP(C184,Customers!A:A,Customers!E:E)</f>
        <v>34980</v>
      </c>
      <c r="V184" t="str">
        <f>_xlfn.XLOOKUP(C184,Customers!A:A,Customers!F:F)</f>
        <v>Lake Dale</v>
      </c>
      <c r="W184" s="13">
        <f>_xlfn.XLOOKUP(C184,Customers!A:A,Customers!G:G)</f>
        <v>45124</v>
      </c>
      <c r="X184">
        <f t="shared" ca="1" si="25"/>
        <v>30</v>
      </c>
      <c r="Y184" t="str">
        <f t="shared" ca="1" si="26"/>
        <v>26-35</v>
      </c>
    </row>
    <row r="185" spans="1:25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  <c r="I185">
        <f>_xlfn.XLOOKUP(D185,Products!A:A,Products!E:E)</f>
        <v>818.76</v>
      </c>
      <c r="J185">
        <f>_xlfn.XLOOKUP(D185,Products!A:A,Products!F:F)</f>
        <v>527.62</v>
      </c>
      <c r="K185" t="str">
        <f>_xlfn.XLOOKUP(D185,Products!A:A,Products!C:C)</f>
        <v>Electronics</v>
      </c>
      <c r="L185" t="str">
        <f>_xlfn.XLOOKUP(D185,Products!A:A,Products!D:D)</f>
        <v>Television</v>
      </c>
      <c r="M185">
        <f t="shared" si="18"/>
        <v>2456.2799999999997</v>
      </c>
      <c r="N185">
        <f t="shared" si="19"/>
        <v>1582.8600000000001</v>
      </c>
      <c r="O185">
        <f t="shared" si="20"/>
        <v>873.41999999999962</v>
      </c>
      <c r="P185" s="8">
        <f t="shared" si="21"/>
        <v>0.35558649665347586</v>
      </c>
      <c r="Q185">
        <f t="shared" si="22"/>
        <v>368.44199999999995</v>
      </c>
      <c r="R185">
        <f t="shared" si="23"/>
        <v>2087.8379999999997</v>
      </c>
      <c r="S185">
        <f t="shared" si="24"/>
        <v>504.97799999999961</v>
      </c>
      <c r="T185" t="str">
        <f>_xlfn.XLOOKUP(C185,Customers!A:A,Customers!D:D)</f>
        <v>M</v>
      </c>
      <c r="U185" s="13">
        <f>_xlfn.XLOOKUP(C185,Customers!A:A,Customers!E:E)</f>
        <v>34163</v>
      </c>
      <c r="V185" t="str">
        <f>_xlfn.XLOOKUP(C185,Customers!A:A,Customers!F:F)</f>
        <v>Justintown</v>
      </c>
      <c r="W185" s="13">
        <f>_xlfn.XLOOKUP(C185,Customers!A:A,Customers!G:G)</f>
        <v>44573</v>
      </c>
      <c r="X185">
        <f t="shared" ca="1" si="25"/>
        <v>32</v>
      </c>
      <c r="Y185" t="str">
        <f t="shared" ca="1" si="26"/>
        <v>26-35</v>
      </c>
    </row>
    <row r="186" spans="1:25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  <c r="I186">
        <f>_xlfn.XLOOKUP(D186,Products!A:A,Products!E:E)</f>
        <v>29.24</v>
      </c>
      <c r="J186">
        <f>_xlfn.XLOOKUP(D186,Products!A:A,Products!F:F)</f>
        <v>15.28</v>
      </c>
      <c r="K186" t="str">
        <f>_xlfn.XLOOKUP(D186,Products!A:A,Products!C:C)</f>
        <v>Fashion</v>
      </c>
      <c r="L186" t="str">
        <f>_xlfn.XLOOKUP(D186,Products!A:A,Products!D:D)</f>
        <v>Watches</v>
      </c>
      <c r="M186">
        <f t="shared" si="18"/>
        <v>116.96</v>
      </c>
      <c r="N186">
        <f t="shared" si="19"/>
        <v>61.12</v>
      </c>
      <c r="O186">
        <f t="shared" si="20"/>
        <v>55.839999999999996</v>
      </c>
      <c r="P186" s="8">
        <f t="shared" si="21"/>
        <v>0.47742818057455538</v>
      </c>
      <c r="Q186">
        <f t="shared" si="22"/>
        <v>0</v>
      </c>
      <c r="R186">
        <f t="shared" si="23"/>
        <v>116.96</v>
      </c>
      <c r="S186">
        <f t="shared" si="24"/>
        <v>55.839999999999996</v>
      </c>
      <c r="T186" t="str">
        <f>_xlfn.XLOOKUP(C186,Customers!A:A,Customers!D:D)</f>
        <v>M</v>
      </c>
      <c r="U186" s="13">
        <f>_xlfn.XLOOKUP(C186,Customers!A:A,Customers!E:E)</f>
        <v>32850</v>
      </c>
      <c r="V186" t="str">
        <f>_xlfn.XLOOKUP(C186,Customers!A:A,Customers!F:F)</f>
        <v>Lake Dawn</v>
      </c>
      <c r="W186" s="13">
        <f>_xlfn.XLOOKUP(C186,Customers!A:A,Customers!G:G)</f>
        <v>44393</v>
      </c>
      <c r="X186">
        <f t="shared" ca="1" si="25"/>
        <v>36</v>
      </c>
      <c r="Y186" t="str">
        <f t="shared" ca="1" si="26"/>
        <v>36-50</v>
      </c>
    </row>
    <row r="187" spans="1:25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  <c r="I187">
        <f>_xlfn.XLOOKUP(D187,Products!A:A,Products!E:E)</f>
        <v>1485.05</v>
      </c>
      <c r="J187">
        <f>_xlfn.XLOOKUP(D187,Products!A:A,Products!F:F)</f>
        <v>988.31</v>
      </c>
      <c r="K187" t="str">
        <f>_xlfn.XLOOKUP(D187,Products!A:A,Products!C:C)</f>
        <v>Fashion</v>
      </c>
      <c r="L187" t="str">
        <f>_xlfn.XLOOKUP(D187,Products!A:A,Products!D:D)</f>
        <v>Clothing</v>
      </c>
      <c r="M187">
        <f t="shared" si="18"/>
        <v>2970.1</v>
      </c>
      <c r="N187">
        <f t="shared" si="19"/>
        <v>1976.62</v>
      </c>
      <c r="O187">
        <f t="shared" si="20"/>
        <v>993.48</v>
      </c>
      <c r="P187" s="8">
        <f t="shared" si="21"/>
        <v>0.33449378808794317</v>
      </c>
      <c r="Q187">
        <f t="shared" si="22"/>
        <v>148.505</v>
      </c>
      <c r="R187">
        <f t="shared" si="23"/>
        <v>2821.5949999999998</v>
      </c>
      <c r="S187">
        <f t="shared" si="24"/>
        <v>844.97499999999991</v>
      </c>
      <c r="T187" t="str">
        <f>_xlfn.XLOOKUP(C187,Customers!A:A,Customers!D:D)</f>
        <v>F</v>
      </c>
      <c r="U187" s="13">
        <f>_xlfn.XLOOKUP(C187,Customers!A:A,Customers!E:E)</f>
        <v>35905</v>
      </c>
      <c r="V187" t="str">
        <f>_xlfn.XLOOKUP(C187,Customers!A:A,Customers!F:F)</f>
        <v>Lake Michaelshire</v>
      </c>
      <c r="W187" s="13">
        <f>_xlfn.XLOOKUP(C187,Customers!A:A,Customers!G:G)</f>
        <v>45389</v>
      </c>
      <c r="X187">
        <f t="shared" ca="1" si="25"/>
        <v>28</v>
      </c>
      <c r="Y187" t="str">
        <f t="shared" ca="1" si="26"/>
        <v>26-35</v>
      </c>
    </row>
    <row r="188" spans="1:25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  <c r="I188">
        <f>_xlfn.XLOOKUP(D188,Products!A:A,Products!E:E)</f>
        <v>1134.8</v>
      </c>
      <c r="J188">
        <f>_xlfn.XLOOKUP(D188,Products!A:A,Products!F:F)</f>
        <v>675.1</v>
      </c>
      <c r="K188" t="str">
        <f>_xlfn.XLOOKUP(D188,Products!A:A,Products!C:C)</f>
        <v>Fashion</v>
      </c>
      <c r="L188" t="str">
        <f>_xlfn.XLOOKUP(D188,Products!A:A,Products!D:D)</f>
        <v>Watches</v>
      </c>
      <c r="M188">
        <f t="shared" si="18"/>
        <v>1134.8</v>
      </c>
      <c r="N188">
        <f t="shared" si="19"/>
        <v>675.1</v>
      </c>
      <c r="O188">
        <f t="shared" si="20"/>
        <v>459.69999999999993</v>
      </c>
      <c r="P188" s="8">
        <f t="shared" si="21"/>
        <v>0.40509340853013742</v>
      </c>
      <c r="Q188">
        <f t="shared" si="22"/>
        <v>0</v>
      </c>
      <c r="R188">
        <f t="shared" si="23"/>
        <v>1134.8</v>
      </c>
      <c r="S188">
        <f t="shared" si="24"/>
        <v>459.69999999999993</v>
      </c>
      <c r="T188" t="str">
        <f>_xlfn.XLOOKUP(C188,Customers!A:A,Customers!D:D)</f>
        <v>M</v>
      </c>
      <c r="U188" s="13">
        <f>_xlfn.XLOOKUP(C188,Customers!A:A,Customers!E:E)</f>
        <v>19984</v>
      </c>
      <c r="V188" t="str">
        <f>_xlfn.XLOOKUP(C188,Customers!A:A,Customers!F:F)</f>
        <v>New John</v>
      </c>
      <c r="W188" s="13">
        <f>_xlfn.XLOOKUP(C188,Customers!A:A,Customers!G:G)</f>
        <v>44328</v>
      </c>
      <c r="X188">
        <f t="shared" ca="1" si="25"/>
        <v>71</v>
      </c>
      <c r="Y188" t="str">
        <f t="shared" ca="1" si="26"/>
        <v>50+</v>
      </c>
    </row>
    <row r="189" spans="1:25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  <c r="I189">
        <f>_xlfn.XLOOKUP(D189,Products!A:A,Products!E:E)</f>
        <v>1858.75</v>
      </c>
      <c r="J189">
        <f>_xlfn.XLOOKUP(D189,Products!A:A,Products!F:F)</f>
        <v>1451.16</v>
      </c>
      <c r="K189" t="str">
        <f>_xlfn.XLOOKUP(D189,Products!A:A,Products!C:C)</f>
        <v>Fashion</v>
      </c>
      <c r="L189" t="str">
        <f>_xlfn.XLOOKUP(D189,Products!A:A,Products!D:D)</f>
        <v>Accessories</v>
      </c>
      <c r="M189">
        <f t="shared" si="18"/>
        <v>3717.5</v>
      </c>
      <c r="N189">
        <f t="shared" si="19"/>
        <v>2902.32</v>
      </c>
      <c r="O189">
        <f t="shared" si="20"/>
        <v>815.17999999999984</v>
      </c>
      <c r="P189" s="8">
        <f t="shared" si="21"/>
        <v>0.21928177538668456</v>
      </c>
      <c r="Q189">
        <f t="shared" si="22"/>
        <v>185.875</v>
      </c>
      <c r="R189">
        <f t="shared" si="23"/>
        <v>3531.625</v>
      </c>
      <c r="S189">
        <f t="shared" si="24"/>
        <v>629.30499999999984</v>
      </c>
      <c r="T189" t="str">
        <f>_xlfn.XLOOKUP(C189,Customers!A:A,Customers!D:D)</f>
        <v>M</v>
      </c>
      <c r="U189" s="13">
        <f>_xlfn.XLOOKUP(C189,Customers!A:A,Customers!E:E)</f>
        <v>38926</v>
      </c>
      <c r="V189" t="str">
        <f>_xlfn.XLOOKUP(C189,Customers!A:A,Customers!F:F)</f>
        <v>Franklinview</v>
      </c>
      <c r="W189" s="13">
        <f>_xlfn.XLOOKUP(C189,Customers!A:A,Customers!G:G)</f>
        <v>45195</v>
      </c>
      <c r="X189">
        <f t="shared" ca="1" si="25"/>
        <v>19</v>
      </c>
      <c r="Y189" t="str">
        <f t="shared" ca="1" si="26"/>
        <v>18-25</v>
      </c>
    </row>
    <row r="190" spans="1:25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  <c r="I190">
        <f>_xlfn.XLOOKUP(D190,Products!A:A,Products!E:E)</f>
        <v>1286.55</v>
      </c>
      <c r="J190">
        <f>_xlfn.XLOOKUP(D190,Products!A:A,Products!F:F)</f>
        <v>797.54</v>
      </c>
      <c r="K190" t="str">
        <f>_xlfn.XLOOKUP(D190,Products!A:A,Products!C:C)</f>
        <v>Fashion</v>
      </c>
      <c r="L190" t="str">
        <f>_xlfn.XLOOKUP(D190,Products!A:A,Products!D:D)</f>
        <v>Accessories</v>
      </c>
      <c r="M190">
        <f t="shared" si="18"/>
        <v>6432.75</v>
      </c>
      <c r="N190">
        <f t="shared" si="19"/>
        <v>3987.7</v>
      </c>
      <c r="O190">
        <f t="shared" si="20"/>
        <v>2445.0500000000002</v>
      </c>
      <c r="P190" s="8">
        <f t="shared" si="21"/>
        <v>0.38009404997862506</v>
      </c>
      <c r="Q190">
        <f t="shared" si="22"/>
        <v>643.27500000000009</v>
      </c>
      <c r="R190">
        <f t="shared" si="23"/>
        <v>5789.4750000000004</v>
      </c>
      <c r="S190">
        <f t="shared" si="24"/>
        <v>1801.7750000000005</v>
      </c>
      <c r="T190" t="str">
        <f>_xlfn.XLOOKUP(C190,Customers!A:A,Customers!D:D)</f>
        <v>M</v>
      </c>
      <c r="U190" s="13">
        <f>_xlfn.XLOOKUP(C190,Customers!A:A,Customers!E:E)</f>
        <v>30899</v>
      </c>
      <c r="V190" t="str">
        <f>_xlfn.XLOOKUP(C190,Customers!A:A,Customers!F:F)</f>
        <v>Amandachester</v>
      </c>
      <c r="W190" s="13">
        <f>_xlfn.XLOOKUP(C190,Customers!A:A,Customers!G:G)</f>
        <v>45421</v>
      </c>
      <c r="X190">
        <f t="shared" ca="1" si="25"/>
        <v>41</v>
      </c>
      <c r="Y190" t="str">
        <f t="shared" ca="1" si="26"/>
        <v>36-50</v>
      </c>
    </row>
    <row r="191" spans="1:25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  <c r="I191">
        <f>_xlfn.XLOOKUP(D191,Products!A:A,Products!E:E)</f>
        <v>323.92</v>
      </c>
      <c r="J191">
        <f>_xlfn.XLOOKUP(D191,Products!A:A,Products!F:F)</f>
        <v>242.98</v>
      </c>
      <c r="K191" t="str">
        <f>_xlfn.XLOOKUP(D191,Products!A:A,Products!C:C)</f>
        <v>Fashion</v>
      </c>
      <c r="L191" t="str">
        <f>_xlfn.XLOOKUP(D191,Products!A:A,Products!D:D)</f>
        <v>Accessories</v>
      </c>
      <c r="M191">
        <f t="shared" si="18"/>
        <v>1295.68</v>
      </c>
      <c r="N191">
        <f t="shared" si="19"/>
        <v>971.92</v>
      </c>
      <c r="O191">
        <f t="shared" si="20"/>
        <v>323.7600000000001</v>
      </c>
      <c r="P191" s="8">
        <f t="shared" si="21"/>
        <v>0.24987651271918998</v>
      </c>
      <c r="Q191">
        <f t="shared" si="22"/>
        <v>0</v>
      </c>
      <c r="R191">
        <f t="shared" si="23"/>
        <v>1295.68</v>
      </c>
      <c r="S191">
        <f t="shared" si="24"/>
        <v>323.7600000000001</v>
      </c>
      <c r="T191" t="str">
        <f>_xlfn.XLOOKUP(C191,Customers!A:A,Customers!D:D)</f>
        <v>F</v>
      </c>
      <c r="U191" s="13">
        <f>_xlfn.XLOOKUP(C191,Customers!A:A,Customers!E:E)</f>
        <v>35236</v>
      </c>
      <c r="V191" t="str">
        <f>_xlfn.XLOOKUP(C191,Customers!A:A,Customers!F:F)</f>
        <v>South Briantown</v>
      </c>
      <c r="W191" s="13">
        <f>_xlfn.XLOOKUP(C191,Customers!A:A,Customers!G:G)</f>
        <v>45242</v>
      </c>
      <c r="X191">
        <f t="shared" ca="1" si="25"/>
        <v>30</v>
      </c>
      <c r="Y191" t="str">
        <f t="shared" ca="1" si="26"/>
        <v>26-35</v>
      </c>
    </row>
    <row r="192" spans="1:25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  <c r="I192">
        <f>_xlfn.XLOOKUP(D192,Products!A:A,Products!E:E)</f>
        <v>1474.12</v>
      </c>
      <c r="J192">
        <f>_xlfn.XLOOKUP(D192,Products!A:A,Products!F:F)</f>
        <v>764.02</v>
      </c>
      <c r="K192" t="str">
        <f>_xlfn.XLOOKUP(D192,Products!A:A,Products!C:C)</f>
        <v>Electronics</v>
      </c>
      <c r="L192" t="str">
        <f>_xlfn.XLOOKUP(D192,Products!A:A,Products!D:D)</f>
        <v>Camera</v>
      </c>
      <c r="M192">
        <f t="shared" si="18"/>
        <v>7370.5999999999995</v>
      </c>
      <c r="N192">
        <f t="shared" si="19"/>
        <v>3820.1</v>
      </c>
      <c r="O192">
        <f t="shared" si="20"/>
        <v>3550.4999999999995</v>
      </c>
      <c r="P192" s="8">
        <f t="shared" si="21"/>
        <v>0.48171112256804055</v>
      </c>
      <c r="Q192">
        <f t="shared" si="22"/>
        <v>1105.5899999999999</v>
      </c>
      <c r="R192">
        <f t="shared" si="23"/>
        <v>6265.0099999999993</v>
      </c>
      <c r="S192">
        <f t="shared" si="24"/>
        <v>2444.9099999999994</v>
      </c>
      <c r="T192" t="str">
        <f>_xlfn.XLOOKUP(C192,Customers!A:A,Customers!D:D)</f>
        <v>F</v>
      </c>
      <c r="U192" s="13">
        <f>_xlfn.XLOOKUP(C192,Customers!A:A,Customers!E:E)</f>
        <v>30128</v>
      </c>
      <c r="V192" t="str">
        <f>_xlfn.XLOOKUP(C192,Customers!A:A,Customers!F:F)</f>
        <v>Travisstad</v>
      </c>
      <c r="W192" s="13">
        <f>_xlfn.XLOOKUP(C192,Customers!A:A,Customers!G:G)</f>
        <v>45401</v>
      </c>
      <c r="X192">
        <f t="shared" ca="1" si="25"/>
        <v>43</v>
      </c>
      <c r="Y192" t="str">
        <f t="shared" ca="1" si="26"/>
        <v>36-50</v>
      </c>
    </row>
    <row r="193" spans="1:25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  <c r="I193">
        <f>_xlfn.XLOOKUP(D193,Products!A:A,Products!E:E)</f>
        <v>1762.92</v>
      </c>
      <c r="J193">
        <f>_xlfn.XLOOKUP(D193,Products!A:A,Products!F:F)</f>
        <v>1346.48</v>
      </c>
      <c r="K193" t="str">
        <f>_xlfn.XLOOKUP(D193,Products!A:A,Products!C:C)</f>
        <v>Electronics</v>
      </c>
      <c r="L193" t="str">
        <f>_xlfn.XLOOKUP(D193,Products!A:A,Products!D:D)</f>
        <v>Laptop</v>
      </c>
      <c r="M193">
        <f t="shared" si="18"/>
        <v>5288.76</v>
      </c>
      <c r="N193">
        <f t="shared" si="19"/>
        <v>4039.44</v>
      </c>
      <c r="O193">
        <f t="shared" si="20"/>
        <v>1249.3200000000002</v>
      </c>
      <c r="P193" s="8">
        <f t="shared" si="21"/>
        <v>0.23622172305039368</v>
      </c>
      <c r="Q193">
        <f t="shared" si="22"/>
        <v>0</v>
      </c>
      <c r="R193">
        <f t="shared" si="23"/>
        <v>5288.76</v>
      </c>
      <c r="S193">
        <f t="shared" si="24"/>
        <v>1249.3200000000002</v>
      </c>
      <c r="T193" t="str">
        <f>_xlfn.XLOOKUP(C193,Customers!A:A,Customers!D:D)</f>
        <v>M</v>
      </c>
      <c r="U193" s="13">
        <f>_xlfn.XLOOKUP(C193,Customers!A:A,Customers!E:E)</f>
        <v>38193</v>
      </c>
      <c r="V193" t="str">
        <f>_xlfn.XLOOKUP(C193,Customers!A:A,Customers!F:F)</f>
        <v>East Rodney</v>
      </c>
      <c r="W193" s="13">
        <f>_xlfn.XLOOKUP(C193,Customers!A:A,Customers!G:G)</f>
        <v>44302</v>
      </c>
      <c r="X193">
        <f t="shared" ca="1" si="25"/>
        <v>21</v>
      </c>
      <c r="Y193" t="str">
        <f t="shared" ca="1" si="26"/>
        <v>18-25</v>
      </c>
    </row>
    <row r="194" spans="1:25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  <c r="I194">
        <f>_xlfn.XLOOKUP(D194,Products!A:A,Products!E:E)</f>
        <v>1272.23</v>
      </c>
      <c r="J194">
        <f>_xlfn.XLOOKUP(D194,Products!A:A,Products!F:F)</f>
        <v>952.65</v>
      </c>
      <c r="K194" t="str">
        <f>_xlfn.XLOOKUP(D194,Products!A:A,Products!C:C)</f>
        <v>Electronics</v>
      </c>
      <c r="L194" t="str">
        <f>_xlfn.XLOOKUP(D194,Products!A:A,Products!D:D)</f>
        <v>Smartphone</v>
      </c>
      <c r="M194">
        <f t="shared" si="18"/>
        <v>2544.46</v>
      </c>
      <c r="N194">
        <f t="shared" si="19"/>
        <v>1905.3</v>
      </c>
      <c r="O194">
        <f t="shared" si="20"/>
        <v>639.16000000000008</v>
      </c>
      <c r="P194" s="8">
        <f t="shared" si="21"/>
        <v>0.2511967175746524</v>
      </c>
      <c r="Q194">
        <f t="shared" si="22"/>
        <v>381.66899999999998</v>
      </c>
      <c r="R194">
        <f t="shared" si="23"/>
        <v>2162.7910000000002</v>
      </c>
      <c r="S194">
        <f t="shared" si="24"/>
        <v>257.49100000000021</v>
      </c>
      <c r="T194" t="str">
        <f>_xlfn.XLOOKUP(C194,Customers!A:A,Customers!D:D)</f>
        <v>M</v>
      </c>
      <c r="U194" s="13">
        <f>_xlfn.XLOOKUP(C194,Customers!A:A,Customers!E:E)</f>
        <v>31688</v>
      </c>
      <c r="V194" t="str">
        <f>_xlfn.XLOOKUP(C194,Customers!A:A,Customers!F:F)</f>
        <v>Costaberg</v>
      </c>
      <c r="W194" s="13">
        <f>_xlfn.XLOOKUP(C194,Customers!A:A,Customers!G:G)</f>
        <v>44751</v>
      </c>
      <c r="X194">
        <f t="shared" ca="1" si="25"/>
        <v>39</v>
      </c>
      <c r="Y194" t="str">
        <f t="shared" ca="1" si="26"/>
        <v>36-50</v>
      </c>
    </row>
    <row r="195" spans="1:25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  <c r="I195">
        <f>_xlfn.XLOOKUP(D195,Products!A:A,Products!E:E)</f>
        <v>1194.1199999999999</v>
      </c>
      <c r="J195">
        <f>_xlfn.XLOOKUP(D195,Products!A:A,Products!F:F)</f>
        <v>838.95</v>
      </c>
      <c r="K195" t="str">
        <f>_xlfn.XLOOKUP(D195,Products!A:A,Products!C:C)</f>
        <v>Electronics</v>
      </c>
      <c r="L195" t="str">
        <f>_xlfn.XLOOKUP(D195,Products!A:A,Products!D:D)</f>
        <v>Smartphone</v>
      </c>
      <c r="M195">
        <f t="shared" ref="M195:M258" si="27">F195*I195</f>
        <v>1194.1199999999999</v>
      </c>
      <c r="N195">
        <f t="shared" ref="N195:N258" si="28">F195*J195</f>
        <v>838.95</v>
      </c>
      <c r="O195">
        <f t="shared" ref="O195:O258" si="29">M195-N195</f>
        <v>355.16999999999985</v>
      </c>
      <c r="P195" s="8">
        <f t="shared" ref="P195:P258" si="30">O195/M195</f>
        <v>0.29743241885237653</v>
      </c>
      <c r="Q195">
        <f t="shared" ref="Q195:Q258" si="31">M195*G195</f>
        <v>59.705999999999996</v>
      </c>
      <c r="R195">
        <f t="shared" ref="R195:R258" si="32">M195-Q195</f>
        <v>1134.414</v>
      </c>
      <c r="S195">
        <f t="shared" ref="S195:S258" si="33">R195-N195</f>
        <v>295.46399999999994</v>
      </c>
      <c r="T195" t="str">
        <f>_xlfn.XLOOKUP(C195,Customers!A:A,Customers!D:D)</f>
        <v>F</v>
      </c>
      <c r="U195" s="13">
        <f>_xlfn.XLOOKUP(C195,Customers!A:A,Customers!E:E)</f>
        <v>26428</v>
      </c>
      <c r="V195" t="str">
        <f>_xlfn.XLOOKUP(C195,Customers!A:A,Customers!F:F)</f>
        <v>New Christophermouth</v>
      </c>
      <c r="W195" s="13">
        <f>_xlfn.XLOOKUP(C195,Customers!A:A,Customers!G:G)</f>
        <v>44123</v>
      </c>
      <c r="X195">
        <f t="shared" ref="X195:X258" ca="1" si="34">DATEDIF(U195, TODAY(),"Y")</f>
        <v>54</v>
      </c>
      <c r="Y195" t="str">
        <f t="shared" ref="Y195:Y258" ca="1" si="35">IF(X195&lt;=25,"18-25",IF(X195&lt;=35,"26-35", IF(X195&lt;=50,"36-50","50+")))</f>
        <v>50+</v>
      </c>
    </row>
    <row r="196" spans="1:25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  <c r="I196">
        <f>_xlfn.XLOOKUP(D196,Products!A:A,Products!E:E)</f>
        <v>1858.75</v>
      </c>
      <c r="J196">
        <f>_xlfn.XLOOKUP(D196,Products!A:A,Products!F:F)</f>
        <v>1451.16</v>
      </c>
      <c r="K196" t="str">
        <f>_xlfn.XLOOKUP(D196,Products!A:A,Products!C:C)</f>
        <v>Fashion</v>
      </c>
      <c r="L196" t="str">
        <f>_xlfn.XLOOKUP(D196,Products!A:A,Products!D:D)</f>
        <v>Accessories</v>
      </c>
      <c r="M196">
        <f t="shared" si="27"/>
        <v>9293.75</v>
      </c>
      <c r="N196">
        <f t="shared" si="28"/>
        <v>7255.8</v>
      </c>
      <c r="O196">
        <f t="shared" si="29"/>
        <v>2037.9499999999998</v>
      </c>
      <c r="P196" s="8">
        <f t="shared" si="30"/>
        <v>0.21928177538668459</v>
      </c>
      <c r="Q196">
        <f t="shared" si="31"/>
        <v>0</v>
      </c>
      <c r="R196">
        <f t="shared" si="32"/>
        <v>9293.75</v>
      </c>
      <c r="S196">
        <f t="shared" si="33"/>
        <v>2037.9499999999998</v>
      </c>
      <c r="T196" t="str">
        <f>_xlfn.XLOOKUP(C196,Customers!A:A,Customers!D:D)</f>
        <v>M</v>
      </c>
      <c r="U196" s="13">
        <f>_xlfn.XLOOKUP(C196,Customers!A:A,Customers!E:E)</f>
        <v>38959</v>
      </c>
      <c r="V196" t="str">
        <f>_xlfn.XLOOKUP(C196,Customers!A:A,Customers!F:F)</f>
        <v>South Audrey</v>
      </c>
      <c r="W196" s="13">
        <f>_xlfn.XLOOKUP(C196,Customers!A:A,Customers!G:G)</f>
        <v>44587</v>
      </c>
      <c r="X196">
        <f t="shared" ca="1" si="34"/>
        <v>19</v>
      </c>
      <c r="Y196" t="str">
        <f t="shared" ca="1" si="35"/>
        <v>18-25</v>
      </c>
    </row>
    <row r="197" spans="1:25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  <c r="I197">
        <f>_xlfn.XLOOKUP(D197,Products!A:A,Products!E:E)</f>
        <v>248.57</v>
      </c>
      <c r="J197">
        <f>_xlfn.XLOOKUP(D197,Products!A:A,Products!F:F)</f>
        <v>190.67</v>
      </c>
      <c r="K197" t="str">
        <f>_xlfn.XLOOKUP(D197,Products!A:A,Products!C:C)</f>
        <v>Electronics</v>
      </c>
      <c r="L197" t="str">
        <f>_xlfn.XLOOKUP(D197,Products!A:A,Products!D:D)</f>
        <v>Headphones</v>
      </c>
      <c r="M197">
        <f t="shared" si="27"/>
        <v>497.14</v>
      </c>
      <c r="N197">
        <f t="shared" si="28"/>
        <v>381.34</v>
      </c>
      <c r="O197">
        <f t="shared" si="29"/>
        <v>115.80000000000001</v>
      </c>
      <c r="P197" s="8">
        <f t="shared" si="30"/>
        <v>0.2329323731745585</v>
      </c>
      <c r="Q197">
        <f t="shared" si="31"/>
        <v>49.713999999999999</v>
      </c>
      <c r="R197">
        <f t="shared" si="32"/>
        <v>447.42599999999999</v>
      </c>
      <c r="S197">
        <f t="shared" si="33"/>
        <v>66.086000000000013</v>
      </c>
      <c r="T197" t="str">
        <f>_xlfn.XLOOKUP(C197,Customers!A:A,Customers!D:D)</f>
        <v>F</v>
      </c>
      <c r="U197" s="13">
        <f>_xlfn.XLOOKUP(C197,Customers!A:A,Customers!E:E)</f>
        <v>37929</v>
      </c>
      <c r="V197" t="str">
        <f>_xlfn.XLOOKUP(C197,Customers!A:A,Customers!F:F)</f>
        <v>Markberg</v>
      </c>
      <c r="W197" s="13">
        <f>_xlfn.XLOOKUP(C197,Customers!A:A,Customers!G:G)</f>
        <v>44928</v>
      </c>
      <c r="X197">
        <f t="shared" ca="1" si="34"/>
        <v>22</v>
      </c>
      <c r="Y197" t="str">
        <f t="shared" ca="1" si="35"/>
        <v>18-25</v>
      </c>
    </row>
    <row r="198" spans="1:25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  <c r="I198">
        <f>_xlfn.XLOOKUP(D198,Products!A:A,Products!E:E)</f>
        <v>429.15</v>
      </c>
      <c r="J198">
        <f>_xlfn.XLOOKUP(D198,Products!A:A,Products!F:F)</f>
        <v>258.72000000000003</v>
      </c>
      <c r="K198" t="str">
        <f>_xlfn.XLOOKUP(D198,Products!A:A,Products!C:C)</f>
        <v>Fashion</v>
      </c>
      <c r="L198" t="str">
        <f>_xlfn.XLOOKUP(D198,Products!A:A,Products!D:D)</f>
        <v>Watches</v>
      </c>
      <c r="M198">
        <f t="shared" si="27"/>
        <v>429.15</v>
      </c>
      <c r="N198">
        <f t="shared" si="28"/>
        <v>258.72000000000003</v>
      </c>
      <c r="O198">
        <f t="shared" si="29"/>
        <v>170.42999999999995</v>
      </c>
      <c r="P198" s="8">
        <f t="shared" si="30"/>
        <v>0.39713386927647665</v>
      </c>
      <c r="Q198">
        <f t="shared" si="31"/>
        <v>21.4575</v>
      </c>
      <c r="R198">
        <f t="shared" si="32"/>
        <v>407.6925</v>
      </c>
      <c r="S198">
        <f t="shared" si="33"/>
        <v>148.97249999999997</v>
      </c>
      <c r="T198" t="str">
        <f>_xlfn.XLOOKUP(C198,Customers!A:A,Customers!D:D)</f>
        <v>F</v>
      </c>
      <c r="U198" s="13">
        <f>_xlfn.XLOOKUP(C198,Customers!A:A,Customers!E:E)</f>
        <v>30128</v>
      </c>
      <c r="V198" t="str">
        <f>_xlfn.XLOOKUP(C198,Customers!A:A,Customers!F:F)</f>
        <v>Travisstad</v>
      </c>
      <c r="W198" s="13">
        <f>_xlfn.XLOOKUP(C198,Customers!A:A,Customers!G:G)</f>
        <v>45401</v>
      </c>
      <c r="X198">
        <f t="shared" ca="1" si="34"/>
        <v>43</v>
      </c>
      <c r="Y198" t="str">
        <f t="shared" ca="1" si="35"/>
        <v>36-50</v>
      </c>
    </row>
    <row r="199" spans="1:25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  <c r="I199">
        <f>_xlfn.XLOOKUP(D199,Products!A:A,Products!E:E)</f>
        <v>429.15</v>
      </c>
      <c r="J199">
        <f>_xlfn.XLOOKUP(D199,Products!A:A,Products!F:F)</f>
        <v>258.72000000000003</v>
      </c>
      <c r="K199" t="str">
        <f>_xlfn.XLOOKUP(D199,Products!A:A,Products!C:C)</f>
        <v>Fashion</v>
      </c>
      <c r="L199" t="str">
        <f>_xlfn.XLOOKUP(D199,Products!A:A,Products!D:D)</f>
        <v>Watches</v>
      </c>
      <c r="M199">
        <f t="shared" si="27"/>
        <v>858.3</v>
      </c>
      <c r="N199">
        <f t="shared" si="28"/>
        <v>517.44000000000005</v>
      </c>
      <c r="O199">
        <f t="shared" si="29"/>
        <v>340.8599999999999</v>
      </c>
      <c r="P199" s="8">
        <f t="shared" si="30"/>
        <v>0.39713386927647665</v>
      </c>
      <c r="Q199">
        <f t="shared" si="31"/>
        <v>0</v>
      </c>
      <c r="R199">
        <f t="shared" si="32"/>
        <v>858.3</v>
      </c>
      <c r="S199">
        <f t="shared" si="33"/>
        <v>340.8599999999999</v>
      </c>
      <c r="T199" t="str">
        <f>_xlfn.XLOOKUP(C199,Customers!A:A,Customers!D:D)</f>
        <v>M</v>
      </c>
      <c r="U199" s="13">
        <f>_xlfn.XLOOKUP(C199,Customers!A:A,Customers!E:E)</f>
        <v>27624</v>
      </c>
      <c r="V199" t="str">
        <f>_xlfn.XLOOKUP(C199,Customers!A:A,Customers!F:F)</f>
        <v>Fergusonview</v>
      </c>
      <c r="W199" s="13">
        <f>_xlfn.XLOOKUP(C199,Customers!A:A,Customers!G:G)</f>
        <v>44577</v>
      </c>
      <c r="X199">
        <f t="shared" ca="1" si="34"/>
        <v>50</v>
      </c>
      <c r="Y199" t="str">
        <f t="shared" ca="1" si="35"/>
        <v>36-50</v>
      </c>
    </row>
    <row r="200" spans="1:25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  <c r="I200">
        <f>_xlfn.XLOOKUP(D200,Products!A:A,Products!E:E)</f>
        <v>429.15</v>
      </c>
      <c r="J200">
        <f>_xlfn.XLOOKUP(D200,Products!A:A,Products!F:F)</f>
        <v>258.72000000000003</v>
      </c>
      <c r="K200" t="str">
        <f>_xlfn.XLOOKUP(D200,Products!A:A,Products!C:C)</f>
        <v>Fashion</v>
      </c>
      <c r="L200" t="str">
        <f>_xlfn.XLOOKUP(D200,Products!A:A,Products!D:D)</f>
        <v>Watches</v>
      </c>
      <c r="M200">
        <f t="shared" si="27"/>
        <v>858.3</v>
      </c>
      <c r="N200">
        <f t="shared" si="28"/>
        <v>517.44000000000005</v>
      </c>
      <c r="O200">
        <f t="shared" si="29"/>
        <v>340.8599999999999</v>
      </c>
      <c r="P200" s="8">
        <f t="shared" si="30"/>
        <v>0.39713386927647665</v>
      </c>
      <c r="Q200">
        <f t="shared" si="31"/>
        <v>42.914999999999999</v>
      </c>
      <c r="R200">
        <f t="shared" si="32"/>
        <v>815.38499999999999</v>
      </c>
      <c r="S200">
        <f t="shared" si="33"/>
        <v>297.94499999999994</v>
      </c>
      <c r="T200" t="str">
        <f>_xlfn.XLOOKUP(C200,Customers!A:A,Customers!D:D)</f>
        <v>F</v>
      </c>
      <c r="U200" s="13">
        <f>_xlfn.XLOOKUP(C200,Customers!A:A,Customers!E:E)</f>
        <v>31304</v>
      </c>
      <c r="V200" t="str">
        <f>_xlfn.XLOOKUP(C200,Customers!A:A,Customers!F:F)</f>
        <v>New Randychester</v>
      </c>
      <c r="W200" s="13">
        <f>_xlfn.XLOOKUP(C200,Customers!A:A,Customers!G:G)</f>
        <v>44186</v>
      </c>
      <c r="X200">
        <f t="shared" ca="1" si="34"/>
        <v>40</v>
      </c>
      <c r="Y200" t="str">
        <f t="shared" ca="1" si="35"/>
        <v>36-50</v>
      </c>
    </row>
    <row r="201" spans="1:25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  <c r="I201">
        <f>_xlfn.XLOOKUP(D201,Products!A:A,Products!E:E)</f>
        <v>1286.55</v>
      </c>
      <c r="J201">
        <f>_xlfn.XLOOKUP(D201,Products!A:A,Products!F:F)</f>
        <v>797.54</v>
      </c>
      <c r="K201" t="str">
        <f>_xlfn.XLOOKUP(D201,Products!A:A,Products!C:C)</f>
        <v>Fashion</v>
      </c>
      <c r="L201" t="str">
        <f>_xlfn.XLOOKUP(D201,Products!A:A,Products!D:D)</f>
        <v>Accessories</v>
      </c>
      <c r="M201">
        <f t="shared" si="27"/>
        <v>5146.2</v>
      </c>
      <c r="N201">
        <f t="shared" si="28"/>
        <v>3190.16</v>
      </c>
      <c r="O201">
        <f t="shared" si="29"/>
        <v>1956.04</v>
      </c>
      <c r="P201" s="8">
        <f t="shared" si="30"/>
        <v>0.380094049978625</v>
      </c>
      <c r="Q201">
        <f t="shared" si="31"/>
        <v>771.93</v>
      </c>
      <c r="R201">
        <f t="shared" si="32"/>
        <v>4374.2699999999995</v>
      </c>
      <c r="S201">
        <f t="shared" si="33"/>
        <v>1184.1099999999997</v>
      </c>
      <c r="T201" t="str">
        <f>_xlfn.XLOOKUP(C201,Customers!A:A,Customers!D:D)</f>
        <v>M</v>
      </c>
      <c r="U201" s="13">
        <f>_xlfn.XLOOKUP(C201,Customers!A:A,Customers!E:E)</f>
        <v>23397</v>
      </c>
      <c r="V201" t="str">
        <f>_xlfn.XLOOKUP(C201,Customers!A:A,Customers!F:F)</f>
        <v>New Jontown</v>
      </c>
      <c r="W201" s="13">
        <f>_xlfn.XLOOKUP(C201,Customers!A:A,Customers!G:G)</f>
        <v>44737</v>
      </c>
      <c r="X201">
        <f t="shared" ca="1" si="34"/>
        <v>62</v>
      </c>
      <c r="Y201" t="str">
        <f t="shared" ca="1" si="35"/>
        <v>50+</v>
      </c>
    </row>
    <row r="202" spans="1:25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  <c r="I202">
        <f>_xlfn.XLOOKUP(D202,Products!A:A,Products!E:E)</f>
        <v>453.62</v>
      </c>
      <c r="J202">
        <f>_xlfn.XLOOKUP(D202,Products!A:A,Products!F:F)</f>
        <v>316.63</v>
      </c>
      <c r="K202" t="str">
        <f>_xlfn.XLOOKUP(D202,Products!A:A,Products!C:C)</f>
        <v>Fashion</v>
      </c>
      <c r="L202" t="str">
        <f>_xlfn.XLOOKUP(D202,Products!A:A,Products!D:D)</f>
        <v>Clothing</v>
      </c>
      <c r="M202">
        <f t="shared" si="27"/>
        <v>907.24</v>
      </c>
      <c r="N202">
        <f t="shared" si="28"/>
        <v>633.26</v>
      </c>
      <c r="O202">
        <f t="shared" si="29"/>
        <v>273.98</v>
      </c>
      <c r="P202" s="8">
        <f t="shared" si="30"/>
        <v>0.30199285745778409</v>
      </c>
      <c r="Q202">
        <f t="shared" si="31"/>
        <v>136.08599999999998</v>
      </c>
      <c r="R202">
        <f t="shared" si="32"/>
        <v>771.154</v>
      </c>
      <c r="S202">
        <f t="shared" si="33"/>
        <v>137.89400000000001</v>
      </c>
      <c r="T202" t="str">
        <f>_xlfn.XLOOKUP(C202,Customers!A:A,Customers!D:D)</f>
        <v>M</v>
      </c>
      <c r="U202" s="13">
        <f>_xlfn.XLOOKUP(C202,Customers!A:A,Customers!E:E)</f>
        <v>23030</v>
      </c>
      <c r="V202" t="str">
        <f>_xlfn.XLOOKUP(C202,Customers!A:A,Customers!F:F)</f>
        <v>Shannontown</v>
      </c>
      <c r="W202" s="13">
        <f>_xlfn.XLOOKUP(C202,Customers!A:A,Customers!G:G)</f>
        <v>44957</v>
      </c>
      <c r="X202">
        <f t="shared" ca="1" si="34"/>
        <v>63</v>
      </c>
      <c r="Y202" t="str">
        <f t="shared" ca="1" si="35"/>
        <v>50+</v>
      </c>
    </row>
    <row r="203" spans="1:25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  <c r="I203">
        <f>_xlfn.XLOOKUP(D203,Products!A:A,Products!E:E)</f>
        <v>1272.23</v>
      </c>
      <c r="J203">
        <f>_xlfn.XLOOKUP(D203,Products!A:A,Products!F:F)</f>
        <v>952.65</v>
      </c>
      <c r="K203" t="str">
        <f>_xlfn.XLOOKUP(D203,Products!A:A,Products!C:C)</f>
        <v>Electronics</v>
      </c>
      <c r="L203" t="str">
        <f>_xlfn.XLOOKUP(D203,Products!A:A,Products!D:D)</f>
        <v>Smartphone</v>
      </c>
      <c r="M203">
        <f t="shared" si="27"/>
        <v>3816.69</v>
      </c>
      <c r="N203">
        <f t="shared" si="28"/>
        <v>2857.95</v>
      </c>
      <c r="O203">
        <f t="shared" si="29"/>
        <v>958.74000000000024</v>
      </c>
      <c r="P203" s="8">
        <f t="shared" si="30"/>
        <v>0.25119671757465245</v>
      </c>
      <c r="Q203">
        <f t="shared" si="31"/>
        <v>381.66900000000004</v>
      </c>
      <c r="R203">
        <f t="shared" si="32"/>
        <v>3435.0210000000002</v>
      </c>
      <c r="S203">
        <f t="shared" si="33"/>
        <v>577.07100000000037</v>
      </c>
      <c r="T203" t="str">
        <f>_xlfn.XLOOKUP(C203,Customers!A:A,Customers!D:D)</f>
        <v>M</v>
      </c>
      <c r="U203" s="13">
        <f>_xlfn.XLOOKUP(C203,Customers!A:A,Customers!E:E)</f>
        <v>24531</v>
      </c>
      <c r="V203" t="str">
        <f>_xlfn.XLOOKUP(C203,Customers!A:A,Customers!F:F)</f>
        <v>Sarahhaven</v>
      </c>
      <c r="W203" s="13">
        <f>_xlfn.XLOOKUP(C203,Customers!A:A,Customers!G:G)</f>
        <v>44480</v>
      </c>
      <c r="X203">
        <f t="shared" ca="1" si="34"/>
        <v>59</v>
      </c>
      <c r="Y203" t="str">
        <f t="shared" ca="1" si="35"/>
        <v>50+</v>
      </c>
    </row>
    <row r="204" spans="1:25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  <c r="I204">
        <f>_xlfn.XLOOKUP(D204,Products!A:A,Products!E:E)</f>
        <v>1246.1099999999999</v>
      </c>
      <c r="J204">
        <f>_xlfn.XLOOKUP(D204,Products!A:A,Products!F:F)</f>
        <v>833.52</v>
      </c>
      <c r="K204" t="str">
        <f>_xlfn.XLOOKUP(D204,Products!A:A,Products!C:C)</f>
        <v>Electronics</v>
      </c>
      <c r="L204" t="str">
        <f>_xlfn.XLOOKUP(D204,Products!A:A,Products!D:D)</f>
        <v>Headphones</v>
      </c>
      <c r="M204">
        <f t="shared" si="27"/>
        <v>1246.1099999999999</v>
      </c>
      <c r="N204">
        <f t="shared" si="28"/>
        <v>833.52</v>
      </c>
      <c r="O204">
        <f t="shared" si="29"/>
        <v>412.58999999999992</v>
      </c>
      <c r="P204" s="8">
        <f t="shared" si="30"/>
        <v>0.33110239063967062</v>
      </c>
      <c r="Q204">
        <f t="shared" si="31"/>
        <v>124.61099999999999</v>
      </c>
      <c r="R204">
        <f t="shared" si="32"/>
        <v>1121.4989999999998</v>
      </c>
      <c r="S204">
        <f t="shared" si="33"/>
        <v>287.97899999999981</v>
      </c>
      <c r="T204" t="str">
        <f>_xlfn.XLOOKUP(C204,Customers!A:A,Customers!D:D)</f>
        <v>M</v>
      </c>
      <c r="U204" s="13">
        <f>_xlfn.XLOOKUP(C204,Customers!A:A,Customers!E:E)</f>
        <v>23046</v>
      </c>
      <c r="V204" t="str">
        <f>_xlfn.XLOOKUP(C204,Customers!A:A,Customers!F:F)</f>
        <v>Port Williamhaven</v>
      </c>
      <c r="W204" s="13">
        <f>_xlfn.XLOOKUP(C204,Customers!A:A,Customers!G:G)</f>
        <v>44431</v>
      </c>
      <c r="X204">
        <f t="shared" ca="1" si="34"/>
        <v>63</v>
      </c>
      <c r="Y204" t="str">
        <f t="shared" ca="1" si="35"/>
        <v>50+</v>
      </c>
    </row>
    <row r="205" spans="1:25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  <c r="I205">
        <f>_xlfn.XLOOKUP(D205,Products!A:A,Products!E:E)</f>
        <v>1044.6400000000001</v>
      </c>
      <c r="J205">
        <f>_xlfn.XLOOKUP(D205,Products!A:A,Products!F:F)</f>
        <v>775.07</v>
      </c>
      <c r="K205" t="str">
        <f>_xlfn.XLOOKUP(D205,Products!A:A,Products!C:C)</f>
        <v>Fashion</v>
      </c>
      <c r="L205" t="str">
        <f>_xlfn.XLOOKUP(D205,Products!A:A,Products!D:D)</f>
        <v>Footwear</v>
      </c>
      <c r="M205">
        <f t="shared" si="27"/>
        <v>1044.6400000000001</v>
      </c>
      <c r="N205">
        <f t="shared" si="28"/>
        <v>775.07</v>
      </c>
      <c r="O205">
        <f t="shared" si="29"/>
        <v>269.57000000000005</v>
      </c>
      <c r="P205" s="8">
        <f t="shared" si="30"/>
        <v>0.25805062030938891</v>
      </c>
      <c r="Q205">
        <f t="shared" si="31"/>
        <v>104.46400000000001</v>
      </c>
      <c r="R205">
        <f t="shared" si="32"/>
        <v>940.17600000000004</v>
      </c>
      <c r="S205">
        <f t="shared" si="33"/>
        <v>165.10599999999999</v>
      </c>
      <c r="T205" t="str">
        <f>_xlfn.XLOOKUP(C205,Customers!A:A,Customers!D:D)</f>
        <v>M</v>
      </c>
      <c r="U205" s="13">
        <f>_xlfn.XLOOKUP(C205,Customers!A:A,Customers!E:E)</f>
        <v>20358</v>
      </c>
      <c r="V205" t="str">
        <f>_xlfn.XLOOKUP(C205,Customers!A:A,Customers!F:F)</f>
        <v>Zacharyberg</v>
      </c>
      <c r="W205" s="13">
        <f>_xlfn.XLOOKUP(C205,Customers!A:A,Customers!G:G)</f>
        <v>45869</v>
      </c>
      <c r="X205">
        <f t="shared" ca="1" si="34"/>
        <v>70</v>
      </c>
      <c r="Y205" t="str">
        <f t="shared" ca="1" si="35"/>
        <v>50+</v>
      </c>
    </row>
    <row r="206" spans="1:25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  <c r="I206">
        <f>_xlfn.XLOOKUP(D206,Products!A:A,Products!E:E)</f>
        <v>1853.77</v>
      </c>
      <c r="J206">
        <f>_xlfn.XLOOKUP(D206,Products!A:A,Products!F:F)</f>
        <v>1363.52</v>
      </c>
      <c r="K206" t="str">
        <f>_xlfn.XLOOKUP(D206,Products!A:A,Products!C:C)</f>
        <v>Fashion</v>
      </c>
      <c r="L206" t="str">
        <f>_xlfn.XLOOKUP(D206,Products!A:A,Products!D:D)</f>
        <v>Accessories</v>
      </c>
      <c r="M206">
        <f t="shared" si="27"/>
        <v>9268.85</v>
      </c>
      <c r="N206">
        <f t="shared" si="28"/>
        <v>6817.6</v>
      </c>
      <c r="O206">
        <f t="shared" si="29"/>
        <v>2451.25</v>
      </c>
      <c r="P206" s="8">
        <f t="shared" si="30"/>
        <v>0.26446107122242779</v>
      </c>
      <c r="Q206">
        <f t="shared" si="31"/>
        <v>1390.3275000000001</v>
      </c>
      <c r="R206">
        <f t="shared" si="32"/>
        <v>7878.5225</v>
      </c>
      <c r="S206">
        <f t="shared" si="33"/>
        <v>1060.9224999999997</v>
      </c>
      <c r="T206" t="str">
        <f>_xlfn.XLOOKUP(C206,Customers!A:A,Customers!D:D)</f>
        <v>F</v>
      </c>
      <c r="U206" s="13">
        <f>_xlfn.XLOOKUP(C206,Customers!A:A,Customers!E:E)</f>
        <v>30128</v>
      </c>
      <c r="V206" t="str">
        <f>_xlfn.XLOOKUP(C206,Customers!A:A,Customers!F:F)</f>
        <v>Travisstad</v>
      </c>
      <c r="W206" s="13">
        <f>_xlfn.XLOOKUP(C206,Customers!A:A,Customers!G:G)</f>
        <v>45401</v>
      </c>
      <c r="X206">
        <f t="shared" ca="1" si="34"/>
        <v>43</v>
      </c>
      <c r="Y206" t="str">
        <f t="shared" ca="1" si="35"/>
        <v>36-50</v>
      </c>
    </row>
    <row r="207" spans="1:25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  <c r="I207">
        <f>_xlfn.XLOOKUP(D207,Products!A:A,Products!E:E)</f>
        <v>564.41999999999996</v>
      </c>
      <c r="J207">
        <f>_xlfn.XLOOKUP(D207,Products!A:A,Products!F:F)</f>
        <v>293.95999999999998</v>
      </c>
      <c r="K207" t="str">
        <f>_xlfn.XLOOKUP(D207,Products!A:A,Products!C:C)</f>
        <v>Fashion</v>
      </c>
      <c r="L207" t="str">
        <f>_xlfn.XLOOKUP(D207,Products!A:A,Products!D:D)</f>
        <v>Accessories</v>
      </c>
      <c r="M207">
        <f t="shared" si="27"/>
        <v>564.41999999999996</v>
      </c>
      <c r="N207">
        <f t="shared" si="28"/>
        <v>293.95999999999998</v>
      </c>
      <c r="O207">
        <f t="shared" si="29"/>
        <v>270.45999999999998</v>
      </c>
      <c r="P207" s="8">
        <f t="shared" si="30"/>
        <v>0.47918216930654478</v>
      </c>
      <c r="Q207">
        <f t="shared" si="31"/>
        <v>84.662999999999997</v>
      </c>
      <c r="R207">
        <f t="shared" si="32"/>
        <v>479.75699999999995</v>
      </c>
      <c r="S207">
        <f t="shared" si="33"/>
        <v>185.79699999999997</v>
      </c>
      <c r="T207" t="str">
        <f>_xlfn.XLOOKUP(C207,Customers!A:A,Customers!D:D)</f>
        <v>M</v>
      </c>
      <c r="U207" s="13">
        <f>_xlfn.XLOOKUP(C207,Customers!A:A,Customers!E:E)</f>
        <v>28514</v>
      </c>
      <c r="V207" t="str">
        <f>_xlfn.XLOOKUP(C207,Customers!A:A,Customers!F:F)</f>
        <v>North Kathryn</v>
      </c>
      <c r="W207" s="13">
        <f>_xlfn.XLOOKUP(C207,Customers!A:A,Customers!G:G)</f>
        <v>45779</v>
      </c>
      <c r="X207">
        <f t="shared" ca="1" si="34"/>
        <v>48</v>
      </c>
      <c r="Y207" t="str">
        <f t="shared" ca="1" si="35"/>
        <v>36-50</v>
      </c>
    </row>
    <row r="208" spans="1:25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  <c r="I208">
        <f>_xlfn.XLOOKUP(D208,Products!A:A,Products!E:E)</f>
        <v>1562.43</v>
      </c>
      <c r="J208">
        <f>_xlfn.XLOOKUP(D208,Products!A:A,Products!F:F)</f>
        <v>1195.6300000000001</v>
      </c>
      <c r="K208" t="str">
        <f>_xlfn.XLOOKUP(D208,Products!A:A,Products!C:C)</f>
        <v>Electronics</v>
      </c>
      <c r="L208" t="str">
        <f>_xlfn.XLOOKUP(D208,Products!A:A,Products!D:D)</f>
        <v>Laptop</v>
      </c>
      <c r="M208">
        <f t="shared" si="27"/>
        <v>6249.72</v>
      </c>
      <c r="N208">
        <f t="shared" si="28"/>
        <v>4782.5200000000004</v>
      </c>
      <c r="O208">
        <f t="shared" si="29"/>
        <v>1467.1999999999998</v>
      </c>
      <c r="P208" s="8">
        <f t="shared" si="30"/>
        <v>0.23476251736077772</v>
      </c>
      <c r="Q208">
        <f t="shared" si="31"/>
        <v>312.48600000000005</v>
      </c>
      <c r="R208">
        <f t="shared" si="32"/>
        <v>5937.2340000000004</v>
      </c>
      <c r="S208">
        <f t="shared" si="33"/>
        <v>1154.7139999999999</v>
      </c>
      <c r="T208" t="str">
        <f>_xlfn.XLOOKUP(C208,Customers!A:A,Customers!D:D)</f>
        <v>F</v>
      </c>
      <c r="U208" s="13">
        <f>_xlfn.XLOOKUP(C208,Customers!A:A,Customers!E:E)</f>
        <v>29674</v>
      </c>
      <c r="V208" t="str">
        <f>_xlfn.XLOOKUP(C208,Customers!A:A,Customers!F:F)</f>
        <v>West Josephport</v>
      </c>
      <c r="W208" s="13">
        <f>_xlfn.XLOOKUP(C208,Customers!A:A,Customers!G:G)</f>
        <v>44600</v>
      </c>
      <c r="X208">
        <f t="shared" ca="1" si="34"/>
        <v>45</v>
      </c>
      <c r="Y208" t="str">
        <f t="shared" ca="1" si="35"/>
        <v>36-50</v>
      </c>
    </row>
    <row r="209" spans="1:25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  <c r="I209">
        <f>_xlfn.XLOOKUP(D209,Products!A:A,Products!E:E)</f>
        <v>1853.77</v>
      </c>
      <c r="J209">
        <f>_xlfn.XLOOKUP(D209,Products!A:A,Products!F:F)</f>
        <v>1363.52</v>
      </c>
      <c r="K209" t="str">
        <f>_xlfn.XLOOKUP(D209,Products!A:A,Products!C:C)</f>
        <v>Fashion</v>
      </c>
      <c r="L209" t="str">
        <f>_xlfn.XLOOKUP(D209,Products!A:A,Products!D:D)</f>
        <v>Accessories</v>
      </c>
      <c r="M209">
        <f t="shared" si="27"/>
        <v>5561.3099999999995</v>
      </c>
      <c r="N209">
        <f t="shared" si="28"/>
        <v>4090.56</v>
      </c>
      <c r="O209">
        <f t="shared" si="29"/>
        <v>1470.7499999999995</v>
      </c>
      <c r="P209" s="8">
        <f t="shared" si="30"/>
        <v>0.26446107122242773</v>
      </c>
      <c r="Q209">
        <f t="shared" si="31"/>
        <v>0</v>
      </c>
      <c r="R209">
        <f t="shared" si="32"/>
        <v>5561.3099999999995</v>
      </c>
      <c r="S209">
        <f t="shared" si="33"/>
        <v>1470.7499999999995</v>
      </c>
      <c r="T209" t="str">
        <f>_xlfn.XLOOKUP(C209,Customers!A:A,Customers!D:D)</f>
        <v>M</v>
      </c>
      <c r="U209" s="13">
        <f>_xlfn.XLOOKUP(C209,Customers!A:A,Customers!E:E)</f>
        <v>20358</v>
      </c>
      <c r="V209" t="str">
        <f>_xlfn.XLOOKUP(C209,Customers!A:A,Customers!F:F)</f>
        <v>Zacharyberg</v>
      </c>
      <c r="W209" s="13">
        <f>_xlfn.XLOOKUP(C209,Customers!A:A,Customers!G:G)</f>
        <v>45869</v>
      </c>
      <c r="X209">
        <f t="shared" ca="1" si="34"/>
        <v>70</v>
      </c>
      <c r="Y209" t="str">
        <f t="shared" ca="1" si="35"/>
        <v>50+</v>
      </c>
    </row>
    <row r="210" spans="1:25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  <c r="I210">
        <f>_xlfn.XLOOKUP(D210,Products!A:A,Products!E:E)</f>
        <v>673.78</v>
      </c>
      <c r="J210">
        <f>_xlfn.XLOOKUP(D210,Products!A:A,Products!F:F)</f>
        <v>363.33</v>
      </c>
      <c r="K210" t="str">
        <f>_xlfn.XLOOKUP(D210,Products!A:A,Products!C:C)</f>
        <v>Electronics</v>
      </c>
      <c r="L210" t="str">
        <f>_xlfn.XLOOKUP(D210,Products!A:A,Products!D:D)</f>
        <v>Smartphone</v>
      </c>
      <c r="M210">
        <f t="shared" si="27"/>
        <v>2695.12</v>
      </c>
      <c r="N210">
        <f t="shared" si="28"/>
        <v>1453.32</v>
      </c>
      <c r="O210">
        <f t="shared" si="29"/>
        <v>1241.8</v>
      </c>
      <c r="P210" s="8">
        <f t="shared" si="30"/>
        <v>0.46075870462168661</v>
      </c>
      <c r="Q210">
        <f t="shared" si="31"/>
        <v>404.26799999999997</v>
      </c>
      <c r="R210">
        <f t="shared" si="32"/>
        <v>2290.8519999999999</v>
      </c>
      <c r="S210">
        <f t="shared" si="33"/>
        <v>837.53199999999993</v>
      </c>
      <c r="T210" t="str">
        <f>_xlfn.XLOOKUP(C210,Customers!A:A,Customers!D:D)</f>
        <v>M</v>
      </c>
      <c r="U210" s="13">
        <f>_xlfn.XLOOKUP(C210,Customers!A:A,Customers!E:E)</f>
        <v>35492</v>
      </c>
      <c r="V210" t="str">
        <f>_xlfn.XLOOKUP(C210,Customers!A:A,Customers!F:F)</f>
        <v>Leburgh</v>
      </c>
      <c r="W210" s="13">
        <f>_xlfn.XLOOKUP(C210,Customers!A:A,Customers!G:G)</f>
        <v>45058</v>
      </c>
      <c r="X210">
        <f t="shared" ca="1" si="34"/>
        <v>29</v>
      </c>
      <c r="Y210" t="str">
        <f t="shared" ca="1" si="35"/>
        <v>26-35</v>
      </c>
    </row>
    <row r="211" spans="1:25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  <c r="I211">
        <f>_xlfn.XLOOKUP(D211,Products!A:A,Products!E:E)</f>
        <v>1227.24</v>
      </c>
      <c r="J211">
        <f>_xlfn.XLOOKUP(D211,Products!A:A,Products!F:F)</f>
        <v>977.09</v>
      </c>
      <c r="K211" t="str">
        <f>_xlfn.XLOOKUP(D211,Products!A:A,Products!C:C)</f>
        <v>Groceries</v>
      </c>
      <c r="L211" t="str">
        <f>_xlfn.XLOOKUP(D211,Products!A:A,Products!D:D)</f>
        <v>Dairy</v>
      </c>
      <c r="M211">
        <f t="shared" si="27"/>
        <v>3681.7200000000003</v>
      </c>
      <c r="N211">
        <f t="shared" si="28"/>
        <v>2931.27</v>
      </c>
      <c r="O211">
        <f t="shared" si="29"/>
        <v>750.45000000000027</v>
      </c>
      <c r="P211" s="8">
        <f t="shared" si="30"/>
        <v>0.20383136142889743</v>
      </c>
      <c r="Q211">
        <f t="shared" si="31"/>
        <v>552.25800000000004</v>
      </c>
      <c r="R211">
        <f t="shared" si="32"/>
        <v>3129.4620000000004</v>
      </c>
      <c r="S211">
        <f t="shared" si="33"/>
        <v>198.19200000000046</v>
      </c>
      <c r="T211" t="str">
        <f>_xlfn.XLOOKUP(C211,Customers!A:A,Customers!D:D)</f>
        <v>M</v>
      </c>
      <c r="U211" s="13">
        <f>_xlfn.XLOOKUP(C211,Customers!A:A,Customers!E:E)</f>
        <v>22937</v>
      </c>
      <c r="V211" t="str">
        <f>_xlfn.XLOOKUP(C211,Customers!A:A,Customers!F:F)</f>
        <v>Seanland</v>
      </c>
      <c r="W211" s="13">
        <f>_xlfn.XLOOKUP(C211,Customers!A:A,Customers!G:G)</f>
        <v>45876</v>
      </c>
      <c r="X211">
        <f t="shared" ca="1" si="34"/>
        <v>63</v>
      </c>
      <c r="Y211" t="str">
        <f t="shared" ca="1" si="35"/>
        <v>50+</v>
      </c>
    </row>
    <row r="212" spans="1:25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  <c r="I212">
        <f>_xlfn.XLOOKUP(D212,Products!A:A,Products!E:E)</f>
        <v>1878.47</v>
      </c>
      <c r="J212">
        <f>_xlfn.XLOOKUP(D212,Products!A:A,Products!F:F)</f>
        <v>1014.91</v>
      </c>
      <c r="K212" t="str">
        <f>_xlfn.XLOOKUP(D212,Products!A:A,Products!C:C)</f>
        <v>Fashion</v>
      </c>
      <c r="L212" t="str">
        <f>_xlfn.XLOOKUP(D212,Products!A:A,Products!D:D)</f>
        <v>Footwear</v>
      </c>
      <c r="M212">
        <f t="shared" si="27"/>
        <v>9392.35</v>
      </c>
      <c r="N212">
        <f t="shared" si="28"/>
        <v>5074.55</v>
      </c>
      <c r="O212">
        <f t="shared" si="29"/>
        <v>4317.8</v>
      </c>
      <c r="P212" s="8">
        <f t="shared" si="30"/>
        <v>0.45971455493034225</v>
      </c>
      <c r="Q212">
        <f t="shared" si="31"/>
        <v>0</v>
      </c>
      <c r="R212">
        <f t="shared" si="32"/>
        <v>9392.35</v>
      </c>
      <c r="S212">
        <f t="shared" si="33"/>
        <v>4317.8</v>
      </c>
      <c r="T212" t="str">
        <f>_xlfn.XLOOKUP(C212,Customers!A:A,Customers!D:D)</f>
        <v>F</v>
      </c>
      <c r="U212" s="13">
        <f>_xlfn.XLOOKUP(C212,Customers!A:A,Customers!E:E)</f>
        <v>25706</v>
      </c>
      <c r="V212" t="str">
        <f>_xlfn.XLOOKUP(C212,Customers!A:A,Customers!F:F)</f>
        <v>South Scottton</v>
      </c>
      <c r="W212" s="13">
        <f>_xlfn.XLOOKUP(C212,Customers!A:A,Customers!G:G)</f>
        <v>44405</v>
      </c>
      <c r="X212">
        <f t="shared" ca="1" si="34"/>
        <v>56</v>
      </c>
      <c r="Y212" t="str">
        <f t="shared" ca="1" si="35"/>
        <v>50+</v>
      </c>
    </row>
    <row r="213" spans="1:25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  <c r="I213">
        <f>_xlfn.XLOOKUP(D213,Products!A:A,Products!E:E)</f>
        <v>1879.08</v>
      </c>
      <c r="J213">
        <f>_xlfn.XLOOKUP(D213,Products!A:A,Products!F:F)</f>
        <v>1004.56</v>
      </c>
      <c r="K213" t="str">
        <f>_xlfn.XLOOKUP(D213,Products!A:A,Products!C:C)</f>
        <v>Groceries</v>
      </c>
      <c r="L213" t="str">
        <f>_xlfn.XLOOKUP(D213,Products!A:A,Products!D:D)</f>
        <v>Dairy</v>
      </c>
      <c r="M213">
        <f t="shared" si="27"/>
        <v>1879.08</v>
      </c>
      <c r="N213">
        <f t="shared" si="28"/>
        <v>1004.56</v>
      </c>
      <c r="O213">
        <f t="shared" si="29"/>
        <v>874.52</v>
      </c>
      <c r="P213" s="8">
        <f t="shared" si="30"/>
        <v>0.46539796070417438</v>
      </c>
      <c r="Q213">
        <f t="shared" si="31"/>
        <v>281.86199999999997</v>
      </c>
      <c r="R213">
        <f t="shared" si="32"/>
        <v>1597.2179999999998</v>
      </c>
      <c r="S213">
        <f t="shared" si="33"/>
        <v>592.6579999999999</v>
      </c>
      <c r="T213" t="str">
        <f>_xlfn.XLOOKUP(C213,Customers!A:A,Customers!D:D)</f>
        <v>F</v>
      </c>
      <c r="U213" s="13">
        <f>_xlfn.XLOOKUP(C213,Customers!A:A,Customers!E:E)</f>
        <v>30021</v>
      </c>
      <c r="V213" t="str">
        <f>_xlfn.XLOOKUP(C213,Customers!A:A,Customers!F:F)</f>
        <v>Peterside</v>
      </c>
      <c r="W213" s="13">
        <f>_xlfn.XLOOKUP(C213,Customers!A:A,Customers!G:G)</f>
        <v>45560</v>
      </c>
      <c r="X213">
        <f t="shared" ca="1" si="34"/>
        <v>44</v>
      </c>
      <c r="Y213" t="str">
        <f t="shared" ca="1" si="35"/>
        <v>36-50</v>
      </c>
    </row>
    <row r="214" spans="1:25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  <c r="I214">
        <f>_xlfn.XLOOKUP(D214,Products!A:A,Products!E:E)</f>
        <v>109.78</v>
      </c>
      <c r="J214">
        <f>_xlfn.XLOOKUP(D214,Products!A:A,Products!F:F)</f>
        <v>70.59</v>
      </c>
      <c r="K214" t="str">
        <f>_xlfn.XLOOKUP(D214,Products!A:A,Products!C:C)</f>
        <v>Fashion</v>
      </c>
      <c r="L214" t="str">
        <f>_xlfn.XLOOKUP(D214,Products!A:A,Products!D:D)</f>
        <v>Footwear</v>
      </c>
      <c r="M214">
        <f t="shared" si="27"/>
        <v>219.56</v>
      </c>
      <c r="N214">
        <f t="shared" si="28"/>
        <v>141.18</v>
      </c>
      <c r="O214">
        <f t="shared" si="29"/>
        <v>78.38</v>
      </c>
      <c r="P214" s="8">
        <f t="shared" si="30"/>
        <v>0.3569867006740754</v>
      </c>
      <c r="Q214">
        <f t="shared" si="31"/>
        <v>21.956000000000003</v>
      </c>
      <c r="R214">
        <f t="shared" si="32"/>
        <v>197.60399999999998</v>
      </c>
      <c r="S214">
        <f t="shared" si="33"/>
        <v>56.423999999999978</v>
      </c>
      <c r="T214" t="str">
        <f>_xlfn.XLOOKUP(C214,Customers!A:A,Customers!D:D)</f>
        <v>F</v>
      </c>
      <c r="U214" s="13">
        <f>_xlfn.XLOOKUP(C214,Customers!A:A,Customers!E:E)</f>
        <v>25547</v>
      </c>
      <c r="V214" t="str">
        <f>_xlfn.XLOOKUP(C214,Customers!A:A,Customers!F:F)</f>
        <v>Williamhaven</v>
      </c>
      <c r="W214" s="13">
        <f>_xlfn.XLOOKUP(C214,Customers!A:A,Customers!G:G)</f>
        <v>45312</v>
      </c>
      <c r="X214">
        <f t="shared" ca="1" si="34"/>
        <v>56</v>
      </c>
      <c r="Y214" t="str">
        <f t="shared" ca="1" si="35"/>
        <v>50+</v>
      </c>
    </row>
    <row r="215" spans="1:25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  <c r="I215">
        <f>_xlfn.XLOOKUP(D215,Products!A:A,Products!E:E)</f>
        <v>429.15</v>
      </c>
      <c r="J215">
        <f>_xlfn.XLOOKUP(D215,Products!A:A,Products!F:F)</f>
        <v>258.72000000000003</v>
      </c>
      <c r="K215" t="str">
        <f>_xlfn.XLOOKUP(D215,Products!A:A,Products!C:C)</f>
        <v>Fashion</v>
      </c>
      <c r="L215" t="str">
        <f>_xlfn.XLOOKUP(D215,Products!A:A,Products!D:D)</f>
        <v>Watches</v>
      </c>
      <c r="M215">
        <f t="shared" si="27"/>
        <v>1287.4499999999998</v>
      </c>
      <c r="N215">
        <f t="shared" si="28"/>
        <v>776.16000000000008</v>
      </c>
      <c r="O215">
        <f t="shared" si="29"/>
        <v>511.28999999999974</v>
      </c>
      <c r="P215" s="8">
        <f t="shared" si="30"/>
        <v>0.39713386927647659</v>
      </c>
      <c r="Q215">
        <f t="shared" si="31"/>
        <v>128.74499999999998</v>
      </c>
      <c r="R215">
        <f t="shared" si="32"/>
        <v>1158.7049999999999</v>
      </c>
      <c r="S215">
        <f t="shared" si="33"/>
        <v>382.54499999999985</v>
      </c>
      <c r="T215" t="str">
        <f>_xlfn.XLOOKUP(C215,Customers!A:A,Customers!D:D)</f>
        <v>M</v>
      </c>
      <c r="U215" s="13">
        <f>_xlfn.XLOOKUP(C215,Customers!A:A,Customers!E:E)</f>
        <v>26101</v>
      </c>
      <c r="V215" t="str">
        <f>_xlfn.XLOOKUP(C215,Customers!A:A,Customers!F:F)</f>
        <v>Juliefurt</v>
      </c>
      <c r="W215" s="13">
        <f>_xlfn.XLOOKUP(C215,Customers!A:A,Customers!G:G)</f>
        <v>44841</v>
      </c>
      <c r="X215">
        <f t="shared" ca="1" si="34"/>
        <v>55</v>
      </c>
      <c r="Y215" t="str">
        <f t="shared" ca="1" si="35"/>
        <v>50+</v>
      </c>
    </row>
    <row r="216" spans="1:25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  <c r="I216">
        <f>_xlfn.XLOOKUP(D216,Products!A:A,Products!E:E)</f>
        <v>428.05</v>
      </c>
      <c r="J216">
        <f>_xlfn.XLOOKUP(D216,Products!A:A,Products!F:F)</f>
        <v>246.07</v>
      </c>
      <c r="K216" t="str">
        <f>_xlfn.XLOOKUP(D216,Products!A:A,Products!C:C)</f>
        <v>Electronics</v>
      </c>
      <c r="L216" t="str">
        <f>_xlfn.XLOOKUP(D216,Products!A:A,Products!D:D)</f>
        <v>Laptop</v>
      </c>
      <c r="M216">
        <f t="shared" si="27"/>
        <v>428.05</v>
      </c>
      <c r="N216">
        <f t="shared" si="28"/>
        <v>246.07</v>
      </c>
      <c r="O216">
        <f t="shared" si="29"/>
        <v>181.98000000000002</v>
      </c>
      <c r="P216" s="8">
        <f t="shared" si="30"/>
        <v>0.42513725032122418</v>
      </c>
      <c r="Q216">
        <f t="shared" si="31"/>
        <v>42.805000000000007</v>
      </c>
      <c r="R216">
        <f t="shared" si="32"/>
        <v>385.245</v>
      </c>
      <c r="S216">
        <f t="shared" si="33"/>
        <v>139.17500000000001</v>
      </c>
      <c r="T216" t="str">
        <f>_xlfn.XLOOKUP(C216,Customers!A:A,Customers!D:D)</f>
        <v>F</v>
      </c>
      <c r="U216" s="13">
        <f>_xlfn.XLOOKUP(C216,Customers!A:A,Customers!E:E)</f>
        <v>23730</v>
      </c>
      <c r="V216" t="str">
        <f>_xlfn.XLOOKUP(C216,Customers!A:A,Customers!F:F)</f>
        <v>East Mary</v>
      </c>
      <c r="W216" s="13">
        <f>_xlfn.XLOOKUP(C216,Customers!A:A,Customers!G:G)</f>
        <v>45670</v>
      </c>
      <c r="X216">
        <f t="shared" ca="1" si="34"/>
        <v>61</v>
      </c>
      <c r="Y216" t="str">
        <f t="shared" ca="1" si="35"/>
        <v>50+</v>
      </c>
    </row>
    <row r="217" spans="1:25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  <c r="I217">
        <f>_xlfn.XLOOKUP(D217,Products!A:A,Products!E:E)</f>
        <v>1095.72</v>
      </c>
      <c r="J217">
        <f>_xlfn.XLOOKUP(D217,Products!A:A,Products!F:F)</f>
        <v>822.2</v>
      </c>
      <c r="K217" t="str">
        <f>_xlfn.XLOOKUP(D217,Products!A:A,Products!C:C)</f>
        <v>Groceries</v>
      </c>
      <c r="L217" t="str">
        <f>_xlfn.XLOOKUP(D217,Products!A:A,Products!D:D)</f>
        <v>Snacks</v>
      </c>
      <c r="M217">
        <f t="shared" si="27"/>
        <v>2191.44</v>
      </c>
      <c r="N217">
        <f t="shared" si="28"/>
        <v>1644.4</v>
      </c>
      <c r="O217">
        <f t="shared" si="29"/>
        <v>547.04</v>
      </c>
      <c r="P217" s="8">
        <f t="shared" si="30"/>
        <v>0.24962581681451462</v>
      </c>
      <c r="Q217">
        <f t="shared" si="31"/>
        <v>0</v>
      </c>
      <c r="R217">
        <f t="shared" si="32"/>
        <v>2191.44</v>
      </c>
      <c r="S217">
        <f t="shared" si="33"/>
        <v>547.04</v>
      </c>
      <c r="T217" t="str">
        <f>_xlfn.XLOOKUP(C217,Customers!A:A,Customers!D:D)</f>
        <v>M</v>
      </c>
      <c r="U217" s="13">
        <f>_xlfn.XLOOKUP(C217,Customers!A:A,Customers!E:E)</f>
        <v>26659</v>
      </c>
      <c r="V217" t="str">
        <f>_xlfn.XLOOKUP(C217,Customers!A:A,Customers!F:F)</f>
        <v>West Tanner</v>
      </c>
      <c r="W217" s="13">
        <f>_xlfn.XLOOKUP(C217,Customers!A:A,Customers!G:G)</f>
        <v>45265</v>
      </c>
      <c r="X217">
        <f t="shared" ca="1" si="34"/>
        <v>53</v>
      </c>
      <c r="Y217" t="str">
        <f t="shared" ca="1" si="35"/>
        <v>50+</v>
      </c>
    </row>
    <row r="218" spans="1:25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  <c r="I218">
        <f>_xlfn.XLOOKUP(D218,Products!A:A,Products!E:E)</f>
        <v>1216.3599999999999</v>
      </c>
      <c r="J218">
        <f>_xlfn.XLOOKUP(D218,Products!A:A,Products!F:F)</f>
        <v>794.8</v>
      </c>
      <c r="K218" t="str">
        <f>_xlfn.XLOOKUP(D218,Products!A:A,Products!C:C)</f>
        <v>Fashion</v>
      </c>
      <c r="L218" t="str">
        <f>_xlfn.XLOOKUP(D218,Products!A:A,Products!D:D)</f>
        <v>Bags</v>
      </c>
      <c r="M218">
        <f t="shared" si="27"/>
        <v>1216.3599999999999</v>
      </c>
      <c r="N218">
        <f t="shared" si="28"/>
        <v>794.8</v>
      </c>
      <c r="O218">
        <f t="shared" si="29"/>
        <v>421.55999999999995</v>
      </c>
      <c r="P218" s="8">
        <f t="shared" si="30"/>
        <v>0.34657502713012595</v>
      </c>
      <c r="Q218">
        <f t="shared" si="31"/>
        <v>121.636</v>
      </c>
      <c r="R218">
        <f t="shared" si="32"/>
        <v>1094.7239999999999</v>
      </c>
      <c r="S218">
        <f t="shared" si="33"/>
        <v>299.92399999999998</v>
      </c>
      <c r="T218" t="str">
        <f>_xlfn.XLOOKUP(C218,Customers!A:A,Customers!D:D)</f>
        <v>M</v>
      </c>
      <c r="U218" s="13">
        <f>_xlfn.XLOOKUP(C218,Customers!A:A,Customers!E:E)</f>
        <v>35356</v>
      </c>
      <c r="V218" t="str">
        <f>_xlfn.XLOOKUP(C218,Customers!A:A,Customers!F:F)</f>
        <v>Williamsport</v>
      </c>
      <c r="W218" s="13">
        <f>_xlfn.XLOOKUP(C218,Customers!A:A,Customers!G:G)</f>
        <v>44915</v>
      </c>
      <c r="X218">
        <f t="shared" ca="1" si="34"/>
        <v>29</v>
      </c>
      <c r="Y218" t="str">
        <f t="shared" ca="1" si="35"/>
        <v>26-35</v>
      </c>
    </row>
    <row r="219" spans="1:25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  <c r="I219">
        <f>_xlfn.XLOOKUP(D219,Products!A:A,Products!E:E)</f>
        <v>1216.3599999999999</v>
      </c>
      <c r="J219">
        <f>_xlfn.XLOOKUP(D219,Products!A:A,Products!F:F)</f>
        <v>794.8</v>
      </c>
      <c r="K219" t="str">
        <f>_xlfn.XLOOKUP(D219,Products!A:A,Products!C:C)</f>
        <v>Fashion</v>
      </c>
      <c r="L219" t="str">
        <f>_xlfn.XLOOKUP(D219,Products!A:A,Products!D:D)</f>
        <v>Bags</v>
      </c>
      <c r="M219">
        <f t="shared" si="27"/>
        <v>3649.08</v>
      </c>
      <c r="N219">
        <f t="shared" si="28"/>
        <v>2384.3999999999996</v>
      </c>
      <c r="O219">
        <f t="shared" si="29"/>
        <v>1264.6800000000003</v>
      </c>
      <c r="P219" s="8">
        <f t="shared" si="30"/>
        <v>0.34657502713012606</v>
      </c>
      <c r="Q219">
        <f t="shared" si="31"/>
        <v>547.36199999999997</v>
      </c>
      <c r="R219">
        <f t="shared" si="32"/>
        <v>3101.7179999999998</v>
      </c>
      <c r="S219">
        <f t="shared" si="33"/>
        <v>717.31800000000021</v>
      </c>
      <c r="T219" t="str">
        <f>_xlfn.XLOOKUP(C219,Customers!A:A,Customers!D:D)</f>
        <v>F</v>
      </c>
      <c r="U219" s="13">
        <f>_xlfn.XLOOKUP(C219,Customers!A:A,Customers!E:E)</f>
        <v>38901</v>
      </c>
      <c r="V219" t="str">
        <f>_xlfn.XLOOKUP(C219,Customers!A:A,Customers!F:F)</f>
        <v>Port Jessica</v>
      </c>
      <c r="W219" s="13">
        <f>_xlfn.XLOOKUP(C219,Customers!A:A,Customers!G:G)</f>
        <v>45713</v>
      </c>
      <c r="X219">
        <f t="shared" ca="1" si="34"/>
        <v>19</v>
      </c>
      <c r="Y219" t="str">
        <f t="shared" ca="1" si="35"/>
        <v>18-25</v>
      </c>
    </row>
    <row r="220" spans="1:25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  <c r="I220">
        <f>_xlfn.XLOOKUP(D220,Products!A:A,Products!E:E)</f>
        <v>1562.43</v>
      </c>
      <c r="J220">
        <f>_xlfn.XLOOKUP(D220,Products!A:A,Products!F:F)</f>
        <v>1195.6300000000001</v>
      </c>
      <c r="K220" t="str">
        <f>_xlfn.XLOOKUP(D220,Products!A:A,Products!C:C)</f>
        <v>Electronics</v>
      </c>
      <c r="L220" t="str">
        <f>_xlfn.XLOOKUP(D220,Products!A:A,Products!D:D)</f>
        <v>Laptop</v>
      </c>
      <c r="M220">
        <f t="shared" si="27"/>
        <v>3124.86</v>
      </c>
      <c r="N220">
        <f t="shared" si="28"/>
        <v>2391.2600000000002</v>
      </c>
      <c r="O220">
        <f t="shared" si="29"/>
        <v>733.59999999999991</v>
      </c>
      <c r="P220" s="8">
        <f t="shared" si="30"/>
        <v>0.23476251736077772</v>
      </c>
      <c r="Q220">
        <f t="shared" si="31"/>
        <v>0</v>
      </c>
      <c r="R220">
        <f t="shared" si="32"/>
        <v>3124.86</v>
      </c>
      <c r="S220">
        <f t="shared" si="33"/>
        <v>733.59999999999991</v>
      </c>
      <c r="T220" t="str">
        <f>_xlfn.XLOOKUP(C220,Customers!A:A,Customers!D:D)</f>
        <v>M</v>
      </c>
      <c r="U220" s="13">
        <f>_xlfn.XLOOKUP(C220,Customers!A:A,Customers!E:E)</f>
        <v>38555</v>
      </c>
      <c r="V220" t="str">
        <f>_xlfn.XLOOKUP(C220,Customers!A:A,Customers!F:F)</f>
        <v>West Tinatown</v>
      </c>
      <c r="W220" s="13">
        <f>_xlfn.XLOOKUP(C220,Customers!A:A,Customers!G:G)</f>
        <v>44145</v>
      </c>
      <c r="X220">
        <f t="shared" ca="1" si="34"/>
        <v>20</v>
      </c>
      <c r="Y220" t="str">
        <f t="shared" ca="1" si="35"/>
        <v>18-25</v>
      </c>
    </row>
    <row r="221" spans="1:25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  <c r="I221">
        <f>_xlfn.XLOOKUP(D221,Products!A:A,Products!E:E)</f>
        <v>1227.24</v>
      </c>
      <c r="J221">
        <f>_xlfn.XLOOKUP(D221,Products!A:A,Products!F:F)</f>
        <v>977.09</v>
      </c>
      <c r="K221" t="str">
        <f>_xlfn.XLOOKUP(D221,Products!A:A,Products!C:C)</f>
        <v>Groceries</v>
      </c>
      <c r="L221" t="str">
        <f>_xlfn.XLOOKUP(D221,Products!A:A,Products!D:D)</f>
        <v>Dairy</v>
      </c>
      <c r="M221">
        <f t="shared" si="27"/>
        <v>6136.2</v>
      </c>
      <c r="N221">
        <f t="shared" si="28"/>
        <v>4885.45</v>
      </c>
      <c r="O221">
        <f t="shared" si="29"/>
        <v>1250.75</v>
      </c>
      <c r="P221" s="8">
        <f t="shared" si="30"/>
        <v>0.20383136142889738</v>
      </c>
      <c r="Q221">
        <f t="shared" si="31"/>
        <v>0</v>
      </c>
      <c r="R221">
        <f t="shared" si="32"/>
        <v>6136.2</v>
      </c>
      <c r="S221">
        <f t="shared" si="33"/>
        <v>1250.75</v>
      </c>
      <c r="T221" t="str">
        <f>_xlfn.XLOOKUP(C221,Customers!A:A,Customers!D:D)</f>
        <v>M</v>
      </c>
      <c r="U221" s="13">
        <f>_xlfn.XLOOKUP(C221,Customers!A:A,Customers!E:E)</f>
        <v>37990</v>
      </c>
      <c r="V221" t="str">
        <f>_xlfn.XLOOKUP(C221,Customers!A:A,Customers!F:F)</f>
        <v>Shepherdburgh</v>
      </c>
      <c r="W221" s="13">
        <f>_xlfn.XLOOKUP(C221,Customers!A:A,Customers!G:G)</f>
        <v>45538</v>
      </c>
      <c r="X221">
        <f t="shared" ca="1" si="34"/>
        <v>22</v>
      </c>
      <c r="Y221" t="str">
        <f t="shared" ca="1" si="35"/>
        <v>18-25</v>
      </c>
    </row>
    <row r="222" spans="1:25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  <c r="I222">
        <f>_xlfn.XLOOKUP(D222,Products!A:A,Products!E:E)</f>
        <v>818.76</v>
      </c>
      <c r="J222">
        <f>_xlfn.XLOOKUP(D222,Products!A:A,Products!F:F)</f>
        <v>527.62</v>
      </c>
      <c r="K222" t="str">
        <f>_xlfn.XLOOKUP(D222,Products!A:A,Products!C:C)</f>
        <v>Electronics</v>
      </c>
      <c r="L222" t="str">
        <f>_xlfn.XLOOKUP(D222,Products!A:A,Products!D:D)</f>
        <v>Television</v>
      </c>
      <c r="M222">
        <f t="shared" si="27"/>
        <v>1637.52</v>
      </c>
      <c r="N222">
        <f t="shared" si="28"/>
        <v>1055.24</v>
      </c>
      <c r="O222">
        <f t="shared" si="29"/>
        <v>582.28</v>
      </c>
      <c r="P222" s="8">
        <f t="shared" si="30"/>
        <v>0.35558649665347597</v>
      </c>
      <c r="Q222">
        <f t="shared" si="31"/>
        <v>245.62799999999999</v>
      </c>
      <c r="R222">
        <f t="shared" si="32"/>
        <v>1391.8920000000001</v>
      </c>
      <c r="S222">
        <f t="shared" si="33"/>
        <v>336.65200000000004</v>
      </c>
      <c r="T222" t="str">
        <f>_xlfn.XLOOKUP(C222,Customers!A:A,Customers!D:D)</f>
        <v>M</v>
      </c>
      <c r="U222" s="13">
        <f>_xlfn.XLOOKUP(C222,Customers!A:A,Customers!E:E)</f>
        <v>21086</v>
      </c>
      <c r="V222" t="str">
        <f>_xlfn.XLOOKUP(C222,Customers!A:A,Customers!F:F)</f>
        <v>Lake Emily</v>
      </c>
      <c r="W222" s="13">
        <f>_xlfn.XLOOKUP(C222,Customers!A:A,Customers!G:G)</f>
        <v>44153</v>
      </c>
      <c r="X222">
        <f t="shared" ca="1" si="34"/>
        <v>68</v>
      </c>
      <c r="Y222" t="str">
        <f t="shared" ca="1" si="35"/>
        <v>50+</v>
      </c>
    </row>
    <row r="223" spans="1:25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  <c r="I223">
        <f>_xlfn.XLOOKUP(D223,Products!A:A,Products!E:E)</f>
        <v>1879.08</v>
      </c>
      <c r="J223">
        <f>_xlfn.XLOOKUP(D223,Products!A:A,Products!F:F)</f>
        <v>1004.56</v>
      </c>
      <c r="K223" t="str">
        <f>_xlfn.XLOOKUP(D223,Products!A:A,Products!C:C)</f>
        <v>Groceries</v>
      </c>
      <c r="L223" t="str">
        <f>_xlfn.XLOOKUP(D223,Products!A:A,Products!D:D)</f>
        <v>Dairy</v>
      </c>
      <c r="M223">
        <f t="shared" si="27"/>
        <v>9395.4</v>
      </c>
      <c r="N223">
        <f t="shared" si="28"/>
        <v>5022.7999999999993</v>
      </c>
      <c r="O223">
        <f t="shared" si="29"/>
        <v>4372.6000000000004</v>
      </c>
      <c r="P223" s="8">
        <f t="shared" si="30"/>
        <v>0.46539796070417444</v>
      </c>
      <c r="Q223">
        <f t="shared" si="31"/>
        <v>469.77</v>
      </c>
      <c r="R223">
        <f t="shared" si="32"/>
        <v>8925.6299999999992</v>
      </c>
      <c r="S223">
        <f t="shared" si="33"/>
        <v>3902.83</v>
      </c>
      <c r="T223" t="str">
        <f>_xlfn.XLOOKUP(C223,Customers!A:A,Customers!D:D)</f>
        <v>F</v>
      </c>
      <c r="U223" s="13">
        <f>_xlfn.XLOOKUP(C223,Customers!A:A,Customers!E:E)</f>
        <v>36564</v>
      </c>
      <c r="V223" t="str">
        <f>_xlfn.XLOOKUP(C223,Customers!A:A,Customers!F:F)</f>
        <v>North Teresashire</v>
      </c>
      <c r="W223" s="13">
        <f>_xlfn.XLOOKUP(C223,Customers!A:A,Customers!G:G)</f>
        <v>44509</v>
      </c>
      <c r="X223">
        <f t="shared" ca="1" si="34"/>
        <v>26</v>
      </c>
      <c r="Y223" t="str">
        <f t="shared" ca="1" si="35"/>
        <v>26-35</v>
      </c>
    </row>
    <row r="224" spans="1:25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  <c r="I224">
        <f>_xlfn.XLOOKUP(D224,Products!A:A,Products!E:E)</f>
        <v>1165.3699999999999</v>
      </c>
      <c r="J224">
        <f>_xlfn.XLOOKUP(D224,Products!A:A,Products!F:F)</f>
        <v>926.55</v>
      </c>
      <c r="K224" t="str">
        <f>_xlfn.XLOOKUP(D224,Products!A:A,Products!C:C)</f>
        <v>Fashion</v>
      </c>
      <c r="L224" t="str">
        <f>_xlfn.XLOOKUP(D224,Products!A:A,Products!D:D)</f>
        <v>Clothing</v>
      </c>
      <c r="M224">
        <f t="shared" si="27"/>
        <v>3496.1099999999997</v>
      </c>
      <c r="N224">
        <f t="shared" si="28"/>
        <v>2779.6499999999996</v>
      </c>
      <c r="O224">
        <f t="shared" si="29"/>
        <v>716.46</v>
      </c>
      <c r="P224" s="8">
        <f t="shared" si="30"/>
        <v>0.20493062289230032</v>
      </c>
      <c r="Q224">
        <f t="shared" si="31"/>
        <v>174.80549999999999</v>
      </c>
      <c r="R224">
        <f t="shared" si="32"/>
        <v>3321.3044999999997</v>
      </c>
      <c r="S224">
        <f t="shared" si="33"/>
        <v>541.6545000000001</v>
      </c>
      <c r="T224" t="str">
        <f>_xlfn.XLOOKUP(C224,Customers!A:A,Customers!D:D)</f>
        <v>M</v>
      </c>
      <c r="U224" s="13">
        <f>_xlfn.XLOOKUP(C224,Customers!A:A,Customers!E:E)</f>
        <v>32850</v>
      </c>
      <c r="V224" t="str">
        <f>_xlfn.XLOOKUP(C224,Customers!A:A,Customers!F:F)</f>
        <v>Lake Dawn</v>
      </c>
      <c r="W224" s="13">
        <f>_xlfn.XLOOKUP(C224,Customers!A:A,Customers!G:G)</f>
        <v>44393</v>
      </c>
      <c r="X224">
        <f t="shared" ca="1" si="34"/>
        <v>36</v>
      </c>
      <c r="Y224" t="str">
        <f t="shared" ca="1" si="35"/>
        <v>36-50</v>
      </c>
    </row>
    <row r="225" spans="1:25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  <c r="I225">
        <f>_xlfn.XLOOKUP(D225,Products!A:A,Products!E:E)</f>
        <v>1246.1099999999999</v>
      </c>
      <c r="J225">
        <f>_xlfn.XLOOKUP(D225,Products!A:A,Products!F:F)</f>
        <v>833.52</v>
      </c>
      <c r="K225" t="str">
        <f>_xlfn.XLOOKUP(D225,Products!A:A,Products!C:C)</f>
        <v>Electronics</v>
      </c>
      <c r="L225" t="str">
        <f>_xlfn.XLOOKUP(D225,Products!A:A,Products!D:D)</f>
        <v>Headphones</v>
      </c>
      <c r="M225">
        <f t="shared" si="27"/>
        <v>4984.4399999999996</v>
      </c>
      <c r="N225">
        <f t="shared" si="28"/>
        <v>3334.08</v>
      </c>
      <c r="O225">
        <f t="shared" si="29"/>
        <v>1650.3599999999997</v>
      </c>
      <c r="P225" s="8">
        <f t="shared" si="30"/>
        <v>0.33110239063967062</v>
      </c>
      <c r="Q225">
        <f t="shared" si="31"/>
        <v>249.22199999999998</v>
      </c>
      <c r="R225">
        <f t="shared" si="32"/>
        <v>4735.2179999999998</v>
      </c>
      <c r="S225">
        <f t="shared" si="33"/>
        <v>1401.1379999999999</v>
      </c>
      <c r="T225" t="str">
        <f>_xlfn.XLOOKUP(C225,Customers!A:A,Customers!D:D)</f>
        <v>M</v>
      </c>
      <c r="U225" s="13">
        <f>_xlfn.XLOOKUP(C225,Customers!A:A,Customers!E:E)</f>
        <v>24092</v>
      </c>
      <c r="V225" t="str">
        <f>_xlfn.XLOOKUP(C225,Customers!A:A,Customers!F:F)</f>
        <v>Port Patriciaburgh</v>
      </c>
      <c r="W225" s="13">
        <f>_xlfn.XLOOKUP(C225,Customers!A:A,Customers!G:G)</f>
        <v>44917</v>
      </c>
      <c r="X225">
        <f t="shared" ca="1" si="34"/>
        <v>60</v>
      </c>
      <c r="Y225" t="str">
        <f t="shared" ca="1" si="35"/>
        <v>50+</v>
      </c>
    </row>
    <row r="226" spans="1:25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  <c r="I226">
        <f>_xlfn.XLOOKUP(D226,Products!A:A,Products!E:E)</f>
        <v>323.92</v>
      </c>
      <c r="J226">
        <f>_xlfn.XLOOKUP(D226,Products!A:A,Products!F:F)</f>
        <v>242.98</v>
      </c>
      <c r="K226" t="str">
        <f>_xlfn.XLOOKUP(D226,Products!A:A,Products!C:C)</f>
        <v>Fashion</v>
      </c>
      <c r="L226" t="str">
        <f>_xlfn.XLOOKUP(D226,Products!A:A,Products!D:D)</f>
        <v>Accessories</v>
      </c>
      <c r="M226">
        <f t="shared" si="27"/>
        <v>647.84</v>
      </c>
      <c r="N226">
        <f t="shared" si="28"/>
        <v>485.96</v>
      </c>
      <c r="O226">
        <f t="shared" si="29"/>
        <v>161.88000000000005</v>
      </c>
      <c r="P226" s="8">
        <f t="shared" si="30"/>
        <v>0.24987651271918998</v>
      </c>
      <c r="Q226">
        <f t="shared" si="31"/>
        <v>64.784000000000006</v>
      </c>
      <c r="R226">
        <f t="shared" si="32"/>
        <v>583.05600000000004</v>
      </c>
      <c r="S226">
        <f t="shared" si="33"/>
        <v>97.09600000000006</v>
      </c>
      <c r="T226" t="str">
        <f>_xlfn.XLOOKUP(C226,Customers!A:A,Customers!D:D)</f>
        <v>F</v>
      </c>
      <c r="U226" s="13">
        <f>_xlfn.XLOOKUP(C226,Customers!A:A,Customers!E:E)</f>
        <v>37929</v>
      </c>
      <c r="V226" t="str">
        <f>_xlfn.XLOOKUP(C226,Customers!A:A,Customers!F:F)</f>
        <v>Markberg</v>
      </c>
      <c r="W226" s="13">
        <f>_xlfn.XLOOKUP(C226,Customers!A:A,Customers!G:G)</f>
        <v>44928</v>
      </c>
      <c r="X226">
        <f t="shared" ca="1" si="34"/>
        <v>22</v>
      </c>
      <c r="Y226" t="str">
        <f t="shared" ca="1" si="35"/>
        <v>18-25</v>
      </c>
    </row>
    <row r="227" spans="1:25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  <c r="I227">
        <f>_xlfn.XLOOKUP(D227,Products!A:A,Products!E:E)</f>
        <v>323.92</v>
      </c>
      <c r="J227">
        <f>_xlfn.XLOOKUP(D227,Products!A:A,Products!F:F)</f>
        <v>242.98</v>
      </c>
      <c r="K227" t="str">
        <f>_xlfn.XLOOKUP(D227,Products!A:A,Products!C:C)</f>
        <v>Fashion</v>
      </c>
      <c r="L227" t="str">
        <f>_xlfn.XLOOKUP(D227,Products!A:A,Products!D:D)</f>
        <v>Accessories</v>
      </c>
      <c r="M227">
        <f t="shared" si="27"/>
        <v>1295.68</v>
      </c>
      <c r="N227">
        <f t="shared" si="28"/>
        <v>971.92</v>
      </c>
      <c r="O227">
        <f t="shared" si="29"/>
        <v>323.7600000000001</v>
      </c>
      <c r="P227" s="8">
        <f t="shared" si="30"/>
        <v>0.24987651271918998</v>
      </c>
      <c r="Q227">
        <f t="shared" si="31"/>
        <v>194.352</v>
      </c>
      <c r="R227">
        <f t="shared" si="32"/>
        <v>1101.328</v>
      </c>
      <c r="S227">
        <f t="shared" si="33"/>
        <v>129.40800000000002</v>
      </c>
      <c r="T227" t="str">
        <f>_xlfn.XLOOKUP(C227,Customers!A:A,Customers!D:D)</f>
        <v>M</v>
      </c>
      <c r="U227" s="13">
        <f>_xlfn.XLOOKUP(C227,Customers!A:A,Customers!E:E)</f>
        <v>33450</v>
      </c>
      <c r="V227" t="str">
        <f>_xlfn.XLOOKUP(C227,Customers!A:A,Customers!F:F)</f>
        <v>West Ralph</v>
      </c>
      <c r="W227" s="13">
        <f>_xlfn.XLOOKUP(C227,Customers!A:A,Customers!G:G)</f>
        <v>45747</v>
      </c>
      <c r="X227">
        <f t="shared" ca="1" si="34"/>
        <v>34</v>
      </c>
      <c r="Y227" t="str">
        <f t="shared" ca="1" si="35"/>
        <v>26-35</v>
      </c>
    </row>
    <row r="228" spans="1:25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  <c r="I228">
        <f>_xlfn.XLOOKUP(D228,Products!A:A,Products!E:E)</f>
        <v>304.70999999999998</v>
      </c>
      <c r="J228">
        <f>_xlfn.XLOOKUP(D228,Products!A:A,Products!F:F)</f>
        <v>164.01</v>
      </c>
      <c r="K228" t="str">
        <f>_xlfn.XLOOKUP(D228,Products!A:A,Products!C:C)</f>
        <v>Groceries</v>
      </c>
      <c r="L228" t="str">
        <f>_xlfn.XLOOKUP(D228,Products!A:A,Products!D:D)</f>
        <v>Vegetables</v>
      </c>
      <c r="M228">
        <f t="shared" si="27"/>
        <v>609.41999999999996</v>
      </c>
      <c r="N228">
        <f t="shared" si="28"/>
        <v>328.02</v>
      </c>
      <c r="O228">
        <f t="shared" si="29"/>
        <v>281.39999999999998</v>
      </c>
      <c r="P228" s="8">
        <f t="shared" si="30"/>
        <v>0.46175051688490698</v>
      </c>
      <c r="Q228">
        <f t="shared" si="31"/>
        <v>60.942</v>
      </c>
      <c r="R228">
        <f t="shared" si="32"/>
        <v>548.47799999999995</v>
      </c>
      <c r="S228">
        <f t="shared" si="33"/>
        <v>220.45799999999997</v>
      </c>
      <c r="T228" t="str">
        <f>_xlfn.XLOOKUP(C228,Customers!A:A,Customers!D:D)</f>
        <v>F</v>
      </c>
      <c r="U228" s="13">
        <f>_xlfn.XLOOKUP(C228,Customers!A:A,Customers!E:E)</f>
        <v>33492</v>
      </c>
      <c r="V228" t="str">
        <f>_xlfn.XLOOKUP(C228,Customers!A:A,Customers!F:F)</f>
        <v>Walkerfurt</v>
      </c>
      <c r="W228" s="13">
        <f>_xlfn.XLOOKUP(C228,Customers!A:A,Customers!G:G)</f>
        <v>45407</v>
      </c>
      <c r="X228">
        <f t="shared" ca="1" si="34"/>
        <v>34</v>
      </c>
      <c r="Y228" t="str">
        <f t="shared" ca="1" si="35"/>
        <v>26-35</v>
      </c>
    </row>
    <row r="229" spans="1:25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  <c r="I229">
        <f>_xlfn.XLOOKUP(D229,Products!A:A,Products!E:E)</f>
        <v>1015.76</v>
      </c>
      <c r="J229">
        <f>_xlfn.XLOOKUP(D229,Products!A:A,Products!F:F)</f>
        <v>584.4</v>
      </c>
      <c r="K229" t="str">
        <f>_xlfn.XLOOKUP(D229,Products!A:A,Products!C:C)</f>
        <v>Groceries</v>
      </c>
      <c r="L229" t="str">
        <f>_xlfn.XLOOKUP(D229,Products!A:A,Products!D:D)</f>
        <v>Dairy</v>
      </c>
      <c r="M229">
        <f t="shared" si="27"/>
        <v>3047.2799999999997</v>
      </c>
      <c r="N229">
        <f t="shared" si="28"/>
        <v>1753.1999999999998</v>
      </c>
      <c r="O229">
        <f t="shared" si="29"/>
        <v>1294.08</v>
      </c>
      <c r="P229" s="8">
        <f t="shared" si="30"/>
        <v>0.42466724423092073</v>
      </c>
      <c r="Q229">
        <f t="shared" si="31"/>
        <v>0</v>
      </c>
      <c r="R229">
        <f t="shared" si="32"/>
        <v>3047.2799999999997</v>
      </c>
      <c r="S229">
        <f t="shared" si="33"/>
        <v>1294.08</v>
      </c>
      <c r="T229" t="str">
        <f>_xlfn.XLOOKUP(C229,Customers!A:A,Customers!D:D)</f>
        <v>M</v>
      </c>
      <c r="U229" s="13">
        <f>_xlfn.XLOOKUP(C229,Customers!A:A,Customers!E:E)</f>
        <v>26659</v>
      </c>
      <c r="V229" t="str">
        <f>_xlfn.XLOOKUP(C229,Customers!A:A,Customers!F:F)</f>
        <v>West Tanner</v>
      </c>
      <c r="W229" s="13">
        <f>_xlfn.XLOOKUP(C229,Customers!A:A,Customers!G:G)</f>
        <v>45265</v>
      </c>
      <c r="X229">
        <f t="shared" ca="1" si="34"/>
        <v>53</v>
      </c>
      <c r="Y229" t="str">
        <f t="shared" ca="1" si="35"/>
        <v>50+</v>
      </c>
    </row>
    <row r="230" spans="1:25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  <c r="I230">
        <f>_xlfn.XLOOKUP(D230,Products!A:A,Products!E:E)</f>
        <v>453.62</v>
      </c>
      <c r="J230">
        <f>_xlfn.XLOOKUP(D230,Products!A:A,Products!F:F)</f>
        <v>316.63</v>
      </c>
      <c r="K230" t="str">
        <f>_xlfn.XLOOKUP(D230,Products!A:A,Products!C:C)</f>
        <v>Fashion</v>
      </c>
      <c r="L230" t="str">
        <f>_xlfn.XLOOKUP(D230,Products!A:A,Products!D:D)</f>
        <v>Clothing</v>
      </c>
      <c r="M230">
        <f t="shared" si="27"/>
        <v>907.24</v>
      </c>
      <c r="N230">
        <f t="shared" si="28"/>
        <v>633.26</v>
      </c>
      <c r="O230">
        <f t="shared" si="29"/>
        <v>273.98</v>
      </c>
      <c r="P230" s="8">
        <f t="shared" si="30"/>
        <v>0.30199285745778409</v>
      </c>
      <c r="Q230">
        <f t="shared" si="31"/>
        <v>90.724000000000004</v>
      </c>
      <c r="R230">
        <f t="shared" si="32"/>
        <v>816.51599999999996</v>
      </c>
      <c r="S230">
        <f t="shared" si="33"/>
        <v>183.25599999999997</v>
      </c>
      <c r="T230" t="str">
        <f>_xlfn.XLOOKUP(C230,Customers!A:A,Customers!D:D)</f>
        <v>F</v>
      </c>
      <c r="U230" s="13">
        <f>_xlfn.XLOOKUP(C230,Customers!A:A,Customers!E:E)</f>
        <v>23715</v>
      </c>
      <c r="V230" t="str">
        <f>_xlfn.XLOOKUP(C230,Customers!A:A,Customers!F:F)</f>
        <v>Port Angelabury</v>
      </c>
      <c r="W230" s="13">
        <f>_xlfn.XLOOKUP(C230,Customers!A:A,Customers!G:G)</f>
        <v>44601</v>
      </c>
      <c r="X230">
        <f t="shared" ca="1" si="34"/>
        <v>61</v>
      </c>
      <c r="Y230" t="str">
        <f t="shared" ca="1" si="35"/>
        <v>50+</v>
      </c>
    </row>
    <row r="231" spans="1:25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  <c r="I231">
        <f>_xlfn.XLOOKUP(D231,Products!A:A,Products!E:E)</f>
        <v>25.57</v>
      </c>
      <c r="J231">
        <f>_xlfn.XLOOKUP(D231,Products!A:A,Products!F:F)</f>
        <v>19.05</v>
      </c>
      <c r="K231" t="str">
        <f>_xlfn.XLOOKUP(D231,Products!A:A,Products!C:C)</f>
        <v>Groceries</v>
      </c>
      <c r="L231" t="str">
        <f>_xlfn.XLOOKUP(D231,Products!A:A,Products!D:D)</f>
        <v>Vegetables</v>
      </c>
      <c r="M231">
        <f t="shared" si="27"/>
        <v>102.28</v>
      </c>
      <c r="N231">
        <f t="shared" si="28"/>
        <v>76.2</v>
      </c>
      <c r="O231">
        <f t="shared" si="29"/>
        <v>26.08</v>
      </c>
      <c r="P231" s="8">
        <f t="shared" si="30"/>
        <v>0.25498631208447398</v>
      </c>
      <c r="Q231">
        <f t="shared" si="31"/>
        <v>0</v>
      </c>
      <c r="R231">
        <f t="shared" si="32"/>
        <v>102.28</v>
      </c>
      <c r="S231">
        <f t="shared" si="33"/>
        <v>26.08</v>
      </c>
      <c r="T231" t="str">
        <f>_xlfn.XLOOKUP(C231,Customers!A:A,Customers!D:D)</f>
        <v>M</v>
      </c>
      <c r="U231" s="13">
        <f>_xlfn.XLOOKUP(C231,Customers!A:A,Customers!E:E)</f>
        <v>21543</v>
      </c>
      <c r="V231" t="str">
        <f>_xlfn.XLOOKUP(C231,Customers!A:A,Customers!F:F)</f>
        <v>Cisnerosville</v>
      </c>
      <c r="W231" s="13">
        <f>_xlfn.XLOOKUP(C231,Customers!A:A,Customers!G:G)</f>
        <v>45035</v>
      </c>
      <c r="X231">
        <f t="shared" ca="1" si="34"/>
        <v>67</v>
      </c>
      <c r="Y231" t="str">
        <f t="shared" ca="1" si="35"/>
        <v>50+</v>
      </c>
    </row>
    <row r="232" spans="1:25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  <c r="I232">
        <f>_xlfn.XLOOKUP(D232,Products!A:A,Products!E:E)</f>
        <v>1165.3699999999999</v>
      </c>
      <c r="J232">
        <f>_xlfn.XLOOKUP(D232,Products!A:A,Products!F:F)</f>
        <v>926.55</v>
      </c>
      <c r="K232" t="str">
        <f>_xlfn.XLOOKUP(D232,Products!A:A,Products!C:C)</f>
        <v>Fashion</v>
      </c>
      <c r="L232" t="str">
        <f>_xlfn.XLOOKUP(D232,Products!A:A,Products!D:D)</f>
        <v>Clothing</v>
      </c>
      <c r="M232">
        <f t="shared" si="27"/>
        <v>1165.3699999999999</v>
      </c>
      <c r="N232">
        <f t="shared" si="28"/>
        <v>926.55</v>
      </c>
      <c r="O232">
        <f t="shared" si="29"/>
        <v>238.81999999999994</v>
      </c>
      <c r="P232" s="8">
        <f t="shared" si="30"/>
        <v>0.20493062289230027</v>
      </c>
      <c r="Q232">
        <f t="shared" si="31"/>
        <v>174.80549999999997</v>
      </c>
      <c r="R232">
        <f t="shared" si="32"/>
        <v>990.56449999999995</v>
      </c>
      <c r="S232">
        <f t="shared" si="33"/>
        <v>64.014499999999998</v>
      </c>
      <c r="T232" t="str">
        <f>_xlfn.XLOOKUP(C232,Customers!A:A,Customers!D:D)</f>
        <v>M</v>
      </c>
      <c r="U232" s="13">
        <f>_xlfn.XLOOKUP(C232,Customers!A:A,Customers!E:E)</f>
        <v>20358</v>
      </c>
      <c r="V232" t="str">
        <f>_xlfn.XLOOKUP(C232,Customers!A:A,Customers!F:F)</f>
        <v>Zacharyberg</v>
      </c>
      <c r="W232" s="13">
        <f>_xlfn.XLOOKUP(C232,Customers!A:A,Customers!G:G)</f>
        <v>45869</v>
      </c>
      <c r="X232">
        <f t="shared" ca="1" si="34"/>
        <v>70</v>
      </c>
      <c r="Y232" t="str">
        <f t="shared" ca="1" si="35"/>
        <v>50+</v>
      </c>
    </row>
    <row r="233" spans="1:25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  <c r="I233">
        <f>_xlfn.XLOOKUP(D233,Products!A:A,Products!E:E)</f>
        <v>366.93</v>
      </c>
      <c r="J233">
        <f>_xlfn.XLOOKUP(D233,Products!A:A,Products!F:F)</f>
        <v>285.23</v>
      </c>
      <c r="K233" t="str">
        <f>_xlfn.XLOOKUP(D233,Products!A:A,Products!C:C)</f>
        <v>Fashion</v>
      </c>
      <c r="L233" t="str">
        <f>_xlfn.XLOOKUP(D233,Products!A:A,Products!D:D)</f>
        <v>Footwear</v>
      </c>
      <c r="M233">
        <f t="shared" si="27"/>
        <v>1100.79</v>
      </c>
      <c r="N233">
        <f t="shared" si="28"/>
        <v>855.69</v>
      </c>
      <c r="O233">
        <f t="shared" si="29"/>
        <v>245.09999999999991</v>
      </c>
      <c r="P233" s="8">
        <f t="shared" si="30"/>
        <v>0.22265827269506439</v>
      </c>
      <c r="Q233">
        <f t="shared" si="31"/>
        <v>55.039500000000004</v>
      </c>
      <c r="R233">
        <f t="shared" si="32"/>
        <v>1045.7504999999999</v>
      </c>
      <c r="S233">
        <f t="shared" si="33"/>
        <v>190.06049999999982</v>
      </c>
      <c r="T233" t="str">
        <f>_xlfn.XLOOKUP(C233,Customers!A:A,Customers!D:D)</f>
        <v>F</v>
      </c>
      <c r="U233" s="13">
        <f>_xlfn.XLOOKUP(C233,Customers!A:A,Customers!E:E)</f>
        <v>35236</v>
      </c>
      <c r="V233" t="str">
        <f>_xlfn.XLOOKUP(C233,Customers!A:A,Customers!F:F)</f>
        <v>South Briantown</v>
      </c>
      <c r="W233" s="13">
        <f>_xlfn.XLOOKUP(C233,Customers!A:A,Customers!G:G)</f>
        <v>45242</v>
      </c>
      <c r="X233">
        <f t="shared" ca="1" si="34"/>
        <v>30</v>
      </c>
      <c r="Y233" t="str">
        <f t="shared" ca="1" si="35"/>
        <v>26-35</v>
      </c>
    </row>
    <row r="234" spans="1:25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  <c r="I234">
        <f>_xlfn.XLOOKUP(D234,Products!A:A,Products!E:E)</f>
        <v>1044.6400000000001</v>
      </c>
      <c r="J234">
        <f>_xlfn.XLOOKUP(D234,Products!A:A,Products!F:F)</f>
        <v>775.07</v>
      </c>
      <c r="K234" t="str">
        <f>_xlfn.XLOOKUP(D234,Products!A:A,Products!C:C)</f>
        <v>Fashion</v>
      </c>
      <c r="L234" t="str">
        <f>_xlfn.XLOOKUP(D234,Products!A:A,Products!D:D)</f>
        <v>Footwear</v>
      </c>
      <c r="M234">
        <f t="shared" si="27"/>
        <v>2089.2800000000002</v>
      </c>
      <c r="N234">
        <f t="shared" si="28"/>
        <v>1550.14</v>
      </c>
      <c r="O234">
        <f t="shared" si="29"/>
        <v>539.1400000000001</v>
      </c>
      <c r="P234" s="8">
        <f t="shared" si="30"/>
        <v>0.25805062030938891</v>
      </c>
      <c r="Q234">
        <f t="shared" si="31"/>
        <v>0</v>
      </c>
      <c r="R234">
        <f t="shared" si="32"/>
        <v>2089.2800000000002</v>
      </c>
      <c r="S234">
        <f t="shared" si="33"/>
        <v>539.1400000000001</v>
      </c>
      <c r="T234" t="str">
        <f>_xlfn.XLOOKUP(C234,Customers!A:A,Customers!D:D)</f>
        <v>M</v>
      </c>
      <c r="U234" s="13">
        <f>_xlfn.XLOOKUP(C234,Customers!A:A,Customers!E:E)</f>
        <v>34290</v>
      </c>
      <c r="V234" t="str">
        <f>_xlfn.XLOOKUP(C234,Customers!A:A,Customers!F:F)</f>
        <v>Meganmouth</v>
      </c>
      <c r="W234" s="13">
        <f>_xlfn.XLOOKUP(C234,Customers!A:A,Customers!G:G)</f>
        <v>44583</v>
      </c>
      <c r="X234">
        <f t="shared" ca="1" si="34"/>
        <v>32</v>
      </c>
      <c r="Y234" t="str">
        <f t="shared" ca="1" si="35"/>
        <v>26-35</v>
      </c>
    </row>
    <row r="235" spans="1:25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  <c r="I235">
        <f>_xlfn.XLOOKUP(D235,Products!A:A,Products!E:E)</f>
        <v>1227.24</v>
      </c>
      <c r="J235">
        <f>_xlfn.XLOOKUP(D235,Products!A:A,Products!F:F)</f>
        <v>977.09</v>
      </c>
      <c r="K235" t="str">
        <f>_xlfn.XLOOKUP(D235,Products!A:A,Products!C:C)</f>
        <v>Groceries</v>
      </c>
      <c r="L235" t="str">
        <f>_xlfn.XLOOKUP(D235,Products!A:A,Products!D:D)</f>
        <v>Dairy</v>
      </c>
      <c r="M235">
        <f t="shared" si="27"/>
        <v>2454.48</v>
      </c>
      <c r="N235">
        <f t="shared" si="28"/>
        <v>1954.18</v>
      </c>
      <c r="O235">
        <f t="shared" si="29"/>
        <v>500.29999999999995</v>
      </c>
      <c r="P235" s="8">
        <f t="shared" si="30"/>
        <v>0.20383136142889735</v>
      </c>
      <c r="Q235">
        <f t="shared" si="31"/>
        <v>122.724</v>
      </c>
      <c r="R235">
        <f t="shared" si="32"/>
        <v>2331.7559999999999</v>
      </c>
      <c r="S235">
        <f t="shared" si="33"/>
        <v>377.57599999999979</v>
      </c>
      <c r="T235" t="str">
        <f>_xlfn.XLOOKUP(C235,Customers!A:A,Customers!D:D)</f>
        <v>M</v>
      </c>
      <c r="U235" s="13">
        <f>_xlfn.XLOOKUP(C235,Customers!A:A,Customers!E:E)</f>
        <v>37990</v>
      </c>
      <c r="V235" t="str">
        <f>_xlfn.XLOOKUP(C235,Customers!A:A,Customers!F:F)</f>
        <v>Shepherdburgh</v>
      </c>
      <c r="W235" s="13">
        <f>_xlfn.XLOOKUP(C235,Customers!A:A,Customers!G:G)</f>
        <v>45538</v>
      </c>
      <c r="X235">
        <f t="shared" ca="1" si="34"/>
        <v>22</v>
      </c>
      <c r="Y235" t="str">
        <f t="shared" ca="1" si="35"/>
        <v>18-25</v>
      </c>
    </row>
    <row r="236" spans="1:25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  <c r="I236">
        <f>_xlfn.XLOOKUP(D236,Products!A:A,Products!E:E)</f>
        <v>1474.12</v>
      </c>
      <c r="J236">
        <f>_xlfn.XLOOKUP(D236,Products!A:A,Products!F:F)</f>
        <v>764.02</v>
      </c>
      <c r="K236" t="str">
        <f>_xlfn.XLOOKUP(D236,Products!A:A,Products!C:C)</f>
        <v>Electronics</v>
      </c>
      <c r="L236" t="str">
        <f>_xlfn.XLOOKUP(D236,Products!A:A,Products!D:D)</f>
        <v>Camera</v>
      </c>
      <c r="M236">
        <f t="shared" si="27"/>
        <v>2948.24</v>
      </c>
      <c r="N236">
        <f t="shared" si="28"/>
        <v>1528.04</v>
      </c>
      <c r="O236">
        <f t="shared" si="29"/>
        <v>1420.1999999999998</v>
      </c>
      <c r="P236" s="8">
        <f t="shared" si="30"/>
        <v>0.48171112256804055</v>
      </c>
      <c r="Q236">
        <f t="shared" si="31"/>
        <v>442.23599999999993</v>
      </c>
      <c r="R236">
        <f t="shared" si="32"/>
        <v>2506.0039999999999</v>
      </c>
      <c r="S236">
        <f t="shared" si="33"/>
        <v>977.96399999999994</v>
      </c>
      <c r="T236" t="str">
        <f>_xlfn.XLOOKUP(C236,Customers!A:A,Customers!D:D)</f>
        <v>F</v>
      </c>
      <c r="U236" s="13">
        <f>_xlfn.XLOOKUP(C236,Customers!A:A,Customers!E:E)</f>
        <v>21701</v>
      </c>
      <c r="V236" t="str">
        <f>_xlfn.XLOOKUP(C236,Customers!A:A,Customers!F:F)</f>
        <v>Port Michaelstad</v>
      </c>
      <c r="W236" s="13">
        <f>_xlfn.XLOOKUP(C236,Customers!A:A,Customers!G:G)</f>
        <v>44966</v>
      </c>
      <c r="X236">
        <f t="shared" ca="1" si="34"/>
        <v>67</v>
      </c>
      <c r="Y236" t="str">
        <f t="shared" ca="1" si="35"/>
        <v>50+</v>
      </c>
    </row>
    <row r="237" spans="1:25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  <c r="I237">
        <f>_xlfn.XLOOKUP(D237,Products!A:A,Products!E:E)</f>
        <v>1044.6400000000001</v>
      </c>
      <c r="J237">
        <f>_xlfn.XLOOKUP(D237,Products!A:A,Products!F:F)</f>
        <v>775.07</v>
      </c>
      <c r="K237" t="str">
        <f>_xlfn.XLOOKUP(D237,Products!A:A,Products!C:C)</f>
        <v>Fashion</v>
      </c>
      <c r="L237" t="str">
        <f>_xlfn.XLOOKUP(D237,Products!A:A,Products!D:D)</f>
        <v>Footwear</v>
      </c>
      <c r="M237">
        <f t="shared" si="27"/>
        <v>1044.6400000000001</v>
      </c>
      <c r="N237">
        <f t="shared" si="28"/>
        <v>775.07</v>
      </c>
      <c r="O237">
        <f t="shared" si="29"/>
        <v>269.57000000000005</v>
      </c>
      <c r="P237" s="8">
        <f t="shared" si="30"/>
        <v>0.25805062030938891</v>
      </c>
      <c r="Q237">
        <f t="shared" si="31"/>
        <v>0</v>
      </c>
      <c r="R237">
        <f t="shared" si="32"/>
        <v>1044.6400000000001</v>
      </c>
      <c r="S237">
        <f t="shared" si="33"/>
        <v>269.57000000000005</v>
      </c>
      <c r="T237" t="str">
        <f>_xlfn.XLOOKUP(C237,Customers!A:A,Customers!D:D)</f>
        <v>M</v>
      </c>
      <c r="U237" s="13">
        <f>_xlfn.XLOOKUP(C237,Customers!A:A,Customers!E:E)</f>
        <v>29791</v>
      </c>
      <c r="V237" t="str">
        <f>_xlfn.XLOOKUP(C237,Customers!A:A,Customers!F:F)</f>
        <v>Dylanmouth</v>
      </c>
      <c r="W237" s="13">
        <f>_xlfn.XLOOKUP(C237,Customers!A:A,Customers!G:G)</f>
        <v>45184</v>
      </c>
      <c r="X237">
        <f t="shared" ca="1" si="34"/>
        <v>44</v>
      </c>
      <c r="Y237" t="str">
        <f t="shared" ca="1" si="35"/>
        <v>36-50</v>
      </c>
    </row>
    <row r="238" spans="1:25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  <c r="I238">
        <f>_xlfn.XLOOKUP(D238,Products!A:A,Products!E:E)</f>
        <v>540.94000000000005</v>
      </c>
      <c r="J238">
        <f>_xlfn.XLOOKUP(D238,Products!A:A,Products!F:F)</f>
        <v>398.25</v>
      </c>
      <c r="K238" t="str">
        <f>_xlfn.XLOOKUP(D238,Products!A:A,Products!C:C)</f>
        <v>Fashion</v>
      </c>
      <c r="L238" t="str">
        <f>_xlfn.XLOOKUP(D238,Products!A:A,Products!D:D)</f>
        <v>Clothing</v>
      </c>
      <c r="M238">
        <f t="shared" si="27"/>
        <v>2704.7000000000003</v>
      </c>
      <c r="N238">
        <f t="shared" si="28"/>
        <v>1991.25</v>
      </c>
      <c r="O238">
        <f t="shared" si="29"/>
        <v>713.45000000000027</v>
      </c>
      <c r="P238" s="8">
        <f t="shared" si="30"/>
        <v>0.26378156542315234</v>
      </c>
      <c r="Q238">
        <f t="shared" si="31"/>
        <v>405.70500000000004</v>
      </c>
      <c r="R238">
        <f t="shared" si="32"/>
        <v>2298.9950000000003</v>
      </c>
      <c r="S238">
        <f t="shared" si="33"/>
        <v>307.74500000000035</v>
      </c>
      <c r="T238" t="str">
        <f>_xlfn.XLOOKUP(C238,Customers!A:A,Customers!D:D)</f>
        <v>F</v>
      </c>
      <c r="U238" s="13">
        <f>_xlfn.XLOOKUP(C238,Customers!A:A,Customers!E:E)</f>
        <v>38253</v>
      </c>
      <c r="V238" t="str">
        <f>_xlfn.XLOOKUP(C238,Customers!A:A,Customers!F:F)</f>
        <v>North Tracey</v>
      </c>
      <c r="W238" s="13">
        <f>_xlfn.XLOOKUP(C238,Customers!A:A,Customers!G:G)</f>
        <v>44366</v>
      </c>
      <c r="X238">
        <f t="shared" ca="1" si="34"/>
        <v>21</v>
      </c>
      <c r="Y238" t="str">
        <f t="shared" ca="1" si="35"/>
        <v>18-25</v>
      </c>
    </row>
    <row r="239" spans="1:25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  <c r="I239">
        <f>_xlfn.XLOOKUP(D239,Products!A:A,Products!E:E)</f>
        <v>1878.47</v>
      </c>
      <c r="J239">
        <f>_xlfn.XLOOKUP(D239,Products!A:A,Products!F:F)</f>
        <v>1014.91</v>
      </c>
      <c r="K239" t="str">
        <f>_xlfn.XLOOKUP(D239,Products!A:A,Products!C:C)</f>
        <v>Fashion</v>
      </c>
      <c r="L239" t="str">
        <f>_xlfn.XLOOKUP(D239,Products!A:A,Products!D:D)</f>
        <v>Footwear</v>
      </c>
      <c r="M239">
        <f t="shared" si="27"/>
        <v>3756.94</v>
      </c>
      <c r="N239">
        <f t="shared" si="28"/>
        <v>2029.82</v>
      </c>
      <c r="O239">
        <f t="shared" si="29"/>
        <v>1727.1200000000001</v>
      </c>
      <c r="P239" s="8">
        <f t="shared" si="30"/>
        <v>0.45971455493034225</v>
      </c>
      <c r="Q239">
        <f t="shared" si="31"/>
        <v>375.69400000000002</v>
      </c>
      <c r="R239">
        <f t="shared" si="32"/>
        <v>3381.2460000000001</v>
      </c>
      <c r="S239">
        <f t="shared" si="33"/>
        <v>1351.4260000000002</v>
      </c>
      <c r="T239" t="str">
        <f>_xlfn.XLOOKUP(C239,Customers!A:A,Customers!D:D)</f>
        <v>F</v>
      </c>
      <c r="U239" s="13">
        <f>_xlfn.XLOOKUP(C239,Customers!A:A,Customers!E:E)</f>
        <v>25706</v>
      </c>
      <c r="V239" t="str">
        <f>_xlfn.XLOOKUP(C239,Customers!A:A,Customers!F:F)</f>
        <v>South Scottton</v>
      </c>
      <c r="W239" s="13">
        <f>_xlfn.XLOOKUP(C239,Customers!A:A,Customers!G:G)</f>
        <v>44405</v>
      </c>
      <c r="X239">
        <f t="shared" ca="1" si="34"/>
        <v>56</v>
      </c>
      <c r="Y239" t="str">
        <f t="shared" ca="1" si="35"/>
        <v>50+</v>
      </c>
    </row>
    <row r="240" spans="1:25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  <c r="I240">
        <f>_xlfn.XLOOKUP(D240,Products!A:A,Products!E:E)</f>
        <v>1342.75</v>
      </c>
      <c r="J240">
        <f>_xlfn.XLOOKUP(D240,Products!A:A,Products!F:F)</f>
        <v>797.94</v>
      </c>
      <c r="K240" t="str">
        <f>_xlfn.XLOOKUP(D240,Products!A:A,Products!C:C)</f>
        <v>Fashion</v>
      </c>
      <c r="L240" t="str">
        <f>_xlfn.XLOOKUP(D240,Products!A:A,Products!D:D)</f>
        <v>Clothing</v>
      </c>
      <c r="M240">
        <f t="shared" si="27"/>
        <v>5371</v>
      </c>
      <c r="N240">
        <f t="shared" si="28"/>
        <v>3191.76</v>
      </c>
      <c r="O240">
        <f t="shared" si="29"/>
        <v>2179.2399999999998</v>
      </c>
      <c r="P240" s="8">
        <f t="shared" si="30"/>
        <v>0.40574194749581077</v>
      </c>
      <c r="Q240">
        <f t="shared" si="31"/>
        <v>805.65</v>
      </c>
      <c r="R240">
        <f t="shared" si="32"/>
        <v>4565.3500000000004</v>
      </c>
      <c r="S240">
        <f t="shared" si="33"/>
        <v>1373.5900000000001</v>
      </c>
      <c r="T240" t="str">
        <f>_xlfn.XLOOKUP(C240,Customers!A:A,Customers!D:D)</f>
        <v>M</v>
      </c>
      <c r="U240" s="13">
        <f>_xlfn.XLOOKUP(C240,Customers!A:A,Customers!E:E)</f>
        <v>20117</v>
      </c>
      <c r="V240" t="str">
        <f>_xlfn.XLOOKUP(C240,Customers!A:A,Customers!F:F)</f>
        <v>Jillianhaven</v>
      </c>
      <c r="W240" s="13">
        <f>_xlfn.XLOOKUP(C240,Customers!A:A,Customers!G:G)</f>
        <v>45007</v>
      </c>
      <c r="X240">
        <f t="shared" ca="1" si="34"/>
        <v>71</v>
      </c>
      <c r="Y240" t="str">
        <f t="shared" ca="1" si="35"/>
        <v>50+</v>
      </c>
    </row>
    <row r="241" spans="1:25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  <c r="I241">
        <f>_xlfn.XLOOKUP(D241,Products!A:A,Products!E:E)</f>
        <v>1079.8900000000001</v>
      </c>
      <c r="J241">
        <f>_xlfn.XLOOKUP(D241,Products!A:A,Products!F:F)</f>
        <v>703.83</v>
      </c>
      <c r="K241" t="str">
        <f>_xlfn.XLOOKUP(D241,Products!A:A,Products!C:C)</f>
        <v>Electronics</v>
      </c>
      <c r="L241" t="str">
        <f>_xlfn.XLOOKUP(D241,Products!A:A,Products!D:D)</f>
        <v>Smartphone</v>
      </c>
      <c r="M241">
        <f t="shared" si="27"/>
        <v>5399.4500000000007</v>
      </c>
      <c r="N241">
        <f t="shared" si="28"/>
        <v>3519.15</v>
      </c>
      <c r="O241">
        <f t="shared" si="29"/>
        <v>1880.3000000000006</v>
      </c>
      <c r="P241" s="8">
        <f t="shared" si="30"/>
        <v>0.3482391725083111</v>
      </c>
      <c r="Q241">
        <f t="shared" si="31"/>
        <v>0</v>
      </c>
      <c r="R241">
        <f t="shared" si="32"/>
        <v>5399.4500000000007</v>
      </c>
      <c r="S241">
        <f t="shared" si="33"/>
        <v>1880.3000000000006</v>
      </c>
      <c r="T241" t="str">
        <f>_xlfn.XLOOKUP(C241,Customers!A:A,Customers!D:D)</f>
        <v>M</v>
      </c>
      <c r="U241" s="13">
        <f>_xlfn.XLOOKUP(C241,Customers!A:A,Customers!E:E)</f>
        <v>28630</v>
      </c>
      <c r="V241" t="str">
        <f>_xlfn.XLOOKUP(C241,Customers!A:A,Customers!F:F)</f>
        <v>West Charles</v>
      </c>
      <c r="W241" s="13">
        <f>_xlfn.XLOOKUP(C241,Customers!A:A,Customers!G:G)</f>
        <v>44438</v>
      </c>
      <c r="X241">
        <f t="shared" ca="1" si="34"/>
        <v>48</v>
      </c>
      <c r="Y241" t="str">
        <f t="shared" ca="1" si="35"/>
        <v>36-50</v>
      </c>
    </row>
    <row r="242" spans="1:25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  <c r="I242">
        <f>_xlfn.XLOOKUP(D242,Products!A:A,Products!E:E)</f>
        <v>428.05</v>
      </c>
      <c r="J242">
        <f>_xlfn.XLOOKUP(D242,Products!A:A,Products!F:F)</f>
        <v>246.07</v>
      </c>
      <c r="K242" t="str">
        <f>_xlfn.XLOOKUP(D242,Products!A:A,Products!C:C)</f>
        <v>Electronics</v>
      </c>
      <c r="L242" t="str">
        <f>_xlfn.XLOOKUP(D242,Products!A:A,Products!D:D)</f>
        <v>Laptop</v>
      </c>
      <c r="M242">
        <f t="shared" si="27"/>
        <v>1284.1500000000001</v>
      </c>
      <c r="N242">
        <f t="shared" si="28"/>
        <v>738.21</v>
      </c>
      <c r="O242">
        <f t="shared" si="29"/>
        <v>545.94000000000005</v>
      </c>
      <c r="P242" s="8">
        <f t="shared" si="30"/>
        <v>0.42513725032122418</v>
      </c>
      <c r="Q242">
        <f t="shared" si="31"/>
        <v>192.6225</v>
      </c>
      <c r="R242">
        <f t="shared" si="32"/>
        <v>1091.5275000000001</v>
      </c>
      <c r="S242">
        <f t="shared" si="33"/>
        <v>353.31750000000011</v>
      </c>
      <c r="T242" t="str">
        <f>_xlfn.XLOOKUP(C242,Customers!A:A,Customers!D:D)</f>
        <v>M</v>
      </c>
      <c r="U242" s="13">
        <f>_xlfn.XLOOKUP(C242,Customers!A:A,Customers!E:E)</f>
        <v>37724</v>
      </c>
      <c r="V242" t="str">
        <f>_xlfn.XLOOKUP(C242,Customers!A:A,Customers!F:F)</f>
        <v>West Katrina</v>
      </c>
      <c r="W242" s="13">
        <f>_xlfn.XLOOKUP(C242,Customers!A:A,Customers!G:G)</f>
        <v>44305</v>
      </c>
      <c r="X242">
        <f t="shared" ca="1" si="34"/>
        <v>23</v>
      </c>
      <c r="Y242" t="str">
        <f t="shared" ca="1" si="35"/>
        <v>18-25</v>
      </c>
    </row>
    <row r="243" spans="1:25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  <c r="I243">
        <f>_xlfn.XLOOKUP(D243,Products!A:A,Products!E:E)</f>
        <v>270.45</v>
      </c>
      <c r="J243">
        <f>_xlfn.XLOOKUP(D243,Products!A:A,Products!F:F)</f>
        <v>187.6</v>
      </c>
      <c r="K243" t="str">
        <f>_xlfn.XLOOKUP(D243,Products!A:A,Products!C:C)</f>
        <v>Fashion</v>
      </c>
      <c r="L243" t="str">
        <f>_xlfn.XLOOKUP(D243,Products!A:A,Products!D:D)</f>
        <v>Bags</v>
      </c>
      <c r="M243">
        <f t="shared" si="27"/>
        <v>540.9</v>
      </c>
      <c r="N243">
        <f t="shared" si="28"/>
        <v>375.2</v>
      </c>
      <c r="O243">
        <f t="shared" si="29"/>
        <v>165.7</v>
      </c>
      <c r="P243" s="8">
        <f t="shared" si="30"/>
        <v>0.30634128304677388</v>
      </c>
      <c r="Q243">
        <f t="shared" si="31"/>
        <v>81.134999999999991</v>
      </c>
      <c r="R243">
        <f t="shared" si="32"/>
        <v>459.76499999999999</v>
      </c>
      <c r="S243">
        <f t="shared" si="33"/>
        <v>84.564999999999998</v>
      </c>
      <c r="T243" t="str">
        <f>_xlfn.XLOOKUP(C243,Customers!A:A,Customers!D:D)</f>
        <v>M</v>
      </c>
      <c r="U243" s="13">
        <f>_xlfn.XLOOKUP(C243,Customers!A:A,Customers!E:E)</f>
        <v>29791</v>
      </c>
      <c r="V243" t="str">
        <f>_xlfn.XLOOKUP(C243,Customers!A:A,Customers!F:F)</f>
        <v>Dylanmouth</v>
      </c>
      <c r="W243" s="13">
        <f>_xlfn.XLOOKUP(C243,Customers!A:A,Customers!G:G)</f>
        <v>45184</v>
      </c>
      <c r="X243">
        <f t="shared" ca="1" si="34"/>
        <v>44</v>
      </c>
      <c r="Y243" t="str">
        <f t="shared" ca="1" si="35"/>
        <v>36-50</v>
      </c>
    </row>
    <row r="244" spans="1:25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  <c r="I244">
        <f>_xlfn.XLOOKUP(D244,Products!A:A,Products!E:E)</f>
        <v>1286.55</v>
      </c>
      <c r="J244">
        <f>_xlfn.XLOOKUP(D244,Products!A:A,Products!F:F)</f>
        <v>797.54</v>
      </c>
      <c r="K244" t="str">
        <f>_xlfn.XLOOKUP(D244,Products!A:A,Products!C:C)</f>
        <v>Fashion</v>
      </c>
      <c r="L244" t="str">
        <f>_xlfn.XLOOKUP(D244,Products!A:A,Products!D:D)</f>
        <v>Accessories</v>
      </c>
      <c r="M244">
        <f t="shared" si="27"/>
        <v>6432.75</v>
      </c>
      <c r="N244">
        <f t="shared" si="28"/>
        <v>3987.7</v>
      </c>
      <c r="O244">
        <f t="shared" si="29"/>
        <v>2445.0500000000002</v>
      </c>
      <c r="P244" s="8">
        <f t="shared" si="30"/>
        <v>0.38009404997862506</v>
      </c>
      <c r="Q244">
        <f t="shared" si="31"/>
        <v>643.27500000000009</v>
      </c>
      <c r="R244">
        <f t="shared" si="32"/>
        <v>5789.4750000000004</v>
      </c>
      <c r="S244">
        <f t="shared" si="33"/>
        <v>1801.7750000000005</v>
      </c>
      <c r="T244" t="str">
        <f>_xlfn.XLOOKUP(C244,Customers!A:A,Customers!D:D)</f>
        <v>M</v>
      </c>
      <c r="U244" s="13">
        <f>_xlfn.XLOOKUP(C244,Customers!A:A,Customers!E:E)</f>
        <v>34043</v>
      </c>
      <c r="V244" t="str">
        <f>_xlfn.XLOOKUP(C244,Customers!A:A,Customers!F:F)</f>
        <v>Robertsborough</v>
      </c>
      <c r="W244" s="13">
        <f>_xlfn.XLOOKUP(C244,Customers!A:A,Customers!G:G)</f>
        <v>45866</v>
      </c>
      <c r="X244">
        <f t="shared" ca="1" si="34"/>
        <v>33</v>
      </c>
      <c r="Y244" t="str">
        <f t="shared" ca="1" si="35"/>
        <v>26-35</v>
      </c>
    </row>
    <row r="245" spans="1:25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  <c r="I245">
        <f>_xlfn.XLOOKUP(D245,Products!A:A,Products!E:E)</f>
        <v>818.76</v>
      </c>
      <c r="J245">
        <f>_xlfn.XLOOKUP(D245,Products!A:A,Products!F:F)</f>
        <v>527.62</v>
      </c>
      <c r="K245" t="str">
        <f>_xlfn.XLOOKUP(D245,Products!A:A,Products!C:C)</f>
        <v>Electronics</v>
      </c>
      <c r="L245" t="str">
        <f>_xlfn.XLOOKUP(D245,Products!A:A,Products!D:D)</f>
        <v>Television</v>
      </c>
      <c r="M245">
        <f t="shared" si="27"/>
        <v>4093.8</v>
      </c>
      <c r="N245">
        <f t="shared" si="28"/>
        <v>2638.1</v>
      </c>
      <c r="O245">
        <f t="shared" si="29"/>
        <v>1455.7000000000003</v>
      </c>
      <c r="P245" s="8">
        <f t="shared" si="30"/>
        <v>0.35558649665347603</v>
      </c>
      <c r="Q245">
        <f t="shared" si="31"/>
        <v>0</v>
      </c>
      <c r="R245">
        <f t="shared" si="32"/>
        <v>4093.8</v>
      </c>
      <c r="S245">
        <f t="shared" si="33"/>
        <v>1455.7000000000003</v>
      </c>
      <c r="T245" t="str">
        <f>_xlfn.XLOOKUP(C245,Customers!A:A,Customers!D:D)</f>
        <v>M</v>
      </c>
      <c r="U245" s="13">
        <f>_xlfn.XLOOKUP(C245,Customers!A:A,Customers!E:E)</f>
        <v>31478</v>
      </c>
      <c r="V245" t="str">
        <f>_xlfn.XLOOKUP(C245,Customers!A:A,Customers!F:F)</f>
        <v>North Charlesville</v>
      </c>
      <c r="W245" s="13">
        <f>_xlfn.XLOOKUP(C245,Customers!A:A,Customers!G:G)</f>
        <v>45172</v>
      </c>
      <c r="X245">
        <f t="shared" ca="1" si="34"/>
        <v>40</v>
      </c>
      <c r="Y245" t="str">
        <f t="shared" ca="1" si="35"/>
        <v>36-50</v>
      </c>
    </row>
    <row r="246" spans="1:25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  <c r="I246">
        <f>_xlfn.XLOOKUP(D246,Products!A:A,Products!E:E)</f>
        <v>248.57</v>
      </c>
      <c r="J246">
        <f>_xlfn.XLOOKUP(D246,Products!A:A,Products!F:F)</f>
        <v>190.67</v>
      </c>
      <c r="K246" t="str">
        <f>_xlfn.XLOOKUP(D246,Products!A:A,Products!C:C)</f>
        <v>Electronics</v>
      </c>
      <c r="L246" t="str">
        <f>_xlfn.XLOOKUP(D246,Products!A:A,Products!D:D)</f>
        <v>Headphones</v>
      </c>
      <c r="M246">
        <f t="shared" si="27"/>
        <v>994.28</v>
      </c>
      <c r="N246">
        <f t="shared" si="28"/>
        <v>762.68</v>
      </c>
      <c r="O246">
        <f t="shared" si="29"/>
        <v>231.60000000000002</v>
      </c>
      <c r="P246" s="8">
        <f t="shared" si="30"/>
        <v>0.2329323731745585</v>
      </c>
      <c r="Q246">
        <f t="shared" si="31"/>
        <v>99.427999999999997</v>
      </c>
      <c r="R246">
        <f t="shared" si="32"/>
        <v>894.85199999999998</v>
      </c>
      <c r="S246">
        <f t="shared" si="33"/>
        <v>132.17200000000003</v>
      </c>
      <c r="T246" t="str">
        <f>_xlfn.XLOOKUP(C246,Customers!A:A,Customers!D:D)</f>
        <v>M</v>
      </c>
      <c r="U246" s="13">
        <f>_xlfn.XLOOKUP(C246,Customers!A:A,Customers!E:E)</f>
        <v>24531</v>
      </c>
      <c r="V246" t="str">
        <f>_xlfn.XLOOKUP(C246,Customers!A:A,Customers!F:F)</f>
        <v>Sarahhaven</v>
      </c>
      <c r="W246" s="13">
        <f>_xlfn.XLOOKUP(C246,Customers!A:A,Customers!G:G)</f>
        <v>44480</v>
      </c>
      <c r="X246">
        <f t="shared" ca="1" si="34"/>
        <v>59</v>
      </c>
      <c r="Y246" t="str">
        <f t="shared" ca="1" si="35"/>
        <v>50+</v>
      </c>
    </row>
    <row r="247" spans="1:25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  <c r="I247">
        <f>_xlfn.XLOOKUP(D247,Products!A:A,Products!E:E)</f>
        <v>29.24</v>
      </c>
      <c r="J247">
        <f>_xlfn.XLOOKUP(D247,Products!A:A,Products!F:F)</f>
        <v>15.28</v>
      </c>
      <c r="K247" t="str">
        <f>_xlfn.XLOOKUP(D247,Products!A:A,Products!C:C)</f>
        <v>Fashion</v>
      </c>
      <c r="L247" t="str">
        <f>_xlfn.XLOOKUP(D247,Products!A:A,Products!D:D)</f>
        <v>Watches</v>
      </c>
      <c r="M247">
        <f t="shared" si="27"/>
        <v>87.72</v>
      </c>
      <c r="N247">
        <f t="shared" si="28"/>
        <v>45.839999999999996</v>
      </c>
      <c r="O247">
        <f t="shared" si="29"/>
        <v>41.88</v>
      </c>
      <c r="P247" s="8">
        <f t="shared" si="30"/>
        <v>0.47742818057455544</v>
      </c>
      <c r="Q247">
        <f t="shared" si="31"/>
        <v>0</v>
      </c>
      <c r="R247">
        <f t="shared" si="32"/>
        <v>87.72</v>
      </c>
      <c r="S247">
        <f t="shared" si="33"/>
        <v>41.88</v>
      </c>
      <c r="T247" t="str">
        <f>_xlfn.XLOOKUP(C247,Customers!A:A,Customers!D:D)</f>
        <v>M</v>
      </c>
      <c r="U247" s="13">
        <f>_xlfn.XLOOKUP(C247,Customers!A:A,Customers!E:E)</f>
        <v>38926</v>
      </c>
      <c r="V247" t="str">
        <f>_xlfn.XLOOKUP(C247,Customers!A:A,Customers!F:F)</f>
        <v>Franklinview</v>
      </c>
      <c r="W247" s="13">
        <f>_xlfn.XLOOKUP(C247,Customers!A:A,Customers!G:G)</f>
        <v>45195</v>
      </c>
      <c r="X247">
        <f t="shared" ca="1" si="34"/>
        <v>19</v>
      </c>
      <c r="Y247" t="str">
        <f t="shared" ca="1" si="35"/>
        <v>18-25</v>
      </c>
    </row>
    <row r="248" spans="1:25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  <c r="I248">
        <f>_xlfn.XLOOKUP(D248,Products!A:A,Products!E:E)</f>
        <v>25.57</v>
      </c>
      <c r="J248">
        <f>_xlfn.XLOOKUP(D248,Products!A:A,Products!F:F)</f>
        <v>19.05</v>
      </c>
      <c r="K248" t="str">
        <f>_xlfn.XLOOKUP(D248,Products!A:A,Products!C:C)</f>
        <v>Groceries</v>
      </c>
      <c r="L248" t="str">
        <f>_xlfn.XLOOKUP(D248,Products!A:A,Products!D:D)</f>
        <v>Vegetables</v>
      </c>
      <c r="M248">
        <f t="shared" si="27"/>
        <v>127.85</v>
      </c>
      <c r="N248">
        <f t="shared" si="28"/>
        <v>95.25</v>
      </c>
      <c r="O248">
        <f t="shared" si="29"/>
        <v>32.599999999999994</v>
      </c>
      <c r="P248" s="8">
        <f t="shared" si="30"/>
        <v>0.25498631208447398</v>
      </c>
      <c r="Q248">
        <f t="shared" si="31"/>
        <v>12.785</v>
      </c>
      <c r="R248">
        <f t="shared" si="32"/>
        <v>115.065</v>
      </c>
      <c r="S248">
        <f t="shared" si="33"/>
        <v>19.814999999999998</v>
      </c>
      <c r="T248" t="str">
        <f>_xlfn.XLOOKUP(C248,Customers!A:A,Customers!D:D)</f>
        <v>M</v>
      </c>
      <c r="U248" s="13">
        <f>_xlfn.XLOOKUP(C248,Customers!A:A,Customers!E:E)</f>
        <v>36698</v>
      </c>
      <c r="V248" t="str">
        <f>_xlfn.XLOOKUP(C248,Customers!A:A,Customers!F:F)</f>
        <v>Turnerberg</v>
      </c>
      <c r="W248" s="13">
        <f>_xlfn.XLOOKUP(C248,Customers!A:A,Customers!G:G)</f>
        <v>44462</v>
      </c>
      <c r="X248">
        <f t="shared" ca="1" si="34"/>
        <v>26</v>
      </c>
      <c r="Y248" t="str">
        <f t="shared" ca="1" si="35"/>
        <v>26-35</v>
      </c>
    </row>
    <row r="249" spans="1:25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  <c r="I249">
        <f>_xlfn.XLOOKUP(D249,Products!A:A,Products!E:E)</f>
        <v>1562.43</v>
      </c>
      <c r="J249">
        <f>_xlfn.XLOOKUP(D249,Products!A:A,Products!F:F)</f>
        <v>1195.6300000000001</v>
      </c>
      <c r="K249" t="str">
        <f>_xlfn.XLOOKUP(D249,Products!A:A,Products!C:C)</f>
        <v>Electronics</v>
      </c>
      <c r="L249" t="str">
        <f>_xlfn.XLOOKUP(D249,Products!A:A,Products!D:D)</f>
        <v>Laptop</v>
      </c>
      <c r="M249">
        <f t="shared" si="27"/>
        <v>7812.1500000000005</v>
      </c>
      <c r="N249">
        <f t="shared" si="28"/>
        <v>5978.1500000000005</v>
      </c>
      <c r="O249">
        <f t="shared" si="29"/>
        <v>1834</v>
      </c>
      <c r="P249" s="8">
        <f t="shared" si="30"/>
        <v>0.23476251736077774</v>
      </c>
      <c r="Q249">
        <f t="shared" si="31"/>
        <v>781.21500000000015</v>
      </c>
      <c r="R249">
        <f t="shared" si="32"/>
        <v>7030.9350000000004</v>
      </c>
      <c r="S249">
        <f t="shared" si="33"/>
        <v>1052.7849999999999</v>
      </c>
      <c r="T249" t="str">
        <f>_xlfn.XLOOKUP(C249,Customers!A:A,Customers!D:D)</f>
        <v>M</v>
      </c>
      <c r="U249" s="13">
        <f>_xlfn.XLOOKUP(C249,Customers!A:A,Customers!E:E)</f>
        <v>32850</v>
      </c>
      <c r="V249" t="str">
        <f>_xlfn.XLOOKUP(C249,Customers!A:A,Customers!F:F)</f>
        <v>Lake Dawn</v>
      </c>
      <c r="W249" s="13">
        <f>_xlfn.XLOOKUP(C249,Customers!A:A,Customers!G:G)</f>
        <v>44393</v>
      </c>
      <c r="X249">
        <f t="shared" ca="1" si="34"/>
        <v>36</v>
      </c>
      <c r="Y249" t="str">
        <f t="shared" ca="1" si="35"/>
        <v>36-50</v>
      </c>
    </row>
    <row r="250" spans="1:25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  <c r="I250">
        <f>_xlfn.XLOOKUP(D250,Products!A:A,Products!E:E)</f>
        <v>540.94000000000005</v>
      </c>
      <c r="J250">
        <f>_xlfn.XLOOKUP(D250,Products!A:A,Products!F:F)</f>
        <v>398.25</v>
      </c>
      <c r="K250" t="str">
        <f>_xlfn.XLOOKUP(D250,Products!A:A,Products!C:C)</f>
        <v>Fashion</v>
      </c>
      <c r="L250" t="str">
        <f>_xlfn.XLOOKUP(D250,Products!A:A,Products!D:D)</f>
        <v>Clothing</v>
      </c>
      <c r="M250">
        <f t="shared" si="27"/>
        <v>2163.7600000000002</v>
      </c>
      <c r="N250">
        <f t="shared" si="28"/>
        <v>1593</v>
      </c>
      <c r="O250">
        <f t="shared" si="29"/>
        <v>570.76000000000022</v>
      </c>
      <c r="P250" s="8">
        <f t="shared" si="30"/>
        <v>0.26378156542315234</v>
      </c>
      <c r="Q250">
        <f t="shared" si="31"/>
        <v>108.18800000000002</v>
      </c>
      <c r="R250">
        <f t="shared" si="32"/>
        <v>2055.5720000000001</v>
      </c>
      <c r="S250">
        <f t="shared" si="33"/>
        <v>462.57200000000012</v>
      </c>
      <c r="T250" t="str">
        <f>_xlfn.XLOOKUP(C250,Customers!A:A,Customers!D:D)</f>
        <v>M</v>
      </c>
      <c r="U250" s="13">
        <f>_xlfn.XLOOKUP(C250,Customers!A:A,Customers!E:E)</f>
        <v>37249</v>
      </c>
      <c r="V250" t="str">
        <f>_xlfn.XLOOKUP(C250,Customers!A:A,Customers!F:F)</f>
        <v>Jenniferbury</v>
      </c>
      <c r="W250" s="13">
        <f>_xlfn.XLOOKUP(C250,Customers!A:A,Customers!G:G)</f>
        <v>45832</v>
      </c>
      <c r="X250">
        <f t="shared" ca="1" si="34"/>
        <v>24</v>
      </c>
      <c r="Y250" t="str">
        <f t="shared" ca="1" si="35"/>
        <v>18-25</v>
      </c>
    </row>
    <row r="251" spans="1:25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  <c r="I251">
        <f>_xlfn.XLOOKUP(D251,Products!A:A,Products!E:E)</f>
        <v>1952.65</v>
      </c>
      <c r="J251">
        <f>_xlfn.XLOOKUP(D251,Products!A:A,Products!F:F)</f>
        <v>1451.27</v>
      </c>
      <c r="K251" t="str">
        <f>_xlfn.XLOOKUP(D251,Products!A:A,Products!C:C)</f>
        <v>Electronics</v>
      </c>
      <c r="L251" t="str">
        <f>_xlfn.XLOOKUP(D251,Products!A:A,Products!D:D)</f>
        <v>Television</v>
      </c>
      <c r="M251">
        <f t="shared" si="27"/>
        <v>1952.65</v>
      </c>
      <c r="N251">
        <f t="shared" si="28"/>
        <v>1451.27</v>
      </c>
      <c r="O251">
        <f t="shared" si="29"/>
        <v>501.38000000000011</v>
      </c>
      <c r="P251" s="8">
        <f t="shared" si="30"/>
        <v>0.2567690062223133</v>
      </c>
      <c r="Q251">
        <f t="shared" si="31"/>
        <v>195.26500000000001</v>
      </c>
      <c r="R251">
        <f t="shared" si="32"/>
        <v>1757.385</v>
      </c>
      <c r="S251">
        <f t="shared" si="33"/>
        <v>306.11500000000001</v>
      </c>
      <c r="T251" t="str">
        <f>_xlfn.XLOOKUP(C251,Customers!A:A,Customers!D:D)</f>
        <v>F</v>
      </c>
      <c r="U251" s="13">
        <f>_xlfn.XLOOKUP(C251,Customers!A:A,Customers!E:E)</f>
        <v>30021</v>
      </c>
      <c r="V251" t="str">
        <f>_xlfn.XLOOKUP(C251,Customers!A:A,Customers!F:F)</f>
        <v>Peterside</v>
      </c>
      <c r="W251" s="13">
        <f>_xlfn.XLOOKUP(C251,Customers!A:A,Customers!G:G)</f>
        <v>45560</v>
      </c>
      <c r="X251">
        <f t="shared" ca="1" si="34"/>
        <v>44</v>
      </c>
      <c r="Y251" t="str">
        <f t="shared" ca="1" si="35"/>
        <v>36-50</v>
      </c>
    </row>
    <row r="252" spans="1:25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  <c r="I252">
        <f>_xlfn.XLOOKUP(D252,Products!A:A,Products!E:E)</f>
        <v>25.57</v>
      </c>
      <c r="J252">
        <f>_xlfn.XLOOKUP(D252,Products!A:A,Products!F:F)</f>
        <v>19.05</v>
      </c>
      <c r="K252" t="str">
        <f>_xlfn.XLOOKUP(D252,Products!A:A,Products!C:C)</f>
        <v>Groceries</v>
      </c>
      <c r="L252" t="str">
        <f>_xlfn.XLOOKUP(D252,Products!A:A,Products!D:D)</f>
        <v>Vegetables</v>
      </c>
      <c r="M252">
        <f t="shared" si="27"/>
        <v>25.57</v>
      </c>
      <c r="N252">
        <f t="shared" si="28"/>
        <v>19.05</v>
      </c>
      <c r="O252">
        <f t="shared" si="29"/>
        <v>6.52</v>
      </c>
      <c r="P252" s="8">
        <f t="shared" si="30"/>
        <v>0.25498631208447398</v>
      </c>
      <c r="Q252">
        <f t="shared" si="31"/>
        <v>2.5570000000000004</v>
      </c>
      <c r="R252">
        <f t="shared" si="32"/>
        <v>23.012999999999998</v>
      </c>
      <c r="S252">
        <f t="shared" si="33"/>
        <v>3.9629999999999974</v>
      </c>
      <c r="T252" t="str">
        <f>_xlfn.XLOOKUP(C252,Customers!A:A,Customers!D:D)</f>
        <v>M</v>
      </c>
      <c r="U252" s="13">
        <f>_xlfn.XLOOKUP(C252,Customers!A:A,Customers!E:E)</f>
        <v>32850</v>
      </c>
      <c r="V252" t="str">
        <f>_xlfn.XLOOKUP(C252,Customers!A:A,Customers!F:F)</f>
        <v>Lake Dawn</v>
      </c>
      <c r="W252" s="13">
        <f>_xlfn.XLOOKUP(C252,Customers!A:A,Customers!G:G)</f>
        <v>44393</v>
      </c>
      <c r="X252">
        <f t="shared" ca="1" si="34"/>
        <v>36</v>
      </c>
      <c r="Y252" t="str">
        <f t="shared" ca="1" si="35"/>
        <v>36-50</v>
      </c>
    </row>
    <row r="253" spans="1:25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  <c r="I253">
        <f>_xlfn.XLOOKUP(D253,Products!A:A,Products!E:E)</f>
        <v>1165.3699999999999</v>
      </c>
      <c r="J253">
        <f>_xlfn.XLOOKUP(D253,Products!A:A,Products!F:F)</f>
        <v>926.55</v>
      </c>
      <c r="K253" t="str">
        <f>_xlfn.XLOOKUP(D253,Products!A:A,Products!C:C)</f>
        <v>Fashion</v>
      </c>
      <c r="L253" t="str">
        <f>_xlfn.XLOOKUP(D253,Products!A:A,Products!D:D)</f>
        <v>Clothing</v>
      </c>
      <c r="M253">
        <f t="shared" si="27"/>
        <v>5826.8499999999995</v>
      </c>
      <c r="N253">
        <f t="shared" si="28"/>
        <v>4632.75</v>
      </c>
      <c r="O253">
        <f t="shared" si="29"/>
        <v>1194.0999999999995</v>
      </c>
      <c r="P253" s="8">
        <f t="shared" si="30"/>
        <v>0.20493062289230021</v>
      </c>
      <c r="Q253">
        <f t="shared" si="31"/>
        <v>874.02749999999992</v>
      </c>
      <c r="R253">
        <f t="shared" si="32"/>
        <v>4952.8224999999993</v>
      </c>
      <c r="S253">
        <f t="shared" si="33"/>
        <v>320.07249999999931</v>
      </c>
      <c r="T253" t="str">
        <f>_xlfn.XLOOKUP(C253,Customers!A:A,Customers!D:D)</f>
        <v>M</v>
      </c>
      <c r="U253" s="13">
        <f>_xlfn.XLOOKUP(C253,Customers!A:A,Customers!E:E)</f>
        <v>21543</v>
      </c>
      <c r="V253" t="str">
        <f>_xlfn.XLOOKUP(C253,Customers!A:A,Customers!F:F)</f>
        <v>Cisnerosville</v>
      </c>
      <c r="W253" s="13">
        <f>_xlfn.XLOOKUP(C253,Customers!A:A,Customers!G:G)</f>
        <v>45035</v>
      </c>
      <c r="X253">
        <f t="shared" ca="1" si="34"/>
        <v>67</v>
      </c>
      <c r="Y253" t="str">
        <f t="shared" ca="1" si="35"/>
        <v>50+</v>
      </c>
    </row>
    <row r="254" spans="1:25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  <c r="I254">
        <f>_xlfn.XLOOKUP(D254,Products!A:A,Products!E:E)</f>
        <v>1853.77</v>
      </c>
      <c r="J254">
        <f>_xlfn.XLOOKUP(D254,Products!A:A,Products!F:F)</f>
        <v>1363.52</v>
      </c>
      <c r="K254" t="str">
        <f>_xlfn.XLOOKUP(D254,Products!A:A,Products!C:C)</f>
        <v>Fashion</v>
      </c>
      <c r="L254" t="str">
        <f>_xlfn.XLOOKUP(D254,Products!A:A,Products!D:D)</f>
        <v>Accessories</v>
      </c>
      <c r="M254">
        <f t="shared" si="27"/>
        <v>5561.3099999999995</v>
      </c>
      <c r="N254">
        <f t="shared" si="28"/>
        <v>4090.56</v>
      </c>
      <c r="O254">
        <f t="shared" si="29"/>
        <v>1470.7499999999995</v>
      </c>
      <c r="P254" s="8">
        <f t="shared" si="30"/>
        <v>0.26446107122242773</v>
      </c>
      <c r="Q254">
        <f t="shared" si="31"/>
        <v>556.13099999999997</v>
      </c>
      <c r="R254">
        <f t="shared" si="32"/>
        <v>5005.1789999999992</v>
      </c>
      <c r="S254">
        <f t="shared" si="33"/>
        <v>914.61899999999923</v>
      </c>
      <c r="T254" t="str">
        <f>_xlfn.XLOOKUP(C254,Customers!A:A,Customers!D:D)</f>
        <v>M</v>
      </c>
      <c r="U254" s="13">
        <f>_xlfn.XLOOKUP(C254,Customers!A:A,Customers!E:E)</f>
        <v>28106</v>
      </c>
      <c r="V254" t="str">
        <f>_xlfn.XLOOKUP(C254,Customers!A:A,Customers!F:F)</f>
        <v>West Carol</v>
      </c>
      <c r="W254" s="13">
        <f>_xlfn.XLOOKUP(C254,Customers!A:A,Customers!G:G)</f>
        <v>45861</v>
      </c>
      <c r="X254">
        <f t="shared" ca="1" si="34"/>
        <v>49</v>
      </c>
      <c r="Y254" t="str">
        <f t="shared" ca="1" si="35"/>
        <v>36-50</v>
      </c>
    </row>
    <row r="255" spans="1:25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  <c r="I255">
        <f>_xlfn.XLOOKUP(D255,Products!A:A,Products!E:E)</f>
        <v>1165.3699999999999</v>
      </c>
      <c r="J255">
        <f>_xlfn.XLOOKUP(D255,Products!A:A,Products!F:F)</f>
        <v>926.55</v>
      </c>
      <c r="K255" t="str">
        <f>_xlfn.XLOOKUP(D255,Products!A:A,Products!C:C)</f>
        <v>Fashion</v>
      </c>
      <c r="L255" t="str">
        <f>_xlfn.XLOOKUP(D255,Products!A:A,Products!D:D)</f>
        <v>Clothing</v>
      </c>
      <c r="M255">
        <f t="shared" si="27"/>
        <v>3496.1099999999997</v>
      </c>
      <c r="N255">
        <f t="shared" si="28"/>
        <v>2779.6499999999996</v>
      </c>
      <c r="O255">
        <f t="shared" si="29"/>
        <v>716.46</v>
      </c>
      <c r="P255" s="8">
        <f t="shared" si="30"/>
        <v>0.20493062289230032</v>
      </c>
      <c r="Q255">
        <f t="shared" si="31"/>
        <v>0</v>
      </c>
      <c r="R255">
        <f t="shared" si="32"/>
        <v>3496.1099999999997</v>
      </c>
      <c r="S255">
        <f t="shared" si="33"/>
        <v>716.46</v>
      </c>
      <c r="T255" t="str">
        <f>_xlfn.XLOOKUP(C255,Customers!A:A,Customers!D:D)</f>
        <v>M</v>
      </c>
      <c r="U255" s="13">
        <f>_xlfn.XLOOKUP(C255,Customers!A:A,Customers!E:E)</f>
        <v>25414</v>
      </c>
      <c r="V255" t="str">
        <f>_xlfn.XLOOKUP(C255,Customers!A:A,Customers!F:F)</f>
        <v>Lake Steventown</v>
      </c>
      <c r="W255" s="13">
        <f>_xlfn.XLOOKUP(C255,Customers!A:A,Customers!G:G)</f>
        <v>44835</v>
      </c>
      <c r="X255">
        <f t="shared" ca="1" si="34"/>
        <v>56</v>
      </c>
      <c r="Y255" t="str">
        <f t="shared" ca="1" si="35"/>
        <v>50+</v>
      </c>
    </row>
    <row r="256" spans="1:25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  <c r="I256">
        <f>_xlfn.XLOOKUP(D256,Products!A:A,Products!E:E)</f>
        <v>540.94000000000005</v>
      </c>
      <c r="J256">
        <f>_xlfn.XLOOKUP(D256,Products!A:A,Products!F:F)</f>
        <v>398.25</v>
      </c>
      <c r="K256" t="str">
        <f>_xlfn.XLOOKUP(D256,Products!A:A,Products!C:C)</f>
        <v>Fashion</v>
      </c>
      <c r="L256" t="str">
        <f>_xlfn.XLOOKUP(D256,Products!A:A,Products!D:D)</f>
        <v>Clothing</v>
      </c>
      <c r="M256">
        <f t="shared" si="27"/>
        <v>2163.7600000000002</v>
      </c>
      <c r="N256">
        <f t="shared" si="28"/>
        <v>1593</v>
      </c>
      <c r="O256">
        <f t="shared" si="29"/>
        <v>570.76000000000022</v>
      </c>
      <c r="P256" s="8">
        <f t="shared" si="30"/>
        <v>0.26378156542315234</v>
      </c>
      <c r="Q256">
        <f t="shared" si="31"/>
        <v>324.56400000000002</v>
      </c>
      <c r="R256">
        <f t="shared" si="32"/>
        <v>1839.1960000000001</v>
      </c>
      <c r="S256">
        <f t="shared" si="33"/>
        <v>246.19600000000014</v>
      </c>
      <c r="T256" t="str">
        <f>_xlfn.XLOOKUP(C256,Customers!A:A,Customers!D:D)</f>
        <v>F</v>
      </c>
      <c r="U256" s="13">
        <f>_xlfn.XLOOKUP(C256,Customers!A:A,Customers!E:E)</f>
        <v>30679</v>
      </c>
      <c r="V256" t="str">
        <f>_xlfn.XLOOKUP(C256,Customers!A:A,Customers!F:F)</f>
        <v>Aaronmouth</v>
      </c>
      <c r="W256" s="13">
        <f>_xlfn.XLOOKUP(C256,Customers!A:A,Customers!G:G)</f>
        <v>45006</v>
      </c>
      <c r="X256">
        <f t="shared" ca="1" si="34"/>
        <v>42</v>
      </c>
      <c r="Y256" t="str">
        <f t="shared" ca="1" si="35"/>
        <v>36-50</v>
      </c>
    </row>
    <row r="257" spans="1:25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  <c r="I257">
        <f>_xlfn.XLOOKUP(D257,Products!A:A,Products!E:E)</f>
        <v>270.45</v>
      </c>
      <c r="J257">
        <f>_xlfn.XLOOKUP(D257,Products!A:A,Products!F:F)</f>
        <v>187.6</v>
      </c>
      <c r="K257" t="str">
        <f>_xlfn.XLOOKUP(D257,Products!A:A,Products!C:C)</f>
        <v>Fashion</v>
      </c>
      <c r="L257" t="str">
        <f>_xlfn.XLOOKUP(D257,Products!A:A,Products!D:D)</f>
        <v>Bags</v>
      </c>
      <c r="M257">
        <f t="shared" si="27"/>
        <v>1081.8</v>
      </c>
      <c r="N257">
        <f t="shared" si="28"/>
        <v>750.4</v>
      </c>
      <c r="O257">
        <f t="shared" si="29"/>
        <v>331.4</v>
      </c>
      <c r="P257" s="8">
        <f t="shared" si="30"/>
        <v>0.30634128304677388</v>
      </c>
      <c r="Q257">
        <f t="shared" si="31"/>
        <v>108.18</v>
      </c>
      <c r="R257">
        <f t="shared" si="32"/>
        <v>973.61999999999989</v>
      </c>
      <c r="S257">
        <f t="shared" si="33"/>
        <v>223.21999999999991</v>
      </c>
      <c r="T257" t="str">
        <f>_xlfn.XLOOKUP(C257,Customers!A:A,Customers!D:D)</f>
        <v>M</v>
      </c>
      <c r="U257" s="13">
        <f>_xlfn.XLOOKUP(C257,Customers!A:A,Customers!E:E)</f>
        <v>38351</v>
      </c>
      <c r="V257" t="str">
        <f>_xlfn.XLOOKUP(C257,Customers!A:A,Customers!F:F)</f>
        <v>Newtonborough</v>
      </c>
      <c r="W257" s="13">
        <f>_xlfn.XLOOKUP(C257,Customers!A:A,Customers!G:G)</f>
        <v>44661</v>
      </c>
      <c r="X257">
        <f t="shared" ca="1" si="34"/>
        <v>21</v>
      </c>
      <c r="Y257" t="str">
        <f t="shared" ca="1" si="35"/>
        <v>18-25</v>
      </c>
    </row>
    <row r="258" spans="1:25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  <c r="I258">
        <f>_xlfn.XLOOKUP(D258,Products!A:A,Products!E:E)</f>
        <v>1745.61</v>
      </c>
      <c r="J258">
        <f>_xlfn.XLOOKUP(D258,Products!A:A,Products!F:F)</f>
        <v>1322.44</v>
      </c>
      <c r="K258" t="str">
        <f>_xlfn.XLOOKUP(D258,Products!A:A,Products!C:C)</f>
        <v>Electronics</v>
      </c>
      <c r="L258" t="str">
        <f>_xlfn.XLOOKUP(D258,Products!A:A,Products!D:D)</f>
        <v>Headphones</v>
      </c>
      <c r="M258">
        <f t="shared" si="27"/>
        <v>1745.61</v>
      </c>
      <c r="N258">
        <f t="shared" si="28"/>
        <v>1322.44</v>
      </c>
      <c r="O258">
        <f t="shared" si="29"/>
        <v>423.16999999999985</v>
      </c>
      <c r="P258" s="8">
        <f t="shared" si="30"/>
        <v>0.24241955534168563</v>
      </c>
      <c r="Q258">
        <f t="shared" si="31"/>
        <v>261.8415</v>
      </c>
      <c r="R258">
        <f t="shared" si="32"/>
        <v>1483.7684999999999</v>
      </c>
      <c r="S258">
        <f t="shared" si="33"/>
        <v>161.32849999999985</v>
      </c>
      <c r="T258" t="str">
        <f>_xlfn.XLOOKUP(C258,Customers!A:A,Customers!D:D)</f>
        <v>M</v>
      </c>
      <c r="U258" s="13">
        <f>_xlfn.XLOOKUP(C258,Customers!A:A,Customers!E:E)</f>
        <v>20409</v>
      </c>
      <c r="V258" t="str">
        <f>_xlfn.XLOOKUP(C258,Customers!A:A,Customers!F:F)</f>
        <v>East James</v>
      </c>
      <c r="W258" s="13">
        <f>_xlfn.XLOOKUP(C258,Customers!A:A,Customers!G:G)</f>
        <v>44106</v>
      </c>
      <c r="X258">
        <f t="shared" ca="1" si="34"/>
        <v>70</v>
      </c>
      <c r="Y258" t="str">
        <f t="shared" ca="1" si="35"/>
        <v>50+</v>
      </c>
    </row>
    <row r="259" spans="1:25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  <c r="I259">
        <f>_xlfn.XLOOKUP(D259,Products!A:A,Products!E:E)</f>
        <v>1165.3699999999999</v>
      </c>
      <c r="J259">
        <f>_xlfn.XLOOKUP(D259,Products!A:A,Products!F:F)</f>
        <v>926.55</v>
      </c>
      <c r="K259" t="str">
        <f>_xlfn.XLOOKUP(D259,Products!A:A,Products!C:C)</f>
        <v>Fashion</v>
      </c>
      <c r="L259" t="str">
        <f>_xlfn.XLOOKUP(D259,Products!A:A,Products!D:D)</f>
        <v>Clothing</v>
      </c>
      <c r="M259">
        <f t="shared" ref="M259:M322" si="36">F259*I259</f>
        <v>3496.1099999999997</v>
      </c>
      <c r="N259">
        <f t="shared" ref="N259:N322" si="37">F259*J259</f>
        <v>2779.6499999999996</v>
      </c>
      <c r="O259">
        <f t="shared" ref="O259:O322" si="38">M259-N259</f>
        <v>716.46</v>
      </c>
      <c r="P259" s="8">
        <f t="shared" ref="P259:P322" si="39">O259/M259</f>
        <v>0.20493062289230032</v>
      </c>
      <c r="Q259">
        <f t="shared" ref="Q259:Q322" si="40">M259*G259</f>
        <v>0</v>
      </c>
      <c r="R259">
        <f t="shared" ref="R259:R322" si="41">M259-Q259</f>
        <v>3496.1099999999997</v>
      </c>
      <c r="S259">
        <f t="shared" ref="S259:S322" si="42">R259-N259</f>
        <v>716.46</v>
      </c>
      <c r="T259" t="str">
        <f>_xlfn.XLOOKUP(C259,Customers!A:A,Customers!D:D)</f>
        <v>F</v>
      </c>
      <c r="U259" s="13">
        <f>_xlfn.XLOOKUP(C259,Customers!A:A,Customers!E:E)</f>
        <v>26827</v>
      </c>
      <c r="V259" t="str">
        <f>_xlfn.XLOOKUP(C259,Customers!A:A,Customers!F:F)</f>
        <v>Port Gail</v>
      </c>
      <c r="W259" s="13">
        <f>_xlfn.XLOOKUP(C259,Customers!A:A,Customers!G:G)</f>
        <v>45532</v>
      </c>
      <c r="X259">
        <f t="shared" ref="X259:X322" ca="1" si="43">DATEDIF(U259, TODAY(),"Y")</f>
        <v>53</v>
      </c>
      <c r="Y259" t="str">
        <f t="shared" ref="Y259:Y322" ca="1" si="44">IF(X259&lt;=25,"18-25",IF(X259&lt;=35,"26-35", IF(X259&lt;=50,"36-50","50+")))</f>
        <v>50+</v>
      </c>
    </row>
    <row r="260" spans="1:25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  <c r="I260">
        <f>_xlfn.XLOOKUP(D260,Products!A:A,Products!E:E)</f>
        <v>248.57</v>
      </c>
      <c r="J260">
        <f>_xlfn.XLOOKUP(D260,Products!A:A,Products!F:F)</f>
        <v>190.67</v>
      </c>
      <c r="K260" t="str">
        <f>_xlfn.XLOOKUP(D260,Products!A:A,Products!C:C)</f>
        <v>Electronics</v>
      </c>
      <c r="L260" t="str">
        <f>_xlfn.XLOOKUP(D260,Products!A:A,Products!D:D)</f>
        <v>Headphones</v>
      </c>
      <c r="M260">
        <f t="shared" si="36"/>
        <v>745.71</v>
      </c>
      <c r="N260">
        <f t="shared" si="37"/>
        <v>572.01</v>
      </c>
      <c r="O260">
        <f t="shared" si="38"/>
        <v>173.70000000000005</v>
      </c>
      <c r="P260" s="8">
        <f t="shared" si="39"/>
        <v>0.23293237317455853</v>
      </c>
      <c r="Q260">
        <f t="shared" si="40"/>
        <v>111.8565</v>
      </c>
      <c r="R260">
        <f t="shared" si="41"/>
        <v>633.85350000000005</v>
      </c>
      <c r="S260">
        <f t="shared" si="42"/>
        <v>61.843500000000063</v>
      </c>
      <c r="T260" t="str">
        <f>_xlfn.XLOOKUP(C260,Customers!A:A,Customers!D:D)</f>
        <v>M</v>
      </c>
      <c r="U260" s="13">
        <f>_xlfn.XLOOKUP(C260,Customers!A:A,Customers!E:E)</f>
        <v>26377</v>
      </c>
      <c r="V260" t="str">
        <f>_xlfn.XLOOKUP(C260,Customers!A:A,Customers!F:F)</f>
        <v>Meyersstad</v>
      </c>
      <c r="W260" s="13">
        <f>_xlfn.XLOOKUP(C260,Customers!A:A,Customers!G:G)</f>
        <v>45539</v>
      </c>
      <c r="X260">
        <f t="shared" ca="1" si="43"/>
        <v>54</v>
      </c>
      <c r="Y260" t="str">
        <f t="shared" ca="1" si="44"/>
        <v>50+</v>
      </c>
    </row>
    <row r="261" spans="1:25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  <c r="I261">
        <f>_xlfn.XLOOKUP(D261,Products!A:A,Products!E:E)</f>
        <v>1487.41</v>
      </c>
      <c r="J261">
        <f>_xlfn.XLOOKUP(D261,Products!A:A,Products!F:F)</f>
        <v>813.07</v>
      </c>
      <c r="K261" t="str">
        <f>_xlfn.XLOOKUP(D261,Products!A:A,Products!C:C)</f>
        <v>Electronics</v>
      </c>
      <c r="L261" t="str">
        <f>_xlfn.XLOOKUP(D261,Products!A:A,Products!D:D)</f>
        <v>Smartphone</v>
      </c>
      <c r="M261">
        <f t="shared" si="36"/>
        <v>4462.2300000000005</v>
      </c>
      <c r="N261">
        <f t="shared" si="37"/>
        <v>2439.21</v>
      </c>
      <c r="O261">
        <f t="shared" si="38"/>
        <v>2023.0200000000004</v>
      </c>
      <c r="P261" s="8">
        <f t="shared" si="39"/>
        <v>0.45336524562830699</v>
      </c>
      <c r="Q261">
        <f t="shared" si="40"/>
        <v>669.33450000000005</v>
      </c>
      <c r="R261">
        <f t="shared" si="41"/>
        <v>3792.8955000000005</v>
      </c>
      <c r="S261">
        <f t="shared" si="42"/>
        <v>1353.6855000000005</v>
      </c>
      <c r="T261" t="str">
        <f>_xlfn.XLOOKUP(C261,Customers!A:A,Customers!D:D)</f>
        <v>M</v>
      </c>
      <c r="U261" s="13">
        <f>_xlfn.XLOOKUP(C261,Customers!A:A,Customers!E:E)</f>
        <v>32400</v>
      </c>
      <c r="V261" t="str">
        <f>_xlfn.XLOOKUP(C261,Customers!A:A,Customers!F:F)</f>
        <v>North Jonathonhaven</v>
      </c>
      <c r="W261" s="13">
        <f>_xlfn.XLOOKUP(C261,Customers!A:A,Customers!G:G)</f>
        <v>45213</v>
      </c>
      <c r="X261">
        <f t="shared" ca="1" si="43"/>
        <v>37</v>
      </c>
      <c r="Y261" t="str">
        <f t="shared" ca="1" si="44"/>
        <v>36-50</v>
      </c>
    </row>
    <row r="262" spans="1:25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  <c r="I262">
        <f>_xlfn.XLOOKUP(D262,Products!A:A,Products!E:E)</f>
        <v>29.24</v>
      </c>
      <c r="J262">
        <f>_xlfn.XLOOKUP(D262,Products!A:A,Products!F:F)</f>
        <v>15.28</v>
      </c>
      <c r="K262" t="str">
        <f>_xlfn.XLOOKUP(D262,Products!A:A,Products!C:C)</f>
        <v>Fashion</v>
      </c>
      <c r="L262" t="str">
        <f>_xlfn.XLOOKUP(D262,Products!A:A,Products!D:D)</f>
        <v>Watches</v>
      </c>
      <c r="M262">
        <f t="shared" si="36"/>
        <v>146.19999999999999</v>
      </c>
      <c r="N262">
        <f t="shared" si="37"/>
        <v>76.399999999999991</v>
      </c>
      <c r="O262">
        <f t="shared" si="38"/>
        <v>69.8</v>
      </c>
      <c r="P262" s="8">
        <f t="shared" si="39"/>
        <v>0.47742818057455544</v>
      </c>
      <c r="Q262">
        <f t="shared" si="40"/>
        <v>21.929999999999996</v>
      </c>
      <c r="R262">
        <f t="shared" si="41"/>
        <v>124.27</v>
      </c>
      <c r="S262">
        <f t="shared" si="42"/>
        <v>47.870000000000005</v>
      </c>
      <c r="T262" t="str">
        <f>_xlfn.XLOOKUP(C262,Customers!A:A,Customers!D:D)</f>
        <v>M</v>
      </c>
      <c r="U262" s="13">
        <f>_xlfn.XLOOKUP(C262,Customers!A:A,Customers!E:E)</f>
        <v>32522</v>
      </c>
      <c r="V262" t="str">
        <f>_xlfn.XLOOKUP(C262,Customers!A:A,Customers!F:F)</f>
        <v>Gomeztown</v>
      </c>
      <c r="W262" s="13">
        <f>_xlfn.XLOOKUP(C262,Customers!A:A,Customers!G:G)</f>
        <v>45231</v>
      </c>
      <c r="X262">
        <f t="shared" ca="1" si="43"/>
        <v>37</v>
      </c>
      <c r="Y262" t="str">
        <f t="shared" ca="1" si="44"/>
        <v>36-50</v>
      </c>
    </row>
    <row r="263" spans="1:25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  <c r="I263">
        <f>_xlfn.XLOOKUP(D263,Products!A:A,Products!E:E)</f>
        <v>540.94000000000005</v>
      </c>
      <c r="J263">
        <f>_xlfn.XLOOKUP(D263,Products!A:A,Products!F:F)</f>
        <v>398.25</v>
      </c>
      <c r="K263" t="str">
        <f>_xlfn.XLOOKUP(D263,Products!A:A,Products!C:C)</f>
        <v>Fashion</v>
      </c>
      <c r="L263" t="str">
        <f>_xlfn.XLOOKUP(D263,Products!A:A,Products!D:D)</f>
        <v>Clothing</v>
      </c>
      <c r="M263">
        <f t="shared" si="36"/>
        <v>540.94000000000005</v>
      </c>
      <c r="N263">
        <f t="shared" si="37"/>
        <v>398.25</v>
      </c>
      <c r="O263">
        <f t="shared" si="38"/>
        <v>142.69000000000005</v>
      </c>
      <c r="P263" s="8">
        <f t="shared" si="39"/>
        <v>0.26378156542315234</v>
      </c>
      <c r="Q263">
        <f t="shared" si="40"/>
        <v>81.141000000000005</v>
      </c>
      <c r="R263">
        <f t="shared" si="41"/>
        <v>459.79900000000004</v>
      </c>
      <c r="S263">
        <f t="shared" si="42"/>
        <v>61.549000000000035</v>
      </c>
      <c r="T263" t="str">
        <f>_xlfn.XLOOKUP(C263,Customers!A:A,Customers!D:D)</f>
        <v>M</v>
      </c>
      <c r="U263" s="13">
        <f>_xlfn.XLOOKUP(C263,Customers!A:A,Customers!E:E)</f>
        <v>25047</v>
      </c>
      <c r="V263" t="str">
        <f>_xlfn.XLOOKUP(C263,Customers!A:A,Customers!F:F)</f>
        <v>North Rodney</v>
      </c>
      <c r="W263" s="13">
        <f>_xlfn.XLOOKUP(C263,Customers!A:A,Customers!G:G)</f>
        <v>44186</v>
      </c>
      <c r="X263">
        <f t="shared" ca="1" si="43"/>
        <v>57</v>
      </c>
      <c r="Y263" t="str">
        <f t="shared" ca="1" si="44"/>
        <v>50+</v>
      </c>
    </row>
    <row r="264" spans="1:25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  <c r="I264">
        <f>_xlfn.XLOOKUP(D264,Products!A:A,Products!E:E)</f>
        <v>1562.43</v>
      </c>
      <c r="J264">
        <f>_xlfn.XLOOKUP(D264,Products!A:A,Products!F:F)</f>
        <v>1195.6300000000001</v>
      </c>
      <c r="K264" t="str">
        <f>_xlfn.XLOOKUP(D264,Products!A:A,Products!C:C)</f>
        <v>Electronics</v>
      </c>
      <c r="L264" t="str">
        <f>_xlfn.XLOOKUP(D264,Products!A:A,Products!D:D)</f>
        <v>Laptop</v>
      </c>
      <c r="M264">
        <f t="shared" si="36"/>
        <v>1562.43</v>
      </c>
      <c r="N264">
        <f t="shared" si="37"/>
        <v>1195.6300000000001</v>
      </c>
      <c r="O264">
        <f t="shared" si="38"/>
        <v>366.79999999999995</v>
      </c>
      <c r="P264" s="8">
        <f t="shared" si="39"/>
        <v>0.23476251736077772</v>
      </c>
      <c r="Q264">
        <f t="shared" si="40"/>
        <v>78.121500000000012</v>
      </c>
      <c r="R264">
        <f t="shared" si="41"/>
        <v>1484.3085000000001</v>
      </c>
      <c r="S264">
        <f t="shared" si="42"/>
        <v>288.67849999999999</v>
      </c>
      <c r="T264" t="str">
        <f>_xlfn.XLOOKUP(C264,Customers!A:A,Customers!D:D)</f>
        <v>M</v>
      </c>
      <c r="U264" s="13">
        <f>_xlfn.XLOOKUP(C264,Customers!A:A,Customers!E:E)</f>
        <v>21543</v>
      </c>
      <c r="V264" t="str">
        <f>_xlfn.XLOOKUP(C264,Customers!A:A,Customers!F:F)</f>
        <v>Cisnerosville</v>
      </c>
      <c r="W264" s="13">
        <f>_xlfn.XLOOKUP(C264,Customers!A:A,Customers!G:G)</f>
        <v>45035</v>
      </c>
      <c r="X264">
        <f t="shared" ca="1" si="43"/>
        <v>67</v>
      </c>
      <c r="Y264" t="str">
        <f t="shared" ca="1" si="44"/>
        <v>50+</v>
      </c>
    </row>
    <row r="265" spans="1:25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  <c r="I265">
        <f>_xlfn.XLOOKUP(D265,Products!A:A,Products!E:E)</f>
        <v>1952.65</v>
      </c>
      <c r="J265">
        <f>_xlfn.XLOOKUP(D265,Products!A:A,Products!F:F)</f>
        <v>1451.27</v>
      </c>
      <c r="K265" t="str">
        <f>_xlfn.XLOOKUP(D265,Products!A:A,Products!C:C)</f>
        <v>Electronics</v>
      </c>
      <c r="L265" t="str">
        <f>_xlfn.XLOOKUP(D265,Products!A:A,Products!D:D)</f>
        <v>Television</v>
      </c>
      <c r="M265">
        <f t="shared" si="36"/>
        <v>1952.65</v>
      </c>
      <c r="N265">
        <f t="shared" si="37"/>
        <v>1451.27</v>
      </c>
      <c r="O265">
        <f t="shared" si="38"/>
        <v>501.38000000000011</v>
      </c>
      <c r="P265" s="8">
        <f t="shared" si="39"/>
        <v>0.2567690062223133</v>
      </c>
      <c r="Q265">
        <f t="shared" si="40"/>
        <v>97.632500000000007</v>
      </c>
      <c r="R265">
        <f t="shared" si="41"/>
        <v>1855.0175000000002</v>
      </c>
      <c r="S265">
        <f t="shared" si="42"/>
        <v>403.74750000000017</v>
      </c>
      <c r="T265" t="str">
        <f>_xlfn.XLOOKUP(C265,Customers!A:A,Customers!D:D)</f>
        <v>F</v>
      </c>
      <c r="U265" s="13">
        <f>_xlfn.XLOOKUP(C265,Customers!A:A,Customers!E:E)</f>
        <v>38214</v>
      </c>
      <c r="V265" t="str">
        <f>_xlfn.XLOOKUP(C265,Customers!A:A,Customers!F:F)</f>
        <v>West Lisaville</v>
      </c>
      <c r="W265" s="13">
        <f>_xlfn.XLOOKUP(C265,Customers!A:A,Customers!G:G)</f>
        <v>45764</v>
      </c>
      <c r="X265">
        <f t="shared" ca="1" si="43"/>
        <v>21</v>
      </c>
      <c r="Y265" t="str">
        <f t="shared" ca="1" si="44"/>
        <v>18-25</v>
      </c>
    </row>
    <row r="266" spans="1:25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  <c r="I266">
        <f>_xlfn.XLOOKUP(D266,Products!A:A,Products!E:E)</f>
        <v>1286.55</v>
      </c>
      <c r="J266">
        <f>_xlfn.XLOOKUP(D266,Products!A:A,Products!F:F)</f>
        <v>797.54</v>
      </c>
      <c r="K266" t="str">
        <f>_xlfn.XLOOKUP(D266,Products!A:A,Products!C:C)</f>
        <v>Fashion</v>
      </c>
      <c r="L266" t="str">
        <f>_xlfn.XLOOKUP(D266,Products!A:A,Products!D:D)</f>
        <v>Accessories</v>
      </c>
      <c r="M266">
        <f t="shared" si="36"/>
        <v>6432.75</v>
      </c>
      <c r="N266">
        <f t="shared" si="37"/>
        <v>3987.7</v>
      </c>
      <c r="O266">
        <f t="shared" si="38"/>
        <v>2445.0500000000002</v>
      </c>
      <c r="P266" s="8">
        <f t="shared" si="39"/>
        <v>0.38009404997862506</v>
      </c>
      <c r="Q266">
        <f t="shared" si="40"/>
        <v>0</v>
      </c>
      <c r="R266">
        <f t="shared" si="41"/>
        <v>6432.75</v>
      </c>
      <c r="S266">
        <f t="shared" si="42"/>
        <v>2445.0500000000002</v>
      </c>
      <c r="T266" t="str">
        <f>_xlfn.XLOOKUP(C266,Customers!A:A,Customers!D:D)</f>
        <v>M</v>
      </c>
      <c r="U266" s="13">
        <f>_xlfn.XLOOKUP(C266,Customers!A:A,Customers!E:E)</f>
        <v>28594</v>
      </c>
      <c r="V266" t="str">
        <f>_xlfn.XLOOKUP(C266,Customers!A:A,Customers!F:F)</f>
        <v>Baldwinstad</v>
      </c>
      <c r="W266" s="13">
        <f>_xlfn.XLOOKUP(C266,Customers!A:A,Customers!G:G)</f>
        <v>44617</v>
      </c>
      <c r="X266">
        <f t="shared" ca="1" si="43"/>
        <v>48</v>
      </c>
      <c r="Y266" t="str">
        <f t="shared" ca="1" si="44"/>
        <v>36-50</v>
      </c>
    </row>
    <row r="267" spans="1:25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  <c r="I267">
        <f>_xlfn.XLOOKUP(D267,Products!A:A,Products!E:E)</f>
        <v>1342.75</v>
      </c>
      <c r="J267">
        <f>_xlfn.XLOOKUP(D267,Products!A:A,Products!F:F)</f>
        <v>797.94</v>
      </c>
      <c r="K267" t="str">
        <f>_xlfn.XLOOKUP(D267,Products!A:A,Products!C:C)</f>
        <v>Fashion</v>
      </c>
      <c r="L267" t="str">
        <f>_xlfn.XLOOKUP(D267,Products!A:A,Products!D:D)</f>
        <v>Clothing</v>
      </c>
      <c r="M267">
        <f t="shared" si="36"/>
        <v>4028.25</v>
      </c>
      <c r="N267">
        <f t="shared" si="37"/>
        <v>2393.8200000000002</v>
      </c>
      <c r="O267">
        <f t="shared" si="38"/>
        <v>1634.4299999999998</v>
      </c>
      <c r="P267" s="8">
        <f t="shared" si="39"/>
        <v>0.40574194749581077</v>
      </c>
      <c r="Q267">
        <f t="shared" si="40"/>
        <v>402.82500000000005</v>
      </c>
      <c r="R267">
        <f t="shared" si="41"/>
        <v>3625.4250000000002</v>
      </c>
      <c r="S267">
        <f t="shared" si="42"/>
        <v>1231.605</v>
      </c>
      <c r="T267" t="str">
        <f>_xlfn.XLOOKUP(C267,Customers!A:A,Customers!D:D)</f>
        <v>M</v>
      </c>
      <c r="U267" s="13">
        <f>_xlfn.XLOOKUP(C267,Customers!A:A,Customers!E:E)</f>
        <v>38540</v>
      </c>
      <c r="V267" t="str">
        <f>_xlfn.XLOOKUP(C267,Customers!A:A,Customers!F:F)</f>
        <v>South Jennifer</v>
      </c>
      <c r="W267" s="13">
        <f>_xlfn.XLOOKUP(C267,Customers!A:A,Customers!G:G)</f>
        <v>45897</v>
      </c>
      <c r="X267">
        <f t="shared" ca="1" si="43"/>
        <v>20</v>
      </c>
      <c r="Y267" t="str">
        <f t="shared" ca="1" si="44"/>
        <v>18-25</v>
      </c>
    </row>
    <row r="268" spans="1:25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  <c r="I268">
        <f>_xlfn.XLOOKUP(D268,Products!A:A,Products!E:E)</f>
        <v>123.19</v>
      </c>
      <c r="J268">
        <f>_xlfn.XLOOKUP(D268,Products!A:A,Products!F:F)</f>
        <v>80.36</v>
      </c>
      <c r="K268" t="str">
        <f>_xlfn.XLOOKUP(D268,Products!A:A,Products!C:C)</f>
        <v>Groceries</v>
      </c>
      <c r="L268" t="str">
        <f>_xlfn.XLOOKUP(D268,Products!A:A,Products!D:D)</f>
        <v>Snacks</v>
      </c>
      <c r="M268">
        <f t="shared" si="36"/>
        <v>615.95000000000005</v>
      </c>
      <c r="N268">
        <f t="shared" si="37"/>
        <v>401.8</v>
      </c>
      <c r="O268">
        <f t="shared" si="38"/>
        <v>214.15000000000003</v>
      </c>
      <c r="P268" s="8">
        <f t="shared" si="39"/>
        <v>0.34767432421462785</v>
      </c>
      <c r="Q268">
        <f t="shared" si="40"/>
        <v>30.797500000000003</v>
      </c>
      <c r="R268">
        <f t="shared" si="41"/>
        <v>585.15250000000003</v>
      </c>
      <c r="S268">
        <f t="shared" si="42"/>
        <v>183.35250000000002</v>
      </c>
      <c r="T268" t="str">
        <f>_xlfn.XLOOKUP(C268,Customers!A:A,Customers!D:D)</f>
        <v>F</v>
      </c>
      <c r="U268" s="13">
        <f>_xlfn.XLOOKUP(C268,Customers!A:A,Customers!E:E)</f>
        <v>23491</v>
      </c>
      <c r="V268" t="str">
        <f>_xlfn.XLOOKUP(C268,Customers!A:A,Customers!F:F)</f>
        <v>Woodbury</v>
      </c>
      <c r="W268" s="13">
        <f>_xlfn.XLOOKUP(C268,Customers!A:A,Customers!G:G)</f>
        <v>45707</v>
      </c>
      <c r="X268">
        <f t="shared" ca="1" si="43"/>
        <v>62</v>
      </c>
      <c r="Y268" t="str">
        <f t="shared" ca="1" si="44"/>
        <v>50+</v>
      </c>
    </row>
    <row r="269" spans="1:25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  <c r="I269">
        <f>_xlfn.XLOOKUP(D269,Products!A:A,Products!E:E)</f>
        <v>1858.75</v>
      </c>
      <c r="J269">
        <f>_xlfn.XLOOKUP(D269,Products!A:A,Products!F:F)</f>
        <v>1451.16</v>
      </c>
      <c r="K269" t="str">
        <f>_xlfn.XLOOKUP(D269,Products!A:A,Products!C:C)</f>
        <v>Fashion</v>
      </c>
      <c r="L269" t="str">
        <f>_xlfn.XLOOKUP(D269,Products!A:A,Products!D:D)</f>
        <v>Accessories</v>
      </c>
      <c r="M269">
        <f t="shared" si="36"/>
        <v>5576.25</v>
      </c>
      <c r="N269">
        <f t="shared" si="37"/>
        <v>4353.4800000000005</v>
      </c>
      <c r="O269">
        <f t="shared" si="38"/>
        <v>1222.7699999999995</v>
      </c>
      <c r="P269" s="8">
        <f t="shared" si="39"/>
        <v>0.2192817753866845</v>
      </c>
      <c r="Q269">
        <f t="shared" si="40"/>
        <v>278.8125</v>
      </c>
      <c r="R269">
        <f t="shared" si="41"/>
        <v>5297.4375</v>
      </c>
      <c r="S269">
        <f t="shared" si="42"/>
        <v>943.95749999999953</v>
      </c>
      <c r="T269" t="str">
        <f>_xlfn.XLOOKUP(C269,Customers!A:A,Customers!D:D)</f>
        <v>F</v>
      </c>
      <c r="U269" s="13">
        <f>_xlfn.XLOOKUP(C269,Customers!A:A,Customers!E:E)</f>
        <v>35236</v>
      </c>
      <c r="V269" t="str">
        <f>_xlfn.XLOOKUP(C269,Customers!A:A,Customers!F:F)</f>
        <v>South Briantown</v>
      </c>
      <c r="W269" s="13">
        <f>_xlfn.XLOOKUP(C269,Customers!A:A,Customers!G:G)</f>
        <v>45242</v>
      </c>
      <c r="X269">
        <f t="shared" ca="1" si="43"/>
        <v>30</v>
      </c>
      <c r="Y269" t="str">
        <f t="shared" ca="1" si="44"/>
        <v>26-35</v>
      </c>
    </row>
    <row r="270" spans="1:25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  <c r="I270">
        <f>_xlfn.XLOOKUP(D270,Products!A:A,Products!E:E)</f>
        <v>1165.3699999999999</v>
      </c>
      <c r="J270">
        <f>_xlfn.XLOOKUP(D270,Products!A:A,Products!F:F)</f>
        <v>926.55</v>
      </c>
      <c r="K270" t="str">
        <f>_xlfn.XLOOKUP(D270,Products!A:A,Products!C:C)</f>
        <v>Fashion</v>
      </c>
      <c r="L270" t="str">
        <f>_xlfn.XLOOKUP(D270,Products!A:A,Products!D:D)</f>
        <v>Clothing</v>
      </c>
      <c r="M270">
        <f t="shared" si="36"/>
        <v>4661.4799999999996</v>
      </c>
      <c r="N270">
        <f t="shared" si="37"/>
        <v>3706.2</v>
      </c>
      <c r="O270">
        <f t="shared" si="38"/>
        <v>955.27999999999975</v>
      </c>
      <c r="P270" s="8">
        <f t="shared" si="39"/>
        <v>0.20493062289230027</v>
      </c>
      <c r="Q270">
        <f t="shared" si="40"/>
        <v>699.22199999999987</v>
      </c>
      <c r="R270">
        <f t="shared" si="41"/>
        <v>3962.2579999999998</v>
      </c>
      <c r="S270">
        <f t="shared" si="42"/>
        <v>256.05799999999999</v>
      </c>
      <c r="T270" t="str">
        <f>_xlfn.XLOOKUP(C270,Customers!A:A,Customers!D:D)</f>
        <v>M</v>
      </c>
      <c r="U270" s="13">
        <f>_xlfn.XLOOKUP(C270,Customers!A:A,Customers!E:E)</f>
        <v>31058</v>
      </c>
      <c r="V270" t="str">
        <f>_xlfn.XLOOKUP(C270,Customers!A:A,Customers!F:F)</f>
        <v>West Jasmine</v>
      </c>
      <c r="W270" s="13">
        <f>_xlfn.XLOOKUP(C270,Customers!A:A,Customers!G:G)</f>
        <v>44482</v>
      </c>
      <c r="X270">
        <f t="shared" ca="1" si="43"/>
        <v>41</v>
      </c>
      <c r="Y270" t="str">
        <f t="shared" ca="1" si="44"/>
        <v>36-50</v>
      </c>
    </row>
    <row r="271" spans="1:25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  <c r="I271">
        <f>_xlfn.XLOOKUP(D271,Products!A:A,Products!E:E)</f>
        <v>1878.47</v>
      </c>
      <c r="J271">
        <f>_xlfn.XLOOKUP(D271,Products!A:A,Products!F:F)</f>
        <v>1014.91</v>
      </c>
      <c r="K271" t="str">
        <f>_xlfn.XLOOKUP(D271,Products!A:A,Products!C:C)</f>
        <v>Fashion</v>
      </c>
      <c r="L271" t="str">
        <f>_xlfn.XLOOKUP(D271,Products!A:A,Products!D:D)</f>
        <v>Footwear</v>
      </c>
      <c r="M271">
        <f t="shared" si="36"/>
        <v>7513.88</v>
      </c>
      <c r="N271">
        <f t="shared" si="37"/>
        <v>4059.64</v>
      </c>
      <c r="O271">
        <f t="shared" si="38"/>
        <v>3454.2400000000002</v>
      </c>
      <c r="P271" s="8">
        <f t="shared" si="39"/>
        <v>0.45971455493034225</v>
      </c>
      <c r="Q271">
        <f t="shared" si="40"/>
        <v>375.69400000000002</v>
      </c>
      <c r="R271">
        <f t="shared" si="41"/>
        <v>7138.1859999999997</v>
      </c>
      <c r="S271">
        <f t="shared" si="42"/>
        <v>3078.5459999999998</v>
      </c>
      <c r="T271" t="str">
        <f>_xlfn.XLOOKUP(C271,Customers!A:A,Customers!D:D)</f>
        <v>F</v>
      </c>
      <c r="U271" s="13">
        <f>_xlfn.XLOOKUP(C271,Customers!A:A,Customers!E:E)</f>
        <v>29746</v>
      </c>
      <c r="V271" t="str">
        <f>_xlfn.XLOOKUP(C271,Customers!A:A,Customers!F:F)</f>
        <v>New Julia</v>
      </c>
      <c r="W271" s="13">
        <f>_xlfn.XLOOKUP(C271,Customers!A:A,Customers!G:G)</f>
        <v>45456</v>
      </c>
      <c r="X271">
        <f t="shared" ca="1" si="43"/>
        <v>45</v>
      </c>
      <c r="Y271" t="str">
        <f t="shared" ca="1" si="44"/>
        <v>36-50</v>
      </c>
    </row>
    <row r="272" spans="1:25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  <c r="I272">
        <f>_xlfn.XLOOKUP(D272,Products!A:A,Products!E:E)</f>
        <v>1745.61</v>
      </c>
      <c r="J272">
        <f>_xlfn.XLOOKUP(D272,Products!A:A,Products!F:F)</f>
        <v>1322.44</v>
      </c>
      <c r="K272" t="str">
        <f>_xlfn.XLOOKUP(D272,Products!A:A,Products!C:C)</f>
        <v>Electronics</v>
      </c>
      <c r="L272" t="str">
        <f>_xlfn.XLOOKUP(D272,Products!A:A,Products!D:D)</f>
        <v>Headphones</v>
      </c>
      <c r="M272">
        <f t="shared" si="36"/>
        <v>3491.22</v>
      </c>
      <c r="N272">
        <f t="shared" si="37"/>
        <v>2644.88</v>
      </c>
      <c r="O272">
        <f t="shared" si="38"/>
        <v>846.33999999999969</v>
      </c>
      <c r="P272" s="8">
        <f t="shared" si="39"/>
        <v>0.24241955534168563</v>
      </c>
      <c r="Q272">
        <f t="shared" si="40"/>
        <v>0</v>
      </c>
      <c r="R272">
        <f t="shared" si="41"/>
        <v>3491.22</v>
      </c>
      <c r="S272">
        <f t="shared" si="42"/>
        <v>846.33999999999969</v>
      </c>
      <c r="T272" t="str">
        <f>_xlfn.XLOOKUP(C272,Customers!A:A,Customers!D:D)</f>
        <v>F</v>
      </c>
      <c r="U272" s="13">
        <f>_xlfn.XLOOKUP(C272,Customers!A:A,Customers!E:E)</f>
        <v>22255</v>
      </c>
      <c r="V272" t="str">
        <f>_xlfn.XLOOKUP(C272,Customers!A:A,Customers!F:F)</f>
        <v>East Paulburgh</v>
      </c>
      <c r="W272" s="13">
        <f>_xlfn.XLOOKUP(C272,Customers!A:A,Customers!G:G)</f>
        <v>45465</v>
      </c>
      <c r="X272">
        <f t="shared" ca="1" si="43"/>
        <v>65</v>
      </c>
      <c r="Y272" t="str">
        <f t="shared" ca="1" si="44"/>
        <v>50+</v>
      </c>
    </row>
    <row r="273" spans="1:25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  <c r="I273">
        <f>_xlfn.XLOOKUP(D273,Products!A:A,Products!E:E)</f>
        <v>818.76</v>
      </c>
      <c r="J273">
        <f>_xlfn.XLOOKUP(D273,Products!A:A,Products!F:F)</f>
        <v>527.62</v>
      </c>
      <c r="K273" t="str">
        <f>_xlfn.XLOOKUP(D273,Products!A:A,Products!C:C)</f>
        <v>Electronics</v>
      </c>
      <c r="L273" t="str">
        <f>_xlfn.XLOOKUP(D273,Products!A:A,Products!D:D)</f>
        <v>Television</v>
      </c>
      <c r="M273">
        <f t="shared" si="36"/>
        <v>1637.52</v>
      </c>
      <c r="N273">
        <f t="shared" si="37"/>
        <v>1055.24</v>
      </c>
      <c r="O273">
        <f t="shared" si="38"/>
        <v>582.28</v>
      </c>
      <c r="P273" s="8">
        <f t="shared" si="39"/>
        <v>0.35558649665347597</v>
      </c>
      <c r="Q273">
        <f t="shared" si="40"/>
        <v>245.62799999999999</v>
      </c>
      <c r="R273">
        <f t="shared" si="41"/>
        <v>1391.8920000000001</v>
      </c>
      <c r="S273">
        <f t="shared" si="42"/>
        <v>336.65200000000004</v>
      </c>
      <c r="T273" t="str">
        <f>_xlfn.XLOOKUP(C273,Customers!A:A,Customers!D:D)</f>
        <v>F</v>
      </c>
      <c r="U273" s="13">
        <f>_xlfn.XLOOKUP(C273,Customers!A:A,Customers!E:E)</f>
        <v>35931</v>
      </c>
      <c r="V273" t="str">
        <f>_xlfn.XLOOKUP(C273,Customers!A:A,Customers!F:F)</f>
        <v>Stephaniechester</v>
      </c>
      <c r="W273" s="13">
        <f>_xlfn.XLOOKUP(C273,Customers!A:A,Customers!G:G)</f>
        <v>45063</v>
      </c>
      <c r="X273">
        <f t="shared" ca="1" si="43"/>
        <v>28</v>
      </c>
      <c r="Y273" t="str">
        <f t="shared" ca="1" si="44"/>
        <v>26-35</v>
      </c>
    </row>
    <row r="274" spans="1:25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  <c r="I274">
        <f>_xlfn.XLOOKUP(D274,Products!A:A,Products!E:E)</f>
        <v>1342.75</v>
      </c>
      <c r="J274">
        <f>_xlfn.XLOOKUP(D274,Products!A:A,Products!F:F)</f>
        <v>797.94</v>
      </c>
      <c r="K274" t="str">
        <f>_xlfn.XLOOKUP(D274,Products!A:A,Products!C:C)</f>
        <v>Fashion</v>
      </c>
      <c r="L274" t="str">
        <f>_xlfn.XLOOKUP(D274,Products!A:A,Products!D:D)</f>
        <v>Clothing</v>
      </c>
      <c r="M274">
        <f t="shared" si="36"/>
        <v>4028.25</v>
      </c>
      <c r="N274">
        <f t="shared" si="37"/>
        <v>2393.8200000000002</v>
      </c>
      <c r="O274">
        <f t="shared" si="38"/>
        <v>1634.4299999999998</v>
      </c>
      <c r="P274" s="8">
        <f t="shared" si="39"/>
        <v>0.40574194749581077</v>
      </c>
      <c r="Q274">
        <f t="shared" si="40"/>
        <v>0</v>
      </c>
      <c r="R274">
        <f t="shared" si="41"/>
        <v>4028.25</v>
      </c>
      <c r="S274">
        <f t="shared" si="42"/>
        <v>1634.4299999999998</v>
      </c>
      <c r="T274" t="str">
        <f>_xlfn.XLOOKUP(C274,Customers!A:A,Customers!D:D)</f>
        <v>M</v>
      </c>
      <c r="U274" s="13">
        <f>_xlfn.XLOOKUP(C274,Customers!A:A,Customers!E:E)</f>
        <v>35802</v>
      </c>
      <c r="V274" t="str">
        <f>_xlfn.XLOOKUP(C274,Customers!A:A,Customers!F:F)</f>
        <v>Davidtown</v>
      </c>
      <c r="W274" s="13">
        <f>_xlfn.XLOOKUP(C274,Customers!A:A,Customers!G:G)</f>
        <v>44252</v>
      </c>
      <c r="X274">
        <f t="shared" ca="1" si="43"/>
        <v>28</v>
      </c>
      <c r="Y274" t="str">
        <f t="shared" ca="1" si="44"/>
        <v>26-35</v>
      </c>
    </row>
    <row r="275" spans="1:25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  <c r="I275">
        <f>_xlfn.XLOOKUP(D275,Products!A:A,Products!E:E)</f>
        <v>818.76</v>
      </c>
      <c r="J275">
        <f>_xlfn.XLOOKUP(D275,Products!A:A,Products!F:F)</f>
        <v>527.62</v>
      </c>
      <c r="K275" t="str">
        <f>_xlfn.XLOOKUP(D275,Products!A:A,Products!C:C)</f>
        <v>Electronics</v>
      </c>
      <c r="L275" t="str">
        <f>_xlfn.XLOOKUP(D275,Products!A:A,Products!D:D)</f>
        <v>Television</v>
      </c>
      <c r="M275">
        <f t="shared" si="36"/>
        <v>1637.52</v>
      </c>
      <c r="N275">
        <f t="shared" si="37"/>
        <v>1055.24</v>
      </c>
      <c r="O275">
        <f t="shared" si="38"/>
        <v>582.28</v>
      </c>
      <c r="P275" s="8">
        <f t="shared" si="39"/>
        <v>0.35558649665347597</v>
      </c>
      <c r="Q275">
        <f t="shared" si="40"/>
        <v>163.75200000000001</v>
      </c>
      <c r="R275">
        <f t="shared" si="41"/>
        <v>1473.768</v>
      </c>
      <c r="S275">
        <f t="shared" si="42"/>
        <v>418.52800000000002</v>
      </c>
      <c r="T275" t="str">
        <f>_xlfn.XLOOKUP(C275,Customers!A:A,Customers!D:D)</f>
        <v>F</v>
      </c>
      <c r="U275" s="13">
        <f>_xlfn.XLOOKUP(C275,Customers!A:A,Customers!E:E)</f>
        <v>37614</v>
      </c>
      <c r="V275" t="str">
        <f>_xlfn.XLOOKUP(C275,Customers!A:A,Customers!F:F)</f>
        <v>North Meagan</v>
      </c>
      <c r="W275" s="13">
        <f>_xlfn.XLOOKUP(C275,Customers!A:A,Customers!G:G)</f>
        <v>44855</v>
      </c>
      <c r="X275">
        <f t="shared" ca="1" si="43"/>
        <v>23</v>
      </c>
      <c r="Y275" t="str">
        <f t="shared" ca="1" si="44"/>
        <v>18-25</v>
      </c>
    </row>
    <row r="276" spans="1:25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  <c r="I276">
        <f>_xlfn.XLOOKUP(D276,Products!A:A,Products!E:E)</f>
        <v>564.41999999999996</v>
      </c>
      <c r="J276">
        <f>_xlfn.XLOOKUP(D276,Products!A:A,Products!F:F)</f>
        <v>293.95999999999998</v>
      </c>
      <c r="K276" t="str">
        <f>_xlfn.XLOOKUP(D276,Products!A:A,Products!C:C)</f>
        <v>Fashion</v>
      </c>
      <c r="L276" t="str">
        <f>_xlfn.XLOOKUP(D276,Products!A:A,Products!D:D)</f>
        <v>Accessories</v>
      </c>
      <c r="M276">
        <f t="shared" si="36"/>
        <v>1128.8399999999999</v>
      </c>
      <c r="N276">
        <f t="shared" si="37"/>
        <v>587.91999999999996</v>
      </c>
      <c r="O276">
        <f t="shared" si="38"/>
        <v>540.91999999999996</v>
      </c>
      <c r="P276" s="8">
        <f t="shared" si="39"/>
        <v>0.47918216930654478</v>
      </c>
      <c r="Q276">
        <f t="shared" si="40"/>
        <v>56.442</v>
      </c>
      <c r="R276">
        <f t="shared" si="41"/>
        <v>1072.3979999999999</v>
      </c>
      <c r="S276">
        <f t="shared" si="42"/>
        <v>484.47799999999995</v>
      </c>
      <c r="T276" t="str">
        <f>_xlfn.XLOOKUP(C276,Customers!A:A,Customers!D:D)</f>
        <v>M</v>
      </c>
      <c r="U276" s="13">
        <f>_xlfn.XLOOKUP(C276,Customers!A:A,Customers!E:E)</f>
        <v>33917</v>
      </c>
      <c r="V276" t="str">
        <f>_xlfn.XLOOKUP(C276,Customers!A:A,Customers!F:F)</f>
        <v>East Shelby</v>
      </c>
      <c r="W276" s="13">
        <f>_xlfn.XLOOKUP(C276,Customers!A:A,Customers!G:G)</f>
        <v>44208</v>
      </c>
      <c r="X276">
        <f t="shared" ca="1" si="43"/>
        <v>33</v>
      </c>
      <c r="Y276" t="str">
        <f t="shared" ca="1" si="44"/>
        <v>26-35</v>
      </c>
    </row>
    <row r="277" spans="1:25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  <c r="I277">
        <f>_xlfn.XLOOKUP(D277,Products!A:A,Products!E:E)</f>
        <v>1095.72</v>
      </c>
      <c r="J277">
        <f>_xlfn.XLOOKUP(D277,Products!A:A,Products!F:F)</f>
        <v>822.2</v>
      </c>
      <c r="K277" t="str">
        <f>_xlfn.XLOOKUP(D277,Products!A:A,Products!C:C)</f>
        <v>Groceries</v>
      </c>
      <c r="L277" t="str">
        <f>_xlfn.XLOOKUP(D277,Products!A:A,Products!D:D)</f>
        <v>Snacks</v>
      </c>
      <c r="M277">
        <f t="shared" si="36"/>
        <v>5478.6</v>
      </c>
      <c r="N277">
        <f t="shared" si="37"/>
        <v>4111</v>
      </c>
      <c r="O277">
        <f t="shared" si="38"/>
        <v>1367.6000000000004</v>
      </c>
      <c r="P277" s="8">
        <f t="shared" si="39"/>
        <v>0.24962581681451471</v>
      </c>
      <c r="Q277">
        <f t="shared" si="40"/>
        <v>547.86</v>
      </c>
      <c r="R277">
        <f t="shared" si="41"/>
        <v>4930.7400000000007</v>
      </c>
      <c r="S277">
        <f t="shared" si="42"/>
        <v>819.74000000000069</v>
      </c>
      <c r="T277" t="str">
        <f>_xlfn.XLOOKUP(C277,Customers!A:A,Customers!D:D)</f>
        <v>M</v>
      </c>
      <c r="U277" s="13">
        <f>_xlfn.XLOOKUP(C277,Customers!A:A,Customers!E:E)</f>
        <v>31058</v>
      </c>
      <c r="V277" t="str">
        <f>_xlfn.XLOOKUP(C277,Customers!A:A,Customers!F:F)</f>
        <v>West Jasmine</v>
      </c>
      <c r="W277" s="13">
        <f>_xlfn.XLOOKUP(C277,Customers!A:A,Customers!G:G)</f>
        <v>44482</v>
      </c>
      <c r="X277">
        <f t="shared" ca="1" si="43"/>
        <v>41</v>
      </c>
      <c r="Y277" t="str">
        <f t="shared" ca="1" si="44"/>
        <v>36-50</v>
      </c>
    </row>
    <row r="278" spans="1:25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  <c r="I278">
        <f>_xlfn.XLOOKUP(D278,Products!A:A,Products!E:E)</f>
        <v>1562.43</v>
      </c>
      <c r="J278">
        <f>_xlfn.XLOOKUP(D278,Products!A:A,Products!F:F)</f>
        <v>1195.6300000000001</v>
      </c>
      <c r="K278" t="str">
        <f>_xlfn.XLOOKUP(D278,Products!A:A,Products!C:C)</f>
        <v>Electronics</v>
      </c>
      <c r="L278" t="str">
        <f>_xlfn.XLOOKUP(D278,Products!A:A,Products!D:D)</f>
        <v>Laptop</v>
      </c>
      <c r="M278">
        <f t="shared" si="36"/>
        <v>7812.1500000000005</v>
      </c>
      <c r="N278">
        <f t="shared" si="37"/>
        <v>5978.1500000000005</v>
      </c>
      <c r="O278">
        <f t="shared" si="38"/>
        <v>1834</v>
      </c>
      <c r="P278" s="8">
        <f t="shared" si="39"/>
        <v>0.23476251736077774</v>
      </c>
      <c r="Q278">
        <f t="shared" si="40"/>
        <v>0</v>
      </c>
      <c r="R278">
        <f t="shared" si="41"/>
        <v>7812.1500000000005</v>
      </c>
      <c r="S278">
        <f t="shared" si="42"/>
        <v>1834</v>
      </c>
      <c r="T278" t="str">
        <f>_xlfn.XLOOKUP(C278,Customers!A:A,Customers!D:D)</f>
        <v>M</v>
      </c>
      <c r="U278" s="13">
        <f>_xlfn.XLOOKUP(C278,Customers!A:A,Customers!E:E)</f>
        <v>38558</v>
      </c>
      <c r="V278" t="str">
        <f>_xlfn.XLOOKUP(C278,Customers!A:A,Customers!F:F)</f>
        <v>Joelborough</v>
      </c>
      <c r="W278" s="13">
        <f>_xlfn.XLOOKUP(C278,Customers!A:A,Customers!G:G)</f>
        <v>44192</v>
      </c>
      <c r="X278">
        <f t="shared" ca="1" si="43"/>
        <v>20</v>
      </c>
      <c r="Y278" t="str">
        <f t="shared" ca="1" si="44"/>
        <v>18-25</v>
      </c>
    </row>
    <row r="279" spans="1:25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  <c r="I279">
        <f>_xlfn.XLOOKUP(D279,Products!A:A,Products!E:E)</f>
        <v>1501.46</v>
      </c>
      <c r="J279">
        <f>_xlfn.XLOOKUP(D279,Products!A:A,Products!F:F)</f>
        <v>1167.73</v>
      </c>
      <c r="K279" t="str">
        <f>_xlfn.XLOOKUP(D279,Products!A:A,Products!C:C)</f>
        <v>Fashion</v>
      </c>
      <c r="L279" t="str">
        <f>_xlfn.XLOOKUP(D279,Products!A:A,Products!D:D)</f>
        <v>Watches</v>
      </c>
      <c r="M279">
        <f t="shared" si="36"/>
        <v>6005.84</v>
      </c>
      <c r="N279">
        <f t="shared" si="37"/>
        <v>4670.92</v>
      </c>
      <c r="O279">
        <f t="shared" si="38"/>
        <v>1334.92</v>
      </c>
      <c r="P279" s="8">
        <f t="shared" si="39"/>
        <v>0.22227032355174298</v>
      </c>
      <c r="Q279">
        <f t="shared" si="40"/>
        <v>900.87599999999998</v>
      </c>
      <c r="R279">
        <f t="shared" si="41"/>
        <v>5104.9639999999999</v>
      </c>
      <c r="S279">
        <f t="shared" si="42"/>
        <v>434.04399999999987</v>
      </c>
      <c r="T279" t="str">
        <f>_xlfn.XLOOKUP(C279,Customers!A:A,Customers!D:D)</f>
        <v>F</v>
      </c>
      <c r="U279" s="13">
        <f>_xlfn.XLOOKUP(C279,Customers!A:A,Customers!E:E)</f>
        <v>37929</v>
      </c>
      <c r="V279" t="str">
        <f>_xlfn.XLOOKUP(C279,Customers!A:A,Customers!F:F)</f>
        <v>Markberg</v>
      </c>
      <c r="W279" s="13">
        <f>_xlfn.XLOOKUP(C279,Customers!A:A,Customers!G:G)</f>
        <v>44928</v>
      </c>
      <c r="X279">
        <f t="shared" ca="1" si="43"/>
        <v>22</v>
      </c>
      <c r="Y279" t="str">
        <f t="shared" ca="1" si="44"/>
        <v>18-25</v>
      </c>
    </row>
    <row r="280" spans="1:25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  <c r="I280">
        <f>_xlfn.XLOOKUP(D280,Products!A:A,Products!E:E)</f>
        <v>1193.0899999999999</v>
      </c>
      <c r="J280">
        <f>_xlfn.XLOOKUP(D280,Products!A:A,Products!F:F)</f>
        <v>818.24</v>
      </c>
      <c r="K280" t="str">
        <f>_xlfn.XLOOKUP(D280,Products!A:A,Products!C:C)</f>
        <v>Electronics</v>
      </c>
      <c r="L280" t="str">
        <f>_xlfn.XLOOKUP(D280,Products!A:A,Products!D:D)</f>
        <v>Camera</v>
      </c>
      <c r="M280">
        <f t="shared" si="36"/>
        <v>2386.1799999999998</v>
      </c>
      <c r="N280">
        <f t="shared" si="37"/>
        <v>1636.48</v>
      </c>
      <c r="O280">
        <f t="shared" si="38"/>
        <v>749.69999999999982</v>
      </c>
      <c r="P280" s="8">
        <f t="shared" si="39"/>
        <v>0.31418417722049463</v>
      </c>
      <c r="Q280">
        <f t="shared" si="40"/>
        <v>238.61799999999999</v>
      </c>
      <c r="R280">
        <f t="shared" si="41"/>
        <v>2147.5619999999999</v>
      </c>
      <c r="S280">
        <f t="shared" si="42"/>
        <v>511.08199999999988</v>
      </c>
      <c r="T280" t="str">
        <f>_xlfn.XLOOKUP(C280,Customers!A:A,Customers!D:D)</f>
        <v>F</v>
      </c>
      <c r="U280" s="13">
        <f>_xlfn.XLOOKUP(C280,Customers!A:A,Customers!E:E)</f>
        <v>38541</v>
      </c>
      <c r="V280" t="str">
        <f>_xlfn.XLOOKUP(C280,Customers!A:A,Customers!F:F)</f>
        <v>Charlesmouth</v>
      </c>
      <c r="W280" s="13">
        <f>_xlfn.XLOOKUP(C280,Customers!A:A,Customers!G:G)</f>
        <v>45601</v>
      </c>
      <c r="X280">
        <f t="shared" ca="1" si="43"/>
        <v>20</v>
      </c>
      <c r="Y280" t="str">
        <f t="shared" ca="1" si="44"/>
        <v>18-25</v>
      </c>
    </row>
    <row r="281" spans="1:25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  <c r="I281">
        <f>_xlfn.XLOOKUP(D281,Products!A:A,Products!E:E)</f>
        <v>323.92</v>
      </c>
      <c r="J281">
        <f>_xlfn.XLOOKUP(D281,Products!A:A,Products!F:F)</f>
        <v>242.98</v>
      </c>
      <c r="K281" t="str">
        <f>_xlfn.XLOOKUP(D281,Products!A:A,Products!C:C)</f>
        <v>Fashion</v>
      </c>
      <c r="L281" t="str">
        <f>_xlfn.XLOOKUP(D281,Products!A:A,Products!D:D)</f>
        <v>Accessories</v>
      </c>
      <c r="M281">
        <f t="shared" si="36"/>
        <v>1619.6000000000001</v>
      </c>
      <c r="N281">
        <f t="shared" si="37"/>
        <v>1214.8999999999999</v>
      </c>
      <c r="O281">
        <f t="shared" si="38"/>
        <v>404.70000000000027</v>
      </c>
      <c r="P281" s="8">
        <f t="shared" si="39"/>
        <v>0.24987651271919006</v>
      </c>
      <c r="Q281">
        <f t="shared" si="40"/>
        <v>161.96000000000004</v>
      </c>
      <c r="R281">
        <f t="shared" si="41"/>
        <v>1457.64</v>
      </c>
      <c r="S281">
        <f t="shared" si="42"/>
        <v>242.74000000000024</v>
      </c>
      <c r="T281" t="str">
        <f>_xlfn.XLOOKUP(C281,Customers!A:A,Customers!D:D)</f>
        <v>M</v>
      </c>
      <c r="U281" s="13">
        <f>_xlfn.XLOOKUP(C281,Customers!A:A,Customers!E:E)</f>
        <v>20358</v>
      </c>
      <c r="V281" t="str">
        <f>_xlfn.XLOOKUP(C281,Customers!A:A,Customers!F:F)</f>
        <v>Zacharyberg</v>
      </c>
      <c r="W281" s="13">
        <f>_xlfn.XLOOKUP(C281,Customers!A:A,Customers!G:G)</f>
        <v>45869</v>
      </c>
      <c r="X281">
        <f t="shared" ca="1" si="43"/>
        <v>70</v>
      </c>
      <c r="Y281" t="str">
        <f t="shared" ca="1" si="44"/>
        <v>50+</v>
      </c>
    </row>
    <row r="282" spans="1:25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  <c r="I282">
        <f>_xlfn.XLOOKUP(D282,Products!A:A,Products!E:E)</f>
        <v>1197.18</v>
      </c>
      <c r="J282">
        <f>_xlfn.XLOOKUP(D282,Products!A:A,Products!F:F)</f>
        <v>722.74</v>
      </c>
      <c r="K282" t="str">
        <f>_xlfn.XLOOKUP(D282,Products!A:A,Products!C:C)</f>
        <v>Electronics</v>
      </c>
      <c r="L282" t="str">
        <f>_xlfn.XLOOKUP(D282,Products!A:A,Products!D:D)</f>
        <v>Smartphone</v>
      </c>
      <c r="M282">
        <f t="shared" si="36"/>
        <v>5985.9000000000005</v>
      </c>
      <c r="N282">
        <f t="shared" si="37"/>
        <v>3613.7</v>
      </c>
      <c r="O282">
        <f t="shared" si="38"/>
        <v>2372.2000000000007</v>
      </c>
      <c r="P282" s="8">
        <f t="shared" si="39"/>
        <v>0.39629796688885555</v>
      </c>
      <c r="Q282">
        <f t="shared" si="40"/>
        <v>299.29500000000002</v>
      </c>
      <c r="R282">
        <f t="shared" si="41"/>
        <v>5686.6050000000005</v>
      </c>
      <c r="S282">
        <f t="shared" si="42"/>
        <v>2072.9050000000007</v>
      </c>
      <c r="T282" t="str">
        <f>_xlfn.XLOOKUP(C282,Customers!A:A,Customers!D:D)</f>
        <v>M</v>
      </c>
      <c r="U282" s="13">
        <f>_xlfn.XLOOKUP(C282,Customers!A:A,Customers!E:E)</f>
        <v>37249</v>
      </c>
      <c r="V282" t="str">
        <f>_xlfn.XLOOKUP(C282,Customers!A:A,Customers!F:F)</f>
        <v>Jenniferbury</v>
      </c>
      <c r="W282" s="13">
        <f>_xlfn.XLOOKUP(C282,Customers!A:A,Customers!G:G)</f>
        <v>45832</v>
      </c>
      <c r="X282">
        <f t="shared" ca="1" si="43"/>
        <v>24</v>
      </c>
      <c r="Y282" t="str">
        <f t="shared" ca="1" si="44"/>
        <v>18-25</v>
      </c>
    </row>
    <row r="283" spans="1:25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  <c r="I283">
        <f>_xlfn.XLOOKUP(D283,Products!A:A,Products!E:E)</f>
        <v>1878.47</v>
      </c>
      <c r="J283">
        <f>_xlfn.XLOOKUP(D283,Products!A:A,Products!F:F)</f>
        <v>1014.91</v>
      </c>
      <c r="K283" t="str">
        <f>_xlfn.XLOOKUP(D283,Products!A:A,Products!C:C)</f>
        <v>Fashion</v>
      </c>
      <c r="L283" t="str">
        <f>_xlfn.XLOOKUP(D283,Products!A:A,Products!D:D)</f>
        <v>Footwear</v>
      </c>
      <c r="M283">
        <f t="shared" si="36"/>
        <v>1878.47</v>
      </c>
      <c r="N283">
        <f t="shared" si="37"/>
        <v>1014.91</v>
      </c>
      <c r="O283">
        <f t="shared" si="38"/>
        <v>863.56000000000006</v>
      </c>
      <c r="P283" s="8">
        <f t="shared" si="39"/>
        <v>0.45971455493034225</v>
      </c>
      <c r="Q283">
        <f t="shared" si="40"/>
        <v>0</v>
      </c>
      <c r="R283">
        <f t="shared" si="41"/>
        <v>1878.47</v>
      </c>
      <c r="S283">
        <f t="shared" si="42"/>
        <v>863.56000000000006</v>
      </c>
      <c r="T283" t="str">
        <f>_xlfn.XLOOKUP(C283,Customers!A:A,Customers!D:D)</f>
        <v>M</v>
      </c>
      <c r="U283" s="13">
        <f>_xlfn.XLOOKUP(C283,Customers!A:A,Customers!E:E)</f>
        <v>34163</v>
      </c>
      <c r="V283" t="str">
        <f>_xlfn.XLOOKUP(C283,Customers!A:A,Customers!F:F)</f>
        <v>Justintown</v>
      </c>
      <c r="W283" s="13">
        <f>_xlfn.XLOOKUP(C283,Customers!A:A,Customers!G:G)</f>
        <v>44573</v>
      </c>
      <c r="X283">
        <f t="shared" ca="1" si="43"/>
        <v>32</v>
      </c>
      <c r="Y283" t="str">
        <f t="shared" ca="1" si="44"/>
        <v>26-35</v>
      </c>
    </row>
    <row r="284" spans="1:25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  <c r="I284">
        <f>_xlfn.XLOOKUP(D284,Products!A:A,Products!E:E)</f>
        <v>1015.76</v>
      </c>
      <c r="J284">
        <f>_xlfn.XLOOKUP(D284,Products!A:A,Products!F:F)</f>
        <v>584.4</v>
      </c>
      <c r="K284" t="str">
        <f>_xlfn.XLOOKUP(D284,Products!A:A,Products!C:C)</f>
        <v>Groceries</v>
      </c>
      <c r="L284" t="str">
        <f>_xlfn.XLOOKUP(D284,Products!A:A,Products!D:D)</f>
        <v>Dairy</v>
      </c>
      <c r="M284">
        <f t="shared" si="36"/>
        <v>2031.52</v>
      </c>
      <c r="N284">
        <f t="shared" si="37"/>
        <v>1168.8</v>
      </c>
      <c r="O284">
        <f t="shared" si="38"/>
        <v>862.72</v>
      </c>
      <c r="P284" s="8">
        <f t="shared" si="39"/>
        <v>0.42466724423092073</v>
      </c>
      <c r="Q284">
        <f t="shared" si="40"/>
        <v>203.15200000000002</v>
      </c>
      <c r="R284">
        <f t="shared" si="41"/>
        <v>1828.3679999999999</v>
      </c>
      <c r="S284">
        <f t="shared" si="42"/>
        <v>659.56799999999998</v>
      </c>
      <c r="T284" t="str">
        <f>_xlfn.XLOOKUP(C284,Customers!A:A,Customers!D:D)</f>
        <v>M</v>
      </c>
      <c r="U284" s="13">
        <f>_xlfn.XLOOKUP(C284,Customers!A:A,Customers!E:E)</f>
        <v>32411</v>
      </c>
      <c r="V284" t="str">
        <f>_xlfn.XLOOKUP(C284,Customers!A:A,Customers!F:F)</f>
        <v>Craigport</v>
      </c>
      <c r="W284" s="13">
        <f>_xlfn.XLOOKUP(C284,Customers!A:A,Customers!G:G)</f>
        <v>45671</v>
      </c>
      <c r="X284">
        <f t="shared" ca="1" si="43"/>
        <v>37</v>
      </c>
      <c r="Y284" t="str">
        <f t="shared" ca="1" si="44"/>
        <v>36-50</v>
      </c>
    </row>
    <row r="285" spans="1:25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  <c r="I285">
        <f>_xlfn.XLOOKUP(D285,Products!A:A,Products!E:E)</f>
        <v>25.57</v>
      </c>
      <c r="J285">
        <f>_xlfn.XLOOKUP(D285,Products!A:A,Products!F:F)</f>
        <v>19.05</v>
      </c>
      <c r="K285" t="str">
        <f>_xlfn.XLOOKUP(D285,Products!A:A,Products!C:C)</f>
        <v>Groceries</v>
      </c>
      <c r="L285" t="str">
        <f>_xlfn.XLOOKUP(D285,Products!A:A,Products!D:D)</f>
        <v>Vegetables</v>
      </c>
      <c r="M285">
        <f t="shared" si="36"/>
        <v>76.710000000000008</v>
      </c>
      <c r="N285">
        <f t="shared" si="37"/>
        <v>57.150000000000006</v>
      </c>
      <c r="O285">
        <f t="shared" si="38"/>
        <v>19.560000000000002</v>
      </c>
      <c r="P285" s="8">
        <f t="shared" si="39"/>
        <v>0.25498631208447398</v>
      </c>
      <c r="Q285">
        <f t="shared" si="40"/>
        <v>0</v>
      </c>
      <c r="R285">
        <f t="shared" si="41"/>
        <v>76.710000000000008</v>
      </c>
      <c r="S285">
        <f t="shared" si="42"/>
        <v>19.560000000000002</v>
      </c>
      <c r="T285" t="str">
        <f>_xlfn.XLOOKUP(C285,Customers!A:A,Customers!D:D)</f>
        <v>F</v>
      </c>
      <c r="U285" s="13">
        <f>_xlfn.XLOOKUP(C285,Customers!A:A,Customers!E:E)</f>
        <v>25396</v>
      </c>
      <c r="V285" t="str">
        <f>_xlfn.XLOOKUP(C285,Customers!A:A,Customers!F:F)</f>
        <v>Geoffreystad</v>
      </c>
      <c r="W285" s="13">
        <f>_xlfn.XLOOKUP(C285,Customers!A:A,Customers!G:G)</f>
        <v>44890</v>
      </c>
      <c r="X285">
        <f t="shared" ca="1" si="43"/>
        <v>56</v>
      </c>
      <c r="Y285" t="str">
        <f t="shared" ca="1" si="44"/>
        <v>50+</v>
      </c>
    </row>
    <row r="286" spans="1:25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  <c r="I286">
        <f>_xlfn.XLOOKUP(D286,Products!A:A,Products!E:E)</f>
        <v>123.19</v>
      </c>
      <c r="J286">
        <f>_xlfn.XLOOKUP(D286,Products!A:A,Products!F:F)</f>
        <v>80.36</v>
      </c>
      <c r="K286" t="str">
        <f>_xlfn.XLOOKUP(D286,Products!A:A,Products!C:C)</f>
        <v>Groceries</v>
      </c>
      <c r="L286" t="str">
        <f>_xlfn.XLOOKUP(D286,Products!A:A,Products!D:D)</f>
        <v>Snacks</v>
      </c>
      <c r="M286">
        <f t="shared" si="36"/>
        <v>369.57</v>
      </c>
      <c r="N286">
        <f t="shared" si="37"/>
        <v>241.07999999999998</v>
      </c>
      <c r="O286">
        <f t="shared" si="38"/>
        <v>128.49</v>
      </c>
      <c r="P286" s="8">
        <f t="shared" si="39"/>
        <v>0.34767432421462785</v>
      </c>
      <c r="Q286">
        <f t="shared" si="40"/>
        <v>18.4785</v>
      </c>
      <c r="R286">
        <f t="shared" si="41"/>
        <v>351.0915</v>
      </c>
      <c r="S286">
        <f t="shared" si="42"/>
        <v>110.01150000000001</v>
      </c>
      <c r="T286" t="str">
        <f>_xlfn.XLOOKUP(C286,Customers!A:A,Customers!D:D)</f>
        <v>F</v>
      </c>
      <c r="U286" s="13">
        <f>_xlfn.XLOOKUP(C286,Customers!A:A,Customers!E:E)</f>
        <v>38340</v>
      </c>
      <c r="V286" t="str">
        <f>_xlfn.XLOOKUP(C286,Customers!A:A,Customers!F:F)</f>
        <v>Boyerstad</v>
      </c>
      <c r="W286" s="13">
        <f>_xlfn.XLOOKUP(C286,Customers!A:A,Customers!G:G)</f>
        <v>45347</v>
      </c>
      <c r="X286">
        <f t="shared" ca="1" si="43"/>
        <v>21</v>
      </c>
      <c r="Y286" t="str">
        <f t="shared" ca="1" si="44"/>
        <v>18-25</v>
      </c>
    </row>
    <row r="287" spans="1:25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  <c r="I287">
        <f>_xlfn.XLOOKUP(D287,Products!A:A,Products!E:E)</f>
        <v>1044.6400000000001</v>
      </c>
      <c r="J287">
        <f>_xlfn.XLOOKUP(D287,Products!A:A,Products!F:F)</f>
        <v>775.07</v>
      </c>
      <c r="K287" t="str">
        <f>_xlfn.XLOOKUP(D287,Products!A:A,Products!C:C)</f>
        <v>Fashion</v>
      </c>
      <c r="L287" t="str">
        <f>_xlfn.XLOOKUP(D287,Products!A:A,Products!D:D)</f>
        <v>Footwear</v>
      </c>
      <c r="M287">
        <f t="shared" si="36"/>
        <v>1044.6400000000001</v>
      </c>
      <c r="N287">
        <f t="shared" si="37"/>
        <v>775.07</v>
      </c>
      <c r="O287">
        <f t="shared" si="38"/>
        <v>269.57000000000005</v>
      </c>
      <c r="P287" s="8">
        <f t="shared" si="39"/>
        <v>0.25805062030938891</v>
      </c>
      <c r="Q287">
        <f t="shared" si="40"/>
        <v>52.232000000000006</v>
      </c>
      <c r="R287">
        <f t="shared" si="41"/>
        <v>992.40800000000013</v>
      </c>
      <c r="S287">
        <f t="shared" si="42"/>
        <v>217.33800000000008</v>
      </c>
      <c r="T287" t="str">
        <f>_xlfn.XLOOKUP(C287,Customers!A:A,Customers!D:D)</f>
        <v>M</v>
      </c>
      <c r="U287" s="13">
        <f>_xlfn.XLOOKUP(C287,Customers!A:A,Customers!E:E)</f>
        <v>29791</v>
      </c>
      <c r="V287" t="str">
        <f>_xlfn.XLOOKUP(C287,Customers!A:A,Customers!F:F)</f>
        <v>Dylanmouth</v>
      </c>
      <c r="W287" s="13">
        <f>_xlfn.XLOOKUP(C287,Customers!A:A,Customers!G:G)</f>
        <v>45184</v>
      </c>
      <c r="X287">
        <f t="shared" ca="1" si="43"/>
        <v>44</v>
      </c>
      <c r="Y287" t="str">
        <f t="shared" ca="1" si="44"/>
        <v>36-50</v>
      </c>
    </row>
    <row r="288" spans="1:25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  <c r="I288">
        <f>_xlfn.XLOOKUP(D288,Products!A:A,Products!E:E)</f>
        <v>1216.3599999999999</v>
      </c>
      <c r="J288">
        <f>_xlfn.XLOOKUP(D288,Products!A:A,Products!F:F)</f>
        <v>794.8</v>
      </c>
      <c r="K288" t="str">
        <f>_xlfn.XLOOKUP(D288,Products!A:A,Products!C:C)</f>
        <v>Fashion</v>
      </c>
      <c r="L288" t="str">
        <f>_xlfn.XLOOKUP(D288,Products!A:A,Products!D:D)</f>
        <v>Bags</v>
      </c>
      <c r="M288">
        <f t="shared" si="36"/>
        <v>6081.7999999999993</v>
      </c>
      <c r="N288">
        <f t="shared" si="37"/>
        <v>3974</v>
      </c>
      <c r="O288">
        <f t="shared" si="38"/>
        <v>2107.7999999999993</v>
      </c>
      <c r="P288" s="8">
        <f t="shared" si="39"/>
        <v>0.34657502713012589</v>
      </c>
      <c r="Q288">
        <f t="shared" si="40"/>
        <v>608.17999999999995</v>
      </c>
      <c r="R288">
        <f t="shared" si="41"/>
        <v>5473.619999999999</v>
      </c>
      <c r="S288">
        <f t="shared" si="42"/>
        <v>1499.619999999999</v>
      </c>
      <c r="T288" t="str">
        <f>_xlfn.XLOOKUP(C288,Customers!A:A,Customers!D:D)</f>
        <v>M</v>
      </c>
      <c r="U288" s="13">
        <f>_xlfn.XLOOKUP(C288,Customers!A:A,Customers!E:E)</f>
        <v>22326</v>
      </c>
      <c r="V288" t="str">
        <f>_xlfn.XLOOKUP(C288,Customers!A:A,Customers!F:F)</f>
        <v>Bryanside</v>
      </c>
      <c r="W288" s="13">
        <f>_xlfn.XLOOKUP(C288,Customers!A:A,Customers!G:G)</f>
        <v>45653</v>
      </c>
      <c r="X288">
        <f t="shared" ca="1" si="43"/>
        <v>65</v>
      </c>
      <c r="Y288" t="str">
        <f t="shared" ca="1" si="44"/>
        <v>50+</v>
      </c>
    </row>
    <row r="289" spans="1:25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  <c r="I289">
        <f>_xlfn.XLOOKUP(D289,Products!A:A,Products!E:E)</f>
        <v>1635.01</v>
      </c>
      <c r="J289">
        <f>_xlfn.XLOOKUP(D289,Products!A:A,Products!F:F)</f>
        <v>1043.29</v>
      </c>
      <c r="K289" t="str">
        <f>_xlfn.XLOOKUP(D289,Products!A:A,Products!C:C)</f>
        <v>Electronics</v>
      </c>
      <c r="L289" t="str">
        <f>_xlfn.XLOOKUP(D289,Products!A:A,Products!D:D)</f>
        <v>Television</v>
      </c>
      <c r="M289">
        <f t="shared" si="36"/>
        <v>1635.01</v>
      </c>
      <c r="N289">
        <f t="shared" si="37"/>
        <v>1043.29</v>
      </c>
      <c r="O289">
        <f t="shared" si="38"/>
        <v>591.72</v>
      </c>
      <c r="P289" s="8">
        <f t="shared" si="39"/>
        <v>0.36190604338811383</v>
      </c>
      <c r="Q289">
        <f t="shared" si="40"/>
        <v>163.501</v>
      </c>
      <c r="R289">
        <f t="shared" si="41"/>
        <v>1471.509</v>
      </c>
      <c r="S289">
        <f t="shared" si="42"/>
        <v>428.21900000000005</v>
      </c>
      <c r="T289" t="str">
        <f>_xlfn.XLOOKUP(C289,Customers!A:A,Customers!D:D)</f>
        <v>M</v>
      </c>
      <c r="U289" s="13">
        <f>_xlfn.XLOOKUP(C289,Customers!A:A,Customers!E:E)</f>
        <v>22233</v>
      </c>
      <c r="V289" t="str">
        <f>_xlfn.XLOOKUP(C289,Customers!A:A,Customers!F:F)</f>
        <v>New Michaelland</v>
      </c>
      <c r="W289" s="13">
        <f>_xlfn.XLOOKUP(C289,Customers!A:A,Customers!G:G)</f>
        <v>45720</v>
      </c>
      <c r="X289">
        <f t="shared" ca="1" si="43"/>
        <v>65</v>
      </c>
      <c r="Y289" t="str">
        <f t="shared" ca="1" si="44"/>
        <v>50+</v>
      </c>
    </row>
    <row r="290" spans="1:25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  <c r="I290">
        <f>_xlfn.XLOOKUP(D290,Products!A:A,Products!E:E)</f>
        <v>1673.69</v>
      </c>
      <c r="J290">
        <f>_xlfn.XLOOKUP(D290,Products!A:A,Products!F:F)</f>
        <v>1323.38</v>
      </c>
      <c r="K290" t="str">
        <f>_xlfn.XLOOKUP(D290,Products!A:A,Products!C:C)</f>
        <v>Electronics</v>
      </c>
      <c r="L290" t="str">
        <f>_xlfn.XLOOKUP(D290,Products!A:A,Products!D:D)</f>
        <v>Camera</v>
      </c>
      <c r="M290">
        <f t="shared" si="36"/>
        <v>6694.76</v>
      </c>
      <c r="N290">
        <f t="shared" si="37"/>
        <v>5293.52</v>
      </c>
      <c r="O290">
        <f t="shared" si="38"/>
        <v>1401.2399999999998</v>
      </c>
      <c r="P290" s="8">
        <f t="shared" si="39"/>
        <v>0.20930399297360916</v>
      </c>
      <c r="Q290">
        <f t="shared" si="40"/>
        <v>0</v>
      </c>
      <c r="R290">
        <f t="shared" si="41"/>
        <v>6694.76</v>
      </c>
      <c r="S290">
        <f t="shared" si="42"/>
        <v>1401.2399999999998</v>
      </c>
      <c r="T290" t="str">
        <f>_xlfn.XLOOKUP(C290,Customers!A:A,Customers!D:D)</f>
        <v>M</v>
      </c>
      <c r="U290" s="13">
        <f>_xlfn.XLOOKUP(C290,Customers!A:A,Customers!E:E)</f>
        <v>21086</v>
      </c>
      <c r="V290" t="str">
        <f>_xlfn.XLOOKUP(C290,Customers!A:A,Customers!F:F)</f>
        <v>Lake Emily</v>
      </c>
      <c r="W290" s="13">
        <f>_xlfn.XLOOKUP(C290,Customers!A:A,Customers!G:G)</f>
        <v>44153</v>
      </c>
      <c r="X290">
        <f t="shared" ca="1" si="43"/>
        <v>68</v>
      </c>
      <c r="Y290" t="str">
        <f t="shared" ca="1" si="44"/>
        <v>50+</v>
      </c>
    </row>
    <row r="291" spans="1:25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  <c r="I291">
        <f>_xlfn.XLOOKUP(D291,Products!A:A,Products!E:E)</f>
        <v>1673.69</v>
      </c>
      <c r="J291">
        <f>_xlfn.XLOOKUP(D291,Products!A:A,Products!F:F)</f>
        <v>1323.38</v>
      </c>
      <c r="K291" t="str">
        <f>_xlfn.XLOOKUP(D291,Products!A:A,Products!C:C)</f>
        <v>Electronics</v>
      </c>
      <c r="L291" t="str">
        <f>_xlfn.XLOOKUP(D291,Products!A:A,Products!D:D)</f>
        <v>Camera</v>
      </c>
      <c r="M291">
        <f t="shared" si="36"/>
        <v>5021.07</v>
      </c>
      <c r="N291">
        <f t="shared" si="37"/>
        <v>3970.1400000000003</v>
      </c>
      <c r="O291">
        <f t="shared" si="38"/>
        <v>1050.9299999999994</v>
      </c>
      <c r="P291" s="8">
        <f t="shared" si="39"/>
        <v>0.2093039929736091</v>
      </c>
      <c r="Q291">
        <f t="shared" si="40"/>
        <v>502.10699999999997</v>
      </c>
      <c r="R291">
        <f t="shared" si="41"/>
        <v>4518.9629999999997</v>
      </c>
      <c r="S291">
        <f t="shared" si="42"/>
        <v>548.82299999999941</v>
      </c>
      <c r="T291" t="str">
        <f>_xlfn.XLOOKUP(C291,Customers!A:A,Customers!D:D)</f>
        <v>M</v>
      </c>
      <c r="U291" s="13">
        <f>_xlfn.XLOOKUP(C291,Customers!A:A,Customers!E:E)</f>
        <v>23030</v>
      </c>
      <c r="V291" t="str">
        <f>_xlfn.XLOOKUP(C291,Customers!A:A,Customers!F:F)</f>
        <v>Shannontown</v>
      </c>
      <c r="W291" s="13">
        <f>_xlfn.XLOOKUP(C291,Customers!A:A,Customers!G:G)</f>
        <v>44957</v>
      </c>
      <c r="X291">
        <f t="shared" ca="1" si="43"/>
        <v>63</v>
      </c>
      <c r="Y291" t="str">
        <f t="shared" ca="1" si="44"/>
        <v>50+</v>
      </c>
    </row>
    <row r="292" spans="1:25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  <c r="I292">
        <f>_xlfn.XLOOKUP(D292,Products!A:A,Products!E:E)</f>
        <v>564.41999999999996</v>
      </c>
      <c r="J292">
        <f>_xlfn.XLOOKUP(D292,Products!A:A,Products!F:F)</f>
        <v>293.95999999999998</v>
      </c>
      <c r="K292" t="str">
        <f>_xlfn.XLOOKUP(D292,Products!A:A,Products!C:C)</f>
        <v>Fashion</v>
      </c>
      <c r="L292" t="str">
        <f>_xlfn.XLOOKUP(D292,Products!A:A,Products!D:D)</f>
        <v>Accessories</v>
      </c>
      <c r="M292">
        <f t="shared" si="36"/>
        <v>1693.2599999999998</v>
      </c>
      <c r="N292">
        <f t="shared" si="37"/>
        <v>881.87999999999988</v>
      </c>
      <c r="O292">
        <f t="shared" si="38"/>
        <v>811.37999999999988</v>
      </c>
      <c r="P292" s="8">
        <f t="shared" si="39"/>
        <v>0.47918216930654478</v>
      </c>
      <c r="Q292">
        <f t="shared" si="40"/>
        <v>253.98899999999995</v>
      </c>
      <c r="R292">
        <f t="shared" si="41"/>
        <v>1439.2709999999997</v>
      </c>
      <c r="S292">
        <f t="shared" si="42"/>
        <v>557.39099999999985</v>
      </c>
      <c r="T292" t="str">
        <f>_xlfn.XLOOKUP(C292,Customers!A:A,Customers!D:D)</f>
        <v>M</v>
      </c>
      <c r="U292" s="13">
        <f>_xlfn.XLOOKUP(C292,Customers!A:A,Customers!E:E)</f>
        <v>26671</v>
      </c>
      <c r="V292" t="str">
        <f>_xlfn.XLOOKUP(C292,Customers!A:A,Customers!F:F)</f>
        <v>West Amandashire</v>
      </c>
      <c r="W292" s="13">
        <f>_xlfn.XLOOKUP(C292,Customers!A:A,Customers!G:G)</f>
        <v>45075</v>
      </c>
      <c r="X292">
        <f t="shared" ca="1" si="43"/>
        <v>53</v>
      </c>
      <c r="Y292" t="str">
        <f t="shared" ca="1" si="44"/>
        <v>50+</v>
      </c>
    </row>
    <row r="293" spans="1:25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  <c r="I293">
        <f>_xlfn.XLOOKUP(D293,Products!A:A,Products!E:E)</f>
        <v>1635.01</v>
      </c>
      <c r="J293">
        <f>_xlfn.XLOOKUP(D293,Products!A:A,Products!F:F)</f>
        <v>1043.29</v>
      </c>
      <c r="K293" t="str">
        <f>_xlfn.XLOOKUP(D293,Products!A:A,Products!C:C)</f>
        <v>Electronics</v>
      </c>
      <c r="L293" t="str">
        <f>_xlfn.XLOOKUP(D293,Products!A:A,Products!D:D)</f>
        <v>Television</v>
      </c>
      <c r="M293">
        <f t="shared" si="36"/>
        <v>3270.02</v>
      </c>
      <c r="N293">
        <f t="shared" si="37"/>
        <v>2086.58</v>
      </c>
      <c r="O293">
        <f t="shared" si="38"/>
        <v>1183.44</v>
      </c>
      <c r="P293" s="8">
        <f t="shared" si="39"/>
        <v>0.36190604338811383</v>
      </c>
      <c r="Q293">
        <f t="shared" si="40"/>
        <v>490.50299999999999</v>
      </c>
      <c r="R293">
        <f t="shared" si="41"/>
        <v>2779.5169999999998</v>
      </c>
      <c r="S293">
        <f t="shared" si="42"/>
        <v>692.9369999999999</v>
      </c>
      <c r="T293" t="str">
        <f>_xlfn.XLOOKUP(C293,Customers!A:A,Customers!D:D)</f>
        <v>F</v>
      </c>
      <c r="U293" s="13">
        <f>_xlfn.XLOOKUP(C293,Customers!A:A,Customers!E:E)</f>
        <v>31052</v>
      </c>
      <c r="V293" t="str">
        <f>_xlfn.XLOOKUP(C293,Customers!A:A,Customers!F:F)</f>
        <v>South James</v>
      </c>
      <c r="W293" s="13">
        <f>_xlfn.XLOOKUP(C293,Customers!A:A,Customers!G:G)</f>
        <v>44584</v>
      </c>
      <c r="X293">
        <f t="shared" ca="1" si="43"/>
        <v>41</v>
      </c>
      <c r="Y293" t="str">
        <f t="shared" ca="1" si="44"/>
        <v>36-50</v>
      </c>
    </row>
    <row r="294" spans="1:25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  <c r="I294">
        <f>_xlfn.XLOOKUP(D294,Products!A:A,Products!E:E)</f>
        <v>1396.22</v>
      </c>
      <c r="J294">
        <f>_xlfn.XLOOKUP(D294,Products!A:A,Products!F:F)</f>
        <v>1004.09</v>
      </c>
      <c r="K294" t="str">
        <f>_xlfn.XLOOKUP(D294,Products!A:A,Products!C:C)</f>
        <v>Fashion</v>
      </c>
      <c r="L294" t="str">
        <f>_xlfn.XLOOKUP(D294,Products!A:A,Products!D:D)</f>
        <v>Bags</v>
      </c>
      <c r="M294">
        <f t="shared" si="36"/>
        <v>2792.44</v>
      </c>
      <c r="N294">
        <f t="shared" si="37"/>
        <v>2008.18</v>
      </c>
      <c r="O294">
        <f t="shared" si="38"/>
        <v>784.26</v>
      </c>
      <c r="P294" s="8">
        <f t="shared" si="39"/>
        <v>0.28085115526206472</v>
      </c>
      <c r="Q294">
        <f t="shared" si="40"/>
        <v>279.24400000000003</v>
      </c>
      <c r="R294">
        <f t="shared" si="41"/>
        <v>2513.1959999999999</v>
      </c>
      <c r="S294">
        <f t="shared" si="42"/>
        <v>505.01599999999985</v>
      </c>
      <c r="T294" t="str">
        <f>_xlfn.XLOOKUP(C294,Customers!A:A,Customers!D:D)</f>
        <v>F</v>
      </c>
      <c r="U294" s="13">
        <f>_xlfn.XLOOKUP(C294,Customers!A:A,Customers!E:E)</f>
        <v>22804</v>
      </c>
      <c r="V294" t="str">
        <f>_xlfn.XLOOKUP(C294,Customers!A:A,Customers!F:F)</f>
        <v>North Michelle</v>
      </c>
      <c r="W294" s="13">
        <f>_xlfn.XLOOKUP(C294,Customers!A:A,Customers!G:G)</f>
        <v>44237</v>
      </c>
      <c r="X294">
        <f t="shared" ca="1" si="43"/>
        <v>64</v>
      </c>
      <c r="Y294" t="str">
        <f t="shared" ca="1" si="44"/>
        <v>50+</v>
      </c>
    </row>
    <row r="295" spans="1:25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  <c r="I295">
        <f>_xlfn.XLOOKUP(D295,Products!A:A,Products!E:E)</f>
        <v>270.45</v>
      </c>
      <c r="J295">
        <f>_xlfn.XLOOKUP(D295,Products!A:A,Products!F:F)</f>
        <v>187.6</v>
      </c>
      <c r="K295" t="str">
        <f>_xlfn.XLOOKUP(D295,Products!A:A,Products!C:C)</f>
        <v>Fashion</v>
      </c>
      <c r="L295" t="str">
        <f>_xlfn.XLOOKUP(D295,Products!A:A,Products!D:D)</f>
        <v>Bags</v>
      </c>
      <c r="M295">
        <f t="shared" si="36"/>
        <v>811.34999999999991</v>
      </c>
      <c r="N295">
        <f t="shared" si="37"/>
        <v>562.79999999999995</v>
      </c>
      <c r="O295">
        <f t="shared" si="38"/>
        <v>248.54999999999995</v>
      </c>
      <c r="P295" s="8">
        <f t="shared" si="39"/>
        <v>0.30634128304677388</v>
      </c>
      <c r="Q295">
        <f t="shared" si="40"/>
        <v>121.70249999999999</v>
      </c>
      <c r="R295">
        <f t="shared" si="41"/>
        <v>689.64749999999992</v>
      </c>
      <c r="S295">
        <f t="shared" si="42"/>
        <v>126.84749999999997</v>
      </c>
      <c r="T295" t="str">
        <f>_xlfn.XLOOKUP(C295,Customers!A:A,Customers!D:D)</f>
        <v>F</v>
      </c>
      <c r="U295" s="13">
        <f>_xlfn.XLOOKUP(C295,Customers!A:A,Customers!E:E)</f>
        <v>32344</v>
      </c>
      <c r="V295" t="str">
        <f>_xlfn.XLOOKUP(C295,Customers!A:A,Customers!F:F)</f>
        <v>South Christinabury</v>
      </c>
      <c r="W295" s="13">
        <f>_xlfn.XLOOKUP(C295,Customers!A:A,Customers!G:G)</f>
        <v>44826</v>
      </c>
      <c r="X295">
        <f t="shared" ca="1" si="43"/>
        <v>37</v>
      </c>
      <c r="Y295" t="str">
        <f t="shared" ca="1" si="44"/>
        <v>36-50</v>
      </c>
    </row>
    <row r="296" spans="1:25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  <c r="I296">
        <f>_xlfn.XLOOKUP(D296,Products!A:A,Products!E:E)</f>
        <v>323.92</v>
      </c>
      <c r="J296">
        <f>_xlfn.XLOOKUP(D296,Products!A:A,Products!F:F)</f>
        <v>242.98</v>
      </c>
      <c r="K296" t="str">
        <f>_xlfn.XLOOKUP(D296,Products!A:A,Products!C:C)</f>
        <v>Fashion</v>
      </c>
      <c r="L296" t="str">
        <f>_xlfn.XLOOKUP(D296,Products!A:A,Products!D:D)</f>
        <v>Accessories</v>
      </c>
      <c r="M296">
        <f t="shared" si="36"/>
        <v>1619.6000000000001</v>
      </c>
      <c r="N296">
        <f t="shared" si="37"/>
        <v>1214.8999999999999</v>
      </c>
      <c r="O296">
        <f t="shared" si="38"/>
        <v>404.70000000000027</v>
      </c>
      <c r="P296" s="8">
        <f t="shared" si="39"/>
        <v>0.24987651271919006</v>
      </c>
      <c r="Q296">
        <f t="shared" si="40"/>
        <v>0</v>
      </c>
      <c r="R296">
        <f t="shared" si="41"/>
        <v>1619.6000000000001</v>
      </c>
      <c r="S296">
        <f t="shared" si="42"/>
        <v>404.70000000000027</v>
      </c>
      <c r="T296" t="str">
        <f>_xlfn.XLOOKUP(C296,Customers!A:A,Customers!D:D)</f>
        <v>F</v>
      </c>
      <c r="U296" s="13">
        <f>_xlfn.XLOOKUP(C296,Customers!A:A,Customers!E:E)</f>
        <v>27995</v>
      </c>
      <c r="V296" t="str">
        <f>_xlfn.XLOOKUP(C296,Customers!A:A,Customers!F:F)</f>
        <v>East Raymond</v>
      </c>
      <c r="W296" s="13">
        <f>_xlfn.XLOOKUP(C296,Customers!A:A,Customers!G:G)</f>
        <v>45827</v>
      </c>
      <c r="X296">
        <f t="shared" ca="1" si="43"/>
        <v>49</v>
      </c>
      <c r="Y296" t="str">
        <f t="shared" ca="1" si="44"/>
        <v>36-50</v>
      </c>
    </row>
    <row r="297" spans="1:25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  <c r="I297">
        <f>_xlfn.XLOOKUP(D297,Products!A:A,Products!E:E)</f>
        <v>1853.77</v>
      </c>
      <c r="J297">
        <f>_xlfn.XLOOKUP(D297,Products!A:A,Products!F:F)</f>
        <v>1363.52</v>
      </c>
      <c r="K297" t="str">
        <f>_xlfn.XLOOKUP(D297,Products!A:A,Products!C:C)</f>
        <v>Fashion</v>
      </c>
      <c r="L297" t="str">
        <f>_xlfn.XLOOKUP(D297,Products!A:A,Products!D:D)</f>
        <v>Accessories</v>
      </c>
      <c r="M297">
        <f t="shared" si="36"/>
        <v>1853.77</v>
      </c>
      <c r="N297">
        <f t="shared" si="37"/>
        <v>1363.52</v>
      </c>
      <c r="O297">
        <f t="shared" si="38"/>
        <v>490.25</v>
      </c>
      <c r="P297" s="8">
        <f t="shared" si="39"/>
        <v>0.26446107122242779</v>
      </c>
      <c r="Q297">
        <f t="shared" si="40"/>
        <v>185.37700000000001</v>
      </c>
      <c r="R297">
        <f t="shared" si="41"/>
        <v>1668.393</v>
      </c>
      <c r="S297">
        <f t="shared" si="42"/>
        <v>304.87300000000005</v>
      </c>
      <c r="T297" t="str">
        <f>_xlfn.XLOOKUP(C297,Customers!A:A,Customers!D:D)</f>
        <v>M</v>
      </c>
      <c r="U297" s="13">
        <f>_xlfn.XLOOKUP(C297,Customers!A:A,Customers!E:E)</f>
        <v>36698</v>
      </c>
      <c r="V297" t="str">
        <f>_xlfn.XLOOKUP(C297,Customers!A:A,Customers!F:F)</f>
        <v>Turnerberg</v>
      </c>
      <c r="W297" s="13">
        <f>_xlfn.XLOOKUP(C297,Customers!A:A,Customers!G:G)</f>
        <v>44462</v>
      </c>
      <c r="X297">
        <f t="shared" ca="1" si="43"/>
        <v>26</v>
      </c>
      <c r="Y297" t="str">
        <f t="shared" ca="1" si="44"/>
        <v>26-35</v>
      </c>
    </row>
    <row r="298" spans="1:25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  <c r="I298">
        <f>_xlfn.XLOOKUP(D298,Products!A:A,Products!E:E)</f>
        <v>1246.1099999999999</v>
      </c>
      <c r="J298">
        <f>_xlfn.XLOOKUP(D298,Products!A:A,Products!F:F)</f>
        <v>833.52</v>
      </c>
      <c r="K298" t="str">
        <f>_xlfn.XLOOKUP(D298,Products!A:A,Products!C:C)</f>
        <v>Electronics</v>
      </c>
      <c r="L298" t="str">
        <f>_xlfn.XLOOKUP(D298,Products!A:A,Products!D:D)</f>
        <v>Headphones</v>
      </c>
      <c r="M298">
        <f t="shared" si="36"/>
        <v>1246.1099999999999</v>
      </c>
      <c r="N298">
        <f t="shared" si="37"/>
        <v>833.52</v>
      </c>
      <c r="O298">
        <f t="shared" si="38"/>
        <v>412.58999999999992</v>
      </c>
      <c r="P298" s="8">
        <f t="shared" si="39"/>
        <v>0.33110239063967062</v>
      </c>
      <c r="Q298">
        <f t="shared" si="40"/>
        <v>0</v>
      </c>
      <c r="R298">
        <f t="shared" si="41"/>
        <v>1246.1099999999999</v>
      </c>
      <c r="S298">
        <f t="shared" si="42"/>
        <v>412.58999999999992</v>
      </c>
      <c r="T298" t="str">
        <f>_xlfn.XLOOKUP(C298,Customers!A:A,Customers!D:D)</f>
        <v>F</v>
      </c>
      <c r="U298" s="13">
        <f>_xlfn.XLOOKUP(C298,Customers!A:A,Customers!E:E)</f>
        <v>26908</v>
      </c>
      <c r="V298" t="str">
        <f>_xlfn.XLOOKUP(C298,Customers!A:A,Customers!F:F)</f>
        <v>Brittanyburgh</v>
      </c>
      <c r="W298" s="13">
        <f>_xlfn.XLOOKUP(C298,Customers!A:A,Customers!G:G)</f>
        <v>45561</v>
      </c>
      <c r="X298">
        <f t="shared" ca="1" si="43"/>
        <v>52</v>
      </c>
      <c r="Y298" t="str">
        <f t="shared" ca="1" si="44"/>
        <v>50+</v>
      </c>
    </row>
    <row r="299" spans="1:25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  <c r="I299">
        <f>_xlfn.XLOOKUP(D299,Products!A:A,Products!E:E)</f>
        <v>123.19</v>
      </c>
      <c r="J299">
        <f>_xlfn.XLOOKUP(D299,Products!A:A,Products!F:F)</f>
        <v>80.36</v>
      </c>
      <c r="K299" t="str">
        <f>_xlfn.XLOOKUP(D299,Products!A:A,Products!C:C)</f>
        <v>Groceries</v>
      </c>
      <c r="L299" t="str">
        <f>_xlfn.XLOOKUP(D299,Products!A:A,Products!D:D)</f>
        <v>Snacks</v>
      </c>
      <c r="M299">
        <f t="shared" si="36"/>
        <v>492.76</v>
      </c>
      <c r="N299">
        <f t="shared" si="37"/>
        <v>321.44</v>
      </c>
      <c r="O299">
        <f t="shared" si="38"/>
        <v>171.32</v>
      </c>
      <c r="P299" s="8">
        <f t="shared" si="39"/>
        <v>0.34767432421462779</v>
      </c>
      <c r="Q299">
        <f t="shared" si="40"/>
        <v>24.638000000000002</v>
      </c>
      <c r="R299">
        <f t="shared" si="41"/>
        <v>468.12200000000001</v>
      </c>
      <c r="S299">
        <f t="shared" si="42"/>
        <v>146.68200000000002</v>
      </c>
      <c r="T299" t="str">
        <f>_xlfn.XLOOKUP(C299,Customers!A:A,Customers!D:D)</f>
        <v>M</v>
      </c>
      <c r="U299" s="13">
        <f>_xlfn.XLOOKUP(C299,Customers!A:A,Customers!E:E)</f>
        <v>23580</v>
      </c>
      <c r="V299" t="str">
        <f>_xlfn.XLOOKUP(C299,Customers!A:A,Customers!F:F)</f>
        <v>Hansonhaven</v>
      </c>
      <c r="W299" s="13">
        <f>_xlfn.XLOOKUP(C299,Customers!A:A,Customers!G:G)</f>
        <v>44213</v>
      </c>
      <c r="X299">
        <f t="shared" ca="1" si="43"/>
        <v>61</v>
      </c>
      <c r="Y299" t="str">
        <f t="shared" ca="1" si="44"/>
        <v>50+</v>
      </c>
    </row>
    <row r="300" spans="1:25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  <c r="I300">
        <f>_xlfn.XLOOKUP(D300,Products!A:A,Products!E:E)</f>
        <v>1272.23</v>
      </c>
      <c r="J300">
        <f>_xlfn.XLOOKUP(D300,Products!A:A,Products!F:F)</f>
        <v>952.65</v>
      </c>
      <c r="K300" t="str">
        <f>_xlfn.XLOOKUP(D300,Products!A:A,Products!C:C)</f>
        <v>Electronics</v>
      </c>
      <c r="L300" t="str">
        <f>_xlfn.XLOOKUP(D300,Products!A:A,Products!D:D)</f>
        <v>Smartphone</v>
      </c>
      <c r="M300">
        <f t="shared" si="36"/>
        <v>3816.69</v>
      </c>
      <c r="N300">
        <f t="shared" si="37"/>
        <v>2857.95</v>
      </c>
      <c r="O300">
        <f t="shared" si="38"/>
        <v>958.74000000000024</v>
      </c>
      <c r="P300" s="8">
        <f t="shared" si="39"/>
        <v>0.25119671757465245</v>
      </c>
      <c r="Q300">
        <f t="shared" si="40"/>
        <v>190.83450000000002</v>
      </c>
      <c r="R300">
        <f t="shared" si="41"/>
        <v>3625.8555000000001</v>
      </c>
      <c r="S300">
        <f t="shared" si="42"/>
        <v>767.9055000000003</v>
      </c>
      <c r="T300" t="str">
        <f>_xlfn.XLOOKUP(C300,Customers!A:A,Customers!D:D)</f>
        <v>M</v>
      </c>
      <c r="U300" s="13">
        <f>_xlfn.XLOOKUP(C300,Customers!A:A,Customers!E:E)</f>
        <v>26377</v>
      </c>
      <c r="V300" t="str">
        <f>_xlfn.XLOOKUP(C300,Customers!A:A,Customers!F:F)</f>
        <v>Meyersstad</v>
      </c>
      <c r="W300" s="13">
        <f>_xlfn.XLOOKUP(C300,Customers!A:A,Customers!G:G)</f>
        <v>45539</v>
      </c>
      <c r="X300">
        <f t="shared" ca="1" si="43"/>
        <v>54</v>
      </c>
      <c r="Y300" t="str">
        <f t="shared" ca="1" si="44"/>
        <v>50+</v>
      </c>
    </row>
    <row r="301" spans="1:25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  <c r="I301">
        <f>_xlfn.XLOOKUP(D301,Products!A:A,Products!E:E)</f>
        <v>248.57</v>
      </c>
      <c r="J301">
        <f>_xlfn.XLOOKUP(D301,Products!A:A,Products!F:F)</f>
        <v>190.67</v>
      </c>
      <c r="K301" t="str">
        <f>_xlfn.XLOOKUP(D301,Products!A:A,Products!C:C)</f>
        <v>Electronics</v>
      </c>
      <c r="L301" t="str">
        <f>_xlfn.XLOOKUP(D301,Products!A:A,Products!D:D)</f>
        <v>Headphones</v>
      </c>
      <c r="M301">
        <f t="shared" si="36"/>
        <v>994.28</v>
      </c>
      <c r="N301">
        <f t="shared" si="37"/>
        <v>762.68</v>
      </c>
      <c r="O301">
        <f t="shared" si="38"/>
        <v>231.60000000000002</v>
      </c>
      <c r="P301" s="8">
        <f t="shared" si="39"/>
        <v>0.2329323731745585</v>
      </c>
      <c r="Q301">
        <f t="shared" si="40"/>
        <v>149.142</v>
      </c>
      <c r="R301">
        <f t="shared" si="41"/>
        <v>845.13799999999992</v>
      </c>
      <c r="S301">
        <f t="shared" si="42"/>
        <v>82.45799999999997</v>
      </c>
      <c r="T301" t="str">
        <f>_xlfn.XLOOKUP(C301,Customers!A:A,Customers!D:D)</f>
        <v>F</v>
      </c>
      <c r="U301" s="13">
        <f>_xlfn.XLOOKUP(C301,Customers!A:A,Customers!E:E)</f>
        <v>27978</v>
      </c>
      <c r="V301" t="str">
        <f>_xlfn.XLOOKUP(C301,Customers!A:A,Customers!F:F)</f>
        <v>Anthonystad</v>
      </c>
      <c r="W301" s="13">
        <f>_xlfn.XLOOKUP(C301,Customers!A:A,Customers!G:G)</f>
        <v>45697</v>
      </c>
      <c r="X301">
        <f t="shared" ca="1" si="43"/>
        <v>49</v>
      </c>
      <c r="Y301" t="str">
        <f t="shared" ca="1" si="44"/>
        <v>36-50</v>
      </c>
    </row>
    <row r="302" spans="1:25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  <c r="I302">
        <f>_xlfn.XLOOKUP(D302,Products!A:A,Products!E:E)</f>
        <v>304.70999999999998</v>
      </c>
      <c r="J302">
        <f>_xlfn.XLOOKUP(D302,Products!A:A,Products!F:F)</f>
        <v>164.01</v>
      </c>
      <c r="K302" t="str">
        <f>_xlfn.XLOOKUP(D302,Products!A:A,Products!C:C)</f>
        <v>Groceries</v>
      </c>
      <c r="L302" t="str">
        <f>_xlfn.XLOOKUP(D302,Products!A:A,Products!D:D)</f>
        <v>Vegetables</v>
      </c>
      <c r="M302">
        <f t="shared" si="36"/>
        <v>304.70999999999998</v>
      </c>
      <c r="N302">
        <f t="shared" si="37"/>
        <v>164.01</v>
      </c>
      <c r="O302">
        <f t="shared" si="38"/>
        <v>140.69999999999999</v>
      </c>
      <c r="P302" s="8">
        <f t="shared" si="39"/>
        <v>0.46175051688490698</v>
      </c>
      <c r="Q302">
        <f t="shared" si="40"/>
        <v>45.706499999999998</v>
      </c>
      <c r="R302">
        <f t="shared" si="41"/>
        <v>259.00349999999997</v>
      </c>
      <c r="S302">
        <f t="shared" si="42"/>
        <v>94.993499999999983</v>
      </c>
      <c r="T302" t="str">
        <f>_xlfn.XLOOKUP(C302,Customers!A:A,Customers!D:D)</f>
        <v>F</v>
      </c>
      <c r="U302" s="13">
        <f>_xlfn.XLOOKUP(C302,Customers!A:A,Customers!E:E)</f>
        <v>27978</v>
      </c>
      <c r="V302" t="str">
        <f>_xlfn.XLOOKUP(C302,Customers!A:A,Customers!F:F)</f>
        <v>Anthonystad</v>
      </c>
      <c r="W302" s="13">
        <f>_xlfn.XLOOKUP(C302,Customers!A:A,Customers!G:G)</f>
        <v>45697</v>
      </c>
      <c r="X302">
        <f t="shared" ca="1" si="43"/>
        <v>49</v>
      </c>
      <c r="Y302" t="str">
        <f t="shared" ca="1" si="44"/>
        <v>36-50</v>
      </c>
    </row>
    <row r="303" spans="1:25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  <c r="I303">
        <f>_xlfn.XLOOKUP(D303,Products!A:A,Products!E:E)</f>
        <v>1342.75</v>
      </c>
      <c r="J303">
        <f>_xlfn.XLOOKUP(D303,Products!A:A,Products!F:F)</f>
        <v>797.94</v>
      </c>
      <c r="K303" t="str">
        <f>_xlfn.XLOOKUP(D303,Products!A:A,Products!C:C)</f>
        <v>Fashion</v>
      </c>
      <c r="L303" t="str">
        <f>_xlfn.XLOOKUP(D303,Products!A:A,Products!D:D)</f>
        <v>Clothing</v>
      </c>
      <c r="M303">
        <f t="shared" si="36"/>
        <v>6713.75</v>
      </c>
      <c r="N303">
        <f t="shared" si="37"/>
        <v>3989.7000000000003</v>
      </c>
      <c r="O303">
        <f t="shared" si="38"/>
        <v>2724.0499999999997</v>
      </c>
      <c r="P303" s="8">
        <f t="shared" si="39"/>
        <v>0.40574194749581077</v>
      </c>
      <c r="Q303">
        <f t="shared" si="40"/>
        <v>671.375</v>
      </c>
      <c r="R303">
        <f t="shared" si="41"/>
        <v>6042.375</v>
      </c>
      <c r="S303">
        <f t="shared" si="42"/>
        <v>2052.6749999999997</v>
      </c>
      <c r="T303" t="str">
        <f>_xlfn.XLOOKUP(C303,Customers!A:A,Customers!D:D)</f>
        <v>M</v>
      </c>
      <c r="U303" s="13">
        <f>_xlfn.XLOOKUP(C303,Customers!A:A,Customers!E:E)</f>
        <v>36698</v>
      </c>
      <c r="V303" t="str">
        <f>_xlfn.XLOOKUP(C303,Customers!A:A,Customers!F:F)</f>
        <v>Turnerberg</v>
      </c>
      <c r="W303" s="13">
        <f>_xlfn.XLOOKUP(C303,Customers!A:A,Customers!G:G)</f>
        <v>44462</v>
      </c>
      <c r="X303">
        <f t="shared" ca="1" si="43"/>
        <v>26</v>
      </c>
      <c r="Y303" t="str">
        <f t="shared" ca="1" si="44"/>
        <v>26-35</v>
      </c>
    </row>
    <row r="304" spans="1:25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  <c r="I304">
        <f>_xlfn.XLOOKUP(D304,Products!A:A,Products!E:E)</f>
        <v>1246.1099999999999</v>
      </c>
      <c r="J304">
        <f>_xlfn.XLOOKUP(D304,Products!A:A,Products!F:F)</f>
        <v>833.52</v>
      </c>
      <c r="K304" t="str">
        <f>_xlfn.XLOOKUP(D304,Products!A:A,Products!C:C)</f>
        <v>Electronics</v>
      </c>
      <c r="L304" t="str">
        <f>_xlfn.XLOOKUP(D304,Products!A:A,Products!D:D)</f>
        <v>Headphones</v>
      </c>
      <c r="M304">
        <f t="shared" si="36"/>
        <v>4984.4399999999996</v>
      </c>
      <c r="N304">
        <f t="shared" si="37"/>
        <v>3334.08</v>
      </c>
      <c r="O304">
        <f t="shared" si="38"/>
        <v>1650.3599999999997</v>
      </c>
      <c r="P304" s="8">
        <f t="shared" si="39"/>
        <v>0.33110239063967062</v>
      </c>
      <c r="Q304">
        <f t="shared" si="40"/>
        <v>747.66599999999994</v>
      </c>
      <c r="R304">
        <f t="shared" si="41"/>
        <v>4236.7739999999994</v>
      </c>
      <c r="S304">
        <f t="shared" si="42"/>
        <v>902.69399999999951</v>
      </c>
      <c r="T304" t="str">
        <f>_xlfn.XLOOKUP(C304,Customers!A:A,Customers!D:D)</f>
        <v>M</v>
      </c>
      <c r="U304" s="13">
        <f>_xlfn.XLOOKUP(C304,Customers!A:A,Customers!E:E)</f>
        <v>20117</v>
      </c>
      <c r="V304" t="str">
        <f>_xlfn.XLOOKUP(C304,Customers!A:A,Customers!F:F)</f>
        <v>Jillianhaven</v>
      </c>
      <c r="W304" s="13">
        <f>_xlfn.XLOOKUP(C304,Customers!A:A,Customers!G:G)</f>
        <v>45007</v>
      </c>
      <c r="X304">
        <f t="shared" ca="1" si="43"/>
        <v>71</v>
      </c>
      <c r="Y304" t="str">
        <f t="shared" ca="1" si="44"/>
        <v>50+</v>
      </c>
    </row>
    <row r="305" spans="1:25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  <c r="I305">
        <f>_xlfn.XLOOKUP(D305,Products!A:A,Products!E:E)</f>
        <v>1342.75</v>
      </c>
      <c r="J305">
        <f>_xlfn.XLOOKUP(D305,Products!A:A,Products!F:F)</f>
        <v>797.94</v>
      </c>
      <c r="K305" t="str">
        <f>_xlfn.XLOOKUP(D305,Products!A:A,Products!C:C)</f>
        <v>Fashion</v>
      </c>
      <c r="L305" t="str">
        <f>_xlfn.XLOOKUP(D305,Products!A:A,Products!D:D)</f>
        <v>Clothing</v>
      </c>
      <c r="M305">
        <f t="shared" si="36"/>
        <v>1342.75</v>
      </c>
      <c r="N305">
        <f t="shared" si="37"/>
        <v>797.94</v>
      </c>
      <c r="O305">
        <f t="shared" si="38"/>
        <v>544.80999999999995</v>
      </c>
      <c r="P305" s="8">
        <f t="shared" si="39"/>
        <v>0.40574194749581077</v>
      </c>
      <c r="Q305">
        <f t="shared" si="40"/>
        <v>201.41249999999999</v>
      </c>
      <c r="R305">
        <f t="shared" si="41"/>
        <v>1141.3375000000001</v>
      </c>
      <c r="S305">
        <f t="shared" si="42"/>
        <v>343.39750000000004</v>
      </c>
      <c r="T305" t="str">
        <f>_xlfn.XLOOKUP(C305,Customers!A:A,Customers!D:D)</f>
        <v>F</v>
      </c>
      <c r="U305" s="13">
        <f>_xlfn.XLOOKUP(C305,Customers!A:A,Customers!E:E)</f>
        <v>22552</v>
      </c>
      <c r="V305" t="str">
        <f>_xlfn.XLOOKUP(C305,Customers!A:A,Customers!F:F)</f>
        <v>Melissaberg</v>
      </c>
      <c r="W305" s="13">
        <f>_xlfn.XLOOKUP(C305,Customers!A:A,Customers!G:G)</f>
        <v>44326</v>
      </c>
      <c r="X305">
        <f t="shared" ca="1" si="43"/>
        <v>64</v>
      </c>
      <c r="Y305" t="str">
        <f t="shared" ca="1" si="44"/>
        <v>50+</v>
      </c>
    </row>
    <row r="306" spans="1:25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  <c r="I306">
        <f>_xlfn.XLOOKUP(D306,Products!A:A,Products!E:E)</f>
        <v>1485.05</v>
      </c>
      <c r="J306">
        <f>_xlfn.XLOOKUP(D306,Products!A:A,Products!F:F)</f>
        <v>988.31</v>
      </c>
      <c r="K306" t="str">
        <f>_xlfn.XLOOKUP(D306,Products!A:A,Products!C:C)</f>
        <v>Fashion</v>
      </c>
      <c r="L306" t="str">
        <f>_xlfn.XLOOKUP(D306,Products!A:A,Products!D:D)</f>
        <v>Clothing</v>
      </c>
      <c r="M306">
        <f t="shared" si="36"/>
        <v>5940.2</v>
      </c>
      <c r="N306">
        <f t="shared" si="37"/>
        <v>3953.24</v>
      </c>
      <c r="O306">
        <f t="shared" si="38"/>
        <v>1986.96</v>
      </c>
      <c r="P306" s="8">
        <f t="shared" si="39"/>
        <v>0.33449378808794317</v>
      </c>
      <c r="Q306">
        <f t="shared" si="40"/>
        <v>594.02</v>
      </c>
      <c r="R306">
        <f t="shared" si="41"/>
        <v>5346.18</v>
      </c>
      <c r="S306">
        <f t="shared" si="42"/>
        <v>1392.9400000000005</v>
      </c>
      <c r="T306" t="str">
        <f>_xlfn.XLOOKUP(C306,Customers!A:A,Customers!D:D)</f>
        <v>F</v>
      </c>
      <c r="U306" s="13">
        <f>_xlfn.XLOOKUP(C306,Customers!A:A,Customers!E:E)</f>
        <v>29746</v>
      </c>
      <c r="V306" t="str">
        <f>_xlfn.XLOOKUP(C306,Customers!A:A,Customers!F:F)</f>
        <v>New Julia</v>
      </c>
      <c r="W306" s="13">
        <f>_xlfn.XLOOKUP(C306,Customers!A:A,Customers!G:G)</f>
        <v>45456</v>
      </c>
      <c r="X306">
        <f t="shared" ca="1" si="43"/>
        <v>45</v>
      </c>
      <c r="Y306" t="str">
        <f t="shared" ca="1" si="44"/>
        <v>36-50</v>
      </c>
    </row>
    <row r="307" spans="1:25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  <c r="I307">
        <f>_xlfn.XLOOKUP(D307,Products!A:A,Products!E:E)</f>
        <v>1673.69</v>
      </c>
      <c r="J307">
        <f>_xlfn.XLOOKUP(D307,Products!A:A,Products!F:F)</f>
        <v>1323.38</v>
      </c>
      <c r="K307" t="str">
        <f>_xlfn.XLOOKUP(D307,Products!A:A,Products!C:C)</f>
        <v>Electronics</v>
      </c>
      <c r="L307" t="str">
        <f>_xlfn.XLOOKUP(D307,Products!A:A,Products!D:D)</f>
        <v>Camera</v>
      </c>
      <c r="M307">
        <f t="shared" si="36"/>
        <v>8368.4500000000007</v>
      </c>
      <c r="N307">
        <f t="shared" si="37"/>
        <v>6616.9000000000005</v>
      </c>
      <c r="O307">
        <f t="shared" si="38"/>
        <v>1751.5500000000002</v>
      </c>
      <c r="P307" s="8">
        <f t="shared" si="39"/>
        <v>0.20930399297360922</v>
      </c>
      <c r="Q307">
        <f t="shared" si="40"/>
        <v>418.42250000000007</v>
      </c>
      <c r="R307">
        <f t="shared" si="41"/>
        <v>7950.0275000000011</v>
      </c>
      <c r="S307">
        <f t="shared" si="42"/>
        <v>1333.1275000000005</v>
      </c>
      <c r="T307" t="str">
        <f>_xlfn.XLOOKUP(C307,Customers!A:A,Customers!D:D)</f>
        <v>F</v>
      </c>
      <c r="U307" s="13">
        <f>_xlfn.XLOOKUP(C307,Customers!A:A,Customers!E:E)</f>
        <v>23676</v>
      </c>
      <c r="V307" t="str">
        <f>_xlfn.XLOOKUP(C307,Customers!A:A,Customers!F:F)</f>
        <v>Joyceside</v>
      </c>
      <c r="W307" s="13">
        <f>_xlfn.XLOOKUP(C307,Customers!A:A,Customers!G:G)</f>
        <v>44351</v>
      </c>
      <c r="X307">
        <f t="shared" ca="1" si="43"/>
        <v>61</v>
      </c>
      <c r="Y307" t="str">
        <f t="shared" ca="1" si="44"/>
        <v>50+</v>
      </c>
    </row>
    <row r="308" spans="1:25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  <c r="I308">
        <f>_xlfn.XLOOKUP(D308,Products!A:A,Products!E:E)</f>
        <v>1193.0899999999999</v>
      </c>
      <c r="J308">
        <f>_xlfn.XLOOKUP(D308,Products!A:A,Products!F:F)</f>
        <v>818.24</v>
      </c>
      <c r="K308" t="str">
        <f>_xlfn.XLOOKUP(D308,Products!A:A,Products!C:C)</f>
        <v>Electronics</v>
      </c>
      <c r="L308" t="str">
        <f>_xlfn.XLOOKUP(D308,Products!A:A,Products!D:D)</f>
        <v>Camera</v>
      </c>
      <c r="M308">
        <f t="shared" si="36"/>
        <v>1193.0899999999999</v>
      </c>
      <c r="N308">
        <f t="shared" si="37"/>
        <v>818.24</v>
      </c>
      <c r="O308">
        <f t="shared" si="38"/>
        <v>374.84999999999991</v>
      </c>
      <c r="P308" s="8">
        <f t="shared" si="39"/>
        <v>0.31418417722049463</v>
      </c>
      <c r="Q308">
        <f t="shared" si="40"/>
        <v>178.96349999999998</v>
      </c>
      <c r="R308">
        <f t="shared" si="41"/>
        <v>1014.1265</v>
      </c>
      <c r="S308">
        <f t="shared" si="42"/>
        <v>195.88649999999996</v>
      </c>
      <c r="T308" t="str">
        <f>_xlfn.XLOOKUP(C308,Customers!A:A,Customers!D:D)</f>
        <v>M</v>
      </c>
      <c r="U308" s="13">
        <f>_xlfn.XLOOKUP(C308,Customers!A:A,Customers!E:E)</f>
        <v>38558</v>
      </c>
      <c r="V308" t="str">
        <f>_xlfn.XLOOKUP(C308,Customers!A:A,Customers!F:F)</f>
        <v>Joelborough</v>
      </c>
      <c r="W308" s="13">
        <f>_xlfn.XLOOKUP(C308,Customers!A:A,Customers!G:G)</f>
        <v>44192</v>
      </c>
      <c r="X308">
        <f t="shared" ca="1" si="43"/>
        <v>20</v>
      </c>
      <c r="Y308" t="str">
        <f t="shared" ca="1" si="44"/>
        <v>18-25</v>
      </c>
    </row>
    <row r="309" spans="1:25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  <c r="I309">
        <f>_xlfn.XLOOKUP(D309,Products!A:A,Products!E:E)</f>
        <v>1878.47</v>
      </c>
      <c r="J309">
        <f>_xlfn.XLOOKUP(D309,Products!A:A,Products!F:F)</f>
        <v>1014.91</v>
      </c>
      <c r="K309" t="str">
        <f>_xlfn.XLOOKUP(D309,Products!A:A,Products!C:C)</f>
        <v>Fashion</v>
      </c>
      <c r="L309" t="str">
        <f>_xlfn.XLOOKUP(D309,Products!A:A,Products!D:D)</f>
        <v>Footwear</v>
      </c>
      <c r="M309">
        <f t="shared" si="36"/>
        <v>5635.41</v>
      </c>
      <c r="N309">
        <f t="shared" si="37"/>
        <v>3044.73</v>
      </c>
      <c r="O309">
        <f t="shared" si="38"/>
        <v>2590.6799999999998</v>
      </c>
      <c r="P309" s="8">
        <f t="shared" si="39"/>
        <v>0.45971455493034225</v>
      </c>
      <c r="Q309">
        <f t="shared" si="40"/>
        <v>0</v>
      </c>
      <c r="R309">
        <f t="shared" si="41"/>
        <v>5635.41</v>
      </c>
      <c r="S309">
        <f t="shared" si="42"/>
        <v>2590.6799999999998</v>
      </c>
      <c r="T309" t="str">
        <f>_xlfn.XLOOKUP(C309,Customers!A:A,Customers!D:D)</f>
        <v>F</v>
      </c>
      <c r="U309" s="13">
        <f>_xlfn.XLOOKUP(C309,Customers!A:A,Customers!E:E)</f>
        <v>23491</v>
      </c>
      <c r="V309" t="str">
        <f>_xlfn.XLOOKUP(C309,Customers!A:A,Customers!F:F)</f>
        <v>Woodbury</v>
      </c>
      <c r="W309" s="13">
        <f>_xlfn.XLOOKUP(C309,Customers!A:A,Customers!G:G)</f>
        <v>45707</v>
      </c>
      <c r="X309">
        <f t="shared" ca="1" si="43"/>
        <v>62</v>
      </c>
      <c r="Y309" t="str">
        <f t="shared" ca="1" si="44"/>
        <v>50+</v>
      </c>
    </row>
    <row r="310" spans="1:25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  <c r="I310">
        <f>_xlfn.XLOOKUP(D310,Products!A:A,Products!E:E)</f>
        <v>388.26</v>
      </c>
      <c r="J310">
        <f>_xlfn.XLOOKUP(D310,Products!A:A,Products!F:F)</f>
        <v>199.3</v>
      </c>
      <c r="K310" t="str">
        <f>_xlfn.XLOOKUP(D310,Products!A:A,Products!C:C)</f>
        <v>Fashion</v>
      </c>
      <c r="L310" t="str">
        <f>_xlfn.XLOOKUP(D310,Products!A:A,Products!D:D)</f>
        <v>Watches</v>
      </c>
      <c r="M310">
        <f t="shared" si="36"/>
        <v>1164.78</v>
      </c>
      <c r="N310">
        <f t="shared" si="37"/>
        <v>597.90000000000009</v>
      </c>
      <c r="O310">
        <f t="shared" si="38"/>
        <v>566.87999999999988</v>
      </c>
      <c r="P310" s="8">
        <f t="shared" si="39"/>
        <v>0.4866841807036521</v>
      </c>
      <c r="Q310">
        <f t="shared" si="40"/>
        <v>116.47800000000001</v>
      </c>
      <c r="R310">
        <f t="shared" si="41"/>
        <v>1048.3019999999999</v>
      </c>
      <c r="S310">
        <f t="shared" si="42"/>
        <v>450.40199999999982</v>
      </c>
      <c r="T310" t="str">
        <f>_xlfn.XLOOKUP(C310,Customers!A:A,Customers!D:D)</f>
        <v>F</v>
      </c>
      <c r="U310" s="13">
        <f>_xlfn.XLOOKUP(C310,Customers!A:A,Customers!E:E)</f>
        <v>26004</v>
      </c>
      <c r="V310" t="str">
        <f>_xlfn.XLOOKUP(C310,Customers!A:A,Customers!F:F)</f>
        <v>Bradyshire</v>
      </c>
      <c r="W310" s="13">
        <f>_xlfn.XLOOKUP(C310,Customers!A:A,Customers!G:G)</f>
        <v>44575</v>
      </c>
      <c r="X310">
        <f t="shared" ca="1" si="43"/>
        <v>55</v>
      </c>
      <c r="Y310" t="str">
        <f t="shared" ca="1" si="44"/>
        <v>50+</v>
      </c>
    </row>
    <row r="311" spans="1:25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  <c r="I311">
        <f>_xlfn.XLOOKUP(D311,Products!A:A,Products!E:E)</f>
        <v>1194.1199999999999</v>
      </c>
      <c r="J311">
        <f>_xlfn.XLOOKUP(D311,Products!A:A,Products!F:F)</f>
        <v>838.95</v>
      </c>
      <c r="K311" t="str">
        <f>_xlfn.XLOOKUP(D311,Products!A:A,Products!C:C)</f>
        <v>Electronics</v>
      </c>
      <c r="L311" t="str">
        <f>_xlfn.XLOOKUP(D311,Products!A:A,Products!D:D)</f>
        <v>Smartphone</v>
      </c>
      <c r="M311">
        <f t="shared" si="36"/>
        <v>2388.2399999999998</v>
      </c>
      <c r="N311">
        <f t="shared" si="37"/>
        <v>1677.9</v>
      </c>
      <c r="O311">
        <f t="shared" si="38"/>
        <v>710.33999999999969</v>
      </c>
      <c r="P311" s="8">
        <f t="shared" si="39"/>
        <v>0.29743241885237653</v>
      </c>
      <c r="Q311">
        <f t="shared" si="40"/>
        <v>358.23599999999993</v>
      </c>
      <c r="R311">
        <f t="shared" si="41"/>
        <v>2030.0039999999999</v>
      </c>
      <c r="S311">
        <f t="shared" si="42"/>
        <v>352.10399999999981</v>
      </c>
      <c r="T311" t="str">
        <f>_xlfn.XLOOKUP(C311,Customers!A:A,Customers!D:D)</f>
        <v>M</v>
      </c>
      <c r="U311" s="13">
        <f>_xlfn.XLOOKUP(C311,Customers!A:A,Customers!E:E)</f>
        <v>36771</v>
      </c>
      <c r="V311" t="str">
        <f>_xlfn.XLOOKUP(C311,Customers!A:A,Customers!F:F)</f>
        <v>Craigshire</v>
      </c>
      <c r="W311" s="13">
        <f>_xlfn.XLOOKUP(C311,Customers!A:A,Customers!G:G)</f>
        <v>44778</v>
      </c>
      <c r="X311">
        <f t="shared" ca="1" si="43"/>
        <v>25</v>
      </c>
      <c r="Y311" t="str">
        <f t="shared" ca="1" si="44"/>
        <v>18-25</v>
      </c>
    </row>
    <row r="312" spans="1:25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  <c r="I312">
        <f>_xlfn.XLOOKUP(D312,Products!A:A,Products!E:E)</f>
        <v>1095.72</v>
      </c>
      <c r="J312">
        <f>_xlfn.XLOOKUP(D312,Products!A:A,Products!F:F)</f>
        <v>822.2</v>
      </c>
      <c r="K312" t="str">
        <f>_xlfn.XLOOKUP(D312,Products!A:A,Products!C:C)</f>
        <v>Groceries</v>
      </c>
      <c r="L312" t="str">
        <f>_xlfn.XLOOKUP(D312,Products!A:A,Products!D:D)</f>
        <v>Snacks</v>
      </c>
      <c r="M312">
        <f t="shared" si="36"/>
        <v>2191.44</v>
      </c>
      <c r="N312">
        <f t="shared" si="37"/>
        <v>1644.4</v>
      </c>
      <c r="O312">
        <f t="shared" si="38"/>
        <v>547.04</v>
      </c>
      <c r="P312" s="8">
        <f t="shared" si="39"/>
        <v>0.24962581681451462</v>
      </c>
      <c r="Q312">
        <f t="shared" si="40"/>
        <v>219.14400000000001</v>
      </c>
      <c r="R312">
        <f t="shared" si="41"/>
        <v>1972.296</v>
      </c>
      <c r="S312">
        <f t="shared" si="42"/>
        <v>327.89599999999996</v>
      </c>
      <c r="T312" t="str">
        <f>_xlfn.XLOOKUP(C312,Customers!A:A,Customers!D:D)</f>
        <v>M</v>
      </c>
      <c r="U312" s="13">
        <f>_xlfn.XLOOKUP(C312,Customers!A:A,Customers!E:E)</f>
        <v>32850</v>
      </c>
      <c r="V312" t="str">
        <f>_xlfn.XLOOKUP(C312,Customers!A:A,Customers!F:F)</f>
        <v>Lake Dawn</v>
      </c>
      <c r="W312" s="13">
        <f>_xlfn.XLOOKUP(C312,Customers!A:A,Customers!G:G)</f>
        <v>44393</v>
      </c>
      <c r="X312">
        <f t="shared" ca="1" si="43"/>
        <v>36</v>
      </c>
      <c r="Y312" t="str">
        <f t="shared" ca="1" si="44"/>
        <v>36-50</v>
      </c>
    </row>
    <row r="313" spans="1:25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  <c r="I313">
        <f>_xlfn.XLOOKUP(D313,Products!A:A,Products!E:E)</f>
        <v>1487.41</v>
      </c>
      <c r="J313">
        <f>_xlfn.XLOOKUP(D313,Products!A:A,Products!F:F)</f>
        <v>813.07</v>
      </c>
      <c r="K313" t="str">
        <f>_xlfn.XLOOKUP(D313,Products!A:A,Products!C:C)</f>
        <v>Electronics</v>
      </c>
      <c r="L313" t="str">
        <f>_xlfn.XLOOKUP(D313,Products!A:A,Products!D:D)</f>
        <v>Smartphone</v>
      </c>
      <c r="M313">
        <f t="shared" si="36"/>
        <v>2974.82</v>
      </c>
      <c r="N313">
        <f t="shared" si="37"/>
        <v>1626.14</v>
      </c>
      <c r="O313">
        <f t="shared" si="38"/>
        <v>1348.68</v>
      </c>
      <c r="P313" s="8">
        <f t="shared" si="39"/>
        <v>0.45336524562830693</v>
      </c>
      <c r="Q313">
        <f t="shared" si="40"/>
        <v>148.74100000000001</v>
      </c>
      <c r="R313">
        <f t="shared" si="41"/>
        <v>2826.0790000000002</v>
      </c>
      <c r="S313">
        <f t="shared" si="42"/>
        <v>1199.9390000000001</v>
      </c>
      <c r="T313" t="str">
        <f>_xlfn.XLOOKUP(C313,Customers!A:A,Customers!D:D)</f>
        <v>M</v>
      </c>
      <c r="U313" s="13">
        <f>_xlfn.XLOOKUP(C313,Customers!A:A,Customers!E:E)</f>
        <v>22750</v>
      </c>
      <c r="V313" t="str">
        <f>_xlfn.XLOOKUP(C313,Customers!A:A,Customers!F:F)</f>
        <v>East Melissashire</v>
      </c>
      <c r="W313" s="13">
        <f>_xlfn.XLOOKUP(C313,Customers!A:A,Customers!G:G)</f>
        <v>45831</v>
      </c>
      <c r="X313">
        <f t="shared" ca="1" si="43"/>
        <v>64</v>
      </c>
      <c r="Y313" t="str">
        <f t="shared" ca="1" si="44"/>
        <v>50+</v>
      </c>
    </row>
    <row r="314" spans="1:25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  <c r="I314">
        <f>_xlfn.XLOOKUP(D314,Products!A:A,Products!E:E)</f>
        <v>366.93</v>
      </c>
      <c r="J314">
        <f>_xlfn.XLOOKUP(D314,Products!A:A,Products!F:F)</f>
        <v>285.23</v>
      </c>
      <c r="K314" t="str">
        <f>_xlfn.XLOOKUP(D314,Products!A:A,Products!C:C)</f>
        <v>Fashion</v>
      </c>
      <c r="L314" t="str">
        <f>_xlfn.XLOOKUP(D314,Products!A:A,Products!D:D)</f>
        <v>Footwear</v>
      </c>
      <c r="M314">
        <f t="shared" si="36"/>
        <v>733.86</v>
      </c>
      <c r="N314">
        <f t="shared" si="37"/>
        <v>570.46</v>
      </c>
      <c r="O314">
        <f t="shared" si="38"/>
        <v>163.39999999999998</v>
      </c>
      <c r="P314" s="8">
        <f t="shared" si="39"/>
        <v>0.22265827269506441</v>
      </c>
      <c r="Q314">
        <f t="shared" si="40"/>
        <v>110.07899999999999</v>
      </c>
      <c r="R314">
        <f t="shared" si="41"/>
        <v>623.78100000000006</v>
      </c>
      <c r="S314">
        <f t="shared" si="42"/>
        <v>53.321000000000026</v>
      </c>
      <c r="T314" t="str">
        <f>_xlfn.XLOOKUP(C314,Customers!A:A,Customers!D:D)</f>
        <v>M</v>
      </c>
      <c r="U314" s="13">
        <f>_xlfn.XLOOKUP(C314,Customers!A:A,Customers!E:E)</f>
        <v>24092</v>
      </c>
      <c r="V314" t="str">
        <f>_xlfn.XLOOKUP(C314,Customers!A:A,Customers!F:F)</f>
        <v>Port Patriciaburgh</v>
      </c>
      <c r="W314" s="13">
        <f>_xlfn.XLOOKUP(C314,Customers!A:A,Customers!G:G)</f>
        <v>44917</v>
      </c>
      <c r="X314">
        <f t="shared" ca="1" si="43"/>
        <v>60</v>
      </c>
      <c r="Y314" t="str">
        <f t="shared" ca="1" si="44"/>
        <v>50+</v>
      </c>
    </row>
    <row r="315" spans="1:25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  <c r="I315">
        <f>_xlfn.XLOOKUP(D315,Products!A:A,Products!E:E)</f>
        <v>673.78</v>
      </c>
      <c r="J315">
        <f>_xlfn.XLOOKUP(D315,Products!A:A,Products!F:F)</f>
        <v>363.33</v>
      </c>
      <c r="K315" t="str">
        <f>_xlfn.XLOOKUP(D315,Products!A:A,Products!C:C)</f>
        <v>Electronics</v>
      </c>
      <c r="L315" t="str">
        <f>_xlfn.XLOOKUP(D315,Products!A:A,Products!D:D)</f>
        <v>Smartphone</v>
      </c>
      <c r="M315">
        <f t="shared" si="36"/>
        <v>3368.8999999999996</v>
      </c>
      <c r="N315">
        <f t="shared" si="37"/>
        <v>1816.6499999999999</v>
      </c>
      <c r="O315">
        <f t="shared" si="38"/>
        <v>1552.2499999999998</v>
      </c>
      <c r="P315" s="8">
        <f t="shared" si="39"/>
        <v>0.46075870462168661</v>
      </c>
      <c r="Q315">
        <f t="shared" si="40"/>
        <v>505.33499999999992</v>
      </c>
      <c r="R315">
        <f t="shared" si="41"/>
        <v>2863.5649999999996</v>
      </c>
      <c r="S315">
        <f t="shared" si="42"/>
        <v>1046.9149999999997</v>
      </c>
      <c r="T315" t="str">
        <f>_xlfn.XLOOKUP(C315,Customers!A:A,Customers!D:D)</f>
        <v>M</v>
      </c>
      <c r="U315" s="13">
        <f>_xlfn.XLOOKUP(C315,Customers!A:A,Customers!E:E)</f>
        <v>31945</v>
      </c>
      <c r="V315" t="str">
        <f>_xlfn.XLOOKUP(C315,Customers!A:A,Customers!F:F)</f>
        <v>Port Jeffreyside</v>
      </c>
      <c r="W315" s="13">
        <f>_xlfn.XLOOKUP(C315,Customers!A:A,Customers!G:G)</f>
        <v>44261</v>
      </c>
      <c r="X315">
        <f t="shared" ca="1" si="43"/>
        <v>39</v>
      </c>
      <c r="Y315" t="str">
        <f t="shared" ca="1" si="44"/>
        <v>36-50</v>
      </c>
    </row>
    <row r="316" spans="1:25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  <c r="I316">
        <f>_xlfn.XLOOKUP(D316,Products!A:A,Products!E:E)</f>
        <v>1015.76</v>
      </c>
      <c r="J316">
        <f>_xlfn.XLOOKUP(D316,Products!A:A,Products!F:F)</f>
        <v>584.4</v>
      </c>
      <c r="K316" t="str">
        <f>_xlfn.XLOOKUP(D316,Products!A:A,Products!C:C)</f>
        <v>Groceries</v>
      </c>
      <c r="L316" t="str">
        <f>_xlfn.XLOOKUP(D316,Products!A:A,Products!D:D)</f>
        <v>Dairy</v>
      </c>
      <c r="M316">
        <f t="shared" si="36"/>
        <v>3047.2799999999997</v>
      </c>
      <c r="N316">
        <f t="shared" si="37"/>
        <v>1753.1999999999998</v>
      </c>
      <c r="O316">
        <f t="shared" si="38"/>
        <v>1294.08</v>
      </c>
      <c r="P316" s="8">
        <f t="shared" si="39"/>
        <v>0.42466724423092073</v>
      </c>
      <c r="Q316">
        <f t="shared" si="40"/>
        <v>304.72800000000001</v>
      </c>
      <c r="R316">
        <f t="shared" si="41"/>
        <v>2742.5519999999997</v>
      </c>
      <c r="S316">
        <f t="shared" si="42"/>
        <v>989.35199999999986</v>
      </c>
      <c r="T316" t="str">
        <f>_xlfn.XLOOKUP(C316,Customers!A:A,Customers!D:D)</f>
        <v>M</v>
      </c>
      <c r="U316" s="13">
        <f>_xlfn.XLOOKUP(C316,Customers!A:A,Customers!E:E)</f>
        <v>22556</v>
      </c>
      <c r="V316" t="str">
        <f>_xlfn.XLOOKUP(C316,Customers!A:A,Customers!F:F)</f>
        <v>Simonstad</v>
      </c>
      <c r="W316" s="13">
        <f>_xlfn.XLOOKUP(C316,Customers!A:A,Customers!G:G)</f>
        <v>45467</v>
      </c>
      <c r="X316">
        <f t="shared" ca="1" si="43"/>
        <v>64</v>
      </c>
      <c r="Y316" t="str">
        <f t="shared" ca="1" si="44"/>
        <v>50+</v>
      </c>
    </row>
    <row r="317" spans="1:25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  <c r="I317">
        <f>_xlfn.XLOOKUP(D317,Products!A:A,Products!E:E)</f>
        <v>337.63</v>
      </c>
      <c r="J317">
        <f>_xlfn.XLOOKUP(D317,Products!A:A,Products!F:F)</f>
        <v>169.03</v>
      </c>
      <c r="K317" t="str">
        <f>_xlfn.XLOOKUP(D317,Products!A:A,Products!C:C)</f>
        <v>Fashion</v>
      </c>
      <c r="L317" t="str">
        <f>_xlfn.XLOOKUP(D317,Products!A:A,Products!D:D)</f>
        <v>Footwear</v>
      </c>
      <c r="M317">
        <f t="shared" si="36"/>
        <v>1012.89</v>
      </c>
      <c r="N317">
        <f t="shared" si="37"/>
        <v>507.09000000000003</v>
      </c>
      <c r="O317">
        <f t="shared" si="38"/>
        <v>505.79999999999995</v>
      </c>
      <c r="P317" s="8">
        <f t="shared" si="39"/>
        <v>0.49936320824571273</v>
      </c>
      <c r="Q317">
        <f t="shared" si="40"/>
        <v>0</v>
      </c>
      <c r="R317">
        <f t="shared" si="41"/>
        <v>1012.89</v>
      </c>
      <c r="S317">
        <f t="shared" si="42"/>
        <v>505.79999999999995</v>
      </c>
      <c r="T317" t="str">
        <f>_xlfn.XLOOKUP(C317,Customers!A:A,Customers!D:D)</f>
        <v>F</v>
      </c>
      <c r="U317" s="13">
        <f>_xlfn.XLOOKUP(C317,Customers!A:A,Customers!E:E)</f>
        <v>34980</v>
      </c>
      <c r="V317" t="str">
        <f>_xlfn.XLOOKUP(C317,Customers!A:A,Customers!F:F)</f>
        <v>Lake Dale</v>
      </c>
      <c r="W317" s="13">
        <f>_xlfn.XLOOKUP(C317,Customers!A:A,Customers!G:G)</f>
        <v>45124</v>
      </c>
      <c r="X317">
        <f t="shared" ca="1" si="43"/>
        <v>30</v>
      </c>
      <c r="Y317" t="str">
        <f t="shared" ca="1" si="44"/>
        <v>26-35</v>
      </c>
    </row>
    <row r="318" spans="1:25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  <c r="I318">
        <f>_xlfn.XLOOKUP(D318,Products!A:A,Products!E:E)</f>
        <v>1197.18</v>
      </c>
      <c r="J318">
        <f>_xlfn.XLOOKUP(D318,Products!A:A,Products!F:F)</f>
        <v>722.74</v>
      </c>
      <c r="K318" t="str">
        <f>_xlfn.XLOOKUP(D318,Products!A:A,Products!C:C)</f>
        <v>Electronics</v>
      </c>
      <c r="L318" t="str">
        <f>_xlfn.XLOOKUP(D318,Products!A:A,Products!D:D)</f>
        <v>Smartphone</v>
      </c>
      <c r="M318">
        <f t="shared" si="36"/>
        <v>5985.9000000000005</v>
      </c>
      <c r="N318">
        <f t="shared" si="37"/>
        <v>3613.7</v>
      </c>
      <c r="O318">
        <f t="shared" si="38"/>
        <v>2372.2000000000007</v>
      </c>
      <c r="P318" s="8">
        <f t="shared" si="39"/>
        <v>0.39629796688885555</v>
      </c>
      <c r="Q318">
        <f t="shared" si="40"/>
        <v>299.29500000000002</v>
      </c>
      <c r="R318">
        <f t="shared" si="41"/>
        <v>5686.6050000000005</v>
      </c>
      <c r="S318">
        <f t="shared" si="42"/>
        <v>2072.9050000000007</v>
      </c>
      <c r="T318" t="str">
        <f>_xlfn.XLOOKUP(C318,Customers!A:A,Customers!D:D)</f>
        <v>F</v>
      </c>
      <c r="U318" s="13">
        <f>_xlfn.XLOOKUP(C318,Customers!A:A,Customers!E:E)</f>
        <v>29746</v>
      </c>
      <c r="V318" t="str">
        <f>_xlfn.XLOOKUP(C318,Customers!A:A,Customers!F:F)</f>
        <v>New Julia</v>
      </c>
      <c r="W318" s="13">
        <f>_xlfn.XLOOKUP(C318,Customers!A:A,Customers!G:G)</f>
        <v>45456</v>
      </c>
      <c r="X318">
        <f t="shared" ca="1" si="43"/>
        <v>45</v>
      </c>
      <c r="Y318" t="str">
        <f t="shared" ca="1" si="44"/>
        <v>36-50</v>
      </c>
    </row>
    <row r="319" spans="1:25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  <c r="I319">
        <f>_xlfn.XLOOKUP(D319,Products!A:A,Products!E:E)</f>
        <v>564.41999999999996</v>
      </c>
      <c r="J319">
        <f>_xlfn.XLOOKUP(D319,Products!A:A,Products!F:F)</f>
        <v>293.95999999999998</v>
      </c>
      <c r="K319" t="str">
        <f>_xlfn.XLOOKUP(D319,Products!A:A,Products!C:C)</f>
        <v>Fashion</v>
      </c>
      <c r="L319" t="str">
        <f>_xlfn.XLOOKUP(D319,Products!A:A,Products!D:D)</f>
        <v>Accessories</v>
      </c>
      <c r="M319">
        <f t="shared" si="36"/>
        <v>1128.8399999999999</v>
      </c>
      <c r="N319">
        <f t="shared" si="37"/>
        <v>587.91999999999996</v>
      </c>
      <c r="O319">
        <f t="shared" si="38"/>
        <v>540.91999999999996</v>
      </c>
      <c r="P319" s="8">
        <f t="shared" si="39"/>
        <v>0.47918216930654478</v>
      </c>
      <c r="Q319">
        <f t="shared" si="40"/>
        <v>169.32599999999999</v>
      </c>
      <c r="R319">
        <f t="shared" si="41"/>
        <v>959.5139999999999</v>
      </c>
      <c r="S319">
        <f t="shared" si="42"/>
        <v>371.59399999999994</v>
      </c>
      <c r="T319" t="str">
        <f>_xlfn.XLOOKUP(C319,Customers!A:A,Customers!D:D)</f>
        <v>M</v>
      </c>
      <c r="U319" s="13">
        <f>_xlfn.XLOOKUP(C319,Customers!A:A,Customers!E:E)</f>
        <v>26101</v>
      </c>
      <c r="V319" t="str">
        <f>_xlfn.XLOOKUP(C319,Customers!A:A,Customers!F:F)</f>
        <v>Juliefurt</v>
      </c>
      <c r="W319" s="13">
        <f>_xlfn.XLOOKUP(C319,Customers!A:A,Customers!G:G)</f>
        <v>44841</v>
      </c>
      <c r="X319">
        <f t="shared" ca="1" si="43"/>
        <v>55</v>
      </c>
      <c r="Y319" t="str">
        <f t="shared" ca="1" si="44"/>
        <v>50+</v>
      </c>
    </row>
    <row r="320" spans="1:25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  <c r="I320">
        <f>_xlfn.XLOOKUP(D320,Products!A:A,Products!E:E)</f>
        <v>1342.75</v>
      </c>
      <c r="J320">
        <f>_xlfn.XLOOKUP(D320,Products!A:A,Products!F:F)</f>
        <v>797.94</v>
      </c>
      <c r="K320" t="str">
        <f>_xlfn.XLOOKUP(D320,Products!A:A,Products!C:C)</f>
        <v>Fashion</v>
      </c>
      <c r="L320" t="str">
        <f>_xlfn.XLOOKUP(D320,Products!A:A,Products!D:D)</f>
        <v>Clothing</v>
      </c>
      <c r="M320">
        <f t="shared" si="36"/>
        <v>1342.75</v>
      </c>
      <c r="N320">
        <f t="shared" si="37"/>
        <v>797.94</v>
      </c>
      <c r="O320">
        <f t="shared" si="38"/>
        <v>544.80999999999995</v>
      </c>
      <c r="P320" s="8">
        <f t="shared" si="39"/>
        <v>0.40574194749581077</v>
      </c>
      <c r="Q320">
        <f t="shared" si="40"/>
        <v>0</v>
      </c>
      <c r="R320">
        <f t="shared" si="41"/>
        <v>1342.75</v>
      </c>
      <c r="S320">
        <f t="shared" si="42"/>
        <v>544.80999999999995</v>
      </c>
      <c r="T320" t="str">
        <f>_xlfn.XLOOKUP(C320,Customers!A:A,Customers!D:D)</f>
        <v>M</v>
      </c>
      <c r="U320" s="13">
        <f>_xlfn.XLOOKUP(C320,Customers!A:A,Customers!E:E)</f>
        <v>35802</v>
      </c>
      <c r="V320" t="str">
        <f>_xlfn.XLOOKUP(C320,Customers!A:A,Customers!F:F)</f>
        <v>Davidtown</v>
      </c>
      <c r="W320" s="13">
        <f>_xlfn.XLOOKUP(C320,Customers!A:A,Customers!G:G)</f>
        <v>44252</v>
      </c>
      <c r="X320">
        <f t="shared" ca="1" si="43"/>
        <v>28</v>
      </c>
      <c r="Y320" t="str">
        <f t="shared" ca="1" si="44"/>
        <v>26-35</v>
      </c>
    </row>
    <row r="321" spans="1:25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  <c r="I321">
        <f>_xlfn.XLOOKUP(D321,Products!A:A,Products!E:E)</f>
        <v>304.70999999999998</v>
      </c>
      <c r="J321">
        <f>_xlfn.XLOOKUP(D321,Products!A:A,Products!F:F)</f>
        <v>164.01</v>
      </c>
      <c r="K321" t="str">
        <f>_xlfn.XLOOKUP(D321,Products!A:A,Products!C:C)</f>
        <v>Groceries</v>
      </c>
      <c r="L321" t="str">
        <f>_xlfn.XLOOKUP(D321,Products!A:A,Products!D:D)</f>
        <v>Vegetables</v>
      </c>
      <c r="M321">
        <f t="shared" si="36"/>
        <v>914.12999999999988</v>
      </c>
      <c r="N321">
        <f t="shared" si="37"/>
        <v>492.03</v>
      </c>
      <c r="O321">
        <f t="shared" si="38"/>
        <v>422.09999999999991</v>
      </c>
      <c r="P321" s="8">
        <f t="shared" si="39"/>
        <v>0.46175051688490693</v>
      </c>
      <c r="Q321">
        <f t="shared" si="40"/>
        <v>137.11949999999999</v>
      </c>
      <c r="R321">
        <f t="shared" si="41"/>
        <v>777.01049999999987</v>
      </c>
      <c r="S321">
        <f t="shared" si="42"/>
        <v>284.98049999999989</v>
      </c>
      <c r="T321" t="str">
        <f>_xlfn.XLOOKUP(C321,Customers!A:A,Customers!D:D)</f>
        <v>M</v>
      </c>
      <c r="U321" s="13">
        <f>_xlfn.XLOOKUP(C321,Customers!A:A,Customers!E:E)</f>
        <v>33773</v>
      </c>
      <c r="V321" t="str">
        <f>_xlfn.XLOOKUP(C321,Customers!A:A,Customers!F:F)</f>
        <v>Port Kimberly</v>
      </c>
      <c r="W321" s="13">
        <f>_xlfn.XLOOKUP(C321,Customers!A:A,Customers!G:G)</f>
        <v>44616</v>
      </c>
      <c r="X321">
        <f t="shared" ca="1" si="43"/>
        <v>34</v>
      </c>
      <c r="Y321" t="str">
        <f t="shared" ca="1" si="44"/>
        <v>26-35</v>
      </c>
    </row>
    <row r="322" spans="1:25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  <c r="I322">
        <f>_xlfn.XLOOKUP(D322,Products!A:A,Products!E:E)</f>
        <v>1858.75</v>
      </c>
      <c r="J322">
        <f>_xlfn.XLOOKUP(D322,Products!A:A,Products!F:F)</f>
        <v>1451.16</v>
      </c>
      <c r="K322" t="str">
        <f>_xlfn.XLOOKUP(D322,Products!A:A,Products!C:C)</f>
        <v>Fashion</v>
      </c>
      <c r="L322" t="str">
        <f>_xlfn.XLOOKUP(D322,Products!A:A,Products!D:D)</f>
        <v>Accessories</v>
      </c>
      <c r="M322">
        <f t="shared" si="36"/>
        <v>7435</v>
      </c>
      <c r="N322">
        <f t="shared" si="37"/>
        <v>5804.64</v>
      </c>
      <c r="O322">
        <f t="shared" si="38"/>
        <v>1630.3599999999997</v>
      </c>
      <c r="P322" s="8">
        <f t="shared" si="39"/>
        <v>0.21928177538668456</v>
      </c>
      <c r="Q322">
        <f t="shared" si="40"/>
        <v>1115.25</v>
      </c>
      <c r="R322">
        <f t="shared" si="41"/>
        <v>6319.75</v>
      </c>
      <c r="S322">
        <f t="shared" si="42"/>
        <v>515.10999999999967</v>
      </c>
      <c r="T322" t="str">
        <f>_xlfn.XLOOKUP(C322,Customers!A:A,Customers!D:D)</f>
        <v>F</v>
      </c>
      <c r="U322" s="13">
        <f>_xlfn.XLOOKUP(C322,Customers!A:A,Customers!E:E)</f>
        <v>31890</v>
      </c>
      <c r="V322" t="str">
        <f>_xlfn.XLOOKUP(C322,Customers!A:A,Customers!F:F)</f>
        <v>Lake Ricardo</v>
      </c>
      <c r="W322" s="13">
        <f>_xlfn.XLOOKUP(C322,Customers!A:A,Customers!G:G)</f>
        <v>45694</v>
      </c>
      <c r="X322">
        <f t="shared" ca="1" si="43"/>
        <v>39</v>
      </c>
      <c r="Y322" t="str">
        <f t="shared" ca="1" si="44"/>
        <v>36-50</v>
      </c>
    </row>
    <row r="323" spans="1:25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  <c r="I323">
        <f>_xlfn.XLOOKUP(D323,Products!A:A,Products!E:E)</f>
        <v>1079.8900000000001</v>
      </c>
      <c r="J323">
        <f>_xlfn.XLOOKUP(D323,Products!A:A,Products!F:F)</f>
        <v>703.83</v>
      </c>
      <c r="K323" t="str">
        <f>_xlfn.XLOOKUP(D323,Products!A:A,Products!C:C)</f>
        <v>Electronics</v>
      </c>
      <c r="L323" t="str">
        <f>_xlfn.XLOOKUP(D323,Products!A:A,Products!D:D)</f>
        <v>Smartphone</v>
      </c>
      <c r="M323">
        <f t="shared" ref="M323:M386" si="45">F323*I323</f>
        <v>5399.4500000000007</v>
      </c>
      <c r="N323">
        <f t="shared" ref="N323:N386" si="46">F323*J323</f>
        <v>3519.15</v>
      </c>
      <c r="O323">
        <f t="shared" ref="O323:O386" si="47">M323-N323</f>
        <v>1880.3000000000006</v>
      </c>
      <c r="P323" s="8">
        <f t="shared" ref="P323:P386" si="48">O323/M323</f>
        <v>0.3482391725083111</v>
      </c>
      <c r="Q323">
        <f t="shared" ref="Q323:Q386" si="49">M323*G323</f>
        <v>269.97250000000003</v>
      </c>
      <c r="R323">
        <f t="shared" ref="R323:R386" si="50">M323-Q323</f>
        <v>5129.4775000000009</v>
      </c>
      <c r="S323">
        <f t="shared" ref="S323:S386" si="51">R323-N323</f>
        <v>1610.3275000000008</v>
      </c>
      <c r="T323" t="str">
        <f>_xlfn.XLOOKUP(C323,Customers!A:A,Customers!D:D)</f>
        <v>F</v>
      </c>
      <c r="U323" s="13">
        <f>_xlfn.XLOOKUP(C323,Customers!A:A,Customers!E:E)</f>
        <v>26631</v>
      </c>
      <c r="V323" t="str">
        <f>_xlfn.XLOOKUP(C323,Customers!A:A,Customers!F:F)</f>
        <v>Port Bryce</v>
      </c>
      <c r="W323" s="13">
        <f>_xlfn.XLOOKUP(C323,Customers!A:A,Customers!G:G)</f>
        <v>45638</v>
      </c>
      <c r="X323">
        <f t="shared" ref="X323:X386" ca="1" si="52">DATEDIF(U323, TODAY(),"Y")</f>
        <v>53</v>
      </c>
      <c r="Y323" t="str">
        <f t="shared" ref="Y323:Y386" ca="1" si="53">IF(X323&lt;=25,"18-25",IF(X323&lt;=35,"26-35", IF(X323&lt;=50,"36-50","50+")))</f>
        <v>50+</v>
      </c>
    </row>
    <row r="324" spans="1:25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  <c r="I324">
        <f>_xlfn.XLOOKUP(D324,Products!A:A,Products!E:E)</f>
        <v>1952.65</v>
      </c>
      <c r="J324">
        <f>_xlfn.XLOOKUP(D324,Products!A:A,Products!F:F)</f>
        <v>1451.27</v>
      </c>
      <c r="K324" t="str">
        <f>_xlfn.XLOOKUP(D324,Products!A:A,Products!C:C)</f>
        <v>Electronics</v>
      </c>
      <c r="L324" t="str">
        <f>_xlfn.XLOOKUP(D324,Products!A:A,Products!D:D)</f>
        <v>Television</v>
      </c>
      <c r="M324">
        <f t="shared" si="45"/>
        <v>9763.25</v>
      </c>
      <c r="N324">
        <f t="shared" si="46"/>
        <v>7256.35</v>
      </c>
      <c r="O324">
        <f t="shared" si="47"/>
        <v>2506.8999999999996</v>
      </c>
      <c r="P324" s="8">
        <f t="shared" si="48"/>
        <v>0.25676900622231325</v>
      </c>
      <c r="Q324">
        <f t="shared" si="49"/>
        <v>1464.4875</v>
      </c>
      <c r="R324">
        <f t="shared" si="50"/>
        <v>8298.7625000000007</v>
      </c>
      <c r="S324">
        <f t="shared" si="51"/>
        <v>1042.4125000000004</v>
      </c>
      <c r="T324" t="str">
        <f>_xlfn.XLOOKUP(C324,Customers!A:A,Customers!D:D)</f>
        <v>F</v>
      </c>
      <c r="U324" s="13">
        <f>_xlfn.XLOOKUP(C324,Customers!A:A,Customers!E:E)</f>
        <v>30807</v>
      </c>
      <c r="V324" t="str">
        <f>_xlfn.XLOOKUP(C324,Customers!A:A,Customers!F:F)</f>
        <v>Lake Melissaborough</v>
      </c>
      <c r="W324" s="13">
        <f>_xlfn.XLOOKUP(C324,Customers!A:A,Customers!G:G)</f>
        <v>45889</v>
      </c>
      <c r="X324">
        <f t="shared" ca="1" si="52"/>
        <v>42</v>
      </c>
      <c r="Y324" t="str">
        <f t="shared" ca="1" si="53"/>
        <v>36-50</v>
      </c>
    </row>
    <row r="325" spans="1:25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  <c r="I325">
        <f>_xlfn.XLOOKUP(D325,Products!A:A,Products!E:E)</f>
        <v>337.63</v>
      </c>
      <c r="J325">
        <f>_xlfn.XLOOKUP(D325,Products!A:A,Products!F:F)</f>
        <v>169.03</v>
      </c>
      <c r="K325" t="str">
        <f>_xlfn.XLOOKUP(D325,Products!A:A,Products!C:C)</f>
        <v>Fashion</v>
      </c>
      <c r="L325" t="str">
        <f>_xlfn.XLOOKUP(D325,Products!A:A,Products!D:D)</f>
        <v>Footwear</v>
      </c>
      <c r="M325">
        <f t="shared" si="45"/>
        <v>1688.15</v>
      </c>
      <c r="N325">
        <f t="shared" si="46"/>
        <v>845.15</v>
      </c>
      <c r="O325">
        <f t="shared" si="47"/>
        <v>843.00000000000011</v>
      </c>
      <c r="P325" s="8">
        <f t="shared" si="48"/>
        <v>0.49936320824571279</v>
      </c>
      <c r="Q325">
        <f t="shared" si="49"/>
        <v>168.81500000000003</v>
      </c>
      <c r="R325">
        <f t="shared" si="50"/>
        <v>1519.335</v>
      </c>
      <c r="S325">
        <f t="shared" si="51"/>
        <v>674.18500000000006</v>
      </c>
      <c r="T325" t="str">
        <f>_xlfn.XLOOKUP(C325,Customers!A:A,Customers!D:D)</f>
        <v>M</v>
      </c>
      <c r="U325" s="13">
        <f>_xlfn.XLOOKUP(C325,Customers!A:A,Customers!E:E)</f>
        <v>27756</v>
      </c>
      <c r="V325" t="str">
        <f>_xlfn.XLOOKUP(C325,Customers!A:A,Customers!F:F)</f>
        <v>Zacharyfort</v>
      </c>
      <c r="W325" s="13">
        <f>_xlfn.XLOOKUP(C325,Customers!A:A,Customers!G:G)</f>
        <v>45208</v>
      </c>
      <c r="X325">
        <f t="shared" ca="1" si="52"/>
        <v>50</v>
      </c>
      <c r="Y325" t="str">
        <f t="shared" ca="1" si="53"/>
        <v>36-50</v>
      </c>
    </row>
    <row r="326" spans="1:25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  <c r="I326">
        <f>_xlfn.XLOOKUP(D326,Products!A:A,Products!E:E)</f>
        <v>1342.75</v>
      </c>
      <c r="J326">
        <f>_xlfn.XLOOKUP(D326,Products!A:A,Products!F:F)</f>
        <v>797.94</v>
      </c>
      <c r="K326" t="str">
        <f>_xlfn.XLOOKUP(D326,Products!A:A,Products!C:C)</f>
        <v>Fashion</v>
      </c>
      <c r="L326" t="str">
        <f>_xlfn.XLOOKUP(D326,Products!A:A,Products!D:D)</f>
        <v>Clothing</v>
      </c>
      <c r="M326">
        <f t="shared" si="45"/>
        <v>6713.75</v>
      </c>
      <c r="N326">
        <f t="shared" si="46"/>
        <v>3989.7000000000003</v>
      </c>
      <c r="O326">
        <f t="shared" si="47"/>
        <v>2724.0499999999997</v>
      </c>
      <c r="P326" s="8">
        <f t="shared" si="48"/>
        <v>0.40574194749581077</v>
      </c>
      <c r="Q326">
        <f t="shared" si="49"/>
        <v>1007.0625</v>
      </c>
      <c r="R326">
        <f t="shared" si="50"/>
        <v>5706.6875</v>
      </c>
      <c r="S326">
        <f t="shared" si="51"/>
        <v>1716.9874999999997</v>
      </c>
      <c r="T326" t="str">
        <f>_xlfn.XLOOKUP(C326,Customers!A:A,Customers!D:D)</f>
        <v>M</v>
      </c>
      <c r="U326" s="13">
        <f>_xlfn.XLOOKUP(C326,Customers!A:A,Customers!E:E)</f>
        <v>38540</v>
      </c>
      <c r="V326" t="str">
        <f>_xlfn.XLOOKUP(C326,Customers!A:A,Customers!F:F)</f>
        <v>South Jennifer</v>
      </c>
      <c r="W326" s="13">
        <f>_xlfn.XLOOKUP(C326,Customers!A:A,Customers!G:G)</f>
        <v>45897</v>
      </c>
      <c r="X326">
        <f t="shared" ca="1" si="52"/>
        <v>20</v>
      </c>
      <c r="Y326" t="str">
        <f t="shared" ca="1" si="53"/>
        <v>18-25</v>
      </c>
    </row>
    <row r="327" spans="1:25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  <c r="I327">
        <f>_xlfn.XLOOKUP(D327,Products!A:A,Products!E:E)</f>
        <v>818.76</v>
      </c>
      <c r="J327">
        <f>_xlfn.XLOOKUP(D327,Products!A:A,Products!F:F)</f>
        <v>527.62</v>
      </c>
      <c r="K327" t="str">
        <f>_xlfn.XLOOKUP(D327,Products!A:A,Products!C:C)</f>
        <v>Electronics</v>
      </c>
      <c r="L327" t="str">
        <f>_xlfn.XLOOKUP(D327,Products!A:A,Products!D:D)</f>
        <v>Television</v>
      </c>
      <c r="M327">
        <f t="shared" si="45"/>
        <v>4093.8</v>
      </c>
      <c r="N327">
        <f t="shared" si="46"/>
        <v>2638.1</v>
      </c>
      <c r="O327">
        <f t="shared" si="47"/>
        <v>1455.7000000000003</v>
      </c>
      <c r="P327" s="8">
        <f t="shared" si="48"/>
        <v>0.35558649665347603</v>
      </c>
      <c r="Q327">
        <f t="shared" si="49"/>
        <v>409.38000000000005</v>
      </c>
      <c r="R327">
        <f t="shared" si="50"/>
        <v>3684.42</v>
      </c>
      <c r="S327">
        <f t="shared" si="51"/>
        <v>1046.3200000000002</v>
      </c>
      <c r="T327" t="str">
        <f>_xlfn.XLOOKUP(C327,Customers!A:A,Customers!D:D)</f>
        <v>F</v>
      </c>
      <c r="U327" s="13">
        <f>_xlfn.XLOOKUP(C327,Customers!A:A,Customers!E:E)</f>
        <v>26908</v>
      </c>
      <c r="V327" t="str">
        <f>_xlfn.XLOOKUP(C327,Customers!A:A,Customers!F:F)</f>
        <v>Brittanyburgh</v>
      </c>
      <c r="W327" s="13">
        <f>_xlfn.XLOOKUP(C327,Customers!A:A,Customers!G:G)</f>
        <v>45561</v>
      </c>
      <c r="X327">
        <f t="shared" ca="1" si="52"/>
        <v>52</v>
      </c>
      <c r="Y327" t="str">
        <f t="shared" ca="1" si="53"/>
        <v>50+</v>
      </c>
    </row>
    <row r="328" spans="1:25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  <c r="I328">
        <f>_xlfn.XLOOKUP(D328,Products!A:A,Products!E:E)</f>
        <v>1879.08</v>
      </c>
      <c r="J328">
        <f>_xlfn.XLOOKUP(D328,Products!A:A,Products!F:F)</f>
        <v>1004.56</v>
      </c>
      <c r="K328" t="str">
        <f>_xlfn.XLOOKUP(D328,Products!A:A,Products!C:C)</f>
        <v>Groceries</v>
      </c>
      <c r="L328" t="str">
        <f>_xlfn.XLOOKUP(D328,Products!A:A,Products!D:D)</f>
        <v>Dairy</v>
      </c>
      <c r="M328">
        <f t="shared" si="45"/>
        <v>3758.16</v>
      </c>
      <c r="N328">
        <f t="shared" si="46"/>
        <v>2009.12</v>
      </c>
      <c r="O328">
        <f t="shared" si="47"/>
        <v>1749.04</v>
      </c>
      <c r="P328" s="8">
        <f t="shared" si="48"/>
        <v>0.46539796070417438</v>
      </c>
      <c r="Q328">
        <f t="shared" si="49"/>
        <v>563.72399999999993</v>
      </c>
      <c r="R328">
        <f t="shared" si="50"/>
        <v>3194.4359999999997</v>
      </c>
      <c r="S328">
        <f t="shared" si="51"/>
        <v>1185.3159999999998</v>
      </c>
      <c r="T328" t="str">
        <f>_xlfn.XLOOKUP(C328,Customers!A:A,Customers!D:D)</f>
        <v>F</v>
      </c>
      <c r="U328" s="13">
        <f>_xlfn.XLOOKUP(C328,Customers!A:A,Customers!E:E)</f>
        <v>37614</v>
      </c>
      <c r="V328" t="str">
        <f>_xlfn.XLOOKUP(C328,Customers!A:A,Customers!F:F)</f>
        <v>North Meagan</v>
      </c>
      <c r="W328" s="13">
        <f>_xlfn.XLOOKUP(C328,Customers!A:A,Customers!G:G)</f>
        <v>44855</v>
      </c>
      <c r="X328">
        <f t="shared" ca="1" si="52"/>
        <v>23</v>
      </c>
      <c r="Y328" t="str">
        <f t="shared" ca="1" si="53"/>
        <v>18-25</v>
      </c>
    </row>
    <row r="329" spans="1:25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  <c r="I329">
        <f>_xlfn.XLOOKUP(D329,Products!A:A,Products!E:E)</f>
        <v>564.41999999999996</v>
      </c>
      <c r="J329">
        <f>_xlfn.XLOOKUP(D329,Products!A:A,Products!F:F)</f>
        <v>293.95999999999998</v>
      </c>
      <c r="K329" t="str">
        <f>_xlfn.XLOOKUP(D329,Products!A:A,Products!C:C)</f>
        <v>Fashion</v>
      </c>
      <c r="L329" t="str">
        <f>_xlfn.XLOOKUP(D329,Products!A:A,Products!D:D)</f>
        <v>Accessories</v>
      </c>
      <c r="M329">
        <f t="shared" si="45"/>
        <v>2822.1</v>
      </c>
      <c r="N329">
        <f t="shared" si="46"/>
        <v>1469.8</v>
      </c>
      <c r="O329">
        <f t="shared" si="47"/>
        <v>1352.3</v>
      </c>
      <c r="P329" s="8">
        <f t="shared" si="48"/>
        <v>0.47918216930654478</v>
      </c>
      <c r="Q329">
        <f t="shared" si="49"/>
        <v>282.20999999999998</v>
      </c>
      <c r="R329">
        <f t="shared" si="50"/>
        <v>2539.89</v>
      </c>
      <c r="S329">
        <f t="shared" si="51"/>
        <v>1070.0899999999999</v>
      </c>
      <c r="T329" t="str">
        <f>_xlfn.XLOOKUP(C329,Customers!A:A,Customers!D:D)</f>
        <v>F</v>
      </c>
      <c r="U329" s="13">
        <f>_xlfn.XLOOKUP(C329,Customers!A:A,Customers!E:E)</f>
        <v>32818</v>
      </c>
      <c r="V329" t="str">
        <f>_xlfn.XLOOKUP(C329,Customers!A:A,Customers!F:F)</f>
        <v>Cliffordbury</v>
      </c>
      <c r="W329" s="13">
        <f>_xlfn.XLOOKUP(C329,Customers!A:A,Customers!G:G)</f>
        <v>44718</v>
      </c>
      <c r="X329">
        <f t="shared" ca="1" si="52"/>
        <v>36</v>
      </c>
      <c r="Y329" t="str">
        <f t="shared" ca="1" si="53"/>
        <v>36-50</v>
      </c>
    </row>
    <row r="330" spans="1:25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  <c r="I330">
        <f>_xlfn.XLOOKUP(D330,Products!A:A,Products!E:E)</f>
        <v>1501.46</v>
      </c>
      <c r="J330">
        <f>_xlfn.XLOOKUP(D330,Products!A:A,Products!F:F)</f>
        <v>1167.73</v>
      </c>
      <c r="K330" t="str">
        <f>_xlfn.XLOOKUP(D330,Products!A:A,Products!C:C)</f>
        <v>Fashion</v>
      </c>
      <c r="L330" t="str">
        <f>_xlfn.XLOOKUP(D330,Products!A:A,Products!D:D)</f>
        <v>Watches</v>
      </c>
      <c r="M330">
        <f t="shared" si="45"/>
        <v>7507.3</v>
      </c>
      <c r="N330">
        <f t="shared" si="46"/>
        <v>5838.65</v>
      </c>
      <c r="O330">
        <f t="shared" si="47"/>
        <v>1668.6500000000005</v>
      </c>
      <c r="P330" s="8">
        <f t="shared" si="48"/>
        <v>0.22227032355174303</v>
      </c>
      <c r="Q330">
        <f t="shared" si="49"/>
        <v>1126.095</v>
      </c>
      <c r="R330">
        <f t="shared" si="50"/>
        <v>6381.2049999999999</v>
      </c>
      <c r="S330">
        <f t="shared" si="51"/>
        <v>542.55500000000029</v>
      </c>
      <c r="T330" t="str">
        <f>_xlfn.XLOOKUP(C330,Customers!A:A,Customers!D:D)</f>
        <v>M</v>
      </c>
      <c r="U330" s="13">
        <f>_xlfn.XLOOKUP(C330,Customers!A:A,Customers!E:E)</f>
        <v>33917</v>
      </c>
      <c r="V330" t="str">
        <f>_xlfn.XLOOKUP(C330,Customers!A:A,Customers!F:F)</f>
        <v>East Shelby</v>
      </c>
      <c r="W330" s="13">
        <f>_xlfn.XLOOKUP(C330,Customers!A:A,Customers!G:G)</f>
        <v>44208</v>
      </c>
      <c r="X330">
        <f t="shared" ca="1" si="52"/>
        <v>33</v>
      </c>
      <c r="Y330" t="str">
        <f t="shared" ca="1" si="53"/>
        <v>26-35</v>
      </c>
    </row>
    <row r="331" spans="1:25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  <c r="I331">
        <f>_xlfn.XLOOKUP(D331,Products!A:A,Products!E:E)</f>
        <v>428.05</v>
      </c>
      <c r="J331">
        <f>_xlfn.XLOOKUP(D331,Products!A:A,Products!F:F)</f>
        <v>246.07</v>
      </c>
      <c r="K331" t="str">
        <f>_xlfn.XLOOKUP(D331,Products!A:A,Products!C:C)</f>
        <v>Electronics</v>
      </c>
      <c r="L331" t="str">
        <f>_xlfn.XLOOKUP(D331,Products!A:A,Products!D:D)</f>
        <v>Laptop</v>
      </c>
      <c r="M331">
        <f t="shared" si="45"/>
        <v>1284.1500000000001</v>
      </c>
      <c r="N331">
        <f t="shared" si="46"/>
        <v>738.21</v>
      </c>
      <c r="O331">
        <f t="shared" si="47"/>
        <v>545.94000000000005</v>
      </c>
      <c r="P331" s="8">
        <f t="shared" si="48"/>
        <v>0.42513725032122418</v>
      </c>
      <c r="Q331">
        <f t="shared" si="49"/>
        <v>0</v>
      </c>
      <c r="R331">
        <f t="shared" si="50"/>
        <v>1284.1500000000001</v>
      </c>
      <c r="S331">
        <f t="shared" si="51"/>
        <v>545.94000000000005</v>
      </c>
      <c r="T331" t="str">
        <f>_xlfn.XLOOKUP(C331,Customers!A:A,Customers!D:D)</f>
        <v>F</v>
      </c>
      <c r="U331" s="13">
        <f>_xlfn.XLOOKUP(C331,Customers!A:A,Customers!E:E)</f>
        <v>25396</v>
      </c>
      <c r="V331" t="str">
        <f>_xlfn.XLOOKUP(C331,Customers!A:A,Customers!F:F)</f>
        <v>Geoffreystad</v>
      </c>
      <c r="W331" s="13">
        <f>_xlfn.XLOOKUP(C331,Customers!A:A,Customers!G:G)</f>
        <v>44890</v>
      </c>
      <c r="X331">
        <f t="shared" ca="1" si="52"/>
        <v>56</v>
      </c>
      <c r="Y331" t="str">
        <f t="shared" ca="1" si="53"/>
        <v>50+</v>
      </c>
    </row>
    <row r="332" spans="1:25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  <c r="I332">
        <f>_xlfn.XLOOKUP(D332,Products!A:A,Products!E:E)</f>
        <v>1165.3699999999999</v>
      </c>
      <c r="J332">
        <f>_xlfn.XLOOKUP(D332,Products!A:A,Products!F:F)</f>
        <v>926.55</v>
      </c>
      <c r="K332" t="str">
        <f>_xlfn.XLOOKUP(D332,Products!A:A,Products!C:C)</f>
        <v>Fashion</v>
      </c>
      <c r="L332" t="str">
        <f>_xlfn.XLOOKUP(D332,Products!A:A,Products!D:D)</f>
        <v>Clothing</v>
      </c>
      <c r="M332">
        <f t="shared" si="45"/>
        <v>3496.1099999999997</v>
      </c>
      <c r="N332">
        <f t="shared" si="46"/>
        <v>2779.6499999999996</v>
      </c>
      <c r="O332">
        <f t="shared" si="47"/>
        <v>716.46</v>
      </c>
      <c r="P332" s="8">
        <f t="shared" si="48"/>
        <v>0.20493062289230032</v>
      </c>
      <c r="Q332">
        <f t="shared" si="49"/>
        <v>524.41649999999993</v>
      </c>
      <c r="R332">
        <f t="shared" si="50"/>
        <v>2971.6934999999999</v>
      </c>
      <c r="S332">
        <f t="shared" si="51"/>
        <v>192.04350000000022</v>
      </c>
      <c r="T332" t="str">
        <f>_xlfn.XLOOKUP(C332,Customers!A:A,Customers!D:D)</f>
        <v>M</v>
      </c>
      <c r="U332" s="13">
        <f>_xlfn.XLOOKUP(C332,Customers!A:A,Customers!E:E)</f>
        <v>33196</v>
      </c>
      <c r="V332" t="str">
        <f>_xlfn.XLOOKUP(C332,Customers!A:A,Customers!F:F)</f>
        <v>New Tiffanyberg</v>
      </c>
      <c r="W332" s="13">
        <f>_xlfn.XLOOKUP(C332,Customers!A:A,Customers!G:G)</f>
        <v>44435</v>
      </c>
      <c r="X332">
        <f t="shared" ca="1" si="52"/>
        <v>35</v>
      </c>
      <c r="Y332" t="str">
        <f t="shared" ca="1" si="53"/>
        <v>26-35</v>
      </c>
    </row>
    <row r="333" spans="1:25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  <c r="I333">
        <f>_xlfn.XLOOKUP(D333,Products!A:A,Products!E:E)</f>
        <v>818.76</v>
      </c>
      <c r="J333">
        <f>_xlfn.XLOOKUP(D333,Products!A:A,Products!F:F)</f>
        <v>527.62</v>
      </c>
      <c r="K333" t="str">
        <f>_xlfn.XLOOKUP(D333,Products!A:A,Products!C:C)</f>
        <v>Electronics</v>
      </c>
      <c r="L333" t="str">
        <f>_xlfn.XLOOKUP(D333,Products!A:A,Products!D:D)</f>
        <v>Television</v>
      </c>
      <c r="M333">
        <f t="shared" si="45"/>
        <v>1637.52</v>
      </c>
      <c r="N333">
        <f t="shared" si="46"/>
        <v>1055.24</v>
      </c>
      <c r="O333">
        <f t="shared" si="47"/>
        <v>582.28</v>
      </c>
      <c r="P333" s="8">
        <f t="shared" si="48"/>
        <v>0.35558649665347597</v>
      </c>
      <c r="Q333">
        <f t="shared" si="49"/>
        <v>81.876000000000005</v>
      </c>
      <c r="R333">
        <f t="shared" si="50"/>
        <v>1555.644</v>
      </c>
      <c r="S333">
        <f t="shared" si="51"/>
        <v>500.404</v>
      </c>
      <c r="T333" t="str">
        <f>_xlfn.XLOOKUP(C333,Customers!A:A,Customers!D:D)</f>
        <v>M</v>
      </c>
      <c r="U333" s="13">
        <f>_xlfn.XLOOKUP(C333,Customers!A:A,Customers!E:E)</f>
        <v>38926</v>
      </c>
      <c r="V333" t="str">
        <f>_xlfn.XLOOKUP(C333,Customers!A:A,Customers!F:F)</f>
        <v>Franklinview</v>
      </c>
      <c r="W333" s="13">
        <f>_xlfn.XLOOKUP(C333,Customers!A:A,Customers!G:G)</f>
        <v>45195</v>
      </c>
      <c r="X333">
        <f t="shared" ca="1" si="52"/>
        <v>19</v>
      </c>
      <c r="Y333" t="str">
        <f t="shared" ca="1" si="53"/>
        <v>18-25</v>
      </c>
    </row>
    <row r="334" spans="1:25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  <c r="I334">
        <f>_xlfn.XLOOKUP(D334,Products!A:A,Products!E:E)</f>
        <v>1015.76</v>
      </c>
      <c r="J334">
        <f>_xlfn.XLOOKUP(D334,Products!A:A,Products!F:F)</f>
        <v>584.4</v>
      </c>
      <c r="K334" t="str">
        <f>_xlfn.XLOOKUP(D334,Products!A:A,Products!C:C)</f>
        <v>Groceries</v>
      </c>
      <c r="L334" t="str">
        <f>_xlfn.XLOOKUP(D334,Products!A:A,Products!D:D)</f>
        <v>Dairy</v>
      </c>
      <c r="M334">
        <f t="shared" si="45"/>
        <v>2031.52</v>
      </c>
      <c r="N334">
        <f t="shared" si="46"/>
        <v>1168.8</v>
      </c>
      <c r="O334">
        <f t="shared" si="47"/>
        <v>862.72</v>
      </c>
      <c r="P334" s="8">
        <f t="shared" si="48"/>
        <v>0.42466724423092073</v>
      </c>
      <c r="Q334">
        <f t="shared" si="49"/>
        <v>0</v>
      </c>
      <c r="R334">
        <f t="shared" si="50"/>
        <v>2031.52</v>
      </c>
      <c r="S334">
        <f t="shared" si="51"/>
        <v>862.72</v>
      </c>
      <c r="T334" t="str">
        <f>_xlfn.XLOOKUP(C334,Customers!A:A,Customers!D:D)</f>
        <v>F</v>
      </c>
      <c r="U334" s="13">
        <f>_xlfn.XLOOKUP(C334,Customers!A:A,Customers!E:E)</f>
        <v>23256</v>
      </c>
      <c r="V334" t="str">
        <f>_xlfn.XLOOKUP(C334,Customers!A:A,Customers!F:F)</f>
        <v>North Lisa</v>
      </c>
      <c r="W334" s="13">
        <f>_xlfn.XLOOKUP(C334,Customers!A:A,Customers!G:G)</f>
        <v>44258</v>
      </c>
      <c r="X334">
        <f t="shared" ca="1" si="52"/>
        <v>62</v>
      </c>
      <c r="Y334" t="str">
        <f t="shared" ca="1" si="53"/>
        <v>50+</v>
      </c>
    </row>
    <row r="335" spans="1:25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  <c r="I335">
        <f>_xlfn.XLOOKUP(D335,Products!A:A,Products!E:E)</f>
        <v>1015.76</v>
      </c>
      <c r="J335">
        <f>_xlfn.XLOOKUP(D335,Products!A:A,Products!F:F)</f>
        <v>584.4</v>
      </c>
      <c r="K335" t="str">
        <f>_xlfn.XLOOKUP(D335,Products!A:A,Products!C:C)</f>
        <v>Groceries</v>
      </c>
      <c r="L335" t="str">
        <f>_xlfn.XLOOKUP(D335,Products!A:A,Products!D:D)</f>
        <v>Dairy</v>
      </c>
      <c r="M335">
        <f t="shared" si="45"/>
        <v>5078.8</v>
      </c>
      <c r="N335">
        <f t="shared" si="46"/>
        <v>2922</v>
      </c>
      <c r="O335">
        <f t="shared" si="47"/>
        <v>2156.8000000000002</v>
      </c>
      <c r="P335" s="8">
        <f t="shared" si="48"/>
        <v>0.42466724423092073</v>
      </c>
      <c r="Q335">
        <f t="shared" si="49"/>
        <v>253.94000000000003</v>
      </c>
      <c r="R335">
        <f t="shared" si="50"/>
        <v>4824.8600000000006</v>
      </c>
      <c r="S335">
        <f t="shared" si="51"/>
        <v>1902.8600000000006</v>
      </c>
      <c r="T335" t="str">
        <f>_xlfn.XLOOKUP(C335,Customers!A:A,Customers!D:D)</f>
        <v>M</v>
      </c>
      <c r="U335" s="13">
        <f>_xlfn.XLOOKUP(C335,Customers!A:A,Customers!E:E)</f>
        <v>26671</v>
      </c>
      <c r="V335" t="str">
        <f>_xlfn.XLOOKUP(C335,Customers!A:A,Customers!F:F)</f>
        <v>West Amandashire</v>
      </c>
      <c r="W335" s="13">
        <f>_xlfn.XLOOKUP(C335,Customers!A:A,Customers!G:G)</f>
        <v>45075</v>
      </c>
      <c r="X335">
        <f t="shared" ca="1" si="52"/>
        <v>53</v>
      </c>
      <c r="Y335" t="str">
        <f t="shared" ca="1" si="53"/>
        <v>50+</v>
      </c>
    </row>
    <row r="336" spans="1:25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  <c r="I336">
        <f>_xlfn.XLOOKUP(D336,Products!A:A,Products!E:E)</f>
        <v>1635.01</v>
      </c>
      <c r="J336">
        <f>_xlfn.XLOOKUP(D336,Products!A:A,Products!F:F)</f>
        <v>1043.29</v>
      </c>
      <c r="K336" t="str">
        <f>_xlfn.XLOOKUP(D336,Products!A:A,Products!C:C)</f>
        <v>Electronics</v>
      </c>
      <c r="L336" t="str">
        <f>_xlfn.XLOOKUP(D336,Products!A:A,Products!D:D)</f>
        <v>Television</v>
      </c>
      <c r="M336">
        <f t="shared" si="45"/>
        <v>6540.04</v>
      </c>
      <c r="N336">
        <f t="shared" si="46"/>
        <v>4173.16</v>
      </c>
      <c r="O336">
        <f t="shared" si="47"/>
        <v>2366.88</v>
      </c>
      <c r="P336" s="8">
        <f t="shared" si="48"/>
        <v>0.36190604338811383</v>
      </c>
      <c r="Q336">
        <f t="shared" si="49"/>
        <v>654.00400000000002</v>
      </c>
      <c r="R336">
        <f t="shared" si="50"/>
        <v>5886.0360000000001</v>
      </c>
      <c r="S336">
        <f t="shared" si="51"/>
        <v>1712.8760000000002</v>
      </c>
      <c r="T336" t="str">
        <f>_xlfn.XLOOKUP(C336,Customers!A:A,Customers!D:D)</f>
        <v>M</v>
      </c>
      <c r="U336" s="13">
        <f>_xlfn.XLOOKUP(C336,Customers!A:A,Customers!E:E)</f>
        <v>27205</v>
      </c>
      <c r="V336" t="str">
        <f>_xlfn.XLOOKUP(C336,Customers!A:A,Customers!F:F)</f>
        <v>East Samantha</v>
      </c>
      <c r="W336" s="13">
        <f>_xlfn.XLOOKUP(C336,Customers!A:A,Customers!G:G)</f>
        <v>44509</v>
      </c>
      <c r="X336">
        <f t="shared" ca="1" si="52"/>
        <v>51</v>
      </c>
      <c r="Y336" t="str">
        <f t="shared" ca="1" si="53"/>
        <v>50+</v>
      </c>
    </row>
    <row r="337" spans="1:25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  <c r="I337">
        <f>_xlfn.XLOOKUP(D337,Products!A:A,Products!E:E)</f>
        <v>1342.75</v>
      </c>
      <c r="J337">
        <f>_xlfn.XLOOKUP(D337,Products!A:A,Products!F:F)</f>
        <v>797.94</v>
      </c>
      <c r="K337" t="str">
        <f>_xlfn.XLOOKUP(D337,Products!A:A,Products!C:C)</f>
        <v>Fashion</v>
      </c>
      <c r="L337" t="str">
        <f>_xlfn.XLOOKUP(D337,Products!A:A,Products!D:D)</f>
        <v>Clothing</v>
      </c>
      <c r="M337">
        <f t="shared" si="45"/>
        <v>1342.75</v>
      </c>
      <c r="N337">
        <f t="shared" si="46"/>
        <v>797.94</v>
      </c>
      <c r="O337">
        <f t="shared" si="47"/>
        <v>544.80999999999995</v>
      </c>
      <c r="P337" s="8">
        <f t="shared" si="48"/>
        <v>0.40574194749581077</v>
      </c>
      <c r="Q337">
        <f t="shared" si="49"/>
        <v>67.137500000000003</v>
      </c>
      <c r="R337">
        <f t="shared" si="50"/>
        <v>1275.6125</v>
      </c>
      <c r="S337">
        <f t="shared" si="51"/>
        <v>477.6724999999999</v>
      </c>
      <c r="T337" t="str">
        <f>_xlfn.XLOOKUP(C337,Customers!A:A,Customers!D:D)</f>
        <v>M</v>
      </c>
      <c r="U337" s="13">
        <f>_xlfn.XLOOKUP(C337,Customers!A:A,Customers!E:E)</f>
        <v>37990</v>
      </c>
      <c r="V337" t="str">
        <f>_xlfn.XLOOKUP(C337,Customers!A:A,Customers!F:F)</f>
        <v>Shepherdburgh</v>
      </c>
      <c r="W337" s="13">
        <f>_xlfn.XLOOKUP(C337,Customers!A:A,Customers!G:G)</f>
        <v>45538</v>
      </c>
      <c r="X337">
        <f t="shared" ca="1" si="52"/>
        <v>22</v>
      </c>
      <c r="Y337" t="str">
        <f t="shared" ca="1" si="53"/>
        <v>18-25</v>
      </c>
    </row>
    <row r="338" spans="1:25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  <c r="I338">
        <f>_xlfn.XLOOKUP(D338,Products!A:A,Products!E:E)</f>
        <v>564.41999999999996</v>
      </c>
      <c r="J338">
        <f>_xlfn.XLOOKUP(D338,Products!A:A,Products!F:F)</f>
        <v>293.95999999999998</v>
      </c>
      <c r="K338" t="str">
        <f>_xlfn.XLOOKUP(D338,Products!A:A,Products!C:C)</f>
        <v>Fashion</v>
      </c>
      <c r="L338" t="str">
        <f>_xlfn.XLOOKUP(D338,Products!A:A,Products!D:D)</f>
        <v>Accessories</v>
      </c>
      <c r="M338">
        <f t="shared" si="45"/>
        <v>2257.6799999999998</v>
      </c>
      <c r="N338">
        <f t="shared" si="46"/>
        <v>1175.8399999999999</v>
      </c>
      <c r="O338">
        <f t="shared" si="47"/>
        <v>1081.8399999999999</v>
      </c>
      <c r="P338" s="8">
        <f t="shared" si="48"/>
        <v>0.47918216930654478</v>
      </c>
      <c r="Q338">
        <f t="shared" si="49"/>
        <v>112.884</v>
      </c>
      <c r="R338">
        <f t="shared" si="50"/>
        <v>2144.7959999999998</v>
      </c>
      <c r="S338">
        <f t="shared" si="51"/>
        <v>968.9559999999999</v>
      </c>
      <c r="T338" t="str">
        <f>_xlfn.XLOOKUP(C338,Customers!A:A,Customers!D:D)</f>
        <v>M</v>
      </c>
      <c r="U338" s="13">
        <f>_xlfn.XLOOKUP(C338,Customers!A:A,Customers!E:E)</f>
        <v>25414</v>
      </c>
      <c r="V338" t="str">
        <f>_xlfn.XLOOKUP(C338,Customers!A:A,Customers!F:F)</f>
        <v>Lake Steventown</v>
      </c>
      <c r="W338" s="13">
        <f>_xlfn.XLOOKUP(C338,Customers!A:A,Customers!G:G)</f>
        <v>44835</v>
      </c>
      <c r="X338">
        <f t="shared" ca="1" si="52"/>
        <v>56</v>
      </c>
      <c r="Y338" t="str">
        <f t="shared" ca="1" si="53"/>
        <v>50+</v>
      </c>
    </row>
    <row r="339" spans="1:25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  <c r="I339">
        <f>_xlfn.XLOOKUP(D339,Products!A:A,Products!E:E)</f>
        <v>1194.1199999999999</v>
      </c>
      <c r="J339">
        <f>_xlfn.XLOOKUP(D339,Products!A:A,Products!F:F)</f>
        <v>838.95</v>
      </c>
      <c r="K339" t="str">
        <f>_xlfn.XLOOKUP(D339,Products!A:A,Products!C:C)</f>
        <v>Electronics</v>
      </c>
      <c r="L339" t="str">
        <f>_xlfn.XLOOKUP(D339,Products!A:A,Products!D:D)</f>
        <v>Smartphone</v>
      </c>
      <c r="M339">
        <f t="shared" si="45"/>
        <v>1194.1199999999999</v>
      </c>
      <c r="N339">
        <f t="shared" si="46"/>
        <v>838.95</v>
      </c>
      <c r="O339">
        <f t="shared" si="47"/>
        <v>355.16999999999985</v>
      </c>
      <c r="P339" s="8">
        <f t="shared" si="48"/>
        <v>0.29743241885237653</v>
      </c>
      <c r="Q339">
        <f t="shared" si="49"/>
        <v>0</v>
      </c>
      <c r="R339">
        <f t="shared" si="50"/>
        <v>1194.1199999999999</v>
      </c>
      <c r="S339">
        <f t="shared" si="51"/>
        <v>355.16999999999985</v>
      </c>
      <c r="T339" t="str">
        <f>_xlfn.XLOOKUP(C339,Customers!A:A,Customers!D:D)</f>
        <v>F</v>
      </c>
      <c r="U339" s="13">
        <f>_xlfn.XLOOKUP(C339,Customers!A:A,Customers!E:E)</f>
        <v>29674</v>
      </c>
      <c r="V339" t="str">
        <f>_xlfn.XLOOKUP(C339,Customers!A:A,Customers!F:F)</f>
        <v>West Josephport</v>
      </c>
      <c r="W339" s="13">
        <f>_xlfn.XLOOKUP(C339,Customers!A:A,Customers!G:G)</f>
        <v>44600</v>
      </c>
      <c r="X339">
        <f t="shared" ca="1" si="52"/>
        <v>45</v>
      </c>
      <c r="Y339" t="str">
        <f t="shared" ca="1" si="53"/>
        <v>36-50</v>
      </c>
    </row>
    <row r="340" spans="1:25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  <c r="I340">
        <f>_xlfn.XLOOKUP(D340,Products!A:A,Products!E:E)</f>
        <v>540.94000000000005</v>
      </c>
      <c r="J340">
        <f>_xlfn.XLOOKUP(D340,Products!A:A,Products!F:F)</f>
        <v>398.25</v>
      </c>
      <c r="K340" t="str">
        <f>_xlfn.XLOOKUP(D340,Products!A:A,Products!C:C)</f>
        <v>Fashion</v>
      </c>
      <c r="L340" t="str">
        <f>_xlfn.XLOOKUP(D340,Products!A:A,Products!D:D)</f>
        <v>Clothing</v>
      </c>
      <c r="M340">
        <f t="shared" si="45"/>
        <v>1081.8800000000001</v>
      </c>
      <c r="N340">
        <f t="shared" si="46"/>
        <v>796.5</v>
      </c>
      <c r="O340">
        <f t="shared" si="47"/>
        <v>285.38000000000011</v>
      </c>
      <c r="P340" s="8">
        <f t="shared" si="48"/>
        <v>0.26378156542315234</v>
      </c>
      <c r="Q340">
        <f t="shared" si="49"/>
        <v>162.28200000000001</v>
      </c>
      <c r="R340">
        <f t="shared" si="50"/>
        <v>919.59800000000007</v>
      </c>
      <c r="S340">
        <f t="shared" si="51"/>
        <v>123.09800000000007</v>
      </c>
      <c r="T340" t="str">
        <f>_xlfn.XLOOKUP(C340,Customers!A:A,Customers!D:D)</f>
        <v>M</v>
      </c>
      <c r="U340" s="13">
        <f>_xlfn.XLOOKUP(C340,Customers!A:A,Customers!E:E)</f>
        <v>30899</v>
      </c>
      <c r="V340" t="str">
        <f>_xlfn.XLOOKUP(C340,Customers!A:A,Customers!F:F)</f>
        <v>Amandachester</v>
      </c>
      <c r="W340" s="13">
        <f>_xlfn.XLOOKUP(C340,Customers!A:A,Customers!G:G)</f>
        <v>45421</v>
      </c>
      <c r="X340">
        <f t="shared" ca="1" si="52"/>
        <v>41</v>
      </c>
      <c r="Y340" t="str">
        <f t="shared" ca="1" si="53"/>
        <v>36-50</v>
      </c>
    </row>
    <row r="341" spans="1:25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  <c r="I341">
        <f>_xlfn.XLOOKUP(D341,Products!A:A,Products!E:E)</f>
        <v>1194.1199999999999</v>
      </c>
      <c r="J341">
        <f>_xlfn.XLOOKUP(D341,Products!A:A,Products!F:F)</f>
        <v>838.95</v>
      </c>
      <c r="K341" t="str">
        <f>_xlfn.XLOOKUP(D341,Products!A:A,Products!C:C)</f>
        <v>Electronics</v>
      </c>
      <c r="L341" t="str">
        <f>_xlfn.XLOOKUP(D341,Products!A:A,Products!D:D)</f>
        <v>Smartphone</v>
      </c>
      <c r="M341">
        <f t="shared" si="45"/>
        <v>4776.4799999999996</v>
      </c>
      <c r="N341">
        <f t="shared" si="46"/>
        <v>3355.8</v>
      </c>
      <c r="O341">
        <f t="shared" si="47"/>
        <v>1420.6799999999994</v>
      </c>
      <c r="P341" s="8">
        <f t="shared" si="48"/>
        <v>0.29743241885237653</v>
      </c>
      <c r="Q341">
        <f t="shared" si="49"/>
        <v>238.82399999999998</v>
      </c>
      <c r="R341">
        <f t="shared" si="50"/>
        <v>4537.6559999999999</v>
      </c>
      <c r="S341">
        <f t="shared" si="51"/>
        <v>1181.8559999999998</v>
      </c>
      <c r="T341" t="str">
        <f>_xlfn.XLOOKUP(C341,Customers!A:A,Customers!D:D)</f>
        <v>M</v>
      </c>
      <c r="U341" s="13">
        <f>_xlfn.XLOOKUP(C341,Customers!A:A,Customers!E:E)</f>
        <v>28106</v>
      </c>
      <c r="V341" t="str">
        <f>_xlfn.XLOOKUP(C341,Customers!A:A,Customers!F:F)</f>
        <v>West Carol</v>
      </c>
      <c r="W341" s="13">
        <f>_xlfn.XLOOKUP(C341,Customers!A:A,Customers!G:G)</f>
        <v>45861</v>
      </c>
      <c r="X341">
        <f t="shared" ca="1" si="52"/>
        <v>49</v>
      </c>
      <c r="Y341" t="str">
        <f t="shared" ca="1" si="53"/>
        <v>36-50</v>
      </c>
    </row>
    <row r="342" spans="1:25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  <c r="I342">
        <f>_xlfn.XLOOKUP(D342,Products!A:A,Products!E:E)</f>
        <v>1044.6400000000001</v>
      </c>
      <c r="J342">
        <f>_xlfn.XLOOKUP(D342,Products!A:A,Products!F:F)</f>
        <v>775.07</v>
      </c>
      <c r="K342" t="str">
        <f>_xlfn.XLOOKUP(D342,Products!A:A,Products!C:C)</f>
        <v>Fashion</v>
      </c>
      <c r="L342" t="str">
        <f>_xlfn.XLOOKUP(D342,Products!A:A,Products!D:D)</f>
        <v>Footwear</v>
      </c>
      <c r="M342">
        <f t="shared" si="45"/>
        <v>3133.92</v>
      </c>
      <c r="N342">
        <f t="shared" si="46"/>
        <v>2325.21</v>
      </c>
      <c r="O342">
        <f t="shared" si="47"/>
        <v>808.71</v>
      </c>
      <c r="P342" s="8">
        <f t="shared" si="48"/>
        <v>0.25805062030938891</v>
      </c>
      <c r="Q342">
        <f t="shared" si="49"/>
        <v>0</v>
      </c>
      <c r="R342">
        <f t="shared" si="50"/>
        <v>3133.92</v>
      </c>
      <c r="S342">
        <f t="shared" si="51"/>
        <v>808.71</v>
      </c>
      <c r="T342" t="str">
        <f>_xlfn.XLOOKUP(C342,Customers!A:A,Customers!D:D)</f>
        <v>M</v>
      </c>
      <c r="U342" s="13">
        <f>_xlfn.XLOOKUP(C342,Customers!A:A,Customers!E:E)</f>
        <v>28106</v>
      </c>
      <c r="V342" t="str">
        <f>_xlfn.XLOOKUP(C342,Customers!A:A,Customers!F:F)</f>
        <v>West Carol</v>
      </c>
      <c r="W342" s="13">
        <f>_xlfn.XLOOKUP(C342,Customers!A:A,Customers!G:G)</f>
        <v>45861</v>
      </c>
      <c r="X342">
        <f t="shared" ca="1" si="52"/>
        <v>49</v>
      </c>
      <c r="Y342" t="str">
        <f t="shared" ca="1" si="53"/>
        <v>36-50</v>
      </c>
    </row>
    <row r="343" spans="1:25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  <c r="I343">
        <f>_xlfn.XLOOKUP(D343,Products!A:A,Products!E:E)</f>
        <v>1952.65</v>
      </c>
      <c r="J343">
        <f>_xlfn.XLOOKUP(D343,Products!A:A,Products!F:F)</f>
        <v>1451.27</v>
      </c>
      <c r="K343" t="str">
        <f>_xlfn.XLOOKUP(D343,Products!A:A,Products!C:C)</f>
        <v>Electronics</v>
      </c>
      <c r="L343" t="str">
        <f>_xlfn.XLOOKUP(D343,Products!A:A,Products!D:D)</f>
        <v>Television</v>
      </c>
      <c r="M343">
        <f t="shared" si="45"/>
        <v>9763.25</v>
      </c>
      <c r="N343">
        <f t="shared" si="46"/>
        <v>7256.35</v>
      </c>
      <c r="O343">
        <f t="shared" si="47"/>
        <v>2506.8999999999996</v>
      </c>
      <c r="P343" s="8">
        <f t="shared" si="48"/>
        <v>0.25676900622231325</v>
      </c>
      <c r="Q343">
        <f t="shared" si="49"/>
        <v>1464.4875</v>
      </c>
      <c r="R343">
        <f t="shared" si="50"/>
        <v>8298.7625000000007</v>
      </c>
      <c r="S343">
        <f t="shared" si="51"/>
        <v>1042.4125000000004</v>
      </c>
      <c r="T343" t="str">
        <f>_xlfn.XLOOKUP(C343,Customers!A:A,Customers!D:D)</f>
        <v>F</v>
      </c>
      <c r="U343" s="13">
        <f>_xlfn.XLOOKUP(C343,Customers!A:A,Customers!E:E)</f>
        <v>23715</v>
      </c>
      <c r="V343" t="str">
        <f>_xlfn.XLOOKUP(C343,Customers!A:A,Customers!F:F)</f>
        <v>Port Angelabury</v>
      </c>
      <c r="W343" s="13">
        <f>_xlfn.XLOOKUP(C343,Customers!A:A,Customers!G:G)</f>
        <v>44601</v>
      </c>
      <c r="X343">
        <f t="shared" ca="1" si="52"/>
        <v>61</v>
      </c>
      <c r="Y343" t="str">
        <f t="shared" ca="1" si="53"/>
        <v>50+</v>
      </c>
    </row>
    <row r="344" spans="1:25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  <c r="I344">
        <f>_xlfn.XLOOKUP(D344,Products!A:A,Products!E:E)</f>
        <v>25.57</v>
      </c>
      <c r="J344">
        <f>_xlfn.XLOOKUP(D344,Products!A:A,Products!F:F)</f>
        <v>19.05</v>
      </c>
      <c r="K344" t="str">
        <f>_xlfn.XLOOKUP(D344,Products!A:A,Products!C:C)</f>
        <v>Groceries</v>
      </c>
      <c r="L344" t="str">
        <f>_xlfn.XLOOKUP(D344,Products!A:A,Products!D:D)</f>
        <v>Vegetables</v>
      </c>
      <c r="M344">
        <f t="shared" si="45"/>
        <v>76.710000000000008</v>
      </c>
      <c r="N344">
        <f t="shared" si="46"/>
        <v>57.150000000000006</v>
      </c>
      <c r="O344">
        <f t="shared" si="47"/>
        <v>19.560000000000002</v>
      </c>
      <c r="P344" s="8">
        <f t="shared" si="48"/>
        <v>0.25498631208447398</v>
      </c>
      <c r="Q344">
        <f t="shared" si="49"/>
        <v>3.8355000000000006</v>
      </c>
      <c r="R344">
        <f t="shared" si="50"/>
        <v>72.874500000000012</v>
      </c>
      <c r="S344">
        <f t="shared" si="51"/>
        <v>15.724500000000006</v>
      </c>
      <c r="T344" t="str">
        <f>_xlfn.XLOOKUP(C344,Customers!A:A,Customers!D:D)</f>
        <v>M</v>
      </c>
      <c r="U344" s="13">
        <f>_xlfn.XLOOKUP(C344,Customers!A:A,Customers!E:E)</f>
        <v>29985</v>
      </c>
      <c r="V344" t="str">
        <f>_xlfn.XLOOKUP(C344,Customers!A:A,Customers!F:F)</f>
        <v>Marcchester</v>
      </c>
      <c r="W344" s="13">
        <f>_xlfn.XLOOKUP(C344,Customers!A:A,Customers!G:G)</f>
        <v>45488</v>
      </c>
      <c r="X344">
        <f t="shared" ca="1" si="52"/>
        <v>44</v>
      </c>
      <c r="Y344" t="str">
        <f t="shared" ca="1" si="53"/>
        <v>36-50</v>
      </c>
    </row>
    <row r="345" spans="1:25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  <c r="I345">
        <f>_xlfn.XLOOKUP(D345,Products!A:A,Products!E:E)</f>
        <v>1879.08</v>
      </c>
      <c r="J345">
        <f>_xlfn.XLOOKUP(D345,Products!A:A,Products!F:F)</f>
        <v>1004.56</v>
      </c>
      <c r="K345" t="str">
        <f>_xlfn.XLOOKUP(D345,Products!A:A,Products!C:C)</f>
        <v>Groceries</v>
      </c>
      <c r="L345" t="str">
        <f>_xlfn.XLOOKUP(D345,Products!A:A,Products!D:D)</f>
        <v>Dairy</v>
      </c>
      <c r="M345">
        <f t="shared" si="45"/>
        <v>7516.32</v>
      </c>
      <c r="N345">
        <f t="shared" si="46"/>
        <v>4018.24</v>
      </c>
      <c r="O345">
        <f t="shared" si="47"/>
        <v>3498.08</v>
      </c>
      <c r="P345" s="8">
        <f t="shared" si="48"/>
        <v>0.46539796070417438</v>
      </c>
      <c r="Q345">
        <f t="shared" si="49"/>
        <v>751.63200000000006</v>
      </c>
      <c r="R345">
        <f t="shared" si="50"/>
        <v>6764.6880000000001</v>
      </c>
      <c r="S345">
        <f t="shared" si="51"/>
        <v>2746.4480000000003</v>
      </c>
      <c r="T345" t="str">
        <f>_xlfn.XLOOKUP(C345,Customers!A:A,Customers!D:D)</f>
        <v>M</v>
      </c>
      <c r="U345" s="13">
        <f>_xlfn.XLOOKUP(C345,Customers!A:A,Customers!E:E)</f>
        <v>28937</v>
      </c>
      <c r="V345" t="str">
        <f>_xlfn.XLOOKUP(C345,Customers!A:A,Customers!F:F)</f>
        <v>New Michaelview</v>
      </c>
      <c r="W345" s="13">
        <f>_xlfn.XLOOKUP(C345,Customers!A:A,Customers!G:G)</f>
        <v>45210</v>
      </c>
      <c r="X345">
        <f t="shared" ca="1" si="52"/>
        <v>47</v>
      </c>
      <c r="Y345" t="str">
        <f t="shared" ca="1" si="53"/>
        <v>36-50</v>
      </c>
    </row>
    <row r="346" spans="1:25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  <c r="I346">
        <f>_xlfn.XLOOKUP(D346,Products!A:A,Products!E:E)</f>
        <v>1798.97</v>
      </c>
      <c r="J346">
        <f>_xlfn.XLOOKUP(D346,Products!A:A,Products!F:F)</f>
        <v>1329.15</v>
      </c>
      <c r="K346" t="str">
        <f>_xlfn.XLOOKUP(D346,Products!A:A,Products!C:C)</f>
        <v>Fashion</v>
      </c>
      <c r="L346" t="str">
        <f>_xlfn.XLOOKUP(D346,Products!A:A,Products!D:D)</f>
        <v>Accessories</v>
      </c>
      <c r="M346">
        <f t="shared" si="45"/>
        <v>5396.91</v>
      </c>
      <c r="N346">
        <f t="shared" si="46"/>
        <v>3987.4500000000003</v>
      </c>
      <c r="O346">
        <f t="shared" si="47"/>
        <v>1409.4599999999996</v>
      </c>
      <c r="P346" s="8">
        <f t="shared" si="48"/>
        <v>0.26116055298309582</v>
      </c>
      <c r="Q346">
        <f t="shared" si="49"/>
        <v>269.84550000000002</v>
      </c>
      <c r="R346">
        <f t="shared" si="50"/>
        <v>5127.0644999999995</v>
      </c>
      <c r="S346">
        <f t="shared" si="51"/>
        <v>1139.6144999999992</v>
      </c>
      <c r="T346" t="str">
        <f>_xlfn.XLOOKUP(C346,Customers!A:A,Customers!D:D)</f>
        <v>M</v>
      </c>
      <c r="U346" s="13">
        <f>_xlfn.XLOOKUP(C346,Customers!A:A,Customers!E:E)</f>
        <v>33771</v>
      </c>
      <c r="V346" t="str">
        <f>_xlfn.XLOOKUP(C346,Customers!A:A,Customers!F:F)</f>
        <v>East Edgarborough</v>
      </c>
      <c r="W346" s="13">
        <f>_xlfn.XLOOKUP(C346,Customers!A:A,Customers!G:G)</f>
        <v>45544</v>
      </c>
      <c r="X346">
        <f t="shared" ca="1" si="52"/>
        <v>34</v>
      </c>
      <c r="Y346" t="str">
        <f t="shared" ca="1" si="53"/>
        <v>26-35</v>
      </c>
    </row>
    <row r="347" spans="1:25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  <c r="I347">
        <f>_xlfn.XLOOKUP(D347,Products!A:A,Products!E:E)</f>
        <v>1342.75</v>
      </c>
      <c r="J347">
        <f>_xlfn.XLOOKUP(D347,Products!A:A,Products!F:F)</f>
        <v>797.94</v>
      </c>
      <c r="K347" t="str">
        <f>_xlfn.XLOOKUP(D347,Products!A:A,Products!C:C)</f>
        <v>Fashion</v>
      </c>
      <c r="L347" t="str">
        <f>_xlfn.XLOOKUP(D347,Products!A:A,Products!D:D)</f>
        <v>Clothing</v>
      </c>
      <c r="M347">
        <f t="shared" si="45"/>
        <v>5371</v>
      </c>
      <c r="N347">
        <f t="shared" si="46"/>
        <v>3191.76</v>
      </c>
      <c r="O347">
        <f t="shared" si="47"/>
        <v>2179.2399999999998</v>
      </c>
      <c r="P347" s="8">
        <f t="shared" si="48"/>
        <v>0.40574194749581077</v>
      </c>
      <c r="Q347">
        <f t="shared" si="49"/>
        <v>537.1</v>
      </c>
      <c r="R347">
        <f t="shared" si="50"/>
        <v>4833.8999999999996</v>
      </c>
      <c r="S347">
        <f t="shared" si="51"/>
        <v>1642.1399999999994</v>
      </c>
      <c r="T347" t="str">
        <f>_xlfn.XLOOKUP(C347,Customers!A:A,Customers!D:D)</f>
        <v>M</v>
      </c>
      <c r="U347" s="13">
        <f>_xlfn.XLOOKUP(C347,Customers!A:A,Customers!E:E)</f>
        <v>24092</v>
      </c>
      <c r="V347" t="str">
        <f>_xlfn.XLOOKUP(C347,Customers!A:A,Customers!F:F)</f>
        <v>Port Patriciaburgh</v>
      </c>
      <c r="W347" s="13">
        <f>_xlfn.XLOOKUP(C347,Customers!A:A,Customers!G:G)</f>
        <v>44917</v>
      </c>
      <c r="X347">
        <f t="shared" ca="1" si="52"/>
        <v>60</v>
      </c>
      <c r="Y347" t="str">
        <f t="shared" ca="1" si="53"/>
        <v>50+</v>
      </c>
    </row>
    <row r="348" spans="1:25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  <c r="I348">
        <f>_xlfn.XLOOKUP(D348,Products!A:A,Products!E:E)</f>
        <v>29.24</v>
      </c>
      <c r="J348">
        <f>_xlfn.XLOOKUP(D348,Products!A:A,Products!F:F)</f>
        <v>15.28</v>
      </c>
      <c r="K348" t="str">
        <f>_xlfn.XLOOKUP(D348,Products!A:A,Products!C:C)</f>
        <v>Fashion</v>
      </c>
      <c r="L348" t="str">
        <f>_xlfn.XLOOKUP(D348,Products!A:A,Products!D:D)</f>
        <v>Watches</v>
      </c>
      <c r="M348">
        <f t="shared" si="45"/>
        <v>58.48</v>
      </c>
      <c r="N348">
        <f t="shared" si="46"/>
        <v>30.56</v>
      </c>
      <c r="O348">
        <f t="shared" si="47"/>
        <v>27.919999999999998</v>
      </c>
      <c r="P348" s="8">
        <f t="shared" si="48"/>
        <v>0.47742818057455538</v>
      </c>
      <c r="Q348">
        <f t="shared" si="49"/>
        <v>2.9239999999999999</v>
      </c>
      <c r="R348">
        <f t="shared" si="50"/>
        <v>55.555999999999997</v>
      </c>
      <c r="S348">
        <f t="shared" si="51"/>
        <v>24.995999999999999</v>
      </c>
      <c r="T348" t="str">
        <f>_xlfn.XLOOKUP(C348,Customers!A:A,Customers!D:D)</f>
        <v>F</v>
      </c>
      <c r="U348" s="13">
        <f>_xlfn.XLOOKUP(C348,Customers!A:A,Customers!E:E)</f>
        <v>23676</v>
      </c>
      <c r="V348" t="str">
        <f>_xlfn.XLOOKUP(C348,Customers!A:A,Customers!F:F)</f>
        <v>Joyceside</v>
      </c>
      <c r="W348" s="13">
        <f>_xlfn.XLOOKUP(C348,Customers!A:A,Customers!G:G)</f>
        <v>44351</v>
      </c>
      <c r="X348">
        <f t="shared" ca="1" si="52"/>
        <v>61</v>
      </c>
      <c r="Y348" t="str">
        <f t="shared" ca="1" si="53"/>
        <v>50+</v>
      </c>
    </row>
    <row r="349" spans="1:25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  <c r="I349">
        <f>_xlfn.XLOOKUP(D349,Products!A:A,Products!E:E)</f>
        <v>429.15</v>
      </c>
      <c r="J349">
        <f>_xlfn.XLOOKUP(D349,Products!A:A,Products!F:F)</f>
        <v>258.72000000000003</v>
      </c>
      <c r="K349" t="str">
        <f>_xlfn.XLOOKUP(D349,Products!A:A,Products!C:C)</f>
        <v>Fashion</v>
      </c>
      <c r="L349" t="str">
        <f>_xlfn.XLOOKUP(D349,Products!A:A,Products!D:D)</f>
        <v>Watches</v>
      </c>
      <c r="M349">
        <f t="shared" si="45"/>
        <v>429.15</v>
      </c>
      <c r="N349">
        <f t="shared" si="46"/>
        <v>258.72000000000003</v>
      </c>
      <c r="O349">
        <f t="shared" si="47"/>
        <v>170.42999999999995</v>
      </c>
      <c r="P349" s="8">
        <f t="shared" si="48"/>
        <v>0.39713386927647665</v>
      </c>
      <c r="Q349">
        <f t="shared" si="49"/>
        <v>42.914999999999999</v>
      </c>
      <c r="R349">
        <f t="shared" si="50"/>
        <v>386.23499999999996</v>
      </c>
      <c r="S349">
        <f t="shared" si="51"/>
        <v>127.51499999999993</v>
      </c>
      <c r="T349" t="str">
        <f>_xlfn.XLOOKUP(C349,Customers!A:A,Customers!D:D)</f>
        <v>F</v>
      </c>
      <c r="U349" s="13">
        <f>_xlfn.XLOOKUP(C349,Customers!A:A,Customers!E:E)</f>
        <v>29674</v>
      </c>
      <c r="V349" t="str">
        <f>_xlfn.XLOOKUP(C349,Customers!A:A,Customers!F:F)</f>
        <v>West Josephport</v>
      </c>
      <c r="W349" s="13">
        <f>_xlfn.XLOOKUP(C349,Customers!A:A,Customers!G:G)</f>
        <v>44600</v>
      </c>
      <c r="X349">
        <f t="shared" ca="1" si="52"/>
        <v>45</v>
      </c>
      <c r="Y349" t="str">
        <f t="shared" ca="1" si="53"/>
        <v>36-50</v>
      </c>
    </row>
    <row r="350" spans="1:25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  <c r="I350">
        <f>_xlfn.XLOOKUP(D350,Products!A:A,Products!E:E)</f>
        <v>429.15</v>
      </c>
      <c r="J350">
        <f>_xlfn.XLOOKUP(D350,Products!A:A,Products!F:F)</f>
        <v>258.72000000000003</v>
      </c>
      <c r="K350" t="str">
        <f>_xlfn.XLOOKUP(D350,Products!A:A,Products!C:C)</f>
        <v>Fashion</v>
      </c>
      <c r="L350" t="str">
        <f>_xlfn.XLOOKUP(D350,Products!A:A,Products!D:D)</f>
        <v>Watches</v>
      </c>
      <c r="M350">
        <f t="shared" si="45"/>
        <v>1287.4499999999998</v>
      </c>
      <c r="N350">
        <f t="shared" si="46"/>
        <v>776.16000000000008</v>
      </c>
      <c r="O350">
        <f t="shared" si="47"/>
        <v>511.28999999999974</v>
      </c>
      <c r="P350" s="8">
        <f t="shared" si="48"/>
        <v>0.39713386927647659</v>
      </c>
      <c r="Q350">
        <f t="shared" si="49"/>
        <v>128.74499999999998</v>
      </c>
      <c r="R350">
        <f t="shared" si="50"/>
        <v>1158.7049999999999</v>
      </c>
      <c r="S350">
        <f t="shared" si="51"/>
        <v>382.54499999999985</v>
      </c>
      <c r="T350" t="str">
        <f>_xlfn.XLOOKUP(C350,Customers!A:A,Customers!D:D)</f>
        <v>M</v>
      </c>
      <c r="U350" s="13">
        <f>_xlfn.XLOOKUP(C350,Customers!A:A,Customers!E:E)</f>
        <v>25132</v>
      </c>
      <c r="V350" t="str">
        <f>_xlfn.XLOOKUP(C350,Customers!A:A,Customers!F:F)</f>
        <v>North Michellemouth</v>
      </c>
      <c r="W350" s="13">
        <f>_xlfn.XLOOKUP(C350,Customers!A:A,Customers!G:G)</f>
        <v>44228</v>
      </c>
      <c r="X350">
        <f t="shared" ca="1" si="52"/>
        <v>57</v>
      </c>
      <c r="Y350" t="str">
        <f t="shared" ca="1" si="53"/>
        <v>50+</v>
      </c>
    </row>
    <row r="351" spans="1:25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  <c r="I351">
        <f>_xlfn.XLOOKUP(D351,Products!A:A,Products!E:E)</f>
        <v>270.45</v>
      </c>
      <c r="J351">
        <f>_xlfn.XLOOKUP(D351,Products!A:A,Products!F:F)</f>
        <v>187.6</v>
      </c>
      <c r="K351" t="str">
        <f>_xlfn.XLOOKUP(D351,Products!A:A,Products!C:C)</f>
        <v>Fashion</v>
      </c>
      <c r="L351" t="str">
        <f>_xlfn.XLOOKUP(D351,Products!A:A,Products!D:D)</f>
        <v>Bags</v>
      </c>
      <c r="M351">
        <f t="shared" si="45"/>
        <v>270.45</v>
      </c>
      <c r="N351">
        <f t="shared" si="46"/>
        <v>187.6</v>
      </c>
      <c r="O351">
        <f t="shared" si="47"/>
        <v>82.85</v>
      </c>
      <c r="P351" s="8">
        <f t="shared" si="48"/>
        <v>0.30634128304677388</v>
      </c>
      <c r="Q351">
        <f t="shared" si="49"/>
        <v>27.045000000000002</v>
      </c>
      <c r="R351">
        <f t="shared" si="50"/>
        <v>243.40499999999997</v>
      </c>
      <c r="S351">
        <f t="shared" si="51"/>
        <v>55.804999999999978</v>
      </c>
      <c r="T351" t="str">
        <f>_xlfn.XLOOKUP(C351,Customers!A:A,Customers!D:D)</f>
        <v>M</v>
      </c>
      <c r="U351" s="13">
        <f>_xlfn.XLOOKUP(C351,Customers!A:A,Customers!E:E)</f>
        <v>26101</v>
      </c>
      <c r="V351" t="str">
        <f>_xlfn.XLOOKUP(C351,Customers!A:A,Customers!F:F)</f>
        <v>Juliefurt</v>
      </c>
      <c r="W351" s="13">
        <f>_xlfn.XLOOKUP(C351,Customers!A:A,Customers!G:G)</f>
        <v>44841</v>
      </c>
      <c r="X351">
        <f t="shared" ca="1" si="52"/>
        <v>55</v>
      </c>
      <c r="Y351" t="str">
        <f t="shared" ca="1" si="53"/>
        <v>50+</v>
      </c>
    </row>
    <row r="352" spans="1:25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  <c r="I352">
        <f>_xlfn.XLOOKUP(D352,Products!A:A,Products!E:E)</f>
        <v>1197.18</v>
      </c>
      <c r="J352">
        <f>_xlfn.XLOOKUP(D352,Products!A:A,Products!F:F)</f>
        <v>722.74</v>
      </c>
      <c r="K352" t="str">
        <f>_xlfn.XLOOKUP(D352,Products!A:A,Products!C:C)</f>
        <v>Electronics</v>
      </c>
      <c r="L352" t="str">
        <f>_xlfn.XLOOKUP(D352,Products!A:A,Products!D:D)</f>
        <v>Smartphone</v>
      </c>
      <c r="M352">
        <f t="shared" si="45"/>
        <v>1197.18</v>
      </c>
      <c r="N352">
        <f t="shared" si="46"/>
        <v>722.74</v>
      </c>
      <c r="O352">
        <f t="shared" si="47"/>
        <v>474.44000000000005</v>
      </c>
      <c r="P352" s="8">
        <f t="shared" si="48"/>
        <v>0.39629796688885549</v>
      </c>
      <c r="Q352">
        <f t="shared" si="49"/>
        <v>0</v>
      </c>
      <c r="R352">
        <f t="shared" si="50"/>
        <v>1197.18</v>
      </c>
      <c r="S352">
        <f t="shared" si="51"/>
        <v>474.44000000000005</v>
      </c>
      <c r="T352" t="str">
        <f>_xlfn.XLOOKUP(C352,Customers!A:A,Customers!D:D)</f>
        <v>F</v>
      </c>
      <c r="U352" s="13">
        <f>_xlfn.XLOOKUP(C352,Customers!A:A,Customers!E:E)</f>
        <v>22255</v>
      </c>
      <c r="V352" t="str">
        <f>_xlfn.XLOOKUP(C352,Customers!A:A,Customers!F:F)</f>
        <v>East Paulburgh</v>
      </c>
      <c r="W352" s="13">
        <f>_xlfn.XLOOKUP(C352,Customers!A:A,Customers!G:G)</f>
        <v>45465</v>
      </c>
      <c r="X352">
        <f t="shared" ca="1" si="52"/>
        <v>65</v>
      </c>
      <c r="Y352" t="str">
        <f t="shared" ca="1" si="53"/>
        <v>50+</v>
      </c>
    </row>
    <row r="353" spans="1:25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  <c r="I353">
        <f>_xlfn.XLOOKUP(D353,Products!A:A,Products!E:E)</f>
        <v>248.57</v>
      </c>
      <c r="J353">
        <f>_xlfn.XLOOKUP(D353,Products!A:A,Products!F:F)</f>
        <v>190.67</v>
      </c>
      <c r="K353" t="str">
        <f>_xlfn.XLOOKUP(D353,Products!A:A,Products!C:C)</f>
        <v>Electronics</v>
      </c>
      <c r="L353" t="str">
        <f>_xlfn.XLOOKUP(D353,Products!A:A,Products!D:D)</f>
        <v>Headphones</v>
      </c>
      <c r="M353">
        <f t="shared" si="45"/>
        <v>994.28</v>
      </c>
      <c r="N353">
        <f t="shared" si="46"/>
        <v>762.68</v>
      </c>
      <c r="O353">
        <f t="shared" si="47"/>
        <v>231.60000000000002</v>
      </c>
      <c r="P353" s="8">
        <f t="shared" si="48"/>
        <v>0.2329323731745585</v>
      </c>
      <c r="Q353">
        <f t="shared" si="49"/>
        <v>99.427999999999997</v>
      </c>
      <c r="R353">
        <f t="shared" si="50"/>
        <v>894.85199999999998</v>
      </c>
      <c r="S353">
        <f t="shared" si="51"/>
        <v>132.17200000000003</v>
      </c>
      <c r="T353" t="str">
        <f>_xlfn.XLOOKUP(C353,Customers!A:A,Customers!D:D)</f>
        <v>F</v>
      </c>
      <c r="U353" s="13">
        <f>_xlfn.XLOOKUP(C353,Customers!A:A,Customers!E:E)</f>
        <v>29021</v>
      </c>
      <c r="V353" t="str">
        <f>_xlfn.XLOOKUP(C353,Customers!A:A,Customers!F:F)</f>
        <v>North Bradleyfurt</v>
      </c>
      <c r="W353" s="13">
        <f>_xlfn.XLOOKUP(C353,Customers!A:A,Customers!G:G)</f>
        <v>45479</v>
      </c>
      <c r="X353">
        <f t="shared" ca="1" si="52"/>
        <v>47</v>
      </c>
      <c r="Y353" t="str">
        <f t="shared" ca="1" si="53"/>
        <v>36-50</v>
      </c>
    </row>
    <row r="354" spans="1:25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  <c r="I354">
        <f>_xlfn.XLOOKUP(D354,Products!A:A,Products!E:E)</f>
        <v>270.45</v>
      </c>
      <c r="J354">
        <f>_xlfn.XLOOKUP(D354,Products!A:A,Products!F:F)</f>
        <v>187.6</v>
      </c>
      <c r="K354" t="str">
        <f>_xlfn.XLOOKUP(D354,Products!A:A,Products!C:C)</f>
        <v>Fashion</v>
      </c>
      <c r="L354" t="str">
        <f>_xlfn.XLOOKUP(D354,Products!A:A,Products!D:D)</f>
        <v>Bags</v>
      </c>
      <c r="M354">
        <f t="shared" si="45"/>
        <v>811.34999999999991</v>
      </c>
      <c r="N354">
        <f t="shared" si="46"/>
        <v>562.79999999999995</v>
      </c>
      <c r="O354">
        <f t="shared" si="47"/>
        <v>248.54999999999995</v>
      </c>
      <c r="P354" s="8">
        <f t="shared" si="48"/>
        <v>0.30634128304677388</v>
      </c>
      <c r="Q354">
        <f t="shared" si="49"/>
        <v>40.567499999999995</v>
      </c>
      <c r="R354">
        <f t="shared" si="50"/>
        <v>770.78249999999991</v>
      </c>
      <c r="S354">
        <f t="shared" si="51"/>
        <v>207.98249999999996</v>
      </c>
      <c r="T354" t="str">
        <f>_xlfn.XLOOKUP(C354,Customers!A:A,Customers!D:D)</f>
        <v>M</v>
      </c>
      <c r="U354" s="13">
        <f>_xlfn.XLOOKUP(C354,Customers!A:A,Customers!E:E)</f>
        <v>25047</v>
      </c>
      <c r="V354" t="str">
        <f>_xlfn.XLOOKUP(C354,Customers!A:A,Customers!F:F)</f>
        <v>North Rodney</v>
      </c>
      <c r="W354" s="13">
        <f>_xlfn.XLOOKUP(C354,Customers!A:A,Customers!G:G)</f>
        <v>44186</v>
      </c>
      <c r="X354">
        <f t="shared" ca="1" si="52"/>
        <v>57</v>
      </c>
      <c r="Y354" t="str">
        <f t="shared" ca="1" si="53"/>
        <v>50+</v>
      </c>
    </row>
    <row r="355" spans="1:25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  <c r="I355">
        <f>_xlfn.XLOOKUP(D355,Products!A:A,Products!E:E)</f>
        <v>540.94000000000005</v>
      </c>
      <c r="J355">
        <f>_xlfn.XLOOKUP(D355,Products!A:A,Products!F:F)</f>
        <v>398.25</v>
      </c>
      <c r="K355" t="str">
        <f>_xlfn.XLOOKUP(D355,Products!A:A,Products!C:C)</f>
        <v>Fashion</v>
      </c>
      <c r="L355" t="str">
        <f>_xlfn.XLOOKUP(D355,Products!A:A,Products!D:D)</f>
        <v>Clothing</v>
      </c>
      <c r="M355">
        <f t="shared" si="45"/>
        <v>1081.8800000000001</v>
      </c>
      <c r="N355">
        <f t="shared" si="46"/>
        <v>796.5</v>
      </c>
      <c r="O355">
        <f t="shared" si="47"/>
        <v>285.38000000000011</v>
      </c>
      <c r="P355" s="8">
        <f t="shared" si="48"/>
        <v>0.26378156542315234</v>
      </c>
      <c r="Q355">
        <f t="shared" si="49"/>
        <v>162.28200000000001</v>
      </c>
      <c r="R355">
        <f t="shared" si="50"/>
        <v>919.59800000000007</v>
      </c>
      <c r="S355">
        <f t="shared" si="51"/>
        <v>123.09800000000007</v>
      </c>
      <c r="T355" t="str">
        <f>_xlfn.XLOOKUP(C355,Customers!A:A,Customers!D:D)</f>
        <v>F</v>
      </c>
      <c r="U355" s="13">
        <f>_xlfn.XLOOKUP(C355,Customers!A:A,Customers!E:E)</f>
        <v>33347</v>
      </c>
      <c r="V355" t="str">
        <f>_xlfn.XLOOKUP(C355,Customers!A:A,Customers!F:F)</f>
        <v>North George</v>
      </c>
      <c r="W355" s="13">
        <f>_xlfn.XLOOKUP(C355,Customers!A:A,Customers!G:G)</f>
        <v>45007</v>
      </c>
      <c r="X355">
        <f t="shared" ca="1" si="52"/>
        <v>35</v>
      </c>
      <c r="Y355" t="str">
        <f t="shared" ca="1" si="53"/>
        <v>26-35</v>
      </c>
    </row>
    <row r="356" spans="1:25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  <c r="I356">
        <f>_xlfn.XLOOKUP(D356,Products!A:A,Products!E:E)</f>
        <v>1095.72</v>
      </c>
      <c r="J356">
        <f>_xlfn.XLOOKUP(D356,Products!A:A,Products!F:F)</f>
        <v>822.2</v>
      </c>
      <c r="K356" t="str">
        <f>_xlfn.XLOOKUP(D356,Products!A:A,Products!C:C)</f>
        <v>Groceries</v>
      </c>
      <c r="L356" t="str">
        <f>_xlfn.XLOOKUP(D356,Products!A:A,Products!D:D)</f>
        <v>Snacks</v>
      </c>
      <c r="M356">
        <f t="shared" si="45"/>
        <v>4382.88</v>
      </c>
      <c r="N356">
        <f t="shared" si="46"/>
        <v>3288.8</v>
      </c>
      <c r="O356">
        <f t="shared" si="47"/>
        <v>1094.08</v>
      </c>
      <c r="P356" s="8">
        <f t="shared" si="48"/>
        <v>0.24962581681451462</v>
      </c>
      <c r="Q356">
        <f t="shared" si="49"/>
        <v>219.14400000000001</v>
      </c>
      <c r="R356">
        <f t="shared" si="50"/>
        <v>4163.7359999999999</v>
      </c>
      <c r="S356">
        <f t="shared" si="51"/>
        <v>874.93599999999969</v>
      </c>
      <c r="T356" t="str">
        <f>_xlfn.XLOOKUP(C356,Customers!A:A,Customers!D:D)</f>
        <v>F</v>
      </c>
      <c r="U356" s="13">
        <f>_xlfn.XLOOKUP(C356,Customers!A:A,Customers!E:E)</f>
        <v>34980</v>
      </c>
      <c r="V356" t="str">
        <f>_xlfn.XLOOKUP(C356,Customers!A:A,Customers!F:F)</f>
        <v>Lake Dale</v>
      </c>
      <c r="W356" s="13">
        <f>_xlfn.XLOOKUP(C356,Customers!A:A,Customers!G:G)</f>
        <v>45124</v>
      </c>
      <c r="X356">
        <f t="shared" ca="1" si="52"/>
        <v>30</v>
      </c>
      <c r="Y356" t="str">
        <f t="shared" ca="1" si="53"/>
        <v>26-35</v>
      </c>
    </row>
    <row r="357" spans="1:25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  <c r="I357">
        <f>_xlfn.XLOOKUP(D357,Products!A:A,Products!E:E)</f>
        <v>1044.6400000000001</v>
      </c>
      <c r="J357">
        <f>_xlfn.XLOOKUP(D357,Products!A:A,Products!F:F)</f>
        <v>775.07</v>
      </c>
      <c r="K357" t="str">
        <f>_xlfn.XLOOKUP(D357,Products!A:A,Products!C:C)</f>
        <v>Fashion</v>
      </c>
      <c r="L357" t="str">
        <f>_xlfn.XLOOKUP(D357,Products!A:A,Products!D:D)</f>
        <v>Footwear</v>
      </c>
      <c r="M357">
        <f t="shared" si="45"/>
        <v>1044.6400000000001</v>
      </c>
      <c r="N357">
        <f t="shared" si="46"/>
        <v>775.07</v>
      </c>
      <c r="O357">
        <f t="shared" si="47"/>
        <v>269.57000000000005</v>
      </c>
      <c r="P357" s="8">
        <f t="shared" si="48"/>
        <v>0.25805062030938891</v>
      </c>
      <c r="Q357">
        <f t="shared" si="49"/>
        <v>156.696</v>
      </c>
      <c r="R357">
        <f t="shared" si="50"/>
        <v>887.94400000000007</v>
      </c>
      <c r="S357">
        <f t="shared" si="51"/>
        <v>112.87400000000002</v>
      </c>
      <c r="T357" t="str">
        <f>_xlfn.XLOOKUP(C357,Customers!A:A,Customers!D:D)</f>
        <v>M</v>
      </c>
      <c r="U357" s="13">
        <f>_xlfn.XLOOKUP(C357,Customers!A:A,Customers!E:E)</f>
        <v>35802</v>
      </c>
      <c r="V357" t="str">
        <f>_xlfn.XLOOKUP(C357,Customers!A:A,Customers!F:F)</f>
        <v>Davidtown</v>
      </c>
      <c r="W357" s="13">
        <f>_xlfn.XLOOKUP(C357,Customers!A:A,Customers!G:G)</f>
        <v>44252</v>
      </c>
      <c r="X357">
        <f t="shared" ca="1" si="52"/>
        <v>28</v>
      </c>
      <c r="Y357" t="str">
        <f t="shared" ca="1" si="53"/>
        <v>26-35</v>
      </c>
    </row>
    <row r="358" spans="1:25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  <c r="I358">
        <f>_xlfn.XLOOKUP(D358,Products!A:A,Products!E:E)</f>
        <v>270.45</v>
      </c>
      <c r="J358">
        <f>_xlfn.XLOOKUP(D358,Products!A:A,Products!F:F)</f>
        <v>187.6</v>
      </c>
      <c r="K358" t="str">
        <f>_xlfn.XLOOKUP(D358,Products!A:A,Products!C:C)</f>
        <v>Fashion</v>
      </c>
      <c r="L358" t="str">
        <f>_xlfn.XLOOKUP(D358,Products!A:A,Products!D:D)</f>
        <v>Bags</v>
      </c>
      <c r="M358">
        <f t="shared" si="45"/>
        <v>270.45</v>
      </c>
      <c r="N358">
        <f t="shared" si="46"/>
        <v>187.6</v>
      </c>
      <c r="O358">
        <f t="shared" si="47"/>
        <v>82.85</v>
      </c>
      <c r="P358" s="8">
        <f t="shared" si="48"/>
        <v>0.30634128304677388</v>
      </c>
      <c r="Q358">
        <f t="shared" si="49"/>
        <v>0</v>
      </c>
      <c r="R358">
        <f t="shared" si="50"/>
        <v>270.45</v>
      </c>
      <c r="S358">
        <f t="shared" si="51"/>
        <v>82.85</v>
      </c>
      <c r="T358" t="str">
        <f>_xlfn.XLOOKUP(C358,Customers!A:A,Customers!D:D)</f>
        <v>F</v>
      </c>
      <c r="U358" s="13">
        <f>_xlfn.XLOOKUP(C358,Customers!A:A,Customers!E:E)</f>
        <v>30128</v>
      </c>
      <c r="V358" t="str">
        <f>_xlfn.XLOOKUP(C358,Customers!A:A,Customers!F:F)</f>
        <v>Travisstad</v>
      </c>
      <c r="W358" s="13">
        <f>_xlfn.XLOOKUP(C358,Customers!A:A,Customers!G:G)</f>
        <v>45401</v>
      </c>
      <c r="X358">
        <f t="shared" ca="1" si="52"/>
        <v>43</v>
      </c>
      <c r="Y358" t="str">
        <f t="shared" ca="1" si="53"/>
        <v>36-50</v>
      </c>
    </row>
    <row r="359" spans="1:25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  <c r="I359">
        <f>_xlfn.XLOOKUP(D359,Products!A:A,Products!E:E)</f>
        <v>388.26</v>
      </c>
      <c r="J359">
        <f>_xlfn.XLOOKUP(D359,Products!A:A,Products!F:F)</f>
        <v>199.3</v>
      </c>
      <c r="K359" t="str">
        <f>_xlfn.XLOOKUP(D359,Products!A:A,Products!C:C)</f>
        <v>Fashion</v>
      </c>
      <c r="L359" t="str">
        <f>_xlfn.XLOOKUP(D359,Products!A:A,Products!D:D)</f>
        <v>Watches</v>
      </c>
      <c r="M359">
        <f t="shared" si="45"/>
        <v>776.52</v>
      </c>
      <c r="N359">
        <f t="shared" si="46"/>
        <v>398.6</v>
      </c>
      <c r="O359">
        <f t="shared" si="47"/>
        <v>377.91999999999996</v>
      </c>
      <c r="P359" s="8">
        <f t="shared" si="48"/>
        <v>0.48668418070365216</v>
      </c>
      <c r="Q359">
        <f t="shared" si="49"/>
        <v>38.826000000000001</v>
      </c>
      <c r="R359">
        <f t="shared" si="50"/>
        <v>737.69399999999996</v>
      </c>
      <c r="S359">
        <f t="shared" si="51"/>
        <v>339.09399999999994</v>
      </c>
      <c r="T359" t="str">
        <f>_xlfn.XLOOKUP(C359,Customers!A:A,Customers!D:D)</f>
        <v>F</v>
      </c>
      <c r="U359" s="13">
        <f>_xlfn.XLOOKUP(C359,Customers!A:A,Customers!E:E)</f>
        <v>24506</v>
      </c>
      <c r="V359" t="str">
        <f>_xlfn.XLOOKUP(C359,Customers!A:A,Customers!F:F)</f>
        <v>New Jason</v>
      </c>
      <c r="W359" s="13">
        <f>_xlfn.XLOOKUP(C359,Customers!A:A,Customers!G:G)</f>
        <v>45066</v>
      </c>
      <c r="X359">
        <f t="shared" ca="1" si="52"/>
        <v>59</v>
      </c>
      <c r="Y359" t="str">
        <f t="shared" ca="1" si="53"/>
        <v>50+</v>
      </c>
    </row>
    <row r="360" spans="1:25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  <c r="I360">
        <f>_xlfn.XLOOKUP(D360,Products!A:A,Products!E:E)</f>
        <v>318.05</v>
      </c>
      <c r="J360">
        <f>_xlfn.XLOOKUP(D360,Products!A:A,Products!F:F)</f>
        <v>187.34</v>
      </c>
      <c r="K360" t="str">
        <f>_xlfn.XLOOKUP(D360,Products!A:A,Products!C:C)</f>
        <v>Groceries</v>
      </c>
      <c r="L360" t="str">
        <f>_xlfn.XLOOKUP(D360,Products!A:A,Products!D:D)</f>
        <v>Fruits</v>
      </c>
      <c r="M360">
        <f t="shared" si="45"/>
        <v>318.05</v>
      </c>
      <c r="N360">
        <f t="shared" si="46"/>
        <v>187.34</v>
      </c>
      <c r="O360">
        <f t="shared" si="47"/>
        <v>130.71</v>
      </c>
      <c r="P360" s="8">
        <f t="shared" si="48"/>
        <v>0.41097311743436565</v>
      </c>
      <c r="Q360">
        <f t="shared" si="49"/>
        <v>15.902500000000002</v>
      </c>
      <c r="R360">
        <f t="shared" si="50"/>
        <v>302.14750000000004</v>
      </c>
      <c r="S360">
        <f t="shared" si="51"/>
        <v>114.80750000000003</v>
      </c>
      <c r="T360" t="str">
        <f>_xlfn.XLOOKUP(C360,Customers!A:A,Customers!D:D)</f>
        <v>F</v>
      </c>
      <c r="U360" s="13">
        <f>_xlfn.XLOOKUP(C360,Customers!A:A,Customers!E:E)</f>
        <v>31076</v>
      </c>
      <c r="V360" t="str">
        <f>_xlfn.XLOOKUP(C360,Customers!A:A,Customers!F:F)</f>
        <v>Angelaland</v>
      </c>
      <c r="W360" s="13">
        <f>_xlfn.XLOOKUP(C360,Customers!A:A,Customers!G:G)</f>
        <v>45799</v>
      </c>
      <c r="X360">
        <f t="shared" ca="1" si="52"/>
        <v>41</v>
      </c>
      <c r="Y360" t="str">
        <f t="shared" ca="1" si="53"/>
        <v>36-50</v>
      </c>
    </row>
    <row r="361" spans="1:25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  <c r="I361">
        <f>_xlfn.XLOOKUP(D361,Products!A:A,Products!E:E)</f>
        <v>109.78</v>
      </c>
      <c r="J361">
        <f>_xlfn.XLOOKUP(D361,Products!A:A,Products!F:F)</f>
        <v>70.59</v>
      </c>
      <c r="K361" t="str">
        <f>_xlfn.XLOOKUP(D361,Products!A:A,Products!C:C)</f>
        <v>Fashion</v>
      </c>
      <c r="L361" t="str">
        <f>_xlfn.XLOOKUP(D361,Products!A:A,Products!D:D)</f>
        <v>Footwear</v>
      </c>
      <c r="M361">
        <f t="shared" si="45"/>
        <v>439.12</v>
      </c>
      <c r="N361">
        <f t="shared" si="46"/>
        <v>282.36</v>
      </c>
      <c r="O361">
        <f t="shared" si="47"/>
        <v>156.76</v>
      </c>
      <c r="P361" s="8">
        <f t="shared" si="48"/>
        <v>0.3569867006740754</v>
      </c>
      <c r="Q361">
        <f t="shared" si="49"/>
        <v>0</v>
      </c>
      <c r="R361">
        <f t="shared" si="50"/>
        <v>439.12</v>
      </c>
      <c r="S361">
        <f t="shared" si="51"/>
        <v>156.76</v>
      </c>
      <c r="T361" t="str">
        <f>_xlfn.XLOOKUP(C361,Customers!A:A,Customers!D:D)</f>
        <v>F</v>
      </c>
      <c r="U361" s="13">
        <f>_xlfn.XLOOKUP(C361,Customers!A:A,Customers!E:E)</f>
        <v>22610</v>
      </c>
      <c r="V361" t="str">
        <f>_xlfn.XLOOKUP(C361,Customers!A:A,Customers!F:F)</f>
        <v>North April</v>
      </c>
      <c r="W361" s="13">
        <f>_xlfn.XLOOKUP(C361,Customers!A:A,Customers!G:G)</f>
        <v>45036</v>
      </c>
      <c r="X361">
        <f t="shared" ca="1" si="52"/>
        <v>64</v>
      </c>
      <c r="Y361" t="str">
        <f t="shared" ca="1" si="53"/>
        <v>50+</v>
      </c>
    </row>
    <row r="362" spans="1:25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  <c r="I362">
        <f>_xlfn.XLOOKUP(D362,Products!A:A,Products!E:E)</f>
        <v>248.57</v>
      </c>
      <c r="J362">
        <f>_xlfn.XLOOKUP(D362,Products!A:A,Products!F:F)</f>
        <v>190.67</v>
      </c>
      <c r="K362" t="str">
        <f>_xlfn.XLOOKUP(D362,Products!A:A,Products!C:C)</f>
        <v>Electronics</v>
      </c>
      <c r="L362" t="str">
        <f>_xlfn.XLOOKUP(D362,Products!A:A,Products!D:D)</f>
        <v>Headphones</v>
      </c>
      <c r="M362">
        <f t="shared" si="45"/>
        <v>994.28</v>
      </c>
      <c r="N362">
        <f t="shared" si="46"/>
        <v>762.68</v>
      </c>
      <c r="O362">
        <f t="shared" si="47"/>
        <v>231.60000000000002</v>
      </c>
      <c r="P362" s="8">
        <f t="shared" si="48"/>
        <v>0.2329323731745585</v>
      </c>
      <c r="Q362">
        <f t="shared" si="49"/>
        <v>149.142</v>
      </c>
      <c r="R362">
        <f t="shared" si="50"/>
        <v>845.13799999999992</v>
      </c>
      <c r="S362">
        <f t="shared" si="51"/>
        <v>82.45799999999997</v>
      </c>
      <c r="T362" t="str">
        <f>_xlfn.XLOOKUP(C362,Customers!A:A,Customers!D:D)</f>
        <v>F</v>
      </c>
      <c r="U362" s="13">
        <f>_xlfn.XLOOKUP(C362,Customers!A:A,Customers!E:E)</f>
        <v>23730</v>
      </c>
      <c r="V362" t="str">
        <f>_xlfn.XLOOKUP(C362,Customers!A:A,Customers!F:F)</f>
        <v>East Mary</v>
      </c>
      <c r="W362" s="13">
        <f>_xlfn.XLOOKUP(C362,Customers!A:A,Customers!G:G)</f>
        <v>45670</v>
      </c>
      <c r="X362">
        <f t="shared" ca="1" si="52"/>
        <v>61</v>
      </c>
      <c r="Y362" t="str">
        <f t="shared" ca="1" si="53"/>
        <v>50+</v>
      </c>
    </row>
    <row r="363" spans="1:25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  <c r="I363">
        <f>_xlfn.XLOOKUP(D363,Products!A:A,Products!E:E)</f>
        <v>1015.76</v>
      </c>
      <c r="J363">
        <f>_xlfn.XLOOKUP(D363,Products!A:A,Products!F:F)</f>
        <v>584.4</v>
      </c>
      <c r="K363" t="str">
        <f>_xlfn.XLOOKUP(D363,Products!A:A,Products!C:C)</f>
        <v>Groceries</v>
      </c>
      <c r="L363" t="str">
        <f>_xlfn.XLOOKUP(D363,Products!A:A,Products!D:D)</f>
        <v>Dairy</v>
      </c>
      <c r="M363">
        <f t="shared" si="45"/>
        <v>3047.2799999999997</v>
      </c>
      <c r="N363">
        <f t="shared" si="46"/>
        <v>1753.1999999999998</v>
      </c>
      <c r="O363">
        <f t="shared" si="47"/>
        <v>1294.08</v>
      </c>
      <c r="P363" s="8">
        <f t="shared" si="48"/>
        <v>0.42466724423092073</v>
      </c>
      <c r="Q363">
        <f t="shared" si="49"/>
        <v>0</v>
      </c>
      <c r="R363">
        <f t="shared" si="50"/>
        <v>3047.2799999999997</v>
      </c>
      <c r="S363">
        <f t="shared" si="51"/>
        <v>1294.08</v>
      </c>
      <c r="T363" t="str">
        <f>_xlfn.XLOOKUP(C363,Customers!A:A,Customers!D:D)</f>
        <v>F</v>
      </c>
      <c r="U363" s="13">
        <f>_xlfn.XLOOKUP(C363,Customers!A:A,Customers!E:E)</f>
        <v>23256</v>
      </c>
      <c r="V363" t="str">
        <f>_xlfn.XLOOKUP(C363,Customers!A:A,Customers!F:F)</f>
        <v>North Lisa</v>
      </c>
      <c r="W363" s="13">
        <f>_xlfn.XLOOKUP(C363,Customers!A:A,Customers!G:G)</f>
        <v>44258</v>
      </c>
      <c r="X363">
        <f t="shared" ca="1" si="52"/>
        <v>62</v>
      </c>
      <c r="Y363" t="str">
        <f t="shared" ca="1" si="53"/>
        <v>50+</v>
      </c>
    </row>
    <row r="364" spans="1:25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  <c r="I364">
        <f>_xlfn.XLOOKUP(D364,Products!A:A,Products!E:E)</f>
        <v>1079.8900000000001</v>
      </c>
      <c r="J364">
        <f>_xlfn.XLOOKUP(D364,Products!A:A,Products!F:F)</f>
        <v>703.83</v>
      </c>
      <c r="K364" t="str">
        <f>_xlfn.XLOOKUP(D364,Products!A:A,Products!C:C)</f>
        <v>Electronics</v>
      </c>
      <c r="L364" t="str">
        <f>_xlfn.XLOOKUP(D364,Products!A:A,Products!D:D)</f>
        <v>Smartphone</v>
      </c>
      <c r="M364">
        <f t="shared" si="45"/>
        <v>2159.7800000000002</v>
      </c>
      <c r="N364">
        <f t="shared" si="46"/>
        <v>1407.66</v>
      </c>
      <c r="O364">
        <f t="shared" si="47"/>
        <v>752.12000000000012</v>
      </c>
      <c r="P364" s="8">
        <f t="shared" si="48"/>
        <v>0.34823917250831105</v>
      </c>
      <c r="Q364">
        <f t="shared" si="49"/>
        <v>0</v>
      </c>
      <c r="R364">
        <f t="shared" si="50"/>
        <v>2159.7800000000002</v>
      </c>
      <c r="S364">
        <f t="shared" si="51"/>
        <v>752.12000000000012</v>
      </c>
      <c r="T364" t="str">
        <f>_xlfn.XLOOKUP(C364,Customers!A:A,Customers!D:D)</f>
        <v>F</v>
      </c>
      <c r="U364" s="13">
        <f>_xlfn.XLOOKUP(C364,Customers!A:A,Customers!E:E)</f>
        <v>31304</v>
      </c>
      <c r="V364" t="str">
        <f>_xlfn.XLOOKUP(C364,Customers!A:A,Customers!F:F)</f>
        <v>New Randychester</v>
      </c>
      <c r="W364" s="13">
        <f>_xlfn.XLOOKUP(C364,Customers!A:A,Customers!G:G)</f>
        <v>44186</v>
      </c>
      <c r="X364">
        <f t="shared" ca="1" si="52"/>
        <v>40</v>
      </c>
      <c r="Y364" t="str">
        <f t="shared" ca="1" si="53"/>
        <v>36-50</v>
      </c>
    </row>
    <row r="365" spans="1:25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  <c r="I365">
        <f>_xlfn.XLOOKUP(D365,Products!A:A,Products!E:E)</f>
        <v>1487.41</v>
      </c>
      <c r="J365">
        <f>_xlfn.XLOOKUP(D365,Products!A:A,Products!F:F)</f>
        <v>813.07</v>
      </c>
      <c r="K365" t="str">
        <f>_xlfn.XLOOKUP(D365,Products!A:A,Products!C:C)</f>
        <v>Electronics</v>
      </c>
      <c r="L365" t="str">
        <f>_xlfn.XLOOKUP(D365,Products!A:A,Products!D:D)</f>
        <v>Smartphone</v>
      </c>
      <c r="M365">
        <f t="shared" si="45"/>
        <v>1487.41</v>
      </c>
      <c r="N365">
        <f t="shared" si="46"/>
        <v>813.07</v>
      </c>
      <c r="O365">
        <f t="shared" si="47"/>
        <v>674.34</v>
      </c>
      <c r="P365" s="8">
        <f t="shared" si="48"/>
        <v>0.45336524562830693</v>
      </c>
      <c r="Q365">
        <f t="shared" si="49"/>
        <v>0</v>
      </c>
      <c r="R365">
        <f t="shared" si="50"/>
        <v>1487.41</v>
      </c>
      <c r="S365">
        <f t="shared" si="51"/>
        <v>674.34</v>
      </c>
      <c r="T365" t="str">
        <f>_xlfn.XLOOKUP(C365,Customers!A:A,Customers!D:D)</f>
        <v>F</v>
      </c>
      <c r="U365" s="13">
        <f>_xlfn.XLOOKUP(C365,Customers!A:A,Customers!E:E)</f>
        <v>38779</v>
      </c>
      <c r="V365" t="str">
        <f>_xlfn.XLOOKUP(C365,Customers!A:A,Customers!F:F)</f>
        <v>Port Fernandohaven</v>
      </c>
      <c r="W365" s="13">
        <f>_xlfn.XLOOKUP(C365,Customers!A:A,Customers!G:G)</f>
        <v>44406</v>
      </c>
      <c r="X365">
        <f t="shared" ca="1" si="52"/>
        <v>20</v>
      </c>
      <c r="Y365" t="str">
        <f t="shared" ca="1" si="53"/>
        <v>18-25</v>
      </c>
    </row>
    <row r="366" spans="1:25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  <c r="I366">
        <f>_xlfn.XLOOKUP(D366,Products!A:A,Products!E:E)</f>
        <v>1879.08</v>
      </c>
      <c r="J366">
        <f>_xlfn.XLOOKUP(D366,Products!A:A,Products!F:F)</f>
        <v>1004.56</v>
      </c>
      <c r="K366" t="str">
        <f>_xlfn.XLOOKUP(D366,Products!A:A,Products!C:C)</f>
        <v>Groceries</v>
      </c>
      <c r="L366" t="str">
        <f>_xlfn.XLOOKUP(D366,Products!A:A,Products!D:D)</f>
        <v>Dairy</v>
      </c>
      <c r="M366">
        <f t="shared" si="45"/>
        <v>5637.24</v>
      </c>
      <c r="N366">
        <f t="shared" si="46"/>
        <v>3013.68</v>
      </c>
      <c r="O366">
        <f t="shared" si="47"/>
        <v>2623.56</v>
      </c>
      <c r="P366" s="8">
        <f t="shared" si="48"/>
        <v>0.46539796070417438</v>
      </c>
      <c r="Q366">
        <f t="shared" si="49"/>
        <v>845.5859999999999</v>
      </c>
      <c r="R366">
        <f t="shared" si="50"/>
        <v>4791.6539999999995</v>
      </c>
      <c r="S366">
        <f t="shared" si="51"/>
        <v>1777.9739999999997</v>
      </c>
      <c r="T366" t="str">
        <f>_xlfn.XLOOKUP(C366,Customers!A:A,Customers!D:D)</f>
        <v>M</v>
      </c>
      <c r="U366" s="13">
        <f>_xlfn.XLOOKUP(C366,Customers!A:A,Customers!E:E)</f>
        <v>24531</v>
      </c>
      <c r="V366" t="str">
        <f>_xlfn.XLOOKUP(C366,Customers!A:A,Customers!F:F)</f>
        <v>Sarahhaven</v>
      </c>
      <c r="W366" s="13">
        <f>_xlfn.XLOOKUP(C366,Customers!A:A,Customers!G:G)</f>
        <v>44480</v>
      </c>
      <c r="X366">
        <f t="shared" ca="1" si="52"/>
        <v>59</v>
      </c>
      <c r="Y366" t="str">
        <f t="shared" ca="1" si="53"/>
        <v>50+</v>
      </c>
    </row>
    <row r="367" spans="1:25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  <c r="I367">
        <f>_xlfn.XLOOKUP(D367,Products!A:A,Products!E:E)</f>
        <v>428.05</v>
      </c>
      <c r="J367">
        <f>_xlfn.XLOOKUP(D367,Products!A:A,Products!F:F)</f>
        <v>246.07</v>
      </c>
      <c r="K367" t="str">
        <f>_xlfn.XLOOKUP(D367,Products!A:A,Products!C:C)</f>
        <v>Electronics</v>
      </c>
      <c r="L367" t="str">
        <f>_xlfn.XLOOKUP(D367,Products!A:A,Products!D:D)</f>
        <v>Laptop</v>
      </c>
      <c r="M367">
        <f t="shared" si="45"/>
        <v>1712.2</v>
      </c>
      <c r="N367">
        <f t="shared" si="46"/>
        <v>984.28</v>
      </c>
      <c r="O367">
        <f t="shared" si="47"/>
        <v>727.92000000000007</v>
      </c>
      <c r="P367" s="8">
        <f t="shared" si="48"/>
        <v>0.42513725032122418</v>
      </c>
      <c r="Q367">
        <f t="shared" si="49"/>
        <v>171.22000000000003</v>
      </c>
      <c r="R367">
        <f t="shared" si="50"/>
        <v>1540.98</v>
      </c>
      <c r="S367">
        <f t="shared" si="51"/>
        <v>556.70000000000005</v>
      </c>
      <c r="T367" t="str">
        <f>_xlfn.XLOOKUP(C367,Customers!A:A,Customers!D:D)</f>
        <v>M</v>
      </c>
      <c r="U367" s="13">
        <f>_xlfn.XLOOKUP(C367,Customers!A:A,Customers!E:E)</f>
        <v>21086</v>
      </c>
      <c r="V367" t="str">
        <f>_xlfn.XLOOKUP(C367,Customers!A:A,Customers!F:F)</f>
        <v>Lake Emily</v>
      </c>
      <c r="W367" s="13">
        <f>_xlfn.XLOOKUP(C367,Customers!A:A,Customers!G:G)</f>
        <v>44153</v>
      </c>
      <c r="X367">
        <f t="shared" ca="1" si="52"/>
        <v>68</v>
      </c>
      <c r="Y367" t="str">
        <f t="shared" ca="1" si="53"/>
        <v>50+</v>
      </c>
    </row>
    <row r="368" spans="1:25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  <c r="I368">
        <f>_xlfn.XLOOKUP(D368,Products!A:A,Products!E:E)</f>
        <v>1396.22</v>
      </c>
      <c r="J368">
        <f>_xlfn.XLOOKUP(D368,Products!A:A,Products!F:F)</f>
        <v>1004.09</v>
      </c>
      <c r="K368" t="str">
        <f>_xlfn.XLOOKUP(D368,Products!A:A,Products!C:C)</f>
        <v>Fashion</v>
      </c>
      <c r="L368" t="str">
        <f>_xlfn.XLOOKUP(D368,Products!A:A,Products!D:D)</f>
        <v>Bags</v>
      </c>
      <c r="M368">
        <f t="shared" si="45"/>
        <v>5584.88</v>
      </c>
      <c r="N368">
        <f t="shared" si="46"/>
        <v>4016.36</v>
      </c>
      <c r="O368">
        <f t="shared" si="47"/>
        <v>1568.52</v>
      </c>
      <c r="P368" s="8">
        <f t="shared" si="48"/>
        <v>0.28085115526206472</v>
      </c>
      <c r="Q368">
        <f t="shared" si="49"/>
        <v>0</v>
      </c>
      <c r="R368">
        <f t="shared" si="50"/>
        <v>5584.88</v>
      </c>
      <c r="S368">
        <f t="shared" si="51"/>
        <v>1568.52</v>
      </c>
      <c r="T368" t="str">
        <f>_xlfn.XLOOKUP(C368,Customers!A:A,Customers!D:D)</f>
        <v>M</v>
      </c>
      <c r="U368" s="13">
        <f>_xlfn.XLOOKUP(C368,Customers!A:A,Customers!E:E)</f>
        <v>21971</v>
      </c>
      <c r="V368" t="str">
        <f>_xlfn.XLOOKUP(C368,Customers!A:A,Customers!F:F)</f>
        <v>Smithburgh</v>
      </c>
      <c r="W368" s="13">
        <f>_xlfn.XLOOKUP(C368,Customers!A:A,Customers!G:G)</f>
        <v>45242</v>
      </c>
      <c r="X368">
        <f t="shared" ca="1" si="52"/>
        <v>66</v>
      </c>
      <c r="Y368" t="str">
        <f t="shared" ca="1" si="53"/>
        <v>50+</v>
      </c>
    </row>
    <row r="369" spans="1:25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  <c r="I369">
        <f>_xlfn.XLOOKUP(D369,Products!A:A,Products!E:E)</f>
        <v>1286.55</v>
      </c>
      <c r="J369">
        <f>_xlfn.XLOOKUP(D369,Products!A:A,Products!F:F)</f>
        <v>797.54</v>
      </c>
      <c r="K369" t="str">
        <f>_xlfn.XLOOKUP(D369,Products!A:A,Products!C:C)</f>
        <v>Fashion</v>
      </c>
      <c r="L369" t="str">
        <f>_xlfn.XLOOKUP(D369,Products!A:A,Products!D:D)</f>
        <v>Accessories</v>
      </c>
      <c r="M369">
        <f t="shared" si="45"/>
        <v>1286.55</v>
      </c>
      <c r="N369">
        <f t="shared" si="46"/>
        <v>797.54</v>
      </c>
      <c r="O369">
        <f t="shared" si="47"/>
        <v>489.01</v>
      </c>
      <c r="P369" s="8">
        <f t="shared" si="48"/>
        <v>0.380094049978625</v>
      </c>
      <c r="Q369">
        <f t="shared" si="49"/>
        <v>64.327500000000001</v>
      </c>
      <c r="R369">
        <f t="shared" si="50"/>
        <v>1222.2224999999999</v>
      </c>
      <c r="S369">
        <f t="shared" si="51"/>
        <v>424.68249999999989</v>
      </c>
      <c r="T369" t="str">
        <f>_xlfn.XLOOKUP(C369,Customers!A:A,Customers!D:D)</f>
        <v>M</v>
      </c>
      <c r="U369" s="13">
        <f>_xlfn.XLOOKUP(C369,Customers!A:A,Customers!E:E)</f>
        <v>25414</v>
      </c>
      <c r="V369" t="str">
        <f>_xlfn.XLOOKUP(C369,Customers!A:A,Customers!F:F)</f>
        <v>Lake Steventown</v>
      </c>
      <c r="W369" s="13">
        <f>_xlfn.XLOOKUP(C369,Customers!A:A,Customers!G:G)</f>
        <v>44835</v>
      </c>
      <c r="X369">
        <f t="shared" ca="1" si="52"/>
        <v>56</v>
      </c>
      <c r="Y369" t="str">
        <f t="shared" ca="1" si="53"/>
        <v>50+</v>
      </c>
    </row>
    <row r="370" spans="1:25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  <c r="I370">
        <f>_xlfn.XLOOKUP(D370,Products!A:A,Products!E:E)</f>
        <v>1762.92</v>
      </c>
      <c r="J370">
        <f>_xlfn.XLOOKUP(D370,Products!A:A,Products!F:F)</f>
        <v>1346.48</v>
      </c>
      <c r="K370" t="str">
        <f>_xlfn.XLOOKUP(D370,Products!A:A,Products!C:C)</f>
        <v>Electronics</v>
      </c>
      <c r="L370" t="str">
        <f>_xlfn.XLOOKUP(D370,Products!A:A,Products!D:D)</f>
        <v>Laptop</v>
      </c>
      <c r="M370">
        <f t="shared" si="45"/>
        <v>3525.84</v>
      </c>
      <c r="N370">
        <f t="shared" si="46"/>
        <v>2692.96</v>
      </c>
      <c r="O370">
        <f t="shared" si="47"/>
        <v>832.88000000000011</v>
      </c>
      <c r="P370" s="8">
        <f t="shared" si="48"/>
        <v>0.23622172305039368</v>
      </c>
      <c r="Q370">
        <f t="shared" si="49"/>
        <v>0</v>
      </c>
      <c r="R370">
        <f t="shared" si="50"/>
        <v>3525.84</v>
      </c>
      <c r="S370">
        <f t="shared" si="51"/>
        <v>832.88000000000011</v>
      </c>
      <c r="T370" t="str">
        <f>_xlfn.XLOOKUP(C370,Customers!A:A,Customers!D:D)</f>
        <v>M</v>
      </c>
      <c r="U370" s="13">
        <f>_xlfn.XLOOKUP(C370,Customers!A:A,Customers!E:E)</f>
        <v>39260</v>
      </c>
      <c r="V370" t="str">
        <f>_xlfn.XLOOKUP(C370,Customers!A:A,Customers!F:F)</f>
        <v>Watsonview</v>
      </c>
      <c r="W370" s="13">
        <f>_xlfn.XLOOKUP(C370,Customers!A:A,Customers!G:G)</f>
        <v>45038</v>
      </c>
      <c r="X370">
        <f t="shared" ca="1" si="52"/>
        <v>18</v>
      </c>
      <c r="Y370" t="str">
        <f t="shared" ca="1" si="53"/>
        <v>18-25</v>
      </c>
    </row>
    <row r="371" spans="1:25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  <c r="I371">
        <f>_xlfn.XLOOKUP(D371,Products!A:A,Products!E:E)</f>
        <v>1194.1199999999999</v>
      </c>
      <c r="J371">
        <f>_xlfn.XLOOKUP(D371,Products!A:A,Products!F:F)</f>
        <v>838.95</v>
      </c>
      <c r="K371" t="str">
        <f>_xlfn.XLOOKUP(D371,Products!A:A,Products!C:C)</f>
        <v>Electronics</v>
      </c>
      <c r="L371" t="str">
        <f>_xlfn.XLOOKUP(D371,Products!A:A,Products!D:D)</f>
        <v>Smartphone</v>
      </c>
      <c r="M371">
        <f t="shared" si="45"/>
        <v>5970.5999999999995</v>
      </c>
      <c r="N371">
        <f t="shared" si="46"/>
        <v>4194.75</v>
      </c>
      <c r="O371">
        <f t="shared" si="47"/>
        <v>1775.8499999999995</v>
      </c>
      <c r="P371" s="8">
        <f t="shared" si="48"/>
        <v>0.29743241885237659</v>
      </c>
      <c r="Q371">
        <f t="shared" si="49"/>
        <v>895.58999999999992</v>
      </c>
      <c r="R371">
        <f t="shared" si="50"/>
        <v>5075.0099999999993</v>
      </c>
      <c r="S371">
        <f t="shared" si="51"/>
        <v>880.25999999999931</v>
      </c>
      <c r="T371" t="str">
        <f>_xlfn.XLOOKUP(C371,Customers!A:A,Customers!D:D)</f>
        <v>F</v>
      </c>
      <c r="U371" s="13">
        <f>_xlfn.XLOOKUP(C371,Customers!A:A,Customers!E:E)</f>
        <v>37614</v>
      </c>
      <c r="V371" t="str">
        <f>_xlfn.XLOOKUP(C371,Customers!A:A,Customers!F:F)</f>
        <v>North Meagan</v>
      </c>
      <c r="W371" s="13">
        <f>_xlfn.XLOOKUP(C371,Customers!A:A,Customers!G:G)</f>
        <v>44855</v>
      </c>
      <c r="X371">
        <f t="shared" ca="1" si="52"/>
        <v>23</v>
      </c>
      <c r="Y371" t="str">
        <f t="shared" ca="1" si="53"/>
        <v>18-25</v>
      </c>
    </row>
    <row r="372" spans="1:25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  <c r="I372">
        <f>_xlfn.XLOOKUP(D372,Products!A:A,Products!E:E)</f>
        <v>1562.43</v>
      </c>
      <c r="J372">
        <f>_xlfn.XLOOKUP(D372,Products!A:A,Products!F:F)</f>
        <v>1195.6300000000001</v>
      </c>
      <c r="K372" t="str">
        <f>_xlfn.XLOOKUP(D372,Products!A:A,Products!C:C)</f>
        <v>Electronics</v>
      </c>
      <c r="L372" t="str">
        <f>_xlfn.XLOOKUP(D372,Products!A:A,Products!D:D)</f>
        <v>Laptop</v>
      </c>
      <c r="M372">
        <f t="shared" si="45"/>
        <v>6249.72</v>
      </c>
      <c r="N372">
        <f t="shared" si="46"/>
        <v>4782.5200000000004</v>
      </c>
      <c r="O372">
        <f t="shared" si="47"/>
        <v>1467.1999999999998</v>
      </c>
      <c r="P372" s="8">
        <f t="shared" si="48"/>
        <v>0.23476251736077772</v>
      </c>
      <c r="Q372">
        <f t="shared" si="49"/>
        <v>624.97200000000009</v>
      </c>
      <c r="R372">
        <f t="shared" si="50"/>
        <v>5624.7480000000005</v>
      </c>
      <c r="S372">
        <f t="shared" si="51"/>
        <v>842.22800000000007</v>
      </c>
      <c r="T372" t="str">
        <f>_xlfn.XLOOKUP(C372,Customers!A:A,Customers!D:D)</f>
        <v>F</v>
      </c>
      <c r="U372" s="13">
        <f>_xlfn.XLOOKUP(C372,Customers!A:A,Customers!E:E)</f>
        <v>23142</v>
      </c>
      <c r="V372" t="str">
        <f>_xlfn.XLOOKUP(C372,Customers!A:A,Customers!F:F)</f>
        <v>New Meagan</v>
      </c>
      <c r="W372" s="13">
        <f>_xlfn.XLOOKUP(C372,Customers!A:A,Customers!G:G)</f>
        <v>45562</v>
      </c>
      <c r="X372">
        <f t="shared" ca="1" si="52"/>
        <v>63</v>
      </c>
      <c r="Y372" t="str">
        <f t="shared" ca="1" si="53"/>
        <v>50+</v>
      </c>
    </row>
    <row r="373" spans="1:25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  <c r="I373">
        <f>_xlfn.XLOOKUP(D373,Products!A:A,Products!E:E)</f>
        <v>1342.75</v>
      </c>
      <c r="J373">
        <f>_xlfn.XLOOKUP(D373,Products!A:A,Products!F:F)</f>
        <v>797.94</v>
      </c>
      <c r="K373" t="str">
        <f>_xlfn.XLOOKUP(D373,Products!A:A,Products!C:C)</f>
        <v>Fashion</v>
      </c>
      <c r="L373" t="str">
        <f>_xlfn.XLOOKUP(D373,Products!A:A,Products!D:D)</f>
        <v>Clothing</v>
      </c>
      <c r="M373">
        <f t="shared" si="45"/>
        <v>1342.75</v>
      </c>
      <c r="N373">
        <f t="shared" si="46"/>
        <v>797.94</v>
      </c>
      <c r="O373">
        <f t="shared" si="47"/>
        <v>544.80999999999995</v>
      </c>
      <c r="P373" s="8">
        <f t="shared" si="48"/>
        <v>0.40574194749581077</v>
      </c>
      <c r="Q373">
        <f t="shared" si="49"/>
        <v>0</v>
      </c>
      <c r="R373">
        <f t="shared" si="50"/>
        <v>1342.75</v>
      </c>
      <c r="S373">
        <f t="shared" si="51"/>
        <v>544.80999999999995</v>
      </c>
      <c r="T373" t="str">
        <f>_xlfn.XLOOKUP(C373,Customers!A:A,Customers!D:D)</f>
        <v>M</v>
      </c>
      <c r="U373" s="13">
        <f>_xlfn.XLOOKUP(C373,Customers!A:A,Customers!E:E)</f>
        <v>22815</v>
      </c>
      <c r="V373" t="str">
        <f>_xlfn.XLOOKUP(C373,Customers!A:A,Customers!F:F)</f>
        <v>New Manuelville</v>
      </c>
      <c r="W373" s="13">
        <f>_xlfn.XLOOKUP(C373,Customers!A:A,Customers!G:G)</f>
        <v>44340</v>
      </c>
      <c r="X373">
        <f t="shared" ca="1" si="52"/>
        <v>64</v>
      </c>
      <c r="Y373" t="str">
        <f t="shared" ca="1" si="53"/>
        <v>50+</v>
      </c>
    </row>
    <row r="374" spans="1:25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  <c r="I374">
        <f>_xlfn.XLOOKUP(D374,Products!A:A,Products!E:E)</f>
        <v>1015.76</v>
      </c>
      <c r="J374">
        <f>_xlfn.XLOOKUP(D374,Products!A:A,Products!F:F)</f>
        <v>584.4</v>
      </c>
      <c r="K374" t="str">
        <f>_xlfn.XLOOKUP(D374,Products!A:A,Products!C:C)</f>
        <v>Groceries</v>
      </c>
      <c r="L374" t="str">
        <f>_xlfn.XLOOKUP(D374,Products!A:A,Products!D:D)</f>
        <v>Dairy</v>
      </c>
      <c r="M374">
        <f t="shared" si="45"/>
        <v>2031.52</v>
      </c>
      <c r="N374">
        <f t="shared" si="46"/>
        <v>1168.8</v>
      </c>
      <c r="O374">
        <f t="shared" si="47"/>
        <v>862.72</v>
      </c>
      <c r="P374" s="8">
        <f t="shared" si="48"/>
        <v>0.42466724423092073</v>
      </c>
      <c r="Q374">
        <f t="shared" si="49"/>
        <v>101.57600000000001</v>
      </c>
      <c r="R374">
        <f t="shared" si="50"/>
        <v>1929.944</v>
      </c>
      <c r="S374">
        <f t="shared" si="51"/>
        <v>761.14400000000001</v>
      </c>
      <c r="T374" t="str">
        <f>_xlfn.XLOOKUP(C374,Customers!A:A,Customers!D:D)</f>
        <v>M</v>
      </c>
      <c r="U374" s="13">
        <f>_xlfn.XLOOKUP(C374,Customers!A:A,Customers!E:E)</f>
        <v>29791</v>
      </c>
      <c r="V374" t="str">
        <f>_xlfn.XLOOKUP(C374,Customers!A:A,Customers!F:F)</f>
        <v>Dylanmouth</v>
      </c>
      <c r="W374" s="13">
        <f>_xlfn.XLOOKUP(C374,Customers!A:A,Customers!G:G)</f>
        <v>45184</v>
      </c>
      <c r="X374">
        <f t="shared" ca="1" si="52"/>
        <v>44</v>
      </c>
      <c r="Y374" t="str">
        <f t="shared" ca="1" si="53"/>
        <v>36-50</v>
      </c>
    </row>
    <row r="375" spans="1:25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  <c r="I375">
        <f>_xlfn.XLOOKUP(D375,Products!A:A,Products!E:E)</f>
        <v>1134.8</v>
      </c>
      <c r="J375">
        <f>_xlfn.XLOOKUP(D375,Products!A:A,Products!F:F)</f>
        <v>675.1</v>
      </c>
      <c r="K375" t="str">
        <f>_xlfn.XLOOKUP(D375,Products!A:A,Products!C:C)</f>
        <v>Fashion</v>
      </c>
      <c r="L375" t="str">
        <f>_xlfn.XLOOKUP(D375,Products!A:A,Products!D:D)</f>
        <v>Watches</v>
      </c>
      <c r="M375">
        <f t="shared" si="45"/>
        <v>1134.8</v>
      </c>
      <c r="N375">
        <f t="shared" si="46"/>
        <v>675.1</v>
      </c>
      <c r="O375">
        <f t="shared" si="47"/>
        <v>459.69999999999993</v>
      </c>
      <c r="P375" s="8">
        <f t="shared" si="48"/>
        <v>0.40509340853013742</v>
      </c>
      <c r="Q375">
        <f t="shared" si="49"/>
        <v>170.22</v>
      </c>
      <c r="R375">
        <f t="shared" si="50"/>
        <v>964.57999999999993</v>
      </c>
      <c r="S375">
        <f t="shared" si="51"/>
        <v>289.4799999999999</v>
      </c>
      <c r="T375" t="str">
        <f>_xlfn.XLOOKUP(C375,Customers!A:A,Customers!D:D)</f>
        <v>M</v>
      </c>
      <c r="U375" s="13">
        <f>_xlfn.XLOOKUP(C375,Customers!A:A,Customers!E:E)</f>
        <v>37990</v>
      </c>
      <c r="V375" t="str">
        <f>_xlfn.XLOOKUP(C375,Customers!A:A,Customers!F:F)</f>
        <v>Shepherdburgh</v>
      </c>
      <c r="W375" s="13">
        <f>_xlfn.XLOOKUP(C375,Customers!A:A,Customers!G:G)</f>
        <v>45538</v>
      </c>
      <c r="X375">
        <f t="shared" ca="1" si="52"/>
        <v>22</v>
      </c>
      <c r="Y375" t="str">
        <f t="shared" ca="1" si="53"/>
        <v>18-25</v>
      </c>
    </row>
    <row r="376" spans="1:25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  <c r="I376">
        <f>_xlfn.XLOOKUP(D376,Products!A:A,Products!E:E)</f>
        <v>429.15</v>
      </c>
      <c r="J376">
        <f>_xlfn.XLOOKUP(D376,Products!A:A,Products!F:F)</f>
        <v>258.72000000000003</v>
      </c>
      <c r="K376" t="str">
        <f>_xlfn.XLOOKUP(D376,Products!A:A,Products!C:C)</f>
        <v>Fashion</v>
      </c>
      <c r="L376" t="str">
        <f>_xlfn.XLOOKUP(D376,Products!A:A,Products!D:D)</f>
        <v>Watches</v>
      </c>
      <c r="M376">
        <f t="shared" si="45"/>
        <v>1716.6</v>
      </c>
      <c r="N376">
        <f t="shared" si="46"/>
        <v>1034.8800000000001</v>
      </c>
      <c r="O376">
        <f t="shared" si="47"/>
        <v>681.7199999999998</v>
      </c>
      <c r="P376" s="8">
        <f t="shared" si="48"/>
        <v>0.39713386927647665</v>
      </c>
      <c r="Q376">
        <f t="shared" si="49"/>
        <v>257.48999999999995</v>
      </c>
      <c r="R376">
        <f t="shared" si="50"/>
        <v>1459.11</v>
      </c>
      <c r="S376">
        <f t="shared" si="51"/>
        <v>424.22999999999979</v>
      </c>
      <c r="T376" t="str">
        <f>_xlfn.XLOOKUP(C376,Customers!A:A,Customers!D:D)</f>
        <v>M</v>
      </c>
      <c r="U376" s="13">
        <f>_xlfn.XLOOKUP(C376,Customers!A:A,Customers!E:E)</f>
        <v>26671</v>
      </c>
      <c r="V376" t="str">
        <f>_xlfn.XLOOKUP(C376,Customers!A:A,Customers!F:F)</f>
        <v>West Amandashire</v>
      </c>
      <c r="W376" s="13">
        <f>_xlfn.XLOOKUP(C376,Customers!A:A,Customers!G:G)</f>
        <v>45075</v>
      </c>
      <c r="X376">
        <f t="shared" ca="1" si="52"/>
        <v>53</v>
      </c>
      <c r="Y376" t="str">
        <f t="shared" ca="1" si="53"/>
        <v>50+</v>
      </c>
    </row>
    <row r="377" spans="1:25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  <c r="I377">
        <f>_xlfn.XLOOKUP(D377,Products!A:A,Products!E:E)</f>
        <v>540.94000000000005</v>
      </c>
      <c r="J377">
        <f>_xlfn.XLOOKUP(D377,Products!A:A,Products!F:F)</f>
        <v>398.25</v>
      </c>
      <c r="K377" t="str">
        <f>_xlfn.XLOOKUP(D377,Products!A:A,Products!C:C)</f>
        <v>Fashion</v>
      </c>
      <c r="L377" t="str">
        <f>_xlfn.XLOOKUP(D377,Products!A:A,Products!D:D)</f>
        <v>Clothing</v>
      </c>
      <c r="M377">
        <f t="shared" si="45"/>
        <v>540.94000000000005</v>
      </c>
      <c r="N377">
        <f t="shared" si="46"/>
        <v>398.25</v>
      </c>
      <c r="O377">
        <f t="shared" si="47"/>
        <v>142.69000000000005</v>
      </c>
      <c r="P377" s="8">
        <f t="shared" si="48"/>
        <v>0.26378156542315234</v>
      </c>
      <c r="Q377">
        <f t="shared" si="49"/>
        <v>27.047000000000004</v>
      </c>
      <c r="R377">
        <f t="shared" si="50"/>
        <v>513.89300000000003</v>
      </c>
      <c r="S377">
        <f t="shared" si="51"/>
        <v>115.64300000000003</v>
      </c>
      <c r="T377" t="str">
        <f>_xlfn.XLOOKUP(C377,Customers!A:A,Customers!D:D)</f>
        <v>M</v>
      </c>
      <c r="U377" s="13">
        <f>_xlfn.XLOOKUP(C377,Customers!A:A,Customers!E:E)</f>
        <v>21996</v>
      </c>
      <c r="V377" t="str">
        <f>_xlfn.XLOOKUP(C377,Customers!A:A,Customers!F:F)</f>
        <v>Whiteside</v>
      </c>
      <c r="W377" s="13">
        <f>_xlfn.XLOOKUP(C377,Customers!A:A,Customers!G:G)</f>
        <v>44455</v>
      </c>
      <c r="X377">
        <f t="shared" ca="1" si="52"/>
        <v>66</v>
      </c>
      <c r="Y377" t="str">
        <f t="shared" ca="1" si="53"/>
        <v>50+</v>
      </c>
    </row>
    <row r="378" spans="1:25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  <c r="I378">
        <f>_xlfn.XLOOKUP(D378,Products!A:A,Products!E:E)</f>
        <v>29.24</v>
      </c>
      <c r="J378">
        <f>_xlfn.XLOOKUP(D378,Products!A:A,Products!F:F)</f>
        <v>15.28</v>
      </c>
      <c r="K378" t="str">
        <f>_xlfn.XLOOKUP(D378,Products!A:A,Products!C:C)</f>
        <v>Fashion</v>
      </c>
      <c r="L378" t="str">
        <f>_xlfn.XLOOKUP(D378,Products!A:A,Products!D:D)</f>
        <v>Watches</v>
      </c>
      <c r="M378">
        <f t="shared" si="45"/>
        <v>87.72</v>
      </c>
      <c r="N378">
        <f t="shared" si="46"/>
        <v>45.839999999999996</v>
      </c>
      <c r="O378">
        <f t="shared" si="47"/>
        <v>41.88</v>
      </c>
      <c r="P378" s="8">
        <f t="shared" si="48"/>
        <v>0.47742818057455544</v>
      </c>
      <c r="Q378">
        <f t="shared" si="49"/>
        <v>8.7720000000000002</v>
      </c>
      <c r="R378">
        <f t="shared" si="50"/>
        <v>78.947999999999993</v>
      </c>
      <c r="S378">
        <f t="shared" si="51"/>
        <v>33.107999999999997</v>
      </c>
      <c r="T378" t="str">
        <f>_xlfn.XLOOKUP(C378,Customers!A:A,Customers!D:D)</f>
        <v>M</v>
      </c>
      <c r="U378" s="13">
        <f>_xlfn.XLOOKUP(C378,Customers!A:A,Customers!E:E)</f>
        <v>35712</v>
      </c>
      <c r="V378" t="str">
        <f>_xlfn.XLOOKUP(C378,Customers!A:A,Customers!F:F)</f>
        <v>Carlyberg</v>
      </c>
      <c r="W378" s="13">
        <f>_xlfn.XLOOKUP(C378,Customers!A:A,Customers!G:G)</f>
        <v>45823</v>
      </c>
      <c r="X378">
        <f t="shared" ca="1" si="52"/>
        <v>28</v>
      </c>
      <c r="Y378" t="str">
        <f t="shared" ca="1" si="53"/>
        <v>26-35</v>
      </c>
    </row>
    <row r="379" spans="1:25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  <c r="I379">
        <f>_xlfn.XLOOKUP(D379,Products!A:A,Products!E:E)</f>
        <v>428.05</v>
      </c>
      <c r="J379">
        <f>_xlfn.XLOOKUP(D379,Products!A:A,Products!F:F)</f>
        <v>246.07</v>
      </c>
      <c r="K379" t="str">
        <f>_xlfn.XLOOKUP(D379,Products!A:A,Products!C:C)</f>
        <v>Electronics</v>
      </c>
      <c r="L379" t="str">
        <f>_xlfn.XLOOKUP(D379,Products!A:A,Products!D:D)</f>
        <v>Laptop</v>
      </c>
      <c r="M379">
        <f t="shared" si="45"/>
        <v>2140.25</v>
      </c>
      <c r="N379">
        <f t="shared" si="46"/>
        <v>1230.3499999999999</v>
      </c>
      <c r="O379">
        <f t="shared" si="47"/>
        <v>909.90000000000009</v>
      </c>
      <c r="P379" s="8">
        <f t="shared" si="48"/>
        <v>0.42513725032122418</v>
      </c>
      <c r="Q379">
        <f t="shared" si="49"/>
        <v>107.0125</v>
      </c>
      <c r="R379">
        <f t="shared" si="50"/>
        <v>2033.2375</v>
      </c>
      <c r="S379">
        <f t="shared" si="51"/>
        <v>802.88750000000005</v>
      </c>
      <c r="T379" t="str">
        <f>_xlfn.XLOOKUP(C379,Customers!A:A,Customers!D:D)</f>
        <v>M</v>
      </c>
      <c r="U379" s="13">
        <f>_xlfn.XLOOKUP(C379,Customers!A:A,Customers!E:E)</f>
        <v>32411</v>
      </c>
      <c r="V379" t="str">
        <f>_xlfn.XLOOKUP(C379,Customers!A:A,Customers!F:F)</f>
        <v>Craigport</v>
      </c>
      <c r="W379" s="13">
        <f>_xlfn.XLOOKUP(C379,Customers!A:A,Customers!G:G)</f>
        <v>45671</v>
      </c>
      <c r="X379">
        <f t="shared" ca="1" si="52"/>
        <v>37</v>
      </c>
      <c r="Y379" t="str">
        <f t="shared" ca="1" si="53"/>
        <v>36-50</v>
      </c>
    </row>
    <row r="380" spans="1:25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  <c r="I380">
        <f>_xlfn.XLOOKUP(D380,Products!A:A,Products!E:E)</f>
        <v>1396.22</v>
      </c>
      <c r="J380">
        <f>_xlfn.XLOOKUP(D380,Products!A:A,Products!F:F)</f>
        <v>1004.09</v>
      </c>
      <c r="K380" t="str">
        <f>_xlfn.XLOOKUP(D380,Products!A:A,Products!C:C)</f>
        <v>Fashion</v>
      </c>
      <c r="L380" t="str">
        <f>_xlfn.XLOOKUP(D380,Products!A:A,Products!D:D)</f>
        <v>Bags</v>
      </c>
      <c r="M380">
        <f t="shared" si="45"/>
        <v>1396.22</v>
      </c>
      <c r="N380">
        <f t="shared" si="46"/>
        <v>1004.09</v>
      </c>
      <c r="O380">
        <f t="shared" si="47"/>
        <v>392.13</v>
      </c>
      <c r="P380" s="8">
        <f t="shared" si="48"/>
        <v>0.28085115526206472</v>
      </c>
      <c r="Q380">
        <f t="shared" si="49"/>
        <v>69.811000000000007</v>
      </c>
      <c r="R380">
        <f t="shared" si="50"/>
        <v>1326.4090000000001</v>
      </c>
      <c r="S380">
        <f t="shared" si="51"/>
        <v>322.31900000000007</v>
      </c>
      <c r="T380" t="str">
        <f>_xlfn.XLOOKUP(C380,Customers!A:A,Customers!D:D)</f>
        <v>F</v>
      </c>
      <c r="U380" s="13">
        <f>_xlfn.XLOOKUP(C380,Customers!A:A,Customers!E:E)</f>
        <v>37614</v>
      </c>
      <c r="V380" t="str">
        <f>_xlfn.XLOOKUP(C380,Customers!A:A,Customers!F:F)</f>
        <v>North Meagan</v>
      </c>
      <c r="W380" s="13">
        <f>_xlfn.XLOOKUP(C380,Customers!A:A,Customers!G:G)</f>
        <v>44855</v>
      </c>
      <c r="X380">
        <f t="shared" ca="1" si="52"/>
        <v>23</v>
      </c>
      <c r="Y380" t="str">
        <f t="shared" ca="1" si="53"/>
        <v>18-25</v>
      </c>
    </row>
    <row r="381" spans="1:25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  <c r="I381">
        <f>_xlfn.XLOOKUP(D381,Products!A:A,Products!E:E)</f>
        <v>1194.1199999999999</v>
      </c>
      <c r="J381">
        <f>_xlfn.XLOOKUP(D381,Products!A:A,Products!F:F)</f>
        <v>838.95</v>
      </c>
      <c r="K381" t="str">
        <f>_xlfn.XLOOKUP(D381,Products!A:A,Products!C:C)</f>
        <v>Electronics</v>
      </c>
      <c r="L381" t="str">
        <f>_xlfn.XLOOKUP(D381,Products!A:A,Products!D:D)</f>
        <v>Smartphone</v>
      </c>
      <c r="M381">
        <f t="shared" si="45"/>
        <v>1194.1199999999999</v>
      </c>
      <c r="N381">
        <f t="shared" si="46"/>
        <v>838.95</v>
      </c>
      <c r="O381">
        <f t="shared" si="47"/>
        <v>355.16999999999985</v>
      </c>
      <c r="P381" s="8">
        <f t="shared" si="48"/>
        <v>0.29743241885237653</v>
      </c>
      <c r="Q381">
        <f t="shared" si="49"/>
        <v>119.41199999999999</v>
      </c>
      <c r="R381">
        <f t="shared" si="50"/>
        <v>1074.7079999999999</v>
      </c>
      <c r="S381">
        <f t="shared" si="51"/>
        <v>235.75799999999981</v>
      </c>
      <c r="T381" t="str">
        <f>_xlfn.XLOOKUP(C381,Customers!A:A,Customers!D:D)</f>
        <v>M</v>
      </c>
      <c r="U381" s="13">
        <f>_xlfn.XLOOKUP(C381,Customers!A:A,Customers!E:E)</f>
        <v>22435</v>
      </c>
      <c r="V381" t="str">
        <f>_xlfn.XLOOKUP(C381,Customers!A:A,Customers!F:F)</f>
        <v>South Jameschester</v>
      </c>
      <c r="W381" s="13">
        <f>_xlfn.XLOOKUP(C381,Customers!A:A,Customers!G:G)</f>
        <v>45087</v>
      </c>
      <c r="X381">
        <f t="shared" ca="1" si="52"/>
        <v>65</v>
      </c>
      <c r="Y381" t="str">
        <f t="shared" ca="1" si="53"/>
        <v>50+</v>
      </c>
    </row>
    <row r="382" spans="1:25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  <c r="I382">
        <f>_xlfn.XLOOKUP(D382,Products!A:A,Products!E:E)</f>
        <v>564.41999999999996</v>
      </c>
      <c r="J382">
        <f>_xlfn.XLOOKUP(D382,Products!A:A,Products!F:F)</f>
        <v>293.95999999999998</v>
      </c>
      <c r="K382" t="str">
        <f>_xlfn.XLOOKUP(D382,Products!A:A,Products!C:C)</f>
        <v>Fashion</v>
      </c>
      <c r="L382" t="str">
        <f>_xlfn.XLOOKUP(D382,Products!A:A,Products!D:D)</f>
        <v>Accessories</v>
      </c>
      <c r="M382">
        <f t="shared" si="45"/>
        <v>2257.6799999999998</v>
      </c>
      <c r="N382">
        <f t="shared" si="46"/>
        <v>1175.8399999999999</v>
      </c>
      <c r="O382">
        <f t="shared" si="47"/>
        <v>1081.8399999999999</v>
      </c>
      <c r="P382" s="8">
        <f t="shared" si="48"/>
        <v>0.47918216930654478</v>
      </c>
      <c r="Q382">
        <f t="shared" si="49"/>
        <v>338.65199999999999</v>
      </c>
      <c r="R382">
        <f t="shared" si="50"/>
        <v>1919.0279999999998</v>
      </c>
      <c r="S382">
        <f t="shared" si="51"/>
        <v>743.18799999999987</v>
      </c>
      <c r="T382" t="str">
        <f>_xlfn.XLOOKUP(C382,Customers!A:A,Customers!D:D)</f>
        <v>M</v>
      </c>
      <c r="U382" s="13">
        <f>_xlfn.XLOOKUP(C382,Customers!A:A,Customers!E:E)</f>
        <v>31478</v>
      </c>
      <c r="V382" t="str">
        <f>_xlfn.XLOOKUP(C382,Customers!A:A,Customers!F:F)</f>
        <v>North Charlesville</v>
      </c>
      <c r="W382" s="13">
        <f>_xlfn.XLOOKUP(C382,Customers!A:A,Customers!G:G)</f>
        <v>45172</v>
      </c>
      <c r="X382">
        <f t="shared" ca="1" si="52"/>
        <v>40</v>
      </c>
      <c r="Y382" t="str">
        <f t="shared" ca="1" si="53"/>
        <v>36-50</v>
      </c>
    </row>
    <row r="383" spans="1:25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  <c r="I383">
        <f>_xlfn.XLOOKUP(D383,Products!A:A,Products!E:E)</f>
        <v>1227.24</v>
      </c>
      <c r="J383">
        <f>_xlfn.XLOOKUP(D383,Products!A:A,Products!F:F)</f>
        <v>977.09</v>
      </c>
      <c r="K383" t="str">
        <f>_xlfn.XLOOKUP(D383,Products!A:A,Products!C:C)</f>
        <v>Groceries</v>
      </c>
      <c r="L383" t="str">
        <f>_xlfn.XLOOKUP(D383,Products!A:A,Products!D:D)</f>
        <v>Dairy</v>
      </c>
      <c r="M383">
        <f t="shared" si="45"/>
        <v>2454.48</v>
      </c>
      <c r="N383">
        <f t="shared" si="46"/>
        <v>1954.18</v>
      </c>
      <c r="O383">
        <f t="shared" si="47"/>
        <v>500.29999999999995</v>
      </c>
      <c r="P383" s="8">
        <f t="shared" si="48"/>
        <v>0.20383136142889735</v>
      </c>
      <c r="Q383">
        <f t="shared" si="49"/>
        <v>368.17199999999997</v>
      </c>
      <c r="R383">
        <f t="shared" si="50"/>
        <v>2086.308</v>
      </c>
      <c r="S383">
        <f t="shared" si="51"/>
        <v>132.12799999999993</v>
      </c>
      <c r="T383" t="str">
        <f>_xlfn.XLOOKUP(C383,Customers!A:A,Customers!D:D)</f>
        <v>F</v>
      </c>
      <c r="U383" s="13">
        <f>_xlfn.XLOOKUP(C383,Customers!A:A,Customers!E:E)</f>
        <v>37614</v>
      </c>
      <c r="V383" t="str">
        <f>_xlfn.XLOOKUP(C383,Customers!A:A,Customers!F:F)</f>
        <v>North Meagan</v>
      </c>
      <c r="W383" s="13">
        <f>_xlfn.XLOOKUP(C383,Customers!A:A,Customers!G:G)</f>
        <v>44855</v>
      </c>
      <c r="X383">
        <f t="shared" ca="1" si="52"/>
        <v>23</v>
      </c>
      <c r="Y383" t="str">
        <f t="shared" ca="1" si="53"/>
        <v>18-25</v>
      </c>
    </row>
    <row r="384" spans="1:25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  <c r="I384">
        <f>_xlfn.XLOOKUP(D384,Products!A:A,Products!E:E)</f>
        <v>1952.65</v>
      </c>
      <c r="J384">
        <f>_xlfn.XLOOKUP(D384,Products!A:A,Products!F:F)</f>
        <v>1451.27</v>
      </c>
      <c r="K384" t="str">
        <f>_xlfn.XLOOKUP(D384,Products!A:A,Products!C:C)</f>
        <v>Electronics</v>
      </c>
      <c r="L384" t="str">
        <f>_xlfn.XLOOKUP(D384,Products!A:A,Products!D:D)</f>
        <v>Television</v>
      </c>
      <c r="M384">
        <f t="shared" si="45"/>
        <v>3905.3</v>
      </c>
      <c r="N384">
        <f t="shared" si="46"/>
        <v>2902.54</v>
      </c>
      <c r="O384">
        <f t="shared" si="47"/>
        <v>1002.7600000000002</v>
      </c>
      <c r="P384" s="8">
        <f t="shared" si="48"/>
        <v>0.2567690062223133</v>
      </c>
      <c r="Q384">
        <f t="shared" si="49"/>
        <v>585.79499999999996</v>
      </c>
      <c r="R384">
        <f t="shared" si="50"/>
        <v>3319.5050000000001</v>
      </c>
      <c r="S384">
        <f t="shared" si="51"/>
        <v>416.96500000000015</v>
      </c>
      <c r="T384" t="str">
        <f>_xlfn.XLOOKUP(C384,Customers!A:A,Customers!D:D)</f>
        <v>M</v>
      </c>
      <c r="U384" s="13">
        <f>_xlfn.XLOOKUP(C384,Customers!A:A,Customers!E:E)</f>
        <v>38555</v>
      </c>
      <c r="V384" t="str">
        <f>_xlfn.XLOOKUP(C384,Customers!A:A,Customers!F:F)</f>
        <v>West Tinatown</v>
      </c>
      <c r="W384" s="13">
        <f>_xlfn.XLOOKUP(C384,Customers!A:A,Customers!G:G)</f>
        <v>44145</v>
      </c>
      <c r="X384">
        <f t="shared" ca="1" si="52"/>
        <v>20</v>
      </c>
      <c r="Y384" t="str">
        <f t="shared" ca="1" si="53"/>
        <v>18-25</v>
      </c>
    </row>
    <row r="385" spans="1:25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  <c r="I385">
        <f>_xlfn.XLOOKUP(D385,Products!A:A,Products!E:E)</f>
        <v>1474.12</v>
      </c>
      <c r="J385">
        <f>_xlfn.XLOOKUP(D385,Products!A:A,Products!F:F)</f>
        <v>764.02</v>
      </c>
      <c r="K385" t="str">
        <f>_xlfn.XLOOKUP(D385,Products!A:A,Products!C:C)</f>
        <v>Electronics</v>
      </c>
      <c r="L385" t="str">
        <f>_xlfn.XLOOKUP(D385,Products!A:A,Products!D:D)</f>
        <v>Camera</v>
      </c>
      <c r="M385">
        <f t="shared" si="45"/>
        <v>5896.48</v>
      </c>
      <c r="N385">
        <f t="shared" si="46"/>
        <v>3056.08</v>
      </c>
      <c r="O385">
        <f t="shared" si="47"/>
        <v>2840.3999999999996</v>
      </c>
      <c r="P385" s="8">
        <f t="shared" si="48"/>
        <v>0.48171112256804055</v>
      </c>
      <c r="Q385">
        <f t="shared" si="49"/>
        <v>294.82400000000001</v>
      </c>
      <c r="R385">
        <f t="shared" si="50"/>
        <v>5601.6559999999999</v>
      </c>
      <c r="S385">
        <f t="shared" si="51"/>
        <v>2545.576</v>
      </c>
      <c r="T385" t="str">
        <f>_xlfn.XLOOKUP(C385,Customers!A:A,Customers!D:D)</f>
        <v>F</v>
      </c>
      <c r="U385" s="13">
        <f>_xlfn.XLOOKUP(C385,Customers!A:A,Customers!E:E)</f>
        <v>23256</v>
      </c>
      <c r="V385" t="str">
        <f>_xlfn.XLOOKUP(C385,Customers!A:A,Customers!F:F)</f>
        <v>North Lisa</v>
      </c>
      <c r="W385" s="13">
        <f>_xlfn.XLOOKUP(C385,Customers!A:A,Customers!G:G)</f>
        <v>44258</v>
      </c>
      <c r="X385">
        <f t="shared" ca="1" si="52"/>
        <v>62</v>
      </c>
      <c r="Y385" t="str">
        <f t="shared" ca="1" si="53"/>
        <v>50+</v>
      </c>
    </row>
    <row r="386" spans="1:25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  <c r="I386">
        <f>_xlfn.XLOOKUP(D386,Products!A:A,Products!E:E)</f>
        <v>1474.12</v>
      </c>
      <c r="J386">
        <f>_xlfn.XLOOKUP(D386,Products!A:A,Products!F:F)</f>
        <v>764.02</v>
      </c>
      <c r="K386" t="str">
        <f>_xlfn.XLOOKUP(D386,Products!A:A,Products!C:C)</f>
        <v>Electronics</v>
      </c>
      <c r="L386" t="str">
        <f>_xlfn.XLOOKUP(D386,Products!A:A,Products!D:D)</f>
        <v>Camera</v>
      </c>
      <c r="M386">
        <f t="shared" si="45"/>
        <v>2948.24</v>
      </c>
      <c r="N386">
        <f t="shared" si="46"/>
        <v>1528.04</v>
      </c>
      <c r="O386">
        <f t="shared" si="47"/>
        <v>1420.1999999999998</v>
      </c>
      <c r="P386" s="8">
        <f t="shared" si="48"/>
        <v>0.48171112256804055</v>
      </c>
      <c r="Q386">
        <f t="shared" si="49"/>
        <v>294.82400000000001</v>
      </c>
      <c r="R386">
        <f t="shared" si="50"/>
        <v>2653.4159999999997</v>
      </c>
      <c r="S386">
        <f t="shared" si="51"/>
        <v>1125.3759999999997</v>
      </c>
      <c r="T386" t="str">
        <f>_xlfn.XLOOKUP(C386,Customers!A:A,Customers!D:D)</f>
        <v>M</v>
      </c>
      <c r="U386" s="13">
        <f>_xlfn.XLOOKUP(C386,Customers!A:A,Customers!E:E)</f>
        <v>26671</v>
      </c>
      <c r="V386" t="str">
        <f>_xlfn.XLOOKUP(C386,Customers!A:A,Customers!F:F)</f>
        <v>West Amandashire</v>
      </c>
      <c r="W386" s="13">
        <f>_xlfn.XLOOKUP(C386,Customers!A:A,Customers!G:G)</f>
        <v>45075</v>
      </c>
      <c r="X386">
        <f t="shared" ca="1" si="52"/>
        <v>53</v>
      </c>
      <c r="Y386" t="str">
        <f t="shared" ca="1" si="53"/>
        <v>50+</v>
      </c>
    </row>
    <row r="387" spans="1:25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  <c r="I387">
        <f>_xlfn.XLOOKUP(D387,Products!A:A,Products!E:E)</f>
        <v>564.41999999999996</v>
      </c>
      <c r="J387">
        <f>_xlfn.XLOOKUP(D387,Products!A:A,Products!F:F)</f>
        <v>293.95999999999998</v>
      </c>
      <c r="K387" t="str">
        <f>_xlfn.XLOOKUP(D387,Products!A:A,Products!C:C)</f>
        <v>Fashion</v>
      </c>
      <c r="L387" t="str">
        <f>_xlfn.XLOOKUP(D387,Products!A:A,Products!D:D)</f>
        <v>Accessories</v>
      </c>
      <c r="M387">
        <f t="shared" ref="M387:M450" si="54">F387*I387</f>
        <v>564.41999999999996</v>
      </c>
      <c r="N387">
        <f t="shared" ref="N387:N450" si="55">F387*J387</f>
        <v>293.95999999999998</v>
      </c>
      <c r="O387">
        <f t="shared" ref="O387:O450" si="56">M387-N387</f>
        <v>270.45999999999998</v>
      </c>
      <c r="P387" s="8">
        <f t="shared" ref="P387:P450" si="57">O387/M387</f>
        <v>0.47918216930654478</v>
      </c>
      <c r="Q387">
        <f t="shared" ref="Q387:Q450" si="58">M387*G387</f>
        <v>28.221</v>
      </c>
      <c r="R387">
        <f t="shared" ref="R387:R450" si="59">M387-Q387</f>
        <v>536.19899999999996</v>
      </c>
      <c r="S387">
        <f t="shared" ref="S387:S450" si="60">R387-N387</f>
        <v>242.23899999999998</v>
      </c>
      <c r="T387" t="str">
        <f>_xlfn.XLOOKUP(C387,Customers!A:A,Customers!D:D)</f>
        <v>M</v>
      </c>
      <c r="U387" s="13">
        <f>_xlfn.XLOOKUP(C387,Customers!A:A,Customers!E:E)</f>
        <v>20358</v>
      </c>
      <c r="V387" t="str">
        <f>_xlfn.XLOOKUP(C387,Customers!A:A,Customers!F:F)</f>
        <v>Zacharyberg</v>
      </c>
      <c r="W387" s="13">
        <f>_xlfn.XLOOKUP(C387,Customers!A:A,Customers!G:G)</f>
        <v>45869</v>
      </c>
      <c r="X387">
        <f t="shared" ref="X387:X450" ca="1" si="61">DATEDIF(U387, TODAY(),"Y")</f>
        <v>70</v>
      </c>
      <c r="Y387" t="str">
        <f t="shared" ref="Y387:Y450" ca="1" si="62">IF(X387&lt;=25,"18-25",IF(X387&lt;=35,"26-35", IF(X387&lt;=50,"36-50","50+")))</f>
        <v>50+</v>
      </c>
    </row>
    <row r="388" spans="1:25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  <c r="I388">
        <f>_xlfn.XLOOKUP(D388,Products!A:A,Products!E:E)</f>
        <v>248.57</v>
      </c>
      <c r="J388">
        <f>_xlfn.XLOOKUP(D388,Products!A:A,Products!F:F)</f>
        <v>190.67</v>
      </c>
      <c r="K388" t="str">
        <f>_xlfn.XLOOKUP(D388,Products!A:A,Products!C:C)</f>
        <v>Electronics</v>
      </c>
      <c r="L388" t="str">
        <f>_xlfn.XLOOKUP(D388,Products!A:A,Products!D:D)</f>
        <v>Headphones</v>
      </c>
      <c r="M388">
        <f t="shared" si="54"/>
        <v>1242.8499999999999</v>
      </c>
      <c r="N388">
        <f t="shared" si="55"/>
        <v>953.34999999999991</v>
      </c>
      <c r="O388">
        <f t="shared" si="56"/>
        <v>289.5</v>
      </c>
      <c r="P388" s="8">
        <f t="shared" si="57"/>
        <v>0.2329323731745585</v>
      </c>
      <c r="Q388">
        <f t="shared" si="58"/>
        <v>0</v>
      </c>
      <c r="R388">
        <f t="shared" si="59"/>
        <v>1242.8499999999999</v>
      </c>
      <c r="S388">
        <f t="shared" si="60"/>
        <v>289.5</v>
      </c>
      <c r="T388" t="str">
        <f>_xlfn.XLOOKUP(C388,Customers!A:A,Customers!D:D)</f>
        <v>M</v>
      </c>
      <c r="U388" s="13">
        <f>_xlfn.XLOOKUP(C388,Customers!A:A,Customers!E:E)</f>
        <v>24029</v>
      </c>
      <c r="V388" t="str">
        <f>_xlfn.XLOOKUP(C388,Customers!A:A,Customers!F:F)</f>
        <v>New Reginald</v>
      </c>
      <c r="W388" s="13">
        <f>_xlfn.XLOOKUP(C388,Customers!A:A,Customers!G:G)</f>
        <v>44937</v>
      </c>
      <c r="X388">
        <f t="shared" ca="1" si="61"/>
        <v>60</v>
      </c>
      <c r="Y388" t="str">
        <f t="shared" ca="1" si="62"/>
        <v>50+</v>
      </c>
    </row>
    <row r="389" spans="1:25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  <c r="I389">
        <f>_xlfn.XLOOKUP(D389,Products!A:A,Products!E:E)</f>
        <v>1487.41</v>
      </c>
      <c r="J389">
        <f>_xlfn.XLOOKUP(D389,Products!A:A,Products!F:F)</f>
        <v>813.07</v>
      </c>
      <c r="K389" t="str">
        <f>_xlfn.XLOOKUP(D389,Products!A:A,Products!C:C)</f>
        <v>Electronics</v>
      </c>
      <c r="L389" t="str">
        <f>_xlfn.XLOOKUP(D389,Products!A:A,Products!D:D)</f>
        <v>Smartphone</v>
      </c>
      <c r="M389">
        <f t="shared" si="54"/>
        <v>7437.05</v>
      </c>
      <c r="N389">
        <f t="shared" si="55"/>
        <v>4065.3500000000004</v>
      </c>
      <c r="O389">
        <f t="shared" si="56"/>
        <v>3371.7</v>
      </c>
      <c r="P389" s="8">
        <f t="shared" si="57"/>
        <v>0.45336524562830688</v>
      </c>
      <c r="Q389">
        <f t="shared" si="58"/>
        <v>371.85250000000002</v>
      </c>
      <c r="R389">
        <f t="shared" si="59"/>
        <v>7065.1975000000002</v>
      </c>
      <c r="S389">
        <f t="shared" si="60"/>
        <v>2999.8474999999999</v>
      </c>
      <c r="T389" t="str">
        <f>_xlfn.XLOOKUP(C389,Customers!A:A,Customers!D:D)</f>
        <v>M</v>
      </c>
      <c r="U389" s="13">
        <f>_xlfn.XLOOKUP(C389,Customers!A:A,Customers!E:E)</f>
        <v>35433</v>
      </c>
      <c r="V389" t="str">
        <f>_xlfn.XLOOKUP(C389,Customers!A:A,Customers!F:F)</f>
        <v>Chambersview</v>
      </c>
      <c r="W389" s="13">
        <f>_xlfn.XLOOKUP(C389,Customers!A:A,Customers!G:G)</f>
        <v>44735</v>
      </c>
      <c r="X389">
        <f t="shared" ca="1" si="61"/>
        <v>29</v>
      </c>
      <c r="Y389" t="str">
        <f t="shared" ca="1" si="62"/>
        <v>26-35</v>
      </c>
    </row>
    <row r="390" spans="1:25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  <c r="I390">
        <f>_xlfn.XLOOKUP(D390,Products!A:A,Products!E:E)</f>
        <v>323.92</v>
      </c>
      <c r="J390">
        <f>_xlfn.XLOOKUP(D390,Products!A:A,Products!F:F)</f>
        <v>242.98</v>
      </c>
      <c r="K390" t="str">
        <f>_xlfn.XLOOKUP(D390,Products!A:A,Products!C:C)</f>
        <v>Fashion</v>
      </c>
      <c r="L390" t="str">
        <f>_xlfn.XLOOKUP(D390,Products!A:A,Products!D:D)</f>
        <v>Accessories</v>
      </c>
      <c r="M390">
        <f t="shared" si="54"/>
        <v>971.76</v>
      </c>
      <c r="N390">
        <f t="shared" si="55"/>
        <v>728.93999999999994</v>
      </c>
      <c r="O390">
        <f t="shared" si="56"/>
        <v>242.82000000000005</v>
      </c>
      <c r="P390" s="8">
        <f t="shared" si="57"/>
        <v>0.24987651271918998</v>
      </c>
      <c r="Q390">
        <f t="shared" si="58"/>
        <v>0</v>
      </c>
      <c r="R390">
        <f t="shared" si="59"/>
        <v>971.76</v>
      </c>
      <c r="S390">
        <f t="shared" si="60"/>
        <v>242.82000000000005</v>
      </c>
      <c r="T390" t="str">
        <f>_xlfn.XLOOKUP(C390,Customers!A:A,Customers!D:D)</f>
        <v>F</v>
      </c>
      <c r="U390" s="13">
        <f>_xlfn.XLOOKUP(C390,Customers!A:A,Customers!E:E)</f>
        <v>37570</v>
      </c>
      <c r="V390" t="str">
        <f>_xlfn.XLOOKUP(C390,Customers!A:A,Customers!F:F)</f>
        <v>New Kathleentown</v>
      </c>
      <c r="W390" s="13">
        <f>_xlfn.XLOOKUP(C390,Customers!A:A,Customers!G:G)</f>
        <v>44274</v>
      </c>
      <c r="X390">
        <f t="shared" ca="1" si="61"/>
        <v>23</v>
      </c>
      <c r="Y390" t="str">
        <f t="shared" ca="1" si="62"/>
        <v>18-25</v>
      </c>
    </row>
    <row r="391" spans="1:25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  <c r="I391">
        <f>_xlfn.XLOOKUP(D391,Products!A:A,Products!E:E)</f>
        <v>1216.3599999999999</v>
      </c>
      <c r="J391">
        <f>_xlfn.XLOOKUP(D391,Products!A:A,Products!F:F)</f>
        <v>794.8</v>
      </c>
      <c r="K391" t="str">
        <f>_xlfn.XLOOKUP(D391,Products!A:A,Products!C:C)</f>
        <v>Fashion</v>
      </c>
      <c r="L391" t="str">
        <f>_xlfn.XLOOKUP(D391,Products!A:A,Products!D:D)</f>
        <v>Bags</v>
      </c>
      <c r="M391">
        <f t="shared" si="54"/>
        <v>4865.4399999999996</v>
      </c>
      <c r="N391">
        <f t="shared" si="55"/>
        <v>3179.2</v>
      </c>
      <c r="O391">
        <f t="shared" si="56"/>
        <v>1686.2399999999998</v>
      </c>
      <c r="P391" s="8">
        <f t="shared" si="57"/>
        <v>0.34657502713012595</v>
      </c>
      <c r="Q391">
        <f t="shared" si="58"/>
        <v>243.27199999999999</v>
      </c>
      <c r="R391">
        <f t="shared" si="59"/>
        <v>4622.1679999999997</v>
      </c>
      <c r="S391">
        <f t="shared" si="60"/>
        <v>1442.9679999999998</v>
      </c>
      <c r="T391" t="str">
        <f>_xlfn.XLOOKUP(C391,Customers!A:A,Customers!D:D)</f>
        <v>M</v>
      </c>
      <c r="U391" s="13">
        <f>_xlfn.XLOOKUP(C391,Customers!A:A,Customers!E:E)</f>
        <v>35433</v>
      </c>
      <c r="V391" t="str">
        <f>_xlfn.XLOOKUP(C391,Customers!A:A,Customers!F:F)</f>
        <v>Chambersview</v>
      </c>
      <c r="W391" s="13">
        <f>_xlfn.XLOOKUP(C391,Customers!A:A,Customers!G:G)</f>
        <v>44735</v>
      </c>
      <c r="X391">
        <f t="shared" ca="1" si="61"/>
        <v>29</v>
      </c>
      <c r="Y391" t="str">
        <f t="shared" ca="1" si="62"/>
        <v>26-35</v>
      </c>
    </row>
    <row r="392" spans="1:25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  <c r="I392">
        <f>_xlfn.XLOOKUP(D392,Products!A:A,Products!E:E)</f>
        <v>1396.22</v>
      </c>
      <c r="J392">
        <f>_xlfn.XLOOKUP(D392,Products!A:A,Products!F:F)</f>
        <v>1004.09</v>
      </c>
      <c r="K392" t="str">
        <f>_xlfn.XLOOKUP(D392,Products!A:A,Products!C:C)</f>
        <v>Fashion</v>
      </c>
      <c r="L392" t="str">
        <f>_xlfn.XLOOKUP(D392,Products!A:A,Products!D:D)</f>
        <v>Bags</v>
      </c>
      <c r="M392">
        <f t="shared" si="54"/>
        <v>6981.1</v>
      </c>
      <c r="N392">
        <f t="shared" si="55"/>
        <v>5020.45</v>
      </c>
      <c r="O392">
        <f t="shared" si="56"/>
        <v>1960.6500000000005</v>
      </c>
      <c r="P392" s="8">
        <f t="shared" si="57"/>
        <v>0.28085115526206478</v>
      </c>
      <c r="Q392">
        <f t="shared" si="58"/>
        <v>698.11000000000013</v>
      </c>
      <c r="R392">
        <f t="shared" si="59"/>
        <v>6282.99</v>
      </c>
      <c r="S392">
        <f t="shared" si="60"/>
        <v>1262.54</v>
      </c>
      <c r="T392" t="str">
        <f>_xlfn.XLOOKUP(C392,Customers!A:A,Customers!D:D)</f>
        <v>F</v>
      </c>
      <c r="U392" s="13">
        <f>_xlfn.XLOOKUP(C392,Customers!A:A,Customers!E:E)</f>
        <v>35236</v>
      </c>
      <c r="V392" t="str">
        <f>_xlfn.XLOOKUP(C392,Customers!A:A,Customers!F:F)</f>
        <v>South Briantown</v>
      </c>
      <c r="W392" s="13">
        <f>_xlfn.XLOOKUP(C392,Customers!A:A,Customers!G:G)</f>
        <v>45242</v>
      </c>
      <c r="X392">
        <f t="shared" ca="1" si="61"/>
        <v>30</v>
      </c>
      <c r="Y392" t="str">
        <f t="shared" ca="1" si="62"/>
        <v>26-35</v>
      </c>
    </row>
    <row r="393" spans="1:25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  <c r="I393">
        <f>_xlfn.XLOOKUP(D393,Products!A:A,Products!E:E)</f>
        <v>1635.01</v>
      </c>
      <c r="J393">
        <f>_xlfn.XLOOKUP(D393,Products!A:A,Products!F:F)</f>
        <v>1043.29</v>
      </c>
      <c r="K393" t="str">
        <f>_xlfn.XLOOKUP(D393,Products!A:A,Products!C:C)</f>
        <v>Electronics</v>
      </c>
      <c r="L393" t="str">
        <f>_xlfn.XLOOKUP(D393,Products!A:A,Products!D:D)</f>
        <v>Television</v>
      </c>
      <c r="M393">
        <f t="shared" si="54"/>
        <v>8175.05</v>
      </c>
      <c r="N393">
        <f t="shared" si="55"/>
        <v>5216.45</v>
      </c>
      <c r="O393">
        <f t="shared" si="56"/>
        <v>2958.6000000000004</v>
      </c>
      <c r="P393" s="8">
        <f t="shared" si="57"/>
        <v>0.36190604338811388</v>
      </c>
      <c r="Q393">
        <f t="shared" si="58"/>
        <v>817.50500000000011</v>
      </c>
      <c r="R393">
        <f t="shared" si="59"/>
        <v>7357.5450000000001</v>
      </c>
      <c r="S393">
        <f t="shared" si="60"/>
        <v>2141.0950000000003</v>
      </c>
      <c r="T393" t="str">
        <f>_xlfn.XLOOKUP(C393,Customers!A:A,Customers!D:D)</f>
        <v>F</v>
      </c>
      <c r="U393" s="13">
        <f>_xlfn.XLOOKUP(C393,Customers!A:A,Customers!E:E)</f>
        <v>38361</v>
      </c>
      <c r="V393" t="str">
        <f>_xlfn.XLOOKUP(C393,Customers!A:A,Customers!F:F)</f>
        <v>East Colinmouth</v>
      </c>
      <c r="W393" s="13">
        <f>_xlfn.XLOOKUP(C393,Customers!A:A,Customers!G:G)</f>
        <v>45068</v>
      </c>
      <c r="X393">
        <f t="shared" ca="1" si="61"/>
        <v>21</v>
      </c>
      <c r="Y393" t="str">
        <f t="shared" ca="1" si="62"/>
        <v>18-25</v>
      </c>
    </row>
    <row r="394" spans="1:25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  <c r="I394">
        <f>_xlfn.XLOOKUP(D394,Products!A:A,Products!E:E)</f>
        <v>1095.72</v>
      </c>
      <c r="J394">
        <f>_xlfn.XLOOKUP(D394,Products!A:A,Products!F:F)</f>
        <v>822.2</v>
      </c>
      <c r="K394" t="str">
        <f>_xlfn.XLOOKUP(D394,Products!A:A,Products!C:C)</f>
        <v>Groceries</v>
      </c>
      <c r="L394" t="str">
        <f>_xlfn.XLOOKUP(D394,Products!A:A,Products!D:D)</f>
        <v>Snacks</v>
      </c>
      <c r="M394">
        <f t="shared" si="54"/>
        <v>5478.6</v>
      </c>
      <c r="N394">
        <f t="shared" si="55"/>
        <v>4111</v>
      </c>
      <c r="O394">
        <f t="shared" si="56"/>
        <v>1367.6000000000004</v>
      </c>
      <c r="P394" s="8">
        <f t="shared" si="57"/>
        <v>0.24962581681451471</v>
      </c>
      <c r="Q394">
        <f t="shared" si="58"/>
        <v>821.79000000000008</v>
      </c>
      <c r="R394">
        <f t="shared" si="59"/>
        <v>4656.8100000000004</v>
      </c>
      <c r="S394">
        <f t="shared" si="60"/>
        <v>545.8100000000004</v>
      </c>
      <c r="T394" t="str">
        <f>_xlfn.XLOOKUP(C394,Customers!A:A,Customers!D:D)</f>
        <v>M</v>
      </c>
      <c r="U394" s="13">
        <f>_xlfn.XLOOKUP(C394,Customers!A:A,Customers!E:E)</f>
        <v>26914</v>
      </c>
      <c r="V394" t="str">
        <f>_xlfn.XLOOKUP(C394,Customers!A:A,Customers!F:F)</f>
        <v>Davisfurt</v>
      </c>
      <c r="W394" s="13">
        <f>_xlfn.XLOOKUP(C394,Customers!A:A,Customers!G:G)</f>
        <v>44266</v>
      </c>
      <c r="X394">
        <f t="shared" ca="1" si="61"/>
        <v>52</v>
      </c>
      <c r="Y394" t="str">
        <f t="shared" ca="1" si="62"/>
        <v>50+</v>
      </c>
    </row>
    <row r="395" spans="1:25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  <c r="I395">
        <f>_xlfn.XLOOKUP(D395,Products!A:A,Products!E:E)</f>
        <v>1673.69</v>
      </c>
      <c r="J395">
        <f>_xlfn.XLOOKUP(D395,Products!A:A,Products!F:F)</f>
        <v>1323.38</v>
      </c>
      <c r="K395" t="str">
        <f>_xlfn.XLOOKUP(D395,Products!A:A,Products!C:C)</f>
        <v>Electronics</v>
      </c>
      <c r="L395" t="str">
        <f>_xlfn.XLOOKUP(D395,Products!A:A,Products!D:D)</f>
        <v>Camera</v>
      </c>
      <c r="M395">
        <f t="shared" si="54"/>
        <v>5021.07</v>
      </c>
      <c r="N395">
        <f t="shared" si="55"/>
        <v>3970.1400000000003</v>
      </c>
      <c r="O395">
        <f t="shared" si="56"/>
        <v>1050.9299999999994</v>
      </c>
      <c r="P395" s="8">
        <f t="shared" si="57"/>
        <v>0.2093039929736091</v>
      </c>
      <c r="Q395">
        <f t="shared" si="58"/>
        <v>251.05349999999999</v>
      </c>
      <c r="R395">
        <f t="shared" si="59"/>
        <v>4770.0164999999997</v>
      </c>
      <c r="S395">
        <f t="shared" si="60"/>
        <v>799.8764999999994</v>
      </c>
      <c r="T395" t="str">
        <f>_xlfn.XLOOKUP(C395,Customers!A:A,Customers!D:D)</f>
        <v>M</v>
      </c>
      <c r="U395" s="13">
        <f>_xlfn.XLOOKUP(C395,Customers!A:A,Customers!E:E)</f>
        <v>37990</v>
      </c>
      <c r="V395" t="str">
        <f>_xlfn.XLOOKUP(C395,Customers!A:A,Customers!F:F)</f>
        <v>Shepherdburgh</v>
      </c>
      <c r="W395" s="13">
        <f>_xlfn.XLOOKUP(C395,Customers!A:A,Customers!G:G)</f>
        <v>45538</v>
      </c>
      <c r="X395">
        <f t="shared" ca="1" si="61"/>
        <v>22</v>
      </c>
      <c r="Y395" t="str">
        <f t="shared" ca="1" si="62"/>
        <v>18-25</v>
      </c>
    </row>
    <row r="396" spans="1:25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  <c r="I396">
        <f>_xlfn.XLOOKUP(D396,Products!A:A,Products!E:E)</f>
        <v>429.15</v>
      </c>
      <c r="J396">
        <f>_xlfn.XLOOKUP(D396,Products!A:A,Products!F:F)</f>
        <v>258.72000000000003</v>
      </c>
      <c r="K396" t="str">
        <f>_xlfn.XLOOKUP(D396,Products!A:A,Products!C:C)</f>
        <v>Fashion</v>
      </c>
      <c r="L396" t="str">
        <f>_xlfn.XLOOKUP(D396,Products!A:A,Products!D:D)</f>
        <v>Watches</v>
      </c>
      <c r="M396">
        <f t="shared" si="54"/>
        <v>429.15</v>
      </c>
      <c r="N396">
        <f t="shared" si="55"/>
        <v>258.72000000000003</v>
      </c>
      <c r="O396">
        <f t="shared" si="56"/>
        <v>170.42999999999995</v>
      </c>
      <c r="P396" s="8">
        <f t="shared" si="57"/>
        <v>0.39713386927647665</v>
      </c>
      <c r="Q396">
        <f t="shared" si="58"/>
        <v>21.4575</v>
      </c>
      <c r="R396">
        <f t="shared" si="59"/>
        <v>407.6925</v>
      </c>
      <c r="S396">
        <f t="shared" si="60"/>
        <v>148.97249999999997</v>
      </c>
      <c r="T396" t="str">
        <f>_xlfn.XLOOKUP(C396,Customers!A:A,Customers!D:D)</f>
        <v>F</v>
      </c>
      <c r="U396" s="13">
        <f>_xlfn.XLOOKUP(C396,Customers!A:A,Customers!E:E)</f>
        <v>32344</v>
      </c>
      <c r="V396" t="str">
        <f>_xlfn.XLOOKUP(C396,Customers!A:A,Customers!F:F)</f>
        <v>South Christinabury</v>
      </c>
      <c r="W396" s="13">
        <f>_xlfn.XLOOKUP(C396,Customers!A:A,Customers!G:G)</f>
        <v>44826</v>
      </c>
      <c r="X396">
        <f t="shared" ca="1" si="61"/>
        <v>37</v>
      </c>
      <c r="Y396" t="str">
        <f t="shared" ca="1" si="62"/>
        <v>36-50</v>
      </c>
    </row>
    <row r="397" spans="1:25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  <c r="I397">
        <f>_xlfn.XLOOKUP(D397,Products!A:A,Products!E:E)</f>
        <v>388.26</v>
      </c>
      <c r="J397">
        <f>_xlfn.XLOOKUP(D397,Products!A:A,Products!F:F)</f>
        <v>199.3</v>
      </c>
      <c r="K397" t="str">
        <f>_xlfn.XLOOKUP(D397,Products!A:A,Products!C:C)</f>
        <v>Fashion</v>
      </c>
      <c r="L397" t="str">
        <f>_xlfn.XLOOKUP(D397,Products!A:A,Products!D:D)</f>
        <v>Watches</v>
      </c>
      <c r="M397">
        <f t="shared" si="54"/>
        <v>1941.3</v>
      </c>
      <c r="N397">
        <f t="shared" si="55"/>
        <v>996.5</v>
      </c>
      <c r="O397">
        <f t="shared" si="56"/>
        <v>944.8</v>
      </c>
      <c r="P397" s="8">
        <f t="shared" si="57"/>
        <v>0.48668418070365216</v>
      </c>
      <c r="Q397">
        <f t="shared" si="58"/>
        <v>291.19499999999999</v>
      </c>
      <c r="R397">
        <f t="shared" si="59"/>
        <v>1650.105</v>
      </c>
      <c r="S397">
        <f t="shared" si="60"/>
        <v>653.60500000000002</v>
      </c>
      <c r="T397" t="str">
        <f>_xlfn.XLOOKUP(C397,Customers!A:A,Customers!D:D)</f>
        <v>M</v>
      </c>
      <c r="U397" s="13">
        <f>_xlfn.XLOOKUP(C397,Customers!A:A,Customers!E:E)</f>
        <v>33773</v>
      </c>
      <c r="V397" t="str">
        <f>_xlfn.XLOOKUP(C397,Customers!A:A,Customers!F:F)</f>
        <v>Port Kimberly</v>
      </c>
      <c r="W397" s="13">
        <f>_xlfn.XLOOKUP(C397,Customers!A:A,Customers!G:G)</f>
        <v>44616</v>
      </c>
      <c r="X397">
        <f t="shared" ca="1" si="61"/>
        <v>34</v>
      </c>
      <c r="Y397" t="str">
        <f t="shared" ca="1" si="62"/>
        <v>26-35</v>
      </c>
    </row>
    <row r="398" spans="1:25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  <c r="I398">
        <f>_xlfn.XLOOKUP(D398,Products!A:A,Products!E:E)</f>
        <v>1485.05</v>
      </c>
      <c r="J398">
        <f>_xlfn.XLOOKUP(D398,Products!A:A,Products!F:F)</f>
        <v>988.31</v>
      </c>
      <c r="K398" t="str">
        <f>_xlfn.XLOOKUP(D398,Products!A:A,Products!C:C)</f>
        <v>Fashion</v>
      </c>
      <c r="L398" t="str">
        <f>_xlfn.XLOOKUP(D398,Products!A:A,Products!D:D)</f>
        <v>Clothing</v>
      </c>
      <c r="M398">
        <f t="shared" si="54"/>
        <v>4455.1499999999996</v>
      </c>
      <c r="N398">
        <f t="shared" si="55"/>
        <v>2964.93</v>
      </c>
      <c r="O398">
        <f t="shared" si="56"/>
        <v>1490.2199999999998</v>
      </c>
      <c r="P398" s="8">
        <f t="shared" si="57"/>
        <v>0.33449378808794317</v>
      </c>
      <c r="Q398">
        <f t="shared" si="58"/>
        <v>222.75749999999999</v>
      </c>
      <c r="R398">
        <f t="shared" si="59"/>
        <v>4232.3924999999999</v>
      </c>
      <c r="S398">
        <f t="shared" si="60"/>
        <v>1267.4625000000001</v>
      </c>
      <c r="T398" t="str">
        <f>_xlfn.XLOOKUP(C398,Customers!A:A,Customers!D:D)</f>
        <v>M</v>
      </c>
      <c r="U398" s="13">
        <f>_xlfn.XLOOKUP(C398,Customers!A:A,Customers!E:E)</f>
        <v>27339</v>
      </c>
      <c r="V398" t="str">
        <f>_xlfn.XLOOKUP(C398,Customers!A:A,Customers!F:F)</f>
        <v>Port Miguel</v>
      </c>
      <c r="W398" s="13">
        <f>_xlfn.XLOOKUP(C398,Customers!A:A,Customers!G:G)</f>
        <v>44754</v>
      </c>
      <c r="X398">
        <f t="shared" ca="1" si="61"/>
        <v>51</v>
      </c>
      <c r="Y398" t="str">
        <f t="shared" ca="1" si="62"/>
        <v>50+</v>
      </c>
    </row>
    <row r="399" spans="1:25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  <c r="I399">
        <f>_xlfn.XLOOKUP(D399,Products!A:A,Products!E:E)</f>
        <v>123.19</v>
      </c>
      <c r="J399">
        <f>_xlfn.XLOOKUP(D399,Products!A:A,Products!F:F)</f>
        <v>80.36</v>
      </c>
      <c r="K399" t="str">
        <f>_xlfn.XLOOKUP(D399,Products!A:A,Products!C:C)</f>
        <v>Groceries</v>
      </c>
      <c r="L399" t="str">
        <f>_xlfn.XLOOKUP(D399,Products!A:A,Products!D:D)</f>
        <v>Snacks</v>
      </c>
      <c r="M399">
        <f t="shared" si="54"/>
        <v>492.76</v>
      </c>
      <c r="N399">
        <f t="shared" si="55"/>
        <v>321.44</v>
      </c>
      <c r="O399">
        <f t="shared" si="56"/>
        <v>171.32</v>
      </c>
      <c r="P399" s="8">
        <f t="shared" si="57"/>
        <v>0.34767432421462779</v>
      </c>
      <c r="Q399">
        <f t="shared" si="58"/>
        <v>49.276000000000003</v>
      </c>
      <c r="R399">
        <f t="shared" si="59"/>
        <v>443.48399999999998</v>
      </c>
      <c r="S399">
        <f t="shared" si="60"/>
        <v>122.04399999999998</v>
      </c>
      <c r="T399" t="str">
        <f>_xlfn.XLOOKUP(C399,Customers!A:A,Customers!D:D)</f>
        <v>F</v>
      </c>
      <c r="U399" s="13">
        <f>_xlfn.XLOOKUP(C399,Customers!A:A,Customers!E:E)</f>
        <v>35515</v>
      </c>
      <c r="V399" t="str">
        <f>_xlfn.XLOOKUP(C399,Customers!A:A,Customers!F:F)</f>
        <v>North Jamesport</v>
      </c>
      <c r="W399" s="13">
        <f>_xlfn.XLOOKUP(C399,Customers!A:A,Customers!G:G)</f>
        <v>44804</v>
      </c>
      <c r="X399">
        <f t="shared" ca="1" si="61"/>
        <v>29</v>
      </c>
      <c r="Y399" t="str">
        <f t="shared" ca="1" si="62"/>
        <v>26-35</v>
      </c>
    </row>
    <row r="400" spans="1:25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  <c r="I400">
        <f>_xlfn.XLOOKUP(D400,Products!A:A,Products!E:E)</f>
        <v>1246.1099999999999</v>
      </c>
      <c r="J400">
        <f>_xlfn.XLOOKUP(D400,Products!A:A,Products!F:F)</f>
        <v>833.52</v>
      </c>
      <c r="K400" t="str">
        <f>_xlfn.XLOOKUP(D400,Products!A:A,Products!C:C)</f>
        <v>Electronics</v>
      </c>
      <c r="L400" t="str">
        <f>_xlfn.XLOOKUP(D400,Products!A:A,Products!D:D)</f>
        <v>Headphones</v>
      </c>
      <c r="M400">
        <f t="shared" si="54"/>
        <v>4984.4399999999996</v>
      </c>
      <c r="N400">
        <f t="shared" si="55"/>
        <v>3334.08</v>
      </c>
      <c r="O400">
        <f t="shared" si="56"/>
        <v>1650.3599999999997</v>
      </c>
      <c r="P400" s="8">
        <f t="shared" si="57"/>
        <v>0.33110239063967062</v>
      </c>
      <c r="Q400">
        <f t="shared" si="58"/>
        <v>747.66599999999994</v>
      </c>
      <c r="R400">
        <f t="shared" si="59"/>
        <v>4236.7739999999994</v>
      </c>
      <c r="S400">
        <f t="shared" si="60"/>
        <v>902.69399999999951</v>
      </c>
      <c r="T400" t="str">
        <f>_xlfn.XLOOKUP(C400,Customers!A:A,Customers!D:D)</f>
        <v>F</v>
      </c>
      <c r="U400" s="13">
        <f>_xlfn.XLOOKUP(C400,Customers!A:A,Customers!E:E)</f>
        <v>23491</v>
      </c>
      <c r="V400" t="str">
        <f>_xlfn.XLOOKUP(C400,Customers!A:A,Customers!F:F)</f>
        <v>Woodbury</v>
      </c>
      <c r="W400" s="13">
        <f>_xlfn.XLOOKUP(C400,Customers!A:A,Customers!G:G)</f>
        <v>45707</v>
      </c>
      <c r="X400">
        <f t="shared" ca="1" si="61"/>
        <v>62</v>
      </c>
      <c r="Y400" t="str">
        <f t="shared" ca="1" si="62"/>
        <v>50+</v>
      </c>
    </row>
    <row r="401" spans="1:25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  <c r="I401">
        <f>_xlfn.XLOOKUP(D401,Products!A:A,Products!E:E)</f>
        <v>318.05</v>
      </c>
      <c r="J401">
        <f>_xlfn.XLOOKUP(D401,Products!A:A,Products!F:F)</f>
        <v>187.34</v>
      </c>
      <c r="K401" t="str">
        <f>_xlfn.XLOOKUP(D401,Products!A:A,Products!C:C)</f>
        <v>Groceries</v>
      </c>
      <c r="L401" t="str">
        <f>_xlfn.XLOOKUP(D401,Products!A:A,Products!D:D)</f>
        <v>Fruits</v>
      </c>
      <c r="M401">
        <f t="shared" si="54"/>
        <v>636.1</v>
      </c>
      <c r="N401">
        <f t="shared" si="55"/>
        <v>374.68</v>
      </c>
      <c r="O401">
        <f t="shared" si="56"/>
        <v>261.42</v>
      </c>
      <c r="P401" s="8">
        <f t="shared" si="57"/>
        <v>0.41097311743436565</v>
      </c>
      <c r="Q401">
        <f t="shared" si="58"/>
        <v>31.805000000000003</v>
      </c>
      <c r="R401">
        <f t="shared" si="59"/>
        <v>604.29500000000007</v>
      </c>
      <c r="S401">
        <f t="shared" si="60"/>
        <v>229.61500000000007</v>
      </c>
      <c r="T401" t="str">
        <f>_xlfn.XLOOKUP(C401,Customers!A:A,Customers!D:D)</f>
        <v>M</v>
      </c>
      <c r="U401" s="13">
        <f>_xlfn.XLOOKUP(C401,Customers!A:A,Customers!E:E)</f>
        <v>22243</v>
      </c>
      <c r="V401" t="str">
        <f>_xlfn.XLOOKUP(C401,Customers!A:A,Customers!F:F)</f>
        <v>East Danielleshire</v>
      </c>
      <c r="W401" s="13">
        <f>_xlfn.XLOOKUP(C401,Customers!A:A,Customers!G:G)</f>
        <v>45065</v>
      </c>
      <c r="X401">
        <f t="shared" ca="1" si="61"/>
        <v>65</v>
      </c>
      <c r="Y401" t="str">
        <f t="shared" ca="1" si="62"/>
        <v>50+</v>
      </c>
    </row>
    <row r="402" spans="1:25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  <c r="I402">
        <f>_xlfn.XLOOKUP(D402,Products!A:A,Products!E:E)</f>
        <v>1197.18</v>
      </c>
      <c r="J402">
        <f>_xlfn.XLOOKUP(D402,Products!A:A,Products!F:F)</f>
        <v>722.74</v>
      </c>
      <c r="K402" t="str">
        <f>_xlfn.XLOOKUP(D402,Products!A:A,Products!C:C)</f>
        <v>Electronics</v>
      </c>
      <c r="L402" t="str">
        <f>_xlfn.XLOOKUP(D402,Products!A:A,Products!D:D)</f>
        <v>Smartphone</v>
      </c>
      <c r="M402">
        <f t="shared" si="54"/>
        <v>1197.18</v>
      </c>
      <c r="N402">
        <f t="shared" si="55"/>
        <v>722.74</v>
      </c>
      <c r="O402">
        <f t="shared" si="56"/>
        <v>474.44000000000005</v>
      </c>
      <c r="P402" s="8">
        <f t="shared" si="57"/>
        <v>0.39629796688885549</v>
      </c>
      <c r="Q402">
        <f t="shared" si="58"/>
        <v>0</v>
      </c>
      <c r="R402">
        <f t="shared" si="59"/>
        <v>1197.18</v>
      </c>
      <c r="S402">
        <f t="shared" si="60"/>
        <v>474.44000000000005</v>
      </c>
      <c r="T402" t="str">
        <f>_xlfn.XLOOKUP(C402,Customers!A:A,Customers!D:D)</f>
        <v>M</v>
      </c>
      <c r="U402" s="13">
        <f>_xlfn.XLOOKUP(C402,Customers!A:A,Customers!E:E)</f>
        <v>38351</v>
      </c>
      <c r="V402" t="str">
        <f>_xlfn.XLOOKUP(C402,Customers!A:A,Customers!F:F)</f>
        <v>Newtonborough</v>
      </c>
      <c r="W402" s="13">
        <f>_xlfn.XLOOKUP(C402,Customers!A:A,Customers!G:G)</f>
        <v>44661</v>
      </c>
      <c r="X402">
        <f t="shared" ca="1" si="61"/>
        <v>21</v>
      </c>
      <c r="Y402" t="str">
        <f t="shared" ca="1" si="62"/>
        <v>18-25</v>
      </c>
    </row>
    <row r="403" spans="1:25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  <c r="I403">
        <f>_xlfn.XLOOKUP(D403,Products!A:A,Products!E:E)</f>
        <v>1227.24</v>
      </c>
      <c r="J403">
        <f>_xlfn.XLOOKUP(D403,Products!A:A,Products!F:F)</f>
        <v>977.09</v>
      </c>
      <c r="K403" t="str">
        <f>_xlfn.XLOOKUP(D403,Products!A:A,Products!C:C)</f>
        <v>Groceries</v>
      </c>
      <c r="L403" t="str">
        <f>_xlfn.XLOOKUP(D403,Products!A:A,Products!D:D)</f>
        <v>Dairy</v>
      </c>
      <c r="M403">
        <f t="shared" si="54"/>
        <v>1227.24</v>
      </c>
      <c r="N403">
        <f t="shared" si="55"/>
        <v>977.09</v>
      </c>
      <c r="O403">
        <f t="shared" si="56"/>
        <v>250.14999999999998</v>
      </c>
      <c r="P403" s="8">
        <f t="shared" si="57"/>
        <v>0.20383136142889735</v>
      </c>
      <c r="Q403">
        <f t="shared" si="58"/>
        <v>184.08599999999998</v>
      </c>
      <c r="R403">
        <f t="shared" si="59"/>
        <v>1043.154</v>
      </c>
      <c r="S403">
        <f t="shared" si="60"/>
        <v>66.063999999999965</v>
      </c>
      <c r="T403" t="str">
        <f>_xlfn.XLOOKUP(C403,Customers!A:A,Customers!D:D)</f>
        <v>F</v>
      </c>
      <c r="U403" s="13">
        <f>_xlfn.XLOOKUP(C403,Customers!A:A,Customers!E:E)</f>
        <v>28198</v>
      </c>
      <c r="V403" t="str">
        <f>_xlfn.XLOOKUP(C403,Customers!A:A,Customers!F:F)</f>
        <v>New Fred</v>
      </c>
      <c r="W403" s="13">
        <f>_xlfn.XLOOKUP(C403,Customers!A:A,Customers!G:G)</f>
        <v>45829</v>
      </c>
      <c r="X403">
        <f t="shared" ca="1" si="61"/>
        <v>49</v>
      </c>
      <c r="Y403" t="str">
        <f t="shared" ca="1" si="62"/>
        <v>36-50</v>
      </c>
    </row>
    <row r="404" spans="1:25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  <c r="I404">
        <f>_xlfn.XLOOKUP(D404,Products!A:A,Products!E:E)</f>
        <v>1485.05</v>
      </c>
      <c r="J404">
        <f>_xlfn.XLOOKUP(D404,Products!A:A,Products!F:F)</f>
        <v>988.31</v>
      </c>
      <c r="K404" t="str">
        <f>_xlfn.XLOOKUP(D404,Products!A:A,Products!C:C)</f>
        <v>Fashion</v>
      </c>
      <c r="L404" t="str">
        <f>_xlfn.XLOOKUP(D404,Products!A:A,Products!D:D)</f>
        <v>Clothing</v>
      </c>
      <c r="M404">
        <f t="shared" si="54"/>
        <v>1485.05</v>
      </c>
      <c r="N404">
        <f t="shared" si="55"/>
        <v>988.31</v>
      </c>
      <c r="O404">
        <f t="shared" si="56"/>
        <v>496.74</v>
      </c>
      <c r="P404" s="8">
        <f t="shared" si="57"/>
        <v>0.33449378808794317</v>
      </c>
      <c r="Q404">
        <f t="shared" si="58"/>
        <v>74.252499999999998</v>
      </c>
      <c r="R404">
        <f t="shared" si="59"/>
        <v>1410.7974999999999</v>
      </c>
      <c r="S404">
        <f t="shared" si="60"/>
        <v>422.48749999999995</v>
      </c>
      <c r="T404" t="str">
        <f>_xlfn.XLOOKUP(C404,Customers!A:A,Customers!D:D)</f>
        <v>M</v>
      </c>
      <c r="U404" s="13">
        <f>_xlfn.XLOOKUP(C404,Customers!A:A,Customers!E:E)</f>
        <v>36768</v>
      </c>
      <c r="V404" t="str">
        <f>_xlfn.XLOOKUP(C404,Customers!A:A,Customers!F:F)</f>
        <v>Ellisside</v>
      </c>
      <c r="W404" s="13">
        <f>_xlfn.XLOOKUP(C404,Customers!A:A,Customers!G:G)</f>
        <v>44715</v>
      </c>
      <c r="X404">
        <f t="shared" ca="1" si="61"/>
        <v>25</v>
      </c>
      <c r="Y404" t="str">
        <f t="shared" ca="1" si="62"/>
        <v>18-25</v>
      </c>
    </row>
    <row r="405" spans="1:25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  <c r="I405">
        <f>_xlfn.XLOOKUP(D405,Products!A:A,Products!E:E)</f>
        <v>1216.3599999999999</v>
      </c>
      <c r="J405">
        <f>_xlfn.XLOOKUP(D405,Products!A:A,Products!F:F)</f>
        <v>794.8</v>
      </c>
      <c r="K405" t="str">
        <f>_xlfn.XLOOKUP(D405,Products!A:A,Products!C:C)</f>
        <v>Fashion</v>
      </c>
      <c r="L405" t="str">
        <f>_xlfn.XLOOKUP(D405,Products!A:A,Products!D:D)</f>
        <v>Bags</v>
      </c>
      <c r="M405">
        <f t="shared" si="54"/>
        <v>4865.4399999999996</v>
      </c>
      <c r="N405">
        <f t="shared" si="55"/>
        <v>3179.2</v>
      </c>
      <c r="O405">
        <f t="shared" si="56"/>
        <v>1686.2399999999998</v>
      </c>
      <c r="P405" s="8">
        <f t="shared" si="57"/>
        <v>0.34657502713012595</v>
      </c>
      <c r="Q405">
        <f t="shared" si="58"/>
        <v>486.54399999999998</v>
      </c>
      <c r="R405">
        <f t="shared" si="59"/>
        <v>4378.8959999999997</v>
      </c>
      <c r="S405">
        <f t="shared" si="60"/>
        <v>1199.6959999999999</v>
      </c>
      <c r="T405" t="str">
        <f>_xlfn.XLOOKUP(C405,Customers!A:A,Customers!D:D)</f>
        <v>F</v>
      </c>
      <c r="U405" s="13">
        <f>_xlfn.XLOOKUP(C405,Customers!A:A,Customers!E:E)</f>
        <v>38253</v>
      </c>
      <c r="V405" t="str">
        <f>_xlfn.XLOOKUP(C405,Customers!A:A,Customers!F:F)</f>
        <v>North Tracey</v>
      </c>
      <c r="W405" s="13">
        <f>_xlfn.XLOOKUP(C405,Customers!A:A,Customers!G:G)</f>
        <v>44366</v>
      </c>
      <c r="X405">
        <f t="shared" ca="1" si="61"/>
        <v>21</v>
      </c>
      <c r="Y405" t="str">
        <f t="shared" ca="1" si="62"/>
        <v>18-25</v>
      </c>
    </row>
    <row r="406" spans="1:25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  <c r="I406">
        <f>_xlfn.XLOOKUP(D406,Products!A:A,Products!E:E)</f>
        <v>25.57</v>
      </c>
      <c r="J406">
        <f>_xlfn.XLOOKUP(D406,Products!A:A,Products!F:F)</f>
        <v>19.05</v>
      </c>
      <c r="K406" t="str">
        <f>_xlfn.XLOOKUP(D406,Products!A:A,Products!C:C)</f>
        <v>Groceries</v>
      </c>
      <c r="L406" t="str">
        <f>_xlfn.XLOOKUP(D406,Products!A:A,Products!D:D)</f>
        <v>Vegetables</v>
      </c>
      <c r="M406">
        <f t="shared" si="54"/>
        <v>102.28</v>
      </c>
      <c r="N406">
        <f t="shared" si="55"/>
        <v>76.2</v>
      </c>
      <c r="O406">
        <f t="shared" si="56"/>
        <v>26.08</v>
      </c>
      <c r="P406" s="8">
        <f t="shared" si="57"/>
        <v>0.25498631208447398</v>
      </c>
      <c r="Q406">
        <f t="shared" si="58"/>
        <v>15.341999999999999</v>
      </c>
      <c r="R406">
        <f t="shared" si="59"/>
        <v>86.938000000000002</v>
      </c>
      <c r="S406">
        <f t="shared" si="60"/>
        <v>10.738</v>
      </c>
      <c r="T406" t="str">
        <f>_xlfn.XLOOKUP(C406,Customers!A:A,Customers!D:D)</f>
        <v>M</v>
      </c>
      <c r="U406" s="13">
        <f>_xlfn.XLOOKUP(C406,Customers!A:A,Customers!E:E)</f>
        <v>33160</v>
      </c>
      <c r="V406" t="str">
        <f>_xlfn.XLOOKUP(C406,Customers!A:A,Customers!F:F)</f>
        <v>Joshuamouth</v>
      </c>
      <c r="W406" s="13">
        <f>_xlfn.XLOOKUP(C406,Customers!A:A,Customers!G:G)</f>
        <v>44587</v>
      </c>
      <c r="X406">
        <f t="shared" ca="1" si="61"/>
        <v>35</v>
      </c>
      <c r="Y406" t="str">
        <f t="shared" ca="1" si="62"/>
        <v>26-35</v>
      </c>
    </row>
    <row r="407" spans="1:25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  <c r="I407">
        <f>_xlfn.XLOOKUP(D407,Products!A:A,Products!E:E)</f>
        <v>1095.72</v>
      </c>
      <c r="J407">
        <f>_xlfn.XLOOKUP(D407,Products!A:A,Products!F:F)</f>
        <v>822.2</v>
      </c>
      <c r="K407" t="str">
        <f>_xlfn.XLOOKUP(D407,Products!A:A,Products!C:C)</f>
        <v>Groceries</v>
      </c>
      <c r="L407" t="str">
        <f>_xlfn.XLOOKUP(D407,Products!A:A,Products!D:D)</f>
        <v>Snacks</v>
      </c>
      <c r="M407">
        <f t="shared" si="54"/>
        <v>5478.6</v>
      </c>
      <c r="N407">
        <f t="shared" si="55"/>
        <v>4111</v>
      </c>
      <c r="O407">
        <f t="shared" si="56"/>
        <v>1367.6000000000004</v>
      </c>
      <c r="P407" s="8">
        <f t="shared" si="57"/>
        <v>0.24962581681451471</v>
      </c>
      <c r="Q407">
        <f t="shared" si="58"/>
        <v>821.79000000000008</v>
      </c>
      <c r="R407">
        <f t="shared" si="59"/>
        <v>4656.8100000000004</v>
      </c>
      <c r="S407">
        <f t="shared" si="60"/>
        <v>545.8100000000004</v>
      </c>
      <c r="T407" t="str">
        <f>_xlfn.XLOOKUP(C407,Customers!A:A,Customers!D:D)</f>
        <v>M</v>
      </c>
      <c r="U407" s="13">
        <f>_xlfn.XLOOKUP(C407,Customers!A:A,Customers!E:E)</f>
        <v>21780</v>
      </c>
      <c r="V407" t="str">
        <f>_xlfn.XLOOKUP(C407,Customers!A:A,Customers!F:F)</f>
        <v>New Gabrielleport</v>
      </c>
      <c r="W407" s="13">
        <f>_xlfn.XLOOKUP(C407,Customers!A:A,Customers!G:G)</f>
        <v>44138</v>
      </c>
      <c r="X407">
        <f t="shared" ca="1" si="61"/>
        <v>66</v>
      </c>
      <c r="Y407" t="str">
        <f t="shared" ca="1" si="62"/>
        <v>50+</v>
      </c>
    </row>
    <row r="408" spans="1:25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  <c r="I408">
        <f>_xlfn.XLOOKUP(D408,Products!A:A,Products!E:E)</f>
        <v>428.05</v>
      </c>
      <c r="J408">
        <f>_xlfn.XLOOKUP(D408,Products!A:A,Products!F:F)</f>
        <v>246.07</v>
      </c>
      <c r="K408" t="str">
        <f>_xlfn.XLOOKUP(D408,Products!A:A,Products!C:C)</f>
        <v>Electronics</v>
      </c>
      <c r="L408" t="str">
        <f>_xlfn.XLOOKUP(D408,Products!A:A,Products!D:D)</f>
        <v>Laptop</v>
      </c>
      <c r="M408">
        <f t="shared" si="54"/>
        <v>1284.1500000000001</v>
      </c>
      <c r="N408">
        <f t="shared" si="55"/>
        <v>738.21</v>
      </c>
      <c r="O408">
        <f t="shared" si="56"/>
        <v>545.94000000000005</v>
      </c>
      <c r="P408" s="8">
        <f t="shared" si="57"/>
        <v>0.42513725032122418</v>
      </c>
      <c r="Q408">
        <f t="shared" si="58"/>
        <v>128.41500000000002</v>
      </c>
      <c r="R408">
        <f t="shared" si="59"/>
        <v>1155.7350000000001</v>
      </c>
      <c r="S408">
        <f t="shared" si="60"/>
        <v>417.52500000000009</v>
      </c>
      <c r="T408" t="str">
        <f>_xlfn.XLOOKUP(C408,Customers!A:A,Customers!D:D)</f>
        <v>M</v>
      </c>
      <c r="U408" s="13">
        <f>_xlfn.XLOOKUP(C408,Customers!A:A,Customers!E:E)</f>
        <v>33773</v>
      </c>
      <c r="V408" t="str">
        <f>_xlfn.XLOOKUP(C408,Customers!A:A,Customers!F:F)</f>
        <v>Port Kimberly</v>
      </c>
      <c r="W408" s="13">
        <f>_xlfn.XLOOKUP(C408,Customers!A:A,Customers!G:G)</f>
        <v>44616</v>
      </c>
      <c r="X408">
        <f t="shared" ca="1" si="61"/>
        <v>34</v>
      </c>
      <c r="Y408" t="str">
        <f t="shared" ca="1" si="62"/>
        <v>26-35</v>
      </c>
    </row>
    <row r="409" spans="1:25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  <c r="I409">
        <f>_xlfn.XLOOKUP(D409,Products!A:A,Products!E:E)</f>
        <v>270.45</v>
      </c>
      <c r="J409">
        <f>_xlfn.XLOOKUP(D409,Products!A:A,Products!F:F)</f>
        <v>187.6</v>
      </c>
      <c r="K409" t="str">
        <f>_xlfn.XLOOKUP(D409,Products!A:A,Products!C:C)</f>
        <v>Fashion</v>
      </c>
      <c r="L409" t="str">
        <f>_xlfn.XLOOKUP(D409,Products!A:A,Products!D:D)</f>
        <v>Bags</v>
      </c>
      <c r="M409">
        <f t="shared" si="54"/>
        <v>540.9</v>
      </c>
      <c r="N409">
        <f t="shared" si="55"/>
        <v>375.2</v>
      </c>
      <c r="O409">
        <f t="shared" si="56"/>
        <v>165.7</v>
      </c>
      <c r="P409" s="8">
        <f t="shared" si="57"/>
        <v>0.30634128304677388</v>
      </c>
      <c r="Q409">
        <f t="shared" si="58"/>
        <v>0</v>
      </c>
      <c r="R409">
        <f t="shared" si="59"/>
        <v>540.9</v>
      </c>
      <c r="S409">
        <f t="shared" si="60"/>
        <v>165.7</v>
      </c>
      <c r="T409" t="str">
        <f>_xlfn.XLOOKUP(C409,Customers!A:A,Customers!D:D)</f>
        <v>M</v>
      </c>
      <c r="U409" s="13">
        <f>_xlfn.XLOOKUP(C409,Customers!A:A,Customers!E:E)</f>
        <v>21466</v>
      </c>
      <c r="V409" t="str">
        <f>_xlfn.XLOOKUP(C409,Customers!A:A,Customers!F:F)</f>
        <v>New Michael</v>
      </c>
      <c r="W409" s="13">
        <f>_xlfn.XLOOKUP(C409,Customers!A:A,Customers!G:G)</f>
        <v>45636</v>
      </c>
      <c r="X409">
        <f t="shared" ca="1" si="61"/>
        <v>67</v>
      </c>
      <c r="Y409" t="str">
        <f t="shared" ca="1" si="62"/>
        <v>50+</v>
      </c>
    </row>
    <row r="410" spans="1:25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  <c r="I410">
        <f>_xlfn.XLOOKUP(D410,Products!A:A,Products!E:E)</f>
        <v>1952.65</v>
      </c>
      <c r="J410">
        <f>_xlfn.XLOOKUP(D410,Products!A:A,Products!F:F)</f>
        <v>1451.27</v>
      </c>
      <c r="K410" t="str">
        <f>_xlfn.XLOOKUP(D410,Products!A:A,Products!C:C)</f>
        <v>Electronics</v>
      </c>
      <c r="L410" t="str">
        <f>_xlfn.XLOOKUP(D410,Products!A:A,Products!D:D)</f>
        <v>Television</v>
      </c>
      <c r="M410">
        <f t="shared" si="54"/>
        <v>3905.3</v>
      </c>
      <c r="N410">
        <f t="shared" si="55"/>
        <v>2902.54</v>
      </c>
      <c r="O410">
        <f t="shared" si="56"/>
        <v>1002.7600000000002</v>
      </c>
      <c r="P410" s="8">
        <f t="shared" si="57"/>
        <v>0.2567690062223133</v>
      </c>
      <c r="Q410">
        <f t="shared" si="58"/>
        <v>195.26500000000001</v>
      </c>
      <c r="R410">
        <f t="shared" si="59"/>
        <v>3710.0350000000003</v>
      </c>
      <c r="S410">
        <f t="shared" si="60"/>
        <v>807.49500000000035</v>
      </c>
      <c r="T410" t="str">
        <f>_xlfn.XLOOKUP(C410,Customers!A:A,Customers!D:D)</f>
        <v>M</v>
      </c>
      <c r="U410" s="13">
        <f>_xlfn.XLOOKUP(C410,Customers!A:A,Customers!E:E)</f>
        <v>31478</v>
      </c>
      <c r="V410" t="str">
        <f>_xlfn.XLOOKUP(C410,Customers!A:A,Customers!F:F)</f>
        <v>North Charlesville</v>
      </c>
      <c r="W410" s="13">
        <f>_xlfn.XLOOKUP(C410,Customers!A:A,Customers!G:G)</f>
        <v>45172</v>
      </c>
      <c r="X410">
        <f t="shared" ca="1" si="61"/>
        <v>40</v>
      </c>
      <c r="Y410" t="str">
        <f t="shared" ca="1" si="62"/>
        <v>36-50</v>
      </c>
    </row>
    <row r="411" spans="1:25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  <c r="I411">
        <f>_xlfn.XLOOKUP(D411,Products!A:A,Products!E:E)</f>
        <v>1216.3599999999999</v>
      </c>
      <c r="J411">
        <f>_xlfn.XLOOKUP(D411,Products!A:A,Products!F:F)</f>
        <v>794.8</v>
      </c>
      <c r="K411" t="str">
        <f>_xlfn.XLOOKUP(D411,Products!A:A,Products!C:C)</f>
        <v>Fashion</v>
      </c>
      <c r="L411" t="str">
        <f>_xlfn.XLOOKUP(D411,Products!A:A,Products!D:D)</f>
        <v>Bags</v>
      </c>
      <c r="M411">
        <f t="shared" si="54"/>
        <v>4865.4399999999996</v>
      </c>
      <c r="N411">
        <f t="shared" si="55"/>
        <v>3179.2</v>
      </c>
      <c r="O411">
        <f t="shared" si="56"/>
        <v>1686.2399999999998</v>
      </c>
      <c r="P411" s="8">
        <f t="shared" si="57"/>
        <v>0.34657502713012595</v>
      </c>
      <c r="Q411">
        <f t="shared" si="58"/>
        <v>0</v>
      </c>
      <c r="R411">
        <f t="shared" si="59"/>
        <v>4865.4399999999996</v>
      </c>
      <c r="S411">
        <f t="shared" si="60"/>
        <v>1686.2399999999998</v>
      </c>
      <c r="T411" t="str">
        <f>_xlfn.XLOOKUP(C411,Customers!A:A,Customers!D:D)</f>
        <v>M</v>
      </c>
      <c r="U411" s="13">
        <f>_xlfn.XLOOKUP(C411,Customers!A:A,Customers!E:E)</f>
        <v>23046</v>
      </c>
      <c r="V411" t="str">
        <f>_xlfn.XLOOKUP(C411,Customers!A:A,Customers!F:F)</f>
        <v>Port Williamhaven</v>
      </c>
      <c r="W411" s="13">
        <f>_xlfn.XLOOKUP(C411,Customers!A:A,Customers!G:G)</f>
        <v>44431</v>
      </c>
      <c r="X411">
        <f t="shared" ca="1" si="61"/>
        <v>63</v>
      </c>
      <c r="Y411" t="str">
        <f t="shared" ca="1" si="62"/>
        <v>50+</v>
      </c>
    </row>
    <row r="412" spans="1:25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  <c r="I412">
        <f>_xlfn.XLOOKUP(D412,Products!A:A,Products!E:E)</f>
        <v>818.76</v>
      </c>
      <c r="J412">
        <f>_xlfn.XLOOKUP(D412,Products!A:A,Products!F:F)</f>
        <v>527.62</v>
      </c>
      <c r="K412" t="str">
        <f>_xlfn.XLOOKUP(D412,Products!A:A,Products!C:C)</f>
        <v>Electronics</v>
      </c>
      <c r="L412" t="str">
        <f>_xlfn.XLOOKUP(D412,Products!A:A,Products!D:D)</f>
        <v>Television</v>
      </c>
      <c r="M412">
        <f t="shared" si="54"/>
        <v>4093.8</v>
      </c>
      <c r="N412">
        <f t="shared" si="55"/>
        <v>2638.1</v>
      </c>
      <c r="O412">
        <f t="shared" si="56"/>
        <v>1455.7000000000003</v>
      </c>
      <c r="P412" s="8">
        <f t="shared" si="57"/>
        <v>0.35558649665347603</v>
      </c>
      <c r="Q412">
        <f t="shared" si="58"/>
        <v>204.69000000000003</v>
      </c>
      <c r="R412">
        <f t="shared" si="59"/>
        <v>3889.11</v>
      </c>
      <c r="S412">
        <f t="shared" si="60"/>
        <v>1251.0100000000002</v>
      </c>
      <c r="T412" t="str">
        <f>_xlfn.XLOOKUP(C412,Customers!A:A,Customers!D:D)</f>
        <v>M</v>
      </c>
      <c r="U412" s="13">
        <f>_xlfn.XLOOKUP(C412,Customers!A:A,Customers!E:E)</f>
        <v>23821</v>
      </c>
      <c r="V412" t="str">
        <f>_xlfn.XLOOKUP(C412,Customers!A:A,Customers!F:F)</f>
        <v>West Ann</v>
      </c>
      <c r="W412" s="13">
        <f>_xlfn.XLOOKUP(C412,Customers!A:A,Customers!G:G)</f>
        <v>45308</v>
      </c>
      <c r="X412">
        <f t="shared" ca="1" si="61"/>
        <v>61</v>
      </c>
      <c r="Y412" t="str">
        <f t="shared" ca="1" si="62"/>
        <v>50+</v>
      </c>
    </row>
    <row r="413" spans="1:25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  <c r="I413">
        <f>_xlfn.XLOOKUP(D413,Products!A:A,Products!E:E)</f>
        <v>1396.22</v>
      </c>
      <c r="J413">
        <f>_xlfn.XLOOKUP(D413,Products!A:A,Products!F:F)</f>
        <v>1004.09</v>
      </c>
      <c r="K413" t="str">
        <f>_xlfn.XLOOKUP(D413,Products!A:A,Products!C:C)</f>
        <v>Fashion</v>
      </c>
      <c r="L413" t="str">
        <f>_xlfn.XLOOKUP(D413,Products!A:A,Products!D:D)</f>
        <v>Bags</v>
      </c>
      <c r="M413">
        <f t="shared" si="54"/>
        <v>1396.22</v>
      </c>
      <c r="N413">
        <f t="shared" si="55"/>
        <v>1004.09</v>
      </c>
      <c r="O413">
        <f t="shared" si="56"/>
        <v>392.13</v>
      </c>
      <c r="P413" s="8">
        <f t="shared" si="57"/>
        <v>0.28085115526206472</v>
      </c>
      <c r="Q413">
        <f t="shared" si="58"/>
        <v>0</v>
      </c>
      <c r="R413">
        <f t="shared" si="59"/>
        <v>1396.22</v>
      </c>
      <c r="S413">
        <f t="shared" si="60"/>
        <v>392.13</v>
      </c>
      <c r="T413" t="str">
        <f>_xlfn.XLOOKUP(C413,Customers!A:A,Customers!D:D)</f>
        <v>F</v>
      </c>
      <c r="U413" s="13">
        <f>_xlfn.XLOOKUP(C413,Customers!A:A,Customers!E:E)</f>
        <v>37614</v>
      </c>
      <c r="V413" t="str">
        <f>_xlfn.XLOOKUP(C413,Customers!A:A,Customers!F:F)</f>
        <v>North Meagan</v>
      </c>
      <c r="W413" s="13">
        <f>_xlfn.XLOOKUP(C413,Customers!A:A,Customers!G:G)</f>
        <v>44855</v>
      </c>
      <c r="X413">
        <f t="shared" ca="1" si="61"/>
        <v>23</v>
      </c>
      <c r="Y413" t="str">
        <f t="shared" ca="1" si="62"/>
        <v>18-25</v>
      </c>
    </row>
    <row r="414" spans="1:25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  <c r="I414">
        <f>_xlfn.XLOOKUP(D414,Products!A:A,Products!E:E)</f>
        <v>29.24</v>
      </c>
      <c r="J414">
        <f>_xlfn.XLOOKUP(D414,Products!A:A,Products!F:F)</f>
        <v>15.28</v>
      </c>
      <c r="K414" t="str">
        <f>_xlfn.XLOOKUP(D414,Products!A:A,Products!C:C)</f>
        <v>Fashion</v>
      </c>
      <c r="L414" t="str">
        <f>_xlfn.XLOOKUP(D414,Products!A:A,Products!D:D)</f>
        <v>Watches</v>
      </c>
      <c r="M414">
        <f t="shared" si="54"/>
        <v>146.19999999999999</v>
      </c>
      <c r="N414">
        <f t="shared" si="55"/>
        <v>76.399999999999991</v>
      </c>
      <c r="O414">
        <f t="shared" si="56"/>
        <v>69.8</v>
      </c>
      <c r="P414" s="8">
        <f t="shared" si="57"/>
        <v>0.47742818057455544</v>
      </c>
      <c r="Q414">
        <f t="shared" si="58"/>
        <v>21.929999999999996</v>
      </c>
      <c r="R414">
        <f t="shared" si="59"/>
        <v>124.27</v>
      </c>
      <c r="S414">
        <f t="shared" si="60"/>
        <v>47.870000000000005</v>
      </c>
      <c r="T414" t="str">
        <f>_xlfn.XLOOKUP(C414,Customers!A:A,Customers!D:D)</f>
        <v>F</v>
      </c>
      <c r="U414" s="13">
        <f>_xlfn.XLOOKUP(C414,Customers!A:A,Customers!E:E)</f>
        <v>38361</v>
      </c>
      <c r="V414" t="str">
        <f>_xlfn.XLOOKUP(C414,Customers!A:A,Customers!F:F)</f>
        <v>East Colinmouth</v>
      </c>
      <c r="W414" s="13">
        <f>_xlfn.XLOOKUP(C414,Customers!A:A,Customers!G:G)</f>
        <v>45068</v>
      </c>
      <c r="X414">
        <f t="shared" ca="1" si="61"/>
        <v>21</v>
      </c>
      <c r="Y414" t="str">
        <f t="shared" ca="1" si="62"/>
        <v>18-25</v>
      </c>
    </row>
    <row r="415" spans="1:25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  <c r="I415">
        <f>_xlfn.XLOOKUP(D415,Products!A:A,Products!E:E)</f>
        <v>428.05</v>
      </c>
      <c r="J415">
        <f>_xlfn.XLOOKUP(D415,Products!A:A,Products!F:F)</f>
        <v>246.07</v>
      </c>
      <c r="K415" t="str">
        <f>_xlfn.XLOOKUP(D415,Products!A:A,Products!C:C)</f>
        <v>Electronics</v>
      </c>
      <c r="L415" t="str">
        <f>_xlfn.XLOOKUP(D415,Products!A:A,Products!D:D)</f>
        <v>Laptop</v>
      </c>
      <c r="M415">
        <f t="shared" si="54"/>
        <v>856.1</v>
      </c>
      <c r="N415">
        <f t="shared" si="55"/>
        <v>492.14</v>
      </c>
      <c r="O415">
        <f t="shared" si="56"/>
        <v>363.96000000000004</v>
      </c>
      <c r="P415" s="8">
        <f t="shared" si="57"/>
        <v>0.42513725032122418</v>
      </c>
      <c r="Q415">
        <f t="shared" si="58"/>
        <v>0</v>
      </c>
      <c r="R415">
        <f t="shared" si="59"/>
        <v>856.1</v>
      </c>
      <c r="S415">
        <f t="shared" si="60"/>
        <v>363.96000000000004</v>
      </c>
      <c r="T415" t="str">
        <f>_xlfn.XLOOKUP(C415,Customers!A:A,Customers!D:D)</f>
        <v>M</v>
      </c>
      <c r="U415" s="13">
        <f>_xlfn.XLOOKUP(C415,Customers!A:A,Customers!E:E)</f>
        <v>25047</v>
      </c>
      <c r="V415" t="str">
        <f>_xlfn.XLOOKUP(C415,Customers!A:A,Customers!F:F)</f>
        <v>North Rodney</v>
      </c>
      <c r="W415" s="13">
        <f>_xlfn.XLOOKUP(C415,Customers!A:A,Customers!G:G)</f>
        <v>44186</v>
      </c>
      <c r="X415">
        <f t="shared" ca="1" si="61"/>
        <v>57</v>
      </c>
      <c r="Y415" t="str">
        <f t="shared" ca="1" si="62"/>
        <v>50+</v>
      </c>
    </row>
    <row r="416" spans="1:25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  <c r="I416">
        <f>_xlfn.XLOOKUP(D416,Products!A:A,Products!E:E)</f>
        <v>1485.05</v>
      </c>
      <c r="J416">
        <f>_xlfn.XLOOKUP(D416,Products!A:A,Products!F:F)</f>
        <v>988.31</v>
      </c>
      <c r="K416" t="str">
        <f>_xlfn.XLOOKUP(D416,Products!A:A,Products!C:C)</f>
        <v>Fashion</v>
      </c>
      <c r="L416" t="str">
        <f>_xlfn.XLOOKUP(D416,Products!A:A,Products!D:D)</f>
        <v>Clothing</v>
      </c>
      <c r="M416">
        <f t="shared" si="54"/>
        <v>7425.25</v>
      </c>
      <c r="N416">
        <f t="shared" si="55"/>
        <v>4941.5499999999993</v>
      </c>
      <c r="O416">
        <f t="shared" si="56"/>
        <v>2483.7000000000007</v>
      </c>
      <c r="P416" s="8">
        <f t="shared" si="57"/>
        <v>0.33449378808794328</v>
      </c>
      <c r="Q416">
        <f t="shared" si="58"/>
        <v>0</v>
      </c>
      <c r="R416">
        <f t="shared" si="59"/>
        <v>7425.25</v>
      </c>
      <c r="S416">
        <f t="shared" si="60"/>
        <v>2483.7000000000007</v>
      </c>
      <c r="T416" t="str">
        <f>_xlfn.XLOOKUP(C416,Customers!A:A,Customers!D:D)</f>
        <v>F</v>
      </c>
      <c r="U416" s="13">
        <f>_xlfn.XLOOKUP(C416,Customers!A:A,Customers!E:E)</f>
        <v>30679</v>
      </c>
      <c r="V416" t="str">
        <f>_xlfn.XLOOKUP(C416,Customers!A:A,Customers!F:F)</f>
        <v>Aaronmouth</v>
      </c>
      <c r="W416" s="13">
        <f>_xlfn.XLOOKUP(C416,Customers!A:A,Customers!G:G)</f>
        <v>45006</v>
      </c>
      <c r="X416">
        <f t="shared" ca="1" si="61"/>
        <v>42</v>
      </c>
      <c r="Y416" t="str">
        <f t="shared" ca="1" si="62"/>
        <v>36-50</v>
      </c>
    </row>
    <row r="417" spans="1:25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  <c r="I417">
        <f>_xlfn.XLOOKUP(D417,Products!A:A,Products!E:E)</f>
        <v>1501.46</v>
      </c>
      <c r="J417">
        <f>_xlfn.XLOOKUP(D417,Products!A:A,Products!F:F)</f>
        <v>1167.73</v>
      </c>
      <c r="K417" t="str">
        <f>_xlfn.XLOOKUP(D417,Products!A:A,Products!C:C)</f>
        <v>Fashion</v>
      </c>
      <c r="L417" t="str">
        <f>_xlfn.XLOOKUP(D417,Products!A:A,Products!D:D)</f>
        <v>Watches</v>
      </c>
      <c r="M417">
        <f t="shared" si="54"/>
        <v>7507.3</v>
      </c>
      <c r="N417">
        <f t="shared" si="55"/>
        <v>5838.65</v>
      </c>
      <c r="O417">
        <f t="shared" si="56"/>
        <v>1668.6500000000005</v>
      </c>
      <c r="P417" s="8">
        <f t="shared" si="57"/>
        <v>0.22227032355174303</v>
      </c>
      <c r="Q417">
        <f t="shared" si="58"/>
        <v>1126.095</v>
      </c>
      <c r="R417">
        <f t="shared" si="59"/>
        <v>6381.2049999999999</v>
      </c>
      <c r="S417">
        <f t="shared" si="60"/>
        <v>542.55500000000029</v>
      </c>
      <c r="T417" t="str">
        <f>_xlfn.XLOOKUP(C417,Customers!A:A,Customers!D:D)</f>
        <v>F</v>
      </c>
      <c r="U417" s="13">
        <f>_xlfn.XLOOKUP(C417,Customers!A:A,Customers!E:E)</f>
        <v>23142</v>
      </c>
      <c r="V417" t="str">
        <f>_xlfn.XLOOKUP(C417,Customers!A:A,Customers!F:F)</f>
        <v>New Meagan</v>
      </c>
      <c r="W417" s="13">
        <f>_xlfn.XLOOKUP(C417,Customers!A:A,Customers!G:G)</f>
        <v>45562</v>
      </c>
      <c r="X417">
        <f t="shared" ca="1" si="61"/>
        <v>63</v>
      </c>
      <c r="Y417" t="str">
        <f t="shared" ca="1" si="62"/>
        <v>50+</v>
      </c>
    </row>
    <row r="418" spans="1:25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  <c r="I418">
        <f>_xlfn.XLOOKUP(D418,Products!A:A,Products!E:E)</f>
        <v>1853.77</v>
      </c>
      <c r="J418">
        <f>_xlfn.XLOOKUP(D418,Products!A:A,Products!F:F)</f>
        <v>1363.52</v>
      </c>
      <c r="K418" t="str">
        <f>_xlfn.XLOOKUP(D418,Products!A:A,Products!C:C)</f>
        <v>Fashion</v>
      </c>
      <c r="L418" t="str">
        <f>_xlfn.XLOOKUP(D418,Products!A:A,Products!D:D)</f>
        <v>Accessories</v>
      </c>
      <c r="M418">
        <f t="shared" si="54"/>
        <v>5561.3099999999995</v>
      </c>
      <c r="N418">
        <f t="shared" si="55"/>
        <v>4090.56</v>
      </c>
      <c r="O418">
        <f t="shared" si="56"/>
        <v>1470.7499999999995</v>
      </c>
      <c r="P418" s="8">
        <f t="shared" si="57"/>
        <v>0.26446107122242773</v>
      </c>
      <c r="Q418">
        <f t="shared" si="58"/>
        <v>0</v>
      </c>
      <c r="R418">
        <f t="shared" si="59"/>
        <v>5561.3099999999995</v>
      </c>
      <c r="S418">
        <f t="shared" si="60"/>
        <v>1470.7499999999995</v>
      </c>
      <c r="T418" t="str">
        <f>_xlfn.XLOOKUP(C418,Customers!A:A,Customers!D:D)</f>
        <v>M</v>
      </c>
      <c r="U418" s="13">
        <f>_xlfn.XLOOKUP(C418,Customers!A:A,Customers!E:E)</f>
        <v>32850</v>
      </c>
      <c r="V418" t="str">
        <f>_xlfn.XLOOKUP(C418,Customers!A:A,Customers!F:F)</f>
        <v>Lake Dawn</v>
      </c>
      <c r="W418" s="13">
        <f>_xlfn.XLOOKUP(C418,Customers!A:A,Customers!G:G)</f>
        <v>44393</v>
      </c>
      <c r="X418">
        <f t="shared" ca="1" si="61"/>
        <v>36</v>
      </c>
      <c r="Y418" t="str">
        <f t="shared" ca="1" si="62"/>
        <v>36-50</v>
      </c>
    </row>
    <row r="419" spans="1:25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  <c r="I419">
        <f>_xlfn.XLOOKUP(D419,Products!A:A,Products!E:E)</f>
        <v>1798.97</v>
      </c>
      <c r="J419">
        <f>_xlfn.XLOOKUP(D419,Products!A:A,Products!F:F)</f>
        <v>1329.15</v>
      </c>
      <c r="K419" t="str">
        <f>_xlfn.XLOOKUP(D419,Products!A:A,Products!C:C)</f>
        <v>Fashion</v>
      </c>
      <c r="L419" t="str">
        <f>_xlfn.XLOOKUP(D419,Products!A:A,Products!D:D)</f>
        <v>Accessories</v>
      </c>
      <c r="M419">
        <f t="shared" si="54"/>
        <v>3597.94</v>
      </c>
      <c r="N419">
        <f t="shared" si="55"/>
        <v>2658.3</v>
      </c>
      <c r="O419">
        <f t="shared" si="56"/>
        <v>939.63999999999987</v>
      </c>
      <c r="P419" s="8">
        <f t="shared" si="57"/>
        <v>0.26116055298309582</v>
      </c>
      <c r="Q419">
        <f t="shared" si="58"/>
        <v>179.89700000000002</v>
      </c>
      <c r="R419">
        <f t="shared" si="59"/>
        <v>3418.0430000000001</v>
      </c>
      <c r="S419">
        <f t="shared" si="60"/>
        <v>759.74299999999994</v>
      </c>
      <c r="T419" t="str">
        <f>_xlfn.XLOOKUP(C419,Customers!A:A,Customers!D:D)</f>
        <v>F</v>
      </c>
      <c r="U419" s="13">
        <f>_xlfn.XLOOKUP(C419,Customers!A:A,Customers!E:E)</f>
        <v>32344</v>
      </c>
      <c r="V419" t="str">
        <f>_xlfn.XLOOKUP(C419,Customers!A:A,Customers!F:F)</f>
        <v>South Christinabury</v>
      </c>
      <c r="W419" s="13">
        <f>_xlfn.XLOOKUP(C419,Customers!A:A,Customers!G:G)</f>
        <v>44826</v>
      </c>
      <c r="X419">
        <f t="shared" ca="1" si="61"/>
        <v>37</v>
      </c>
      <c r="Y419" t="str">
        <f t="shared" ca="1" si="62"/>
        <v>36-50</v>
      </c>
    </row>
    <row r="420" spans="1:25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  <c r="I420">
        <f>_xlfn.XLOOKUP(D420,Products!A:A,Products!E:E)</f>
        <v>1485.05</v>
      </c>
      <c r="J420">
        <f>_xlfn.XLOOKUP(D420,Products!A:A,Products!F:F)</f>
        <v>988.31</v>
      </c>
      <c r="K420" t="str">
        <f>_xlfn.XLOOKUP(D420,Products!A:A,Products!C:C)</f>
        <v>Fashion</v>
      </c>
      <c r="L420" t="str">
        <f>_xlfn.XLOOKUP(D420,Products!A:A,Products!D:D)</f>
        <v>Clothing</v>
      </c>
      <c r="M420">
        <f t="shared" si="54"/>
        <v>2970.1</v>
      </c>
      <c r="N420">
        <f t="shared" si="55"/>
        <v>1976.62</v>
      </c>
      <c r="O420">
        <f t="shared" si="56"/>
        <v>993.48</v>
      </c>
      <c r="P420" s="8">
        <f t="shared" si="57"/>
        <v>0.33449378808794317</v>
      </c>
      <c r="Q420">
        <f t="shared" si="58"/>
        <v>148.505</v>
      </c>
      <c r="R420">
        <f t="shared" si="59"/>
        <v>2821.5949999999998</v>
      </c>
      <c r="S420">
        <f t="shared" si="60"/>
        <v>844.97499999999991</v>
      </c>
      <c r="T420" t="str">
        <f>_xlfn.XLOOKUP(C420,Customers!A:A,Customers!D:D)</f>
        <v>F</v>
      </c>
      <c r="U420" s="13">
        <f>_xlfn.XLOOKUP(C420,Customers!A:A,Customers!E:E)</f>
        <v>30128</v>
      </c>
      <c r="V420" t="str">
        <f>_xlfn.XLOOKUP(C420,Customers!A:A,Customers!F:F)</f>
        <v>Travisstad</v>
      </c>
      <c r="W420" s="13">
        <f>_xlfn.XLOOKUP(C420,Customers!A:A,Customers!G:G)</f>
        <v>45401</v>
      </c>
      <c r="X420">
        <f t="shared" ca="1" si="61"/>
        <v>43</v>
      </c>
      <c r="Y420" t="str">
        <f t="shared" ca="1" si="62"/>
        <v>36-50</v>
      </c>
    </row>
    <row r="421" spans="1:25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  <c r="I421">
        <f>_xlfn.XLOOKUP(D421,Products!A:A,Products!E:E)</f>
        <v>1485.05</v>
      </c>
      <c r="J421">
        <f>_xlfn.XLOOKUP(D421,Products!A:A,Products!F:F)</f>
        <v>988.31</v>
      </c>
      <c r="K421" t="str">
        <f>_xlfn.XLOOKUP(D421,Products!A:A,Products!C:C)</f>
        <v>Fashion</v>
      </c>
      <c r="L421" t="str">
        <f>_xlfn.XLOOKUP(D421,Products!A:A,Products!D:D)</f>
        <v>Clothing</v>
      </c>
      <c r="M421">
        <f t="shared" si="54"/>
        <v>4455.1499999999996</v>
      </c>
      <c r="N421">
        <f t="shared" si="55"/>
        <v>2964.93</v>
      </c>
      <c r="O421">
        <f t="shared" si="56"/>
        <v>1490.2199999999998</v>
      </c>
      <c r="P421" s="8">
        <f t="shared" si="57"/>
        <v>0.33449378808794317</v>
      </c>
      <c r="Q421">
        <f t="shared" si="58"/>
        <v>668.27249999999992</v>
      </c>
      <c r="R421">
        <f t="shared" si="59"/>
        <v>3786.8774999999996</v>
      </c>
      <c r="S421">
        <f t="shared" si="60"/>
        <v>821.94749999999976</v>
      </c>
      <c r="T421" t="str">
        <f>_xlfn.XLOOKUP(C421,Customers!A:A,Customers!D:D)</f>
        <v>M</v>
      </c>
      <c r="U421" s="13">
        <f>_xlfn.XLOOKUP(C421,Customers!A:A,Customers!E:E)</f>
        <v>38540</v>
      </c>
      <c r="V421" t="str">
        <f>_xlfn.XLOOKUP(C421,Customers!A:A,Customers!F:F)</f>
        <v>South Jennifer</v>
      </c>
      <c r="W421" s="13">
        <f>_xlfn.XLOOKUP(C421,Customers!A:A,Customers!G:G)</f>
        <v>45897</v>
      </c>
      <c r="X421">
        <f t="shared" ca="1" si="61"/>
        <v>20</v>
      </c>
      <c r="Y421" t="str">
        <f t="shared" ca="1" si="62"/>
        <v>18-25</v>
      </c>
    </row>
    <row r="422" spans="1:25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  <c r="I422">
        <f>_xlfn.XLOOKUP(D422,Products!A:A,Products!E:E)</f>
        <v>1762.92</v>
      </c>
      <c r="J422">
        <f>_xlfn.XLOOKUP(D422,Products!A:A,Products!F:F)</f>
        <v>1346.48</v>
      </c>
      <c r="K422" t="str">
        <f>_xlfn.XLOOKUP(D422,Products!A:A,Products!C:C)</f>
        <v>Electronics</v>
      </c>
      <c r="L422" t="str">
        <f>_xlfn.XLOOKUP(D422,Products!A:A,Products!D:D)</f>
        <v>Laptop</v>
      </c>
      <c r="M422">
        <f t="shared" si="54"/>
        <v>8814.6</v>
      </c>
      <c r="N422">
        <f t="shared" si="55"/>
        <v>6732.4</v>
      </c>
      <c r="O422">
        <f t="shared" si="56"/>
        <v>2082.2000000000007</v>
      </c>
      <c r="P422" s="8">
        <f t="shared" si="57"/>
        <v>0.23622172305039374</v>
      </c>
      <c r="Q422">
        <f t="shared" si="58"/>
        <v>881.46</v>
      </c>
      <c r="R422">
        <f t="shared" si="59"/>
        <v>7933.14</v>
      </c>
      <c r="S422">
        <f t="shared" si="60"/>
        <v>1200.7400000000007</v>
      </c>
      <c r="T422" t="str">
        <f>_xlfn.XLOOKUP(C422,Customers!A:A,Customers!D:D)</f>
        <v>F</v>
      </c>
      <c r="U422" s="13">
        <f>_xlfn.XLOOKUP(C422,Customers!A:A,Customers!E:E)</f>
        <v>31052</v>
      </c>
      <c r="V422" t="str">
        <f>_xlfn.XLOOKUP(C422,Customers!A:A,Customers!F:F)</f>
        <v>South James</v>
      </c>
      <c r="W422" s="13">
        <f>_xlfn.XLOOKUP(C422,Customers!A:A,Customers!G:G)</f>
        <v>44584</v>
      </c>
      <c r="X422">
        <f t="shared" ca="1" si="61"/>
        <v>41</v>
      </c>
      <c r="Y422" t="str">
        <f t="shared" ca="1" si="62"/>
        <v>36-50</v>
      </c>
    </row>
    <row r="423" spans="1:25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  <c r="I423">
        <f>_xlfn.XLOOKUP(D423,Products!A:A,Products!E:E)</f>
        <v>1165.3699999999999</v>
      </c>
      <c r="J423">
        <f>_xlfn.XLOOKUP(D423,Products!A:A,Products!F:F)</f>
        <v>926.55</v>
      </c>
      <c r="K423" t="str">
        <f>_xlfn.XLOOKUP(D423,Products!A:A,Products!C:C)</f>
        <v>Fashion</v>
      </c>
      <c r="L423" t="str">
        <f>_xlfn.XLOOKUP(D423,Products!A:A,Products!D:D)</f>
        <v>Clothing</v>
      </c>
      <c r="M423">
        <f t="shared" si="54"/>
        <v>2330.7399999999998</v>
      </c>
      <c r="N423">
        <f t="shared" si="55"/>
        <v>1853.1</v>
      </c>
      <c r="O423">
        <f t="shared" si="56"/>
        <v>477.63999999999987</v>
      </c>
      <c r="P423" s="8">
        <f t="shared" si="57"/>
        <v>0.20493062289230027</v>
      </c>
      <c r="Q423">
        <f t="shared" si="58"/>
        <v>0</v>
      </c>
      <c r="R423">
        <f t="shared" si="59"/>
        <v>2330.7399999999998</v>
      </c>
      <c r="S423">
        <f t="shared" si="60"/>
        <v>477.63999999999987</v>
      </c>
      <c r="T423" t="str">
        <f>_xlfn.XLOOKUP(C423,Customers!A:A,Customers!D:D)</f>
        <v>M</v>
      </c>
      <c r="U423" s="13">
        <f>_xlfn.XLOOKUP(C423,Customers!A:A,Customers!E:E)</f>
        <v>37990</v>
      </c>
      <c r="V423" t="str">
        <f>_xlfn.XLOOKUP(C423,Customers!A:A,Customers!F:F)</f>
        <v>Shepherdburgh</v>
      </c>
      <c r="W423" s="13">
        <f>_xlfn.XLOOKUP(C423,Customers!A:A,Customers!G:G)</f>
        <v>45538</v>
      </c>
      <c r="X423">
        <f t="shared" ca="1" si="61"/>
        <v>22</v>
      </c>
      <c r="Y423" t="str">
        <f t="shared" ca="1" si="62"/>
        <v>18-25</v>
      </c>
    </row>
    <row r="424" spans="1:25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  <c r="I424">
        <f>_xlfn.XLOOKUP(D424,Products!A:A,Products!E:E)</f>
        <v>1673.69</v>
      </c>
      <c r="J424">
        <f>_xlfn.XLOOKUP(D424,Products!A:A,Products!F:F)</f>
        <v>1323.38</v>
      </c>
      <c r="K424" t="str">
        <f>_xlfn.XLOOKUP(D424,Products!A:A,Products!C:C)</f>
        <v>Electronics</v>
      </c>
      <c r="L424" t="str">
        <f>_xlfn.XLOOKUP(D424,Products!A:A,Products!D:D)</f>
        <v>Camera</v>
      </c>
      <c r="M424">
        <f t="shared" si="54"/>
        <v>8368.4500000000007</v>
      </c>
      <c r="N424">
        <f t="shared" si="55"/>
        <v>6616.9000000000005</v>
      </c>
      <c r="O424">
        <f t="shared" si="56"/>
        <v>1751.5500000000002</v>
      </c>
      <c r="P424" s="8">
        <f t="shared" si="57"/>
        <v>0.20930399297360922</v>
      </c>
      <c r="Q424">
        <f t="shared" si="58"/>
        <v>1255.2675000000002</v>
      </c>
      <c r="R424">
        <f t="shared" si="59"/>
        <v>7113.1825000000008</v>
      </c>
      <c r="S424">
        <f t="shared" si="60"/>
        <v>496.28250000000025</v>
      </c>
      <c r="T424" t="str">
        <f>_xlfn.XLOOKUP(C424,Customers!A:A,Customers!D:D)</f>
        <v>M</v>
      </c>
      <c r="U424" s="13">
        <f>_xlfn.XLOOKUP(C424,Customers!A:A,Customers!E:E)</f>
        <v>24005</v>
      </c>
      <c r="V424" t="str">
        <f>_xlfn.XLOOKUP(C424,Customers!A:A,Customers!F:F)</f>
        <v>Kevinshire</v>
      </c>
      <c r="W424" s="13">
        <f>_xlfn.XLOOKUP(C424,Customers!A:A,Customers!G:G)</f>
        <v>45374</v>
      </c>
      <c r="X424">
        <f t="shared" ca="1" si="61"/>
        <v>60</v>
      </c>
      <c r="Y424" t="str">
        <f t="shared" ca="1" si="62"/>
        <v>50+</v>
      </c>
    </row>
    <row r="425" spans="1:25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  <c r="I425">
        <f>_xlfn.XLOOKUP(D425,Products!A:A,Products!E:E)</f>
        <v>1342.75</v>
      </c>
      <c r="J425">
        <f>_xlfn.XLOOKUP(D425,Products!A:A,Products!F:F)</f>
        <v>797.94</v>
      </c>
      <c r="K425" t="str">
        <f>_xlfn.XLOOKUP(D425,Products!A:A,Products!C:C)</f>
        <v>Fashion</v>
      </c>
      <c r="L425" t="str">
        <f>_xlfn.XLOOKUP(D425,Products!A:A,Products!D:D)</f>
        <v>Clothing</v>
      </c>
      <c r="M425">
        <f t="shared" si="54"/>
        <v>5371</v>
      </c>
      <c r="N425">
        <f t="shared" si="55"/>
        <v>3191.76</v>
      </c>
      <c r="O425">
        <f t="shared" si="56"/>
        <v>2179.2399999999998</v>
      </c>
      <c r="P425" s="8">
        <f t="shared" si="57"/>
        <v>0.40574194749581077</v>
      </c>
      <c r="Q425">
        <f t="shared" si="58"/>
        <v>805.65</v>
      </c>
      <c r="R425">
        <f t="shared" si="59"/>
        <v>4565.3500000000004</v>
      </c>
      <c r="S425">
        <f t="shared" si="60"/>
        <v>1373.5900000000001</v>
      </c>
      <c r="T425" t="str">
        <f>_xlfn.XLOOKUP(C425,Customers!A:A,Customers!D:D)</f>
        <v>M</v>
      </c>
      <c r="U425" s="13">
        <f>_xlfn.XLOOKUP(C425,Customers!A:A,Customers!E:E)</f>
        <v>22233</v>
      </c>
      <c r="V425" t="str">
        <f>_xlfn.XLOOKUP(C425,Customers!A:A,Customers!F:F)</f>
        <v>New Michaelland</v>
      </c>
      <c r="W425" s="13">
        <f>_xlfn.XLOOKUP(C425,Customers!A:A,Customers!G:G)</f>
        <v>45720</v>
      </c>
      <c r="X425">
        <f t="shared" ca="1" si="61"/>
        <v>65</v>
      </c>
      <c r="Y425" t="str">
        <f t="shared" ca="1" si="62"/>
        <v>50+</v>
      </c>
    </row>
    <row r="426" spans="1:25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  <c r="I426">
        <f>_xlfn.XLOOKUP(D426,Products!A:A,Products!E:E)</f>
        <v>1853.77</v>
      </c>
      <c r="J426">
        <f>_xlfn.XLOOKUP(D426,Products!A:A,Products!F:F)</f>
        <v>1363.52</v>
      </c>
      <c r="K426" t="str">
        <f>_xlfn.XLOOKUP(D426,Products!A:A,Products!C:C)</f>
        <v>Fashion</v>
      </c>
      <c r="L426" t="str">
        <f>_xlfn.XLOOKUP(D426,Products!A:A,Products!D:D)</f>
        <v>Accessories</v>
      </c>
      <c r="M426">
        <f t="shared" si="54"/>
        <v>7415.08</v>
      </c>
      <c r="N426">
        <f t="shared" si="55"/>
        <v>5454.08</v>
      </c>
      <c r="O426">
        <f t="shared" si="56"/>
        <v>1961</v>
      </c>
      <c r="P426" s="8">
        <f t="shared" si="57"/>
        <v>0.26446107122242779</v>
      </c>
      <c r="Q426">
        <f t="shared" si="58"/>
        <v>1112.2619999999999</v>
      </c>
      <c r="R426">
        <f t="shared" si="59"/>
        <v>6302.8180000000002</v>
      </c>
      <c r="S426">
        <f t="shared" si="60"/>
        <v>848.73800000000028</v>
      </c>
      <c r="T426" t="str">
        <f>_xlfn.XLOOKUP(C426,Customers!A:A,Customers!D:D)</f>
        <v>F</v>
      </c>
      <c r="U426" s="13">
        <f>_xlfn.XLOOKUP(C426,Customers!A:A,Customers!E:E)</f>
        <v>37223</v>
      </c>
      <c r="V426" t="str">
        <f>_xlfn.XLOOKUP(C426,Customers!A:A,Customers!F:F)</f>
        <v>Mendozaland</v>
      </c>
      <c r="W426" s="13">
        <f>_xlfn.XLOOKUP(C426,Customers!A:A,Customers!G:G)</f>
        <v>45277</v>
      </c>
      <c r="X426">
        <f t="shared" ca="1" si="61"/>
        <v>24</v>
      </c>
      <c r="Y426" t="str">
        <f t="shared" ca="1" si="62"/>
        <v>18-25</v>
      </c>
    </row>
    <row r="427" spans="1:25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  <c r="I427">
        <f>_xlfn.XLOOKUP(D427,Products!A:A,Products!E:E)</f>
        <v>1487.41</v>
      </c>
      <c r="J427">
        <f>_xlfn.XLOOKUP(D427,Products!A:A,Products!F:F)</f>
        <v>813.07</v>
      </c>
      <c r="K427" t="str">
        <f>_xlfn.XLOOKUP(D427,Products!A:A,Products!C:C)</f>
        <v>Electronics</v>
      </c>
      <c r="L427" t="str">
        <f>_xlfn.XLOOKUP(D427,Products!A:A,Products!D:D)</f>
        <v>Smartphone</v>
      </c>
      <c r="M427">
        <f t="shared" si="54"/>
        <v>5949.64</v>
      </c>
      <c r="N427">
        <f t="shared" si="55"/>
        <v>3252.28</v>
      </c>
      <c r="O427">
        <f t="shared" si="56"/>
        <v>2697.36</v>
      </c>
      <c r="P427" s="8">
        <f t="shared" si="57"/>
        <v>0.45336524562830693</v>
      </c>
      <c r="Q427">
        <f t="shared" si="58"/>
        <v>0</v>
      </c>
      <c r="R427">
        <f t="shared" si="59"/>
        <v>5949.64</v>
      </c>
      <c r="S427">
        <f t="shared" si="60"/>
        <v>2697.36</v>
      </c>
      <c r="T427" t="str">
        <f>_xlfn.XLOOKUP(C427,Customers!A:A,Customers!D:D)</f>
        <v>M</v>
      </c>
      <c r="U427" s="13">
        <f>_xlfn.XLOOKUP(C427,Customers!A:A,Customers!E:E)</f>
        <v>35802</v>
      </c>
      <c r="V427" t="str">
        <f>_xlfn.XLOOKUP(C427,Customers!A:A,Customers!F:F)</f>
        <v>Davidtown</v>
      </c>
      <c r="W427" s="13">
        <f>_xlfn.XLOOKUP(C427,Customers!A:A,Customers!G:G)</f>
        <v>44252</v>
      </c>
      <c r="X427">
        <f t="shared" ca="1" si="61"/>
        <v>28</v>
      </c>
      <c r="Y427" t="str">
        <f t="shared" ca="1" si="62"/>
        <v>26-35</v>
      </c>
    </row>
    <row r="428" spans="1:25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  <c r="I428">
        <f>_xlfn.XLOOKUP(D428,Products!A:A,Products!E:E)</f>
        <v>29.24</v>
      </c>
      <c r="J428">
        <f>_xlfn.XLOOKUP(D428,Products!A:A,Products!F:F)</f>
        <v>15.28</v>
      </c>
      <c r="K428" t="str">
        <f>_xlfn.XLOOKUP(D428,Products!A:A,Products!C:C)</f>
        <v>Fashion</v>
      </c>
      <c r="L428" t="str">
        <f>_xlfn.XLOOKUP(D428,Products!A:A,Products!D:D)</f>
        <v>Watches</v>
      </c>
      <c r="M428">
        <f t="shared" si="54"/>
        <v>29.24</v>
      </c>
      <c r="N428">
        <f t="shared" si="55"/>
        <v>15.28</v>
      </c>
      <c r="O428">
        <f t="shared" si="56"/>
        <v>13.959999999999999</v>
      </c>
      <c r="P428" s="8">
        <f t="shared" si="57"/>
        <v>0.47742818057455538</v>
      </c>
      <c r="Q428">
        <f t="shared" si="58"/>
        <v>2.9239999999999999</v>
      </c>
      <c r="R428">
        <f t="shared" si="59"/>
        <v>26.315999999999999</v>
      </c>
      <c r="S428">
        <f t="shared" si="60"/>
        <v>11.036</v>
      </c>
      <c r="T428" t="str">
        <f>_xlfn.XLOOKUP(C428,Customers!A:A,Customers!D:D)</f>
        <v>F</v>
      </c>
      <c r="U428" s="13">
        <f>_xlfn.XLOOKUP(C428,Customers!A:A,Customers!E:E)</f>
        <v>26908</v>
      </c>
      <c r="V428" t="str">
        <f>_xlfn.XLOOKUP(C428,Customers!A:A,Customers!F:F)</f>
        <v>Brittanyburgh</v>
      </c>
      <c r="W428" s="13">
        <f>_xlfn.XLOOKUP(C428,Customers!A:A,Customers!G:G)</f>
        <v>45561</v>
      </c>
      <c r="X428">
        <f t="shared" ca="1" si="61"/>
        <v>52</v>
      </c>
      <c r="Y428" t="str">
        <f t="shared" ca="1" si="62"/>
        <v>50+</v>
      </c>
    </row>
    <row r="429" spans="1:25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  <c r="I429">
        <f>_xlfn.XLOOKUP(D429,Products!A:A,Products!E:E)</f>
        <v>1798.97</v>
      </c>
      <c r="J429">
        <f>_xlfn.XLOOKUP(D429,Products!A:A,Products!F:F)</f>
        <v>1329.15</v>
      </c>
      <c r="K429" t="str">
        <f>_xlfn.XLOOKUP(D429,Products!A:A,Products!C:C)</f>
        <v>Fashion</v>
      </c>
      <c r="L429" t="str">
        <f>_xlfn.XLOOKUP(D429,Products!A:A,Products!D:D)</f>
        <v>Accessories</v>
      </c>
      <c r="M429">
        <f t="shared" si="54"/>
        <v>7195.88</v>
      </c>
      <c r="N429">
        <f t="shared" si="55"/>
        <v>5316.6</v>
      </c>
      <c r="O429">
        <f t="shared" si="56"/>
        <v>1879.2799999999997</v>
      </c>
      <c r="P429" s="8">
        <f t="shared" si="57"/>
        <v>0.26116055298309582</v>
      </c>
      <c r="Q429">
        <f t="shared" si="58"/>
        <v>719.58800000000008</v>
      </c>
      <c r="R429">
        <f t="shared" si="59"/>
        <v>6476.2920000000004</v>
      </c>
      <c r="S429">
        <f t="shared" si="60"/>
        <v>1159.692</v>
      </c>
      <c r="T429" t="str">
        <f>_xlfn.XLOOKUP(C429,Customers!A:A,Customers!D:D)</f>
        <v>F</v>
      </c>
      <c r="U429" s="13">
        <f>_xlfn.XLOOKUP(C429,Customers!A:A,Customers!E:E)</f>
        <v>38361</v>
      </c>
      <c r="V429" t="str">
        <f>_xlfn.XLOOKUP(C429,Customers!A:A,Customers!F:F)</f>
        <v>East Colinmouth</v>
      </c>
      <c r="W429" s="13">
        <f>_xlfn.XLOOKUP(C429,Customers!A:A,Customers!G:G)</f>
        <v>45068</v>
      </c>
      <c r="X429">
        <f t="shared" ca="1" si="61"/>
        <v>21</v>
      </c>
      <c r="Y429" t="str">
        <f t="shared" ca="1" si="62"/>
        <v>18-25</v>
      </c>
    </row>
    <row r="430" spans="1:25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  <c r="I430">
        <f>_xlfn.XLOOKUP(D430,Products!A:A,Products!E:E)</f>
        <v>1194.1199999999999</v>
      </c>
      <c r="J430">
        <f>_xlfn.XLOOKUP(D430,Products!A:A,Products!F:F)</f>
        <v>838.95</v>
      </c>
      <c r="K430" t="str">
        <f>_xlfn.XLOOKUP(D430,Products!A:A,Products!C:C)</f>
        <v>Electronics</v>
      </c>
      <c r="L430" t="str">
        <f>_xlfn.XLOOKUP(D430,Products!A:A,Products!D:D)</f>
        <v>Smartphone</v>
      </c>
      <c r="M430">
        <f t="shared" si="54"/>
        <v>1194.1199999999999</v>
      </c>
      <c r="N430">
        <f t="shared" si="55"/>
        <v>838.95</v>
      </c>
      <c r="O430">
        <f t="shared" si="56"/>
        <v>355.16999999999985</v>
      </c>
      <c r="P430" s="8">
        <f t="shared" si="57"/>
        <v>0.29743241885237653</v>
      </c>
      <c r="Q430">
        <f t="shared" si="58"/>
        <v>119.41199999999999</v>
      </c>
      <c r="R430">
        <f t="shared" si="59"/>
        <v>1074.7079999999999</v>
      </c>
      <c r="S430">
        <f t="shared" si="60"/>
        <v>235.75799999999981</v>
      </c>
      <c r="T430" t="str">
        <f>_xlfn.XLOOKUP(C430,Customers!A:A,Customers!D:D)</f>
        <v>F</v>
      </c>
      <c r="U430" s="13">
        <f>_xlfn.XLOOKUP(C430,Customers!A:A,Customers!E:E)</f>
        <v>21956</v>
      </c>
      <c r="V430" t="str">
        <f>_xlfn.XLOOKUP(C430,Customers!A:A,Customers!F:F)</f>
        <v>New David</v>
      </c>
      <c r="W430" s="13">
        <f>_xlfn.XLOOKUP(C430,Customers!A:A,Customers!G:G)</f>
        <v>44911</v>
      </c>
      <c r="X430">
        <f t="shared" ca="1" si="61"/>
        <v>66</v>
      </c>
      <c r="Y430" t="str">
        <f t="shared" ca="1" si="62"/>
        <v>50+</v>
      </c>
    </row>
    <row r="431" spans="1:25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  <c r="I431">
        <f>_xlfn.XLOOKUP(D431,Products!A:A,Products!E:E)</f>
        <v>1015.76</v>
      </c>
      <c r="J431">
        <f>_xlfn.XLOOKUP(D431,Products!A:A,Products!F:F)</f>
        <v>584.4</v>
      </c>
      <c r="K431" t="str">
        <f>_xlfn.XLOOKUP(D431,Products!A:A,Products!C:C)</f>
        <v>Groceries</v>
      </c>
      <c r="L431" t="str">
        <f>_xlfn.XLOOKUP(D431,Products!A:A,Products!D:D)</f>
        <v>Dairy</v>
      </c>
      <c r="M431">
        <f t="shared" si="54"/>
        <v>1015.76</v>
      </c>
      <c r="N431">
        <f t="shared" si="55"/>
        <v>584.4</v>
      </c>
      <c r="O431">
        <f t="shared" si="56"/>
        <v>431.36</v>
      </c>
      <c r="P431" s="8">
        <f t="shared" si="57"/>
        <v>0.42466724423092073</v>
      </c>
      <c r="Q431">
        <f t="shared" si="58"/>
        <v>50.788000000000004</v>
      </c>
      <c r="R431">
        <f t="shared" si="59"/>
        <v>964.97199999999998</v>
      </c>
      <c r="S431">
        <f t="shared" si="60"/>
        <v>380.572</v>
      </c>
      <c r="T431" t="str">
        <f>_xlfn.XLOOKUP(C431,Customers!A:A,Customers!D:D)</f>
        <v>M</v>
      </c>
      <c r="U431" s="13">
        <f>_xlfn.XLOOKUP(C431,Customers!A:A,Customers!E:E)</f>
        <v>28594</v>
      </c>
      <c r="V431" t="str">
        <f>_xlfn.XLOOKUP(C431,Customers!A:A,Customers!F:F)</f>
        <v>Baldwinstad</v>
      </c>
      <c r="W431" s="13">
        <f>_xlfn.XLOOKUP(C431,Customers!A:A,Customers!G:G)</f>
        <v>44617</v>
      </c>
      <c r="X431">
        <f t="shared" ca="1" si="61"/>
        <v>48</v>
      </c>
      <c r="Y431" t="str">
        <f t="shared" ca="1" si="62"/>
        <v>36-50</v>
      </c>
    </row>
    <row r="432" spans="1:25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  <c r="I432">
        <f>_xlfn.XLOOKUP(D432,Products!A:A,Products!E:E)</f>
        <v>270.45</v>
      </c>
      <c r="J432">
        <f>_xlfn.XLOOKUP(D432,Products!A:A,Products!F:F)</f>
        <v>187.6</v>
      </c>
      <c r="K432" t="str">
        <f>_xlfn.XLOOKUP(D432,Products!A:A,Products!C:C)</f>
        <v>Fashion</v>
      </c>
      <c r="L432" t="str">
        <f>_xlfn.XLOOKUP(D432,Products!A:A,Products!D:D)</f>
        <v>Bags</v>
      </c>
      <c r="M432">
        <f t="shared" si="54"/>
        <v>1081.8</v>
      </c>
      <c r="N432">
        <f t="shared" si="55"/>
        <v>750.4</v>
      </c>
      <c r="O432">
        <f t="shared" si="56"/>
        <v>331.4</v>
      </c>
      <c r="P432" s="8">
        <f t="shared" si="57"/>
        <v>0.30634128304677388</v>
      </c>
      <c r="Q432">
        <f t="shared" si="58"/>
        <v>162.26999999999998</v>
      </c>
      <c r="R432">
        <f t="shared" si="59"/>
        <v>919.53</v>
      </c>
      <c r="S432">
        <f t="shared" si="60"/>
        <v>169.13</v>
      </c>
      <c r="T432" t="str">
        <f>_xlfn.XLOOKUP(C432,Customers!A:A,Customers!D:D)</f>
        <v>M</v>
      </c>
      <c r="U432" s="13">
        <f>_xlfn.XLOOKUP(C432,Customers!A:A,Customers!E:E)</f>
        <v>38351</v>
      </c>
      <c r="V432" t="str">
        <f>_xlfn.XLOOKUP(C432,Customers!A:A,Customers!F:F)</f>
        <v>Newtonborough</v>
      </c>
      <c r="W432" s="13">
        <f>_xlfn.XLOOKUP(C432,Customers!A:A,Customers!G:G)</f>
        <v>44661</v>
      </c>
      <c r="X432">
        <f t="shared" ca="1" si="61"/>
        <v>21</v>
      </c>
      <c r="Y432" t="str">
        <f t="shared" ca="1" si="62"/>
        <v>18-25</v>
      </c>
    </row>
    <row r="433" spans="1:25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  <c r="I433">
        <f>_xlfn.XLOOKUP(D433,Products!A:A,Products!E:E)</f>
        <v>1216.3599999999999</v>
      </c>
      <c r="J433">
        <f>_xlfn.XLOOKUP(D433,Products!A:A,Products!F:F)</f>
        <v>794.8</v>
      </c>
      <c r="K433" t="str">
        <f>_xlfn.XLOOKUP(D433,Products!A:A,Products!C:C)</f>
        <v>Fashion</v>
      </c>
      <c r="L433" t="str">
        <f>_xlfn.XLOOKUP(D433,Products!A:A,Products!D:D)</f>
        <v>Bags</v>
      </c>
      <c r="M433">
        <f t="shared" si="54"/>
        <v>3649.08</v>
      </c>
      <c r="N433">
        <f t="shared" si="55"/>
        <v>2384.3999999999996</v>
      </c>
      <c r="O433">
        <f t="shared" si="56"/>
        <v>1264.6800000000003</v>
      </c>
      <c r="P433" s="8">
        <f t="shared" si="57"/>
        <v>0.34657502713012606</v>
      </c>
      <c r="Q433">
        <f t="shared" si="58"/>
        <v>0</v>
      </c>
      <c r="R433">
        <f t="shared" si="59"/>
        <v>3649.08</v>
      </c>
      <c r="S433">
        <f t="shared" si="60"/>
        <v>1264.6800000000003</v>
      </c>
      <c r="T433" t="str">
        <f>_xlfn.XLOOKUP(C433,Customers!A:A,Customers!D:D)</f>
        <v>M</v>
      </c>
      <c r="U433" s="13">
        <f>_xlfn.XLOOKUP(C433,Customers!A:A,Customers!E:E)</f>
        <v>31058</v>
      </c>
      <c r="V433" t="str">
        <f>_xlfn.XLOOKUP(C433,Customers!A:A,Customers!F:F)</f>
        <v>West Jasmine</v>
      </c>
      <c r="W433" s="13">
        <f>_xlfn.XLOOKUP(C433,Customers!A:A,Customers!G:G)</f>
        <v>44482</v>
      </c>
      <c r="X433">
        <f t="shared" ca="1" si="61"/>
        <v>41</v>
      </c>
      <c r="Y433" t="str">
        <f t="shared" ca="1" si="62"/>
        <v>36-50</v>
      </c>
    </row>
    <row r="434" spans="1:25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  <c r="I434">
        <f>_xlfn.XLOOKUP(D434,Products!A:A,Products!E:E)</f>
        <v>1194.1199999999999</v>
      </c>
      <c r="J434">
        <f>_xlfn.XLOOKUP(D434,Products!A:A,Products!F:F)</f>
        <v>838.95</v>
      </c>
      <c r="K434" t="str">
        <f>_xlfn.XLOOKUP(D434,Products!A:A,Products!C:C)</f>
        <v>Electronics</v>
      </c>
      <c r="L434" t="str">
        <f>_xlfn.XLOOKUP(D434,Products!A:A,Products!D:D)</f>
        <v>Smartphone</v>
      </c>
      <c r="M434">
        <f t="shared" si="54"/>
        <v>3582.3599999999997</v>
      </c>
      <c r="N434">
        <f t="shared" si="55"/>
        <v>2516.8500000000004</v>
      </c>
      <c r="O434">
        <f t="shared" si="56"/>
        <v>1065.5099999999993</v>
      </c>
      <c r="P434" s="8">
        <f t="shared" si="57"/>
        <v>0.29743241885237648</v>
      </c>
      <c r="Q434">
        <f t="shared" si="58"/>
        <v>537.35399999999993</v>
      </c>
      <c r="R434">
        <f t="shared" si="59"/>
        <v>3045.0059999999999</v>
      </c>
      <c r="S434">
        <f t="shared" si="60"/>
        <v>528.15599999999949</v>
      </c>
      <c r="T434" t="str">
        <f>_xlfn.XLOOKUP(C434,Customers!A:A,Customers!D:D)</f>
        <v>M</v>
      </c>
      <c r="U434" s="13">
        <f>_xlfn.XLOOKUP(C434,Customers!A:A,Customers!E:E)</f>
        <v>23580</v>
      </c>
      <c r="V434" t="str">
        <f>_xlfn.XLOOKUP(C434,Customers!A:A,Customers!F:F)</f>
        <v>Hansonhaven</v>
      </c>
      <c r="W434" s="13">
        <f>_xlfn.XLOOKUP(C434,Customers!A:A,Customers!G:G)</f>
        <v>44213</v>
      </c>
      <c r="X434">
        <f t="shared" ca="1" si="61"/>
        <v>61</v>
      </c>
      <c r="Y434" t="str">
        <f t="shared" ca="1" si="62"/>
        <v>50+</v>
      </c>
    </row>
    <row r="435" spans="1:25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  <c r="I435">
        <f>_xlfn.XLOOKUP(D435,Products!A:A,Products!E:E)</f>
        <v>29.24</v>
      </c>
      <c r="J435">
        <f>_xlfn.XLOOKUP(D435,Products!A:A,Products!F:F)</f>
        <v>15.28</v>
      </c>
      <c r="K435" t="str">
        <f>_xlfn.XLOOKUP(D435,Products!A:A,Products!C:C)</f>
        <v>Fashion</v>
      </c>
      <c r="L435" t="str">
        <f>_xlfn.XLOOKUP(D435,Products!A:A,Products!D:D)</f>
        <v>Watches</v>
      </c>
      <c r="M435">
        <f t="shared" si="54"/>
        <v>146.19999999999999</v>
      </c>
      <c r="N435">
        <f t="shared" si="55"/>
        <v>76.399999999999991</v>
      </c>
      <c r="O435">
        <f t="shared" si="56"/>
        <v>69.8</v>
      </c>
      <c r="P435" s="8">
        <f t="shared" si="57"/>
        <v>0.47742818057455544</v>
      </c>
      <c r="Q435">
        <f t="shared" si="58"/>
        <v>7.31</v>
      </c>
      <c r="R435">
        <f t="shared" si="59"/>
        <v>138.88999999999999</v>
      </c>
      <c r="S435">
        <f t="shared" si="60"/>
        <v>62.489999999999995</v>
      </c>
      <c r="T435" t="str">
        <f>_xlfn.XLOOKUP(C435,Customers!A:A,Customers!D:D)</f>
        <v>M</v>
      </c>
      <c r="U435" s="13">
        <f>_xlfn.XLOOKUP(C435,Customers!A:A,Customers!E:E)</f>
        <v>37249</v>
      </c>
      <c r="V435" t="str">
        <f>_xlfn.XLOOKUP(C435,Customers!A:A,Customers!F:F)</f>
        <v>Jenniferbury</v>
      </c>
      <c r="W435" s="13">
        <f>_xlfn.XLOOKUP(C435,Customers!A:A,Customers!G:G)</f>
        <v>45832</v>
      </c>
      <c r="X435">
        <f t="shared" ca="1" si="61"/>
        <v>24</v>
      </c>
      <c r="Y435" t="str">
        <f t="shared" ca="1" si="62"/>
        <v>18-25</v>
      </c>
    </row>
    <row r="436" spans="1:25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  <c r="I436">
        <f>_xlfn.XLOOKUP(D436,Products!A:A,Products!E:E)</f>
        <v>673.78</v>
      </c>
      <c r="J436">
        <f>_xlfn.XLOOKUP(D436,Products!A:A,Products!F:F)</f>
        <v>363.33</v>
      </c>
      <c r="K436" t="str">
        <f>_xlfn.XLOOKUP(D436,Products!A:A,Products!C:C)</f>
        <v>Electronics</v>
      </c>
      <c r="L436" t="str">
        <f>_xlfn.XLOOKUP(D436,Products!A:A,Products!D:D)</f>
        <v>Smartphone</v>
      </c>
      <c r="M436">
        <f t="shared" si="54"/>
        <v>1347.56</v>
      </c>
      <c r="N436">
        <f t="shared" si="55"/>
        <v>726.66</v>
      </c>
      <c r="O436">
        <f t="shared" si="56"/>
        <v>620.9</v>
      </c>
      <c r="P436" s="8">
        <f t="shared" si="57"/>
        <v>0.46075870462168661</v>
      </c>
      <c r="Q436">
        <f t="shared" si="58"/>
        <v>67.378</v>
      </c>
      <c r="R436">
        <f t="shared" si="59"/>
        <v>1280.182</v>
      </c>
      <c r="S436">
        <f t="shared" si="60"/>
        <v>553.52200000000005</v>
      </c>
      <c r="T436" t="str">
        <f>_xlfn.XLOOKUP(C436,Customers!A:A,Customers!D:D)</f>
        <v>M</v>
      </c>
      <c r="U436" s="13">
        <f>_xlfn.XLOOKUP(C436,Customers!A:A,Customers!E:E)</f>
        <v>29135</v>
      </c>
      <c r="V436" t="str">
        <f>_xlfn.XLOOKUP(C436,Customers!A:A,Customers!F:F)</f>
        <v>West Amymouth</v>
      </c>
      <c r="W436" s="13">
        <f>_xlfn.XLOOKUP(C436,Customers!A:A,Customers!G:G)</f>
        <v>44399</v>
      </c>
      <c r="X436">
        <f t="shared" ca="1" si="61"/>
        <v>46</v>
      </c>
      <c r="Y436" t="str">
        <f t="shared" ca="1" si="62"/>
        <v>36-50</v>
      </c>
    </row>
    <row r="437" spans="1:25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  <c r="I437">
        <f>_xlfn.XLOOKUP(D437,Products!A:A,Products!E:E)</f>
        <v>248.57</v>
      </c>
      <c r="J437">
        <f>_xlfn.XLOOKUP(D437,Products!A:A,Products!F:F)</f>
        <v>190.67</v>
      </c>
      <c r="K437" t="str">
        <f>_xlfn.XLOOKUP(D437,Products!A:A,Products!C:C)</f>
        <v>Electronics</v>
      </c>
      <c r="L437" t="str">
        <f>_xlfn.XLOOKUP(D437,Products!A:A,Products!D:D)</f>
        <v>Headphones</v>
      </c>
      <c r="M437">
        <f t="shared" si="54"/>
        <v>994.28</v>
      </c>
      <c r="N437">
        <f t="shared" si="55"/>
        <v>762.68</v>
      </c>
      <c r="O437">
        <f t="shared" si="56"/>
        <v>231.60000000000002</v>
      </c>
      <c r="P437" s="8">
        <f t="shared" si="57"/>
        <v>0.2329323731745585</v>
      </c>
      <c r="Q437">
        <f t="shared" si="58"/>
        <v>49.713999999999999</v>
      </c>
      <c r="R437">
        <f t="shared" si="59"/>
        <v>944.56600000000003</v>
      </c>
      <c r="S437">
        <f t="shared" si="60"/>
        <v>181.88600000000008</v>
      </c>
      <c r="T437" t="str">
        <f>_xlfn.XLOOKUP(C437,Customers!A:A,Customers!D:D)</f>
        <v>M</v>
      </c>
      <c r="U437" s="13">
        <f>_xlfn.XLOOKUP(C437,Customers!A:A,Customers!E:E)</f>
        <v>32411</v>
      </c>
      <c r="V437" t="str">
        <f>_xlfn.XLOOKUP(C437,Customers!A:A,Customers!F:F)</f>
        <v>Craigport</v>
      </c>
      <c r="W437" s="13">
        <f>_xlfn.XLOOKUP(C437,Customers!A:A,Customers!G:G)</f>
        <v>45671</v>
      </c>
      <c r="X437">
        <f t="shared" ca="1" si="61"/>
        <v>37</v>
      </c>
      <c r="Y437" t="str">
        <f t="shared" ca="1" si="62"/>
        <v>36-50</v>
      </c>
    </row>
    <row r="438" spans="1:25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  <c r="I438">
        <f>_xlfn.XLOOKUP(D438,Products!A:A,Products!E:E)</f>
        <v>429.15</v>
      </c>
      <c r="J438">
        <f>_xlfn.XLOOKUP(D438,Products!A:A,Products!F:F)</f>
        <v>258.72000000000003</v>
      </c>
      <c r="K438" t="str">
        <f>_xlfn.XLOOKUP(D438,Products!A:A,Products!C:C)</f>
        <v>Fashion</v>
      </c>
      <c r="L438" t="str">
        <f>_xlfn.XLOOKUP(D438,Products!A:A,Products!D:D)</f>
        <v>Watches</v>
      </c>
      <c r="M438">
        <f t="shared" si="54"/>
        <v>1287.4499999999998</v>
      </c>
      <c r="N438">
        <f t="shared" si="55"/>
        <v>776.16000000000008</v>
      </c>
      <c r="O438">
        <f t="shared" si="56"/>
        <v>511.28999999999974</v>
      </c>
      <c r="P438" s="8">
        <f t="shared" si="57"/>
        <v>0.39713386927647659</v>
      </c>
      <c r="Q438">
        <f t="shared" si="58"/>
        <v>193.11749999999998</v>
      </c>
      <c r="R438">
        <f t="shared" si="59"/>
        <v>1094.3324999999998</v>
      </c>
      <c r="S438">
        <f t="shared" si="60"/>
        <v>318.17249999999967</v>
      </c>
      <c r="T438" t="str">
        <f>_xlfn.XLOOKUP(C438,Customers!A:A,Customers!D:D)</f>
        <v>M</v>
      </c>
      <c r="U438" s="13">
        <f>_xlfn.XLOOKUP(C438,Customers!A:A,Customers!E:E)</f>
        <v>32400</v>
      </c>
      <c r="V438" t="str">
        <f>_xlfn.XLOOKUP(C438,Customers!A:A,Customers!F:F)</f>
        <v>North Jonathonhaven</v>
      </c>
      <c r="W438" s="13">
        <f>_xlfn.XLOOKUP(C438,Customers!A:A,Customers!G:G)</f>
        <v>45213</v>
      </c>
      <c r="X438">
        <f t="shared" ca="1" si="61"/>
        <v>37</v>
      </c>
      <c r="Y438" t="str">
        <f t="shared" ca="1" si="62"/>
        <v>36-50</v>
      </c>
    </row>
    <row r="439" spans="1:25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  <c r="I439">
        <f>_xlfn.XLOOKUP(D439,Products!A:A,Products!E:E)</f>
        <v>1272.23</v>
      </c>
      <c r="J439">
        <f>_xlfn.XLOOKUP(D439,Products!A:A,Products!F:F)</f>
        <v>952.65</v>
      </c>
      <c r="K439" t="str">
        <f>_xlfn.XLOOKUP(D439,Products!A:A,Products!C:C)</f>
        <v>Electronics</v>
      </c>
      <c r="L439" t="str">
        <f>_xlfn.XLOOKUP(D439,Products!A:A,Products!D:D)</f>
        <v>Smartphone</v>
      </c>
      <c r="M439">
        <f t="shared" si="54"/>
        <v>3816.69</v>
      </c>
      <c r="N439">
        <f t="shared" si="55"/>
        <v>2857.95</v>
      </c>
      <c r="O439">
        <f t="shared" si="56"/>
        <v>958.74000000000024</v>
      </c>
      <c r="P439" s="8">
        <f t="shared" si="57"/>
        <v>0.25119671757465245</v>
      </c>
      <c r="Q439">
        <f t="shared" si="58"/>
        <v>381.66900000000004</v>
      </c>
      <c r="R439">
        <f t="shared" si="59"/>
        <v>3435.0210000000002</v>
      </c>
      <c r="S439">
        <f t="shared" si="60"/>
        <v>577.07100000000037</v>
      </c>
      <c r="T439" t="str">
        <f>_xlfn.XLOOKUP(C439,Customers!A:A,Customers!D:D)</f>
        <v>F</v>
      </c>
      <c r="U439" s="13">
        <f>_xlfn.XLOOKUP(C439,Customers!A:A,Customers!E:E)</f>
        <v>22804</v>
      </c>
      <c r="V439" t="str">
        <f>_xlfn.XLOOKUP(C439,Customers!A:A,Customers!F:F)</f>
        <v>North Michelle</v>
      </c>
      <c r="W439" s="13">
        <f>_xlfn.XLOOKUP(C439,Customers!A:A,Customers!G:G)</f>
        <v>44237</v>
      </c>
      <c r="X439">
        <f t="shared" ca="1" si="61"/>
        <v>64</v>
      </c>
      <c r="Y439" t="str">
        <f t="shared" ca="1" si="62"/>
        <v>50+</v>
      </c>
    </row>
    <row r="440" spans="1:25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  <c r="I440">
        <f>_xlfn.XLOOKUP(D440,Products!A:A,Products!E:E)</f>
        <v>1165.3699999999999</v>
      </c>
      <c r="J440">
        <f>_xlfn.XLOOKUP(D440,Products!A:A,Products!F:F)</f>
        <v>926.55</v>
      </c>
      <c r="K440" t="str">
        <f>_xlfn.XLOOKUP(D440,Products!A:A,Products!C:C)</f>
        <v>Fashion</v>
      </c>
      <c r="L440" t="str">
        <f>_xlfn.XLOOKUP(D440,Products!A:A,Products!D:D)</f>
        <v>Clothing</v>
      </c>
      <c r="M440">
        <f t="shared" si="54"/>
        <v>5826.8499999999995</v>
      </c>
      <c r="N440">
        <f t="shared" si="55"/>
        <v>4632.75</v>
      </c>
      <c r="O440">
        <f t="shared" si="56"/>
        <v>1194.0999999999995</v>
      </c>
      <c r="P440" s="8">
        <f t="shared" si="57"/>
        <v>0.20493062289230021</v>
      </c>
      <c r="Q440">
        <f t="shared" si="58"/>
        <v>291.34249999999997</v>
      </c>
      <c r="R440">
        <f t="shared" si="59"/>
        <v>5535.5074999999997</v>
      </c>
      <c r="S440">
        <f t="shared" si="60"/>
        <v>902.75749999999971</v>
      </c>
      <c r="T440" t="str">
        <f>_xlfn.XLOOKUP(C440,Customers!A:A,Customers!D:D)</f>
        <v>F</v>
      </c>
      <c r="U440" s="13">
        <f>_xlfn.XLOOKUP(C440,Customers!A:A,Customers!E:E)</f>
        <v>27579</v>
      </c>
      <c r="V440" t="str">
        <f>_xlfn.XLOOKUP(C440,Customers!A:A,Customers!F:F)</f>
        <v>North Chaseborough</v>
      </c>
      <c r="W440" s="13">
        <f>_xlfn.XLOOKUP(C440,Customers!A:A,Customers!G:G)</f>
        <v>45571</v>
      </c>
      <c r="X440">
        <f t="shared" ca="1" si="61"/>
        <v>50</v>
      </c>
      <c r="Y440" t="str">
        <f t="shared" ca="1" si="62"/>
        <v>36-50</v>
      </c>
    </row>
    <row r="441" spans="1:25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  <c r="I441">
        <f>_xlfn.XLOOKUP(D441,Products!A:A,Products!E:E)</f>
        <v>1216.3599999999999</v>
      </c>
      <c r="J441">
        <f>_xlfn.XLOOKUP(D441,Products!A:A,Products!F:F)</f>
        <v>794.8</v>
      </c>
      <c r="K441" t="str">
        <f>_xlfn.XLOOKUP(D441,Products!A:A,Products!C:C)</f>
        <v>Fashion</v>
      </c>
      <c r="L441" t="str">
        <f>_xlfn.XLOOKUP(D441,Products!A:A,Products!D:D)</f>
        <v>Bags</v>
      </c>
      <c r="M441">
        <f t="shared" si="54"/>
        <v>3649.08</v>
      </c>
      <c r="N441">
        <f t="shared" si="55"/>
        <v>2384.3999999999996</v>
      </c>
      <c r="O441">
        <f t="shared" si="56"/>
        <v>1264.6800000000003</v>
      </c>
      <c r="P441" s="8">
        <f t="shared" si="57"/>
        <v>0.34657502713012606</v>
      </c>
      <c r="Q441">
        <f t="shared" si="58"/>
        <v>0</v>
      </c>
      <c r="R441">
        <f t="shared" si="59"/>
        <v>3649.08</v>
      </c>
      <c r="S441">
        <f t="shared" si="60"/>
        <v>1264.6800000000003</v>
      </c>
      <c r="T441" t="str">
        <f>_xlfn.XLOOKUP(C441,Customers!A:A,Customers!D:D)</f>
        <v>F</v>
      </c>
      <c r="U441" s="13">
        <f>_xlfn.XLOOKUP(C441,Customers!A:A,Customers!E:E)</f>
        <v>21956</v>
      </c>
      <c r="V441" t="str">
        <f>_xlfn.XLOOKUP(C441,Customers!A:A,Customers!F:F)</f>
        <v>New David</v>
      </c>
      <c r="W441" s="13">
        <f>_xlfn.XLOOKUP(C441,Customers!A:A,Customers!G:G)</f>
        <v>44911</v>
      </c>
      <c r="X441">
        <f t="shared" ca="1" si="61"/>
        <v>66</v>
      </c>
      <c r="Y441" t="str">
        <f t="shared" ca="1" si="62"/>
        <v>50+</v>
      </c>
    </row>
    <row r="442" spans="1:25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  <c r="I442">
        <f>_xlfn.XLOOKUP(D442,Products!A:A,Products!E:E)</f>
        <v>1193.0899999999999</v>
      </c>
      <c r="J442">
        <f>_xlfn.XLOOKUP(D442,Products!A:A,Products!F:F)</f>
        <v>818.24</v>
      </c>
      <c r="K442" t="str">
        <f>_xlfn.XLOOKUP(D442,Products!A:A,Products!C:C)</f>
        <v>Electronics</v>
      </c>
      <c r="L442" t="str">
        <f>_xlfn.XLOOKUP(D442,Products!A:A,Products!D:D)</f>
        <v>Camera</v>
      </c>
      <c r="M442">
        <f t="shared" si="54"/>
        <v>4772.3599999999997</v>
      </c>
      <c r="N442">
        <f t="shared" si="55"/>
        <v>3272.96</v>
      </c>
      <c r="O442">
        <f t="shared" si="56"/>
        <v>1499.3999999999996</v>
      </c>
      <c r="P442" s="8">
        <f t="shared" si="57"/>
        <v>0.31418417722049463</v>
      </c>
      <c r="Q442">
        <f t="shared" si="58"/>
        <v>477.23599999999999</v>
      </c>
      <c r="R442">
        <f t="shared" si="59"/>
        <v>4295.1239999999998</v>
      </c>
      <c r="S442">
        <f t="shared" si="60"/>
        <v>1022.1639999999998</v>
      </c>
      <c r="T442" t="str">
        <f>_xlfn.XLOOKUP(C442,Customers!A:A,Customers!D:D)</f>
        <v>F</v>
      </c>
      <c r="U442" s="13">
        <f>_xlfn.XLOOKUP(C442,Customers!A:A,Customers!E:E)</f>
        <v>27663</v>
      </c>
      <c r="V442" t="str">
        <f>_xlfn.XLOOKUP(C442,Customers!A:A,Customers!F:F)</f>
        <v>Port Stephanie</v>
      </c>
      <c r="W442" s="13">
        <f>_xlfn.XLOOKUP(C442,Customers!A:A,Customers!G:G)</f>
        <v>45133</v>
      </c>
      <c r="X442">
        <f t="shared" ca="1" si="61"/>
        <v>50</v>
      </c>
      <c r="Y442" t="str">
        <f t="shared" ca="1" si="62"/>
        <v>36-50</v>
      </c>
    </row>
    <row r="443" spans="1:25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  <c r="I443">
        <f>_xlfn.XLOOKUP(D443,Products!A:A,Products!E:E)</f>
        <v>1272.23</v>
      </c>
      <c r="J443">
        <f>_xlfn.XLOOKUP(D443,Products!A:A,Products!F:F)</f>
        <v>952.65</v>
      </c>
      <c r="K443" t="str">
        <f>_xlfn.XLOOKUP(D443,Products!A:A,Products!C:C)</f>
        <v>Electronics</v>
      </c>
      <c r="L443" t="str">
        <f>_xlfn.XLOOKUP(D443,Products!A:A,Products!D:D)</f>
        <v>Smartphone</v>
      </c>
      <c r="M443">
        <f t="shared" si="54"/>
        <v>6361.15</v>
      </c>
      <c r="N443">
        <f t="shared" si="55"/>
        <v>4763.25</v>
      </c>
      <c r="O443">
        <f t="shared" si="56"/>
        <v>1597.8999999999996</v>
      </c>
      <c r="P443" s="8">
        <f t="shared" si="57"/>
        <v>0.25119671757465234</v>
      </c>
      <c r="Q443">
        <f t="shared" si="58"/>
        <v>318.0575</v>
      </c>
      <c r="R443">
        <f t="shared" si="59"/>
        <v>6043.0924999999997</v>
      </c>
      <c r="S443">
        <f t="shared" si="60"/>
        <v>1279.8424999999997</v>
      </c>
      <c r="T443" t="str">
        <f>_xlfn.XLOOKUP(C443,Customers!A:A,Customers!D:D)</f>
        <v>F</v>
      </c>
      <c r="U443" s="13">
        <f>_xlfn.XLOOKUP(C443,Customers!A:A,Customers!E:E)</f>
        <v>27663</v>
      </c>
      <c r="V443" t="str">
        <f>_xlfn.XLOOKUP(C443,Customers!A:A,Customers!F:F)</f>
        <v>Port Stephanie</v>
      </c>
      <c r="W443" s="13">
        <f>_xlfn.XLOOKUP(C443,Customers!A:A,Customers!G:G)</f>
        <v>45133</v>
      </c>
      <c r="X443">
        <f t="shared" ca="1" si="61"/>
        <v>50</v>
      </c>
      <c r="Y443" t="str">
        <f t="shared" ca="1" si="62"/>
        <v>36-50</v>
      </c>
    </row>
    <row r="444" spans="1:25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  <c r="I444">
        <f>_xlfn.XLOOKUP(D444,Products!A:A,Products!E:E)</f>
        <v>673.78</v>
      </c>
      <c r="J444">
        <f>_xlfn.XLOOKUP(D444,Products!A:A,Products!F:F)</f>
        <v>363.33</v>
      </c>
      <c r="K444" t="str">
        <f>_xlfn.XLOOKUP(D444,Products!A:A,Products!C:C)</f>
        <v>Electronics</v>
      </c>
      <c r="L444" t="str">
        <f>_xlfn.XLOOKUP(D444,Products!A:A,Products!D:D)</f>
        <v>Smartphone</v>
      </c>
      <c r="M444">
        <f t="shared" si="54"/>
        <v>1347.56</v>
      </c>
      <c r="N444">
        <f t="shared" si="55"/>
        <v>726.66</v>
      </c>
      <c r="O444">
        <f t="shared" si="56"/>
        <v>620.9</v>
      </c>
      <c r="P444" s="8">
        <f t="shared" si="57"/>
        <v>0.46075870462168661</v>
      </c>
      <c r="Q444">
        <f t="shared" si="58"/>
        <v>202.13399999999999</v>
      </c>
      <c r="R444">
        <f t="shared" si="59"/>
        <v>1145.4259999999999</v>
      </c>
      <c r="S444">
        <f t="shared" si="60"/>
        <v>418.76599999999996</v>
      </c>
      <c r="T444" t="str">
        <f>_xlfn.XLOOKUP(C444,Customers!A:A,Customers!D:D)</f>
        <v>F</v>
      </c>
      <c r="U444" s="13">
        <f>_xlfn.XLOOKUP(C444,Customers!A:A,Customers!E:E)</f>
        <v>29674</v>
      </c>
      <c r="V444" t="str">
        <f>_xlfn.XLOOKUP(C444,Customers!A:A,Customers!F:F)</f>
        <v>West Josephport</v>
      </c>
      <c r="W444" s="13">
        <f>_xlfn.XLOOKUP(C444,Customers!A:A,Customers!G:G)</f>
        <v>44600</v>
      </c>
      <c r="X444">
        <f t="shared" ca="1" si="61"/>
        <v>45</v>
      </c>
      <c r="Y444" t="str">
        <f t="shared" ca="1" si="62"/>
        <v>36-50</v>
      </c>
    </row>
    <row r="445" spans="1:25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  <c r="I445">
        <f>_xlfn.XLOOKUP(D445,Products!A:A,Products!E:E)</f>
        <v>1079.8900000000001</v>
      </c>
      <c r="J445">
        <f>_xlfn.XLOOKUP(D445,Products!A:A,Products!F:F)</f>
        <v>703.83</v>
      </c>
      <c r="K445" t="str">
        <f>_xlfn.XLOOKUP(D445,Products!A:A,Products!C:C)</f>
        <v>Electronics</v>
      </c>
      <c r="L445" t="str">
        <f>_xlfn.XLOOKUP(D445,Products!A:A,Products!D:D)</f>
        <v>Smartphone</v>
      </c>
      <c r="M445">
        <f t="shared" si="54"/>
        <v>3239.67</v>
      </c>
      <c r="N445">
        <f t="shared" si="55"/>
        <v>2111.4900000000002</v>
      </c>
      <c r="O445">
        <f t="shared" si="56"/>
        <v>1128.1799999999998</v>
      </c>
      <c r="P445" s="8">
        <f t="shared" si="57"/>
        <v>0.34823917250831099</v>
      </c>
      <c r="Q445">
        <f t="shared" si="58"/>
        <v>323.96700000000004</v>
      </c>
      <c r="R445">
        <f t="shared" si="59"/>
        <v>2915.703</v>
      </c>
      <c r="S445">
        <f t="shared" si="60"/>
        <v>804.21299999999974</v>
      </c>
      <c r="T445" t="str">
        <f>_xlfn.XLOOKUP(C445,Customers!A:A,Customers!D:D)</f>
        <v>M</v>
      </c>
      <c r="U445" s="13">
        <f>_xlfn.XLOOKUP(C445,Customers!A:A,Customers!E:E)</f>
        <v>23397</v>
      </c>
      <c r="V445" t="str">
        <f>_xlfn.XLOOKUP(C445,Customers!A:A,Customers!F:F)</f>
        <v>New Jontown</v>
      </c>
      <c r="W445" s="13">
        <f>_xlfn.XLOOKUP(C445,Customers!A:A,Customers!G:G)</f>
        <v>44737</v>
      </c>
      <c r="X445">
        <f t="shared" ca="1" si="61"/>
        <v>62</v>
      </c>
      <c r="Y445" t="str">
        <f t="shared" ca="1" si="62"/>
        <v>50+</v>
      </c>
    </row>
    <row r="446" spans="1:25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  <c r="I446">
        <f>_xlfn.XLOOKUP(D446,Products!A:A,Products!E:E)</f>
        <v>818.76</v>
      </c>
      <c r="J446">
        <f>_xlfn.XLOOKUP(D446,Products!A:A,Products!F:F)</f>
        <v>527.62</v>
      </c>
      <c r="K446" t="str">
        <f>_xlfn.XLOOKUP(D446,Products!A:A,Products!C:C)</f>
        <v>Electronics</v>
      </c>
      <c r="L446" t="str">
        <f>_xlfn.XLOOKUP(D446,Products!A:A,Products!D:D)</f>
        <v>Television</v>
      </c>
      <c r="M446">
        <f t="shared" si="54"/>
        <v>2456.2799999999997</v>
      </c>
      <c r="N446">
        <f t="shared" si="55"/>
        <v>1582.8600000000001</v>
      </c>
      <c r="O446">
        <f t="shared" si="56"/>
        <v>873.41999999999962</v>
      </c>
      <c r="P446" s="8">
        <f t="shared" si="57"/>
        <v>0.35558649665347586</v>
      </c>
      <c r="Q446">
        <f t="shared" si="58"/>
        <v>368.44199999999995</v>
      </c>
      <c r="R446">
        <f t="shared" si="59"/>
        <v>2087.8379999999997</v>
      </c>
      <c r="S446">
        <f t="shared" si="60"/>
        <v>504.97799999999961</v>
      </c>
      <c r="T446" t="str">
        <f>_xlfn.XLOOKUP(C446,Customers!A:A,Customers!D:D)</f>
        <v>F</v>
      </c>
      <c r="U446" s="13">
        <f>_xlfn.XLOOKUP(C446,Customers!A:A,Customers!E:E)</f>
        <v>38541</v>
      </c>
      <c r="V446" t="str">
        <f>_xlfn.XLOOKUP(C446,Customers!A:A,Customers!F:F)</f>
        <v>Charlesmouth</v>
      </c>
      <c r="W446" s="13">
        <f>_xlfn.XLOOKUP(C446,Customers!A:A,Customers!G:G)</f>
        <v>45601</v>
      </c>
      <c r="X446">
        <f t="shared" ca="1" si="61"/>
        <v>20</v>
      </c>
      <c r="Y446" t="str">
        <f t="shared" ca="1" si="62"/>
        <v>18-25</v>
      </c>
    </row>
    <row r="447" spans="1:25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  <c r="I447">
        <f>_xlfn.XLOOKUP(D447,Products!A:A,Products!E:E)</f>
        <v>1858.75</v>
      </c>
      <c r="J447">
        <f>_xlfn.XLOOKUP(D447,Products!A:A,Products!F:F)</f>
        <v>1451.16</v>
      </c>
      <c r="K447" t="str">
        <f>_xlfn.XLOOKUP(D447,Products!A:A,Products!C:C)</f>
        <v>Fashion</v>
      </c>
      <c r="L447" t="str">
        <f>_xlfn.XLOOKUP(D447,Products!A:A,Products!D:D)</f>
        <v>Accessories</v>
      </c>
      <c r="M447">
        <f t="shared" si="54"/>
        <v>1858.75</v>
      </c>
      <c r="N447">
        <f t="shared" si="55"/>
        <v>1451.16</v>
      </c>
      <c r="O447">
        <f t="shared" si="56"/>
        <v>407.58999999999992</v>
      </c>
      <c r="P447" s="8">
        <f t="shared" si="57"/>
        <v>0.21928177538668456</v>
      </c>
      <c r="Q447">
        <f t="shared" si="58"/>
        <v>92.9375</v>
      </c>
      <c r="R447">
        <f t="shared" si="59"/>
        <v>1765.8125</v>
      </c>
      <c r="S447">
        <f t="shared" si="60"/>
        <v>314.65249999999992</v>
      </c>
      <c r="T447" t="str">
        <f>_xlfn.XLOOKUP(C447,Customers!A:A,Customers!D:D)</f>
        <v>F</v>
      </c>
      <c r="U447" s="13">
        <f>_xlfn.XLOOKUP(C447,Customers!A:A,Customers!E:E)</f>
        <v>20604</v>
      </c>
      <c r="V447" t="str">
        <f>_xlfn.XLOOKUP(C447,Customers!A:A,Customers!F:F)</f>
        <v>North Gary</v>
      </c>
      <c r="W447" s="13">
        <f>_xlfn.XLOOKUP(C447,Customers!A:A,Customers!G:G)</f>
        <v>45543</v>
      </c>
      <c r="X447">
        <f t="shared" ca="1" si="61"/>
        <v>70</v>
      </c>
      <c r="Y447" t="str">
        <f t="shared" ca="1" si="62"/>
        <v>50+</v>
      </c>
    </row>
    <row r="448" spans="1:25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  <c r="I448">
        <f>_xlfn.XLOOKUP(D448,Products!A:A,Products!E:E)</f>
        <v>270.45</v>
      </c>
      <c r="J448">
        <f>_xlfn.XLOOKUP(D448,Products!A:A,Products!F:F)</f>
        <v>187.6</v>
      </c>
      <c r="K448" t="str">
        <f>_xlfn.XLOOKUP(D448,Products!A:A,Products!C:C)</f>
        <v>Fashion</v>
      </c>
      <c r="L448" t="str">
        <f>_xlfn.XLOOKUP(D448,Products!A:A,Products!D:D)</f>
        <v>Bags</v>
      </c>
      <c r="M448">
        <f t="shared" si="54"/>
        <v>270.45</v>
      </c>
      <c r="N448">
        <f t="shared" si="55"/>
        <v>187.6</v>
      </c>
      <c r="O448">
        <f t="shared" si="56"/>
        <v>82.85</v>
      </c>
      <c r="P448" s="8">
        <f t="shared" si="57"/>
        <v>0.30634128304677388</v>
      </c>
      <c r="Q448">
        <f t="shared" si="58"/>
        <v>40.567499999999995</v>
      </c>
      <c r="R448">
        <f t="shared" si="59"/>
        <v>229.88249999999999</v>
      </c>
      <c r="S448">
        <f t="shared" si="60"/>
        <v>42.282499999999999</v>
      </c>
      <c r="T448" t="str">
        <f>_xlfn.XLOOKUP(C448,Customers!A:A,Customers!D:D)</f>
        <v>M</v>
      </c>
      <c r="U448" s="13">
        <f>_xlfn.XLOOKUP(C448,Customers!A:A,Customers!E:E)</f>
        <v>35802</v>
      </c>
      <c r="V448" t="str">
        <f>_xlfn.XLOOKUP(C448,Customers!A:A,Customers!F:F)</f>
        <v>Davidtown</v>
      </c>
      <c r="W448" s="13">
        <f>_xlfn.XLOOKUP(C448,Customers!A:A,Customers!G:G)</f>
        <v>44252</v>
      </c>
      <c r="X448">
        <f t="shared" ca="1" si="61"/>
        <v>28</v>
      </c>
      <c r="Y448" t="str">
        <f t="shared" ca="1" si="62"/>
        <v>26-35</v>
      </c>
    </row>
    <row r="449" spans="1:25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  <c r="I449">
        <f>_xlfn.XLOOKUP(D449,Products!A:A,Products!E:E)</f>
        <v>1286.55</v>
      </c>
      <c r="J449">
        <f>_xlfn.XLOOKUP(D449,Products!A:A,Products!F:F)</f>
        <v>797.54</v>
      </c>
      <c r="K449" t="str">
        <f>_xlfn.XLOOKUP(D449,Products!A:A,Products!C:C)</f>
        <v>Fashion</v>
      </c>
      <c r="L449" t="str">
        <f>_xlfn.XLOOKUP(D449,Products!A:A,Products!D:D)</f>
        <v>Accessories</v>
      </c>
      <c r="M449">
        <f t="shared" si="54"/>
        <v>1286.55</v>
      </c>
      <c r="N449">
        <f t="shared" si="55"/>
        <v>797.54</v>
      </c>
      <c r="O449">
        <f t="shared" si="56"/>
        <v>489.01</v>
      </c>
      <c r="P449" s="8">
        <f t="shared" si="57"/>
        <v>0.380094049978625</v>
      </c>
      <c r="Q449">
        <f t="shared" si="58"/>
        <v>192.98249999999999</v>
      </c>
      <c r="R449">
        <f t="shared" si="59"/>
        <v>1093.5674999999999</v>
      </c>
      <c r="S449">
        <f t="shared" si="60"/>
        <v>296.02749999999992</v>
      </c>
      <c r="T449" t="str">
        <f>_xlfn.XLOOKUP(C449,Customers!A:A,Customers!D:D)</f>
        <v>M</v>
      </c>
      <c r="U449" s="13">
        <f>_xlfn.XLOOKUP(C449,Customers!A:A,Customers!E:E)</f>
        <v>28268</v>
      </c>
      <c r="V449" t="str">
        <f>_xlfn.XLOOKUP(C449,Customers!A:A,Customers!F:F)</f>
        <v>Ramosbury</v>
      </c>
      <c r="W449" s="13">
        <f>_xlfn.XLOOKUP(C449,Customers!A:A,Customers!G:G)</f>
        <v>44926</v>
      </c>
      <c r="X449">
        <f t="shared" ca="1" si="61"/>
        <v>49</v>
      </c>
      <c r="Y449" t="str">
        <f t="shared" ca="1" si="62"/>
        <v>36-50</v>
      </c>
    </row>
    <row r="450" spans="1:25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  <c r="I450">
        <f>_xlfn.XLOOKUP(D450,Products!A:A,Products!E:E)</f>
        <v>366.93</v>
      </c>
      <c r="J450">
        <f>_xlfn.XLOOKUP(D450,Products!A:A,Products!F:F)</f>
        <v>285.23</v>
      </c>
      <c r="K450" t="str">
        <f>_xlfn.XLOOKUP(D450,Products!A:A,Products!C:C)</f>
        <v>Fashion</v>
      </c>
      <c r="L450" t="str">
        <f>_xlfn.XLOOKUP(D450,Products!A:A,Products!D:D)</f>
        <v>Footwear</v>
      </c>
      <c r="M450">
        <f t="shared" si="54"/>
        <v>733.86</v>
      </c>
      <c r="N450">
        <f t="shared" si="55"/>
        <v>570.46</v>
      </c>
      <c r="O450">
        <f t="shared" si="56"/>
        <v>163.39999999999998</v>
      </c>
      <c r="P450" s="8">
        <f t="shared" si="57"/>
        <v>0.22265827269506441</v>
      </c>
      <c r="Q450">
        <f t="shared" si="58"/>
        <v>73.38600000000001</v>
      </c>
      <c r="R450">
        <f t="shared" si="59"/>
        <v>660.47400000000005</v>
      </c>
      <c r="S450">
        <f t="shared" si="60"/>
        <v>90.01400000000001</v>
      </c>
      <c r="T450" t="str">
        <f>_xlfn.XLOOKUP(C450,Customers!A:A,Customers!D:D)</f>
        <v>M</v>
      </c>
      <c r="U450" s="13">
        <f>_xlfn.XLOOKUP(C450,Customers!A:A,Customers!E:E)</f>
        <v>33546</v>
      </c>
      <c r="V450" t="str">
        <f>_xlfn.XLOOKUP(C450,Customers!A:A,Customers!F:F)</f>
        <v>Ashleyview</v>
      </c>
      <c r="W450" s="13">
        <f>_xlfn.XLOOKUP(C450,Customers!A:A,Customers!G:G)</f>
        <v>44104</v>
      </c>
      <c r="X450">
        <f t="shared" ca="1" si="61"/>
        <v>34</v>
      </c>
      <c r="Y450" t="str">
        <f t="shared" ca="1" si="62"/>
        <v>26-35</v>
      </c>
    </row>
    <row r="451" spans="1:25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  <c r="I451">
        <f>_xlfn.XLOOKUP(D451,Products!A:A,Products!E:E)</f>
        <v>1246.1099999999999</v>
      </c>
      <c r="J451">
        <f>_xlfn.XLOOKUP(D451,Products!A:A,Products!F:F)</f>
        <v>833.52</v>
      </c>
      <c r="K451" t="str">
        <f>_xlfn.XLOOKUP(D451,Products!A:A,Products!C:C)</f>
        <v>Electronics</v>
      </c>
      <c r="L451" t="str">
        <f>_xlfn.XLOOKUP(D451,Products!A:A,Products!D:D)</f>
        <v>Headphones</v>
      </c>
      <c r="M451">
        <f t="shared" ref="M451:M514" si="63">F451*I451</f>
        <v>4984.4399999999996</v>
      </c>
      <c r="N451">
        <f t="shared" ref="N451:N514" si="64">F451*J451</f>
        <v>3334.08</v>
      </c>
      <c r="O451">
        <f t="shared" ref="O451:O514" si="65">M451-N451</f>
        <v>1650.3599999999997</v>
      </c>
      <c r="P451" s="8">
        <f t="shared" ref="P451:P514" si="66">O451/M451</f>
        <v>0.33110239063967062</v>
      </c>
      <c r="Q451">
        <f t="shared" ref="Q451:Q514" si="67">M451*G451</f>
        <v>0</v>
      </c>
      <c r="R451">
        <f t="shared" ref="R451:R514" si="68">M451-Q451</f>
        <v>4984.4399999999996</v>
      </c>
      <c r="S451">
        <f t="shared" ref="S451:S514" si="69">R451-N451</f>
        <v>1650.3599999999997</v>
      </c>
      <c r="T451" t="str">
        <f>_xlfn.XLOOKUP(C451,Customers!A:A,Customers!D:D)</f>
        <v>M</v>
      </c>
      <c r="U451" s="13">
        <f>_xlfn.XLOOKUP(C451,Customers!A:A,Customers!E:E)</f>
        <v>37724</v>
      </c>
      <c r="V451" t="str">
        <f>_xlfn.XLOOKUP(C451,Customers!A:A,Customers!F:F)</f>
        <v>West Katrina</v>
      </c>
      <c r="W451" s="13">
        <f>_xlfn.XLOOKUP(C451,Customers!A:A,Customers!G:G)</f>
        <v>44305</v>
      </c>
      <c r="X451">
        <f t="shared" ref="X451:X514" ca="1" si="70">DATEDIF(U451, TODAY(),"Y")</f>
        <v>23</v>
      </c>
      <c r="Y451" t="str">
        <f t="shared" ref="Y451:Y514" ca="1" si="71">IF(X451&lt;=25,"18-25",IF(X451&lt;=35,"26-35", IF(X451&lt;=50,"36-50","50+")))</f>
        <v>18-25</v>
      </c>
    </row>
    <row r="452" spans="1:25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  <c r="I452">
        <f>_xlfn.XLOOKUP(D452,Products!A:A,Products!E:E)</f>
        <v>1635.01</v>
      </c>
      <c r="J452">
        <f>_xlfn.XLOOKUP(D452,Products!A:A,Products!F:F)</f>
        <v>1043.29</v>
      </c>
      <c r="K452" t="str">
        <f>_xlfn.XLOOKUP(D452,Products!A:A,Products!C:C)</f>
        <v>Electronics</v>
      </c>
      <c r="L452" t="str">
        <f>_xlfn.XLOOKUP(D452,Products!A:A,Products!D:D)</f>
        <v>Television</v>
      </c>
      <c r="M452">
        <f t="shared" si="63"/>
        <v>8175.05</v>
      </c>
      <c r="N452">
        <f t="shared" si="64"/>
        <v>5216.45</v>
      </c>
      <c r="O452">
        <f t="shared" si="65"/>
        <v>2958.6000000000004</v>
      </c>
      <c r="P452" s="8">
        <f t="shared" si="66"/>
        <v>0.36190604338811388</v>
      </c>
      <c r="Q452">
        <f t="shared" si="67"/>
        <v>1226.2574999999999</v>
      </c>
      <c r="R452">
        <f t="shared" si="68"/>
        <v>6948.7925000000005</v>
      </c>
      <c r="S452">
        <f t="shared" si="69"/>
        <v>1732.3425000000007</v>
      </c>
      <c r="T452" t="str">
        <f>_xlfn.XLOOKUP(C452,Customers!A:A,Customers!D:D)</f>
        <v>M</v>
      </c>
      <c r="U452" s="13">
        <f>_xlfn.XLOOKUP(C452,Customers!A:A,Customers!E:E)</f>
        <v>26178</v>
      </c>
      <c r="V452" t="str">
        <f>_xlfn.XLOOKUP(C452,Customers!A:A,Customers!F:F)</f>
        <v>East Codyton</v>
      </c>
      <c r="W452" s="13">
        <f>_xlfn.XLOOKUP(C452,Customers!A:A,Customers!G:G)</f>
        <v>45251</v>
      </c>
      <c r="X452">
        <f t="shared" ca="1" si="70"/>
        <v>54</v>
      </c>
      <c r="Y452" t="str">
        <f t="shared" ca="1" si="71"/>
        <v>50+</v>
      </c>
    </row>
    <row r="453" spans="1:25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  <c r="I453">
        <f>_xlfn.XLOOKUP(D453,Products!A:A,Products!E:E)</f>
        <v>1798.97</v>
      </c>
      <c r="J453">
        <f>_xlfn.XLOOKUP(D453,Products!A:A,Products!F:F)</f>
        <v>1329.15</v>
      </c>
      <c r="K453" t="str">
        <f>_xlfn.XLOOKUP(D453,Products!A:A,Products!C:C)</f>
        <v>Fashion</v>
      </c>
      <c r="L453" t="str">
        <f>_xlfn.XLOOKUP(D453,Products!A:A,Products!D:D)</f>
        <v>Accessories</v>
      </c>
      <c r="M453">
        <f t="shared" si="63"/>
        <v>5396.91</v>
      </c>
      <c r="N453">
        <f t="shared" si="64"/>
        <v>3987.4500000000003</v>
      </c>
      <c r="O453">
        <f t="shared" si="65"/>
        <v>1409.4599999999996</v>
      </c>
      <c r="P453" s="8">
        <f t="shared" si="66"/>
        <v>0.26116055298309582</v>
      </c>
      <c r="Q453">
        <f t="shared" si="67"/>
        <v>0</v>
      </c>
      <c r="R453">
        <f t="shared" si="68"/>
        <v>5396.91</v>
      </c>
      <c r="S453">
        <f t="shared" si="69"/>
        <v>1409.4599999999996</v>
      </c>
      <c r="T453" t="str">
        <f>_xlfn.XLOOKUP(C453,Customers!A:A,Customers!D:D)</f>
        <v>F</v>
      </c>
      <c r="U453" s="13">
        <f>_xlfn.XLOOKUP(C453,Customers!A:A,Customers!E:E)</f>
        <v>26827</v>
      </c>
      <c r="V453" t="str">
        <f>_xlfn.XLOOKUP(C453,Customers!A:A,Customers!F:F)</f>
        <v>Port Gail</v>
      </c>
      <c r="W453" s="13">
        <f>_xlfn.XLOOKUP(C453,Customers!A:A,Customers!G:G)</f>
        <v>45532</v>
      </c>
      <c r="X453">
        <f t="shared" ca="1" si="70"/>
        <v>53</v>
      </c>
      <c r="Y453" t="str">
        <f t="shared" ca="1" si="71"/>
        <v>50+</v>
      </c>
    </row>
    <row r="454" spans="1:25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  <c r="I454">
        <f>_xlfn.XLOOKUP(D454,Products!A:A,Products!E:E)</f>
        <v>1194.1199999999999</v>
      </c>
      <c r="J454">
        <f>_xlfn.XLOOKUP(D454,Products!A:A,Products!F:F)</f>
        <v>838.95</v>
      </c>
      <c r="K454" t="str">
        <f>_xlfn.XLOOKUP(D454,Products!A:A,Products!C:C)</f>
        <v>Electronics</v>
      </c>
      <c r="L454" t="str">
        <f>_xlfn.XLOOKUP(D454,Products!A:A,Products!D:D)</f>
        <v>Smartphone</v>
      </c>
      <c r="M454">
        <f t="shared" si="63"/>
        <v>3582.3599999999997</v>
      </c>
      <c r="N454">
        <f t="shared" si="64"/>
        <v>2516.8500000000004</v>
      </c>
      <c r="O454">
        <f t="shared" si="65"/>
        <v>1065.5099999999993</v>
      </c>
      <c r="P454" s="8">
        <f t="shared" si="66"/>
        <v>0.29743241885237648</v>
      </c>
      <c r="Q454">
        <f t="shared" si="67"/>
        <v>179.11799999999999</v>
      </c>
      <c r="R454">
        <f t="shared" si="68"/>
        <v>3403.2419999999997</v>
      </c>
      <c r="S454">
        <f t="shared" si="69"/>
        <v>886.39199999999937</v>
      </c>
      <c r="T454" t="str">
        <f>_xlfn.XLOOKUP(C454,Customers!A:A,Customers!D:D)</f>
        <v>M</v>
      </c>
      <c r="U454" s="13">
        <f>_xlfn.XLOOKUP(C454,Customers!A:A,Customers!E:E)</f>
        <v>21086</v>
      </c>
      <c r="V454" t="str">
        <f>_xlfn.XLOOKUP(C454,Customers!A:A,Customers!F:F)</f>
        <v>Lake Emily</v>
      </c>
      <c r="W454" s="13">
        <f>_xlfn.XLOOKUP(C454,Customers!A:A,Customers!G:G)</f>
        <v>44153</v>
      </c>
      <c r="X454">
        <f t="shared" ca="1" si="70"/>
        <v>68</v>
      </c>
      <c r="Y454" t="str">
        <f t="shared" ca="1" si="71"/>
        <v>50+</v>
      </c>
    </row>
    <row r="455" spans="1:25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  <c r="I455">
        <f>_xlfn.XLOOKUP(D455,Products!A:A,Products!E:E)</f>
        <v>1501.46</v>
      </c>
      <c r="J455">
        <f>_xlfn.XLOOKUP(D455,Products!A:A,Products!F:F)</f>
        <v>1167.73</v>
      </c>
      <c r="K455" t="str">
        <f>_xlfn.XLOOKUP(D455,Products!A:A,Products!C:C)</f>
        <v>Fashion</v>
      </c>
      <c r="L455" t="str">
        <f>_xlfn.XLOOKUP(D455,Products!A:A,Products!D:D)</f>
        <v>Watches</v>
      </c>
      <c r="M455">
        <f t="shared" si="63"/>
        <v>4504.38</v>
      </c>
      <c r="N455">
        <f t="shared" si="64"/>
        <v>3503.19</v>
      </c>
      <c r="O455">
        <f t="shared" si="65"/>
        <v>1001.19</v>
      </c>
      <c r="P455" s="8">
        <f t="shared" si="66"/>
        <v>0.22227032355174298</v>
      </c>
      <c r="Q455">
        <f t="shared" si="67"/>
        <v>675.65700000000004</v>
      </c>
      <c r="R455">
        <f t="shared" si="68"/>
        <v>3828.723</v>
      </c>
      <c r="S455">
        <f t="shared" si="69"/>
        <v>325.5329999999999</v>
      </c>
      <c r="T455" t="str">
        <f>_xlfn.XLOOKUP(C455,Customers!A:A,Customers!D:D)</f>
        <v>F</v>
      </c>
      <c r="U455" s="13">
        <f>_xlfn.XLOOKUP(C455,Customers!A:A,Customers!E:E)</f>
        <v>21861</v>
      </c>
      <c r="V455" t="str">
        <f>_xlfn.XLOOKUP(C455,Customers!A:A,Customers!F:F)</f>
        <v>Carlsonborough</v>
      </c>
      <c r="W455" s="13">
        <f>_xlfn.XLOOKUP(C455,Customers!A:A,Customers!G:G)</f>
        <v>44427</v>
      </c>
      <c r="X455">
        <f t="shared" ca="1" si="70"/>
        <v>66</v>
      </c>
      <c r="Y455" t="str">
        <f t="shared" ca="1" si="71"/>
        <v>50+</v>
      </c>
    </row>
    <row r="456" spans="1:25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  <c r="I456">
        <f>_xlfn.XLOOKUP(D456,Products!A:A,Products!E:E)</f>
        <v>29.24</v>
      </c>
      <c r="J456">
        <f>_xlfn.XLOOKUP(D456,Products!A:A,Products!F:F)</f>
        <v>15.28</v>
      </c>
      <c r="K456" t="str">
        <f>_xlfn.XLOOKUP(D456,Products!A:A,Products!C:C)</f>
        <v>Fashion</v>
      </c>
      <c r="L456" t="str">
        <f>_xlfn.XLOOKUP(D456,Products!A:A,Products!D:D)</f>
        <v>Watches</v>
      </c>
      <c r="M456">
        <f t="shared" si="63"/>
        <v>87.72</v>
      </c>
      <c r="N456">
        <f t="shared" si="64"/>
        <v>45.839999999999996</v>
      </c>
      <c r="O456">
        <f t="shared" si="65"/>
        <v>41.88</v>
      </c>
      <c r="P456" s="8">
        <f t="shared" si="66"/>
        <v>0.47742818057455544</v>
      </c>
      <c r="Q456">
        <f t="shared" si="67"/>
        <v>4.3860000000000001</v>
      </c>
      <c r="R456">
        <f t="shared" si="68"/>
        <v>83.334000000000003</v>
      </c>
      <c r="S456">
        <f t="shared" si="69"/>
        <v>37.494000000000007</v>
      </c>
      <c r="T456" t="str">
        <f>_xlfn.XLOOKUP(C456,Customers!A:A,Customers!D:D)</f>
        <v>F</v>
      </c>
      <c r="U456" s="13">
        <f>_xlfn.XLOOKUP(C456,Customers!A:A,Customers!E:E)</f>
        <v>38461</v>
      </c>
      <c r="V456" t="str">
        <f>_xlfn.XLOOKUP(C456,Customers!A:A,Customers!F:F)</f>
        <v>Port Allen</v>
      </c>
      <c r="W456" s="13">
        <f>_xlfn.XLOOKUP(C456,Customers!A:A,Customers!G:G)</f>
        <v>45334</v>
      </c>
      <c r="X456">
        <f t="shared" ca="1" si="70"/>
        <v>21</v>
      </c>
      <c r="Y456" t="str">
        <f t="shared" ca="1" si="71"/>
        <v>18-25</v>
      </c>
    </row>
    <row r="457" spans="1:25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  <c r="I457">
        <f>_xlfn.XLOOKUP(D457,Products!A:A,Products!E:E)</f>
        <v>564.41999999999996</v>
      </c>
      <c r="J457">
        <f>_xlfn.XLOOKUP(D457,Products!A:A,Products!F:F)</f>
        <v>293.95999999999998</v>
      </c>
      <c r="K457" t="str">
        <f>_xlfn.XLOOKUP(D457,Products!A:A,Products!C:C)</f>
        <v>Fashion</v>
      </c>
      <c r="L457" t="str">
        <f>_xlfn.XLOOKUP(D457,Products!A:A,Products!D:D)</f>
        <v>Accessories</v>
      </c>
      <c r="M457">
        <f t="shared" si="63"/>
        <v>2257.6799999999998</v>
      </c>
      <c r="N457">
        <f t="shared" si="64"/>
        <v>1175.8399999999999</v>
      </c>
      <c r="O457">
        <f t="shared" si="65"/>
        <v>1081.8399999999999</v>
      </c>
      <c r="P457" s="8">
        <f t="shared" si="66"/>
        <v>0.47918216930654478</v>
      </c>
      <c r="Q457">
        <f t="shared" si="67"/>
        <v>338.65199999999999</v>
      </c>
      <c r="R457">
        <f t="shared" si="68"/>
        <v>1919.0279999999998</v>
      </c>
      <c r="S457">
        <f t="shared" si="69"/>
        <v>743.18799999999987</v>
      </c>
      <c r="T457" t="str">
        <f>_xlfn.XLOOKUP(C457,Customers!A:A,Customers!D:D)</f>
        <v>M</v>
      </c>
      <c r="U457" s="13">
        <f>_xlfn.XLOOKUP(C457,Customers!A:A,Customers!E:E)</f>
        <v>21971</v>
      </c>
      <c r="V457" t="str">
        <f>_xlfn.XLOOKUP(C457,Customers!A:A,Customers!F:F)</f>
        <v>Smithburgh</v>
      </c>
      <c r="W457" s="13">
        <f>_xlfn.XLOOKUP(C457,Customers!A:A,Customers!G:G)</f>
        <v>45242</v>
      </c>
      <c r="X457">
        <f t="shared" ca="1" si="70"/>
        <v>66</v>
      </c>
      <c r="Y457" t="str">
        <f t="shared" ca="1" si="71"/>
        <v>50+</v>
      </c>
    </row>
    <row r="458" spans="1:25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  <c r="I458">
        <f>_xlfn.XLOOKUP(D458,Products!A:A,Products!E:E)</f>
        <v>1879.08</v>
      </c>
      <c r="J458">
        <f>_xlfn.XLOOKUP(D458,Products!A:A,Products!F:F)</f>
        <v>1004.56</v>
      </c>
      <c r="K458" t="str">
        <f>_xlfn.XLOOKUP(D458,Products!A:A,Products!C:C)</f>
        <v>Groceries</v>
      </c>
      <c r="L458" t="str">
        <f>_xlfn.XLOOKUP(D458,Products!A:A,Products!D:D)</f>
        <v>Dairy</v>
      </c>
      <c r="M458">
        <f t="shared" si="63"/>
        <v>7516.32</v>
      </c>
      <c r="N458">
        <f t="shared" si="64"/>
        <v>4018.24</v>
      </c>
      <c r="O458">
        <f t="shared" si="65"/>
        <v>3498.08</v>
      </c>
      <c r="P458" s="8">
        <f t="shared" si="66"/>
        <v>0.46539796070417438</v>
      </c>
      <c r="Q458">
        <f t="shared" si="67"/>
        <v>0</v>
      </c>
      <c r="R458">
        <f t="shared" si="68"/>
        <v>7516.32</v>
      </c>
      <c r="S458">
        <f t="shared" si="69"/>
        <v>3498.08</v>
      </c>
      <c r="T458" t="str">
        <f>_xlfn.XLOOKUP(C458,Customers!A:A,Customers!D:D)</f>
        <v>F</v>
      </c>
      <c r="U458" s="13">
        <f>_xlfn.XLOOKUP(C458,Customers!A:A,Customers!E:E)</f>
        <v>25396</v>
      </c>
      <c r="V458" t="str">
        <f>_xlfn.XLOOKUP(C458,Customers!A:A,Customers!F:F)</f>
        <v>Geoffreystad</v>
      </c>
      <c r="W458" s="13">
        <f>_xlfn.XLOOKUP(C458,Customers!A:A,Customers!G:G)</f>
        <v>44890</v>
      </c>
      <c r="X458">
        <f t="shared" ca="1" si="70"/>
        <v>56</v>
      </c>
      <c r="Y458" t="str">
        <f t="shared" ca="1" si="71"/>
        <v>50+</v>
      </c>
    </row>
    <row r="459" spans="1:25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  <c r="I459">
        <f>_xlfn.XLOOKUP(D459,Products!A:A,Products!E:E)</f>
        <v>1562.43</v>
      </c>
      <c r="J459">
        <f>_xlfn.XLOOKUP(D459,Products!A:A,Products!F:F)</f>
        <v>1195.6300000000001</v>
      </c>
      <c r="K459" t="str">
        <f>_xlfn.XLOOKUP(D459,Products!A:A,Products!C:C)</f>
        <v>Electronics</v>
      </c>
      <c r="L459" t="str">
        <f>_xlfn.XLOOKUP(D459,Products!A:A,Products!D:D)</f>
        <v>Laptop</v>
      </c>
      <c r="M459">
        <f t="shared" si="63"/>
        <v>1562.43</v>
      </c>
      <c r="N459">
        <f t="shared" si="64"/>
        <v>1195.6300000000001</v>
      </c>
      <c r="O459">
        <f t="shared" si="65"/>
        <v>366.79999999999995</v>
      </c>
      <c r="P459" s="8">
        <f t="shared" si="66"/>
        <v>0.23476251736077772</v>
      </c>
      <c r="Q459">
        <f t="shared" si="67"/>
        <v>78.121500000000012</v>
      </c>
      <c r="R459">
        <f t="shared" si="68"/>
        <v>1484.3085000000001</v>
      </c>
      <c r="S459">
        <f t="shared" si="69"/>
        <v>288.67849999999999</v>
      </c>
      <c r="T459" t="str">
        <f>_xlfn.XLOOKUP(C459,Customers!A:A,Customers!D:D)</f>
        <v>F</v>
      </c>
      <c r="U459" s="13">
        <f>_xlfn.XLOOKUP(C459,Customers!A:A,Customers!E:E)</f>
        <v>34980</v>
      </c>
      <c r="V459" t="str">
        <f>_xlfn.XLOOKUP(C459,Customers!A:A,Customers!F:F)</f>
        <v>Lake Dale</v>
      </c>
      <c r="W459" s="13">
        <f>_xlfn.XLOOKUP(C459,Customers!A:A,Customers!G:G)</f>
        <v>45124</v>
      </c>
      <c r="X459">
        <f t="shared" ca="1" si="70"/>
        <v>30</v>
      </c>
      <c r="Y459" t="str">
        <f t="shared" ca="1" si="71"/>
        <v>26-35</v>
      </c>
    </row>
    <row r="460" spans="1:25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  <c r="I460">
        <f>_xlfn.XLOOKUP(D460,Products!A:A,Products!E:E)</f>
        <v>270.45</v>
      </c>
      <c r="J460">
        <f>_xlfn.XLOOKUP(D460,Products!A:A,Products!F:F)</f>
        <v>187.6</v>
      </c>
      <c r="K460" t="str">
        <f>_xlfn.XLOOKUP(D460,Products!A:A,Products!C:C)</f>
        <v>Fashion</v>
      </c>
      <c r="L460" t="str">
        <f>_xlfn.XLOOKUP(D460,Products!A:A,Products!D:D)</f>
        <v>Bags</v>
      </c>
      <c r="M460">
        <f t="shared" si="63"/>
        <v>1081.8</v>
      </c>
      <c r="N460">
        <f t="shared" si="64"/>
        <v>750.4</v>
      </c>
      <c r="O460">
        <f t="shared" si="65"/>
        <v>331.4</v>
      </c>
      <c r="P460" s="8">
        <f t="shared" si="66"/>
        <v>0.30634128304677388</v>
      </c>
      <c r="Q460">
        <f t="shared" si="67"/>
        <v>54.09</v>
      </c>
      <c r="R460">
        <f t="shared" si="68"/>
        <v>1027.71</v>
      </c>
      <c r="S460">
        <f t="shared" si="69"/>
        <v>277.31000000000006</v>
      </c>
      <c r="T460" t="str">
        <f>_xlfn.XLOOKUP(C460,Customers!A:A,Customers!D:D)</f>
        <v>F</v>
      </c>
      <c r="U460" s="13">
        <f>_xlfn.XLOOKUP(C460,Customers!A:A,Customers!E:E)</f>
        <v>37929</v>
      </c>
      <c r="V460" t="str">
        <f>_xlfn.XLOOKUP(C460,Customers!A:A,Customers!F:F)</f>
        <v>Markberg</v>
      </c>
      <c r="W460" s="13">
        <f>_xlfn.XLOOKUP(C460,Customers!A:A,Customers!G:G)</f>
        <v>44928</v>
      </c>
      <c r="X460">
        <f t="shared" ca="1" si="70"/>
        <v>22</v>
      </c>
      <c r="Y460" t="str">
        <f t="shared" ca="1" si="71"/>
        <v>18-25</v>
      </c>
    </row>
    <row r="461" spans="1:25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  <c r="I461">
        <f>_xlfn.XLOOKUP(D461,Products!A:A,Products!E:E)</f>
        <v>673.78</v>
      </c>
      <c r="J461">
        <f>_xlfn.XLOOKUP(D461,Products!A:A,Products!F:F)</f>
        <v>363.33</v>
      </c>
      <c r="K461" t="str">
        <f>_xlfn.XLOOKUP(D461,Products!A:A,Products!C:C)</f>
        <v>Electronics</v>
      </c>
      <c r="L461" t="str">
        <f>_xlfn.XLOOKUP(D461,Products!A:A,Products!D:D)</f>
        <v>Smartphone</v>
      </c>
      <c r="M461">
        <f t="shared" si="63"/>
        <v>673.78</v>
      </c>
      <c r="N461">
        <f t="shared" si="64"/>
        <v>363.33</v>
      </c>
      <c r="O461">
        <f t="shared" si="65"/>
        <v>310.45</v>
      </c>
      <c r="P461" s="8">
        <f t="shared" si="66"/>
        <v>0.46075870462168661</v>
      </c>
      <c r="Q461">
        <f t="shared" si="67"/>
        <v>101.06699999999999</v>
      </c>
      <c r="R461">
        <f t="shared" si="68"/>
        <v>572.71299999999997</v>
      </c>
      <c r="S461">
        <f t="shared" si="69"/>
        <v>209.38299999999998</v>
      </c>
      <c r="T461" t="str">
        <f>_xlfn.XLOOKUP(C461,Customers!A:A,Customers!D:D)</f>
        <v>M</v>
      </c>
      <c r="U461" s="13">
        <f>_xlfn.XLOOKUP(C461,Customers!A:A,Customers!E:E)</f>
        <v>27624</v>
      </c>
      <c r="V461" t="str">
        <f>_xlfn.XLOOKUP(C461,Customers!A:A,Customers!F:F)</f>
        <v>Fergusonview</v>
      </c>
      <c r="W461" s="13">
        <f>_xlfn.XLOOKUP(C461,Customers!A:A,Customers!G:G)</f>
        <v>44577</v>
      </c>
      <c r="X461">
        <f t="shared" ca="1" si="70"/>
        <v>50</v>
      </c>
      <c r="Y461" t="str">
        <f t="shared" ca="1" si="71"/>
        <v>36-50</v>
      </c>
    </row>
    <row r="462" spans="1:25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  <c r="I462">
        <f>_xlfn.XLOOKUP(D462,Products!A:A,Products!E:E)</f>
        <v>1193.0899999999999</v>
      </c>
      <c r="J462">
        <f>_xlfn.XLOOKUP(D462,Products!A:A,Products!F:F)</f>
        <v>818.24</v>
      </c>
      <c r="K462" t="str">
        <f>_xlfn.XLOOKUP(D462,Products!A:A,Products!C:C)</f>
        <v>Electronics</v>
      </c>
      <c r="L462" t="str">
        <f>_xlfn.XLOOKUP(D462,Products!A:A,Products!D:D)</f>
        <v>Camera</v>
      </c>
      <c r="M462">
        <f t="shared" si="63"/>
        <v>3579.2699999999995</v>
      </c>
      <c r="N462">
        <f t="shared" si="64"/>
        <v>2454.7200000000003</v>
      </c>
      <c r="O462">
        <f t="shared" si="65"/>
        <v>1124.5499999999993</v>
      </c>
      <c r="P462" s="8">
        <f t="shared" si="66"/>
        <v>0.31418417722049452</v>
      </c>
      <c r="Q462">
        <f t="shared" si="67"/>
        <v>0</v>
      </c>
      <c r="R462">
        <f t="shared" si="68"/>
        <v>3579.2699999999995</v>
      </c>
      <c r="S462">
        <f t="shared" si="69"/>
        <v>1124.5499999999993</v>
      </c>
      <c r="T462" t="str">
        <f>_xlfn.XLOOKUP(C462,Customers!A:A,Customers!D:D)</f>
        <v>M</v>
      </c>
      <c r="U462" s="13">
        <f>_xlfn.XLOOKUP(C462,Customers!A:A,Customers!E:E)</f>
        <v>37752</v>
      </c>
      <c r="V462" t="str">
        <f>_xlfn.XLOOKUP(C462,Customers!A:A,Customers!F:F)</f>
        <v>Vasquezmouth</v>
      </c>
      <c r="W462" s="13">
        <f>_xlfn.XLOOKUP(C462,Customers!A:A,Customers!G:G)</f>
        <v>45472</v>
      </c>
      <c r="X462">
        <f t="shared" ca="1" si="70"/>
        <v>23</v>
      </c>
      <c r="Y462" t="str">
        <f t="shared" ca="1" si="71"/>
        <v>18-25</v>
      </c>
    </row>
    <row r="463" spans="1:25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  <c r="I463">
        <f>_xlfn.XLOOKUP(D463,Products!A:A,Products!E:E)</f>
        <v>564.41999999999996</v>
      </c>
      <c r="J463">
        <f>_xlfn.XLOOKUP(D463,Products!A:A,Products!F:F)</f>
        <v>293.95999999999998</v>
      </c>
      <c r="K463" t="str">
        <f>_xlfn.XLOOKUP(D463,Products!A:A,Products!C:C)</f>
        <v>Fashion</v>
      </c>
      <c r="L463" t="str">
        <f>_xlfn.XLOOKUP(D463,Products!A:A,Products!D:D)</f>
        <v>Accessories</v>
      </c>
      <c r="M463">
        <f t="shared" si="63"/>
        <v>564.41999999999996</v>
      </c>
      <c r="N463">
        <f t="shared" si="64"/>
        <v>293.95999999999998</v>
      </c>
      <c r="O463">
        <f t="shared" si="65"/>
        <v>270.45999999999998</v>
      </c>
      <c r="P463" s="8">
        <f t="shared" si="66"/>
        <v>0.47918216930654478</v>
      </c>
      <c r="Q463">
        <f t="shared" si="67"/>
        <v>28.221</v>
      </c>
      <c r="R463">
        <f t="shared" si="68"/>
        <v>536.19899999999996</v>
      </c>
      <c r="S463">
        <f t="shared" si="69"/>
        <v>242.23899999999998</v>
      </c>
      <c r="T463" t="str">
        <f>_xlfn.XLOOKUP(C463,Customers!A:A,Customers!D:D)</f>
        <v>M</v>
      </c>
      <c r="U463" s="13">
        <f>_xlfn.XLOOKUP(C463,Customers!A:A,Customers!E:E)</f>
        <v>31688</v>
      </c>
      <c r="V463" t="str">
        <f>_xlfn.XLOOKUP(C463,Customers!A:A,Customers!F:F)</f>
        <v>Costaberg</v>
      </c>
      <c r="W463" s="13">
        <f>_xlfn.XLOOKUP(C463,Customers!A:A,Customers!G:G)</f>
        <v>44751</v>
      </c>
      <c r="X463">
        <f t="shared" ca="1" si="70"/>
        <v>39</v>
      </c>
      <c r="Y463" t="str">
        <f t="shared" ca="1" si="71"/>
        <v>36-50</v>
      </c>
    </row>
    <row r="464" spans="1:25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  <c r="I464">
        <f>_xlfn.XLOOKUP(D464,Products!A:A,Products!E:E)</f>
        <v>366.93</v>
      </c>
      <c r="J464">
        <f>_xlfn.XLOOKUP(D464,Products!A:A,Products!F:F)</f>
        <v>285.23</v>
      </c>
      <c r="K464" t="str">
        <f>_xlfn.XLOOKUP(D464,Products!A:A,Products!C:C)</f>
        <v>Fashion</v>
      </c>
      <c r="L464" t="str">
        <f>_xlfn.XLOOKUP(D464,Products!A:A,Products!D:D)</f>
        <v>Footwear</v>
      </c>
      <c r="M464">
        <f t="shared" si="63"/>
        <v>1834.65</v>
      </c>
      <c r="N464">
        <f t="shared" si="64"/>
        <v>1426.15</v>
      </c>
      <c r="O464">
        <f t="shared" si="65"/>
        <v>408.5</v>
      </c>
      <c r="P464" s="8">
        <f t="shared" si="66"/>
        <v>0.22265827269506444</v>
      </c>
      <c r="Q464">
        <f t="shared" si="67"/>
        <v>91.732500000000016</v>
      </c>
      <c r="R464">
        <f t="shared" si="68"/>
        <v>1742.9175</v>
      </c>
      <c r="S464">
        <f t="shared" si="69"/>
        <v>316.76749999999993</v>
      </c>
      <c r="T464" t="str">
        <f>_xlfn.XLOOKUP(C464,Customers!A:A,Customers!D:D)</f>
        <v>M</v>
      </c>
      <c r="U464" s="13">
        <f>_xlfn.XLOOKUP(C464,Customers!A:A,Customers!E:E)</f>
        <v>22750</v>
      </c>
      <c r="V464" t="str">
        <f>_xlfn.XLOOKUP(C464,Customers!A:A,Customers!F:F)</f>
        <v>East Melissashire</v>
      </c>
      <c r="W464" s="13">
        <f>_xlfn.XLOOKUP(C464,Customers!A:A,Customers!G:G)</f>
        <v>45831</v>
      </c>
      <c r="X464">
        <f t="shared" ca="1" si="70"/>
        <v>64</v>
      </c>
      <c r="Y464" t="str">
        <f t="shared" ca="1" si="71"/>
        <v>50+</v>
      </c>
    </row>
    <row r="465" spans="1:25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  <c r="I465">
        <f>_xlfn.XLOOKUP(D465,Products!A:A,Products!E:E)</f>
        <v>1193.0899999999999</v>
      </c>
      <c r="J465">
        <f>_xlfn.XLOOKUP(D465,Products!A:A,Products!F:F)</f>
        <v>818.24</v>
      </c>
      <c r="K465" t="str">
        <f>_xlfn.XLOOKUP(D465,Products!A:A,Products!C:C)</f>
        <v>Electronics</v>
      </c>
      <c r="L465" t="str">
        <f>_xlfn.XLOOKUP(D465,Products!A:A,Products!D:D)</f>
        <v>Camera</v>
      </c>
      <c r="M465">
        <f t="shared" si="63"/>
        <v>4772.3599999999997</v>
      </c>
      <c r="N465">
        <f t="shared" si="64"/>
        <v>3272.96</v>
      </c>
      <c r="O465">
        <f t="shared" si="65"/>
        <v>1499.3999999999996</v>
      </c>
      <c r="P465" s="8">
        <f t="shared" si="66"/>
        <v>0.31418417722049463</v>
      </c>
      <c r="Q465">
        <f t="shared" si="67"/>
        <v>238.61799999999999</v>
      </c>
      <c r="R465">
        <f t="shared" si="68"/>
        <v>4533.7419999999993</v>
      </c>
      <c r="S465">
        <f t="shared" si="69"/>
        <v>1260.7819999999992</v>
      </c>
      <c r="T465" t="str">
        <f>_xlfn.XLOOKUP(C465,Customers!A:A,Customers!D:D)</f>
        <v>F</v>
      </c>
      <c r="U465" s="13">
        <f>_xlfn.XLOOKUP(C465,Customers!A:A,Customers!E:E)</f>
        <v>23256</v>
      </c>
      <c r="V465" t="str">
        <f>_xlfn.XLOOKUP(C465,Customers!A:A,Customers!F:F)</f>
        <v>North Lisa</v>
      </c>
      <c r="W465" s="13">
        <f>_xlfn.XLOOKUP(C465,Customers!A:A,Customers!G:G)</f>
        <v>44258</v>
      </c>
      <c r="X465">
        <f t="shared" ca="1" si="70"/>
        <v>62</v>
      </c>
      <c r="Y465" t="str">
        <f t="shared" ca="1" si="71"/>
        <v>50+</v>
      </c>
    </row>
    <row r="466" spans="1:25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  <c r="I466">
        <f>_xlfn.XLOOKUP(D466,Products!A:A,Products!E:E)</f>
        <v>388.26</v>
      </c>
      <c r="J466">
        <f>_xlfn.XLOOKUP(D466,Products!A:A,Products!F:F)</f>
        <v>199.3</v>
      </c>
      <c r="K466" t="str">
        <f>_xlfn.XLOOKUP(D466,Products!A:A,Products!C:C)</f>
        <v>Fashion</v>
      </c>
      <c r="L466" t="str">
        <f>_xlfn.XLOOKUP(D466,Products!A:A,Products!D:D)</f>
        <v>Watches</v>
      </c>
      <c r="M466">
        <f t="shared" si="63"/>
        <v>776.52</v>
      </c>
      <c r="N466">
        <f t="shared" si="64"/>
        <v>398.6</v>
      </c>
      <c r="O466">
        <f t="shared" si="65"/>
        <v>377.91999999999996</v>
      </c>
      <c r="P466" s="8">
        <f t="shared" si="66"/>
        <v>0.48668418070365216</v>
      </c>
      <c r="Q466">
        <f t="shared" si="67"/>
        <v>116.47799999999999</v>
      </c>
      <c r="R466">
        <f t="shared" si="68"/>
        <v>660.04200000000003</v>
      </c>
      <c r="S466">
        <f t="shared" si="69"/>
        <v>261.44200000000001</v>
      </c>
      <c r="T466" t="str">
        <f>_xlfn.XLOOKUP(C466,Customers!A:A,Customers!D:D)</f>
        <v>M</v>
      </c>
      <c r="U466" s="13">
        <f>_xlfn.XLOOKUP(C466,Customers!A:A,Customers!E:E)</f>
        <v>36768</v>
      </c>
      <c r="V466" t="str">
        <f>_xlfn.XLOOKUP(C466,Customers!A:A,Customers!F:F)</f>
        <v>Ellisside</v>
      </c>
      <c r="W466" s="13">
        <f>_xlfn.XLOOKUP(C466,Customers!A:A,Customers!G:G)</f>
        <v>44715</v>
      </c>
      <c r="X466">
        <f t="shared" ca="1" si="70"/>
        <v>25</v>
      </c>
      <c r="Y466" t="str">
        <f t="shared" ca="1" si="71"/>
        <v>18-25</v>
      </c>
    </row>
    <row r="467" spans="1:25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  <c r="I467">
        <f>_xlfn.XLOOKUP(D467,Products!A:A,Products!E:E)</f>
        <v>1474.12</v>
      </c>
      <c r="J467">
        <f>_xlfn.XLOOKUP(D467,Products!A:A,Products!F:F)</f>
        <v>764.02</v>
      </c>
      <c r="K467" t="str">
        <f>_xlfn.XLOOKUP(D467,Products!A:A,Products!C:C)</f>
        <v>Electronics</v>
      </c>
      <c r="L467" t="str">
        <f>_xlfn.XLOOKUP(D467,Products!A:A,Products!D:D)</f>
        <v>Camera</v>
      </c>
      <c r="M467">
        <f t="shared" si="63"/>
        <v>2948.24</v>
      </c>
      <c r="N467">
        <f t="shared" si="64"/>
        <v>1528.04</v>
      </c>
      <c r="O467">
        <f t="shared" si="65"/>
        <v>1420.1999999999998</v>
      </c>
      <c r="P467" s="8">
        <f t="shared" si="66"/>
        <v>0.48171112256804055</v>
      </c>
      <c r="Q467">
        <f t="shared" si="67"/>
        <v>442.23599999999993</v>
      </c>
      <c r="R467">
        <f t="shared" si="68"/>
        <v>2506.0039999999999</v>
      </c>
      <c r="S467">
        <f t="shared" si="69"/>
        <v>977.96399999999994</v>
      </c>
      <c r="T467" t="str">
        <f>_xlfn.XLOOKUP(C467,Customers!A:A,Customers!D:D)</f>
        <v>M</v>
      </c>
      <c r="U467" s="13">
        <f>_xlfn.XLOOKUP(C467,Customers!A:A,Customers!E:E)</f>
        <v>22233</v>
      </c>
      <c r="V467" t="str">
        <f>_xlfn.XLOOKUP(C467,Customers!A:A,Customers!F:F)</f>
        <v>New Michaelland</v>
      </c>
      <c r="W467" s="13">
        <f>_xlfn.XLOOKUP(C467,Customers!A:A,Customers!G:G)</f>
        <v>45720</v>
      </c>
      <c r="X467">
        <f t="shared" ca="1" si="70"/>
        <v>65</v>
      </c>
      <c r="Y467" t="str">
        <f t="shared" ca="1" si="71"/>
        <v>50+</v>
      </c>
    </row>
    <row r="468" spans="1:25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  <c r="I468">
        <f>_xlfn.XLOOKUP(D468,Products!A:A,Products!E:E)</f>
        <v>248.57</v>
      </c>
      <c r="J468">
        <f>_xlfn.XLOOKUP(D468,Products!A:A,Products!F:F)</f>
        <v>190.67</v>
      </c>
      <c r="K468" t="str">
        <f>_xlfn.XLOOKUP(D468,Products!A:A,Products!C:C)</f>
        <v>Electronics</v>
      </c>
      <c r="L468" t="str">
        <f>_xlfn.XLOOKUP(D468,Products!A:A,Products!D:D)</f>
        <v>Headphones</v>
      </c>
      <c r="M468">
        <f t="shared" si="63"/>
        <v>497.14</v>
      </c>
      <c r="N468">
        <f t="shared" si="64"/>
        <v>381.34</v>
      </c>
      <c r="O468">
        <f t="shared" si="65"/>
        <v>115.80000000000001</v>
      </c>
      <c r="P468" s="8">
        <f t="shared" si="66"/>
        <v>0.2329323731745585</v>
      </c>
      <c r="Q468">
        <f t="shared" si="67"/>
        <v>24.856999999999999</v>
      </c>
      <c r="R468">
        <f t="shared" si="68"/>
        <v>472.28300000000002</v>
      </c>
      <c r="S468">
        <f t="shared" si="69"/>
        <v>90.94300000000004</v>
      </c>
      <c r="T468" t="str">
        <f>_xlfn.XLOOKUP(C468,Customers!A:A,Customers!D:D)</f>
        <v>F</v>
      </c>
      <c r="U468" s="13">
        <f>_xlfn.XLOOKUP(C468,Customers!A:A,Customers!E:E)</f>
        <v>19995</v>
      </c>
      <c r="V468" t="str">
        <f>_xlfn.XLOOKUP(C468,Customers!A:A,Customers!F:F)</f>
        <v>North Jason</v>
      </c>
      <c r="W468" s="13">
        <f>_xlfn.XLOOKUP(C468,Customers!A:A,Customers!G:G)</f>
        <v>45602</v>
      </c>
      <c r="X468">
        <f t="shared" ca="1" si="70"/>
        <v>71</v>
      </c>
      <c r="Y468" t="str">
        <f t="shared" ca="1" si="71"/>
        <v>50+</v>
      </c>
    </row>
    <row r="469" spans="1:25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  <c r="I469">
        <f>_xlfn.XLOOKUP(D469,Products!A:A,Products!E:E)</f>
        <v>673.78</v>
      </c>
      <c r="J469">
        <f>_xlfn.XLOOKUP(D469,Products!A:A,Products!F:F)</f>
        <v>363.33</v>
      </c>
      <c r="K469" t="str">
        <f>_xlfn.XLOOKUP(D469,Products!A:A,Products!C:C)</f>
        <v>Electronics</v>
      </c>
      <c r="L469" t="str">
        <f>_xlfn.XLOOKUP(D469,Products!A:A,Products!D:D)</f>
        <v>Smartphone</v>
      </c>
      <c r="M469">
        <f t="shared" si="63"/>
        <v>3368.8999999999996</v>
      </c>
      <c r="N469">
        <f t="shared" si="64"/>
        <v>1816.6499999999999</v>
      </c>
      <c r="O469">
        <f t="shared" si="65"/>
        <v>1552.2499999999998</v>
      </c>
      <c r="P469" s="8">
        <f t="shared" si="66"/>
        <v>0.46075870462168661</v>
      </c>
      <c r="Q469">
        <f t="shared" si="67"/>
        <v>0</v>
      </c>
      <c r="R469">
        <f t="shared" si="68"/>
        <v>3368.8999999999996</v>
      </c>
      <c r="S469">
        <f t="shared" si="69"/>
        <v>1552.2499999999998</v>
      </c>
      <c r="T469" t="str">
        <f>_xlfn.XLOOKUP(C469,Customers!A:A,Customers!D:D)</f>
        <v>F</v>
      </c>
      <c r="U469" s="13">
        <f>_xlfn.XLOOKUP(C469,Customers!A:A,Customers!E:E)</f>
        <v>25513</v>
      </c>
      <c r="V469" t="str">
        <f>_xlfn.XLOOKUP(C469,Customers!A:A,Customers!F:F)</f>
        <v>North Kelly</v>
      </c>
      <c r="W469" s="13">
        <f>_xlfn.XLOOKUP(C469,Customers!A:A,Customers!G:G)</f>
        <v>44173</v>
      </c>
      <c r="X469">
        <f t="shared" ca="1" si="70"/>
        <v>56</v>
      </c>
      <c r="Y469" t="str">
        <f t="shared" ca="1" si="71"/>
        <v>50+</v>
      </c>
    </row>
    <row r="470" spans="1:25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  <c r="I470">
        <f>_xlfn.XLOOKUP(D470,Products!A:A,Products!E:E)</f>
        <v>29.24</v>
      </c>
      <c r="J470">
        <f>_xlfn.XLOOKUP(D470,Products!A:A,Products!F:F)</f>
        <v>15.28</v>
      </c>
      <c r="K470" t="str">
        <f>_xlfn.XLOOKUP(D470,Products!A:A,Products!C:C)</f>
        <v>Fashion</v>
      </c>
      <c r="L470" t="str">
        <f>_xlfn.XLOOKUP(D470,Products!A:A,Products!D:D)</f>
        <v>Watches</v>
      </c>
      <c r="M470">
        <f t="shared" si="63"/>
        <v>58.48</v>
      </c>
      <c r="N470">
        <f t="shared" si="64"/>
        <v>30.56</v>
      </c>
      <c r="O470">
        <f t="shared" si="65"/>
        <v>27.919999999999998</v>
      </c>
      <c r="P470" s="8">
        <f t="shared" si="66"/>
        <v>0.47742818057455538</v>
      </c>
      <c r="Q470">
        <f t="shared" si="67"/>
        <v>8.7719999999999985</v>
      </c>
      <c r="R470">
        <f t="shared" si="68"/>
        <v>49.707999999999998</v>
      </c>
      <c r="S470">
        <f t="shared" si="69"/>
        <v>19.148</v>
      </c>
      <c r="T470" t="str">
        <f>_xlfn.XLOOKUP(C470,Customers!A:A,Customers!D:D)</f>
        <v>M</v>
      </c>
      <c r="U470" s="13">
        <f>_xlfn.XLOOKUP(C470,Customers!A:A,Customers!E:E)</f>
        <v>22937</v>
      </c>
      <c r="V470" t="str">
        <f>_xlfn.XLOOKUP(C470,Customers!A:A,Customers!F:F)</f>
        <v>Seanland</v>
      </c>
      <c r="W470" s="13">
        <f>_xlfn.XLOOKUP(C470,Customers!A:A,Customers!G:G)</f>
        <v>45876</v>
      </c>
      <c r="X470">
        <f t="shared" ca="1" si="70"/>
        <v>63</v>
      </c>
      <c r="Y470" t="str">
        <f t="shared" ca="1" si="71"/>
        <v>50+</v>
      </c>
    </row>
    <row r="471" spans="1:25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  <c r="I471">
        <f>_xlfn.XLOOKUP(D471,Products!A:A,Products!E:E)</f>
        <v>1216.3599999999999</v>
      </c>
      <c r="J471">
        <f>_xlfn.XLOOKUP(D471,Products!A:A,Products!F:F)</f>
        <v>794.8</v>
      </c>
      <c r="K471" t="str">
        <f>_xlfn.XLOOKUP(D471,Products!A:A,Products!C:C)</f>
        <v>Fashion</v>
      </c>
      <c r="L471" t="str">
        <f>_xlfn.XLOOKUP(D471,Products!A:A,Products!D:D)</f>
        <v>Bags</v>
      </c>
      <c r="M471">
        <f t="shared" si="63"/>
        <v>6081.7999999999993</v>
      </c>
      <c r="N471">
        <f t="shared" si="64"/>
        <v>3974</v>
      </c>
      <c r="O471">
        <f t="shared" si="65"/>
        <v>2107.7999999999993</v>
      </c>
      <c r="P471" s="8">
        <f t="shared" si="66"/>
        <v>0.34657502713012589</v>
      </c>
      <c r="Q471">
        <f t="shared" si="67"/>
        <v>608.17999999999995</v>
      </c>
      <c r="R471">
        <f t="shared" si="68"/>
        <v>5473.619999999999</v>
      </c>
      <c r="S471">
        <f t="shared" si="69"/>
        <v>1499.619999999999</v>
      </c>
      <c r="T471" t="str">
        <f>_xlfn.XLOOKUP(C471,Customers!A:A,Customers!D:D)</f>
        <v>F</v>
      </c>
      <c r="U471" s="13">
        <f>_xlfn.XLOOKUP(C471,Customers!A:A,Customers!E:E)</f>
        <v>29746</v>
      </c>
      <c r="V471" t="str">
        <f>_xlfn.XLOOKUP(C471,Customers!A:A,Customers!F:F)</f>
        <v>New Julia</v>
      </c>
      <c r="W471" s="13">
        <f>_xlfn.XLOOKUP(C471,Customers!A:A,Customers!G:G)</f>
        <v>45456</v>
      </c>
      <c r="X471">
        <f t="shared" ca="1" si="70"/>
        <v>45</v>
      </c>
      <c r="Y471" t="str">
        <f t="shared" ca="1" si="71"/>
        <v>36-50</v>
      </c>
    </row>
    <row r="472" spans="1:25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  <c r="I472">
        <f>_xlfn.XLOOKUP(D472,Products!A:A,Products!E:E)</f>
        <v>388.26</v>
      </c>
      <c r="J472">
        <f>_xlfn.XLOOKUP(D472,Products!A:A,Products!F:F)</f>
        <v>199.3</v>
      </c>
      <c r="K472" t="str">
        <f>_xlfn.XLOOKUP(D472,Products!A:A,Products!C:C)</f>
        <v>Fashion</v>
      </c>
      <c r="L472" t="str">
        <f>_xlfn.XLOOKUP(D472,Products!A:A,Products!D:D)</f>
        <v>Watches</v>
      </c>
      <c r="M472">
        <f t="shared" si="63"/>
        <v>1941.3</v>
      </c>
      <c r="N472">
        <f t="shared" si="64"/>
        <v>996.5</v>
      </c>
      <c r="O472">
        <f t="shared" si="65"/>
        <v>944.8</v>
      </c>
      <c r="P472" s="8">
        <f t="shared" si="66"/>
        <v>0.48668418070365216</v>
      </c>
      <c r="Q472">
        <f t="shared" si="67"/>
        <v>0</v>
      </c>
      <c r="R472">
        <f t="shared" si="68"/>
        <v>1941.3</v>
      </c>
      <c r="S472">
        <f t="shared" si="69"/>
        <v>944.8</v>
      </c>
      <c r="T472" t="str">
        <f>_xlfn.XLOOKUP(C472,Customers!A:A,Customers!D:D)</f>
        <v>M</v>
      </c>
      <c r="U472" s="13">
        <f>_xlfn.XLOOKUP(C472,Customers!A:A,Customers!E:E)</f>
        <v>24092</v>
      </c>
      <c r="V472" t="str">
        <f>_xlfn.XLOOKUP(C472,Customers!A:A,Customers!F:F)</f>
        <v>Port Patriciaburgh</v>
      </c>
      <c r="W472" s="13">
        <f>_xlfn.XLOOKUP(C472,Customers!A:A,Customers!G:G)</f>
        <v>44917</v>
      </c>
      <c r="X472">
        <f t="shared" ca="1" si="70"/>
        <v>60</v>
      </c>
      <c r="Y472" t="str">
        <f t="shared" ca="1" si="71"/>
        <v>50+</v>
      </c>
    </row>
    <row r="473" spans="1:25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  <c r="I473">
        <f>_xlfn.XLOOKUP(D473,Products!A:A,Products!E:E)</f>
        <v>1762.92</v>
      </c>
      <c r="J473">
        <f>_xlfn.XLOOKUP(D473,Products!A:A,Products!F:F)</f>
        <v>1346.48</v>
      </c>
      <c r="K473" t="str">
        <f>_xlfn.XLOOKUP(D473,Products!A:A,Products!C:C)</f>
        <v>Electronics</v>
      </c>
      <c r="L473" t="str">
        <f>_xlfn.XLOOKUP(D473,Products!A:A,Products!D:D)</f>
        <v>Laptop</v>
      </c>
      <c r="M473">
        <f t="shared" si="63"/>
        <v>8814.6</v>
      </c>
      <c r="N473">
        <f t="shared" si="64"/>
        <v>6732.4</v>
      </c>
      <c r="O473">
        <f t="shared" si="65"/>
        <v>2082.2000000000007</v>
      </c>
      <c r="P473" s="8">
        <f t="shared" si="66"/>
        <v>0.23622172305039374</v>
      </c>
      <c r="Q473">
        <f t="shared" si="67"/>
        <v>440.73</v>
      </c>
      <c r="R473">
        <f t="shared" si="68"/>
        <v>8373.8700000000008</v>
      </c>
      <c r="S473">
        <f t="shared" si="69"/>
        <v>1641.4700000000012</v>
      </c>
      <c r="T473" t="str">
        <f>_xlfn.XLOOKUP(C473,Customers!A:A,Customers!D:D)</f>
        <v>M</v>
      </c>
      <c r="U473" s="13">
        <f>_xlfn.XLOOKUP(C473,Customers!A:A,Customers!E:E)</f>
        <v>23046</v>
      </c>
      <c r="V473" t="str">
        <f>_xlfn.XLOOKUP(C473,Customers!A:A,Customers!F:F)</f>
        <v>Port Williamhaven</v>
      </c>
      <c r="W473" s="13">
        <f>_xlfn.XLOOKUP(C473,Customers!A:A,Customers!G:G)</f>
        <v>44431</v>
      </c>
      <c r="X473">
        <f t="shared" ca="1" si="70"/>
        <v>63</v>
      </c>
      <c r="Y473" t="str">
        <f t="shared" ca="1" si="71"/>
        <v>50+</v>
      </c>
    </row>
    <row r="474" spans="1:25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  <c r="I474">
        <f>_xlfn.XLOOKUP(D474,Products!A:A,Products!E:E)</f>
        <v>1134.8</v>
      </c>
      <c r="J474">
        <f>_xlfn.XLOOKUP(D474,Products!A:A,Products!F:F)</f>
        <v>675.1</v>
      </c>
      <c r="K474" t="str">
        <f>_xlfn.XLOOKUP(D474,Products!A:A,Products!C:C)</f>
        <v>Fashion</v>
      </c>
      <c r="L474" t="str">
        <f>_xlfn.XLOOKUP(D474,Products!A:A,Products!D:D)</f>
        <v>Watches</v>
      </c>
      <c r="M474">
        <f t="shared" si="63"/>
        <v>1134.8</v>
      </c>
      <c r="N474">
        <f t="shared" si="64"/>
        <v>675.1</v>
      </c>
      <c r="O474">
        <f t="shared" si="65"/>
        <v>459.69999999999993</v>
      </c>
      <c r="P474" s="8">
        <f t="shared" si="66"/>
        <v>0.40509340853013742</v>
      </c>
      <c r="Q474">
        <f t="shared" si="67"/>
        <v>56.74</v>
      </c>
      <c r="R474">
        <f t="shared" si="68"/>
        <v>1078.06</v>
      </c>
      <c r="S474">
        <f t="shared" si="69"/>
        <v>402.95999999999992</v>
      </c>
      <c r="T474" t="str">
        <f>_xlfn.XLOOKUP(C474,Customers!A:A,Customers!D:D)</f>
        <v>M</v>
      </c>
      <c r="U474" s="13">
        <f>_xlfn.XLOOKUP(C474,Customers!A:A,Customers!E:E)</f>
        <v>29791</v>
      </c>
      <c r="V474" t="str">
        <f>_xlfn.XLOOKUP(C474,Customers!A:A,Customers!F:F)</f>
        <v>Dylanmouth</v>
      </c>
      <c r="W474" s="13">
        <f>_xlfn.XLOOKUP(C474,Customers!A:A,Customers!G:G)</f>
        <v>45184</v>
      </c>
      <c r="X474">
        <f t="shared" ca="1" si="70"/>
        <v>44</v>
      </c>
      <c r="Y474" t="str">
        <f t="shared" ca="1" si="71"/>
        <v>36-50</v>
      </c>
    </row>
    <row r="475" spans="1:25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  <c r="I475">
        <f>_xlfn.XLOOKUP(D475,Products!A:A,Products!E:E)</f>
        <v>1015.76</v>
      </c>
      <c r="J475">
        <f>_xlfn.XLOOKUP(D475,Products!A:A,Products!F:F)</f>
        <v>584.4</v>
      </c>
      <c r="K475" t="str">
        <f>_xlfn.XLOOKUP(D475,Products!A:A,Products!C:C)</f>
        <v>Groceries</v>
      </c>
      <c r="L475" t="str">
        <f>_xlfn.XLOOKUP(D475,Products!A:A,Products!D:D)</f>
        <v>Dairy</v>
      </c>
      <c r="M475">
        <f t="shared" si="63"/>
        <v>3047.2799999999997</v>
      </c>
      <c r="N475">
        <f t="shared" si="64"/>
        <v>1753.1999999999998</v>
      </c>
      <c r="O475">
        <f t="shared" si="65"/>
        <v>1294.08</v>
      </c>
      <c r="P475" s="8">
        <f t="shared" si="66"/>
        <v>0.42466724423092073</v>
      </c>
      <c r="Q475">
        <f t="shared" si="67"/>
        <v>0</v>
      </c>
      <c r="R475">
        <f t="shared" si="68"/>
        <v>3047.2799999999997</v>
      </c>
      <c r="S475">
        <f t="shared" si="69"/>
        <v>1294.08</v>
      </c>
      <c r="T475" t="str">
        <f>_xlfn.XLOOKUP(C475,Customers!A:A,Customers!D:D)</f>
        <v>F</v>
      </c>
      <c r="U475" s="13">
        <f>_xlfn.XLOOKUP(C475,Customers!A:A,Customers!E:E)</f>
        <v>37694</v>
      </c>
      <c r="V475" t="str">
        <f>_xlfn.XLOOKUP(C475,Customers!A:A,Customers!F:F)</f>
        <v>East Carrieberg</v>
      </c>
      <c r="W475" s="13">
        <f>_xlfn.XLOOKUP(C475,Customers!A:A,Customers!G:G)</f>
        <v>45895</v>
      </c>
      <c r="X475">
        <f t="shared" ca="1" si="70"/>
        <v>23</v>
      </c>
      <c r="Y475" t="str">
        <f t="shared" ca="1" si="71"/>
        <v>18-25</v>
      </c>
    </row>
    <row r="476" spans="1:25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  <c r="I476">
        <f>_xlfn.XLOOKUP(D476,Products!A:A,Products!E:E)</f>
        <v>337.63</v>
      </c>
      <c r="J476">
        <f>_xlfn.XLOOKUP(D476,Products!A:A,Products!F:F)</f>
        <v>169.03</v>
      </c>
      <c r="K476" t="str">
        <f>_xlfn.XLOOKUP(D476,Products!A:A,Products!C:C)</f>
        <v>Fashion</v>
      </c>
      <c r="L476" t="str">
        <f>_xlfn.XLOOKUP(D476,Products!A:A,Products!D:D)</f>
        <v>Footwear</v>
      </c>
      <c r="M476">
        <f t="shared" si="63"/>
        <v>1688.15</v>
      </c>
      <c r="N476">
        <f t="shared" si="64"/>
        <v>845.15</v>
      </c>
      <c r="O476">
        <f t="shared" si="65"/>
        <v>843.00000000000011</v>
      </c>
      <c r="P476" s="8">
        <f t="shared" si="66"/>
        <v>0.49936320824571279</v>
      </c>
      <c r="Q476">
        <f t="shared" si="67"/>
        <v>253.2225</v>
      </c>
      <c r="R476">
        <f t="shared" si="68"/>
        <v>1434.9275</v>
      </c>
      <c r="S476">
        <f t="shared" si="69"/>
        <v>589.77750000000003</v>
      </c>
      <c r="T476" t="str">
        <f>_xlfn.XLOOKUP(C476,Customers!A:A,Customers!D:D)</f>
        <v>M</v>
      </c>
      <c r="U476" s="13">
        <f>_xlfn.XLOOKUP(C476,Customers!A:A,Customers!E:E)</f>
        <v>32514</v>
      </c>
      <c r="V476" t="str">
        <f>_xlfn.XLOOKUP(C476,Customers!A:A,Customers!F:F)</f>
        <v>Lake Amanda</v>
      </c>
      <c r="W476" s="13">
        <f>_xlfn.XLOOKUP(C476,Customers!A:A,Customers!G:G)</f>
        <v>44496</v>
      </c>
      <c r="X476">
        <f t="shared" ca="1" si="70"/>
        <v>37</v>
      </c>
      <c r="Y476" t="str">
        <f t="shared" ca="1" si="71"/>
        <v>36-50</v>
      </c>
    </row>
    <row r="477" spans="1:25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  <c r="I477">
        <f>_xlfn.XLOOKUP(D477,Products!A:A,Products!E:E)</f>
        <v>1858.75</v>
      </c>
      <c r="J477">
        <f>_xlfn.XLOOKUP(D477,Products!A:A,Products!F:F)</f>
        <v>1451.16</v>
      </c>
      <c r="K477" t="str">
        <f>_xlfn.XLOOKUP(D477,Products!A:A,Products!C:C)</f>
        <v>Fashion</v>
      </c>
      <c r="L477" t="str">
        <f>_xlfn.XLOOKUP(D477,Products!A:A,Products!D:D)</f>
        <v>Accessories</v>
      </c>
      <c r="M477">
        <f t="shared" si="63"/>
        <v>9293.75</v>
      </c>
      <c r="N477">
        <f t="shared" si="64"/>
        <v>7255.8</v>
      </c>
      <c r="O477">
        <f t="shared" si="65"/>
        <v>2037.9499999999998</v>
      </c>
      <c r="P477" s="8">
        <f t="shared" si="66"/>
        <v>0.21928177538668459</v>
      </c>
      <c r="Q477">
        <f t="shared" si="67"/>
        <v>1394.0625</v>
      </c>
      <c r="R477">
        <f t="shared" si="68"/>
        <v>7899.6875</v>
      </c>
      <c r="S477">
        <f t="shared" si="69"/>
        <v>643.88749999999982</v>
      </c>
      <c r="T477" t="str">
        <f>_xlfn.XLOOKUP(C477,Customers!A:A,Customers!D:D)</f>
        <v>F</v>
      </c>
      <c r="U477" s="13">
        <f>_xlfn.XLOOKUP(C477,Customers!A:A,Customers!E:E)</f>
        <v>32240</v>
      </c>
      <c r="V477" t="str">
        <f>_xlfn.XLOOKUP(C477,Customers!A:A,Customers!F:F)</f>
        <v>Port Alex</v>
      </c>
      <c r="W477" s="13">
        <f>_xlfn.XLOOKUP(C477,Customers!A:A,Customers!G:G)</f>
        <v>44962</v>
      </c>
      <c r="X477">
        <f t="shared" ca="1" si="70"/>
        <v>38</v>
      </c>
      <c r="Y477" t="str">
        <f t="shared" ca="1" si="71"/>
        <v>36-50</v>
      </c>
    </row>
    <row r="478" spans="1:25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  <c r="I478">
        <f>_xlfn.XLOOKUP(D478,Products!A:A,Products!E:E)</f>
        <v>1485.05</v>
      </c>
      <c r="J478">
        <f>_xlfn.XLOOKUP(D478,Products!A:A,Products!F:F)</f>
        <v>988.31</v>
      </c>
      <c r="K478" t="str">
        <f>_xlfn.XLOOKUP(D478,Products!A:A,Products!C:C)</f>
        <v>Fashion</v>
      </c>
      <c r="L478" t="str">
        <f>_xlfn.XLOOKUP(D478,Products!A:A,Products!D:D)</f>
        <v>Clothing</v>
      </c>
      <c r="M478">
        <f t="shared" si="63"/>
        <v>7425.25</v>
      </c>
      <c r="N478">
        <f t="shared" si="64"/>
        <v>4941.5499999999993</v>
      </c>
      <c r="O478">
        <f t="shared" si="65"/>
        <v>2483.7000000000007</v>
      </c>
      <c r="P478" s="8">
        <f t="shared" si="66"/>
        <v>0.33449378808794328</v>
      </c>
      <c r="Q478">
        <f t="shared" si="67"/>
        <v>371.26250000000005</v>
      </c>
      <c r="R478">
        <f t="shared" si="68"/>
        <v>7053.9875000000002</v>
      </c>
      <c r="S478">
        <f t="shared" si="69"/>
        <v>2112.4375000000009</v>
      </c>
      <c r="T478" t="str">
        <f>_xlfn.XLOOKUP(C478,Customers!A:A,Customers!D:D)</f>
        <v>M</v>
      </c>
      <c r="U478" s="13">
        <f>_xlfn.XLOOKUP(C478,Customers!A:A,Customers!E:E)</f>
        <v>38351</v>
      </c>
      <c r="V478" t="str">
        <f>_xlfn.XLOOKUP(C478,Customers!A:A,Customers!F:F)</f>
        <v>Newtonborough</v>
      </c>
      <c r="W478" s="13">
        <f>_xlfn.XLOOKUP(C478,Customers!A:A,Customers!G:G)</f>
        <v>44661</v>
      </c>
      <c r="X478">
        <f t="shared" ca="1" si="70"/>
        <v>21</v>
      </c>
      <c r="Y478" t="str">
        <f t="shared" ca="1" si="71"/>
        <v>18-25</v>
      </c>
    </row>
    <row r="479" spans="1:25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  <c r="I479">
        <f>_xlfn.XLOOKUP(D479,Products!A:A,Products!E:E)</f>
        <v>1134.8</v>
      </c>
      <c r="J479">
        <f>_xlfn.XLOOKUP(D479,Products!A:A,Products!F:F)</f>
        <v>675.1</v>
      </c>
      <c r="K479" t="str">
        <f>_xlfn.XLOOKUP(D479,Products!A:A,Products!C:C)</f>
        <v>Fashion</v>
      </c>
      <c r="L479" t="str">
        <f>_xlfn.XLOOKUP(D479,Products!A:A,Products!D:D)</f>
        <v>Watches</v>
      </c>
      <c r="M479">
        <f t="shared" si="63"/>
        <v>2269.6</v>
      </c>
      <c r="N479">
        <f t="shared" si="64"/>
        <v>1350.2</v>
      </c>
      <c r="O479">
        <f t="shared" si="65"/>
        <v>919.39999999999986</v>
      </c>
      <c r="P479" s="8">
        <f t="shared" si="66"/>
        <v>0.40509340853013742</v>
      </c>
      <c r="Q479">
        <f t="shared" si="67"/>
        <v>113.48</v>
      </c>
      <c r="R479">
        <f t="shared" si="68"/>
        <v>2156.12</v>
      </c>
      <c r="S479">
        <f t="shared" si="69"/>
        <v>805.91999999999985</v>
      </c>
      <c r="T479" t="str">
        <f>_xlfn.XLOOKUP(C479,Customers!A:A,Customers!D:D)</f>
        <v>M</v>
      </c>
      <c r="U479" s="13">
        <f>_xlfn.XLOOKUP(C479,Customers!A:A,Customers!E:E)</f>
        <v>29315</v>
      </c>
      <c r="V479" t="str">
        <f>_xlfn.XLOOKUP(C479,Customers!A:A,Customers!F:F)</f>
        <v>West Paulfurt</v>
      </c>
      <c r="W479" s="13">
        <f>_xlfn.XLOOKUP(C479,Customers!A:A,Customers!G:G)</f>
        <v>45654</v>
      </c>
      <c r="X479">
        <f t="shared" ca="1" si="70"/>
        <v>46</v>
      </c>
      <c r="Y479" t="str">
        <f t="shared" ca="1" si="71"/>
        <v>36-50</v>
      </c>
    </row>
    <row r="480" spans="1:25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  <c r="I480">
        <f>_xlfn.XLOOKUP(D480,Products!A:A,Products!E:E)</f>
        <v>429.15</v>
      </c>
      <c r="J480">
        <f>_xlfn.XLOOKUP(D480,Products!A:A,Products!F:F)</f>
        <v>258.72000000000003</v>
      </c>
      <c r="K480" t="str">
        <f>_xlfn.XLOOKUP(D480,Products!A:A,Products!C:C)</f>
        <v>Fashion</v>
      </c>
      <c r="L480" t="str">
        <f>_xlfn.XLOOKUP(D480,Products!A:A,Products!D:D)</f>
        <v>Watches</v>
      </c>
      <c r="M480">
        <f t="shared" si="63"/>
        <v>429.15</v>
      </c>
      <c r="N480">
        <f t="shared" si="64"/>
        <v>258.72000000000003</v>
      </c>
      <c r="O480">
        <f t="shared" si="65"/>
        <v>170.42999999999995</v>
      </c>
      <c r="P480" s="8">
        <f t="shared" si="66"/>
        <v>0.39713386927647665</v>
      </c>
      <c r="Q480">
        <f t="shared" si="67"/>
        <v>42.914999999999999</v>
      </c>
      <c r="R480">
        <f t="shared" si="68"/>
        <v>386.23499999999996</v>
      </c>
      <c r="S480">
        <f t="shared" si="69"/>
        <v>127.51499999999993</v>
      </c>
      <c r="T480" t="str">
        <f>_xlfn.XLOOKUP(C480,Customers!A:A,Customers!D:D)</f>
        <v>M</v>
      </c>
      <c r="U480" s="13">
        <f>_xlfn.XLOOKUP(C480,Customers!A:A,Customers!E:E)</f>
        <v>20358</v>
      </c>
      <c r="V480" t="str">
        <f>_xlfn.XLOOKUP(C480,Customers!A:A,Customers!F:F)</f>
        <v>Zacharyberg</v>
      </c>
      <c r="W480" s="13">
        <f>_xlfn.XLOOKUP(C480,Customers!A:A,Customers!G:G)</f>
        <v>45869</v>
      </c>
      <c r="X480">
        <f t="shared" ca="1" si="70"/>
        <v>70</v>
      </c>
      <c r="Y480" t="str">
        <f t="shared" ca="1" si="71"/>
        <v>50+</v>
      </c>
    </row>
    <row r="481" spans="1:25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  <c r="I481">
        <f>_xlfn.XLOOKUP(D481,Products!A:A,Products!E:E)</f>
        <v>1853.77</v>
      </c>
      <c r="J481">
        <f>_xlfn.XLOOKUP(D481,Products!A:A,Products!F:F)</f>
        <v>1363.52</v>
      </c>
      <c r="K481" t="str">
        <f>_xlfn.XLOOKUP(D481,Products!A:A,Products!C:C)</f>
        <v>Fashion</v>
      </c>
      <c r="L481" t="str">
        <f>_xlfn.XLOOKUP(D481,Products!A:A,Products!D:D)</f>
        <v>Accessories</v>
      </c>
      <c r="M481">
        <f t="shared" si="63"/>
        <v>3707.54</v>
      </c>
      <c r="N481">
        <f t="shared" si="64"/>
        <v>2727.04</v>
      </c>
      <c r="O481">
        <f t="shared" si="65"/>
        <v>980.5</v>
      </c>
      <c r="P481" s="8">
        <f t="shared" si="66"/>
        <v>0.26446107122242779</v>
      </c>
      <c r="Q481">
        <f t="shared" si="67"/>
        <v>556.13099999999997</v>
      </c>
      <c r="R481">
        <f t="shared" si="68"/>
        <v>3151.4090000000001</v>
      </c>
      <c r="S481">
        <f t="shared" si="69"/>
        <v>424.36900000000014</v>
      </c>
      <c r="T481" t="str">
        <f>_xlfn.XLOOKUP(C481,Customers!A:A,Customers!D:D)</f>
        <v>M</v>
      </c>
      <c r="U481" s="13">
        <f>_xlfn.XLOOKUP(C481,Customers!A:A,Customers!E:E)</f>
        <v>32966</v>
      </c>
      <c r="V481" t="str">
        <f>_xlfn.XLOOKUP(C481,Customers!A:A,Customers!F:F)</f>
        <v>Lake Christopher</v>
      </c>
      <c r="W481" s="13">
        <f>_xlfn.XLOOKUP(C481,Customers!A:A,Customers!G:G)</f>
        <v>44269</v>
      </c>
      <c r="X481">
        <f t="shared" ca="1" si="70"/>
        <v>36</v>
      </c>
      <c r="Y481" t="str">
        <f t="shared" ca="1" si="71"/>
        <v>36-50</v>
      </c>
    </row>
    <row r="482" spans="1:25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  <c r="I482">
        <f>_xlfn.XLOOKUP(D482,Products!A:A,Products!E:E)</f>
        <v>304.70999999999998</v>
      </c>
      <c r="J482">
        <f>_xlfn.XLOOKUP(D482,Products!A:A,Products!F:F)</f>
        <v>164.01</v>
      </c>
      <c r="K482" t="str">
        <f>_xlfn.XLOOKUP(D482,Products!A:A,Products!C:C)</f>
        <v>Groceries</v>
      </c>
      <c r="L482" t="str">
        <f>_xlfn.XLOOKUP(D482,Products!A:A,Products!D:D)</f>
        <v>Vegetables</v>
      </c>
      <c r="M482">
        <f t="shared" si="63"/>
        <v>1218.8399999999999</v>
      </c>
      <c r="N482">
        <f t="shared" si="64"/>
        <v>656.04</v>
      </c>
      <c r="O482">
        <f t="shared" si="65"/>
        <v>562.79999999999995</v>
      </c>
      <c r="P482" s="8">
        <f t="shared" si="66"/>
        <v>0.46175051688490698</v>
      </c>
      <c r="Q482">
        <f t="shared" si="67"/>
        <v>182.82599999999999</v>
      </c>
      <c r="R482">
        <f t="shared" si="68"/>
        <v>1036.0139999999999</v>
      </c>
      <c r="S482">
        <f t="shared" si="69"/>
        <v>379.97399999999993</v>
      </c>
      <c r="T482" t="str">
        <f>_xlfn.XLOOKUP(C482,Customers!A:A,Customers!D:D)</f>
        <v>M</v>
      </c>
      <c r="U482" s="13">
        <f>_xlfn.XLOOKUP(C482,Customers!A:A,Customers!E:E)</f>
        <v>25566</v>
      </c>
      <c r="V482" t="str">
        <f>_xlfn.XLOOKUP(C482,Customers!A:A,Customers!F:F)</f>
        <v>Morrisborough</v>
      </c>
      <c r="W482" s="13">
        <f>_xlfn.XLOOKUP(C482,Customers!A:A,Customers!G:G)</f>
        <v>45113</v>
      </c>
      <c r="X482">
        <f t="shared" ca="1" si="70"/>
        <v>56</v>
      </c>
      <c r="Y482" t="str">
        <f t="shared" ca="1" si="71"/>
        <v>50+</v>
      </c>
    </row>
    <row r="483" spans="1:25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  <c r="I483">
        <f>_xlfn.XLOOKUP(D483,Products!A:A,Products!E:E)</f>
        <v>318.05</v>
      </c>
      <c r="J483">
        <f>_xlfn.XLOOKUP(D483,Products!A:A,Products!F:F)</f>
        <v>187.34</v>
      </c>
      <c r="K483" t="str">
        <f>_xlfn.XLOOKUP(D483,Products!A:A,Products!C:C)</f>
        <v>Groceries</v>
      </c>
      <c r="L483" t="str">
        <f>_xlfn.XLOOKUP(D483,Products!A:A,Products!D:D)</f>
        <v>Fruits</v>
      </c>
      <c r="M483">
        <f t="shared" si="63"/>
        <v>1590.25</v>
      </c>
      <c r="N483">
        <f t="shared" si="64"/>
        <v>936.7</v>
      </c>
      <c r="O483">
        <f t="shared" si="65"/>
        <v>653.54999999999995</v>
      </c>
      <c r="P483" s="8">
        <f t="shared" si="66"/>
        <v>0.41097311743436565</v>
      </c>
      <c r="Q483">
        <f t="shared" si="67"/>
        <v>0</v>
      </c>
      <c r="R483">
        <f t="shared" si="68"/>
        <v>1590.25</v>
      </c>
      <c r="S483">
        <f t="shared" si="69"/>
        <v>653.54999999999995</v>
      </c>
      <c r="T483" t="str">
        <f>_xlfn.XLOOKUP(C483,Customers!A:A,Customers!D:D)</f>
        <v>M</v>
      </c>
      <c r="U483" s="13">
        <f>_xlfn.XLOOKUP(C483,Customers!A:A,Customers!E:E)</f>
        <v>32400</v>
      </c>
      <c r="V483" t="str">
        <f>_xlfn.XLOOKUP(C483,Customers!A:A,Customers!F:F)</f>
        <v>North Jonathonhaven</v>
      </c>
      <c r="W483" s="13">
        <f>_xlfn.XLOOKUP(C483,Customers!A:A,Customers!G:G)</f>
        <v>45213</v>
      </c>
      <c r="X483">
        <f t="shared" ca="1" si="70"/>
        <v>37</v>
      </c>
      <c r="Y483" t="str">
        <f t="shared" ca="1" si="71"/>
        <v>36-50</v>
      </c>
    </row>
    <row r="484" spans="1:25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  <c r="I484">
        <f>_xlfn.XLOOKUP(D484,Products!A:A,Products!E:E)</f>
        <v>123.19</v>
      </c>
      <c r="J484">
        <f>_xlfn.XLOOKUP(D484,Products!A:A,Products!F:F)</f>
        <v>80.36</v>
      </c>
      <c r="K484" t="str">
        <f>_xlfn.XLOOKUP(D484,Products!A:A,Products!C:C)</f>
        <v>Groceries</v>
      </c>
      <c r="L484" t="str">
        <f>_xlfn.XLOOKUP(D484,Products!A:A,Products!D:D)</f>
        <v>Snacks</v>
      </c>
      <c r="M484">
        <f t="shared" si="63"/>
        <v>369.57</v>
      </c>
      <c r="N484">
        <f t="shared" si="64"/>
        <v>241.07999999999998</v>
      </c>
      <c r="O484">
        <f t="shared" si="65"/>
        <v>128.49</v>
      </c>
      <c r="P484" s="8">
        <f t="shared" si="66"/>
        <v>0.34767432421462785</v>
      </c>
      <c r="Q484">
        <f t="shared" si="67"/>
        <v>18.4785</v>
      </c>
      <c r="R484">
        <f t="shared" si="68"/>
        <v>351.0915</v>
      </c>
      <c r="S484">
        <f t="shared" si="69"/>
        <v>110.01150000000001</v>
      </c>
      <c r="T484" t="str">
        <f>_xlfn.XLOOKUP(C484,Customers!A:A,Customers!D:D)</f>
        <v>M</v>
      </c>
      <c r="U484" s="13">
        <f>_xlfn.XLOOKUP(C484,Customers!A:A,Customers!E:E)</f>
        <v>19984</v>
      </c>
      <c r="V484" t="str">
        <f>_xlfn.XLOOKUP(C484,Customers!A:A,Customers!F:F)</f>
        <v>New John</v>
      </c>
      <c r="W484" s="13">
        <f>_xlfn.XLOOKUP(C484,Customers!A:A,Customers!G:G)</f>
        <v>44328</v>
      </c>
      <c r="X484">
        <f t="shared" ca="1" si="70"/>
        <v>71</v>
      </c>
      <c r="Y484" t="str">
        <f t="shared" ca="1" si="71"/>
        <v>50+</v>
      </c>
    </row>
    <row r="485" spans="1:25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  <c r="I485">
        <f>_xlfn.XLOOKUP(D485,Products!A:A,Products!E:E)</f>
        <v>1485.05</v>
      </c>
      <c r="J485">
        <f>_xlfn.XLOOKUP(D485,Products!A:A,Products!F:F)</f>
        <v>988.31</v>
      </c>
      <c r="K485" t="str">
        <f>_xlfn.XLOOKUP(D485,Products!A:A,Products!C:C)</f>
        <v>Fashion</v>
      </c>
      <c r="L485" t="str">
        <f>_xlfn.XLOOKUP(D485,Products!A:A,Products!D:D)</f>
        <v>Clothing</v>
      </c>
      <c r="M485">
        <f t="shared" si="63"/>
        <v>7425.25</v>
      </c>
      <c r="N485">
        <f t="shared" si="64"/>
        <v>4941.5499999999993</v>
      </c>
      <c r="O485">
        <f t="shared" si="65"/>
        <v>2483.7000000000007</v>
      </c>
      <c r="P485" s="8">
        <f t="shared" si="66"/>
        <v>0.33449378808794328</v>
      </c>
      <c r="Q485">
        <f t="shared" si="67"/>
        <v>1113.7874999999999</v>
      </c>
      <c r="R485">
        <f t="shared" si="68"/>
        <v>6311.4624999999996</v>
      </c>
      <c r="S485">
        <f t="shared" si="69"/>
        <v>1369.9125000000004</v>
      </c>
      <c r="T485" t="str">
        <f>_xlfn.XLOOKUP(C485,Customers!A:A,Customers!D:D)</f>
        <v>M</v>
      </c>
      <c r="U485" s="13">
        <f>_xlfn.XLOOKUP(C485,Customers!A:A,Customers!E:E)</f>
        <v>22326</v>
      </c>
      <c r="V485" t="str">
        <f>_xlfn.XLOOKUP(C485,Customers!A:A,Customers!F:F)</f>
        <v>Bryanside</v>
      </c>
      <c r="W485" s="13">
        <f>_xlfn.XLOOKUP(C485,Customers!A:A,Customers!G:G)</f>
        <v>45653</v>
      </c>
      <c r="X485">
        <f t="shared" ca="1" si="70"/>
        <v>65</v>
      </c>
      <c r="Y485" t="str">
        <f t="shared" ca="1" si="71"/>
        <v>50+</v>
      </c>
    </row>
    <row r="486" spans="1:25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  <c r="I486">
        <f>_xlfn.XLOOKUP(D486,Products!A:A,Products!E:E)</f>
        <v>673.78</v>
      </c>
      <c r="J486">
        <f>_xlfn.XLOOKUP(D486,Products!A:A,Products!F:F)</f>
        <v>363.33</v>
      </c>
      <c r="K486" t="str">
        <f>_xlfn.XLOOKUP(D486,Products!A:A,Products!C:C)</f>
        <v>Electronics</v>
      </c>
      <c r="L486" t="str">
        <f>_xlfn.XLOOKUP(D486,Products!A:A,Products!D:D)</f>
        <v>Smartphone</v>
      </c>
      <c r="M486">
        <f t="shared" si="63"/>
        <v>2021.34</v>
      </c>
      <c r="N486">
        <f t="shared" si="64"/>
        <v>1089.99</v>
      </c>
      <c r="O486">
        <f t="shared" si="65"/>
        <v>931.34999999999991</v>
      </c>
      <c r="P486" s="8">
        <f t="shared" si="66"/>
        <v>0.46075870462168655</v>
      </c>
      <c r="Q486">
        <f t="shared" si="67"/>
        <v>202.13400000000001</v>
      </c>
      <c r="R486">
        <f t="shared" si="68"/>
        <v>1819.2059999999999</v>
      </c>
      <c r="S486">
        <f t="shared" si="69"/>
        <v>729.21599999999989</v>
      </c>
      <c r="T486" t="str">
        <f>_xlfn.XLOOKUP(C486,Customers!A:A,Customers!D:D)</f>
        <v>F</v>
      </c>
      <c r="U486" s="13">
        <f>_xlfn.XLOOKUP(C486,Customers!A:A,Customers!E:E)</f>
        <v>24506</v>
      </c>
      <c r="V486" t="str">
        <f>_xlfn.XLOOKUP(C486,Customers!A:A,Customers!F:F)</f>
        <v>New Jason</v>
      </c>
      <c r="W486" s="13">
        <f>_xlfn.XLOOKUP(C486,Customers!A:A,Customers!G:G)</f>
        <v>45066</v>
      </c>
      <c r="X486">
        <f t="shared" ca="1" si="70"/>
        <v>59</v>
      </c>
      <c r="Y486" t="str">
        <f t="shared" ca="1" si="71"/>
        <v>50+</v>
      </c>
    </row>
    <row r="487" spans="1:25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  <c r="I487">
        <f>_xlfn.XLOOKUP(D487,Products!A:A,Products!E:E)</f>
        <v>1272.23</v>
      </c>
      <c r="J487">
        <f>_xlfn.XLOOKUP(D487,Products!A:A,Products!F:F)</f>
        <v>952.65</v>
      </c>
      <c r="K487" t="str">
        <f>_xlfn.XLOOKUP(D487,Products!A:A,Products!C:C)</f>
        <v>Electronics</v>
      </c>
      <c r="L487" t="str">
        <f>_xlfn.XLOOKUP(D487,Products!A:A,Products!D:D)</f>
        <v>Smartphone</v>
      </c>
      <c r="M487">
        <f t="shared" si="63"/>
        <v>6361.15</v>
      </c>
      <c r="N487">
        <f t="shared" si="64"/>
        <v>4763.25</v>
      </c>
      <c r="O487">
        <f t="shared" si="65"/>
        <v>1597.8999999999996</v>
      </c>
      <c r="P487" s="8">
        <f t="shared" si="66"/>
        <v>0.25119671757465234</v>
      </c>
      <c r="Q487">
        <f t="shared" si="67"/>
        <v>318.0575</v>
      </c>
      <c r="R487">
        <f t="shared" si="68"/>
        <v>6043.0924999999997</v>
      </c>
      <c r="S487">
        <f t="shared" si="69"/>
        <v>1279.8424999999997</v>
      </c>
      <c r="T487" t="str">
        <f>_xlfn.XLOOKUP(C487,Customers!A:A,Customers!D:D)</f>
        <v>F</v>
      </c>
      <c r="U487" s="13">
        <f>_xlfn.XLOOKUP(C487,Customers!A:A,Customers!E:E)</f>
        <v>27995</v>
      </c>
      <c r="V487" t="str">
        <f>_xlfn.XLOOKUP(C487,Customers!A:A,Customers!F:F)</f>
        <v>East Raymond</v>
      </c>
      <c r="W487" s="13">
        <f>_xlfn.XLOOKUP(C487,Customers!A:A,Customers!G:G)</f>
        <v>45827</v>
      </c>
      <c r="X487">
        <f t="shared" ca="1" si="70"/>
        <v>49</v>
      </c>
      <c r="Y487" t="str">
        <f t="shared" ca="1" si="71"/>
        <v>36-50</v>
      </c>
    </row>
    <row r="488" spans="1:25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  <c r="I488">
        <f>_xlfn.XLOOKUP(D488,Products!A:A,Products!E:E)</f>
        <v>1134.8</v>
      </c>
      <c r="J488">
        <f>_xlfn.XLOOKUP(D488,Products!A:A,Products!F:F)</f>
        <v>675.1</v>
      </c>
      <c r="K488" t="str">
        <f>_xlfn.XLOOKUP(D488,Products!A:A,Products!C:C)</f>
        <v>Fashion</v>
      </c>
      <c r="L488" t="str">
        <f>_xlfn.XLOOKUP(D488,Products!A:A,Products!D:D)</f>
        <v>Watches</v>
      </c>
      <c r="M488">
        <f t="shared" si="63"/>
        <v>3404.3999999999996</v>
      </c>
      <c r="N488">
        <f t="shared" si="64"/>
        <v>2025.3000000000002</v>
      </c>
      <c r="O488">
        <f t="shared" si="65"/>
        <v>1379.0999999999995</v>
      </c>
      <c r="P488" s="8">
        <f t="shared" si="66"/>
        <v>0.40509340853013737</v>
      </c>
      <c r="Q488">
        <f t="shared" si="67"/>
        <v>0</v>
      </c>
      <c r="R488">
        <f t="shared" si="68"/>
        <v>3404.3999999999996</v>
      </c>
      <c r="S488">
        <f t="shared" si="69"/>
        <v>1379.0999999999995</v>
      </c>
      <c r="T488" t="str">
        <f>_xlfn.XLOOKUP(C488,Customers!A:A,Customers!D:D)</f>
        <v>M</v>
      </c>
      <c r="U488" s="13">
        <f>_xlfn.XLOOKUP(C488,Customers!A:A,Customers!E:E)</f>
        <v>21586</v>
      </c>
      <c r="V488" t="str">
        <f>_xlfn.XLOOKUP(C488,Customers!A:A,Customers!F:F)</f>
        <v>Robertmouth</v>
      </c>
      <c r="W488" s="13">
        <f>_xlfn.XLOOKUP(C488,Customers!A:A,Customers!G:G)</f>
        <v>45168</v>
      </c>
      <c r="X488">
        <f t="shared" ca="1" si="70"/>
        <v>67</v>
      </c>
      <c r="Y488" t="str">
        <f t="shared" ca="1" si="71"/>
        <v>50+</v>
      </c>
    </row>
    <row r="489" spans="1:25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  <c r="I489">
        <f>_xlfn.XLOOKUP(D489,Products!A:A,Products!E:E)</f>
        <v>1193.0899999999999</v>
      </c>
      <c r="J489">
        <f>_xlfn.XLOOKUP(D489,Products!A:A,Products!F:F)</f>
        <v>818.24</v>
      </c>
      <c r="K489" t="str">
        <f>_xlfn.XLOOKUP(D489,Products!A:A,Products!C:C)</f>
        <v>Electronics</v>
      </c>
      <c r="L489" t="str">
        <f>_xlfn.XLOOKUP(D489,Products!A:A,Products!D:D)</f>
        <v>Camera</v>
      </c>
      <c r="M489">
        <f t="shared" si="63"/>
        <v>1193.0899999999999</v>
      </c>
      <c r="N489">
        <f t="shared" si="64"/>
        <v>818.24</v>
      </c>
      <c r="O489">
        <f t="shared" si="65"/>
        <v>374.84999999999991</v>
      </c>
      <c r="P489" s="8">
        <f t="shared" si="66"/>
        <v>0.31418417722049463</v>
      </c>
      <c r="Q489">
        <f t="shared" si="67"/>
        <v>178.96349999999998</v>
      </c>
      <c r="R489">
        <f t="shared" si="68"/>
        <v>1014.1265</v>
      </c>
      <c r="S489">
        <f t="shared" si="69"/>
        <v>195.88649999999996</v>
      </c>
      <c r="T489" t="str">
        <f>_xlfn.XLOOKUP(C489,Customers!A:A,Customers!D:D)</f>
        <v>F</v>
      </c>
      <c r="U489" s="13">
        <f>_xlfn.XLOOKUP(C489,Customers!A:A,Customers!E:E)</f>
        <v>29746</v>
      </c>
      <c r="V489" t="str">
        <f>_xlfn.XLOOKUP(C489,Customers!A:A,Customers!F:F)</f>
        <v>New Julia</v>
      </c>
      <c r="W489" s="13">
        <f>_xlfn.XLOOKUP(C489,Customers!A:A,Customers!G:G)</f>
        <v>45456</v>
      </c>
      <c r="X489">
        <f t="shared" ca="1" si="70"/>
        <v>45</v>
      </c>
      <c r="Y489" t="str">
        <f t="shared" ca="1" si="71"/>
        <v>36-50</v>
      </c>
    </row>
    <row r="490" spans="1:25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  <c r="I490">
        <f>_xlfn.XLOOKUP(D490,Products!A:A,Products!E:E)</f>
        <v>123.19</v>
      </c>
      <c r="J490">
        <f>_xlfn.XLOOKUP(D490,Products!A:A,Products!F:F)</f>
        <v>80.36</v>
      </c>
      <c r="K490" t="str">
        <f>_xlfn.XLOOKUP(D490,Products!A:A,Products!C:C)</f>
        <v>Groceries</v>
      </c>
      <c r="L490" t="str">
        <f>_xlfn.XLOOKUP(D490,Products!A:A,Products!D:D)</f>
        <v>Snacks</v>
      </c>
      <c r="M490">
        <f t="shared" si="63"/>
        <v>246.38</v>
      </c>
      <c r="N490">
        <f t="shared" si="64"/>
        <v>160.72</v>
      </c>
      <c r="O490">
        <f t="shared" si="65"/>
        <v>85.66</v>
      </c>
      <c r="P490" s="8">
        <f t="shared" si="66"/>
        <v>0.34767432421462779</v>
      </c>
      <c r="Q490">
        <f t="shared" si="67"/>
        <v>24.638000000000002</v>
      </c>
      <c r="R490">
        <f t="shared" si="68"/>
        <v>221.74199999999999</v>
      </c>
      <c r="S490">
        <f t="shared" si="69"/>
        <v>61.021999999999991</v>
      </c>
      <c r="T490" t="str">
        <f>_xlfn.XLOOKUP(C490,Customers!A:A,Customers!D:D)</f>
        <v>F</v>
      </c>
      <c r="U490" s="13">
        <f>_xlfn.XLOOKUP(C490,Customers!A:A,Customers!E:E)</f>
        <v>25706</v>
      </c>
      <c r="V490" t="str">
        <f>_xlfn.XLOOKUP(C490,Customers!A:A,Customers!F:F)</f>
        <v>South Scottton</v>
      </c>
      <c r="W490" s="13">
        <f>_xlfn.XLOOKUP(C490,Customers!A:A,Customers!G:G)</f>
        <v>44405</v>
      </c>
      <c r="X490">
        <f t="shared" ca="1" si="70"/>
        <v>56</v>
      </c>
      <c r="Y490" t="str">
        <f t="shared" ca="1" si="71"/>
        <v>50+</v>
      </c>
    </row>
    <row r="491" spans="1:25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  <c r="I491">
        <f>_xlfn.XLOOKUP(D491,Products!A:A,Products!E:E)</f>
        <v>564.41999999999996</v>
      </c>
      <c r="J491">
        <f>_xlfn.XLOOKUP(D491,Products!A:A,Products!F:F)</f>
        <v>293.95999999999998</v>
      </c>
      <c r="K491" t="str">
        <f>_xlfn.XLOOKUP(D491,Products!A:A,Products!C:C)</f>
        <v>Fashion</v>
      </c>
      <c r="L491" t="str">
        <f>_xlfn.XLOOKUP(D491,Products!A:A,Products!D:D)</f>
        <v>Accessories</v>
      </c>
      <c r="M491">
        <f t="shared" si="63"/>
        <v>1128.8399999999999</v>
      </c>
      <c r="N491">
        <f t="shared" si="64"/>
        <v>587.91999999999996</v>
      </c>
      <c r="O491">
        <f t="shared" si="65"/>
        <v>540.91999999999996</v>
      </c>
      <c r="P491" s="8">
        <f t="shared" si="66"/>
        <v>0.47918216930654478</v>
      </c>
      <c r="Q491">
        <f t="shared" si="67"/>
        <v>56.442</v>
      </c>
      <c r="R491">
        <f t="shared" si="68"/>
        <v>1072.3979999999999</v>
      </c>
      <c r="S491">
        <f t="shared" si="69"/>
        <v>484.47799999999995</v>
      </c>
      <c r="T491" t="str">
        <f>_xlfn.XLOOKUP(C491,Customers!A:A,Customers!D:D)</f>
        <v>M</v>
      </c>
      <c r="U491" s="13">
        <f>_xlfn.XLOOKUP(C491,Customers!A:A,Customers!E:E)</f>
        <v>32400</v>
      </c>
      <c r="V491" t="str">
        <f>_xlfn.XLOOKUP(C491,Customers!A:A,Customers!F:F)</f>
        <v>North Jonathonhaven</v>
      </c>
      <c r="W491" s="13">
        <f>_xlfn.XLOOKUP(C491,Customers!A:A,Customers!G:G)</f>
        <v>45213</v>
      </c>
      <c r="X491">
        <f t="shared" ca="1" si="70"/>
        <v>37</v>
      </c>
      <c r="Y491" t="str">
        <f t="shared" ca="1" si="71"/>
        <v>36-50</v>
      </c>
    </row>
    <row r="492" spans="1:25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  <c r="I492">
        <f>_xlfn.XLOOKUP(D492,Products!A:A,Products!E:E)</f>
        <v>673.78</v>
      </c>
      <c r="J492">
        <f>_xlfn.XLOOKUP(D492,Products!A:A,Products!F:F)</f>
        <v>363.33</v>
      </c>
      <c r="K492" t="str">
        <f>_xlfn.XLOOKUP(D492,Products!A:A,Products!C:C)</f>
        <v>Electronics</v>
      </c>
      <c r="L492" t="str">
        <f>_xlfn.XLOOKUP(D492,Products!A:A,Products!D:D)</f>
        <v>Smartphone</v>
      </c>
      <c r="M492">
        <f t="shared" si="63"/>
        <v>2021.34</v>
      </c>
      <c r="N492">
        <f t="shared" si="64"/>
        <v>1089.99</v>
      </c>
      <c r="O492">
        <f t="shared" si="65"/>
        <v>931.34999999999991</v>
      </c>
      <c r="P492" s="8">
        <f t="shared" si="66"/>
        <v>0.46075870462168655</v>
      </c>
      <c r="Q492">
        <f t="shared" si="67"/>
        <v>202.13400000000001</v>
      </c>
      <c r="R492">
        <f t="shared" si="68"/>
        <v>1819.2059999999999</v>
      </c>
      <c r="S492">
        <f t="shared" si="69"/>
        <v>729.21599999999989</v>
      </c>
      <c r="T492" t="str">
        <f>_xlfn.XLOOKUP(C492,Customers!A:A,Customers!D:D)</f>
        <v>M</v>
      </c>
      <c r="U492" s="13">
        <f>_xlfn.XLOOKUP(C492,Customers!A:A,Customers!E:E)</f>
        <v>27877</v>
      </c>
      <c r="V492" t="str">
        <f>_xlfn.XLOOKUP(C492,Customers!A:A,Customers!F:F)</f>
        <v>Murrayborough</v>
      </c>
      <c r="W492" s="13">
        <f>_xlfn.XLOOKUP(C492,Customers!A:A,Customers!G:G)</f>
        <v>44613</v>
      </c>
      <c r="X492">
        <f t="shared" ca="1" si="70"/>
        <v>50</v>
      </c>
      <c r="Y492" t="str">
        <f t="shared" ca="1" si="71"/>
        <v>36-50</v>
      </c>
    </row>
    <row r="493" spans="1:25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  <c r="I493">
        <f>_xlfn.XLOOKUP(D493,Products!A:A,Products!E:E)</f>
        <v>1853.77</v>
      </c>
      <c r="J493">
        <f>_xlfn.XLOOKUP(D493,Products!A:A,Products!F:F)</f>
        <v>1363.52</v>
      </c>
      <c r="K493" t="str">
        <f>_xlfn.XLOOKUP(D493,Products!A:A,Products!C:C)</f>
        <v>Fashion</v>
      </c>
      <c r="L493" t="str">
        <f>_xlfn.XLOOKUP(D493,Products!A:A,Products!D:D)</f>
        <v>Accessories</v>
      </c>
      <c r="M493">
        <f t="shared" si="63"/>
        <v>5561.3099999999995</v>
      </c>
      <c r="N493">
        <f t="shared" si="64"/>
        <v>4090.56</v>
      </c>
      <c r="O493">
        <f t="shared" si="65"/>
        <v>1470.7499999999995</v>
      </c>
      <c r="P493" s="8">
        <f t="shared" si="66"/>
        <v>0.26446107122242773</v>
      </c>
      <c r="Q493">
        <f t="shared" si="67"/>
        <v>556.13099999999997</v>
      </c>
      <c r="R493">
        <f t="shared" si="68"/>
        <v>5005.1789999999992</v>
      </c>
      <c r="S493">
        <f t="shared" si="69"/>
        <v>914.61899999999923</v>
      </c>
      <c r="T493" t="str">
        <f>_xlfn.XLOOKUP(C493,Customers!A:A,Customers!D:D)</f>
        <v>F</v>
      </c>
      <c r="U493" s="13">
        <f>_xlfn.XLOOKUP(C493,Customers!A:A,Customers!E:E)</f>
        <v>29674</v>
      </c>
      <c r="V493" t="str">
        <f>_xlfn.XLOOKUP(C493,Customers!A:A,Customers!F:F)</f>
        <v>West Josephport</v>
      </c>
      <c r="W493" s="13">
        <f>_xlfn.XLOOKUP(C493,Customers!A:A,Customers!G:G)</f>
        <v>44600</v>
      </c>
      <c r="X493">
        <f t="shared" ca="1" si="70"/>
        <v>45</v>
      </c>
      <c r="Y493" t="str">
        <f t="shared" ca="1" si="71"/>
        <v>36-50</v>
      </c>
    </row>
    <row r="494" spans="1:25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  <c r="I494">
        <f>_xlfn.XLOOKUP(D494,Products!A:A,Products!E:E)</f>
        <v>1216.3599999999999</v>
      </c>
      <c r="J494">
        <f>_xlfn.XLOOKUP(D494,Products!A:A,Products!F:F)</f>
        <v>794.8</v>
      </c>
      <c r="K494" t="str">
        <f>_xlfn.XLOOKUP(D494,Products!A:A,Products!C:C)</f>
        <v>Fashion</v>
      </c>
      <c r="L494" t="str">
        <f>_xlfn.XLOOKUP(D494,Products!A:A,Products!D:D)</f>
        <v>Bags</v>
      </c>
      <c r="M494">
        <f t="shared" si="63"/>
        <v>1216.3599999999999</v>
      </c>
      <c r="N494">
        <f t="shared" si="64"/>
        <v>794.8</v>
      </c>
      <c r="O494">
        <f t="shared" si="65"/>
        <v>421.55999999999995</v>
      </c>
      <c r="P494" s="8">
        <f t="shared" si="66"/>
        <v>0.34657502713012595</v>
      </c>
      <c r="Q494">
        <f t="shared" si="67"/>
        <v>121.636</v>
      </c>
      <c r="R494">
        <f t="shared" si="68"/>
        <v>1094.7239999999999</v>
      </c>
      <c r="S494">
        <f t="shared" si="69"/>
        <v>299.92399999999998</v>
      </c>
      <c r="T494" t="str">
        <f>_xlfn.XLOOKUP(C494,Customers!A:A,Customers!D:D)</f>
        <v>F</v>
      </c>
      <c r="U494" s="13">
        <f>_xlfn.XLOOKUP(C494,Customers!A:A,Customers!E:E)</f>
        <v>33347</v>
      </c>
      <c r="V494" t="str">
        <f>_xlfn.XLOOKUP(C494,Customers!A:A,Customers!F:F)</f>
        <v>North George</v>
      </c>
      <c r="W494" s="13">
        <f>_xlfn.XLOOKUP(C494,Customers!A:A,Customers!G:G)</f>
        <v>45007</v>
      </c>
      <c r="X494">
        <f t="shared" ca="1" si="70"/>
        <v>35</v>
      </c>
      <c r="Y494" t="str">
        <f t="shared" ca="1" si="71"/>
        <v>26-35</v>
      </c>
    </row>
    <row r="495" spans="1:25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  <c r="I495">
        <f>_xlfn.XLOOKUP(D495,Products!A:A,Products!E:E)</f>
        <v>428.05</v>
      </c>
      <c r="J495">
        <f>_xlfn.XLOOKUP(D495,Products!A:A,Products!F:F)</f>
        <v>246.07</v>
      </c>
      <c r="K495" t="str">
        <f>_xlfn.XLOOKUP(D495,Products!A:A,Products!C:C)</f>
        <v>Electronics</v>
      </c>
      <c r="L495" t="str">
        <f>_xlfn.XLOOKUP(D495,Products!A:A,Products!D:D)</f>
        <v>Laptop</v>
      </c>
      <c r="M495">
        <f t="shared" si="63"/>
        <v>856.1</v>
      </c>
      <c r="N495">
        <f t="shared" si="64"/>
        <v>492.14</v>
      </c>
      <c r="O495">
        <f t="shared" si="65"/>
        <v>363.96000000000004</v>
      </c>
      <c r="P495" s="8">
        <f t="shared" si="66"/>
        <v>0.42513725032122418</v>
      </c>
      <c r="Q495">
        <f t="shared" si="67"/>
        <v>42.805000000000007</v>
      </c>
      <c r="R495">
        <f t="shared" si="68"/>
        <v>813.29500000000007</v>
      </c>
      <c r="S495">
        <f t="shared" si="69"/>
        <v>321.15500000000009</v>
      </c>
      <c r="T495" t="str">
        <f>_xlfn.XLOOKUP(C495,Customers!A:A,Customers!D:D)</f>
        <v>F</v>
      </c>
      <c r="U495" s="13">
        <f>_xlfn.XLOOKUP(C495,Customers!A:A,Customers!E:E)</f>
        <v>21899</v>
      </c>
      <c r="V495" t="str">
        <f>_xlfn.XLOOKUP(C495,Customers!A:A,Customers!F:F)</f>
        <v>West Dakotaside</v>
      </c>
      <c r="W495" s="13">
        <f>_xlfn.XLOOKUP(C495,Customers!A:A,Customers!G:G)</f>
        <v>44853</v>
      </c>
      <c r="X495">
        <f t="shared" ca="1" si="70"/>
        <v>66</v>
      </c>
      <c r="Y495" t="str">
        <f t="shared" ca="1" si="71"/>
        <v>50+</v>
      </c>
    </row>
    <row r="496" spans="1:25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  <c r="I496">
        <f>_xlfn.XLOOKUP(D496,Products!A:A,Products!E:E)</f>
        <v>1762.92</v>
      </c>
      <c r="J496">
        <f>_xlfn.XLOOKUP(D496,Products!A:A,Products!F:F)</f>
        <v>1346.48</v>
      </c>
      <c r="K496" t="str">
        <f>_xlfn.XLOOKUP(D496,Products!A:A,Products!C:C)</f>
        <v>Electronics</v>
      </c>
      <c r="L496" t="str">
        <f>_xlfn.XLOOKUP(D496,Products!A:A,Products!D:D)</f>
        <v>Laptop</v>
      </c>
      <c r="M496">
        <f t="shared" si="63"/>
        <v>7051.68</v>
      </c>
      <c r="N496">
        <f t="shared" si="64"/>
        <v>5385.92</v>
      </c>
      <c r="O496">
        <f t="shared" si="65"/>
        <v>1665.7600000000002</v>
      </c>
      <c r="P496" s="8">
        <f t="shared" si="66"/>
        <v>0.23622172305039368</v>
      </c>
      <c r="Q496">
        <f t="shared" si="67"/>
        <v>352.58400000000006</v>
      </c>
      <c r="R496">
        <f t="shared" si="68"/>
        <v>6699.0960000000005</v>
      </c>
      <c r="S496">
        <f t="shared" si="69"/>
        <v>1313.1760000000004</v>
      </c>
      <c r="T496" t="str">
        <f>_xlfn.XLOOKUP(C496,Customers!A:A,Customers!D:D)</f>
        <v>F</v>
      </c>
      <c r="U496" s="13">
        <f>_xlfn.XLOOKUP(C496,Customers!A:A,Customers!E:E)</f>
        <v>26908</v>
      </c>
      <c r="V496" t="str">
        <f>_xlfn.XLOOKUP(C496,Customers!A:A,Customers!F:F)</f>
        <v>Brittanyburgh</v>
      </c>
      <c r="W496" s="13">
        <f>_xlfn.XLOOKUP(C496,Customers!A:A,Customers!G:G)</f>
        <v>45561</v>
      </c>
      <c r="X496">
        <f t="shared" ca="1" si="70"/>
        <v>52</v>
      </c>
      <c r="Y496" t="str">
        <f t="shared" ca="1" si="71"/>
        <v>50+</v>
      </c>
    </row>
    <row r="497" spans="1:25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  <c r="I497">
        <f>_xlfn.XLOOKUP(D497,Products!A:A,Products!E:E)</f>
        <v>564.41999999999996</v>
      </c>
      <c r="J497">
        <f>_xlfn.XLOOKUP(D497,Products!A:A,Products!F:F)</f>
        <v>293.95999999999998</v>
      </c>
      <c r="K497" t="str">
        <f>_xlfn.XLOOKUP(D497,Products!A:A,Products!C:C)</f>
        <v>Fashion</v>
      </c>
      <c r="L497" t="str">
        <f>_xlfn.XLOOKUP(D497,Products!A:A,Products!D:D)</f>
        <v>Accessories</v>
      </c>
      <c r="M497">
        <f t="shared" si="63"/>
        <v>2257.6799999999998</v>
      </c>
      <c r="N497">
        <f t="shared" si="64"/>
        <v>1175.8399999999999</v>
      </c>
      <c r="O497">
        <f t="shared" si="65"/>
        <v>1081.8399999999999</v>
      </c>
      <c r="P497" s="8">
        <f t="shared" si="66"/>
        <v>0.47918216930654478</v>
      </c>
      <c r="Q497">
        <f t="shared" si="67"/>
        <v>338.65199999999999</v>
      </c>
      <c r="R497">
        <f t="shared" si="68"/>
        <v>1919.0279999999998</v>
      </c>
      <c r="S497">
        <f t="shared" si="69"/>
        <v>743.18799999999987</v>
      </c>
      <c r="T497" t="str">
        <f>_xlfn.XLOOKUP(C497,Customers!A:A,Customers!D:D)</f>
        <v>M</v>
      </c>
      <c r="U497" s="13">
        <f>_xlfn.XLOOKUP(C497,Customers!A:A,Customers!E:E)</f>
        <v>23030</v>
      </c>
      <c r="V497" t="str">
        <f>_xlfn.XLOOKUP(C497,Customers!A:A,Customers!F:F)</f>
        <v>Shannontown</v>
      </c>
      <c r="W497" s="13">
        <f>_xlfn.XLOOKUP(C497,Customers!A:A,Customers!G:G)</f>
        <v>44957</v>
      </c>
      <c r="X497">
        <f t="shared" ca="1" si="70"/>
        <v>63</v>
      </c>
      <c r="Y497" t="str">
        <f t="shared" ca="1" si="71"/>
        <v>50+</v>
      </c>
    </row>
    <row r="498" spans="1:25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  <c r="I498">
        <f>_xlfn.XLOOKUP(D498,Products!A:A,Products!E:E)</f>
        <v>453.62</v>
      </c>
      <c r="J498">
        <f>_xlfn.XLOOKUP(D498,Products!A:A,Products!F:F)</f>
        <v>316.63</v>
      </c>
      <c r="K498" t="str">
        <f>_xlfn.XLOOKUP(D498,Products!A:A,Products!C:C)</f>
        <v>Fashion</v>
      </c>
      <c r="L498" t="str">
        <f>_xlfn.XLOOKUP(D498,Products!A:A,Products!D:D)</f>
        <v>Clothing</v>
      </c>
      <c r="M498">
        <f t="shared" si="63"/>
        <v>1814.48</v>
      </c>
      <c r="N498">
        <f t="shared" si="64"/>
        <v>1266.52</v>
      </c>
      <c r="O498">
        <f t="shared" si="65"/>
        <v>547.96</v>
      </c>
      <c r="P498" s="8">
        <f t="shared" si="66"/>
        <v>0.30199285745778409</v>
      </c>
      <c r="Q498">
        <f t="shared" si="67"/>
        <v>181.44800000000001</v>
      </c>
      <c r="R498">
        <f t="shared" si="68"/>
        <v>1633.0319999999999</v>
      </c>
      <c r="S498">
        <f t="shared" si="69"/>
        <v>366.51199999999994</v>
      </c>
      <c r="T498" t="str">
        <f>_xlfn.XLOOKUP(C498,Customers!A:A,Customers!D:D)</f>
        <v>F</v>
      </c>
      <c r="U498" s="13">
        <f>_xlfn.XLOOKUP(C498,Customers!A:A,Customers!E:E)</f>
        <v>31328</v>
      </c>
      <c r="V498" t="str">
        <f>_xlfn.XLOOKUP(C498,Customers!A:A,Customers!F:F)</f>
        <v>Lake Lindsay</v>
      </c>
      <c r="W498" s="13">
        <f>_xlfn.XLOOKUP(C498,Customers!A:A,Customers!G:G)</f>
        <v>45889</v>
      </c>
      <c r="X498">
        <f t="shared" ca="1" si="70"/>
        <v>40</v>
      </c>
      <c r="Y498" t="str">
        <f t="shared" ca="1" si="71"/>
        <v>36-50</v>
      </c>
    </row>
    <row r="499" spans="1:25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  <c r="I499">
        <f>_xlfn.XLOOKUP(D499,Products!A:A,Products!E:E)</f>
        <v>1485.05</v>
      </c>
      <c r="J499">
        <f>_xlfn.XLOOKUP(D499,Products!A:A,Products!F:F)</f>
        <v>988.31</v>
      </c>
      <c r="K499" t="str">
        <f>_xlfn.XLOOKUP(D499,Products!A:A,Products!C:C)</f>
        <v>Fashion</v>
      </c>
      <c r="L499" t="str">
        <f>_xlfn.XLOOKUP(D499,Products!A:A,Products!D:D)</f>
        <v>Clothing</v>
      </c>
      <c r="M499">
        <f t="shared" si="63"/>
        <v>4455.1499999999996</v>
      </c>
      <c r="N499">
        <f t="shared" si="64"/>
        <v>2964.93</v>
      </c>
      <c r="O499">
        <f t="shared" si="65"/>
        <v>1490.2199999999998</v>
      </c>
      <c r="P499" s="8">
        <f t="shared" si="66"/>
        <v>0.33449378808794317</v>
      </c>
      <c r="Q499">
        <f t="shared" si="67"/>
        <v>0</v>
      </c>
      <c r="R499">
        <f t="shared" si="68"/>
        <v>4455.1499999999996</v>
      </c>
      <c r="S499">
        <f t="shared" si="69"/>
        <v>1490.2199999999998</v>
      </c>
      <c r="T499" t="str">
        <f>_xlfn.XLOOKUP(C499,Customers!A:A,Customers!D:D)</f>
        <v>F</v>
      </c>
      <c r="U499" s="13">
        <f>_xlfn.XLOOKUP(C499,Customers!A:A,Customers!E:E)</f>
        <v>32027</v>
      </c>
      <c r="V499" t="str">
        <f>_xlfn.XLOOKUP(C499,Customers!A:A,Customers!F:F)</f>
        <v>Lauraborough</v>
      </c>
      <c r="W499" s="13">
        <f>_xlfn.XLOOKUP(C499,Customers!A:A,Customers!G:G)</f>
        <v>44913</v>
      </c>
      <c r="X499">
        <f t="shared" ca="1" si="70"/>
        <v>38</v>
      </c>
      <c r="Y499" t="str">
        <f t="shared" ca="1" si="71"/>
        <v>36-50</v>
      </c>
    </row>
    <row r="500" spans="1:25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  <c r="I500">
        <f>_xlfn.XLOOKUP(D500,Products!A:A,Products!E:E)</f>
        <v>29.24</v>
      </c>
      <c r="J500">
        <f>_xlfn.XLOOKUP(D500,Products!A:A,Products!F:F)</f>
        <v>15.28</v>
      </c>
      <c r="K500" t="str">
        <f>_xlfn.XLOOKUP(D500,Products!A:A,Products!C:C)</f>
        <v>Fashion</v>
      </c>
      <c r="L500" t="str">
        <f>_xlfn.XLOOKUP(D500,Products!A:A,Products!D:D)</f>
        <v>Watches</v>
      </c>
      <c r="M500">
        <f t="shared" si="63"/>
        <v>87.72</v>
      </c>
      <c r="N500">
        <f t="shared" si="64"/>
        <v>45.839999999999996</v>
      </c>
      <c r="O500">
        <f t="shared" si="65"/>
        <v>41.88</v>
      </c>
      <c r="P500" s="8">
        <f t="shared" si="66"/>
        <v>0.47742818057455544</v>
      </c>
      <c r="Q500">
        <f t="shared" si="67"/>
        <v>0</v>
      </c>
      <c r="R500">
        <f t="shared" si="68"/>
        <v>87.72</v>
      </c>
      <c r="S500">
        <f t="shared" si="69"/>
        <v>41.88</v>
      </c>
      <c r="T500" t="str">
        <f>_xlfn.XLOOKUP(C500,Customers!A:A,Customers!D:D)</f>
        <v>M</v>
      </c>
      <c r="U500" s="13">
        <f>_xlfn.XLOOKUP(C500,Customers!A:A,Customers!E:E)</f>
        <v>22243</v>
      </c>
      <c r="V500" t="str">
        <f>_xlfn.XLOOKUP(C500,Customers!A:A,Customers!F:F)</f>
        <v>East Danielleshire</v>
      </c>
      <c r="W500" s="13">
        <f>_xlfn.XLOOKUP(C500,Customers!A:A,Customers!G:G)</f>
        <v>45065</v>
      </c>
      <c r="X500">
        <f t="shared" ca="1" si="70"/>
        <v>65</v>
      </c>
      <c r="Y500" t="str">
        <f t="shared" ca="1" si="71"/>
        <v>50+</v>
      </c>
    </row>
    <row r="501" spans="1:25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  <c r="I501">
        <f>_xlfn.XLOOKUP(D501,Products!A:A,Products!E:E)</f>
        <v>1044.6400000000001</v>
      </c>
      <c r="J501">
        <f>_xlfn.XLOOKUP(D501,Products!A:A,Products!F:F)</f>
        <v>775.07</v>
      </c>
      <c r="K501" t="str">
        <f>_xlfn.XLOOKUP(D501,Products!A:A,Products!C:C)</f>
        <v>Fashion</v>
      </c>
      <c r="L501" t="str">
        <f>_xlfn.XLOOKUP(D501,Products!A:A,Products!D:D)</f>
        <v>Footwear</v>
      </c>
      <c r="M501">
        <f t="shared" si="63"/>
        <v>2089.2800000000002</v>
      </c>
      <c r="N501">
        <f t="shared" si="64"/>
        <v>1550.14</v>
      </c>
      <c r="O501">
        <f t="shared" si="65"/>
        <v>539.1400000000001</v>
      </c>
      <c r="P501" s="8">
        <f t="shared" si="66"/>
        <v>0.25805062030938891</v>
      </c>
      <c r="Q501">
        <f t="shared" si="67"/>
        <v>313.392</v>
      </c>
      <c r="R501">
        <f t="shared" si="68"/>
        <v>1775.8880000000001</v>
      </c>
      <c r="S501">
        <f t="shared" si="69"/>
        <v>225.74800000000005</v>
      </c>
      <c r="T501" t="str">
        <f>_xlfn.XLOOKUP(C501,Customers!A:A,Customers!D:D)</f>
        <v>F</v>
      </c>
      <c r="U501" s="13">
        <f>_xlfn.XLOOKUP(C501,Customers!A:A,Customers!E:E)</f>
        <v>38253</v>
      </c>
      <c r="V501" t="str">
        <f>_xlfn.XLOOKUP(C501,Customers!A:A,Customers!F:F)</f>
        <v>North Tracey</v>
      </c>
      <c r="W501" s="13">
        <f>_xlfn.XLOOKUP(C501,Customers!A:A,Customers!G:G)</f>
        <v>44366</v>
      </c>
      <c r="X501">
        <f t="shared" ca="1" si="70"/>
        <v>21</v>
      </c>
      <c r="Y501" t="str">
        <f t="shared" ca="1" si="71"/>
        <v>18-25</v>
      </c>
    </row>
    <row r="502" spans="1:25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  <c r="I502">
        <f>_xlfn.XLOOKUP(D502,Products!A:A,Products!E:E)</f>
        <v>1853.77</v>
      </c>
      <c r="J502">
        <f>_xlfn.XLOOKUP(D502,Products!A:A,Products!F:F)</f>
        <v>1363.52</v>
      </c>
      <c r="K502" t="str">
        <f>_xlfn.XLOOKUP(D502,Products!A:A,Products!C:C)</f>
        <v>Fashion</v>
      </c>
      <c r="L502" t="str">
        <f>_xlfn.XLOOKUP(D502,Products!A:A,Products!D:D)</f>
        <v>Accessories</v>
      </c>
      <c r="M502">
        <f t="shared" si="63"/>
        <v>5561.3099999999995</v>
      </c>
      <c r="N502">
        <f t="shared" si="64"/>
        <v>4090.56</v>
      </c>
      <c r="O502">
        <f t="shared" si="65"/>
        <v>1470.7499999999995</v>
      </c>
      <c r="P502" s="8">
        <f t="shared" si="66"/>
        <v>0.26446107122242773</v>
      </c>
      <c r="Q502">
        <f t="shared" si="67"/>
        <v>278.06549999999999</v>
      </c>
      <c r="R502">
        <f t="shared" si="68"/>
        <v>5283.2444999999998</v>
      </c>
      <c r="S502">
        <f t="shared" si="69"/>
        <v>1192.6844999999998</v>
      </c>
      <c r="T502" t="str">
        <f>_xlfn.XLOOKUP(C502,Customers!A:A,Customers!D:D)</f>
        <v>F</v>
      </c>
      <c r="U502" s="13">
        <f>_xlfn.XLOOKUP(C502,Customers!A:A,Customers!E:E)</f>
        <v>29674</v>
      </c>
      <c r="V502" t="str">
        <f>_xlfn.XLOOKUP(C502,Customers!A:A,Customers!F:F)</f>
        <v>West Josephport</v>
      </c>
      <c r="W502" s="13">
        <f>_xlfn.XLOOKUP(C502,Customers!A:A,Customers!G:G)</f>
        <v>44600</v>
      </c>
      <c r="X502">
        <f t="shared" ca="1" si="70"/>
        <v>45</v>
      </c>
      <c r="Y502" t="str">
        <f t="shared" ca="1" si="71"/>
        <v>36-50</v>
      </c>
    </row>
    <row r="503" spans="1:25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  <c r="I503">
        <f>_xlfn.XLOOKUP(D503,Products!A:A,Products!E:E)</f>
        <v>1562.43</v>
      </c>
      <c r="J503">
        <f>_xlfn.XLOOKUP(D503,Products!A:A,Products!F:F)</f>
        <v>1195.6300000000001</v>
      </c>
      <c r="K503" t="str">
        <f>_xlfn.XLOOKUP(D503,Products!A:A,Products!C:C)</f>
        <v>Electronics</v>
      </c>
      <c r="L503" t="str">
        <f>_xlfn.XLOOKUP(D503,Products!A:A,Products!D:D)</f>
        <v>Laptop</v>
      </c>
      <c r="M503">
        <f t="shared" si="63"/>
        <v>1562.43</v>
      </c>
      <c r="N503">
        <f t="shared" si="64"/>
        <v>1195.6300000000001</v>
      </c>
      <c r="O503">
        <f t="shared" si="65"/>
        <v>366.79999999999995</v>
      </c>
      <c r="P503" s="8">
        <f t="shared" si="66"/>
        <v>0.23476251736077772</v>
      </c>
      <c r="Q503">
        <f t="shared" si="67"/>
        <v>0</v>
      </c>
      <c r="R503">
        <f t="shared" si="68"/>
        <v>1562.43</v>
      </c>
      <c r="S503">
        <f t="shared" si="69"/>
        <v>366.79999999999995</v>
      </c>
      <c r="T503" t="str">
        <f>_xlfn.XLOOKUP(C503,Customers!A:A,Customers!D:D)</f>
        <v>F</v>
      </c>
      <c r="U503" s="13">
        <f>_xlfn.XLOOKUP(C503,Customers!A:A,Customers!E:E)</f>
        <v>35714</v>
      </c>
      <c r="V503" t="str">
        <f>_xlfn.XLOOKUP(C503,Customers!A:A,Customers!F:F)</f>
        <v>North Christian</v>
      </c>
      <c r="W503" s="13">
        <f>_xlfn.XLOOKUP(C503,Customers!A:A,Customers!G:G)</f>
        <v>44816</v>
      </c>
      <c r="X503">
        <f t="shared" ca="1" si="70"/>
        <v>28</v>
      </c>
      <c r="Y503" t="str">
        <f t="shared" ca="1" si="71"/>
        <v>26-35</v>
      </c>
    </row>
    <row r="504" spans="1:25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  <c r="I504">
        <f>_xlfn.XLOOKUP(D504,Products!A:A,Products!E:E)</f>
        <v>270.45</v>
      </c>
      <c r="J504">
        <f>_xlfn.XLOOKUP(D504,Products!A:A,Products!F:F)</f>
        <v>187.6</v>
      </c>
      <c r="K504" t="str">
        <f>_xlfn.XLOOKUP(D504,Products!A:A,Products!C:C)</f>
        <v>Fashion</v>
      </c>
      <c r="L504" t="str">
        <f>_xlfn.XLOOKUP(D504,Products!A:A,Products!D:D)</f>
        <v>Bags</v>
      </c>
      <c r="M504">
        <f t="shared" si="63"/>
        <v>540.9</v>
      </c>
      <c r="N504">
        <f t="shared" si="64"/>
        <v>375.2</v>
      </c>
      <c r="O504">
        <f t="shared" si="65"/>
        <v>165.7</v>
      </c>
      <c r="P504" s="8">
        <f t="shared" si="66"/>
        <v>0.30634128304677388</v>
      </c>
      <c r="Q504">
        <f t="shared" si="67"/>
        <v>81.134999999999991</v>
      </c>
      <c r="R504">
        <f t="shared" si="68"/>
        <v>459.76499999999999</v>
      </c>
      <c r="S504">
        <f t="shared" si="69"/>
        <v>84.564999999999998</v>
      </c>
      <c r="T504" t="str">
        <f>_xlfn.XLOOKUP(C504,Customers!A:A,Customers!D:D)</f>
        <v>M</v>
      </c>
      <c r="U504" s="13">
        <f>_xlfn.XLOOKUP(C504,Customers!A:A,Customers!E:E)</f>
        <v>33773</v>
      </c>
      <c r="V504" t="str">
        <f>_xlfn.XLOOKUP(C504,Customers!A:A,Customers!F:F)</f>
        <v>Port Kimberly</v>
      </c>
      <c r="W504" s="13">
        <f>_xlfn.XLOOKUP(C504,Customers!A:A,Customers!G:G)</f>
        <v>44616</v>
      </c>
      <c r="X504">
        <f t="shared" ca="1" si="70"/>
        <v>34</v>
      </c>
      <c r="Y504" t="str">
        <f t="shared" ca="1" si="71"/>
        <v>26-35</v>
      </c>
    </row>
    <row r="505" spans="1:25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  <c r="I505">
        <f>_xlfn.XLOOKUP(D505,Products!A:A,Products!E:E)</f>
        <v>1485.05</v>
      </c>
      <c r="J505">
        <f>_xlfn.XLOOKUP(D505,Products!A:A,Products!F:F)</f>
        <v>988.31</v>
      </c>
      <c r="K505" t="str">
        <f>_xlfn.XLOOKUP(D505,Products!A:A,Products!C:C)</f>
        <v>Fashion</v>
      </c>
      <c r="L505" t="str">
        <f>_xlfn.XLOOKUP(D505,Products!A:A,Products!D:D)</f>
        <v>Clothing</v>
      </c>
      <c r="M505">
        <f t="shared" si="63"/>
        <v>2970.1</v>
      </c>
      <c r="N505">
        <f t="shared" si="64"/>
        <v>1976.62</v>
      </c>
      <c r="O505">
        <f t="shared" si="65"/>
        <v>993.48</v>
      </c>
      <c r="P505" s="8">
        <f t="shared" si="66"/>
        <v>0.33449378808794317</v>
      </c>
      <c r="Q505">
        <f t="shared" si="67"/>
        <v>148.505</v>
      </c>
      <c r="R505">
        <f t="shared" si="68"/>
        <v>2821.5949999999998</v>
      </c>
      <c r="S505">
        <f t="shared" si="69"/>
        <v>844.97499999999991</v>
      </c>
      <c r="T505" t="str">
        <f>_xlfn.XLOOKUP(C505,Customers!A:A,Customers!D:D)</f>
        <v>M</v>
      </c>
      <c r="U505" s="13">
        <f>_xlfn.XLOOKUP(C505,Customers!A:A,Customers!E:E)</f>
        <v>35319</v>
      </c>
      <c r="V505" t="str">
        <f>_xlfn.XLOOKUP(C505,Customers!A:A,Customers!F:F)</f>
        <v>Osborneport</v>
      </c>
      <c r="W505" s="13">
        <f>_xlfn.XLOOKUP(C505,Customers!A:A,Customers!G:G)</f>
        <v>44829</v>
      </c>
      <c r="X505">
        <f t="shared" ca="1" si="70"/>
        <v>29</v>
      </c>
      <c r="Y505" t="str">
        <f t="shared" ca="1" si="71"/>
        <v>26-35</v>
      </c>
    </row>
    <row r="506" spans="1:25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  <c r="I506">
        <f>_xlfn.XLOOKUP(D506,Products!A:A,Products!E:E)</f>
        <v>1879.08</v>
      </c>
      <c r="J506">
        <f>_xlfn.XLOOKUP(D506,Products!A:A,Products!F:F)</f>
        <v>1004.56</v>
      </c>
      <c r="K506" t="str">
        <f>_xlfn.XLOOKUP(D506,Products!A:A,Products!C:C)</f>
        <v>Groceries</v>
      </c>
      <c r="L506" t="str">
        <f>_xlfn.XLOOKUP(D506,Products!A:A,Products!D:D)</f>
        <v>Dairy</v>
      </c>
      <c r="M506">
        <f t="shared" si="63"/>
        <v>1879.08</v>
      </c>
      <c r="N506">
        <f t="shared" si="64"/>
        <v>1004.56</v>
      </c>
      <c r="O506">
        <f t="shared" si="65"/>
        <v>874.52</v>
      </c>
      <c r="P506" s="8">
        <f t="shared" si="66"/>
        <v>0.46539796070417438</v>
      </c>
      <c r="Q506">
        <f t="shared" si="67"/>
        <v>187.90800000000002</v>
      </c>
      <c r="R506">
        <f t="shared" si="68"/>
        <v>1691.172</v>
      </c>
      <c r="S506">
        <f t="shared" si="69"/>
        <v>686.61200000000008</v>
      </c>
      <c r="T506" t="str">
        <f>_xlfn.XLOOKUP(C506,Customers!A:A,Customers!D:D)</f>
        <v>F</v>
      </c>
      <c r="U506" s="13">
        <f>_xlfn.XLOOKUP(C506,Customers!A:A,Customers!E:E)</f>
        <v>29405</v>
      </c>
      <c r="V506" t="str">
        <f>_xlfn.XLOOKUP(C506,Customers!A:A,Customers!F:F)</f>
        <v>North Sharontown</v>
      </c>
      <c r="W506" s="13">
        <f>_xlfn.XLOOKUP(C506,Customers!A:A,Customers!G:G)</f>
        <v>44950</v>
      </c>
      <c r="X506">
        <f t="shared" ca="1" si="70"/>
        <v>45</v>
      </c>
      <c r="Y506" t="str">
        <f t="shared" ca="1" si="71"/>
        <v>36-50</v>
      </c>
    </row>
    <row r="507" spans="1:25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  <c r="I507">
        <f>_xlfn.XLOOKUP(D507,Products!A:A,Products!E:E)</f>
        <v>1798.97</v>
      </c>
      <c r="J507">
        <f>_xlfn.XLOOKUP(D507,Products!A:A,Products!F:F)</f>
        <v>1329.15</v>
      </c>
      <c r="K507" t="str">
        <f>_xlfn.XLOOKUP(D507,Products!A:A,Products!C:C)</f>
        <v>Fashion</v>
      </c>
      <c r="L507" t="str">
        <f>_xlfn.XLOOKUP(D507,Products!A:A,Products!D:D)</f>
        <v>Accessories</v>
      </c>
      <c r="M507">
        <f t="shared" si="63"/>
        <v>3597.94</v>
      </c>
      <c r="N507">
        <f t="shared" si="64"/>
        <v>2658.3</v>
      </c>
      <c r="O507">
        <f t="shared" si="65"/>
        <v>939.63999999999987</v>
      </c>
      <c r="P507" s="8">
        <f t="shared" si="66"/>
        <v>0.26116055298309582</v>
      </c>
      <c r="Q507">
        <f t="shared" si="67"/>
        <v>0</v>
      </c>
      <c r="R507">
        <f t="shared" si="68"/>
        <v>3597.94</v>
      </c>
      <c r="S507">
        <f t="shared" si="69"/>
        <v>939.63999999999987</v>
      </c>
      <c r="T507" t="str">
        <f>_xlfn.XLOOKUP(C507,Customers!A:A,Customers!D:D)</f>
        <v>M</v>
      </c>
      <c r="U507" s="13">
        <f>_xlfn.XLOOKUP(C507,Customers!A:A,Customers!E:E)</f>
        <v>20409</v>
      </c>
      <c r="V507" t="str">
        <f>_xlfn.XLOOKUP(C507,Customers!A:A,Customers!F:F)</f>
        <v>East James</v>
      </c>
      <c r="W507" s="13">
        <f>_xlfn.XLOOKUP(C507,Customers!A:A,Customers!G:G)</f>
        <v>44106</v>
      </c>
      <c r="X507">
        <f t="shared" ca="1" si="70"/>
        <v>70</v>
      </c>
      <c r="Y507" t="str">
        <f t="shared" ca="1" si="71"/>
        <v>50+</v>
      </c>
    </row>
    <row r="508" spans="1:25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  <c r="I508">
        <f>_xlfn.XLOOKUP(D508,Products!A:A,Products!E:E)</f>
        <v>1879.08</v>
      </c>
      <c r="J508">
        <f>_xlfn.XLOOKUP(D508,Products!A:A,Products!F:F)</f>
        <v>1004.56</v>
      </c>
      <c r="K508" t="str">
        <f>_xlfn.XLOOKUP(D508,Products!A:A,Products!C:C)</f>
        <v>Groceries</v>
      </c>
      <c r="L508" t="str">
        <f>_xlfn.XLOOKUP(D508,Products!A:A,Products!D:D)</f>
        <v>Dairy</v>
      </c>
      <c r="M508">
        <f t="shared" si="63"/>
        <v>3758.16</v>
      </c>
      <c r="N508">
        <f t="shared" si="64"/>
        <v>2009.12</v>
      </c>
      <c r="O508">
        <f t="shared" si="65"/>
        <v>1749.04</v>
      </c>
      <c r="P508" s="8">
        <f t="shared" si="66"/>
        <v>0.46539796070417438</v>
      </c>
      <c r="Q508">
        <f t="shared" si="67"/>
        <v>563.72399999999993</v>
      </c>
      <c r="R508">
        <f t="shared" si="68"/>
        <v>3194.4359999999997</v>
      </c>
      <c r="S508">
        <f t="shared" si="69"/>
        <v>1185.3159999999998</v>
      </c>
      <c r="T508" t="str">
        <f>_xlfn.XLOOKUP(C508,Customers!A:A,Customers!D:D)</f>
        <v>M</v>
      </c>
      <c r="U508" s="13">
        <f>_xlfn.XLOOKUP(C508,Customers!A:A,Customers!E:E)</f>
        <v>23030</v>
      </c>
      <c r="V508" t="str">
        <f>_xlfn.XLOOKUP(C508,Customers!A:A,Customers!F:F)</f>
        <v>Shannontown</v>
      </c>
      <c r="W508" s="13">
        <f>_xlfn.XLOOKUP(C508,Customers!A:A,Customers!G:G)</f>
        <v>44957</v>
      </c>
      <c r="X508">
        <f t="shared" ca="1" si="70"/>
        <v>63</v>
      </c>
      <c r="Y508" t="str">
        <f t="shared" ca="1" si="71"/>
        <v>50+</v>
      </c>
    </row>
    <row r="509" spans="1:25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  <c r="I509">
        <f>_xlfn.XLOOKUP(D509,Products!A:A,Products!E:E)</f>
        <v>1079.8900000000001</v>
      </c>
      <c r="J509">
        <f>_xlfn.XLOOKUP(D509,Products!A:A,Products!F:F)</f>
        <v>703.83</v>
      </c>
      <c r="K509" t="str">
        <f>_xlfn.XLOOKUP(D509,Products!A:A,Products!C:C)</f>
        <v>Electronics</v>
      </c>
      <c r="L509" t="str">
        <f>_xlfn.XLOOKUP(D509,Products!A:A,Products!D:D)</f>
        <v>Smartphone</v>
      </c>
      <c r="M509">
        <f t="shared" si="63"/>
        <v>1079.8900000000001</v>
      </c>
      <c r="N509">
        <f t="shared" si="64"/>
        <v>703.83</v>
      </c>
      <c r="O509">
        <f t="shared" si="65"/>
        <v>376.06000000000006</v>
      </c>
      <c r="P509" s="8">
        <f t="shared" si="66"/>
        <v>0.34823917250831105</v>
      </c>
      <c r="Q509">
        <f t="shared" si="67"/>
        <v>53.994500000000009</v>
      </c>
      <c r="R509">
        <f t="shared" si="68"/>
        <v>1025.8955000000001</v>
      </c>
      <c r="S509">
        <f t="shared" si="69"/>
        <v>322.06550000000004</v>
      </c>
      <c r="T509" t="str">
        <f>_xlfn.XLOOKUP(C509,Customers!A:A,Customers!D:D)</f>
        <v>F</v>
      </c>
      <c r="U509" s="13">
        <f>_xlfn.XLOOKUP(C509,Customers!A:A,Customers!E:E)</f>
        <v>26631</v>
      </c>
      <c r="V509" t="str">
        <f>_xlfn.XLOOKUP(C509,Customers!A:A,Customers!F:F)</f>
        <v>Port Bryce</v>
      </c>
      <c r="W509" s="13">
        <f>_xlfn.XLOOKUP(C509,Customers!A:A,Customers!G:G)</f>
        <v>45638</v>
      </c>
      <c r="X509">
        <f t="shared" ca="1" si="70"/>
        <v>53</v>
      </c>
      <c r="Y509" t="str">
        <f t="shared" ca="1" si="71"/>
        <v>50+</v>
      </c>
    </row>
    <row r="510" spans="1:25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  <c r="I510">
        <f>_xlfn.XLOOKUP(D510,Products!A:A,Products!E:E)</f>
        <v>1485.05</v>
      </c>
      <c r="J510">
        <f>_xlfn.XLOOKUP(D510,Products!A:A,Products!F:F)</f>
        <v>988.31</v>
      </c>
      <c r="K510" t="str">
        <f>_xlfn.XLOOKUP(D510,Products!A:A,Products!C:C)</f>
        <v>Fashion</v>
      </c>
      <c r="L510" t="str">
        <f>_xlfn.XLOOKUP(D510,Products!A:A,Products!D:D)</f>
        <v>Clothing</v>
      </c>
      <c r="M510">
        <f t="shared" si="63"/>
        <v>7425.25</v>
      </c>
      <c r="N510">
        <f t="shared" si="64"/>
        <v>4941.5499999999993</v>
      </c>
      <c r="O510">
        <f t="shared" si="65"/>
        <v>2483.7000000000007</v>
      </c>
      <c r="P510" s="8">
        <f t="shared" si="66"/>
        <v>0.33449378808794328</v>
      </c>
      <c r="Q510">
        <f t="shared" si="67"/>
        <v>371.26250000000005</v>
      </c>
      <c r="R510">
        <f t="shared" si="68"/>
        <v>7053.9875000000002</v>
      </c>
      <c r="S510">
        <f t="shared" si="69"/>
        <v>2112.4375000000009</v>
      </c>
      <c r="T510" t="str">
        <f>_xlfn.XLOOKUP(C510,Customers!A:A,Customers!D:D)</f>
        <v>F</v>
      </c>
      <c r="U510" s="13">
        <f>_xlfn.XLOOKUP(C510,Customers!A:A,Customers!E:E)</f>
        <v>30128</v>
      </c>
      <c r="V510" t="str">
        <f>_xlfn.XLOOKUP(C510,Customers!A:A,Customers!F:F)</f>
        <v>Travisstad</v>
      </c>
      <c r="W510" s="13">
        <f>_xlfn.XLOOKUP(C510,Customers!A:A,Customers!G:G)</f>
        <v>45401</v>
      </c>
      <c r="X510">
        <f t="shared" ca="1" si="70"/>
        <v>43</v>
      </c>
      <c r="Y510" t="str">
        <f t="shared" ca="1" si="71"/>
        <v>36-50</v>
      </c>
    </row>
    <row r="511" spans="1:25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  <c r="I511">
        <f>_xlfn.XLOOKUP(D511,Products!A:A,Products!E:E)</f>
        <v>1474.12</v>
      </c>
      <c r="J511">
        <f>_xlfn.XLOOKUP(D511,Products!A:A,Products!F:F)</f>
        <v>764.02</v>
      </c>
      <c r="K511" t="str">
        <f>_xlfn.XLOOKUP(D511,Products!A:A,Products!C:C)</f>
        <v>Electronics</v>
      </c>
      <c r="L511" t="str">
        <f>_xlfn.XLOOKUP(D511,Products!A:A,Products!D:D)</f>
        <v>Camera</v>
      </c>
      <c r="M511">
        <f t="shared" si="63"/>
        <v>4422.3599999999997</v>
      </c>
      <c r="N511">
        <f t="shared" si="64"/>
        <v>2292.06</v>
      </c>
      <c r="O511">
        <f t="shared" si="65"/>
        <v>2130.2999999999997</v>
      </c>
      <c r="P511" s="8">
        <f t="shared" si="66"/>
        <v>0.48171112256804055</v>
      </c>
      <c r="Q511">
        <f t="shared" si="67"/>
        <v>0</v>
      </c>
      <c r="R511">
        <f t="shared" si="68"/>
        <v>4422.3599999999997</v>
      </c>
      <c r="S511">
        <f t="shared" si="69"/>
        <v>2130.2999999999997</v>
      </c>
      <c r="T511" t="str">
        <f>_xlfn.XLOOKUP(C511,Customers!A:A,Customers!D:D)</f>
        <v>F</v>
      </c>
      <c r="U511" s="13">
        <f>_xlfn.XLOOKUP(C511,Customers!A:A,Customers!E:E)</f>
        <v>38461</v>
      </c>
      <c r="V511" t="str">
        <f>_xlfn.XLOOKUP(C511,Customers!A:A,Customers!F:F)</f>
        <v>Port Allen</v>
      </c>
      <c r="W511" s="13">
        <f>_xlfn.XLOOKUP(C511,Customers!A:A,Customers!G:G)</f>
        <v>45334</v>
      </c>
      <c r="X511">
        <f t="shared" ca="1" si="70"/>
        <v>21</v>
      </c>
      <c r="Y511" t="str">
        <f t="shared" ca="1" si="71"/>
        <v>18-25</v>
      </c>
    </row>
    <row r="512" spans="1:25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  <c r="I512">
        <f>_xlfn.XLOOKUP(D512,Products!A:A,Products!E:E)</f>
        <v>248.57</v>
      </c>
      <c r="J512">
        <f>_xlfn.XLOOKUP(D512,Products!A:A,Products!F:F)</f>
        <v>190.67</v>
      </c>
      <c r="K512" t="str">
        <f>_xlfn.XLOOKUP(D512,Products!A:A,Products!C:C)</f>
        <v>Electronics</v>
      </c>
      <c r="L512" t="str">
        <f>_xlfn.XLOOKUP(D512,Products!A:A,Products!D:D)</f>
        <v>Headphones</v>
      </c>
      <c r="M512">
        <f t="shared" si="63"/>
        <v>994.28</v>
      </c>
      <c r="N512">
        <f t="shared" si="64"/>
        <v>762.68</v>
      </c>
      <c r="O512">
        <f t="shared" si="65"/>
        <v>231.60000000000002</v>
      </c>
      <c r="P512" s="8">
        <f t="shared" si="66"/>
        <v>0.2329323731745585</v>
      </c>
      <c r="Q512">
        <f t="shared" si="67"/>
        <v>0</v>
      </c>
      <c r="R512">
        <f t="shared" si="68"/>
        <v>994.28</v>
      </c>
      <c r="S512">
        <f t="shared" si="69"/>
        <v>231.60000000000002</v>
      </c>
      <c r="T512" t="str">
        <f>_xlfn.XLOOKUP(C512,Customers!A:A,Customers!D:D)</f>
        <v>F</v>
      </c>
      <c r="U512" s="13">
        <f>_xlfn.XLOOKUP(C512,Customers!A:A,Customers!E:E)</f>
        <v>22255</v>
      </c>
      <c r="V512" t="str">
        <f>_xlfn.XLOOKUP(C512,Customers!A:A,Customers!F:F)</f>
        <v>East Paulburgh</v>
      </c>
      <c r="W512" s="13">
        <f>_xlfn.XLOOKUP(C512,Customers!A:A,Customers!G:G)</f>
        <v>45465</v>
      </c>
      <c r="X512">
        <f t="shared" ca="1" si="70"/>
        <v>65</v>
      </c>
      <c r="Y512" t="str">
        <f t="shared" ca="1" si="71"/>
        <v>50+</v>
      </c>
    </row>
    <row r="513" spans="1:25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  <c r="I513">
        <f>_xlfn.XLOOKUP(D513,Products!A:A,Products!E:E)</f>
        <v>1762.92</v>
      </c>
      <c r="J513">
        <f>_xlfn.XLOOKUP(D513,Products!A:A,Products!F:F)</f>
        <v>1346.48</v>
      </c>
      <c r="K513" t="str">
        <f>_xlfn.XLOOKUP(D513,Products!A:A,Products!C:C)</f>
        <v>Electronics</v>
      </c>
      <c r="L513" t="str">
        <f>_xlfn.XLOOKUP(D513,Products!A:A,Products!D:D)</f>
        <v>Laptop</v>
      </c>
      <c r="M513">
        <f t="shared" si="63"/>
        <v>1762.92</v>
      </c>
      <c r="N513">
        <f t="shared" si="64"/>
        <v>1346.48</v>
      </c>
      <c r="O513">
        <f t="shared" si="65"/>
        <v>416.44000000000005</v>
      </c>
      <c r="P513" s="8">
        <f t="shared" si="66"/>
        <v>0.23622172305039368</v>
      </c>
      <c r="Q513">
        <f t="shared" si="67"/>
        <v>0</v>
      </c>
      <c r="R513">
        <f t="shared" si="68"/>
        <v>1762.92</v>
      </c>
      <c r="S513">
        <f t="shared" si="69"/>
        <v>416.44000000000005</v>
      </c>
      <c r="T513" t="str">
        <f>_xlfn.XLOOKUP(C513,Customers!A:A,Customers!D:D)</f>
        <v>M</v>
      </c>
      <c r="U513" s="13">
        <f>_xlfn.XLOOKUP(C513,Customers!A:A,Customers!E:E)</f>
        <v>23580</v>
      </c>
      <c r="V513" t="str">
        <f>_xlfn.XLOOKUP(C513,Customers!A:A,Customers!F:F)</f>
        <v>Hansonhaven</v>
      </c>
      <c r="W513" s="13">
        <f>_xlfn.XLOOKUP(C513,Customers!A:A,Customers!G:G)</f>
        <v>44213</v>
      </c>
      <c r="X513">
        <f t="shared" ca="1" si="70"/>
        <v>61</v>
      </c>
      <c r="Y513" t="str">
        <f t="shared" ca="1" si="71"/>
        <v>50+</v>
      </c>
    </row>
    <row r="514" spans="1:25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  <c r="I514">
        <f>_xlfn.XLOOKUP(D514,Products!A:A,Products!E:E)</f>
        <v>564.41999999999996</v>
      </c>
      <c r="J514">
        <f>_xlfn.XLOOKUP(D514,Products!A:A,Products!F:F)</f>
        <v>293.95999999999998</v>
      </c>
      <c r="K514" t="str">
        <f>_xlfn.XLOOKUP(D514,Products!A:A,Products!C:C)</f>
        <v>Fashion</v>
      </c>
      <c r="L514" t="str">
        <f>_xlfn.XLOOKUP(D514,Products!A:A,Products!D:D)</f>
        <v>Accessories</v>
      </c>
      <c r="M514">
        <f t="shared" si="63"/>
        <v>1128.8399999999999</v>
      </c>
      <c r="N514">
        <f t="shared" si="64"/>
        <v>587.91999999999996</v>
      </c>
      <c r="O514">
        <f t="shared" si="65"/>
        <v>540.91999999999996</v>
      </c>
      <c r="P514" s="8">
        <f t="shared" si="66"/>
        <v>0.47918216930654478</v>
      </c>
      <c r="Q514">
        <f t="shared" si="67"/>
        <v>169.32599999999999</v>
      </c>
      <c r="R514">
        <f t="shared" si="68"/>
        <v>959.5139999999999</v>
      </c>
      <c r="S514">
        <f t="shared" si="69"/>
        <v>371.59399999999994</v>
      </c>
      <c r="T514" t="str">
        <f>_xlfn.XLOOKUP(C514,Customers!A:A,Customers!D:D)</f>
        <v>M</v>
      </c>
      <c r="U514" s="13">
        <f>_xlfn.XLOOKUP(C514,Customers!A:A,Customers!E:E)</f>
        <v>30183</v>
      </c>
      <c r="V514" t="str">
        <f>_xlfn.XLOOKUP(C514,Customers!A:A,Customers!F:F)</f>
        <v>Seanville</v>
      </c>
      <c r="W514" s="13">
        <f>_xlfn.XLOOKUP(C514,Customers!A:A,Customers!G:G)</f>
        <v>44184</v>
      </c>
      <c r="X514">
        <f t="shared" ca="1" si="70"/>
        <v>43</v>
      </c>
      <c r="Y514" t="str">
        <f t="shared" ca="1" si="71"/>
        <v>36-50</v>
      </c>
    </row>
    <row r="515" spans="1:25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  <c r="I515">
        <f>_xlfn.XLOOKUP(D515,Products!A:A,Products!E:E)</f>
        <v>1853.77</v>
      </c>
      <c r="J515">
        <f>_xlfn.XLOOKUP(D515,Products!A:A,Products!F:F)</f>
        <v>1363.52</v>
      </c>
      <c r="K515" t="str">
        <f>_xlfn.XLOOKUP(D515,Products!A:A,Products!C:C)</f>
        <v>Fashion</v>
      </c>
      <c r="L515" t="str">
        <f>_xlfn.XLOOKUP(D515,Products!A:A,Products!D:D)</f>
        <v>Accessories</v>
      </c>
      <c r="M515">
        <f t="shared" ref="M515:M578" si="72">F515*I515</f>
        <v>1853.77</v>
      </c>
      <c r="N515">
        <f t="shared" ref="N515:N578" si="73">F515*J515</f>
        <v>1363.52</v>
      </c>
      <c r="O515">
        <f t="shared" ref="O515:O578" si="74">M515-N515</f>
        <v>490.25</v>
      </c>
      <c r="P515" s="8">
        <f t="shared" ref="P515:P578" si="75">O515/M515</f>
        <v>0.26446107122242779</v>
      </c>
      <c r="Q515">
        <f t="shared" ref="Q515:Q578" si="76">M515*G515</f>
        <v>0</v>
      </c>
      <c r="R515">
        <f t="shared" ref="R515:R578" si="77">M515-Q515</f>
        <v>1853.77</v>
      </c>
      <c r="S515">
        <f t="shared" ref="S515:S578" si="78">R515-N515</f>
        <v>490.25</v>
      </c>
      <c r="T515" t="str">
        <f>_xlfn.XLOOKUP(C515,Customers!A:A,Customers!D:D)</f>
        <v>M</v>
      </c>
      <c r="U515" s="13">
        <f>_xlfn.XLOOKUP(C515,Customers!A:A,Customers!E:E)</f>
        <v>26659</v>
      </c>
      <c r="V515" t="str">
        <f>_xlfn.XLOOKUP(C515,Customers!A:A,Customers!F:F)</f>
        <v>West Tanner</v>
      </c>
      <c r="W515" s="13">
        <f>_xlfn.XLOOKUP(C515,Customers!A:A,Customers!G:G)</f>
        <v>45265</v>
      </c>
      <c r="X515">
        <f t="shared" ref="X515:X578" ca="1" si="79">DATEDIF(U515, TODAY(),"Y")</f>
        <v>53</v>
      </c>
      <c r="Y515" t="str">
        <f t="shared" ref="Y515:Y578" ca="1" si="80">IF(X515&lt;=25,"18-25",IF(X515&lt;=35,"26-35", IF(X515&lt;=50,"36-50","50+")))</f>
        <v>50+</v>
      </c>
    </row>
    <row r="516" spans="1:25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  <c r="I516">
        <f>_xlfn.XLOOKUP(D516,Products!A:A,Products!E:E)</f>
        <v>818.76</v>
      </c>
      <c r="J516">
        <f>_xlfn.XLOOKUP(D516,Products!A:A,Products!F:F)</f>
        <v>527.62</v>
      </c>
      <c r="K516" t="str">
        <f>_xlfn.XLOOKUP(D516,Products!A:A,Products!C:C)</f>
        <v>Electronics</v>
      </c>
      <c r="L516" t="str">
        <f>_xlfn.XLOOKUP(D516,Products!A:A,Products!D:D)</f>
        <v>Television</v>
      </c>
      <c r="M516">
        <f t="shared" si="72"/>
        <v>1637.52</v>
      </c>
      <c r="N516">
        <f t="shared" si="73"/>
        <v>1055.24</v>
      </c>
      <c r="O516">
        <f t="shared" si="74"/>
        <v>582.28</v>
      </c>
      <c r="P516" s="8">
        <f t="shared" si="75"/>
        <v>0.35558649665347597</v>
      </c>
      <c r="Q516">
        <f t="shared" si="76"/>
        <v>81.876000000000005</v>
      </c>
      <c r="R516">
        <f t="shared" si="77"/>
        <v>1555.644</v>
      </c>
      <c r="S516">
        <f t="shared" si="78"/>
        <v>500.404</v>
      </c>
      <c r="T516" t="str">
        <f>_xlfn.XLOOKUP(C516,Customers!A:A,Customers!D:D)</f>
        <v>M</v>
      </c>
      <c r="U516" s="13">
        <f>_xlfn.XLOOKUP(C516,Customers!A:A,Customers!E:E)</f>
        <v>28268</v>
      </c>
      <c r="V516" t="str">
        <f>_xlfn.XLOOKUP(C516,Customers!A:A,Customers!F:F)</f>
        <v>Ramosbury</v>
      </c>
      <c r="W516" s="13">
        <f>_xlfn.XLOOKUP(C516,Customers!A:A,Customers!G:G)</f>
        <v>44926</v>
      </c>
      <c r="X516">
        <f t="shared" ca="1" si="79"/>
        <v>49</v>
      </c>
      <c r="Y516" t="str">
        <f t="shared" ca="1" si="80"/>
        <v>36-50</v>
      </c>
    </row>
    <row r="517" spans="1:25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  <c r="I517">
        <f>_xlfn.XLOOKUP(D517,Products!A:A,Products!E:E)</f>
        <v>366.93</v>
      </c>
      <c r="J517">
        <f>_xlfn.XLOOKUP(D517,Products!A:A,Products!F:F)</f>
        <v>285.23</v>
      </c>
      <c r="K517" t="str">
        <f>_xlfn.XLOOKUP(D517,Products!A:A,Products!C:C)</f>
        <v>Fashion</v>
      </c>
      <c r="L517" t="str">
        <f>_xlfn.XLOOKUP(D517,Products!A:A,Products!D:D)</f>
        <v>Footwear</v>
      </c>
      <c r="M517">
        <f t="shared" si="72"/>
        <v>733.86</v>
      </c>
      <c r="N517">
        <f t="shared" si="73"/>
        <v>570.46</v>
      </c>
      <c r="O517">
        <f t="shared" si="74"/>
        <v>163.39999999999998</v>
      </c>
      <c r="P517" s="8">
        <f t="shared" si="75"/>
        <v>0.22265827269506441</v>
      </c>
      <c r="Q517">
        <f t="shared" si="76"/>
        <v>0</v>
      </c>
      <c r="R517">
        <f t="shared" si="77"/>
        <v>733.86</v>
      </c>
      <c r="S517">
        <f t="shared" si="78"/>
        <v>163.39999999999998</v>
      </c>
      <c r="T517" t="str">
        <f>_xlfn.XLOOKUP(C517,Customers!A:A,Customers!D:D)</f>
        <v>M</v>
      </c>
      <c r="U517" s="13">
        <f>_xlfn.XLOOKUP(C517,Customers!A:A,Customers!E:E)</f>
        <v>29791</v>
      </c>
      <c r="V517" t="str">
        <f>_xlfn.XLOOKUP(C517,Customers!A:A,Customers!F:F)</f>
        <v>Dylanmouth</v>
      </c>
      <c r="W517" s="13">
        <f>_xlfn.XLOOKUP(C517,Customers!A:A,Customers!G:G)</f>
        <v>45184</v>
      </c>
      <c r="X517">
        <f t="shared" ca="1" si="79"/>
        <v>44</v>
      </c>
      <c r="Y517" t="str">
        <f t="shared" ca="1" si="80"/>
        <v>36-50</v>
      </c>
    </row>
    <row r="518" spans="1:25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  <c r="I518">
        <f>_xlfn.XLOOKUP(D518,Products!A:A,Products!E:E)</f>
        <v>1044.6400000000001</v>
      </c>
      <c r="J518">
        <f>_xlfn.XLOOKUP(D518,Products!A:A,Products!F:F)</f>
        <v>775.07</v>
      </c>
      <c r="K518" t="str">
        <f>_xlfn.XLOOKUP(D518,Products!A:A,Products!C:C)</f>
        <v>Fashion</v>
      </c>
      <c r="L518" t="str">
        <f>_xlfn.XLOOKUP(D518,Products!A:A,Products!D:D)</f>
        <v>Footwear</v>
      </c>
      <c r="M518">
        <f t="shared" si="72"/>
        <v>5223.2000000000007</v>
      </c>
      <c r="N518">
        <f t="shared" si="73"/>
        <v>3875.3500000000004</v>
      </c>
      <c r="O518">
        <f t="shared" si="74"/>
        <v>1347.8500000000004</v>
      </c>
      <c r="P518" s="8">
        <f t="shared" si="75"/>
        <v>0.25805062030938891</v>
      </c>
      <c r="Q518">
        <f t="shared" si="76"/>
        <v>783.48000000000013</v>
      </c>
      <c r="R518">
        <f t="shared" si="77"/>
        <v>4439.72</v>
      </c>
      <c r="S518">
        <f t="shared" si="78"/>
        <v>564.36999999999989</v>
      </c>
      <c r="T518" t="str">
        <f>_xlfn.XLOOKUP(C518,Customers!A:A,Customers!D:D)</f>
        <v>M</v>
      </c>
      <c r="U518" s="13">
        <f>_xlfn.XLOOKUP(C518,Customers!A:A,Customers!E:E)</f>
        <v>33546</v>
      </c>
      <c r="V518" t="str">
        <f>_xlfn.XLOOKUP(C518,Customers!A:A,Customers!F:F)</f>
        <v>Ashleyview</v>
      </c>
      <c r="W518" s="13">
        <f>_xlfn.XLOOKUP(C518,Customers!A:A,Customers!G:G)</f>
        <v>44104</v>
      </c>
      <c r="X518">
        <f t="shared" ca="1" si="79"/>
        <v>34</v>
      </c>
      <c r="Y518" t="str">
        <f t="shared" ca="1" si="80"/>
        <v>26-35</v>
      </c>
    </row>
    <row r="519" spans="1:25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  <c r="I519">
        <f>_xlfn.XLOOKUP(D519,Products!A:A,Products!E:E)</f>
        <v>1878.47</v>
      </c>
      <c r="J519">
        <f>_xlfn.XLOOKUP(D519,Products!A:A,Products!F:F)</f>
        <v>1014.91</v>
      </c>
      <c r="K519" t="str">
        <f>_xlfn.XLOOKUP(D519,Products!A:A,Products!C:C)</f>
        <v>Fashion</v>
      </c>
      <c r="L519" t="str">
        <f>_xlfn.XLOOKUP(D519,Products!A:A,Products!D:D)</f>
        <v>Footwear</v>
      </c>
      <c r="M519">
        <f t="shared" si="72"/>
        <v>3756.94</v>
      </c>
      <c r="N519">
        <f t="shared" si="73"/>
        <v>2029.82</v>
      </c>
      <c r="O519">
        <f t="shared" si="74"/>
        <v>1727.1200000000001</v>
      </c>
      <c r="P519" s="8">
        <f t="shared" si="75"/>
        <v>0.45971455493034225</v>
      </c>
      <c r="Q519">
        <f t="shared" si="76"/>
        <v>187.84700000000001</v>
      </c>
      <c r="R519">
        <f t="shared" si="77"/>
        <v>3569.0929999999998</v>
      </c>
      <c r="S519">
        <f t="shared" si="78"/>
        <v>1539.2729999999999</v>
      </c>
      <c r="T519" t="str">
        <f>_xlfn.XLOOKUP(C519,Customers!A:A,Customers!D:D)</f>
        <v>F</v>
      </c>
      <c r="U519" s="13">
        <f>_xlfn.XLOOKUP(C519,Customers!A:A,Customers!E:E)</f>
        <v>24112</v>
      </c>
      <c r="V519" t="str">
        <f>_xlfn.XLOOKUP(C519,Customers!A:A,Customers!F:F)</f>
        <v>South Ianhaven</v>
      </c>
      <c r="W519" s="13">
        <f>_xlfn.XLOOKUP(C519,Customers!A:A,Customers!G:G)</f>
        <v>44926</v>
      </c>
      <c r="X519">
        <f t="shared" ca="1" si="79"/>
        <v>60</v>
      </c>
      <c r="Y519" t="str">
        <f t="shared" ca="1" si="80"/>
        <v>50+</v>
      </c>
    </row>
    <row r="520" spans="1:25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  <c r="I520">
        <f>_xlfn.XLOOKUP(D520,Products!A:A,Products!E:E)</f>
        <v>453.62</v>
      </c>
      <c r="J520">
        <f>_xlfn.XLOOKUP(D520,Products!A:A,Products!F:F)</f>
        <v>316.63</v>
      </c>
      <c r="K520" t="str">
        <f>_xlfn.XLOOKUP(D520,Products!A:A,Products!C:C)</f>
        <v>Fashion</v>
      </c>
      <c r="L520" t="str">
        <f>_xlfn.XLOOKUP(D520,Products!A:A,Products!D:D)</f>
        <v>Clothing</v>
      </c>
      <c r="M520">
        <f t="shared" si="72"/>
        <v>907.24</v>
      </c>
      <c r="N520">
        <f t="shared" si="73"/>
        <v>633.26</v>
      </c>
      <c r="O520">
        <f t="shared" si="74"/>
        <v>273.98</v>
      </c>
      <c r="P520" s="8">
        <f t="shared" si="75"/>
        <v>0.30199285745778409</v>
      </c>
      <c r="Q520">
        <f t="shared" si="76"/>
        <v>90.724000000000004</v>
      </c>
      <c r="R520">
        <f t="shared" si="77"/>
        <v>816.51599999999996</v>
      </c>
      <c r="S520">
        <f t="shared" si="78"/>
        <v>183.25599999999997</v>
      </c>
      <c r="T520" t="str">
        <f>_xlfn.XLOOKUP(C520,Customers!A:A,Customers!D:D)</f>
        <v>F</v>
      </c>
      <c r="U520" s="13">
        <f>_xlfn.XLOOKUP(C520,Customers!A:A,Customers!E:E)</f>
        <v>37024</v>
      </c>
      <c r="V520" t="str">
        <f>_xlfn.XLOOKUP(C520,Customers!A:A,Customers!F:F)</f>
        <v>South Markbury</v>
      </c>
      <c r="W520" s="13">
        <f>_xlfn.XLOOKUP(C520,Customers!A:A,Customers!G:G)</f>
        <v>45117</v>
      </c>
      <c r="X520">
        <f t="shared" ca="1" si="79"/>
        <v>25</v>
      </c>
      <c r="Y520" t="str">
        <f t="shared" ca="1" si="80"/>
        <v>18-25</v>
      </c>
    </row>
    <row r="521" spans="1:25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  <c r="I521">
        <f>_xlfn.XLOOKUP(D521,Products!A:A,Products!E:E)</f>
        <v>1745.61</v>
      </c>
      <c r="J521">
        <f>_xlfn.XLOOKUP(D521,Products!A:A,Products!F:F)</f>
        <v>1322.44</v>
      </c>
      <c r="K521" t="str">
        <f>_xlfn.XLOOKUP(D521,Products!A:A,Products!C:C)</f>
        <v>Electronics</v>
      </c>
      <c r="L521" t="str">
        <f>_xlfn.XLOOKUP(D521,Products!A:A,Products!D:D)</f>
        <v>Headphones</v>
      </c>
      <c r="M521">
        <f t="shared" si="72"/>
        <v>3491.22</v>
      </c>
      <c r="N521">
        <f t="shared" si="73"/>
        <v>2644.88</v>
      </c>
      <c r="O521">
        <f t="shared" si="74"/>
        <v>846.33999999999969</v>
      </c>
      <c r="P521" s="8">
        <f t="shared" si="75"/>
        <v>0.24241955534168563</v>
      </c>
      <c r="Q521">
        <f t="shared" si="76"/>
        <v>174.56100000000001</v>
      </c>
      <c r="R521">
        <f t="shared" si="77"/>
        <v>3316.6589999999997</v>
      </c>
      <c r="S521">
        <f t="shared" si="78"/>
        <v>671.77899999999954</v>
      </c>
      <c r="T521" t="str">
        <f>_xlfn.XLOOKUP(C521,Customers!A:A,Customers!D:D)</f>
        <v>M</v>
      </c>
      <c r="U521" s="13">
        <f>_xlfn.XLOOKUP(C521,Customers!A:A,Customers!E:E)</f>
        <v>24638</v>
      </c>
      <c r="V521" t="str">
        <f>_xlfn.XLOOKUP(C521,Customers!A:A,Customers!F:F)</f>
        <v>Christopherburgh</v>
      </c>
      <c r="W521" s="13">
        <f>_xlfn.XLOOKUP(C521,Customers!A:A,Customers!G:G)</f>
        <v>44553</v>
      </c>
      <c r="X521">
        <f t="shared" ca="1" si="79"/>
        <v>59</v>
      </c>
      <c r="Y521" t="str">
        <f t="shared" ca="1" si="80"/>
        <v>50+</v>
      </c>
    </row>
    <row r="522" spans="1:25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  <c r="I522">
        <f>_xlfn.XLOOKUP(D522,Products!A:A,Products!E:E)</f>
        <v>673.78</v>
      </c>
      <c r="J522">
        <f>_xlfn.XLOOKUP(D522,Products!A:A,Products!F:F)</f>
        <v>363.33</v>
      </c>
      <c r="K522" t="str">
        <f>_xlfn.XLOOKUP(D522,Products!A:A,Products!C:C)</f>
        <v>Electronics</v>
      </c>
      <c r="L522" t="str">
        <f>_xlfn.XLOOKUP(D522,Products!A:A,Products!D:D)</f>
        <v>Smartphone</v>
      </c>
      <c r="M522">
        <f t="shared" si="72"/>
        <v>1347.56</v>
      </c>
      <c r="N522">
        <f t="shared" si="73"/>
        <v>726.66</v>
      </c>
      <c r="O522">
        <f t="shared" si="74"/>
        <v>620.9</v>
      </c>
      <c r="P522" s="8">
        <f t="shared" si="75"/>
        <v>0.46075870462168661</v>
      </c>
      <c r="Q522">
        <f t="shared" si="76"/>
        <v>202.13399999999999</v>
      </c>
      <c r="R522">
        <f t="shared" si="77"/>
        <v>1145.4259999999999</v>
      </c>
      <c r="S522">
        <f t="shared" si="78"/>
        <v>418.76599999999996</v>
      </c>
      <c r="T522" t="str">
        <f>_xlfn.XLOOKUP(C522,Customers!A:A,Customers!D:D)</f>
        <v>M</v>
      </c>
      <c r="U522" s="13">
        <f>_xlfn.XLOOKUP(C522,Customers!A:A,Customers!E:E)</f>
        <v>38700</v>
      </c>
      <c r="V522" t="str">
        <f>_xlfn.XLOOKUP(C522,Customers!A:A,Customers!F:F)</f>
        <v>Nancyside</v>
      </c>
      <c r="W522" s="13">
        <f>_xlfn.XLOOKUP(C522,Customers!A:A,Customers!G:G)</f>
        <v>44688</v>
      </c>
      <c r="X522">
        <f t="shared" ca="1" si="79"/>
        <v>20</v>
      </c>
      <c r="Y522" t="str">
        <f t="shared" ca="1" si="80"/>
        <v>18-25</v>
      </c>
    </row>
    <row r="523" spans="1:25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  <c r="I523">
        <f>_xlfn.XLOOKUP(D523,Products!A:A,Products!E:E)</f>
        <v>1673.69</v>
      </c>
      <c r="J523">
        <f>_xlfn.XLOOKUP(D523,Products!A:A,Products!F:F)</f>
        <v>1323.38</v>
      </c>
      <c r="K523" t="str">
        <f>_xlfn.XLOOKUP(D523,Products!A:A,Products!C:C)</f>
        <v>Electronics</v>
      </c>
      <c r="L523" t="str">
        <f>_xlfn.XLOOKUP(D523,Products!A:A,Products!D:D)</f>
        <v>Camera</v>
      </c>
      <c r="M523">
        <f t="shared" si="72"/>
        <v>6694.76</v>
      </c>
      <c r="N523">
        <f t="shared" si="73"/>
        <v>5293.52</v>
      </c>
      <c r="O523">
        <f t="shared" si="74"/>
        <v>1401.2399999999998</v>
      </c>
      <c r="P523" s="8">
        <f t="shared" si="75"/>
        <v>0.20930399297360916</v>
      </c>
      <c r="Q523">
        <f t="shared" si="76"/>
        <v>0</v>
      </c>
      <c r="R523">
        <f t="shared" si="77"/>
        <v>6694.76</v>
      </c>
      <c r="S523">
        <f t="shared" si="78"/>
        <v>1401.2399999999998</v>
      </c>
      <c r="T523" t="str">
        <f>_xlfn.XLOOKUP(C523,Customers!A:A,Customers!D:D)</f>
        <v>M</v>
      </c>
      <c r="U523" s="13">
        <f>_xlfn.XLOOKUP(C523,Customers!A:A,Customers!E:E)</f>
        <v>28630</v>
      </c>
      <c r="V523" t="str">
        <f>_xlfn.XLOOKUP(C523,Customers!A:A,Customers!F:F)</f>
        <v>West Charles</v>
      </c>
      <c r="W523" s="13">
        <f>_xlfn.XLOOKUP(C523,Customers!A:A,Customers!G:G)</f>
        <v>44438</v>
      </c>
      <c r="X523">
        <f t="shared" ca="1" si="79"/>
        <v>48</v>
      </c>
      <c r="Y523" t="str">
        <f t="shared" ca="1" si="80"/>
        <v>36-50</v>
      </c>
    </row>
    <row r="524" spans="1:25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  <c r="I524">
        <f>_xlfn.XLOOKUP(D524,Products!A:A,Products!E:E)</f>
        <v>1165.3699999999999</v>
      </c>
      <c r="J524">
        <f>_xlfn.XLOOKUP(D524,Products!A:A,Products!F:F)</f>
        <v>926.55</v>
      </c>
      <c r="K524" t="str">
        <f>_xlfn.XLOOKUP(D524,Products!A:A,Products!C:C)</f>
        <v>Fashion</v>
      </c>
      <c r="L524" t="str">
        <f>_xlfn.XLOOKUP(D524,Products!A:A,Products!D:D)</f>
        <v>Clothing</v>
      </c>
      <c r="M524">
        <f t="shared" si="72"/>
        <v>2330.7399999999998</v>
      </c>
      <c r="N524">
        <f t="shared" si="73"/>
        <v>1853.1</v>
      </c>
      <c r="O524">
        <f t="shared" si="74"/>
        <v>477.63999999999987</v>
      </c>
      <c r="P524" s="8">
        <f t="shared" si="75"/>
        <v>0.20493062289230027</v>
      </c>
      <c r="Q524">
        <f t="shared" si="76"/>
        <v>349.61099999999993</v>
      </c>
      <c r="R524">
        <f t="shared" si="77"/>
        <v>1981.1289999999999</v>
      </c>
      <c r="S524">
        <f t="shared" si="78"/>
        <v>128.029</v>
      </c>
      <c r="T524" t="str">
        <f>_xlfn.XLOOKUP(C524,Customers!A:A,Customers!D:D)</f>
        <v>M</v>
      </c>
      <c r="U524" s="13">
        <f>_xlfn.XLOOKUP(C524,Customers!A:A,Customers!E:E)</f>
        <v>28594</v>
      </c>
      <c r="V524" t="str">
        <f>_xlfn.XLOOKUP(C524,Customers!A:A,Customers!F:F)</f>
        <v>Baldwinstad</v>
      </c>
      <c r="W524" s="13">
        <f>_xlfn.XLOOKUP(C524,Customers!A:A,Customers!G:G)</f>
        <v>44617</v>
      </c>
      <c r="X524">
        <f t="shared" ca="1" si="79"/>
        <v>48</v>
      </c>
      <c r="Y524" t="str">
        <f t="shared" ca="1" si="80"/>
        <v>36-50</v>
      </c>
    </row>
    <row r="525" spans="1:25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  <c r="I525">
        <f>_xlfn.XLOOKUP(D525,Products!A:A,Products!E:E)</f>
        <v>388.26</v>
      </c>
      <c r="J525">
        <f>_xlfn.XLOOKUP(D525,Products!A:A,Products!F:F)</f>
        <v>199.3</v>
      </c>
      <c r="K525" t="str">
        <f>_xlfn.XLOOKUP(D525,Products!A:A,Products!C:C)</f>
        <v>Fashion</v>
      </c>
      <c r="L525" t="str">
        <f>_xlfn.XLOOKUP(D525,Products!A:A,Products!D:D)</f>
        <v>Watches</v>
      </c>
      <c r="M525">
        <f t="shared" si="72"/>
        <v>776.52</v>
      </c>
      <c r="N525">
        <f t="shared" si="73"/>
        <v>398.6</v>
      </c>
      <c r="O525">
        <f t="shared" si="74"/>
        <v>377.91999999999996</v>
      </c>
      <c r="P525" s="8">
        <f t="shared" si="75"/>
        <v>0.48668418070365216</v>
      </c>
      <c r="Q525">
        <f t="shared" si="76"/>
        <v>116.47799999999999</v>
      </c>
      <c r="R525">
        <f t="shared" si="77"/>
        <v>660.04200000000003</v>
      </c>
      <c r="S525">
        <f t="shared" si="78"/>
        <v>261.44200000000001</v>
      </c>
      <c r="T525" t="str">
        <f>_xlfn.XLOOKUP(C525,Customers!A:A,Customers!D:D)</f>
        <v>M</v>
      </c>
      <c r="U525" s="13">
        <f>_xlfn.XLOOKUP(C525,Customers!A:A,Customers!E:E)</f>
        <v>22937</v>
      </c>
      <c r="V525" t="str">
        <f>_xlfn.XLOOKUP(C525,Customers!A:A,Customers!F:F)</f>
        <v>Seanland</v>
      </c>
      <c r="W525" s="13">
        <f>_xlfn.XLOOKUP(C525,Customers!A:A,Customers!G:G)</f>
        <v>45876</v>
      </c>
      <c r="X525">
        <f t="shared" ca="1" si="79"/>
        <v>63</v>
      </c>
      <c r="Y525" t="str">
        <f t="shared" ca="1" si="80"/>
        <v>50+</v>
      </c>
    </row>
    <row r="526" spans="1:25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  <c r="I526">
        <f>_xlfn.XLOOKUP(D526,Products!A:A,Products!E:E)</f>
        <v>1858.75</v>
      </c>
      <c r="J526">
        <f>_xlfn.XLOOKUP(D526,Products!A:A,Products!F:F)</f>
        <v>1451.16</v>
      </c>
      <c r="K526" t="str">
        <f>_xlfn.XLOOKUP(D526,Products!A:A,Products!C:C)</f>
        <v>Fashion</v>
      </c>
      <c r="L526" t="str">
        <f>_xlfn.XLOOKUP(D526,Products!A:A,Products!D:D)</f>
        <v>Accessories</v>
      </c>
      <c r="M526">
        <f t="shared" si="72"/>
        <v>1858.75</v>
      </c>
      <c r="N526">
        <f t="shared" si="73"/>
        <v>1451.16</v>
      </c>
      <c r="O526">
        <f t="shared" si="74"/>
        <v>407.58999999999992</v>
      </c>
      <c r="P526" s="8">
        <f t="shared" si="75"/>
        <v>0.21928177538668456</v>
      </c>
      <c r="Q526">
        <f t="shared" si="76"/>
        <v>0</v>
      </c>
      <c r="R526">
        <f t="shared" si="77"/>
        <v>1858.75</v>
      </c>
      <c r="S526">
        <f t="shared" si="78"/>
        <v>407.58999999999992</v>
      </c>
      <c r="T526" t="str">
        <f>_xlfn.XLOOKUP(C526,Customers!A:A,Customers!D:D)</f>
        <v>M</v>
      </c>
      <c r="U526" s="13">
        <f>_xlfn.XLOOKUP(C526,Customers!A:A,Customers!E:E)</f>
        <v>33773</v>
      </c>
      <c r="V526" t="str">
        <f>_xlfn.XLOOKUP(C526,Customers!A:A,Customers!F:F)</f>
        <v>Port Kimberly</v>
      </c>
      <c r="W526" s="13">
        <f>_xlfn.XLOOKUP(C526,Customers!A:A,Customers!G:G)</f>
        <v>44616</v>
      </c>
      <c r="X526">
        <f t="shared" ca="1" si="79"/>
        <v>34</v>
      </c>
      <c r="Y526" t="str">
        <f t="shared" ca="1" si="80"/>
        <v>26-35</v>
      </c>
    </row>
    <row r="527" spans="1:25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  <c r="I527">
        <f>_xlfn.XLOOKUP(D527,Products!A:A,Products!E:E)</f>
        <v>1194.1199999999999</v>
      </c>
      <c r="J527">
        <f>_xlfn.XLOOKUP(D527,Products!A:A,Products!F:F)</f>
        <v>838.95</v>
      </c>
      <c r="K527" t="str">
        <f>_xlfn.XLOOKUP(D527,Products!A:A,Products!C:C)</f>
        <v>Electronics</v>
      </c>
      <c r="L527" t="str">
        <f>_xlfn.XLOOKUP(D527,Products!A:A,Products!D:D)</f>
        <v>Smartphone</v>
      </c>
      <c r="M527">
        <f t="shared" si="72"/>
        <v>1194.1199999999999</v>
      </c>
      <c r="N527">
        <f t="shared" si="73"/>
        <v>838.95</v>
      </c>
      <c r="O527">
        <f t="shared" si="74"/>
        <v>355.16999999999985</v>
      </c>
      <c r="P527" s="8">
        <f t="shared" si="75"/>
        <v>0.29743241885237653</v>
      </c>
      <c r="Q527">
        <f t="shared" si="76"/>
        <v>179.11799999999997</v>
      </c>
      <c r="R527">
        <f t="shared" si="77"/>
        <v>1015.002</v>
      </c>
      <c r="S527">
        <f t="shared" si="78"/>
        <v>176.05199999999991</v>
      </c>
      <c r="T527" t="str">
        <f>_xlfn.XLOOKUP(C527,Customers!A:A,Customers!D:D)</f>
        <v>F</v>
      </c>
      <c r="U527" s="13">
        <f>_xlfn.XLOOKUP(C527,Customers!A:A,Customers!E:E)</f>
        <v>38253</v>
      </c>
      <c r="V527" t="str">
        <f>_xlfn.XLOOKUP(C527,Customers!A:A,Customers!F:F)</f>
        <v>North Tracey</v>
      </c>
      <c r="W527" s="13">
        <f>_xlfn.XLOOKUP(C527,Customers!A:A,Customers!G:G)</f>
        <v>44366</v>
      </c>
      <c r="X527">
        <f t="shared" ca="1" si="79"/>
        <v>21</v>
      </c>
      <c r="Y527" t="str">
        <f t="shared" ca="1" si="80"/>
        <v>18-25</v>
      </c>
    </row>
    <row r="528" spans="1:25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  <c r="I528">
        <f>_xlfn.XLOOKUP(D528,Products!A:A,Products!E:E)</f>
        <v>1197.18</v>
      </c>
      <c r="J528">
        <f>_xlfn.XLOOKUP(D528,Products!A:A,Products!F:F)</f>
        <v>722.74</v>
      </c>
      <c r="K528" t="str">
        <f>_xlfn.XLOOKUP(D528,Products!A:A,Products!C:C)</f>
        <v>Electronics</v>
      </c>
      <c r="L528" t="str">
        <f>_xlfn.XLOOKUP(D528,Products!A:A,Products!D:D)</f>
        <v>Smartphone</v>
      </c>
      <c r="M528">
        <f t="shared" si="72"/>
        <v>4788.72</v>
      </c>
      <c r="N528">
        <f t="shared" si="73"/>
        <v>2890.96</v>
      </c>
      <c r="O528">
        <f t="shared" si="74"/>
        <v>1897.7600000000002</v>
      </c>
      <c r="P528" s="8">
        <f t="shared" si="75"/>
        <v>0.39629796688885549</v>
      </c>
      <c r="Q528">
        <f t="shared" si="76"/>
        <v>718.30799999999999</v>
      </c>
      <c r="R528">
        <f t="shared" si="77"/>
        <v>4070.4120000000003</v>
      </c>
      <c r="S528">
        <f t="shared" si="78"/>
        <v>1179.4520000000002</v>
      </c>
      <c r="T528" t="str">
        <f>_xlfn.XLOOKUP(C528,Customers!A:A,Customers!D:D)</f>
        <v>M</v>
      </c>
      <c r="U528" s="13">
        <f>_xlfn.XLOOKUP(C528,Customers!A:A,Customers!E:E)</f>
        <v>23030</v>
      </c>
      <c r="V528" t="str">
        <f>_xlfn.XLOOKUP(C528,Customers!A:A,Customers!F:F)</f>
        <v>Shannontown</v>
      </c>
      <c r="W528" s="13">
        <f>_xlfn.XLOOKUP(C528,Customers!A:A,Customers!G:G)</f>
        <v>44957</v>
      </c>
      <c r="X528">
        <f t="shared" ca="1" si="79"/>
        <v>63</v>
      </c>
      <c r="Y528" t="str">
        <f t="shared" ca="1" si="80"/>
        <v>50+</v>
      </c>
    </row>
    <row r="529" spans="1:25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  <c r="I529">
        <f>_xlfn.XLOOKUP(D529,Products!A:A,Products!E:E)</f>
        <v>1197.18</v>
      </c>
      <c r="J529">
        <f>_xlfn.XLOOKUP(D529,Products!A:A,Products!F:F)</f>
        <v>722.74</v>
      </c>
      <c r="K529" t="str">
        <f>_xlfn.XLOOKUP(D529,Products!A:A,Products!C:C)</f>
        <v>Electronics</v>
      </c>
      <c r="L529" t="str">
        <f>_xlfn.XLOOKUP(D529,Products!A:A,Products!D:D)</f>
        <v>Smartphone</v>
      </c>
      <c r="M529">
        <f t="shared" si="72"/>
        <v>5985.9000000000005</v>
      </c>
      <c r="N529">
        <f t="shared" si="73"/>
        <v>3613.7</v>
      </c>
      <c r="O529">
        <f t="shared" si="74"/>
        <v>2372.2000000000007</v>
      </c>
      <c r="P529" s="8">
        <f t="shared" si="75"/>
        <v>0.39629796688885555</v>
      </c>
      <c r="Q529">
        <f t="shared" si="76"/>
        <v>299.29500000000002</v>
      </c>
      <c r="R529">
        <f t="shared" si="77"/>
        <v>5686.6050000000005</v>
      </c>
      <c r="S529">
        <f t="shared" si="78"/>
        <v>2072.9050000000007</v>
      </c>
      <c r="T529" t="str">
        <f>_xlfn.XLOOKUP(C529,Customers!A:A,Customers!D:D)</f>
        <v>M</v>
      </c>
      <c r="U529" s="13">
        <f>_xlfn.XLOOKUP(C529,Customers!A:A,Customers!E:E)</f>
        <v>20409</v>
      </c>
      <c r="V529" t="str">
        <f>_xlfn.XLOOKUP(C529,Customers!A:A,Customers!F:F)</f>
        <v>East James</v>
      </c>
      <c r="W529" s="13">
        <f>_xlfn.XLOOKUP(C529,Customers!A:A,Customers!G:G)</f>
        <v>44106</v>
      </c>
      <c r="X529">
        <f t="shared" ca="1" si="79"/>
        <v>70</v>
      </c>
      <c r="Y529" t="str">
        <f t="shared" ca="1" si="80"/>
        <v>50+</v>
      </c>
    </row>
    <row r="530" spans="1:25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  <c r="I530">
        <f>_xlfn.XLOOKUP(D530,Products!A:A,Products!E:E)</f>
        <v>1095.72</v>
      </c>
      <c r="J530">
        <f>_xlfn.XLOOKUP(D530,Products!A:A,Products!F:F)</f>
        <v>822.2</v>
      </c>
      <c r="K530" t="str">
        <f>_xlfn.XLOOKUP(D530,Products!A:A,Products!C:C)</f>
        <v>Groceries</v>
      </c>
      <c r="L530" t="str">
        <f>_xlfn.XLOOKUP(D530,Products!A:A,Products!D:D)</f>
        <v>Snacks</v>
      </c>
      <c r="M530">
        <f t="shared" si="72"/>
        <v>1095.72</v>
      </c>
      <c r="N530">
        <f t="shared" si="73"/>
        <v>822.2</v>
      </c>
      <c r="O530">
        <f t="shared" si="74"/>
        <v>273.52</v>
      </c>
      <c r="P530" s="8">
        <f t="shared" si="75"/>
        <v>0.24962581681451462</v>
      </c>
      <c r="Q530">
        <f t="shared" si="76"/>
        <v>54.786000000000001</v>
      </c>
      <c r="R530">
        <f t="shared" si="77"/>
        <v>1040.934</v>
      </c>
      <c r="S530">
        <f t="shared" si="78"/>
        <v>218.73399999999992</v>
      </c>
      <c r="T530" t="str">
        <f>_xlfn.XLOOKUP(C530,Customers!A:A,Customers!D:D)</f>
        <v>M</v>
      </c>
      <c r="U530" s="13">
        <f>_xlfn.XLOOKUP(C530,Customers!A:A,Customers!E:E)</f>
        <v>20409</v>
      </c>
      <c r="V530" t="str">
        <f>_xlfn.XLOOKUP(C530,Customers!A:A,Customers!F:F)</f>
        <v>East James</v>
      </c>
      <c r="W530" s="13">
        <f>_xlfn.XLOOKUP(C530,Customers!A:A,Customers!G:G)</f>
        <v>44106</v>
      </c>
      <c r="X530">
        <f t="shared" ca="1" si="79"/>
        <v>70</v>
      </c>
      <c r="Y530" t="str">
        <f t="shared" ca="1" si="80"/>
        <v>50+</v>
      </c>
    </row>
    <row r="531" spans="1:25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  <c r="I531">
        <f>_xlfn.XLOOKUP(D531,Products!A:A,Products!E:E)</f>
        <v>1342.75</v>
      </c>
      <c r="J531">
        <f>_xlfn.XLOOKUP(D531,Products!A:A,Products!F:F)</f>
        <v>797.94</v>
      </c>
      <c r="K531" t="str">
        <f>_xlfn.XLOOKUP(D531,Products!A:A,Products!C:C)</f>
        <v>Fashion</v>
      </c>
      <c r="L531" t="str">
        <f>_xlfn.XLOOKUP(D531,Products!A:A,Products!D:D)</f>
        <v>Clothing</v>
      </c>
      <c r="M531">
        <f t="shared" si="72"/>
        <v>5371</v>
      </c>
      <c r="N531">
        <f t="shared" si="73"/>
        <v>3191.76</v>
      </c>
      <c r="O531">
        <f t="shared" si="74"/>
        <v>2179.2399999999998</v>
      </c>
      <c r="P531" s="8">
        <f t="shared" si="75"/>
        <v>0.40574194749581077</v>
      </c>
      <c r="Q531">
        <f t="shared" si="76"/>
        <v>0</v>
      </c>
      <c r="R531">
        <f t="shared" si="77"/>
        <v>5371</v>
      </c>
      <c r="S531">
        <f t="shared" si="78"/>
        <v>2179.2399999999998</v>
      </c>
      <c r="T531" t="str">
        <f>_xlfn.XLOOKUP(C531,Customers!A:A,Customers!D:D)</f>
        <v>F</v>
      </c>
      <c r="U531" s="13">
        <f>_xlfn.XLOOKUP(C531,Customers!A:A,Customers!E:E)</f>
        <v>22552</v>
      </c>
      <c r="V531" t="str">
        <f>_xlfn.XLOOKUP(C531,Customers!A:A,Customers!F:F)</f>
        <v>Melissaberg</v>
      </c>
      <c r="W531" s="13">
        <f>_xlfn.XLOOKUP(C531,Customers!A:A,Customers!G:G)</f>
        <v>44326</v>
      </c>
      <c r="X531">
        <f t="shared" ca="1" si="79"/>
        <v>64</v>
      </c>
      <c r="Y531" t="str">
        <f t="shared" ca="1" si="80"/>
        <v>50+</v>
      </c>
    </row>
    <row r="532" spans="1:25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  <c r="I532">
        <f>_xlfn.XLOOKUP(D532,Products!A:A,Products!E:E)</f>
        <v>29.24</v>
      </c>
      <c r="J532">
        <f>_xlfn.XLOOKUP(D532,Products!A:A,Products!F:F)</f>
        <v>15.28</v>
      </c>
      <c r="K532" t="str">
        <f>_xlfn.XLOOKUP(D532,Products!A:A,Products!C:C)</f>
        <v>Fashion</v>
      </c>
      <c r="L532" t="str">
        <f>_xlfn.XLOOKUP(D532,Products!A:A,Products!D:D)</f>
        <v>Watches</v>
      </c>
      <c r="M532">
        <f t="shared" si="72"/>
        <v>58.48</v>
      </c>
      <c r="N532">
        <f t="shared" si="73"/>
        <v>30.56</v>
      </c>
      <c r="O532">
        <f t="shared" si="74"/>
        <v>27.919999999999998</v>
      </c>
      <c r="P532" s="8">
        <f t="shared" si="75"/>
        <v>0.47742818057455538</v>
      </c>
      <c r="Q532">
        <f t="shared" si="76"/>
        <v>0</v>
      </c>
      <c r="R532">
        <f t="shared" si="77"/>
        <v>58.48</v>
      </c>
      <c r="S532">
        <f t="shared" si="78"/>
        <v>27.919999999999998</v>
      </c>
      <c r="T532" t="str">
        <f>_xlfn.XLOOKUP(C532,Customers!A:A,Customers!D:D)</f>
        <v>F</v>
      </c>
      <c r="U532" s="13">
        <f>_xlfn.XLOOKUP(C532,Customers!A:A,Customers!E:E)</f>
        <v>31092</v>
      </c>
      <c r="V532" t="str">
        <f>_xlfn.XLOOKUP(C532,Customers!A:A,Customers!F:F)</f>
        <v>Bennettburgh</v>
      </c>
      <c r="W532" s="13">
        <f>_xlfn.XLOOKUP(C532,Customers!A:A,Customers!G:G)</f>
        <v>45888</v>
      </c>
      <c r="X532">
        <f t="shared" ca="1" si="79"/>
        <v>41</v>
      </c>
      <c r="Y532" t="str">
        <f t="shared" ca="1" si="80"/>
        <v>36-50</v>
      </c>
    </row>
    <row r="533" spans="1:25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  <c r="I533">
        <f>_xlfn.XLOOKUP(D533,Products!A:A,Products!E:E)</f>
        <v>1095.72</v>
      </c>
      <c r="J533">
        <f>_xlfn.XLOOKUP(D533,Products!A:A,Products!F:F)</f>
        <v>822.2</v>
      </c>
      <c r="K533" t="str">
        <f>_xlfn.XLOOKUP(D533,Products!A:A,Products!C:C)</f>
        <v>Groceries</v>
      </c>
      <c r="L533" t="str">
        <f>_xlfn.XLOOKUP(D533,Products!A:A,Products!D:D)</f>
        <v>Snacks</v>
      </c>
      <c r="M533">
        <f t="shared" si="72"/>
        <v>1095.72</v>
      </c>
      <c r="N533">
        <f t="shared" si="73"/>
        <v>822.2</v>
      </c>
      <c r="O533">
        <f t="shared" si="74"/>
        <v>273.52</v>
      </c>
      <c r="P533" s="8">
        <f t="shared" si="75"/>
        <v>0.24962581681451462</v>
      </c>
      <c r="Q533">
        <f t="shared" si="76"/>
        <v>164.358</v>
      </c>
      <c r="R533">
        <f t="shared" si="77"/>
        <v>931.36200000000008</v>
      </c>
      <c r="S533">
        <f t="shared" si="78"/>
        <v>109.16200000000003</v>
      </c>
      <c r="T533" t="str">
        <f>_xlfn.XLOOKUP(C533,Customers!A:A,Customers!D:D)</f>
        <v>F</v>
      </c>
      <c r="U533" s="13">
        <f>_xlfn.XLOOKUP(C533,Customers!A:A,Customers!E:E)</f>
        <v>26428</v>
      </c>
      <c r="V533" t="str">
        <f>_xlfn.XLOOKUP(C533,Customers!A:A,Customers!F:F)</f>
        <v>New Christophermouth</v>
      </c>
      <c r="W533" s="13">
        <f>_xlfn.XLOOKUP(C533,Customers!A:A,Customers!G:G)</f>
        <v>44123</v>
      </c>
      <c r="X533">
        <f t="shared" ca="1" si="79"/>
        <v>54</v>
      </c>
      <c r="Y533" t="str">
        <f t="shared" ca="1" si="80"/>
        <v>50+</v>
      </c>
    </row>
    <row r="534" spans="1:25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  <c r="I534">
        <f>_xlfn.XLOOKUP(D534,Products!A:A,Products!E:E)</f>
        <v>1878.47</v>
      </c>
      <c r="J534">
        <f>_xlfn.XLOOKUP(D534,Products!A:A,Products!F:F)</f>
        <v>1014.91</v>
      </c>
      <c r="K534" t="str">
        <f>_xlfn.XLOOKUP(D534,Products!A:A,Products!C:C)</f>
        <v>Fashion</v>
      </c>
      <c r="L534" t="str">
        <f>_xlfn.XLOOKUP(D534,Products!A:A,Products!D:D)</f>
        <v>Footwear</v>
      </c>
      <c r="M534">
        <f t="shared" si="72"/>
        <v>1878.47</v>
      </c>
      <c r="N534">
        <f t="shared" si="73"/>
        <v>1014.91</v>
      </c>
      <c r="O534">
        <f t="shared" si="74"/>
        <v>863.56000000000006</v>
      </c>
      <c r="P534" s="8">
        <f t="shared" si="75"/>
        <v>0.45971455493034225</v>
      </c>
      <c r="Q534">
        <f t="shared" si="76"/>
        <v>0</v>
      </c>
      <c r="R534">
        <f t="shared" si="77"/>
        <v>1878.47</v>
      </c>
      <c r="S534">
        <f t="shared" si="78"/>
        <v>863.56000000000006</v>
      </c>
      <c r="T534" t="str">
        <f>_xlfn.XLOOKUP(C534,Customers!A:A,Customers!D:D)</f>
        <v>F</v>
      </c>
      <c r="U534" s="13">
        <f>_xlfn.XLOOKUP(C534,Customers!A:A,Customers!E:E)</f>
        <v>37929</v>
      </c>
      <c r="V534" t="str">
        <f>_xlfn.XLOOKUP(C534,Customers!A:A,Customers!F:F)</f>
        <v>Markberg</v>
      </c>
      <c r="W534" s="13">
        <f>_xlfn.XLOOKUP(C534,Customers!A:A,Customers!G:G)</f>
        <v>44928</v>
      </c>
      <c r="X534">
        <f t="shared" ca="1" si="79"/>
        <v>22</v>
      </c>
      <c r="Y534" t="str">
        <f t="shared" ca="1" si="80"/>
        <v>18-25</v>
      </c>
    </row>
    <row r="535" spans="1:25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  <c r="I535">
        <f>_xlfn.XLOOKUP(D535,Products!A:A,Products!E:E)</f>
        <v>1216.3599999999999</v>
      </c>
      <c r="J535">
        <f>_xlfn.XLOOKUP(D535,Products!A:A,Products!F:F)</f>
        <v>794.8</v>
      </c>
      <c r="K535" t="str">
        <f>_xlfn.XLOOKUP(D535,Products!A:A,Products!C:C)</f>
        <v>Fashion</v>
      </c>
      <c r="L535" t="str">
        <f>_xlfn.XLOOKUP(D535,Products!A:A,Products!D:D)</f>
        <v>Bags</v>
      </c>
      <c r="M535">
        <f t="shared" si="72"/>
        <v>2432.7199999999998</v>
      </c>
      <c r="N535">
        <f t="shared" si="73"/>
        <v>1589.6</v>
      </c>
      <c r="O535">
        <f t="shared" si="74"/>
        <v>843.11999999999989</v>
      </c>
      <c r="P535" s="8">
        <f t="shared" si="75"/>
        <v>0.34657502713012595</v>
      </c>
      <c r="Q535">
        <f t="shared" si="76"/>
        <v>364.90799999999996</v>
      </c>
      <c r="R535">
        <f t="shared" si="77"/>
        <v>2067.8119999999999</v>
      </c>
      <c r="S535">
        <f t="shared" si="78"/>
        <v>478.21199999999999</v>
      </c>
      <c r="T535" t="str">
        <f>_xlfn.XLOOKUP(C535,Customers!A:A,Customers!D:D)</f>
        <v>F</v>
      </c>
      <c r="U535" s="13">
        <f>_xlfn.XLOOKUP(C535,Customers!A:A,Customers!E:E)</f>
        <v>21899</v>
      </c>
      <c r="V535" t="str">
        <f>_xlfn.XLOOKUP(C535,Customers!A:A,Customers!F:F)</f>
        <v>West Dakotaside</v>
      </c>
      <c r="W535" s="13">
        <f>_xlfn.XLOOKUP(C535,Customers!A:A,Customers!G:G)</f>
        <v>44853</v>
      </c>
      <c r="X535">
        <f t="shared" ca="1" si="79"/>
        <v>66</v>
      </c>
      <c r="Y535" t="str">
        <f t="shared" ca="1" si="80"/>
        <v>50+</v>
      </c>
    </row>
    <row r="536" spans="1:25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  <c r="I536">
        <f>_xlfn.XLOOKUP(D536,Products!A:A,Products!E:E)</f>
        <v>1246.1099999999999</v>
      </c>
      <c r="J536">
        <f>_xlfn.XLOOKUP(D536,Products!A:A,Products!F:F)</f>
        <v>833.52</v>
      </c>
      <c r="K536" t="str">
        <f>_xlfn.XLOOKUP(D536,Products!A:A,Products!C:C)</f>
        <v>Electronics</v>
      </c>
      <c r="L536" t="str">
        <f>_xlfn.XLOOKUP(D536,Products!A:A,Products!D:D)</f>
        <v>Headphones</v>
      </c>
      <c r="M536">
        <f t="shared" si="72"/>
        <v>3738.33</v>
      </c>
      <c r="N536">
        <f t="shared" si="73"/>
        <v>2500.56</v>
      </c>
      <c r="O536">
        <f t="shared" si="74"/>
        <v>1237.77</v>
      </c>
      <c r="P536" s="8">
        <f t="shared" si="75"/>
        <v>0.33110239063967067</v>
      </c>
      <c r="Q536">
        <f t="shared" si="76"/>
        <v>186.91650000000001</v>
      </c>
      <c r="R536">
        <f t="shared" si="77"/>
        <v>3551.4135000000001</v>
      </c>
      <c r="S536">
        <f t="shared" si="78"/>
        <v>1050.8535000000002</v>
      </c>
      <c r="T536" t="str">
        <f>_xlfn.XLOOKUP(C536,Customers!A:A,Customers!D:D)</f>
        <v>F</v>
      </c>
      <c r="U536" s="13">
        <f>_xlfn.XLOOKUP(C536,Customers!A:A,Customers!E:E)</f>
        <v>31076</v>
      </c>
      <c r="V536" t="str">
        <f>_xlfn.XLOOKUP(C536,Customers!A:A,Customers!F:F)</f>
        <v>Angelaland</v>
      </c>
      <c r="W536" s="13">
        <f>_xlfn.XLOOKUP(C536,Customers!A:A,Customers!G:G)</f>
        <v>45799</v>
      </c>
      <c r="X536">
        <f t="shared" ca="1" si="79"/>
        <v>41</v>
      </c>
      <c r="Y536" t="str">
        <f t="shared" ca="1" si="80"/>
        <v>36-50</v>
      </c>
    </row>
    <row r="537" spans="1:25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  <c r="I537">
        <f>_xlfn.XLOOKUP(D537,Products!A:A,Products!E:E)</f>
        <v>1197.18</v>
      </c>
      <c r="J537">
        <f>_xlfn.XLOOKUP(D537,Products!A:A,Products!F:F)</f>
        <v>722.74</v>
      </c>
      <c r="K537" t="str">
        <f>_xlfn.XLOOKUP(D537,Products!A:A,Products!C:C)</f>
        <v>Electronics</v>
      </c>
      <c r="L537" t="str">
        <f>_xlfn.XLOOKUP(D537,Products!A:A,Products!D:D)</f>
        <v>Smartphone</v>
      </c>
      <c r="M537">
        <f t="shared" si="72"/>
        <v>1197.18</v>
      </c>
      <c r="N537">
        <f t="shared" si="73"/>
        <v>722.74</v>
      </c>
      <c r="O537">
        <f t="shared" si="74"/>
        <v>474.44000000000005</v>
      </c>
      <c r="P537" s="8">
        <f t="shared" si="75"/>
        <v>0.39629796688885549</v>
      </c>
      <c r="Q537">
        <f t="shared" si="76"/>
        <v>0</v>
      </c>
      <c r="R537">
        <f t="shared" si="77"/>
        <v>1197.18</v>
      </c>
      <c r="S537">
        <f t="shared" si="78"/>
        <v>474.44000000000005</v>
      </c>
      <c r="T537" t="str">
        <f>_xlfn.XLOOKUP(C537,Customers!A:A,Customers!D:D)</f>
        <v>F</v>
      </c>
      <c r="U537" s="13">
        <f>_xlfn.XLOOKUP(C537,Customers!A:A,Customers!E:E)</f>
        <v>28698</v>
      </c>
      <c r="V537" t="str">
        <f>_xlfn.XLOOKUP(C537,Customers!A:A,Customers!F:F)</f>
        <v>Lake Cody</v>
      </c>
      <c r="W537" s="13">
        <f>_xlfn.XLOOKUP(C537,Customers!A:A,Customers!G:G)</f>
        <v>45733</v>
      </c>
      <c r="X537">
        <f t="shared" ca="1" si="79"/>
        <v>47</v>
      </c>
      <c r="Y537" t="str">
        <f t="shared" ca="1" si="80"/>
        <v>36-50</v>
      </c>
    </row>
    <row r="538" spans="1:25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  <c r="I538">
        <f>_xlfn.XLOOKUP(D538,Products!A:A,Products!E:E)</f>
        <v>304.70999999999998</v>
      </c>
      <c r="J538">
        <f>_xlfn.XLOOKUP(D538,Products!A:A,Products!F:F)</f>
        <v>164.01</v>
      </c>
      <c r="K538" t="str">
        <f>_xlfn.XLOOKUP(D538,Products!A:A,Products!C:C)</f>
        <v>Groceries</v>
      </c>
      <c r="L538" t="str">
        <f>_xlfn.XLOOKUP(D538,Products!A:A,Products!D:D)</f>
        <v>Vegetables</v>
      </c>
      <c r="M538">
        <f t="shared" si="72"/>
        <v>1523.55</v>
      </c>
      <c r="N538">
        <f t="shared" si="73"/>
        <v>820.05</v>
      </c>
      <c r="O538">
        <f t="shared" si="74"/>
        <v>703.5</v>
      </c>
      <c r="P538" s="8">
        <f t="shared" si="75"/>
        <v>0.46175051688490698</v>
      </c>
      <c r="Q538">
        <f t="shared" si="76"/>
        <v>0</v>
      </c>
      <c r="R538">
        <f t="shared" si="77"/>
        <v>1523.55</v>
      </c>
      <c r="S538">
        <f t="shared" si="78"/>
        <v>703.5</v>
      </c>
      <c r="T538" t="str">
        <f>_xlfn.XLOOKUP(C538,Customers!A:A,Customers!D:D)</f>
        <v>F</v>
      </c>
      <c r="U538" s="13">
        <f>_xlfn.XLOOKUP(C538,Customers!A:A,Customers!E:E)</f>
        <v>24112</v>
      </c>
      <c r="V538" t="str">
        <f>_xlfn.XLOOKUP(C538,Customers!A:A,Customers!F:F)</f>
        <v>South Ianhaven</v>
      </c>
      <c r="W538" s="13">
        <f>_xlfn.XLOOKUP(C538,Customers!A:A,Customers!G:G)</f>
        <v>44926</v>
      </c>
      <c r="X538">
        <f t="shared" ca="1" si="79"/>
        <v>60</v>
      </c>
      <c r="Y538" t="str">
        <f t="shared" ca="1" si="80"/>
        <v>50+</v>
      </c>
    </row>
    <row r="539" spans="1:25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  <c r="I539">
        <f>_xlfn.XLOOKUP(D539,Products!A:A,Products!E:E)</f>
        <v>1015.76</v>
      </c>
      <c r="J539">
        <f>_xlfn.XLOOKUP(D539,Products!A:A,Products!F:F)</f>
        <v>584.4</v>
      </c>
      <c r="K539" t="str">
        <f>_xlfn.XLOOKUP(D539,Products!A:A,Products!C:C)</f>
        <v>Groceries</v>
      </c>
      <c r="L539" t="str">
        <f>_xlfn.XLOOKUP(D539,Products!A:A,Products!D:D)</f>
        <v>Dairy</v>
      </c>
      <c r="M539">
        <f t="shared" si="72"/>
        <v>1015.76</v>
      </c>
      <c r="N539">
        <f t="shared" si="73"/>
        <v>584.4</v>
      </c>
      <c r="O539">
        <f t="shared" si="74"/>
        <v>431.36</v>
      </c>
      <c r="P539" s="8">
        <f t="shared" si="75"/>
        <v>0.42466724423092073</v>
      </c>
      <c r="Q539">
        <f t="shared" si="76"/>
        <v>152.364</v>
      </c>
      <c r="R539">
        <f t="shared" si="77"/>
        <v>863.39599999999996</v>
      </c>
      <c r="S539">
        <f t="shared" si="78"/>
        <v>278.99599999999998</v>
      </c>
      <c r="T539" t="str">
        <f>_xlfn.XLOOKUP(C539,Customers!A:A,Customers!D:D)</f>
        <v>M</v>
      </c>
      <c r="U539" s="13">
        <f>_xlfn.XLOOKUP(C539,Customers!A:A,Customers!E:E)</f>
        <v>33196</v>
      </c>
      <c r="V539" t="str">
        <f>_xlfn.XLOOKUP(C539,Customers!A:A,Customers!F:F)</f>
        <v>New Tiffanyberg</v>
      </c>
      <c r="W539" s="13">
        <f>_xlfn.XLOOKUP(C539,Customers!A:A,Customers!G:G)</f>
        <v>44435</v>
      </c>
      <c r="X539">
        <f t="shared" ca="1" si="79"/>
        <v>35</v>
      </c>
      <c r="Y539" t="str">
        <f t="shared" ca="1" si="80"/>
        <v>26-35</v>
      </c>
    </row>
    <row r="540" spans="1:25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  <c r="I540">
        <f>_xlfn.XLOOKUP(D540,Products!A:A,Products!E:E)</f>
        <v>123.19</v>
      </c>
      <c r="J540">
        <f>_xlfn.XLOOKUP(D540,Products!A:A,Products!F:F)</f>
        <v>80.36</v>
      </c>
      <c r="K540" t="str">
        <f>_xlfn.XLOOKUP(D540,Products!A:A,Products!C:C)</f>
        <v>Groceries</v>
      </c>
      <c r="L540" t="str">
        <f>_xlfn.XLOOKUP(D540,Products!A:A,Products!D:D)</f>
        <v>Snacks</v>
      </c>
      <c r="M540">
        <f t="shared" si="72"/>
        <v>123.19</v>
      </c>
      <c r="N540">
        <f t="shared" si="73"/>
        <v>80.36</v>
      </c>
      <c r="O540">
        <f t="shared" si="74"/>
        <v>42.83</v>
      </c>
      <c r="P540" s="8">
        <f t="shared" si="75"/>
        <v>0.34767432421462779</v>
      </c>
      <c r="Q540">
        <f t="shared" si="76"/>
        <v>18.4785</v>
      </c>
      <c r="R540">
        <f t="shared" si="77"/>
        <v>104.7115</v>
      </c>
      <c r="S540">
        <f t="shared" si="78"/>
        <v>24.351500000000001</v>
      </c>
      <c r="T540" t="str">
        <f>_xlfn.XLOOKUP(C540,Customers!A:A,Customers!D:D)</f>
        <v>M</v>
      </c>
      <c r="U540" s="13">
        <f>_xlfn.XLOOKUP(C540,Customers!A:A,Customers!E:E)</f>
        <v>35356</v>
      </c>
      <c r="V540" t="str">
        <f>_xlfn.XLOOKUP(C540,Customers!A:A,Customers!F:F)</f>
        <v>Williamsport</v>
      </c>
      <c r="W540" s="13">
        <f>_xlfn.XLOOKUP(C540,Customers!A:A,Customers!G:G)</f>
        <v>44915</v>
      </c>
      <c r="X540">
        <f t="shared" ca="1" si="79"/>
        <v>29</v>
      </c>
      <c r="Y540" t="str">
        <f t="shared" ca="1" si="80"/>
        <v>26-35</v>
      </c>
    </row>
    <row r="541" spans="1:25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  <c r="I541">
        <f>_xlfn.XLOOKUP(D541,Products!A:A,Products!E:E)</f>
        <v>1227.24</v>
      </c>
      <c r="J541">
        <f>_xlfn.XLOOKUP(D541,Products!A:A,Products!F:F)</f>
        <v>977.09</v>
      </c>
      <c r="K541" t="str">
        <f>_xlfn.XLOOKUP(D541,Products!A:A,Products!C:C)</f>
        <v>Groceries</v>
      </c>
      <c r="L541" t="str">
        <f>_xlfn.XLOOKUP(D541,Products!A:A,Products!D:D)</f>
        <v>Dairy</v>
      </c>
      <c r="M541">
        <f t="shared" si="72"/>
        <v>3681.7200000000003</v>
      </c>
      <c r="N541">
        <f t="shared" si="73"/>
        <v>2931.27</v>
      </c>
      <c r="O541">
        <f t="shared" si="74"/>
        <v>750.45000000000027</v>
      </c>
      <c r="P541" s="8">
        <f t="shared" si="75"/>
        <v>0.20383136142889743</v>
      </c>
      <c r="Q541">
        <f t="shared" si="76"/>
        <v>0</v>
      </c>
      <c r="R541">
        <f t="shared" si="77"/>
        <v>3681.7200000000003</v>
      </c>
      <c r="S541">
        <f t="shared" si="78"/>
        <v>750.45000000000027</v>
      </c>
      <c r="T541" t="str">
        <f>_xlfn.XLOOKUP(C541,Customers!A:A,Customers!D:D)</f>
        <v>M</v>
      </c>
      <c r="U541" s="13">
        <f>_xlfn.XLOOKUP(C541,Customers!A:A,Customers!E:E)</f>
        <v>30183</v>
      </c>
      <c r="V541" t="str">
        <f>_xlfn.XLOOKUP(C541,Customers!A:A,Customers!F:F)</f>
        <v>Seanville</v>
      </c>
      <c r="W541" s="13">
        <f>_xlfn.XLOOKUP(C541,Customers!A:A,Customers!G:G)</f>
        <v>44184</v>
      </c>
      <c r="X541">
        <f t="shared" ca="1" si="79"/>
        <v>43</v>
      </c>
      <c r="Y541" t="str">
        <f t="shared" ca="1" si="80"/>
        <v>36-50</v>
      </c>
    </row>
    <row r="542" spans="1:25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  <c r="I542">
        <f>_xlfn.XLOOKUP(D542,Products!A:A,Products!E:E)</f>
        <v>1487.41</v>
      </c>
      <c r="J542">
        <f>_xlfn.XLOOKUP(D542,Products!A:A,Products!F:F)</f>
        <v>813.07</v>
      </c>
      <c r="K542" t="str">
        <f>_xlfn.XLOOKUP(D542,Products!A:A,Products!C:C)</f>
        <v>Electronics</v>
      </c>
      <c r="L542" t="str">
        <f>_xlfn.XLOOKUP(D542,Products!A:A,Products!D:D)</f>
        <v>Smartphone</v>
      </c>
      <c r="M542">
        <f t="shared" si="72"/>
        <v>1487.41</v>
      </c>
      <c r="N542">
        <f t="shared" si="73"/>
        <v>813.07</v>
      </c>
      <c r="O542">
        <f t="shared" si="74"/>
        <v>674.34</v>
      </c>
      <c r="P542" s="8">
        <f t="shared" si="75"/>
        <v>0.45336524562830693</v>
      </c>
      <c r="Q542">
        <f t="shared" si="76"/>
        <v>0</v>
      </c>
      <c r="R542">
        <f t="shared" si="77"/>
        <v>1487.41</v>
      </c>
      <c r="S542">
        <f t="shared" si="78"/>
        <v>674.34</v>
      </c>
      <c r="T542" t="str">
        <f>_xlfn.XLOOKUP(C542,Customers!A:A,Customers!D:D)</f>
        <v>F</v>
      </c>
      <c r="U542" s="13">
        <f>_xlfn.XLOOKUP(C542,Customers!A:A,Customers!E:E)</f>
        <v>23142</v>
      </c>
      <c r="V542" t="str">
        <f>_xlfn.XLOOKUP(C542,Customers!A:A,Customers!F:F)</f>
        <v>New Meagan</v>
      </c>
      <c r="W542" s="13">
        <f>_xlfn.XLOOKUP(C542,Customers!A:A,Customers!G:G)</f>
        <v>45562</v>
      </c>
      <c r="X542">
        <f t="shared" ca="1" si="79"/>
        <v>63</v>
      </c>
      <c r="Y542" t="str">
        <f t="shared" ca="1" si="80"/>
        <v>50+</v>
      </c>
    </row>
    <row r="543" spans="1:25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  <c r="I543">
        <f>_xlfn.XLOOKUP(D543,Products!A:A,Products!E:E)</f>
        <v>1853.77</v>
      </c>
      <c r="J543">
        <f>_xlfn.XLOOKUP(D543,Products!A:A,Products!F:F)</f>
        <v>1363.52</v>
      </c>
      <c r="K543" t="str">
        <f>_xlfn.XLOOKUP(D543,Products!A:A,Products!C:C)</f>
        <v>Fashion</v>
      </c>
      <c r="L543" t="str">
        <f>_xlfn.XLOOKUP(D543,Products!A:A,Products!D:D)</f>
        <v>Accessories</v>
      </c>
      <c r="M543">
        <f t="shared" si="72"/>
        <v>7415.08</v>
      </c>
      <c r="N543">
        <f t="shared" si="73"/>
        <v>5454.08</v>
      </c>
      <c r="O543">
        <f t="shared" si="74"/>
        <v>1961</v>
      </c>
      <c r="P543" s="8">
        <f t="shared" si="75"/>
        <v>0.26446107122242779</v>
      </c>
      <c r="Q543">
        <f t="shared" si="76"/>
        <v>741.50800000000004</v>
      </c>
      <c r="R543">
        <f t="shared" si="77"/>
        <v>6673.5720000000001</v>
      </c>
      <c r="S543">
        <f t="shared" si="78"/>
        <v>1219.4920000000002</v>
      </c>
      <c r="T543" t="str">
        <f>_xlfn.XLOOKUP(C543,Customers!A:A,Customers!D:D)</f>
        <v>M</v>
      </c>
      <c r="U543" s="13">
        <f>_xlfn.XLOOKUP(C543,Customers!A:A,Customers!E:E)</f>
        <v>26671</v>
      </c>
      <c r="V543" t="str">
        <f>_xlfn.XLOOKUP(C543,Customers!A:A,Customers!F:F)</f>
        <v>West Amandashire</v>
      </c>
      <c r="W543" s="13">
        <f>_xlfn.XLOOKUP(C543,Customers!A:A,Customers!G:G)</f>
        <v>45075</v>
      </c>
      <c r="X543">
        <f t="shared" ca="1" si="79"/>
        <v>53</v>
      </c>
      <c r="Y543" t="str">
        <f t="shared" ca="1" si="80"/>
        <v>50+</v>
      </c>
    </row>
    <row r="544" spans="1:25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  <c r="I544">
        <f>_xlfn.XLOOKUP(D544,Products!A:A,Products!E:E)</f>
        <v>109.78</v>
      </c>
      <c r="J544">
        <f>_xlfn.XLOOKUP(D544,Products!A:A,Products!F:F)</f>
        <v>70.59</v>
      </c>
      <c r="K544" t="str">
        <f>_xlfn.XLOOKUP(D544,Products!A:A,Products!C:C)</f>
        <v>Fashion</v>
      </c>
      <c r="L544" t="str">
        <f>_xlfn.XLOOKUP(D544,Products!A:A,Products!D:D)</f>
        <v>Footwear</v>
      </c>
      <c r="M544">
        <f t="shared" si="72"/>
        <v>109.78</v>
      </c>
      <c r="N544">
        <f t="shared" si="73"/>
        <v>70.59</v>
      </c>
      <c r="O544">
        <f t="shared" si="74"/>
        <v>39.19</v>
      </c>
      <c r="P544" s="8">
        <f t="shared" si="75"/>
        <v>0.3569867006740754</v>
      </c>
      <c r="Q544">
        <f t="shared" si="76"/>
        <v>16.466999999999999</v>
      </c>
      <c r="R544">
        <f t="shared" si="77"/>
        <v>93.313000000000002</v>
      </c>
      <c r="S544">
        <f t="shared" si="78"/>
        <v>22.722999999999999</v>
      </c>
      <c r="T544" t="str">
        <f>_xlfn.XLOOKUP(C544,Customers!A:A,Customers!D:D)</f>
        <v>F</v>
      </c>
      <c r="U544" s="13">
        <f>_xlfn.XLOOKUP(C544,Customers!A:A,Customers!E:E)</f>
        <v>35371</v>
      </c>
      <c r="V544" t="str">
        <f>_xlfn.XLOOKUP(C544,Customers!A:A,Customers!F:F)</f>
        <v>Port Sandra</v>
      </c>
      <c r="W544" s="13">
        <f>_xlfn.XLOOKUP(C544,Customers!A:A,Customers!G:G)</f>
        <v>44851</v>
      </c>
      <c r="X544">
        <f t="shared" ca="1" si="79"/>
        <v>29</v>
      </c>
      <c r="Y544" t="str">
        <f t="shared" ca="1" si="80"/>
        <v>26-35</v>
      </c>
    </row>
    <row r="545" spans="1:25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  <c r="I545">
        <f>_xlfn.XLOOKUP(D545,Products!A:A,Products!E:E)</f>
        <v>540.94000000000005</v>
      </c>
      <c r="J545">
        <f>_xlfn.XLOOKUP(D545,Products!A:A,Products!F:F)</f>
        <v>398.25</v>
      </c>
      <c r="K545" t="str">
        <f>_xlfn.XLOOKUP(D545,Products!A:A,Products!C:C)</f>
        <v>Fashion</v>
      </c>
      <c r="L545" t="str">
        <f>_xlfn.XLOOKUP(D545,Products!A:A,Products!D:D)</f>
        <v>Clothing</v>
      </c>
      <c r="M545">
        <f t="shared" si="72"/>
        <v>2163.7600000000002</v>
      </c>
      <c r="N545">
        <f t="shared" si="73"/>
        <v>1593</v>
      </c>
      <c r="O545">
        <f t="shared" si="74"/>
        <v>570.76000000000022</v>
      </c>
      <c r="P545" s="8">
        <f t="shared" si="75"/>
        <v>0.26378156542315234</v>
      </c>
      <c r="Q545">
        <f t="shared" si="76"/>
        <v>216.37600000000003</v>
      </c>
      <c r="R545">
        <f t="shared" si="77"/>
        <v>1947.3840000000002</v>
      </c>
      <c r="S545">
        <f t="shared" si="78"/>
        <v>354.38400000000024</v>
      </c>
      <c r="T545" t="str">
        <f>_xlfn.XLOOKUP(C545,Customers!A:A,Customers!D:D)</f>
        <v>F</v>
      </c>
      <c r="U545" s="13">
        <f>_xlfn.XLOOKUP(C545,Customers!A:A,Customers!E:E)</f>
        <v>29674</v>
      </c>
      <c r="V545" t="str">
        <f>_xlfn.XLOOKUP(C545,Customers!A:A,Customers!F:F)</f>
        <v>West Josephport</v>
      </c>
      <c r="W545" s="13">
        <f>_xlfn.XLOOKUP(C545,Customers!A:A,Customers!G:G)</f>
        <v>44600</v>
      </c>
      <c r="X545">
        <f t="shared" ca="1" si="79"/>
        <v>45</v>
      </c>
      <c r="Y545" t="str">
        <f t="shared" ca="1" si="80"/>
        <v>36-50</v>
      </c>
    </row>
    <row r="546" spans="1:25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  <c r="I546">
        <f>_xlfn.XLOOKUP(D546,Products!A:A,Products!E:E)</f>
        <v>1745.61</v>
      </c>
      <c r="J546">
        <f>_xlfn.XLOOKUP(D546,Products!A:A,Products!F:F)</f>
        <v>1322.44</v>
      </c>
      <c r="K546" t="str">
        <f>_xlfn.XLOOKUP(D546,Products!A:A,Products!C:C)</f>
        <v>Electronics</v>
      </c>
      <c r="L546" t="str">
        <f>_xlfn.XLOOKUP(D546,Products!A:A,Products!D:D)</f>
        <v>Headphones</v>
      </c>
      <c r="M546">
        <f t="shared" si="72"/>
        <v>5236.83</v>
      </c>
      <c r="N546">
        <f t="shared" si="73"/>
        <v>3967.32</v>
      </c>
      <c r="O546">
        <f t="shared" si="74"/>
        <v>1269.5099999999998</v>
      </c>
      <c r="P546" s="8">
        <f t="shared" si="75"/>
        <v>0.24241955534168566</v>
      </c>
      <c r="Q546">
        <f t="shared" si="76"/>
        <v>0</v>
      </c>
      <c r="R546">
        <f t="shared" si="77"/>
        <v>5236.83</v>
      </c>
      <c r="S546">
        <f t="shared" si="78"/>
        <v>1269.5099999999998</v>
      </c>
      <c r="T546" t="str">
        <f>_xlfn.XLOOKUP(C546,Customers!A:A,Customers!D:D)</f>
        <v>F</v>
      </c>
      <c r="U546" s="13">
        <f>_xlfn.XLOOKUP(C546,Customers!A:A,Customers!E:E)</f>
        <v>30128</v>
      </c>
      <c r="V546" t="str">
        <f>_xlfn.XLOOKUP(C546,Customers!A:A,Customers!F:F)</f>
        <v>Travisstad</v>
      </c>
      <c r="W546" s="13">
        <f>_xlfn.XLOOKUP(C546,Customers!A:A,Customers!G:G)</f>
        <v>45401</v>
      </c>
      <c r="X546">
        <f t="shared" ca="1" si="79"/>
        <v>43</v>
      </c>
      <c r="Y546" t="str">
        <f t="shared" ca="1" si="80"/>
        <v>36-50</v>
      </c>
    </row>
    <row r="547" spans="1:25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  <c r="I547">
        <f>_xlfn.XLOOKUP(D547,Products!A:A,Products!E:E)</f>
        <v>318.05</v>
      </c>
      <c r="J547">
        <f>_xlfn.XLOOKUP(D547,Products!A:A,Products!F:F)</f>
        <v>187.34</v>
      </c>
      <c r="K547" t="str">
        <f>_xlfn.XLOOKUP(D547,Products!A:A,Products!C:C)</f>
        <v>Groceries</v>
      </c>
      <c r="L547" t="str">
        <f>_xlfn.XLOOKUP(D547,Products!A:A,Products!D:D)</f>
        <v>Fruits</v>
      </c>
      <c r="M547">
        <f t="shared" si="72"/>
        <v>1590.25</v>
      </c>
      <c r="N547">
        <f t="shared" si="73"/>
        <v>936.7</v>
      </c>
      <c r="O547">
        <f t="shared" si="74"/>
        <v>653.54999999999995</v>
      </c>
      <c r="P547" s="8">
        <f t="shared" si="75"/>
        <v>0.41097311743436565</v>
      </c>
      <c r="Q547">
        <f t="shared" si="76"/>
        <v>0</v>
      </c>
      <c r="R547">
        <f t="shared" si="77"/>
        <v>1590.25</v>
      </c>
      <c r="S547">
        <f t="shared" si="78"/>
        <v>653.54999999999995</v>
      </c>
      <c r="T547" t="str">
        <f>_xlfn.XLOOKUP(C547,Customers!A:A,Customers!D:D)</f>
        <v>M</v>
      </c>
      <c r="U547" s="13">
        <f>_xlfn.XLOOKUP(C547,Customers!A:A,Customers!E:E)</f>
        <v>23397</v>
      </c>
      <c r="V547" t="str">
        <f>_xlfn.XLOOKUP(C547,Customers!A:A,Customers!F:F)</f>
        <v>New Jontown</v>
      </c>
      <c r="W547" s="13">
        <f>_xlfn.XLOOKUP(C547,Customers!A:A,Customers!G:G)</f>
        <v>44737</v>
      </c>
      <c r="X547">
        <f t="shared" ca="1" si="79"/>
        <v>62</v>
      </c>
      <c r="Y547" t="str">
        <f t="shared" ca="1" si="80"/>
        <v>50+</v>
      </c>
    </row>
    <row r="548" spans="1:25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  <c r="I548">
        <f>_xlfn.XLOOKUP(D548,Products!A:A,Products!E:E)</f>
        <v>453.62</v>
      </c>
      <c r="J548">
        <f>_xlfn.XLOOKUP(D548,Products!A:A,Products!F:F)</f>
        <v>316.63</v>
      </c>
      <c r="K548" t="str">
        <f>_xlfn.XLOOKUP(D548,Products!A:A,Products!C:C)</f>
        <v>Fashion</v>
      </c>
      <c r="L548" t="str">
        <f>_xlfn.XLOOKUP(D548,Products!A:A,Products!D:D)</f>
        <v>Clothing</v>
      </c>
      <c r="M548">
        <f t="shared" si="72"/>
        <v>1360.8600000000001</v>
      </c>
      <c r="N548">
        <f t="shared" si="73"/>
        <v>949.89</v>
      </c>
      <c r="O548">
        <f t="shared" si="74"/>
        <v>410.97000000000014</v>
      </c>
      <c r="P548" s="8">
        <f t="shared" si="75"/>
        <v>0.30199285745778415</v>
      </c>
      <c r="Q548">
        <f t="shared" si="76"/>
        <v>136.08600000000001</v>
      </c>
      <c r="R548">
        <f t="shared" si="77"/>
        <v>1224.7740000000001</v>
      </c>
      <c r="S548">
        <f t="shared" si="78"/>
        <v>274.88400000000013</v>
      </c>
      <c r="T548" t="str">
        <f>_xlfn.XLOOKUP(C548,Customers!A:A,Customers!D:D)</f>
        <v>M</v>
      </c>
      <c r="U548" s="13">
        <f>_xlfn.XLOOKUP(C548,Customers!A:A,Customers!E:E)</f>
        <v>34565</v>
      </c>
      <c r="V548" t="str">
        <f>_xlfn.XLOOKUP(C548,Customers!A:A,Customers!F:F)</f>
        <v>East William</v>
      </c>
      <c r="W548" s="13">
        <f>_xlfn.XLOOKUP(C548,Customers!A:A,Customers!G:G)</f>
        <v>45608</v>
      </c>
      <c r="X548">
        <f t="shared" ca="1" si="79"/>
        <v>31</v>
      </c>
      <c r="Y548" t="str">
        <f t="shared" ca="1" si="80"/>
        <v>26-35</v>
      </c>
    </row>
    <row r="549" spans="1:25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  <c r="I549">
        <f>_xlfn.XLOOKUP(D549,Products!A:A,Products!E:E)</f>
        <v>1197.18</v>
      </c>
      <c r="J549">
        <f>_xlfn.XLOOKUP(D549,Products!A:A,Products!F:F)</f>
        <v>722.74</v>
      </c>
      <c r="K549" t="str">
        <f>_xlfn.XLOOKUP(D549,Products!A:A,Products!C:C)</f>
        <v>Electronics</v>
      </c>
      <c r="L549" t="str">
        <f>_xlfn.XLOOKUP(D549,Products!A:A,Products!D:D)</f>
        <v>Smartphone</v>
      </c>
      <c r="M549">
        <f t="shared" si="72"/>
        <v>4788.72</v>
      </c>
      <c r="N549">
        <f t="shared" si="73"/>
        <v>2890.96</v>
      </c>
      <c r="O549">
        <f t="shared" si="74"/>
        <v>1897.7600000000002</v>
      </c>
      <c r="P549" s="8">
        <f t="shared" si="75"/>
        <v>0.39629796688885549</v>
      </c>
      <c r="Q549">
        <f t="shared" si="76"/>
        <v>0</v>
      </c>
      <c r="R549">
        <f t="shared" si="77"/>
        <v>4788.72</v>
      </c>
      <c r="S549">
        <f t="shared" si="78"/>
        <v>1897.7600000000002</v>
      </c>
      <c r="T549" t="str">
        <f>_xlfn.XLOOKUP(C549,Customers!A:A,Customers!D:D)</f>
        <v>F</v>
      </c>
      <c r="U549" s="13">
        <f>_xlfn.XLOOKUP(C549,Customers!A:A,Customers!E:E)</f>
        <v>26428</v>
      </c>
      <c r="V549" t="str">
        <f>_xlfn.XLOOKUP(C549,Customers!A:A,Customers!F:F)</f>
        <v>New Christophermouth</v>
      </c>
      <c r="W549" s="13">
        <f>_xlfn.XLOOKUP(C549,Customers!A:A,Customers!G:G)</f>
        <v>44123</v>
      </c>
      <c r="X549">
        <f t="shared" ca="1" si="79"/>
        <v>54</v>
      </c>
      <c r="Y549" t="str">
        <f t="shared" ca="1" si="80"/>
        <v>50+</v>
      </c>
    </row>
    <row r="550" spans="1:25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  <c r="I550">
        <f>_xlfn.XLOOKUP(D550,Products!A:A,Products!E:E)</f>
        <v>1095.72</v>
      </c>
      <c r="J550">
        <f>_xlfn.XLOOKUP(D550,Products!A:A,Products!F:F)</f>
        <v>822.2</v>
      </c>
      <c r="K550" t="str">
        <f>_xlfn.XLOOKUP(D550,Products!A:A,Products!C:C)</f>
        <v>Groceries</v>
      </c>
      <c r="L550" t="str">
        <f>_xlfn.XLOOKUP(D550,Products!A:A,Products!D:D)</f>
        <v>Snacks</v>
      </c>
      <c r="M550">
        <f t="shared" si="72"/>
        <v>5478.6</v>
      </c>
      <c r="N550">
        <f t="shared" si="73"/>
        <v>4111</v>
      </c>
      <c r="O550">
        <f t="shared" si="74"/>
        <v>1367.6000000000004</v>
      </c>
      <c r="P550" s="8">
        <f t="shared" si="75"/>
        <v>0.24962581681451471</v>
      </c>
      <c r="Q550">
        <f t="shared" si="76"/>
        <v>547.86</v>
      </c>
      <c r="R550">
        <f t="shared" si="77"/>
        <v>4930.7400000000007</v>
      </c>
      <c r="S550">
        <f t="shared" si="78"/>
        <v>819.74000000000069</v>
      </c>
      <c r="T550" t="str">
        <f>_xlfn.XLOOKUP(C550,Customers!A:A,Customers!D:D)</f>
        <v>F</v>
      </c>
      <c r="U550" s="13">
        <f>_xlfn.XLOOKUP(C550,Customers!A:A,Customers!E:E)</f>
        <v>33492</v>
      </c>
      <c r="V550" t="str">
        <f>_xlfn.XLOOKUP(C550,Customers!A:A,Customers!F:F)</f>
        <v>Walkerfurt</v>
      </c>
      <c r="W550" s="13">
        <f>_xlfn.XLOOKUP(C550,Customers!A:A,Customers!G:G)</f>
        <v>45407</v>
      </c>
      <c r="X550">
        <f t="shared" ca="1" si="79"/>
        <v>34</v>
      </c>
      <c r="Y550" t="str">
        <f t="shared" ca="1" si="80"/>
        <v>26-35</v>
      </c>
    </row>
    <row r="551" spans="1:25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  <c r="I551">
        <f>_xlfn.XLOOKUP(D551,Products!A:A,Products!E:E)</f>
        <v>1197.18</v>
      </c>
      <c r="J551">
        <f>_xlfn.XLOOKUP(D551,Products!A:A,Products!F:F)</f>
        <v>722.74</v>
      </c>
      <c r="K551" t="str">
        <f>_xlfn.XLOOKUP(D551,Products!A:A,Products!C:C)</f>
        <v>Electronics</v>
      </c>
      <c r="L551" t="str">
        <f>_xlfn.XLOOKUP(D551,Products!A:A,Products!D:D)</f>
        <v>Smartphone</v>
      </c>
      <c r="M551">
        <f t="shared" si="72"/>
        <v>5985.9000000000005</v>
      </c>
      <c r="N551">
        <f t="shared" si="73"/>
        <v>3613.7</v>
      </c>
      <c r="O551">
        <f t="shared" si="74"/>
        <v>2372.2000000000007</v>
      </c>
      <c r="P551" s="8">
        <f t="shared" si="75"/>
        <v>0.39629796688885555</v>
      </c>
      <c r="Q551">
        <f t="shared" si="76"/>
        <v>897.8850000000001</v>
      </c>
      <c r="R551">
        <f t="shared" si="77"/>
        <v>5088.0150000000003</v>
      </c>
      <c r="S551">
        <f t="shared" si="78"/>
        <v>1474.3150000000005</v>
      </c>
      <c r="T551" t="str">
        <f>_xlfn.XLOOKUP(C551,Customers!A:A,Customers!D:D)</f>
        <v>M</v>
      </c>
      <c r="U551" s="13">
        <f>_xlfn.XLOOKUP(C551,Customers!A:A,Customers!E:E)</f>
        <v>33450</v>
      </c>
      <c r="V551" t="str">
        <f>_xlfn.XLOOKUP(C551,Customers!A:A,Customers!F:F)</f>
        <v>West Ralph</v>
      </c>
      <c r="W551" s="13">
        <f>_xlfn.XLOOKUP(C551,Customers!A:A,Customers!G:G)</f>
        <v>45747</v>
      </c>
      <c r="X551">
        <f t="shared" ca="1" si="79"/>
        <v>34</v>
      </c>
      <c r="Y551" t="str">
        <f t="shared" ca="1" si="80"/>
        <v>26-35</v>
      </c>
    </row>
    <row r="552" spans="1:25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  <c r="I552">
        <f>_xlfn.XLOOKUP(D552,Products!A:A,Products!E:E)</f>
        <v>1044.6400000000001</v>
      </c>
      <c r="J552">
        <f>_xlfn.XLOOKUP(D552,Products!A:A,Products!F:F)</f>
        <v>775.07</v>
      </c>
      <c r="K552" t="str">
        <f>_xlfn.XLOOKUP(D552,Products!A:A,Products!C:C)</f>
        <v>Fashion</v>
      </c>
      <c r="L552" t="str">
        <f>_xlfn.XLOOKUP(D552,Products!A:A,Products!D:D)</f>
        <v>Footwear</v>
      </c>
      <c r="M552">
        <f t="shared" si="72"/>
        <v>2089.2800000000002</v>
      </c>
      <c r="N552">
        <f t="shared" si="73"/>
        <v>1550.14</v>
      </c>
      <c r="O552">
        <f t="shared" si="74"/>
        <v>539.1400000000001</v>
      </c>
      <c r="P552" s="8">
        <f t="shared" si="75"/>
        <v>0.25805062030938891</v>
      </c>
      <c r="Q552">
        <f t="shared" si="76"/>
        <v>104.46400000000001</v>
      </c>
      <c r="R552">
        <f t="shared" si="77"/>
        <v>1984.8160000000003</v>
      </c>
      <c r="S552">
        <f t="shared" si="78"/>
        <v>434.67600000000016</v>
      </c>
      <c r="T552" t="str">
        <f>_xlfn.XLOOKUP(C552,Customers!A:A,Customers!D:D)</f>
        <v>M</v>
      </c>
      <c r="U552" s="13">
        <f>_xlfn.XLOOKUP(C552,Customers!A:A,Customers!E:E)</f>
        <v>22243</v>
      </c>
      <c r="V552" t="str">
        <f>_xlfn.XLOOKUP(C552,Customers!A:A,Customers!F:F)</f>
        <v>East Danielleshire</v>
      </c>
      <c r="W552" s="13">
        <f>_xlfn.XLOOKUP(C552,Customers!A:A,Customers!G:G)</f>
        <v>45065</v>
      </c>
      <c r="X552">
        <f t="shared" ca="1" si="79"/>
        <v>65</v>
      </c>
      <c r="Y552" t="str">
        <f t="shared" ca="1" si="80"/>
        <v>50+</v>
      </c>
    </row>
    <row r="553" spans="1:25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  <c r="I553">
        <f>_xlfn.XLOOKUP(D553,Products!A:A,Products!E:E)</f>
        <v>123.19</v>
      </c>
      <c r="J553">
        <f>_xlfn.XLOOKUP(D553,Products!A:A,Products!F:F)</f>
        <v>80.36</v>
      </c>
      <c r="K553" t="str">
        <f>_xlfn.XLOOKUP(D553,Products!A:A,Products!C:C)</f>
        <v>Groceries</v>
      </c>
      <c r="L553" t="str">
        <f>_xlfn.XLOOKUP(D553,Products!A:A,Products!D:D)</f>
        <v>Snacks</v>
      </c>
      <c r="M553">
        <f t="shared" si="72"/>
        <v>246.38</v>
      </c>
      <c r="N553">
        <f t="shared" si="73"/>
        <v>160.72</v>
      </c>
      <c r="O553">
        <f t="shared" si="74"/>
        <v>85.66</v>
      </c>
      <c r="P553" s="8">
        <f t="shared" si="75"/>
        <v>0.34767432421462779</v>
      </c>
      <c r="Q553">
        <f t="shared" si="76"/>
        <v>24.638000000000002</v>
      </c>
      <c r="R553">
        <f t="shared" si="77"/>
        <v>221.74199999999999</v>
      </c>
      <c r="S553">
        <f t="shared" si="78"/>
        <v>61.021999999999991</v>
      </c>
      <c r="T553" t="str">
        <f>_xlfn.XLOOKUP(C553,Customers!A:A,Customers!D:D)</f>
        <v>M</v>
      </c>
      <c r="U553" s="13">
        <f>_xlfn.XLOOKUP(C553,Customers!A:A,Customers!E:E)</f>
        <v>25566</v>
      </c>
      <c r="V553" t="str">
        <f>_xlfn.XLOOKUP(C553,Customers!A:A,Customers!F:F)</f>
        <v>Morrisborough</v>
      </c>
      <c r="W553" s="13">
        <f>_xlfn.XLOOKUP(C553,Customers!A:A,Customers!G:G)</f>
        <v>45113</v>
      </c>
      <c r="X553">
        <f t="shared" ca="1" si="79"/>
        <v>56</v>
      </c>
      <c r="Y553" t="str">
        <f t="shared" ca="1" si="80"/>
        <v>50+</v>
      </c>
    </row>
    <row r="554" spans="1:25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  <c r="I554">
        <f>_xlfn.XLOOKUP(D554,Products!A:A,Products!E:E)</f>
        <v>1095.72</v>
      </c>
      <c r="J554">
        <f>_xlfn.XLOOKUP(D554,Products!A:A,Products!F:F)</f>
        <v>822.2</v>
      </c>
      <c r="K554" t="str">
        <f>_xlfn.XLOOKUP(D554,Products!A:A,Products!C:C)</f>
        <v>Groceries</v>
      </c>
      <c r="L554" t="str">
        <f>_xlfn.XLOOKUP(D554,Products!A:A,Products!D:D)</f>
        <v>Snacks</v>
      </c>
      <c r="M554">
        <f t="shared" si="72"/>
        <v>4382.88</v>
      </c>
      <c r="N554">
        <f t="shared" si="73"/>
        <v>3288.8</v>
      </c>
      <c r="O554">
        <f t="shared" si="74"/>
        <v>1094.08</v>
      </c>
      <c r="P554" s="8">
        <f t="shared" si="75"/>
        <v>0.24962581681451462</v>
      </c>
      <c r="Q554">
        <f t="shared" si="76"/>
        <v>438.28800000000001</v>
      </c>
      <c r="R554">
        <f t="shared" si="77"/>
        <v>3944.5920000000001</v>
      </c>
      <c r="S554">
        <f t="shared" si="78"/>
        <v>655.79199999999992</v>
      </c>
      <c r="T554" t="str">
        <f>_xlfn.XLOOKUP(C554,Customers!A:A,Customers!D:D)</f>
        <v>F</v>
      </c>
      <c r="U554" s="13">
        <f>_xlfn.XLOOKUP(C554,Customers!A:A,Customers!E:E)</f>
        <v>27663</v>
      </c>
      <c r="V554" t="str">
        <f>_xlfn.XLOOKUP(C554,Customers!A:A,Customers!F:F)</f>
        <v>Port Stephanie</v>
      </c>
      <c r="W554" s="13">
        <f>_xlfn.XLOOKUP(C554,Customers!A:A,Customers!G:G)</f>
        <v>45133</v>
      </c>
      <c r="X554">
        <f t="shared" ca="1" si="79"/>
        <v>50</v>
      </c>
      <c r="Y554" t="str">
        <f t="shared" ca="1" si="80"/>
        <v>36-50</v>
      </c>
    </row>
    <row r="555" spans="1:25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  <c r="I555">
        <f>_xlfn.XLOOKUP(D555,Products!A:A,Products!E:E)</f>
        <v>1485.05</v>
      </c>
      <c r="J555">
        <f>_xlfn.XLOOKUP(D555,Products!A:A,Products!F:F)</f>
        <v>988.31</v>
      </c>
      <c r="K555" t="str">
        <f>_xlfn.XLOOKUP(D555,Products!A:A,Products!C:C)</f>
        <v>Fashion</v>
      </c>
      <c r="L555" t="str">
        <f>_xlfn.XLOOKUP(D555,Products!A:A,Products!D:D)</f>
        <v>Clothing</v>
      </c>
      <c r="M555">
        <f t="shared" si="72"/>
        <v>2970.1</v>
      </c>
      <c r="N555">
        <f t="shared" si="73"/>
        <v>1976.62</v>
      </c>
      <c r="O555">
        <f t="shared" si="74"/>
        <v>993.48</v>
      </c>
      <c r="P555" s="8">
        <f t="shared" si="75"/>
        <v>0.33449378808794317</v>
      </c>
      <c r="Q555">
        <f t="shared" si="76"/>
        <v>445.51499999999999</v>
      </c>
      <c r="R555">
        <f t="shared" si="77"/>
        <v>2524.585</v>
      </c>
      <c r="S555">
        <f t="shared" si="78"/>
        <v>547.96500000000015</v>
      </c>
      <c r="T555" t="str">
        <f>_xlfn.XLOOKUP(C555,Customers!A:A,Customers!D:D)</f>
        <v>F</v>
      </c>
      <c r="U555" s="13">
        <f>_xlfn.XLOOKUP(C555,Customers!A:A,Customers!E:E)</f>
        <v>35905</v>
      </c>
      <c r="V555" t="str">
        <f>_xlfn.XLOOKUP(C555,Customers!A:A,Customers!F:F)</f>
        <v>Lake Michaelshire</v>
      </c>
      <c r="W555" s="13">
        <f>_xlfn.XLOOKUP(C555,Customers!A:A,Customers!G:G)</f>
        <v>45389</v>
      </c>
      <c r="X555">
        <f t="shared" ca="1" si="79"/>
        <v>28</v>
      </c>
      <c r="Y555" t="str">
        <f t="shared" ca="1" si="80"/>
        <v>26-35</v>
      </c>
    </row>
    <row r="556" spans="1:25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  <c r="I556">
        <f>_xlfn.XLOOKUP(D556,Products!A:A,Products!E:E)</f>
        <v>1165.3699999999999</v>
      </c>
      <c r="J556">
        <f>_xlfn.XLOOKUP(D556,Products!A:A,Products!F:F)</f>
        <v>926.55</v>
      </c>
      <c r="K556" t="str">
        <f>_xlfn.XLOOKUP(D556,Products!A:A,Products!C:C)</f>
        <v>Fashion</v>
      </c>
      <c r="L556" t="str">
        <f>_xlfn.XLOOKUP(D556,Products!A:A,Products!D:D)</f>
        <v>Clothing</v>
      </c>
      <c r="M556">
        <f t="shared" si="72"/>
        <v>3496.1099999999997</v>
      </c>
      <c r="N556">
        <f t="shared" si="73"/>
        <v>2779.6499999999996</v>
      </c>
      <c r="O556">
        <f t="shared" si="74"/>
        <v>716.46</v>
      </c>
      <c r="P556" s="8">
        <f t="shared" si="75"/>
        <v>0.20493062289230032</v>
      </c>
      <c r="Q556">
        <f t="shared" si="76"/>
        <v>0</v>
      </c>
      <c r="R556">
        <f t="shared" si="77"/>
        <v>3496.1099999999997</v>
      </c>
      <c r="S556">
        <f t="shared" si="78"/>
        <v>716.46</v>
      </c>
      <c r="T556" t="str">
        <f>_xlfn.XLOOKUP(C556,Customers!A:A,Customers!D:D)</f>
        <v>M</v>
      </c>
      <c r="U556" s="13">
        <f>_xlfn.XLOOKUP(C556,Customers!A:A,Customers!E:E)</f>
        <v>27877</v>
      </c>
      <c r="V556" t="str">
        <f>_xlfn.XLOOKUP(C556,Customers!A:A,Customers!F:F)</f>
        <v>Murrayborough</v>
      </c>
      <c r="W556" s="13">
        <f>_xlfn.XLOOKUP(C556,Customers!A:A,Customers!G:G)</f>
        <v>44613</v>
      </c>
      <c r="X556">
        <f t="shared" ca="1" si="79"/>
        <v>50</v>
      </c>
      <c r="Y556" t="str">
        <f t="shared" ca="1" si="80"/>
        <v>36-50</v>
      </c>
    </row>
    <row r="557" spans="1:25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  <c r="I557">
        <f>_xlfn.XLOOKUP(D557,Products!A:A,Products!E:E)</f>
        <v>1487.41</v>
      </c>
      <c r="J557">
        <f>_xlfn.XLOOKUP(D557,Products!A:A,Products!F:F)</f>
        <v>813.07</v>
      </c>
      <c r="K557" t="str">
        <f>_xlfn.XLOOKUP(D557,Products!A:A,Products!C:C)</f>
        <v>Electronics</v>
      </c>
      <c r="L557" t="str">
        <f>_xlfn.XLOOKUP(D557,Products!A:A,Products!D:D)</f>
        <v>Smartphone</v>
      </c>
      <c r="M557">
        <f t="shared" si="72"/>
        <v>5949.64</v>
      </c>
      <c r="N557">
        <f t="shared" si="73"/>
        <v>3252.28</v>
      </c>
      <c r="O557">
        <f t="shared" si="74"/>
        <v>2697.36</v>
      </c>
      <c r="P557" s="8">
        <f t="shared" si="75"/>
        <v>0.45336524562830693</v>
      </c>
      <c r="Q557">
        <f t="shared" si="76"/>
        <v>594.96400000000006</v>
      </c>
      <c r="R557">
        <f t="shared" si="77"/>
        <v>5354.6760000000004</v>
      </c>
      <c r="S557">
        <f t="shared" si="78"/>
        <v>2102.3960000000002</v>
      </c>
      <c r="T557" t="str">
        <f>_xlfn.XLOOKUP(C557,Customers!A:A,Customers!D:D)</f>
        <v>M</v>
      </c>
      <c r="U557" s="13">
        <f>_xlfn.XLOOKUP(C557,Customers!A:A,Customers!E:E)</f>
        <v>35712</v>
      </c>
      <c r="V557" t="str">
        <f>_xlfn.XLOOKUP(C557,Customers!A:A,Customers!F:F)</f>
        <v>Carlyberg</v>
      </c>
      <c r="W557" s="13">
        <f>_xlfn.XLOOKUP(C557,Customers!A:A,Customers!G:G)</f>
        <v>45823</v>
      </c>
      <c r="X557">
        <f t="shared" ca="1" si="79"/>
        <v>28</v>
      </c>
      <c r="Y557" t="str">
        <f t="shared" ca="1" si="80"/>
        <v>26-35</v>
      </c>
    </row>
    <row r="558" spans="1:25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  <c r="I558">
        <f>_xlfn.XLOOKUP(D558,Products!A:A,Products!E:E)</f>
        <v>1879.08</v>
      </c>
      <c r="J558">
        <f>_xlfn.XLOOKUP(D558,Products!A:A,Products!F:F)</f>
        <v>1004.56</v>
      </c>
      <c r="K558" t="str">
        <f>_xlfn.XLOOKUP(D558,Products!A:A,Products!C:C)</f>
        <v>Groceries</v>
      </c>
      <c r="L558" t="str">
        <f>_xlfn.XLOOKUP(D558,Products!A:A,Products!D:D)</f>
        <v>Dairy</v>
      </c>
      <c r="M558">
        <f t="shared" si="72"/>
        <v>9395.4</v>
      </c>
      <c r="N558">
        <f t="shared" si="73"/>
        <v>5022.7999999999993</v>
      </c>
      <c r="O558">
        <f t="shared" si="74"/>
        <v>4372.6000000000004</v>
      </c>
      <c r="P558" s="8">
        <f t="shared" si="75"/>
        <v>0.46539796070417444</v>
      </c>
      <c r="Q558">
        <f t="shared" si="76"/>
        <v>0</v>
      </c>
      <c r="R558">
        <f t="shared" si="77"/>
        <v>9395.4</v>
      </c>
      <c r="S558">
        <f t="shared" si="78"/>
        <v>4372.6000000000004</v>
      </c>
      <c r="T558" t="str">
        <f>_xlfn.XLOOKUP(C558,Customers!A:A,Customers!D:D)</f>
        <v>M</v>
      </c>
      <c r="U558" s="13">
        <f>_xlfn.XLOOKUP(C558,Customers!A:A,Customers!E:E)</f>
        <v>38926</v>
      </c>
      <c r="V558" t="str">
        <f>_xlfn.XLOOKUP(C558,Customers!A:A,Customers!F:F)</f>
        <v>Franklinview</v>
      </c>
      <c r="W558" s="13">
        <f>_xlfn.XLOOKUP(C558,Customers!A:A,Customers!G:G)</f>
        <v>45195</v>
      </c>
      <c r="X558">
        <f t="shared" ca="1" si="79"/>
        <v>19</v>
      </c>
      <c r="Y558" t="str">
        <f t="shared" ca="1" si="80"/>
        <v>18-25</v>
      </c>
    </row>
    <row r="559" spans="1:25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  <c r="I559">
        <f>_xlfn.XLOOKUP(D559,Products!A:A,Products!E:E)</f>
        <v>1879.08</v>
      </c>
      <c r="J559">
        <f>_xlfn.XLOOKUP(D559,Products!A:A,Products!F:F)</f>
        <v>1004.56</v>
      </c>
      <c r="K559" t="str">
        <f>_xlfn.XLOOKUP(D559,Products!A:A,Products!C:C)</f>
        <v>Groceries</v>
      </c>
      <c r="L559" t="str">
        <f>_xlfn.XLOOKUP(D559,Products!A:A,Products!D:D)</f>
        <v>Dairy</v>
      </c>
      <c r="M559">
        <f t="shared" si="72"/>
        <v>1879.08</v>
      </c>
      <c r="N559">
        <f t="shared" si="73"/>
        <v>1004.56</v>
      </c>
      <c r="O559">
        <f t="shared" si="74"/>
        <v>874.52</v>
      </c>
      <c r="P559" s="8">
        <f t="shared" si="75"/>
        <v>0.46539796070417438</v>
      </c>
      <c r="Q559">
        <f t="shared" si="76"/>
        <v>0</v>
      </c>
      <c r="R559">
        <f t="shared" si="77"/>
        <v>1879.08</v>
      </c>
      <c r="S559">
        <f t="shared" si="78"/>
        <v>874.52</v>
      </c>
      <c r="T559" t="str">
        <f>_xlfn.XLOOKUP(C559,Customers!A:A,Customers!D:D)</f>
        <v>M</v>
      </c>
      <c r="U559" s="13">
        <f>_xlfn.XLOOKUP(C559,Customers!A:A,Customers!E:E)</f>
        <v>25047</v>
      </c>
      <c r="V559" t="str">
        <f>_xlfn.XLOOKUP(C559,Customers!A:A,Customers!F:F)</f>
        <v>North Rodney</v>
      </c>
      <c r="W559" s="13">
        <f>_xlfn.XLOOKUP(C559,Customers!A:A,Customers!G:G)</f>
        <v>44186</v>
      </c>
      <c r="X559">
        <f t="shared" ca="1" si="79"/>
        <v>57</v>
      </c>
      <c r="Y559" t="str">
        <f t="shared" ca="1" si="80"/>
        <v>50+</v>
      </c>
    </row>
    <row r="560" spans="1:25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  <c r="I560">
        <f>_xlfn.XLOOKUP(D560,Products!A:A,Products!E:E)</f>
        <v>1853.77</v>
      </c>
      <c r="J560">
        <f>_xlfn.XLOOKUP(D560,Products!A:A,Products!F:F)</f>
        <v>1363.52</v>
      </c>
      <c r="K560" t="str">
        <f>_xlfn.XLOOKUP(D560,Products!A:A,Products!C:C)</f>
        <v>Fashion</v>
      </c>
      <c r="L560" t="str">
        <f>_xlfn.XLOOKUP(D560,Products!A:A,Products!D:D)</f>
        <v>Accessories</v>
      </c>
      <c r="M560">
        <f t="shared" si="72"/>
        <v>3707.54</v>
      </c>
      <c r="N560">
        <f t="shared" si="73"/>
        <v>2727.04</v>
      </c>
      <c r="O560">
        <f t="shared" si="74"/>
        <v>980.5</v>
      </c>
      <c r="P560" s="8">
        <f t="shared" si="75"/>
        <v>0.26446107122242779</v>
      </c>
      <c r="Q560">
        <f t="shared" si="76"/>
        <v>370.75400000000002</v>
      </c>
      <c r="R560">
        <f t="shared" si="77"/>
        <v>3336.7860000000001</v>
      </c>
      <c r="S560">
        <f t="shared" si="78"/>
        <v>609.74600000000009</v>
      </c>
      <c r="T560" t="str">
        <f>_xlfn.XLOOKUP(C560,Customers!A:A,Customers!D:D)</f>
        <v>F</v>
      </c>
      <c r="U560" s="13">
        <f>_xlfn.XLOOKUP(C560,Customers!A:A,Customers!E:E)</f>
        <v>30807</v>
      </c>
      <c r="V560" t="str">
        <f>_xlfn.XLOOKUP(C560,Customers!A:A,Customers!F:F)</f>
        <v>Lake Melissaborough</v>
      </c>
      <c r="W560" s="13">
        <f>_xlfn.XLOOKUP(C560,Customers!A:A,Customers!G:G)</f>
        <v>45889</v>
      </c>
      <c r="X560">
        <f t="shared" ca="1" si="79"/>
        <v>42</v>
      </c>
      <c r="Y560" t="str">
        <f t="shared" ca="1" si="80"/>
        <v>36-50</v>
      </c>
    </row>
    <row r="561" spans="1:25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  <c r="I561">
        <f>_xlfn.XLOOKUP(D561,Products!A:A,Products!E:E)</f>
        <v>1485.05</v>
      </c>
      <c r="J561">
        <f>_xlfn.XLOOKUP(D561,Products!A:A,Products!F:F)</f>
        <v>988.31</v>
      </c>
      <c r="K561" t="str">
        <f>_xlfn.XLOOKUP(D561,Products!A:A,Products!C:C)</f>
        <v>Fashion</v>
      </c>
      <c r="L561" t="str">
        <f>_xlfn.XLOOKUP(D561,Products!A:A,Products!D:D)</f>
        <v>Clothing</v>
      </c>
      <c r="M561">
        <f t="shared" si="72"/>
        <v>4455.1499999999996</v>
      </c>
      <c r="N561">
        <f t="shared" si="73"/>
        <v>2964.93</v>
      </c>
      <c r="O561">
        <f t="shared" si="74"/>
        <v>1490.2199999999998</v>
      </c>
      <c r="P561" s="8">
        <f t="shared" si="75"/>
        <v>0.33449378808794317</v>
      </c>
      <c r="Q561">
        <f t="shared" si="76"/>
        <v>445.51499999999999</v>
      </c>
      <c r="R561">
        <f t="shared" si="77"/>
        <v>4009.6349999999998</v>
      </c>
      <c r="S561">
        <f t="shared" si="78"/>
        <v>1044.7049999999999</v>
      </c>
      <c r="T561" t="str">
        <f>_xlfn.XLOOKUP(C561,Customers!A:A,Customers!D:D)</f>
        <v>F</v>
      </c>
      <c r="U561" s="13">
        <f>_xlfn.XLOOKUP(C561,Customers!A:A,Customers!E:E)</f>
        <v>32344</v>
      </c>
      <c r="V561" t="str">
        <f>_xlfn.XLOOKUP(C561,Customers!A:A,Customers!F:F)</f>
        <v>South Christinabury</v>
      </c>
      <c r="W561" s="13">
        <f>_xlfn.XLOOKUP(C561,Customers!A:A,Customers!G:G)</f>
        <v>44826</v>
      </c>
      <c r="X561">
        <f t="shared" ca="1" si="79"/>
        <v>37</v>
      </c>
      <c r="Y561" t="str">
        <f t="shared" ca="1" si="80"/>
        <v>36-50</v>
      </c>
    </row>
    <row r="562" spans="1:25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  <c r="I562">
        <f>_xlfn.XLOOKUP(D562,Products!A:A,Products!E:E)</f>
        <v>1044.6400000000001</v>
      </c>
      <c r="J562">
        <f>_xlfn.XLOOKUP(D562,Products!A:A,Products!F:F)</f>
        <v>775.07</v>
      </c>
      <c r="K562" t="str">
        <f>_xlfn.XLOOKUP(D562,Products!A:A,Products!C:C)</f>
        <v>Fashion</v>
      </c>
      <c r="L562" t="str">
        <f>_xlfn.XLOOKUP(D562,Products!A:A,Products!D:D)</f>
        <v>Footwear</v>
      </c>
      <c r="M562">
        <f t="shared" si="72"/>
        <v>1044.6400000000001</v>
      </c>
      <c r="N562">
        <f t="shared" si="73"/>
        <v>775.07</v>
      </c>
      <c r="O562">
        <f t="shared" si="74"/>
        <v>269.57000000000005</v>
      </c>
      <c r="P562" s="8">
        <f t="shared" si="75"/>
        <v>0.25805062030938891</v>
      </c>
      <c r="Q562">
        <f t="shared" si="76"/>
        <v>52.232000000000006</v>
      </c>
      <c r="R562">
        <f t="shared" si="77"/>
        <v>992.40800000000013</v>
      </c>
      <c r="S562">
        <f t="shared" si="78"/>
        <v>217.33800000000008</v>
      </c>
      <c r="T562" t="str">
        <f>_xlfn.XLOOKUP(C562,Customers!A:A,Customers!D:D)</f>
        <v>M</v>
      </c>
      <c r="U562" s="13">
        <f>_xlfn.XLOOKUP(C562,Customers!A:A,Customers!E:E)</f>
        <v>26230</v>
      </c>
      <c r="V562" t="str">
        <f>_xlfn.XLOOKUP(C562,Customers!A:A,Customers!F:F)</f>
        <v>Taylorhaven</v>
      </c>
      <c r="W562" s="13">
        <f>_xlfn.XLOOKUP(C562,Customers!A:A,Customers!G:G)</f>
        <v>44259</v>
      </c>
      <c r="X562">
        <f t="shared" ca="1" si="79"/>
        <v>54</v>
      </c>
      <c r="Y562" t="str">
        <f t="shared" ca="1" si="80"/>
        <v>50+</v>
      </c>
    </row>
    <row r="563" spans="1:25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  <c r="I563">
        <f>_xlfn.XLOOKUP(D563,Products!A:A,Products!E:E)</f>
        <v>1501.46</v>
      </c>
      <c r="J563">
        <f>_xlfn.XLOOKUP(D563,Products!A:A,Products!F:F)</f>
        <v>1167.73</v>
      </c>
      <c r="K563" t="str">
        <f>_xlfn.XLOOKUP(D563,Products!A:A,Products!C:C)</f>
        <v>Fashion</v>
      </c>
      <c r="L563" t="str">
        <f>_xlfn.XLOOKUP(D563,Products!A:A,Products!D:D)</f>
        <v>Watches</v>
      </c>
      <c r="M563">
        <f t="shared" si="72"/>
        <v>1501.46</v>
      </c>
      <c r="N563">
        <f t="shared" si="73"/>
        <v>1167.73</v>
      </c>
      <c r="O563">
        <f t="shared" si="74"/>
        <v>333.73</v>
      </c>
      <c r="P563" s="8">
        <f t="shared" si="75"/>
        <v>0.22227032355174298</v>
      </c>
      <c r="Q563">
        <f t="shared" si="76"/>
        <v>75.073000000000008</v>
      </c>
      <c r="R563">
        <f t="shared" si="77"/>
        <v>1426.3869999999999</v>
      </c>
      <c r="S563">
        <f t="shared" si="78"/>
        <v>258.65699999999993</v>
      </c>
      <c r="T563" t="str">
        <f>_xlfn.XLOOKUP(C563,Customers!A:A,Customers!D:D)</f>
        <v>M</v>
      </c>
      <c r="U563" s="13">
        <f>_xlfn.XLOOKUP(C563,Customers!A:A,Customers!E:E)</f>
        <v>37249</v>
      </c>
      <c r="V563" t="str">
        <f>_xlfn.XLOOKUP(C563,Customers!A:A,Customers!F:F)</f>
        <v>Jenniferbury</v>
      </c>
      <c r="W563" s="13">
        <f>_xlfn.XLOOKUP(C563,Customers!A:A,Customers!G:G)</f>
        <v>45832</v>
      </c>
      <c r="X563">
        <f t="shared" ca="1" si="79"/>
        <v>24</v>
      </c>
      <c r="Y563" t="str">
        <f t="shared" ca="1" si="80"/>
        <v>18-25</v>
      </c>
    </row>
    <row r="564" spans="1:25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  <c r="I564">
        <f>_xlfn.XLOOKUP(D564,Products!A:A,Products!E:E)</f>
        <v>540.94000000000005</v>
      </c>
      <c r="J564">
        <f>_xlfn.XLOOKUP(D564,Products!A:A,Products!F:F)</f>
        <v>398.25</v>
      </c>
      <c r="K564" t="str">
        <f>_xlfn.XLOOKUP(D564,Products!A:A,Products!C:C)</f>
        <v>Fashion</v>
      </c>
      <c r="L564" t="str">
        <f>_xlfn.XLOOKUP(D564,Products!A:A,Products!D:D)</f>
        <v>Clothing</v>
      </c>
      <c r="M564">
        <f t="shared" si="72"/>
        <v>2163.7600000000002</v>
      </c>
      <c r="N564">
        <f t="shared" si="73"/>
        <v>1593</v>
      </c>
      <c r="O564">
        <f t="shared" si="74"/>
        <v>570.76000000000022</v>
      </c>
      <c r="P564" s="8">
        <f t="shared" si="75"/>
        <v>0.26378156542315234</v>
      </c>
      <c r="Q564">
        <f t="shared" si="76"/>
        <v>216.37600000000003</v>
      </c>
      <c r="R564">
        <f t="shared" si="77"/>
        <v>1947.3840000000002</v>
      </c>
      <c r="S564">
        <f t="shared" si="78"/>
        <v>354.38400000000024</v>
      </c>
      <c r="T564" t="str">
        <f>_xlfn.XLOOKUP(C564,Customers!A:A,Customers!D:D)</f>
        <v>M</v>
      </c>
      <c r="U564" s="13">
        <f>_xlfn.XLOOKUP(C564,Customers!A:A,Customers!E:E)</f>
        <v>32400</v>
      </c>
      <c r="V564" t="str">
        <f>_xlfn.XLOOKUP(C564,Customers!A:A,Customers!F:F)</f>
        <v>North Jonathonhaven</v>
      </c>
      <c r="W564" s="13">
        <f>_xlfn.XLOOKUP(C564,Customers!A:A,Customers!G:G)</f>
        <v>45213</v>
      </c>
      <c r="X564">
        <f t="shared" ca="1" si="79"/>
        <v>37</v>
      </c>
      <c r="Y564" t="str">
        <f t="shared" ca="1" si="80"/>
        <v>36-50</v>
      </c>
    </row>
    <row r="565" spans="1:25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  <c r="I565">
        <f>_xlfn.XLOOKUP(D565,Products!A:A,Products!E:E)</f>
        <v>388.26</v>
      </c>
      <c r="J565">
        <f>_xlfn.XLOOKUP(D565,Products!A:A,Products!F:F)</f>
        <v>199.3</v>
      </c>
      <c r="K565" t="str">
        <f>_xlfn.XLOOKUP(D565,Products!A:A,Products!C:C)</f>
        <v>Fashion</v>
      </c>
      <c r="L565" t="str">
        <f>_xlfn.XLOOKUP(D565,Products!A:A,Products!D:D)</f>
        <v>Watches</v>
      </c>
      <c r="M565">
        <f t="shared" si="72"/>
        <v>1164.78</v>
      </c>
      <c r="N565">
        <f t="shared" si="73"/>
        <v>597.90000000000009</v>
      </c>
      <c r="O565">
        <f t="shared" si="74"/>
        <v>566.87999999999988</v>
      </c>
      <c r="P565" s="8">
        <f t="shared" si="75"/>
        <v>0.4866841807036521</v>
      </c>
      <c r="Q565">
        <f t="shared" si="76"/>
        <v>58.239000000000004</v>
      </c>
      <c r="R565">
        <f t="shared" si="77"/>
        <v>1106.5409999999999</v>
      </c>
      <c r="S565">
        <f t="shared" si="78"/>
        <v>508.64099999999985</v>
      </c>
      <c r="T565" t="str">
        <f>_xlfn.XLOOKUP(C565,Customers!A:A,Customers!D:D)</f>
        <v>F</v>
      </c>
      <c r="U565" s="13">
        <f>_xlfn.XLOOKUP(C565,Customers!A:A,Customers!E:E)</f>
        <v>37694</v>
      </c>
      <c r="V565" t="str">
        <f>_xlfn.XLOOKUP(C565,Customers!A:A,Customers!F:F)</f>
        <v>East Carrieberg</v>
      </c>
      <c r="W565" s="13">
        <f>_xlfn.XLOOKUP(C565,Customers!A:A,Customers!G:G)</f>
        <v>45895</v>
      </c>
      <c r="X565">
        <f t="shared" ca="1" si="79"/>
        <v>23</v>
      </c>
      <c r="Y565" t="str">
        <f t="shared" ca="1" si="80"/>
        <v>18-25</v>
      </c>
    </row>
    <row r="566" spans="1:25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  <c r="I566">
        <f>_xlfn.XLOOKUP(D566,Products!A:A,Products!E:E)</f>
        <v>1501.46</v>
      </c>
      <c r="J566">
        <f>_xlfn.XLOOKUP(D566,Products!A:A,Products!F:F)</f>
        <v>1167.73</v>
      </c>
      <c r="K566" t="str">
        <f>_xlfn.XLOOKUP(D566,Products!A:A,Products!C:C)</f>
        <v>Fashion</v>
      </c>
      <c r="L566" t="str">
        <f>_xlfn.XLOOKUP(D566,Products!A:A,Products!D:D)</f>
        <v>Watches</v>
      </c>
      <c r="M566">
        <f t="shared" si="72"/>
        <v>4504.38</v>
      </c>
      <c r="N566">
        <f t="shared" si="73"/>
        <v>3503.19</v>
      </c>
      <c r="O566">
        <f t="shared" si="74"/>
        <v>1001.19</v>
      </c>
      <c r="P566" s="8">
        <f t="shared" si="75"/>
        <v>0.22227032355174298</v>
      </c>
      <c r="Q566">
        <f t="shared" si="76"/>
        <v>0</v>
      </c>
      <c r="R566">
        <f t="shared" si="77"/>
        <v>4504.38</v>
      </c>
      <c r="S566">
        <f t="shared" si="78"/>
        <v>1001.19</v>
      </c>
      <c r="T566" t="str">
        <f>_xlfn.XLOOKUP(C566,Customers!A:A,Customers!D:D)</f>
        <v>F</v>
      </c>
      <c r="U566" s="13">
        <f>_xlfn.XLOOKUP(C566,Customers!A:A,Customers!E:E)</f>
        <v>29021</v>
      </c>
      <c r="V566" t="str">
        <f>_xlfn.XLOOKUP(C566,Customers!A:A,Customers!F:F)</f>
        <v>North Bradleyfurt</v>
      </c>
      <c r="W566" s="13">
        <f>_xlfn.XLOOKUP(C566,Customers!A:A,Customers!G:G)</f>
        <v>45479</v>
      </c>
      <c r="X566">
        <f t="shared" ca="1" si="79"/>
        <v>47</v>
      </c>
      <c r="Y566" t="str">
        <f t="shared" ca="1" si="80"/>
        <v>36-50</v>
      </c>
    </row>
    <row r="567" spans="1:25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  <c r="I567">
        <f>_xlfn.XLOOKUP(D567,Products!A:A,Products!E:E)</f>
        <v>318.05</v>
      </c>
      <c r="J567">
        <f>_xlfn.XLOOKUP(D567,Products!A:A,Products!F:F)</f>
        <v>187.34</v>
      </c>
      <c r="K567" t="str">
        <f>_xlfn.XLOOKUP(D567,Products!A:A,Products!C:C)</f>
        <v>Groceries</v>
      </c>
      <c r="L567" t="str">
        <f>_xlfn.XLOOKUP(D567,Products!A:A,Products!D:D)</f>
        <v>Fruits</v>
      </c>
      <c r="M567">
        <f t="shared" si="72"/>
        <v>1590.25</v>
      </c>
      <c r="N567">
        <f t="shared" si="73"/>
        <v>936.7</v>
      </c>
      <c r="O567">
        <f t="shared" si="74"/>
        <v>653.54999999999995</v>
      </c>
      <c r="P567" s="8">
        <f t="shared" si="75"/>
        <v>0.41097311743436565</v>
      </c>
      <c r="Q567">
        <f t="shared" si="76"/>
        <v>0</v>
      </c>
      <c r="R567">
        <f t="shared" si="77"/>
        <v>1590.25</v>
      </c>
      <c r="S567">
        <f t="shared" si="78"/>
        <v>653.54999999999995</v>
      </c>
      <c r="T567" t="str">
        <f>_xlfn.XLOOKUP(C567,Customers!A:A,Customers!D:D)</f>
        <v>F</v>
      </c>
      <c r="U567" s="13">
        <f>_xlfn.XLOOKUP(C567,Customers!A:A,Customers!E:E)</f>
        <v>29405</v>
      </c>
      <c r="V567" t="str">
        <f>_xlfn.XLOOKUP(C567,Customers!A:A,Customers!F:F)</f>
        <v>North Sharontown</v>
      </c>
      <c r="W567" s="13">
        <f>_xlfn.XLOOKUP(C567,Customers!A:A,Customers!G:G)</f>
        <v>44950</v>
      </c>
      <c r="X567">
        <f t="shared" ca="1" si="79"/>
        <v>45</v>
      </c>
      <c r="Y567" t="str">
        <f t="shared" ca="1" si="80"/>
        <v>36-50</v>
      </c>
    </row>
    <row r="568" spans="1:25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  <c r="I568">
        <f>_xlfn.XLOOKUP(D568,Products!A:A,Products!E:E)</f>
        <v>1095.72</v>
      </c>
      <c r="J568">
        <f>_xlfn.XLOOKUP(D568,Products!A:A,Products!F:F)</f>
        <v>822.2</v>
      </c>
      <c r="K568" t="str">
        <f>_xlfn.XLOOKUP(D568,Products!A:A,Products!C:C)</f>
        <v>Groceries</v>
      </c>
      <c r="L568" t="str">
        <f>_xlfn.XLOOKUP(D568,Products!A:A,Products!D:D)</f>
        <v>Snacks</v>
      </c>
      <c r="M568">
        <f t="shared" si="72"/>
        <v>1095.72</v>
      </c>
      <c r="N568">
        <f t="shared" si="73"/>
        <v>822.2</v>
      </c>
      <c r="O568">
        <f t="shared" si="74"/>
        <v>273.52</v>
      </c>
      <c r="P568" s="8">
        <f t="shared" si="75"/>
        <v>0.24962581681451462</v>
      </c>
      <c r="Q568">
        <f t="shared" si="76"/>
        <v>54.786000000000001</v>
      </c>
      <c r="R568">
        <f t="shared" si="77"/>
        <v>1040.934</v>
      </c>
      <c r="S568">
        <f t="shared" si="78"/>
        <v>218.73399999999992</v>
      </c>
      <c r="T568" t="str">
        <f>_xlfn.XLOOKUP(C568,Customers!A:A,Customers!D:D)</f>
        <v>M</v>
      </c>
      <c r="U568" s="13">
        <f>_xlfn.XLOOKUP(C568,Customers!A:A,Customers!E:E)</f>
        <v>26377</v>
      </c>
      <c r="V568" t="str">
        <f>_xlfn.XLOOKUP(C568,Customers!A:A,Customers!F:F)</f>
        <v>Meyersstad</v>
      </c>
      <c r="W568" s="13">
        <f>_xlfn.XLOOKUP(C568,Customers!A:A,Customers!G:G)</f>
        <v>45539</v>
      </c>
      <c r="X568">
        <f t="shared" ca="1" si="79"/>
        <v>54</v>
      </c>
      <c r="Y568" t="str">
        <f t="shared" ca="1" si="80"/>
        <v>50+</v>
      </c>
    </row>
    <row r="569" spans="1:25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  <c r="I569">
        <f>_xlfn.XLOOKUP(D569,Products!A:A,Products!E:E)</f>
        <v>1879.08</v>
      </c>
      <c r="J569">
        <f>_xlfn.XLOOKUP(D569,Products!A:A,Products!F:F)</f>
        <v>1004.56</v>
      </c>
      <c r="K569" t="str">
        <f>_xlfn.XLOOKUP(D569,Products!A:A,Products!C:C)</f>
        <v>Groceries</v>
      </c>
      <c r="L569" t="str">
        <f>_xlfn.XLOOKUP(D569,Products!A:A,Products!D:D)</f>
        <v>Dairy</v>
      </c>
      <c r="M569">
        <f t="shared" si="72"/>
        <v>1879.08</v>
      </c>
      <c r="N569">
        <f t="shared" si="73"/>
        <v>1004.56</v>
      </c>
      <c r="O569">
        <f t="shared" si="74"/>
        <v>874.52</v>
      </c>
      <c r="P569" s="8">
        <f t="shared" si="75"/>
        <v>0.46539796070417438</v>
      </c>
      <c r="Q569">
        <f t="shared" si="76"/>
        <v>187.90800000000002</v>
      </c>
      <c r="R569">
        <f t="shared" si="77"/>
        <v>1691.172</v>
      </c>
      <c r="S569">
        <f t="shared" si="78"/>
        <v>686.61200000000008</v>
      </c>
      <c r="T569" t="str">
        <f>_xlfn.XLOOKUP(C569,Customers!A:A,Customers!D:D)</f>
        <v>F</v>
      </c>
      <c r="U569" s="13">
        <f>_xlfn.XLOOKUP(C569,Customers!A:A,Customers!E:E)</f>
        <v>35236</v>
      </c>
      <c r="V569" t="str">
        <f>_xlfn.XLOOKUP(C569,Customers!A:A,Customers!F:F)</f>
        <v>South Briantown</v>
      </c>
      <c r="W569" s="13">
        <f>_xlfn.XLOOKUP(C569,Customers!A:A,Customers!G:G)</f>
        <v>45242</v>
      </c>
      <c r="X569">
        <f t="shared" ca="1" si="79"/>
        <v>30</v>
      </c>
      <c r="Y569" t="str">
        <f t="shared" ca="1" si="80"/>
        <v>26-35</v>
      </c>
    </row>
    <row r="570" spans="1:25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  <c r="I570">
        <f>_xlfn.XLOOKUP(D570,Products!A:A,Products!E:E)</f>
        <v>1952.65</v>
      </c>
      <c r="J570">
        <f>_xlfn.XLOOKUP(D570,Products!A:A,Products!F:F)</f>
        <v>1451.27</v>
      </c>
      <c r="K570" t="str">
        <f>_xlfn.XLOOKUP(D570,Products!A:A,Products!C:C)</f>
        <v>Electronics</v>
      </c>
      <c r="L570" t="str">
        <f>_xlfn.XLOOKUP(D570,Products!A:A,Products!D:D)</f>
        <v>Television</v>
      </c>
      <c r="M570">
        <f t="shared" si="72"/>
        <v>7810.6</v>
      </c>
      <c r="N570">
        <f t="shared" si="73"/>
        <v>5805.08</v>
      </c>
      <c r="O570">
        <f t="shared" si="74"/>
        <v>2005.5200000000004</v>
      </c>
      <c r="P570" s="8">
        <f t="shared" si="75"/>
        <v>0.2567690062223133</v>
      </c>
      <c r="Q570">
        <f t="shared" si="76"/>
        <v>1171.5899999999999</v>
      </c>
      <c r="R570">
        <f t="shared" si="77"/>
        <v>6639.01</v>
      </c>
      <c r="S570">
        <f t="shared" si="78"/>
        <v>833.93000000000029</v>
      </c>
      <c r="T570" t="str">
        <f>_xlfn.XLOOKUP(C570,Customers!A:A,Customers!D:D)</f>
        <v>M</v>
      </c>
      <c r="U570" s="13">
        <f>_xlfn.XLOOKUP(C570,Customers!A:A,Customers!E:E)</f>
        <v>27756</v>
      </c>
      <c r="V570" t="str">
        <f>_xlfn.XLOOKUP(C570,Customers!A:A,Customers!F:F)</f>
        <v>Zacharyfort</v>
      </c>
      <c r="W570" s="13">
        <f>_xlfn.XLOOKUP(C570,Customers!A:A,Customers!G:G)</f>
        <v>45208</v>
      </c>
      <c r="X570">
        <f t="shared" ca="1" si="79"/>
        <v>50</v>
      </c>
      <c r="Y570" t="str">
        <f t="shared" ca="1" si="80"/>
        <v>36-50</v>
      </c>
    </row>
    <row r="571" spans="1:25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  <c r="I571">
        <f>_xlfn.XLOOKUP(D571,Products!A:A,Products!E:E)</f>
        <v>248.57</v>
      </c>
      <c r="J571">
        <f>_xlfn.XLOOKUP(D571,Products!A:A,Products!F:F)</f>
        <v>190.67</v>
      </c>
      <c r="K571" t="str">
        <f>_xlfn.XLOOKUP(D571,Products!A:A,Products!C:C)</f>
        <v>Electronics</v>
      </c>
      <c r="L571" t="str">
        <f>_xlfn.XLOOKUP(D571,Products!A:A,Products!D:D)</f>
        <v>Headphones</v>
      </c>
      <c r="M571">
        <f t="shared" si="72"/>
        <v>248.57</v>
      </c>
      <c r="N571">
        <f t="shared" si="73"/>
        <v>190.67</v>
      </c>
      <c r="O571">
        <f t="shared" si="74"/>
        <v>57.900000000000006</v>
      </c>
      <c r="P571" s="8">
        <f t="shared" si="75"/>
        <v>0.2329323731745585</v>
      </c>
      <c r="Q571">
        <f t="shared" si="76"/>
        <v>12.4285</v>
      </c>
      <c r="R571">
        <f t="shared" si="77"/>
        <v>236.14150000000001</v>
      </c>
      <c r="S571">
        <f t="shared" si="78"/>
        <v>45.47150000000002</v>
      </c>
      <c r="T571" t="str">
        <f>_xlfn.XLOOKUP(C571,Customers!A:A,Customers!D:D)</f>
        <v>F</v>
      </c>
      <c r="U571" s="13">
        <f>_xlfn.XLOOKUP(C571,Customers!A:A,Customers!E:E)</f>
        <v>26004</v>
      </c>
      <c r="V571" t="str">
        <f>_xlfn.XLOOKUP(C571,Customers!A:A,Customers!F:F)</f>
        <v>Bradyshire</v>
      </c>
      <c r="W571" s="13">
        <f>_xlfn.XLOOKUP(C571,Customers!A:A,Customers!G:G)</f>
        <v>44575</v>
      </c>
      <c r="X571">
        <f t="shared" ca="1" si="79"/>
        <v>55</v>
      </c>
      <c r="Y571" t="str">
        <f t="shared" ca="1" si="80"/>
        <v>50+</v>
      </c>
    </row>
    <row r="572" spans="1:25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  <c r="I572">
        <f>_xlfn.XLOOKUP(D572,Products!A:A,Products!E:E)</f>
        <v>337.63</v>
      </c>
      <c r="J572">
        <f>_xlfn.XLOOKUP(D572,Products!A:A,Products!F:F)</f>
        <v>169.03</v>
      </c>
      <c r="K572" t="str">
        <f>_xlfn.XLOOKUP(D572,Products!A:A,Products!C:C)</f>
        <v>Fashion</v>
      </c>
      <c r="L572" t="str">
        <f>_xlfn.XLOOKUP(D572,Products!A:A,Products!D:D)</f>
        <v>Footwear</v>
      </c>
      <c r="M572">
        <f t="shared" si="72"/>
        <v>675.26</v>
      </c>
      <c r="N572">
        <f t="shared" si="73"/>
        <v>338.06</v>
      </c>
      <c r="O572">
        <f t="shared" si="74"/>
        <v>337.2</v>
      </c>
      <c r="P572" s="8">
        <f t="shared" si="75"/>
        <v>0.49936320824571273</v>
      </c>
      <c r="Q572">
        <f t="shared" si="76"/>
        <v>33.762999999999998</v>
      </c>
      <c r="R572">
        <f t="shared" si="77"/>
        <v>641.49699999999996</v>
      </c>
      <c r="S572">
        <f t="shared" si="78"/>
        <v>303.43699999999995</v>
      </c>
      <c r="T572" t="str">
        <f>_xlfn.XLOOKUP(C572,Customers!A:A,Customers!D:D)</f>
        <v>M</v>
      </c>
      <c r="U572" s="13">
        <f>_xlfn.XLOOKUP(C572,Customers!A:A,Customers!E:E)</f>
        <v>33771</v>
      </c>
      <c r="V572" t="str">
        <f>_xlfn.XLOOKUP(C572,Customers!A:A,Customers!F:F)</f>
        <v>East Edgarborough</v>
      </c>
      <c r="W572" s="13">
        <f>_xlfn.XLOOKUP(C572,Customers!A:A,Customers!G:G)</f>
        <v>45544</v>
      </c>
      <c r="X572">
        <f t="shared" ca="1" si="79"/>
        <v>34</v>
      </c>
      <c r="Y572" t="str">
        <f t="shared" ca="1" si="80"/>
        <v>26-35</v>
      </c>
    </row>
    <row r="573" spans="1:25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  <c r="I573">
        <f>_xlfn.XLOOKUP(D573,Products!A:A,Products!E:E)</f>
        <v>1044.6400000000001</v>
      </c>
      <c r="J573">
        <f>_xlfn.XLOOKUP(D573,Products!A:A,Products!F:F)</f>
        <v>775.07</v>
      </c>
      <c r="K573" t="str">
        <f>_xlfn.XLOOKUP(D573,Products!A:A,Products!C:C)</f>
        <v>Fashion</v>
      </c>
      <c r="L573" t="str">
        <f>_xlfn.XLOOKUP(D573,Products!A:A,Products!D:D)</f>
        <v>Footwear</v>
      </c>
      <c r="M573">
        <f t="shared" si="72"/>
        <v>1044.6400000000001</v>
      </c>
      <c r="N573">
        <f t="shared" si="73"/>
        <v>775.07</v>
      </c>
      <c r="O573">
        <f t="shared" si="74"/>
        <v>269.57000000000005</v>
      </c>
      <c r="P573" s="8">
        <f t="shared" si="75"/>
        <v>0.25805062030938891</v>
      </c>
      <c r="Q573">
        <f t="shared" si="76"/>
        <v>104.46400000000001</v>
      </c>
      <c r="R573">
        <f t="shared" si="77"/>
        <v>940.17600000000004</v>
      </c>
      <c r="S573">
        <f t="shared" si="78"/>
        <v>165.10599999999999</v>
      </c>
      <c r="T573" t="str">
        <f>_xlfn.XLOOKUP(C573,Customers!A:A,Customers!D:D)</f>
        <v>F</v>
      </c>
      <c r="U573" s="13">
        <f>_xlfn.XLOOKUP(C573,Customers!A:A,Customers!E:E)</f>
        <v>23676</v>
      </c>
      <c r="V573" t="str">
        <f>_xlfn.XLOOKUP(C573,Customers!A:A,Customers!F:F)</f>
        <v>Joyceside</v>
      </c>
      <c r="W573" s="13">
        <f>_xlfn.XLOOKUP(C573,Customers!A:A,Customers!G:G)</f>
        <v>44351</v>
      </c>
      <c r="X573">
        <f t="shared" ca="1" si="79"/>
        <v>61</v>
      </c>
      <c r="Y573" t="str">
        <f t="shared" ca="1" si="80"/>
        <v>50+</v>
      </c>
    </row>
    <row r="574" spans="1:25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  <c r="I574">
        <f>_xlfn.XLOOKUP(D574,Products!A:A,Products!E:E)</f>
        <v>1193.0899999999999</v>
      </c>
      <c r="J574">
        <f>_xlfn.XLOOKUP(D574,Products!A:A,Products!F:F)</f>
        <v>818.24</v>
      </c>
      <c r="K574" t="str">
        <f>_xlfn.XLOOKUP(D574,Products!A:A,Products!C:C)</f>
        <v>Electronics</v>
      </c>
      <c r="L574" t="str">
        <f>_xlfn.XLOOKUP(D574,Products!A:A,Products!D:D)</f>
        <v>Camera</v>
      </c>
      <c r="M574">
        <f t="shared" si="72"/>
        <v>2386.1799999999998</v>
      </c>
      <c r="N574">
        <f t="shared" si="73"/>
        <v>1636.48</v>
      </c>
      <c r="O574">
        <f t="shared" si="74"/>
        <v>749.69999999999982</v>
      </c>
      <c r="P574" s="8">
        <f t="shared" si="75"/>
        <v>0.31418417722049463</v>
      </c>
      <c r="Q574">
        <f t="shared" si="76"/>
        <v>357.92699999999996</v>
      </c>
      <c r="R574">
        <f t="shared" si="77"/>
        <v>2028.2529999999999</v>
      </c>
      <c r="S574">
        <f t="shared" si="78"/>
        <v>391.77299999999991</v>
      </c>
      <c r="T574" t="str">
        <f>_xlfn.XLOOKUP(C574,Customers!A:A,Customers!D:D)</f>
        <v>M</v>
      </c>
      <c r="U574" s="13">
        <f>_xlfn.XLOOKUP(C574,Customers!A:A,Customers!E:E)</f>
        <v>31688</v>
      </c>
      <c r="V574" t="str">
        <f>_xlfn.XLOOKUP(C574,Customers!A:A,Customers!F:F)</f>
        <v>Costaberg</v>
      </c>
      <c r="W574" s="13">
        <f>_xlfn.XLOOKUP(C574,Customers!A:A,Customers!G:G)</f>
        <v>44751</v>
      </c>
      <c r="X574">
        <f t="shared" ca="1" si="79"/>
        <v>39</v>
      </c>
      <c r="Y574" t="str">
        <f t="shared" ca="1" si="80"/>
        <v>36-50</v>
      </c>
    </row>
    <row r="575" spans="1:25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  <c r="I575">
        <f>_xlfn.XLOOKUP(D575,Products!A:A,Products!E:E)</f>
        <v>1342.75</v>
      </c>
      <c r="J575">
        <f>_xlfn.XLOOKUP(D575,Products!A:A,Products!F:F)</f>
        <v>797.94</v>
      </c>
      <c r="K575" t="str">
        <f>_xlfn.XLOOKUP(D575,Products!A:A,Products!C:C)</f>
        <v>Fashion</v>
      </c>
      <c r="L575" t="str">
        <f>_xlfn.XLOOKUP(D575,Products!A:A,Products!D:D)</f>
        <v>Clothing</v>
      </c>
      <c r="M575">
        <f t="shared" si="72"/>
        <v>1342.75</v>
      </c>
      <c r="N575">
        <f t="shared" si="73"/>
        <v>797.94</v>
      </c>
      <c r="O575">
        <f t="shared" si="74"/>
        <v>544.80999999999995</v>
      </c>
      <c r="P575" s="8">
        <f t="shared" si="75"/>
        <v>0.40574194749581077</v>
      </c>
      <c r="Q575">
        <f t="shared" si="76"/>
        <v>0</v>
      </c>
      <c r="R575">
        <f t="shared" si="77"/>
        <v>1342.75</v>
      </c>
      <c r="S575">
        <f t="shared" si="78"/>
        <v>544.80999999999995</v>
      </c>
      <c r="T575" t="str">
        <f>_xlfn.XLOOKUP(C575,Customers!A:A,Customers!D:D)</f>
        <v>F</v>
      </c>
      <c r="U575" s="13">
        <f>_xlfn.XLOOKUP(C575,Customers!A:A,Customers!E:E)</f>
        <v>22610</v>
      </c>
      <c r="V575" t="str">
        <f>_xlfn.XLOOKUP(C575,Customers!A:A,Customers!F:F)</f>
        <v>North April</v>
      </c>
      <c r="W575" s="13">
        <f>_xlfn.XLOOKUP(C575,Customers!A:A,Customers!G:G)</f>
        <v>45036</v>
      </c>
      <c r="X575">
        <f t="shared" ca="1" si="79"/>
        <v>64</v>
      </c>
      <c r="Y575" t="str">
        <f t="shared" ca="1" si="80"/>
        <v>50+</v>
      </c>
    </row>
    <row r="576" spans="1:25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  <c r="I576">
        <f>_xlfn.XLOOKUP(D576,Products!A:A,Products!E:E)</f>
        <v>323.92</v>
      </c>
      <c r="J576">
        <f>_xlfn.XLOOKUP(D576,Products!A:A,Products!F:F)</f>
        <v>242.98</v>
      </c>
      <c r="K576" t="str">
        <f>_xlfn.XLOOKUP(D576,Products!A:A,Products!C:C)</f>
        <v>Fashion</v>
      </c>
      <c r="L576" t="str">
        <f>_xlfn.XLOOKUP(D576,Products!A:A,Products!D:D)</f>
        <v>Accessories</v>
      </c>
      <c r="M576">
        <f t="shared" si="72"/>
        <v>1619.6000000000001</v>
      </c>
      <c r="N576">
        <f t="shared" si="73"/>
        <v>1214.8999999999999</v>
      </c>
      <c r="O576">
        <f t="shared" si="74"/>
        <v>404.70000000000027</v>
      </c>
      <c r="P576" s="8">
        <f t="shared" si="75"/>
        <v>0.24987651271919006</v>
      </c>
      <c r="Q576">
        <f t="shared" si="76"/>
        <v>242.94</v>
      </c>
      <c r="R576">
        <f t="shared" si="77"/>
        <v>1376.66</v>
      </c>
      <c r="S576">
        <f t="shared" si="78"/>
        <v>161.76000000000022</v>
      </c>
      <c r="T576" t="str">
        <f>_xlfn.XLOOKUP(C576,Customers!A:A,Customers!D:D)</f>
        <v>M</v>
      </c>
      <c r="U576" s="13">
        <f>_xlfn.XLOOKUP(C576,Customers!A:A,Customers!E:E)</f>
        <v>20117</v>
      </c>
      <c r="V576" t="str">
        <f>_xlfn.XLOOKUP(C576,Customers!A:A,Customers!F:F)</f>
        <v>Jillianhaven</v>
      </c>
      <c r="W576" s="13">
        <f>_xlfn.XLOOKUP(C576,Customers!A:A,Customers!G:G)</f>
        <v>45007</v>
      </c>
      <c r="X576">
        <f t="shared" ca="1" si="79"/>
        <v>71</v>
      </c>
      <c r="Y576" t="str">
        <f t="shared" ca="1" si="80"/>
        <v>50+</v>
      </c>
    </row>
    <row r="577" spans="1:25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  <c r="I577">
        <f>_xlfn.XLOOKUP(D577,Products!A:A,Products!E:E)</f>
        <v>388.26</v>
      </c>
      <c r="J577">
        <f>_xlfn.XLOOKUP(D577,Products!A:A,Products!F:F)</f>
        <v>199.3</v>
      </c>
      <c r="K577" t="str">
        <f>_xlfn.XLOOKUP(D577,Products!A:A,Products!C:C)</f>
        <v>Fashion</v>
      </c>
      <c r="L577" t="str">
        <f>_xlfn.XLOOKUP(D577,Products!A:A,Products!D:D)</f>
        <v>Watches</v>
      </c>
      <c r="M577">
        <f t="shared" si="72"/>
        <v>1553.04</v>
      </c>
      <c r="N577">
        <f t="shared" si="73"/>
        <v>797.2</v>
      </c>
      <c r="O577">
        <f t="shared" si="74"/>
        <v>755.83999999999992</v>
      </c>
      <c r="P577" s="8">
        <f t="shared" si="75"/>
        <v>0.48668418070365216</v>
      </c>
      <c r="Q577">
        <f t="shared" si="76"/>
        <v>232.95599999999999</v>
      </c>
      <c r="R577">
        <f t="shared" si="77"/>
        <v>1320.0840000000001</v>
      </c>
      <c r="S577">
        <f t="shared" si="78"/>
        <v>522.88400000000001</v>
      </c>
      <c r="T577" t="str">
        <f>_xlfn.XLOOKUP(C577,Customers!A:A,Customers!D:D)</f>
        <v>F</v>
      </c>
      <c r="U577" s="13">
        <f>_xlfn.XLOOKUP(C577,Customers!A:A,Customers!E:E)</f>
        <v>27978</v>
      </c>
      <c r="V577" t="str">
        <f>_xlfn.XLOOKUP(C577,Customers!A:A,Customers!F:F)</f>
        <v>Anthonystad</v>
      </c>
      <c r="W577" s="13">
        <f>_xlfn.XLOOKUP(C577,Customers!A:A,Customers!G:G)</f>
        <v>45697</v>
      </c>
      <c r="X577">
        <f t="shared" ca="1" si="79"/>
        <v>49</v>
      </c>
      <c r="Y577" t="str">
        <f t="shared" ca="1" si="80"/>
        <v>36-50</v>
      </c>
    </row>
    <row r="578" spans="1:25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  <c r="I578">
        <f>_xlfn.XLOOKUP(D578,Products!A:A,Products!E:E)</f>
        <v>1952.65</v>
      </c>
      <c r="J578">
        <f>_xlfn.XLOOKUP(D578,Products!A:A,Products!F:F)</f>
        <v>1451.27</v>
      </c>
      <c r="K578" t="str">
        <f>_xlfn.XLOOKUP(D578,Products!A:A,Products!C:C)</f>
        <v>Electronics</v>
      </c>
      <c r="L578" t="str">
        <f>_xlfn.XLOOKUP(D578,Products!A:A,Products!D:D)</f>
        <v>Television</v>
      </c>
      <c r="M578">
        <f t="shared" si="72"/>
        <v>3905.3</v>
      </c>
      <c r="N578">
        <f t="shared" si="73"/>
        <v>2902.54</v>
      </c>
      <c r="O578">
        <f t="shared" si="74"/>
        <v>1002.7600000000002</v>
      </c>
      <c r="P578" s="8">
        <f t="shared" si="75"/>
        <v>0.2567690062223133</v>
      </c>
      <c r="Q578">
        <f t="shared" si="76"/>
        <v>390.53000000000003</v>
      </c>
      <c r="R578">
        <f t="shared" si="77"/>
        <v>3514.77</v>
      </c>
      <c r="S578">
        <f t="shared" si="78"/>
        <v>612.23</v>
      </c>
      <c r="T578" t="str">
        <f>_xlfn.XLOOKUP(C578,Customers!A:A,Customers!D:D)</f>
        <v>M</v>
      </c>
      <c r="U578" s="13">
        <f>_xlfn.XLOOKUP(C578,Customers!A:A,Customers!E:E)</f>
        <v>23046</v>
      </c>
      <c r="V578" t="str">
        <f>_xlfn.XLOOKUP(C578,Customers!A:A,Customers!F:F)</f>
        <v>Port Williamhaven</v>
      </c>
      <c r="W578" s="13">
        <f>_xlfn.XLOOKUP(C578,Customers!A:A,Customers!G:G)</f>
        <v>44431</v>
      </c>
      <c r="X578">
        <f t="shared" ca="1" si="79"/>
        <v>63</v>
      </c>
      <c r="Y578" t="str">
        <f t="shared" ca="1" si="80"/>
        <v>50+</v>
      </c>
    </row>
    <row r="579" spans="1:25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  <c r="I579">
        <f>_xlfn.XLOOKUP(D579,Products!A:A,Products!E:E)</f>
        <v>673.78</v>
      </c>
      <c r="J579">
        <f>_xlfn.XLOOKUP(D579,Products!A:A,Products!F:F)</f>
        <v>363.33</v>
      </c>
      <c r="K579" t="str">
        <f>_xlfn.XLOOKUP(D579,Products!A:A,Products!C:C)</f>
        <v>Electronics</v>
      </c>
      <c r="L579" t="str">
        <f>_xlfn.XLOOKUP(D579,Products!A:A,Products!D:D)</f>
        <v>Smartphone</v>
      </c>
      <c r="M579">
        <f t="shared" ref="M579:M642" si="81">F579*I579</f>
        <v>673.78</v>
      </c>
      <c r="N579">
        <f t="shared" ref="N579:N642" si="82">F579*J579</f>
        <v>363.33</v>
      </c>
      <c r="O579">
        <f t="shared" ref="O579:O642" si="83">M579-N579</f>
        <v>310.45</v>
      </c>
      <c r="P579" s="8">
        <f t="shared" ref="P579:P642" si="84">O579/M579</f>
        <v>0.46075870462168661</v>
      </c>
      <c r="Q579">
        <f t="shared" ref="Q579:Q642" si="85">M579*G579</f>
        <v>33.689</v>
      </c>
      <c r="R579">
        <f t="shared" ref="R579:R642" si="86">M579-Q579</f>
        <v>640.09100000000001</v>
      </c>
      <c r="S579">
        <f t="shared" ref="S579:S642" si="87">R579-N579</f>
        <v>276.76100000000002</v>
      </c>
      <c r="T579" t="str">
        <f>_xlfn.XLOOKUP(C579,Customers!A:A,Customers!D:D)</f>
        <v>M</v>
      </c>
      <c r="U579" s="13">
        <f>_xlfn.XLOOKUP(C579,Customers!A:A,Customers!E:E)</f>
        <v>21971</v>
      </c>
      <c r="V579" t="str">
        <f>_xlfn.XLOOKUP(C579,Customers!A:A,Customers!F:F)</f>
        <v>Smithburgh</v>
      </c>
      <c r="W579" s="13">
        <f>_xlfn.XLOOKUP(C579,Customers!A:A,Customers!G:G)</f>
        <v>45242</v>
      </c>
      <c r="X579">
        <f t="shared" ref="X579:X642" ca="1" si="88">DATEDIF(U579, TODAY(),"Y")</f>
        <v>66</v>
      </c>
      <c r="Y579" t="str">
        <f t="shared" ref="Y579:Y642" ca="1" si="89">IF(X579&lt;=25,"18-25",IF(X579&lt;=35,"26-35", IF(X579&lt;=50,"36-50","50+")))</f>
        <v>50+</v>
      </c>
    </row>
    <row r="580" spans="1:25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  <c r="I580">
        <f>_xlfn.XLOOKUP(D580,Products!A:A,Products!E:E)</f>
        <v>1079.8900000000001</v>
      </c>
      <c r="J580">
        <f>_xlfn.XLOOKUP(D580,Products!A:A,Products!F:F)</f>
        <v>703.83</v>
      </c>
      <c r="K580" t="str">
        <f>_xlfn.XLOOKUP(D580,Products!A:A,Products!C:C)</f>
        <v>Electronics</v>
      </c>
      <c r="L580" t="str">
        <f>_xlfn.XLOOKUP(D580,Products!A:A,Products!D:D)</f>
        <v>Smartphone</v>
      </c>
      <c r="M580">
        <f t="shared" si="81"/>
        <v>5399.4500000000007</v>
      </c>
      <c r="N580">
        <f t="shared" si="82"/>
        <v>3519.15</v>
      </c>
      <c r="O580">
        <f t="shared" si="83"/>
        <v>1880.3000000000006</v>
      </c>
      <c r="P580" s="8">
        <f t="shared" si="84"/>
        <v>0.3482391725083111</v>
      </c>
      <c r="Q580">
        <f t="shared" si="85"/>
        <v>809.91750000000013</v>
      </c>
      <c r="R580">
        <f t="shared" si="86"/>
        <v>4589.5325000000003</v>
      </c>
      <c r="S580">
        <f t="shared" si="87"/>
        <v>1070.3825000000002</v>
      </c>
      <c r="T580" t="str">
        <f>_xlfn.XLOOKUP(C580,Customers!A:A,Customers!D:D)</f>
        <v>F</v>
      </c>
      <c r="U580" s="13">
        <f>_xlfn.XLOOKUP(C580,Customers!A:A,Customers!E:E)</f>
        <v>27978</v>
      </c>
      <c r="V580" t="str">
        <f>_xlfn.XLOOKUP(C580,Customers!A:A,Customers!F:F)</f>
        <v>Anthonystad</v>
      </c>
      <c r="W580" s="13">
        <f>_xlfn.XLOOKUP(C580,Customers!A:A,Customers!G:G)</f>
        <v>45697</v>
      </c>
      <c r="X580">
        <f t="shared" ca="1" si="88"/>
        <v>49</v>
      </c>
      <c r="Y580" t="str">
        <f t="shared" ca="1" si="89"/>
        <v>36-50</v>
      </c>
    </row>
    <row r="581" spans="1:25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  <c r="I581">
        <f>_xlfn.XLOOKUP(D581,Products!A:A,Products!E:E)</f>
        <v>1165.3699999999999</v>
      </c>
      <c r="J581">
        <f>_xlfn.XLOOKUP(D581,Products!A:A,Products!F:F)</f>
        <v>926.55</v>
      </c>
      <c r="K581" t="str">
        <f>_xlfn.XLOOKUP(D581,Products!A:A,Products!C:C)</f>
        <v>Fashion</v>
      </c>
      <c r="L581" t="str">
        <f>_xlfn.XLOOKUP(D581,Products!A:A,Products!D:D)</f>
        <v>Clothing</v>
      </c>
      <c r="M581">
        <f t="shared" si="81"/>
        <v>4661.4799999999996</v>
      </c>
      <c r="N581">
        <f t="shared" si="82"/>
        <v>3706.2</v>
      </c>
      <c r="O581">
        <f t="shared" si="83"/>
        <v>955.27999999999975</v>
      </c>
      <c r="P581" s="8">
        <f t="shared" si="84"/>
        <v>0.20493062289230027</v>
      </c>
      <c r="Q581">
        <f t="shared" si="85"/>
        <v>233.07399999999998</v>
      </c>
      <c r="R581">
        <f t="shared" si="86"/>
        <v>4428.4059999999999</v>
      </c>
      <c r="S581">
        <f t="shared" si="87"/>
        <v>722.20600000000013</v>
      </c>
      <c r="T581" t="str">
        <f>_xlfn.XLOOKUP(C581,Customers!A:A,Customers!D:D)</f>
        <v>F</v>
      </c>
      <c r="U581" s="13">
        <f>_xlfn.XLOOKUP(C581,Customers!A:A,Customers!E:E)</f>
        <v>26428</v>
      </c>
      <c r="V581" t="str">
        <f>_xlfn.XLOOKUP(C581,Customers!A:A,Customers!F:F)</f>
        <v>New Christophermouth</v>
      </c>
      <c r="W581" s="13">
        <f>_xlfn.XLOOKUP(C581,Customers!A:A,Customers!G:G)</f>
        <v>44123</v>
      </c>
      <c r="X581">
        <f t="shared" ca="1" si="88"/>
        <v>54</v>
      </c>
      <c r="Y581" t="str">
        <f t="shared" ca="1" si="89"/>
        <v>50+</v>
      </c>
    </row>
    <row r="582" spans="1:25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  <c r="I582">
        <f>_xlfn.XLOOKUP(D582,Products!A:A,Products!E:E)</f>
        <v>429.15</v>
      </c>
      <c r="J582">
        <f>_xlfn.XLOOKUP(D582,Products!A:A,Products!F:F)</f>
        <v>258.72000000000003</v>
      </c>
      <c r="K582" t="str">
        <f>_xlfn.XLOOKUP(D582,Products!A:A,Products!C:C)</f>
        <v>Fashion</v>
      </c>
      <c r="L582" t="str">
        <f>_xlfn.XLOOKUP(D582,Products!A:A,Products!D:D)</f>
        <v>Watches</v>
      </c>
      <c r="M582">
        <f t="shared" si="81"/>
        <v>858.3</v>
      </c>
      <c r="N582">
        <f t="shared" si="82"/>
        <v>517.44000000000005</v>
      </c>
      <c r="O582">
        <f t="shared" si="83"/>
        <v>340.8599999999999</v>
      </c>
      <c r="P582" s="8">
        <f t="shared" si="84"/>
        <v>0.39713386927647665</v>
      </c>
      <c r="Q582">
        <f t="shared" si="85"/>
        <v>0</v>
      </c>
      <c r="R582">
        <f t="shared" si="86"/>
        <v>858.3</v>
      </c>
      <c r="S582">
        <f t="shared" si="87"/>
        <v>340.8599999999999</v>
      </c>
      <c r="T582" t="str">
        <f>_xlfn.XLOOKUP(C582,Customers!A:A,Customers!D:D)</f>
        <v>F</v>
      </c>
      <c r="U582" s="13">
        <f>_xlfn.XLOOKUP(C582,Customers!A:A,Customers!E:E)</f>
        <v>33492</v>
      </c>
      <c r="V582" t="str">
        <f>_xlfn.XLOOKUP(C582,Customers!A:A,Customers!F:F)</f>
        <v>Walkerfurt</v>
      </c>
      <c r="W582" s="13">
        <f>_xlfn.XLOOKUP(C582,Customers!A:A,Customers!G:G)</f>
        <v>45407</v>
      </c>
      <c r="X582">
        <f t="shared" ca="1" si="88"/>
        <v>34</v>
      </c>
      <c r="Y582" t="str">
        <f t="shared" ca="1" si="89"/>
        <v>26-35</v>
      </c>
    </row>
    <row r="583" spans="1:25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  <c r="I583">
        <f>_xlfn.XLOOKUP(D583,Products!A:A,Products!E:E)</f>
        <v>1197.18</v>
      </c>
      <c r="J583">
        <f>_xlfn.XLOOKUP(D583,Products!A:A,Products!F:F)</f>
        <v>722.74</v>
      </c>
      <c r="K583" t="str">
        <f>_xlfn.XLOOKUP(D583,Products!A:A,Products!C:C)</f>
        <v>Electronics</v>
      </c>
      <c r="L583" t="str">
        <f>_xlfn.XLOOKUP(D583,Products!A:A,Products!D:D)</f>
        <v>Smartphone</v>
      </c>
      <c r="M583">
        <f t="shared" si="81"/>
        <v>4788.72</v>
      </c>
      <c r="N583">
        <f t="shared" si="82"/>
        <v>2890.96</v>
      </c>
      <c r="O583">
        <f t="shared" si="83"/>
        <v>1897.7600000000002</v>
      </c>
      <c r="P583" s="8">
        <f t="shared" si="84"/>
        <v>0.39629796688885549</v>
      </c>
      <c r="Q583">
        <f t="shared" si="85"/>
        <v>718.30799999999999</v>
      </c>
      <c r="R583">
        <f t="shared" si="86"/>
        <v>4070.4120000000003</v>
      </c>
      <c r="S583">
        <f t="shared" si="87"/>
        <v>1179.4520000000002</v>
      </c>
      <c r="T583" t="str">
        <f>_xlfn.XLOOKUP(C583,Customers!A:A,Customers!D:D)</f>
        <v>M</v>
      </c>
      <c r="U583" s="13">
        <f>_xlfn.XLOOKUP(C583,Customers!A:A,Customers!E:E)</f>
        <v>33196</v>
      </c>
      <c r="V583" t="str">
        <f>_xlfn.XLOOKUP(C583,Customers!A:A,Customers!F:F)</f>
        <v>New Tiffanyberg</v>
      </c>
      <c r="W583" s="13">
        <f>_xlfn.XLOOKUP(C583,Customers!A:A,Customers!G:G)</f>
        <v>44435</v>
      </c>
      <c r="X583">
        <f t="shared" ca="1" si="88"/>
        <v>35</v>
      </c>
      <c r="Y583" t="str">
        <f t="shared" ca="1" si="89"/>
        <v>26-35</v>
      </c>
    </row>
    <row r="584" spans="1:25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  <c r="I584">
        <f>_xlfn.XLOOKUP(D584,Products!A:A,Products!E:E)</f>
        <v>1197.18</v>
      </c>
      <c r="J584">
        <f>_xlfn.XLOOKUP(D584,Products!A:A,Products!F:F)</f>
        <v>722.74</v>
      </c>
      <c r="K584" t="str">
        <f>_xlfn.XLOOKUP(D584,Products!A:A,Products!C:C)</f>
        <v>Electronics</v>
      </c>
      <c r="L584" t="str">
        <f>_xlfn.XLOOKUP(D584,Products!A:A,Products!D:D)</f>
        <v>Smartphone</v>
      </c>
      <c r="M584">
        <f t="shared" si="81"/>
        <v>3591.54</v>
      </c>
      <c r="N584">
        <f t="shared" si="82"/>
        <v>2168.2200000000003</v>
      </c>
      <c r="O584">
        <f t="shared" si="83"/>
        <v>1423.3199999999997</v>
      </c>
      <c r="P584" s="8">
        <f t="shared" si="84"/>
        <v>0.39629796688885538</v>
      </c>
      <c r="Q584">
        <f t="shared" si="85"/>
        <v>538.73099999999999</v>
      </c>
      <c r="R584">
        <f t="shared" si="86"/>
        <v>3052.8090000000002</v>
      </c>
      <c r="S584">
        <f t="shared" si="87"/>
        <v>884.58899999999994</v>
      </c>
      <c r="T584" t="str">
        <f>_xlfn.XLOOKUP(C584,Customers!A:A,Customers!D:D)</f>
        <v>F</v>
      </c>
      <c r="U584" s="13">
        <f>_xlfn.XLOOKUP(C584,Customers!A:A,Customers!E:E)</f>
        <v>21861</v>
      </c>
      <c r="V584" t="str">
        <f>_xlfn.XLOOKUP(C584,Customers!A:A,Customers!F:F)</f>
        <v>Carlsonborough</v>
      </c>
      <c r="W584" s="13">
        <f>_xlfn.XLOOKUP(C584,Customers!A:A,Customers!G:G)</f>
        <v>44427</v>
      </c>
      <c r="X584">
        <f t="shared" ca="1" si="88"/>
        <v>66</v>
      </c>
      <c r="Y584" t="str">
        <f t="shared" ca="1" si="89"/>
        <v>50+</v>
      </c>
    </row>
    <row r="585" spans="1:25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  <c r="I585">
        <f>_xlfn.XLOOKUP(D585,Products!A:A,Products!E:E)</f>
        <v>1044.6400000000001</v>
      </c>
      <c r="J585">
        <f>_xlfn.XLOOKUP(D585,Products!A:A,Products!F:F)</f>
        <v>775.07</v>
      </c>
      <c r="K585" t="str">
        <f>_xlfn.XLOOKUP(D585,Products!A:A,Products!C:C)</f>
        <v>Fashion</v>
      </c>
      <c r="L585" t="str">
        <f>_xlfn.XLOOKUP(D585,Products!A:A,Products!D:D)</f>
        <v>Footwear</v>
      </c>
      <c r="M585">
        <f t="shared" si="81"/>
        <v>3133.92</v>
      </c>
      <c r="N585">
        <f t="shared" si="82"/>
        <v>2325.21</v>
      </c>
      <c r="O585">
        <f t="shared" si="83"/>
        <v>808.71</v>
      </c>
      <c r="P585" s="8">
        <f t="shared" si="84"/>
        <v>0.25805062030938891</v>
      </c>
      <c r="Q585">
        <f t="shared" si="85"/>
        <v>156.69600000000003</v>
      </c>
      <c r="R585">
        <f t="shared" si="86"/>
        <v>2977.2240000000002</v>
      </c>
      <c r="S585">
        <f t="shared" si="87"/>
        <v>652.01400000000012</v>
      </c>
      <c r="T585" t="str">
        <f>_xlfn.XLOOKUP(C585,Customers!A:A,Customers!D:D)</f>
        <v>F</v>
      </c>
      <c r="U585" s="13">
        <f>_xlfn.XLOOKUP(C585,Customers!A:A,Customers!E:E)</f>
        <v>38901</v>
      </c>
      <c r="V585" t="str">
        <f>_xlfn.XLOOKUP(C585,Customers!A:A,Customers!F:F)</f>
        <v>Port Jessica</v>
      </c>
      <c r="W585" s="13">
        <f>_xlfn.XLOOKUP(C585,Customers!A:A,Customers!G:G)</f>
        <v>45713</v>
      </c>
      <c r="X585">
        <f t="shared" ca="1" si="88"/>
        <v>19</v>
      </c>
      <c r="Y585" t="str">
        <f t="shared" ca="1" si="89"/>
        <v>18-25</v>
      </c>
    </row>
    <row r="586" spans="1:25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  <c r="I586">
        <f>_xlfn.XLOOKUP(D586,Products!A:A,Products!E:E)</f>
        <v>1272.23</v>
      </c>
      <c r="J586">
        <f>_xlfn.XLOOKUP(D586,Products!A:A,Products!F:F)</f>
        <v>952.65</v>
      </c>
      <c r="K586" t="str">
        <f>_xlfn.XLOOKUP(D586,Products!A:A,Products!C:C)</f>
        <v>Electronics</v>
      </c>
      <c r="L586" t="str">
        <f>_xlfn.XLOOKUP(D586,Products!A:A,Products!D:D)</f>
        <v>Smartphone</v>
      </c>
      <c r="M586">
        <f t="shared" si="81"/>
        <v>1272.23</v>
      </c>
      <c r="N586">
        <f t="shared" si="82"/>
        <v>952.65</v>
      </c>
      <c r="O586">
        <f t="shared" si="83"/>
        <v>319.58000000000004</v>
      </c>
      <c r="P586" s="8">
        <f t="shared" si="84"/>
        <v>0.2511967175746524</v>
      </c>
      <c r="Q586">
        <f t="shared" si="85"/>
        <v>190.83449999999999</v>
      </c>
      <c r="R586">
        <f t="shared" si="86"/>
        <v>1081.3955000000001</v>
      </c>
      <c r="S586">
        <f t="shared" si="87"/>
        <v>128.74550000000011</v>
      </c>
      <c r="T586" t="str">
        <f>_xlfn.XLOOKUP(C586,Customers!A:A,Customers!D:D)</f>
        <v>M</v>
      </c>
      <c r="U586" s="13">
        <f>_xlfn.XLOOKUP(C586,Customers!A:A,Customers!E:E)</f>
        <v>37249</v>
      </c>
      <c r="V586" t="str">
        <f>_xlfn.XLOOKUP(C586,Customers!A:A,Customers!F:F)</f>
        <v>Jenniferbury</v>
      </c>
      <c r="W586" s="13">
        <f>_xlfn.XLOOKUP(C586,Customers!A:A,Customers!G:G)</f>
        <v>45832</v>
      </c>
      <c r="X586">
        <f t="shared" ca="1" si="88"/>
        <v>24</v>
      </c>
      <c r="Y586" t="str">
        <f t="shared" ca="1" si="89"/>
        <v>18-25</v>
      </c>
    </row>
    <row r="587" spans="1:25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  <c r="I587">
        <f>_xlfn.XLOOKUP(D587,Products!A:A,Products!E:E)</f>
        <v>540.94000000000005</v>
      </c>
      <c r="J587">
        <f>_xlfn.XLOOKUP(D587,Products!A:A,Products!F:F)</f>
        <v>398.25</v>
      </c>
      <c r="K587" t="str">
        <f>_xlfn.XLOOKUP(D587,Products!A:A,Products!C:C)</f>
        <v>Fashion</v>
      </c>
      <c r="L587" t="str">
        <f>_xlfn.XLOOKUP(D587,Products!A:A,Products!D:D)</f>
        <v>Clothing</v>
      </c>
      <c r="M587">
        <f t="shared" si="81"/>
        <v>1081.8800000000001</v>
      </c>
      <c r="N587">
        <f t="shared" si="82"/>
        <v>796.5</v>
      </c>
      <c r="O587">
        <f t="shared" si="83"/>
        <v>285.38000000000011</v>
      </c>
      <c r="P587" s="8">
        <f t="shared" si="84"/>
        <v>0.26378156542315234</v>
      </c>
      <c r="Q587">
        <f t="shared" si="85"/>
        <v>54.094000000000008</v>
      </c>
      <c r="R587">
        <f t="shared" si="86"/>
        <v>1027.7860000000001</v>
      </c>
      <c r="S587">
        <f t="shared" si="87"/>
        <v>231.28600000000006</v>
      </c>
      <c r="T587" t="str">
        <f>_xlfn.XLOOKUP(C587,Customers!A:A,Customers!D:D)</f>
        <v>M</v>
      </c>
      <c r="U587" s="13">
        <f>_xlfn.XLOOKUP(C587,Customers!A:A,Customers!E:E)</f>
        <v>21086</v>
      </c>
      <c r="V587" t="str">
        <f>_xlfn.XLOOKUP(C587,Customers!A:A,Customers!F:F)</f>
        <v>Lake Emily</v>
      </c>
      <c r="W587" s="13">
        <f>_xlfn.XLOOKUP(C587,Customers!A:A,Customers!G:G)</f>
        <v>44153</v>
      </c>
      <c r="X587">
        <f t="shared" ca="1" si="88"/>
        <v>68</v>
      </c>
      <c r="Y587" t="str">
        <f t="shared" ca="1" si="89"/>
        <v>50+</v>
      </c>
    </row>
    <row r="588" spans="1:25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  <c r="I588">
        <f>_xlfn.XLOOKUP(D588,Products!A:A,Products!E:E)</f>
        <v>1246.1099999999999</v>
      </c>
      <c r="J588">
        <f>_xlfn.XLOOKUP(D588,Products!A:A,Products!F:F)</f>
        <v>833.52</v>
      </c>
      <c r="K588" t="str">
        <f>_xlfn.XLOOKUP(D588,Products!A:A,Products!C:C)</f>
        <v>Electronics</v>
      </c>
      <c r="L588" t="str">
        <f>_xlfn.XLOOKUP(D588,Products!A:A,Products!D:D)</f>
        <v>Headphones</v>
      </c>
      <c r="M588">
        <f t="shared" si="81"/>
        <v>3738.33</v>
      </c>
      <c r="N588">
        <f t="shared" si="82"/>
        <v>2500.56</v>
      </c>
      <c r="O588">
        <f t="shared" si="83"/>
        <v>1237.77</v>
      </c>
      <c r="P588" s="8">
        <f t="shared" si="84"/>
        <v>0.33110239063967067</v>
      </c>
      <c r="Q588">
        <f t="shared" si="85"/>
        <v>0</v>
      </c>
      <c r="R588">
        <f t="shared" si="86"/>
        <v>3738.33</v>
      </c>
      <c r="S588">
        <f t="shared" si="87"/>
        <v>1237.77</v>
      </c>
      <c r="T588" t="str">
        <f>_xlfn.XLOOKUP(C588,Customers!A:A,Customers!D:D)</f>
        <v>F</v>
      </c>
      <c r="U588" s="13">
        <f>_xlfn.XLOOKUP(C588,Customers!A:A,Customers!E:E)</f>
        <v>26908</v>
      </c>
      <c r="V588" t="str">
        <f>_xlfn.XLOOKUP(C588,Customers!A:A,Customers!F:F)</f>
        <v>Brittanyburgh</v>
      </c>
      <c r="W588" s="13">
        <f>_xlfn.XLOOKUP(C588,Customers!A:A,Customers!G:G)</f>
        <v>45561</v>
      </c>
      <c r="X588">
        <f t="shared" ca="1" si="88"/>
        <v>52</v>
      </c>
      <c r="Y588" t="str">
        <f t="shared" ca="1" si="89"/>
        <v>50+</v>
      </c>
    </row>
    <row r="589" spans="1:25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  <c r="I589">
        <f>_xlfn.XLOOKUP(D589,Products!A:A,Products!E:E)</f>
        <v>1762.92</v>
      </c>
      <c r="J589">
        <f>_xlfn.XLOOKUP(D589,Products!A:A,Products!F:F)</f>
        <v>1346.48</v>
      </c>
      <c r="K589" t="str">
        <f>_xlfn.XLOOKUP(D589,Products!A:A,Products!C:C)</f>
        <v>Electronics</v>
      </c>
      <c r="L589" t="str">
        <f>_xlfn.XLOOKUP(D589,Products!A:A,Products!D:D)</f>
        <v>Laptop</v>
      </c>
      <c r="M589">
        <f t="shared" si="81"/>
        <v>5288.76</v>
      </c>
      <c r="N589">
        <f t="shared" si="82"/>
        <v>4039.44</v>
      </c>
      <c r="O589">
        <f t="shared" si="83"/>
        <v>1249.3200000000002</v>
      </c>
      <c r="P589" s="8">
        <f t="shared" si="84"/>
        <v>0.23622172305039368</v>
      </c>
      <c r="Q589">
        <f t="shared" si="85"/>
        <v>264.43800000000005</v>
      </c>
      <c r="R589">
        <f t="shared" si="86"/>
        <v>5024.3220000000001</v>
      </c>
      <c r="S589">
        <f t="shared" si="87"/>
        <v>984.88200000000006</v>
      </c>
      <c r="T589" t="str">
        <f>_xlfn.XLOOKUP(C589,Customers!A:A,Customers!D:D)</f>
        <v>F</v>
      </c>
      <c r="U589" s="13">
        <f>_xlfn.XLOOKUP(C589,Customers!A:A,Customers!E:E)</f>
        <v>38541</v>
      </c>
      <c r="V589" t="str">
        <f>_xlfn.XLOOKUP(C589,Customers!A:A,Customers!F:F)</f>
        <v>Charlesmouth</v>
      </c>
      <c r="W589" s="13">
        <f>_xlfn.XLOOKUP(C589,Customers!A:A,Customers!G:G)</f>
        <v>45601</v>
      </c>
      <c r="X589">
        <f t="shared" ca="1" si="88"/>
        <v>20</v>
      </c>
      <c r="Y589" t="str">
        <f t="shared" ca="1" si="89"/>
        <v>18-25</v>
      </c>
    </row>
    <row r="590" spans="1:25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  <c r="I590">
        <f>_xlfn.XLOOKUP(D590,Products!A:A,Products!E:E)</f>
        <v>429.15</v>
      </c>
      <c r="J590">
        <f>_xlfn.XLOOKUP(D590,Products!A:A,Products!F:F)</f>
        <v>258.72000000000003</v>
      </c>
      <c r="K590" t="str">
        <f>_xlfn.XLOOKUP(D590,Products!A:A,Products!C:C)</f>
        <v>Fashion</v>
      </c>
      <c r="L590" t="str">
        <f>_xlfn.XLOOKUP(D590,Products!A:A,Products!D:D)</f>
        <v>Watches</v>
      </c>
      <c r="M590">
        <f t="shared" si="81"/>
        <v>1287.4499999999998</v>
      </c>
      <c r="N590">
        <f t="shared" si="82"/>
        <v>776.16000000000008</v>
      </c>
      <c r="O590">
        <f t="shared" si="83"/>
        <v>511.28999999999974</v>
      </c>
      <c r="P590" s="8">
        <f t="shared" si="84"/>
        <v>0.39713386927647659</v>
      </c>
      <c r="Q590">
        <f t="shared" si="85"/>
        <v>128.74499999999998</v>
      </c>
      <c r="R590">
        <f t="shared" si="86"/>
        <v>1158.7049999999999</v>
      </c>
      <c r="S590">
        <f t="shared" si="87"/>
        <v>382.54499999999985</v>
      </c>
      <c r="T590" t="str">
        <f>_xlfn.XLOOKUP(C590,Customers!A:A,Customers!D:D)</f>
        <v>M</v>
      </c>
      <c r="U590" s="13">
        <f>_xlfn.XLOOKUP(C590,Customers!A:A,Customers!E:E)</f>
        <v>25132</v>
      </c>
      <c r="V590" t="str">
        <f>_xlfn.XLOOKUP(C590,Customers!A:A,Customers!F:F)</f>
        <v>North Michellemouth</v>
      </c>
      <c r="W590" s="13">
        <f>_xlfn.XLOOKUP(C590,Customers!A:A,Customers!G:G)</f>
        <v>44228</v>
      </c>
      <c r="X590">
        <f t="shared" ca="1" si="88"/>
        <v>57</v>
      </c>
      <c r="Y590" t="str">
        <f t="shared" ca="1" si="89"/>
        <v>50+</v>
      </c>
    </row>
    <row r="591" spans="1:25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  <c r="I591">
        <f>_xlfn.XLOOKUP(D591,Products!A:A,Products!E:E)</f>
        <v>1197.18</v>
      </c>
      <c r="J591">
        <f>_xlfn.XLOOKUP(D591,Products!A:A,Products!F:F)</f>
        <v>722.74</v>
      </c>
      <c r="K591" t="str">
        <f>_xlfn.XLOOKUP(D591,Products!A:A,Products!C:C)</f>
        <v>Electronics</v>
      </c>
      <c r="L591" t="str">
        <f>_xlfn.XLOOKUP(D591,Products!A:A,Products!D:D)</f>
        <v>Smartphone</v>
      </c>
      <c r="M591">
        <f t="shared" si="81"/>
        <v>5985.9000000000005</v>
      </c>
      <c r="N591">
        <f t="shared" si="82"/>
        <v>3613.7</v>
      </c>
      <c r="O591">
        <f t="shared" si="83"/>
        <v>2372.2000000000007</v>
      </c>
      <c r="P591" s="8">
        <f t="shared" si="84"/>
        <v>0.39629796688885555</v>
      </c>
      <c r="Q591">
        <f t="shared" si="85"/>
        <v>299.29500000000002</v>
      </c>
      <c r="R591">
        <f t="shared" si="86"/>
        <v>5686.6050000000005</v>
      </c>
      <c r="S591">
        <f t="shared" si="87"/>
        <v>2072.9050000000007</v>
      </c>
      <c r="T591" t="str">
        <f>_xlfn.XLOOKUP(C591,Customers!A:A,Customers!D:D)</f>
        <v>F</v>
      </c>
      <c r="U591" s="13">
        <f>_xlfn.XLOOKUP(C591,Customers!A:A,Customers!E:E)</f>
        <v>26631</v>
      </c>
      <c r="V591" t="str">
        <f>_xlfn.XLOOKUP(C591,Customers!A:A,Customers!F:F)</f>
        <v>Port Bryce</v>
      </c>
      <c r="W591" s="13">
        <f>_xlfn.XLOOKUP(C591,Customers!A:A,Customers!G:G)</f>
        <v>45638</v>
      </c>
      <c r="X591">
        <f t="shared" ca="1" si="88"/>
        <v>53</v>
      </c>
      <c r="Y591" t="str">
        <f t="shared" ca="1" si="89"/>
        <v>50+</v>
      </c>
    </row>
    <row r="592" spans="1:25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  <c r="I592">
        <f>_xlfn.XLOOKUP(D592,Products!A:A,Products!E:E)</f>
        <v>248.57</v>
      </c>
      <c r="J592">
        <f>_xlfn.XLOOKUP(D592,Products!A:A,Products!F:F)</f>
        <v>190.67</v>
      </c>
      <c r="K592" t="str">
        <f>_xlfn.XLOOKUP(D592,Products!A:A,Products!C:C)</f>
        <v>Electronics</v>
      </c>
      <c r="L592" t="str">
        <f>_xlfn.XLOOKUP(D592,Products!A:A,Products!D:D)</f>
        <v>Headphones</v>
      </c>
      <c r="M592">
        <f t="shared" si="81"/>
        <v>745.71</v>
      </c>
      <c r="N592">
        <f t="shared" si="82"/>
        <v>572.01</v>
      </c>
      <c r="O592">
        <f t="shared" si="83"/>
        <v>173.70000000000005</v>
      </c>
      <c r="P592" s="8">
        <f t="shared" si="84"/>
        <v>0.23293237317455853</v>
      </c>
      <c r="Q592">
        <f t="shared" si="85"/>
        <v>37.285500000000006</v>
      </c>
      <c r="R592">
        <f t="shared" si="86"/>
        <v>708.42450000000008</v>
      </c>
      <c r="S592">
        <f t="shared" si="87"/>
        <v>136.41450000000009</v>
      </c>
      <c r="T592" t="str">
        <f>_xlfn.XLOOKUP(C592,Customers!A:A,Customers!D:D)</f>
        <v>F</v>
      </c>
      <c r="U592" s="13">
        <f>_xlfn.XLOOKUP(C592,Customers!A:A,Customers!E:E)</f>
        <v>30272</v>
      </c>
      <c r="V592" t="str">
        <f>_xlfn.XLOOKUP(C592,Customers!A:A,Customers!F:F)</f>
        <v>Kimland</v>
      </c>
      <c r="W592" s="13">
        <f>_xlfn.XLOOKUP(C592,Customers!A:A,Customers!G:G)</f>
        <v>44218</v>
      </c>
      <c r="X592">
        <f t="shared" ca="1" si="88"/>
        <v>43</v>
      </c>
      <c r="Y592" t="str">
        <f t="shared" ca="1" si="89"/>
        <v>36-50</v>
      </c>
    </row>
    <row r="593" spans="1:25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  <c r="I593">
        <f>_xlfn.XLOOKUP(D593,Products!A:A,Products!E:E)</f>
        <v>1396.22</v>
      </c>
      <c r="J593">
        <f>_xlfn.XLOOKUP(D593,Products!A:A,Products!F:F)</f>
        <v>1004.09</v>
      </c>
      <c r="K593" t="str">
        <f>_xlfn.XLOOKUP(D593,Products!A:A,Products!C:C)</f>
        <v>Fashion</v>
      </c>
      <c r="L593" t="str">
        <f>_xlfn.XLOOKUP(D593,Products!A:A,Products!D:D)</f>
        <v>Bags</v>
      </c>
      <c r="M593">
        <f t="shared" si="81"/>
        <v>1396.22</v>
      </c>
      <c r="N593">
        <f t="shared" si="82"/>
        <v>1004.09</v>
      </c>
      <c r="O593">
        <f t="shared" si="83"/>
        <v>392.13</v>
      </c>
      <c r="P593" s="8">
        <f t="shared" si="84"/>
        <v>0.28085115526206472</v>
      </c>
      <c r="Q593">
        <f t="shared" si="85"/>
        <v>69.811000000000007</v>
      </c>
      <c r="R593">
        <f t="shared" si="86"/>
        <v>1326.4090000000001</v>
      </c>
      <c r="S593">
        <f t="shared" si="87"/>
        <v>322.31900000000007</v>
      </c>
      <c r="T593" t="str">
        <f>_xlfn.XLOOKUP(C593,Customers!A:A,Customers!D:D)</f>
        <v>M</v>
      </c>
      <c r="U593" s="13">
        <f>_xlfn.XLOOKUP(C593,Customers!A:A,Customers!E:E)</f>
        <v>28106</v>
      </c>
      <c r="V593" t="str">
        <f>_xlfn.XLOOKUP(C593,Customers!A:A,Customers!F:F)</f>
        <v>West Carol</v>
      </c>
      <c r="W593" s="13">
        <f>_xlfn.XLOOKUP(C593,Customers!A:A,Customers!G:G)</f>
        <v>45861</v>
      </c>
      <c r="X593">
        <f t="shared" ca="1" si="88"/>
        <v>49</v>
      </c>
      <c r="Y593" t="str">
        <f t="shared" ca="1" si="89"/>
        <v>36-50</v>
      </c>
    </row>
    <row r="594" spans="1:25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  <c r="I594">
        <f>_xlfn.XLOOKUP(D594,Products!A:A,Products!E:E)</f>
        <v>270.45</v>
      </c>
      <c r="J594">
        <f>_xlfn.XLOOKUP(D594,Products!A:A,Products!F:F)</f>
        <v>187.6</v>
      </c>
      <c r="K594" t="str">
        <f>_xlfn.XLOOKUP(D594,Products!A:A,Products!C:C)</f>
        <v>Fashion</v>
      </c>
      <c r="L594" t="str">
        <f>_xlfn.XLOOKUP(D594,Products!A:A,Products!D:D)</f>
        <v>Bags</v>
      </c>
      <c r="M594">
        <f t="shared" si="81"/>
        <v>1081.8</v>
      </c>
      <c r="N594">
        <f t="shared" si="82"/>
        <v>750.4</v>
      </c>
      <c r="O594">
        <f t="shared" si="83"/>
        <v>331.4</v>
      </c>
      <c r="P594" s="8">
        <f t="shared" si="84"/>
        <v>0.30634128304677388</v>
      </c>
      <c r="Q594">
        <f t="shared" si="85"/>
        <v>0</v>
      </c>
      <c r="R594">
        <f t="shared" si="86"/>
        <v>1081.8</v>
      </c>
      <c r="S594">
        <f t="shared" si="87"/>
        <v>331.4</v>
      </c>
      <c r="T594" t="str">
        <f>_xlfn.XLOOKUP(C594,Customers!A:A,Customers!D:D)</f>
        <v>M</v>
      </c>
      <c r="U594" s="13">
        <f>_xlfn.XLOOKUP(C594,Customers!A:A,Customers!E:E)</f>
        <v>31688</v>
      </c>
      <c r="V594" t="str">
        <f>_xlfn.XLOOKUP(C594,Customers!A:A,Customers!F:F)</f>
        <v>Costaberg</v>
      </c>
      <c r="W594" s="13">
        <f>_xlfn.XLOOKUP(C594,Customers!A:A,Customers!G:G)</f>
        <v>44751</v>
      </c>
      <c r="X594">
        <f t="shared" ca="1" si="88"/>
        <v>39</v>
      </c>
      <c r="Y594" t="str">
        <f t="shared" ca="1" si="89"/>
        <v>36-50</v>
      </c>
    </row>
    <row r="595" spans="1:25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  <c r="I595">
        <f>_xlfn.XLOOKUP(D595,Products!A:A,Products!E:E)</f>
        <v>1487.41</v>
      </c>
      <c r="J595">
        <f>_xlfn.XLOOKUP(D595,Products!A:A,Products!F:F)</f>
        <v>813.07</v>
      </c>
      <c r="K595" t="str">
        <f>_xlfn.XLOOKUP(D595,Products!A:A,Products!C:C)</f>
        <v>Electronics</v>
      </c>
      <c r="L595" t="str">
        <f>_xlfn.XLOOKUP(D595,Products!A:A,Products!D:D)</f>
        <v>Smartphone</v>
      </c>
      <c r="M595">
        <f t="shared" si="81"/>
        <v>2974.82</v>
      </c>
      <c r="N595">
        <f t="shared" si="82"/>
        <v>1626.14</v>
      </c>
      <c r="O595">
        <f t="shared" si="83"/>
        <v>1348.68</v>
      </c>
      <c r="P595" s="8">
        <f t="shared" si="84"/>
        <v>0.45336524562830693</v>
      </c>
      <c r="Q595">
        <f t="shared" si="85"/>
        <v>297.48200000000003</v>
      </c>
      <c r="R595">
        <f t="shared" si="86"/>
        <v>2677.3380000000002</v>
      </c>
      <c r="S595">
        <f t="shared" si="87"/>
        <v>1051.1980000000001</v>
      </c>
      <c r="T595" t="str">
        <f>_xlfn.XLOOKUP(C595,Customers!A:A,Customers!D:D)</f>
        <v>M</v>
      </c>
      <c r="U595" s="13">
        <f>_xlfn.XLOOKUP(C595,Customers!A:A,Customers!E:E)</f>
        <v>29791</v>
      </c>
      <c r="V595" t="str">
        <f>_xlfn.XLOOKUP(C595,Customers!A:A,Customers!F:F)</f>
        <v>Dylanmouth</v>
      </c>
      <c r="W595" s="13">
        <f>_xlfn.XLOOKUP(C595,Customers!A:A,Customers!G:G)</f>
        <v>45184</v>
      </c>
      <c r="X595">
        <f t="shared" ca="1" si="88"/>
        <v>44</v>
      </c>
      <c r="Y595" t="str">
        <f t="shared" ca="1" si="89"/>
        <v>36-50</v>
      </c>
    </row>
    <row r="596" spans="1:25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  <c r="I596">
        <f>_xlfn.XLOOKUP(D596,Products!A:A,Products!E:E)</f>
        <v>673.78</v>
      </c>
      <c r="J596">
        <f>_xlfn.XLOOKUP(D596,Products!A:A,Products!F:F)</f>
        <v>363.33</v>
      </c>
      <c r="K596" t="str">
        <f>_xlfn.XLOOKUP(D596,Products!A:A,Products!C:C)</f>
        <v>Electronics</v>
      </c>
      <c r="L596" t="str">
        <f>_xlfn.XLOOKUP(D596,Products!A:A,Products!D:D)</f>
        <v>Smartphone</v>
      </c>
      <c r="M596">
        <f t="shared" si="81"/>
        <v>673.78</v>
      </c>
      <c r="N596">
        <f t="shared" si="82"/>
        <v>363.33</v>
      </c>
      <c r="O596">
        <f t="shared" si="83"/>
        <v>310.45</v>
      </c>
      <c r="P596" s="8">
        <f t="shared" si="84"/>
        <v>0.46075870462168661</v>
      </c>
      <c r="Q596">
        <f t="shared" si="85"/>
        <v>33.689</v>
      </c>
      <c r="R596">
        <f t="shared" si="86"/>
        <v>640.09100000000001</v>
      </c>
      <c r="S596">
        <f t="shared" si="87"/>
        <v>276.76100000000002</v>
      </c>
      <c r="T596" t="str">
        <f>_xlfn.XLOOKUP(C596,Customers!A:A,Customers!D:D)</f>
        <v>F</v>
      </c>
      <c r="U596" s="13">
        <f>_xlfn.XLOOKUP(C596,Customers!A:A,Customers!E:E)</f>
        <v>29674</v>
      </c>
      <c r="V596" t="str">
        <f>_xlfn.XLOOKUP(C596,Customers!A:A,Customers!F:F)</f>
        <v>West Josephport</v>
      </c>
      <c r="W596" s="13">
        <f>_xlfn.XLOOKUP(C596,Customers!A:A,Customers!G:G)</f>
        <v>44600</v>
      </c>
      <c r="X596">
        <f t="shared" ca="1" si="88"/>
        <v>45</v>
      </c>
      <c r="Y596" t="str">
        <f t="shared" ca="1" si="89"/>
        <v>36-50</v>
      </c>
    </row>
    <row r="597" spans="1:25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  <c r="I597">
        <f>_xlfn.XLOOKUP(D597,Products!A:A,Products!E:E)</f>
        <v>109.78</v>
      </c>
      <c r="J597">
        <f>_xlfn.XLOOKUP(D597,Products!A:A,Products!F:F)</f>
        <v>70.59</v>
      </c>
      <c r="K597" t="str">
        <f>_xlfn.XLOOKUP(D597,Products!A:A,Products!C:C)</f>
        <v>Fashion</v>
      </c>
      <c r="L597" t="str">
        <f>_xlfn.XLOOKUP(D597,Products!A:A,Products!D:D)</f>
        <v>Footwear</v>
      </c>
      <c r="M597">
        <f t="shared" si="81"/>
        <v>548.9</v>
      </c>
      <c r="N597">
        <f t="shared" si="82"/>
        <v>352.95000000000005</v>
      </c>
      <c r="O597">
        <f t="shared" si="83"/>
        <v>195.94999999999993</v>
      </c>
      <c r="P597" s="8">
        <f t="shared" si="84"/>
        <v>0.35698670067407534</v>
      </c>
      <c r="Q597">
        <f t="shared" si="85"/>
        <v>54.89</v>
      </c>
      <c r="R597">
        <f t="shared" si="86"/>
        <v>494.01</v>
      </c>
      <c r="S597">
        <f t="shared" si="87"/>
        <v>141.05999999999995</v>
      </c>
      <c r="T597" t="str">
        <f>_xlfn.XLOOKUP(C597,Customers!A:A,Customers!D:D)</f>
        <v>F</v>
      </c>
      <c r="U597" s="13">
        <f>_xlfn.XLOOKUP(C597,Customers!A:A,Customers!E:E)</f>
        <v>25706</v>
      </c>
      <c r="V597" t="str">
        <f>_xlfn.XLOOKUP(C597,Customers!A:A,Customers!F:F)</f>
        <v>South Scottton</v>
      </c>
      <c r="W597" s="13">
        <f>_xlfn.XLOOKUP(C597,Customers!A:A,Customers!G:G)</f>
        <v>44405</v>
      </c>
      <c r="X597">
        <f t="shared" ca="1" si="88"/>
        <v>56</v>
      </c>
      <c r="Y597" t="str">
        <f t="shared" ca="1" si="89"/>
        <v>50+</v>
      </c>
    </row>
    <row r="598" spans="1:25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  <c r="I598">
        <f>_xlfn.XLOOKUP(D598,Products!A:A,Products!E:E)</f>
        <v>540.94000000000005</v>
      </c>
      <c r="J598">
        <f>_xlfn.XLOOKUP(D598,Products!A:A,Products!F:F)</f>
        <v>398.25</v>
      </c>
      <c r="K598" t="str">
        <f>_xlfn.XLOOKUP(D598,Products!A:A,Products!C:C)</f>
        <v>Fashion</v>
      </c>
      <c r="L598" t="str">
        <f>_xlfn.XLOOKUP(D598,Products!A:A,Products!D:D)</f>
        <v>Clothing</v>
      </c>
      <c r="M598">
        <f t="shared" si="81"/>
        <v>2704.7000000000003</v>
      </c>
      <c r="N598">
        <f t="shared" si="82"/>
        <v>1991.25</v>
      </c>
      <c r="O598">
        <f t="shared" si="83"/>
        <v>713.45000000000027</v>
      </c>
      <c r="P598" s="8">
        <f t="shared" si="84"/>
        <v>0.26378156542315234</v>
      </c>
      <c r="Q598">
        <f t="shared" si="85"/>
        <v>0</v>
      </c>
      <c r="R598">
        <f t="shared" si="86"/>
        <v>2704.7000000000003</v>
      </c>
      <c r="S598">
        <f t="shared" si="87"/>
        <v>713.45000000000027</v>
      </c>
      <c r="T598" t="str">
        <f>_xlfn.XLOOKUP(C598,Customers!A:A,Customers!D:D)</f>
        <v>M</v>
      </c>
      <c r="U598" s="13">
        <f>_xlfn.XLOOKUP(C598,Customers!A:A,Customers!E:E)</f>
        <v>32514</v>
      </c>
      <c r="V598" t="str">
        <f>_xlfn.XLOOKUP(C598,Customers!A:A,Customers!F:F)</f>
        <v>Lake Amanda</v>
      </c>
      <c r="W598" s="13">
        <f>_xlfn.XLOOKUP(C598,Customers!A:A,Customers!G:G)</f>
        <v>44496</v>
      </c>
      <c r="X598">
        <f t="shared" ca="1" si="88"/>
        <v>37</v>
      </c>
      <c r="Y598" t="str">
        <f t="shared" ca="1" si="89"/>
        <v>36-50</v>
      </c>
    </row>
    <row r="599" spans="1:25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  <c r="I599">
        <f>_xlfn.XLOOKUP(D599,Products!A:A,Products!E:E)</f>
        <v>564.41999999999996</v>
      </c>
      <c r="J599">
        <f>_xlfn.XLOOKUP(D599,Products!A:A,Products!F:F)</f>
        <v>293.95999999999998</v>
      </c>
      <c r="K599" t="str">
        <f>_xlfn.XLOOKUP(D599,Products!A:A,Products!C:C)</f>
        <v>Fashion</v>
      </c>
      <c r="L599" t="str">
        <f>_xlfn.XLOOKUP(D599,Products!A:A,Products!D:D)</f>
        <v>Accessories</v>
      </c>
      <c r="M599">
        <f t="shared" si="81"/>
        <v>1128.8399999999999</v>
      </c>
      <c r="N599">
        <f t="shared" si="82"/>
        <v>587.91999999999996</v>
      </c>
      <c r="O599">
        <f t="shared" si="83"/>
        <v>540.91999999999996</v>
      </c>
      <c r="P599" s="8">
        <f t="shared" si="84"/>
        <v>0.47918216930654478</v>
      </c>
      <c r="Q599">
        <f t="shared" si="85"/>
        <v>56.442</v>
      </c>
      <c r="R599">
        <f t="shared" si="86"/>
        <v>1072.3979999999999</v>
      </c>
      <c r="S599">
        <f t="shared" si="87"/>
        <v>484.47799999999995</v>
      </c>
      <c r="T599" t="str">
        <f>_xlfn.XLOOKUP(C599,Customers!A:A,Customers!D:D)</f>
        <v>M</v>
      </c>
      <c r="U599" s="13">
        <f>_xlfn.XLOOKUP(C599,Customers!A:A,Customers!E:E)</f>
        <v>32411</v>
      </c>
      <c r="V599" t="str">
        <f>_xlfn.XLOOKUP(C599,Customers!A:A,Customers!F:F)</f>
        <v>Craigport</v>
      </c>
      <c r="W599" s="13">
        <f>_xlfn.XLOOKUP(C599,Customers!A:A,Customers!G:G)</f>
        <v>45671</v>
      </c>
      <c r="X599">
        <f t="shared" ca="1" si="88"/>
        <v>37</v>
      </c>
      <c r="Y599" t="str">
        <f t="shared" ca="1" si="89"/>
        <v>36-50</v>
      </c>
    </row>
    <row r="600" spans="1:25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  <c r="I600">
        <f>_xlfn.XLOOKUP(D600,Products!A:A,Products!E:E)</f>
        <v>1745.61</v>
      </c>
      <c r="J600">
        <f>_xlfn.XLOOKUP(D600,Products!A:A,Products!F:F)</f>
        <v>1322.44</v>
      </c>
      <c r="K600" t="str">
        <f>_xlfn.XLOOKUP(D600,Products!A:A,Products!C:C)</f>
        <v>Electronics</v>
      </c>
      <c r="L600" t="str">
        <f>_xlfn.XLOOKUP(D600,Products!A:A,Products!D:D)</f>
        <v>Headphones</v>
      </c>
      <c r="M600">
        <f t="shared" si="81"/>
        <v>5236.83</v>
      </c>
      <c r="N600">
        <f t="shared" si="82"/>
        <v>3967.32</v>
      </c>
      <c r="O600">
        <f t="shared" si="83"/>
        <v>1269.5099999999998</v>
      </c>
      <c r="P600" s="8">
        <f t="shared" si="84"/>
        <v>0.24241955534168566</v>
      </c>
      <c r="Q600">
        <f t="shared" si="85"/>
        <v>261.8415</v>
      </c>
      <c r="R600">
        <f t="shared" si="86"/>
        <v>4974.9884999999995</v>
      </c>
      <c r="S600">
        <f t="shared" si="87"/>
        <v>1007.6684999999993</v>
      </c>
      <c r="T600" t="str">
        <f>_xlfn.XLOOKUP(C600,Customers!A:A,Customers!D:D)</f>
        <v>M</v>
      </c>
      <c r="U600" s="13">
        <f>_xlfn.XLOOKUP(C600,Customers!A:A,Customers!E:E)</f>
        <v>25047</v>
      </c>
      <c r="V600" t="str">
        <f>_xlfn.XLOOKUP(C600,Customers!A:A,Customers!F:F)</f>
        <v>North Rodney</v>
      </c>
      <c r="W600" s="13">
        <f>_xlfn.XLOOKUP(C600,Customers!A:A,Customers!G:G)</f>
        <v>44186</v>
      </c>
      <c r="X600">
        <f t="shared" ca="1" si="88"/>
        <v>57</v>
      </c>
      <c r="Y600" t="str">
        <f t="shared" ca="1" si="89"/>
        <v>50+</v>
      </c>
    </row>
    <row r="601" spans="1:25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  <c r="I601">
        <f>_xlfn.XLOOKUP(D601,Products!A:A,Products!E:E)</f>
        <v>1044.6400000000001</v>
      </c>
      <c r="J601">
        <f>_xlfn.XLOOKUP(D601,Products!A:A,Products!F:F)</f>
        <v>775.07</v>
      </c>
      <c r="K601" t="str">
        <f>_xlfn.XLOOKUP(D601,Products!A:A,Products!C:C)</f>
        <v>Fashion</v>
      </c>
      <c r="L601" t="str">
        <f>_xlfn.XLOOKUP(D601,Products!A:A,Products!D:D)</f>
        <v>Footwear</v>
      </c>
      <c r="M601">
        <f t="shared" si="81"/>
        <v>2089.2800000000002</v>
      </c>
      <c r="N601">
        <f t="shared" si="82"/>
        <v>1550.14</v>
      </c>
      <c r="O601">
        <f t="shared" si="83"/>
        <v>539.1400000000001</v>
      </c>
      <c r="P601" s="8">
        <f t="shared" si="84"/>
        <v>0.25805062030938891</v>
      </c>
      <c r="Q601">
        <f t="shared" si="85"/>
        <v>313.392</v>
      </c>
      <c r="R601">
        <f t="shared" si="86"/>
        <v>1775.8880000000001</v>
      </c>
      <c r="S601">
        <f t="shared" si="87"/>
        <v>225.74800000000005</v>
      </c>
      <c r="T601" t="str">
        <f>_xlfn.XLOOKUP(C601,Customers!A:A,Customers!D:D)</f>
        <v>M</v>
      </c>
      <c r="U601" s="13">
        <f>_xlfn.XLOOKUP(C601,Customers!A:A,Customers!E:E)</f>
        <v>38555</v>
      </c>
      <c r="V601" t="str">
        <f>_xlfn.XLOOKUP(C601,Customers!A:A,Customers!F:F)</f>
        <v>West Tinatown</v>
      </c>
      <c r="W601" s="13">
        <f>_xlfn.XLOOKUP(C601,Customers!A:A,Customers!G:G)</f>
        <v>44145</v>
      </c>
      <c r="X601">
        <f t="shared" ca="1" si="88"/>
        <v>20</v>
      </c>
      <c r="Y601" t="str">
        <f t="shared" ca="1" si="89"/>
        <v>18-25</v>
      </c>
    </row>
    <row r="602" spans="1:25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  <c r="I602">
        <f>_xlfn.XLOOKUP(D602,Products!A:A,Products!E:E)</f>
        <v>1858.75</v>
      </c>
      <c r="J602">
        <f>_xlfn.XLOOKUP(D602,Products!A:A,Products!F:F)</f>
        <v>1451.16</v>
      </c>
      <c r="K602" t="str">
        <f>_xlfn.XLOOKUP(D602,Products!A:A,Products!C:C)</f>
        <v>Fashion</v>
      </c>
      <c r="L602" t="str">
        <f>_xlfn.XLOOKUP(D602,Products!A:A,Products!D:D)</f>
        <v>Accessories</v>
      </c>
      <c r="M602">
        <f t="shared" si="81"/>
        <v>3717.5</v>
      </c>
      <c r="N602">
        <f t="shared" si="82"/>
        <v>2902.32</v>
      </c>
      <c r="O602">
        <f t="shared" si="83"/>
        <v>815.17999999999984</v>
      </c>
      <c r="P602" s="8">
        <f t="shared" si="84"/>
        <v>0.21928177538668456</v>
      </c>
      <c r="Q602">
        <f t="shared" si="85"/>
        <v>185.875</v>
      </c>
      <c r="R602">
        <f t="shared" si="86"/>
        <v>3531.625</v>
      </c>
      <c r="S602">
        <f t="shared" si="87"/>
        <v>629.30499999999984</v>
      </c>
      <c r="T602" t="str">
        <f>_xlfn.XLOOKUP(C602,Customers!A:A,Customers!D:D)</f>
        <v>M</v>
      </c>
      <c r="U602" s="13">
        <f>_xlfn.XLOOKUP(C602,Customers!A:A,Customers!E:E)</f>
        <v>22243</v>
      </c>
      <c r="V602" t="str">
        <f>_xlfn.XLOOKUP(C602,Customers!A:A,Customers!F:F)</f>
        <v>East Danielleshire</v>
      </c>
      <c r="W602" s="13">
        <f>_xlfn.XLOOKUP(C602,Customers!A:A,Customers!G:G)</f>
        <v>45065</v>
      </c>
      <c r="X602">
        <f t="shared" ca="1" si="88"/>
        <v>65</v>
      </c>
      <c r="Y602" t="str">
        <f t="shared" ca="1" si="89"/>
        <v>50+</v>
      </c>
    </row>
    <row r="603" spans="1:25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  <c r="I603">
        <f>_xlfn.XLOOKUP(D603,Products!A:A,Products!E:E)</f>
        <v>323.92</v>
      </c>
      <c r="J603">
        <f>_xlfn.XLOOKUP(D603,Products!A:A,Products!F:F)</f>
        <v>242.98</v>
      </c>
      <c r="K603" t="str">
        <f>_xlfn.XLOOKUP(D603,Products!A:A,Products!C:C)</f>
        <v>Fashion</v>
      </c>
      <c r="L603" t="str">
        <f>_xlfn.XLOOKUP(D603,Products!A:A,Products!D:D)</f>
        <v>Accessories</v>
      </c>
      <c r="M603">
        <f t="shared" si="81"/>
        <v>1295.68</v>
      </c>
      <c r="N603">
        <f t="shared" si="82"/>
        <v>971.92</v>
      </c>
      <c r="O603">
        <f t="shared" si="83"/>
        <v>323.7600000000001</v>
      </c>
      <c r="P603" s="8">
        <f t="shared" si="84"/>
        <v>0.24987651271918998</v>
      </c>
      <c r="Q603">
        <f t="shared" si="85"/>
        <v>0</v>
      </c>
      <c r="R603">
        <f t="shared" si="86"/>
        <v>1295.68</v>
      </c>
      <c r="S603">
        <f t="shared" si="87"/>
        <v>323.7600000000001</v>
      </c>
      <c r="T603" t="str">
        <f>_xlfn.XLOOKUP(C603,Customers!A:A,Customers!D:D)</f>
        <v>F</v>
      </c>
      <c r="U603" s="13">
        <f>_xlfn.XLOOKUP(C603,Customers!A:A,Customers!E:E)</f>
        <v>21899</v>
      </c>
      <c r="V603" t="str">
        <f>_xlfn.XLOOKUP(C603,Customers!A:A,Customers!F:F)</f>
        <v>West Dakotaside</v>
      </c>
      <c r="W603" s="13">
        <f>_xlfn.XLOOKUP(C603,Customers!A:A,Customers!G:G)</f>
        <v>44853</v>
      </c>
      <c r="X603">
        <f t="shared" ca="1" si="88"/>
        <v>66</v>
      </c>
      <c r="Y603" t="str">
        <f t="shared" ca="1" si="89"/>
        <v>50+</v>
      </c>
    </row>
    <row r="604" spans="1:25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  <c r="I604">
        <f>_xlfn.XLOOKUP(D604,Products!A:A,Products!E:E)</f>
        <v>123.19</v>
      </c>
      <c r="J604">
        <f>_xlfn.XLOOKUP(D604,Products!A:A,Products!F:F)</f>
        <v>80.36</v>
      </c>
      <c r="K604" t="str">
        <f>_xlfn.XLOOKUP(D604,Products!A:A,Products!C:C)</f>
        <v>Groceries</v>
      </c>
      <c r="L604" t="str">
        <f>_xlfn.XLOOKUP(D604,Products!A:A,Products!D:D)</f>
        <v>Snacks</v>
      </c>
      <c r="M604">
        <f t="shared" si="81"/>
        <v>615.95000000000005</v>
      </c>
      <c r="N604">
        <f t="shared" si="82"/>
        <v>401.8</v>
      </c>
      <c r="O604">
        <f t="shared" si="83"/>
        <v>214.15000000000003</v>
      </c>
      <c r="P604" s="8">
        <f t="shared" si="84"/>
        <v>0.34767432421462785</v>
      </c>
      <c r="Q604">
        <f t="shared" si="85"/>
        <v>30.797500000000003</v>
      </c>
      <c r="R604">
        <f t="shared" si="86"/>
        <v>585.15250000000003</v>
      </c>
      <c r="S604">
        <f t="shared" si="87"/>
        <v>183.35250000000002</v>
      </c>
      <c r="T604" t="str">
        <f>_xlfn.XLOOKUP(C604,Customers!A:A,Customers!D:D)</f>
        <v>M</v>
      </c>
      <c r="U604" s="13">
        <f>_xlfn.XLOOKUP(C604,Customers!A:A,Customers!E:E)</f>
        <v>24005</v>
      </c>
      <c r="V604" t="str">
        <f>_xlfn.XLOOKUP(C604,Customers!A:A,Customers!F:F)</f>
        <v>Kevinshire</v>
      </c>
      <c r="W604" s="13">
        <f>_xlfn.XLOOKUP(C604,Customers!A:A,Customers!G:G)</f>
        <v>45374</v>
      </c>
      <c r="X604">
        <f t="shared" ca="1" si="88"/>
        <v>60</v>
      </c>
      <c r="Y604" t="str">
        <f t="shared" ca="1" si="89"/>
        <v>50+</v>
      </c>
    </row>
    <row r="605" spans="1:25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  <c r="I605">
        <f>_xlfn.XLOOKUP(D605,Products!A:A,Products!E:E)</f>
        <v>304.70999999999998</v>
      </c>
      <c r="J605">
        <f>_xlfn.XLOOKUP(D605,Products!A:A,Products!F:F)</f>
        <v>164.01</v>
      </c>
      <c r="K605" t="str">
        <f>_xlfn.XLOOKUP(D605,Products!A:A,Products!C:C)</f>
        <v>Groceries</v>
      </c>
      <c r="L605" t="str">
        <f>_xlfn.XLOOKUP(D605,Products!A:A,Products!D:D)</f>
        <v>Vegetables</v>
      </c>
      <c r="M605">
        <f t="shared" si="81"/>
        <v>914.12999999999988</v>
      </c>
      <c r="N605">
        <f t="shared" si="82"/>
        <v>492.03</v>
      </c>
      <c r="O605">
        <f t="shared" si="83"/>
        <v>422.09999999999991</v>
      </c>
      <c r="P605" s="8">
        <f t="shared" si="84"/>
        <v>0.46175051688490693</v>
      </c>
      <c r="Q605">
        <f t="shared" si="85"/>
        <v>0</v>
      </c>
      <c r="R605">
        <f t="shared" si="86"/>
        <v>914.12999999999988</v>
      </c>
      <c r="S605">
        <f t="shared" si="87"/>
        <v>422.09999999999991</v>
      </c>
      <c r="T605" t="str">
        <f>_xlfn.XLOOKUP(C605,Customers!A:A,Customers!D:D)</f>
        <v>F</v>
      </c>
      <c r="U605" s="13">
        <f>_xlfn.XLOOKUP(C605,Customers!A:A,Customers!E:E)</f>
        <v>27978</v>
      </c>
      <c r="V605" t="str">
        <f>_xlfn.XLOOKUP(C605,Customers!A:A,Customers!F:F)</f>
        <v>Anthonystad</v>
      </c>
      <c r="W605" s="13">
        <f>_xlfn.XLOOKUP(C605,Customers!A:A,Customers!G:G)</f>
        <v>45697</v>
      </c>
      <c r="X605">
        <f t="shared" ca="1" si="88"/>
        <v>49</v>
      </c>
      <c r="Y605" t="str">
        <f t="shared" ca="1" si="89"/>
        <v>36-50</v>
      </c>
    </row>
    <row r="606" spans="1:25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  <c r="I606">
        <f>_xlfn.XLOOKUP(D606,Products!A:A,Products!E:E)</f>
        <v>337.63</v>
      </c>
      <c r="J606">
        <f>_xlfn.XLOOKUP(D606,Products!A:A,Products!F:F)</f>
        <v>169.03</v>
      </c>
      <c r="K606" t="str">
        <f>_xlfn.XLOOKUP(D606,Products!A:A,Products!C:C)</f>
        <v>Fashion</v>
      </c>
      <c r="L606" t="str">
        <f>_xlfn.XLOOKUP(D606,Products!A:A,Products!D:D)</f>
        <v>Footwear</v>
      </c>
      <c r="M606">
        <f t="shared" si="81"/>
        <v>675.26</v>
      </c>
      <c r="N606">
        <f t="shared" si="82"/>
        <v>338.06</v>
      </c>
      <c r="O606">
        <f t="shared" si="83"/>
        <v>337.2</v>
      </c>
      <c r="P606" s="8">
        <f t="shared" si="84"/>
        <v>0.49936320824571273</v>
      </c>
      <c r="Q606">
        <f t="shared" si="85"/>
        <v>0</v>
      </c>
      <c r="R606">
        <f t="shared" si="86"/>
        <v>675.26</v>
      </c>
      <c r="S606">
        <f t="shared" si="87"/>
        <v>337.2</v>
      </c>
      <c r="T606" t="str">
        <f>_xlfn.XLOOKUP(C606,Customers!A:A,Customers!D:D)</f>
        <v>F</v>
      </c>
      <c r="U606" s="13">
        <f>_xlfn.XLOOKUP(C606,Customers!A:A,Customers!E:E)</f>
        <v>25396</v>
      </c>
      <c r="V606" t="str">
        <f>_xlfn.XLOOKUP(C606,Customers!A:A,Customers!F:F)</f>
        <v>Geoffreystad</v>
      </c>
      <c r="W606" s="13">
        <f>_xlfn.XLOOKUP(C606,Customers!A:A,Customers!G:G)</f>
        <v>44890</v>
      </c>
      <c r="X606">
        <f t="shared" ca="1" si="88"/>
        <v>56</v>
      </c>
      <c r="Y606" t="str">
        <f t="shared" ca="1" si="89"/>
        <v>50+</v>
      </c>
    </row>
    <row r="607" spans="1:25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  <c r="I607">
        <f>_xlfn.XLOOKUP(D607,Products!A:A,Products!E:E)</f>
        <v>1501.46</v>
      </c>
      <c r="J607">
        <f>_xlfn.XLOOKUP(D607,Products!A:A,Products!F:F)</f>
        <v>1167.73</v>
      </c>
      <c r="K607" t="str">
        <f>_xlfn.XLOOKUP(D607,Products!A:A,Products!C:C)</f>
        <v>Fashion</v>
      </c>
      <c r="L607" t="str">
        <f>_xlfn.XLOOKUP(D607,Products!A:A,Products!D:D)</f>
        <v>Watches</v>
      </c>
      <c r="M607">
        <f t="shared" si="81"/>
        <v>4504.38</v>
      </c>
      <c r="N607">
        <f t="shared" si="82"/>
        <v>3503.19</v>
      </c>
      <c r="O607">
        <f t="shared" si="83"/>
        <v>1001.19</v>
      </c>
      <c r="P607" s="8">
        <f t="shared" si="84"/>
        <v>0.22227032355174298</v>
      </c>
      <c r="Q607">
        <f t="shared" si="85"/>
        <v>225.21900000000002</v>
      </c>
      <c r="R607">
        <f t="shared" si="86"/>
        <v>4279.1610000000001</v>
      </c>
      <c r="S607">
        <f t="shared" si="87"/>
        <v>775.971</v>
      </c>
      <c r="T607" t="str">
        <f>_xlfn.XLOOKUP(C607,Customers!A:A,Customers!D:D)</f>
        <v>M</v>
      </c>
      <c r="U607" s="13">
        <f>_xlfn.XLOOKUP(C607,Customers!A:A,Customers!E:E)</f>
        <v>21971</v>
      </c>
      <c r="V607" t="str">
        <f>_xlfn.XLOOKUP(C607,Customers!A:A,Customers!F:F)</f>
        <v>Smithburgh</v>
      </c>
      <c r="W607" s="13">
        <f>_xlfn.XLOOKUP(C607,Customers!A:A,Customers!G:G)</f>
        <v>45242</v>
      </c>
      <c r="X607">
        <f t="shared" ca="1" si="88"/>
        <v>66</v>
      </c>
      <c r="Y607" t="str">
        <f t="shared" ca="1" si="89"/>
        <v>50+</v>
      </c>
    </row>
    <row r="608" spans="1:25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  <c r="I608">
        <f>_xlfn.XLOOKUP(D608,Products!A:A,Products!E:E)</f>
        <v>270.45</v>
      </c>
      <c r="J608">
        <f>_xlfn.XLOOKUP(D608,Products!A:A,Products!F:F)</f>
        <v>187.6</v>
      </c>
      <c r="K608" t="str">
        <f>_xlfn.XLOOKUP(D608,Products!A:A,Products!C:C)</f>
        <v>Fashion</v>
      </c>
      <c r="L608" t="str">
        <f>_xlfn.XLOOKUP(D608,Products!A:A,Products!D:D)</f>
        <v>Bags</v>
      </c>
      <c r="M608">
        <f t="shared" si="81"/>
        <v>811.34999999999991</v>
      </c>
      <c r="N608">
        <f t="shared" si="82"/>
        <v>562.79999999999995</v>
      </c>
      <c r="O608">
        <f t="shared" si="83"/>
        <v>248.54999999999995</v>
      </c>
      <c r="P608" s="8">
        <f t="shared" si="84"/>
        <v>0.30634128304677388</v>
      </c>
      <c r="Q608">
        <f t="shared" si="85"/>
        <v>81.134999999999991</v>
      </c>
      <c r="R608">
        <f t="shared" si="86"/>
        <v>730.21499999999992</v>
      </c>
      <c r="S608">
        <f t="shared" si="87"/>
        <v>167.41499999999996</v>
      </c>
      <c r="T608" t="str">
        <f>_xlfn.XLOOKUP(C608,Customers!A:A,Customers!D:D)</f>
        <v>F</v>
      </c>
      <c r="U608" s="13">
        <f>_xlfn.XLOOKUP(C608,Customers!A:A,Customers!E:E)</f>
        <v>22255</v>
      </c>
      <c r="V608" t="str">
        <f>_xlfn.XLOOKUP(C608,Customers!A:A,Customers!F:F)</f>
        <v>East Paulburgh</v>
      </c>
      <c r="W608" s="13">
        <f>_xlfn.XLOOKUP(C608,Customers!A:A,Customers!G:G)</f>
        <v>45465</v>
      </c>
      <c r="X608">
        <f t="shared" ca="1" si="88"/>
        <v>65</v>
      </c>
      <c r="Y608" t="str">
        <f t="shared" ca="1" si="89"/>
        <v>50+</v>
      </c>
    </row>
    <row r="609" spans="1:25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  <c r="I609">
        <f>_xlfn.XLOOKUP(D609,Products!A:A,Products!E:E)</f>
        <v>337.63</v>
      </c>
      <c r="J609">
        <f>_xlfn.XLOOKUP(D609,Products!A:A,Products!F:F)</f>
        <v>169.03</v>
      </c>
      <c r="K609" t="str">
        <f>_xlfn.XLOOKUP(D609,Products!A:A,Products!C:C)</f>
        <v>Fashion</v>
      </c>
      <c r="L609" t="str">
        <f>_xlfn.XLOOKUP(D609,Products!A:A,Products!D:D)</f>
        <v>Footwear</v>
      </c>
      <c r="M609">
        <f t="shared" si="81"/>
        <v>337.63</v>
      </c>
      <c r="N609">
        <f t="shared" si="82"/>
        <v>169.03</v>
      </c>
      <c r="O609">
        <f t="shared" si="83"/>
        <v>168.6</v>
      </c>
      <c r="P609" s="8">
        <f t="shared" si="84"/>
        <v>0.49936320824571273</v>
      </c>
      <c r="Q609">
        <f t="shared" si="85"/>
        <v>50.644500000000001</v>
      </c>
      <c r="R609">
        <f t="shared" si="86"/>
        <v>286.9855</v>
      </c>
      <c r="S609">
        <f t="shared" si="87"/>
        <v>117.9555</v>
      </c>
      <c r="T609" t="str">
        <f>_xlfn.XLOOKUP(C609,Customers!A:A,Customers!D:D)</f>
        <v>F</v>
      </c>
      <c r="U609" s="13">
        <f>_xlfn.XLOOKUP(C609,Customers!A:A,Customers!E:E)</f>
        <v>27579</v>
      </c>
      <c r="V609" t="str">
        <f>_xlfn.XLOOKUP(C609,Customers!A:A,Customers!F:F)</f>
        <v>North Chaseborough</v>
      </c>
      <c r="W609" s="13">
        <f>_xlfn.XLOOKUP(C609,Customers!A:A,Customers!G:G)</f>
        <v>45571</v>
      </c>
      <c r="X609">
        <f t="shared" ca="1" si="88"/>
        <v>50</v>
      </c>
      <c r="Y609" t="str">
        <f t="shared" ca="1" si="89"/>
        <v>36-50</v>
      </c>
    </row>
    <row r="610" spans="1:25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  <c r="I610">
        <f>_xlfn.XLOOKUP(D610,Products!A:A,Products!E:E)</f>
        <v>1286.55</v>
      </c>
      <c r="J610">
        <f>_xlfn.XLOOKUP(D610,Products!A:A,Products!F:F)</f>
        <v>797.54</v>
      </c>
      <c r="K610" t="str">
        <f>_xlfn.XLOOKUP(D610,Products!A:A,Products!C:C)</f>
        <v>Fashion</v>
      </c>
      <c r="L610" t="str">
        <f>_xlfn.XLOOKUP(D610,Products!A:A,Products!D:D)</f>
        <v>Accessories</v>
      </c>
      <c r="M610">
        <f t="shared" si="81"/>
        <v>2573.1</v>
      </c>
      <c r="N610">
        <f t="shared" si="82"/>
        <v>1595.08</v>
      </c>
      <c r="O610">
        <f t="shared" si="83"/>
        <v>978.02</v>
      </c>
      <c r="P610" s="8">
        <f t="shared" si="84"/>
        <v>0.380094049978625</v>
      </c>
      <c r="Q610">
        <f t="shared" si="85"/>
        <v>385.96499999999997</v>
      </c>
      <c r="R610">
        <f t="shared" si="86"/>
        <v>2187.1349999999998</v>
      </c>
      <c r="S610">
        <f t="shared" si="87"/>
        <v>592.05499999999984</v>
      </c>
      <c r="T610" t="str">
        <f>_xlfn.XLOOKUP(C610,Customers!A:A,Customers!D:D)</f>
        <v>M</v>
      </c>
      <c r="U610" s="13">
        <f>_xlfn.XLOOKUP(C610,Customers!A:A,Customers!E:E)</f>
        <v>22243</v>
      </c>
      <c r="V610" t="str">
        <f>_xlfn.XLOOKUP(C610,Customers!A:A,Customers!F:F)</f>
        <v>East Danielleshire</v>
      </c>
      <c r="W610" s="13">
        <f>_xlfn.XLOOKUP(C610,Customers!A:A,Customers!G:G)</f>
        <v>45065</v>
      </c>
      <c r="X610">
        <f t="shared" ca="1" si="88"/>
        <v>65</v>
      </c>
      <c r="Y610" t="str">
        <f t="shared" ca="1" si="89"/>
        <v>50+</v>
      </c>
    </row>
    <row r="611" spans="1:25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  <c r="I611">
        <f>_xlfn.XLOOKUP(D611,Products!A:A,Products!E:E)</f>
        <v>1015.76</v>
      </c>
      <c r="J611">
        <f>_xlfn.XLOOKUP(D611,Products!A:A,Products!F:F)</f>
        <v>584.4</v>
      </c>
      <c r="K611" t="str">
        <f>_xlfn.XLOOKUP(D611,Products!A:A,Products!C:C)</f>
        <v>Groceries</v>
      </c>
      <c r="L611" t="str">
        <f>_xlfn.XLOOKUP(D611,Products!A:A,Products!D:D)</f>
        <v>Dairy</v>
      </c>
      <c r="M611">
        <f t="shared" si="81"/>
        <v>5078.8</v>
      </c>
      <c r="N611">
        <f t="shared" si="82"/>
        <v>2922</v>
      </c>
      <c r="O611">
        <f t="shared" si="83"/>
        <v>2156.8000000000002</v>
      </c>
      <c r="P611" s="8">
        <f t="shared" si="84"/>
        <v>0.42466724423092073</v>
      </c>
      <c r="Q611">
        <f t="shared" si="85"/>
        <v>761.82</v>
      </c>
      <c r="R611">
        <f t="shared" si="86"/>
        <v>4316.9800000000005</v>
      </c>
      <c r="S611">
        <f t="shared" si="87"/>
        <v>1394.9800000000005</v>
      </c>
      <c r="T611" t="str">
        <f>_xlfn.XLOOKUP(C611,Customers!A:A,Customers!D:D)</f>
        <v>M</v>
      </c>
      <c r="U611" s="13">
        <f>_xlfn.XLOOKUP(C611,Customers!A:A,Customers!E:E)</f>
        <v>34560</v>
      </c>
      <c r="V611" t="str">
        <f>_xlfn.XLOOKUP(C611,Customers!A:A,Customers!F:F)</f>
        <v>Wardfort</v>
      </c>
      <c r="W611" s="13">
        <f>_xlfn.XLOOKUP(C611,Customers!A:A,Customers!G:G)</f>
        <v>45822</v>
      </c>
      <c r="X611">
        <f t="shared" ca="1" si="88"/>
        <v>31</v>
      </c>
      <c r="Y611" t="str">
        <f t="shared" ca="1" si="89"/>
        <v>26-35</v>
      </c>
    </row>
    <row r="612" spans="1:25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  <c r="I612">
        <f>_xlfn.XLOOKUP(D612,Products!A:A,Products!E:E)</f>
        <v>1194.1199999999999</v>
      </c>
      <c r="J612">
        <f>_xlfn.XLOOKUP(D612,Products!A:A,Products!F:F)</f>
        <v>838.95</v>
      </c>
      <c r="K612" t="str">
        <f>_xlfn.XLOOKUP(D612,Products!A:A,Products!C:C)</f>
        <v>Electronics</v>
      </c>
      <c r="L612" t="str">
        <f>_xlfn.XLOOKUP(D612,Products!A:A,Products!D:D)</f>
        <v>Smartphone</v>
      </c>
      <c r="M612">
        <f t="shared" si="81"/>
        <v>2388.2399999999998</v>
      </c>
      <c r="N612">
        <f t="shared" si="82"/>
        <v>1677.9</v>
      </c>
      <c r="O612">
        <f t="shared" si="83"/>
        <v>710.33999999999969</v>
      </c>
      <c r="P612" s="8">
        <f t="shared" si="84"/>
        <v>0.29743241885237653</v>
      </c>
      <c r="Q612">
        <f t="shared" si="85"/>
        <v>119.41199999999999</v>
      </c>
      <c r="R612">
        <f t="shared" si="86"/>
        <v>2268.828</v>
      </c>
      <c r="S612">
        <f t="shared" si="87"/>
        <v>590.92799999999988</v>
      </c>
      <c r="T612" t="str">
        <f>_xlfn.XLOOKUP(C612,Customers!A:A,Customers!D:D)</f>
        <v>F</v>
      </c>
      <c r="U612" s="13">
        <f>_xlfn.XLOOKUP(C612,Customers!A:A,Customers!E:E)</f>
        <v>32818</v>
      </c>
      <c r="V612" t="str">
        <f>_xlfn.XLOOKUP(C612,Customers!A:A,Customers!F:F)</f>
        <v>Cliffordbury</v>
      </c>
      <c r="W612" s="13">
        <f>_xlfn.XLOOKUP(C612,Customers!A:A,Customers!G:G)</f>
        <v>44718</v>
      </c>
      <c r="X612">
        <f t="shared" ca="1" si="88"/>
        <v>36</v>
      </c>
      <c r="Y612" t="str">
        <f t="shared" ca="1" si="89"/>
        <v>36-50</v>
      </c>
    </row>
    <row r="613" spans="1:25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  <c r="I613">
        <f>_xlfn.XLOOKUP(D613,Products!A:A,Products!E:E)</f>
        <v>29.24</v>
      </c>
      <c r="J613">
        <f>_xlfn.XLOOKUP(D613,Products!A:A,Products!F:F)</f>
        <v>15.28</v>
      </c>
      <c r="K613" t="str">
        <f>_xlfn.XLOOKUP(D613,Products!A:A,Products!C:C)</f>
        <v>Fashion</v>
      </c>
      <c r="L613" t="str">
        <f>_xlfn.XLOOKUP(D613,Products!A:A,Products!D:D)</f>
        <v>Watches</v>
      </c>
      <c r="M613">
        <f t="shared" si="81"/>
        <v>87.72</v>
      </c>
      <c r="N613">
        <f t="shared" si="82"/>
        <v>45.839999999999996</v>
      </c>
      <c r="O613">
        <f t="shared" si="83"/>
        <v>41.88</v>
      </c>
      <c r="P613" s="8">
        <f t="shared" si="84"/>
        <v>0.47742818057455544</v>
      </c>
      <c r="Q613">
        <f t="shared" si="85"/>
        <v>0</v>
      </c>
      <c r="R613">
        <f t="shared" si="86"/>
        <v>87.72</v>
      </c>
      <c r="S613">
        <f t="shared" si="87"/>
        <v>41.88</v>
      </c>
      <c r="T613" t="str">
        <f>_xlfn.XLOOKUP(C613,Customers!A:A,Customers!D:D)</f>
        <v>F</v>
      </c>
      <c r="U613" s="13">
        <f>_xlfn.XLOOKUP(C613,Customers!A:A,Customers!E:E)</f>
        <v>35931</v>
      </c>
      <c r="V613" t="str">
        <f>_xlfn.XLOOKUP(C613,Customers!A:A,Customers!F:F)</f>
        <v>Stephaniechester</v>
      </c>
      <c r="W613" s="13">
        <f>_xlfn.XLOOKUP(C613,Customers!A:A,Customers!G:G)</f>
        <v>45063</v>
      </c>
      <c r="X613">
        <f t="shared" ca="1" si="88"/>
        <v>28</v>
      </c>
      <c r="Y613" t="str">
        <f t="shared" ca="1" si="89"/>
        <v>26-35</v>
      </c>
    </row>
    <row r="614" spans="1:25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  <c r="I614">
        <f>_xlfn.XLOOKUP(D614,Products!A:A,Products!E:E)</f>
        <v>1134.8</v>
      </c>
      <c r="J614">
        <f>_xlfn.XLOOKUP(D614,Products!A:A,Products!F:F)</f>
        <v>675.1</v>
      </c>
      <c r="K614" t="str">
        <f>_xlfn.XLOOKUP(D614,Products!A:A,Products!C:C)</f>
        <v>Fashion</v>
      </c>
      <c r="L614" t="str">
        <f>_xlfn.XLOOKUP(D614,Products!A:A,Products!D:D)</f>
        <v>Watches</v>
      </c>
      <c r="M614">
        <f t="shared" si="81"/>
        <v>1134.8</v>
      </c>
      <c r="N614">
        <f t="shared" si="82"/>
        <v>675.1</v>
      </c>
      <c r="O614">
        <f t="shared" si="83"/>
        <v>459.69999999999993</v>
      </c>
      <c r="P614" s="8">
        <f t="shared" si="84"/>
        <v>0.40509340853013742</v>
      </c>
      <c r="Q614">
        <f t="shared" si="85"/>
        <v>113.48</v>
      </c>
      <c r="R614">
        <f t="shared" si="86"/>
        <v>1021.3199999999999</v>
      </c>
      <c r="S614">
        <f t="shared" si="87"/>
        <v>346.21999999999991</v>
      </c>
      <c r="T614" t="str">
        <f>_xlfn.XLOOKUP(C614,Customers!A:A,Customers!D:D)</f>
        <v>M</v>
      </c>
      <c r="U614" s="13">
        <f>_xlfn.XLOOKUP(C614,Customers!A:A,Customers!E:E)</f>
        <v>26914</v>
      </c>
      <c r="V614" t="str">
        <f>_xlfn.XLOOKUP(C614,Customers!A:A,Customers!F:F)</f>
        <v>Davisfurt</v>
      </c>
      <c r="W614" s="13">
        <f>_xlfn.XLOOKUP(C614,Customers!A:A,Customers!G:G)</f>
        <v>44266</v>
      </c>
      <c r="X614">
        <f t="shared" ca="1" si="88"/>
        <v>52</v>
      </c>
      <c r="Y614" t="str">
        <f t="shared" ca="1" si="89"/>
        <v>50+</v>
      </c>
    </row>
    <row r="615" spans="1:25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  <c r="I615">
        <f>_xlfn.XLOOKUP(D615,Products!A:A,Products!E:E)</f>
        <v>429.15</v>
      </c>
      <c r="J615">
        <f>_xlfn.XLOOKUP(D615,Products!A:A,Products!F:F)</f>
        <v>258.72000000000003</v>
      </c>
      <c r="K615" t="str">
        <f>_xlfn.XLOOKUP(D615,Products!A:A,Products!C:C)</f>
        <v>Fashion</v>
      </c>
      <c r="L615" t="str">
        <f>_xlfn.XLOOKUP(D615,Products!A:A,Products!D:D)</f>
        <v>Watches</v>
      </c>
      <c r="M615">
        <f t="shared" si="81"/>
        <v>429.15</v>
      </c>
      <c r="N615">
        <f t="shared" si="82"/>
        <v>258.72000000000003</v>
      </c>
      <c r="O615">
        <f t="shared" si="83"/>
        <v>170.42999999999995</v>
      </c>
      <c r="P615" s="8">
        <f t="shared" si="84"/>
        <v>0.39713386927647665</v>
      </c>
      <c r="Q615">
        <f t="shared" si="85"/>
        <v>0</v>
      </c>
      <c r="R615">
        <f t="shared" si="86"/>
        <v>429.15</v>
      </c>
      <c r="S615">
        <f t="shared" si="87"/>
        <v>170.42999999999995</v>
      </c>
      <c r="T615" t="str">
        <f>_xlfn.XLOOKUP(C615,Customers!A:A,Customers!D:D)</f>
        <v>M</v>
      </c>
      <c r="U615" s="13">
        <f>_xlfn.XLOOKUP(C615,Customers!A:A,Customers!E:E)</f>
        <v>34560</v>
      </c>
      <c r="V615" t="str">
        <f>_xlfn.XLOOKUP(C615,Customers!A:A,Customers!F:F)</f>
        <v>Wardfort</v>
      </c>
      <c r="W615" s="13">
        <f>_xlfn.XLOOKUP(C615,Customers!A:A,Customers!G:G)</f>
        <v>45822</v>
      </c>
      <c r="X615">
        <f t="shared" ca="1" si="88"/>
        <v>31</v>
      </c>
      <c r="Y615" t="str">
        <f t="shared" ca="1" si="89"/>
        <v>26-35</v>
      </c>
    </row>
    <row r="616" spans="1:25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  <c r="I616">
        <f>_xlfn.XLOOKUP(D616,Products!A:A,Products!E:E)</f>
        <v>1798.97</v>
      </c>
      <c r="J616">
        <f>_xlfn.XLOOKUP(D616,Products!A:A,Products!F:F)</f>
        <v>1329.15</v>
      </c>
      <c r="K616" t="str">
        <f>_xlfn.XLOOKUP(D616,Products!A:A,Products!C:C)</f>
        <v>Fashion</v>
      </c>
      <c r="L616" t="str">
        <f>_xlfn.XLOOKUP(D616,Products!A:A,Products!D:D)</f>
        <v>Accessories</v>
      </c>
      <c r="M616">
        <f t="shared" si="81"/>
        <v>7195.88</v>
      </c>
      <c r="N616">
        <f t="shared" si="82"/>
        <v>5316.6</v>
      </c>
      <c r="O616">
        <f t="shared" si="83"/>
        <v>1879.2799999999997</v>
      </c>
      <c r="P616" s="8">
        <f t="shared" si="84"/>
        <v>0.26116055298309582</v>
      </c>
      <c r="Q616">
        <f t="shared" si="85"/>
        <v>0</v>
      </c>
      <c r="R616">
        <f t="shared" si="86"/>
        <v>7195.88</v>
      </c>
      <c r="S616">
        <f t="shared" si="87"/>
        <v>1879.2799999999997</v>
      </c>
      <c r="T616" t="str">
        <f>_xlfn.XLOOKUP(C616,Customers!A:A,Customers!D:D)</f>
        <v>F</v>
      </c>
      <c r="U616" s="13">
        <f>_xlfn.XLOOKUP(C616,Customers!A:A,Customers!E:E)</f>
        <v>32240</v>
      </c>
      <c r="V616" t="str">
        <f>_xlfn.XLOOKUP(C616,Customers!A:A,Customers!F:F)</f>
        <v>Port Alex</v>
      </c>
      <c r="W616" s="13">
        <f>_xlfn.XLOOKUP(C616,Customers!A:A,Customers!G:G)</f>
        <v>44962</v>
      </c>
      <c r="X616">
        <f t="shared" ca="1" si="88"/>
        <v>38</v>
      </c>
      <c r="Y616" t="str">
        <f t="shared" ca="1" si="89"/>
        <v>36-50</v>
      </c>
    </row>
    <row r="617" spans="1:25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  <c r="I617">
        <f>_xlfn.XLOOKUP(D617,Products!A:A,Products!E:E)</f>
        <v>1878.47</v>
      </c>
      <c r="J617">
        <f>_xlfn.XLOOKUP(D617,Products!A:A,Products!F:F)</f>
        <v>1014.91</v>
      </c>
      <c r="K617" t="str">
        <f>_xlfn.XLOOKUP(D617,Products!A:A,Products!C:C)</f>
        <v>Fashion</v>
      </c>
      <c r="L617" t="str">
        <f>_xlfn.XLOOKUP(D617,Products!A:A,Products!D:D)</f>
        <v>Footwear</v>
      </c>
      <c r="M617">
        <f t="shared" si="81"/>
        <v>9392.35</v>
      </c>
      <c r="N617">
        <f t="shared" si="82"/>
        <v>5074.55</v>
      </c>
      <c r="O617">
        <f t="shared" si="83"/>
        <v>4317.8</v>
      </c>
      <c r="P617" s="8">
        <f t="shared" si="84"/>
        <v>0.45971455493034225</v>
      </c>
      <c r="Q617">
        <f t="shared" si="85"/>
        <v>1408.8525</v>
      </c>
      <c r="R617">
        <f t="shared" si="86"/>
        <v>7983.4975000000004</v>
      </c>
      <c r="S617">
        <f t="shared" si="87"/>
        <v>2908.9475000000002</v>
      </c>
      <c r="T617" t="str">
        <f>_xlfn.XLOOKUP(C617,Customers!A:A,Customers!D:D)</f>
        <v>M</v>
      </c>
      <c r="U617" s="13">
        <f>_xlfn.XLOOKUP(C617,Customers!A:A,Customers!E:E)</f>
        <v>25414</v>
      </c>
      <c r="V617" t="str">
        <f>_xlfn.XLOOKUP(C617,Customers!A:A,Customers!F:F)</f>
        <v>Lake Steventown</v>
      </c>
      <c r="W617" s="13">
        <f>_xlfn.XLOOKUP(C617,Customers!A:A,Customers!G:G)</f>
        <v>44835</v>
      </c>
      <c r="X617">
        <f t="shared" ca="1" si="88"/>
        <v>56</v>
      </c>
      <c r="Y617" t="str">
        <f t="shared" ca="1" si="89"/>
        <v>50+</v>
      </c>
    </row>
    <row r="618" spans="1:25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  <c r="I618">
        <f>_xlfn.XLOOKUP(D618,Products!A:A,Products!E:E)</f>
        <v>1474.12</v>
      </c>
      <c r="J618">
        <f>_xlfn.XLOOKUP(D618,Products!A:A,Products!F:F)</f>
        <v>764.02</v>
      </c>
      <c r="K618" t="str">
        <f>_xlfn.XLOOKUP(D618,Products!A:A,Products!C:C)</f>
        <v>Electronics</v>
      </c>
      <c r="L618" t="str">
        <f>_xlfn.XLOOKUP(D618,Products!A:A,Products!D:D)</f>
        <v>Camera</v>
      </c>
      <c r="M618">
        <f t="shared" si="81"/>
        <v>4422.3599999999997</v>
      </c>
      <c r="N618">
        <f t="shared" si="82"/>
        <v>2292.06</v>
      </c>
      <c r="O618">
        <f t="shared" si="83"/>
        <v>2130.2999999999997</v>
      </c>
      <c r="P618" s="8">
        <f t="shared" si="84"/>
        <v>0.48171112256804055</v>
      </c>
      <c r="Q618">
        <f t="shared" si="85"/>
        <v>221.11799999999999</v>
      </c>
      <c r="R618">
        <f t="shared" si="86"/>
        <v>4201.2419999999993</v>
      </c>
      <c r="S618">
        <f t="shared" si="87"/>
        <v>1909.1819999999993</v>
      </c>
      <c r="T618" t="str">
        <f>_xlfn.XLOOKUP(C618,Customers!A:A,Customers!D:D)</f>
        <v>M</v>
      </c>
      <c r="U618" s="13">
        <f>_xlfn.XLOOKUP(C618,Customers!A:A,Customers!E:E)</f>
        <v>27205</v>
      </c>
      <c r="V618" t="str">
        <f>_xlfn.XLOOKUP(C618,Customers!A:A,Customers!F:F)</f>
        <v>East Samantha</v>
      </c>
      <c r="W618" s="13">
        <f>_xlfn.XLOOKUP(C618,Customers!A:A,Customers!G:G)</f>
        <v>44509</v>
      </c>
      <c r="X618">
        <f t="shared" ca="1" si="88"/>
        <v>51</v>
      </c>
      <c r="Y618" t="str">
        <f t="shared" ca="1" si="89"/>
        <v>50+</v>
      </c>
    </row>
    <row r="619" spans="1:25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  <c r="I619">
        <f>_xlfn.XLOOKUP(D619,Products!A:A,Products!E:E)</f>
        <v>1501.46</v>
      </c>
      <c r="J619">
        <f>_xlfn.XLOOKUP(D619,Products!A:A,Products!F:F)</f>
        <v>1167.73</v>
      </c>
      <c r="K619" t="str">
        <f>_xlfn.XLOOKUP(D619,Products!A:A,Products!C:C)</f>
        <v>Fashion</v>
      </c>
      <c r="L619" t="str">
        <f>_xlfn.XLOOKUP(D619,Products!A:A,Products!D:D)</f>
        <v>Watches</v>
      </c>
      <c r="M619">
        <f t="shared" si="81"/>
        <v>7507.3</v>
      </c>
      <c r="N619">
        <f t="shared" si="82"/>
        <v>5838.65</v>
      </c>
      <c r="O619">
        <f t="shared" si="83"/>
        <v>1668.6500000000005</v>
      </c>
      <c r="P619" s="8">
        <f t="shared" si="84"/>
        <v>0.22227032355174303</v>
      </c>
      <c r="Q619">
        <f t="shared" si="85"/>
        <v>750.73</v>
      </c>
      <c r="R619">
        <f t="shared" si="86"/>
        <v>6756.57</v>
      </c>
      <c r="S619">
        <f t="shared" si="87"/>
        <v>917.92000000000007</v>
      </c>
      <c r="T619" t="str">
        <f>_xlfn.XLOOKUP(C619,Customers!A:A,Customers!D:D)</f>
        <v>M</v>
      </c>
      <c r="U619" s="13">
        <f>_xlfn.XLOOKUP(C619,Customers!A:A,Customers!E:E)</f>
        <v>25566</v>
      </c>
      <c r="V619" t="str">
        <f>_xlfn.XLOOKUP(C619,Customers!A:A,Customers!F:F)</f>
        <v>Morrisborough</v>
      </c>
      <c r="W619" s="13">
        <f>_xlfn.XLOOKUP(C619,Customers!A:A,Customers!G:G)</f>
        <v>45113</v>
      </c>
      <c r="X619">
        <f t="shared" ca="1" si="88"/>
        <v>56</v>
      </c>
      <c r="Y619" t="str">
        <f t="shared" ca="1" si="89"/>
        <v>50+</v>
      </c>
    </row>
    <row r="620" spans="1:25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  <c r="I620">
        <f>_xlfn.XLOOKUP(D620,Products!A:A,Products!E:E)</f>
        <v>1246.1099999999999</v>
      </c>
      <c r="J620">
        <f>_xlfn.XLOOKUP(D620,Products!A:A,Products!F:F)</f>
        <v>833.52</v>
      </c>
      <c r="K620" t="str">
        <f>_xlfn.XLOOKUP(D620,Products!A:A,Products!C:C)</f>
        <v>Electronics</v>
      </c>
      <c r="L620" t="str">
        <f>_xlfn.XLOOKUP(D620,Products!A:A,Products!D:D)</f>
        <v>Headphones</v>
      </c>
      <c r="M620">
        <f t="shared" si="81"/>
        <v>1246.1099999999999</v>
      </c>
      <c r="N620">
        <f t="shared" si="82"/>
        <v>833.52</v>
      </c>
      <c r="O620">
        <f t="shared" si="83"/>
        <v>412.58999999999992</v>
      </c>
      <c r="P620" s="8">
        <f t="shared" si="84"/>
        <v>0.33110239063967062</v>
      </c>
      <c r="Q620">
        <f t="shared" si="85"/>
        <v>0</v>
      </c>
      <c r="R620">
        <f t="shared" si="86"/>
        <v>1246.1099999999999</v>
      </c>
      <c r="S620">
        <f t="shared" si="87"/>
        <v>412.58999999999992</v>
      </c>
      <c r="T620" t="str">
        <f>_xlfn.XLOOKUP(C620,Customers!A:A,Customers!D:D)</f>
        <v>F</v>
      </c>
      <c r="U620" s="13">
        <f>_xlfn.XLOOKUP(C620,Customers!A:A,Customers!E:E)</f>
        <v>37614</v>
      </c>
      <c r="V620" t="str">
        <f>_xlfn.XLOOKUP(C620,Customers!A:A,Customers!F:F)</f>
        <v>North Meagan</v>
      </c>
      <c r="W620" s="13">
        <f>_xlfn.XLOOKUP(C620,Customers!A:A,Customers!G:G)</f>
        <v>44855</v>
      </c>
      <c r="X620">
        <f t="shared" ca="1" si="88"/>
        <v>23</v>
      </c>
      <c r="Y620" t="str">
        <f t="shared" ca="1" si="89"/>
        <v>18-25</v>
      </c>
    </row>
    <row r="621" spans="1:25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  <c r="I621">
        <f>_xlfn.XLOOKUP(D621,Products!A:A,Products!E:E)</f>
        <v>428.05</v>
      </c>
      <c r="J621">
        <f>_xlfn.XLOOKUP(D621,Products!A:A,Products!F:F)</f>
        <v>246.07</v>
      </c>
      <c r="K621" t="str">
        <f>_xlfn.XLOOKUP(D621,Products!A:A,Products!C:C)</f>
        <v>Electronics</v>
      </c>
      <c r="L621" t="str">
        <f>_xlfn.XLOOKUP(D621,Products!A:A,Products!D:D)</f>
        <v>Laptop</v>
      </c>
      <c r="M621">
        <f t="shared" si="81"/>
        <v>1712.2</v>
      </c>
      <c r="N621">
        <f t="shared" si="82"/>
        <v>984.28</v>
      </c>
      <c r="O621">
        <f t="shared" si="83"/>
        <v>727.92000000000007</v>
      </c>
      <c r="P621" s="8">
        <f t="shared" si="84"/>
        <v>0.42513725032122418</v>
      </c>
      <c r="Q621">
        <f t="shared" si="85"/>
        <v>85.610000000000014</v>
      </c>
      <c r="R621">
        <f t="shared" si="86"/>
        <v>1626.5900000000001</v>
      </c>
      <c r="S621">
        <f t="shared" si="87"/>
        <v>642.31000000000017</v>
      </c>
      <c r="T621" t="str">
        <f>_xlfn.XLOOKUP(C621,Customers!A:A,Customers!D:D)</f>
        <v>F</v>
      </c>
      <c r="U621" s="13">
        <f>_xlfn.XLOOKUP(C621,Customers!A:A,Customers!E:E)</f>
        <v>24506</v>
      </c>
      <c r="V621" t="str">
        <f>_xlfn.XLOOKUP(C621,Customers!A:A,Customers!F:F)</f>
        <v>New Jason</v>
      </c>
      <c r="W621" s="13">
        <f>_xlfn.XLOOKUP(C621,Customers!A:A,Customers!G:G)</f>
        <v>45066</v>
      </c>
      <c r="X621">
        <f t="shared" ca="1" si="88"/>
        <v>59</v>
      </c>
      <c r="Y621" t="str">
        <f t="shared" ca="1" si="89"/>
        <v>50+</v>
      </c>
    </row>
    <row r="622" spans="1:25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  <c r="I622">
        <f>_xlfn.XLOOKUP(D622,Products!A:A,Products!E:E)</f>
        <v>1745.61</v>
      </c>
      <c r="J622">
        <f>_xlfn.XLOOKUP(D622,Products!A:A,Products!F:F)</f>
        <v>1322.44</v>
      </c>
      <c r="K622" t="str">
        <f>_xlfn.XLOOKUP(D622,Products!A:A,Products!C:C)</f>
        <v>Electronics</v>
      </c>
      <c r="L622" t="str">
        <f>_xlfn.XLOOKUP(D622,Products!A:A,Products!D:D)</f>
        <v>Headphones</v>
      </c>
      <c r="M622">
        <f t="shared" si="81"/>
        <v>6982.44</v>
      </c>
      <c r="N622">
        <f t="shared" si="82"/>
        <v>5289.76</v>
      </c>
      <c r="O622">
        <f t="shared" si="83"/>
        <v>1692.6799999999994</v>
      </c>
      <c r="P622" s="8">
        <f t="shared" si="84"/>
        <v>0.24241955534168563</v>
      </c>
      <c r="Q622">
        <f t="shared" si="85"/>
        <v>0</v>
      </c>
      <c r="R622">
        <f t="shared" si="86"/>
        <v>6982.44</v>
      </c>
      <c r="S622">
        <f t="shared" si="87"/>
        <v>1692.6799999999994</v>
      </c>
      <c r="T622" t="str">
        <f>_xlfn.XLOOKUP(C622,Customers!A:A,Customers!D:D)</f>
        <v>M</v>
      </c>
      <c r="U622" s="13">
        <f>_xlfn.XLOOKUP(C622,Customers!A:A,Customers!E:E)</f>
        <v>28594</v>
      </c>
      <c r="V622" t="str">
        <f>_xlfn.XLOOKUP(C622,Customers!A:A,Customers!F:F)</f>
        <v>Baldwinstad</v>
      </c>
      <c r="W622" s="13">
        <f>_xlfn.XLOOKUP(C622,Customers!A:A,Customers!G:G)</f>
        <v>44617</v>
      </c>
      <c r="X622">
        <f t="shared" ca="1" si="88"/>
        <v>48</v>
      </c>
      <c r="Y622" t="str">
        <f t="shared" ca="1" si="89"/>
        <v>36-50</v>
      </c>
    </row>
    <row r="623" spans="1:25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  <c r="I623">
        <f>_xlfn.XLOOKUP(D623,Products!A:A,Products!E:E)</f>
        <v>1858.75</v>
      </c>
      <c r="J623">
        <f>_xlfn.XLOOKUP(D623,Products!A:A,Products!F:F)</f>
        <v>1451.16</v>
      </c>
      <c r="K623" t="str">
        <f>_xlfn.XLOOKUP(D623,Products!A:A,Products!C:C)</f>
        <v>Fashion</v>
      </c>
      <c r="L623" t="str">
        <f>_xlfn.XLOOKUP(D623,Products!A:A,Products!D:D)</f>
        <v>Accessories</v>
      </c>
      <c r="M623">
        <f t="shared" si="81"/>
        <v>7435</v>
      </c>
      <c r="N623">
        <f t="shared" si="82"/>
        <v>5804.64</v>
      </c>
      <c r="O623">
        <f t="shared" si="83"/>
        <v>1630.3599999999997</v>
      </c>
      <c r="P623" s="8">
        <f t="shared" si="84"/>
        <v>0.21928177538668456</v>
      </c>
      <c r="Q623">
        <f t="shared" si="85"/>
        <v>371.75</v>
      </c>
      <c r="R623">
        <f t="shared" si="86"/>
        <v>7063.25</v>
      </c>
      <c r="S623">
        <f t="shared" si="87"/>
        <v>1258.6099999999997</v>
      </c>
      <c r="T623" t="str">
        <f>_xlfn.XLOOKUP(C623,Customers!A:A,Customers!D:D)</f>
        <v>F</v>
      </c>
      <c r="U623" s="13">
        <f>_xlfn.XLOOKUP(C623,Customers!A:A,Customers!E:E)</f>
        <v>30807</v>
      </c>
      <c r="V623" t="str">
        <f>_xlfn.XLOOKUP(C623,Customers!A:A,Customers!F:F)</f>
        <v>Lake Melissaborough</v>
      </c>
      <c r="W623" s="13">
        <f>_xlfn.XLOOKUP(C623,Customers!A:A,Customers!G:G)</f>
        <v>45889</v>
      </c>
      <c r="X623">
        <f t="shared" ca="1" si="88"/>
        <v>42</v>
      </c>
      <c r="Y623" t="str">
        <f t="shared" ca="1" si="89"/>
        <v>36-50</v>
      </c>
    </row>
    <row r="624" spans="1:25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  <c r="I624">
        <f>_xlfn.XLOOKUP(D624,Products!A:A,Products!E:E)</f>
        <v>323.92</v>
      </c>
      <c r="J624">
        <f>_xlfn.XLOOKUP(D624,Products!A:A,Products!F:F)</f>
        <v>242.98</v>
      </c>
      <c r="K624" t="str">
        <f>_xlfn.XLOOKUP(D624,Products!A:A,Products!C:C)</f>
        <v>Fashion</v>
      </c>
      <c r="L624" t="str">
        <f>_xlfn.XLOOKUP(D624,Products!A:A,Products!D:D)</f>
        <v>Accessories</v>
      </c>
      <c r="M624">
        <f t="shared" si="81"/>
        <v>647.84</v>
      </c>
      <c r="N624">
        <f t="shared" si="82"/>
        <v>485.96</v>
      </c>
      <c r="O624">
        <f t="shared" si="83"/>
        <v>161.88000000000005</v>
      </c>
      <c r="P624" s="8">
        <f t="shared" si="84"/>
        <v>0.24987651271918998</v>
      </c>
      <c r="Q624">
        <f t="shared" si="85"/>
        <v>64.784000000000006</v>
      </c>
      <c r="R624">
        <f t="shared" si="86"/>
        <v>583.05600000000004</v>
      </c>
      <c r="S624">
        <f t="shared" si="87"/>
        <v>97.09600000000006</v>
      </c>
      <c r="T624" t="str">
        <f>_xlfn.XLOOKUP(C624,Customers!A:A,Customers!D:D)</f>
        <v>M</v>
      </c>
      <c r="U624" s="13">
        <f>_xlfn.XLOOKUP(C624,Customers!A:A,Customers!E:E)</f>
        <v>31058</v>
      </c>
      <c r="V624" t="str">
        <f>_xlfn.XLOOKUP(C624,Customers!A:A,Customers!F:F)</f>
        <v>West Jasmine</v>
      </c>
      <c r="W624" s="13">
        <f>_xlfn.XLOOKUP(C624,Customers!A:A,Customers!G:G)</f>
        <v>44482</v>
      </c>
      <c r="X624">
        <f t="shared" ca="1" si="88"/>
        <v>41</v>
      </c>
      <c r="Y624" t="str">
        <f t="shared" ca="1" si="89"/>
        <v>36-50</v>
      </c>
    </row>
    <row r="625" spans="1:25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  <c r="I625">
        <f>_xlfn.XLOOKUP(D625,Products!A:A,Products!E:E)</f>
        <v>323.92</v>
      </c>
      <c r="J625">
        <f>_xlfn.XLOOKUP(D625,Products!A:A,Products!F:F)</f>
        <v>242.98</v>
      </c>
      <c r="K625" t="str">
        <f>_xlfn.XLOOKUP(D625,Products!A:A,Products!C:C)</f>
        <v>Fashion</v>
      </c>
      <c r="L625" t="str">
        <f>_xlfn.XLOOKUP(D625,Products!A:A,Products!D:D)</f>
        <v>Accessories</v>
      </c>
      <c r="M625">
        <f t="shared" si="81"/>
        <v>971.76</v>
      </c>
      <c r="N625">
        <f t="shared" si="82"/>
        <v>728.93999999999994</v>
      </c>
      <c r="O625">
        <f t="shared" si="83"/>
        <v>242.82000000000005</v>
      </c>
      <c r="P625" s="8">
        <f t="shared" si="84"/>
        <v>0.24987651271918998</v>
      </c>
      <c r="Q625">
        <f t="shared" si="85"/>
        <v>145.76399999999998</v>
      </c>
      <c r="R625">
        <f t="shared" si="86"/>
        <v>825.99599999999998</v>
      </c>
      <c r="S625">
        <f t="shared" si="87"/>
        <v>97.05600000000004</v>
      </c>
      <c r="T625" t="str">
        <f>_xlfn.XLOOKUP(C625,Customers!A:A,Customers!D:D)</f>
        <v>M</v>
      </c>
      <c r="U625" s="13">
        <f>_xlfn.XLOOKUP(C625,Customers!A:A,Customers!E:E)</f>
        <v>22556</v>
      </c>
      <c r="V625" t="str">
        <f>_xlfn.XLOOKUP(C625,Customers!A:A,Customers!F:F)</f>
        <v>Simonstad</v>
      </c>
      <c r="W625" s="13">
        <f>_xlfn.XLOOKUP(C625,Customers!A:A,Customers!G:G)</f>
        <v>45467</v>
      </c>
      <c r="X625">
        <f t="shared" ca="1" si="88"/>
        <v>64</v>
      </c>
      <c r="Y625" t="str">
        <f t="shared" ca="1" si="89"/>
        <v>50+</v>
      </c>
    </row>
    <row r="626" spans="1:25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  <c r="I626">
        <f>_xlfn.XLOOKUP(D626,Products!A:A,Products!E:E)</f>
        <v>366.93</v>
      </c>
      <c r="J626">
        <f>_xlfn.XLOOKUP(D626,Products!A:A,Products!F:F)</f>
        <v>285.23</v>
      </c>
      <c r="K626" t="str">
        <f>_xlfn.XLOOKUP(D626,Products!A:A,Products!C:C)</f>
        <v>Fashion</v>
      </c>
      <c r="L626" t="str">
        <f>_xlfn.XLOOKUP(D626,Products!A:A,Products!D:D)</f>
        <v>Footwear</v>
      </c>
      <c r="M626">
        <f t="shared" si="81"/>
        <v>366.93</v>
      </c>
      <c r="N626">
        <f t="shared" si="82"/>
        <v>285.23</v>
      </c>
      <c r="O626">
        <f t="shared" si="83"/>
        <v>81.699999999999989</v>
      </c>
      <c r="P626" s="8">
        <f t="shared" si="84"/>
        <v>0.22265827269506441</v>
      </c>
      <c r="Q626">
        <f t="shared" si="85"/>
        <v>55.039499999999997</v>
      </c>
      <c r="R626">
        <f t="shared" si="86"/>
        <v>311.89050000000003</v>
      </c>
      <c r="S626">
        <f t="shared" si="87"/>
        <v>26.660500000000013</v>
      </c>
      <c r="T626" t="str">
        <f>_xlfn.XLOOKUP(C626,Customers!A:A,Customers!D:D)</f>
        <v>M</v>
      </c>
      <c r="U626" s="13">
        <f>_xlfn.XLOOKUP(C626,Customers!A:A,Customers!E:E)</f>
        <v>29315</v>
      </c>
      <c r="V626" t="str">
        <f>_xlfn.XLOOKUP(C626,Customers!A:A,Customers!F:F)</f>
        <v>West Paulfurt</v>
      </c>
      <c r="W626" s="13">
        <f>_xlfn.XLOOKUP(C626,Customers!A:A,Customers!G:G)</f>
        <v>45654</v>
      </c>
      <c r="X626">
        <f t="shared" ca="1" si="88"/>
        <v>46</v>
      </c>
      <c r="Y626" t="str">
        <f t="shared" ca="1" si="89"/>
        <v>36-50</v>
      </c>
    </row>
    <row r="627" spans="1:25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  <c r="I627">
        <f>_xlfn.XLOOKUP(D627,Products!A:A,Products!E:E)</f>
        <v>323.92</v>
      </c>
      <c r="J627">
        <f>_xlfn.XLOOKUP(D627,Products!A:A,Products!F:F)</f>
        <v>242.98</v>
      </c>
      <c r="K627" t="str">
        <f>_xlfn.XLOOKUP(D627,Products!A:A,Products!C:C)</f>
        <v>Fashion</v>
      </c>
      <c r="L627" t="str">
        <f>_xlfn.XLOOKUP(D627,Products!A:A,Products!D:D)</f>
        <v>Accessories</v>
      </c>
      <c r="M627">
        <f t="shared" si="81"/>
        <v>971.76</v>
      </c>
      <c r="N627">
        <f t="shared" si="82"/>
        <v>728.93999999999994</v>
      </c>
      <c r="O627">
        <f t="shared" si="83"/>
        <v>242.82000000000005</v>
      </c>
      <c r="P627" s="8">
        <f t="shared" si="84"/>
        <v>0.24987651271918998</v>
      </c>
      <c r="Q627">
        <f t="shared" si="85"/>
        <v>48.588000000000001</v>
      </c>
      <c r="R627">
        <f t="shared" si="86"/>
        <v>923.17200000000003</v>
      </c>
      <c r="S627">
        <f t="shared" si="87"/>
        <v>194.23200000000008</v>
      </c>
      <c r="T627" t="str">
        <f>_xlfn.XLOOKUP(C627,Customers!A:A,Customers!D:D)</f>
        <v>M</v>
      </c>
      <c r="U627" s="13">
        <f>_xlfn.XLOOKUP(C627,Customers!A:A,Customers!E:E)</f>
        <v>30183</v>
      </c>
      <c r="V627" t="str">
        <f>_xlfn.XLOOKUP(C627,Customers!A:A,Customers!F:F)</f>
        <v>Seanville</v>
      </c>
      <c r="W627" s="13">
        <f>_xlfn.XLOOKUP(C627,Customers!A:A,Customers!G:G)</f>
        <v>44184</v>
      </c>
      <c r="X627">
        <f t="shared" ca="1" si="88"/>
        <v>43</v>
      </c>
      <c r="Y627" t="str">
        <f t="shared" ca="1" si="89"/>
        <v>36-50</v>
      </c>
    </row>
    <row r="628" spans="1:25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  <c r="I628">
        <f>_xlfn.XLOOKUP(D628,Products!A:A,Products!E:E)</f>
        <v>1858.75</v>
      </c>
      <c r="J628">
        <f>_xlfn.XLOOKUP(D628,Products!A:A,Products!F:F)</f>
        <v>1451.16</v>
      </c>
      <c r="K628" t="str">
        <f>_xlfn.XLOOKUP(D628,Products!A:A,Products!C:C)</f>
        <v>Fashion</v>
      </c>
      <c r="L628" t="str">
        <f>_xlfn.XLOOKUP(D628,Products!A:A,Products!D:D)</f>
        <v>Accessories</v>
      </c>
      <c r="M628">
        <f t="shared" si="81"/>
        <v>7435</v>
      </c>
      <c r="N628">
        <f t="shared" si="82"/>
        <v>5804.64</v>
      </c>
      <c r="O628">
        <f t="shared" si="83"/>
        <v>1630.3599999999997</v>
      </c>
      <c r="P628" s="8">
        <f t="shared" si="84"/>
        <v>0.21928177538668456</v>
      </c>
      <c r="Q628">
        <f t="shared" si="85"/>
        <v>1115.25</v>
      </c>
      <c r="R628">
        <f t="shared" si="86"/>
        <v>6319.75</v>
      </c>
      <c r="S628">
        <f t="shared" si="87"/>
        <v>515.10999999999967</v>
      </c>
      <c r="T628" t="str">
        <f>_xlfn.XLOOKUP(C628,Customers!A:A,Customers!D:D)</f>
        <v>M</v>
      </c>
      <c r="U628" s="13">
        <f>_xlfn.XLOOKUP(C628,Customers!A:A,Customers!E:E)</f>
        <v>32850</v>
      </c>
      <c r="V628" t="str">
        <f>_xlfn.XLOOKUP(C628,Customers!A:A,Customers!F:F)</f>
        <v>Lake Dawn</v>
      </c>
      <c r="W628" s="13">
        <f>_xlfn.XLOOKUP(C628,Customers!A:A,Customers!G:G)</f>
        <v>44393</v>
      </c>
      <c r="X628">
        <f t="shared" ca="1" si="88"/>
        <v>36</v>
      </c>
      <c r="Y628" t="str">
        <f t="shared" ca="1" si="89"/>
        <v>36-50</v>
      </c>
    </row>
    <row r="629" spans="1:25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  <c r="I629">
        <f>_xlfn.XLOOKUP(D629,Products!A:A,Products!E:E)</f>
        <v>1635.01</v>
      </c>
      <c r="J629">
        <f>_xlfn.XLOOKUP(D629,Products!A:A,Products!F:F)</f>
        <v>1043.29</v>
      </c>
      <c r="K629" t="str">
        <f>_xlfn.XLOOKUP(D629,Products!A:A,Products!C:C)</f>
        <v>Electronics</v>
      </c>
      <c r="L629" t="str">
        <f>_xlfn.XLOOKUP(D629,Products!A:A,Products!D:D)</f>
        <v>Television</v>
      </c>
      <c r="M629">
        <f t="shared" si="81"/>
        <v>8175.05</v>
      </c>
      <c r="N629">
        <f t="shared" si="82"/>
        <v>5216.45</v>
      </c>
      <c r="O629">
        <f t="shared" si="83"/>
        <v>2958.6000000000004</v>
      </c>
      <c r="P629" s="8">
        <f t="shared" si="84"/>
        <v>0.36190604338811388</v>
      </c>
      <c r="Q629">
        <f t="shared" si="85"/>
        <v>0</v>
      </c>
      <c r="R629">
        <f t="shared" si="86"/>
        <v>8175.05</v>
      </c>
      <c r="S629">
        <f t="shared" si="87"/>
        <v>2958.6000000000004</v>
      </c>
      <c r="T629" t="str">
        <f>_xlfn.XLOOKUP(C629,Customers!A:A,Customers!D:D)</f>
        <v>M</v>
      </c>
      <c r="U629" s="13">
        <f>_xlfn.XLOOKUP(C629,Customers!A:A,Customers!E:E)</f>
        <v>38555</v>
      </c>
      <c r="V629" t="str">
        <f>_xlfn.XLOOKUP(C629,Customers!A:A,Customers!F:F)</f>
        <v>West Tinatown</v>
      </c>
      <c r="W629" s="13">
        <f>_xlfn.XLOOKUP(C629,Customers!A:A,Customers!G:G)</f>
        <v>44145</v>
      </c>
      <c r="X629">
        <f t="shared" ca="1" si="88"/>
        <v>20</v>
      </c>
      <c r="Y629" t="str">
        <f t="shared" ca="1" si="89"/>
        <v>18-25</v>
      </c>
    </row>
    <row r="630" spans="1:25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  <c r="I630">
        <f>_xlfn.XLOOKUP(D630,Products!A:A,Products!E:E)</f>
        <v>1095.72</v>
      </c>
      <c r="J630">
        <f>_xlfn.XLOOKUP(D630,Products!A:A,Products!F:F)</f>
        <v>822.2</v>
      </c>
      <c r="K630" t="str">
        <f>_xlfn.XLOOKUP(D630,Products!A:A,Products!C:C)</f>
        <v>Groceries</v>
      </c>
      <c r="L630" t="str">
        <f>_xlfn.XLOOKUP(D630,Products!A:A,Products!D:D)</f>
        <v>Snacks</v>
      </c>
      <c r="M630">
        <f t="shared" si="81"/>
        <v>1095.72</v>
      </c>
      <c r="N630">
        <f t="shared" si="82"/>
        <v>822.2</v>
      </c>
      <c r="O630">
        <f t="shared" si="83"/>
        <v>273.52</v>
      </c>
      <c r="P630" s="8">
        <f t="shared" si="84"/>
        <v>0.24962581681451462</v>
      </c>
      <c r="Q630">
        <f t="shared" si="85"/>
        <v>109.572</v>
      </c>
      <c r="R630">
        <f t="shared" si="86"/>
        <v>986.14800000000002</v>
      </c>
      <c r="S630">
        <f t="shared" si="87"/>
        <v>163.94799999999998</v>
      </c>
      <c r="T630" t="str">
        <f>_xlfn.XLOOKUP(C630,Customers!A:A,Customers!D:D)</f>
        <v>F</v>
      </c>
      <c r="U630" s="13">
        <f>_xlfn.XLOOKUP(C630,Customers!A:A,Customers!E:E)</f>
        <v>25513</v>
      </c>
      <c r="V630" t="str">
        <f>_xlfn.XLOOKUP(C630,Customers!A:A,Customers!F:F)</f>
        <v>North Kelly</v>
      </c>
      <c r="W630" s="13">
        <f>_xlfn.XLOOKUP(C630,Customers!A:A,Customers!G:G)</f>
        <v>44173</v>
      </c>
      <c r="X630">
        <f t="shared" ca="1" si="88"/>
        <v>56</v>
      </c>
      <c r="Y630" t="str">
        <f t="shared" ca="1" si="89"/>
        <v>50+</v>
      </c>
    </row>
    <row r="631" spans="1:25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  <c r="I631">
        <f>_xlfn.XLOOKUP(D631,Products!A:A,Products!E:E)</f>
        <v>1079.8900000000001</v>
      </c>
      <c r="J631">
        <f>_xlfn.XLOOKUP(D631,Products!A:A,Products!F:F)</f>
        <v>703.83</v>
      </c>
      <c r="K631" t="str">
        <f>_xlfn.XLOOKUP(D631,Products!A:A,Products!C:C)</f>
        <v>Electronics</v>
      </c>
      <c r="L631" t="str">
        <f>_xlfn.XLOOKUP(D631,Products!A:A,Products!D:D)</f>
        <v>Smartphone</v>
      </c>
      <c r="M631">
        <f t="shared" si="81"/>
        <v>2159.7800000000002</v>
      </c>
      <c r="N631">
        <f t="shared" si="82"/>
        <v>1407.66</v>
      </c>
      <c r="O631">
        <f t="shared" si="83"/>
        <v>752.12000000000012</v>
      </c>
      <c r="P631" s="8">
        <f t="shared" si="84"/>
        <v>0.34823917250831105</v>
      </c>
      <c r="Q631">
        <f t="shared" si="85"/>
        <v>0</v>
      </c>
      <c r="R631">
        <f t="shared" si="86"/>
        <v>2159.7800000000002</v>
      </c>
      <c r="S631">
        <f t="shared" si="87"/>
        <v>752.12000000000012</v>
      </c>
      <c r="T631" t="str">
        <f>_xlfn.XLOOKUP(C631,Customers!A:A,Customers!D:D)</f>
        <v>M</v>
      </c>
      <c r="U631" s="13">
        <f>_xlfn.XLOOKUP(C631,Customers!A:A,Customers!E:E)</f>
        <v>36771</v>
      </c>
      <c r="V631" t="str">
        <f>_xlfn.XLOOKUP(C631,Customers!A:A,Customers!F:F)</f>
        <v>Craigshire</v>
      </c>
      <c r="W631" s="13">
        <f>_xlfn.XLOOKUP(C631,Customers!A:A,Customers!G:G)</f>
        <v>44778</v>
      </c>
      <c r="X631">
        <f t="shared" ca="1" si="88"/>
        <v>25</v>
      </c>
      <c r="Y631" t="str">
        <f t="shared" ca="1" si="89"/>
        <v>18-25</v>
      </c>
    </row>
    <row r="632" spans="1:25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  <c r="I632">
        <f>_xlfn.XLOOKUP(D632,Products!A:A,Products!E:E)</f>
        <v>109.78</v>
      </c>
      <c r="J632">
        <f>_xlfn.XLOOKUP(D632,Products!A:A,Products!F:F)</f>
        <v>70.59</v>
      </c>
      <c r="K632" t="str">
        <f>_xlfn.XLOOKUP(D632,Products!A:A,Products!C:C)</f>
        <v>Fashion</v>
      </c>
      <c r="L632" t="str">
        <f>_xlfn.XLOOKUP(D632,Products!A:A,Products!D:D)</f>
        <v>Footwear</v>
      </c>
      <c r="M632">
        <f t="shared" si="81"/>
        <v>548.9</v>
      </c>
      <c r="N632">
        <f t="shared" si="82"/>
        <v>352.95000000000005</v>
      </c>
      <c r="O632">
        <f t="shared" si="83"/>
        <v>195.94999999999993</v>
      </c>
      <c r="P632" s="8">
        <f t="shared" si="84"/>
        <v>0.35698670067407534</v>
      </c>
      <c r="Q632">
        <f t="shared" si="85"/>
        <v>82.334999999999994</v>
      </c>
      <c r="R632">
        <f t="shared" si="86"/>
        <v>466.565</v>
      </c>
      <c r="S632">
        <f t="shared" si="87"/>
        <v>113.61499999999995</v>
      </c>
      <c r="T632" t="str">
        <f>_xlfn.XLOOKUP(C632,Customers!A:A,Customers!D:D)</f>
        <v>F</v>
      </c>
      <c r="U632" s="13">
        <f>_xlfn.XLOOKUP(C632,Customers!A:A,Customers!E:E)</f>
        <v>31076</v>
      </c>
      <c r="V632" t="str">
        <f>_xlfn.XLOOKUP(C632,Customers!A:A,Customers!F:F)</f>
        <v>Angelaland</v>
      </c>
      <c r="W632" s="13">
        <f>_xlfn.XLOOKUP(C632,Customers!A:A,Customers!G:G)</f>
        <v>45799</v>
      </c>
      <c r="X632">
        <f t="shared" ca="1" si="88"/>
        <v>41</v>
      </c>
      <c r="Y632" t="str">
        <f t="shared" ca="1" si="89"/>
        <v>36-50</v>
      </c>
    </row>
    <row r="633" spans="1:25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  <c r="I633">
        <f>_xlfn.XLOOKUP(D633,Products!A:A,Products!E:E)</f>
        <v>1095.72</v>
      </c>
      <c r="J633">
        <f>_xlfn.XLOOKUP(D633,Products!A:A,Products!F:F)</f>
        <v>822.2</v>
      </c>
      <c r="K633" t="str">
        <f>_xlfn.XLOOKUP(D633,Products!A:A,Products!C:C)</f>
        <v>Groceries</v>
      </c>
      <c r="L633" t="str">
        <f>_xlfn.XLOOKUP(D633,Products!A:A,Products!D:D)</f>
        <v>Snacks</v>
      </c>
      <c r="M633">
        <f t="shared" si="81"/>
        <v>1095.72</v>
      </c>
      <c r="N633">
        <f t="shared" si="82"/>
        <v>822.2</v>
      </c>
      <c r="O633">
        <f t="shared" si="83"/>
        <v>273.52</v>
      </c>
      <c r="P633" s="8">
        <f t="shared" si="84"/>
        <v>0.24962581681451462</v>
      </c>
      <c r="Q633">
        <f t="shared" si="85"/>
        <v>164.358</v>
      </c>
      <c r="R633">
        <f t="shared" si="86"/>
        <v>931.36200000000008</v>
      </c>
      <c r="S633">
        <f t="shared" si="87"/>
        <v>109.16200000000003</v>
      </c>
      <c r="T633" t="str">
        <f>_xlfn.XLOOKUP(C633,Customers!A:A,Customers!D:D)</f>
        <v>M</v>
      </c>
      <c r="U633" s="13">
        <f>_xlfn.XLOOKUP(C633,Customers!A:A,Customers!E:E)</f>
        <v>22556</v>
      </c>
      <c r="V633" t="str">
        <f>_xlfn.XLOOKUP(C633,Customers!A:A,Customers!F:F)</f>
        <v>Simonstad</v>
      </c>
      <c r="W633" s="13">
        <f>_xlfn.XLOOKUP(C633,Customers!A:A,Customers!G:G)</f>
        <v>45467</v>
      </c>
      <c r="X633">
        <f t="shared" ca="1" si="88"/>
        <v>64</v>
      </c>
      <c r="Y633" t="str">
        <f t="shared" ca="1" si="89"/>
        <v>50+</v>
      </c>
    </row>
    <row r="634" spans="1:25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  <c r="I634">
        <f>_xlfn.XLOOKUP(D634,Products!A:A,Products!E:E)</f>
        <v>1194.1199999999999</v>
      </c>
      <c r="J634">
        <f>_xlfn.XLOOKUP(D634,Products!A:A,Products!F:F)</f>
        <v>838.95</v>
      </c>
      <c r="K634" t="str">
        <f>_xlfn.XLOOKUP(D634,Products!A:A,Products!C:C)</f>
        <v>Electronics</v>
      </c>
      <c r="L634" t="str">
        <f>_xlfn.XLOOKUP(D634,Products!A:A,Products!D:D)</f>
        <v>Smartphone</v>
      </c>
      <c r="M634">
        <f t="shared" si="81"/>
        <v>5970.5999999999995</v>
      </c>
      <c r="N634">
        <f t="shared" si="82"/>
        <v>4194.75</v>
      </c>
      <c r="O634">
        <f t="shared" si="83"/>
        <v>1775.8499999999995</v>
      </c>
      <c r="P634" s="8">
        <f t="shared" si="84"/>
        <v>0.29743241885237659</v>
      </c>
      <c r="Q634">
        <f t="shared" si="85"/>
        <v>298.52999999999997</v>
      </c>
      <c r="R634">
        <f t="shared" si="86"/>
        <v>5672.07</v>
      </c>
      <c r="S634">
        <f t="shared" si="87"/>
        <v>1477.3199999999997</v>
      </c>
      <c r="T634" t="str">
        <f>_xlfn.XLOOKUP(C634,Customers!A:A,Customers!D:D)</f>
        <v>M</v>
      </c>
      <c r="U634" s="13">
        <f>_xlfn.XLOOKUP(C634,Customers!A:A,Customers!E:E)</f>
        <v>21466</v>
      </c>
      <c r="V634" t="str">
        <f>_xlfn.XLOOKUP(C634,Customers!A:A,Customers!F:F)</f>
        <v>New Michael</v>
      </c>
      <c r="W634" s="13">
        <f>_xlfn.XLOOKUP(C634,Customers!A:A,Customers!G:G)</f>
        <v>45636</v>
      </c>
      <c r="X634">
        <f t="shared" ca="1" si="88"/>
        <v>67</v>
      </c>
      <c r="Y634" t="str">
        <f t="shared" ca="1" si="89"/>
        <v>50+</v>
      </c>
    </row>
    <row r="635" spans="1:25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  <c r="I635">
        <f>_xlfn.XLOOKUP(D635,Products!A:A,Products!E:E)</f>
        <v>1216.3599999999999</v>
      </c>
      <c r="J635">
        <f>_xlfn.XLOOKUP(D635,Products!A:A,Products!F:F)</f>
        <v>794.8</v>
      </c>
      <c r="K635" t="str">
        <f>_xlfn.XLOOKUP(D635,Products!A:A,Products!C:C)</f>
        <v>Fashion</v>
      </c>
      <c r="L635" t="str">
        <f>_xlfn.XLOOKUP(D635,Products!A:A,Products!D:D)</f>
        <v>Bags</v>
      </c>
      <c r="M635">
        <f t="shared" si="81"/>
        <v>2432.7199999999998</v>
      </c>
      <c r="N635">
        <f t="shared" si="82"/>
        <v>1589.6</v>
      </c>
      <c r="O635">
        <f t="shared" si="83"/>
        <v>843.11999999999989</v>
      </c>
      <c r="P635" s="8">
        <f t="shared" si="84"/>
        <v>0.34657502713012595</v>
      </c>
      <c r="Q635">
        <f t="shared" si="85"/>
        <v>121.636</v>
      </c>
      <c r="R635">
        <f t="shared" si="86"/>
        <v>2311.0839999999998</v>
      </c>
      <c r="S635">
        <f t="shared" si="87"/>
        <v>721.48399999999992</v>
      </c>
      <c r="T635" t="str">
        <f>_xlfn.XLOOKUP(C635,Customers!A:A,Customers!D:D)</f>
        <v>M</v>
      </c>
      <c r="U635" s="13">
        <f>_xlfn.XLOOKUP(C635,Customers!A:A,Customers!E:E)</f>
        <v>36771</v>
      </c>
      <c r="V635" t="str">
        <f>_xlfn.XLOOKUP(C635,Customers!A:A,Customers!F:F)</f>
        <v>Craigshire</v>
      </c>
      <c r="W635" s="13">
        <f>_xlfn.XLOOKUP(C635,Customers!A:A,Customers!G:G)</f>
        <v>44778</v>
      </c>
      <c r="X635">
        <f t="shared" ca="1" si="88"/>
        <v>25</v>
      </c>
      <c r="Y635" t="str">
        <f t="shared" ca="1" si="89"/>
        <v>18-25</v>
      </c>
    </row>
    <row r="636" spans="1:25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  <c r="I636">
        <f>_xlfn.XLOOKUP(D636,Products!A:A,Products!E:E)</f>
        <v>1286.55</v>
      </c>
      <c r="J636">
        <f>_xlfn.XLOOKUP(D636,Products!A:A,Products!F:F)</f>
        <v>797.54</v>
      </c>
      <c r="K636" t="str">
        <f>_xlfn.XLOOKUP(D636,Products!A:A,Products!C:C)</f>
        <v>Fashion</v>
      </c>
      <c r="L636" t="str">
        <f>_xlfn.XLOOKUP(D636,Products!A:A,Products!D:D)</f>
        <v>Accessories</v>
      </c>
      <c r="M636">
        <f t="shared" si="81"/>
        <v>1286.55</v>
      </c>
      <c r="N636">
        <f t="shared" si="82"/>
        <v>797.54</v>
      </c>
      <c r="O636">
        <f t="shared" si="83"/>
        <v>489.01</v>
      </c>
      <c r="P636" s="8">
        <f t="shared" si="84"/>
        <v>0.380094049978625</v>
      </c>
      <c r="Q636">
        <f t="shared" si="85"/>
        <v>192.98249999999999</v>
      </c>
      <c r="R636">
        <f t="shared" si="86"/>
        <v>1093.5674999999999</v>
      </c>
      <c r="S636">
        <f t="shared" si="87"/>
        <v>296.02749999999992</v>
      </c>
      <c r="T636" t="str">
        <f>_xlfn.XLOOKUP(C636,Customers!A:A,Customers!D:D)</f>
        <v>M</v>
      </c>
      <c r="U636" s="13">
        <f>_xlfn.XLOOKUP(C636,Customers!A:A,Customers!E:E)</f>
        <v>25009</v>
      </c>
      <c r="V636" t="str">
        <f>_xlfn.XLOOKUP(C636,Customers!A:A,Customers!F:F)</f>
        <v>Erinland</v>
      </c>
      <c r="W636" s="13">
        <f>_xlfn.XLOOKUP(C636,Customers!A:A,Customers!G:G)</f>
        <v>44798</v>
      </c>
      <c r="X636">
        <f t="shared" ca="1" si="88"/>
        <v>58</v>
      </c>
      <c r="Y636" t="str">
        <f t="shared" ca="1" si="89"/>
        <v>50+</v>
      </c>
    </row>
    <row r="637" spans="1:25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  <c r="I637">
        <f>_xlfn.XLOOKUP(D637,Products!A:A,Products!E:E)</f>
        <v>248.57</v>
      </c>
      <c r="J637">
        <f>_xlfn.XLOOKUP(D637,Products!A:A,Products!F:F)</f>
        <v>190.67</v>
      </c>
      <c r="K637" t="str">
        <f>_xlfn.XLOOKUP(D637,Products!A:A,Products!C:C)</f>
        <v>Electronics</v>
      </c>
      <c r="L637" t="str">
        <f>_xlfn.XLOOKUP(D637,Products!A:A,Products!D:D)</f>
        <v>Headphones</v>
      </c>
      <c r="M637">
        <f t="shared" si="81"/>
        <v>497.14</v>
      </c>
      <c r="N637">
        <f t="shared" si="82"/>
        <v>381.34</v>
      </c>
      <c r="O637">
        <f t="shared" si="83"/>
        <v>115.80000000000001</v>
      </c>
      <c r="P637" s="8">
        <f t="shared" si="84"/>
        <v>0.2329323731745585</v>
      </c>
      <c r="Q637">
        <f t="shared" si="85"/>
        <v>24.856999999999999</v>
      </c>
      <c r="R637">
        <f t="shared" si="86"/>
        <v>472.28300000000002</v>
      </c>
      <c r="S637">
        <f t="shared" si="87"/>
        <v>90.94300000000004</v>
      </c>
      <c r="T637" t="str">
        <f>_xlfn.XLOOKUP(C637,Customers!A:A,Customers!D:D)</f>
        <v>M</v>
      </c>
      <c r="U637" s="13">
        <f>_xlfn.XLOOKUP(C637,Customers!A:A,Customers!E:E)</f>
        <v>35802</v>
      </c>
      <c r="V637" t="str">
        <f>_xlfn.XLOOKUP(C637,Customers!A:A,Customers!F:F)</f>
        <v>Davidtown</v>
      </c>
      <c r="W637" s="13">
        <f>_xlfn.XLOOKUP(C637,Customers!A:A,Customers!G:G)</f>
        <v>44252</v>
      </c>
      <c r="X637">
        <f t="shared" ca="1" si="88"/>
        <v>28</v>
      </c>
      <c r="Y637" t="str">
        <f t="shared" ca="1" si="89"/>
        <v>26-35</v>
      </c>
    </row>
    <row r="638" spans="1:25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  <c r="I638">
        <f>_xlfn.XLOOKUP(D638,Products!A:A,Products!E:E)</f>
        <v>109.78</v>
      </c>
      <c r="J638">
        <f>_xlfn.XLOOKUP(D638,Products!A:A,Products!F:F)</f>
        <v>70.59</v>
      </c>
      <c r="K638" t="str">
        <f>_xlfn.XLOOKUP(D638,Products!A:A,Products!C:C)</f>
        <v>Fashion</v>
      </c>
      <c r="L638" t="str">
        <f>_xlfn.XLOOKUP(D638,Products!A:A,Products!D:D)</f>
        <v>Footwear</v>
      </c>
      <c r="M638">
        <f t="shared" si="81"/>
        <v>109.78</v>
      </c>
      <c r="N638">
        <f t="shared" si="82"/>
        <v>70.59</v>
      </c>
      <c r="O638">
        <f t="shared" si="83"/>
        <v>39.19</v>
      </c>
      <c r="P638" s="8">
        <f t="shared" si="84"/>
        <v>0.3569867006740754</v>
      </c>
      <c r="Q638">
        <f t="shared" si="85"/>
        <v>16.466999999999999</v>
      </c>
      <c r="R638">
        <f t="shared" si="86"/>
        <v>93.313000000000002</v>
      </c>
      <c r="S638">
        <f t="shared" si="87"/>
        <v>22.722999999999999</v>
      </c>
      <c r="T638" t="str">
        <f>_xlfn.XLOOKUP(C638,Customers!A:A,Customers!D:D)</f>
        <v>M</v>
      </c>
      <c r="U638" s="13">
        <f>_xlfn.XLOOKUP(C638,Customers!A:A,Customers!E:E)</f>
        <v>37752</v>
      </c>
      <c r="V638" t="str">
        <f>_xlfn.XLOOKUP(C638,Customers!A:A,Customers!F:F)</f>
        <v>Vasquezmouth</v>
      </c>
      <c r="W638" s="13">
        <f>_xlfn.XLOOKUP(C638,Customers!A:A,Customers!G:G)</f>
        <v>45472</v>
      </c>
      <c r="X638">
        <f t="shared" ca="1" si="88"/>
        <v>23</v>
      </c>
      <c r="Y638" t="str">
        <f t="shared" ca="1" si="89"/>
        <v>18-25</v>
      </c>
    </row>
    <row r="639" spans="1:25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  <c r="I639">
        <f>_xlfn.XLOOKUP(D639,Products!A:A,Products!E:E)</f>
        <v>109.78</v>
      </c>
      <c r="J639">
        <f>_xlfn.XLOOKUP(D639,Products!A:A,Products!F:F)</f>
        <v>70.59</v>
      </c>
      <c r="K639" t="str">
        <f>_xlfn.XLOOKUP(D639,Products!A:A,Products!C:C)</f>
        <v>Fashion</v>
      </c>
      <c r="L639" t="str">
        <f>_xlfn.XLOOKUP(D639,Products!A:A,Products!D:D)</f>
        <v>Footwear</v>
      </c>
      <c r="M639">
        <f t="shared" si="81"/>
        <v>329.34000000000003</v>
      </c>
      <c r="N639">
        <f t="shared" si="82"/>
        <v>211.77</v>
      </c>
      <c r="O639">
        <f t="shared" si="83"/>
        <v>117.57000000000002</v>
      </c>
      <c r="P639" s="8">
        <f t="shared" si="84"/>
        <v>0.35698670067407545</v>
      </c>
      <c r="Q639">
        <f t="shared" si="85"/>
        <v>49.401000000000003</v>
      </c>
      <c r="R639">
        <f t="shared" si="86"/>
        <v>279.93900000000002</v>
      </c>
      <c r="S639">
        <f t="shared" si="87"/>
        <v>68.169000000000011</v>
      </c>
      <c r="T639" t="str">
        <f>_xlfn.XLOOKUP(C639,Customers!A:A,Customers!D:D)</f>
        <v>M</v>
      </c>
      <c r="U639" s="13">
        <f>_xlfn.XLOOKUP(C639,Customers!A:A,Customers!E:E)</f>
        <v>38558</v>
      </c>
      <c r="V639" t="str">
        <f>_xlfn.XLOOKUP(C639,Customers!A:A,Customers!F:F)</f>
        <v>Joelborough</v>
      </c>
      <c r="W639" s="13">
        <f>_xlfn.XLOOKUP(C639,Customers!A:A,Customers!G:G)</f>
        <v>44192</v>
      </c>
      <c r="X639">
        <f t="shared" ca="1" si="88"/>
        <v>20</v>
      </c>
      <c r="Y639" t="str">
        <f t="shared" ca="1" si="89"/>
        <v>18-25</v>
      </c>
    </row>
    <row r="640" spans="1:25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  <c r="I640">
        <f>_xlfn.XLOOKUP(D640,Products!A:A,Products!E:E)</f>
        <v>1079.8900000000001</v>
      </c>
      <c r="J640">
        <f>_xlfn.XLOOKUP(D640,Products!A:A,Products!F:F)</f>
        <v>703.83</v>
      </c>
      <c r="K640" t="str">
        <f>_xlfn.XLOOKUP(D640,Products!A:A,Products!C:C)</f>
        <v>Electronics</v>
      </c>
      <c r="L640" t="str">
        <f>_xlfn.XLOOKUP(D640,Products!A:A,Products!D:D)</f>
        <v>Smartphone</v>
      </c>
      <c r="M640">
        <f t="shared" si="81"/>
        <v>5399.4500000000007</v>
      </c>
      <c r="N640">
        <f t="shared" si="82"/>
        <v>3519.15</v>
      </c>
      <c r="O640">
        <f t="shared" si="83"/>
        <v>1880.3000000000006</v>
      </c>
      <c r="P640" s="8">
        <f t="shared" si="84"/>
        <v>0.3482391725083111</v>
      </c>
      <c r="Q640">
        <f t="shared" si="85"/>
        <v>809.91750000000013</v>
      </c>
      <c r="R640">
        <f t="shared" si="86"/>
        <v>4589.5325000000003</v>
      </c>
      <c r="S640">
        <f t="shared" si="87"/>
        <v>1070.3825000000002</v>
      </c>
      <c r="T640" t="str">
        <f>_xlfn.XLOOKUP(C640,Customers!A:A,Customers!D:D)</f>
        <v>F</v>
      </c>
      <c r="U640" s="13">
        <f>_xlfn.XLOOKUP(C640,Customers!A:A,Customers!E:E)</f>
        <v>21899</v>
      </c>
      <c r="V640" t="str">
        <f>_xlfn.XLOOKUP(C640,Customers!A:A,Customers!F:F)</f>
        <v>West Dakotaside</v>
      </c>
      <c r="W640" s="13">
        <f>_xlfn.XLOOKUP(C640,Customers!A:A,Customers!G:G)</f>
        <v>44853</v>
      </c>
      <c r="X640">
        <f t="shared" ca="1" si="88"/>
        <v>66</v>
      </c>
      <c r="Y640" t="str">
        <f t="shared" ca="1" si="89"/>
        <v>50+</v>
      </c>
    </row>
    <row r="641" spans="1:25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  <c r="I641">
        <f>_xlfn.XLOOKUP(D641,Products!A:A,Products!E:E)</f>
        <v>540.94000000000005</v>
      </c>
      <c r="J641">
        <f>_xlfn.XLOOKUP(D641,Products!A:A,Products!F:F)</f>
        <v>398.25</v>
      </c>
      <c r="K641" t="str">
        <f>_xlfn.XLOOKUP(D641,Products!A:A,Products!C:C)</f>
        <v>Fashion</v>
      </c>
      <c r="L641" t="str">
        <f>_xlfn.XLOOKUP(D641,Products!A:A,Products!D:D)</f>
        <v>Clothing</v>
      </c>
      <c r="M641">
        <f t="shared" si="81"/>
        <v>1081.8800000000001</v>
      </c>
      <c r="N641">
        <f t="shared" si="82"/>
        <v>796.5</v>
      </c>
      <c r="O641">
        <f t="shared" si="83"/>
        <v>285.38000000000011</v>
      </c>
      <c r="P641" s="8">
        <f t="shared" si="84"/>
        <v>0.26378156542315234</v>
      </c>
      <c r="Q641">
        <f t="shared" si="85"/>
        <v>0</v>
      </c>
      <c r="R641">
        <f t="shared" si="86"/>
        <v>1081.8800000000001</v>
      </c>
      <c r="S641">
        <f t="shared" si="87"/>
        <v>285.38000000000011</v>
      </c>
      <c r="T641" t="str">
        <f>_xlfn.XLOOKUP(C641,Customers!A:A,Customers!D:D)</f>
        <v>F</v>
      </c>
      <c r="U641" s="13">
        <f>_xlfn.XLOOKUP(C641,Customers!A:A,Customers!E:E)</f>
        <v>34980</v>
      </c>
      <c r="V641" t="str">
        <f>_xlfn.XLOOKUP(C641,Customers!A:A,Customers!F:F)</f>
        <v>Lake Dale</v>
      </c>
      <c r="W641" s="13">
        <f>_xlfn.XLOOKUP(C641,Customers!A:A,Customers!G:G)</f>
        <v>45124</v>
      </c>
      <c r="X641">
        <f t="shared" ca="1" si="88"/>
        <v>30</v>
      </c>
      <c r="Y641" t="str">
        <f t="shared" ca="1" si="89"/>
        <v>26-35</v>
      </c>
    </row>
    <row r="642" spans="1:25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  <c r="I642">
        <f>_xlfn.XLOOKUP(D642,Products!A:A,Products!E:E)</f>
        <v>366.93</v>
      </c>
      <c r="J642">
        <f>_xlfn.XLOOKUP(D642,Products!A:A,Products!F:F)</f>
        <v>285.23</v>
      </c>
      <c r="K642" t="str">
        <f>_xlfn.XLOOKUP(D642,Products!A:A,Products!C:C)</f>
        <v>Fashion</v>
      </c>
      <c r="L642" t="str">
        <f>_xlfn.XLOOKUP(D642,Products!A:A,Products!D:D)</f>
        <v>Footwear</v>
      </c>
      <c r="M642">
        <f t="shared" si="81"/>
        <v>1100.79</v>
      </c>
      <c r="N642">
        <f t="shared" si="82"/>
        <v>855.69</v>
      </c>
      <c r="O642">
        <f t="shared" si="83"/>
        <v>245.09999999999991</v>
      </c>
      <c r="P642" s="8">
        <f t="shared" si="84"/>
        <v>0.22265827269506439</v>
      </c>
      <c r="Q642">
        <f t="shared" si="85"/>
        <v>110.07900000000001</v>
      </c>
      <c r="R642">
        <f t="shared" si="86"/>
        <v>990.71100000000001</v>
      </c>
      <c r="S642">
        <f t="shared" si="87"/>
        <v>135.02099999999996</v>
      </c>
      <c r="T642" t="str">
        <f>_xlfn.XLOOKUP(C642,Customers!A:A,Customers!D:D)</f>
        <v>F</v>
      </c>
      <c r="U642" s="13">
        <f>_xlfn.XLOOKUP(C642,Customers!A:A,Customers!E:E)</f>
        <v>21861</v>
      </c>
      <c r="V642" t="str">
        <f>_xlfn.XLOOKUP(C642,Customers!A:A,Customers!F:F)</f>
        <v>Carlsonborough</v>
      </c>
      <c r="W642" s="13">
        <f>_xlfn.XLOOKUP(C642,Customers!A:A,Customers!G:G)</f>
        <v>44427</v>
      </c>
      <c r="X642">
        <f t="shared" ca="1" si="88"/>
        <v>66</v>
      </c>
      <c r="Y642" t="str">
        <f t="shared" ca="1" si="89"/>
        <v>50+</v>
      </c>
    </row>
    <row r="643" spans="1:25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  <c r="I643">
        <f>_xlfn.XLOOKUP(D643,Products!A:A,Products!E:E)</f>
        <v>1952.65</v>
      </c>
      <c r="J643">
        <f>_xlfn.XLOOKUP(D643,Products!A:A,Products!F:F)</f>
        <v>1451.27</v>
      </c>
      <c r="K643" t="str">
        <f>_xlfn.XLOOKUP(D643,Products!A:A,Products!C:C)</f>
        <v>Electronics</v>
      </c>
      <c r="L643" t="str">
        <f>_xlfn.XLOOKUP(D643,Products!A:A,Products!D:D)</f>
        <v>Television</v>
      </c>
      <c r="M643">
        <f t="shared" ref="M643:M706" si="90">F643*I643</f>
        <v>7810.6</v>
      </c>
      <c r="N643">
        <f t="shared" ref="N643:N706" si="91">F643*J643</f>
        <v>5805.08</v>
      </c>
      <c r="O643">
        <f t="shared" ref="O643:O706" si="92">M643-N643</f>
        <v>2005.5200000000004</v>
      </c>
      <c r="P643" s="8">
        <f t="shared" ref="P643:P706" si="93">O643/M643</f>
        <v>0.2567690062223133</v>
      </c>
      <c r="Q643">
        <f t="shared" ref="Q643:Q706" si="94">M643*G643</f>
        <v>1171.5899999999999</v>
      </c>
      <c r="R643">
        <f t="shared" ref="R643:R706" si="95">M643-Q643</f>
        <v>6639.01</v>
      </c>
      <c r="S643">
        <f t="shared" ref="S643:S706" si="96">R643-N643</f>
        <v>833.93000000000029</v>
      </c>
      <c r="T643" t="str">
        <f>_xlfn.XLOOKUP(C643,Customers!A:A,Customers!D:D)</f>
        <v>F</v>
      </c>
      <c r="U643" s="13">
        <f>_xlfn.XLOOKUP(C643,Customers!A:A,Customers!E:E)</f>
        <v>29746</v>
      </c>
      <c r="V643" t="str">
        <f>_xlfn.XLOOKUP(C643,Customers!A:A,Customers!F:F)</f>
        <v>New Julia</v>
      </c>
      <c r="W643" s="13">
        <f>_xlfn.XLOOKUP(C643,Customers!A:A,Customers!G:G)</f>
        <v>45456</v>
      </c>
      <c r="X643">
        <f t="shared" ref="X643:X706" ca="1" si="97">DATEDIF(U643, TODAY(),"Y")</f>
        <v>45</v>
      </c>
      <c r="Y643" t="str">
        <f t="shared" ref="Y643:Y706" ca="1" si="98">IF(X643&lt;=25,"18-25",IF(X643&lt;=35,"26-35", IF(X643&lt;=50,"36-50","50+")))</f>
        <v>36-50</v>
      </c>
    </row>
    <row r="644" spans="1:25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  <c r="I644">
        <f>_xlfn.XLOOKUP(D644,Products!A:A,Products!E:E)</f>
        <v>564.41999999999996</v>
      </c>
      <c r="J644">
        <f>_xlfn.XLOOKUP(D644,Products!A:A,Products!F:F)</f>
        <v>293.95999999999998</v>
      </c>
      <c r="K644" t="str">
        <f>_xlfn.XLOOKUP(D644,Products!A:A,Products!C:C)</f>
        <v>Fashion</v>
      </c>
      <c r="L644" t="str">
        <f>_xlfn.XLOOKUP(D644,Products!A:A,Products!D:D)</f>
        <v>Accessories</v>
      </c>
      <c r="M644">
        <f t="shared" si="90"/>
        <v>2257.6799999999998</v>
      </c>
      <c r="N644">
        <f t="shared" si="91"/>
        <v>1175.8399999999999</v>
      </c>
      <c r="O644">
        <f t="shared" si="92"/>
        <v>1081.8399999999999</v>
      </c>
      <c r="P644" s="8">
        <f t="shared" si="93"/>
        <v>0.47918216930654478</v>
      </c>
      <c r="Q644">
        <f t="shared" si="94"/>
        <v>112.884</v>
      </c>
      <c r="R644">
        <f t="shared" si="95"/>
        <v>2144.7959999999998</v>
      </c>
      <c r="S644">
        <f t="shared" si="96"/>
        <v>968.9559999999999</v>
      </c>
      <c r="T644" t="str">
        <f>_xlfn.XLOOKUP(C644,Customers!A:A,Customers!D:D)</f>
        <v>M</v>
      </c>
      <c r="U644" s="13">
        <f>_xlfn.XLOOKUP(C644,Customers!A:A,Customers!E:E)</f>
        <v>27756</v>
      </c>
      <c r="V644" t="str">
        <f>_xlfn.XLOOKUP(C644,Customers!A:A,Customers!F:F)</f>
        <v>Zacharyfort</v>
      </c>
      <c r="W644" s="13">
        <f>_xlfn.XLOOKUP(C644,Customers!A:A,Customers!G:G)</f>
        <v>45208</v>
      </c>
      <c r="X644">
        <f t="shared" ca="1" si="97"/>
        <v>50</v>
      </c>
      <c r="Y644" t="str">
        <f t="shared" ca="1" si="98"/>
        <v>36-50</v>
      </c>
    </row>
    <row r="645" spans="1:25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  <c r="I645">
        <f>_xlfn.XLOOKUP(D645,Products!A:A,Products!E:E)</f>
        <v>1342.75</v>
      </c>
      <c r="J645">
        <f>_xlfn.XLOOKUP(D645,Products!A:A,Products!F:F)</f>
        <v>797.94</v>
      </c>
      <c r="K645" t="str">
        <f>_xlfn.XLOOKUP(D645,Products!A:A,Products!C:C)</f>
        <v>Fashion</v>
      </c>
      <c r="L645" t="str">
        <f>_xlfn.XLOOKUP(D645,Products!A:A,Products!D:D)</f>
        <v>Clothing</v>
      </c>
      <c r="M645">
        <f t="shared" si="90"/>
        <v>4028.25</v>
      </c>
      <c r="N645">
        <f t="shared" si="91"/>
        <v>2393.8200000000002</v>
      </c>
      <c r="O645">
        <f t="shared" si="92"/>
        <v>1634.4299999999998</v>
      </c>
      <c r="P645" s="8">
        <f t="shared" si="93"/>
        <v>0.40574194749581077</v>
      </c>
      <c r="Q645">
        <f t="shared" si="94"/>
        <v>201.41250000000002</v>
      </c>
      <c r="R645">
        <f t="shared" si="95"/>
        <v>3826.8375000000001</v>
      </c>
      <c r="S645">
        <f t="shared" si="96"/>
        <v>1433.0174999999999</v>
      </c>
      <c r="T645" t="str">
        <f>_xlfn.XLOOKUP(C645,Customers!A:A,Customers!D:D)</f>
        <v>M</v>
      </c>
      <c r="U645" s="13">
        <f>_xlfn.XLOOKUP(C645,Customers!A:A,Customers!E:E)</f>
        <v>28106</v>
      </c>
      <c r="V645" t="str">
        <f>_xlfn.XLOOKUP(C645,Customers!A:A,Customers!F:F)</f>
        <v>West Carol</v>
      </c>
      <c r="W645" s="13">
        <f>_xlfn.XLOOKUP(C645,Customers!A:A,Customers!G:G)</f>
        <v>45861</v>
      </c>
      <c r="X645">
        <f t="shared" ca="1" si="97"/>
        <v>49</v>
      </c>
      <c r="Y645" t="str">
        <f t="shared" ca="1" si="98"/>
        <v>36-50</v>
      </c>
    </row>
    <row r="646" spans="1:25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  <c r="I646">
        <f>_xlfn.XLOOKUP(D646,Products!A:A,Products!E:E)</f>
        <v>1635.01</v>
      </c>
      <c r="J646">
        <f>_xlfn.XLOOKUP(D646,Products!A:A,Products!F:F)</f>
        <v>1043.29</v>
      </c>
      <c r="K646" t="str">
        <f>_xlfn.XLOOKUP(D646,Products!A:A,Products!C:C)</f>
        <v>Electronics</v>
      </c>
      <c r="L646" t="str">
        <f>_xlfn.XLOOKUP(D646,Products!A:A,Products!D:D)</f>
        <v>Television</v>
      </c>
      <c r="M646">
        <f t="shared" si="90"/>
        <v>4905.03</v>
      </c>
      <c r="N646">
        <f t="shared" si="91"/>
        <v>3129.87</v>
      </c>
      <c r="O646">
        <f t="shared" si="92"/>
        <v>1775.1599999999999</v>
      </c>
      <c r="P646" s="8">
        <f t="shared" si="93"/>
        <v>0.36190604338811383</v>
      </c>
      <c r="Q646">
        <f t="shared" si="94"/>
        <v>490.50299999999999</v>
      </c>
      <c r="R646">
        <f t="shared" si="95"/>
        <v>4414.527</v>
      </c>
      <c r="S646">
        <f t="shared" si="96"/>
        <v>1284.6570000000002</v>
      </c>
      <c r="T646" t="str">
        <f>_xlfn.XLOOKUP(C646,Customers!A:A,Customers!D:D)</f>
        <v>F</v>
      </c>
      <c r="U646" s="13">
        <f>_xlfn.XLOOKUP(C646,Customers!A:A,Customers!E:E)</f>
        <v>21380</v>
      </c>
      <c r="V646" t="str">
        <f>_xlfn.XLOOKUP(C646,Customers!A:A,Customers!F:F)</f>
        <v>Kristinemouth</v>
      </c>
      <c r="W646" s="13">
        <f>_xlfn.XLOOKUP(C646,Customers!A:A,Customers!G:G)</f>
        <v>44723</v>
      </c>
      <c r="X646">
        <f t="shared" ca="1" si="97"/>
        <v>67</v>
      </c>
      <c r="Y646" t="str">
        <f t="shared" ca="1" si="98"/>
        <v>50+</v>
      </c>
    </row>
    <row r="647" spans="1:25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  <c r="I647">
        <f>_xlfn.XLOOKUP(D647,Products!A:A,Products!E:E)</f>
        <v>1952.65</v>
      </c>
      <c r="J647">
        <f>_xlfn.XLOOKUP(D647,Products!A:A,Products!F:F)</f>
        <v>1451.27</v>
      </c>
      <c r="K647" t="str">
        <f>_xlfn.XLOOKUP(D647,Products!A:A,Products!C:C)</f>
        <v>Electronics</v>
      </c>
      <c r="L647" t="str">
        <f>_xlfn.XLOOKUP(D647,Products!A:A,Products!D:D)</f>
        <v>Television</v>
      </c>
      <c r="M647">
        <f t="shared" si="90"/>
        <v>5857.9500000000007</v>
      </c>
      <c r="N647">
        <f t="shared" si="91"/>
        <v>4353.8099999999995</v>
      </c>
      <c r="O647">
        <f t="shared" si="92"/>
        <v>1504.1400000000012</v>
      </c>
      <c r="P647" s="8">
        <f t="shared" si="93"/>
        <v>0.25676900622231347</v>
      </c>
      <c r="Q647">
        <f t="shared" si="94"/>
        <v>585.79500000000007</v>
      </c>
      <c r="R647">
        <f t="shared" si="95"/>
        <v>5272.1550000000007</v>
      </c>
      <c r="S647">
        <f t="shared" si="96"/>
        <v>918.34500000000116</v>
      </c>
      <c r="T647" t="str">
        <f>_xlfn.XLOOKUP(C647,Customers!A:A,Customers!D:D)</f>
        <v>F</v>
      </c>
      <c r="U647" s="13">
        <f>_xlfn.XLOOKUP(C647,Customers!A:A,Customers!E:E)</f>
        <v>27567</v>
      </c>
      <c r="V647" t="str">
        <f>_xlfn.XLOOKUP(C647,Customers!A:A,Customers!F:F)</f>
        <v>Berrymouth</v>
      </c>
      <c r="W647" s="13">
        <f>_xlfn.XLOOKUP(C647,Customers!A:A,Customers!G:G)</f>
        <v>45840</v>
      </c>
      <c r="X647">
        <f t="shared" ca="1" si="97"/>
        <v>51</v>
      </c>
      <c r="Y647" t="str">
        <f t="shared" ca="1" si="98"/>
        <v>50+</v>
      </c>
    </row>
    <row r="648" spans="1:25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  <c r="I648">
        <f>_xlfn.XLOOKUP(D648,Products!A:A,Products!E:E)</f>
        <v>1635.01</v>
      </c>
      <c r="J648">
        <f>_xlfn.XLOOKUP(D648,Products!A:A,Products!F:F)</f>
        <v>1043.29</v>
      </c>
      <c r="K648" t="str">
        <f>_xlfn.XLOOKUP(D648,Products!A:A,Products!C:C)</f>
        <v>Electronics</v>
      </c>
      <c r="L648" t="str">
        <f>_xlfn.XLOOKUP(D648,Products!A:A,Products!D:D)</f>
        <v>Television</v>
      </c>
      <c r="M648">
        <f t="shared" si="90"/>
        <v>3270.02</v>
      </c>
      <c r="N648">
        <f t="shared" si="91"/>
        <v>2086.58</v>
      </c>
      <c r="O648">
        <f t="shared" si="92"/>
        <v>1183.44</v>
      </c>
      <c r="P648" s="8">
        <f t="shared" si="93"/>
        <v>0.36190604338811383</v>
      </c>
      <c r="Q648">
        <f t="shared" si="94"/>
        <v>163.501</v>
      </c>
      <c r="R648">
        <f t="shared" si="95"/>
        <v>3106.5189999999998</v>
      </c>
      <c r="S648">
        <f t="shared" si="96"/>
        <v>1019.9389999999999</v>
      </c>
      <c r="T648" t="str">
        <f>_xlfn.XLOOKUP(C648,Customers!A:A,Customers!D:D)</f>
        <v>F</v>
      </c>
      <c r="U648" s="13">
        <f>_xlfn.XLOOKUP(C648,Customers!A:A,Customers!E:E)</f>
        <v>31092</v>
      </c>
      <c r="V648" t="str">
        <f>_xlfn.XLOOKUP(C648,Customers!A:A,Customers!F:F)</f>
        <v>Bennettburgh</v>
      </c>
      <c r="W648" s="13">
        <f>_xlfn.XLOOKUP(C648,Customers!A:A,Customers!G:G)</f>
        <v>45888</v>
      </c>
      <c r="X648">
        <f t="shared" ca="1" si="97"/>
        <v>41</v>
      </c>
      <c r="Y648" t="str">
        <f t="shared" ca="1" si="98"/>
        <v>36-50</v>
      </c>
    </row>
    <row r="649" spans="1:25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  <c r="I649">
        <f>_xlfn.XLOOKUP(D649,Products!A:A,Products!E:E)</f>
        <v>1798.97</v>
      </c>
      <c r="J649">
        <f>_xlfn.XLOOKUP(D649,Products!A:A,Products!F:F)</f>
        <v>1329.15</v>
      </c>
      <c r="K649" t="str">
        <f>_xlfn.XLOOKUP(D649,Products!A:A,Products!C:C)</f>
        <v>Fashion</v>
      </c>
      <c r="L649" t="str">
        <f>_xlfn.XLOOKUP(D649,Products!A:A,Products!D:D)</f>
        <v>Accessories</v>
      </c>
      <c r="M649">
        <f t="shared" si="90"/>
        <v>5396.91</v>
      </c>
      <c r="N649">
        <f t="shared" si="91"/>
        <v>3987.4500000000003</v>
      </c>
      <c r="O649">
        <f t="shared" si="92"/>
        <v>1409.4599999999996</v>
      </c>
      <c r="P649" s="8">
        <f t="shared" si="93"/>
        <v>0.26116055298309582</v>
      </c>
      <c r="Q649">
        <f t="shared" si="94"/>
        <v>539.69100000000003</v>
      </c>
      <c r="R649">
        <f t="shared" si="95"/>
        <v>4857.2190000000001</v>
      </c>
      <c r="S649">
        <f t="shared" si="96"/>
        <v>869.76899999999978</v>
      </c>
      <c r="T649" t="str">
        <f>_xlfn.XLOOKUP(C649,Customers!A:A,Customers!D:D)</f>
        <v>F</v>
      </c>
      <c r="U649" s="13">
        <f>_xlfn.XLOOKUP(C649,Customers!A:A,Customers!E:E)</f>
        <v>21380</v>
      </c>
      <c r="V649" t="str">
        <f>_xlfn.XLOOKUP(C649,Customers!A:A,Customers!F:F)</f>
        <v>Kristinemouth</v>
      </c>
      <c r="W649" s="13">
        <f>_xlfn.XLOOKUP(C649,Customers!A:A,Customers!G:G)</f>
        <v>44723</v>
      </c>
      <c r="X649">
        <f t="shared" ca="1" si="97"/>
        <v>67</v>
      </c>
      <c r="Y649" t="str">
        <f t="shared" ca="1" si="98"/>
        <v>50+</v>
      </c>
    </row>
    <row r="650" spans="1:25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  <c r="I650">
        <f>_xlfn.XLOOKUP(D650,Products!A:A,Products!E:E)</f>
        <v>564.41999999999996</v>
      </c>
      <c r="J650">
        <f>_xlfn.XLOOKUP(D650,Products!A:A,Products!F:F)</f>
        <v>293.95999999999998</v>
      </c>
      <c r="K650" t="str">
        <f>_xlfn.XLOOKUP(D650,Products!A:A,Products!C:C)</f>
        <v>Fashion</v>
      </c>
      <c r="L650" t="str">
        <f>_xlfn.XLOOKUP(D650,Products!A:A,Products!D:D)</f>
        <v>Accessories</v>
      </c>
      <c r="M650">
        <f t="shared" si="90"/>
        <v>1128.8399999999999</v>
      </c>
      <c r="N650">
        <f t="shared" si="91"/>
        <v>587.91999999999996</v>
      </c>
      <c r="O650">
        <f t="shared" si="92"/>
        <v>540.91999999999996</v>
      </c>
      <c r="P650" s="8">
        <f t="shared" si="93"/>
        <v>0.47918216930654478</v>
      </c>
      <c r="Q650">
        <f t="shared" si="94"/>
        <v>169.32599999999999</v>
      </c>
      <c r="R650">
        <f t="shared" si="95"/>
        <v>959.5139999999999</v>
      </c>
      <c r="S650">
        <f t="shared" si="96"/>
        <v>371.59399999999994</v>
      </c>
      <c r="T650" t="str">
        <f>_xlfn.XLOOKUP(C650,Customers!A:A,Customers!D:D)</f>
        <v>M</v>
      </c>
      <c r="U650" s="13">
        <f>_xlfn.XLOOKUP(C650,Customers!A:A,Customers!E:E)</f>
        <v>24005</v>
      </c>
      <c r="V650" t="str">
        <f>_xlfn.XLOOKUP(C650,Customers!A:A,Customers!F:F)</f>
        <v>Kevinshire</v>
      </c>
      <c r="W650" s="13">
        <f>_xlfn.XLOOKUP(C650,Customers!A:A,Customers!G:G)</f>
        <v>45374</v>
      </c>
      <c r="X650">
        <f t="shared" ca="1" si="97"/>
        <v>60</v>
      </c>
      <c r="Y650" t="str">
        <f t="shared" ca="1" si="98"/>
        <v>50+</v>
      </c>
    </row>
    <row r="651" spans="1:25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  <c r="I651">
        <f>_xlfn.XLOOKUP(D651,Products!A:A,Products!E:E)</f>
        <v>1858.75</v>
      </c>
      <c r="J651">
        <f>_xlfn.XLOOKUP(D651,Products!A:A,Products!F:F)</f>
        <v>1451.16</v>
      </c>
      <c r="K651" t="str">
        <f>_xlfn.XLOOKUP(D651,Products!A:A,Products!C:C)</f>
        <v>Fashion</v>
      </c>
      <c r="L651" t="str">
        <f>_xlfn.XLOOKUP(D651,Products!A:A,Products!D:D)</f>
        <v>Accessories</v>
      </c>
      <c r="M651">
        <f t="shared" si="90"/>
        <v>9293.75</v>
      </c>
      <c r="N651">
        <f t="shared" si="91"/>
        <v>7255.8</v>
      </c>
      <c r="O651">
        <f t="shared" si="92"/>
        <v>2037.9499999999998</v>
      </c>
      <c r="P651" s="8">
        <f t="shared" si="93"/>
        <v>0.21928177538668459</v>
      </c>
      <c r="Q651">
        <f t="shared" si="94"/>
        <v>929.375</v>
      </c>
      <c r="R651">
        <f t="shared" si="95"/>
        <v>8364.375</v>
      </c>
      <c r="S651">
        <f t="shared" si="96"/>
        <v>1108.5749999999998</v>
      </c>
      <c r="T651" t="str">
        <f>_xlfn.XLOOKUP(C651,Customers!A:A,Customers!D:D)</f>
        <v>M</v>
      </c>
      <c r="U651" s="13">
        <f>_xlfn.XLOOKUP(C651,Customers!A:A,Customers!E:E)</f>
        <v>25566</v>
      </c>
      <c r="V651" t="str">
        <f>_xlfn.XLOOKUP(C651,Customers!A:A,Customers!F:F)</f>
        <v>Morrisborough</v>
      </c>
      <c r="W651" s="13">
        <f>_xlfn.XLOOKUP(C651,Customers!A:A,Customers!G:G)</f>
        <v>45113</v>
      </c>
      <c r="X651">
        <f t="shared" ca="1" si="97"/>
        <v>56</v>
      </c>
      <c r="Y651" t="str">
        <f t="shared" ca="1" si="98"/>
        <v>50+</v>
      </c>
    </row>
    <row r="652" spans="1:25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  <c r="I652">
        <f>_xlfn.XLOOKUP(D652,Products!A:A,Products!E:E)</f>
        <v>1879.08</v>
      </c>
      <c r="J652">
        <f>_xlfn.XLOOKUP(D652,Products!A:A,Products!F:F)</f>
        <v>1004.56</v>
      </c>
      <c r="K652" t="str">
        <f>_xlfn.XLOOKUP(D652,Products!A:A,Products!C:C)</f>
        <v>Groceries</v>
      </c>
      <c r="L652" t="str">
        <f>_xlfn.XLOOKUP(D652,Products!A:A,Products!D:D)</f>
        <v>Dairy</v>
      </c>
      <c r="M652">
        <f t="shared" si="90"/>
        <v>1879.08</v>
      </c>
      <c r="N652">
        <f t="shared" si="91"/>
        <v>1004.56</v>
      </c>
      <c r="O652">
        <f t="shared" si="92"/>
        <v>874.52</v>
      </c>
      <c r="P652" s="8">
        <f t="shared" si="93"/>
        <v>0.46539796070417438</v>
      </c>
      <c r="Q652">
        <f t="shared" si="94"/>
        <v>187.90800000000002</v>
      </c>
      <c r="R652">
        <f t="shared" si="95"/>
        <v>1691.172</v>
      </c>
      <c r="S652">
        <f t="shared" si="96"/>
        <v>686.61200000000008</v>
      </c>
      <c r="T652" t="str">
        <f>_xlfn.XLOOKUP(C652,Customers!A:A,Customers!D:D)</f>
        <v>M</v>
      </c>
      <c r="U652" s="13">
        <f>_xlfn.XLOOKUP(C652,Customers!A:A,Customers!E:E)</f>
        <v>21543</v>
      </c>
      <c r="V652" t="str">
        <f>_xlfn.XLOOKUP(C652,Customers!A:A,Customers!F:F)</f>
        <v>Cisnerosville</v>
      </c>
      <c r="W652" s="13">
        <f>_xlfn.XLOOKUP(C652,Customers!A:A,Customers!G:G)</f>
        <v>45035</v>
      </c>
      <c r="X652">
        <f t="shared" ca="1" si="97"/>
        <v>67</v>
      </c>
      <c r="Y652" t="str">
        <f t="shared" ca="1" si="98"/>
        <v>50+</v>
      </c>
    </row>
    <row r="653" spans="1:25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  <c r="I653">
        <f>_xlfn.XLOOKUP(D653,Products!A:A,Products!E:E)</f>
        <v>429.15</v>
      </c>
      <c r="J653">
        <f>_xlfn.XLOOKUP(D653,Products!A:A,Products!F:F)</f>
        <v>258.72000000000003</v>
      </c>
      <c r="K653" t="str">
        <f>_xlfn.XLOOKUP(D653,Products!A:A,Products!C:C)</f>
        <v>Fashion</v>
      </c>
      <c r="L653" t="str">
        <f>_xlfn.XLOOKUP(D653,Products!A:A,Products!D:D)</f>
        <v>Watches</v>
      </c>
      <c r="M653">
        <f t="shared" si="90"/>
        <v>2145.75</v>
      </c>
      <c r="N653">
        <f t="shared" si="91"/>
        <v>1293.6000000000001</v>
      </c>
      <c r="O653">
        <f t="shared" si="92"/>
        <v>852.14999999999986</v>
      </c>
      <c r="P653" s="8">
        <f t="shared" si="93"/>
        <v>0.3971338692764767</v>
      </c>
      <c r="Q653">
        <f t="shared" si="94"/>
        <v>0</v>
      </c>
      <c r="R653">
        <f t="shared" si="95"/>
        <v>2145.75</v>
      </c>
      <c r="S653">
        <f t="shared" si="96"/>
        <v>852.14999999999986</v>
      </c>
      <c r="T653" t="str">
        <f>_xlfn.XLOOKUP(C653,Customers!A:A,Customers!D:D)</f>
        <v>F</v>
      </c>
      <c r="U653" s="13">
        <f>_xlfn.XLOOKUP(C653,Customers!A:A,Customers!E:E)</f>
        <v>33347</v>
      </c>
      <c r="V653" t="str">
        <f>_xlfn.XLOOKUP(C653,Customers!A:A,Customers!F:F)</f>
        <v>North George</v>
      </c>
      <c r="W653" s="13">
        <f>_xlfn.XLOOKUP(C653,Customers!A:A,Customers!G:G)</f>
        <v>45007</v>
      </c>
      <c r="X653">
        <f t="shared" ca="1" si="97"/>
        <v>35</v>
      </c>
      <c r="Y653" t="str">
        <f t="shared" ca="1" si="98"/>
        <v>26-35</v>
      </c>
    </row>
    <row r="654" spans="1:25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  <c r="I654">
        <f>_xlfn.XLOOKUP(D654,Products!A:A,Products!E:E)</f>
        <v>1286.55</v>
      </c>
      <c r="J654">
        <f>_xlfn.XLOOKUP(D654,Products!A:A,Products!F:F)</f>
        <v>797.54</v>
      </c>
      <c r="K654" t="str">
        <f>_xlfn.XLOOKUP(D654,Products!A:A,Products!C:C)</f>
        <v>Fashion</v>
      </c>
      <c r="L654" t="str">
        <f>_xlfn.XLOOKUP(D654,Products!A:A,Products!D:D)</f>
        <v>Accessories</v>
      </c>
      <c r="M654">
        <f t="shared" si="90"/>
        <v>1286.55</v>
      </c>
      <c r="N654">
        <f t="shared" si="91"/>
        <v>797.54</v>
      </c>
      <c r="O654">
        <f t="shared" si="92"/>
        <v>489.01</v>
      </c>
      <c r="P654" s="8">
        <f t="shared" si="93"/>
        <v>0.380094049978625</v>
      </c>
      <c r="Q654">
        <f t="shared" si="94"/>
        <v>64.327500000000001</v>
      </c>
      <c r="R654">
        <f t="shared" si="95"/>
        <v>1222.2224999999999</v>
      </c>
      <c r="S654">
        <f t="shared" si="96"/>
        <v>424.68249999999989</v>
      </c>
      <c r="T654" t="str">
        <f>_xlfn.XLOOKUP(C654,Customers!A:A,Customers!D:D)</f>
        <v>M</v>
      </c>
      <c r="U654" s="13">
        <f>_xlfn.XLOOKUP(C654,Customers!A:A,Customers!E:E)</f>
        <v>25009</v>
      </c>
      <c r="V654" t="str">
        <f>_xlfn.XLOOKUP(C654,Customers!A:A,Customers!F:F)</f>
        <v>Erinland</v>
      </c>
      <c r="W654" s="13">
        <f>_xlfn.XLOOKUP(C654,Customers!A:A,Customers!G:G)</f>
        <v>44798</v>
      </c>
      <c r="X654">
        <f t="shared" ca="1" si="97"/>
        <v>58</v>
      </c>
      <c r="Y654" t="str">
        <f t="shared" ca="1" si="98"/>
        <v>50+</v>
      </c>
    </row>
    <row r="655" spans="1:25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  <c r="I655">
        <f>_xlfn.XLOOKUP(D655,Products!A:A,Products!E:E)</f>
        <v>1879.08</v>
      </c>
      <c r="J655">
        <f>_xlfn.XLOOKUP(D655,Products!A:A,Products!F:F)</f>
        <v>1004.56</v>
      </c>
      <c r="K655" t="str">
        <f>_xlfn.XLOOKUP(D655,Products!A:A,Products!C:C)</f>
        <v>Groceries</v>
      </c>
      <c r="L655" t="str">
        <f>_xlfn.XLOOKUP(D655,Products!A:A,Products!D:D)</f>
        <v>Dairy</v>
      </c>
      <c r="M655">
        <f t="shared" si="90"/>
        <v>5637.24</v>
      </c>
      <c r="N655">
        <f t="shared" si="91"/>
        <v>3013.68</v>
      </c>
      <c r="O655">
        <f t="shared" si="92"/>
        <v>2623.56</v>
      </c>
      <c r="P655" s="8">
        <f t="shared" si="93"/>
        <v>0.46539796070417438</v>
      </c>
      <c r="Q655">
        <f t="shared" si="94"/>
        <v>281.86200000000002</v>
      </c>
      <c r="R655">
        <f t="shared" si="95"/>
        <v>5355.3779999999997</v>
      </c>
      <c r="S655">
        <f t="shared" si="96"/>
        <v>2341.6979999999999</v>
      </c>
      <c r="T655" t="str">
        <f>_xlfn.XLOOKUP(C655,Customers!A:A,Customers!D:D)</f>
        <v>F</v>
      </c>
      <c r="U655" s="13">
        <f>_xlfn.XLOOKUP(C655,Customers!A:A,Customers!E:E)</f>
        <v>32027</v>
      </c>
      <c r="V655" t="str">
        <f>_xlfn.XLOOKUP(C655,Customers!A:A,Customers!F:F)</f>
        <v>Lauraborough</v>
      </c>
      <c r="W655" s="13">
        <f>_xlfn.XLOOKUP(C655,Customers!A:A,Customers!G:G)</f>
        <v>44913</v>
      </c>
      <c r="X655">
        <f t="shared" ca="1" si="97"/>
        <v>38</v>
      </c>
      <c r="Y655" t="str">
        <f t="shared" ca="1" si="98"/>
        <v>36-50</v>
      </c>
    </row>
    <row r="656" spans="1:25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  <c r="I656">
        <f>_xlfn.XLOOKUP(D656,Products!A:A,Products!E:E)</f>
        <v>1227.24</v>
      </c>
      <c r="J656">
        <f>_xlfn.XLOOKUP(D656,Products!A:A,Products!F:F)</f>
        <v>977.09</v>
      </c>
      <c r="K656" t="str">
        <f>_xlfn.XLOOKUP(D656,Products!A:A,Products!C:C)</f>
        <v>Groceries</v>
      </c>
      <c r="L656" t="str">
        <f>_xlfn.XLOOKUP(D656,Products!A:A,Products!D:D)</f>
        <v>Dairy</v>
      </c>
      <c r="M656">
        <f t="shared" si="90"/>
        <v>6136.2</v>
      </c>
      <c r="N656">
        <f t="shared" si="91"/>
        <v>4885.45</v>
      </c>
      <c r="O656">
        <f t="shared" si="92"/>
        <v>1250.75</v>
      </c>
      <c r="P656" s="8">
        <f t="shared" si="93"/>
        <v>0.20383136142889738</v>
      </c>
      <c r="Q656">
        <f t="shared" si="94"/>
        <v>920.43</v>
      </c>
      <c r="R656">
        <f t="shared" si="95"/>
        <v>5215.7699999999995</v>
      </c>
      <c r="S656">
        <f t="shared" si="96"/>
        <v>330.31999999999971</v>
      </c>
      <c r="T656" t="str">
        <f>_xlfn.XLOOKUP(C656,Customers!A:A,Customers!D:D)</f>
        <v>M</v>
      </c>
      <c r="U656" s="13">
        <f>_xlfn.XLOOKUP(C656,Customers!A:A,Customers!E:E)</f>
        <v>30183</v>
      </c>
      <c r="V656" t="str">
        <f>_xlfn.XLOOKUP(C656,Customers!A:A,Customers!F:F)</f>
        <v>Seanville</v>
      </c>
      <c r="W656" s="13">
        <f>_xlfn.XLOOKUP(C656,Customers!A:A,Customers!G:G)</f>
        <v>44184</v>
      </c>
      <c r="X656">
        <f t="shared" ca="1" si="97"/>
        <v>43</v>
      </c>
      <c r="Y656" t="str">
        <f t="shared" ca="1" si="98"/>
        <v>36-50</v>
      </c>
    </row>
    <row r="657" spans="1:25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  <c r="I657">
        <f>_xlfn.XLOOKUP(D657,Products!A:A,Products!E:E)</f>
        <v>123.19</v>
      </c>
      <c r="J657">
        <f>_xlfn.XLOOKUP(D657,Products!A:A,Products!F:F)</f>
        <v>80.36</v>
      </c>
      <c r="K657" t="str">
        <f>_xlfn.XLOOKUP(D657,Products!A:A,Products!C:C)</f>
        <v>Groceries</v>
      </c>
      <c r="L657" t="str">
        <f>_xlfn.XLOOKUP(D657,Products!A:A,Products!D:D)</f>
        <v>Snacks</v>
      </c>
      <c r="M657">
        <f t="shared" si="90"/>
        <v>246.38</v>
      </c>
      <c r="N657">
        <f t="shared" si="91"/>
        <v>160.72</v>
      </c>
      <c r="O657">
        <f t="shared" si="92"/>
        <v>85.66</v>
      </c>
      <c r="P657" s="8">
        <f t="shared" si="93"/>
        <v>0.34767432421462779</v>
      </c>
      <c r="Q657">
        <f t="shared" si="94"/>
        <v>24.638000000000002</v>
      </c>
      <c r="R657">
        <f t="shared" si="95"/>
        <v>221.74199999999999</v>
      </c>
      <c r="S657">
        <f t="shared" si="96"/>
        <v>61.021999999999991</v>
      </c>
      <c r="T657" t="str">
        <f>_xlfn.XLOOKUP(C657,Customers!A:A,Customers!D:D)</f>
        <v>M</v>
      </c>
      <c r="U657" s="13">
        <f>_xlfn.XLOOKUP(C657,Customers!A:A,Customers!E:E)</f>
        <v>35802</v>
      </c>
      <c r="V657" t="str">
        <f>_xlfn.XLOOKUP(C657,Customers!A:A,Customers!F:F)</f>
        <v>Davidtown</v>
      </c>
      <c r="W657" s="13">
        <f>_xlfn.XLOOKUP(C657,Customers!A:A,Customers!G:G)</f>
        <v>44252</v>
      </c>
      <c r="X657">
        <f t="shared" ca="1" si="97"/>
        <v>28</v>
      </c>
      <c r="Y657" t="str">
        <f t="shared" ca="1" si="98"/>
        <v>26-35</v>
      </c>
    </row>
    <row r="658" spans="1:25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  <c r="I658">
        <f>_xlfn.XLOOKUP(D658,Products!A:A,Products!E:E)</f>
        <v>270.45</v>
      </c>
      <c r="J658">
        <f>_xlfn.XLOOKUP(D658,Products!A:A,Products!F:F)</f>
        <v>187.6</v>
      </c>
      <c r="K658" t="str">
        <f>_xlfn.XLOOKUP(D658,Products!A:A,Products!C:C)</f>
        <v>Fashion</v>
      </c>
      <c r="L658" t="str">
        <f>_xlfn.XLOOKUP(D658,Products!A:A,Products!D:D)</f>
        <v>Bags</v>
      </c>
      <c r="M658">
        <f t="shared" si="90"/>
        <v>540.9</v>
      </c>
      <c r="N658">
        <f t="shared" si="91"/>
        <v>375.2</v>
      </c>
      <c r="O658">
        <f t="shared" si="92"/>
        <v>165.7</v>
      </c>
      <c r="P658" s="8">
        <f t="shared" si="93"/>
        <v>0.30634128304677388</v>
      </c>
      <c r="Q658">
        <f t="shared" si="94"/>
        <v>81.134999999999991</v>
      </c>
      <c r="R658">
        <f t="shared" si="95"/>
        <v>459.76499999999999</v>
      </c>
      <c r="S658">
        <f t="shared" si="96"/>
        <v>84.564999999999998</v>
      </c>
      <c r="T658" t="str">
        <f>_xlfn.XLOOKUP(C658,Customers!A:A,Customers!D:D)</f>
        <v>F</v>
      </c>
      <c r="U658" s="13">
        <f>_xlfn.XLOOKUP(C658,Customers!A:A,Customers!E:E)</f>
        <v>32240</v>
      </c>
      <c r="V658" t="str">
        <f>_xlfn.XLOOKUP(C658,Customers!A:A,Customers!F:F)</f>
        <v>Port Alex</v>
      </c>
      <c r="W658" s="13">
        <f>_xlfn.XLOOKUP(C658,Customers!A:A,Customers!G:G)</f>
        <v>44962</v>
      </c>
      <c r="X658">
        <f t="shared" ca="1" si="97"/>
        <v>38</v>
      </c>
      <c r="Y658" t="str">
        <f t="shared" ca="1" si="98"/>
        <v>36-50</v>
      </c>
    </row>
    <row r="659" spans="1:25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  <c r="I659">
        <f>_xlfn.XLOOKUP(D659,Products!A:A,Products!E:E)</f>
        <v>1165.3699999999999</v>
      </c>
      <c r="J659">
        <f>_xlfn.XLOOKUP(D659,Products!A:A,Products!F:F)</f>
        <v>926.55</v>
      </c>
      <c r="K659" t="str">
        <f>_xlfn.XLOOKUP(D659,Products!A:A,Products!C:C)</f>
        <v>Fashion</v>
      </c>
      <c r="L659" t="str">
        <f>_xlfn.XLOOKUP(D659,Products!A:A,Products!D:D)</f>
        <v>Clothing</v>
      </c>
      <c r="M659">
        <f t="shared" si="90"/>
        <v>3496.1099999999997</v>
      </c>
      <c r="N659">
        <f t="shared" si="91"/>
        <v>2779.6499999999996</v>
      </c>
      <c r="O659">
        <f t="shared" si="92"/>
        <v>716.46</v>
      </c>
      <c r="P659" s="8">
        <f t="shared" si="93"/>
        <v>0.20493062289230032</v>
      </c>
      <c r="Q659">
        <f t="shared" si="94"/>
        <v>0</v>
      </c>
      <c r="R659">
        <f t="shared" si="95"/>
        <v>3496.1099999999997</v>
      </c>
      <c r="S659">
        <f t="shared" si="96"/>
        <v>716.46</v>
      </c>
      <c r="T659" t="str">
        <f>_xlfn.XLOOKUP(C659,Customers!A:A,Customers!D:D)</f>
        <v>F</v>
      </c>
      <c r="U659" s="13">
        <f>_xlfn.XLOOKUP(C659,Customers!A:A,Customers!E:E)</f>
        <v>25396</v>
      </c>
      <c r="V659" t="str">
        <f>_xlfn.XLOOKUP(C659,Customers!A:A,Customers!F:F)</f>
        <v>Geoffreystad</v>
      </c>
      <c r="W659" s="13">
        <f>_xlfn.XLOOKUP(C659,Customers!A:A,Customers!G:G)</f>
        <v>44890</v>
      </c>
      <c r="X659">
        <f t="shared" ca="1" si="97"/>
        <v>56</v>
      </c>
      <c r="Y659" t="str">
        <f t="shared" ca="1" si="98"/>
        <v>50+</v>
      </c>
    </row>
    <row r="660" spans="1:25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  <c r="I660">
        <f>_xlfn.XLOOKUP(D660,Products!A:A,Products!E:E)</f>
        <v>1501.46</v>
      </c>
      <c r="J660">
        <f>_xlfn.XLOOKUP(D660,Products!A:A,Products!F:F)</f>
        <v>1167.73</v>
      </c>
      <c r="K660" t="str">
        <f>_xlfn.XLOOKUP(D660,Products!A:A,Products!C:C)</f>
        <v>Fashion</v>
      </c>
      <c r="L660" t="str">
        <f>_xlfn.XLOOKUP(D660,Products!A:A,Products!D:D)</f>
        <v>Watches</v>
      </c>
      <c r="M660">
        <f t="shared" si="90"/>
        <v>1501.46</v>
      </c>
      <c r="N660">
        <f t="shared" si="91"/>
        <v>1167.73</v>
      </c>
      <c r="O660">
        <f t="shared" si="92"/>
        <v>333.73</v>
      </c>
      <c r="P660" s="8">
        <f t="shared" si="93"/>
        <v>0.22227032355174298</v>
      </c>
      <c r="Q660">
        <f t="shared" si="94"/>
        <v>75.073000000000008</v>
      </c>
      <c r="R660">
        <f t="shared" si="95"/>
        <v>1426.3869999999999</v>
      </c>
      <c r="S660">
        <f t="shared" si="96"/>
        <v>258.65699999999993</v>
      </c>
      <c r="T660" t="str">
        <f>_xlfn.XLOOKUP(C660,Customers!A:A,Customers!D:D)</f>
        <v>M</v>
      </c>
      <c r="U660" s="13">
        <f>_xlfn.XLOOKUP(C660,Customers!A:A,Customers!E:E)</f>
        <v>22233</v>
      </c>
      <c r="V660" t="str">
        <f>_xlfn.XLOOKUP(C660,Customers!A:A,Customers!F:F)</f>
        <v>New Michaelland</v>
      </c>
      <c r="W660" s="13">
        <f>_xlfn.XLOOKUP(C660,Customers!A:A,Customers!G:G)</f>
        <v>45720</v>
      </c>
      <c r="X660">
        <f t="shared" ca="1" si="97"/>
        <v>65</v>
      </c>
      <c r="Y660" t="str">
        <f t="shared" ca="1" si="98"/>
        <v>50+</v>
      </c>
    </row>
    <row r="661" spans="1:25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  <c r="I661">
        <f>_xlfn.XLOOKUP(D661,Products!A:A,Products!E:E)</f>
        <v>1878.47</v>
      </c>
      <c r="J661">
        <f>_xlfn.XLOOKUP(D661,Products!A:A,Products!F:F)</f>
        <v>1014.91</v>
      </c>
      <c r="K661" t="str">
        <f>_xlfn.XLOOKUP(D661,Products!A:A,Products!C:C)</f>
        <v>Fashion</v>
      </c>
      <c r="L661" t="str">
        <f>_xlfn.XLOOKUP(D661,Products!A:A,Products!D:D)</f>
        <v>Footwear</v>
      </c>
      <c r="M661">
        <f t="shared" si="90"/>
        <v>3756.94</v>
      </c>
      <c r="N661">
        <f t="shared" si="91"/>
        <v>2029.82</v>
      </c>
      <c r="O661">
        <f t="shared" si="92"/>
        <v>1727.1200000000001</v>
      </c>
      <c r="P661" s="8">
        <f t="shared" si="93"/>
        <v>0.45971455493034225</v>
      </c>
      <c r="Q661">
        <f t="shared" si="94"/>
        <v>375.69400000000002</v>
      </c>
      <c r="R661">
        <f t="shared" si="95"/>
        <v>3381.2460000000001</v>
      </c>
      <c r="S661">
        <f t="shared" si="96"/>
        <v>1351.4260000000002</v>
      </c>
      <c r="T661" t="str">
        <f>_xlfn.XLOOKUP(C661,Customers!A:A,Customers!D:D)</f>
        <v>F</v>
      </c>
      <c r="U661" s="13">
        <f>_xlfn.XLOOKUP(C661,Customers!A:A,Customers!E:E)</f>
        <v>36064</v>
      </c>
      <c r="V661" t="str">
        <f>_xlfn.XLOOKUP(C661,Customers!A:A,Customers!F:F)</f>
        <v>Williamsville</v>
      </c>
      <c r="W661" s="13">
        <f>_xlfn.XLOOKUP(C661,Customers!A:A,Customers!G:G)</f>
        <v>45011</v>
      </c>
      <c r="X661">
        <f t="shared" ca="1" si="97"/>
        <v>27</v>
      </c>
      <c r="Y661" t="str">
        <f t="shared" ca="1" si="98"/>
        <v>26-35</v>
      </c>
    </row>
    <row r="662" spans="1:25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  <c r="I662">
        <f>_xlfn.XLOOKUP(D662,Products!A:A,Products!E:E)</f>
        <v>1487.41</v>
      </c>
      <c r="J662">
        <f>_xlfn.XLOOKUP(D662,Products!A:A,Products!F:F)</f>
        <v>813.07</v>
      </c>
      <c r="K662" t="str">
        <f>_xlfn.XLOOKUP(D662,Products!A:A,Products!C:C)</f>
        <v>Electronics</v>
      </c>
      <c r="L662" t="str">
        <f>_xlfn.XLOOKUP(D662,Products!A:A,Products!D:D)</f>
        <v>Smartphone</v>
      </c>
      <c r="M662">
        <f t="shared" si="90"/>
        <v>1487.41</v>
      </c>
      <c r="N662">
        <f t="shared" si="91"/>
        <v>813.07</v>
      </c>
      <c r="O662">
        <f t="shared" si="92"/>
        <v>674.34</v>
      </c>
      <c r="P662" s="8">
        <f t="shared" si="93"/>
        <v>0.45336524562830693</v>
      </c>
      <c r="Q662">
        <f t="shared" si="94"/>
        <v>223.11150000000001</v>
      </c>
      <c r="R662">
        <f t="shared" si="95"/>
        <v>1264.2985000000001</v>
      </c>
      <c r="S662">
        <f t="shared" si="96"/>
        <v>451.22850000000005</v>
      </c>
      <c r="T662" t="str">
        <f>_xlfn.XLOOKUP(C662,Customers!A:A,Customers!D:D)</f>
        <v>M</v>
      </c>
      <c r="U662" s="13">
        <f>_xlfn.XLOOKUP(C662,Customers!A:A,Customers!E:E)</f>
        <v>21543</v>
      </c>
      <c r="V662" t="str">
        <f>_xlfn.XLOOKUP(C662,Customers!A:A,Customers!F:F)</f>
        <v>Cisnerosville</v>
      </c>
      <c r="W662" s="13">
        <f>_xlfn.XLOOKUP(C662,Customers!A:A,Customers!G:G)</f>
        <v>45035</v>
      </c>
      <c r="X662">
        <f t="shared" ca="1" si="97"/>
        <v>67</v>
      </c>
      <c r="Y662" t="str">
        <f t="shared" ca="1" si="98"/>
        <v>50+</v>
      </c>
    </row>
    <row r="663" spans="1:25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  <c r="I663">
        <f>_xlfn.XLOOKUP(D663,Products!A:A,Products!E:E)</f>
        <v>1342.75</v>
      </c>
      <c r="J663">
        <f>_xlfn.XLOOKUP(D663,Products!A:A,Products!F:F)</f>
        <v>797.94</v>
      </c>
      <c r="K663" t="str">
        <f>_xlfn.XLOOKUP(D663,Products!A:A,Products!C:C)</f>
        <v>Fashion</v>
      </c>
      <c r="L663" t="str">
        <f>_xlfn.XLOOKUP(D663,Products!A:A,Products!D:D)</f>
        <v>Clothing</v>
      </c>
      <c r="M663">
        <f t="shared" si="90"/>
        <v>6713.75</v>
      </c>
      <c r="N663">
        <f t="shared" si="91"/>
        <v>3989.7000000000003</v>
      </c>
      <c r="O663">
        <f t="shared" si="92"/>
        <v>2724.0499999999997</v>
      </c>
      <c r="P663" s="8">
        <f t="shared" si="93"/>
        <v>0.40574194749581077</v>
      </c>
      <c r="Q663">
        <f t="shared" si="94"/>
        <v>0</v>
      </c>
      <c r="R663">
        <f t="shared" si="95"/>
        <v>6713.75</v>
      </c>
      <c r="S663">
        <f t="shared" si="96"/>
        <v>2724.0499999999997</v>
      </c>
      <c r="T663" t="str">
        <f>_xlfn.XLOOKUP(C663,Customers!A:A,Customers!D:D)</f>
        <v>F</v>
      </c>
      <c r="U663" s="13">
        <f>_xlfn.XLOOKUP(C663,Customers!A:A,Customers!E:E)</f>
        <v>37024</v>
      </c>
      <c r="V663" t="str">
        <f>_xlfn.XLOOKUP(C663,Customers!A:A,Customers!F:F)</f>
        <v>South Markbury</v>
      </c>
      <c r="W663" s="13">
        <f>_xlfn.XLOOKUP(C663,Customers!A:A,Customers!G:G)</f>
        <v>45117</v>
      </c>
      <c r="X663">
        <f t="shared" ca="1" si="97"/>
        <v>25</v>
      </c>
      <c r="Y663" t="str">
        <f t="shared" ca="1" si="98"/>
        <v>18-25</v>
      </c>
    </row>
    <row r="664" spans="1:25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  <c r="I664">
        <f>_xlfn.XLOOKUP(D664,Products!A:A,Products!E:E)</f>
        <v>1853.77</v>
      </c>
      <c r="J664">
        <f>_xlfn.XLOOKUP(D664,Products!A:A,Products!F:F)</f>
        <v>1363.52</v>
      </c>
      <c r="K664" t="str">
        <f>_xlfn.XLOOKUP(D664,Products!A:A,Products!C:C)</f>
        <v>Fashion</v>
      </c>
      <c r="L664" t="str">
        <f>_xlfn.XLOOKUP(D664,Products!A:A,Products!D:D)</f>
        <v>Accessories</v>
      </c>
      <c r="M664">
        <f t="shared" si="90"/>
        <v>5561.3099999999995</v>
      </c>
      <c r="N664">
        <f t="shared" si="91"/>
        <v>4090.56</v>
      </c>
      <c r="O664">
        <f t="shared" si="92"/>
        <v>1470.7499999999995</v>
      </c>
      <c r="P664" s="8">
        <f t="shared" si="93"/>
        <v>0.26446107122242773</v>
      </c>
      <c r="Q664">
        <f t="shared" si="94"/>
        <v>556.13099999999997</v>
      </c>
      <c r="R664">
        <f t="shared" si="95"/>
        <v>5005.1789999999992</v>
      </c>
      <c r="S664">
        <f t="shared" si="96"/>
        <v>914.61899999999923</v>
      </c>
      <c r="T664" t="str">
        <f>_xlfn.XLOOKUP(C664,Customers!A:A,Customers!D:D)</f>
        <v>F</v>
      </c>
      <c r="U664" s="13">
        <f>_xlfn.XLOOKUP(C664,Customers!A:A,Customers!E:E)</f>
        <v>25547</v>
      </c>
      <c r="V664" t="str">
        <f>_xlfn.XLOOKUP(C664,Customers!A:A,Customers!F:F)</f>
        <v>Williamhaven</v>
      </c>
      <c r="W664" s="13">
        <f>_xlfn.XLOOKUP(C664,Customers!A:A,Customers!G:G)</f>
        <v>45312</v>
      </c>
      <c r="X664">
        <f t="shared" ca="1" si="97"/>
        <v>56</v>
      </c>
      <c r="Y664" t="str">
        <f t="shared" ca="1" si="98"/>
        <v>50+</v>
      </c>
    </row>
    <row r="665" spans="1:25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  <c r="I665">
        <f>_xlfn.XLOOKUP(D665,Products!A:A,Products!E:E)</f>
        <v>304.70999999999998</v>
      </c>
      <c r="J665">
        <f>_xlfn.XLOOKUP(D665,Products!A:A,Products!F:F)</f>
        <v>164.01</v>
      </c>
      <c r="K665" t="str">
        <f>_xlfn.XLOOKUP(D665,Products!A:A,Products!C:C)</f>
        <v>Groceries</v>
      </c>
      <c r="L665" t="str">
        <f>_xlfn.XLOOKUP(D665,Products!A:A,Products!D:D)</f>
        <v>Vegetables</v>
      </c>
      <c r="M665">
        <f t="shared" si="90"/>
        <v>1218.8399999999999</v>
      </c>
      <c r="N665">
        <f t="shared" si="91"/>
        <v>656.04</v>
      </c>
      <c r="O665">
        <f t="shared" si="92"/>
        <v>562.79999999999995</v>
      </c>
      <c r="P665" s="8">
        <f t="shared" si="93"/>
        <v>0.46175051688490698</v>
      </c>
      <c r="Q665">
        <f t="shared" si="94"/>
        <v>121.884</v>
      </c>
      <c r="R665">
        <f t="shared" si="95"/>
        <v>1096.9559999999999</v>
      </c>
      <c r="S665">
        <f t="shared" si="96"/>
        <v>440.91599999999994</v>
      </c>
      <c r="T665" t="str">
        <f>_xlfn.XLOOKUP(C665,Customers!A:A,Customers!D:D)</f>
        <v>M</v>
      </c>
      <c r="U665" s="13">
        <f>_xlfn.XLOOKUP(C665,Customers!A:A,Customers!E:E)</f>
        <v>34560</v>
      </c>
      <c r="V665" t="str">
        <f>_xlfn.XLOOKUP(C665,Customers!A:A,Customers!F:F)</f>
        <v>Wardfort</v>
      </c>
      <c r="W665" s="13">
        <f>_xlfn.XLOOKUP(C665,Customers!A:A,Customers!G:G)</f>
        <v>45822</v>
      </c>
      <c r="X665">
        <f t="shared" ca="1" si="97"/>
        <v>31</v>
      </c>
      <c r="Y665" t="str">
        <f t="shared" ca="1" si="98"/>
        <v>26-35</v>
      </c>
    </row>
    <row r="666" spans="1:25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  <c r="I666">
        <f>_xlfn.XLOOKUP(D666,Products!A:A,Products!E:E)</f>
        <v>337.63</v>
      </c>
      <c r="J666">
        <f>_xlfn.XLOOKUP(D666,Products!A:A,Products!F:F)</f>
        <v>169.03</v>
      </c>
      <c r="K666" t="str">
        <f>_xlfn.XLOOKUP(D666,Products!A:A,Products!C:C)</f>
        <v>Fashion</v>
      </c>
      <c r="L666" t="str">
        <f>_xlfn.XLOOKUP(D666,Products!A:A,Products!D:D)</f>
        <v>Footwear</v>
      </c>
      <c r="M666">
        <f t="shared" si="90"/>
        <v>1688.15</v>
      </c>
      <c r="N666">
        <f t="shared" si="91"/>
        <v>845.15</v>
      </c>
      <c r="O666">
        <f t="shared" si="92"/>
        <v>843.00000000000011</v>
      </c>
      <c r="P666" s="8">
        <f t="shared" si="93"/>
        <v>0.49936320824571279</v>
      </c>
      <c r="Q666">
        <f t="shared" si="94"/>
        <v>253.2225</v>
      </c>
      <c r="R666">
        <f t="shared" si="95"/>
        <v>1434.9275</v>
      </c>
      <c r="S666">
        <f t="shared" si="96"/>
        <v>589.77750000000003</v>
      </c>
      <c r="T666" t="str">
        <f>_xlfn.XLOOKUP(C666,Customers!A:A,Customers!D:D)</f>
        <v>F</v>
      </c>
      <c r="U666" s="13">
        <f>_xlfn.XLOOKUP(C666,Customers!A:A,Customers!E:E)</f>
        <v>23386</v>
      </c>
      <c r="V666" t="str">
        <f>_xlfn.XLOOKUP(C666,Customers!A:A,Customers!F:F)</f>
        <v>Annaborough</v>
      </c>
      <c r="W666" s="13">
        <f>_xlfn.XLOOKUP(C666,Customers!A:A,Customers!G:G)</f>
        <v>44122</v>
      </c>
      <c r="X666">
        <f t="shared" ca="1" si="97"/>
        <v>62</v>
      </c>
      <c r="Y666" t="str">
        <f t="shared" ca="1" si="98"/>
        <v>50+</v>
      </c>
    </row>
    <row r="667" spans="1:25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  <c r="I667">
        <f>_xlfn.XLOOKUP(D667,Products!A:A,Products!E:E)</f>
        <v>1079.8900000000001</v>
      </c>
      <c r="J667">
        <f>_xlfn.XLOOKUP(D667,Products!A:A,Products!F:F)</f>
        <v>703.83</v>
      </c>
      <c r="K667" t="str">
        <f>_xlfn.XLOOKUP(D667,Products!A:A,Products!C:C)</f>
        <v>Electronics</v>
      </c>
      <c r="L667" t="str">
        <f>_xlfn.XLOOKUP(D667,Products!A:A,Products!D:D)</f>
        <v>Smartphone</v>
      </c>
      <c r="M667">
        <f t="shared" si="90"/>
        <v>3239.67</v>
      </c>
      <c r="N667">
        <f t="shared" si="91"/>
        <v>2111.4900000000002</v>
      </c>
      <c r="O667">
        <f t="shared" si="92"/>
        <v>1128.1799999999998</v>
      </c>
      <c r="P667" s="8">
        <f t="shared" si="93"/>
        <v>0.34823917250831099</v>
      </c>
      <c r="Q667">
        <f t="shared" si="94"/>
        <v>323.96700000000004</v>
      </c>
      <c r="R667">
        <f t="shared" si="95"/>
        <v>2915.703</v>
      </c>
      <c r="S667">
        <f t="shared" si="96"/>
        <v>804.21299999999974</v>
      </c>
      <c r="T667" t="str">
        <f>_xlfn.XLOOKUP(C667,Customers!A:A,Customers!D:D)</f>
        <v>M</v>
      </c>
      <c r="U667" s="13">
        <f>_xlfn.XLOOKUP(C667,Customers!A:A,Customers!E:E)</f>
        <v>21780</v>
      </c>
      <c r="V667" t="str">
        <f>_xlfn.XLOOKUP(C667,Customers!A:A,Customers!F:F)</f>
        <v>New Gabrielleport</v>
      </c>
      <c r="W667" s="13">
        <f>_xlfn.XLOOKUP(C667,Customers!A:A,Customers!G:G)</f>
        <v>44138</v>
      </c>
      <c r="X667">
        <f t="shared" ca="1" si="97"/>
        <v>66</v>
      </c>
      <c r="Y667" t="str">
        <f t="shared" ca="1" si="98"/>
        <v>50+</v>
      </c>
    </row>
    <row r="668" spans="1:25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  <c r="I668">
        <f>_xlfn.XLOOKUP(D668,Products!A:A,Products!E:E)</f>
        <v>1227.24</v>
      </c>
      <c r="J668">
        <f>_xlfn.XLOOKUP(D668,Products!A:A,Products!F:F)</f>
        <v>977.09</v>
      </c>
      <c r="K668" t="str">
        <f>_xlfn.XLOOKUP(D668,Products!A:A,Products!C:C)</f>
        <v>Groceries</v>
      </c>
      <c r="L668" t="str">
        <f>_xlfn.XLOOKUP(D668,Products!A:A,Products!D:D)</f>
        <v>Dairy</v>
      </c>
      <c r="M668">
        <f t="shared" si="90"/>
        <v>4908.96</v>
      </c>
      <c r="N668">
        <f t="shared" si="91"/>
        <v>3908.36</v>
      </c>
      <c r="O668">
        <f t="shared" si="92"/>
        <v>1000.5999999999999</v>
      </c>
      <c r="P668" s="8">
        <f t="shared" si="93"/>
        <v>0.20383136142889735</v>
      </c>
      <c r="Q668">
        <f t="shared" si="94"/>
        <v>0</v>
      </c>
      <c r="R668">
        <f t="shared" si="95"/>
        <v>4908.96</v>
      </c>
      <c r="S668">
        <f t="shared" si="96"/>
        <v>1000.5999999999999</v>
      </c>
      <c r="T668" t="str">
        <f>_xlfn.XLOOKUP(C668,Customers!A:A,Customers!D:D)</f>
        <v>M</v>
      </c>
      <c r="U668" s="13">
        <f>_xlfn.XLOOKUP(C668,Customers!A:A,Customers!E:E)</f>
        <v>29135</v>
      </c>
      <c r="V668" t="str">
        <f>_xlfn.XLOOKUP(C668,Customers!A:A,Customers!F:F)</f>
        <v>West Amymouth</v>
      </c>
      <c r="W668" s="13">
        <f>_xlfn.XLOOKUP(C668,Customers!A:A,Customers!G:G)</f>
        <v>44399</v>
      </c>
      <c r="X668">
        <f t="shared" ca="1" si="97"/>
        <v>46</v>
      </c>
      <c r="Y668" t="str">
        <f t="shared" ca="1" si="98"/>
        <v>36-50</v>
      </c>
    </row>
    <row r="669" spans="1:25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  <c r="I669">
        <f>_xlfn.XLOOKUP(D669,Products!A:A,Products!E:E)</f>
        <v>1216.3599999999999</v>
      </c>
      <c r="J669">
        <f>_xlfn.XLOOKUP(D669,Products!A:A,Products!F:F)</f>
        <v>794.8</v>
      </c>
      <c r="K669" t="str">
        <f>_xlfn.XLOOKUP(D669,Products!A:A,Products!C:C)</f>
        <v>Fashion</v>
      </c>
      <c r="L669" t="str">
        <f>_xlfn.XLOOKUP(D669,Products!A:A,Products!D:D)</f>
        <v>Bags</v>
      </c>
      <c r="M669">
        <f t="shared" si="90"/>
        <v>3649.08</v>
      </c>
      <c r="N669">
        <f t="shared" si="91"/>
        <v>2384.3999999999996</v>
      </c>
      <c r="O669">
        <f t="shared" si="92"/>
        <v>1264.6800000000003</v>
      </c>
      <c r="P669" s="8">
        <f t="shared" si="93"/>
        <v>0.34657502713012606</v>
      </c>
      <c r="Q669">
        <f t="shared" si="94"/>
        <v>364.90800000000002</v>
      </c>
      <c r="R669">
        <f t="shared" si="95"/>
        <v>3284.172</v>
      </c>
      <c r="S669">
        <f t="shared" si="96"/>
        <v>899.77200000000039</v>
      </c>
      <c r="T669" t="str">
        <f>_xlfn.XLOOKUP(C669,Customers!A:A,Customers!D:D)</f>
        <v>M</v>
      </c>
      <c r="U669" s="13">
        <f>_xlfn.XLOOKUP(C669,Customers!A:A,Customers!E:E)</f>
        <v>22815</v>
      </c>
      <c r="V669" t="str">
        <f>_xlfn.XLOOKUP(C669,Customers!A:A,Customers!F:F)</f>
        <v>New Manuelville</v>
      </c>
      <c r="W669" s="13">
        <f>_xlfn.XLOOKUP(C669,Customers!A:A,Customers!G:G)</f>
        <v>44340</v>
      </c>
      <c r="X669">
        <f t="shared" ca="1" si="97"/>
        <v>64</v>
      </c>
      <c r="Y669" t="str">
        <f t="shared" ca="1" si="98"/>
        <v>50+</v>
      </c>
    </row>
    <row r="670" spans="1:25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  <c r="I670">
        <f>_xlfn.XLOOKUP(D670,Products!A:A,Products!E:E)</f>
        <v>304.70999999999998</v>
      </c>
      <c r="J670">
        <f>_xlfn.XLOOKUP(D670,Products!A:A,Products!F:F)</f>
        <v>164.01</v>
      </c>
      <c r="K670" t="str">
        <f>_xlfn.XLOOKUP(D670,Products!A:A,Products!C:C)</f>
        <v>Groceries</v>
      </c>
      <c r="L670" t="str">
        <f>_xlfn.XLOOKUP(D670,Products!A:A,Products!D:D)</f>
        <v>Vegetables</v>
      </c>
      <c r="M670">
        <f t="shared" si="90"/>
        <v>1523.55</v>
      </c>
      <c r="N670">
        <f t="shared" si="91"/>
        <v>820.05</v>
      </c>
      <c r="O670">
        <f t="shared" si="92"/>
        <v>703.5</v>
      </c>
      <c r="P670" s="8">
        <f t="shared" si="93"/>
        <v>0.46175051688490698</v>
      </c>
      <c r="Q670">
        <f t="shared" si="94"/>
        <v>76.177499999999995</v>
      </c>
      <c r="R670">
        <f t="shared" si="95"/>
        <v>1447.3724999999999</v>
      </c>
      <c r="S670">
        <f t="shared" si="96"/>
        <v>627.32249999999999</v>
      </c>
      <c r="T670" t="str">
        <f>_xlfn.XLOOKUP(C670,Customers!A:A,Customers!D:D)</f>
        <v>M</v>
      </c>
      <c r="U670" s="13">
        <f>_xlfn.XLOOKUP(C670,Customers!A:A,Customers!E:E)</f>
        <v>35433</v>
      </c>
      <c r="V670" t="str">
        <f>_xlfn.XLOOKUP(C670,Customers!A:A,Customers!F:F)</f>
        <v>Chambersview</v>
      </c>
      <c r="W670" s="13">
        <f>_xlfn.XLOOKUP(C670,Customers!A:A,Customers!G:G)</f>
        <v>44735</v>
      </c>
      <c r="X670">
        <f t="shared" ca="1" si="97"/>
        <v>29</v>
      </c>
      <c r="Y670" t="str">
        <f t="shared" ca="1" si="98"/>
        <v>26-35</v>
      </c>
    </row>
    <row r="671" spans="1:25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  <c r="I671">
        <f>_xlfn.XLOOKUP(D671,Products!A:A,Products!E:E)</f>
        <v>1673.69</v>
      </c>
      <c r="J671">
        <f>_xlfn.XLOOKUP(D671,Products!A:A,Products!F:F)</f>
        <v>1323.38</v>
      </c>
      <c r="K671" t="str">
        <f>_xlfn.XLOOKUP(D671,Products!A:A,Products!C:C)</f>
        <v>Electronics</v>
      </c>
      <c r="L671" t="str">
        <f>_xlfn.XLOOKUP(D671,Products!A:A,Products!D:D)</f>
        <v>Camera</v>
      </c>
      <c r="M671">
        <f t="shared" si="90"/>
        <v>5021.07</v>
      </c>
      <c r="N671">
        <f t="shared" si="91"/>
        <v>3970.1400000000003</v>
      </c>
      <c r="O671">
        <f t="shared" si="92"/>
        <v>1050.9299999999994</v>
      </c>
      <c r="P671" s="8">
        <f t="shared" si="93"/>
        <v>0.2093039929736091</v>
      </c>
      <c r="Q671">
        <f t="shared" si="94"/>
        <v>251.05349999999999</v>
      </c>
      <c r="R671">
        <f t="shared" si="95"/>
        <v>4770.0164999999997</v>
      </c>
      <c r="S671">
        <f t="shared" si="96"/>
        <v>799.8764999999994</v>
      </c>
      <c r="T671" t="str">
        <f>_xlfn.XLOOKUP(C671,Customers!A:A,Customers!D:D)</f>
        <v>M</v>
      </c>
      <c r="U671" s="13">
        <f>_xlfn.XLOOKUP(C671,Customers!A:A,Customers!E:E)</f>
        <v>26178</v>
      </c>
      <c r="V671" t="str">
        <f>_xlfn.XLOOKUP(C671,Customers!A:A,Customers!F:F)</f>
        <v>East Codyton</v>
      </c>
      <c r="W671" s="13">
        <f>_xlfn.XLOOKUP(C671,Customers!A:A,Customers!G:G)</f>
        <v>45251</v>
      </c>
      <c r="X671">
        <f t="shared" ca="1" si="97"/>
        <v>54</v>
      </c>
      <c r="Y671" t="str">
        <f t="shared" ca="1" si="98"/>
        <v>50+</v>
      </c>
    </row>
    <row r="672" spans="1:25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  <c r="I672">
        <f>_xlfn.XLOOKUP(D672,Products!A:A,Products!E:E)</f>
        <v>1194.1199999999999</v>
      </c>
      <c r="J672">
        <f>_xlfn.XLOOKUP(D672,Products!A:A,Products!F:F)</f>
        <v>838.95</v>
      </c>
      <c r="K672" t="str">
        <f>_xlfn.XLOOKUP(D672,Products!A:A,Products!C:C)</f>
        <v>Electronics</v>
      </c>
      <c r="L672" t="str">
        <f>_xlfn.XLOOKUP(D672,Products!A:A,Products!D:D)</f>
        <v>Smartphone</v>
      </c>
      <c r="M672">
        <f t="shared" si="90"/>
        <v>3582.3599999999997</v>
      </c>
      <c r="N672">
        <f t="shared" si="91"/>
        <v>2516.8500000000004</v>
      </c>
      <c r="O672">
        <f t="shared" si="92"/>
        <v>1065.5099999999993</v>
      </c>
      <c r="P672" s="8">
        <f t="shared" si="93"/>
        <v>0.29743241885237648</v>
      </c>
      <c r="Q672">
        <f t="shared" si="94"/>
        <v>358.23599999999999</v>
      </c>
      <c r="R672">
        <f t="shared" si="95"/>
        <v>3224.1239999999998</v>
      </c>
      <c r="S672">
        <f t="shared" si="96"/>
        <v>707.27399999999943</v>
      </c>
      <c r="T672" t="str">
        <f>_xlfn.XLOOKUP(C672,Customers!A:A,Customers!D:D)</f>
        <v>M</v>
      </c>
      <c r="U672" s="13">
        <f>_xlfn.XLOOKUP(C672,Customers!A:A,Customers!E:E)</f>
        <v>25414</v>
      </c>
      <c r="V672" t="str">
        <f>_xlfn.XLOOKUP(C672,Customers!A:A,Customers!F:F)</f>
        <v>Lake Steventown</v>
      </c>
      <c r="W672" s="13">
        <f>_xlfn.XLOOKUP(C672,Customers!A:A,Customers!G:G)</f>
        <v>44835</v>
      </c>
      <c r="X672">
        <f t="shared" ca="1" si="97"/>
        <v>56</v>
      </c>
      <c r="Y672" t="str">
        <f t="shared" ca="1" si="98"/>
        <v>50+</v>
      </c>
    </row>
    <row r="673" spans="1:25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  <c r="I673">
        <f>_xlfn.XLOOKUP(D673,Products!A:A,Products!E:E)</f>
        <v>1878.47</v>
      </c>
      <c r="J673">
        <f>_xlfn.XLOOKUP(D673,Products!A:A,Products!F:F)</f>
        <v>1014.91</v>
      </c>
      <c r="K673" t="str">
        <f>_xlfn.XLOOKUP(D673,Products!A:A,Products!C:C)</f>
        <v>Fashion</v>
      </c>
      <c r="L673" t="str">
        <f>_xlfn.XLOOKUP(D673,Products!A:A,Products!D:D)</f>
        <v>Footwear</v>
      </c>
      <c r="M673">
        <f t="shared" si="90"/>
        <v>1878.47</v>
      </c>
      <c r="N673">
        <f t="shared" si="91"/>
        <v>1014.91</v>
      </c>
      <c r="O673">
        <f t="shared" si="92"/>
        <v>863.56000000000006</v>
      </c>
      <c r="P673" s="8">
        <f t="shared" si="93"/>
        <v>0.45971455493034225</v>
      </c>
      <c r="Q673">
        <f t="shared" si="94"/>
        <v>93.923500000000004</v>
      </c>
      <c r="R673">
        <f t="shared" si="95"/>
        <v>1784.5464999999999</v>
      </c>
      <c r="S673">
        <f t="shared" si="96"/>
        <v>769.63649999999996</v>
      </c>
      <c r="T673" t="str">
        <f>_xlfn.XLOOKUP(C673,Customers!A:A,Customers!D:D)</f>
        <v>M</v>
      </c>
      <c r="U673" s="13">
        <f>_xlfn.XLOOKUP(C673,Customers!A:A,Customers!E:E)</f>
        <v>23821</v>
      </c>
      <c r="V673" t="str">
        <f>_xlfn.XLOOKUP(C673,Customers!A:A,Customers!F:F)</f>
        <v>West Ann</v>
      </c>
      <c r="W673" s="13">
        <f>_xlfn.XLOOKUP(C673,Customers!A:A,Customers!G:G)</f>
        <v>45308</v>
      </c>
      <c r="X673">
        <f t="shared" ca="1" si="97"/>
        <v>61</v>
      </c>
      <c r="Y673" t="str">
        <f t="shared" ca="1" si="98"/>
        <v>50+</v>
      </c>
    </row>
    <row r="674" spans="1:25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  <c r="I674">
        <f>_xlfn.XLOOKUP(D674,Products!A:A,Products!E:E)</f>
        <v>366.93</v>
      </c>
      <c r="J674">
        <f>_xlfn.XLOOKUP(D674,Products!A:A,Products!F:F)</f>
        <v>285.23</v>
      </c>
      <c r="K674" t="str">
        <f>_xlfn.XLOOKUP(D674,Products!A:A,Products!C:C)</f>
        <v>Fashion</v>
      </c>
      <c r="L674" t="str">
        <f>_xlfn.XLOOKUP(D674,Products!A:A,Products!D:D)</f>
        <v>Footwear</v>
      </c>
      <c r="M674">
        <f t="shared" si="90"/>
        <v>1834.65</v>
      </c>
      <c r="N674">
        <f t="shared" si="91"/>
        <v>1426.15</v>
      </c>
      <c r="O674">
        <f t="shared" si="92"/>
        <v>408.5</v>
      </c>
      <c r="P674" s="8">
        <f t="shared" si="93"/>
        <v>0.22265827269506444</v>
      </c>
      <c r="Q674">
        <f t="shared" si="94"/>
        <v>275.19749999999999</v>
      </c>
      <c r="R674">
        <f t="shared" si="95"/>
        <v>1559.4525000000001</v>
      </c>
      <c r="S674">
        <f t="shared" si="96"/>
        <v>133.30250000000001</v>
      </c>
      <c r="T674" t="str">
        <f>_xlfn.XLOOKUP(C674,Customers!A:A,Customers!D:D)</f>
        <v>F</v>
      </c>
      <c r="U674" s="13">
        <f>_xlfn.XLOOKUP(C674,Customers!A:A,Customers!E:E)</f>
        <v>22041</v>
      </c>
      <c r="V674" t="str">
        <f>_xlfn.XLOOKUP(C674,Customers!A:A,Customers!F:F)</f>
        <v>West Wandaland</v>
      </c>
      <c r="W674" s="13">
        <f>_xlfn.XLOOKUP(C674,Customers!A:A,Customers!G:G)</f>
        <v>45329</v>
      </c>
      <c r="X674">
        <f t="shared" ca="1" si="97"/>
        <v>66</v>
      </c>
      <c r="Y674" t="str">
        <f t="shared" ca="1" si="98"/>
        <v>50+</v>
      </c>
    </row>
    <row r="675" spans="1:25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  <c r="I675">
        <f>_xlfn.XLOOKUP(D675,Products!A:A,Products!E:E)</f>
        <v>1227.24</v>
      </c>
      <c r="J675">
        <f>_xlfn.XLOOKUP(D675,Products!A:A,Products!F:F)</f>
        <v>977.09</v>
      </c>
      <c r="K675" t="str">
        <f>_xlfn.XLOOKUP(D675,Products!A:A,Products!C:C)</f>
        <v>Groceries</v>
      </c>
      <c r="L675" t="str">
        <f>_xlfn.XLOOKUP(D675,Products!A:A,Products!D:D)</f>
        <v>Dairy</v>
      </c>
      <c r="M675">
        <f t="shared" si="90"/>
        <v>2454.48</v>
      </c>
      <c r="N675">
        <f t="shared" si="91"/>
        <v>1954.18</v>
      </c>
      <c r="O675">
        <f t="shared" si="92"/>
        <v>500.29999999999995</v>
      </c>
      <c r="P675" s="8">
        <f t="shared" si="93"/>
        <v>0.20383136142889735</v>
      </c>
      <c r="Q675">
        <f t="shared" si="94"/>
        <v>122.724</v>
      </c>
      <c r="R675">
        <f t="shared" si="95"/>
        <v>2331.7559999999999</v>
      </c>
      <c r="S675">
        <f t="shared" si="96"/>
        <v>377.57599999999979</v>
      </c>
      <c r="T675" t="str">
        <f>_xlfn.XLOOKUP(C675,Customers!A:A,Customers!D:D)</f>
        <v>M</v>
      </c>
      <c r="U675" s="13">
        <f>_xlfn.XLOOKUP(C675,Customers!A:A,Customers!E:E)</f>
        <v>29985</v>
      </c>
      <c r="V675" t="str">
        <f>_xlfn.XLOOKUP(C675,Customers!A:A,Customers!F:F)</f>
        <v>Marcchester</v>
      </c>
      <c r="W675" s="13">
        <f>_xlfn.XLOOKUP(C675,Customers!A:A,Customers!G:G)</f>
        <v>45488</v>
      </c>
      <c r="X675">
        <f t="shared" ca="1" si="97"/>
        <v>44</v>
      </c>
      <c r="Y675" t="str">
        <f t="shared" ca="1" si="98"/>
        <v>36-50</v>
      </c>
    </row>
    <row r="676" spans="1:25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  <c r="I676">
        <f>_xlfn.XLOOKUP(D676,Products!A:A,Products!E:E)</f>
        <v>1501.46</v>
      </c>
      <c r="J676">
        <f>_xlfn.XLOOKUP(D676,Products!A:A,Products!F:F)</f>
        <v>1167.73</v>
      </c>
      <c r="K676" t="str">
        <f>_xlfn.XLOOKUP(D676,Products!A:A,Products!C:C)</f>
        <v>Fashion</v>
      </c>
      <c r="L676" t="str">
        <f>_xlfn.XLOOKUP(D676,Products!A:A,Products!D:D)</f>
        <v>Watches</v>
      </c>
      <c r="M676">
        <f t="shared" si="90"/>
        <v>3002.92</v>
      </c>
      <c r="N676">
        <f t="shared" si="91"/>
        <v>2335.46</v>
      </c>
      <c r="O676">
        <f t="shared" si="92"/>
        <v>667.46</v>
      </c>
      <c r="P676" s="8">
        <f t="shared" si="93"/>
        <v>0.22227032355174298</v>
      </c>
      <c r="Q676">
        <f t="shared" si="94"/>
        <v>300.29200000000003</v>
      </c>
      <c r="R676">
        <f t="shared" si="95"/>
        <v>2702.6280000000002</v>
      </c>
      <c r="S676">
        <f t="shared" si="96"/>
        <v>367.16800000000012</v>
      </c>
      <c r="T676" t="str">
        <f>_xlfn.XLOOKUP(C676,Customers!A:A,Customers!D:D)</f>
        <v>F</v>
      </c>
      <c r="U676" s="13">
        <f>_xlfn.XLOOKUP(C676,Customers!A:A,Customers!E:E)</f>
        <v>26004</v>
      </c>
      <c r="V676" t="str">
        <f>_xlfn.XLOOKUP(C676,Customers!A:A,Customers!F:F)</f>
        <v>Bradyshire</v>
      </c>
      <c r="W676" s="13">
        <f>_xlfn.XLOOKUP(C676,Customers!A:A,Customers!G:G)</f>
        <v>44575</v>
      </c>
      <c r="X676">
        <f t="shared" ca="1" si="97"/>
        <v>55</v>
      </c>
      <c r="Y676" t="str">
        <f t="shared" ca="1" si="98"/>
        <v>50+</v>
      </c>
    </row>
    <row r="677" spans="1:25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  <c r="I677">
        <f>_xlfn.XLOOKUP(D677,Products!A:A,Products!E:E)</f>
        <v>1272.23</v>
      </c>
      <c r="J677">
        <f>_xlfn.XLOOKUP(D677,Products!A:A,Products!F:F)</f>
        <v>952.65</v>
      </c>
      <c r="K677" t="str">
        <f>_xlfn.XLOOKUP(D677,Products!A:A,Products!C:C)</f>
        <v>Electronics</v>
      </c>
      <c r="L677" t="str">
        <f>_xlfn.XLOOKUP(D677,Products!A:A,Products!D:D)</f>
        <v>Smartphone</v>
      </c>
      <c r="M677">
        <f t="shared" si="90"/>
        <v>1272.23</v>
      </c>
      <c r="N677">
        <f t="shared" si="91"/>
        <v>952.65</v>
      </c>
      <c r="O677">
        <f t="shared" si="92"/>
        <v>319.58000000000004</v>
      </c>
      <c r="P677" s="8">
        <f t="shared" si="93"/>
        <v>0.2511967175746524</v>
      </c>
      <c r="Q677">
        <f t="shared" si="94"/>
        <v>63.611500000000007</v>
      </c>
      <c r="R677">
        <f t="shared" si="95"/>
        <v>1208.6185</v>
      </c>
      <c r="S677">
        <f t="shared" si="96"/>
        <v>255.96850000000006</v>
      </c>
      <c r="T677" t="str">
        <f>_xlfn.XLOOKUP(C677,Customers!A:A,Customers!D:D)</f>
        <v>M</v>
      </c>
      <c r="U677" s="13">
        <f>_xlfn.XLOOKUP(C677,Customers!A:A,Customers!E:E)</f>
        <v>35802</v>
      </c>
      <c r="V677" t="str">
        <f>_xlfn.XLOOKUP(C677,Customers!A:A,Customers!F:F)</f>
        <v>Davidtown</v>
      </c>
      <c r="W677" s="13">
        <f>_xlfn.XLOOKUP(C677,Customers!A:A,Customers!G:G)</f>
        <v>44252</v>
      </c>
      <c r="X677">
        <f t="shared" ca="1" si="97"/>
        <v>28</v>
      </c>
      <c r="Y677" t="str">
        <f t="shared" ca="1" si="98"/>
        <v>26-35</v>
      </c>
    </row>
    <row r="678" spans="1:25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  <c r="I678">
        <f>_xlfn.XLOOKUP(D678,Products!A:A,Products!E:E)</f>
        <v>1485.05</v>
      </c>
      <c r="J678">
        <f>_xlfn.XLOOKUP(D678,Products!A:A,Products!F:F)</f>
        <v>988.31</v>
      </c>
      <c r="K678" t="str">
        <f>_xlfn.XLOOKUP(D678,Products!A:A,Products!C:C)</f>
        <v>Fashion</v>
      </c>
      <c r="L678" t="str">
        <f>_xlfn.XLOOKUP(D678,Products!A:A,Products!D:D)</f>
        <v>Clothing</v>
      </c>
      <c r="M678">
        <f t="shared" si="90"/>
        <v>5940.2</v>
      </c>
      <c r="N678">
        <f t="shared" si="91"/>
        <v>3953.24</v>
      </c>
      <c r="O678">
        <f t="shared" si="92"/>
        <v>1986.96</v>
      </c>
      <c r="P678" s="8">
        <f t="shared" si="93"/>
        <v>0.33449378808794317</v>
      </c>
      <c r="Q678">
        <f t="shared" si="94"/>
        <v>594.02</v>
      </c>
      <c r="R678">
        <f t="shared" si="95"/>
        <v>5346.18</v>
      </c>
      <c r="S678">
        <f t="shared" si="96"/>
        <v>1392.9400000000005</v>
      </c>
      <c r="T678" t="str">
        <f>_xlfn.XLOOKUP(C678,Customers!A:A,Customers!D:D)</f>
        <v>M</v>
      </c>
      <c r="U678" s="13">
        <f>_xlfn.XLOOKUP(C678,Customers!A:A,Customers!E:E)</f>
        <v>38555</v>
      </c>
      <c r="V678" t="str">
        <f>_xlfn.XLOOKUP(C678,Customers!A:A,Customers!F:F)</f>
        <v>West Tinatown</v>
      </c>
      <c r="W678" s="13">
        <f>_xlfn.XLOOKUP(C678,Customers!A:A,Customers!G:G)</f>
        <v>44145</v>
      </c>
      <c r="X678">
        <f t="shared" ca="1" si="97"/>
        <v>20</v>
      </c>
      <c r="Y678" t="str">
        <f t="shared" ca="1" si="98"/>
        <v>18-25</v>
      </c>
    </row>
    <row r="679" spans="1:25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  <c r="I679">
        <f>_xlfn.XLOOKUP(D679,Products!A:A,Products!E:E)</f>
        <v>109.78</v>
      </c>
      <c r="J679">
        <f>_xlfn.XLOOKUP(D679,Products!A:A,Products!F:F)</f>
        <v>70.59</v>
      </c>
      <c r="K679" t="str">
        <f>_xlfn.XLOOKUP(D679,Products!A:A,Products!C:C)</f>
        <v>Fashion</v>
      </c>
      <c r="L679" t="str">
        <f>_xlfn.XLOOKUP(D679,Products!A:A,Products!D:D)</f>
        <v>Footwear</v>
      </c>
      <c r="M679">
        <f t="shared" si="90"/>
        <v>329.34000000000003</v>
      </c>
      <c r="N679">
        <f t="shared" si="91"/>
        <v>211.77</v>
      </c>
      <c r="O679">
        <f t="shared" si="92"/>
        <v>117.57000000000002</v>
      </c>
      <c r="P679" s="8">
        <f t="shared" si="93"/>
        <v>0.35698670067407545</v>
      </c>
      <c r="Q679">
        <f t="shared" si="94"/>
        <v>49.401000000000003</v>
      </c>
      <c r="R679">
        <f t="shared" si="95"/>
        <v>279.93900000000002</v>
      </c>
      <c r="S679">
        <f t="shared" si="96"/>
        <v>68.169000000000011</v>
      </c>
      <c r="T679" t="str">
        <f>_xlfn.XLOOKUP(C679,Customers!A:A,Customers!D:D)</f>
        <v>M</v>
      </c>
      <c r="U679" s="13">
        <f>_xlfn.XLOOKUP(C679,Customers!A:A,Customers!E:E)</f>
        <v>26914</v>
      </c>
      <c r="V679" t="str">
        <f>_xlfn.XLOOKUP(C679,Customers!A:A,Customers!F:F)</f>
        <v>Davisfurt</v>
      </c>
      <c r="W679" s="13">
        <f>_xlfn.XLOOKUP(C679,Customers!A:A,Customers!G:G)</f>
        <v>44266</v>
      </c>
      <c r="X679">
        <f t="shared" ca="1" si="97"/>
        <v>52</v>
      </c>
      <c r="Y679" t="str">
        <f t="shared" ca="1" si="98"/>
        <v>50+</v>
      </c>
    </row>
    <row r="680" spans="1:25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  <c r="I680">
        <f>_xlfn.XLOOKUP(D680,Products!A:A,Products!E:E)</f>
        <v>1272.23</v>
      </c>
      <c r="J680">
        <f>_xlfn.XLOOKUP(D680,Products!A:A,Products!F:F)</f>
        <v>952.65</v>
      </c>
      <c r="K680" t="str">
        <f>_xlfn.XLOOKUP(D680,Products!A:A,Products!C:C)</f>
        <v>Electronics</v>
      </c>
      <c r="L680" t="str">
        <f>_xlfn.XLOOKUP(D680,Products!A:A,Products!D:D)</f>
        <v>Smartphone</v>
      </c>
      <c r="M680">
        <f t="shared" si="90"/>
        <v>6361.15</v>
      </c>
      <c r="N680">
        <f t="shared" si="91"/>
        <v>4763.25</v>
      </c>
      <c r="O680">
        <f t="shared" si="92"/>
        <v>1597.8999999999996</v>
      </c>
      <c r="P680" s="8">
        <f t="shared" si="93"/>
        <v>0.25119671757465234</v>
      </c>
      <c r="Q680">
        <f t="shared" si="94"/>
        <v>0</v>
      </c>
      <c r="R680">
        <f t="shared" si="95"/>
        <v>6361.15</v>
      </c>
      <c r="S680">
        <f t="shared" si="96"/>
        <v>1597.8999999999996</v>
      </c>
      <c r="T680" t="str">
        <f>_xlfn.XLOOKUP(C680,Customers!A:A,Customers!D:D)</f>
        <v>M</v>
      </c>
      <c r="U680" s="13">
        <f>_xlfn.XLOOKUP(C680,Customers!A:A,Customers!E:E)</f>
        <v>24531</v>
      </c>
      <c r="V680" t="str">
        <f>_xlfn.XLOOKUP(C680,Customers!A:A,Customers!F:F)</f>
        <v>Sarahhaven</v>
      </c>
      <c r="W680" s="13">
        <f>_xlfn.XLOOKUP(C680,Customers!A:A,Customers!G:G)</f>
        <v>44480</v>
      </c>
      <c r="X680">
        <f t="shared" ca="1" si="97"/>
        <v>59</v>
      </c>
      <c r="Y680" t="str">
        <f t="shared" ca="1" si="98"/>
        <v>50+</v>
      </c>
    </row>
    <row r="681" spans="1:25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  <c r="I681">
        <f>_xlfn.XLOOKUP(D681,Products!A:A,Products!E:E)</f>
        <v>540.94000000000005</v>
      </c>
      <c r="J681">
        <f>_xlfn.XLOOKUP(D681,Products!A:A,Products!F:F)</f>
        <v>398.25</v>
      </c>
      <c r="K681" t="str">
        <f>_xlfn.XLOOKUP(D681,Products!A:A,Products!C:C)</f>
        <v>Fashion</v>
      </c>
      <c r="L681" t="str">
        <f>_xlfn.XLOOKUP(D681,Products!A:A,Products!D:D)</f>
        <v>Clothing</v>
      </c>
      <c r="M681">
        <f t="shared" si="90"/>
        <v>540.94000000000005</v>
      </c>
      <c r="N681">
        <f t="shared" si="91"/>
        <v>398.25</v>
      </c>
      <c r="O681">
        <f t="shared" si="92"/>
        <v>142.69000000000005</v>
      </c>
      <c r="P681" s="8">
        <f t="shared" si="93"/>
        <v>0.26378156542315234</v>
      </c>
      <c r="Q681">
        <f t="shared" si="94"/>
        <v>81.141000000000005</v>
      </c>
      <c r="R681">
        <f t="shared" si="95"/>
        <v>459.79900000000004</v>
      </c>
      <c r="S681">
        <f t="shared" si="96"/>
        <v>61.549000000000035</v>
      </c>
      <c r="T681" t="str">
        <f>_xlfn.XLOOKUP(C681,Customers!A:A,Customers!D:D)</f>
        <v>M</v>
      </c>
      <c r="U681" s="13">
        <f>_xlfn.XLOOKUP(C681,Customers!A:A,Customers!E:E)</f>
        <v>25009</v>
      </c>
      <c r="V681" t="str">
        <f>_xlfn.XLOOKUP(C681,Customers!A:A,Customers!F:F)</f>
        <v>Erinland</v>
      </c>
      <c r="W681" s="13">
        <f>_xlfn.XLOOKUP(C681,Customers!A:A,Customers!G:G)</f>
        <v>44798</v>
      </c>
      <c r="X681">
        <f t="shared" ca="1" si="97"/>
        <v>58</v>
      </c>
      <c r="Y681" t="str">
        <f t="shared" ca="1" si="98"/>
        <v>50+</v>
      </c>
    </row>
    <row r="682" spans="1:25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  <c r="I682">
        <f>_xlfn.XLOOKUP(D682,Products!A:A,Products!E:E)</f>
        <v>323.92</v>
      </c>
      <c r="J682">
        <f>_xlfn.XLOOKUP(D682,Products!A:A,Products!F:F)</f>
        <v>242.98</v>
      </c>
      <c r="K682" t="str">
        <f>_xlfn.XLOOKUP(D682,Products!A:A,Products!C:C)</f>
        <v>Fashion</v>
      </c>
      <c r="L682" t="str">
        <f>_xlfn.XLOOKUP(D682,Products!A:A,Products!D:D)</f>
        <v>Accessories</v>
      </c>
      <c r="M682">
        <f t="shared" si="90"/>
        <v>647.84</v>
      </c>
      <c r="N682">
        <f t="shared" si="91"/>
        <v>485.96</v>
      </c>
      <c r="O682">
        <f t="shared" si="92"/>
        <v>161.88000000000005</v>
      </c>
      <c r="P682" s="8">
        <f t="shared" si="93"/>
        <v>0.24987651271918998</v>
      </c>
      <c r="Q682">
        <f t="shared" si="94"/>
        <v>32.392000000000003</v>
      </c>
      <c r="R682">
        <f t="shared" si="95"/>
        <v>615.44799999999998</v>
      </c>
      <c r="S682">
        <f t="shared" si="96"/>
        <v>129.488</v>
      </c>
      <c r="T682" t="str">
        <f>_xlfn.XLOOKUP(C682,Customers!A:A,Customers!D:D)</f>
        <v>F</v>
      </c>
      <c r="U682" s="13">
        <f>_xlfn.XLOOKUP(C682,Customers!A:A,Customers!E:E)</f>
        <v>31890</v>
      </c>
      <c r="V682" t="str">
        <f>_xlfn.XLOOKUP(C682,Customers!A:A,Customers!F:F)</f>
        <v>Lake Ricardo</v>
      </c>
      <c r="W682" s="13">
        <f>_xlfn.XLOOKUP(C682,Customers!A:A,Customers!G:G)</f>
        <v>45694</v>
      </c>
      <c r="X682">
        <f t="shared" ca="1" si="97"/>
        <v>39</v>
      </c>
      <c r="Y682" t="str">
        <f t="shared" ca="1" si="98"/>
        <v>36-50</v>
      </c>
    </row>
    <row r="683" spans="1:25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  <c r="I683">
        <f>_xlfn.XLOOKUP(D683,Products!A:A,Products!E:E)</f>
        <v>1134.8</v>
      </c>
      <c r="J683">
        <f>_xlfn.XLOOKUP(D683,Products!A:A,Products!F:F)</f>
        <v>675.1</v>
      </c>
      <c r="K683" t="str">
        <f>_xlfn.XLOOKUP(D683,Products!A:A,Products!C:C)</f>
        <v>Fashion</v>
      </c>
      <c r="L683" t="str">
        <f>_xlfn.XLOOKUP(D683,Products!A:A,Products!D:D)</f>
        <v>Watches</v>
      </c>
      <c r="M683">
        <f t="shared" si="90"/>
        <v>5674</v>
      </c>
      <c r="N683">
        <f t="shared" si="91"/>
        <v>3375.5</v>
      </c>
      <c r="O683">
        <f t="shared" si="92"/>
        <v>2298.5</v>
      </c>
      <c r="P683" s="8">
        <f t="shared" si="93"/>
        <v>0.40509340853013748</v>
      </c>
      <c r="Q683">
        <f t="shared" si="94"/>
        <v>851.1</v>
      </c>
      <c r="R683">
        <f t="shared" si="95"/>
        <v>4822.8999999999996</v>
      </c>
      <c r="S683">
        <f t="shared" si="96"/>
        <v>1447.3999999999996</v>
      </c>
      <c r="T683" t="str">
        <f>_xlfn.XLOOKUP(C683,Customers!A:A,Customers!D:D)</f>
        <v>F</v>
      </c>
      <c r="U683" s="13">
        <f>_xlfn.XLOOKUP(C683,Customers!A:A,Customers!E:E)</f>
        <v>35714</v>
      </c>
      <c r="V683" t="str">
        <f>_xlfn.XLOOKUP(C683,Customers!A:A,Customers!F:F)</f>
        <v>North Christian</v>
      </c>
      <c r="W683" s="13">
        <f>_xlfn.XLOOKUP(C683,Customers!A:A,Customers!G:G)</f>
        <v>44816</v>
      </c>
      <c r="X683">
        <f t="shared" ca="1" si="97"/>
        <v>28</v>
      </c>
      <c r="Y683" t="str">
        <f t="shared" ca="1" si="98"/>
        <v>26-35</v>
      </c>
    </row>
    <row r="684" spans="1:25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  <c r="I684">
        <f>_xlfn.XLOOKUP(D684,Products!A:A,Products!E:E)</f>
        <v>29.24</v>
      </c>
      <c r="J684">
        <f>_xlfn.XLOOKUP(D684,Products!A:A,Products!F:F)</f>
        <v>15.28</v>
      </c>
      <c r="K684" t="str">
        <f>_xlfn.XLOOKUP(D684,Products!A:A,Products!C:C)</f>
        <v>Fashion</v>
      </c>
      <c r="L684" t="str">
        <f>_xlfn.XLOOKUP(D684,Products!A:A,Products!D:D)</f>
        <v>Watches</v>
      </c>
      <c r="M684">
        <f t="shared" si="90"/>
        <v>29.24</v>
      </c>
      <c r="N684">
        <f t="shared" si="91"/>
        <v>15.28</v>
      </c>
      <c r="O684">
        <f t="shared" si="92"/>
        <v>13.959999999999999</v>
      </c>
      <c r="P684" s="8">
        <f t="shared" si="93"/>
        <v>0.47742818057455538</v>
      </c>
      <c r="Q684">
        <f t="shared" si="94"/>
        <v>4.3859999999999992</v>
      </c>
      <c r="R684">
        <f t="shared" si="95"/>
        <v>24.853999999999999</v>
      </c>
      <c r="S684">
        <f t="shared" si="96"/>
        <v>9.5739999999999998</v>
      </c>
      <c r="T684" t="str">
        <f>_xlfn.XLOOKUP(C684,Customers!A:A,Customers!D:D)</f>
        <v>F</v>
      </c>
      <c r="U684" s="13">
        <f>_xlfn.XLOOKUP(C684,Customers!A:A,Customers!E:E)</f>
        <v>32344</v>
      </c>
      <c r="V684" t="str">
        <f>_xlfn.XLOOKUP(C684,Customers!A:A,Customers!F:F)</f>
        <v>South Christinabury</v>
      </c>
      <c r="W684" s="13">
        <f>_xlfn.XLOOKUP(C684,Customers!A:A,Customers!G:G)</f>
        <v>44826</v>
      </c>
      <c r="X684">
        <f t="shared" ca="1" si="97"/>
        <v>37</v>
      </c>
      <c r="Y684" t="str">
        <f t="shared" ca="1" si="98"/>
        <v>36-50</v>
      </c>
    </row>
    <row r="685" spans="1:25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  <c r="I685">
        <f>_xlfn.XLOOKUP(D685,Products!A:A,Products!E:E)</f>
        <v>109.78</v>
      </c>
      <c r="J685">
        <f>_xlfn.XLOOKUP(D685,Products!A:A,Products!F:F)</f>
        <v>70.59</v>
      </c>
      <c r="K685" t="str">
        <f>_xlfn.XLOOKUP(D685,Products!A:A,Products!C:C)</f>
        <v>Fashion</v>
      </c>
      <c r="L685" t="str">
        <f>_xlfn.XLOOKUP(D685,Products!A:A,Products!D:D)</f>
        <v>Footwear</v>
      </c>
      <c r="M685">
        <f t="shared" si="90"/>
        <v>329.34000000000003</v>
      </c>
      <c r="N685">
        <f t="shared" si="91"/>
        <v>211.77</v>
      </c>
      <c r="O685">
        <f t="shared" si="92"/>
        <v>117.57000000000002</v>
      </c>
      <c r="P685" s="8">
        <f t="shared" si="93"/>
        <v>0.35698670067407545</v>
      </c>
      <c r="Q685">
        <f t="shared" si="94"/>
        <v>0</v>
      </c>
      <c r="R685">
        <f t="shared" si="95"/>
        <v>329.34000000000003</v>
      </c>
      <c r="S685">
        <f t="shared" si="96"/>
        <v>117.57000000000002</v>
      </c>
      <c r="T685" t="str">
        <f>_xlfn.XLOOKUP(C685,Customers!A:A,Customers!D:D)</f>
        <v>M</v>
      </c>
      <c r="U685" s="13">
        <f>_xlfn.XLOOKUP(C685,Customers!A:A,Customers!E:E)</f>
        <v>36768</v>
      </c>
      <c r="V685" t="str">
        <f>_xlfn.XLOOKUP(C685,Customers!A:A,Customers!F:F)</f>
        <v>Ellisside</v>
      </c>
      <c r="W685" s="13">
        <f>_xlfn.XLOOKUP(C685,Customers!A:A,Customers!G:G)</f>
        <v>44715</v>
      </c>
      <c r="X685">
        <f t="shared" ca="1" si="97"/>
        <v>25</v>
      </c>
      <c r="Y685" t="str">
        <f t="shared" ca="1" si="98"/>
        <v>18-25</v>
      </c>
    </row>
    <row r="686" spans="1:25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  <c r="I686">
        <f>_xlfn.XLOOKUP(D686,Products!A:A,Products!E:E)</f>
        <v>1044.6400000000001</v>
      </c>
      <c r="J686">
        <f>_xlfn.XLOOKUP(D686,Products!A:A,Products!F:F)</f>
        <v>775.07</v>
      </c>
      <c r="K686" t="str">
        <f>_xlfn.XLOOKUP(D686,Products!A:A,Products!C:C)</f>
        <v>Fashion</v>
      </c>
      <c r="L686" t="str">
        <f>_xlfn.XLOOKUP(D686,Products!A:A,Products!D:D)</f>
        <v>Footwear</v>
      </c>
      <c r="M686">
        <f t="shared" si="90"/>
        <v>2089.2800000000002</v>
      </c>
      <c r="N686">
        <f t="shared" si="91"/>
        <v>1550.14</v>
      </c>
      <c r="O686">
        <f t="shared" si="92"/>
        <v>539.1400000000001</v>
      </c>
      <c r="P686" s="8">
        <f t="shared" si="93"/>
        <v>0.25805062030938891</v>
      </c>
      <c r="Q686">
        <f t="shared" si="94"/>
        <v>104.46400000000001</v>
      </c>
      <c r="R686">
        <f t="shared" si="95"/>
        <v>1984.8160000000003</v>
      </c>
      <c r="S686">
        <f t="shared" si="96"/>
        <v>434.67600000000016</v>
      </c>
      <c r="T686" t="str">
        <f>_xlfn.XLOOKUP(C686,Customers!A:A,Customers!D:D)</f>
        <v>M</v>
      </c>
      <c r="U686" s="13">
        <f>_xlfn.XLOOKUP(C686,Customers!A:A,Customers!E:E)</f>
        <v>20358</v>
      </c>
      <c r="V686" t="str">
        <f>_xlfn.XLOOKUP(C686,Customers!A:A,Customers!F:F)</f>
        <v>Zacharyberg</v>
      </c>
      <c r="W686" s="13">
        <f>_xlfn.XLOOKUP(C686,Customers!A:A,Customers!G:G)</f>
        <v>45869</v>
      </c>
      <c r="X686">
        <f t="shared" ca="1" si="97"/>
        <v>70</v>
      </c>
      <c r="Y686" t="str">
        <f t="shared" ca="1" si="98"/>
        <v>50+</v>
      </c>
    </row>
    <row r="687" spans="1:25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  <c r="I687">
        <f>_xlfn.XLOOKUP(D687,Products!A:A,Products!E:E)</f>
        <v>1342.75</v>
      </c>
      <c r="J687">
        <f>_xlfn.XLOOKUP(D687,Products!A:A,Products!F:F)</f>
        <v>797.94</v>
      </c>
      <c r="K687" t="str">
        <f>_xlfn.XLOOKUP(D687,Products!A:A,Products!C:C)</f>
        <v>Fashion</v>
      </c>
      <c r="L687" t="str">
        <f>_xlfn.XLOOKUP(D687,Products!A:A,Products!D:D)</f>
        <v>Clothing</v>
      </c>
      <c r="M687">
        <f t="shared" si="90"/>
        <v>2685.5</v>
      </c>
      <c r="N687">
        <f t="shared" si="91"/>
        <v>1595.88</v>
      </c>
      <c r="O687">
        <f t="shared" si="92"/>
        <v>1089.6199999999999</v>
      </c>
      <c r="P687" s="8">
        <f t="shared" si="93"/>
        <v>0.40574194749581077</v>
      </c>
      <c r="Q687">
        <f t="shared" si="94"/>
        <v>402.82499999999999</v>
      </c>
      <c r="R687">
        <f t="shared" si="95"/>
        <v>2282.6750000000002</v>
      </c>
      <c r="S687">
        <f t="shared" si="96"/>
        <v>686.79500000000007</v>
      </c>
      <c r="T687" t="str">
        <f>_xlfn.XLOOKUP(C687,Customers!A:A,Customers!D:D)</f>
        <v>M</v>
      </c>
      <c r="U687" s="13">
        <f>_xlfn.XLOOKUP(C687,Customers!A:A,Customers!E:E)</f>
        <v>29315</v>
      </c>
      <c r="V687" t="str">
        <f>_xlfn.XLOOKUP(C687,Customers!A:A,Customers!F:F)</f>
        <v>West Paulfurt</v>
      </c>
      <c r="W687" s="13">
        <f>_xlfn.XLOOKUP(C687,Customers!A:A,Customers!G:G)</f>
        <v>45654</v>
      </c>
      <c r="X687">
        <f t="shared" ca="1" si="97"/>
        <v>46</v>
      </c>
      <c r="Y687" t="str">
        <f t="shared" ca="1" si="98"/>
        <v>36-50</v>
      </c>
    </row>
    <row r="688" spans="1:25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  <c r="I688">
        <f>_xlfn.XLOOKUP(D688,Products!A:A,Products!E:E)</f>
        <v>304.70999999999998</v>
      </c>
      <c r="J688">
        <f>_xlfn.XLOOKUP(D688,Products!A:A,Products!F:F)</f>
        <v>164.01</v>
      </c>
      <c r="K688" t="str">
        <f>_xlfn.XLOOKUP(D688,Products!A:A,Products!C:C)</f>
        <v>Groceries</v>
      </c>
      <c r="L688" t="str">
        <f>_xlfn.XLOOKUP(D688,Products!A:A,Products!D:D)</f>
        <v>Vegetables</v>
      </c>
      <c r="M688">
        <f t="shared" si="90"/>
        <v>1218.8399999999999</v>
      </c>
      <c r="N688">
        <f t="shared" si="91"/>
        <v>656.04</v>
      </c>
      <c r="O688">
        <f t="shared" si="92"/>
        <v>562.79999999999995</v>
      </c>
      <c r="P688" s="8">
        <f t="shared" si="93"/>
        <v>0.46175051688490698</v>
      </c>
      <c r="Q688">
        <f t="shared" si="94"/>
        <v>182.82599999999999</v>
      </c>
      <c r="R688">
        <f t="shared" si="95"/>
        <v>1036.0139999999999</v>
      </c>
      <c r="S688">
        <f t="shared" si="96"/>
        <v>379.97399999999993</v>
      </c>
      <c r="T688" t="str">
        <f>_xlfn.XLOOKUP(C688,Customers!A:A,Customers!D:D)</f>
        <v>M</v>
      </c>
      <c r="U688" s="13">
        <f>_xlfn.XLOOKUP(C688,Customers!A:A,Customers!E:E)</f>
        <v>23821</v>
      </c>
      <c r="V688" t="str">
        <f>_xlfn.XLOOKUP(C688,Customers!A:A,Customers!F:F)</f>
        <v>West Ann</v>
      </c>
      <c r="W688" s="13">
        <f>_xlfn.XLOOKUP(C688,Customers!A:A,Customers!G:G)</f>
        <v>45308</v>
      </c>
      <c r="X688">
        <f t="shared" ca="1" si="97"/>
        <v>61</v>
      </c>
      <c r="Y688" t="str">
        <f t="shared" ca="1" si="98"/>
        <v>50+</v>
      </c>
    </row>
    <row r="689" spans="1:25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  <c r="I689">
        <f>_xlfn.XLOOKUP(D689,Products!A:A,Products!E:E)</f>
        <v>1635.01</v>
      </c>
      <c r="J689">
        <f>_xlfn.XLOOKUP(D689,Products!A:A,Products!F:F)</f>
        <v>1043.29</v>
      </c>
      <c r="K689" t="str">
        <f>_xlfn.XLOOKUP(D689,Products!A:A,Products!C:C)</f>
        <v>Electronics</v>
      </c>
      <c r="L689" t="str">
        <f>_xlfn.XLOOKUP(D689,Products!A:A,Products!D:D)</f>
        <v>Television</v>
      </c>
      <c r="M689">
        <f t="shared" si="90"/>
        <v>3270.02</v>
      </c>
      <c r="N689">
        <f t="shared" si="91"/>
        <v>2086.58</v>
      </c>
      <c r="O689">
        <f t="shared" si="92"/>
        <v>1183.44</v>
      </c>
      <c r="P689" s="8">
        <f t="shared" si="93"/>
        <v>0.36190604338811383</v>
      </c>
      <c r="Q689">
        <f t="shared" si="94"/>
        <v>327.00200000000001</v>
      </c>
      <c r="R689">
        <f t="shared" si="95"/>
        <v>2943.018</v>
      </c>
      <c r="S689">
        <f t="shared" si="96"/>
        <v>856.4380000000001</v>
      </c>
      <c r="T689" t="str">
        <f>_xlfn.XLOOKUP(C689,Customers!A:A,Customers!D:D)</f>
        <v>M</v>
      </c>
      <c r="U689" s="13">
        <f>_xlfn.XLOOKUP(C689,Customers!A:A,Customers!E:E)</f>
        <v>28106</v>
      </c>
      <c r="V689" t="str">
        <f>_xlfn.XLOOKUP(C689,Customers!A:A,Customers!F:F)</f>
        <v>West Carol</v>
      </c>
      <c r="W689" s="13">
        <f>_xlfn.XLOOKUP(C689,Customers!A:A,Customers!G:G)</f>
        <v>45861</v>
      </c>
      <c r="X689">
        <f t="shared" ca="1" si="97"/>
        <v>49</v>
      </c>
      <c r="Y689" t="str">
        <f t="shared" ca="1" si="98"/>
        <v>36-50</v>
      </c>
    </row>
    <row r="690" spans="1:25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  <c r="I690">
        <f>_xlfn.XLOOKUP(D690,Products!A:A,Products!E:E)</f>
        <v>673.78</v>
      </c>
      <c r="J690">
        <f>_xlfn.XLOOKUP(D690,Products!A:A,Products!F:F)</f>
        <v>363.33</v>
      </c>
      <c r="K690" t="str">
        <f>_xlfn.XLOOKUP(D690,Products!A:A,Products!C:C)</f>
        <v>Electronics</v>
      </c>
      <c r="L690" t="str">
        <f>_xlfn.XLOOKUP(D690,Products!A:A,Products!D:D)</f>
        <v>Smartphone</v>
      </c>
      <c r="M690">
        <f t="shared" si="90"/>
        <v>1347.56</v>
      </c>
      <c r="N690">
        <f t="shared" si="91"/>
        <v>726.66</v>
      </c>
      <c r="O690">
        <f t="shared" si="92"/>
        <v>620.9</v>
      </c>
      <c r="P690" s="8">
        <f t="shared" si="93"/>
        <v>0.46075870462168661</v>
      </c>
      <c r="Q690">
        <f t="shared" si="94"/>
        <v>0</v>
      </c>
      <c r="R690">
        <f t="shared" si="95"/>
        <v>1347.56</v>
      </c>
      <c r="S690">
        <f t="shared" si="96"/>
        <v>620.9</v>
      </c>
      <c r="T690" t="str">
        <f>_xlfn.XLOOKUP(C690,Customers!A:A,Customers!D:D)</f>
        <v>F</v>
      </c>
      <c r="U690" s="13">
        <f>_xlfn.XLOOKUP(C690,Customers!A:A,Customers!E:E)</f>
        <v>29674</v>
      </c>
      <c r="V690" t="str">
        <f>_xlfn.XLOOKUP(C690,Customers!A:A,Customers!F:F)</f>
        <v>West Josephport</v>
      </c>
      <c r="W690" s="13">
        <f>_xlfn.XLOOKUP(C690,Customers!A:A,Customers!G:G)</f>
        <v>44600</v>
      </c>
      <c r="X690">
        <f t="shared" ca="1" si="97"/>
        <v>45</v>
      </c>
      <c r="Y690" t="str">
        <f t="shared" ca="1" si="98"/>
        <v>36-50</v>
      </c>
    </row>
    <row r="691" spans="1:25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  <c r="I691">
        <f>_xlfn.XLOOKUP(D691,Products!A:A,Products!E:E)</f>
        <v>1095.72</v>
      </c>
      <c r="J691">
        <f>_xlfn.XLOOKUP(D691,Products!A:A,Products!F:F)</f>
        <v>822.2</v>
      </c>
      <c r="K691" t="str">
        <f>_xlfn.XLOOKUP(D691,Products!A:A,Products!C:C)</f>
        <v>Groceries</v>
      </c>
      <c r="L691" t="str">
        <f>_xlfn.XLOOKUP(D691,Products!A:A,Products!D:D)</f>
        <v>Snacks</v>
      </c>
      <c r="M691">
        <f t="shared" si="90"/>
        <v>2191.44</v>
      </c>
      <c r="N691">
        <f t="shared" si="91"/>
        <v>1644.4</v>
      </c>
      <c r="O691">
        <f t="shared" si="92"/>
        <v>547.04</v>
      </c>
      <c r="P691" s="8">
        <f t="shared" si="93"/>
        <v>0.24962581681451462</v>
      </c>
      <c r="Q691">
        <f t="shared" si="94"/>
        <v>219.14400000000001</v>
      </c>
      <c r="R691">
        <f t="shared" si="95"/>
        <v>1972.296</v>
      </c>
      <c r="S691">
        <f t="shared" si="96"/>
        <v>327.89599999999996</v>
      </c>
      <c r="T691" t="str">
        <f>_xlfn.XLOOKUP(C691,Customers!A:A,Customers!D:D)</f>
        <v>M</v>
      </c>
      <c r="U691" s="13">
        <f>_xlfn.XLOOKUP(C691,Customers!A:A,Customers!E:E)</f>
        <v>23030</v>
      </c>
      <c r="V691" t="str">
        <f>_xlfn.XLOOKUP(C691,Customers!A:A,Customers!F:F)</f>
        <v>Shannontown</v>
      </c>
      <c r="W691" s="13">
        <f>_xlfn.XLOOKUP(C691,Customers!A:A,Customers!G:G)</f>
        <v>44957</v>
      </c>
      <c r="X691">
        <f t="shared" ca="1" si="97"/>
        <v>63</v>
      </c>
      <c r="Y691" t="str">
        <f t="shared" ca="1" si="98"/>
        <v>50+</v>
      </c>
    </row>
    <row r="692" spans="1:25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  <c r="I692">
        <f>_xlfn.XLOOKUP(D692,Products!A:A,Products!E:E)</f>
        <v>1858.75</v>
      </c>
      <c r="J692">
        <f>_xlfn.XLOOKUP(D692,Products!A:A,Products!F:F)</f>
        <v>1451.16</v>
      </c>
      <c r="K692" t="str">
        <f>_xlfn.XLOOKUP(D692,Products!A:A,Products!C:C)</f>
        <v>Fashion</v>
      </c>
      <c r="L692" t="str">
        <f>_xlfn.XLOOKUP(D692,Products!A:A,Products!D:D)</f>
        <v>Accessories</v>
      </c>
      <c r="M692">
        <f t="shared" si="90"/>
        <v>7435</v>
      </c>
      <c r="N692">
        <f t="shared" si="91"/>
        <v>5804.64</v>
      </c>
      <c r="O692">
        <f t="shared" si="92"/>
        <v>1630.3599999999997</v>
      </c>
      <c r="P692" s="8">
        <f t="shared" si="93"/>
        <v>0.21928177538668456</v>
      </c>
      <c r="Q692">
        <f t="shared" si="94"/>
        <v>743.5</v>
      </c>
      <c r="R692">
        <f t="shared" si="95"/>
        <v>6691.5</v>
      </c>
      <c r="S692">
        <f t="shared" si="96"/>
        <v>886.85999999999967</v>
      </c>
      <c r="T692" t="str">
        <f>_xlfn.XLOOKUP(C692,Customers!A:A,Customers!D:D)</f>
        <v>F</v>
      </c>
      <c r="U692" s="13">
        <f>_xlfn.XLOOKUP(C692,Customers!A:A,Customers!E:E)</f>
        <v>23730</v>
      </c>
      <c r="V692" t="str">
        <f>_xlfn.XLOOKUP(C692,Customers!A:A,Customers!F:F)</f>
        <v>East Mary</v>
      </c>
      <c r="W692" s="13">
        <f>_xlfn.XLOOKUP(C692,Customers!A:A,Customers!G:G)</f>
        <v>45670</v>
      </c>
      <c r="X692">
        <f t="shared" ca="1" si="97"/>
        <v>61</v>
      </c>
      <c r="Y692" t="str">
        <f t="shared" ca="1" si="98"/>
        <v>50+</v>
      </c>
    </row>
    <row r="693" spans="1:25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  <c r="I693">
        <f>_xlfn.XLOOKUP(D693,Products!A:A,Products!E:E)</f>
        <v>1798.97</v>
      </c>
      <c r="J693">
        <f>_xlfn.XLOOKUP(D693,Products!A:A,Products!F:F)</f>
        <v>1329.15</v>
      </c>
      <c r="K693" t="str">
        <f>_xlfn.XLOOKUP(D693,Products!A:A,Products!C:C)</f>
        <v>Fashion</v>
      </c>
      <c r="L693" t="str">
        <f>_xlfn.XLOOKUP(D693,Products!A:A,Products!D:D)</f>
        <v>Accessories</v>
      </c>
      <c r="M693">
        <f t="shared" si="90"/>
        <v>5396.91</v>
      </c>
      <c r="N693">
        <f t="shared" si="91"/>
        <v>3987.4500000000003</v>
      </c>
      <c r="O693">
        <f t="shared" si="92"/>
        <v>1409.4599999999996</v>
      </c>
      <c r="P693" s="8">
        <f t="shared" si="93"/>
        <v>0.26116055298309582</v>
      </c>
      <c r="Q693">
        <f t="shared" si="94"/>
        <v>539.69100000000003</v>
      </c>
      <c r="R693">
        <f t="shared" si="95"/>
        <v>4857.2190000000001</v>
      </c>
      <c r="S693">
        <f t="shared" si="96"/>
        <v>869.76899999999978</v>
      </c>
      <c r="T693" t="str">
        <f>_xlfn.XLOOKUP(C693,Customers!A:A,Customers!D:D)</f>
        <v>F</v>
      </c>
      <c r="U693" s="13">
        <f>_xlfn.XLOOKUP(C693,Customers!A:A,Customers!E:E)</f>
        <v>30021</v>
      </c>
      <c r="V693" t="str">
        <f>_xlfn.XLOOKUP(C693,Customers!A:A,Customers!F:F)</f>
        <v>Peterside</v>
      </c>
      <c r="W693" s="13">
        <f>_xlfn.XLOOKUP(C693,Customers!A:A,Customers!G:G)</f>
        <v>45560</v>
      </c>
      <c r="X693">
        <f t="shared" ca="1" si="97"/>
        <v>44</v>
      </c>
      <c r="Y693" t="str">
        <f t="shared" ca="1" si="98"/>
        <v>36-50</v>
      </c>
    </row>
    <row r="694" spans="1:25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  <c r="I694">
        <f>_xlfn.XLOOKUP(D694,Products!A:A,Products!E:E)</f>
        <v>1487.41</v>
      </c>
      <c r="J694">
        <f>_xlfn.XLOOKUP(D694,Products!A:A,Products!F:F)</f>
        <v>813.07</v>
      </c>
      <c r="K694" t="str">
        <f>_xlfn.XLOOKUP(D694,Products!A:A,Products!C:C)</f>
        <v>Electronics</v>
      </c>
      <c r="L694" t="str">
        <f>_xlfn.XLOOKUP(D694,Products!A:A,Products!D:D)</f>
        <v>Smartphone</v>
      </c>
      <c r="M694">
        <f t="shared" si="90"/>
        <v>7437.05</v>
      </c>
      <c r="N694">
        <f t="shared" si="91"/>
        <v>4065.3500000000004</v>
      </c>
      <c r="O694">
        <f t="shared" si="92"/>
        <v>3371.7</v>
      </c>
      <c r="P694" s="8">
        <f t="shared" si="93"/>
        <v>0.45336524562830688</v>
      </c>
      <c r="Q694">
        <f t="shared" si="94"/>
        <v>743.70500000000004</v>
      </c>
      <c r="R694">
        <f t="shared" si="95"/>
        <v>6693.3450000000003</v>
      </c>
      <c r="S694">
        <f t="shared" si="96"/>
        <v>2627.9949999999999</v>
      </c>
      <c r="T694" t="str">
        <f>_xlfn.XLOOKUP(C694,Customers!A:A,Customers!D:D)</f>
        <v>M</v>
      </c>
      <c r="U694" s="13">
        <f>_xlfn.XLOOKUP(C694,Customers!A:A,Customers!E:E)</f>
        <v>32522</v>
      </c>
      <c r="V694" t="str">
        <f>_xlfn.XLOOKUP(C694,Customers!A:A,Customers!F:F)</f>
        <v>Gomeztown</v>
      </c>
      <c r="W694" s="13">
        <f>_xlfn.XLOOKUP(C694,Customers!A:A,Customers!G:G)</f>
        <v>45231</v>
      </c>
      <c r="X694">
        <f t="shared" ca="1" si="97"/>
        <v>37</v>
      </c>
      <c r="Y694" t="str">
        <f t="shared" ca="1" si="98"/>
        <v>36-50</v>
      </c>
    </row>
    <row r="695" spans="1:25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  <c r="I695">
        <f>_xlfn.XLOOKUP(D695,Products!A:A,Products!E:E)</f>
        <v>1762.92</v>
      </c>
      <c r="J695">
        <f>_xlfn.XLOOKUP(D695,Products!A:A,Products!F:F)</f>
        <v>1346.48</v>
      </c>
      <c r="K695" t="str">
        <f>_xlfn.XLOOKUP(D695,Products!A:A,Products!C:C)</f>
        <v>Electronics</v>
      </c>
      <c r="L695" t="str">
        <f>_xlfn.XLOOKUP(D695,Products!A:A,Products!D:D)</f>
        <v>Laptop</v>
      </c>
      <c r="M695">
        <f t="shared" si="90"/>
        <v>5288.76</v>
      </c>
      <c r="N695">
        <f t="shared" si="91"/>
        <v>4039.44</v>
      </c>
      <c r="O695">
        <f t="shared" si="92"/>
        <v>1249.3200000000002</v>
      </c>
      <c r="P695" s="8">
        <f t="shared" si="93"/>
        <v>0.23622172305039368</v>
      </c>
      <c r="Q695">
        <f t="shared" si="94"/>
        <v>793.31399999999996</v>
      </c>
      <c r="R695">
        <f t="shared" si="95"/>
        <v>4495.4459999999999</v>
      </c>
      <c r="S695">
        <f t="shared" si="96"/>
        <v>456.00599999999986</v>
      </c>
      <c r="T695" t="str">
        <f>_xlfn.XLOOKUP(C695,Customers!A:A,Customers!D:D)</f>
        <v>M</v>
      </c>
      <c r="U695" s="13">
        <f>_xlfn.XLOOKUP(C695,Customers!A:A,Customers!E:E)</f>
        <v>29135</v>
      </c>
      <c r="V695" t="str">
        <f>_xlfn.XLOOKUP(C695,Customers!A:A,Customers!F:F)</f>
        <v>West Amymouth</v>
      </c>
      <c r="W695" s="13">
        <f>_xlfn.XLOOKUP(C695,Customers!A:A,Customers!G:G)</f>
        <v>44399</v>
      </c>
      <c r="X695">
        <f t="shared" ca="1" si="97"/>
        <v>46</v>
      </c>
      <c r="Y695" t="str">
        <f t="shared" ca="1" si="98"/>
        <v>36-50</v>
      </c>
    </row>
    <row r="696" spans="1:25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  <c r="I696">
        <f>_xlfn.XLOOKUP(D696,Products!A:A,Products!E:E)</f>
        <v>1044.6400000000001</v>
      </c>
      <c r="J696">
        <f>_xlfn.XLOOKUP(D696,Products!A:A,Products!F:F)</f>
        <v>775.07</v>
      </c>
      <c r="K696" t="str">
        <f>_xlfn.XLOOKUP(D696,Products!A:A,Products!C:C)</f>
        <v>Fashion</v>
      </c>
      <c r="L696" t="str">
        <f>_xlfn.XLOOKUP(D696,Products!A:A,Products!D:D)</f>
        <v>Footwear</v>
      </c>
      <c r="M696">
        <f t="shared" si="90"/>
        <v>2089.2800000000002</v>
      </c>
      <c r="N696">
        <f t="shared" si="91"/>
        <v>1550.14</v>
      </c>
      <c r="O696">
        <f t="shared" si="92"/>
        <v>539.1400000000001</v>
      </c>
      <c r="P696" s="8">
        <f t="shared" si="93"/>
        <v>0.25805062030938891</v>
      </c>
      <c r="Q696">
        <f t="shared" si="94"/>
        <v>313.392</v>
      </c>
      <c r="R696">
        <f t="shared" si="95"/>
        <v>1775.8880000000001</v>
      </c>
      <c r="S696">
        <f t="shared" si="96"/>
        <v>225.74800000000005</v>
      </c>
      <c r="T696" t="str">
        <f>_xlfn.XLOOKUP(C696,Customers!A:A,Customers!D:D)</f>
        <v>F</v>
      </c>
      <c r="U696" s="13">
        <f>_xlfn.XLOOKUP(C696,Customers!A:A,Customers!E:E)</f>
        <v>25513</v>
      </c>
      <c r="V696" t="str">
        <f>_xlfn.XLOOKUP(C696,Customers!A:A,Customers!F:F)</f>
        <v>North Kelly</v>
      </c>
      <c r="W696" s="13">
        <f>_xlfn.XLOOKUP(C696,Customers!A:A,Customers!G:G)</f>
        <v>44173</v>
      </c>
      <c r="X696">
        <f t="shared" ca="1" si="97"/>
        <v>56</v>
      </c>
      <c r="Y696" t="str">
        <f t="shared" ca="1" si="98"/>
        <v>50+</v>
      </c>
    </row>
    <row r="697" spans="1:25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  <c r="I697">
        <f>_xlfn.XLOOKUP(D697,Products!A:A,Products!E:E)</f>
        <v>1044.6400000000001</v>
      </c>
      <c r="J697">
        <f>_xlfn.XLOOKUP(D697,Products!A:A,Products!F:F)</f>
        <v>775.07</v>
      </c>
      <c r="K697" t="str">
        <f>_xlfn.XLOOKUP(D697,Products!A:A,Products!C:C)</f>
        <v>Fashion</v>
      </c>
      <c r="L697" t="str">
        <f>_xlfn.XLOOKUP(D697,Products!A:A,Products!D:D)</f>
        <v>Footwear</v>
      </c>
      <c r="M697">
        <f t="shared" si="90"/>
        <v>2089.2800000000002</v>
      </c>
      <c r="N697">
        <f t="shared" si="91"/>
        <v>1550.14</v>
      </c>
      <c r="O697">
        <f t="shared" si="92"/>
        <v>539.1400000000001</v>
      </c>
      <c r="P697" s="8">
        <f t="shared" si="93"/>
        <v>0.25805062030938891</v>
      </c>
      <c r="Q697">
        <f t="shared" si="94"/>
        <v>104.46400000000001</v>
      </c>
      <c r="R697">
        <f t="shared" si="95"/>
        <v>1984.8160000000003</v>
      </c>
      <c r="S697">
        <f t="shared" si="96"/>
        <v>434.67600000000016</v>
      </c>
      <c r="T697" t="str">
        <f>_xlfn.XLOOKUP(C697,Customers!A:A,Customers!D:D)</f>
        <v>F</v>
      </c>
      <c r="U697" s="13">
        <f>_xlfn.XLOOKUP(C697,Customers!A:A,Customers!E:E)</f>
        <v>23142</v>
      </c>
      <c r="V697" t="str">
        <f>_xlfn.XLOOKUP(C697,Customers!A:A,Customers!F:F)</f>
        <v>New Meagan</v>
      </c>
      <c r="W697" s="13">
        <f>_xlfn.XLOOKUP(C697,Customers!A:A,Customers!G:G)</f>
        <v>45562</v>
      </c>
      <c r="X697">
        <f t="shared" ca="1" si="97"/>
        <v>63</v>
      </c>
      <c r="Y697" t="str">
        <f t="shared" ca="1" si="98"/>
        <v>50+</v>
      </c>
    </row>
    <row r="698" spans="1:25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  <c r="I698">
        <f>_xlfn.XLOOKUP(D698,Products!A:A,Products!E:E)</f>
        <v>673.78</v>
      </c>
      <c r="J698">
        <f>_xlfn.XLOOKUP(D698,Products!A:A,Products!F:F)</f>
        <v>363.33</v>
      </c>
      <c r="K698" t="str">
        <f>_xlfn.XLOOKUP(D698,Products!A:A,Products!C:C)</f>
        <v>Electronics</v>
      </c>
      <c r="L698" t="str">
        <f>_xlfn.XLOOKUP(D698,Products!A:A,Products!D:D)</f>
        <v>Smartphone</v>
      </c>
      <c r="M698">
        <f t="shared" si="90"/>
        <v>1347.56</v>
      </c>
      <c r="N698">
        <f t="shared" si="91"/>
        <v>726.66</v>
      </c>
      <c r="O698">
        <f t="shared" si="92"/>
        <v>620.9</v>
      </c>
      <c r="P698" s="8">
        <f t="shared" si="93"/>
        <v>0.46075870462168661</v>
      </c>
      <c r="Q698">
        <f t="shared" si="94"/>
        <v>0</v>
      </c>
      <c r="R698">
        <f t="shared" si="95"/>
        <v>1347.56</v>
      </c>
      <c r="S698">
        <f t="shared" si="96"/>
        <v>620.9</v>
      </c>
      <c r="T698" t="str">
        <f>_xlfn.XLOOKUP(C698,Customers!A:A,Customers!D:D)</f>
        <v>M</v>
      </c>
      <c r="U698" s="13">
        <f>_xlfn.XLOOKUP(C698,Customers!A:A,Customers!E:E)</f>
        <v>38959</v>
      </c>
      <c r="V698" t="str">
        <f>_xlfn.XLOOKUP(C698,Customers!A:A,Customers!F:F)</f>
        <v>South Audrey</v>
      </c>
      <c r="W698" s="13">
        <f>_xlfn.XLOOKUP(C698,Customers!A:A,Customers!G:G)</f>
        <v>44587</v>
      </c>
      <c r="X698">
        <f t="shared" ca="1" si="97"/>
        <v>19</v>
      </c>
      <c r="Y698" t="str">
        <f t="shared" ca="1" si="98"/>
        <v>18-25</v>
      </c>
    </row>
    <row r="699" spans="1:25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  <c r="I699">
        <f>_xlfn.XLOOKUP(D699,Products!A:A,Products!E:E)</f>
        <v>1562.43</v>
      </c>
      <c r="J699">
        <f>_xlfn.XLOOKUP(D699,Products!A:A,Products!F:F)</f>
        <v>1195.6300000000001</v>
      </c>
      <c r="K699" t="str">
        <f>_xlfn.XLOOKUP(D699,Products!A:A,Products!C:C)</f>
        <v>Electronics</v>
      </c>
      <c r="L699" t="str">
        <f>_xlfn.XLOOKUP(D699,Products!A:A,Products!D:D)</f>
        <v>Laptop</v>
      </c>
      <c r="M699">
        <f t="shared" si="90"/>
        <v>6249.72</v>
      </c>
      <c r="N699">
        <f t="shared" si="91"/>
        <v>4782.5200000000004</v>
      </c>
      <c r="O699">
        <f t="shared" si="92"/>
        <v>1467.1999999999998</v>
      </c>
      <c r="P699" s="8">
        <f t="shared" si="93"/>
        <v>0.23476251736077772</v>
      </c>
      <c r="Q699">
        <f t="shared" si="94"/>
        <v>624.97200000000009</v>
      </c>
      <c r="R699">
        <f t="shared" si="95"/>
        <v>5624.7480000000005</v>
      </c>
      <c r="S699">
        <f t="shared" si="96"/>
        <v>842.22800000000007</v>
      </c>
      <c r="T699" t="str">
        <f>_xlfn.XLOOKUP(C699,Customers!A:A,Customers!D:D)</f>
        <v>M</v>
      </c>
      <c r="U699" s="13">
        <f>_xlfn.XLOOKUP(C699,Customers!A:A,Customers!E:E)</f>
        <v>33196</v>
      </c>
      <c r="V699" t="str">
        <f>_xlfn.XLOOKUP(C699,Customers!A:A,Customers!F:F)</f>
        <v>New Tiffanyberg</v>
      </c>
      <c r="W699" s="13">
        <f>_xlfn.XLOOKUP(C699,Customers!A:A,Customers!G:G)</f>
        <v>44435</v>
      </c>
      <c r="X699">
        <f t="shared" ca="1" si="97"/>
        <v>35</v>
      </c>
      <c r="Y699" t="str">
        <f t="shared" ca="1" si="98"/>
        <v>26-35</v>
      </c>
    </row>
    <row r="700" spans="1:25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  <c r="I700">
        <f>_xlfn.XLOOKUP(D700,Products!A:A,Products!E:E)</f>
        <v>1095.72</v>
      </c>
      <c r="J700">
        <f>_xlfn.XLOOKUP(D700,Products!A:A,Products!F:F)</f>
        <v>822.2</v>
      </c>
      <c r="K700" t="str">
        <f>_xlfn.XLOOKUP(D700,Products!A:A,Products!C:C)</f>
        <v>Groceries</v>
      </c>
      <c r="L700" t="str">
        <f>_xlfn.XLOOKUP(D700,Products!A:A,Products!D:D)</f>
        <v>Snacks</v>
      </c>
      <c r="M700">
        <f t="shared" si="90"/>
        <v>1095.72</v>
      </c>
      <c r="N700">
        <f t="shared" si="91"/>
        <v>822.2</v>
      </c>
      <c r="O700">
        <f t="shared" si="92"/>
        <v>273.52</v>
      </c>
      <c r="P700" s="8">
        <f t="shared" si="93"/>
        <v>0.24962581681451462</v>
      </c>
      <c r="Q700">
        <f t="shared" si="94"/>
        <v>0</v>
      </c>
      <c r="R700">
        <f t="shared" si="95"/>
        <v>1095.72</v>
      </c>
      <c r="S700">
        <f t="shared" si="96"/>
        <v>273.52</v>
      </c>
      <c r="T700" t="str">
        <f>_xlfn.XLOOKUP(C700,Customers!A:A,Customers!D:D)</f>
        <v>F</v>
      </c>
      <c r="U700" s="13">
        <f>_xlfn.XLOOKUP(C700,Customers!A:A,Customers!E:E)</f>
        <v>32240</v>
      </c>
      <c r="V700" t="str">
        <f>_xlfn.XLOOKUP(C700,Customers!A:A,Customers!F:F)</f>
        <v>Port Alex</v>
      </c>
      <c r="W700" s="13">
        <f>_xlfn.XLOOKUP(C700,Customers!A:A,Customers!G:G)</f>
        <v>44962</v>
      </c>
      <c r="X700">
        <f t="shared" ca="1" si="97"/>
        <v>38</v>
      </c>
      <c r="Y700" t="str">
        <f t="shared" ca="1" si="98"/>
        <v>36-50</v>
      </c>
    </row>
    <row r="701" spans="1:25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  <c r="I701">
        <f>_xlfn.XLOOKUP(D701,Products!A:A,Products!E:E)</f>
        <v>540.94000000000005</v>
      </c>
      <c r="J701">
        <f>_xlfn.XLOOKUP(D701,Products!A:A,Products!F:F)</f>
        <v>398.25</v>
      </c>
      <c r="K701" t="str">
        <f>_xlfn.XLOOKUP(D701,Products!A:A,Products!C:C)</f>
        <v>Fashion</v>
      </c>
      <c r="L701" t="str">
        <f>_xlfn.XLOOKUP(D701,Products!A:A,Products!D:D)</f>
        <v>Clothing</v>
      </c>
      <c r="M701">
        <f t="shared" si="90"/>
        <v>2163.7600000000002</v>
      </c>
      <c r="N701">
        <f t="shared" si="91"/>
        <v>1593</v>
      </c>
      <c r="O701">
        <f t="shared" si="92"/>
        <v>570.76000000000022</v>
      </c>
      <c r="P701" s="8">
        <f t="shared" si="93"/>
        <v>0.26378156542315234</v>
      </c>
      <c r="Q701">
        <f t="shared" si="94"/>
        <v>324.56400000000002</v>
      </c>
      <c r="R701">
        <f t="shared" si="95"/>
        <v>1839.1960000000001</v>
      </c>
      <c r="S701">
        <f t="shared" si="96"/>
        <v>246.19600000000014</v>
      </c>
      <c r="T701" t="str">
        <f>_xlfn.XLOOKUP(C701,Customers!A:A,Customers!D:D)</f>
        <v>F</v>
      </c>
      <c r="U701" s="13">
        <f>_xlfn.XLOOKUP(C701,Customers!A:A,Customers!E:E)</f>
        <v>31052</v>
      </c>
      <c r="V701" t="str">
        <f>_xlfn.XLOOKUP(C701,Customers!A:A,Customers!F:F)</f>
        <v>South James</v>
      </c>
      <c r="W701" s="13">
        <f>_xlfn.XLOOKUP(C701,Customers!A:A,Customers!G:G)</f>
        <v>44584</v>
      </c>
      <c r="X701">
        <f t="shared" ca="1" si="97"/>
        <v>41</v>
      </c>
      <c r="Y701" t="str">
        <f t="shared" ca="1" si="98"/>
        <v>36-50</v>
      </c>
    </row>
    <row r="702" spans="1:25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  <c r="I702">
        <f>_xlfn.XLOOKUP(D702,Products!A:A,Products!E:E)</f>
        <v>1673.69</v>
      </c>
      <c r="J702">
        <f>_xlfn.XLOOKUP(D702,Products!A:A,Products!F:F)</f>
        <v>1323.38</v>
      </c>
      <c r="K702" t="str">
        <f>_xlfn.XLOOKUP(D702,Products!A:A,Products!C:C)</f>
        <v>Electronics</v>
      </c>
      <c r="L702" t="str">
        <f>_xlfn.XLOOKUP(D702,Products!A:A,Products!D:D)</f>
        <v>Camera</v>
      </c>
      <c r="M702">
        <f t="shared" si="90"/>
        <v>5021.07</v>
      </c>
      <c r="N702">
        <f t="shared" si="91"/>
        <v>3970.1400000000003</v>
      </c>
      <c r="O702">
        <f t="shared" si="92"/>
        <v>1050.9299999999994</v>
      </c>
      <c r="P702" s="8">
        <f t="shared" si="93"/>
        <v>0.2093039929736091</v>
      </c>
      <c r="Q702">
        <f t="shared" si="94"/>
        <v>753.16049999999996</v>
      </c>
      <c r="R702">
        <f t="shared" si="95"/>
        <v>4267.9094999999998</v>
      </c>
      <c r="S702">
        <f t="shared" si="96"/>
        <v>297.76949999999943</v>
      </c>
      <c r="T702" t="str">
        <f>_xlfn.XLOOKUP(C702,Customers!A:A,Customers!D:D)</f>
        <v>M</v>
      </c>
      <c r="U702" s="13">
        <f>_xlfn.XLOOKUP(C702,Customers!A:A,Customers!E:E)</f>
        <v>33917</v>
      </c>
      <c r="V702" t="str">
        <f>_xlfn.XLOOKUP(C702,Customers!A:A,Customers!F:F)</f>
        <v>East Shelby</v>
      </c>
      <c r="W702" s="13">
        <f>_xlfn.XLOOKUP(C702,Customers!A:A,Customers!G:G)</f>
        <v>44208</v>
      </c>
      <c r="X702">
        <f t="shared" ca="1" si="97"/>
        <v>33</v>
      </c>
      <c r="Y702" t="str">
        <f t="shared" ca="1" si="98"/>
        <v>26-35</v>
      </c>
    </row>
    <row r="703" spans="1:25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  <c r="I703">
        <f>_xlfn.XLOOKUP(D703,Products!A:A,Products!E:E)</f>
        <v>540.94000000000005</v>
      </c>
      <c r="J703">
        <f>_xlfn.XLOOKUP(D703,Products!A:A,Products!F:F)</f>
        <v>398.25</v>
      </c>
      <c r="K703" t="str">
        <f>_xlfn.XLOOKUP(D703,Products!A:A,Products!C:C)</f>
        <v>Fashion</v>
      </c>
      <c r="L703" t="str">
        <f>_xlfn.XLOOKUP(D703,Products!A:A,Products!D:D)</f>
        <v>Clothing</v>
      </c>
      <c r="M703">
        <f t="shared" si="90"/>
        <v>1622.8200000000002</v>
      </c>
      <c r="N703">
        <f t="shared" si="91"/>
        <v>1194.75</v>
      </c>
      <c r="O703">
        <f t="shared" si="92"/>
        <v>428.07000000000016</v>
      </c>
      <c r="P703" s="8">
        <f t="shared" si="93"/>
        <v>0.26378156542315234</v>
      </c>
      <c r="Q703">
        <f t="shared" si="94"/>
        <v>243.423</v>
      </c>
      <c r="R703">
        <f t="shared" si="95"/>
        <v>1379.3970000000002</v>
      </c>
      <c r="S703">
        <f t="shared" si="96"/>
        <v>184.64700000000016</v>
      </c>
      <c r="T703" t="str">
        <f>_xlfn.XLOOKUP(C703,Customers!A:A,Customers!D:D)</f>
        <v>F</v>
      </c>
      <c r="U703" s="13">
        <f>_xlfn.XLOOKUP(C703,Customers!A:A,Customers!E:E)</f>
        <v>35905</v>
      </c>
      <c r="V703" t="str">
        <f>_xlfn.XLOOKUP(C703,Customers!A:A,Customers!F:F)</f>
        <v>Lake Michaelshire</v>
      </c>
      <c r="W703" s="13">
        <f>_xlfn.XLOOKUP(C703,Customers!A:A,Customers!G:G)</f>
        <v>45389</v>
      </c>
      <c r="X703">
        <f t="shared" ca="1" si="97"/>
        <v>28</v>
      </c>
      <c r="Y703" t="str">
        <f t="shared" ca="1" si="98"/>
        <v>26-35</v>
      </c>
    </row>
    <row r="704" spans="1:25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  <c r="I704">
        <f>_xlfn.XLOOKUP(D704,Products!A:A,Products!E:E)</f>
        <v>429.15</v>
      </c>
      <c r="J704">
        <f>_xlfn.XLOOKUP(D704,Products!A:A,Products!F:F)</f>
        <v>258.72000000000003</v>
      </c>
      <c r="K704" t="str">
        <f>_xlfn.XLOOKUP(D704,Products!A:A,Products!C:C)</f>
        <v>Fashion</v>
      </c>
      <c r="L704" t="str">
        <f>_xlfn.XLOOKUP(D704,Products!A:A,Products!D:D)</f>
        <v>Watches</v>
      </c>
      <c r="M704">
        <f t="shared" si="90"/>
        <v>1287.4499999999998</v>
      </c>
      <c r="N704">
        <f t="shared" si="91"/>
        <v>776.16000000000008</v>
      </c>
      <c r="O704">
        <f t="shared" si="92"/>
        <v>511.28999999999974</v>
      </c>
      <c r="P704" s="8">
        <f t="shared" si="93"/>
        <v>0.39713386927647659</v>
      </c>
      <c r="Q704">
        <f t="shared" si="94"/>
        <v>64.372499999999988</v>
      </c>
      <c r="R704">
        <f t="shared" si="95"/>
        <v>1223.0774999999999</v>
      </c>
      <c r="S704">
        <f t="shared" si="96"/>
        <v>446.91749999999979</v>
      </c>
      <c r="T704" t="str">
        <f>_xlfn.XLOOKUP(C704,Customers!A:A,Customers!D:D)</f>
        <v>F</v>
      </c>
      <c r="U704" s="13">
        <f>_xlfn.XLOOKUP(C704,Customers!A:A,Customers!E:E)</f>
        <v>30807</v>
      </c>
      <c r="V704" t="str">
        <f>_xlfn.XLOOKUP(C704,Customers!A:A,Customers!F:F)</f>
        <v>Lake Melissaborough</v>
      </c>
      <c r="W704" s="13">
        <f>_xlfn.XLOOKUP(C704,Customers!A:A,Customers!G:G)</f>
        <v>45889</v>
      </c>
      <c r="X704">
        <f t="shared" ca="1" si="97"/>
        <v>42</v>
      </c>
      <c r="Y704" t="str">
        <f t="shared" ca="1" si="98"/>
        <v>36-50</v>
      </c>
    </row>
    <row r="705" spans="1:25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  <c r="I705">
        <f>_xlfn.XLOOKUP(D705,Products!A:A,Products!E:E)</f>
        <v>109.78</v>
      </c>
      <c r="J705">
        <f>_xlfn.XLOOKUP(D705,Products!A:A,Products!F:F)</f>
        <v>70.59</v>
      </c>
      <c r="K705" t="str">
        <f>_xlfn.XLOOKUP(D705,Products!A:A,Products!C:C)</f>
        <v>Fashion</v>
      </c>
      <c r="L705" t="str">
        <f>_xlfn.XLOOKUP(D705,Products!A:A,Products!D:D)</f>
        <v>Footwear</v>
      </c>
      <c r="M705">
        <f t="shared" si="90"/>
        <v>548.9</v>
      </c>
      <c r="N705">
        <f t="shared" si="91"/>
        <v>352.95000000000005</v>
      </c>
      <c r="O705">
        <f t="shared" si="92"/>
        <v>195.94999999999993</v>
      </c>
      <c r="P705" s="8">
        <f t="shared" si="93"/>
        <v>0.35698670067407534</v>
      </c>
      <c r="Q705">
        <f t="shared" si="94"/>
        <v>0</v>
      </c>
      <c r="R705">
        <f t="shared" si="95"/>
        <v>548.9</v>
      </c>
      <c r="S705">
        <f t="shared" si="96"/>
        <v>195.94999999999993</v>
      </c>
      <c r="T705" t="str">
        <f>_xlfn.XLOOKUP(C705,Customers!A:A,Customers!D:D)</f>
        <v>M</v>
      </c>
      <c r="U705" s="13">
        <f>_xlfn.XLOOKUP(C705,Customers!A:A,Customers!E:E)</f>
        <v>21586</v>
      </c>
      <c r="V705" t="str">
        <f>_xlfn.XLOOKUP(C705,Customers!A:A,Customers!F:F)</f>
        <v>Robertmouth</v>
      </c>
      <c r="W705" s="13">
        <f>_xlfn.XLOOKUP(C705,Customers!A:A,Customers!G:G)</f>
        <v>45168</v>
      </c>
      <c r="X705">
        <f t="shared" ca="1" si="97"/>
        <v>67</v>
      </c>
      <c r="Y705" t="str">
        <f t="shared" ca="1" si="98"/>
        <v>50+</v>
      </c>
    </row>
    <row r="706" spans="1:25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  <c r="I706">
        <f>_xlfn.XLOOKUP(D706,Products!A:A,Products!E:E)</f>
        <v>1474.12</v>
      </c>
      <c r="J706">
        <f>_xlfn.XLOOKUP(D706,Products!A:A,Products!F:F)</f>
        <v>764.02</v>
      </c>
      <c r="K706" t="str">
        <f>_xlfn.XLOOKUP(D706,Products!A:A,Products!C:C)</f>
        <v>Electronics</v>
      </c>
      <c r="L706" t="str">
        <f>_xlfn.XLOOKUP(D706,Products!A:A,Products!D:D)</f>
        <v>Camera</v>
      </c>
      <c r="M706">
        <f t="shared" si="90"/>
        <v>5896.48</v>
      </c>
      <c r="N706">
        <f t="shared" si="91"/>
        <v>3056.08</v>
      </c>
      <c r="O706">
        <f t="shared" si="92"/>
        <v>2840.3999999999996</v>
      </c>
      <c r="P706" s="8">
        <f t="shared" si="93"/>
        <v>0.48171112256804055</v>
      </c>
      <c r="Q706">
        <f t="shared" si="94"/>
        <v>294.82400000000001</v>
      </c>
      <c r="R706">
        <f t="shared" si="95"/>
        <v>5601.6559999999999</v>
      </c>
      <c r="S706">
        <f t="shared" si="96"/>
        <v>2545.576</v>
      </c>
      <c r="T706" t="str">
        <f>_xlfn.XLOOKUP(C706,Customers!A:A,Customers!D:D)</f>
        <v>M</v>
      </c>
      <c r="U706" s="13">
        <f>_xlfn.XLOOKUP(C706,Customers!A:A,Customers!E:E)</f>
        <v>37417</v>
      </c>
      <c r="V706" t="str">
        <f>_xlfn.XLOOKUP(C706,Customers!A:A,Customers!F:F)</f>
        <v>Thomashaven</v>
      </c>
      <c r="W706" s="13">
        <f>_xlfn.XLOOKUP(C706,Customers!A:A,Customers!G:G)</f>
        <v>44800</v>
      </c>
      <c r="X706">
        <f t="shared" ca="1" si="97"/>
        <v>24</v>
      </c>
      <c r="Y706" t="str">
        <f t="shared" ca="1" si="98"/>
        <v>18-25</v>
      </c>
    </row>
    <row r="707" spans="1:25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  <c r="I707">
        <f>_xlfn.XLOOKUP(D707,Products!A:A,Products!E:E)</f>
        <v>1342.75</v>
      </c>
      <c r="J707">
        <f>_xlfn.XLOOKUP(D707,Products!A:A,Products!F:F)</f>
        <v>797.94</v>
      </c>
      <c r="K707" t="str">
        <f>_xlfn.XLOOKUP(D707,Products!A:A,Products!C:C)</f>
        <v>Fashion</v>
      </c>
      <c r="L707" t="str">
        <f>_xlfn.XLOOKUP(D707,Products!A:A,Products!D:D)</f>
        <v>Clothing</v>
      </c>
      <c r="M707">
        <f t="shared" ref="M707:M770" si="99">F707*I707</f>
        <v>6713.75</v>
      </c>
      <c r="N707">
        <f t="shared" ref="N707:N770" si="100">F707*J707</f>
        <v>3989.7000000000003</v>
      </c>
      <c r="O707">
        <f t="shared" ref="O707:O770" si="101">M707-N707</f>
        <v>2724.0499999999997</v>
      </c>
      <c r="P707" s="8">
        <f t="shared" ref="P707:P770" si="102">O707/M707</f>
        <v>0.40574194749581077</v>
      </c>
      <c r="Q707">
        <f t="shared" ref="Q707:Q770" si="103">M707*G707</f>
        <v>335.6875</v>
      </c>
      <c r="R707">
        <f t="shared" ref="R707:R770" si="104">M707-Q707</f>
        <v>6378.0625</v>
      </c>
      <c r="S707">
        <f t="shared" ref="S707:S770" si="105">R707-N707</f>
        <v>2388.3624999999997</v>
      </c>
      <c r="T707" t="str">
        <f>_xlfn.XLOOKUP(C707,Customers!A:A,Customers!D:D)</f>
        <v>M</v>
      </c>
      <c r="U707" s="13">
        <f>_xlfn.XLOOKUP(C707,Customers!A:A,Customers!E:E)</f>
        <v>37249</v>
      </c>
      <c r="V707" t="str">
        <f>_xlfn.XLOOKUP(C707,Customers!A:A,Customers!F:F)</f>
        <v>Jenniferbury</v>
      </c>
      <c r="W707" s="13">
        <f>_xlfn.XLOOKUP(C707,Customers!A:A,Customers!G:G)</f>
        <v>45832</v>
      </c>
      <c r="X707">
        <f t="shared" ref="X707:X770" ca="1" si="106">DATEDIF(U707, TODAY(),"Y")</f>
        <v>24</v>
      </c>
      <c r="Y707" t="str">
        <f t="shared" ref="Y707:Y770" ca="1" si="107">IF(X707&lt;=25,"18-25",IF(X707&lt;=35,"26-35", IF(X707&lt;=50,"36-50","50+")))</f>
        <v>18-25</v>
      </c>
    </row>
    <row r="708" spans="1:25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  <c r="I708">
        <f>_xlfn.XLOOKUP(D708,Products!A:A,Products!E:E)</f>
        <v>1396.22</v>
      </c>
      <c r="J708">
        <f>_xlfn.XLOOKUP(D708,Products!A:A,Products!F:F)</f>
        <v>1004.09</v>
      </c>
      <c r="K708" t="str">
        <f>_xlfn.XLOOKUP(D708,Products!A:A,Products!C:C)</f>
        <v>Fashion</v>
      </c>
      <c r="L708" t="str">
        <f>_xlfn.XLOOKUP(D708,Products!A:A,Products!D:D)</f>
        <v>Bags</v>
      </c>
      <c r="M708">
        <f t="shared" si="99"/>
        <v>4188.66</v>
      </c>
      <c r="N708">
        <f t="shared" si="100"/>
        <v>3012.27</v>
      </c>
      <c r="O708">
        <f t="shared" si="101"/>
        <v>1176.3899999999999</v>
      </c>
      <c r="P708" s="8">
        <f t="shared" si="102"/>
        <v>0.28085115526206472</v>
      </c>
      <c r="Q708">
        <f t="shared" si="103"/>
        <v>209.43299999999999</v>
      </c>
      <c r="R708">
        <f t="shared" si="104"/>
        <v>3979.2269999999999</v>
      </c>
      <c r="S708">
        <f t="shared" si="105"/>
        <v>966.95699999999988</v>
      </c>
      <c r="T708" t="str">
        <f>_xlfn.XLOOKUP(C708,Customers!A:A,Customers!D:D)</f>
        <v>F</v>
      </c>
      <c r="U708" s="13">
        <f>_xlfn.XLOOKUP(C708,Customers!A:A,Customers!E:E)</f>
        <v>26631</v>
      </c>
      <c r="V708" t="str">
        <f>_xlfn.XLOOKUP(C708,Customers!A:A,Customers!F:F)</f>
        <v>Port Bryce</v>
      </c>
      <c r="W708" s="13">
        <f>_xlfn.XLOOKUP(C708,Customers!A:A,Customers!G:G)</f>
        <v>45638</v>
      </c>
      <c r="X708">
        <f t="shared" ca="1" si="106"/>
        <v>53</v>
      </c>
      <c r="Y708" t="str">
        <f t="shared" ca="1" si="107"/>
        <v>50+</v>
      </c>
    </row>
    <row r="709" spans="1:25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  <c r="I709">
        <f>_xlfn.XLOOKUP(D709,Products!A:A,Products!E:E)</f>
        <v>366.93</v>
      </c>
      <c r="J709">
        <f>_xlfn.XLOOKUP(D709,Products!A:A,Products!F:F)</f>
        <v>285.23</v>
      </c>
      <c r="K709" t="str">
        <f>_xlfn.XLOOKUP(D709,Products!A:A,Products!C:C)</f>
        <v>Fashion</v>
      </c>
      <c r="L709" t="str">
        <f>_xlfn.XLOOKUP(D709,Products!A:A,Products!D:D)</f>
        <v>Footwear</v>
      </c>
      <c r="M709">
        <f t="shared" si="99"/>
        <v>733.86</v>
      </c>
      <c r="N709">
        <f t="shared" si="100"/>
        <v>570.46</v>
      </c>
      <c r="O709">
        <f t="shared" si="101"/>
        <v>163.39999999999998</v>
      </c>
      <c r="P709" s="8">
        <f t="shared" si="102"/>
        <v>0.22265827269506441</v>
      </c>
      <c r="Q709">
        <f t="shared" si="103"/>
        <v>110.07899999999999</v>
      </c>
      <c r="R709">
        <f t="shared" si="104"/>
        <v>623.78100000000006</v>
      </c>
      <c r="S709">
        <f t="shared" si="105"/>
        <v>53.321000000000026</v>
      </c>
      <c r="T709" t="str">
        <f>_xlfn.XLOOKUP(C709,Customers!A:A,Customers!D:D)</f>
        <v>F</v>
      </c>
      <c r="U709" s="13">
        <f>_xlfn.XLOOKUP(C709,Customers!A:A,Customers!E:E)</f>
        <v>28708</v>
      </c>
      <c r="V709" t="str">
        <f>_xlfn.XLOOKUP(C709,Customers!A:A,Customers!F:F)</f>
        <v>Allisonmouth</v>
      </c>
      <c r="W709" s="13">
        <f>_xlfn.XLOOKUP(C709,Customers!A:A,Customers!G:G)</f>
        <v>45298</v>
      </c>
      <c r="X709">
        <f t="shared" ca="1" si="106"/>
        <v>47</v>
      </c>
      <c r="Y709" t="str">
        <f t="shared" ca="1" si="107"/>
        <v>36-50</v>
      </c>
    </row>
    <row r="710" spans="1:25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  <c r="I710">
        <f>_xlfn.XLOOKUP(D710,Products!A:A,Products!E:E)</f>
        <v>304.70999999999998</v>
      </c>
      <c r="J710">
        <f>_xlfn.XLOOKUP(D710,Products!A:A,Products!F:F)</f>
        <v>164.01</v>
      </c>
      <c r="K710" t="str">
        <f>_xlfn.XLOOKUP(D710,Products!A:A,Products!C:C)</f>
        <v>Groceries</v>
      </c>
      <c r="L710" t="str">
        <f>_xlfn.XLOOKUP(D710,Products!A:A,Products!D:D)</f>
        <v>Vegetables</v>
      </c>
      <c r="M710">
        <f t="shared" si="99"/>
        <v>304.70999999999998</v>
      </c>
      <c r="N710">
        <f t="shared" si="100"/>
        <v>164.01</v>
      </c>
      <c r="O710">
        <f t="shared" si="101"/>
        <v>140.69999999999999</v>
      </c>
      <c r="P710" s="8">
        <f t="shared" si="102"/>
        <v>0.46175051688490698</v>
      </c>
      <c r="Q710">
        <f t="shared" si="103"/>
        <v>0</v>
      </c>
      <c r="R710">
        <f t="shared" si="104"/>
        <v>304.70999999999998</v>
      </c>
      <c r="S710">
        <f t="shared" si="105"/>
        <v>140.69999999999999</v>
      </c>
      <c r="T710" t="str">
        <f>_xlfn.XLOOKUP(C710,Customers!A:A,Customers!D:D)</f>
        <v>M</v>
      </c>
      <c r="U710" s="13">
        <f>_xlfn.XLOOKUP(C710,Customers!A:A,Customers!E:E)</f>
        <v>25132</v>
      </c>
      <c r="V710" t="str">
        <f>_xlfn.XLOOKUP(C710,Customers!A:A,Customers!F:F)</f>
        <v>North Michellemouth</v>
      </c>
      <c r="W710" s="13">
        <f>_xlfn.XLOOKUP(C710,Customers!A:A,Customers!G:G)</f>
        <v>44228</v>
      </c>
      <c r="X710">
        <f t="shared" ca="1" si="106"/>
        <v>57</v>
      </c>
      <c r="Y710" t="str">
        <f t="shared" ca="1" si="107"/>
        <v>50+</v>
      </c>
    </row>
    <row r="711" spans="1:25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  <c r="I711">
        <f>_xlfn.XLOOKUP(D711,Products!A:A,Products!E:E)</f>
        <v>318.05</v>
      </c>
      <c r="J711">
        <f>_xlfn.XLOOKUP(D711,Products!A:A,Products!F:F)</f>
        <v>187.34</v>
      </c>
      <c r="K711" t="str">
        <f>_xlfn.XLOOKUP(D711,Products!A:A,Products!C:C)</f>
        <v>Groceries</v>
      </c>
      <c r="L711" t="str">
        <f>_xlfn.XLOOKUP(D711,Products!A:A,Products!D:D)</f>
        <v>Fruits</v>
      </c>
      <c r="M711">
        <f t="shared" si="99"/>
        <v>636.1</v>
      </c>
      <c r="N711">
        <f t="shared" si="100"/>
        <v>374.68</v>
      </c>
      <c r="O711">
        <f t="shared" si="101"/>
        <v>261.42</v>
      </c>
      <c r="P711" s="8">
        <f t="shared" si="102"/>
        <v>0.41097311743436565</v>
      </c>
      <c r="Q711">
        <f t="shared" si="103"/>
        <v>0</v>
      </c>
      <c r="R711">
        <f t="shared" si="104"/>
        <v>636.1</v>
      </c>
      <c r="S711">
        <f t="shared" si="105"/>
        <v>261.42</v>
      </c>
      <c r="T711" t="str">
        <f>_xlfn.XLOOKUP(C711,Customers!A:A,Customers!D:D)</f>
        <v>F</v>
      </c>
      <c r="U711" s="13">
        <f>_xlfn.XLOOKUP(C711,Customers!A:A,Customers!E:E)</f>
        <v>24506</v>
      </c>
      <c r="V711" t="str">
        <f>_xlfn.XLOOKUP(C711,Customers!A:A,Customers!F:F)</f>
        <v>New Jason</v>
      </c>
      <c r="W711" s="13">
        <f>_xlfn.XLOOKUP(C711,Customers!A:A,Customers!G:G)</f>
        <v>45066</v>
      </c>
      <c r="X711">
        <f t="shared" ca="1" si="106"/>
        <v>59</v>
      </c>
      <c r="Y711" t="str">
        <f t="shared" ca="1" si="107"/>
        <v>50+</v>
      </c>
    </row>
    <row r="712" spans="1:25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  <c r="I712">
        <f>_xlfn.XLOOKUP(D712,Products!A:A,Products!E:E)</f>
        <v>1272.23</v>
      </c>
      <c r="J712">
        <f>_xlfn.XLOOKUP(D712,Products!A:A,Products!F:F)</f>
        <v>952.65</v>
      </c>
      <c r="K712" t="str">
        <f>_xlfn.XLOOKUP(D712,Products!A:A,Products!C:C)</f>
        <v>Electronics</v>
      </c>
      <c r="L712" t="str">
        <f>_xlfn.XLOOKUP(D712,Products!A:A,Products!D:D)</f>
        <v>Smartphone</v>
      </c>
      <c r="M712">
        <f t="shared" si="99"/>
        <v>3816.69</v>
      </c>
      <c r="N712">
        <f t="shared" si="100"/>
        <v>2857.95</v>
      </c>
      <c r="O712">
        <f t="shared" si="101"/>
        <v>958.74000000000024</v>
      </c>
      <c r="P712" s="8">
        <f t="shared" si="102"/>
        <v>0.25119671757465245</v>
      </c>
      <c r="Q712">
        <f t="shared" si="103"/>
        <v>190.83450000000002</v>
      </c>
      <c r="R712">
        <f t="shared" si="104"/>
        <v>3625.8555000000001</v>
      </c>
      <c r="S712">
        <f t="shared" si="105"/>
        <v>767.9055000000003</v>
      </c>
      <c r="T712" t="str">
        <f>_xlfn.XLOOKUP(C712,Customers!A:A,Customers!D:D)</f>
        <v>F</v>
      </c>
      <c r="U712" s="13">
        <f>_xlfn.XLOOKUP(C712,Customers!A:A,Customers!E:E)</f>
        <v>22041</v>
      </c>
      <c r="V712" t="str">
        <f>_xlfn.XLOOKUP(C712,Customers!A:A,Customers!F:F)</f>
        <v>West Wandaland</v>
      </c>
      <c r="W712" s="13">
        <f>_xlfn.XLOOKUP(C712,Customers!A:A,Customers!G:G)</f>
        <v>45329</v>
      </c>
      <c r="X712">
        <f t="shared" ca="1" si="106"/>
        <v>66</v>
      </c>
      <c r="Y712" t="str">
        <f t="shared" ca="1" si="107"/>
        <v>50+</v>
      </c>
    </row>
    <row r="713" spans="1:25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  <c r="I713">
        <f>_xlfn.XLOOKUP(D713,Products!A:A,Products!E:E)</f>
        <v>1673.69</v>
      </c>
      <c r="J713">
        <f>_xlfn.XLOOKUP(D713,Products!A:A,Products!F:F)</f>
        <v>1323.38</v>
      </c>
      <c r="K713" t="str">
        <f>_xlfn.XLOOKUP(D713,Products!A:A,Products!C:C)</f>
        <v>Electronics</v>
      </c>
      <c r="L713" t="str">
        <f>_xlfn.XLOOKUP(D713,Products!A:A,Products!D:D)</f>
        <v>Camera</v>
      </c>
      <c r="M713">
        <f t="shared" si="99"/>
        <v>6694.76</v>
      </c>
      <c r="N713">
        <f t="shared" si="100"/>
        <v>5293.52</v>
      </c>
      <c r="O713">
        <f t="shared" si="101"/>
        <v>1401.2399999999998</v>
      </c>
      <c r="P713" s="8">
        <f t="shared" si="102"/>
        <v>0.20930399297360916</v>
      </c>
      <c r="Q713">
        <f t="shared" si="103"/>
        <v>0</v>
      </c>
      <c r="R713">
        <f t="shared" si="104"/>
        <v>6694.76</v>
      </c>
      <c r="S713">
        <f t="shared" si="105"/>
        <v>1401.2399999999998</v>
      </c>
      <c r="T713" t="str">
        <f>_xlfn.XLOOKUP(C713,Customers!A:A,Customers!D:D)</f>
        <v>M</v>
      </c>
      <c r="U713" s="13">
        <f>_xlfn.XLOOKUP(C713,Customers!A:A,Customers!E:E)</f>
        <v>38700</v>
      </c>
      <c r="V713" t="str">
        <f>_xlfn.XLOOKUP(C713,Customers!A:A,Customers!F:F)</f>
        <v>Nancyside</v>
      </c>
      <c r="W713" s="13">
        <f>_xlfn.XLOOKUP(C713,Customers!A:A,Customers!G:G)</f>
        <v>44688</v>
      </c>
      <c r="X713">
        <f t="shared" ca="1" si="106"/>
        <v>20</v>
      </c>
      <c r="Y713" t="str">
        <f t="shared" ca="1" si="107"/>
        <v>18-25</v>
      </c>
    </row>
    <row r="714" spans="1:25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  <c r="I714">
        <f>_xlfn.XLOOKUP(D714,Products!A:A,Products!E:E)</f>
        <v>109.78</v>
      </c>
      <c r="J714">
        <f>_xlfn.XLOOKUP(D714,Products!A:A,Products!F:F)</f>
        <v>70.59</v>
      </c>
      <c r="K714" t="str">
        <f>_xlfn.XLOOKUP(D714,Products!A:A,Products!C:C)</f>
        <v>Fashion</v>
      </c>
      <c r="L714" t="str">
        <f>_xlfn.XLOOKUP(D714,Products!A:A,Products!D:D)</f>
        <v>Footwear</v>
      </c>
      <c r="M714">
        <f t="shared" si="99"/>
        <v>329.34000000000003</v>
      </c>
      <c r="N714">
        <f t="shared" si="100"/>
        <v>211.77</v>
      </c>
      <c r="O714">
        <f t="shared" si="101"/>
        <v>117.57000000000002</v>
      </c>
      <c r="P714" s="8">
        <f t="shared" si="102"/>
        <v>0.35698670067407545</v>
      </c>
      <c r="Q714">
        <f t="shared" si="103"/>
        <v>32.934000000000005</v>
      </c>
      <c r="R714">
        <f t="shared" si="104"/>
        <v>296.40600000000001</v>
      </c>
      <c r="S714">
        <f t="shared" si="105"/>
        <v>84.635999999999996</v>
      </c>
      <c r="T714" t="str">
        <f>_xlfn.XLOOKUP(C714,Customers!A:A,Customers!D:D)</f>
        <v>M</v>
      </c>
      <c r="U714" s="13">
        <f>_xlfn.XLOOKUP(C714,Customers!A:A,Customers!E:E)</f>
        <v>27756</v>
      </c>
      <c r="V714" t="str">
        <f>_xlfn.XLOOKUP(C714,Customers!A:A,Customers!F:F)</f>
        <v>Zacharyfort</v>
      </c>
      <c r="W714" s="13">
        <f>_xlfn.XLOOKUP(C714,Customers!A:A,Customers!G:G)</f>
        <v>45208</v>
      </c>
      <c r="X714">
        <f t="shared" ca="1" si="106"/>
        <v>50</v>
      </c>
      <c r="Y714" t="str">
        <f t="shared" ca="1" si="107"/>
        <v>36-50</v>
      </c>
    </row>
    <row r="715" spans="1:25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  <c r="I715">
        <f>_xlfn.XLOOKUP(D715,Products!A:A,Products!E:E)</f>
        <v>1227.24</v>
      </c>
      <c r="J715">
        <f>_xlfn.XLOOKUP(D715,Products!A:A,Products!F:F)</f>
        <v>977.09</v>
      </c>
      <c r="K715" t="str">
        <f>_xlfn.XLOOKUP(D715,Products!A:A,Products!C:C)</f>
        <v>Groceries</v>
      </c>
      <c r="L715" t="str">
        <f>_xlfn.XLOOKUP(D715,Products!A:A,Products!D:D)</f>
        <v>Dairy</v>
      </c>
      <c r="M715">
        <f t="shared" si="99"/>
        <v>1227.24</v>
      </c>
      <c r="N715">
        <f t="shared" si="100"/>
        <v>977.09</v>
      </c>
      <c r="O715">
        <f t="shared" si="101"/>
        <v>250.14999999999998</v>
      </c>
      <c r="P715" s="8">
        <f t="shared" si="102"/>
        <v>0.20383136142889735</v>
      </c>
      <c r="Q715">
        <f t="shared" si="103"/>
        <v>0</v>
      </c>
      <c r="R715">
        <f t="shared" si="104"/>
        <v>1227.24</v>
      </c>
      <c r="S715">
        <f t="shared" si="105"/>
        <v>250.14999999999998</v>
      </c>
      <c r="T715" t="str">
        <f>_xlfn.XLOOKUP(C715,Customers!A:A,Customers!D:D)</f>
        <v>F</v>
      </c>
      <c r="U715" s="13">
        <f>_xlfn.XLOOKUP(C715,Customers!A:A,Customers!E:E)</f>
        <v>24112</v>
      </c>
      <c r="V715" t="str">
        <f>_xlfn.XLOOKUP(C715,Customers!A:A,Customers!F:F)</f>
        <v>South Ianhaven</v>
      </c>
      <c r="W715" s="13">
        <f>_xlfn.XLOOKUP(C715,Customers!A:A,Customers!G:G)</f>
        <v>44926</v>
      </c>
      <c r="X715">
        <f t="shared" ca="1" si="106"/>
        <v>60</v>
      </c>
      <c r="Y715" t="str">
        <f t="shared" ca="1" si="107"/>
        <v>50+</v>
      </c>
    </row>
    <row r="716" spans="1:25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  <c r="I716">
        <f>_xlfn.XLOOKUP(D716,Products!A:A,Products!E:E)</f>
        <v>1485.05</v>
      </c>
      <c r="J716">
        <f>_xlfn.XLOOKUP(D716,Products!A:A,Products!F:F)</f>
        <v>988.31</v>
      </c>
      <c r="K716" t="str">
        <f>_xlfn.XLOOKUP(D716,Products!A:A,Products!C:C)</f>
        <v>Fashion</v>
      </c>
      <c r="L716" t="str">
        <f>_xlfn.XLOOKUP(D716,Products!A:A,Products!D:D)</f>
        <v>Clothing</v>
      </c>
      <c r="M716">
        <f t="shared" si="99"/>
        <v>4455.1499999999996</v>
      </c>
      <c r="N716">
        <f t="shared" si="100"/>
        <v>2964.93</v>
      </c>
      <c r="O716">
        <f t="shared" si="101"/>
        <v>1490.2199999999998</v>
      </c>
      <c r="P716" s="8">
        <f t="shared" si="102"/>
        <v>0.33449378808794317</v>
      </c>
      <c r="Q716">
        <f t="shared" si="103"/>
        <v>445.51499999999999</v>
      </c>
      <c r="R716">
        <f t="shared" si="104"/>
        <v>4009.6349999999998</v>
      </c>
      <c r="S716">
        <f t="shared" si="105"/>
        <v>1044.7049999999999</v>
      </c>
      <c r="T716" t="str">
        <f>_xlfn.XLOOKUP(C716,Customers!A:A,Customers!D:D)</f>
        <v>M</v>
      </c>
      <c r="U716" s="13">
        <f>_xlfn.XLOOKUP(C716,Customers!A:A,Customers!E:E)</f>
        <v>33546</v>
      </c>
      <c r="V716" t="str">
        <f>_xlfn.XLOOKUP(C716,Customers!A:A,Customers!F:F)</f>
        <v>Ashleyview</v>
      </c>
      <c r="W716" s="13">
        <f>_xlfn.XLOOKUP(C716,Customers!A:A,Customers!G:G)</f>
        <v>44104</v>
      </c>
      <c r="X716">
        <f t="shared" ca="1" si="106"/>
        <v>34</v>
      </c>
      <c r="Y716" t="str">
        <f t="shared" ca="1" si="107"/>
        <v>26-35</v>
      </c>
    </row>
    <row r="717" spans="1:25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  <c r="I717">
        <f>_xlfn.XLOOKUP(D717,Products!A:A,Products!E:E)</f>
        <v>1286.55</v>
      </c>
      <c r="J717">
        <f>_xlfn.XLOOKUP(D717,Products!A:A,Products!F:F)</f>
        <v>797.54</v>
      </c>
      <c r="K717" t="str">
        <f>_xlfn.XLOOKUP(D717,Products!A:A,Products!C:C)</f>
        <v>Fashion</v>
      </c>
      <c r="L717" t="str">
        <f>_xlfn.XLOOKUP(D717,Products!A:A,Products!D:D)</f>
        <v>Accessories</v>
      </c>
      <c r="M717">
        <f t="shared" si="99"/>
        <v>1286.55</v>
      </c>
      <c r="N717">
        <f t="shared" si="100"/>
        <v>797.54</v>
      </c>
      <c r="O717">
        <f t="shared" si="101"/>
        <v>489.01</v>
      </c>
      <c r="P717" s="8">
        <f t="shared" si="102"/>
        <v>0.380094049978625</v>
      </c>
      <c r="Q717">
        <f t="shared" si="103"/>
        <v>128.655</v>
      </c>
      <c r="R717">
        <f t="shared" si="104"/>
        <v>1157.895</v>
      </c>
      <c r="S717">
        <f t="shared" si="105"/>
        <v>360.35500000000002</v>
      </c>
      <c r="T717" t="str">
        <f>_xlfn.XLOOKUP(C717,Customers!A:A,Customers!D:D)</f>
        <v>M</v>
      </c>
      <c r="U717" s="13">
        <f>_xlfn.XLOOKUP(C717,Customers!A:A,Customers!E:E)</f>
        <v>33491</v>
      </c>
      <c r="V717" t="str">
        <f>_xlfn.XLOOKUP(C717,Customers!A:A,Customers!F:F)</f>
        <v>Port Jacob</v>
      </c>
      <c r="W717" s="13">
        <f>_xlfn.XLOOKUP(C717,Customers!A:A,Customers!G:G)</f>
        <v>44496</v>
      </c>
      <c r="X717">
        <f t="shared" ca="1" si="106"/>
        <v>34</v>
      </c>
      <c r="Y717" t="str">
        <f t="shared" ca="1" si="107"/>
        <v>26-35</v>
      </c>
    </row>
    <row r="718" spans="1:25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  <c r="I718">
        <f>_xlfn.XLOOKUP(D718,Products!A:A,Products!E:E)</f>
        <v>388.26</v>
      </c>
      <c r="J718">
        <f>_xlfn.XLOOKUP(D718,Products!A:A,Products!F:F)</f>
        <v>199.3</v>
      </c>
      <c r="K718" t="str">
        <f>_xlfn.XLOOKUP(D718,Products!A:A,Products!C:C)</f>
        <v>Fashion</v>
      </c>
      <c r="L718" t="str">
        <f>_xlfn.XLOOKUP(D718,Products!A:A,Products!D:D)</f>
        <v>Watches</v>
      </c>
      <c r="M718">
        <f t="shared" si="99"/>
        <v>1553.04</v>
      </c>
      <c r="N718">
        <f t="shared" si="100"/>
        <v>797.2</v>
      </c>
      <c r="O718">
        <f t="shared" si="101"/>
        <v>755.83999999999992</v>
      </c>
      <c r="P718" s="8">
        <f t="shared" si="102"/>
        <v>0.48668418070365216</v>
      </c>
      <c r="Q718">
        <f t="shared" si="103"/>
        <v>232.95599999999999</v>
      </c>
      <c r="R718">
        <f t="shared" si="104"/>
        <v>1320.0840000000001</v>
      </c>
      <c r="S718">
        <f t="shared" si="105"/>
        <v>522.88400000000001</v>
      </c>
      <c r="T718" t="str">
        <f>_xlfn.XLOOKUP(C718,Customers!A:A,Customers!D:D)</f>
        <v>F</v>
      </c>
      <c r="U718" s="13">
        <f>_xlfn.XLOOKUP(C718,Customers!A:A,Customers!E:E)</f>
        <v>38901</v>
      </c>
      <c r="V718" t="str">
        <f>_xlfn.XLOOKUP(C718,Customers!A:A,Customers!F:F)</f>
        <v>Port Jessica</v>
      </c>
      <c r="W718" s="13">
        <f>_xlfn.XLOOKUP(C718,Customers!A:A,Customers!G:G)</f>
        <v>45713</v>
      </c>
      <c r="X718">
        <f t="shared" ca="1" si="106"/>
        <v>19</v>
      </c>
      <c r="Y718" t="str">
        <f t="shared" ca="1" si="107"/>
        <v>18-25</v>
      </c>
    </row>
    <row r="719" spans="1:25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  <c r="I719">
        <f>_xlfn.XLOOKUP(D719,Products!A:A,Products!E:E)</f>
        <v>1044.6400000000001</v>
      </c>
      <c r="J719">
        <f>_xlfn.XLOOKUP(D719,Products!A:A,Products!F:F)</f>
        <v>775.07</v>
      </c>
      <c r="K719" t="str">
        <f>_xlfn.XLOOKUP(D719,Products!A:A,Products!C:C)</f>
        <v>Fashion</v>
      </c>
      <c r="L719" t="str">
        <f>_xlfn.XLOOKUP(D719,Products!A:A,Products!D:D)</f>
        <v>Footwear</v>
      </c>
      <c r="M719">
        <f t="shared" si="99"/>
        <v>4178.5600000000004</v>
      </c>
      <c r="N719">
        <f t="shared" si="100"/>
        <v>3100.28</v>
      </c>
      <c r="O719">
        <f t="shared" si="101"/>
        <v>1078.2800000000002</v>
      </c>
      <c r="P719" s="8">
        <f t="shared" si="102"/>
        <v>0.25805062030938891</v>
      </c>
      <c r="Q719">
        <f t="shared" si="103"/>
        <v>626.78399999999999</v>
      </c>
      <c r="R719">
        <f t="shared" si="104"/>
        <v>3551.7760000000003</v>
      </c>
      <c r="S719">
        <f t="shared" si="105"/>
        <v>451.49600000000009</v>
      </c>
      <c r="T719" t="str">
        <f>_xlfn.XLOOKUP(C719,Customers!A:A,Customers!D:D)</f>
        <v>M</v>
      </c>
      <c r="U719" s="13">
        <f>_xlfn.XLOOKUP(C719,Customers!A:A,Customers!E:E)</f>
        <v>26230</v>
      </c>
      <c r="V719" t="str">
        <f>_xlfn.XLOOKUP(C719,Customers!A:A,Customers!F:F)</f>
        <v>Taylorhaven</v>
      </c>
      <c r="W719" s="13">
        <f>_xlfn.XLOOKUP(C719,Customers!A:A,Customers!G:G)</f>
        <v>44259</v>
      </c>
      <c r="X719">
        <f t="shared" ca="1" si="106"/>
        <v>54</v>
      </c>
      <c r="Y719" t="str">
        <f t="shared" ca="1" si="107"/>
        <v>50+</v>
      </c>
    </row>
    <row r="720" spans="1:25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  <c r="I720">
        <f>_xlfn.XLOOKUP(D720,Products!A:A,Products!E:E)</f>
        <v>366.93</v>
      </c>
      <c r="J720">
        <f>_xlfn.XLOOKUP(D720,Products!A:A,Products!F:F)</f>
        <v>285.23</v>
      </c>
      <c r="K720" t="str">
        <f>_xlfn.XLOOKUP(D720,Products!A:A,Products!C:C)</f>
        <v>Fashion</v>
      </c>
      <c r="L720" t="str">
        <f>_xlfn.XLOOKUP(D720,Products!A:A,Products!D:D)</f>
        <v>Footwear</v>
      </c>
      <c r="M720">
        <f t="shared" si="99"/>
        <v>366.93</v>
      </c>
      <c r="N720">
        <f t="shared" si="100"/>
        <v>285.23</v>
      </c>
      <c r="O720">
        <f t="shared" si="101"/>
        <v>81.699999999999989</v>
      </c>
      <c r="P720" s="8">
        <f t="shared" si="102"/>
        <v>0.22265827269506441</v>
      </c>
      <c r="Q720">
        <f t="shared" si="103"/>
        <v>18.346500000000002</v>
      </c>
      <c r="R720">
        <f t="shared" si="104"/>
        <v>348.58350000000002</v>
      </c>
      <c r="S720">
        <f t="shared" si="105"/>
        <v>63.353499999999997</v>
      </c>
      <c r="T720" t="str">
        <f>_xlfn.XLOOKUP(C720,Customers!A:A,Customers!D:D)</f>
        <v>M</v>
      </c>
      <c r="U720" s="13">
        <f>_xlfn.XLOOKUP(C720,Customers!A:A,Customers!E:E)</f>
        <v>28630</v>
      </c>
      <c r="V720" t="str">
        <f>_xlfn.XLOOKUP(C720,Customers!A:A,Customers!F:F)</f>
        <v>West Charles</v>
      </c>
      <c r="W720" s="13">
        <f>_xlfn.XLOOKUP(C720,Customers!A:A,Customers!G:G)</f>
        <v>44438</v>
      </c>
      <c r="X720">
        <f t="shared" ca="1" si="106"/>
        <v>48</v>
      </c>
      <c r="Y720" t="str">
        <f t="shared" ca="1" si="107"/>
        <v>36-50</v>
      </c>
    </row>
    <row r="721" spans="1:25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  <c r="I721">
        <f>_xlfn.XLOOKUP(D721,Products!A:A,Products!E:E)</f>
        <v>1246.1099999999999</v>
      </c>
      <c r="J721">
        <f>_xlfn.XLOOKUP(D721,Products!A:A,Products!F:F)</f>
        <v>833.52</v>
      </c>
      <c r="K721" t="str">
        <f>_xlfn.XLOOKUP(D721,Products!A:A,Products!C:C)</f>
        <v>Electronics</v>
      </c>
      <c r="L721" t="str">
        <f>_xlfn.XLOOKUP(D721,Products!A:A,Products!D:D)</f>
        <v>Headphones</v>
      </c>
      <c r="M721">
        <f t="shared" si="99"/>
        <v>4984.4399999999996</v>
      </c>
      <c r="N721">
        <f t="shared" si="100"/>
        <v>3334.08</v>
      </c>
      <c r="O721">
        <f t="shared" si="101"/>
        <v>1650.3599999999997</v>
      </c>
      <c r="P721" s="8">
        <f t="shared" si="102"/>
        <v>0.33110239063967062</v>
      </c>
      <c r="Q721">
        <f t="shared" si="103"/>
        <v>747.66599999999994</v>
      </c>
      <c r="R721">
        <f t="shared" si="104"/>
        <v>4236.7739999999994</v>
      </c>
      <c r="S721">
        <f t="shared" si="105"/>
        <v>902.69399999999951</v>
      </c>
      <c r="T721" t="str">
        <f>_xlfn.XLOOKUP(C721,Customers!A:A,Customers!D:D)</f>
        <v>F</v>
      </c>
      <c r="U721" s="13">
        <f>_xlfn.XLOOKUP(C721,Customers!A:A,Customers!E:E)</f>
        <v>34980</v>
      </c>
      <c r="V721" t="str">
        <f>_xlfn.XLOOKUP(C721,Customers!A:A,Customers!F:F)</f>
        <v>Lake Dale</v>
      </c>
      <c r="W721" s="13">
        <f>_xlfn.XLOOKUP(C721,Customers!A:A,Customers!G:G)</f>
        <v>45124</v>
      </c>
      <c r="X721">
        <f t="shared" ca="1" si="106"/>
        <v>30</v>
      </c>
      <c r="Y721" t="str">
        <f t="shared" ca="1" si="107"/>
        <v>26-35</v>
      </c>
    </row>
    <row r="722" spans="1:25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  <c r="I722">
        <f>_xlfn.XLOOKUP(D722,Products!A:A,Products!E:E)</f>
        <v>1673.69</v>
      </c>
      <c r="J722">
        <f>_xlfn.XLOOKUP(D722,Products!A:A,Products!F:F)</f>
        <v>1323.38</v>
      </c>
      <c r="K722" t="str">
        <f>_xlfn.XLOOKUP(D722,Products!A:A,Products!C:C)</f>
        <v>Electronics</v>
      </c>
      <c r="L722" t="str">
        <f>_xlfn.XLOOKUP(D722,Products!A:A,Products!D:D)</f>
        <v>Camera</v>
      </c>
      <c r="M722">
        <f t="shared" si="99"/>
        <v>5021.07</v>
      </c>
      <c r="N722">
        <f t="shared" si="100"/>
        <v>3970.1400000000003</v>
      </c>
      <c r="O722">
        <f t="shared" si="101"/>
        <v>1050.9299999999994</v>
      </c>
      <c r="P722" s="8">
        <f t="shared" si="102"/>
        <v>0.2093039929736091</v>
      </c>
      <c r="Q722">
        <f t="shared" si="103"/>
        <v>0</v>
      </c>
      <c r="R722">
        <f t="shared" si="104"/>
        <v>5021.07</v>
      </c>
      <c r="S722">
        <f t="shared" si="105"/>
        <v>1050.9299999999994</v>
      </c>
      <c r="T722" t="str">
        <f>_xlfn.XLOOKUP(C722,Customers!A:A,Customers!D:D)</f>
        <v>M</v>
      </c>
      <c r="U722" s="13">
        <f>_xlfn.XLOOKUP(C722,Customers!A:A,Customers!E:E)</f>
        <v>24092</v>
      </c>
      <c r="V722" t="str">
        <f>_xlfn.XLOOKUP(C722,Customers!A:A,Customers!F:F)</f>
        <v>Port Patriciaburgh</v>
      </c>
      <c r="W722" s="13">
        <f>_xlfn.XLOOKUP(C722,Customers!A:A,Customers!G:G)</f>
        <v>44917</v>
      </c>
      <c r="X722">
        <f t="shared" ca="1" si="106"/>
        <v>60</v>
      </c>
      <c r="Y722" t="str">
        <f t="shared" ca="1" si="107"/>
        <v>50+</v>
      </c>
    </row>
    <row r="723" spans="1:25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  <c r="I723">
        <f>_xlfn.XLOOKUP(D723,Products!A:A,Products!E:E)</f>
        <v>1079.8900000000001</v>
      </c>
      <c r="J723">
        <f>_xlfn.XLOOKUP(D723,Products!A:A,Products!F:F)</f>
        <v>703.83</v>
      </c>
      <c r="K723" t="str">
        <f>_xlfn.XLOOKUP(D723,Products!A:A,Products!C:C)</f>
        <v>Electronics</v>
      </c>
      <c r="L723" t="str">
        <f>_xlfn.XLOOKUP(D723,Products!A:A,Products!D:D)</f>
        <v>Smartphone</v>
      </c>
      <c r="M723">
        <f t="shared" si="99"/>
        <v>1079.8900000000001</v>
      </c>
      <c r="N723">
        <f t="shared" si="100"/>
        <v>703.83</v>
      </c>
      <c r="O723">
        <f t="shared" si="101"/>
        <v>376.06000000000006</v>
      </c>
      <c r="P723" s="8">
        <f t="shared" si="102"/>
        <v>0.34823917250831105</v>
      </c>
      <c r="Q723">
        <f t="shared" si="103"/>
        <v>161.98350000000002</v>
      </c>
      <c r="R723">
        <f t="shared" si="104"/>
        <v>917.90650000000005</v>
      </c>
      <c r="S723">
        <f t="shared" si="105"/>
        <v>214.07650000000001</v>
      </c>
      <c r="T723" t="str">
        <f>_xlfn.XLOOKUP(C723,Customers!A:A,Customers!D:D)</f>
        <v>F</v>
      </c>
      <c r="U723" s="13">
        <f>_xlfn.XLOOKUP(C723,Customers!A:A,Customers!E:E)</f>
        <v>22804</v>
      </c>
      <c r="V723" t="str">
        <f>_xlfn.XLOOKUP(C723,Customers!A:A,Customers!F:F)</f>
        <v>North Michelle</v>
      </c>
      <c r="W723" s="13">
        <f>_xlfn.XLOOKUP(C723,Customers!A:A,Customers!G:G)</f>
        <v>44237</v>
      </c>
      <c r="X723">
        <f t="shared" ca="1" si="106"/>
        <v>64</v>
      </c>
      <c r="Y723" t="str">
        <f t="shared" ca="1" si="107"/>
        <v>50+</v>
      </c>
    </row>
    <row r="724" spans="1:25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  <c r="I724">
        <f>_xlfn.XLOOKUP(D724,Products!A:A,Products!E:E)</f>
        <v>270.45</v>
      </c>
      <c r="J724">
        <f>_xlfn.XLOOKUP(D724,Products!A:A,Products!F:F)</f>
        <v>187.6</v>
      </c>
      <c r="K724" t="str">
        <f>_xlfn.XLOOKUP(D724,Products!A:A,Products!C:C)</f>
        <v>Fashion</v>
      </c>
      <c r="L724" t="str">
        <f>_xlfn.XLOOKUP(D724,Products!A:A,Products!D:D)</f>
        <v>Bags</v>
      </c>
      <c r="M724">
        <f t="shared" si="99"/>
        <v>811.34999999999991</v>
      </c>
      <c r="N724">
        <f t="shared" si="100"/>
        <v>562.79999999999995</v>
      </c>
      <c r="O724">
        <f t="shared" si="101"/>
        <v>248.54999999999995</v>
      </c>
      <c r="P724" s="8">
        <f t="shared" si="102"/>
        <v>0.30634128304677388</v>
      </c>
      <c r="Q724">
        <f t="shared" si="103"/>
        <v>81.134999999999991</v>
      </c>
      <c r="R724">
        <f t="shared" si="104"/>
        <v>730.21499999999992</v>
      </c>
      <c r="S724">
        <f t="shared" si="105"/>
        <v>167.41499999999996</v>
      </c>
      <c r="T724" t="str">
        <f>_xlfn.XLOOKUP(C724,Customers!A:A,Customers!D:D)</f>
        <v>M</v>
      </c>
      <c r="U724" s="13">
        <f>_xlfn.XLOOKUP(C724,Customers!A:A,Customers!E:E)</f>
        <v>32850</v>
      </c>
      <c r="V724" t="str">
        <f>_xlfn.XLOOKUP(C724,Customers!A:A,Customers!F:F)</f>
        <v>Lake Dawn</v>
      </c>
      <c r="W724" s="13">
        <f>_xlfn.XLOOKUP(C724,Customers!A:A,Customers!G:G)</f>
        <v>44393</v>
      </c>
      <c r="X724">
        <f t="shared" ca="1" si="106"/>
        <v>36</v>
      </c>
      <c r="Y724" t="str">
        <f t="shared" ca="1" si="107"/>
        <v>36-50</v>
      </c>
    </row>
    <row r="725" spans="1:25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  <c r="I725">
        <f>_xlfn.XLOOKUP(D725,Products!A:A,Products!E:E)</f>
        <v>270.45</v>
      </c>
      <c r="J725">
        <f>_xlfn.XLOOKUP(D725,Products!A:A,Products!F:F)</f>
        <v>187.6</v>
      </c>
      <c r="K725" t="str">
        <f>_xlfn.XLOOKUP(D725,Products!A:A,Products!C:C)</f>
        <v>Fashion</v>
      </c>
      <c r="L725" t="str">
        <f>_xlfn.XLOOKUP(D725,Products!A:A,Products!D:D)</f>
        <v>Bags</v>
      </c>
      <c r="M725">
        <f t="shared" si="99"/>
        <v>1352.25</v>
      </c>
      <c r="N725">
        <f t="shared" si="100"/>
        <v>938</v>
      </c>
      <c r="O725">
        <f t="shared" si="101"/>
        <v>414.25</v>
      </c>
      <c r="P725" s="8">
        <f t="shared" si="102"/>
        <v>0.30634128304677388</v>
      </c>
      <c r="Q725">
        <f t="shared" si="103"/>
        <v>67.612499999999997</v>
      </c>
      <c r="R725">
        <f t="shared" si="104"/>
        <v>1284.6375</v>
      </c>
      <c r="S725">
        <f t="shared" si="105"/>
        <v>346.63750000000005</v>
      </c>
      <c r="T725" t="str">
        <f>_xlfn.XLOOKUP(C725,Customers!A:A,Customers!D:D)</f>
        <v>F</v>
      </c>
      <c r="U725" s="13">
        <f>_xlfn.XLOOKUP(C725,Customers!A:A,Customers!E:E)</f>
        <v>26631</v>
      </c>
      <c r="V725" t="str">
        <f>_xlfn.XLOOKUP(C725,Customers!A:A,Customers!F:F)</f>
        <v>Port Bryce</v>
      </c>
      <c r="W725" s="13">
        <f>_xlfn.XLOOKUP(C725,Customers!A:A,Customers!G:G)</f>
        <v>45638</v>
      </c>
      <c r="X725">
        <f t="shared" ca="1" si="106"/>
        <v>53</v>
      </c>
      <c r="Y725" t="str">
        <f t="shared" ca="1" si="107"/>
        <v>50+</v>
      </c>
    </row>
    <row r="726" spans="1:25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  <c r="I726">
        <f>_xlfn.XLOOKUP(D726,Products!A:A,Products!E:E)</f>
        <v>428.05</v>
      </c>
      <c r="J726">
        <f>_xlfn.XLOOKUP(D726,Products!A:A,Products!F:F)</f>
        <v>246.07</v>
      </c>
      <c r="K726" t="str">
        <f>_xlfn.XLOOKUP(D726,Products!A:A,Products!C:C)</f>
        <v>Electronics</v>
      </c>
      <c r="L726" t="str">
        <f>_xlfn.XLOOKUP(D726,Products!A:A,Products!D:D)</f>
        <v>Laptop</v>
      </c>
      <c r="M726">
        <f t="shared" si="99"/>
        <v>2140.25</v>
      </c>
      <c r="N726">
        <f t="shared" si="100"/>
        <v>1230.3499999999999</v>
      </c>
      <c r="O726">
        <f t="shared" si="101"/>
        <v>909.90000000000009</v>
      </c>
      <c r="P726" s="8">
        <f t="shared" si="102"/>
        <v>0.42513725032122418</v>
      </c>
      <c r="Q726">
        <f t="shared" si="103"/>
        <v>0</v>
      </c>
      <c r="R726">
        <f t="shared" si="104"/>
        <v>2140.25</v>
      </c>
      <c r="S726">
        <f t="shared" si="105"/>
        <v>909.90000000000009</v>
      </c>
      <c r="T726" t="str">
        <f>_xlfn.XLOOKUP(C726,Customers!A:A,Customers!D:D)</f>
        <v>M</v>
      </c>
      <c r="U726" s="13">
        <f>_xlfn.XLOOKUP(C726,Customers!A:A,Customers!E:E)</f>
        <v>22750</v>
      </c>
      <c r="V726" t="str">
        <f>_xlfn.XLOOKUP(C726,Customers!A:A,Customers!F:F)</f>
        <v>East Melissashire</v>
      </c>
      <c r="W726" s="13">
        <f>_xlfn.XLOOKUP(C726,Customers!A:A,Customers!G:G)</f>
        <v>45831</v>
      </c>
      <c r="X726">
        <f t="shared" ca="1" si="106"/>
        <v>64</v>
      </c>
      <c r="Y726" t="str">
        <f t="shared" ca="1" si="107"/>
        <v>50+</v>
      </c>
    </row>
    <row r="727" spans="1:25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  <c r="I727">
        <f>_xlfn.XLOOKUP(D727,Products!A:A,Products!E:E)</f>
        <v>1952.65</v>
      </c>
      <c r="J727">
        <f>_xlfn.XLOOKUP(D727,Products!A:A,Products!F:F)</f>
        <v>1451.27</v>
      </c>
      <c r="K727" t="str">
        <f>_xlfn.XLOOKUP(D727,Products!A:A,Products!C:C)</f>
        <v>Electronics</v>
      </c>
      <c r="L727" t="str">
        <f>_xlfn.XLOOKUP(D727,Products!A:A,Products!D:D)</f>
        <v>Television</v>
      </c>
      <c r="M727">
        <f t="shared" si="99"/>
        <v>7810.6</v>
      </c>
      <c r="N727">
        <f t="shared" si="100"/>
        <v>5805.08</v>
      </c>
      <c r="O727">
        <f t="shared" si="101"/>
        <v>2005.5200000000004</v>
      </c>
      <c r="P727" s="8">
        <f t="shared" si="102"/>
        <v>0.2567690062223133</v>
      </c>
      <c r="Q727">
        <f t="shared" si="103"/>
        <v>781.06000000000006</v>
      </c>
      <c r="R727">
        <f t="shared" si="104"/>
        <v>7029.54</v>
      </c>
      <c r="S727">
        <f t="shared" si="105"/>
        <v>1224.46</v>
      </c>
      <c r="T727" t="str">
        <f>_xlfn.XLOOKUP(C727,Customers!A:A,Customers!D:D)</f>
        <v>F</v>
      </c>
      <c r="U727" s="13">
        <f>_xlfn.XLOOKUP(C727,Customers!A:A,Customers!E:E)</f>
        <v>30807</v>
      </c>
      <c r="V727" t="str">
        <f>_xlfn.XLOOKUP(C727,Customers!A:A,Customers!F:F)</f>
        <v>Lake Melissaborough</v>
      </c>
      <c r="W727" s="13">
        <f>_xlfn.XLOOKUP(C727,Customers!A:A,Customers!G:G)</f>
        <v>45889</v>
      </c>
      <c r="X727">
        <f t="shared" ca="1" si="106"/>
        <v>42</v>
      </c>
      <c r="Y727" t="str">
        <f t="shared" ca="1" si="107"/>
        <v>36-50</v>
      </c>
    </row>
    <row r="728" spans="1:25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  <c r="I728">
        <f>_xlfn.XLOOKUP(D728,Products!A:A,Products!E:E)</f>
        <v>1562.43</v>
      </c>
      <c r="J728">
        <f>_xlfn.XLOOKUP(D728,Products!A:A,Products!F:F)</f>
        <v>1195.6300000000001</v>
      </c>
      <c r="K728" t="str">
        <f>_xlfn.XLOOKUP(D728,Products!A:A,Products!C:C)</f>
        <v>Electronics</v>
      </c>
      <c r="L728" t="str">
        <f>_xlfn.XLOOKUP(D728,Products!A:A,Products!D:D)</f>
        <v>Laptop</v>
      </c>
      <c r="M728">
        <f t="shared" si="99"/>
        <v>7812.1500000000005</v>
      </c>
      <c r="N728">
        <f t="shared" si="100"/>
        <v>5978.1500000000005</v>
      </c>
      <c r="O728">
        <f t="shared" si="101"/>
        <v>1834</v>
      </c>
      <c r="P728" s="8">
        <f t="shared" si="102"/>
        <v>0.23476251736077774</v>
      </c>
      <c r="Q728">
        <f t="shared" si="103"/>
        <v>0</v>
      </c>
      <c r="R728">
        <f t="shared" si="104"/>
        <v>7812.1500000000005</v>
      </c>
      <c r="S728">
        <f t="shared" si="105"/>
        <v>1834</v>
      </c>
      <c r="T728" t="str">
        <f>_xlfn.XLOOKUP(C728,Customers!A:A,Customers!D:D)</f>
        <v>F</v>
      </c>
      <c r="U728" s="13">
        <f>_xlfn.XLOOKUP(C728,Customers!A:A,Customers!E:E)</f>
        <v>35371</v>
      </c>
      <c r="V728" t="str">
        <f>_xlfn.XLOOKUP(C728,Customers!A:A,Customers!F:F)</f>
        <v>Port Sandra</v>
      </c>
      <c r="W728" s="13">
        <f>_xlfn.XLOOKUP(C728,Customers!A:A,Customers!G:G)</f>
        <v>44851</v>
      </c>
      <c r="X728">
        <f t="shared" ca="1" si="106"/>
        <v>29</v>
      </c>
      <c r="Y728" t="str">
        <f t="shared" ca="1" si="107"/>
        <v>26-35</v>
      </c>
    </row>
    <row r="729" spans="1:25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  <c r="I729">
        <f>_xlfn.XLOOKUP(D729,Products!A:A,Products!E:E)</f>
        <v>1342.75</v>
      </c>
      <c r="J729">
        <f>_xlfn.XLOOKUP(D729,Products!A:A,Products!F:F)</f>
        <v>797.94</v>
      </c>
      <c r="K729" t="str">
        <f>_xlfn.XLOOKUP(D729,Products!A:A,Products!C:C)</f>
        <v>Fashion</v>
      </c>
      <c r="L729" t="str">
        <f>_xlfn.XLOOKUP(D729,Products!A:A,Products!D:D)</f>
        <v>Clothing</v>
      </c>
      <c r="M729">
        <f t="shared" si="99"/>
        <v>6713.75</v>
      </c>
      <c r="N729">
        <f t="shared" si="100"/>
        <v>3989.7000000000003</v>
      </c>
      <c r="O729">
        <f t="shared" si="101"/>
        <v>2724.0499999999997</v>
      </c>
      <c r="P729" s="8">
        <f t="shared" si="102"/>
        <v>0.40574194749581077</v>
      </c>
      <c r="Q729">
        <f t="shared" si="103"/>
        <v>1007.0625</v>
      </c>
      <c r="R729">
        <f t="shared" si="104"/>
        <v>5706.6875</v>
      </c>
      <c r="S729">
        <f t="shared" si="105"/>
        <v>1716.9874999999997</v>
      </c>
      <c r="T729" t="str">
        <f>_xlfn.XLOOKUP(C729,Customers!A:A,Customers!D:D)</f>
        <v>M</v>
      </c>
      <c r="U729" s="13">
        <f>_xlfn.XLOOKUP(C729,Customers!A:A,Customers!E:E)</f>
        <v>26659</v>
      </c>
      <c r="V729" t="str">
        <f>_xlfn.XLOOKUP(C729,Customers!A:A,Customers!F:F)</f>
        <v>West Tanner</v>
      </c>
      <c r="W729" s="13">
        <f>_xlfn.XLOOKUP(C729,Customers!A:A,Customers!G:G)</f>
        <v>45265</v>
      </c>
      <c r="X729">
        <f t="shared" ca="1" si="106"/>
        <v>53</v>
      </c>
      <c r="Y729" t="str">
        <f t="shared" ca="1" si="107"/>
        <v>50+</v>
      </c>
    </row>
    <row r="730" spans="1:25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  <c r="I730">
        <f>_xlfn.XLOOKUP(D730,Products!A:A,Products!E:E)</f>
        <v>1762.92</v>
      </c>
      <c r="J730">
        <f>_xlfn.XLOOKUP(D730,Products!A:A,Products!F:F)</f>
        <v>1346.48</v>
      </c>
      <c r="K730" t="str">
        <f>_xlfn.XLOOKUP(D730,Products!A:A,Products!C:C)</f>
        <v>Electronics</v>
      </c>
      <c r="L730" t="str">
        <f>_xlfn.XLOOKUP(D730,Products!A:A,Products!D:D)</f>
        <v>Laptop</v>
      </c>
      <c r="M730">
        <f t="shared" si="99"/>
        <v>7051.68</v>
      </c>
      <c r="N730">
        <f t="shared" si="100"/>
        <v>5385.92</v>
      </c>
      <c r="O730">
        <f t="shared" si="101"/>
        <v>1665.7600000000002</v>
      </c>
      <c r="P730" s="8">
        <f t="shared" si="102"/>
        <v>0.23622172305039368</v>
      </c>
      <c r="Q730">
        <f t="shared" si="103"/>
        <v>705.16800000000012</v>
      </c>
      <c r="R730">
        <f t="shared" si="104"/>
        <v>6346.5120000000006</v>
      </c>
      <c r="S730">
        <f t="shared" si="105"/>
        <v>960.59200000000055</v>
      </c>
      <c r="T730" t="str">
        <f>_xlfn.XLOOKUP(C730,Customers!A:A,Customers!D:D)</f>
        <v>M</v>
      </c>
      <c r="U730" s="13">
        <f>_xlfn.XLOOKUP(C730,Customers!A:A,Customers!E:E)</f>
        <v>32400</v>
      </c>
      <c r="V730" t="str">
        <f>_xlfn.XLOOKUP(C730,Customers!A:A,Customers!F:F)</f>
        <v>North Jonathonhaven</v>
      </c>
      <c r="W730" s="13">
        <f>_xlfn.XLOOKUP(C730,Customers!A:A,Customers!G:G)</f>
        <v>45213</v>
      </c>
      <c r="X730">
        <f t="shared" ca="1" si="106"/>
        <v>37</v>
      </c>
      <c r="Y730" t="str">
        <f t="shared" ca="1" si="107"/>
        <v>36-50</v>
      </c>
    </row>
    <row r="731" spans="1:25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  <c r="I731">
        <f>_xlfn.XLOOKUP(D731,Products!A:A,Products!E:E)</f>
        <v>1015.76</v>
      </c>
      <c r="J731">
        <f>_xlfn.XLOOKUP(D731,Products!A:A,Products!F:F)</f>
        <v>584.4</v>
      </c>
      <c r="K731" t="str">
        <f>_xlfn.XLOOKUP(D731,Products!A:A,Products!C:C)</f>
        <v>Groceries</v>
      </c>
      <c r="L731" t="str">
        <f>_xlfn.XLOOKUP(D731,Products!A:A,Products!D:D)</f>
        <v>Dairy</v>
      </c>
      <c r="M731">
        <f t="shared" si="99"/>
        <v>1015.76</v>
      </c>
      <c r="N731">
        <f t="shared" si="100"/>
        <v>584.4</v>
      </c>
      <c r="O731">
        <f t="shared" si="101"/>
        <v>431.36</v>
      </c>
      <c r="P731" s="8">
        <f t="shared" si="102"/>
        <v>0.42466724423092073</v>
      </c>
      <c r="Q731">
        <f t="shared" si="103"/>
        <v>50.788000000000004</v>
      </c>
      <c r="R731">
        <f t="shared" si="104"/>
        <v>964.97199999999998</v>
      </c>
      <c r="S731">
        <f t="shared" si="105"/>
        <v>380.572</v>
      </c>
      <c r="T731" t="str">
        <f>_xlfn.XLOOKUP(C731,Customers!A:A,Customers!D:D)</f>
        <v>M</v>
      </c>
      <c r="U731" s="13">
        <f>_xlfn.XLOOKUP(C731,Customers!A:A,Customers!E:E)</f>
        <v>28937</v>
      </c>
      <c r="V731" t="str">
        <f>_xlfn.XLOOKUP(C731,Customers!A:A,Customers!F:F)</f>
        <v>New Michaelview</v>
      </c>
      <c r="W731" s="13">
        <f>_xlfn.XLOOKUP(C731,Customers!A:A,Customers!G:G)</f>
        <v>45210</v>
      </c>
      <c r="X731">
        <f t="shared" ca="1" si="106"/>
        <v>47</v>
      </c>
      <c r="Y731" t="str">
        <f t="shared" ca="1" si="107"/>
        <v>36-50</v>
      </c>
    </row>
    <row r="732" spans="1:25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  <c r="I732">
        <f>_xlfn.XLOOKUP(D732,Products!A:A,Products!E:E)</f>
        <v>1762.92</v>
      </c>
      <c r="J732">
        <f>_xlfn.XLOOKUP(D732,Products!A:A,Products!F:F)</f>
        <v>1346.48</v>
      </c>
      <c r="K732" t="str">
        <f>_xlfn.XLOOKUP(D732,Products!A:A,Products!C:C)</f>
        <v>Electronics</v>
      </c>
      <c r="L732" t="str">
        <f>_xlfn.XLOOKUP(D732,Products!A:A,Products!D:D)</f>
        <v>Laptop</v>
      </c>
      <c r="M732">
        <f t="shared" si="99"/>
        <v>1762.92</v>
      </c>
      <c r="N732">
        <f t="shared" si="100"/>
        <v>1346.48</v>
      </c>
      <c r="O732">
        <f t="shared" si="101"/>
        <v>416.44000000000005</v>
      </c>
      <c r="P732" s="8">
        <f t="shared" si="102"/>
        <v>0.23622172305039368</v>
      </c>
      <c r="Q732">
        <f t="shared" si="103"/>
        <v>264.43799999999999</v>
      </c>
      <c r="R732">
        <f t="shared" si="104"/>
        <v>1498.482</v>
      </c>
      <c r="S732">
        <f t="shared" si="105"/>
        <v>152.00199999999995</v>
      </c>
      <c r="T732" t="str">
        <f>_xlfn.XLOOKUP(C732,Customers!A:A,Customers!D:D)</f>
        <v>M</v>
      </c>
      <c r="U732" s="13">
        <f>_xlfn.XLOOKUP(C732,Customers!A:A,Customers!E:E)</f>
        <v>23821</v>
      </c>
      <c r="V732" t="str">
        <f>_xlfn.XLOOKUP(C732,Customers!A:A,Customers!F:F)</f>
        <v>West Ann</v>
      </c>
      <c r="W732" s="13">
        <f>_xlfn.XLOOKUP(C732,Customers!A:A,Customers!G:G)</f>
        <v>45308</v>
      </c>
      <c r="X732">
        <f t="shared" ca="1" si="106"/>
        <v>61</v>
      </c>
      <c r="Y732" t="str">
        <f t="shared" ca="1" si="107"/>
        <v>50+</v>
      </c>
    </row>
    <row r="733" spans="1:25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  <c r="I733">
        <f>_xlfn.XLOOKUP(D733,Products!A:A,Products!E:E)</f>
        <v>1853.77</v>
      </c>
      <c r="J733">
        <f>_xlfn.XLOOKUP(D733,Products!A:A,Products!F:F)</f>
        <v>1363.52</v>
      </c>
      <c r="K733" t="str">
        <f>_xlfn.XLOOKUP(D733,Products!A:A,Products!C:C)</f>
        <v>Fashion</v>
      </c>
      <c r="L733" t="str">
        <f>_xlfn.XLOOKUP(D733,Products!A:A,Products!D:D)</f>
        <v>Accessories</v>
      </c>
      <c r="M733">
        <f t="shared" si="99"/>
        <v>1853.77</v>
      </c>
      <c r="N733">
        <f t="shared" si="100"/>
        <v>1363.52</v>
      </c>
      <c r="O733">
        <f t="shared" si="101"/>
        <v>490.25</v>
      </c>
      <c r="P733" s="8">
        <f t="shared" si="102"/>
        <v>0.26446107122242779</v>
      </c>
      <c r="Q733">
        <f t="shared" si="103"/>
        <v>278.06549999999999</v>
      </c>
      <c r="R733">
        <f t="shared" si="104"/>
        <v>1575.7045000000001</v>
      </c>
      <c r="S733">
        <f t="shared" si="105"/>
        <v>212.18450000000007</v>
      </c>
      <c r="T733" t="str">
        <f>_xlfn.XLOOKUP(C733,Customers!A:A,Customers!D:D)</f>
        <v>F</v>
      </c>
      <c r="U733" s="13">
        <f>_xlfn.XLOOKUP(C733,Customers!A:A,Customers!E:E)</f>
        <v>24506</v>
      </c>
      <c r="V733" t="str">
        <f>_xlfn.XLOOKUP(C733,Customers!A:A,Customers!F:F)</f>
        <v>New Jason</v>
      </c>
      <c r="W733" s="13">
        <f>_xlfn.XLOOKUP(C733,Customers!A:A,Customers!G:G)</f>
        <v>45066</v>
      </c>
      <c r="X733">
        <f t="shared" ca="1" si="106"/>
        <v>59</v>
      </c>
      <c r="Y733" t="str">
        <f t="shared" ca="1" si="107"/>
        <v>50+</v>
      </c>
    </row>
    <row r="734" spans="1:25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  <c r="I734">
        <f>_xlfn.XLOOKUP(D734,Products!A:A,Products!E:E)</f>
        <v>818.76</v>
      </c>
      <c r="J734">
        <f>_xlfn.XLOOKUP(D734,Products!A:A,Products!F:F)</f>
        <v>527.62</v>
      </c>
      <c r="K734" t="str">
        <f>_xlfn.XLOOKUP(D734,Products!A:A,Products!C:C)</f>
        <v>Electronics</v>
      </c>
      <c r="L734" t="str">
        <f>_xlfn.XLOOKUP(D734,Products!A:A,Products!D:D)</f>
        <v>Television</v>
      </c>
      <c r="M734">
        <f t="shared" si="99"/>
        <v>3275.04</v>
      </c>
      <c r="N734">
        <f t="shared" si="100"/>
        <v>2110.48</v>
      </c>
      <c r="O734">
        <f t="shared" si="101"/>
        <v>1164.56</v>
      </c>
      <c r="P734" s="8">
        <f t="shared" si="102"/>
        <v>0.35558649665347597</v>
      </c>
      <c r="Q734">
        <f t="shared" si="103"/>
        <v>0</v>
      </c>
      <c r="R734">
        <f t="shared" si="104"/>
        <v>3275.04</v>
      </c>
      <c r="S734">
        <f t="shared" si="105"/>
        <v>1164.56</v>
      </c>
      <c r="T734" t="str">
        <f>_xlfn.XLOOKUP(C734,Customers!A:A,Customers!D:D)</f>
        <v>F</v>
      </c>
      <c r="U734" s="13">
        <f>_xlfn.XLOOKUP(C734,Customers!A:A,Customers!E:E)</f>
        <v>32344</v>
      </c>
      <c r="V734" t="str">
        <f>_xlfn.XLOOKUP(C734,Customers!A:A,Customers!F:F)</f>
        <v>South Christinabury</v>
      </c>
      <c r="W734" s="13">
        <f>_xlfn.XLOOKUP(C734,Customers!A:A,Customers!G:G)</f>
        <v>44826</v>
      </c>
      <c r="X734">
        <f t="shared" ca="1" si="106"/>
        <v>37</v>
      </c>
      <c r="Y734" t="str">
        <f t="shared" ca="1" si="107"/>
        <v>36-50</v>
      </c>
    </row>
    <row r="735" spans="1:25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  <c r="I735">
        <f>_xlfn.XLOOKUP(D735,Products!A:A,Products!E:E)</f>
        <v>1745.61</v>
      </c>
      <c r="J735">
        <f>_xlfn.XLOOKUP(D735,Products!A:A,Products!F:F)</f>
        <v>1322.44</v>
      </c>
      <c r="K735" t="str">
        <f>_xlfn.XLOOKUP(D735,Products!A:A,Products!C:C)</f>
        <v>Electronics</v>
      </c>
      <c r="L735" t="str">
        <f>_xlfn.XLOOKUP(D735,Products!A:A,Products!D:D)</f>
        <v>Headphones</v>
      </c>
      <c r="M735">
        <f t="shared" si="99"/>
        <v>1745.61</v>
      </c>
      <c r="N735">
        <f t="shared" si="100"/>
        <v>1322.44</v>
      </c>
      <c r="O735">
        <f t="shared" si="101"/>
        <v>423.16999999999985</v>
      </c>
      <c r="P735" s="8">
        <f t="shared" si="102"/>
        <v>0.24241955534168563</v>
      </c>
      <c r="Q735">
        <f t="shared" si="103"/>
        <v>0</v>
      </c>
      <c r="R735">
        <f t="shared" si="104"/>
        <v>1745.61</v>
      </c>
      <c r="S735">
        <f t="shared" si="105"/>
        <v>423.16999999999985</v>
      </c>
      <c r="T735" t="str">
        <f>_xlfn.XLOOKUP(C735,Customers!A:A,Customers!D:D)</f>
        <v>M</v>
      </c>
      <c r="U735" s="13">
        <f>_xlfn.XLOOKUP(C735,Customers!A:A,Customers!E:E)</f>
        <v>23821</v>
      </c>
      <c r="V735" t="str">
        <f>_xlfn.XLOOKUP(C735,Customers!A:A,Customers!F:F)</f>
        <v>West Ann</v>
      </c>
      <c r="W735" s="13">
        <f>_xlfn.XLOOKUP(C735,Customers!A:A,Customers!G:G)</f>
        <v>45308</v>
      </c>
      <c r="X735">
        <f t="shared" ca="1" si="106"/>
        <v>61</v>
      </c>
      <c r="Y735" t="str">
        <f t="shared" ca="1" si="107"/>
        <v>50+</v>
      </c>
    </row>
    <row r="736" spans="1:25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  <c r="I736">
        <f>_xlfn.XLOOKUP(D736,Products!A:A,Products!E:E)</f>
        <v>1396.22</v>
      </c>
      <c r="J736">
        <f>_xlfn.XLOOKUP(D736,Products!A:A,Products!F:F)</f>
        <v>1004.09</v>
      </c>
      <c r="K736" t="str">
        <f>_xlfn.XLOOKUP(D736,Products!A:A,Products!C:C)</f>
        <v>Fashion</v>
      </c>
      <c r="L736" t="str">
        <f>_xlfn.XLOOKUP(D736,Products!A:A,Products!D:D)</f>
        <v>Bags</v>
      </c>
      <c r="M736">
        <f t="shared" si="99"/>
        <v>4188.66</v>
      </c>
      <c r="N736">
        <f t="shared" si="100"/>
        <v>3012.27</v>
      </c>
      <c r="O736">
        <f t="shared" si="101"/>
        <v>1176.3899999999999</v>
      </c>
      <c r="P736" s="8">
        <f t="shared" si="102"/>
        <v>0.28085115526206472</v>
      </c>
      <c r="Q736">
        <f t="shared" si="103"/>
        <v>209.43299999999999</v>
      </c>
      <c r="R736">
        <f t="shared" si="104"/>
        <v>3979.2269999999999</v>
      </c>
      <c r="S736">
        <f t="shared" si="105"/>
        <v>966.95699999999988</v>
      </c>
      <c r="T736" t="str">
        <f>_xlfn.XLOOKUP(C736,Customers!A:A,Customers!D:D)</f>
        <v>M</v>
      </c>
      <c r="U736" s="13">
        <f>_xlfn.XLOOKUP(C736,Customers!A:A,Customers!E:E)</f>
        <v>24005</v>
      </c>
      <c r="V736" t="str">
        <f>_xlfn.XLOOKUP(C736,Customers!A:A,Customers!F:F)</f>
        <v>Kevinshire</v>
      </c>
      <c r="W736" s="13">
        <f>_xlfn.XLOOKUP(C736,Customers!A:A,Customers!G:G)</f>
        <v>45374</v>
      </c>
      <c r="X736">
        <f t="shared" ca="1" si="106"/>
        <v>60</v>
      </c>
      <c r="Y736" t="str">
        <f t="shared" ca="1" si="107"/>
        <v>50+</v>
      </c>
    </row>
    <row r="737" spans="1:25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  <c r="I737">
        <f>_xlfn.XLOOKUP(D737,Products!A:A,Products!E:E)</f>
        <v>1197.18</v>
      </c>
      <c r="J737">
        <f>_xlfn.XLOOKUP(D737,Products!A:A,Products!F:F)</f>
        <v>722.74</v>
      </c>
      <c r="K737" t="str">
        <f>_xlfn.XLOOKUP(D737,Products!A:A,Products!C:C)</f>
        <v>Electronics</v>
      </c>
      <c r="L737" t="str">
        <f>_xlfn.XLOOKUP(D737,Products!A:A,Products!D:D)</f>
        <v>Smartphone</v>
      </c>
      <c r="M737">
        <f t="shared" si="99"/>
        <v>1197.18</v>
      </c>
      <c r="N737">
        <f t="shared" si="100"/>
        <v>722.74</v>
      </c>
      <c r="O737">
        <f t="shared" si="101"/>
        <v>474.44000000000005</v>
      </c>
      <c r="P737" s="8">
        <f t="shared" si="102"/>
        <v>0.39629796688885549</v>
      </c>
      <c r="Q737">
        <f t="shared" si="103"/>
        <v>59.859000000000009</v>
      </c>
      <c r="R737">
        <f t="shared" si="104"/>
        <v>1137.3210000000001</v>
      </c>
      <c r="S737">
        <f t="shared" si="105"/>
        <v>414.58100000000013</v>
      </c>
      <c r="T737" t="str">
        <f>_xlfn.XLOOKUP(C737,Customers!A:A,Customers!D:D)</f>
        <v>F</v>
      </c>
      <c r="U737" s="13">
        <f>_xlfn.XLOOKUP(C737,Customers!A:A,Customers!E:E)</f>
        <v>35714</v>
      </c>
      <c r="V737" t="str">
        <f>_xlfn.XLOOKUP(C737,Customers!A:A,Customers!F:F)</f>
        <v>North Christian</v>
      </c>
      <c r="W737" s="13">
        <f>_xlfn.XLOOKUP(C737,Customers!A:A,Customers!G:G)</f>
        <v>44816</v>
      </c>
      <c r="X737">
        <f t="shared" ca="1" si="106"/>
        <v>28</v>
      </c>
      <c r="Y737" t="str">
        <f t="shared" ca="1" si="107"/>
        <v>26-35</v>
      </c>
    </row>
    <row r="738" spans="1:25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  <c r="I738">
        <f>_xlfn.XLOOKUP(D738,Products!A:A,Products!E:E)</f>
        <v>1858.75</v>
      </c>
      <c r="J738">
        <f>_xlfn.XLOOKUP(D738,Products!A:A,Products!F:F)</f>
        <v>1451.16</v>
      </c>
      <c r="K738" t="str">
        <f>_xlfn.XLOOKUP(D738,Products!A:A,Products!C:C)</f>
        <v>Fashion</v>
      </c>
      <c r="L738" t="str">
        <f>_xlfn.XLOOKUP(D738,Products!A:A,Products!D:D)</f>
        <v>Accessories</v>
      </c>
      <c r="M738">
        <f t="shared" si="99"/>
        <v>9293.75</v>
      </c>
      <c r="N738">
        <f t="shared" si="100"/>
        <v>7255.8</v>
      </c>
      <c r="O738">
        <f t="shared" si="101"/>
        <v>2037.9499999999998</v>
      </c>
      <c r="P738" s="8">
        <f t="shared" si="102"/>
        <v>0.21928177538668459</v>
      </c>
      <c r="Q738">
        <f t="shared" si="103"/>
        <v>1394.0625</v>
      </c>
      <c r="R738">
        <f t="shared" si="104"/>
        <v>7899.6875</v>
      </c>
      <c r="S738">
        <f t="shared" si="105"/>
        <v>643.88749999999982</v>
      </c>
      <c r="T738" t="str">
        <f>_xlfn.XLOOKUP(C738,Customers!A:A,Customers!D:D)</f>
        <v>M</v>
      </c>
      <c r="U738" s="13">
        <f>_xlfn.XLOOKUP(C738,Customers!A:A,Customers!E:E)</f>
        <v>28937</v>
      </c>
      <c r="V738" t="str">
        <f>_xlfn.XLOOKUP(C738,Customers!A:A,Customers!F:F)</f>
        <v>New Michaelview</v>
      </c>
      <c r="W738" s="13">
        <f>_xlfn.XLOOKUP(C738,Customers!A:A,Customers!G:G)</f>
        <v>45210</v>
      </c>
      <c r="X738">
        <f t="shared" ca="1" si="106"/>
        <v>47</v>
      </c>
      <c r="Y738" t="str">
        <f t="shared" ca="1" si="107"/>
        <v>36-50</v>
      </c>
    </row>
    <row r="739" spans="1:25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  <c r="I739">
        <f>_xlfn.XLOOKUP(D739,Products!A:A,Products!E:E)</f>
        <v>1745.61</v>
      </c>
      <c r="J739">
        <f>_xlfn.XLOOKUP(D739,Products!A:A,Products!F:F)</f>
        <v>1322.44</v>
      </c>
      <c r="K739" t="str">
        <f>_xlfn.XLOOKUP(D739,Products!A:A,Products!C:C)</f>
        <v>Electronics</v>
      </c>
      <c r="L739" t="str">
        <f>_xlfn.XLOOKUP(D739,Products!A:A,Products!D:D)</f>
        <v>Headphones</v>
      </c>
      <c r="M739">
        <f t="shared" si="99"/>
        <v>1745.61</v>
      </c>
      <c r="N739">
        <f t="shared" si="100"/>
        <v>1322.44</v>
      </c>
      <c r="O739">
        <f t="shared" si="101"/>
        <v>423.16999999999985</v>
      </c>
      <c r="P739" s="8">
        <f t="shared" si="102"/>
        <v>0.24241955534168563</v>
      </c>
      <c r="Q739">
        <f t="shared" si="103"/>
        <v>0</v>
      </c>
      <c r="R739">
        <f t="shared" si="104"/>
        <v>1745.61</v>
      </c>
      <c r="S739">
        <f t="shared" si="105"/>
        <v>423.16999999999985</v>
      </c>
      <c r="T739" t="str">
        <f>_xlfn.XLOOKUP(C739,Customers!A:A,Customers!D:D)</f>
        <v>M</v>
      </c>
      <c r="U739" s="13">
        <f>_xlfn.XLOOKUP(C739,Customers!A:A,Customers!E:E)</f>
        <v>37724</v>
      </c>
      <c r="V739" t="str">
        <f>_xlfn.XLOOKUP(C739,Customers!A:A,Customers!F:F)</f>
        <v>West Katrina</v>
      </c>
      <c r="W739" s="13">
        <f>_xlfn.XLOOKUP(C739,Customers!A:A,Customers!G:G)</f>
        <v>44305</v>
      </c>
      <c r="X739">
        <f t="shared" ca="1" si="106"/>
        <v>23</v>
      </c>
      <c r="Y739" t="str">
        <f t="shared" ca="1" si="107"/>
        <v>18-25</v>
      </c>
    </row>
    <row r="740" spans="1:25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  <c r="I740">
        <f>_xlfn.XLOOKUP(D740,Products!A:A,Products!E:E)</f>
        <v>1396.22</v>
      </c>
      <c r="J740">
        <f>_xlfn.XLOOKUP(D740,Products!A:A,Products!F:F)</f>
        <v>1004.09</v>
      </c>
      <c r="K740" t="str">
        <f>_xlfn.XLOOKUP(D740,Products!A:A,Products!C:C)</f>
        <v>Fashion</v>
      </c>
      <c r="L740" t="str">
        <f>_xlfn.XLOOKUP(D740,Products!A:A,Products!D:D)</f>
        <v>Bags</v>
      </c>
      <c r="M740">
        <f t="shared" si="99"/>
        <v>4188.66</v>
      </c>
      <c r="N740">
        <f t="shared" si="100"/>
        <v>3012.27</v>
      </c>
      <c r="O740">
        <f t="shared" si="101"/>
        <v>1176.3899999999999</v>
      </c>
      <c r="P740" s="8">
        <f t="shared" si="102"/>
        <v>0.28085115526206472</v>
      </c>
      <c r="Q740">
        <f t="shared" si="103"/>
        <v>418.86599999999999</v>
      </c>
      <c r="R740">
        <f t="shared" si="104"/>
        <v>3769.7939999999999</v>
      </c>
      <c r="S740">
        <f t="shared" si="105"/>
        <v>757.52399999999989</v>
      </c>
      <c r="T740" t="str">
        <f>_xlfn.XLOOKUP(C740,Customers!A:A,Customers!D:D)</f>
        <v>M</v>
      </c>
      <c r="U740" s="13">
        <f>_xlfn.XLOOKUP(C740,Customers!A:A,Customers!E:E)</f>
        <v>35319</v>
      </c>
      <c r="V740" t="str">
        <f>_xlfn.XLOOKUP(C740,Customers!A:A,Customers!F:F)</f>
        <v>Osborneport</v>
      </c>
      <c r="W740" s="13">
        <f>_xlfn.XLOOKUP(C740,Customers!A:A,Customers!G:G)</f>
        <v>44829</v>
      </c>
      <c r="X740">
        <f t="shared" ca="1" si="106"/>
        <v>29</v>
      </c>
      <c r="Y740" t="str">
        <f t="shared" ca="1" si="107"/>
        <v>26-35</v>
      </c>
    </row>
    <row r="741" spans="1:25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  <c r="I741">
        <f>_xlfn.XLOOKUP(D741,Products!A:A,Products!E:E)</f>
        <v>1952.65</v>
      </c>
      <c r="J741">
        <f>_xlfn.XLOOKUP(D741,Products!A:A,Products!F:F)</f>
        <v>1451.27</v>
      </c>
      <c r="K741" t="str">
        <f>_xlfn.XLOOKUP(D741,Products!A:A,Products!C:C)</f>
        <v>Electronics</v>
      </c>
      <c r="L741" t="str">
        <f>_xlfn.XLOOKUP(D741,Products!A:A,Products!D:D)</f>
        <v>Television</v>
      </c>
      <c r="M741">
        <f t="shared" si="99"/>
        <v>1952.65</v>
      </c>
      <c r="N741">
        <f t="shared" si="100"/>
        <v>1451.27</v>
      </c>
      <c r="O741">
        <f t="shared" si="101"/>
        <v>501.38000000000011</v>
      </c>
      <c r="P741" s="8">
        <f t="shared" si="102"/>
        <v>0.2567690062223133</v>
      </c>
      <c r="Q741">
        <f t="shared" si="103"/>
        <v>97.632500000000007</v>
      </c>
      <c r="R741">
        <f t="shared" si="104"/>
        <v>1855.0175000000002</v>
      </c>
      <c r="S741">
        <f t="shared" si="105"/>
        <v>403.74750000000017</v>
      </c>
      <c r="T741" t="str">
        <f>_xlfn.XLOOKUP(C741,Customers!A:A,Customers!D:D)</f>
        <v>F</v>
      </c>
      <c r="U741" s="13">
        <f>_xlfn.XLOOKUP(C741,Customers!A:A,Customers!E:E)</f>
        <v>21899</v>
      </c>
      <c r="V741" t="str">
        <f>_xlfn.XLOOKUP(C741,Customers!A:A,Customers!F:F)</f>
        <v>West Dakotaside</v>
      </c>
      <c r="W741" s="13">
        <f>_xlfn.XLOOKUP(C741,Customers!A:A,Customers!G:G)</f>
        <v>44853</v>
      </c>
      <c r="X741">
        <f t="shared" ca="1" si="106"/>
        <v>66</v>
      </c>
      <c r="Y741" t="str">
        <f t="shared" ca="1" si="107"/>
        <v>50+</v>
      </c>
    </row>
    <row r="742" spans="1:25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  <c r="I742">
        <f>_xlfn.XLOOKUP(D742,Products!A:A,Products!E:E)</f>
        <v>388.26</v>
      </c>
      <c r="J742">
        <f>_xlfn.XLOOKUP(D742,Products!A:A,Products!F:F)</f>
        <v>199.3</v>
      </c>
      <c r="K742" t="str">
        <f>_xlfn.XLOOKUP(D742,Products!A:A,Products!C:C)</f>
        <v>Fashion</v>
      </c>
      <c r="L742" t="str">
        <f>_xlfn.XLOOKUP(D742,Products!A:A,Products!D:D)</f>
        <v>Watches</v>
      </c>
      <c r="M742">
        <f t="shared" si="99"/>
        <v>388.26</v>
      </c>
      <c r="N742">
        <f t="shared" si="100"/>
        <v>199.3</v>
      </c>
      <c r="O742">
        <f t="shared" si="101"/>
        <v>188.95999999999998</v>
      </c>
      <c r="P742" s="8">
        <f t="shared" si="102"/>
        <v>0.48668418070365216</v>
      </c>
      <c r="Q742">
        <f t="shared" si="103"/>
        <v>38.826000000000001</v>
      </c>
      <c r="R742">
        <f t="shared" si="104"/>
        <v>349.43399999999997</v>
      </c>
      <c r="S742">
        <f t="shared" si="105"/>
        <v>150.13399999999996</v>
      </c>
      <c r="T742" t="str">
        <f>_xlfn.XLOOKUP(C742,Customers!A:A,Customers!D:D)</f>
        <v>M</v>
      </c>
      <c r="U742" s="13">
        <f>_xlfn.XLOOKUP(C742,Customers!A:A,Customers!E:E)</f>
        <v>33546</v>
      </c>
      <c r="V742" t="str">
        <f>_xlfn.XLOOKUP(C742,Customers!A:A,Customers!F:F)</f>
        <v>Ashleyview</v>
      </c>
      <c r="W742" s="13">
        <f>_xlfn.XLOOKUP(C742,Customers!A:A,Customers!G:G)</f>
        <v>44104</v>
      </c>
      <c r="X742">
        <f t="shared" ca="1" si="106"/>
        <v>34</v>
      </c>
      <c r="Y742" t="str">
        <f t="shared" ca="1" si="107"/>
        <v>26-35</v>
      </c>
    </row>
    <row r="743" spans="1:25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  <c r="I743">
        <f>_xlfn.XLOOKUP(D743,Products!A:A,Products!E:E)</f>
        <v>1246.1099999999999</v>
      </c>
      <c r="J743">
        <f>_xlfn.XLOOKUP(D743,Products!A:A,Products!F:F)</f>
        <v>833.52</v>
      </c>
      <c r="K743" t="str">
        <f>_xlfn.XLOOKUP(D743,Products!A:A,Products!C:C)</f>
        <v>Electronics</v>
      </c>
      <c r="L743" t="str">
        <f>_xlfn.XLOOKUP(D743,Products!A:A,Products!D:D)</f>
        <v>Headphones</v>
      </c>
      <c r="M743">
        <f t="shared" si="99"/>
        <v>4984.4399999999996</v>
      </c>
      <c r="N743">
        <f t="shared" si="100"/>
        <v>3334.08</v>
      </c>
      <c r="O743">
        <f t="shared" si="101"/>
        <v>1650.3599999999997</v>
      </c>
      <c r="P743" s="8">
        <f t="shared" si="102"/>
        <v>0.33110239063967062</v>
      </c>
      <c r="Q743">
        <f t="shared" si="103"/>
        <v>249.22199999999998</v>
      </c>
      <c r="R743">
        <f t="shared" si="104"/>
        <v>4735.2179999999998</v>
      </c>
      <c r="S743">
        <f t="shared" si="105"/>
        <v>1401.1379999999999</v>
      </c>
      <c r="T743" t="str">
        <f>_xlfn.XLOOKUP(C743,Customers!A:A,Customers!D:D)</f>
        <v>M</v>
      </c>
      <c r="U743" s="13">
        <f>_xlfn.XLOOKUP(C743,Customers!A:A,Customers!E:E)</f>
        <v>35433</v>
      </c>
      <c r="V743" t="str">
        <f>_xlfn.XLOOKUP(C743,Customers!A:A,Customers!F:F)</f>
        <v>Chambersview</v>
      </c>
      <c r="W743" s="13">
        <f>_xlfn.XLOOKUP(C743,Customers!A:A,Customers!G:G)</f>
        <v>44735</v>
      </c>
      <c r="X743">
        <f t="shared" ca="1" si="106"/>
        <v>29</v>
      </c>
      <c r="Y743" t="str">
        <f t="shared" ca="1" si="107"/>
        <v>26-35</v>
      </c>
    </row>
    <row r="744" spans="1:25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  <c r="I744">
        <f>_xlfn.XLOOKUP(D744,Products!A:A,Products!E:E)</f>
        <v>1853.77</v>
      </c>
      <c r="J744">
        <f>_xlfn.XLOOKUP(D744,Products!A:A,Products!F:F)</f>
        <v>1363.52</v>
      </c>
      <c r="K744" t="str">
        <f>_xlfn.XLOOKUP(D744,Products!A:A,Products!C:C)</f>
        <v>Fashion</v>
      </c>
      <c r="L744" t="str">
        <f>_xlfn.XLOOKUP(D744,Products!A:A,Products!D:D)</f>
        <v>Accessories</v>
      </c>
      <c r="M744">
        <f t="shared" si="99"/>
        <v>1853.77</v>
      </c>
      <c r="N744">
        <f t="shared" si="100"/>
        <v>1363.52</v>
      </c>
      <c r="O744">
        <f t="shared" si="101"/>
        <v>490.25</v>
      </c>
      <c r="P744" s="8">
        <f t="shared" si="102"/>
        <v>0.26446107122242779</v>
      </c>
      <c r="Q744">
        <f t="shared" si="103"/>
        <v>278.06549999999999</v>
      </c>
      <c r="R744">
        <f t="shared" si="104"/>
        <v>1575.7045000000001</v>
      </c>
      <c r="S744">
        <f t="shared" si="105"/>
        <v>212.18450000000007</v>
      </c>
      <c r="T744" t="str">
        <f>_xlfn.XLOOKUP(C744,Customers!A:A,Customers!D:D)</f>
        <v>M</v>
      </c>
      <c r="U744" s="13">
        <f>_xlfn.XLOOKUP(C744,Customers!A:A,Customers!E:E)</f>
        <v>35433</v>
      </c>
      <c r="V744" t="str">
        <f>_xlfn.XLOOKUP(C744,Customers!A:A,Customers!F:F)</f>
        <v>Chambersview</v>
      </c>
      <c r="W744" s="13">
        <f>_xlfn.XLOOKUP(C744,Customers!A:A,Customers!G:G)</f>
        <v>44735</v>
      </c>
      <c r="X744">
        <f t="shared" ca="1" si="106"/>
        <v>29</v>
      </c>
      <c r="Y744" t="str">
        <f t="shared" ca="1" si="107"/>
        <v>26-35</v>
      </c>
    </row>
    <row r="745" spans="1:25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  <c r="I745">
        <f>_xlfn.XLOOKUP(D745,Products!A:A,Products!E:E)</f>
        <v>453.62</v>
      </c>
      <c r="J745">
        <f>_xlfn.XLOOKUP(D745,Products!A:A,Products!F:F)</f>
        <v>316.63</v>
      </c>
      <c r="K745" t="str">
        <f>_xlfn.XLOOKUP(D745,Products!A:A,Products!C:C)</f>
        <v>Fashion</v>
      </c>
      <c r="L745" t="str">
        <f>_xlfn.XLOOKUP(D745,Products!A:A,Products!D:D)</f>
        <v>Clothing</v>
      </c>
      <c r="M745">
        <f t="shared" si="99"/>
        <v>453.62</v>
      </c>
      <c r="N745">
        <f t="shared" si="100"/>
        <v>316.63</v>
      </c>
      <c r="O745">
        <f t="shared" si="101"/>
        <v>136.99</v>
      </c>
      <c r="P745" s="8">
        <f t="shared" si="102"/>
        <v>0.30199285745778409</v>
      </c>
      <c r="Q745">
        <f t="shared" si="103"/>
        <v>68.042999999999992</v>
      </c>
      <c r="R745">
        <f t="shared" si="104"/>
        <v>385.577</v>
      </c>
      <c r="S745">
        <f t="shared" si="105"/>
        <v>68.947000000000003</v>
      </c>
      <c r="T745" t="str">
        <f>_xlfn.XLOOKUP(C745,Customers!A:A,Customers!D:D)</f>
        <v>F</v>
      </c>
      <c r="U745" s="13">
        <f>_xlfn.XLOOKUP(C745,Customers!A:A,Customers!E:E)</f>
        <v>31328</v>
      </c>
      <c r="V745" t="str">
        <f>_xlfn.XLOOKUP(C745,Customers!A:A,Customers!F:F)</f>
        <v>Lake Lindsay</v>
      </c>
      <c r="W745" s="13">
        <f>_xlfn.XLOOKUP(C745,Customers!A:A,Customers!G:G)</f>
        <v>45889</v>
      </c>
      <c r="X745">
        <f t="shared" ca="1" si="106"/>
        <v>40</v>
      </c>
      <c r="Y745" t="str">
        <f t="shared" ca="1" si="107"/>
        <v>36-50</v>
      </c>
    </row>
    <row r="746" spans="1:25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  <c r="I746">
        <f>_xlfn.XLOOKUP(D746,Products!A:A,Products!E:E)</f>
        <v>1878.47</v>
      </c>
      <c r="J746">
        <f>_xlfn.XLOOKUP(D746,Products!A:A,Products!F:F)</f>
        <v>1014.91</v>
      </c>
      <c r="K746" t="str">
        <f>_xlfn.XLOOKUP(D746,Products!A:A,Products!C:C)</f>
        <v>Fashion</v>
      </c>
      <c r="L746" t="str">
        <f>_xlfn.XLOOKUP(D746,Products!A:A,Products!D:D)</f>
        <v>Footwear</v>
      </c>
      <c r="M746">
        <f t="shared" si="99"/>
        <v>9392.35</v>
      </c>
      <c r="N746">
        <f t="shared" si="100"/>
        <v>5074.55</v>
      </c>
      <c r="O746">
        <f t="shared" si="101"/>
        <v>4317.8</v>
      </c>
      <c r="P746" s="8">
        <f t="shared" si="102"/>
        <v>0.45971455493034225</v>
      </c>
      <c r="Q746">
        <f t="shared" si="103"/>
        <v>469.61750000000006</v>
      </c>
      <c r="R746">
        <f t="shared" si="104"/>
        <v>8922.7325000000001</v>
      </c>
      <c r="S746">
        <f t="shared" si="105"/>
        <v>3848.1824999999999</v>
      </c>
      <c r="T746" t="str">
        <f>_xlfn.XLOOKUP(C746,Customers!A:A,Customers!D:D)</f>
        <v>M</v>
      </c>
      <c r="U746" s="13">
        <f>_xlfn.XLOOKUP(C746,Customers!A:A,Customers!E:E)</f>
        <v>24638</v>
      </c>
      <c r="V746" t="str">
        <f>_xlfn.XLOOKUP(C746,Customers!A:A,Customers!F:F)</f>
        <v>Christopherburgh</v>
      </c>
      <c r="W746" s="13">
        <f>_xlfn.XLOOKUP(C746,Customers!A:A,Customers!G:G)</f>
        <v>44553</v>
      </c>
      <c r="X746">
        <f t="shared" ca="1" si="106"/>
        <v>59</v>
      </c>
      <c r="Y746" t="str">
        <f t="shared" ca="1" si="107"/>
        <v>50+</v>
      </c>
    </row>
    <row r="747" spans="1:25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  <c r="I747">
        <f>_xlfn.XLOOKUP(D747,Products!A:A,Products!E:E)</f>
        <v>1952.65</v>
      </c>
      <c r="J747">
        <f>_xlfn.XLOOKUP(D747,Products!A:A,Products!F:F)</f>
        <v>1451.27</v>
      </c>
      <c r="K747" t="str">
        <f>_xlfn.XLOOKUP(D747,Products!A:A,Products!C:C)</f>
        <v>Electronics</v>
      </c>
      <c r="L747" t="str">
        <f>_xlfn.XLOOKUP(D747,Products!A:A,Products!D:D)</f>
        <v>Television</v>
      </c>
      <c r="M747">
        <f t="shared" si="99"/>
        <v>1952.65</v>
      </c>
      <c r="N747">
        <f t="shared" si="100"/>
        <v>1451.27</v>
      </c>
      <c r="O747">
        <f t="shared" si="101"/>
        <v>501.38000000000011</v>
      </c>
      <c r="P747" s="8">
        <f t="shared" si="102"/>
        <v>0.2567690062223133</v>
      </c>
      <c r="Q747">
        <f t="shared" si="103"/>
        <v>292.89749999999998</v>
      </c>
      <c r="R747">
        <f t="shared" si="104"/>
        <v>1659.7525000000001</v>
      </c>
      <c r="S747">
        <f t="shared" si="105"/>
        <v>208.48250000000007</v>
      </c>
      <c r="T747" t="str">
        <f>_xlfn.XLOOKUP(C747,Customers!A:A,Customers!D:D)</f>
        <v>M</v>
      </c>
      <c r="U747" s="13">
        <f>_xlfn.XLOOKUP(C747,Customers!A:A,Customers!E:E)</f>
        <v>21780</v>
      </c>
      <c r="V747" t="str">
        <f>_xlfn.XLOOKUP(C747,Customers!A:A,Customers!F:F)</f>
        <v>New Gabrielleport</v>
      </c>
      <c r="W747" s="13">
        <f>_xlfn.XLOOKUP(C747,Customers!A:A,Customers!G:G)</f>
        <v>44138</v>
      </c>
      <c r="X747">
        <f t="shared" ca="1" si="106"/>
        <v>66</v>
      </c>
      <c r="Y747" t="str">
        <f t="shared" ca="1" si="107"/>
        <v>50+</v>
      </c>
    </row>
    <row r="748" spans="1:25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  <c r="I748">
        <f>_xlfn.XLOOKUP(D748,Products!A:A,Products!E:E)</f>
        <v>109.78</v>
      </c>
      <c r="J748">
        <f>_xlfn.XLOOKUP(D748,Products!A:A,Products!F:F)</f>
        <v>70.59</v>
      </c>
      <c r="K748" t="str">
        <f>_xlfn.XLOOKUP(D748,Products!A:A,Products!C:C)</f>
        <v>Fashion</v>
      </c>
      <c r="L748" t="str">
        <f>_xlfn.XLOOKUP(D748,Products!A:A,Products!D:D)</f>
        <v>Footwear</v>
      </c>
      <c r="M748">
        <f t="shared" si="99"/>
        <v>548.9</v>
      </c>
      <c r="N748">
        <f t="shared" si="100"/>
        <v>352.95000000000005</v>
      </c>
      <c r="O748">
        <f t="shared" si="101"/>
        <v>195.94999999999993</v>
      </c>
      <c r="P748" s="8">
        <f t="shared" si="102"/>
        <v>0.35698670067407534</v>
      </c>
      <c r="Q748">
        <f t="shared" si="103"/>
        <v>27.445</v>
      </c>
      <c r="R748">
        <f t="shared" si="104"/>
        <v>521.45499999999993</v>
      </c>
      <c r="S748">
        <f t="shared" si="105"/>
        <v>168.50499999999988</v>
      </c>
      <c r="T748" t="str">
        <f>_xlfn.XLOOKUP(C748,Customers!A:A,Customers!D:D)</f>
        <v>M</v>
      </c>
      <c r="U748" s="13">
        <f>_xlfn.XLOOKUP(C748,Customers!A:A,Customers!E:E)</f>
        <v>35356</v>
      </c>
      <c r="V748" t="str">
        <f>_xlfn.XLOOKUP(C748,Customers!A:A,Customers!F:F)</f>
        <v>Williamsport</v>
      </c>
      <c r="W748" s="13">
        <f>_xlfn.XLOOKUP(C748,Customers!A:A,Customers!G:G)</f>
        <v>44915</v>
      </c>
      <c r="X748">
        <f t="shared" ca="1" si="106"/>
        <v>29</v>
      </c>
      <c r="Y748" t="str">
        <f t="shared" ca="1" si="107"/>
        <v>26-35</v>
      </c>
    </row>
    <row r="749" spans="1:25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  <c r="I749">
        <f>_xlfn.XLOOKUP(D749,Products!A:A,Products!E:E)</f>
        <v>25.57</v>
      </c>
      <c r="J749">
        <f>_xlfn.XLOOKUP(D749,Products!A:A,Products!F:F)</f>
        <v>19.05</v>
      </c>
      <c r="K749" t="str">
        <f>_xlfn.XLOOKUP(D749,Products!A:A,Products!C:C)</f>
        <v>Groceries</v>
      </c>
      <c r="L749" t="str">
        <f>_xlfn.XLOOKUP(D749,Products!A:A,Products!D:D)</f>
        <v>Vegetables</v>
      </c>
      <c r="M749">
        <f t="shared" si="99"/>
        <v>127.85</v>
      </c>
      <c r="N749">
        <f t="shared" si="100"/>
        <v>95.25</v>
      </c>
      <c r="O749">
        <f t="shared" si="101"/>
        <v>32.599999999999994</v>
      </c>
      <c r="P749" s="8">
        <f t="shared" si="102"/>
        <v>0.25498631208447398</v>
      </c>
      <c r="Q749">
        <f t="shared" si="103"/>
        <v>12.785</v>
      </c>
      <c r="R749">
        <f t="shared" si="104"/>
        <v>115.065</v>
      </c>
      <c r="S749">
        <f t="shared" si="105"/>
        <v>19.814999999999998</v>
      </c>
      <c r="T749" t="str">
        <f>_xlfn.XLOOKUP(C749,Customers!A:A,Customers!D:D)</f>
        <v>M</v>
      </c>
      <c r="U749" s="13">
        <f>_xlfn.XLOOKUP(C749,Customers!A:A,Customers!E:E)</f>
        <v>21586</v>
      </c>
      <c r="V749" t="str">
        <f>_xlfn.XLOOKUP(C749,Customers!A:A,Customers!F:F)</f>
        <v>Robertmouth</v>
      </c>
      <c r="W749" s="13">
        <f>_xlfn.XLOOKUP(C749,Customers!A:A,Customers!G:G)</f>
        <v>45168</v>
      </c>
      <c r="X749">
        <f t="shared" ca="1" si="106"/>
        <v>67</v>
      </c>
      <c r="Y749" t="str">
        <f t="shared" ca="1" si="107"/>
        <v>50+</v>
      </c>
    </row>
    <row r="750" spans="1:25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  <c r="I750">
        <f>_xlfn.XLOOKUP(D750,Products!A:A,Products!E:E)</f>
        <v>1194.1199999999999</v>
      </c>
      <c r="J750">
        <f>_xlfn.XLOOKUP(D750,Products!A:A,Products!F:F)</f>
        <v>838.95</v>
      </c>
      <c r="K750" t="str">
        <f>_xlfn.XLOOKUP(D750,Products!A:A,Products!C:C)</f>
        <v>Electronics</v>
      </c>
      <c r="L750" t="str">
        <f>_xlfn.XLOOKUP(D750,Products!A:A,Products!D:D)</f>
        <v>Smartphone</v>
      </c>
      <c r="M750">
        <f t="shared" si="99"/>
        <v>2388.2399999999998</v>
      </c>
      <c r="N750">
        <f t="shared" si="100"/>
        <v>1677.9</v>
      </c>
      <c r="O750">
        <f t="shared" si="101"/>
        <v>710.33999999999969</v>
      </c>
      <c r="P750" s="8">
        <f t="shared" si="102"/>
        <v>0.29743241885237653</v>
      </c>
      <c r="Q750">
        <f t="shared" si="103"/>
        <v>238.82399999999998</v>
      </c>
      <c r="R750">
        <f t="shared" si="104"/>
        <v>2149.4159999999997</v>
      </c>
      <c r="S750">
        <f t="shared" si="105"/>
        <v>471.51599999999962</v>
      </c>
      <c r="T750" t="str">
        <f>_xlfn.XLOOKUP(C750,Customers!A:A,Customers!D:D)</f>
        <v>M</v>
      </c>
      <c r="U750" s="13">
        <f>_xlfn.XLOOKUP(C750,Customers!A:A,Customers!E:E)</f>
        <v>22241</v>
      </c>
      <c r="V750" t="str">
        <f>_xlfn.XLOOKUP(C750,Customers!A:A,Customers!F:F)</f>
        <v>Georgetown</v>
      </c>
      <c r="W750" s="13">
        <f>_xlfn.XLOOKUP(C750,Customers!A:A,Customers!G:G)</f>
        <v>44720</v>
      </c>
      <c r="X750">
        <f t="shared" ca="1" si="106"/>
        <v>65</v>
      </c>
      <c r="Y750" t="str">
        <f t="shared" ca="1" si="107"/>
        <v>50+</v>
      </c>
    </row>
    <row r="751" spans="1:25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  <c r="I751">
        <f>_xlfn.XLOOKUP(D751,Products!A:A,Products!E:E)</f>
        <v>1853.77</v>
      </c>
      <c r="J751">
        <f>_xlfn.XLOOKUP(D751,Products!A:A,Products!F:F)</f>
        <v>1363.52</v>
      </c>
      <c r="K751" t="str">
        <f>_xlfn.XLOOKUP(D751,Products!A:A,Products!C:C)</f>
        <v>Fashion</v>
      </c>
      <c r="L751" t="str">
        <f>_xlfn.XLOOKUP(D751,Products!A:A,Products!D:D)</f>
        <v>Accessories</v>
      </c>
      <c r="M751">
        <f t="shared" si="99"/>
        <v>7415.08</v>
      </c>
      <c r="N751">
        <f t="shared" si="100"/>
        <v>5454.08</v>
      </c>
      <c r="O751">
        <f t="shared" si="101"/>
        <v>1961</v>
      </c>
      <c r="P751" s="8">
        <f t="shared" si="102"/>
        <v>0.26446107122242779</v>
      </c>
      <c r="Q751">
        <f t="shared" si="103"/>
        <v>370.75400000000002</v>
      </c>
      <c r="R751">
        <f t="shared" si="104"/>
        <v>7044.326</v>
      </c>
      <c r="S751">
        <f t="shared" si="105"/>
        <v>1590.2460000000001</v>
      </c>
      <c r="T751" t="str">
        <f>_xlfn.XLOOKUP(C751,Customers!A:A,Customers!D:D)</f>
        <v>F</v>
      </c>
      <c r="U751" s="13">
        <f>_xlfn.XLOOKUP(C751,Customers!A:A,Customers!E:E)</f>
        <v>35714</v>
      </c>
      <c r="V751" t="str">
        <f>_xlfn.XLOOKUP(C751,Customers!A:A,Customers!F:F)</f>
        <v>North Christian</v>
      </c>
      <c r="W751" s="13">
        <f>_xlfn.XLOOKUP(C751,Customers!A:A,Customers!G:G)</f>
        <v>44816</v>
      </c>
      <c r="X751">
        <f t="shared" ca="1" si="106"/>
        <v>28</v>
      </c>
      <c r="Y751" t="str">
        <f t="shared" ca="1" si="107"/>
        <v>26-35</v>
      </c>
    </row>
    <row r="752" spans="1:25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  <c r="I752">
        <f>_xlfn.XLOOKUP(D752,Products!A:A,Products!E:E)</f>
        <v>123.19</v>
      </c>
      <c r="J752">
        <f>_xlfn.XLOOKUP(D752,Products!A:A,Products!F:F)</f>
        <v>80.36</v>
      </c>
      <c r="K752" t="str">
        <f>_xlfn.XLOOKUP(D752,Products!A:A,Products!C:C)</f>
        <v>Groceries</v>
      </c>
      <c r="L752" t="str">
        <f>_xlfn.XLOOKUP(D752,Products!A:A,Products!D:D)</f>
        <v>Snacks</v>
      </c>
      <c r="M752">
        <f t="shared" si="99"/>
        <v>615.95000000000005</v>
      </c>
      <c r="N752">
        <f t="shared" si="100"/>
        <v>401.8</v>
      </c>
      <c r="O752">
        <f t="shared" si="101"/>
        <v>214.15000000000003</v>
      </c>
      <c r="P752" s="8">
        <f t="shared" si="102"/>
        <v>0.34767432421462785</v>
      </c>
      <c r="Q752">
        <f t="shared" si="103"/>
        <v>61.595000000000006</v>
      </c>
      <c r="R752">
        <f t="shared" si="104"/>
        <v>554.35500000000002</v>
      </c>
      <c r="S752">
        <f t="shared" si="105"/>
        <v>152.55500000000001</v>
      </c>
      <c r="T752" t="str">
        <f>_xlfn.XLOOKUP(C752,Customers!A:A,Customers!D:D)</f>
        <v>F</v>
      </c>
      <c r="U752" s="13">
        <f>_xlfn.XLOOKUP(C752,Customers!A:A,Customers!E:E)</f>
        <v>31890</v>
      </c>
      <c r="V752" t="str">
        <f>_xlfn.XLOOKUP(C752,Customers!A:A,Customers!F:F)</f>
        <v>Lake Ricardo</v>
      </c>
      <c r="W752" s="13">
        <f>_xlfn.XLOOKUP(C752,Customers!A:A,Customers!G:G)</f>
        <v>45694</v>
      </c>
      <c r="X752">
        <f t="shared" ca="1" si="106"/>
        <v>39</v>
      </c>
      <c r="Y752" t="str">
        <f t="shared" ca="1" si="107"/>
        <v>36-50</v>
      </c>
    </row>
    <row r="753" spans="1:25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  <c r="I753">
        <f>_xlfn.XLOOKUP(D753,Products!A:A,Products!E:E)</f>
        <v>1396.22</v>
      </c>
      <c r="J753">
        <f>_xlfn.XLOOKUP(D753,Products!A:A,Products!F:F)</f>
        <v>1004.09</v>
      </c>
      <c r="K753" t="str">
        <f>_xlfn.XLOOKUP(D753,Products!A:A,Products!C:C)</f>
        <v>Fashion</v>
      </c>
      <c r="L753" t="str">
        <f>_xlfn.XLOOKUP(D753,Products!A:A,Products!D:D)</f>
        <v>Bags</v>
      </c>
      <c r="M753">
        <f t="shared" si="99"/>
        <v>2792.44</v>
      </c>
      <c r="N753">
        <f t="shared" si="100"/>
        <v>2008.18</v>
      </c>
      <c r="O753">
        <f t="shared" si="101"/>
        <v>784.26</v>
      </c>
      <c r="P753" s="8">
        <f t="shared" si="102"/>
        <v>0.28085115526206472</v>
      </c>
      <c r="Q753">
        <f t="shared" si="103"/>
        <v>139.62200000000001</v>
      </c>
      <c r="R753">
        <f t="shared" si="104"/>
        <v>2652.8180000000002</v>
      </c>
      <c r="S753">
        <f t="shared" si="105"/>
        <v>644.63800000000015</v>
      </c>
      <c r="T753" t="str">
        <f>_xlfn.XLOOKUP(C753,Customers!A:A,Customers!D:D)</f>
        <v>M</v>
      </c>
      <c r="U753" s="13">
        <f>_xlfn.XLOOKUP(C753,Customers!A:A,Customers!E:E)</f>
        <v>33196</v>
      </c>
      <c r="V753" t="str">
        <f>_xlfn.XLOOKUP(C753,Customers!A:A,Customers!F:F)</f>
        <v>New Tiffanyberg</v>
      </c>
      <c r="W753" s="13">
        <f>_xlfn.XLOOKUP(C753,Customers!A:A,Customers!G:G)</f>
        <v>44435</v>
      </c>
      <c r="X753">
        <f t="shared" ca="1" si="106"/>
        <v>35</v>
      </c>
      <c r="Y753" t="str">
        <f t="shared" ca="1" si="107"/>
        <v>26-35</v>
      </c>
    </row>
    <row r="754" spans="1:25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  <c r="I754">
        <f>_xlfn.XLOOKUP(D754,Products!A:A,Products!E:E)</f>
        <v>323.92</v>
      </c>
      <c r="J754">
        <f>_xlfn.XLOOKUP(D754,Products!A:A,Products!F:F)</f>
        <v>242.98</v>
      </c>
      <c r="K754" t="str">
        <f>_xlfn.XLOOKUP(D754,Products!A:A,Products!C:C)</f>
        <v>Fashion</v>
      </c>
      <c r="L754" t="str">
        <f>_xlfn.XLOOKUP(D754,Products!A:A,Products!D:D)</f>
        <v>Accessories</v>
      </c>
      <c r="M754">
        <f t="shared" si="99"/>
        <v>971.76</v>
      </c>
      <c r="N754">
        <f t="shared" si="100"/>
        <v>728.93999999999994</v>
      </c>
      <c r="O754">
        <f t="shared" si="101"/>
        <v>242.82000000000005</v>
      </c>
      <c r="P754" s="8">
        <f t="shared" si="102"/>
        <v>0.24987651271918998</v>
      </c>
      <c r="Q754">
        <f t="shared" si="103"/>
        <v>48.588000000000001</v>
      </c>
      <c r="R754">
        <f t="shared" si="104"/>
        <v>923.17200000000003</v>
      </c>
      <c r="S754">
        <f t="shared" si="105"/>
        <v>194.23200000000008</v>
      </c>
      <c r="T754" t="str">
        <f>_xlfn.XLOOKUP(C754,Customers!A:A,Customers!D:D)</f>
        <v>M</v>
      </c>
      <c r="U754" s="13">
        <f>_xlfn.XLOOKUP(C754,Customers!A:A,Customers!E:E)</f>
        <v>33491</v>
      </c>
      <c r="V754" t="str">
        <f>_xlfn.XLOOKUP(C754,Customers!A:A,Customers!F:F)</f>
        <v>Port Jacob</v>
      </c>
      <c r="W754" s="13">
        <f>_xlfn.XLOOKUP(C754,Customers!A:A,Customers!G:G)</f>
        <v>44496</v>
      </c>
      <c r="X754">
        <f t="shared" ca="1" si="106"/>
        <v>34</v>
      </c>
      <c r="Y754" t="str">
        <f t="shared" ca="1" si="107"/>
        <v>26-35</v>
      </c>
    </row>
    <row r="755" spans="1:25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  <c r="I755">
        <f>_xlfn.XLOOKUP(D755,Products!A:A,Products!E:E)</f>
        <v>1134.8</v>
      </c>
      <c r="J755">
        <f>_xlfn.XLOOKUP(D755,Products!A:A,Products!F:F)</f>
        <v>675.1</v>
      </c>
      <c r="K755" t="str">
        <f>_xlfn.XLOOKUP(D755,Products!A:A,Products!C:C)</f>
        <v>Fashion</v>
      </c>
      <c r="L755" t="str">
        <f>_xlfn.XLOOKUP(D755,Products!A:A,Products!D:D)</f>
        <v>Watches</v>
      </c>
      <c r="M755">
        <f t="shared" si="99"/>
        <v>3404.3999999999996</v>
      </c>
      <c r="N755">
        <f t="shared" si="100"/>
        <v>2025.3000000000002</v>
      </c>
      <c r="O755">
        <f t="shared" si="101"/>
        <v>1379.0999999999995</v>
      </c>
      <c r="P755" s="8">
        <f t="shared" si="102"/>
        <v>0.40509340853013737</v>
      </c>
      <c r="Q755">
        <f t="shared" si="103"/>
        <v>0</v>
      </c>
      <c r="R755">
        <f t="shared" si="104"/>
        <v>3404.3999999999996</v>
      </c>
      <c r="S755">
        <f t="shared" si="105"/>
        <v>1379.0999999999995</v>
      </c>
      <c r="T755" t="str">
        <f>_xlfn.XLOOKUP(C755,Customers!A:A,Customers!D:D)</f>
        <v>M</v>
      </c>
      <c r="U755" s="13">
        <f>_xlfn.XLOOKUP(C755,Customers!A:A,Customers!E:E)</f>
        <v>21466</v>
      </c>
      <c r="V755" t="str">
        <f>_xlfn.XLOOKUP(C755,Customers!A:A,Customers!F:F)</f>
        <v>New Michael</v>
      </c>
      <c r="W755" s="13">
        <f>_xlfn.XLOOKUP(C755,Customers!A:A,Customers!G:G)</f>
        <v>45636</v>
      </c>
      <c r="X755">
        <f t="shared" ca="1" si="106"/>
        <v>67</v>
      </c>
      <c r="Y755" t="str">
        <f t="shared" ca="1" si="107"/>
        <v>50+</v>
      </c>
    </row>
    <row r="756" spans="1:25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  <c r="I756">
        <f>_xlfn.XLOOKUP(D756,Products!A:A,Products!E:E)</f>
        <v>429.15</v>
      </c>
      <c r="J756">
        <f>_xlfn.XLOOKUP(D756,Products!A:A,Products!F:F)</f>
        <v>258.72000000000003</v>
      </c>
      <c r="K756" t="str">
        <f>_xlfn.XLOOKUP(D756,Products!A:A,Products!C:C)</f>
        <v>Fashion</v>
      </c>
      <c r="L756" t="str">
        <f>_xlfn.XLOOKUP(D756,Products!A:A,Products!D:D)</f>
        <v>Watches</v>
      </c>
      <c r="M756">
        <f t="shared" si="99"/>
        <v>2145.75</v>
      </c>
      <c r="N756">
        <f t="shared" si="100"/>
        <v>1293.6000000000001</v>
      </c>
      <c r="O756">
        <f t="shared" si="101"/>
        <v>852.14999999999986</v>
      </c>
      <c r="P756" s="8">
        <f t="shared" si="102"/>
        <v>0.3971338692764767</v>
      </c>
      <c r="Q756">
        <f t="shared" si="103"/>
        <v>321.86250000000001</v>
      </c>
      <c r="R756">
        <f t="shared" si="104"/>
        <v>1823.8875</v>
      </c>
      <c r="S756">
        <f t="shared" si="105"/>
        <v>530.28749999999991</v>
      </c>
      <c r="T756" t="str">
        <f>_xlfn.XLOOKUP(C756,Customers!A:A,Customers!D:D)</f>
        <v>F</v>
      </c>
      <c r="U756" s="13">
        <f>_xlfn.XLOOKUP(C756,Customers!A:A,Customers!E:E)</f>
        <v>23256</v>
      </c>
      <c r="V756" t="str">
        <f>_xlfn.XLOOKUP(C756,Customers!A:A,Customers!F:F)</f>
        <v>North Lisa</v>
      </c>
      <c r="W756" s="13">
        <f>_xlfn.XLOOKUP(C756,Customers!A:A,Customers!G:G)</f>
        <v>44258</v>
      </c>
      <c r="X756">
        <f t="shared" ca="1" si="106"/>
        <v>62</v>
      </c>
      <c r="Y756" t="str">
        <f t="shared" ca="1" si="107"/>
        <v>50+</v>
      </c>
    </row>
    <row r="757" spans="1:25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  <c r="I757">
        <f>_xlfn.XLOOKUP(D757,Products!A:A,Products!E:E)</f>
        <v>1745.61</v>
      </c>
      <c r="J757">
        <f>_xlfn.XLOOKUP(D757,Products!A:A,Products!F:F)</f>
        <v>1322.44</v>
      </c>
      <c r="K757" t="str">
        <f>_xlfn.XLOOKUP(D757,Products!A:A,Products!C:C)</f>
        <v>Electronics</v>
      </c>
      <c r="L757" t="str">
        <f>_xlfn.XLOOKUP(D757,Products!A:A,Products!D:D)</f>
        <v>Headphones</v>
      </c>
      <c r="M757">
        <f t="shared" si="99"/>
        <v>8728.0499999999993</v>
      </c>
      <c r="N757">
        <f t="shared" si="100"/>
        <v>6612.2000000000007</v>
      </c>
      <c r="O757">
        <f t="shared" si="101"/>
        <v>2115.8499999999985</v>
      </c>
      <c r="P757" s="8">
        <f t="shared" si="102"/>
        <v>0.24241955534168558</v>
      </c>
      <c r="Q757">
        <f t="shared" si="103"/>
        <v>0</v>
      </c>
      <c r="R757">
        <f t="shared" si="104"/>
        <v>8728.0499999999993</v>
      </c>
      <c r="S757">
        <f t="shared" si="105"/>
        <v>2115.8499999999985</v>
      </c>
      <c r="T757" t="str">
        <f>_xlfn.XLOOKUP(C757,Customers!A:A,Customers!D:D)</f>
        <v>F</v>
      </c>
      <c r="U757" s="13">
        <f>_xlfn.XLOOKUP(C757,Customers!A:A,Customers!E:E)</f>
        <v>38779</v>
      </c>
      <c r="V757" t="str">
        <f>_xlfn.XLOOKUP(C757,Customers!A:A,Customers!F:F)</f>
        <v>Port Fernandohaven</v>
      </c>
      <c r="W757" s="13">
        <f>_xlfn.XLOOKUP(C757,Customers!A:A,Customers!G:G)</f>
        <v>44406</v>
      </c>
      <c r="X757">
        <f t="shared" ca="1" si="106"/>
        <v>20</v>
      </c>
      <c r="Y757" t="str">
        <f t="shared" ca="1" si="107"/>
        <v>18-25</v>
      </c>
    </row>
    <row r="758" spans="1:25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  <c r="I758">
        <f>_xlfn.XLOOKUP(D758,Products!A:A,Products!E:E)</f>
        <v>453.62</v>
      </c>
      <c r="J758">
        <f>_xlfn.XLOOKUP(D758,Products!A:A,Products!F:F)</f>
        <v>316.63</v>
      </c>
      <c r="K758" t="str">
        <f>_xlfn.XLOOKUP(D758,Products!A:A,Products!C:C)</f>
        <v>Fashion</v>
      </c>
      <c r="L758" t="str">
        <f>_xlfn.XLOOKUP(D758,Products!A:A,Products!D:D)</f>
        <v>Clothing</v>
      </c>
      <c r="M758">
        <f t="shared" si="99"/>
        <v>453.62</v>
      </c>
      <c r="N758">
        <f t="shared" si="100"/>
        <v>316.63</v>
      </c>
      <c r="O758">
        <f t="shared" si="101"/>
        <v>136.99</v>
      </c>
      <c r="P758" s="8">
        <f t="shared" si="102"/>
        <v>0.30199285745778409</v>
      </c>
      <c r="Q758">
        <f t="shared" si="103"/>
        <v>0</v>
      </c>
      <c r="R758">
        <f t="shared" si="104"/>
        <v>453.62</v>
      </c>
      <c r="S758">
        <f t="shared" si="105"/>
        <v>136.99</v>
      </c>
      <c r="T758" t="str">
        <f>_xlfn.XLOOKUP(C758,Customers!A:A,Customers!D:D)</f>
        <v>F</v>
      </c>
      <c r="U758" s="13">
        <f>_xlfn.XLOOKUP(C758,Customers!A:A,Customers!E:E)</f>
        <v>38361</v>
      </c>
      <c r="V758" t="str">
        <f>_xlfn.XLOOKUP(C758,Customers!A:A,Customers!F:F)</f>
        <v>East Colinmouth</v>
      </c>
      <c r="W758" s="13">
        <f>_xlfn.XLOOKUP(C758,Customers!A:A,Customers!G:G)</f>
        <v>45068</v>
      </c>
      <c r="X758">
        <f t="shared" ca="1" si="106"/>
        <v>21</v>
      </c>
      <c r="Y758" t="str">
        <f t="shared" ca="1" si="107"/>
        <v>18-25</v>
      </c>
    </row>
    <row r="759" spans="1:25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  <c r="I759">
        <f>_xlfn.XLOOKUP(D759,Products!A:A,Products!E:E)</f>
        <v>1853.77</v>
      </c>
      <c r="J759">
        <f>_xlfn.XLOOKUP(D759,Products!A:A,Products!F:F)</f>
        <v>1363.52</v>
      </c>
      <c r="K759" t="str">
        <f>_xlfn.XLOOKUP(D759,Products!A:A,Products!C:C)</f>
        <v>Fashion</v>
      </c>
      <c r="L759" t="str">
        <f>_xlfn.XLOOKUP(D759,Products!A:A,Products!D:D)</f>
        <v>Accessories</v>
      </c>
      <c r="M759">
        <f t="shared" si="99"/>
        <v>5561.3099999999995</v>
      </c>
      <c r="N759">
        <f t="shared" si="100"/>
        <v>4090.56</v>
      </c>
      <c r="O759">
        <f t="shared" si="101"/>
        <v>1470.7499999999995</v>
      </c>
      <c r="P759" s="8">
        <f t="shared" si="102"/>
        <v>0.26446107122242773</v>
      </c>
      <c r="Q759">
        <f t="shared" si="103"/>
        <v>556.13099999999997</v>
      </c>
      <c r="R759">
        <f t="shared" si="104"/>
        <v>5005.1789999999992</v>
      </c>
      <c r="S759">
        <f t="shared" si="105"/>
        <v>914.61899999999923</v>
      </c>
      <c r="T759" t="str">
        <f>_xlfn.XLOOKUP(C759,Customers!A:A,Customers!D:D)</f>
        <v>M</v>
      </c>
      <c r="U759" s="13">
        <f>_xlfn.XLOOKUP(C759,Customers!A:A,Customers!E:E)</f>
        <v>24029</v>
      </c>
      <c r="V759" t="str">
        <f>_xlfn.XLOOKUP(C759,Customers!A:A,Customers!F:F)</f>
        <v>New Reginald</v>
      </c>
      <c r="W759" s="13">
        <f>_xlfn.XLOOKUP(C759,Customers!A:A,Customers!G:G)</f>
        <v>44937</v>
      </c>
      <c r="X759">
        <f t="shared" ca="1" si="106"/>
        <v>60</v>
      </c>
      <c r="Y759" t="str">
        <f t="shared" ca="1" si="107"/>
        <v>50+</v>
      </c>
    </row>
    <row r="760" spans="1:25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  <c r="I760">
        <f>_xlfn.XLOOKUP(D760,Products!A:A,Products!E:E)</f>
        <v>318.05</v>
      </c>
      <c r="J760">
        <f>_xlfn.XLOOKUP(D760,Products!A:A,Products!F:F)</f>
        <v>187.34</v>
      </c>
      <c r="K760" t="str">
        <f>_xlfn.XLOOKUP(D760,Products!A:A,Products!C:C)</f>
        <v>Groceries</v>
      </c>
      <c r="L760" t="str">
        <f>_xlfn.XLOOKUP(D760,Products!A:A,Products!D:D)</f>
        <v>Fruits</v>
      </c>
      <c r="M760">
        <f t="shared" si="99"/>
        <v>636.1</v>
      </c>
      <c r="N760">
        <f t="shared" si="100"/>
        <v>374.68</v>
      </c>
      <c r="O760">
        <f t="shared" si="101"/>
        <v>261.42</v>
      </c>
      <c r="P760" s="8">
        <f t="shared" si="102"/>
        <v>0.41097311743436565</v>
      </c>
      <c r="Q760">
        <f t="shared" si="103"/>
        <v>0</v>
      </c>
      <c r="R760">
        <f t="shared" si="104"/>
        <v>636.1</v>
      </c>
      <c r="S760">
        <f t="shared" si="105"/>
        <v>261.42</v>
      </c>
      <c r="T760" t="str">
        <f>_xlfn.XLOOKUP(C760,Customers!A:A,Customers!D:D)</f>
        <v>M</v>
      </c>
      <c r="U760" s="13">
        <f>_xlfn.XLOOKUP(C760,Customers!A:A,Customers!E:E)</f>
        <v>27877</v>
      </c>
      <c r="V760" t="str">
        <f>_xlfn.XLOOKUP(C760,Customers!A:A,Customers!F:F)</f>
        <v>Murrayborough</v>
      </c>
      <c r="W760" s="13">
        <f>_xlfn.XLOOKUP(C760,Customers!A:A,Customers!G:G)</f>
        <v>44613</v>
      </c>
      <c r="X760">
        <f t="shared" ca="1" si="106"/>
        <v>50</v>
      </c>
      <c r="Y760" t="str">
        <f t="shared" ca="1" si="107"/>
        <v>36-50</v>
      </c>
    </row>
    <row r="761" spans="1:25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  <c r="I761">
        <f>_xlfn.XLOOKUP(D761,Products!A:A,Products!E:E)</f>
        <v>1858.75</v>
      </c>
      <c r="J761">
        <f>_xlfn.XLOOKUP(D761,Products!A:A,Products!F:F)</f>
        <v>1451.16</v>
      </c>
      <c r="K761" t="str">
        <f>_xlfn.XLOOKUP(D761,Products!A:A,Products!C:C)</f>
        <v>Fashion</v>
      </c>
      <c r="L761" t="str">
        <f>_xlfn.XLOOKUP(D761,Products!A:A,Products!D:D)</f>
        <v>Accessories</v>
      </c>
      <c r="M761">
        <f t="shared" si="99"/>
        <v>9293.75</v>
      </c>
      <c r="N761">
        <f t="shared" si="100"/>
        <v>7255.8</v>
      </c>
      <c r="O761">
        <f t="shared" si="101"/>
        <v>2037.9499999999998</v>
      </c>
      <c r="P761" s="8">
        <f t="shared" si="102"/>
        <v>0.21928177538668459</v>
      </c>
      <c r="Q761">
        <f t="shared" si="103"/>
        <v>464.6875</v>
      </c>
      <c r="R761">
        <f t="shared" si="104"/>
        <v>8829.0625</v>
      </c>
      <c r="S761">
        <f t="shared" si="105"/>
        <v>1573.2624999999998</v>
      </c>
      <c r="T761" t="str">
        <f>_xlfn.XLOOKUP(C761,Customers!A:A,Customers!D:D)</f>
        <v>M</v>
      </c>
      <c r="U761" s="13">
        <f>_xlfn.XLOOKUP(C761,Customers!A:A,Customers!E:E)</f>
        <v>20358</v>
      </c>
      <c r="V761" t="str">
        <f>_xlfn.XLOOKUP(C761,Customers!A:A,Customers!F:F)</f>
        <v>Zacharyberg</v>
      </c>
      <c r="W761" s="13">
        <f>_xlfn.XLOOKUP(C761,Customers!A:A,Customers!G:G)</f>
        <v>45869</v>
      </c>
      <c r="X761">
        <f t="shared" ca="1" si="106"/>
        <v>70</v>
      </c>
      <c r="Y761" t="str">
        <f t="shared" ca="1" si="107"/>
        <v>50+</v>
      </c>
    </row>
    <row r="762" spans="1:25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  <c r="I762">
        <f>_xlfn.XLOOKUP(D762,Products!A:A,Products!E:E)</f>
        <v>109.78</v>
      </c>
      <c r="J762">
        <f>_xlfn.XLOOKUP(D762,Products!A:A,Products!F:F)</f>
        <v>70.59</v>
      </c>
      <c r="K762" t="str">
        <f>_xlfn.XLOOKUP(D762,Products!A:A,Products!C:C)</f>
        <v>Fashion</v>
      </c>
      <c r="L762" t="str">
        <f>_xlfn.XLOOKUP(D762,Products!A:A,Products!D:D)</f>
        <v>Footwear</v>
      </c>
      <c r="M762">
        <f t="shared" si="99"/>
        <v>329.34000000000003</v>
      </c>
      <c r="N762">
        <f t="shared" si="100"/>
        <v>211.77</v>
      </c>
      <c r="O762">
        <f t="shared" si="101"/>
        <v>117.57000000000002</v>
      </c>
      <c r="P762" s="8">
        <f t="shared" si="102"/>
        <v>0.35698670067407545</v>
      </c>
      <c r="Q762">
        <f t="shared" si="103"/>
        <v>0</v>
      </c>
      <c r="R762">
        <f t="shared" si="104"/>
        <v>329.34000000000003</v>
      </c>
      <c r="S762">
        <f t="shared" si="105"/>
        <v>117.57000000000002</v>
      </c>
      <c r="T762" t="str">
        <f>_xlfn.XLOOKUP(C762,Customers!A:A,Customers!D:D)</f>
        <v>M</v>
      </c>
      <c r="U762" s="13">
        <f>_xlfn.XLOOKUP(C762,Customers!A:A,Customers!E:E)</f>
        <v>25132</v>
      </c>
      <c r="V762" t="str">
        <f>_xlfn.XLOOKUP(C762,Customers!A:A,Customers!F:F)</f>
        <v>North Michellemouth</v>
      </c>
      <c r="W762" s="13">
        <f>_xlfn.XLOOKUP(C762,Customers!A:A,Customers!G:G)</f>
        <v>44228</v>
      </c>
      <c r="X762">
        <f t="shared" ca="1" si="106"/>
        <v>57</v>
      </c>
      <c r="Y762" t="str">
        <f t="shared" ca="1" si="107"/>
        <v>50+</v>
      </c>
    </row>
    <row r="763" spans="1:25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  <c r="I763">
        <f>_xlfn.XLOOKUP(D763,Products!A:A,Products!E:E)</f>
        <v>1079.8900000000001</v>
      </c>
      <c r="J763">
        <f>_xlfn.XLOOKUP(D763,Products!A:A,Products!F:F)</f>
        <v>703.83</v>
      </c>
      <c r="K763" t="str">
        <f>_xlfn.XLOOKUP(D763,Products!A:A,Products!C:C)</f>
        <v>Electronics</v>
      </c>
      <c r="L763" t="str">
        <f>_xlfn.XLOOKUP(D763,Products!A:A,Products!D:D)</f>
        <v>Smartphone</v>
      </c>
      <c r="M763">
        <f t="shared" si="99"/>
        <v>3239.67</v>
      </c>
      <c r="N763">
        <f t="shared" si="100"/>
        <v>2111.4900000000002</v>
      </c>
      <c r="O763">
        <f t="shared" si="101"/>
        <v>1128.1799999999998</v>
      </c>
      <c r="P763" s="8">
        <f t="shared" si="102"/>
        <v>0.34823917250831099</v>
      </c>
      <c r="Q763">
        <f t="shared" si="103"/>
        <v>0</v>
      </c>
      <c r="R763">
        <f t="shared" si="104"/>
        <v>3239.67</v>
      </c>
      <c r="S763">
        <f t="shared" si="105"/>
        <v>1128.1799999999998</v>
      </c>
      <c r="T763" t="str">
        <f>_xlfn.XLOOKUP(C763,Customers!A:A,Customers!D:D)</f>
        <v>F</v>
      </c>
      <c r="U763" s="13">
        <f>_xlfn.XLOOKUP(C763,Customers!A:A,Customers!E:E)</f>
        <v>19995</v>
      </c>
      <c r="V763" t="str">
        <f>_xlfn.XLOOKUP(C763,Customers!A:A,Customers!F:F)</f>
        <v>North Jason</v>
      </c>
      <c r="W763" s="13">
        <f>_xlfn.XLOOKUP(C763,Customers!A:A,Customers!G:G)</f>
        <v>45602</v>
      </c>
      <c r="X763">
        <f t="shared" ca="1" si="106"/>
        <v>71</v>
      </c>
      <c r="Y763" t="str">
        <f t="shared" ca="1" si="107"/>
        <v>50+</v>
      </c>
    </row>
    <row r="764" spans="1:25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  <c r="I764">
        <f>_xlfn.XLOOKUP(D764,Products!A:A,Products!E:E)</f>
        <v>25.57</v>
      </c>
      <c r="J764">
        <f>_xlfn.XLOOKUP(D764,Products!A:A,Products!F:F)</f>
        <v>19.05</v>
      </c>
      <c r="K764" t="str">
        <f>_xlfn.XLOOKUP(D764,Products!A:A,Products!C:C)</f>
        <v>Groceries</v>
      </c>
      <c r="L764" t="str">
        <f>_xlfn.XLOOKUP(D764,Products!A:A,Products!D:D)</f>
        <v>Vegetables</v>
      </c>
      <c r="M764">
        <f t="shared" si="99"/>
        <v>51.14</v>
      </c>
      <c r="N764">
        <f t="shared" si="100"/>
        <v>38.1</v>
      </c>
      <c r="O764">
        <f t="shared" si="101"/>
        <v>13.04</v>
      </c>
      <c r="P764" s="8">
        <f t="shared" si="102"/>
        <v>0.25498631208447398</v>
      </c>
      <c r="Q764">
        <f t="shared" si="103"/>
        <v>7.6709999999999994</v>
      </c>
      <c r="R764">
        <f t="shared" si="104"/>
        <v>43.469000000000001</v>
      </c>
      <c r="S764">
        <f t="shared" si="105"/>
        <v>5.3689999999999998</v>
      </c>
      <c r="T764" t="str">
        <f>_xlfn.XLOOKUP(C764,Customers!A:A,Customers!D:D)</f>
        <v>F</v>
      </c>
      <c r="U764" s="13">
        <f>_xlfn.XLOOKUP(C764,Customers!A:A,Customers!E:E)</f>
        <v>21380</v>
      </c>
      <c r="V764" t="str">
        <f>_xlfn.XLOOKUP(C764,Customers!A:A,Customers!F:F)</f>
        <v>Kristinemouth</v>
      </c>
      <c r="W764" s="13">
        <f>_xlfn.XLOOKUP(C764,Customers!A:A,Customers!G:G)</f>
        <v>44723</v>
      </c>
      <c r="X764">
        <f t="shared" ca="1" si="106"/>
        <v>67</v>
      </c>
      <c r="Y764" t="str">
        <f t="shared" ca="1" si="107"/>
        <v>50+</v>
      </c>
    </row>
    <row r="765" spans="1:25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  <c r="I765">
        <f>_xlfn.XLOOKUP(D765,Products!A:A,Products!E:E)</f>
        <v>1485.05</v>
      </c>
      <c r="J765">
        <f>_xlfn.XLOOKUP(D765,Products!A:A,Products!F:F)</f>
        <v>988.31</v>
      </c>
      <c r="K765" t="str">
        <f>_xlfn.XLOOKUP(D765,Products!A:A,Products!C:C)</f>
        <v>Fashion</v>
      </c>
      <c r="L765" t="str">
        <f>_xlfn.XLOOKUP(D765,Products!A:A,Products!D:D)</f>
        <v>Clothing</v>
      </c>
      <c r="M765">
        <f t="shared" si="99"/>
        <v>7425.25</v>
      </c>
      <c r="N765">
        <f t="shared" si="100"/>
        <v>4941.5499999999993</v>
      </c>
      <c r="O765">
        <f t="shared" si="101"/>
        <v>2483.7000000000007</v>
      </c>
      <c r="P765" s="8">
        <f t="shared" si="102"/>
        <v>0.33449378808794328</v>
      </c>
      <c r="Q765">
        <f t="shared" si="103"/>
        <v>371.26250000000005</v>
      </c>
      <c r="R765">
        <f t="shared" si="104"/>
        <v>7053.9875000000002</v>
      </c>
      <c r="S765">
        <f t="shared" si="105"/>
        <v>2112.4375000000009</v>
      </c>
      <c r="T765" t="str">
        <f>_xlfn.XLOOKUP(C765,Customers!A:A,Customers!D:D)</f>
        <v>F</v>
      </c>
      <c r="U765" s="13">
        <f>_xlfn.XLOOKUP(C765,Customers!A:A,Customers!E:E)</f>
        <v>31328</v>
      </c>
      <c r="V765" t="str">
        <f>_xlfn.XLOOKUP(C765,Customers!A:A,Customers!F:F)</f>
        <v>Lake Lindsay</v>
      </c>
      <c r="W765" s="13">
        <f>_xlfn.XLOOKUP(C765,Customers!A:A,Customers!G:G)</f>
        <v>45889</v>
      </c>
      <c r="X765">
        <f t="shared" ca="1" si="106"/>
        <v>40</v>
      </c>
      <c r="Y765" t="str">
        <f t="shared" ca="1" si="107"/>
        <v>36-50</v>
      </c>
    </row>
    <row r="766" spans="1:25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  <c r="I766">
        <f>_xlfn.XLOOKUP(D766,Products!A:A,Products!E:E)</f>
        <v>1165.3699999999999</v>
      </c>
      <c r="J766">
        <f>_xlfn.XLOOKUP(D766,Products!A:A,Products!F:F)</f>
        <v>926.55</v>
      </c>
      <c r="K766" t="str">
        <f>_xlfn.XLOOKUP(D766,Products!A:A,Products!C:C)</f>
        <v>Fashion</v>
      </c>
      <c r="L766" t="str">
        <f>_xlfn.XLOOKUP(D766,Products!A:A,Products!D:D)</f>
        <v>Clothing</v>
      </c>
      <c r="M766">
        <f t="shared" si="99"/>
        <v>2330.7399999999998</v>
      </c>
      <c r="N766">
        <f t="shared" si="100"/>
        <v>1853.1</v>
      </c>
      <c r="O766">
        <f t="shared" si="101"/>
        <v>477.63999999999987</v>
      </c>
      <c r="P766" s="8">
        <f t="shared" si="102"/>
        <v>0.20493062289230027</v>
      </c>
      <c r="Q766">
        <f t="shared" si="103"/>
        <v>0</v>
      </c>
      <c r="R766">
        <f t="shared" si="104"/>
        <v>2330.7399999999998</v>
      </c>
      <c r="S766">
        <f t="shared" si="105"/>
        <v>477.63999999999987</v>
      </c>
      <c r="T766" t="str">
        <f>_xlfn.XLOOKUP(C766,Customers!A:A,Customers!D:D)</f>
        <v>M</v>
      </c>
      <c r="U766" s="13">
        <f>_xlfn.XLOOKUP(C766,Customers!A:A,Customers!E:E)</f>
        <v>38700</v>
      </c>
      <c r="V766" t="str">
        <f>_xlfn.XLOOKUP(C766,Customers!A:A,Customers!F:F)</f>
        <v>Nancyside</v>
      </c>
      <c r="W766" s="13">
        <f>_xlfn.XLOOKUP(C766,Customers!A:A,Customers!G:G)</f>
        <v>44688</v>
      </c>
      <c r="X766">
        <f t="shared" ca="1" si="106"/>
        <v>20</v>
      </c>
      <c r="Y766" t="str">
        <f t="shared" ca="1" si="107"/>
        <v>18-25</v>
      </c>
    </row>
    <row r="767" spans="1:25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  <c r="I767">
        <f>_xlfn.XLOOKUP(D767,Products!A:A,Products!E:E)</f>
        <v>540.94000000000005</v>
      </c>
      <c r="J767">
        <f>_xlfn.XLOOKUP(D767,Products!A:A,Products!F:F)</f>
        <v>398.25</v>
      </c>
      <c r="K767" t="str">
        <f>_xlfn.XLOOKUP(D767,Products!A:A,Products!C:C)</f>
        <v>Fashion</v>
      </c>
      <c r="L767" t="str">
        <f>_xlfn.XLOOKUP(D767,Products!A:A,Products!D:D)</f>
        <v>Clothing</v>
      </c>
      <c r="M767">
        <f t="shared" si="99"/>
        <v>540.94000000000005</v>
      </c>
      <c r="N767">
        <f t="shared" si="100"/>
        <v>398.25</v>
      </c>
      <c r="O767">
        <f t="shared" si="101"/>
        <v>142.69000000000005</v>
      </c>
      <c r="P767" s="8">
        <f t="shared" si="102"/>
        <v>0.26378156542315234</v>
      </c>
      <c r="Q767">
        <f t="shared" si="103"/>
        <v>81.141000000000005</v>
      </c>
      <c r="R767">
        <f t="shared" si="104"/>
        <v>459.79900000000004</v>
      </c>
      <c r="S767">
        <f t="shared" si="105"/>
        <v>61.549000000000035</v>
      </c>
      <c r="T767" t="str">
        <f>_xlfn.XLOOKUP(C767,Customers!A:A,Customers!D:D)</f>
        <v>M</v>
      </c>
      <c r="U767" s="13">
        <f>_xlfn.XLOOKUP(C767,Customers!A:A,Customers!E:E)</f>
        <v>27756</v>
      </c>
      <c r="V767" t="str">
        <f>_xlfn.XLOOKUP(C767,Customers!A:A,Customers!F:F)</f>
        <v>Zacharyfort</v>
      </c>
      <c r="W767" s="13">
        <f>_xlfn.XLOOKUP(C767,Customers!A:A,Customers!G:G)</f>
        <v>45208</v>
      </c>
      <c r="X767">
        <f t="shared" ca="1" si="106"/>
        <v>50</v>
      </c>
      <c r="Y767" t="str">
        <f t="shared" ca="1" si="107"/>
        <v>36-50</v>
      </c>
    </row>
    <row r="768" spans="1:25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  <c r="I768">
        <f>_xlfn.XLOOKUP(D768,Products!A:A,Products!E:E)</f>
        <v>1227.24</v>
      </c>
      <c r="J768">
        <f>_xlfn.XLOOKUP(D768,Products!A:A,Products!F:F)</f>
        <v>977.09</v>
      </c>
      <c r="K768" t="str">
        <f>_xlfn.XLOOKUP(D768,Products!A:A,Products!C:C)</f>
        <v>Groceries</v>
      </c>
      <c r="L768" t="str">
        <f>_xlfn.XLOOKUP(D768,Products!A:A,Products!D:D)</f>
        <v>Dairy</v>
      </c>
      <c r="M768">
        <f t="shared" si="99"/>
        <v>6136.2</v>
      </c>
      <c r="N768">
        <f t="shared" si="100"/>
        <v>4885.45</v>
      </c>
      <c r="O768">
        <f t="shared" si="101"/>
        <v>1250.75</v>
      </c>
      <c r="P768" s="8">
        <f t="shared" si="102"/>
        <v>0.20383136142889738</v>
      </c>
      <c r="Q768">
        <f t="shared" si="103"/>
        <v>613.62</v>
      </c>
      <c r="R768">
        <f t="shared" si="104"/>
        <v>5522.58</v>
      </c>
      <c r="S768">
        <f t="shared" si="105"/>
        <v>637.13000000000011</v>
      </c>
      <c r="T768" t="str">
        <f>_xlfn.XLOOKUP(C768,Customers!A:A,Customers!D:D)</f>
        <v>F</v>
      </c>
      <c r="U768" s="13">
        <f>_xlfn.XLOOKUP(C768,Customers!A:A,Customers!E:E)</f>
        <v>24112</v>
      </c>
      <c r="V768" t="str">
        <f>_xlfn.XLOOKUP(C768,Customers!A:A,Customers!F:F)</f>
        <v>South Ianhaven</v>
      </c>
      <c r="W768" s="13">
        <f>_xlfn.XLOOKUP(C768,Customers!A:A,Customers!G:G)</f>
        <v>44926</v>
      </c>
      <c r="X768">
        <f t="shared" ca="1" si="106"/>
        <v>60</v>
      </c>
      <c r="Y768" t="str">
        <f t="shared" ca="1" si="107"/>
        <v>50+</v>
      </c>
    </row>
    <row r="769" spans="1:25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  <c r="I769">
        <f>_xlfn.XLOOKUP(D769,Products!A:A,Products!E:E)</f>
        <v>540.94000000000005</v>
      </c>
      <c r="J769">
        <f>_xlfn.XLOOKUP(D769,Products!A:A,Products!F:F)</f>
        <v>398.25</v>
      </c>
      <c r="K769" t="str">
        <f>_xlfn.XLOOKUP(D769,Products!A:A,Products!C:C)</f>
        <v>Fashion</v>
      </c>
      <c r="L769" t="str">
        <f>_xlfn.XLOOKUP(D769,Products!A:A,Products!D:D)</f>
        <v>Clothing</v>
      </c>
      <c r="M769">
        <f t="shared" si="99"/>
        <v>1622.8200000000002</v>
      </c>
      <c r="N769">
        <f t="shared" si="100"/>
        <v>1194.75</v>
      </c>
      <c r="O769">
        <f t="shared" si="101"/>
        <v>428.07000000000016</v>
      </c>
      <c r="P769" s="8">
        <f t="shared" si="102"/>
        <v>0.26378156542315234</v>
      </c>
      <c r="Q769">
        <f t="shared" si="103"/>
        <v>0</v>
      </c>
      <c r="R769">
        <f t="shared" si="104"/>
        <v>1622.8200000000002</v>
      </c>
      <c r="S769">
        <f t="shared" si="105"/>
        <v>428.07000000000016</v>
      </c>
      <c r="T769" t="str">
        <f>_xlfn.XLOOKUP(C769,Customers!A:A,Customers!D:D)</f>
        <v>F</v>
      </c>
      <c r="U769" s="13">
        <f>_xlfn.XLOOKUP(C769,Customers!A:A,Customers!E:E)</f>
        <v>36564</v>
      </c>
      <c r="V769" t="str">
        <f>_xlfn.XLOOKUP(C769,Customers!A:A,Customers!F:F)</f>
        <v>North Teresashire</v>
      </c>
      <c r="W769" s="13">
        <f>_xlfn.XLOOKUP(C769,Customers!A:A,Customers!G:G)</f>
        <v>44509</v>
      </c>
      <c r="X769">
        <f t="shared" ca="1" si="106"/>
        <v>26</v>
      </c>
      <c r="Y769" t="str">
        <f t="shared" ca="1" si="107"/>
        <v>26-35</v>
      </c>
    </row>
    <row r="770" spans="1:25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  <c r="I770">
        <f>_xlfn.XLOOKUP(D770,Products!A:A,Products!E:E)</f>
        <v>1474.12</v>
      </c>
      <c r="J770">
        <f>_xlfn.XLOOKUP(D770,Products!A:A,Products!F:F)</f>
        <v>764.02</v>
      </c>
      <c r="K770" t="str">
        <f>_xlfn.XLOOKUP(D770,Products!A:A,Products!C:C)</f>
        <v>Electronics</v>
      </c>
      <c r="L770" t="str">
        <f>_xlfn.XLOOKUP(D770,Products!A:A,Products!D:D)</f>
        <v>Camera</v>
      </c>
      <c r="M770">
        <f t="shared" si="99"/>
        <v>1474.12</v>
      </c>
      <c r="N770">
        <f t="shared" si="100"/>
        <v>764.02</v>
      </c>
      <c r="O770">
        <f t="shared" si="101"/>
        <v>710.09999999999991</v>
      </c>
      <c r="P770" s="8">
        <f t="shared" si="102"/>
        <v>0.48171112256804055</v>
      </c>
      <c r="Q770">
        <f t="shared" si="103"/>
        <v>73.706000000000003</v>
      </c>
      <c r="R770">
        <f t="shared" si="104"/>
        <v>1400.414</v>
      </c>
      <c r="S770">
        <f t="shared" si="105"/>
        <v>636.39400000000001</v>
      </c>
      <c r="T770" t="str">
        <f>_xlfn.XLOOKUP(C770,Customers!A:A,Customers!D:D)</f>
        <v>F</v>
      </c>
      <c r="U770" s="13">
        <f>_xlfn.XLOOKUP(C770,Customers!A:A,Customers!E:E)</f>
        <v>23386</v>
      </c>
      <c r="V770" t="str">
        <f>_xlfn.XLOOKUP(C770,Customers!A:A,Customers!F:F)</f>
        <v>Annaborough</v>
      </c>
      <c r="W770" s="13">
        <f>_xlfn.XLOOKUP(C770,Customers!A:A,Customers!G:G)</f>
        <v>44122</v>
      </c>
      <c r="X770">
        <f t="shared" ca="1" si="106"/>
        <v>62</v>
      </c>
      <c r="Y770" t="str">
        <f t="shared" ca="1" si="107"/>
        <v>50+</v>
      </c>
    </row>
    <row r="771" spans="1:25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  <c r="I771">
        <f>_xlfn.XLOOKUP(D771,Products!A:A,Products!E:E)</f>
        <v>1044.6400000000001</v>
      </c>
      <c r="J771">
        <f>_xlfn.XLOOKUP(D771,Products!A:A,Products!F:F)</f>
        <v>775.07</v>
      </c>
      <c r="K771" t="str">
        <f>_xlfn.XLOOKUP(D771,Products!A:A,Products!C:C)</f>
        <v>Fashion</v>
      </c>
      <c r="L771" t="str">
        <f>_xlfn.XLOOKUP(D771,Products!A:A,Products!D:D)</f>
        <v>Footwear</v>
      </c>
      <c r="M771">
        <f t="shared" ref="M771:M834" si="108">F771*I771</f>
        <v>5223.2000000000007</v>
      </c>
      <c r="N771">
        <f t="shared" ref="N771:N834" si="109">F771*J771</f>
        <v>3875.3500000000004</v>
      </c>
      <c r="O771">
        <f t="shared" ref="O771:O834" si="110">M771-N771</f>
        <v>1347.8500000000004</v>
      </c>
      <c r="P771" s="8">
        <f t="shared" ref="P771:P834" si="111">O771/M771</f>
        <v>0.25805062030938891</v>
      </c>
      <c r="Q771">
        <f t="shared" ref="Q771:Q834" si="112">M771*G771</f>
        <v>522.32000000000005</v>
      </c>
      <c r="R771">
        <f t="shared" ref="R771:R834" si="113">M771-Q771</f>
        <v>4700.880000000001</v>
      </c>
      <c r="S771">
        <f t="shared" ref="S771:S834" si="114">R771-N771</f>
        <v>825.53000000000065</v>
      </c>
      <c r="T771" t="str">
        <f>_xlfn.XLOOKUP(C771,Customers!A:A,Customers!D:D)</f>
        <v>F</v>
      </c>
      <c r="U771" s="13">
        <f>_xlfn.XLOOKUP(C771,Customers!A:A,Customers!E:E)</f>
        <v>32240</v>
      </c>
      <c r="V771" t="str">
        <f>_xlfn.XLOOKUP(C771,Customers!A:A,Customers!F:F)</f>
        <v>Port Alex</v>
      </c>
      <c r="W771" s="13">
        <f>_xlfn.XLOOKUP(C771,Customers!A:A,Customers!G:G)</f>
        <v>44962</v>
      </c>
      <c r="X771">
        <f t="shared" ref="X771:X834" ca="1" si="115">DATEDIF(U771, TODAY(),"Y")</f>
        <v>38</v>
      </c>
      <c r="Y771" t="str">
        <f t="shared" ref="Y771:Y834" ca="1" si="116">IF(X771&lt;=25,"18-25",IF(X771&lt;=35,"26-35", IF(X771&lt;=50,"36-50","50+")))</f>
        <v>36-50</v>
      </c>
    </row>
    <row r="772" spans="1:25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  <c r="I772">
        <f>_xlfn.XLOOKUP(D772,Products!A:A,Products!E:E)</f>
        <v>1165.3699999999999</v>
      </c>
      <c r="J772">
        <f>_xlfn.XLOOKUP(D772,Products!A:A,Products!F:F)</f>
        <v>926.55</v>
      </c>
      <c r="K772" t="str">
        <f>_xlfn.XLOOKUP(D772,Products!A:A,Products!C:C)</f>
        <v>Fashion</v>
      </c>
      <c r="L772" t="str">
        <f>_xlfn.XLOOKUP(D772,Products!A:A,Products!D:D)</f>
        <v>Clothing</v>
      </c>
      <c r="M772">
        <f t="shared" si="108"/>
        <v>3496.1099999999997</v>
      </c>
      <c r="N772">
        <f t="shared" si="109"/>
        <v>2779.6499999999996</v>
      </c>
      <c r="O772">
        <f t="shared" si="110"/>
        <v>716.46</v>
      </c>
      <c r="P772" s="8">
        <f t="shared" si="111"/>
        <v>0.20493062289230032</v>
      </c>
      <c r="Q772">
        <f t="shared" si="112"/>
        <v>0</v>
      </c>
      <c r="R772">
        <f t="shared" si="113"/>
        <v>3496.1099999999997</v>
      </c>
      <c r="S772">
        <f t="shared" si="114"/>
        <v>716.46</v>
      </c>
      <c r="T772" t="str">
        <f>_xlfn.XLOOKUP(C772,Customers!A:A,Customers!D:D)</f>
        <v>F</v>
      </c>
      <c r="U772" s="13">
        <f>_xlfn.XLOOKUP(C772,Customers!A:A,Customers!E:E)</f>
        <v>24506</v>
      </c>
      <c r="V772" t="str">
        <f>_xlfn.XLOOKUP(C772,Customers!A:A,Customers!F:F)</f>
        <v>New Jason</v>
      </c>
      <c r="W772" s="13">
        <f>_xlfn.XLOOKUP(C772,Customers!A:A,Customers!G:G)</f>
        <v>45066</v>
      </c>
      <c r="X772">
        <f t="shared" ca="1" si="115"/>
        <v>59</v>
      </c>
      <c r="Y772" t="str">
        <f t="shared" ca="1" si="116"/>
        <v>50+</v>
      </c>
    </row>
    <row r="773" spans="1:25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  <c r="I773">
        <f>_xlfn.XLOOKUP(D773,Products!A:A,Products!E:E)</f>
        <v>1745.61</v>
      </c>
      <c r="J773">
        <f>_xlfn.XLOOKUP(D773,Products!A:A,Products!F:F)</f>
        <v>1322.44</v>
      </c>
      <c r="K773" t="str">
        <f>_xlfn.XLOOKUP(D773,Products!A:A,Products!C:C)</f>
        <v>Electronics</v>
      </c>
      <c r="L773" t="str">
        <f>_xlfn.XLOOKUP(D773,Products!A:A,Products!D:D)</f>
        <v>Headphones</v>
      </c>
      <c r="M773">
        <f t="shared" si="108"/>
        <v>3491.22</v>
      </c>
      <c r="N773">
        <f t="shared" si="109"/>
        <v>2644.88</v>
      </c>
      <c r="O773">
        <f t="shared" si="110"/>
        <v>846.33999999999969</v>
      </c>
      <c r="P773" s="8">
        <f t="shared" si="111"/>
        <v>0.24241955534168563</v>
      </c>
      <c r="Q773">
        <f t="shared" si="112"/>
        <v>0</v>
      </c>
      <c r="R773">
        <f t="shared" si="113"/>
        <v>3491.22</v>
      </c>
      <c r="S773">
        <f t="shared" si="114"/>
        <v>846.33999999999969</v>
      </c>
      <c r="T773" t="str">
        <f>_xlfn.XLOOKUP(C773,Customers!A:A,Customers!D:D)</f>
        <v>M</v>
      </c>
      <c r="U773" s="13">
        <f>_xlfn.XLOOKUP(C773,Customers!A:A,Customers!E:E)</f>
        <v>31478</v>
      </c>
      <c r="V773" t="str">
        <f>_xlfn.XLOOKUP(C773,Customers!A:A,Customers!F:F)</f>
        <v>North Charlesville</v>
      </c>
      <c r="W773" s="13">
        <f>_xlfn.XLOOKUP(C773,Customers!A:A,Customers!G:G)</f>
        <v>45172</v>
      </c>
      <c r="X773">
        <f t="shared" ca="1" si="115"/>
        <v>40</v>
      </c>
      <c r="Y773" t="str">
        <f t="shared" ca="1" si="116"/>
        <v>36-50</v>
      </c>
    </row>
    <row r="774" spans="1:25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  <c r="I774">
        <f>_xlfn.XLOOKUP(D774,Products!A:A,Products!E:E)</f>
        <v>673.78</v>
      </c>
      <c r="J774">
        <f>_xlfn.XLOOKUP(D774,Products!A:A,Products!F:F)</f>
        <v>363.33</v>
      </c>
      <c r="K774" t="str">
        <f>_xlfn.XLOOKUP(D774,Products!A:A,Products!C:C)</f>
        <v>Electronics</v>
      </c>
      <c r="L774" t="str">
        <f>_xlfn.XLOOKUP(D774,Products!A:A,Products!D:D)</f>
        <v>Smartphone</v>
      </c>
      <c r="M774">
        <f t="shared" si="108"/>
        <v>3368.8999999999996</v>
      </c>
      <c r="N774">
        <f t="shared" si="109"/>
        <v>1816.6499999999999</v>
      </c>
      <c r="O774">
        <f t="shared" si="110"/>
        <v>1552.2499999999998</v>
      </c>
      <c r="P774" s="8">
        <f t="shared" si="111"/>
        <v>0.46075870462168661</v>
      </c>
      <c r="Q774">
        <f t="shared" si="112"/>
        <v>505.33499999999992</v>
      </c>
      <c r="R774">
        <f t="shared" si="113"/>
        <v>2863.5649999999996</v>
      </c>
      <c r="S774">
        <f t="shared" si="114"/>
        <v>1046.9149999999997</v>
      </c>
      <c r="T774" t="str">
        <f>_xlfn.XLOOKUP(C774,Customers!A:A,Customers!D:D)</f>
        <v>F</v>
      </c>
      <c r="U774" s="13">
        <f>_xlfn.XLOOKUP(C774,Customers!A:A,Customers!E:E)</f>
        <v>34980</v>
      </c>
      <c r="V774" t="str">
        <f>_xlfn.XLOOKUP(C774,Customers!A:A,Customers!F:F)</f>
        <v>Lake Dale</v>
      </c>
      <c r="W774" s="13">
        <f>_xlfn.XLOOKUP(C774,Customers!A:A,Customers!G:G)</f>
        <v>45124</v>
      </c>
      <c r="X774">
        <f t="shared" ca="1" si="115"/>
        <v>30</v>
      </c>
      <c r="Y774" t="str">
        <f t="shared" ca="1" si="116"/>
        <v>26-35</v>
      </c>
    </row>
    <row r="775" spans="1:25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  <c r="I775">
        <f>_xlfn.XLOOKUP(D775,Products!A:A,Products!E:E)</f>
        <v>1134.8</v>
      </c>
      <c r="J775">
        <f>_xlfn.XLOOKUP(D775,Products!A:A,Products!F:F)</f>
        <v>675.1</v>
      </c>
      <c r="K775" t="str">
        <f>_xlfn.XLOOKUP(D775,Products!A:A,Products!C:C)</f>
        <v>Fashion</v>
      </c>
      <c r="L775" t="str">
        <f>_xlfn.XLOOKUP(D775,Products!A:A,Products!D:D)</f>
        <v>Watches</v>
      </c>
      <c r="M775">
        <f t="shared" si="108"/>
        <v>2269.6</v>
      </c>
      <c r="N775">
        <f t="shared" si="109"/>
        <v>1350.2</v>
      </c>
      <c r="O775">
        <f t="shared" si="110"/>
        <v>919.39999999999986</v>
      </c>
      <c r="P775" s="8">
        <f t="shared" si="111"/>
        <v>0.40509340853013742</v>
      </c>
      <c r="Q775">
        <f t="shared" si="112"/>
        <v>226.96</v>
      </c>
      <c r="R775">
        <f t="shared" si="113"/>
        <v>2042.6399999999999</v>
      </c>
      <c r="S775">
        <f t="shared" si="114"/>
        <v>692.43999999999983</v>
      </c>
      <c r="T775" t="str">
        <f>_xlfn.XLOOKUP(C775,Customers!A:A,Customers!D:D)</f>
        <v>M</v>
      </c>
      <c r="U775" s="13">
        <f>_xlfn.XLOOKUP(C775,Customers!A:A,Customers!E:E)</f>
        <v>27624</v>
      </c>
      <c r="V775" t="str">
        <f>_xlfn.XLOOKUP(C775,Customers!A:A,Customers!F:F)</f>
        <v>Fergusonview</v>
      </c>
      <c r="W775" s="13">
        <f>_xlfn.XLOOKUP(C775,Customers!A:A,Customers!G:G)</f>
        <v>44577</v>
      </c>
      <c r="X775">
        <f t="shared" ca="1" si="115"/>
        <v>50</v>
      </c>
      <c r="Y775" t="str">
        <f t="shared" ca="1" si="116"/>
        <v>36-50</v>
      </c>
    </row>
    <row r="776" spans="1:25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  <c r="I776">
        <f>_xlfn.XLOOKUP(D776,Products!A:A,Products!E:E)</f>
        <v>109.78</v>
      </c>
      <c r="J776">
        <f>_xlfn.XLOOKUP(D776,Products!A:A,Products!F:F)</f>
        <v>70.59</v>
      </c>
      <c r="K776" t="str">
        <f>_xlfn.XLOOKUP(D776,Products!A:A,Products!C:C)</f>
        <v>Fashion</v>
      </c>
      <c r="L776" t="str">
        <f>_xlfn.XLOOKUP(D776,Products!A:A,Products!D:D)</f>
        <v>Footwear</v>
      </c>
      <c r="M776">
        <f t="shared" si="108"/>
        <v>219.56</v>
      </c>
      <c r="N776">
        <f t="shared" si="109"/>
        <v>141.18</v>
      </c>
      <c r="O776">
        <f t="shared" si="110"/>
        <v>78.38</v>
      </c>
      <c r="P776" s="8">
        <f t="shared" si="111"/>
        <v>0.3569867006740754</v>
      </c>
      <c r="Q776">
        <f t="shared" si="112"/>
        <v>32.933999999999997</v>
      </c>
      <c r="R776">
        <f t="shared" si="113"/>
        <v>186.626</v>
      </c>
      <c r="S776">
        <f t="shared" si="114"/>
        <v>45.445999999999998</v>
      </c>
      <c r="T776" t="str">
        <f>_xlfn.XLOOKUP(C776,Customers!A:A,Customers!D:D)</f>
        <v>M</v>
      </c>
      <c r="U776" s="13">
        <f>_xlfn.XLOOKUP(C776,Customers!A:A,Customers!E:E)</f>
        <v>28594</v>
      </c>
      <c r="V776" t="str">
        <f>_xlfn.XLOOKUP(C776,Customers!A:A,Customers!F:F)</f>
        <v>Baldwinstad</v>
      </c>
      <c r="W776" s="13">
        <f>_xlfn.XLOOKUP(C776,Customers!A:A,Customers!G:G)</f>
        <v>44617</v>
      </c>
      <c r="X776">
        <f t="shared" ca="1" si="115"/>
        <v>48</v>
      </c>
      <c r="Y776" t="str">
        <f t="shared" ca="1" si="116"/>
        <v>36-50</v>
      </c>
    </row>
    <row r="777" spans="1:25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  <c r="I777">
        <f>_xlfn.XLOOKUP(D777,Products!A:A,Products!E:E)</f>
        <v>25.57</v>
      </c>
      <c r="J777">
        <f>_xlfn.XLOOKUP(D777,Products!A:A,Products!F:F)</f>
        <v>19.05</v>
      </c>
      <c r="K777" t="str">
        <f>_xlfn.XLOOKUP(D777,Products!A:A,Products!C:C)</f>
        <v>Groceries</v>
      </c>
      <c r="L777" t="str">
        <f>_xlfn.XLOOKUP(D777,Products!A:A,Products!D:D)</f>
        <v>Vegetables</v>
      </c>
      <c r="M777">
        <f t="shared" si="108"/>
        <v>102.28</v>
      </c>
      <c r="N777">
        <f t="shared" si="109"/>
        <v>76.2</v>
      </c>
      <c r="O777">
        <f t="shared" si="110"/>
        <v>26.08</v>
      </c>
      <c r="P777" s="8">
        <f t="shared" si="111"/>
        <v>0.25498631208447398</v>
      </c>
      <c r="Q777">
        <f t="shared" si="112"/>
        <v>5.1140000000000008</v>
      </c>
      <c r="R777">
        <f t="shared" si="113"/>
        <v>97.165999999999997</v>
      </c>
      <c r="S777">
        <f t="shared" si="114"/>
        <v>20.965999999999994</v>
      </c>
      <c r="T777" t="str">
        <f>_xlfn.XLOOKUP(C777,Customers!A:A,Customers!D:D)</f>
        <v>M</v>
      </c>
      <c r="U777" s="13">
        <f>_xlfn.XLOOKUP(C777,Customers!A:A,Customers!E:E)</f>
        <v>37417</v>
      </c>
      <c r="V777" t="str">
        <f>_xlfn.XLOOKUP(C777,Customers!A:A,Customers!F:F)</f>
        <v>Thomashaven</v>
      </c>
      <c r="W777" s="13">
        <f>_xlfn.XLOOKUP(C777,Customers!A:A,Customers!G:G)</f>
        <v>44800</v>
      </c>
      <c r="X777">
        <f t="shared" ca="1" si="115"/>
        <v>24</v>
      </c>
      <c r="Y777" t="str">
        <f t="shared" ca="1" si="116"/>
        <v>18-25</v>
      </c>
    </row>
    <row r="778" spans="1:25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  <c r="I778">
        <f>_xlfn.XLOOKUP(D778,Products!A:A,Products!E:E)</f>
        <v>1227.24</v>
      </c>
      <c r="J778">
        <f>_xlfn.XLOOKUP(D778,Products!A:A,Products!F:F)</f>
        <v>977.09</v>
      </c>
      <c r="K778" t="str">
        <f>_xlfn.XLOOKUP(D778,Products!A:A,Products!C:C)</f>
        <v>Groceries</v>
      </c>
      <c r="L778" t="str">
        <f>_xlfn.XLOOKUP(D778,Products!A:A,Products!D:D)</f>
        <v>Dairy</v>
      </c>
      <c r="M778">
        <f t="shared" si="108"/>
        <v>4908.96</v>
      </c>
      <c r="N778">
        <f t="shared" si="109"/>
        <v>3908.36</v>
      </c>
      <c r="O778">
        <f t="shared" si="110"/>
        <v>1000.5999999999999</v>
      </c>
      <c r="P778" s="8">
        <f t="shared" si="111"/>
        <v>0.20383136142889735</v>
      </c>
      <c r="Q778">
        <f t="shared" si="112"/>
        <v>0</v>
      </c>
      <c r="R778">
        <f t="shared" si="113"/>
        <v>4908.96</v>
      </c>
      <c r="S778">
        <f t="shared" si="114"/>
        <v>1000.5999999999999</v>
      </c>
      <c r="T778" t="str">
        <f>_xlfn.XLOOKUP(C778,Customers!A:A,Customers!D:D)</f>
        <v>M</v>
      </c>
      <c r="U778" s="13">
        <f>_xlfn.XLOOKUP(C778,Customers!A:A,Customers!E:E)</f>
        <v>35492</v>
      </c>
      <c r="V778" t="str">
        <f>_xlfn.XLOOKUP(C778,Customers!A:A,Customers!F:F)</f>
        <v>Leburgh</v>
      </c>
      <c r="W778" s="13">
        <f>_xlfn.XLOOKUP(C778,Customers!A:A,Customers!G:G)</f>
        <v>45058</v>
      </c>
      <c r="X778">
        <f t="shared" ca="1" si="115"/>
        <v>29</v>
      </c>
      <c r="Y778" t="str">
        <f t="shared" ca="1" si="116"/>
        <v>26-35</v>
      </c>
    </row>
    <row r="779" spans="1:25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  <c r="I779">
        <f>_xlfn.XLOOKUP(D779,Products!A:A,Products!E:E)</f>
        <v>270.45</v>
      </c>
      <c r="J779">
        <f>_xlfn.XLOOKUP(D779,Products!A:A,Products!F:F)</f>
        <v>187.6</v>
      </c>
      <c r="K779" t="str">
        <f>_xlfn.XLOOKUP(D779,Products!A:A,Products!C:C)</f>
        <v>Fashion</v>
      </c>
      <c r="L779" t="str">
        <f>_xlfn.XLOOKUP(D779,Products!A:A,Products!D:D)</f>
        <v>Bags</v>
      </c>
      <c r="M779">
        <f t="shared" si="108"/>
        <v>811.34999999999991</v>
      </c>
      <c r="N779">
        <f t="shared" si="109"/>
        <v>562.79999999999995</v>
      </c>
      <c r="O779">
        <f t="shared" si="110"/>
        <v>248.54999999999995</v>
      </c>
      <c r="P779" s="8">
        <f t="shared" si="111"/>
        <v>0.30634128304677388</v>
      </c>
      <c r="Q779">
        <f t="shared" si="112"/>
        <v>0</v>
      </c>
      <c r="R779">
        <f t="shared" si="113"/>
        <v>811.34999999999991</v>
      </c>
      <c r="S779">
        <f t="shared" si="114"/>
        <v>248.54999999999995</v>
      </c>
      <c r="T779" t="str">
        <f>_xlfn.XLOOKUP(C779,Customers!A:A,Customers!D:D)</f>
        <v>F</v>
      </c>
      <c r="U779" s="13">
        <f>_xlfn.XLOOKUP(C779,Customers!A:A,Customers!E:E)</f>
        <v>31304</v>
      </c>
      <c r="V779" t="str">
        <f>_xlfn.XLOOKUP(C779,Customers!A:A,Customers!F:F)</f>
        <v>New Randychester</v>
      </c>
      <c r="W779" s="13">
        <f>_xlfn.XLOOKUP(C779,Customers!A:A,Customers!G:G)</f>
        <v>44186</v>
      </c>
      <c r="X779">
        <f t="shared" ca="1" si="115"/>
        <v>40</v>
      </c>
      <c r="Y779" t="str">
        <f t="shared" ca="1" si="116"/>
        <v>36-50</v>
      </c>
    </row>
    <row r="780" spans="1:25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  <c r="I780">
        <f>_xlfn.XLOOKUP(D780,Products!A:A,Products!E:E)</f>
        <v>1194.1199999999999</v>
      </c>
      <c r="J780">
        <f>_xlfn.XLOOKUP(D780,Products!A:A,Products!F:F)</f>
        <v>838.95</v>
      </c>
      <c r="K780" t="str">
        <f>_xlfn.XLOOKUP(D780,Products!A:A,Products!C:C)</f>
        <v>Electronics</v>
      </c>
      <c r="L780" t="str">
        <f>_xlfn.XLOOKUP(D780,Products!A:A,Products!D:D)</f>
        <v>Smartphone</v>
      </c>
      <c r="M780">
        <f t="shared" si="108"/>
        <v>4776.4799999999996</v>
      </c>
      <c r="N780">
        <f t="shared" si="109"/>
        <v>3355.8</v>
      </c>
      <c r="O780">
        <f t="shared" si="110"/>
        <v>1420.6799999999994</v>
      </c>
      <c r="P780" s="8">
        <f t="shared" si="111"/>
        <v>0.29743241885237653</v>
      </c>
      <c r="Q780">
        <f t="shared" si="112"/>
        <v>716.47199999999987</v>
      </c>
      <c r="R780">
        <f t="shared" si="113"/>
        <v>4060.0079999999998</v>
      </c>
      <c r="S780">
        <f t="shared" si="114"/>
        <v>704.20799999999963</v>
      </c>
      <c r="T780" t="str">
        <f>_xlfn.XLOOKUP(C780,Customers!A:A,Customers!D:D)</f>
        <v>M</v>
      </c>
      <c r="U780" s="13">
        <f>_xlfn.XLOOKUP(C780,Customers!A:A,Customers!E:E)</f>
        <v>21543</v>
      </c>
      <c r="V780" t="str">
        <f>_xlfn.XLOOKUP(C780,Customers!A:A,Customers!F:F)</f>
        <v>Cisnerosville</v>
      </c>
      <c r="W780" s="13">
        <f>_xlfn.XLOOKUP(C780,Customers!A:A,Customers!G:G)</f>
        <v>45035</v>
      </c>
      <c r="X780">
        <f t="shared" ca="1" si="115"/>
        <v>67</v>
      </c>
      <c r="Y780" t="str">
        <f t="shared" ca="1" si="116"/>
        <v>50+</v>
      </c>
    </row>
    <row r="781" spans="1:25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  <c r="I781">
        <f>_xlfn.XLOOKUP(D781,Products!A:A,Products!E:E)</f>
        <v>25.57</v>
      </c>
      <c r="J781">
        <f>_xlfn.XLOOKUP(D781,Products!A:A,Products!F:F)</f>
        <v>19.05</v>
      </c>
      <c r="K781" t="str">
        <f>_xlfn.XLOOKUP(D781,Products!A:A,Products!C:C)</f>
        <v>Groceries</v>
      </c>
      <c r="L781" t="str">
        <f>_xlfn.XLOOKUP(D781,Products!A:A,Products!D:D)</f>
        <v>Vegetables</v>
      </c>
      <c r="M781">
        <f t="shared" si="108"/>
        <v>76.710000000000008</v>
      </c>
      <c r="N781">
        <f t="shared" si="109"/>
        <v>57.150000000000006</v>
      </c>
      <c r="O781">
        <f t="shared" si="110"/>
        <v>19.560000000000002</v>
      </c>
      <c r="P781" s="8">
        <f t="shared" si="111"/>
        <v>0.25498631208447398</v>
      </c>
      <c r="Q781">
        <f t="shared" si="112"/>
        <v>0</v>
      </c>
      <c r="R781">
        <f t="shared" si="113"/>
        <v>76.710000000000008</v>
      </c>
      <c r="S781">
        <f t="shared" si="114"/>
        <v>19.560000000000002</v>
      </c>
      <c r="T781" t="str">
        <f>_xlfn.XLOOKUP(C781,Customers!A:A,Customers!D:D)</f>
        <v>M</v>
      </c>
      <c r="U781" s="13">
        <f>_xlfn.XLOOKUP(C781,Customers!A:A,Customers!E:E)</f>
        <v>38700</v>
      </c>
      <c r="V781" t="str">
        <f>_xlfn.XLOOKUP(C781,Customers!A:A,Customers!F:F)</f>
        <v>Nancyside</v>
      </c>
      <c r="W781" s="13">
        <f>_xlfn.XLOOKUP(C781,Customers!A:A,Customers!G:G)</f>
        <v>44688</v>
      </c>
      <c r="X781">
        <f t="shared" ca="1" si="115"/>
        <v>20</v>
      </c>
      <c r="Y781" t="str">
        <f t="shared" ca="1" si="116"/>
        <v>18-25</v>
      </c>
    </row>
    <row r="782" spans="1:25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  <c r="I782">
        <f>_xlfn.XLOOKUP(D782,Products!A:A,Products!E:E)</f>
        <v>1246.1099999999999</v>
      </c>
      <c r="J782">
        <f>_xlfn.XLOOKUP(D782,Products!A:A,Products!F:F)</f>
        <v>833.52</v>
      </c>
      <c r="K782" t="str">
        <f>_xlfn.XLOOKUP(D782,Products!A:A,Products!C:C)</f>
        <v>Electronics</v>
      </c>
      <c r="L782" t="str">
        <f>_xlfn.XLOOKUP(D782,Products!A:A,Products!D:D)</f>
        <v>Headphones</v>
      </c>
      <c r="M782">
        <f t="shared" si="108"/>
        <v>6230.5499999999993</v>
      </c>
      <c r="N782">
        <f t="shared" si="109"/>
        <v>4167.6000000000004</v>
      </c>
      <c r="O782">
        <f t="shared" si="110"/>
        <v>2062.9499999999989</v>
      </c>
      <c r="P782" s="8">
        <f t="shared" si="111"/>
        <v>0.33110239063967051</v>
      </c>
      <c r="Q782">
        <f t="shared" si="112"/>
        <v>0</v>
      </c>
      <c r="R782">
        <f t="shared" si="113"/>
        <v>6230.5499999999993</v>
      </c>
      <c r="S782">
        <f t="shared" si="114"/>
        <v>2062.9499999999989</v>
      </c>
      <c r="T782" t="str">
        <f>_xlfn.XLOOKUP(C782,Customers!A:A,Customers!D:D)</f>
        <v>M</v>
      </c>
      <c r="U782" s="13">
        <f>_xlfn.XLOOKUP(C782,Customers!A:A,Customers!E:E)</f>
        <v>32400</v>
      </c>
      <c r="V782" t="str">
        <f>_xlfn.XLOOKUP(C782,Customers!A:A,Customers!F:F)</f>
        <v>North Jonathonhaven</v>
      </c>
      <c r="W782" s="13">
        <f>_xlfn.XLOOKUP(C782,Customers!A:A,Customers!G:G)</f>
        <v>45213</v>
      </c>
      <c r="X782">
        <f t="shared" ca="1" si="115"/>
        <v>37</v>
      </c>
      <c r="Y782" t="str">
        <f t="shared" ca="1" si="116"/>
        <v>36-50</v>
      </c>
    </row>
    <row r="783" spans="1:25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  <c r="I783">
        <f>_xlfn.XLOOKUP(D783,Products!A:A,Products!E:E)</f>
        <v>1286.55</v>
      </c>
      <c r="J783">
        <f>_xlfn.XLOOKUP(D783,Products!A:A,Products!F:F)</f>
        <v>797.54</v>
      </c>
      <c r="K783" t="str">
        <f>_xlfn.XLOOKUP(D783,Products!A:A,Products!C:C)</f>
        <v>Fashion</v>
      </c>
      <c r="L783" t="str">
        <f>_xlfn.XLOOKUP(D783,Products!A:A,Products!D:D)</f>
        <v>Accessories</v>
      </c>
      <c r="M783">
        <f t="shared" si="108"/>
        <v>5146.2</v>
      </c>
      <c r="N783">
        <f t="shared" si="109"/>
        <v>3190.16</v>
      </c>
      <c r="O783">
        <f t="shared" si="110"/>
        <v>1956.04</v>
      </c>
      <c r="P783" s="8">
        <f t="shared" si="111"/>
        <v>0.380094049978625</v>
      </c>
      <c r="Q783">
        <f t="shared" si="112"/>
        <v>0</v>
      </c>
      <c r="R783">
        <f t="shared" si="113"/>
        <v>5146.2</v>
      </c>
      <c r="S783">
        <f t="shared" si="114"/>
        <v>1956.04</v>
      </c>
      <c r="T783" t="str">
        <f>_xlfn.XLOOKUP(C783,Customers!A:A,Customers!D:D)</f>
        <v>F</v>
      </c>
      <c r="U783" s="13">
        <f>_xlfn.XLOOKUP(C783,Customers!A:A,Customers!E:E)</f>
        <v>37570</v>
      </c>
      <c r="V783" t="str">
        <f>_xlfn.XLOOKUP(C783,Customers!A:A,Customers!F:F)</f>
        <v>New Kathleentown</v>
      </c>
      <c r="W783" s="13">
        <f>_xlfn.XLOOKUP(C783,Customers!A:A,Customers!G:G)</f>
        <v>44274</v>
      </c>
      <c r="X783">
        <f t="shared" ca="1" si="115"/>
        <v>23</v>
      </c>
      <c r="Y783" t="str">
        <f t="shared" ca="1" si="116"/>
        <v>18-25</v>
      </c>
    </row>
    <row r="784" spans="1:25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  <c r="I784">
        <f>_xlfn.XLOOKUP(D784,Products!A:A,Products!E:E)</f>
        <v>1015.76</v>
      </c>
      <c r="J784">
        <f>_xlfn.XLOOKUP(D784,Products!A:A,Products!F:F)</f>
        <v>584.4</v>
      </c>
      <c r="K784" t="str">
        <f>_xlfn.XLOOKUP(D784,Products!A:A,Products!C:C)</f>
        <v>Groceries</v>
      </c>
      <c r="L784" t="str">
        <f>_xlfn.XLOOKUP(D784,Products!A:A,Products!D:D)</f>
        <v>Dairy</v>
      </c>
      <c r="M784">
        <f t="shared" si="108"/>
        <v>1015.76</v>
      </c>
      <c r="N784">
        <f t="shared" si="109"/>
        <v>584.4</v>
      </c>
      <c r="O784">
        <f t="shared" si="110"/>
        <v>431.36</v>
      </c>
      <c r="P784" s="8">
        <f t="shared" si="111"/>
        <v>0.42466724423092073</v>
      </c>
      <c r="Q784">
        <f t="shared" si="112"/>
        <v>50.788000000000004</v>
      </c>
      <c r="R784">
        <f t="shared" si="113"/>
        <v>964.97199999999998</v>
      </c>
      <c r="S784">
        <f t="shared" si="114"/>
        <v>380.572</v>
      </c>
      <c r="T784" t="str">
        <f>_xlfn.XLOOKUP(C784,Customers!A:A,Customers!D:D)</f>
        <v>F</v>
      </c>
      <c r="U784" s="13">
        <f>_xlfn.XLOOKUP(C784,Customers!A:A,Customers!E:E)</f>
        <v>22552</v>
      </c>
      <c r="V784" t="str">
        <f>_xlfn.XLOOKUP(C784,Customers!A:A,Customers!F:F)</f>
        <v>Melissaberg</v>
      </c>
      <c r="W784" s="13">
        <f>_xlfn.XLOOKUP(C784,Customers!A:A,Customers!G:G)</f>
        <v>44326</v>
      </c>
      <c r="X784">
        <f t="shared" ca="1" si="115"/>
        <v>64</v>
      </c>
      <c r="Y784" t="str">
        <f t="shared" ca="1" si="116"/>
        <v>50+</v>
      </c>
    </row>
    <row r="785" spans="1:25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  <c r="I785">
        <f>_xlfn.XLOOKUP(D785,Products!A:A,Products!E:E)</f>
        <v>366.93</v>
      </c>
      <c r="J785">
        <f>_xlfn.XLOOKUP(D785,Products!A:A,Products!F:F)</f>
        <v>285.23</v>
      </c>
      <c r="K785" t="str">
        <f>_xlfn.XLOOKUP(D785,Products!A:A,Products!C:C)</f>
        <v>Fashion</v>
      </c>
      <c r="L785" t="str">
        <f>_xlfn.XLOOKUP(D785,Products!A:A,Products!D:D)</f>
        <v>Footwear</v>
      </c>
      <c r="M785">
        <f t="shared" si="108"/>
        <v>366.93</v>
      </c>
      <c r="N785">
        <f t="shared" si="109"/>
        <v>285.23</v>
      </c>
      <c r="O785">
        <f t="shared" si="110"/>
        <v>81.699999999999989</v>
      </c>
      <c r="P785" s="8">
        <f t="shared" si="111"/>
        <v>0.22265827269506441</v>
      </c>
      <c r="Q785">
        <f t="shared" si="112"/>
        <v>0</v>
      </c>
      <c r="R785">
        <f t="shared" si="113"/>
        <v>366.93</v>
      </c>
      <c r="S785">
        <f t="shared" si="114"/>
        <v>81.699999999999989</v>
      </c>
      <c r="T785" t="str">
        <f>_xlfn.XLOOKUP(C785,Customers!A:A,Customers!D:D)</f>
        <v>M</v>
      </c>
      <c r="U785" s="13">
        <f>_xlfn.XLOOKUP(C785,Customers!A:A,Customers!E:E)</f>
        <v>27633</v>
      </c>
      <c r="V785" t="str">
        <f>_xlfn.XLOOKUP(C785,Customers!A:A,Customers!F:F)</f>
        <v>Port William</v>
      </c>
      <c r="W785" s="13">
        <f>_xlfn.XLOOKUP(C785,Customers!A:A,Customers!G:G)</f>
        <v>45850</v>
      </c>
      <c r="X785">
        <f t="shared" ca="1" si="115"/>
        <v>50</v>
      </c>
      <c r="Y785" t="str">
        <f t="shared" ca="1" si="116"/>
        <v>36-50</v>
      </c>
    </row>
    <row r="786" spans="1:25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  <c r="I786">
        <f>_xlfn.XLOOKUP(D786,Products!A:A,Products!E:E)</f>
        <v>109.78</v>
      </c>
      <c r="J786">
        <f>_xlfn.XLOOKUP(D786,Products!A:A,Products!F:F)</f>
        <v>70.59</v>
      </c>
      <c r="K786" t="str">
        <f>_xlfn.XLOOKUP(D786,Products!A:A,Products!C:C)</f>
        <v>Fashion</v>
      </c>
      <c r="L786" t="str">
        <f>_xlfn.XLOOKUP(D786,Products!A:A,Products!D:D)</f>
        <v>Footwear</v>
      </c>
      <c r="M786">
        <f t="shared" si="108"/>
        <v>329.34000000000003</v>
      </c>
      <c r="N786">
        <f t="shared" si="109"/>
        <v>211.77</v>
      </c>
      <c r="O786">
        <f t="shared" si="110"/>
        <v>117.57000000000002</v>
      </c>
      <c r="P786" s="8">
        <f t="shared" si="111"/>
        <v>0.35698670067407545</v>
      </c>
      <c r="Q786">
        <f t="shared" si="112"/>
        <v>0</v>
      </c>
      <c r="R786">
        <f t="shared" si="113"/>
        <v>329.34000000000003</v>
      </c>
      <c r="S786">
        <f t="shared" si="114"/>
        <v>117.57000000000002</v>
      </c>
      <c r="T786" t="str">
        <f>_xlfn.XLOOKUP(C786,Customers!A:A,Customers!D:D)</f>
        <v>M</v>
      </c>
      <c r="U786" s="13">
        <f>_xlfn.XLOOKUP(C786,Customers!A:A,Customers!E:E)</f>
        <v>27205</v>
      </c>
      <c r="V786" t="str">
        <f>_xlfn.XLOOKUP(C786,Customers!A:A,Customers!F:F)</f>
        <v>East Samantha</v>
      </c>
      <c r="W786" s="13">
        <f>_xlfn.XLOOKUP(C786,Customers!A:A,Customers!G:G)</f>
        <v>44509</v>
      </c>
      <c r="X786">
        <f t="shared" ca="1" si="115"/>
        <v>51</v>
      </c>
      <c r="Y786" t="str">
        <f t="shared" ca="1" si="116"/>
        <v>50+</v>
      </c>
    </row>
    <row r="787" spans="1:25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  <c r="I787">
        <f>_xlfn.XLOOKUP(D787,Products!A:A,Products!E:E)</f>
        <v>388.26</v>
      </c>
      <c r="J787">
        <f>_xlfn.XLOOKUP(D787,Products!A:A,Products!F:F)</f>
        <v>199.3</v>
      </c>
      <c r="K787" t="str">
        <f>_xlfn.XLOOKUP(D787,Products!A:A,Products!C:C)</f>
        <v>Fashion</v>
      </c>
      <c r="L787" t="str">
        <f>_xlfn.XLOOKUP(D787,Products!A:A,Products!D:D)</f>
        <v>Watches</v>
      </c>
      <c r="M787">
        <f t="shared" si="108"/>
        <v>1553.04</v>
      </c>
      <c r="N787">
        <f t="shared" si="109"/>
        <v>797.2</v>
      </c>
      <c r="O787">
        <f t="shared" si="110"/>
        <v>755.83999999999992</v>
      </c>
      <c r="P787" s="8">
        <f t="shared" si="111"/>
        <v>0.48668418070365216</v>
      </c>
      <c r="Q787">
        <f t="shared" si="112"/>
        <v>232.95599999999999</v>
      </c>
      <c r="R787">
        <f t="shared" si="113"/>
        <v>1320.0840000000001</v>
      </c>
      <c r="S787">
        <f t="shared" si="114"/>
        <v>522.88400000000001</v>
      </c>
      <c r="T787" t="str">
        <f>_xlfn.XLOOKUP(C787,Customers!A:A,Customers!D:D)</f>
        <v>M</v>
      </c>
      <c r="U787" s="13">
        <f>_xlfn.XLOOKUP(C787,Customers!A:A,Customers!E:E)</f>
        <v>26914</v>
      </c>
      <c r="V787" t="str">
        <f>_xlfn.XLOOKUP(C787,Customers!A:A,Customers!F:F)</f>
        <v>Davisfurt</v>
      </c>
      <c r="W787" s="13">
        <f>_xlfn.XLOOKUP(C787,Customers!A:A,Customers!G:G)</f>
        <v>44266</v>
      </c>
      <c r="X787">
        <f t="shared" ca="1" si="115"/>
        <v>52</v>
      </c>
      <c r="Y787" t="str">
        <f t="shared" ca="1" si="116"/>
        <v>50+</v>
      </c>
    </row>
    <row r="788" spans="1:25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  <c r="I788">
        <f>_xlfn.XLOOKUP(D788,Products!A:A,Products!E:E)</f>
        <v>1474.12</v>
      </c>
      <c r="J788">
        <f>_xlfn.XLOOKUP(D788,Products!A:A,Products!F:F)</f>
        <v>764.02</v>
      </c>
      <c r="K788" t="str">
        <f>_xlfn.XLOOKUP(D788,Products!A:A,Products!C:C)</f>
        <v>Electronics</v>
      </c>
      <c r="L788" t="str">
        <f>_xlfn.XLOOKUP(D788,Products!A:A,Products!D:D)</f>
        <v>Camera</v>
      </c>
      <c r="M788">
        <f t="shared" si="108"/>
        <v>1474.12</v>
      </c>
      <c r="N788">
        <f t="shared" si="109"/>
        <v>764.02</v>
      </c>
      <c r="O788">
        <f t="shared" si="110"/>
        <v>710.09999999999991</v>
      </c>
      <c r="P788" s="8">
        <f t="shared" si="111"/>
        <v>0.48171112256804055</v>
      </c>
      <c r="Q788">
        <f t="shared" si="112"/>
        <v>221.11799999999997</v>
      </c>
      <c r="R788">
        <f t="shared" si="113"/>
        <v>1253.002</v>
      </c>
      <c r="S788">
        <f t="shared" si="114"/>
        <v>488.98199999999997</v>
      </c>
      <c r="T788" t="str">
        <f>_xlfn.XLOOKUP(C788,Customers!A:A,Customers!D:D)</f>
        <v>M</v>
      </c>
      <c r="U788" s="13">
        <f>_xlfn.XLOOKUP(C788,Customers!A:A,Customers!E:E)</f>
        <v>34163</v>
      </c>
      <c r="V788" t="str">
        <f>_xlfn.XLOOKUP(C788,Customers!A:A,Customers!F:F)</f>
        <v>Justintown</v>
      </c>
      <c r="W788" s="13">
        <f>_xlfn.XLOOKUP(C788,Customers!A:A,Customers!G:G)</f>
        <v>44573</v>
      </c>
      <c r="X788">
        <f t="shared" ca="1" si="115"/>
        <v>32</v>
      </c>
      <c r="Y788" t="str">
        <f t="shared" ca="1" si="116"/>
        <v>26-35</v>
      </c>
    </row>
    <row r="789" spans="1:25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  <c r="I789">
        <f>_xlfn.XLOOKUP(D789,Products!A:A,Products!E:E)</f>
        <v>25.57</v>
      </c>
      <c r="J789">
        <f>_xlfn.XLOOKUP(D789,Products!A:A,Products!F:F)</f>
        <v>19.05</v>
      </c>
      <c r="K789" t="str">
        <f>_xlfn.XLOOKUP(D789,Products!A:A,Products!C:C)</f>
        <v>Groceries</v>
      </c>
      <c r="L789" t="str">
        <f>_xlfn.XLOOKUP(D789,Products!A:A,Products!D:D)</f>
        <v>Vegetables</v>
      </c>
      <c r="M789">
        <f t="shared" si="108"/>
        <v>127.85</v>
      </c>
      <c r="N789">
        <f t="shared" si="109"/>
        <v>95.25</v>
      </c>
      <c r="O789">
        <f t="shared" si="110"/>
        <v>32.599999999999994</v>
      </c>
      <c r="P789" s="8">
        <f t="shared" si="111"/>
        <v>0.25498631208447398</v>
      </c>
      <c r="Q789">
        <f t="shared" si="112"/>
        <v>0</v>
      </c>
      <c r="R789">
        <f t="shared" si="113"/>
        <v>127.85</v>
      </c>
      <c r="S789">
        <f t="shared" si="114"/>
        <v>32.599999999999994</v>
      </c>
      <c r="T789" t="str">
        <f>_xlfn.XLOOKUP(C789,Customers!A:A,Customers!D:D)</f>
        <v>M</v>
      </c>
      <c r="U789" s="13">
        <f>_xlfn.XLOOKUP(C789,Customers!A:A,Customers!E:E)</f>
        <v>30899</v>
      </c>
      <c r="V789" t="str">
        <f>_xlfn.XLOOKUP(C789,Customers!A:A,Customers!F:F)</f>
        <v>Amandachester</v>
      </c>
      <c r="W789" s="13">
        <f>_xlfn.XLOOKUP(C789,Customers!A:A,Customers!G:G)</f>
        <v>45421</v>
      </c>
      <c r="X789">
        <f t="shared" ca="1" si="115"/>
        <v>41</v>
      </c>
      <c r="Y789" t="str">
        <f t="shared" ca="1" si="116"/>
        <v>36-50</v>
      </c>
    </row>
    <row r="790" spans="1:25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  <c r="I790">
        <f>_xlfn.XLOOKUP(D790,Products!A:A,Products!E:E)</f>
        <v>29.24</v>
      </c>
      <c r="J790">
        <f>_xlfn.XLOOKUP(D790,Products!A:A,Products!F:F)</f>
        <v>15.28</v>
      </c>
      <c r="K790" t="str">
        <f>_xlfn.XLOOKUP(D790,Products!A:A,Products!C:C)</f>
        <v>Fashion</v>
      </c>
      <c r="L790" t="str">
        <f>_xlfn.XLOOKUP(D790,Products!A:A,Products!D:D)</f>
        <v>Watches</v>
      </c>
      <c r="M790">
        <f t="shared" si="108"/>
        <v>87.72</v>
      </c>
      <c r="N790">
        <f t="shared" si="109"/>
        <v>45.839999999999996</v>
      </c>
      <c r="O790">
        <f t="shared" si="110"/>
        <v>41.88</v>
      </c>
      <c r="P790" s="8">
        <f t="shared" si="111"/>
        <v>0.47742818057455544</v>
      </c>
      <c r="Q790">
        <f t="shared" si="112"/>
        <v>0</v>
      </c>
      <c r="R790">
        <f t="shared" si="113"/>
        <v>87.72</v>
      </c>
      <c r="S790">
        <f t="shared" si="114"/>
        <v>41.88</v>
      </c>
      <c r="T790" t="str">
        <f>_xlfn.XLOOKUP(C790,Customers!A:A,Customers!D:D)</f>
        <v>F</v>
      </c>
      <c r="U790" s="13">
        <f>_xlfn.XLOOKUP(C790,Customers!A:A,Customers!E:E)</f>
        <v>21899</v>
      </c>
      <c r="V790" t="str">
        <f>_xlfn.XLOOKUP(C790,Customers!A:A,Customers!F:F)</f>
        <v>West Dakotaside</v>
      </c>
      <c r="W790" s="13">
        <f>_xlfn.XLOOKUP(C790,Customers!A:A,Customers!G:G)</f>
        <v>44853</v>
      </c>
      <c r="X790">
        <f t="shared" ca="1" si="115"/>
        <v>66</v>
      </c>
      <c r="Y790" t="str">
        <f t="shared" ca="1" si="116"/>
        <v>50+</v>
      </c>
    </row>
    <row r="791" spans="1:25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  <c r="I791">
        <f>_xlfn.XLOOKUP(D791,Products!A:A,Products!E:E)</f>
        <v>109.78</v>
      </c>
      <c r="J791">
        <f>_xlfn.XLOOKUP(D791,Products!A:A,Products!F:F)</f>
        <v>70.59</v>
      </c>
      <c r="K791" t="str">
        <f>_xlfn.XLOOKUP(D791,Products!A:A,Products!C:C)</f>
        <v>Fashion</v>
      </c>
      <c r="L791" t="str">
        <f>_xlfn.XLOOKUP(D791,Products!A:A,Products!D:D)</f>
        <v>Footwear</v>
      </c>
      <c r="M791">
        <f t="shared" si="108"/>
        <v>548.9</v>
      </c>
      <c r="N791">
        <f t="shared" si="109"/>
        <v>352.95000000000005</v>
      </c>
      <c r="O791">
        <f t="shared" si="110"/>
        <v>195.94999999999993</v>
      </c>
      <c r="P791" s="8">
        <f t="shared" si="111"/>
        <v>0.35698670067407534</v>
      </c>
      <c r="Q791">
        <f t="shared" si="112"/>
        <v>0</v>
      </c>
      <c r="R791">
        <f t="shared" si="113"/>
        <v>548.9</v>
      </c>
      <c r="S791">
        <f t="shared" si="114"/>
        <v>195.94999999999993</v>
      </c>
      <c r="T791" t="str">
        <f>_xlfn.XLOOKUP(C791,Customers!A:A,Customers!D:D)</f>
        <v>M</v>
      </c>
      <c r="U791" s="13">
        <f>_xlfn.XLOOKUP(C791,Customers!A:A,Customers!E:E)</f>
        <v>29135</v>
      </c>
      <c r="V791" t="str">
        <f>_xlfn.XLOOKUP(C791,Customers!A:A,Customers!F:F)</f>
        <v>West Amymouth</v>
      </c>
      <c r="W791" s="13">
        <f>_xlfn.XLOOKUP(C791,Customers!A:A,Customers!G:G)</f>
        <v>44399</v>
      </c>
      <c r="X791">
        <f t="shared" ca="1" si="115"/>
        <v>46</v>
      </c>
      <c r="Y791" t="str">
        <f t="shared" ca="1" si="116"/>
        <v>36-50</v>
      </c>
    </row>
    <row r="792" spans="1:25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  <c r="I792">
        <f>_xlfn.XLOOKUP(D792,Products!A:A,Products!E:E)</f>
        <v>1044.6400000000001</v>
      </c>
      <c r="J792">
        <f>_xlfn.XLOOKUP(D792,Products!A:A,Products!F:F)</f>
        <v>775.07</v>
      </c>
      <c r="K792" t="str">
        <f>_xlfn.XLOOKUP(D792,Products!A:A,Products!C:C)</f>
        <v>Fashion</v>
      </c>
      <c r="L792" t="str">
        <f>_xlfn.XLOOKUP(D792,Products!A:A,Products!D:D)</f>
        <v>Footwear</v>
      </c>
      <c r="M792">
        <f t="shared" si="108"/>
        <v>4178.5600000000004</v>
      </c>
      <c r="N792">
        <f t="shared" si="109"/>
        <v>3100.28</v>
      </c>
      <c r="O792">
        <f t="shared" si="110"/>
        <v>1078.2800000000002</v>
      </c>
      <c r="P792" s="8">
        <f t="shared" si="111"/>
        <v>0.25805062030938891</v>
      </c>
      <c r="Q792">
        <f t="shared" si="112"/>
        <v>626.78399999999999</v>
      </c>
      <c r="R792">
        <f t="shared" si="113"/>
        <v>3551.7760000000003</v>
      </c>
      <c r="S792">
        <f t="shared" si="114"/>
        <v>451.49600000000009</v>
      </c>
      <c r="T792" t="str">
        <f>_xlfn.XLOOKUP(C792,Customers!A:A,Customers!D:D)</f>
        <v>F</v>
      </c>
      <c r="U792" s="13">
        <f>_xlfn.XLOOKUP(C792,Customers!A:A,Customers!E:E)</f>
        <v>23491</v>
      </c>
      <c r="V792" t="str">
        <f>_xlfn.XLOOKUP(C792,Customers!A:A,Customers!F:F)</f>
        <v>Woodbury</v>
      </c>
      <c r="W792" s="13">
        <f>_xlfn.XLOOKUP(C792,Customers!A:A,Customers!G:G)</f>
        <v>45707</v>
      </c>
      <c r="X792">
        <f t="shared" ca="1" si="115"/>
        <v>62</v>
      </c>
      <c r="Y792" t="str">
        <f t="shared" ca="1" si="116"/>
        <v>50+</v>
      </c>
    </row>
    <row r="793" spans="1:25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  <c r="I793">
        <f>_xlfn.XLOOKUP(D793,Products!A:A,Products!E:E)</f>
        <v>388.26</v>
      </c>
      <c r="J793">
        <f>_xlfn.XLOOKUP(D793,Products!A:A,Products!F:F)</f>
        <v>199.3</v>
      </c>
      <c r="K793" t="str">
        <f>_xlfn.XLOOKUP(D793,Products!A:A,Products!C:C)</f>
        <v>Fashion</v>
      </c>
      <c r="L793" t="str">
        <f>_xlfn.XLOOKUP(D793,Products!A:A,Products!D:D)</f>
        <v>Watches</v>
      </c>
      <c r="M793">
        <f t="shared" si="108"/>
        <v>1941.3</v>
      </c>
      <c r="N793">
        <f t="shared" si="109"/>
        <v>996.5</v>
      </c>
      <c r="O793">
        <f t="shared" si="110"/>
        <v>944.8</v>
      </c>
      <c r="P793" s="8">
        <f t="shared" si="111"/>
        <v>0.48668418070365216</v>
      </c>
      <c r="Q793">
        <f t="shared" si="112"/>
        <v>97.064999999999998</v>
      </c>
      <c r="R793">
        <f t="shared" si="113"/>
        <v>1844.2349999999999</v>
      </c>
      <c r="S793">
        <f t="shared" si="114"/>
        <v>847.7349999999999</v>
      </c>
      <c r="T793" t="str">
        <f>_xlfn.XLOOKUP(C793,Customers!A:A,Customers!D:D)</f>
        <v>M</v>
      </c>
      <c r="U793" s="13">
        <f>_xlfn.XLOOKUP(C793,Customers!A:A,Customers!E:E)</f>
        <v>22556</v>
      </c>
      <c r="V793" t="str">
        <f>_xlfn.XLOOKUP(C793,Customers!A:A,Customers!F:F)</f>
        <v>Simonstad</v>
      </c>
      <c r="W793" s="13">
        <f>_xlfn.XLOOKUP(C793,Customers!A:A,Customers!G:G)</f>
        <v>45467</v>
      </c>
      <c r="X793">
        <f t="shared" ca="1" si="115"/>
        <v>64</v>
      </c>
      <c r="Y793" t="str">
        <f t="shared" ca="1" si="116"/>
        <v>50+</v>
      </c>
    </row>
    <row r="794" spans="1:25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  <c r="I794">
        <f>_xlfn.XLOOKUP(D794,Products!A:A,Products!E:E)</f>
        <v>1272.23</v>
      </c>
      <c r="J794">
        <f>_xlfn.XLOOKUP(D794,Products!A:A,Products!F:F)</f>
        <v>952.65</v>
      </c>
      <c r="K794" t="str">
        <f>_xlfn.XLOOKUP(D794,Products!A:A,Products!C:C)</f>
        <v>Electronics</v>
      </c>
      <c r="L794" t="str">
        <f>_xlfn.XLOOKUP(D794,Products!A:A,Products!D:D)</f>
        <v>Smartphone</v>
      </c>
      <c r="M794">
        <f t="shared" si="108"/>
        <v>6361.15</v>
      </c>
      <c r="N794">
        <f t="shared" si="109"/>
        <v>4763.25</v>
      </c>
      <c r="O794">
        <f t="shared" si="110"/>
        <v>1597.8999999999996</v>
      </c>
      <c r="P794" s="8">
        <f t="shared" si="111"/>
        <v>0.25119671757465234</v>
      </c>
      <c r="Q794">
        <f t="shared" si="112"/>
        <v>636.11500000000001</v>
      </c>
      <c r="R794">
        <f t="shared" si="113"/>
        <v>5725.0349999999999</v>
      </c>
      <c r="S794">
        <f t="shared" si="114"/>
        <v>961.78499999999985</v>
      </c>
      <c r="T794" t="str">
        <f>_xlfn.XLOOKUP(C794,Customers!A:A,Customers!D:D)</f>
        <v>M</v>
      </c>
      <c r="U794" s="13">
        <f>_xlfn.XLOOKUP(C794,Customers!A:A,Customers!E:E)</f>
        <v>38926</v>
      </c>
      <c r="V794" t="str">
        <f>_xlfn.XLOOKUP(C794,Customers!A:A,Customers!F:F)</f>
        <v>Franklinview</v>
      </c>
      <c r="W794" s="13">
        <f>_xlfn.XLOOKUP(C794,Customers!A:A,Customers!G:G)</f>
        <v>45195</v>
      </c>
      <c r="X794">
        <f t="shared" ca="1" si="115"/>
        <v>19</v>
      </c>
      <c r="Y794" t="str">
        <f t="shared" ca="1" si="116"/>
        <v>18-25</v>
      </c>
    </row>
    <row r="795" spans="1:25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  <c r="I795">
        <f>_xlfn.XLOOKUP(D795,Products!A:A,Products!E:E)</f>
        <v>270.45</v>
      </c>
      <c r="J795">
        <f>_xlfn.XLOOKUP(D795,Products!A:A,Products!F:F)</f>
        <v>187.6</v>
      </c>
      <c r="K795" t="str">
        <f>_xlfn.XLOOKUP(D795,Products!A:A,Products!C:C)</f>
        <v>Fashion</v>
      </c>
      <c r="L795" t="str">
        <f>_xlfn.XLOOKUP(D795,Products!A:A,Products!D:D)</f>
        <v>Bags</v>
      </c>
      <c r="M795">
        <f t="shared" si="108"/>
        <v>270.45</v>
      </c>
      <c r="N795">
        <f t="shared" si="109"/>
        <v>187.6</v>
      </c>
      <c r="O795">
        <f t="shared" si="110"/>
        <v>82.85</v>
      </c>
      <c r="P795" s="8">
        <f t="shared" si="111"/>
        <v>0.30634128304677388</v>
      </c>
      <c r="Q795">
        <f t="shared" si="112"/>
        <v>13.522500000000001</v>
      </c>
      <c r="R795">
        <f t="shared" si="113"/>
        <v>256.92750000000001</v>
      </c>
      <c r="S795">
        <f t="shared" si="114"/>
        <v>69.327500000000015</v>
      </c>
      <c r="T795" t="str">
        <f>_xlfn.XLOOKUP(C795,Customers!A:A,Customers!D:D)</f>
        <v>F</v>
      </c>
      <c r="U795" s="13">
        <f>_xlfn.XLOOKUP(C795,Customers!A:A,Customers!E:E)</f>
        <v>37614</v>
      </c>
      <c r="V795" t="str">
        <f>_xlfn.XLOOKUP(C795,Customers!A:A,Customers!F:F)</f>
        <v>North Meagan</v>
      </c>
      <c r="W795" s="13">
        <f>_xlfn.XLOOKUP(C795,Customers!A:A,Customers!G:G)</f>
        <v>44855</v>
      </c>
      <c r="X795">
        <f t="shared" ca="1" si="115"/>
        <v>23</v>
      </c>
      <c r="Y795" t="str">
        <f t="shared" ca="1" si="116"/>
        <v>18-25</v>
      </c>
    </row>
    <row r="796" spans="1:25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  <c r="I796">
        <f>_xlfn.XLOOKUP(D796,Products!A:A,Products!E:E)</f>
        <v>388.26</v>
      </c>
      <c r="J796">
        <f>_xlfn.XLOOKUP(D796,Products!A:A,Products!F:F)</f>
        <v>199.3</v>
      </c>
      <c r="K796" t="str">
        <f>_xlfn.XLOOKUP(D796,Products!A:A,Products!C:C)</f>
        <v>Fashion</v>
      </c>
      <c r="L796" t="str">
        <f>_xlfn.XLOOKUP(D796,Products!A:A,Products!D:D)</f>
        <v>Watches</v>
      </c>
      <c r="M796">
        <f t="shared" si="108"/>
        <v>1941.3</v>
      </c>
      <c r="N796">
        <f t="shared" si="109"/>
        <v>996.5</v>
      </c>
      <c r="O796">
        <f t="shared" si="110"/>
        <v>944.8</v>
      </c>
      <c r="P796" s="8">
        <f t="shared" si="111"/>
        <v>0.48668418070365216</v>
      </c>
      <c r="Q796">
        <f t="shared" si="112"/>
        <v>291.19499999999999</v>
      </c>
      <c r="R796">
        <f t="shared" si="113"/>
        <v>1650.105</v>
      </c>
      <c r="S796">
        <f t="shared" si="114"/>
        <v>653.60500000000002</v>
      </c>
      <c r="T796" t="str">
        <f>_xlfn.XLOOKUP(C796,Customers!A:A,Customers!D:D)</f>
        <v>M</v>
      </c>
      <c r="U796" s="13">
        <f>_xlfn.XLOOKUP(C796,Customers!A:A,Customers!E:E)</f>
        <v>35492</v>
      </c>
      <c r="V796" t="str">
        <f>_xlfn.XLOOKUP(C796,Customers!A:A,Customers!F:F)</f>
        <v>Leburgh</v>
      </c>
      <c r="W796" s="13">
        <f>_xlfn.XLOOKUP(C796,Customers!A:A,Customers!G:G)</f>
        <v>45058</v>
      </c>
      <c r="X796">
        <f t="shared" ca="1" si="115"/>
        <v>29</v>
      </c>
      <c r="Y796" t="str">
        <f t="shared" ca="1" si="116"/>
        <v>26-35</v>
      </c>
    </row>
    <row r="797" spans="1:25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  <c r="I797">
        <f>_xlfn.XLOOKUP(D797,Products!A:A,Products!E:E)</f>
        <v>1342.75</v>
      </c>
      <c r="J797">
        <f>_xlfn.XLOOKUP(D797,Products!A:A,Products!F:F)</f>
        <v>797.94</v>
      </c>
      <c r="K797" t="str">
        <f>_xlfn.XLOOKUP(D797,Products!A:A,Products!C:C)</f>
        <v>Fashion</v>
      </c>
      <c r="L797" t="str">
        <f>_xlfn.XLOOKUP(D797,Products!A:A,Products!D:D)</f>
        <v>Clothing</v>
      </c>
      <c r="M797">
        <f t="shared" si="108"/>
        <v>4028.25</v>
      </c>
      <c r="N797">
        <f t="shared" si="109"/>
        <v>2393.8200000000002</v>
      </c>
      <c r="O797">
        <f t="shared" si="110"/>
        <v>1634.4299999999998</v>
      </c>
      <c r="P797" s="8">
        <f t="shared" si="111"/>
        <v>0.40574194749581077</v>
      </c>
      <c r="Q797">
        <f t="shared" si="112"/>
        <v>201.41250000000002</v>
      </c>
      <c r="R797">
        <f t="shared" si="113"/>
        <v>3826.8375000000001</v>
      </c>
      <c r="S797">
        <f t="shared" si="114"/>
        <v>1433.0174999999999</v>
      </c>
      <c r="T797" t="str">
        <f>_xlfn.XLOOKUP(C797,Customers!A:A,Customers!D:D)</f>
        <v>F</v>
      </c>
      <c r="U797" s="13">
        <f>_xlfn.XLOOKUP(C797,Customers!A:A,Customers!E:E)</f>
        <v>29021</v>
      </c>
      <c r="V797" t="str">
        <f>_xlfn.XLOOKUP(C797,Customers!A:A,Customers!F:F)</f>
        <v>North Bradleyfurt</v>
      </c>
      <c r="W797" s="13">
        <f>_xlfn.XLOOKUP(C797,Customers!A:A,Customers!G:G)</f>
        <v>45479</v>
      </c>
      <c r="X797">
        <f t="shared" ca="1" si="115"/>
        <v>47</v>
      </c>
      <c r="Y797" t="str">
        <f t="shared" ca="1" si="116"/>
        <v>36-50</v>
      </c>
    </row>
    <row r="798" spans="1:25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  <c r="I798">
        <f>_xlfn.XLOOKUP(D798,Products!A:A,Products!E:E)</f>
        <v>1952.65</v>
      </c>
      <c r="J798">
        <f>_xlfn.XLOOKUP(D798,Products!A:A,Products!F:F)</f>
        <v>1451.27</v>
      </c>
      <c r="K798" t="str">
        <f>_xlfn.XLOOKUP(D798,Products!A:A,Products!C:C)</f>
        <v>Electronics</v>
      </c>
      <c r="L798" t="str">
        <f>_xlfn.XLOOKUP(D798,Products!A:A,Products!D:D)</f>
        <v>Television</v>
      </c>
      <c r="M798">
        <f t="shared" si="108"/>
        <v>3905.3</v>
      </c>
      <c r="N798">
        <f t="shared" si="109"/>
        <v>2902.54</v>
      </c>
      <c r="O798">
        <f t="shared" si="110"/>
        <v>1002.7600000000002</v>
      </c>
      <c r="P798" s="8">
        <f t="shared" si="111"/>
        <v>0.2567690062223133</v>
      </c>
      <c r="Q798">
        <f t="shared" si="112"/>
        <v>195.26500000000001</v>
      </c>
      <c r="R798">
        <f t="shared" si="113"/>
        <v>3710.0350000000003</v>
      </c>
      <c r="S798">
        <f t="shared" si="114"/>
        <v>807.49500000000035</v>
      </c>
      <c r="T798" t="str">
        <f>_xlfn.XLOOKUP(C798,Customers!A:A,Customers!D:D)</f>
        <v>F</v>
      </c>
      <c r="U798" s="13">
        <f>_xlfn.XLOOKUP(C798,Customers!A:A,Customers!E:E)</f>
        <v>37024</v>
      </c>
      <c r="V798" t="str">
        <f>_xlfn.XLOOKUP(C798,Customers!A:A,Customers!F:F)</f>
        <v>South Markbury</v>
      </c>
      <c r="W798" s="13">
        <f>_xlfn.XLOOKUP(C798,Customers!A:A,Customers!G:G)</f>
        <v>45117</v>
      </c>
      <c r="X798">
        <f t="shared" ca="1" si="115"/>
        <v>25</v>
      </c>
      <c r="Y798" t="str">
        <f t="shared" ca="1" si="116"/>
        <v>18-25</v>
      </c>
    </row>
    <row r="799" spans="1:25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  <c r="I799">
        <f>_xlfn.XLOOKUP(D799,Products!A:A,Products!E:E)</f>
        <v>1396.22</v>
      </c>
      <c r="J799">
        <f>_xlfn.XLOOKUP(D799,Products!A:A,Products!F:F)</f>
        <v>1004.09</v>
      </c>
      <c r="K799" t="str">
        <f>_xlfn.XLOOKUP(D799,Products!A:A,Products!C:C)</f>
        <v>Fashion</v>
      </c>
      <c r="L799" t="str">
        <f>_xlfn.XLOOKUP(D799,Products!A:A,Products!D:D)</f>
        <v>Bags</v>
      </c>
      <c r="M799">
        <f t="shared" si="108"/>
        <v>4188.66</v>
      </c>
      <c r="N799">
        <f t="shared" si="109"/>
        <v>3012.27</v>
      </c>
      <c r="O799">
        <f t="shared" si="110"/>
        <v>1176.3899999999999</v>
      </c>
      <c r="P799" s="8">
        <f t="shared" si="111"/>
        <v>0.28085115526206472</v>
      </c>
      <c r="Q799">
        <f t="shared" si="112"/>
        <v>209.43299999999999</v>
      </c>
      <c r="R799">
        <f t="shared" si="113"/>
        <v>3979.2269999999999</v>
      </c>
      <c r="S799">
        <f t="shared" si="114"/>
        <v>966.95699999999988</v>
      </c>
      <c r="T799" t="str">
        <f>_xlfn.XLOOKUP(C799,Customers!A:A,Customers!D:D)</f>
        <v>F</v>
      </c>
      <c r="U799" s="13">
        <f>_xlfn.XLOOKUP(C799,Customers!A:A,Customers!E:E)</f>
        <v>36064</v>
      </c>
      <c r="V799" t="str">
        <f>_xlfn.XLOOKUP(C799,Customers!A:A,Customers!F:F)</f>
        <v>Williamsville</v>
      </c>
      <c r="W799" s="13">
        <f>_xlfn.XLOOKUP(C799,Customers!A:A,Customers!G:G)</f>
        <v>45011</v>
      </c>
      <c r="X799">
        <f t="shared" ca="1" si="115"/>
        <v>27</v>
      </c>
      <c r="Y799" t="str">
        <f t="shared" ca="1" si="116"/>
        <v>26-35</v>
      </c>
    </row>
    <row r="800" spans="1:25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  <c r="I800">
        <f>_xlfn.XLOOKUP(D800,Products!A:A,Products!E:E)</f>
        <v>818.76</v>
      </c>
      <c r="J800">
        <f>_xlfn.XLOOKUP(D800,Products!A:A,Products!F:F)</f>
        <v>527.62</v>
      </c>
      <c r="K800" t="str">
        <f>_xlfn.XLOOKUP(D800,Products!A:A,Products!C:C)</f>
        <v>Electronics</v>
      </c>
      <c r="L800" t="str">
        <f>_xlfn.XLOOKUP(D800,Products!A:A,Products!D:D)</f>
        <v>Television</v>
      </c>
      <c r="M800">
        <f t="shared" si="108"/>
        <v>818.76</v>
      </c>
      <c r="N800">
        <f t="shared" si="109"/>
        <v>527.62</v>
      </c>
      <c r="O800">
        <f t="shared" si="110"/>
        <v>291.14</v>
      </c>
      <c r="P800" s="8">
        <f t="shared" si="111"/>
        <v>0.35558649665347597</v>
      </c>
      <c r="Q800">
        <f t="shared" si="112"/>
        <v>122.81399999999999</v>
      </c>
      <c r="R800">
        <f t="shared" si="113"/>
        <v>695.94600000000003</v>
      </c>
      <c r="S800">
        <f t="shared" si="114"/>
        <v>168.32600000000002</v>
      </c>
      <c r="T800" t="str">
        <f>_xlfn.XLOOKUP(C800,Customers!A:A,Customers!D:D)</f>
        <v>F</v>
      </c>
      <c r="U800" s="13">
        <f>_xlfn.XLOOKUP(C800,Customers!A:A,Customers!E:E)</f>
        <v>38901</v>
      </c>
      <c r="V800" t="str">
        <f>_xlfn.XLOOKUP(C800,Customers!A:A,Customers!F:F)</f>
        <v>Port Jessica</v>
      </c>
      <c r="W800" s="13">
        <f>_xlfn.XLOOKUP(C800,Customers!A:A,Customers!G:G)</f>
        <v>45713</v>
      </c>
      <c r="X800">
        <f t="shared" ca="1" si="115"/>
        <v>19</v>
      </c>
      <c r="Y800" t="str">
        <f t="shared" ca="1" si="116"/>
        <v>18-25</v>
      </c>
    </row>
    <row r="801" spans="1:25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  <c r="I801">
        <f>_xlfn.XLOOKUP(D801,Products!A:A,Products!E:E)</f>
        <v>1134.8</v>
      </c>
      <c r="J801">
        <f>_xlfn.XLOOKUP(D801,Products!A:A,Products!F:F)</f>
        <v>675.1</v>
      </c>
      <c r="K801" t="str">
        <f>_xlfn.XLOOKUP(D801,Products!A:A,Products!C:C)</f>
        <v>Fashion</v>
      </c>
      <c r="L801" t="str">
        <f>_xlfn.XLOOKUP(D801,Products!A:A,Products!D:D)</f>
        <v>Watches</v>
      </c>
      <c r="M801">
        <f t="shared" si="108"/>
        <v>3404.3999999999996</v>
      </c>
      <c r="N801">
        <f t="shared" si="109"/>
        <v>2025.3000000000002</v>
      </c>
      <c r="O801">
        <f t="shared" si="110"/>
        <v>1379.0999999999995</v>
      </c>
      <c r="P801" s="8">
        <f t="shared" si="111"/>
        <v>0.40509340853013737</v>
      </c>
      <c r="Q801">
        <f t="shared" si="112"/>
        <v>0</v>
      </c>
      <c r="R801">
        <f t="shared" si="113"/>
        <v>3404.3999999999996</v>
      </c>
      <c r="S801">
        <f t="shared" si="114"/>
        <v>1379.0999999999995</v>
      </c>
      <c r="T801" t="str">
        <f>_xlfn.XLOOKUP(C801,Customers!A:A,Customers!D:D)</f>
        <v>M</v>
      </c>
      <c r="U801" s="13">
        <f>_xlfn.XLOOKUP(C801,Customers!A:A,Customers!E:E)</f>
        <v>19984</v>
      </c>
      <c r="V801" t="str">
        <f>_xlfn.XLOOKUP(C801,Customers!A:A,Customers!F:F)</f>
        <v>New John</v>
      </c>
      <c r="W801" s="13">
        <f>_xlfn.XLOOKUP(C801,Customers!A:A,Customers!G:G)</f>
        <v>44328</v>
      </c>
      <c r="X801">
        <f t="shared" ca="1" si="115"/>
        <v>71</v>
      </c>
      <c r="Y801" t="str">
        <f t="shared" ca="1" si="116"/>
        <v>50+</v>
      </c>
    </row>
    <row r="802" spans="1:25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  <c r="I802">
        <f>_xlfn.XLOOKUP(D802,Products!A:A,Products!E:E)</f>
        <v>1485.05</v>
      </c>
      <c r="J802">
        <f>_xlfn.XLOOKUP(D802,Products!A:A,Products!F:F)</f>
        <v>988.31</v>
      </c>
      <c r="K802" t="str">
        <f>_xlfn.XLOOKUP(D802,Products!A:A,Products!C:C)</f>
        <v>Fashion</v>
      </c>
      <c r="L802" t="str">
        <f>_xlfn.XLOOKUP(D802,Products!A:A,Products!D:D)</f>
        <v>Clothing</v>
      </c>
      <c r="M802">
        <f t="shared" si="108"/>
        <v>5940.2</v>
      </c>
      <c r="N802">
        <f t="shared" si="109"/>
        <v>3953.24</v>
      </c>
      <c r="O802">
        <f t="shared" si="110"/>
        <v>1986.96</v>
      </c>
      <c r="P802" s="8">
        <f t="shared" si="111"/>
        <v>0.33449378808794317</v>
      </c>
      <c r="Q802">
        <f t="shared" si="112"/>
        <v>594.02</v>
      </c>
      <c r="R802">
        <f t="shared" si="113"/>
        <v>5346.18</v>
      </c>
      <c r="S802">
        <f t="shared" si="114"/>
        <v>1392.9400000000005</v>
      </c>
      <c r="T802" t="str">
        <f>_xlfn.XLOOKUP(C802,Customers!A:A,Customers!D:D)</f>
        <v>F</v>
      </c>
      <c r="U802" s="13">
        <f>_xlfn.XLOOKUP(C802,Customers!A:A,Customers!E:E)</f>
        <v>22041</v>
      </c>
      <c r="V802" t="str">
        <f>_xlfn.XLOOKUP(C802,Customers!A:A,Customers!F:F)</f>
        <v>West Wandaland</v>
      </c>
      <c r="W802" s="13">
        <f>_xlfn.XLOOKUP(C802,Customers!A:A,Customers!G:G)</f>
        <v>45329</v>
      </c>
      <c r="X802">
        <f t="shared" ca="1" si="115"/>
        <v>66</v>
      </c>
      <c r="Y802" t="str">
        <f t="shared" ca="1" si="116"/>
        <v>50+</v>
      </c>
    </row>
    <row r="803" spans="1:25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  <c r="I803">
        <f>_xlfn.XLOOKUP(D803,Products!A:A,Products!E:E)</f>
        <v>1246.1099999999999</v>
      </c>
      <c r="J803">
        <f>_xlfn.XLOOKUP(D803,Products!A:A,Products!F:F)</f>
        <v>833.52</v>
      </c>
      <c r="K803" t="str">
        <f>_xlfn.XLOOKUP(D803,Products!A:A,Products!C:C)</f>
        <v>Electronics</v>
      </c>
      <c r="L803" t="str">
        <f>_xlfn.XLOOKUP(D803,Products!A:A,Products!D:D)</f>
        <v>Headphones</v>
      </c>
      <c r="M803">
        <f t="shared" si="108"/>
        <v>1246.1099999999999</v>
      </c>
      <c r="N803">
        <f t="shared" si="109"/>
        <v>833.52</v>
      </c>
      <c r="O803">
        <f t="shared" si="110"/>
        <v>412.58999999999992</v>
      </c>
      <c r="P803" s="8">
        <f t="shared" si="111"/>
        <v>0.33110239063967062</v>
      </c>
      <c r="Q803">
        <f t="shared" si="112"/>
        <v>124.61099999999999</v>
      </c>
      <c r="R803">
        <f t="shared" si="113"/>
        <v>1121.4989999999998</v>
      </c>
      <c r="S803">
        <f t="shared" si="114"/>
        <v>287.97899999999981</v>
      </c>
      <c r="T803" t="str">
        <f>_xlfn.XLOOKUP(C803,Customers!A:A,Customers!D:D)</f>
        <v>F</v>
      </c>
      <c r="U803" s="13">
        <f>_xlfn.XLOOKUP(C803,Customers!A:A,Customers!E:E)</f>
        <v>28698</v>
      </c>
      <c r="V803" t="str">
        <f>_xlfn.XLOOKUP(C803,Customers!A:A,Customers!F:F)</f>
        <v>Lake Cody</v>
      </c>
      <c r="W803" s="13">
        <f>_xlfn.XLOOKUP(C803,Customers!A:A,Customers!G:G)</f>
        <v>45733</v>
      </c>
      <c r="X803">
        <f t="shared" ca="1" si="115"/>
        <v>47</v>
      </c>
      <c r="Y803" t="str">
        <f t="shared" ca="1" si="116"/>
        <v>36-50</v>
      </c>
    </row>
    <row r="804" spans="1:25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  <c r="I804">
        <f>_xlfn.XLOOKUP(D804,Products!A:A,Products!E:E)</f>
        <v>1272.23</v>
      </c>
      <c r="J804">
        <f>_xlfn.XLOOKUP(D804,Products!A:A,Products!F:F)</f>
        <v>952.65</v>
      </c>
      <c r="K804" t="str">
        <f>_xlfn.XLOOKUP(D804,Products!A:A,Products!C:C)</f>
        <v>Electronics</v>
      </c>
      <c r="L804" t="str">
        <f>_xlfn.XLOOKUP(D804,Products!A:A,Products!D:D)</f>
        <v>Smartphone</v>
      </c>
      <c r="M804">
        <f t="shared" si="108"/>
        <v>5088.92</v>
      </c>
      <c r="N804">
        <f t="shared" si="109"/>
        <v>3810.6</v>
      </c>
      <c r="O804">
        <f t="shared" si="110"/>
        <v>1278.3200000000002</v>
      </c>
      <c r="P804" s="8">
        <f t="shared" si="111"/>
        <v>0.2511967175746524</v>
      </c>
      <c r="Q804">
        <f t="shared" si="112"/>
        <v>763.33799999999997</v>
      </c>
      <c r="R804">
        <f t="shared" si="113"/>
        <v>4325.5820000000003</v>
      </c>
      <c r="S804">
        <f t="shared" si="114"/>
        <v>514.98200000000043</v>
      </c>
      <c r="T804" t="str">
        <f>_xlfn.XLOOKUP(C804,Customers!A:A,Customers!D:D)</f>
        <v>M</v>
      </c>
      <c r="U804" s="13">
        <f>_xlfn.XLOOKUP(C804,Customers!A:A,Customers!E:E)</f>
        <v>25009</v>
      </c>
      <c r="V804" t="str">
        <f>_xlfn.XLOOKUP(C804,Customers!A:A,Customers!F:F)</f>
        <v>Erinland</v>
      </c>
      <c r="W804" s="13">
        <f>_xlfn.XLOOKUP(C804,Customers!A:A,Customers!G:G)</f>
        <v>44798</v>
      </c>
      <c r="X804">
        <f t="shared" ca="1" si="115"/>
        <v>58</v>
      </c>
      <c r="Y804" t="str">
        <f t="shared" ca="1" si="116"/>
        <v>50+</v>
      </c>
    </row>
    <row r="805" spans="1:25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  <c r="I805">
        <f>_xlfn.XLOOKUP(D805,Products!A:A,Products!E:E)</f>
        <v>1272.23</v>
      </c>
      <c r="J805">
        <f>_xlfn.XLOOKUP(D805,Products!A:A,Products!F:F)</f>
        <v>952.65</v>
      </c>
      <c r="K805" t="str">
        <f>_xlfn.XLOOKUP(D805,Products!A:A,Products!C:C)</f>
        <v>Electronics</v>
      </c>
      <c r="L805" t="str">
        <f>_xlfn.XLOOKUP(D805,Products!A:A,Products!D:D)</f>
        <v>Smartphone</v>
      </c>
      <c r="M805">
        <f t="shared" si="108"/>
        <v>6361.15</v>
      </c>
      <c r="N805">
        <f t="shared" si="109"/>
        <v>4763.25</v>
      </c>
      <c r="O805">
        <f t="shared" si="110"/>
        <v>1597.8999999999996</v>
      </c>
      <c r="P805" s="8">
        <f t="shared" si="111"/>
        <v>0.25119671757465234</v>
      </c>
      <c r="Q805">
        <f t="shared" si="112"/>
        <v>318.0575</v>
      </c>
      <c r="R805">
        <f t="shared" si="113"/>
        <v>6043.0924999999997</v>
      </c>
      <c r="S805">
        <f t="shared" si="114"/>
        <v>1279.8424999999997</v>
      </c>
      <c r="T805" t="str">
        <f>_xlfn.XLOOKUP(C805,Customers!A:A,Customers!D:D)</f>
        <v>M</v>
      </c>
      <c r="U805" s="13">
        <f>_xlfn.XLOOKUP(C805,Customers!A:A,Customers!E:E)</f>
        <v>29791</v>
      </c>
      <c r="V805" t="str">
        <f>_xlfn.XLOOKUP(C805,Customers!A:A,Customers!F:F)</f>
        <v>Dylanmouth</v>
      </c>
      <c r="W805" s="13">
        <f>_xlfn.XLOOKUP(C805,Customers!A:A,Customers!G:G)</f>
        <v>45184</v>
      </c>
      <c r="X805">
        <f t="shared" ca="1" si="115"/>
        <v>44</v>
      </c>
      <c r="Y805" t="str">
        <f t="shared" ca="1" si="116"/>
        <v>36-50</v>
      </c>
    </row>
    <row r="806" spans="1:25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  <c r="I806">
        <f>_xlfn.XLOOKUP(D806,Products!A:A,Products!E:E)</f>
        <v>1216.3599999999999</v>
      </c>
      <c r="J806">
        <f>_xlfn.XLOOKUP(D806,Products!A:A,Products!F:F)</f>
        <v>794.8</v>
      </c>
      <c r="K806" t="str">
        <f>_xlfn.XLOOKUP(D806,Products!A:A,Products!C:C)</f>
        <v>Fashion</v>
      </c>
      <c r="L806" t="str">
        <f>_xlfn.XLOOKUP(D806,Products!A:A,Products!D:D)</f>
        <v>Bags</v>
      </c>
      <c r="M806">
        <f t="shared" si="108"/>
        <v>2432.7199999999998</v>
      </c>
      <c r="N806">
        <f t="shared" si="109"/>
        <v>1589.6</v>
      </c>
      <c r="O806">
        <f t="shared" si="110"/>
        <v>843.11999999999989</v>
      </c>
      <c r="P806" s="8">
        <f t="shared" si="111"/>
        <v>0.34657502713012595</v>
      </c>
      <c r="Q806">
        <f t="shared" si="112"/>
        <v>0</v>
      </c>
      <c r="R806">
        <f t="shared" si="113"/>
        <v>2432.7199999999998</v>
      </c>
      <c r="S806">
        <f t="shared" si="114"/>
        <v>843.11999999999989</v>
      </c>
      <c r="T806" t="str">
        <f>_xlfn.XLOOKUP(C806,Customers!A:A,Customers!D:D)</f>
        <v>F</v>
      </c>
      <c r="U806" s="13">
        <f>_xlfn.XLOOKUP(C806,Customers!A:A,Customers!E:E)</f>
        <v>32344</v>
      </c>
      <c r="V806" t="str">
        <f>_xlfn.XLOOKUP(C806,Customers!A:A,Customers!F:F)</f>
        <v>South Christinabury</v>
      </c>
      <c r="W806" s="13">
        <f>_xlfn.XLOOKUP(C806,Customers!A:A,Customers!G:G)</f>
        <v>44826</v>
      </c>
      <c r="X806">
        <f t="shared" ca="1" si="115"/>
        <v>37</v>
      </c>
      <c r="Y806" t="str">
        <f t="shared" ca="1" si="116"/>
        <v>36-50</v>
      </c>
    </row>
    <row r="807" spans="1:25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  <c r="I807">
        <f>_xlfn.XLOOKUP(D807,Products!A:A,Products!E:E)</f>
        <v>1635.01</v>
      </c>
      <c r="J807">
        <f>_xlfn.XLOOKUP(D807,Products!A:A,Products!F:F)</f>
        <v>1043.29</v>
      </c>
      <c r="K807" t="str">
        <f>_xlfn.XLOOKUP(D807,Products!A:A,Products!C:C)</f>
        <v>Electronics</v>
      </c>
      <c r="L807" t="str">
        <f>_xlfn.XLOOKUP(D807,Products!A:A,Products!D:D)</f>
        <v>Television</v>
      </c>
      <c r="M807">
        <f t="shared" si="108"/>
        <v>6540.04</v>
      </c>
      <c r="N807">
        <f t="shared" si="109"/>
        <v>4173.16</v>
      </c>
      <c r="O807">
        <f t="shared" si="110"/>
        <v>2366.88</v>
      </c>
      <c r="P807" s="8">
        <f t="shared" si="111"/>
        <v>0.36190604338811383</v>
      </c>
      <c r="Q807">
        <f t="shared" si="112"/>
        <v>654.00400000000002</v>
      </c>
      <c r="R807">
        <f t="shared" si="113"/>
        <v>5886.0360000000001</v>
      </c>
      <c r="S807">
        <f t="shared" si="114"/>
        <v>1712.8760000000002</v>
      </c>
      <c r="T807" t="str">
        <f>_xlfn.XLOOKUP(C807,Customers!A:A,Customers!D:D)</f>
        <v>F</v>
      </c>
      <c r="U807" s="13">
        <f>_xlfn.XLOOKUP(C807,Customers!A:A,Customers!E:E)</f>
        <v>26908</v>
      </c>
      <c r="V807" t="str">
        <f>_xlfn.XLOOKUP(C807,Customers!A:A,Customers!F:F)</f>
        <v>Brittanyburgh</v>
      </c>
      <c r="W807" s="13">
        <f>_xlfn.XLOOKUP(C807,Customers!A:A,Customers!G:G)</f>
        <v>45561</v>
      </c>
      <c r="X807">
        <f t="shared" ca="1" si="115"/>
        <v>52</v>
      </c>
      <c r="Y807" t="str">
        <f t="shared" ca="1" si="116"/>
        <v>50+</v>
      </c>
    </row>
    <row r="808" spans="1:25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  <c r="I808">
        <f>_xlfn.XLOOKUP(D808,Products!A:A,Products!E:E)</f>
        <v>1044.6400000000001</v>
      </c>
      <c r="J808">
        <f>_xlfn.XLOOKUP(D808,Products!A:A,Products!F:F)</f>
        <v>775.07</v>
      </c>
      <c r="K808" t="str">
        <f>_xlfn.XLOOKUP(D808,Products!A:A,Products!C:C)</f>
        <v>Fashion</v>
      </c>
      <c r="L808" t="str">
        <f>_xlfn.XLOOKUP(D808,Products!A:A,Products!D:D)</f>
        <v>Footwear</v>
      </c>
      <c r="M808">
        <f t="shared" si="108"/>
        <v>4178.5600000000004</v>
      </c>
      <c r="N808">
        <f t="shared" si="109"/>
        <v>3100.28</v>
      </c>
      <c r="O808">
        <f t="shared" si="110"/>
        <v>1078.2800000000002</v>
      </c>
      <c r="P808" s="8">
        <f t="shared" si="111"/>
        <v>0.25805062030938891</v>
      </c>
      <c r="Q808">
        <f t="shared" si="112"/>
        <v>626.78399999999999</v>
      </c>
      <c r="R808">
        <f t="shared" si="113"/>
        <v>3551.7760000000003</v>
      </c>
      <c r="S808">
        <f t="shared" si="114"/>
        <v>451.49600000000009</v>
      </c>
      <c r="T808" t="str">
        <f>_xlfn.XLOOKUP(C808,Customers!A:A,Customers!D:D)</f>
        <v>F</v>
      </c>
      <c r="U808" s="13">
        <f>_xlfn.XLOOKUP(C808,Customers!A:A,Customers!E:E)</f>
        <v>33347</v>
      </c>
      <c r="V808" t="str">
        <f>_xlfn.XLOOKUP(C808,Customers!A:A,Customers!F:F)</f>
        <v>North George</v>
      </c>
      <c r="W808" s="13">
        <f>_xlfn.XLOOKUP(C808,Customers!A:A,Customers!G:G)</f>
        <v>45007</v>
      </c>
      <c r="X808">
        <f t="shared" ca="1" si="115"/>
        <v>35</v>
      </c>
      <c r="Y808" t="str">
        <f t="shared" ca="1" si="116"/>
        <v>26-35</v>
      </c>
    </row>
    <row r="809" spans="1:25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  <c r="I809">
        <f>_xlfn.XLOOKUP(D809,Products!A:A,Products!E:E)</f>
        <v>318.05</v>
      </c>
      <c r="J809">
        <f>_xlfn.XLOOKUP(D809,Products!A:A,Products!F:F)</f>
        <v>187.34</v>
      </c>
      <c r="K809" t="str">
        <f>_xlfn.XLOOKUP(D809,Products!A:A,Products!C:C)</f>
        <v>Groceries</v>
      </c>
      <c r="L809" t="str">
        <f>_xlfn.XLOOKUP(D809,Products!A:A,Products!D:D)</f>
        <v>Fruits</v>
      </c>
      <c r="M809">
        <f t="shared" si="108"/>
        <v>1272.2</v>
      </c>
      <c r="N809">
        <f t="shared" si="109"/>
        <v>749.36</v>
      </c>
      <c r="O809">
        <f t="shared" si="110"/>
        <v>522.84</v>
      </c>
      <c r="P809" s="8">
        <f t="shared" si="111"/>
        <v>0.41097311743436565</v>
      </c>
      <c r="Q809">
        <f t="shared" si="112"/>
        <v>0</v>
      </c>
      <c r="R809">
        <f t="shared" si="113"/>
        <v>1272.2</v>
      </c>
      <c r="S809">
        <f t="shared" si="114"/>
        <v>522.84</v>
      </c>
      <c r="T809" t="str">
        <f>_xlfn.XLOOKUP(C809,Customers!A:A,Customers!D:D)</f>
        <v>F</v>
      </c>
      <c r="U809" s="13">
        <f>_xlfn.XLOOKUP(C809,Customers!A:A,Customers!E:E)</f>
        <v>37223</v>
      </c>
      <c r="V809" t="str">
        <f>_xlfn.XLOOKUP(C809,Customers!A:A,Customers!F:F)</f>
        <v>Mendozaland</v>
      </c>
      <c r="W809" s="13">
        <f>_xlfn.XLOOKUP(C809,Customers!A:A,Customers!G:G)</f>
        <v>45277</v>
      </c>
      <c r="X809">
        <f t="shared" ca="1" si="115"/>
        <v>24</v>
      </c>
      <c r="Y809" t="str">
        <f t="shared" ca="1" si="116"/>
        <v>18-25</v>
      </c>
    </row>
    <row r="810" spans="1:25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  <c r="I810">
        <f>_xlfn.XLOOKUP(D810,Products!A:A,Products!E:E)</f>
        <v>1635.01</v>
      </c>
      <c r="J810">
        <f>_xlfn.XLOOKUP(D810,Products!A:A,Products!F:F)</f>
        <v>1043.29</v>
      </c>
      <c r="K810" t="str">
        <f>_xlfn.XLOOKUP(D810,Products!A:A,Products!C:C)</f>
        <v>Electronics</v>
      </c>
      <c r="L810" t="str">
        <f>_xlfn.XLOOKUP(D810,Products!A:A,Products!D:D)</f>
        <v>Television</v>
      </c>
      <c r="M810">
        <f t="shared" si="108"/>
        <v>1635.01</v>
      </c>
      <c r="N810">
        <f t="shared" si="109"/>
        <v>1043.29</v>
      </c>
      <c r="O810">
        <f t="shared" si="110"/>
        <v>591.72</v>
      </c>
      <c r="P810" s="8">
        <f t="shared" si="111"/>
        <v>0.36190604338811383</v>
      </c>
      <c r="Q810">
        <f t="shared" si="112"/>
        <v>163.501</v>
      </c>
      <c r="R810">
        <f t="shared" si="113"/>
        <v>1471.509</v>
      </c>
      <c r="S810">
        <f t="shared" si="114"/>
        <v>428.21900000000005</v>
      </c>
      <c r="T810" t="str">
        <f>_xlfn.XLOOKUP(C810,Customers!A:A,Customers!D:D)</f>
        <v>F</v>
      </c>
      <c r="U810" s="13">
        <f>_xlfn.XLOOKUP(C810,Customers!A:A,Customers!E:E)</f>
        <v>37024</v>
      </c>
      <c r="V810" t="str">
        <f>_xlfn.XLOOKUP(C810,Customers!A:A,Customers!F:F)</f>
        <v>South Markbury</v>
      </c>
      <c r="W810" s="13">
        <f>_xlfn.XLOOKUP(C810,Customers!A:A,Customers!G:G)</f>
        <v>45117</v>
      </c>
      <c r="X810">
        <f t="shared" ca="1" si="115"/>
        <v>25</v>
      </c>
      <c r="Y810" t="str">
        <f t="shared" ca="1" si="116"/>
        <v>18-25</v>
      </c>
    </row>
    <row r="811" spans="1:25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  <c r="I811">
        <f>_xlfn.XLOOKUP(D811,Products!A:A,Products!E:E)</f>
        <v>109.78</v>
      </c>
      <c r="J811">
        <f>_xlfn.XLOOKUP(D811,Products!A:A,Products!F:F)</f>
        <v>70.59</v>
      </c>
      <c r="K811" t="str">
        <f>_xlfn.XLOOKUP(D811,Products!A:A,Products!C:C)</f>
        <v>Fashion</v>
      </c>
      <c r="L811" t="str">
        <f>_xlfn.XLOOKUP(D811,Products!A:A,Products!D:D)</f>
        <v>Footwear</v>
      </c>
      <c r="M811">
        <f t="shared" si="108"/>
        <v>329.34000000000003</v>
      </c>
      <c r="N811">
        <f t="shared" si="109"/>
        <v>211.77</v>
      </c>
      <c r="O811">
        <f t="shared" si="110"/>
        <v>117.57000000000002</v>
      </c>
      <c r="P811" s="8">
        <f t="shared" si="111"/>
        <v>0.35698670067407545</v>
      </c>
      <c r="Q811">
        <f t="shared" si="112"/>
        <v>0</v>
      </c>
      <c r="R811">
        <f t="shared" si="113"/>
        <v>329.34000000000003</v>
      </c>
      <c r="S811">
        <f t="shared" si="114"/>
        <v>117.57000000000002</v>
      </c>
      <c r="T811" t="str">
        <f>_xlfn.XLOOKUP(C811,Customers!A:A,Customers!D:D)</f>
        <v>F</v>
      </c>
      <c r="U811" s="13">
        <f>_xlfn.XLOOKUP(C811,Customers!A:A,Customers!E:E)</f>
        <v>22552</v>
      </c>
      <c r="V811" t="str">
        <f>_xlfn.XLOOKUP(C811,Customers!A:A,Customers!F:F)</f>
        <v>Melissaberg</v>
      </c>
      <c r="W811" s="13">
        <f>_xlfn.XLOOKUP(C811,Customers!A:A,Customers!G:G)</f>
        <v>44326</v>
      </c>
      <c r="X811">
        <f t="shared" ca="1" si="115"/>
        <v>64</v>
      </c>
      <c r="Y811" t="str">
        <f t="shared" ca="1" si="116"/>
        <v>50+</v>
      </c>
    </row>
    <row r="812" spans="1:25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  <c r="I812">
        <f>_xlfn.XLOOKUP(D812,Products!A:A,Products!E:E)</f>
        <v>304.70999999999998</v>
      </c>
      <c r="J812">
        <f>_xlfn.XLOOKUP(D812,Products!A:A,Products!F:F)</f>
        <v>164.01</v>
      </c>
      <c r="K812" t="str">
        <f>_xlfn.XLOOKUP(D812,Products!A:A,Products!C:C)</f>
        <v>Groceries</v>
      </c>
      <c r="L812" t="str">
        <f>_xlfn.XLOOKUP(D812,Products!A:A,Products!D:D)</f>
        <v>Vegetables</v>
      </c>
      <c r="M812">
        <f t="shared" si="108"/>
        <v>304.70999999999998</v>
      </c>
      <c r="N812">
        <f t="shared" si="109"/>
        <v>164.01</v>
      </c>
      <c r="O812">
        <f t="shared" si="110"/>
        <v>140.69999999999999</v>
      </c>
      <c r="P812" s="8">
        <f t="shared" si="111"/>
        <v>0.46175051688490698</v>
      </c>
      <c r="Q812">
        <f t="shared" si="112"/>
        <v>45.706499999999998</v>
      </c>
      <c r="R812">
        <f t="shared" si="113"/>
        <v>259.00349999999997</v>
      </c>
      <c r="S812">
        <f t="shared" si="114"/>
        <v>94.993499999999983</v>
      </c>
      <c r="T812" t="str">
        <f>_xlfn.XLOOKUP(C812,Customers!A:A,Customers!D:D)</f>
        <v>M</v>
      </c>
      <c r="U812" s="13">
        <f>_xlfn.XLOOKUP(C812,Customers!A:A,Customers!E:E)</f>
        <v>33773</v>
      </c>
      <c r="V812" t="str">
        <f>_xlfn.XLOOKUP(C812,Customers!A:A,Customers!F:F)</f>
        <v>Port Kimberly</v>
      </c>
      <c r="W812" s="13">
        <f>_xlfn.XLOOKUP(C812,Customers!A:A,Customers!G:G)</f>
        <v>44616</v>
      </c>
      <c r="X812">
        <f t="shared" ca="1" si="115"/>
        <v>34</v>
      </c>
      <c r="Y812" t="str">
        <f t="shared" ca="1" si="116"/>
        <v>26-35</v>
      </c>
    </row>
    <row r="813" spans="1:25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  <c r="I813">
        <f>_xlfn.XLOOKUP(D813,Products!A:A,Products!E:E)</f>
        <v>323.92</v>
      </c>
      <c r="J813">
        <f>_xlfn.XLOOKUP(D813,Products!A:A,Products!F:F)</f>
        <v>242.98</v>
      </c>
      <c r="K813" t="str">
        <f>_xlfn.XLOOKUP(D813,Products!A:A,Products!C:C)</f>
        <v>Fashion</v>
      </c>
      <c r="L813" t="str">
        <f>_xlfn.XLOOKUP(D813,Products!A:A,Products!D:D)</f>
        <v>Accessories</v>
      </c>
      <c r="M813">
        <f t="shared" si="108"/>
        <v>971.76</v>
      </c>
      <c r="N813">
        <f t="shared" si="109"/>
        <v>728.93999999999994</v>
      </c>
      <c r="O813">
        <f t="shared" si="110"/>
        <v>242.82000000000005</v>
      </c>
      <c r="P813" s="8">
        <f t="shared" si="111"/>
        <v>0.24987651271918998</v>
      </c>
      <c r="Q813">
        <f t="shared" si="112"/>
        <v>145.76399999999998</v>
      </c>
      <c r="R813">
        <f t="shared" si="113"/>
        <v>825.99599999999998</v>
      </c>
      <c r="S813">
        <f t="shared" si="114"/>
        <v>97.05600000000004</v>
      </c>
      <c r="T813" t="str">
        <f>_xlfn.XLOOKUP(C813,Customers!A:A,Customers!D:D)</f>
        <v>M</v>
      </c>
      <c r="U813" s="13">
        <f>_xlfn.XLOOKUP(C813,Customers!A:A,Customers!E:E)</f>
        <v>28106</v>
      </c>
      <c r="V813" t="str">
        <f>_xlfn.XLOOKUP(C813,Customers!A:A,Customers!F:F)</f>
        <v>West Carol</v>
      </c>
      <c r="W813" s="13">
        <f>_xlfn.XLOOKUP(C813,Customers!A:A,Customers!G:G)</f>
        <v>45861</v>
      </c>
      <c r="X813">
        <f t="shared" ca="1" si="115"/>
        <v>49</v>
      </c>
      <c r="Y813" t="str">
        <f t="shared" ca="1" si="116"/>
        <v>36-50</v>
      </c>
    </row>
    <row r="814" spans="1:25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  <c r="I814">
        <f>_xlfn.XLOOKUP(D814,Products!A:A,Products!E:E)</f>
        <v>1562.43</v>
      </c>
      <c r="J814">
        <f>_xlfn.XLOOKUP(D814,Products!A:A,Products!F:F)</f>
        <v>1195.6300000000001</v>
      </c>
      <c r="K814" t="str">
        <f>_xlfn.XLOOKUP(D814,Products!A:A,Products!C:C)</f>
        <v>Electronics</v>
      </c>
      <c r="L814" t="str">
        <f>_xlfn.XLOOKUP(D814,Products!A:A,Products!D:D)</f>
        <v>Laptop</v>
      </c>
      <c r="M814">
        <f t="shared" si="108"/>
        <v>3124.86</v>
      </c>
      <c r="N814">
        <f t="shared" si="109"/>
        <v>2391.2600000000002</v>
      </c>
      <c r="O814">
        <f t="shared" si="110"/>
        <v>733.59999999999991</v>
      </c>
      <c r="P814" s="8">
        <f t="shared" si="111"/>
        <v>0.23476251736077772</v>
      </c>
      <c r="Q814">
        <f t="shared" si="112"/>
        <v>312.48600000000005</v>
      </c>
      <c r="R814">
        <f t="shared" si="113"/>
        <v>2812.3740000000003</v>
      </c>
      <c r="S814">
        <f t="shared" si="114"/>
        <v>421.11400000000003</v>
      </c>
      <c r="T814" t="str">
        <f>_xlfn.XLOOKUP(C814,Customers!A:A,Customers!D:D)</f>
        <v>M</v>
      </c>
      <c r="U814" s="13">
        <f>_xlfn.XLOOKUP(C814,Customers!A:A,Customers!E:E)</f>
        <v>22937</v>
      </c>
      <c r="V814" t="str">
        <f>_xlfn.XLOOKUP(C814,Customers!A:A,Customers!F:F)</f>
        <v>Seanland</v>
      </c>
      <c r="W814" s="13">
        <f>_xlfn.XLOOKUP(C814,Customers!A:A,Customers!G:G)</f>
        <v>45876</v>
      </c>
      <c r="X814">
        <f t="shared" ca="1" si="115"/>
        <v>63</v>
      </c>
      <c r="Y814" t="str">
        <f t="shared" ca="1" si="116"/>
        <v>50+</v>
      </c>
    </row>
    <row r="815" spans="1:25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  <c r="I815">
        <f>_xlfn.XLOOKUP(D815,Products!A:A,Products!E:E)</f>
        <v>1745.61</v>
      </c>
      <c r="J815">
        <f>_xlfn.XLOOKUP(D815,Products!A:A,Products!F:F)</f>
        <v>1322.44</v>
      </c>
      <c r="K815" t="str">
        <f>_xlfn.XLOOKUP(D815,Products!A:A,Products!C:C)</f>
        <v>Electronics</v>
      </c>
      <c r="L815" t="str">
        <f>_xlfn.XLOOKUP(D815,Products!A:A,Products!D:D)</f>
        <v>Headphones</v>
      </c>
      <c r="M815">
        <f t="shared" si="108"/>
        <v>8728.0499999999993</v>
      </c>
      <c r="N815">
        <f t="shared" si="109"/>
        <v>6612.2000000000007</v>
      </c>
      <c r="O815">
        <f t="shared" si="110"/>
        <v>2115.8499999999985</v>
      </c>
      <c r="P815" s="8">
        <f t="shared" si="111"/>
        <v>0.24241955534168558</v>
      </c>
      <c r="Q815">
        <f t="shared" si="112"/>
        <v>0</v>
      </c>
      <c r="R815">
        <f t="shared" si="113"/>
        <v>8728.0499999999993</v>
      </c>
      <c r="S815">
        <f t="shared" si="114"/>
        <v>2115.8499999999985</v>
      </c>
      <c r="T815" t="str">
        <f>_xlfn.XLOOKUP(C815,Customers!A:A,Customers!D:D)</f>
        <v>M</v>
      </c>
      <c r="U815" s="13">
        <f>_xlfn.XLOOKUP(C815,Customers!A:A,Customers!E:E)</f>
        <v>33450</v>
      </c>
      <c r="V815" t="str">
        <f>_xlfn.XLOOKUP(C815,Customers!A:A,Customers!F:F)</f>
        <v>West Ralph</v>
      </c>
      <c r="W815" s="13">
        <f>_xlfn.XLOOKUP(C815,Customers!A:A,Customers!G:G)</f>
        <v>45747</v>
      </c>
      <c r="X815">
        <f t="shared" ca="1" si="115"/>
        <v>34</v>
      </c>
      <c r="Y815" t="str">
        <f t="shared" ca="1" si="116"/>
        <v>26-35</v>
      </c>
    </row>
    <row r="816" spans="1:25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  <c r="I816">
        <f>_xlfn.XLOOKUP(D816,Products!A:A,Products!E:E)</f>
        <v>1853.77</v>
      </c>
      <c r="J816">
        <f>_xlfn.XLOOKUP(D816,Products!A:A,Products!F:F)</f>
        <v>1363.52</v>
      </c>
      <c r="K816" t="str">
        <f>_xlfn.XLOOKUP(D816,Products!A:A,Products!C:C)</f>
        <v>Fashion</v>
      </c>
      <c r="L816" t="str">
        <f>_xlfn.XLOOKUP(D816,Products!A:A,Products!D:D)</f>
        <v>Accessories</v>
      </c>
      <c r="M816">
        <f t="shared" si="108"/>
        <v>1853.77</v>
      </c>
      <c r="N816">
        <f t="shared" si="109"/>
        <v>1363.52</v>
      </c>
      <c r="O816">
        <f t="shared" si="110"/>
        <v>490.25</v>
      </c>
      <c r="P816" s="8">
        <f t="shared" si="111"/>
        <v>0.26446107122242779</v>
      </c>
      <c r="Q816">
        <f t="shared" si="112"/>
        <v>92.688500000000005</v>
      </c>
      <c r="R816">
        <f t="shared" si="113"/>
        <v>1761.0815</v>
      </c>
      <c r="S816">
        <f t="shared" si="114"/>
        <v>397.56150000000002</v>
      </c>
      <c r="T816" t="str">
        <f>_xlfn.XLOOKUP(C816,Customers!A:A,Customers!D:D)</f>
        <v>M</v>
      </c>
      <c r="U816" s="13">
        <f>_xlfn.XLOOKUP(C816,Customers!A:A,Customers!E:E)</f>
        <v>22937</v>
      </c>
      <c r="V816" t="str">
        <f>_xlfn.XLOOKUP(C816,Customers!A:A,Customers!F:F)</f>
        <v>Seanland</v>
      </c>
      <c r="W816" s="13">
        <f>_xlfn.XLOOKUP(C816,Customers!A:A,Customers!G:G)</f>
        <v>45876</v>
      </c>
      <c r="X816">
        <f t="shared" ca="1" si="115"/>
        <v>63</v>
      </c>
      <c r="Y816" t="str">
        <f t="shared" ca="1" si="116"/>
        <v>50+</v>
      </c>
    </row>
    <row r="817" spans="1:25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  <c r="I817">
        <f>_xlfn.XLOOKUP(D817,Products!A:A,Products!E:E)</f>
        <v>1858.75</v>
      </c>
      <c r="J817">
        <f>_xlfn.XLOOKUP(D817,Products!A:A,Products!F:F)</f>
        <v>1451.16</v>
      </c>
      <c r="K817" t="str">
        <f>_xlfn.XLOOKUP(D817,Products!A:A,Products!C:C)</f>
        <v>Fashion</v>
      </c>
      <c r="L817" t="str">
        <f>_xlfn.XLOOKUP(D817,Products!A:A,Products!D:D)</f>
        <v>Accessories</v>
      </c>
      <c r="M817">
        <f t="shared" si="108"/>
        <v>3717.5</v>
      </c>
      <c r="N817">
        <f t="shared" si="109"/>
        <v>2902.32</v>
      </c>
      <c r="O817">
        <f t="shared" si="110"/>
        <v>815.17999999999984</v>
      </c>
      <c r="P817" s="8">
        <f t="shared" si="111"/>
        <v>0.21928177538668456</v>
      </c>
      <c r="Q817">
        <f t="shared" si="112"/>
        <v>557.625</v>
      </c>
      <c r="R817">
        <f t="shared" si="113"/>
        <v>3159.875</v>
      </c>
      <c r="S817">
        <f t="shared" si="114"/>
        <v>257.55499999999984</v>
      </c>
      <c r="T817" t="str">
        <f>_xlfn.XLOOKUP(C817,Customers!A:A,Customers!D:D)</f>
        <v>M</v>
      </c>
      <c r="U817" s="13">
        <f>_xlfn.XLOOKUP(C817,Customers!A:A,Customers!E:E)</f>
        <v>36771</v>
      </c>
      <c r="V817" t="str">
        <f>_xlfn.XLOOKUP(C817,Customers!A:A,Customers!F:F)</f>
        <v>Craigshire</v>
      </c>
      <c r="W817" s="13">
        <f>_xlfn.XLOOKUP(C817,Customers!A:A,Customers!G:G)</f>
        <v>44778</v>
      </c>
      <c r="X817">
        <f t="shared" ca="1" si="115"/>
        <v>25</v>
      </c>
      <c r="Y817" t="str">
        <f t="shared" ca="1" si="116"/>
        <v>18-25</v>
      </c>
    </row>
    <row r="818" spans="1:25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  <c r="I818">
        <f>_xlfn.XLOOKUP(D818,Products!A:A,Products!E:E)</f>
        <v>1396.22</v>
      </c>
      <c r="J818">
        <f>_xlfn.XLOOKUP(D818,Products!A:A,Products!F:F)</f>
        <v>1004.09</v>
      </c>
      <c r="K818" t="str">
        <f>_xlfn.XLOOKUP(D818,Products!A:A,Products!C:C)</f>
        <v>Fashion</v>
      </c>
      <c r="L818" t="str">
        <f>_xlfn.XLOOKUP(D818,Products!A:A,Products!D:D)</f>
        <v>Bags</v>
      </c>
      <c r="M818">
        <f t="shared" si="108"/>
        <v>6981.1</v>
      </c>
      <c r="N818">
        <f t="shared" si="109"/>
        <v>5020.45</v>
      </c>
      <c r="O818">
        <f t="shared" si="110"/>
        <v>1960.6500000000005</v>
      </c>
      <c r="P818" s="8">
        <f t="shared" si="111"/>
        <v>0.28085115526206478</v>
      </c>
      <c r="Q818">
        <f t="shared" si="112"/>
        <v>349.05500000000006</v>
      </c>
      <c r="R818">
        <f t="shared" si="113"/>
        <v>6632.0450000000001</v>
      </c>
      <c r="S818">
        <f t="shared" si="114"/>
        <v>1611.5950000000003</v>
      </c>
      <c r="T818" t="str">
        <f>_xlfn.XLOOKUP(C818,Customers!A:A,Customers!D:D)</f>
        <v>M</v>
      </c>
      <c r="U818" s="13">
        <f>_xlfn.XLOOKUP(C818,Customers!A:A,Customers!E:E)</f>
        <v>23397</v>
      </c>
      <c r="V818" t="str">
        <f>_xlfn.XLOOKUP(C818,Customers!A:A,Customers!F:F)</f>
        <v>New Jontown</v>
      </c>
      <c r="W818" s="13">
        <f>_xlfn.XLOOKUP(C818,Customers!A:A,Customers!G:G)</f>
        <v>44737</v>
      </c>
      <c r="X818">
        <f t="shared" ca="1" si="115"/>
        <v>62</v>
      </c>
      <c r="Y818" t="str">
        <f t="shared" ca="1" si="116"/>
        <v>50+</v>
      </c>
    </row>
    <row r="819" spans="1:25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  <c r="I819">
        <f>_xlfn.XLOOKUP(D819,Products!A:A,Products!E:E)</f>
        <v>1673.69</v>
      </c>
      <c r="J819">
        <f>_xlfn.XLOOKUP(D819,Products!A:A,Products!F:F)</f>
        <v>1323.38</v>
      </c>
      <c r="K819" t="str">
        <f>_xlfn.XLOOKUP(D819,Products!A:A,Products!C:C)</f>
        <v>Electronics</v>
      </c>
      <c r="L819" t="str">
        <f>_xlfn.XLOOKUP(D819,Products!A:A,Products!D:D)</f>
        <v>Camera</v>
      </c>
      <c r="M819">
        <f t="shared" si="108"/>
        <v>3347.38</v>
      </c>
      <c r="N819">
        <f t="shared" si="109"/>
        <v>2646.76</v>
      </c>
      <c r="O819">
        <f t="shared" si="110"/>
        <v>700.61999999999989</v>
      </c>
      <c r="P819" s="8">
        <f t="shared" si="111"/>
        <v>0.20930399297360916</v>
      </c>
      <c r="Q819">
        <f t="shared" si="112"/>
        <v>502.10699999999997</v>
      </c>
      <c r="R819">
        <f t="shared" si="113"/>
        <v>2845.2730000000001</v>
      </c>
      <c r="S819">
        <f t="shared" si="114"/>
        <v>198.51299999999992</v>
      </c>
      <c r="T819" t="str">
        <f>_xlfn.XLOOKUP(C819,Customers!A:A,Customers!D:D)</f>
        <v>F</v>
      </c>
      <c r="U819" s="13">
        <f>_xlfn.XLOOKUP(C819,Customers!A:A,Customers!E:E)</f>
        <v>37223</v>
      </c>
      <c r="V819" t="str">
        <f>_xlfn.XLOOKUP(C819,Customers!A:A,Customers!F:F)</f>
        <v>Mendozaland</v>
      </c>
      <c r="W819" s="13">
        <f>_xlfn.XLOOKUP(C819,Customers!A:A,Customers!G:G)</f>
        <v>45277</v>
      </c>
      <c r="X819">
        <f t="shared" ca="1" si="115"/>
        <v>24</v>
      </c>
      <c r="Y819" t="str">
        <f t="shared" ca="1" si="116"/>
        <v>18-25</v>
      </c>
    </row>
    <row r="820" spans="1:25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  <c r="I820">
        <f>_xlfn.XLOOKUP(D820,Products!A:A,Products!E:E)</f>
        <v>429.15</v>
      </c>
      <c r="J820">
        <f>_xlfn.XLOOKUP(D820,Products!A:A,Products!F:F)</f>
        <v>258.72000000000003</v>
      </c>
      <c r="K820" t="str">
        <f>_xlfn.XLOOKUP(D820,Products!A:A,Products!C:C)</f>
        <v>Fashion</v>
      </c>
      <c r="L820" t="str">
        <f>_xlfn.XLOOKUP(D820,Products!A:A,Products!D:D)</f>
        <v>Watches</v>
      </c>
      <c r="M820">
        <f t="shared" si="108"/>
        <v>1287.4499999999998</v>
      </c>
      <c r="N820">
        <f t="shared" si="109"/>
        <v>776.16000000000008</v>
      </c>
      <c r="O820">
        <f t="shared" si="110"/>
        <v>511.28999999999974</v>
      </c>
      <c r="P820" s="8">
        <f t="shared" si="111"/>
        <v>0.39713386927647659</v>
      </c>
      <c r="Q820">
        <f t="shared" si="112"/>
        <v>64.372499999999988</v>
      </c>
      <c r="R820">
        <f t="shared" si="113"/>
        <v>1223.0774999999999</v>
      </c>
      <c r="S820">
        <f t="shared" si="114"/>
        <v>446.91749999999979</v>
      </c>
      <c r="T820" t="str">
        <f>_xlfn.XLOOKUP(C820,Customers!A:A,Customers!D:D)</f>
        <v>F</v>
      </c>
      <c r="U820" s="13">
        <f>_xlfn.XLOOKUP(C820,Customers!A:A,Customers!E:E)</f>
        <v>30021</v>
      </c>
      <c r="V820" t="str">
        <f>_xlfn.XLOOKUP(C820,Customers!A:A,Customers!F:F)</f>
        <v>Peterside</v>
      </c>
      <c r="W820" s="13">
        <f>_xlfn.XLOOKUP(C820,Customers!A:A,Customers!G:G)</f>
        <v>45560</v>
      </c>
      <c r="X820">
        <f t="shared" ca="1" si="115"/>
        <v>44</v>
      </c>
      <c r="Y820" t="str">
        <f t="shared" ca="1" si="116"/>
        <v>36-50</v>
      </c>
    </row>
    <row r="821" spans="1:25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  <c r="I821">
        <f>_xlfn.XLOOKUP(D821,Products!A:A,Products!E:E)</f>
        <v>1165.3699999999999</v>
      </c>
      <c r="J821">
        <f>_xlfn.XLOOKUP(D821,Products!A:A,Products!F:F)</f>
        <v>926.55</v>
      </c>
      <c r="K821" t="str">
        <f>_xlfn.XLOOKUP(D821,Products!A:A,Products!C:C)</f>
        <v>Fashion</v>
      </c>
      <c r="L821" t="str">
        <f>_xlfn.XLOOKUP(D821,Products!A:A,Products!D:D)</f>
        <v>Clothing</v>
      </c>
      <c r="M821">
        <f t="shared" si="108"/>
        <v>5826.8499999999995</v>
      </c>
      <c r="N821">
        <f t="shared" si="109"/>
        <v>4632.75</v>
      </c>
      <c r="O821">
        <f t="shared" si="110"/>
        <v>1194.0999999999995</v>
      </c>
      <c r="P821" s="8">
        <f t="shared" si="111"/>
        <v>0.20493062289230021</v>
      </c>
      <c r="Q821">
        <f t="shared" si="112"/>
        <v>582.68499999999995</v>
      </c>
      <c r="R821">
        <f t="shared" si="113"/>
        <v>5244.1649999999991</v>
      </c>
      <c r="S821">
        <f t="shared" si="114"/>
        <v>611.41499999999905</v>
      </c>
      <c r="T821" t="str">
        <f>_xlfn.XLOOKUP(C821,Customers!A:A,Customers!D:D)</f>
        <v>F</v>
      </c>
      <c r="U821" s="13">
        <f>_xlfn.XLOOKUP(C821,Customers!A:A,Customers!E:E)</f>
        <v>28198</v>
      </c>
      <c r="V821" t="str">
        <f>_xlfn.XLOOKUP(C821,Customers!A:A,Customers!F:F)</f>
        <v>New Fred</v>
      </c>
      <c r="W821" s="13">
        <f>_xlfn.XLOOKUP(C821,Customers!A:A,Customers!G:G)</f>
        <v>45829</v>
      </c>
      <c r="X821">
        <f t="shared" ca="1" si="115"/>
        <v>49</v>
      </c>
      <c r="Y821" t="str">
        <f t="shared" ca="1" si="116"/>
        <v>36-50</v>
      </c>
    </row>
    <row r="822" spans="1:25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  <c r="I822">
        <f>_xlfn.XLOOKUP(D822,Products!A:A,Products!E:E)</f>
        <v>318.05</v>
      </c>
      <c r="J822">
        <f>_xlfn.XLOOKUP(D822,Products!A:A,Products!F:F)</f>
        <v>187.34</v>
      </c>
      <c r="K822" t="str">
        <f>_xlfn.XLOOKUP(D822,Products!A:A,Products!C:C)</f>
        <v>Groceries</v>
      </c>
      <c r="L822" t="str">
        <f>_xlfn.XLOOKUP(D822,Products!A:A,Products!D:D)</f>
        <v>Fruits</v>
      </c>
      <c r="M822">
        <f t="shared" si="108"/>
        <v>318.05</v>
      </c>
      <c r="N822">
        <f t="shared" si="109"/>
        <v>187.34</v>
      </c>
      <c r="O822">
        <f t="shared" si="110"/>
        <v>130.71</v>
      </c>
      <c r="P822" s="8">
        <f t="shared" si="111"/>
        <v>0.41097311743436565</v>
      </c>
      <c r="Q822">
        <f t="shared" si="112"/>
        <v>0</v>
      </c>
      <c r="R822">
        <f t="shared" si="113"/>
        <v>318.05</v>
      </c>
      <c r="S822">
        <f t="shared" si="114"/>
        <v>130.71</v>
      </c>
      <c r="T822" t="str">
        <f>_xlfn.XLOOKUP(C822,Customers!A:A,Customers!D:D)</f>
        <v>M</v>
      </c>
      <c r="U822" s="13">
        <f>_xlfn.XLOOKUP(C822,Customers!A:A,Customers!E:E)</f>
        <v>24531</v>
      </c>
      <c r="V822" t="str">
        <f>_xlfn.XLOOKUP(C822,Customers!A:A,Customers!F:F)</f>
        <v>Sarahhaven</v>
      </c>
      <c r="W822" s="13">
        <f>_xlfn.XLOOKUP(C822,Customers!A:A,Customers!G:G)</f>
        <v>44480</v>
      </c>
      <c r="X822">
        <f t="shared" ca="1" si="115"/>
        <v>59</v>
      </c>
      <c r="Y822" t="str">
        <f t="shared" ca="1" si="116"/>
        <v>50+</v>
      </c>
    </row>
    <row r="823" spans="1:25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  <c r="I823">
        <f>_xlfn.XLOOKUP(D823,Products!A:A,Products!E:E)</f>
        <v>270.45</v>
      </c>
      <c r="J823">
        <f>_xlfn.XLOOKUP(D823,Products!A:A,Products!F:F)</f>
        <v>187.6</v>
      </c>
      <c r="K823" t="str">
        <f>_xlfn.XLOOKUP(D823,Products!A:A,Products!C:C)</f>
        <v>Fashion</v>
      </c>
      <c r="L823" t="str">
        <f>_xlfn.XLOOKUP(D823,Products!A:A,Products!D:D)</f>
        <v>Bags</v>
      </c>
      <c r="M823">
        <f t="shared" si="108"/>
        <v>811.34999999999991</v>
      </c>
      <c r="N823">
        <f t="shared" si="109"/>
        <v>562.79999999999995</v>
      </c>
      <c r="O823">
        <f t="shared" si="110"/>
        <v>248.54999999999995</v>
      </c>
      <c r="P823" s="8">
        <f t="shared" si="111"/>
        <v>0.30634128304677388</v>
      </c>
      <c r="Q823">
        <f t="shared" si="112"/>
        <v>81.134999999999991</v>
      </c>
      <c r="R823">
        <f t="shared" si="113"/>
        <v>730.21499999999992</v>
      </c>
      <c r="S823">
        <f t="shared" si="114"/>
        <v>167.41499999999996</v>
      </c>
      <c r="T823" t="str">
        <f>_xlfn.XLOOKUP(C823,Customers!A:A,Customers!D:D)</f>
        <v>M</v>
      </c>
      <c r="U823" s="13">
        <f>_xlfn.XLOOKUP(C823,Customers!A:A,Customers!E:E)</f>
        <v>21586</v>
      </c>
      <c r="V823" t="str">
        <f>_xlfn.XLOOKUP(C823,Customers!A:A,Customers!F:F)</f>
        <v>Robertmouth</v>
      </c>
      <c r="W823" s="13">
        <f>_xlfn.XLOOKUP(C823,Customers!A:A,Customers!G:G)</f>
        <v>45168</v>
      </c>
      <c r="X823">
        <f t="shared" ca="1" si="115"/>
        <v>67</v>
      </c>
      <c r="Y823" t="str">
        <f t="shared" ca="1" si="116"/>
        <v>50+</v>
      </c>
    </row>
    <row r="824" spans="1:25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  <c r="I824">
        <f>_xlfn.XLOOKUP(D824,Products!A:A,Products!E:E)</f>
        <v>318.05</v>
      </c>
      <c r="J824">
        <f>_xlfn.XLOOKUP(D824,Products!A:A,Products!F:F)</f>
        <v>187.34</v>
      </c>
      <c r="K824" t="str">
        <f>_xlfn.XLOOKUP(D824,Products!A:A,Products!C:C)</f>
        <v>Groceries</v>
      </c>
      <c r="L824" t="str">
        <f>_xlfn.XLOOKUP(D824,Products!A:A,Products!D:D)</f>
        <v>Fruits</v>
      </c>
      <c r="M824">
        <f t="shared" si="108"/>
        <v>954.15000000000009</v>
      </c>
      <c r="N824">
        <f t="shared" si="109"/>
        <v>562.02</v>
      </c>
      <c r="O824">
        <f t="shared" si="110"/>
        <v>392.13000000000011</v>
      </c>
      <c r="P824" s="8">
        <f t="shared" si="111"/>
        <v>0.41097311743436576</v>
      </c>
      <c r="Q824">
        <f t="shared" si="112"/>
        <v>0</v>
      </c>
      <c r="R824">
        <f t="shared" si="113"/>
        <v>954.15000000000009</v>
      </c>
      <c r="S824">
        <f t="shared" si="114"/>
        <v>392.13000000000011</v>
      </c>
      <c r="T824" t="str">
        <f>_xlfn.XLOOKUP(C824,Customers!A:A,Customers!D:D)</f>
        <v>M</v>
      </c>
      <c r="U824" s="13">
        <f>_xlfn.XLOOKUP(C824,Customers!A:A,Customers!E:E)</f>
        <v>34560</v>
      </c>
      <c r="V824" t="str">
        <f>_xlfn.XLOOKUP(C824,Customers!A:A,Customers!F:F)</f>
        <v>Wardfort</v>
      </c>
      <c r="W824" s="13">
        <f>_xlfn.XLOOKUP(C824,Customers!A:A,Customers!G:G)</f>
        <v>45822</v>
      </c>
      <c r="X824">
        <f t="shared" ca="1" si="115"/>
        <v>31</v>
      </c>
      <c r="Y824" t="str">
        <f t="shared" ca="1" si="116"/>
        <v>26-35</v>
      </c>
    </row>
    <row r="825" spans="1:25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  <c r="I825">
        <f>_xlfn.XLOOKUP(D825,Products!A:A,Products!E:E)</f>
        <v>1673.69</v>
      </c>
      <c r="J825">
        <f>_xlfn.XLOOKUP(D825,Products!A:A,Products!F:F)</f>
        <v>1323.38</v>
      </c>
      <c r="K825" t="str">
        <f>_xlfn.XLOOKUP(D825,Products!A:A,Products!C:C)</f>
        <v>Electronics</v>
      </c>
      <c r="L825" t="str">
        <f>_xlfn.XLOOKUP(D825,Products!A:A,Products!D:D)</f>
        <v>Camera</v>
      </c>
      <c r="M825">
        <f t="shared" si="108"/>
        <v>8368.4500000000007</v>
      </c>
      <c r="N825">
        <f t="shared" si="109"/>
        <v>6616.9000000000005</v>
      </c>
      <c r="O825">
        <f t="shared" si="110"/>
        <v>1751.5500000000002</v>
      </c>
      <c r="P825" s="8">
        <f t="shared" si="111"/>
        <v>0.20930399297360922</v>
      </c>
      <c r="Q825">
        <f t="shared" si="112"/>
        <v>1255.2675000000002</v>
      </c>
      <c r="R825">
        <f t="shared" si="113"/>
        <v>7113.1825000000008</v>
      </c>
      <c r="S825">
        <f t="shared" si="114"/>
        <v>496.28250000000025</v>
      </c>
      <c r="T825" t="str">
        <f>_xlfn.XLOOKUP(C825,Customers!A:A,Customers!D:D)</f>
        <v>M</v>
      </c>
      <c r="U825" s="13">
        <f>_xlfn.XLOOKUP(C825,Customers!A:A,Customers!E:E)</f>
        <v>34560</v>
      </c>
      <c r="V825" t="str">
        <f>_xlfn.XLOOKUP(C825,Customers!A:A,Customers!F:F)</f>
        <v>Wardfort</v>
      </c>
      <c r="W825" s="13">
        <f>_xlfn.XLOOKUP(C825,Customers!A:A,Customers!G:G)</f>
        <v>45822</v>
      </c>
      <c r="X825">
        <f t="shared" ca="1" si="115"/>
        <v>31</v>
      </c>
      <c r="Y825" t="str">
        <f t="shared" ca="1" si="116"/>
        <v>26-35</v>
      </c>
    </row>
    <row r="826" spans="1:25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  <c r="I826">
        <f>_xlfn.XLOOKUP(D826,Products!A:A,Products!E:E)</f>
        <v>248.57</v>
      </c>
      <c r="J826">
        <f>_xlfn.XLOOKUP(D826,Products!A:A,Products!F:F)</f>
        <v>190.67</v>
      </c>
      <c r="K826" t="str">
        <f>_xlfn.XLOOKUP(D826,Products!A:A,Products!C:C)</f>
        <v>Electronics</v>
      </c>
      <c r="L826" t="str">
        <f>_xlfn.XLOOKUP(D826,Products!A:A,Products!D:D)</f>
        <v>Headphones</v>
      </c>
      <c r="M826">
        <f t="shared" si="108"/>
        <v>994.28</v>
      </c>
      <c r="N826">
        <f t="shared" si="109"/>
        <v>762.68</v>
      </c>
      <c r="O826">
        <f t="shared" si="110"/>
        <v>231.60000000000002</v>
      </c>
      <c r="P826" s="8">
        <f t="shared" si="111"/>
        <v>0.2329323731745585</v>
      </c>
      <c r="Q826">
        <f t="shared" si="112"/>
        <v>0</v>
      </c>
      <c r="R826">
        <f t="shared" si="113"/>
        <v>994.28</v>
      </c>
      <c r="S826">
        <f t="shared" si="114"/>
        <v>231.60000000000002</v>
      </c>
      <c r="T826" t="str">
        <f>_xlfn.XLOOKUP(C826,Customers!A:A,Customers!D:D)</f>
        <v>F</v>
      </c>
      <c r="U826" s="13">
        <f>_xlfn.XLOOKUP(C826,Customers!A:A,Customers!E:E)</f>
        <v>25396</v>
      </c>
      <c r="V826" t="str">
        <f>_xlfn.XLOOKUP(C826,Customers!A:A,Customers!F:F)</f>
        <v>Geoffreystad</v>
      </c>
      <c r="W826" s="13">
        <f>_xlfn.XLOOKUP(C826,Customers!A:A,Customers!G:G)</f>
        <v>44890</v>
      </c>
      <c r="X826">
        <f t="shared" ca="1" si="115"/>
        <v>56</v>
      </c>
      <c r="Y826" t="str">
        <f t="shared" ca="1" si="116"/>
        <v>50+</v>
      </c>
    </row>
    <row r="827" spans="1:25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  <c r="I827">
        <f>_xlfn.XLOOKUP(D827,Products!A:A,Products!E:E)</f>
        <v>366.93</v>
      </c>
      <c r="J827">
        <f>_xlfn.XLOOKUP(D827,Products!A:A,Products!F:F)</f>
        <v>285.23</v>
      </c>
      <c r="K827" t="str">
        <f>_xlfn.XLOOKUP(D827,Products!A:A,Products!C:C)</f>
        <v>Fashion</v>
      </c>
      <c r="L827" t="str">
        <f>_xlfn.XLOOKUP(D827,Products!A:A,Products!D:D)</f>
        <v>Footwear</v>
      </c>
      <c r="M827">
        <f t="shared" si="108"/>
        <v>733.86</v>
      </c>
      <c r="N827">
        <f t="shared" si="109"/>
        <v>570.46</v>
      </c>
      <c r="O827">
        <f t="shared" si="110"/>
        <v>163.39999999999998</v>
      </c>
      <c r="P827" s="8">
        <f t="shared" si="111"/>
        <v>0.22265827269506441</v>
      </c>
      <c r="Q827">
        <f t="shared" si="112"/>
        <v>0</v>
      </c>
      <c r="R827">
        <f t="shared" si="113"/>
        <v>733.86</v>
      </c>
      <c r="S827">
        <f t="shared" si="114"/>
        <v>163.39999999999998</v>
      </c>
      <c r="T827" t="str">
        <f>_xlfn.XLOOKUP(C827,Customers!A:A,Customers!D:D)</f>
        <v>M</v>
      </c>
      <c r="U827" s="13">
        <f>_xlfn.XLOOKUP(C827,Customers!A:A,Customers!E:E)</f>
        <v>28268</v>
      </c>
      <c r="V827" t="str">
        <f>_xlfn.XLOOKUP(C827,Customers!A:A,Customers!F:F)</f>
        <v>Ramosbury</v>
      </c>
      <c r="W827" s="13">
        <f>_xlfn.XLOOKUP(C827,Customers!A:A,Customers!G:G)</f>
        <v>44926</v>
      </c>
      <c r="X827">
        <f t="shared" ca="1" si="115"/>
        <v>49</v>
      </c>
      <c r="Y827" t="str">
        <f t="shared" ca="1" si="116"/>
        <v>36-50</v>
      </c>
    </row>
    <row r="828" spans="1:25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  <c r="I828">
        <f>_xlfn.XLOOKUP(D828,Products!A:A,Products!E:E)</f>
        <v>1015.76</v>
      </c>
      <c r="J828">
        <f>_xlfn.XLOOKUP(D828,Products!A:A,Products!F:F)</f>
        <v>584.4</v>
      </c>
      <c r="K828" t="str">
        <f>_xlfn.XLOOKUP(D828,Products!A:A,Products!C:C)</f>
        <v>Groceries</v>
      </c>
      <c r="L828" t="str">
        <f>_xlfn.XLOOKUP(D828,Products!A:A,Products!D:D)</f>
        <v>Dairy</v>
      </c>
      <c r="M828">
        <f t="shared" si="108"/>
        <v>2031.52</v>
      </c>
      <c r="N828">
        <f t="shared" si="109"/>
        <v>1168.8</v>
      </c>
      <c r="O828">
        <f t="shared" si="110"/>
        <v>862.72</v>
      </c>
      <c r="P828" s="8">
        <f t="shared" si="111"/>
        <v>0.42466724423092073</v>
      </c>
      <c r="Q828">
        <f t="shared" si="112"/>
        <v>101.57600000000001</v>
      </c>
      <c r="R828">
        <f t="shared" si="113"/>
        <v>1929.944</v>
      </c>
      <c r="S828">
        <f t="shared" si="114"/>
        <v>761.14400000000001</v>
      </c>
      <c r="T828" t="str">
        <f>_xlfn.XLOOKUP(C828,Customers!A:A,Customers!D:D)</f>
        <v>M</v>
      </c>
      <c r="U828" s="13">
        <f>_xlfn.XLOOKUP(C828,Customers!A:A,Customers!E:E)</f>
        <v>27950</v>
      </c>
      <c r="V828" t="str">
        <f>_xlfn.XLOOKUP(C828,Customers!A:A,Customers!F:F)</f>
        <v>Andersonville</v>
      </c>
      <c r="W828" s="13">
        <f>_xlfn.XLOOKUP(C828,Customers!A:A,Customers!G:G)</f>
        <v>44232</v>
      </c>
      <c r="X828">
        <f t="shared" ca="1" si="115"/>
        <v>49</v>
      </c>
      <c r="Y828" t="str">
        <f t="shared" ca="1" si="116"/>
        <v>36-50</v>
      </c>
    </row>
    <row r="829" spans="1:25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  <c r="I829">
        <f>_xlfn.XLOOKUP(D829,Products!A:A,Products!E:E)</f>
        <v>1762.92</v>
      </c>
      <c r="J829">
        <f>_xlfn.XLOOKUP(D829,Products!A:A,Products!F:F)</f>
        <v>1346.48</v>
      </c>
      <c r="K829" t="str">
        <f>_xlfn.XLOOKUP(D829,Products!A:A,Products!C:C)</f>
        <v>Electronics</v>
      </c>
      <c r="L829" t="str">
        <f>_xlfn.XLOOKUP(D829,Products!A:A,Products!D:D)</f>
        <v>Laptop</v>
      </c>
      <c r="M829">
        <f t="shared" si="108"/>
        <v>3525.84</v>
      </c>
      <c r="N829">
        <f t="shared" si="109"/>
        <v>2692.96</v>
      </c>
      <c r="O829">
        <f t="shared" si="110"/>
        <v>832.88000000000011</v>
      </c>
      <c r="P829" s="8">
        <f t="shared" si="111"/>
        <v>0.23622172305039368</v>
      </c>
      <c r="Q829">
        <f t="shared" si="112"/>
        <v>528.87599999999998</v>
      </c>
      <c r="R829">
        <f t="shared" si="113"/>
        <v>2996.9639999999999</v>
      </c>
      <c r="S829">
        <f t="shared" si="114"/>
        <v>304.00399999999991</v>
      </c>
      <c r="T829" t="str">
        <f>_xlfn.XLOOKUP(C829,Customers!A:A,Customers!D:D)</f>
        <v>M</v>
      </c>
      <c r="U829" s="13">
        <f>_xlfn.XLOOKUP(C829,Customers!A:A,Customers!E:E)</f>
        <v>24005</v>
      </c>
      <c r="V829" t="str">
        <f>_xlfn.XLOOKUP(C829,Customers!A:A,Customers!F:F)</f>
        <v>Kevinshire</v>
      </c>
      <c r="W829" s="13">
        <f>_xlfn.XLOOKUP(C829,Customers!A:A,Customers!G:G)</f>
        <v>45374</v>
      </c>
      <c r="X829">
        <f t="shared" ca="1" si="115"/>
        <v>60</v>
      </c>
      <c r="Y829" t="str">
        <f t="shared" ca="1" si="116"/>
        <v>50+</v>
      </c>
    </row>
    <row r="830" spans="1:25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  <c r="I830">
        <f>_xlfn.XLOOKUP(D830,Products!A:A,Products!E:E)</f>
        <v>1227.24</v>
      </c>
      <c r="J830">
        <f>_xlfn.XLOOKUP(D830,Products!A:A,Products!F:F)</f>
        <v>977.09</v>
      </c>
      <c r="K830" t="str">
        <f>_xlfn.XLOOKUP(D830,Products!A:A,Products!C:C)</f>
        <v>Groceries</v>
      </c>
      <c r="L830" t="str">
        <f>_xlfn.XLOOKUP(D830,Products!A:A,Products!D:D)</f>
        <v>Dairy</v>
      </c>
      <c r="M830">
        <f t="shared" si="108"/>
        <v>4908.96</v>
      </c>
      <c r="N830">
        <f t="shared" si="109"/>
        <v>3908.36</v>
      </c>
      <c r="O830">
        <f t="shared" si="110"/>
        <v>1000.5999999999999</v>
      </c>
      <c r="P830" s="8">
        <f t="shared" si="111"/>
        <v>0.20383136142889735</v>
      </c>
      <c r="Q830">
        <f t="shared" si="112"/>
        <v>736.34399999999994</v>
      </c>
      <c r="R830">
        <f t="shared" si="113"/>
        <v>4172.616</v>
      </c>
      <c r="S830">
        <f t="shared" si="114"/>
        <v>264.25599999999986</v>
      </c>
      <c r="T830" t="str">
        <f>_xlfn.XLOOKUP(C830,Customers!A:A,Customers!D:D)</f>
        <v>F</v>
      </c>
      <c r="U830" s="13">
        <f>_xlfn.XLOOKUP(C830,Customers!A:A,Customers!E:E)</f>
        <v>27579</v>
      </c>
      <c r="V830" t="str">
        <f>_xlfn.XLOOKUP(C830,Customers!A:A,Customers!F:F)</f>
        <v>North Chaseborough</v>
      </c>
      <c r="W830" s="13">
        <f>_xlfn.XLOOKUP(C830,Customers!A:A,Customers!G:G)</f>
        <v>45571</v>
      </c>
      <c r="X830">
        <f t="shared" ca="1" si="115"/>
        <v>50</v>
      </c>
      <c r="Y830" t="str">
        <f t="shared" ca="1" si="116"/>
        <v>36-50</v>
      </c>
    </row>
    <row r="831" spans="1:25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  <c r="I831">
        <f>_xlfn.XLOOKUP(D831,Products!A:A,Products!E:E)</f>
        <v>109.78</v>
      </c>
      <c r="J831">
        <f>_xlfn.XLOOKUP(D831,Products!A:A,Products!F:F)</f>
        <v>70.59</v>
      </c>
      <c r="K831" t="str">
        <f>_xlfn.XLOOKUP(D831,Products!A:A,Products!C:C)</f>
        <v>Fashion</v>
      </c>
      <c r="L831" t="str">
        <f>_xlfn.XLOOKUP(D831,Products!A:A,Products!D:D)</f>
        <v>Footwear</v>
      </c>
      <c r="M831">
        <f t="shared" si="108"/>
        <v>219.56</v>
      </c>
      <c r="N831">
        <f t="shared" si="109"/>
        <v>141.18</v>
      </c>
      <c r="O831">
        <f t="shared" si="110"/>
        <v>78.38</v>
      </c>
      <c r="P831" s="8">
        <f t="shared" si="111"/>
        <v>0.3569867006740754</v>
      </c>
      <c r="Q831">
        <f t="shared" si="112"/>
        <v>32.933999999999997</v>
      </c>
      <c r="R831">
        <f t="shared" si="113"/>
        <v>186.626</v>
      </c>
      <c r="S831">
        <f t="shared" si="114"/>
        <v>45.445999999999998</v>
      </c>
      <c r="T831" t="str">
        <f>_xlfn.XLOOKUP(C831,Customers!A:A,Customers!D:D)</f>
        <v>F</v>
      </c>
      <c r="U831" s="13">
        <f>_xlfn.XLOOKUP(C831,Customers!A:A,Customers!E:E)</f>
        <v>37570</v>
      </c>
      <c r="V831" t="str">
        <f>_xlfn.XLOOKUP(C831,Customers!A:A,Customers!F:F)</f>
        <v>New Kathleentown</v>
      </c>
      <c r="W831" s="13">
        <f>_xlfn.XLOOKUP(C831,Customers!A:A,Customers!G:G)</f>
        <v>44274</v>
      </c>
      <c r="X831">
        <f t="shared" ca="1" si="115"/>
        <v>23</v>
      </c>
      <c r="Y831" t="str">
        <f t="shared" ca="1" si="116"/>
        <v>18-25</v>
      </c>
    </row>
    <row r="832" spans="1:25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  <c r="I832">
        <f>_xlfn.XLOOKUP(D832,Products!A:A,Products!E:E)</f>
        <v>1396.22</v>
      </c>
      <c r="J832">
        <f>_xlfn.XLOOKUP(D832,Products!A:A,Products!F:F)</f>
        <v>1004.09</v>
      </c>
      <c r="K832" t="str">
        <f>_xlfn.XLOOKUP(D832,Products!A:A,Products!C:C)</f>
        <v>Fashion</v>
      </c>
      <c r="L832" t="str">
        <f>_xlfn.XLOOKUP(D832,Products!A:A,Products!D:D)</f>
        <v>Bags</v>
      </c>
      <c r="M832">
        <f t="shared" si="108"/>
        <v>2792.44</v>
      </c>
      <c r="N832">
        <f t="shared" si="109"/>
        <v>2008.18</v>
      </c>
      <c r="O832">
        <f t="shared" si="110"/>
        <v>784.26</v>
      </c>
      <c r="P832" s="8">
        <f t="shared" si="111"/>
        <v>0.28085115526206472</v>
      </c>
      <c r="Q832">
        <f t="shared" si="112"/>
        <v>139.62200000000001</v>
      </c>
      <c r="R832">
        <f t="shared" si="113"/>
        <v>2652.8180000000002</v>
      </c>
      <c r="S832">
        <f t="shared" si="114"/>
        <v>644.63800000000015</v>
      </c>
      <c r="T832" t="str">
        <f>_xlfn.XLOOKUP(C832,Customers!A:A,Customers!D:D)</f>
        <v>M</v>
      </c>
      <c r="U832" s="13">
        <f>_xlfn.XLOOKUP(C832,Customers!A:A,Customers!E:E)</f>
        <v>26671</v>
      </c>
      <c r="V832" t="str">
        <f>_xlfn.XLOOKUP(C832,Customers!A:A,Customers!F:F)</f>
        <v>West Amandashire</v>
      </c>
      <c r="W832" s="13">
        <f>_xlfn.XLOOKUP(C832,Customers!A:A,Customers!G:G)</f>
        <v>45075</v>
      </c>
      <c r="X832">
        <f t="shared" ca="1" si="115"/>
        <v>53</v>
      </c>
      <c r="Y832" t="str">
        <f t="shared" ca="1" si="116"/>
        <v>50+</v>
      </c>
    </row>
    <row r="833" spans="1:25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  <c r="I833">
        <f>_xlfn.XLOOKUP(D833,Products!A:A,Products!E:E)</f>
        <v>388.26</v>
      </c>
      <c r="J833">
        <f>_xlfn.XLOOKUP(D833,Products!A:A,Products!F:F)</f>
        <v>199.3</v>
      </c>
      <c r="K833" t="str">
        <f>_xlfn.XLOOKUP(D833,Products!A:A,Products!C:C)</f>
        <v>Fashion</v>
      </c>
      <c r="L833" t="str">
        <f>_xlfn.XLOOKUP(D833,Products!A:A,Products!D:D)</f>
        <v>Watches</v>
      </c>
      <c r="M833">
        <f t="shared" si="108"/>
        <v>388.26</v>
      </c>
      <c r="N833">
        <f t="shared" si="109"/>
        <v>199.3</v>
      </c>
      <c r="O833">
        <f t="shared" si="110"/>
        <v>188.95999999999998</v>
      </c>
      <c r="P833" s="8">
        <f t="shared" si="111"/>
        <v>0.48668418070365216</v>
      </c>
      <c r="Q833">
        <f t="shared" si="112"/>
        <v>19.413</v>
      </c>
      <c r="R833">
        <f t="shared" si="113"/>
        <v>368.84699999999998</v>
      </c>
      <c r="S833">
        <f t="shared" si="114"/>
        <v>169.54699999999997</v>
      </c>
      <c r="T833" t="str">
        <f>_xlfn.XLOOKUP(C833,Customers!A:A,Customers!D:D)</f>
        <v>M</v>
      </c>
      <c r="U833" s="13">
        <f>_xlfn.XLOOKUP(C833,Customers!A:A,Customers!E:E)</f>
        <v>36768</v>
      </c>
      <c r="V833" t="str">
        <f>_xlfn.XLOOKUP(C833,Customers!A:A,Customers!F:F)</f>
        <v>Ellisside</v>
      </c>
      <c r="W833" s="13">
        <f>_xlfn.XLOOKUP(C833,Customers!A:A,Customers!G:G)</f>
        <v>44715</v>
      </c>
      <c r="X833">
        <f t="shared" ca="1" si="115"/>
        <v>25</v>
      </c>
      <c r="Y833" t="str">
        <f t="shared" ca="1" si="116"/>
        <v>18-25</v>
      </c>
    </row>
    <row r="834" spans="1:25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  <c r="I834">
        <f>_xlfn.XLOOKUP(D834,Products!A:A,Products!E:E)</f>
        <v>366.93</v>
      </c>
      <c r="J834">
        <f>_xlfn.XLOOKUP(D834,Products!A:A,Products!F:F)</f>
        <v>285.23</v>
      </c>
      <c r="K834" t="str">
        <f>_xlfn.XLOOKUP(D834,Products!A:A,Products!C:C)</f>
        <v>Fashion</v>
      </c>
      <c r="L834" t="str">
        <f>_xlfn.XLOOKUP(D834,Products!A:A,Products!D:D)</f>
        <v>Footwear</v>
      </c>
      <c r="M834">
        <f t="shared" si="108"/>
        <v>733.86</v>
      </c>
      <c r="N834">
        <f t="shared" si="109"/>
        <v>570.46</v>
      </c>
      <c r="O834">
        <f t="shared" si="110"/>
        <v>163.39999999999998</v>
      </c>
      <c r="P834" s="8">
        <f t="shared" si="111"/>
        <v>0.22265827269506441</v>
      </c>
      <c r="Q834">
        <f t="shared" si="112"/>
        <v>110.07899999999999</v>
      </c>
      <c r="R834">
        <f t="shared" si="113"/>
        <v>623.78100000000006</v>
      </c>
      <c r="S834">
        <f t="shared" si="114"/>
        <v>53.321000000000026</v>
      </c>
      <c r="T834" t="str">
        <f>_xlfn.XLOOKUP(C834,Customers!A:A,Customers!D:D)</f>
        <v>M</v>
      </c>
      <c r="U834" s="13">
        <f>_xlfn.XLOOKUP(C834,Customers!A:A,Customers!E:E)</f>
        <v>32400</v>
      </c>
      <c r="V834" t="str">
        <f>_xlfn.XLOOKUP(C834,Customers!A:A,Customers!F:F)</f>
        <v>North Jonathonhaven</v>
      </c>
      <c r="W834" s="13">
        <f>_xlfn.XLOOKUP(C834,Customers!A:A,Customers!G:G)</f>
        <v>45213</v>
      </c>
      <c r="X834">
        <f t="shared" ca="1" si="115"/>
        <v>37</v>
      </c>
      <c r="Y834" t="str">
        <f t="shared" ca="1" si="116"/>
        <v>36-50</v>
      </c>
    </row>
    <row r="835" spans="1:25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  <c r="I835">
        <f>_xlfn.XLOOKUP(D835,Products!A:A,Products!E:E)</f>
        <v>1194.1199999999999</v>
      </c>
      <c r="J835">
        <f>_xlfn.XLOOKUP(D835,Products!A:A,Products!F:F)</f>
        <v>838.95</v>
      </c>
      <c r="K835" t="str">
        <f>_xlfn.XLOOKUP(D835,Products!A:A,Products!C:C)</f>
        <v>Electronics</v>
      </c>
      <c r="L835" t="str">
        <f>_xlfn.XLOOKUP(D835,Products!A:A,Products!D:D)</f>
        <v>Smartphone</v>
      </c>
      <c r="M835">
        <f t="shared" ref="M835:M898" si="117">F835*I835</f>
        <v>1194.1199999999999</v>
      </c>
      <c r="N835">
        <f t="shared" ref="N835:N898" si="118">F835*J835</f>
        <v>838.95</v>
      </c>
      <c r="O835">
        <f t="shared" ref="O835:O898" si="119">M835-N835</f>
        <v>355.16999999999985</v>
      </c>
      <c r="P835" s="8">
        <f t="shared" ref="P835:P898" si="120">O835/M835</f>
        <v>0.29743241885237653</v>
      </c>
      <c r="Q835">
        <f t="shared" ref="Q835:Q898" si="121">M835*G835</f>
        <v>59.705999999999996</v>
      </c>
      <c r="R835">
        <f t="shared" ref="R835:R898" si="122">M835-Q835</f>
        <v>1134.414</v>
      </c>
      <c r="S835">
        <f t="shared" ref="S835:S898" si="123">R835-N835</f>
        <v>295.46399999999994</v>
      </c>
      <c r="T835" t="str">
        <f>_xlfn.XLOOKUP(C835,Customers!A:A,Customers!D:D)</f>
        <v>F</v>
      </c>
      <c r="U835" s="13">
        <f>_xlfn.XLOOKUP(C835,Customers!A:A,Customers!E:E)</f>
        <v>27579</v>
      </c>
      <c r="V835" t="str">
        <f>_xlfn.XLOOKUP(C835,Customers!A:A,Customers!F:F)</f>
        <v>North Chaseborough</v>
      </c>
      <c r="W835" s="13">
        <f>_xlfn.XLOOKUP(C835,Customers!A:A,Customers!G:G)</f>
        <v>45571</v>
      </c>
      <c r="X835">
        <f t="shared" ref="X835:X898" ca="1" si="124">DATEDIF(U835, TODAY(),"Y")</f>
        <v>50</v>
      </c>
      <c r="Y835" t="str">
        <f t="shared" ref="Y835:Y898" ca="1" si="125">IF(X835&lt;=25,"18-25",IF(X835&lt;=35,"26-35", IF(X835&lt;=50,"36-50","50+")))</f>
        <v>36-50</v>
      </c>
    </row>
    <row r="836" spans="1:25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  <c r="I836">
        <f>_xlfn.XLOOKUP(D836,Products!A:A,Products!E:E)</f>
        <v>1286.55</v>
      </c>
      <c r="J836">
        <f>_xlfn.XLOOKUP(D836,Products!A:A,Products!F:F)</f>
        <v>797.54</v>
      </c>
      <c r="K836" t="str">
        <f>_xlfn.XLOOKUP(D836,Products!A:A,Products!C:C)</f>
        <v>Fashion</v>
      </c>
      <c r="L836" t="str">
        <f>_xlfn.XLOOKUP(D836,Products!A:A,Products!D:D)</f>
        <v>Accessories</v>
      </c>
      <c r="M836">
        <f t="shared" si="117"/>
        <v>5146.2</v>
      </c>
      <c r="N836">
        <f t="shared" si="118"/>
        <v>3190.16</v>
      </c>
      <c r="O836">
        <f t="shared" si="119"/>
        <v>1956.04</v>
      </c>
      <c r="P836" s="8">
        <f t="shared" si="120"/>
        <v>0.380094049978625</v>
      </c>
      <c r="Q836">
        <f t="shared" si="121"/>
        <v>257.31</v>
      </c>
      <c r="R836">
        <f t="shared" si="122"/>
        <v>4888.8899999999994</v>
      </c>
      <c r="S836">
        <f t="shared" si="123"/>
        <v>1698.7299999999996</v>
      </c>
      <c r="T836" t="str">
        <f>_xlfn.XLOOKUP(C836,Customers!A:A,Customers!D:D)</f>
        <v>M</v>
      </c>
      <c r="U836" s="13">
        <f>_xlfn.XLOOKUP(C836,Customers!A:A,Customers!E:E)</f>
        <v>20787</v>
      </c>
      <c r="V836" t="str">
        <f>_xlfn.XLOOKUP(C836,Customers!A:A,Customers!F:F)</f>
        <v>Lisatown</v>
      </c>
      <c r="W836" s="13">
        <f>_xlfn.XLOOKUP(C836,Customers!A:A,Customers!G:G)</f>
        <v>45295</v>
      </c>
      <c r="X836">
        <f t="shared" ca="1" si="124"/>
        <v>69</v>
      </c>
      <c r="Y836" t="str">
        <f t="shared" ca="1" si="125"/>
        <v>50+</v>
      </c>
    </row>
    <row r="837" spans="1:25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  <c r="I837">
        <f>_xlfn.XLOOKUP(D837,Products!A:A,Products!E:E)</f>
        <v>1286.55</v>
      </c>
      <c r="J837">
        <f>_xlfn.XLOOKUP(D837,Products!A:A,Products!F:F)</f>
        <v>797.54</v>
      </c>
      <c r="K837" t="str">
        <f>_xlfn.XLOOKUP(D837,Products!A:A,Products!C:C)</f>
        <v>Fashion</v>
      </c>
      <c r="L837" t="str">
        <f>_xlfn.XLOOKUP(D837,Products!A:A,Products!D:D)</f>
        <v>Accessories</v>
      </c>
      <c r="M837">
        <f t="shared" si="117"/>
        <v>2573.1</v>
      </c>
      <c r="N837">
        <f t="shared" si="118"/>
        <v>1595.08</v>
      </c>
      <c r="O837">
        <f t="shared" si="119"/>
        <v>978.02</v>
      </c>
      <c r="P837" s="8">
        <f t="shared" si="120"/>
        <v>0.380094049978625</v>
      </c>
      <c r="Q837">
        <f t="shared" si="121"/>
        <v>128.655</v>
      </c>
      <c r="R837">
        <f t="shared" si="122"/>
        <v>2444.4449999999997</v>
      </c>
      <c r="S837">
        <f t="shared" si="123"/>
        <v>849.36499999999978</v>
      </c>
      <c r="T837" t="str">
        <f>_xlfn.XLOOKUP(C837,Customers!A:A,Customers!D:D)</f>
        <v>F</v>
      </c>
      <c r="U837" s="13">
        <f>_xlfn.XLOOKUP(C837,Customers!A:A,Customers!E:E)</f>
        <v>31890</v>
      </c>
      <c r="V837" t="str">
        <f>_xlfn.XLOOKUP(C837,Customers!A:A,Customers!F:F)</f>
        <v>Lake Ricardo</v>
      </c>
      <c r="W837" s="13">
        <f>_xlfn.XLOOKUP(C837,Customers!A:A,Customers!G:G)</f>
        <v>45694</v>
      </c>
      <c r="X837">
        <f t="shared" ca="1" si="124"/>
        <v>39</v>
      </c>
      <c r="Y837" t="str">
        <f t="shared" ca="1" si="125"/>
        <v>36-50</v>
      </c>
    </row>
    <row r="838" spans="1:25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  <c r="I838">
        <f>_xlfn.XLOOKUP(D838,Products!A:A,Products!E:E)</f>
        <v>429.15</v>
      </c>
      <c r="J838">
        <f>_xlfn.XLOOKUP(D838,Products!A:A,Products!F:F)</f>
        <v>258.72000000000003</v>
      </c>
      <c r="K838" t="str">
        <f>_xlfn.XLOOKUP(D838,Products!A:A,Products!C:C)</f>
        <v>Fashion</v>
      </c>
      <c r="L838" t="str">
        <f>_xlfn.XLOOKUP(D838,Products!A:A,Products!D:D)</f>
        <v>Watches</v>
      </c>
      <c r="M838">
        <f t="shared" si="117"/>
        <v>1716.6</v>
      </c>
      <c r="N838">
        <f t="shared" si="118"/>
        <v>1034.8800000000001</v>
      </c>
      <c r="O838">
        <f t="shared" si="119"/>
        <v>681.7199999999998</v>
      </c>
      <c r="P838" s="8">
        <f t="shared" si="120"/>
        <v>0.39713386927647665</v>
      </c>
      <c r="Q838">
        <f t="shared" si="121"/>
        <v>0</v>
      </c>
      <c r="R838">
        <f t="shared" si="122"/>
        <v>1716.6</v>
      </c>
      <c r="S838">
        <f t="shared" si="123"/>
        <v>681.7199999999998</v>
      </c>
      <c r="T838" t="str">
        <f>_xlfn.XLOOKUP(C838,Customers!A:A,Customers!D:D)</f>
        <v>M</v>
      </c>
      <c r="U838" s="13">
        <f>_xlfn.XLOOKUP(C838,Customers!A:A,Customers!E:E)</f>
        <v>32400</v>
      </c>
      <c r="V838" t="str">
        <f>_xlfn.XLOOKUP(C838,Customers!A:A,Customers!F:F)</f>
        <v>North Jonathonhaven</v>
      </c>
      <c r="W838" s="13">
        <f>_xlfn.XLOOKUP(C838,Customers!A:A,Customers!G:G)</f>
        <v>45213</v>
      </c>
      <c r="X838">
        <f t="shared" ca="1" si="124"/>
        <v>37</v>
      </c>
      <c r="Y838" t="str">
        <f t="shared" ca="1" si="125"/>
        <v>36-50</v>
      </c>
    </row>
    <row r="839" spans="1:25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  <c r="I839">
        <f>_xlfn.XLOOKUP(D839,Products!A:A,Products!E:E)</f>
        <v>429.15</v>
      </c>
      <c r="J839">
        <f>_xlfn.XLOOKUP(D839,Products!A:A,Products!F:F)</f>
        <v>258.72000000000003</v>
      </c>
      <c r="K839" t="str">
        <f>_xlfn.XLOOKUP(D839,Products!A:A,Products!C:C)</f>
        <v>Fashion</v>
      </c>
      <c r="L839" t="str">
        <f>_xlfn.XLOOKUP(D839,Products!A:A,Products!D:D)</f>
        <v>Watches</v>
      </c>
      <c r="M839">
        <f t="shared" si="117"/>
        <v>858.3</v>
      </c>
      <c r="N839">
        <f t="shared" si="118"/>
        <v>517.44000000000005</v>
      </c>
      <c r="O839">
        <f t="shared" si="119"/>
        <v>340.8599999999999</v>
      </c>
      <c r="P839" s="8">
        <f t="shared" si="120"/>
        <v>0.39713386927647665</v>
      </c>
      <c r="Q839">
        <f t="shared" si="121"/>
        <v>0</v>
      </c>
      <c r="R839">
        <f t="shared" si="122"/>
        <v>858.3</v>
      </c>
      <c r="S839">
        <f t="shared" si="123"/>
        <v>340.8599999999999</v>
      </c>
      <c r="T839" t="str">
        <f>_xlfn.XLOOKUP(C839,Customers!A:A,Customers!D:D)</f>
        <v>M</v>
      </c>
      <c r="U839" s="13">
        <f>_xlfn.XLOOKUP(C839,Customers!A:A,Customers!E:E)</f>
        <v>34560</v>
      </c>
      <c r="V839" t="str">
        <f>_xlfn.XLOOKUP(C839,Customers!A:A,Customers!F:F)</f>
        <v>Wardfort</v>
      </c>
      <c r="W839" s="13">
        <f>_xlfn.XLOOKUP(C839,Customers!A:A,Customers!G:G)</f>
        <v>45822</v>
      </c>
      <c r="X839">
        <f t="shared" ca="1" si="124"/>
        <v>31</v>
      </c>
      <c r="Y839" t="str">
        <f t="shared" ca="1" si="125"/>
        <v>26-35</v>
      </c>
    </row>
    <row r="840" spans="1:25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  <c r="I840">
        <f>_xlfn.XLOOKUP(D840,Products!A:A,Products!E:E)</f>
        <v>248.57</v>
      </c>
      <c r="J840">
        <f>_xlfn.XLOOKUP(D840,Products!A:A,Products!F:F)</f>
        <v>190.67</v>
      </c>
      <c r="K840" t="str">
        <f>_xlfn.XLOOKUP(D840,Products!A:A,Products!C:C)</f>
        <v>Electronics</v>
      </c>
      <c r="L840" t="str">
        <f>_xlfn.XLOOKUP(D840,Products!A:A,Products!D:D)</f>
        <v>Headphones</v>
      </c>
      <c r="M840">
        <f t="shared" si="117"/>
        <v>1242.8499999999999</v>
      </c>
      <c r="N840">
        <f t="shared" si="118"/>
        <v>953.34999999999991</v>
      </c>
      <c r="O840">
        <f t="shared" si="119"/>
        <v>289.5</v>
      </c>
      <c r="P840" s="8">
        <f t="shared" si="120"/>
        <v>0.2329323731745585</v>
      </c>
      <c r="Q840">
        <f t="shared" si="121"/>
        <v>186.42749999999998</v>
      </c>
      <c r="R840">
        <f t="shared" si="122"/>
        <v>1056.4224999999999</v>
      </c>
      <c r="S840">
        <f t="shared" si="123"/>
        <v>103.07249999999999</v>
      </c>
      <c r="T840" t="str">
        <f>_xlfn.XLOOKUP(C840,Customers!A:A,Customers!D:D)</f>
        <v>F</v>
      </c>
      <c r="U840" s="13">
        <f>_xlfn.XLOOKUP(C840,Customers!A:A,Customers!E:E)</f>
        <v>33492</v>
      </c>
      <c r="V840" t="str">
        <f>_xlfn.XLOOKUP(C840,Customers!A:A,Customers!F:F)</f>
        <v>Walkerfurt</v>
      </c>
      <c r="W840" s="13">
        <f>_xlfn.XLOOKUP(C840,Customers!A:A,Customers!G:G)</f>
        <v>45407</v>
      </c>
      <c r="X840">
        <f t="shared" ca="1" si="124"/>
        <v>34</v>
      </c>
      <c r="Y840" t="str">
        <f t="shared" ca="1" si="125"/>
        <v>26-35</v>
      </c>
    </row>
    <row r="841" spans="1:25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  <c r="I841">
        <f>_xlfn.XLOOKUP(D841,Products!A:A,Products!E:E)</f>
        <v>429.15</v>
      </c>
      <c r="J841">
        <f>_xlfn.XLOOKUP(D841,Products!A:A,Products!F:F)</f>
        <v>258.72000000000003</v>
      </c>
      <c r="K841" t="str">
        <f>_xlfn.XLOOKUP(D841,Products!A:A,Products!C:C)</f>
        <v>Fashion</v>
      </c>
      <c r="L841" t="str">
        <f>_xlfn.XLOOKUP(D841,Products!A:A,Products!D:D)</f>
        <v>Watches</v>
      </c>
      <c r="M841">
        <f t="shared" si="117"/>
        <v>858.3</v>
      </c>
      <c r="N841">
        <f t="shared" si="118"/>
        <v>517.44000000000005</v>
      </c>
      <c r="O841">
        <f t="shared" si="119"/>
        <v>340.8599999999999</v>
      </c>
      <c r="P841" s="8">
        <f t="shared" si="120"/>
        <v>0.39713386927647665</v>
      </c>
      <c r="Q841">
        <f t="shared" si="121"/>
        <v>128.74499999999998</v>
      </c>
      <c r="R841">
        <f t="shared" si="122"/>
        <v>729.55499999999995</v>
      </c>
      <c r="S841">
        <f t="shared" si="123"/>
        <v>212.1149999999999</v>
      </c>
      <c r="T841" t="str">
        <f>_xlfn.XLOOKUP(C841,Customers!A:A,Customers!D:D)</f>
        <v>M</v>
      </c>
      <c r="U841" s="13">
        <f>_xlfn.XLOOKUP(C841,Customers!A:A,Customers!E:E)</f>
        <v>20787</v>
      </c>
      <c r="V841" t="str">
        <f>_xlfn.XLOOKUP(C841,Customers!A:A,Customers!F:F)</f>
        <v>Lisatown</v>
      </c>
      <c r="W841" s="13">
        <f>_xlfn.XLOOKUP(C841,Customers!A:A,Customers!G:G)</f>
        <v>45295</v>
      </c>
      <c r="X841">
        <f t="shared" ca="1" si="124"/>
        <v>69</v>
      </c>
      <c r="Y841" t="str">
        <f t="shared" ca="1" si="125"/>
        <v>50+</v>
      </c>
    </row>
    <row r="842" spans="1:25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  <c r="I842">
        <f>_xlfn.XLOOKUP(D842,Products!A:A,Products!E:E)</f>
        <v>366.93</v>
      </c>
      <c r="J842">
        <f>_xlfn.XLOOKUP(D842,Products!A:A,Products!F:F)</f>
        <v>285.23</v>
      </c>
      <c r="K842" t="str">
        <f>_xlfn.XLOOKUP(D842,Products!A:A,Products!C:C)</f>
        <v>Fashion</v>
      </c>
      <c r="L842" t="str">
        <f>_xlfn.XLOOKUP(D842,Products!A:A,Products!D:D)</f>
        <v>Footwear</v>
      </c>
      <c r="M842">
        <f t="shared" si="117"/>
        <v>366.93</v>
      </c>
      <c r="N842">
        <f t="shared" si="118"/>
        <v>285.23</v>
      </c>
      <c r="O842">
        <f t="shared" si="119"/>
        <v>81.699999999999989</v>
      </c>
      <c r="P842" s="8">
        <f t="shared" si="120"/>
        <v>0.22265827269506441</v>
      </c>
      <c r="Q842">
        <f t="shared" si="121"/>
        <v>0</v>
      </c>
      <c r="R842">
        <f t="shared" si="122"/>
        <v>366.93</v>
      </c>
      <c r="S842">
        <f t="shared" si="123"/>
        <v>81.699999999999989</v>
      </c>
      <c r="T842" t="str">
        <f>_xlfn.XLOOKUP(C842,Customers!A:A,Customers!D:D)</f>
        <v>M</v>
      </c>
      <c r="U842" s="13">
        <f>_xlfn.XLOOKUP(C842,Customers!A:A,Customers!E:E)</f>
        <v>30899</v>
      </c>
      <c r="V842" t="str">
        <f>_xlfn.XLOOKUP(C842,Customers!A:A,Customers!F:F)</f>
        <v>Amandachester</v>
      </c>
      <c r="W842" s="13">
        <f>_xlfn.XLOOKUP(C842,Customers!A:A,Customers!G:G)</f>
        <v>45421</v>
      </c>
      <c r="X842">
        <f t="shared" ca="1" si="124"/>
        <v>41</v>
      </c>
      <c r="Y842" t="str">
        <f t="shared" ca="1" si="125"/>
        <v>36-50</v>
      </c>
    </row>
    <row r="843" spans="1:25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  <c r="I843">
        <f>_xlfn.XLOOKUP(D843,Products!A:A,Products!E:E)</f>
        <v>1194.1199999999999</v>
      </c>
      <c r="J843">
        <f>_xlfn.XLOOKUP(D843,Products!A:A,Products!F:F)</f>
        <v>838.95</v>
      </c>
      <c r="K843" t="str">
        <f>_xlfn.XLOOKUP(D843,Products!A:A,Products!C:C)</f>
        <v>Electronics</v>
      </c>
      <c r="L843" t="str">
        <f>_xlfn.XLOOKUP(D843,Products!A:A,Products!D:D)</f>
        <v>Smartphone</v>
      </c>
      <c r="M843">
        <f t="shared" si="117"/>
        <v>5970.5999999999995</v>
      </c>
      <c r="N843">
        <f t="shared" si="118"/>
        <v>4194.75</v>
      </c>
      <c r="O843">
        <f t="shared" si="119"/>
        <v>1775.8499999999995</v>
      </c>
      <c r="P843" s="8">
        <f t="shared" si="120"/>
        <v>0.29743241885237659</v>
      </c>
      <c r="Q843">
        <f t="shared" si="121"/>
        <v>0</v>
      </c>
      <c r="R843">
        <f t="shared" si="122"/>
        <v>5970.5999999999995</v>
      </c>
      <c r="S843">
        <f t="shared" si="123"/>
        <v>1775.8499999999995</v>
      </c>
      <c r="T843" t="str">
        <f>_xlfn.XLOOKUP(C843,Customers!A:A,Customers!D:D)</f>
        <v>M</v>
      </c>
      <c r="U843" s="13">
        <f>_xlfn.XLOOKUP(C843,Customers!A:A,Customers!E:E)</f>
        <v>24638</v>
      </c>
      <c r="V843" t="str">
        <f>_xlfn.XLOOKUP(C843,Customers!A:A,Customers!F:F)</f>
        <v>Christopherburgh</v>
      </c>
      <c r="W843" s="13">
        <f>_xlfn.XLOOKUP(C843,Customers!A:A,Customers!G:G)</f>
        <v>44553</v>
      </c>
      <c r="X843">
        <f t="shared" ca="1" si="124"/>
        <v>59</v>
      </c>
      <c r="Y843" t="str">
        <f t="shared" ca="1" si="125"/>
        <v>50+</v>
      </c>
    </row>
    <row r="844" spans="1:25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  <c r="I844">
        <f>_xlfn.XLOOKUP(D844,Products!A:A,Products!E:E)</f>
        <v>1878.47</v>
      </c>
      <c r="J844">
        <f>_xlfn.XLOOKUP(D844,Products!A:A,Products!F:F)</f>
        <v>1014.91</v>
      </c>
      <c r="K844" t="str">
        <f>_xlfn.XLOOKUP(D844,Products!A:A,Products!C:C)</f>
        <v>Fashion</v>
      </c>
      <c r="L844" t="str">
        <f>_xlfn.XLOOKUP(D844,Products!A:A,Products!D:D)</f>
        <v>Footwear</v>
      </c>
      <c r="M844">
        <f t="shared" si="117"/>
        <v>5635.41</v>
      </c>
      <c r="N844">
        <f t="shared" si="118"/>
        <v>3044.73</v>
      </c>
      <c r="O844">
        <f t="shared" si="119"/>
        <v>2590.6799999999998</v>
      </c>
      <c r="P844" s="8">
        <f t="shared" si="120"/>
        <v>0.45971455493034225</v>
      </c>
      <c r="Q844">
        <f t="shared" si="121"/>
        <v>0</v>
      </c>
      <c r="R844">
        <f t="shared" si="122"/>
        <v>5635.41</v>
      </c>
      <c r="S844">
        <f t="shared" si="123"/>
        <v>2590.6799999999998</v>
      </c>
      <c r="T844" t="str">
        <f>_xlfn.XLOOKUP(C844,Customers!A:A,Customers!D:D)</f>
        <v>F</v>
      </c>
      <c r="U844" s="13">
        <f>_xlfn.XLOOKUP(C844,Customers!A:A,Customers!E:E)</f>
        <v>31076</v>
      </c>
      <c r="V844" t="str">
        <f>_xlfn.XLOOKUP(C844,Customers!A:A,Customers!F:F)</f>
        <v>Angelaland</v>
      </c>
      <c r="W844" s="13">
        <f>_xlfn.XLOOKUP(C844,Customers!A:A,Customers!G:G)</f>
        <v>45799</v>
      </c>
      <c r="X844">
        <f t="shared" ca="1" si="124"/>
        <v>41</v>
      </c>
      <c r="Y844" t="str">
        <f t="shared" ca="1" si="125"/>
        <v>36-50</v>
      </c>
    </row>
    <row r="845" spans="1:25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  <c r="I845">
        <f>_xlfn.XLOOKUP(D845,Products!A:A,Products!E:E)</f>
        <v>1396.22</v>
      </c>
      <c r="J845">
        <f>_xlfn.XLOOKUP(D845,Products!A:A,Products!F:F)</f>
        <v>1004.09</v>
      </c>
      <c r="K845" t="str">
        <f>_xlfn.XLOOKUP(D845,Products!A:A,Products!C:C)</f>
        <v>Fashion</v>
      </c>
      <c r="L845" t="str">
        <f>_xlfn.XLOOKUP(D845,Products!A:A,Products!D:D)</f>
        <v>Bags</v>
      </c>
      <c r="M845">
        <f t="shared" si="117"/>
        <v>5584.88</v>
      </c>
      <c r="N845">
        <f t="shared" si="118"/>
        <v>4016.36</v>
      </c>
      <c r="O845">
        <f t="shared" si="119"/>
        <v>1568.52</v>
      </c>
      <c r="P845" s="8">
        <f t="shared" si="120"/>
        <v>0.28085115526206472</v>
      </c>
      <c r="Q845">
        <f t="shared" si="121"/>
        <v>558.48800000000006</v>
      </c>
      <c r="R845">
        <f t="shared" si="122"/>
        <v>5026.3919999999998</v>
      </c>
      <c r="S845">
        <f t="shared" si="123"/>
        <v>1010.0319999999997</v>
      </c>
      <c r="T845" t="str">
        <f>_xlfn.XLOOKUP(C845,Customers!A:A,Customers!D:D)</f>
        <v>F</v>
      </c>
      <c r="U845" s="13">
        <f>_xlfn.XLOOKUP(C845,Customers!A:A,Customers!E:E)</f>
        <v>23142</v>
      </c>
      <c r="V845" t="str">
        <f>_xlfn.XLOOKUP(C845,Customers!A:A,Customers!F:F)</f>
        <v>New Meagan</v>
      </c>
      <c r="W845" s="13">
        <f>_xlfn.XLOOKUP(C845,Customers!A:A,Customers!G:G)</f>
        <v>45562</v>
      </c>
      <c r="X845">
        <f t="shared" ca="1" si="124"/>
        <v>63</v>
      </c>
      <c r="Y845" t="str">
        <f t="shared" ca="1" si="125"/>
        <v>50+</v>
      </c>
    </row>
    <row r="846" spans="1:25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  <c r="I846">
        <f>_xlfn.XLOOKUP(D846,Products!A:A,Products!E:E)</f>
        <v>1798.97</v>
      </c>
      <c r="J846">
        <f>_xlfn.XLOOKUP(D846,Products!A:A,Products!F:F)</f>
        <v>1329.15</v>
      </c>
      <c r="K846" t="str">
        <f>_xlfn.XLOOKUP(D846,Products!A:A,Products!C:C)</f>
        <v>Fashion</v>
      </c>
      <c r="L846" t="str">
        <f>_xlfn.XLOOKUP(D846,Products!A:A,Products!D:D)</f>
        <v>Accessories</v>
      </c>
      <c r="M846">
        <f t="shared" si="117"/>
        <v>5396.91</v>
      </c>
      <c r="N846">
        <f t="shared" si="118"/>
        <v>3987.4500000000003</v>
      </c>
      <c r="O846">
        <f t="shared" si="119"/>
        <v>1409.4599999999996</v>
      </c>
      <c r="P846" s="8">
        <f t="shared" si="120"/>
        <v>0.26116055298309582</v>
      </c>
      <c r="Q846">
        <f t="shared" si="121"/>
        <v>809.53649999999993</v>
      </c>
      <c r="R846">
        <f t="shared" si="122"/>
        <v>4587.3734999999997</v>
      </c>
      <c r="S846">
        <f t="shared" si="123"/>
        <v>599.92349999999942</v>
      </c>
      <c r="T846" t="str">
        <f>_xlfn.XLOOKUP(C846,Customers!A:A,Customers!D:D)</f>
        <v>F</v>
      </c>
      <c r="U846" s="13">
        <f>_xlfn.XLOOKUP(C846,Customers!A:A,Customers!E:E)</f>
        <v>38779</v>
      </c>
      <c r="V846" t="str">
        <f>_xlfn.XLOOKUP(C846,Customers!A:A,Customers!F:F)</f>
        <v>Port Fernandohaven</v>
      </c>
      <c r="W846" s="13">
        <f>_xlfn.XLOOKUP(C846,Customers!A:A,Customers!G:G)</f>
        <v>44406</v>
      </c>
      <c r="X846">
        <f t="shared" ca="1" si="124"/>
        <v>20</v>
      </c>
      <c r="Y846" t="str">
        <f t="shared" ca="1" si="125"/>
        <v>18-25</v>
      </c>
    </row>
    <row r="847" spans="1:25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  <c r="I847">
        <f>_xlfn.XLOOKUP(D847,Products!A:A,Products!E:E)</f>
        <v>1501.46</v>
      </c>
      <c r="J847">
        <f>_xlfn.XLOOKUP(D847,Products!A:A,Products!F:F)</f>
        <v>1167.73</v>
      </c>
      <c r="K847" t="str">
        <f>_xlfn.XLOOKUP(D847,Products!A:A,Products!C:C)</f>
        <v>Fashion</v>
      </c>
      <c r="L847" t="str">
        <f>_xlfn.XLOOKUP(D847,Products!A:A,Products!D:D)</f>
        <v>Watches</v>
      </c>
      <c r="M847">
        <f t="shared" si="117"/>
        <v>7507.3</v>
      </c>
      <c r="N847">
        <f t="shared" si="118"/>
        <v>5838.65</v>
      </c>
      <c r="O847">
        <f t="shared" si="119"/>
        <v>1668.6500000000005</v>
      </c>
      <c r="P847" s="8">
        <f t="shared" si="120"/>
        <v>0.22227032355174303</v>
      </c>
      <c r="Q847">
        <f t="shared" si="121"/>
        <v>1126.095</v>
      </c>
      <c r="R847">
        <f t="shared" si="122"/>
        <v>6381.2049999999999</v>
      </c>
      <c r="S847">
        <f t="shared" si="123"/>
        <v>542.55500000000029</v>
      </c>
      <c r="T847" t="str">
        <f>_xlfn.XLOOKUP(C847,Customers!A:A,Customers!D:D)</f>
        <v>M</v>
      </c>
      <c r="U847" s="13">
        <f>_xlfn.XLOOKUP(C847,Customers!A:A,Customers!E:E)</f>
        <v>20409</v>
      </c>
      <c r="V847" t="str">
        <f>_xlfn.XLOOKUP(C847,Customers!A:A,Customers!F:F)</f>
        <v>East James</v>
      </c>
      <c r="W847" s="13">
        <f>_xlfn.XLOOKUP(C847,Customers!A:A,Customers!G:G)</f>
        <v>44106</v>
      </c>
      <c r="X847">
        <f t="shared" ca="1" si="124"/>
        <v>70</v>
      </c>
      <c r="Y847" t="str">
        <f t="shared" ca="1" si="125"/>
        <v>50+</v>
      </c>
    </row>
    <row r="848" spans="1:25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  <c r="I848">
        <f>_xlfn.XLOOKUP(D848,Products!A:A,Products!E:E)</f>
        <v>25.57</v>
      </c>
      <c r="J848">
        <f>_xlfn.XLOOKUP(D848,Products!A:A,Products!F:F)</f>
        <v>19.05</v>
      </c>
      <c r="K848" t="str">
        <f>_xlfn.XLOOKUP(D848,Products!A:A,Products!C:C)</f>
        <v>Groceries</v>
      </c>
      <c r="L848" t="str">
        <f>_xlfn.XLOOKUP(D848,Products!A:A,Products!D:D)</f>
        <v>Vegetables</v>
      </c>
      <c r="M848">
        <f t="shared" si="117"/>
        <v>25.57</v>
      </c>
      <c r="N848">
        <f t="shared" si="118"/>
        <v>19.05</v>
      </c>
      <c r="O848">
        <f t="shared" si="119"/>
        <v>6.52</v>
      </c>
      <c r="P848" s="8">
        <f t="shared" si="120"/>
        <v>0.25498631208447398</v>
      </c>
      <c r="Q848">
        <f t="shared" si="121"/>
        <v>0</v>
      </c>
      <c r="R848">
        <f t="shared" si="122"/>
        <v>25.57</v>
      </c>
      <c r="S848">
        <f t="shared" si="123"/>
        <v>6.52</v>
      </c>
      <c r="T848" t="str">
        <f>_xlfn.XLOOKUP(C848,Customers!A:A,Customers!D:D)</f>
        <v>M</v>
      </c>
      <c r="U848" s="13">
        <f>_xlfn.XLOOKUP(C848,Customers!A:A,Customers!E:E)</f>
        <v>35433</v>
      </c>
      <c r="V848" t="str">
        <f>_xlfn.XLOOKUP(C848,Customers!A:A,Customers!F:F)</f>
        <v>Chambersview</v>
      </c>
      <c r="W848" s="13">
        <f>_xlfn.XLOOKUP(C848,Customers!A:A,Customers!G:G)</f>
        <v>44735</v>
      </c>
      <c r="X848">
        <f t="shared" ca="1" si="124"/>
        <v>29</v>
      </c>
      <c r="Y848" t="str">
        <f t="shared" ca="1" si="125"/>
        <v>26-35</v>
      </c>
    </row>
    <row r="849" spans="1:25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  <c r="I849">
        <f>_xlfn.XLOOKUP(D849,Products!A:A,Products!E:E)</f>
        <v>818.76</v>
      </c>
      <c r="J849">
        <f>_xlfn.XLOOKUP(D849,Products!A:A,Products!F:F)</f>
        <v>527.62</v>
      </c>
      <c r="K849" t="str">
        <f>_xlfn.XLOOKUP(D849,Products!A:A,Products!C:C)</f>
        <v>Electronics</v>
      </c>
      <c r="L849" t="str">
        <f>_xlfn.XLOOKUP(D849,Products!A:A,Products!D:D)</f>
        <v>Television</v>
      </c>
      <c r="M849">
        <f t="shared" si="117"/>
        <v>2456.2799999999997</v>
      </c>
      <c r="N849">
        <f t="shared" si="118"/>
        <v>1582.8600000000001</v>
      </c>
      <c r="O849">
        <f t="shared" si="119"/>
        <v>873.41999999999962</v>
      </c>
      <c r="P849" s="8">
        <f t="shared" si="120"/>
        <v>0.35558649665347586</v>
      </c>
      <c r="Q849">
        <f t="shared" si="121"/>
        <v>368.44199999999995</v>
      </c>
      <c r="R849">
        <f t="shared" si="122"/>
        <v>2087.8379999999997</v>
      </c>
      <c r="S849">
        <f t="shared" si="123"/>
        <v>504.97799999999961</v>
      </c>
      <c r="T849" t="str">
        <f>_xlfn.XLOOKUP(C849,Customers!A:A,Customers!D:D)</f>
        <v>M</v>
      </c>
      <c r="U849" s="13">
        <f>_xlfn.XLOOKUP(C849,Customers!A:A,Customers!E:E)</f>
        <v>34560</v>
      </c>
      <c r="V849" t="str">
        <f>_xlfn.XLOOKUP(C849,Customers!A:A,Customers!F:F)</f>
        <v>Wardfort</v>
      </c>
      <c r="W849" s="13">
        <f>_xlfn.XLOOKUP(C849,Customers!A:A,Customers!G:G)</f>
        <v>45822</v>
      </c>
      <c r="X849">
        <f t="shared" ca="1" si="124"/>
        <v>31</v>
      </c>
      <c r="Y849" t="str">
        <f t="shared" ca="1" si="125"/>
        <v>26-35</v>
      </c>
    </row>
    <row r="850" spans="1:25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  <c r="I850">
        <f>_xlfn.XLOOKUP(D850,Products!A:A,Products!E:E)</f>
        <v>1396.22</v>
      </c>
      <c r="J850">
        <f>_xlfn.XLOOKUP(D850,Products!A:A,Products!F:F)</f>
        <v>1004.09</v>
      </c>
      <c r="K850" t="str">
        <f>_xlfn.XLOOKUP(D850,Products!A:A,Products!C:C)</f>
        <v>Fashion</v>
      </c>
      <c r="L850" t="str">
        <f>_xlfn.XLOOKUP(D850,Products!A:A,Products!D:D)</f>
        <v>Bags</v>
      </c>
      <c r="M850">
        <f t="shared" si="117"/>
        <v>5584.88</v>
      </c>
      <c r="N850">
        <f t="shared" si="118"/>
        <v>4016.36</v>
      </c>
      <c r="O850">
        <f t="shared" si="119"/>
        <v>1568.52</v>
      </c>
      <c r="P850" s="8">
        <f t="shared" si="120"/>
        <v>0.28085115526206472</v>
      </c>
      <c r="Q850">
        <f t="shared" si="121"/>
        <v>558.48800000000006</v>
      </c>
      <c r="R850">
        <f t="shared" si="122"/>
        <v>5026.3919999999998</v>
      </c>
      <c r="S850">
        <f t="shared" si="123"/>
        <v>1010.0319999999997</v>
      </c>
      <c r="T850" t="str">
        <f>_xlfn.XLOOKUP(C850,Customers!A:A,Customers!D:D)</f>
        <v>F</v>
      </c>
      <c r="U850" s="13">
        <f>_xlfn.XLOOKUP(C850,Customers!A:A,Customers!E:E)</f>
        <v>21956</v>
      </c>
      <c r="V850" t="str">
        <f>_xlfn.XLOOKUP(C850,Customers!A:A,Customers!F:F)</f>
        <v>New David</v>
      </c>
      <c r="W850" s="13">
        <f>_xlfn.XLOOKUP(C850,Customers!A:A,Customers!G:G)</f>
        <v>44911</v>
      </c>
      <c r="X850">
        <f t="shared" ca="1" si="124"/>
        <v>66</v>
      </c>
      <c r="Y850" t="str">
        <f t="shared" ca="1" si="125"/>
        <v>50+</v>
      </c>
    </row>
    <row r="851" spans="1:25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  <c r="I851">
        <f>_xlfn.XLOOKUP(D851,Products!A:A,Products!E:E)</f>
        <v>1879.08</v>
      </c>
      <c r="J851">
        <f>_xlfn.XLOOKUP(D851,Products!A:A,Products!F:F)</f>
        <v>1004.56</v>
      </c>
      <c r="K851" t="str">
        <f>_xlfn.XLOOKUP(D851,Products!A:A,Products!C:C)</f>
        <v>Groceries</v>
      </c>
      <c r="L851" t="str">
        <f>_xlfn.XLOOKUP(D851,Products!A:A,Products!D:D)</f>
        <v>Dairy</v>
      </c>
      <c r="M851">
        <f t="shared" si="117"/>
        <v>9395.4</v>
      </c>
      <c r="N851">
        <f t="shared" si="118"/>
        <v>5022.7999999999993</v>
      </c>
      <c r="O851">
        <f t="shared" si="119"/>
        <v>4372.6000000000004</v>
      </c>
      <c r="P851" s="8">
        <f t="shared" si="120"/>
        <v>0.46539796070417444</v>
      </c>
      <c r="Q851">
        <f t="shared" si="121"/>
        <v>939.54</v>
      </c>
      <c r="R851">
        <f t="shared" si="122"/>
        <v>8455.86</v>
      </c>
      <c r="S851">
        <f t="shared" si="123"/>
        <v>3433.0600000000013</v>
      </c>
      <c r="T851" t="str">
        <f>_xlfn.XLOOKUP(C851,Customers!A:A,Customers!D:D)</f>
        <v>F</v>
      </c>
      <c r="U851" s="13">
        <f>_xlfn.XLOOKUP(C851,Customers!A:A,Customers!E:E)</f>
        <v>22552</v>
      </c>
      <c r="V851" t="str">
        <f>_xlfn.XLOOKUP(C851,Customers!A:A,Customers!F:F)</f>
        <v>Melissaberg</v>
      </c>
      <c r="W851" s="13">
        <f>_xlfn.XLOOKUP(C851,Customers!A:A,Customers!G:G)</f>
        <v>44326</v>
      </c>
      <c r="X851">
        <f t="shared" ca="1" si="124"/>
        <v>64</v>
      </c>
      <c r="Y851" t="str">
        <f t="shared" ca="1" si="125"/>
        <v>50+</v>
      </c>
    </row>
    <row r="852" spans="1:25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  <c r="I852">
        <f>_xlfn.XLOOKUP(D852,Products!A:A,Products!E:E)</f>
        <v>1745.61</v>
      </c>
      <c r="J852">
        <f>_xlfn.XLOOKUP(D852,Products!A:A,Products!F:F)</f>
        <v>1322.44</v>
      </c>
      <c r="K852" t="str">
        <f>_xlfn.XLOOKUP(D852,Products!A:A,Products!C:C)</f>
        <v>Electronics</v>
      </c>
      <c r="L852" t="str">
        <f>_xlfn.XLOOKUP(D852,Products!A:A,Products!D:D)</f>
        <v>Headphones</v>
      </c>
      <c r="M852">
        <f t="shared" si="117"/>
        <v>3491.22</v>
      </c>
      <c r="N852">
        <f t="shared" si="118"/>
        <v>2644.88</v>
      </c>
      <c r="O852">
        <f t="shared" si="119"/>
        <v>846.33999999999969</v>
      </c>
      <c r="P852" s="8">
        <f t="shared" si="120"/>
        <v>0.24241955534168563</v>
      </c>
      <c r="Q852">
        <f t="shared" si="121"/>
        <v>523.68299999999999</v>
      </c>
      <c r="R852">
        <f t="shared" si="122"/>
        <v>2967.5369999999998</v>
      </c>
      <c r="S852">
        <f t="shared" si="123"/>
        <v>322.6569999999997</v>
      </c>
      <c r="T852" t="str">
        <f>_xlfn.XLOOKUP(C852,Customers!A:A,Customers!D:D)</f>
        <v>M</v>
      </c>
      <c r="U852" s="13">
        <f>_xlfn.XLOOKUP(C852,Customers!A:A,Customers!E:E)</f>
        <v>35802</v>
      </c>
      <c r="V852" t="str">
        <f>_xlfn.XLOOKUP(C852,Customers!A:A,Customers!F:F)</f>
        <v>Davidtown</v>
      </c>
      <c r="W852" s="13">
        <f>_xlfn.XLOOKUP(C852,Customers!A:A,Customers!G:G)</f>
        <v>44252</v>
      </c>
      <c r="X852">
        <f t="shared" ca="1" si="124"/>
        <v>28</v>
      </c>
      <c r="Y852" t="str">
        <f t="shared" ca="1" si="125"/>
        <v>26-35</v>
      </c>
    </row>
    <row r="853" spans="1:25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  <c r="I853">
        <f>_xlfn.XLOOKUP(D853,Products!A:A,Products!E:E)</f>
        <v>1216.3599999999999</v>
      </c>
      <c r="J853">
        <f>_xlfn.XLOOKUP(D853,Products!A:A,Products!F:F)</f>
        <v>794.8</v>
      </c>
      <c r="K853" t="str">
        <f>_xlfn.XLOOKUP(D853,Products!A:A,Products!C:C)</f>
        <v>Fashion</v>
      </c>
      <c r="L853" t="str">
        <f>_xlfn.XLOOKUP(D853,Products!A:A,Products!D:D)</f>
        <v>Bags</v>
      </c>
      <c r="M853">
        <f t="shared" si="117"/>
        <v>6081.7999999999993</v>
      </c>
      <c r="N853">
        <f t="shared" si="118"/>
        <v>3974</v>
      </c>
      <c r="O853">
        <f t="shared" si="119"/>
        <v>2107.7999999999993</v>
      </c>
      <c r="P853" s="8">
        <f t="shared" si="120"/>
        <v>0.34657502713012589</v>
      </c>
      <c r="Q853">
        <f t="shared" si="121"/>
        <v>912.26999999999987</v>
      </c>
      <c r="R853">
        <f t="shared" si="122"/>
        <v>5169.53</v>
      </c>
      <c r="S853">
        <f t="shared" si="123"/>
        <v>1195.5299999999997</v>
      </c>
      <c r="T853" t="str">
        <f>_xlfn.XLOOKUP(C853,Customers!A:A,Customers!D:D)</f>
        <v>M</v>
      </c>
      <c r="U853" s="13">
        <f>_xlfn.XLOOKUP(C853,Customers!A:A,Customers!E:E)</f>
        <v>23397</v>
      </c>
      <c r="V853" t="str">
        <f>_xlfn.XLOOKUP(C853,Customers!A:A,Customers!F:F)</f>
        <v>New Jontown</v>
      </c>
      <c r="W853" s="13">
        <f>_xlfn.XLOOKUP(C853,Customers!A:A,Customers!G:G)</f>
        <v>44737</v>
      </c>
      <c r="X853">
        <f t="shared" ca="1" si="124"/>
        <v>62</v>
      </c>
      <c r="Y853" t="str">
        <f t="shared" ca="1" si="125"/>
        <v>50+</v>
      </c>
    </row>
    <row r="854" spans="1:25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  <c r="I854">
        <f>_xlfn.XLOOKUP(D854,Products!A:A,Products!E:E)</f>
        <v>337.63</v>
      </c>
      <c r="J854">
        <f>_xlfn.XLOOKUP(D854,Products!A:A,Products!F:F)</f>
        <v>169.03</v>
      </c>
      <c r="K854" t="str">
        <f>_xlfn.XLOOKUP(D854,Products!A:A,Products!C:C)</f>
        <v>Fashion</v>
      </c>
      <c r="L854" t="str">
        <f>_xlfn.XLOOKUP(D854,Products!A:A,Products!D:D)</f>
        <v>Footwear</v>
      </c>
      <c r="M854">
        <f t="shared" si="117"/>
        <v>1012.89</v>
      </c>
      <c r="N854">
        <f t="shared" si="118"/>
        <v>507.09000000000003</v>
      </c>
      <c r="O854">
        <f t="shared" si="119"/>
        <v>505.79999999999995</v>
      </c>
      <c r="P854" s="8">
        <f t="shared" si="120"/>
        <v>0.49936320824571273</v>
      </c>
      <c r="Q854">
        <f t="shared" si="121"/>
        <v>151.93349999999998</v>
      </c>
      <c r="R854">
        <f t="shared" si="122"/>
        <v>860.95650000000001</v>
      </c>
      <c r="S854">
        <f t="shared" si="123"/>
        <v>353.86649999999997</v>
      </c>
      <c r="T854" t="str">
        <f>_xlfn.XLOOKUP(C854,Customers!A:A,Customers!D:D)</f>
        <v>F</v>
      </c>
      <c r="U854" s="13">
        <f>_xlfn.XLOOKUP(C854,Customers!A:A,Customers!E:E)</f>
        <v>29021</v>
      </c>
      <c r="V854" t="str">
        <f>_xlfn.XLOOKUP(C854,Customers!A:A,Customers!F:F)</f>
        <v>North Bradleyfurt</v>
      </c>
      <c r="W854" s="13">
        <f>_xlfn.XLOOKUP(C854,Customers!A:A,Customers!G:G)</f>
        <v>45479</v>
      </c>
      <c r="X854">
        <f t="shared" ca="1" si="124"/>
        <v>47</v>
      </c>
      <c r="Y854" t="str">
        <f t="shared" ca="1" si="125"/>
        <v>36-50</v>
      </c>
    </row>
    <row r="855" spans="1:25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  <c r="I855">
        <f>_xlfn.XLOOKUP(D855,Products!A:A,Products!E:E)</f>
        <v>123.19</v>
      </c>
      <c r="J855">
        <f>_xlfn.XLOOKUP(D855,Products!A:A,Products!F:F)</f>
        <v>80.36</v>
      </c>
      <c r="K855" t="str">
        <f>_xlfn.XLOOKUP(D855,Products!A:A,Products!C:C)</f>
        <v>Groceries</v>
      </c>
      <c r="L855" t="str">
        <f>_xlfn.XLOOKUP(D855,Products!A:A,Products!D:D)</f>
        <v>Snacks</v>
      </c>
      <c r="M855">
        <f t="shared" si="117"/>
        <v>246.38</v>
      </c>
      <c r="N855">
        <f t="shared" si="118"/>
        <v>160.72</v>
      </c>
      <c r="O855">
        <f t="shared" si="119"/>
        <v>85.66</v>
      </c>
      <c r="P855" s="8">
        <f t="shared" si="120"/>
        <v>0.34767432421462779</v>
      </c>
      <c r="Q855">
        <f t="shared" si="121"/>
        <v>36.957000000000001</v>
      </c>
      <c r="R855">
        <f t="shared" si="122"/>
        <v>209.423</v>
      </c>
      <c r="S855">
        <f t="shared" si="123"/>
        <v>48.703000000000003</v>
      </c>
      <c r="T855" t="str">
        <f>_xlfn.XLOOKUP(C855,Customers!A:A,Customers!D:D)</f>
        <v>M</v>
      </c>
      <c r="U855" s="13">
        <f>_xlfn.XLOOKUP(C855,Customers!A:A,Customers!E:E)</f>
        <v>24638</v>
      </c>
      <c r="V855" t="str">
        <f>_xlfn.XLOOKUP(C855,Customers!A:A,Customers!F:F)</f>
        <v>Christopherburgh</v>
      </c>
      <c r="W855" s="13">
        <f>_xlfn.XLOOKUP(C855,Customers!A:A,Customers!G:G)</f>
        <v>44553</v>
      </c>
      <c r="X855">
        <f t="shared" ca="1" si="124"/>
        <v>59</v>
      </c>
      <c r="Y855" t="str">
        <f t="shared" ca="1" si="125"/>
        <v>50+</v>
      </c>
    </row>
    <row r="856" spans="1:25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  <c r="I856">
        <f>_xlfn.XLOOKUP(D856,Products!A:A,Products!E:E)</f>
        <v>1193.0899999999999</v>
      </c>
      <c r="J856">
        <f>_xlfn.XLOOKUP(D856,Products!A:A,Products!F:F)</f>
        <v>818.24</v>
      </c>
      <c r="K856" t="str">
        <f>_xlfn.XLOOKUP(D856,Products!A:A,Products!C:C)</f>
        <v>Electronics</v>
      </c>
      <c r="L856" t="str">
        <f>_xlfn.XLOOKUP(D856,Products!A:A,Products!D:D)</f>
        <v>Camera</v>
      </c>
      <c r="M856">
        <f t="shared" si="117"/>
        <v>5965.45</v>
      </c>
      <c r="N856">
        <f t="shared" si="118"/>
        <v>4091.2</v>
      </c>
      <c r="O856">
        <f t="shared" si="119"/>
        <v>1874.25</v>
      </c>
      <c r="P856" s="8">
        <f t="shared" si="120"/>
        <v>0.31418417722049469</v>
      </c>
      <c r="Q856">
        <f t="shared" si="121"/>
        <v>894.8175</v>
      </c>
      <c r="R856">
        <f t="shared" si="122"/>
        <v>5070.6324999999997</v>
      </c>
      <c r="S856">
        <f t="shared" si="123"/>
        <v>979.43249999999989</v>
      </c>
      <c r="T856" t="str">
        <f>_xlfn.XLOOKUP(C856,Customers!A:A,Customers!D:D)</f>
        <v>M</v>
      </c>
      <c r="U856" s="13">
        <f>_xlfn.XLOOKUP(C856,Customers!A:A,Customers!E:E)</f>
        <v>37990</v>
      </c>
      <c r="V856" t="str">
        <f>_xlfn.XLOOKUP(C856,Customers!A:A,Customers!F:F)</f>
        <v>Shepherdburgh</v>
      </c>
      <c r="W856" s="13">
        <f>_xlfn.XLOOKUP(C856,Customers!A:A,Customers!G:G)</f>
        <v>45538</v>
      </c>
      <c r="X856">
        <f t="shared" ca="1" si="124"/>
        <v>22</v>
      </c>
      <c r="Y856" t="str">
        <f t="shared" ca="1" si="125"/>
        <v>18-25</v>
      </c>
    </row>
    <row r="857" spans="1:25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  <c r="I857">
        <f>_xlfn.XLOOKUP(D857,Products!A:A,Products!E:E)</f>
        <v>540.94000000000005</v>
      </c>
      <c r="J857">
        <f>_xlfn.XLOOKUP(D857,Products!A:A,Products!F:F)</f>
        <v>398.25</v>
      </c>
      <c r="K857" t="str">
        <f>_xlfn.XLOOKUP(D857,Products!A:A,Products!C:C)</f>
        <v>Fashion</v>
      </c>
      <c r="L857" t="str">
        <f>_xlfn.XLOOKUP(D857,Products!A:A,Products!D:D)</f>
        <v>Clothing</v>
      </c>
      <c r="M857">
        <f t="shared" si="117"/>
        <v>540.94000000000005</v>
      </c>
      <c r="N857">
        <f t="shared" si="118"/>
        <v>398.25</v>
      </c>
      <c r="O857">
        <f t="shared" si="119"/>
        <v>142.69000000000005</v>
      </c>
      <c r="P857" s="8">
        <f t="shared" si="120"/>
        <v>0.26378156542315234</v>
      </c>
      <c r="Q857">
        <f t="shared" si="121"/>
        <v>27.047000000000004</v>
      </c>
      <c r="R857">
        <f t="shared" si="122"/>
        <v>513.89300000000003</v>
      </c>
      <c r="S857">
        <f t="shared" si="123"/>
        <v>115.64300000000003</v>
      </c>
      <c r="T857" t="str">
        <f>_xlfn.XLOOKUP(C857,Customers!A:A,Customers!D:D)</f>
        <v>F</v>
      </c>
      <c r="U857" s="13">
        <f>_xlfn.XLOOKUP(C857,Customers!A:A,Customers!E:E)</f>
        <v>28708</v>
      </c>
      <c r="V857" t="str">
        <f>_xlfn.XLOOKUP(C857,Customers!A:A,Customers!F:F)</f>
        <v>Allisonmouth</v>
      </c>
      <c r="W857" s="13">
        <f>_xlfn.XLOOKUP(C857,Customers!A:A,Customers!G:G)</f>
        <v>45298</v>
      </c>
      <c r="X857">
        <f t="shared" ca="1" si="124"/>
        <v>47</v>
      </c>
      <c r="Y857" t="str">
        <f t="shared" ca="1" si="125"/>
        <v>36-50</v>
      </c>
    </row>
    <row r="858" spans="1:25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  <c r="I858">
        <f>_xlfn.XLOOKUP(D858,Products!A:A,Products!E:E)</f>
        <v>25.57</v>
      </c>
      <c r="J858">
        <f>_xlfn.XLOOKUP(D858,Products!A:A,Products!F:F)</f>
        <v>19.05</v>
      </c>
      <c r="K858" t="str">
        <f>_xlfn.XLOOKUP(D858,Products!A:A,Products!C:C)</f>
        <v>Groceries</v>
      </c>
      <c r="L858" t="str">
        <f>_xlfn.XLOOKUP(D858,Products!A:A,Products!D:D)</f>
        <v>Vegetables</v>
      </c>
      <c r="M858">
        <f t="shared" si="117"/>
        <v>25.57</v>
      </c>
      <c r="N858">
        <f t="shared" si="118"/>
        <v>19.05</v>
      </c>
      <c r="O858">
        <f t="shared" si="119"/>
        <v>6.52</v>
      </c>
      <c r="P858" s="8">
        <f t="shared" si="120"/>
        <v>0.25498631208447398</v>
      </c>
      <c r="Q858">
        <f t="shared" si="121"/>
        <v>1.2785000000000002</v>
      </c>
      <c r="R858">
        <f t="shared" si="122"/>
        <v>24.291499999999999</v>
      </c>
      <c r="S858">
        <f t="shared" si="123"/>
        <v>5.2414999999999985</v>
      </c>
      <c r="T858" t="str">
        <f>_xlfn.XLOOKUP(C858,Customers!A:A,Customers!D:D)</f>
        <v>F</v>
      </c>
      <c r="U858" s="13">
        <f>_xlfn.XLOOKUP(C858,Customers!A:A,Customers!E:E)</f>
        <v>31328</v>
      </c>
      <c r="V858" t="str">
        <f>_xlfn.XLOOKUP(C858,Customers!A:A,Customers!F:F)</f>
        <v>Lake Lindsay</v>
      </c>
      <c r="W858" s="13">
        <f>_xlfn.XLOOKUP(C858,Customers!A:A,Customers!G:G)</f>
        <v>45889</v>
      </c>
      <c r="X858">
        <f t="shared" ca="1" si="124"/>
        <v>40</v>
      </c>
      <c r="Y858" t="str">
        <f t="shared" ca="1" si="125"/>
        <v>36-50</v>
      </c>
    </row>
    <row r="859" spans="1:25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  <c r="I859">
        <f>_xlfn.XLOOKUP(D859,Products!A:A,Products!E:E)</f>
        <v>1095.72</v>
      </c>
      <c r="J859">
        <f>_xlfn.XLOOKUP(D859,Products!A:A,Products!F:F)</f>
        <v>822.2</v>
      </c>
      <c r="K859" t="str">
        <f>_xlfn.XLOOKUP(D859,Products!A:A,Products!C:C)</f>
        <v>Groceries</v>
      </c>
      <c r="L859" t="str">
        <f>_xlfn.XLOOKUP(D859,Products!A:A,Products!D:D)</f>
        <v>Snacks</v>
      </c>
      <c r="M859">
        <f t="shared" si="117"/>
        <v>1095.72</v>
      </c>
      <c r="N859">
        <f t="shared" si="118"/>
        <v>822.2</v>
      </c>
      <c r="O859">
        <f t="shared" si="119"/>
        <v>273.52</v>
      </c>
      <c r="P859" s="8">
        <f t="shared" si="120"/>
        <v>0.24962581681451462</v>
      </c>
      <c r="Q859">
        <f t="shared" si="121"/>
        <v>0</v>
      </c>
      <c r="R859">
        <f t="shared" si="122"/>
        <v>1095.72</v>
      </c>
      <c r="S859">
        <f t="shared" si="123"/>
        <v>273.52</v>
      </c>
      <c r="T859" t="str">
        <f>_xlfn.XLOOKUP(C859,Customers!A:A,Customers!D:D)</f>
        <v>M</v>
      </c>
      <c r="U859" s="13">
        <f>_xlfn.XLOOKUP(C859,Customers!A:A,Customers!E:E)</f>
        <v>26178</v>
      </c>
      <c r="V859" t="str">
        <f>_xlfn.XLOOKUP(C859,Customers!A:A,Customers!F:F)</f>
        <v>East Codyton</v>
      </c>
      <c r="W859" s="13">
        <f>_xlfn.XLOOKUP(C859,Customers!A:A,Customers!G:G)</f>
        <v>45251</v>
      </c>
      <c r="X859">
        <f t="shared" ca="1" si="124"/>
        <v>54</v>
      </c>
      <c r="Y859" t="str">
        <f t="shared" ca="1" si="125"/>
        <v>50+</v>
      </c>
    </row>
    <row r="860" spans="1:25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  <c r="I860">
        <f>_xlfn.XLOOKUP(D860,Products!A:A,Products!E:E)</f>
        <v>1853.77</v>
      </c>
      <c r="J860">
        <f>_xlfn.XLOOKUP(D860,Products!A:A,Products!F:F)</f>
        <v>1363.52</v>
      </c>
      <c r="K860" t="str">
        <f>_xlfn.XLOOKUP(D860,Products!A:A,Products!C:C)</f>
        <v>Fashion</v>
      </c>
      <c r="L860" t="str">
        <f>_xlfn.XLOOKUP(D860,Products!A:A,Products!D:D)</f>
        <v>Accessories</v>
      </c>
      <c r="M860">
        <f t="shared" si="117"/>
        <v>1853.77</v>
      </c>
      <c r="N860">
        <f t="shared" si="118"/>
        <v>1363.52</v>
      </c>
      <c r="O860">
        <f t="shared" si="119"/>
        <v>490.25</v>
      </c>
      <c r="P860" s="8">
        <f t="shared" si="120"/>
        <v>0.26446107122242779</v>
      </c>
      <c r="Q860">
        <f t="shared" si="121"/>
        <v>0</v>
      </c>
      <c r="R860">
        <f t="shared" si="122"/>
        <v>1853.77</v>
      </c>
      <c r="S860">
        <f t="shared" si="123"/>
        <v>490.25</v>
      </c>
      <c r="T860" t="str">
        <f>_xlfn.XLOOKUP(C860,Customers!A:A,Customers!D:D)</f>
        <v>F</v>
      </c>
      <c r="U860" s="13">
        <f>_xlfn.XLOOKUP(C860,Customers!A:A,Customers!E:E)</f>
        <v>36064</v>
      </c>
      <c r="V860" t="str">
        <f>_xlfn.XLOOKUP(C860,Customers!A:A,Customers!F:F)</f>
        <v>Williamsville</v>
      </c>
      <c r="W860" s="13">
        <f>_xlfn.XLOOKUP(C860,Customers!A:A,Customers!G:G)</f>
        <v>45011</v>
      </c>
      <c r="X860">
        <f t="shared" ca="1" si="124"/>
        <v>27</v>
      </c>
      <c r="Y860" t="str">
        <f t="shared" ca="1" si="125"/>
        <v>26-35</v>
      </c>
    </row>
    <row r="861" spans="1:25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  <c r="I861">
        <f>_xlfn.XLOOKUP(D861,Products!A:A,Products!E:E)</f>
        <v>1134.8</v>
      </c>
      <c r="J861">
        <f>_xlfn.XLOOKUP(D861,Products!A:A,Products!F:F)</f>
        <v>675.1</v>
      </c>
      <c r="K861" t="str">
        <f>_xlfn.XLOOKUP(D861,Products!A:A,Products!C:C)</f>
        <v>Fashion</v>
      </c>
      <c r="L861" t="str">
        <f>_xlfn.XLOOKUP(D861,Products!A:A,Products!D:D)</f>
        <v>Watches</v>
      </c>
      <c r="M861">
        <f t="shared" si="117"/>
        <v>5674</v>
      </c>
      <c r="N861">
        <f t="shared" si="118"/>
        <v>3375.5</v>
      </c>
      <c r="O861">
        <f t="shared" si="119"/>
        <v>2298.5</v>
      </c>
      <c r="P861" s="8">
        <f t="shared" si="120"/>
        <v>0.40509340853013748</v>
      </c>
      <c r="Q861">
        <f t="shared" si="121"/>
        <v>567.4</v>
      </c>
      <c r="R861">
        <f t="shared" si="122"/>
        <v>5106.6000000000004</v>
      </c>
      <c r="S861">
        <f t="shared" si="123"/>
        <v>1731.1000000000004</v>
      </c>
      <c r="T861" t="str">
        <f>_xlfn.XLOOKUP(C861,Customers!A:A,Customers!D:D)</f>
        <v>F</v>
      </c>
      <c r="U861" s="13">
        <f>_xlfn.XLOOKUP(C861,Customers!A:A,Customers!E:E)</f>
        <v>23676</v>
      </c>
      <c r="V861" t="str">
        <f>_xlfn.XLOOKUP(C861,Customers!A:A,Customers!F:F)</f>
        <v>Joyceside</v>
      </c>
      <c r="W861" s="13">
        <f>_xlfn.XLOOKUP(C861,Customers!A:A,Customers!G:G)</f>
        <v>44351</v>
      </c>
      <c r="X861">
        <f t="shared" ca="1" si="124"/>
        <v>61</v>
      </c>
      <c r="Y861" t="str">
        <f t="shared" ca="1" si="125"/>
        <v>50+</v>
      </c>
    </row>
    <row r="862" spans="1:25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  <c r="I862">
        <f>_xlfn.XLOOKUP(D862,Products!A:A,Products!E:E)</f>
        <v>564.41999999999996</v>
      </c>
      <c r="J862">
        <f>_xlfn.XLOOKUP(D862,Products!A:A,Products!F:F)</f>
        <v>293.95999999999998</v>
      </c>
      <c r="K862" t="str">
        <f>_xlfn.XLOOKUP(D862,Products!A:A,Products!C:C)</f>
        <v>Fashion</v>
      </c>
      <c r="L862" t="str">
        <f>_xlfn.XLOOKUP(D862,Products!A:A,Products!D:D)</f>
        <v>Accessories</v>
      </c>
      <c r="M862">
        <f t="shared" si="117"/>
        <v>2257.6799999999998</v>
      </c>
      <c r="N862">
        <f t="shared" si="118"/>
        <v>1175.8399999999999</v>
      </c>
      <c r="O862">
        <f t="shared" si="119"/>
        <v>1081.8399999999999</v>
      </c>
      <c r="P862" s="8">
        <f t="shared" si="120"/>
        <v>0.47918216930654478</v>
      </c>
      <c r="Q862">
        <f t="shared" si="121"/>
        <v>338.65199999999999</v>
      </c>
      <c r="R862">
        <f t="shared" si="122"/>
        <v>1919.0279999999998</v>
      </c>
      <c r="S862">
        <f t="shared" si="123"/>
        <v>743.18799999999987</v>
      </c>
      <c r="T862" t="str">
        <f>_xlfn.XLOOKUP(C862,Customers!A:A,Customers!D:D)</f>
        <v>F</v>
      </c>
      <c r="U862" s="13">
        <f>_xlfn.XLOOKUP(C862,Customers!A:A,Customers!E:E)</f>
        <v>25706</v>
      </c>
      <c r="V862" t="str">
        <f>_xlfn.XLOOKUP(C862,Customers!A:A,Customers!F:F)</f>
        <v>South Scottton</v>
      </c>
      <c r="W862" s="13">
        <f>_xlfn.XLOOKUP(C862,Customers!A:A,Customers!G:G)</f>
        <v>44405</v>
      </c>
      <c r="X862">
        <f t="shared" ca="1" si="124"/>
        <v>56</v>
      </c>
      <c r="Y862" t="str">
        <f t="shared" ca="1" si="125"/>
        <v>50+</v>
      </c>
    </row>
    <row r="863" spans="1:25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  <c r="I863">
        <f>_xlfn.XLOOKUP(D863,Products!A:A,Products!E:E)</f>
        <v>337.63</v>
      </c>
      <c r="J863">
        <f>_xlfn.XLOOKUP(D863,Products!A:A,Products!F:F)</f>
        <v>169.03</v>
      </c>
      <c r="K863" t="str">
        <f>_xlfn.XLOOKUP(D863,Products!A:A,Products!C:C)</f>
        <v>Fashion</v>
      </c>
      <c r="L863" t="str">
        <f>_xlfn.XLOOKUP(D863,Products!A:A,Products!D:D)</f>
        <v>Footwear</v>
      </c>
      <c r="M863">
        <f t="shared" si="117"/>
        <v>1012.89</v>
      </c>
      <c r="N863">
        <f t="shared" si="118"/>
        <v>507.09000000000003</v>
      </c>
      <c r="O863">
        <f t="shared" si="119"/>
        <v>505.79999999999995</v>
      </c>
      <c r="P863" s="8">
        <f t="shared" si="120"/>
        <v>0.49936320824571273</v>
      </c>
      <c r="Q863">
        <f t="shared" si="121"/>
        <v>50.644500000000001</v>
      </c>
      <c r="R863">
        <f t="shared" si="122"/>
        <v>962.24549999999999</v>
      </c>
      <c r="S863">
        <f t="shared" si="123"/>
        <v>455.15549999999996</v>
      </c>
      <c r="T863" t="str">
        <f>_xlfn.XLOOKUP(C863,Customers!A:A,Customers!D:D)</f>
        <v>F</v>
      </c>
      <c r="U863" s="13">
        <f>_xlfn.XLOOKUP(C863,Customers!A:A,Customers!E:E)</f>
        <v>33492</v>
      </c>
      <c r="V863" t="str">
        <f>_xlfn.XLOOKUP(C863,Customers!A:A,Customers!F:F)</f>
        <v>Walkerfurt</v>
      </c>
      <c r="W863" s="13">
        <f>_xlfn.XLOOKUP(C863,Customers!A:A,Customers!G:G)</f>
        <v>45407</v>
      </c>
      <c r="X863">
        <f t="shared" ca="1" si="124"/>
        <v>34</v>
      </c>
      <c r="Y863" t="str">
        <f t="shared" ca="1" si="125"/>
        <v>26-35</v>
      </c>
    </row>
    <row r="864" spans="1:25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  <c r="I864">
        <f>_xlfn.XLOOKUP(D864,Products!A:A,Products!E:E)</f>
        <v>1879.08</v>
      </c>
      <c r="J864">
        <f>_xlfn.XLOOKUP(D864,Products!A:A,Products!F:F)</f>
        <v>1004.56</v>
      </c>
      <c r="K864" t="str">
        <f>_xlfn.XLOOKUP(D864,Products!A:A,Products!C:C)</f>
        <v>Groceries</v>
      </c>
      <c r="L864" t="str">
        <f>_xlfn.XLOOKUP(D864,Products!A:A,Products!D:D)</f>
        <v>Dairy</v>
      </c>
      <c r="M864">
        <f t="shared" si="117"/>
        <v>9395.4</v>
      </c>
      <c r="N864">
        <f t="shared" si="118"/>
        <v>5022.7999999999993</v>
      </c>
      <c r="O864">
        <f t="shared" si="119"/>
        <v>4372.6000000000004</v>
      </c>
      <c r="P864" s="8">
        <f t="shared" si="120"/>
        <v>0.46539796070417444</v>
      </c>
      <c r="Q864">
        <f t="shared" si="121"/>
        <v>469.77</v>
      </c>
      <c r="R864">
        <f t="shared" si="122"/>
        <v>8925.6299999999992</v>
      </c>
      <c r="S864">
        <f t="shared" si="123"/>
        <v>3902.83</v>
      </c>
      <c r="T864" t="str">
        <f>_xlfn.XLOOKUP(C864,Customers!A:A,Customers!D:D)</f>
        <v>M</v>
      </c>
      <c r="U864" s="13">
        <f>_xlfn.XLOOKUP(C864,Customers!A:A,Customers!E:E)</f>
        <v>26178</v>
      </c>
      <c r="V864" t="str">
        <f>_xlfn.XLOOKUP(C864,Customers!A:A,Customers!F:F)</f>
        <v>East Codyton</v>
      </c>
      <c r="W864" s="13">
        <f>_xlfn.XLOOKUP(C864,Customers!A:A,Customers!G:G)</f>
        <v>45251</v>
      </c>
      <c r="X864">
        <f t="shared" ca="1" si="124"/>
        <v>54</v>
      </c>
      <c r="Y864" t="str">
        <f t="shared" ca="1" si="125"/>
        <v>50+</v>
      </c>
    </row>
    <row r="865" spans="1:25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  <c r="I865">
        <f>_xlfn.XLOOKUP(D865,Products!A:A,Products!E:E)</f>
        <v>1396.22</v>
      </c>
      <c r="J865">
        <f>_xlfn.XLOOKUP(D865,Products!A:A,Products!F:F)</f>
        <v>1004.09</v>
      </c>
      <c r="K865" t="str">
        <f>_xlfn.XLOOKUP(D865,Products!A:A,Products!C:C)</f>
        <v>Fashion</v>
      </c>
      <c r="L865" t="str">
        <f>_xlfn.XLOOKUP(D865,Products!A:A,Products!D:D)</f>
        <v>Bags</v>
      </c>
      <c r="M865">
        <f t="shared" si="117"/>
        <v>4188.66</v>
      </c>
      <c r="N865">
        <f t="shared" si="118"/>
        <v>3012.27</v>
      </c>
      <c r="O865">
        <f t="shared" si="119"/>
        <v>1176.3899999999999</v>
      </c>
      <c r="P865" s="8">
        <f t="shared" si="120"/>
        <v>0.28085115526206472</v>
      </c>
      <c r="Q865">
        <f t="shared" si="121"/>
        <v>209.43299999999999</v>
      </c>
      <c r="R865">
        <f t="shared" si="122"/>
        <v>3979.2269999999999</v>
      </c>
      <c r="S865">
        <f t="shared" si="123"/>
        <v>966.95699999999988</v>
      </c>
      <c r="T865" t="str">
        <f>_xlfn.XLOOKUP(C865,Customers!A:A,Customers!D:D)</f>
        <v>F</v>
      </c>
      <c r="U865" s="13">
        <f>_xlfn.XLOOKUP(C865,Customers!A:A,Customers!E:E)</f>
        <v>21425</v>
      </c>
      <c r="V865" t="str">
        <f>_xlfn.XLOOKUP(C865,Customers!A:A,Customers!F:F)</f>
        <v>South Marcusberg</v>
      </c>
      <c r="W865" s="13">
        <f>_xlfn.XLOOKUP(C865,Customers!A:A,Customers!G:G)</f>
        <v>45891</v>
      </c>
      <c r="X865">
        <f t="shared" ca="1" si="124"/>
        <v>67</v>
      </c>
      <c r="Y865" t="str">
        <f t="shared" ca="1" si="125"/>
        <v>50+</v>
      </c>
    </row>
    <row r="866" spans="1:25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  <c r="I866">
        <f>_xlfn.XLOOKUP(D866,Products!A:A,Products!E:E)</f>
        <v>1952.65</v>
      </c>
      <c r="J866">
        <f>_xlfn.XLOOKUP(D866,Products!A:A,Products!F:F)</f>
        <v>1451.27</v>
      </c>
      <c r="K866" t="str">
        <f>_xlfn.XLOOKUP(D866,Products!A:A,Products!C:C)</f>
        <v>Electronics</v>
      </c>
      <c r="L866" t="str">
        <f>_xlfn.XLOOKUP(D866,Products!A:A,Products!D:D)</f>
        <v>Television</v>
      </c>
      <c r="M866">
        <f t="shared" si="117"/>
        <v>5857.9500000000007</v>
      </c>
      <c r="N866">
        <f t="shared" si="118"/>
        <v>4353.8099999999995</v>
      </c>
      <c r="O866">
        <f t="shared" si="119"/>
        <v>1504.1400000000012</v>
      </c>
      <c r="P866" s="8">
        <f t="shared" si="120"/>
        <v>0.25676900622231347</v>
      </c>
      <c r="Q866">
        <f t="shared" si="121"/>
        <v>878.69250000000011</v>
      </c>
      <c r="R866">
        <f t="shared" si="122"/>
        <v>4979.2575000000006</v>
      </c>
      <c r="S866">
        <f t="shared" si="123"/>
        <v>625.44750000000113</v>
      </c>
      <c r="T866" t="str">
        <f>_xlfn.XLOOKUP(C866,Customers!A:A,Customers!D:D)</f>
        <v>F</v>
      </c>
      <c r="U866" s="13">
        <f>_xlfn.XLOOKUP(C866,Customers!A:A,Customers!E:E)</f>
        <v>29405</v>
      </c>
      <c r="V866" t="str">
        <f>_xlfn.XLOOKUP(C866,Customers!A:A,Customers!F:F)</f>
        <v>North Sharontown</v>
      </c>
      <c r="W866" s="13">
        <f>_xlfn.XLOOKUP(C866,Customers!A:A,Customers!G:G)</f>
        <v>44950</v>
      </c>
      <c r="X866">
        <f t="shared" ca="1" si="124"/>
        <v>45</v>
      </c>
      <c r="Y866" t="str">
        <f t="shared" ca="1" si="125"/>
        <v>36-50</v>
      </c>
    </row>
    <row r="867" spans="1:25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  <c r="I867">
        <f>_xlfn.XLOOKUP(D867,Products!A:A,Products!E:E)</f>
        <v>818.76</v>
      </c>
      <c r="J867">
        <f>_xlfn.XLOOKUP(D867,Products!A:A,Products!F:F)</f>
        <v>527.62</v>
      </c>
      <c r="K867" t="str">
        <f>_xlfn.XLOOKUP(D867,Products!A:A,Products!C:C)</f>
        <v>Electronics</v>
      </c>
      <c r="L867" t="str">
        <f>_xlfn.XLOOKUP(D867,Products!A:A,Products!D:D)</f>
        <v>Television</v>
      </c>
      <c r="M867">
        <f t="shared" si="117"/>
        <v>3275.04</v>
      </c>
      <c r="N867">
        <f t="shared" si="118"/>
        <v>2110.48</v>
      </c>
      <c r="O867">
        <f t="shared" si="119"/>
        <v>1164.56</v>
      </c>
      <c r="P867" s="8">
        <f t="shared" si="120"/>
        <v>0.35558649665347597</v>
      </c>
      <c r="Q867">
        <f t="shared" si="121"/>
        <v>163.75200000000001</v>
      </c>
      <c r="R867">
        <f t="shared" si="122"/>
        <v>3111.288</v>
      </c>
      <c r="S867">
        <f t="shared" si="123"/>
        <v>1000.808</v>
      </c>
      <c r="T867" t="str">
        <f>_xlfn.XLOOKUP(C867,Customers!A:A,Customers!D:D)</f>
        <v>F</v>
      </c>
      <c r="U867" s="13">
        <f>_xlfn.XLOOKUP(C867,Customers!A:A,Customers!E:E)</f>
        <v>28198</v>
      </c>
      <c r="V867" t="str">
        <f>_xlfn.XLOOKUP(C867,Customers!A:A,Customers!F:F)</f>
        <v>New Fred</v>
      </c>
      <c r="W867" s="13">
        <f>_xlfn.XLOOKUP(C867,Customers!A:A,Customers!G:G)</f>
        <v>45829</v>
      </c>
      <c r="X867">
        <f t="shared" ca="1" si="124"/>
        <v>49</v>
      </c>
      <c r="Y867" t="str">
        <f t="shared" ca="1" si="125"/>
        <v>36-50</v>
      </c>
    </row>
    <row r="868" spans="1:25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  <c r="I868">
        <f>_xlfn.XLOOKUP(D868,Products!A:A,Products!E:E)</f>
        <v>564.41999999999996</v>
      </c>
      <c r="J868">
        <f>_xlfn.XLOOKUP(D868,Products!A:A,Products!F:F)</f>
        <v>293.95999999999998</v>
      </c>
      <c r="K868" t="str">
        <f>_xlfn.XLOOKUP(D868,Products!A:A,Products!C:C)</f>
        <v>Fashion</v>
      </c>
      <c r="L868" t="str">
        <f>_xlfn.XLOOKUP(D868,Products!A:A,Products!D:D)</f>
        <v>Accessories</v>
      </c>
      <c r="M868">
        <f t="shared" si="117"/>
        <v>564.41999999999996</v>
      </c>
      <c r="N868">
        <f t="shared" si="118"/>
        <v>293.95999999999998</v>
      </c>
      <c r="O868">
        <f t="shared" si="119"/>
        <v>270.45999999999998</v>
      </c>
      <c r="P868" s="8">
        <f t="shared" si="120"/>
        <v>0.47918216930654478</v>
      </c>
      <c r="Q868">
        <f t="shared" si="121"/>
        <v>56.442</v>
      </c>
      <c r="R868">
        <f t="shared" si="122"/>
        <v>507.97799999999995</v>
      </c>
      <c r="S868">
        <f t="shared" si="123"/>
        <v>214.01799999999997</v>
      </c>
      <c r="T868" t="str">
        <f>_xlfn.XLOOKUP(C868,Customers!A:A,Customers!D:D)</f>
        <v>M</v>
      </c>
      <c r="U868" s="13">
        <f>_xlfn.XLOOKUP(C868,Customers!A:A,Customers!E:E)</f>
        <v>24326</v>
      </c>
      <c r="V868" t="str">
        <f>_xlfn.XLOOKUP(C868,Customers!A:A,Customers!F:F)</f>
        <v>East Walter</v>
      </c>
      <c r="W868" s="13">
        <f>_xlfn.XLOOKUP(C868,Customers!A:A,Customers!G:G)</f>
        <v>44260</v>
      </c>
      <c r="X868">
        <f t="shared" ca="1" si="124"/>
        <v>59</v>
      </c>
      <c r="Y868" t="str">
        <f t="shared" ca="1" si="125"/>
        <v>50+</v>
      </c>
    </row>
    <row r="869" spans="1:25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  <c r="I869">
        <f>_xlfn.XLOOKUP(D869,Products!A:A,Products!E:E)</f>
        <v>429.15</v>
      </c>
      <c r="J869">
        <f>_xlfn.XLOOKUP(D869,Products!A:A,Products!F:F)</f>
        <v>258.72000000000003</v>
      </c>
      <c r="K869" t="str">
        <f>_xlfn.XLOOKUP(D869,Products!A:A,Products!C:C)</f>
        <v>Fashion</v>
      </c>
      <c r="L869" t="str">
        <f>_xlfn.XLOOKUP(D869,Products!A:A,Products!D:D)</f>
        <v>Watches</v>
      </c>
      <c r="M869">
        <f t="shared" si="117"/>
        <v>858.3</v>
      </c>
      <c r="N869">
        <f t="shared" si="118"/>
        <v>517.44000000000005</v>
      </c>
      <c r="O869">
        <f t="shared" si="119"/>
        <v>340.8599999999999</v>
      </c>
      <c r="P869" s="8">
        <f t="shared" si="120"/>
        <v>0.39713386927647665</v>
      </c>
      <c r="Q869">
        <f t="shared" si="121"/>
        <v>42.914999999999999</v>
      </c>
      <c r="R869">
        <f t="shared" si="122"/>
        <v>815.38499999999999</v>
      </c>
      <c r="S869">
        <f t="shared" si="123"/>
        <v>297.94499999999994</v>
      </c>
      <c r="T869" t="str">
        <f>_xlfn.XLOOKUP(C869,Customers!A:A,Customers!D:D)</f>
        <v>F</v>
      </c>
      <c r="U869" s="13">
        <f>_xlfn.XLOOKUP(C869,Customers!A:A,Customers!E:E)</f>
        <v>25396</v>
      </c>
      <c r="V869" t="str">
        <f>_xlfn.XLOOKUP(C869,Customers!A:A,Customers!F:F)</f>
        <v>Geoffreystad</v>
      </c>
      <c r="W869" s="13">
        <f>_xlfn.XLOOKUP(C869,Customers!A:A,Customers!G:G)</f>
        <v>44890</v>
      </c>
      <c r="X869">
        <f t="shared" ca="1" si="124"/>
        <v>56</v>
      </c>
      <c r="Y869" t="str">
        <f t="shared" ca="1" si="125"/>
        <v>50+</v>
      </c>
    </row>
    <row r="870" spans="1:25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  <c r="I870">
        <f>_xlfn.XLOOKUP(D870,Products!A:A,Products!E:E)</f>
        <v>248.57</v>
      </c>
      <c r="J870">
        <f>_xlfn.XLOOKUP(D870,Products!A:A,Products!F:F)</f>
        <v>190.67</v>
      </c>
      <c r="K870" t="str">
        <f>_xlfn.XLOOKUP(D870,Products!A:A,Products!C:C)</f>
        <v>Electronics</v>
      </c>
      <c r="L870" t="str">
        <f>_xlfn.XLOOKUP(D870,Products!A:A,Products!D:D)</f>
        <v>Headphones</v>
      </c>
      <c r="M870">
        <f t="shared" si="117"/>
        <v>248.57</v>
      </c>
      <c r="N870">
        <f t="shared" si="118"/>
        <v>190.67</v>
      </c>
      <c r="O870">
        <f t="shared" si="119"/>
        <v>57.900000000000006</v>
      </c>
      <c r="P870" s="8">
        <f t="shared" si="120"/>
        <v>0.2329323731745585</v>
      </c>
      <c r="Q870">
        <f t="shared" si="121"/>
        <v>24.856999999999999</v>
      </c>
      <c r="R870">
        <f t="shared" si="122"/>
        <v>223.71299999999999</v>
      </c>
      <c r="S870">
        <f t="shared" si="123"/>
        <v>33.043000000000006</v>
      </c>
      <c r="T870" t="str">
        <f>_xlfn.XLOOKUP(C870,Customers!A:A,Customers!D:D)</f>
        <v>M</v>
      </c>
      <c r="U870" s="13">
        <f>_xlfn.XLOOKUP(C870,Customers!A:A,Customers!E:E)</f>
        <v>23821</v>
      </c>
      <c r="V870" t="str">
        <f>_xlfn.XLOOKUP(C870,Customers!A:A,Customers!F:F)</f>
        <v>West Ann</v>
      </c>
      <c r="W870" s="13">
        <f>_xlfn.XLOOKUP(C870,Customers!A:A,Customers!G:G)</f>
        <v>45308</v>
      </c>
      <c r="X870">
        <f t="shared" ca="1" si="124"/>
        <v>61</v>
      </c>
      <c r="Y870" t="str">
        <f t="shared" ca="1" si="125"/>
        <v>50+</v>
      </c>
    </row>
    <row r="871" spans="1:25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  <c r="I871">
        <f>_xlfn.XLOOKUP(D871,Products!A:A,Products!E:E)</f>
        <v>1193.0899999999999</v>
      </c>
      <c r="J871">
        <f>_xlfn.XLOOKUP(D871,Products!A:A,Products!F:F)</f>
        <v>818.24</v>
      </c>
      <c r="K871" t="str">
        <f>_xlfn.XLOOKUP(D871,Products!A:A,Products!C:C)</f>
        <v>Electronics</v>
      </c>
      <c r="L871" t="str">
        <f>_xlfn.XLOOKUP(D871,Products!A:A,Products!D:D)</f>
        <v>Camera</v>
      </c>
      <c r="M871">
        <f t="shared" si="117"/>
        <v>1193.0899999999999</v>
      </c>
      <c r="N871">
        <f t="shared" si="118"/>
        <v>818.24</v>
      </c>
      <c r="O871">
        <f t="shared" si="119"/>
        <v>374.84999999999991</v>
      </c>
      <c r="P871" s="8">
        <f t="shared" si="120"/>
        <v>0.31418417722049463</v>
      </c>
      <c r="Q871">
        <f t="shared" si="121"/>
        <v>0</v>
      </c>
      <c r="R871">
        <f t="shared" si="122"/>
        <v>1193.0899999999999</v>
      </c>
      <c r="S871">
        <f t="shared" si="123"/>
        <v>374.84999999999991</v>
      </c>
      <c r="T871" t="str">
        <f>_xlfn.XLOOKUP(C871,Customers!A:A,Customers!D:D)</f>
        <v>M</v>
      </c>
      <c r="U871" s="13">
        <f>_xlfn.XLOOKUP(C871,Customers!A:A,Customers!E:E)</f>
        <v>25566</v>
      </c>
      <c r="V871" t="str">
        <f>_xlfn.XLOOKUP(C871,Customers!A:A,Customers!F:F)</f>
        <v>Morrisborough</v>
      </c>
      <c r="W871" s="13">
        <f>_xlfn.XLOOKUP(C871,Customers!A:A,Customers!G:G)</f>
        <v>45113</v>
      </c>
      <c r="X871">
        <f t="shared" ca="1" si="124"/>
        <v>56</v>
      </c>
      <c r="Y871" t="str">
        <f t="shared" ca="1" si="125"/>
        <v>50+</v>
      </c>
    </row>
    <row r="872" spans="1:25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  <c r="I872">
        <f>_xlfn.XLOOKUP(D872,Products!A:A,Products!E:E)</f>
        <v>366.93</v>
      </c>
      <c r="J872">
        <f>_xlfn.XLOOKUP(D872,Products!A:A,Products!F:F)</f>
        <v>285.23</v>
      </c>
      <c r="K872" t="str">
        <f>_xlfn.XLOOKUP(D872,Products!A:A,Products!C:C)</f>
        <v>Fashion</v>
      </c>
      <c r="L872" t="str">
        <f>_xlfn.XLOOKUP(D872,Products!A:A,Products!D:D)</f>
        <v>Footwear</v>
      </c>
      <c r="M872">
        <f t="shared" si="117"/>
        <v>1834.65</v>
      </c>
      <c r="N872">
        <f t="shared" si="118"/>
        <v>1426.15</v>
      </c>
      <c r="O872">
        <f t="shared" si="119"/>
        <v>408.5</v>
      </c>
      <c r="P872" s="8">
        <f t="shared" si="120"/>
        <v>0.22265827269506444</v>
      </c>
      <c r="Q872">
        <f t="shared" si="121"/>
        <v>183.46500000000003</v>
      </c>
      <c r="R872">
        <f t="shared" si="122"/>
        <v>1651.1849999999999</v>
      </c>
      <c r="S872">
        <f t="shared" si="123"/>
        <v>225.03499999999985</v>
      </c>
      <c r="T872" t="str">
        <f>_xlfn.XLOOKUP(C872,Customers!A:A,Customers!D:D)</f>
        <v>F</v>
      </c>
      <c r="U872" s="13">
        <f>_xlfn.XLOOKUP(C872,Customers!A:A,Customers!E:E)</f>
        <v>35714</v>
      </c>
      <c r="V872" t="str">
        <f>_xlfn.XLOOKUP(C872,Customers!A:A,Customers!F:F)</f>
        <v>North Christian</v>
      </c>
      <c r="W872" s="13">
        <f>_xlfn.XLOOKUP(C872,Customers!A:A,Customers!G:G)</f>
        <v>44816</v>
      </c>
      <c r="X872">
        <f t="shared" ca="1" si="124"/>
        <v>28</v>
      </c>
      <c r="Y872" t="str">
        <f t="shared" ca="1" si="125"/>
        <v>26-35</v>
      </c>
    </row>
    <row r="873" spans="1:25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  <c r="I873">
        <f>_xlfn.XLOOKUP(D873,Products!A:A,Products!E:E)</f>
        <v>1635.01</v>
      </c>
      <c r="J873">
        <f>_xlfn.XLOOKUP(D873,Products!A:A,Products!F:F)</f>
        <v>1043.29</v>
      </c>
      <c r="K873" t="str">
        <f>_xlfn.XLOOKUP(D873,Products!A:A,Products!C:C)</f>
        <v>Electronics</v>
      </c>
      <c r="L873" t="str">
        <f>_xlfn.XLOOKUP(D873,Products!A:A,Products!D:D)</f>
        <v>Television</v>
      </c>
      <c r="M873">
        <f t="shared" si="117"/>
        <v>6540.04</v>
      </c>
      <c r="N873">
        <f t="shared" si="118"/>
        <v>4173.16</v>
      </c>
      <c r="O873">
        <f t="shared" si="119"/>
        <v>2366.88</v>
      </c>
      <c r="P873" s="8">
        <f t="shared" si="120"/>
        <v>0.36190604338811383</v>
      </c>
      <c r="Q873">
        <f t="shared" si="121"/>
        <v>981.00599999999997</v>
      </c>
      <c r="R873">
        <f t="shared" si="122"/>
        <v>5559.0339999999997</v>
      </c>
      <c r="S873">
        <f t="shared" si="123"/>
        <v>1385.8739999999998</v>
      </c>
      <c r="T873" t="str">
        <f>_xlfn.XLOOKUP(C873,Customers!A:A,Customers!D:D)</f>
        <v>F</v>
      </c>
      <c r="U873" s="13">
        <f>_xlfn.XLOOKUP(C873,Customers!A:A,Customers!E:E)</f>
        <v>22255</v>
      </c>
      <c r="V873" t="str">
        <f>_xlfn.XLOOKUP(C873,Customers!A:A,Customers!F:F)</f>
        <v>East Paulburgh</v>
      </c>
      <c r="W873" s="13">
        <f>_xlfn.XLOOKUP(C873,Customers!A:A,Customers!G:G)</f>
        <v>45465</v>
      </c>
      <c r="X873">
        <f t="shared" ca="1" si="124"/>
        <v>65</v>
      </c>
      <c r="Y873" t="str">
        <f t="shared" ca="1" si="125"/>
        <v>50+</v>
      </c>
    </row>
    <row r="874" spans="1:25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  <c r="I874">
        <f>_xlfn.XLOOKUP(D874,Products!A:A,Products!E:E)</f>
        <v>1197.18</v>
      </c>
      <c r="J874">
        <f>_xlfn.XLOOKUP(D874,Products!A:A,Products!F:F)</f>
        <v>722.74</v>
      </c>
      <c r="K874" t="str">
        <f>_xlfn.XLOOKUP(D874,Products!A:A,Products!C:C)</f>
        <v>Electronics</v>
      </c>
      <c r="L874" t="str">
        <f>_xlfn.XLOOKUP(D874,Products!A:A,Products!D:D)</f>
        <v>Smartphone</v>
      </c>
      <c r="M874">
        <f t="shared" si="117"/>
        <v>4788.72</v>
      </c>
      <c r="N874">
        <f t="shared" si="118"/>
        <v>2890.96</v>
      </c>
      <c r="O874">
        <f t="shared" si="119"/>
        <v>1897.7600000000002</v>
      </c>
      <c r="P874" s="8">
        <f t="shared" si="120"/>
        <v>0.39629796688885549</v>
      </c>
      <c r="Q874">
        <f t="shared" si="121"/>
        <v>718.30799999999999</v>
      </c>
      <c r="R874">
        <f t="shared" si="122"/>
        <v>4070.4120000000003</v>
      </c>
      <c r="S874">
        <f t="shared" si="123"/>
        <v>1179.4520000000002</v>
      </c>
      <c r="T874" t="str">
        <f>_xlfn.XLOOKUP(C874,Customers!A:A,Customers!D:D)</f>
        <v>M</v>
      </c>
      <c r="U874" s="13">
        <f>_xlfn.XLOOKUP(C874,Customers!A:A,Customers!E:E)</f>
        <v>36771</v>
      </c>
      <c r="V874" t="str">
        <f>_xlfn.XLOOKUP(C874,Customers!A:A,Customers!F:F)</f>
        <v>Craigshire</v>
      </c>
      <c r="W874" s="13">
        <f>_xlfn.XLOOKUP(C874,Customers!A:A,Customers!G:G)</f>
        <v>44778</v>
      </c>
      <c r="X874">
        <f t="shared" ca="1" si="124"/>
        <v>25</v>
      </c>
      <c r="Y874" t="str">
        <f t="shared" ca="1" si="125"/>
        <v>18-25</v>
      </c>
    </row>
    <row r="875" spans="1:25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  <c r="I875">
        <f>_xlfn.XLOOKUP(D875,Products!A:A,Products!E:E)</f>
        <v>1745.61</v>
      </c>
      <c r="J875">
        <f>_xlfn.XLOOKUP(D875,Products!A:A,Products!F:F)</f>
        <v>1322.44</v>
      </c>
      <c r="K875" t="str">
        <f>_xlfn.XLOOKUP(D875,Products!A:A,Products!C:C)</f>
        <v>Electronics</v>
      </c>
      <c r="L875" t="str">
        <f>_xlfn.XLOOKUP(D875,Products!A:A,Products!D:D)</f>
        <v>Headphones</v>
      </c>
      <c r="M875">
        <f t="shared" si="117"/>
        <v>5236.83</v>
      </c>
      <c r="N875">
        <f t="shared" si="118"/>
        <v>3967.32</v>
      </c>
      <c r="O875">
        <f t="shared" si="119"/>
        <v>1269.5099999999998</v>
      </c>
      <c r="P875" s="8">
        <f t="shared" si="120"/>
        <v>0.24241955534168566</v>
      </c>
      <c r="Q875">
        <f t="shared" si="121"/>
        <v>0</v>
      </c>
      <c r="R875">
        <f t="shared" si="122"/>
        <v>5236.83</v>
      </c>
      <c r="S875">
        <f t="shared" si="123"/>
        <v>1269.5099999999998</v>
      </c>
      <c r="T875" t="str">
        <f>_xlfn.XLOOKUP(C875,Customers!A:A,Customers!D:D)</f>
        <v>F</v>
      </c>
      <c r="U875" s="13">
        <f>_xlfn.XLOOKUP(C875,Customers!A:A,Customers!E:E)</f>
        <v>22804</v>
      </c>
      <c r="V875" t="str">
        <f>_xlfn.XLOOKUP(C875,Customers!A:A,Customers!F:F)</f>
        <v>North Michelle</v>
      </c>
      <c r="W875" s="13">
        <f>_xlfn.XLOOKUP(C875,Customers!A:A,Customers!G:G)</f>
        <v>44237</v>
      </c>
      <c r="X875">
        <f t="shared" ca="1" si="124"/>
        <v>64</v>
      </c>
      <c r="Y875" t="str">
        <f t="shared" ca="1" si="125"/>
        <v>50+</v>
      </c>
    </row>
    <row r="876" spans="1:25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  <c r="I876">
        <f>_xlfn.XLOOKUP(D876,Products!A:A,Products!E:E)</f>
        <v>25.57</v>
      </c>
      <c r="J876">
        <f>_xlfn.XLOOKUP(D876,Products!A:A,Products!F:F)</f>
        <v>19.05</v>
      </c>
      <c r="K876" t="str">
        <f>_xlfn.XLOOKUP(D876,Products!A:A,Products!C:C)</f>
        <v>Groceries</v>
      </c>
      <c r="L876" t="str">
        <f>_xlfn.XLOOKUP(D876,Products!A:A,Products!D:D)</f>
        <v>Vegetables</v>
      </c>
      <c r="M876">
        <f t="shared" si="117"/>
        <v>51.14</v>
      </c>
      <c r="N876">
        <f t="shared" si="118"/>
        <v>38.1</v>
      </c>
      <c r="O876">
        <f t="shared" si="119"/>
        <v>13.04</v>
      </c>
      <c r="P876" s="8">
        <f t="shared" si="120"/>
        <v>0.25498631208447398</v>
      </c>
      <c r="Q876">
        <f t="shared" si="121"/>
        <v>5.1140000000000008</v>
      </c>
      <c r="R876">
        <f t="shared" si="122"/>
        <v>46.025999999999996</v>
      </c>
      <c r="S876">
        <f t="shared" si="123"/>
        <v>7.9259999999999948</v>
      </c>
      <c r="T876" t="str">
        <f>_xlfn.XLOOKUP(C876,Customers!A:A,Customers!D:D)</f>
        <v>F</v>
      </c>
      <c r="U876" s="13">
        <f>_xlfn.XLOOKUP(C876,Customers!A:A,Customers!E:E)</f>
        <v>31328</v>
      </c>
      <c r="V876" t="str">
        <f>_xlfn.XLOOKUP(C876,Customers!A:A,Customers!F:F)</f>
        <v>Lake Lindsay</v>
      </c>
      <c r="W876" s="13">
        <f>_xlfn.XLOOKUP(C876,Customers!A:A,Customers!G:G)</f>
        <v>45889</v>
      </c>
      <c r="X876">
        <f t="shared" ca="1" si="124"/>
        <v>40</v>
      </c>
      <c r="Y876" t="str">
        <f t="shared" ca="1" si="125"/>
        <v>36-50</v>
      </c>
    </row>
    <row r="877" spans="1:25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  <c r="I877">
        <f>_xlfn.XLOOKUP(D877,Products!A:A,Products!E:E)</f>
        <v>1216.3599999999999</v>
      </c>
      <c r="J877">
        <f>_xlfn.XLOOKUP(D877,Products!A:A,Products!F:F)</f>
        <v>794.8</v>
      </c>
      <c r="K877" t="str">
        <f>_xlfn.XLOOKUP(D877,Products!A:A,Products!C:C)</f>
        <v>Fashion</v>
      </c>
      <c r="L877" t="str">
        <f>_xlfn.XLOOKUP(D877,Products!A:A,Products!D:D)</f>
        <v>Bags</v>
      </c>
      <c r="M877">
        <f t="shared" si="117"/>
        <v>6081.7999999999993</v>
      </c>
      <c r="N877">
        <f t="shared" si="118"/>
        <v>3974</v>
      </c>
      <c r="O877">
        <f t="shared" si="119"/>
        <v>2107.7999999999993</v>
      </c>
      <c r="P877" s="8">
        <f t="shared" si="120"/>
        <v>0.34657502713012589</v>
      </c>
      <c r="Q877">
        <f t="shared" si="121"/>
        <v>0</v>
      </c>
      <c r="R877">
        <f t="shared" si="122"/>
        <v>6081.7999999999993</v>
      </c>
      <c r="S877">
        <f t="shared" si="123"/>
        <v>2107.7999999999993</v>
      </c>
      <c r="T877" t="str">
        <f>_xlfn.XLOOKUP(C877,Customers!A:A,Customers!D:D)</f>
        <v>M</v>
      </c>
      <c r="U877" s="13">
        <f>_xlfn.XLOOKUP(C877,Customers!A:A,Customers!E:E)</f>
        <v>23046</v>
      </c>
      <c r="V877" t="str">
        <f>_xlfn.XLOOKUP(C877,Customers!A:A,Customers!F:F)</f>
        <v>Port Williamhaven</v>
      </c>
      <c r="W877" s="13">
        <f>_xlfn.XLOOKUP(C877,Customers!A:A,Customers!G:G)</f>
        <v>44431</v>
      </c>
      <c r="X877">
        <f t="shared" ca="1" si="124"/>
        <v>63</v>
      </c>
      <c r="Y877" t="str">
        <f t="shared" ca="1" si="125"/>
        <v>50+</v>
      </c>
    </row>
    <row r="878" spans="1:25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  <c r="I878">
        <f>_xlfn.XLOOKUP(D878,Products!A:A,Products!E:E)</f>
        <v>1342.75</v>
      </c>
      <c r="J878">
        <f>_xlfn.XLOOKUP(D878,Products!A:A,Products!F:F)</f>
        <v>797.94</v>
      </c>
      <c r="K878" t="str">
        <f>_xlfn.XLOOKUP(D878,Products!A:A,Products!C:C)</f>
        <v>Fashion</v>
      </c>
      <c r="L878" t="str">
        <f>_xlfn.XLOOKUP(D878,Products!A:A,Products!D:D)</f>
        <v>Clothing</v>
      </c>
      <c r="M878">
        <f t="shared" si="117"/>
        <v>1342.75</v>
      </c>
      <c r="N878">
        <f t="shared" si="118"/>
        <v>797.94</v>
      </c>
      <c r="O878">
        <f t="shared" si="119"/>
        <v>544.80999999999995</v>
      </c>
      <c r="P878" s="8">
        <f t="shared" si="120"/>
        <v>0.40574194749581077</v>
      </c>
      <c r="Q878">
        <f t="shared" si="121"/>
        <v>201.41249999999999</v>
      </c>
      <c r="R878">
        <f t="shared" si="122"/>
        <v>1141.3375000000001</v>
      </c>
      <c r="S878">
        <f t="shared" si="123"/>
        <v>343.39750000000004</v>
      </c>
      <c r="T878" t="str">
        <f>_xlfn.XLOOKUP(C878,Customers!A:A,Customers!D:D)</f>
        <v>F</v>
      </c>
      <c r="U878" s="13">
        <f>_xlfn.XLOOKUP(C878,Customers!A:A,Customers!E:E)</f>
        <v>26908</v>
      </c>
      <c r="V878" t="str">
        <f>_xlfn.XLOOKUP(C878,Customers!A:A,Customers!F:F)</f>
        <v>Brittanyburgh</v>
      </c>
      <c r="W878" s="13">
        <f>_xlfn.XLOOKUP(C878,Customers!A:A,Customers!G:G)</f>
        <v>45561</v>
      </c>
      <c r="X878">
        <f t="shared" ca="1" si="124"/>
        <v>52</v>
      </c>
      <c r="Y878" t="str">
        <f t="shared" ca="1" si="125"/>
        <v>50+</v>
      </c>
    </row>
    <row r="879" spans="1:25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  <c r="I879">
        <f>_xlfn.XLOOKUP(D879,Products!A:A,Products!E:E)</f>
        <v>1079.8900000000001</v>
      </c>
      <c r="J879">
        <f>_xlfn.XLOOKUP(D879,Products!A:A,Products!F:F)</f>
        <v>703.83</v>
      </c>
      <c r="K879" t="str">
        <f>_xlfn.XLOOKUP(D879,Products!A:A,Products!C:C)</f>
        <v>Electronics</v>
      </c>
      <c r="L879" t="str">
        <f>_xlfn.XLOOKUP(D879,Products!A:A,Products!D:D)</f>
        <v>Smartphone</v>
      </c>
      <c r="M879">
        <f t="shared" si="117"/>
        <v>2159.7800000000002</v>
      </c>
      <c r="N879">
        <f t="shared" si="118"/>
        <v>1407.66</v>
      </c>
      <c r="O879">
        <f t="shared" si="119"/>
        <v>752.12000000000012</v>
      </c>
      <c r="P879" s="8">
        <f t="shared" si="120"/>
        <v>0.34823917250831105</v>
      </c>
      <c r="Q879">
        <f t="shared" si="121"/>
        <v>323.96700000000004</v>
      </c>
      <c r="R879">
        <f t="shared" si="122"/>
        <v>1835.8130000000001</v>
      </c>
      <c r="S879">
        <f t="shared" si="123"/>
        <v>428.15300000000002</v>
      </c>
      <c r="T879" t="str">
        <f>_xlfn.XLOOKUP(C879,Customers!A:A,Customers!D:D)</f>
        <v>F</v>
      </c>
      <c r="U879" s="13">
        <f>_xlfn.XLOOKUP(C879,Customers!A:A,Customers!E:E)</f>
        <v>30128</v>
      </c>
      <c r="V879" t="str">
        <f>_xlfn.XLOOKUP(C879,Customers!A:A,Customers!F:F)</f>
        <v>Travisstad</v>
      </c>
      <c r="W879" s="13">
        <f>_xlfn.XLOOKUP(C879,Customers!A:A,Customers!G:G)</f>
        <v>45401</v>
      </c>
      <c r="X879">
        <f t="shared" ca="1" si="124"/>
        <v>43</v>
      </c>
      <c r="Y879" t="str">
        <f t="shared" ca="1" si="125"/>
        <v>36-50</v>
      </c>
    </row>
    <row r="880" spans="1:25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  <c r="I880">
        <f>_xlfn.XLOOKUP(D880,Products!A:A,Products!E:E)</f>
        <v>388.26</v>
      </c>
      <c r="J880">
        <f>_xlfn.XLOOKUP(D880,Products!A:A,Products!F:F)</f>
        <v>199.3</v>
      </c>
      <c r="K880" t="str">
        <f>_xlfn.XLOOKUP(D880,Products!A:A,Products!C:C)</f>
        <v>Fashion</v>
      </c>
      <c r="L880" t="str">
        <f>_xlfn.XLOOKUP(D880,Products!A:A,Products!D:D)</f>
        <v>Watches</v>
      </c>
      <c r="M880">
        <f t="shared" si="117"/>
        <v>1941.3</v>
      </c>
      <c r="N880">
        <f t="shared" si="118"/>
        <v>996.5</v>
      </c>
      <c r="O880">
        <f t="shared" si="119"/>
        <v>944.8</v>
      </c>
      <c r="P880" s="8">
        <f t="shared" si="120"/>
        <v>0.48668418070365216</v>
      </c>
      <c r="Q880">
        <f t="shared" si="121"/>
        <v>194.13</v>
      </c>
      <c r="R880">
        <f t="shared" si="122"/>
        <v>1747.17</v>
      </c>
      <c r="S880">
        <f t="shared" si="123"/>
        <v>750.67000000000007</v>
      </c>
      <c r="T880" t="str">
        <f>_xlfn.XLOOKUP(C880,Customers!A:A,Customers!D:D)</f>
        <v>M</v>
      </c>
      <c r="U880" s="13">
        <f>_xlfn.XLOOKUP(C880,Customers!A:A,Customers!E:E)</f>
        <v>23046</v>
      </c>
      <c r="V880" t="str">
        <f>_xlfn.XLOOKUP(C880,Customers!A:A,Customers!F:F)</f>
        <v>Port Williamhaven</v>
      </c>
      <c r="W880" s="13">
        <f>_xlfn.XLOOKUP(C880,Customers!A:A,Customers!G:G)</f>
        <v>44431</v>
      </c>
      <c r="X880">
        <f t="shared" ca="1" si="124"/>
        <v>63</v>
      </c>
      <c r="Y880" t="str">
        <f t="shared" ca="1" si="125"/>
        <v>50+</v>
      </c>
    </row>
    <row r="881" spans="1:25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  <c r="I881">
        <f>_xlfn.XLOOKUP(D881,Products!A:A,Products!E:E)</f>
        <v>564.41999999999996</v>
      </c>
      <c r="J881">
        <f>_xlfn.XLOOKUP(D881,Products!A:A,Products!F:F)</f>
        <v>293.95999999999998</v>
      </c>
      <c r="K881" t="str">
        <f>_xlfn.XLOOKUP(D881,Products!A:A,Products!C:C)</f>
        <v>Fashion</v>
      </c>
      <c r="L881" t="str">
        <f>_xlfn.XLOOKUP(D881,Products!A:A,Products!D:D)</f>
        <v>Accessories</v>
      </c>
      <c r="M881">
        <f t="shared" si="117"/>
        <v>2257.6799999999998</v>
      </c>
      <c r="N881">
        <f t="shared" si="118"/>
        <v>1175.8399999999999</v>
      </c>
      <c r="O881">
        <f t="shared" si="119"/>
        <v>1081.8399999999999</v>
      </c>
      <c r="P881" s="8">
        <f t="shared" si="120"/>
        <v>0.47918216930654478</v>
      </c>
      <c r="Q881">
        <f t="shared" si="121"/>
        <v>112.884</v>
      </c>
      <c r="R881">
        <f t="shared" si="122"/>
        <v>2144.7959999999998</v>
      </c>
      <c r="S881">
        <f t="shared" si="123"/>
        <v>968.9559999999999</v>
      </c>
      <c r="T881" t="str">
        <f>_xlfn.XLOOKUP(C881,Customers!A:A,Customers!D:D)</f>
        <v>M</v>
      </c>
      <c r="U881" s="13">
        <f>_xlfn.XLOOKUP(C881,Customers!A:A,Customers!E:E)</f>
        <v>38926</v>
      </c>
      <c r="V881" t="str">
        <f>_xlfn.XLOOKUP(C881,Customers!A:A,Customers!F:F)</f>
        <v>Franklinview</v>
      </c>
      <c r="W881" s="13">
        <f>_xlfn.XLOOKUP(C881,Customers!A:A,Customers!G:G)</f>
        <v>45195</v>
      </c>
      <c r="X881">
        <f t="shared" ca="1" si="124"/>
        <v>19</v>
      </c>
      <c r="Y881" t="str">
        <f t="shared" ca="1" si="125"/>
        <v>18-25</v>
      </c>
    </row>
    <row r="882" spans="1:25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  <c r="I882">
        <f>_xlfn.XLOOKUP(D882,Products!A:A,Products!E:E)</f>
        <v>29.24</v>
      </c>
      <c r="J882">
        <f>_xlfn.XLOOKUP(D882,Products!A:A,Products!F:F)</f>
        <v>15.28</v>
      </c>
      <c r="K882" t="str">
        <f>_xlfn.XLOOKUP(D882,Products!A:A,Products!C:C)</f>
        <v>Fashion</v>
      </c>
      <c r="L882" t="str">
        <f>_xlfn.XLOOKUP(D882,Products!A:A,Products!D:D)</f>
        <v>Watches</v>
      </c>
      <c r="M882">
        <f t="shared" si="117"/>
        <v>87.72</v>
      </c>
      <c r="N882">
        <f t="shared" si="118"/>
        <v>45.839999999999996</v>
      </c>
      <c r="O882">
        <f t="shared" si="119"/>
        <v>41.88</v>
      </c>
      <c r="P882" s="8">
        <f t="shared" si="120"/>
        <v>0.47742818057455544</v>
      </c>
      <c r="Q882">
        <f t="shared" si="121"/>
        <v>4.3860000000000001</v>
      </c>
      <c r="R882">
        <f t="shared" si="122"/>
        <v>83.334000000000003</v>
      </c>
      <c r="S882">
        <f t="shared" si="123"/>
        <v>37.494000000000007</v>
      </c>
      <c r="T882" t="str">
        <f>_xlfn.XLOOKUP(C882,Customers!A:A,Customers!D:D)</f>
        <v>M</v>
      </c>
      <c r="U882" s="13">
        <f>_xlfn.XLOOKUP(C882,Customers!A:A,Customers!E:E)</f>
        <v>24326</v>
      </c>
      <c r="V882" t="str">
        <f>_xlfn.XLOOKUP(C882,Customers!A:A,Customers!F:F)</f>
        <v>East Walter</v>
      </c>
      <c r="W882" s="13">
        <f>_xlfn.XLOOKUP(C882,Customers!A:A,Customers!G:G)</f>
        <v>44260</v>
      </c>
      <c r="X882">
        <f t="shared" ca="1" si="124"/>
        <v>59</v>
      </c>
      <c r="Y882" t="str">
        <f t="shared" ca="1" si="125"/>
        <v>50+</v>
      </c>
    </row>
    <row r="883" spans="1:25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  <c r="I883">
        <f>_xlfn.XLOOKUP(D883,Products!A:A,Products!E:E)</f>
        <v>366.93</v>
      </c>
      <c r="J883">
        <f>_xlfn.XLOOKUP(D883,Products!A:A,Products!F:F)</f>
        <v>285.23</v>
      </c>
      <c r="K883" t="str">
        <f>_xlfn.XLOOKUP(D883,Products!A:A,Products!C:C)</f>
        <v>Fashion</v>
      </c>
      <c r="L883" t="str">
        <f>_xlfn.XLOOKUP(D883,Products!A:A,Products!D:D)</f>
        <v>Footwear</v>
      </c>
      <c r="M883">
        <f t="shared" si="117"/>
        <v>1834.65</v>
      </c>
      <c r="N883">
        <f t="shared" si="118"/>
        <v>1426.15</v>
      </c>
      <c r="O883">
        <f t="shared" si="119"/>
        <v>408.5</v>
      </c>
      <c r="P883" s="8">
        <f t="shared" si="120"/>
        <v>0.22265827269506444</v>
      </c>
      <c r="Q883">
        <f t="shared" si="121"/>
        <v>183.46500000000003</v>
      </c>
      <c r="R883">
        <f t="shared" si="122"/>
        <v>1651.1849999999999</v>
      </c>
      <c r="S883">
        <f t="shared" si="123"/>
        <v>225.03499999999985</v>
      </c>
      <c r="T883" t="str">
        <f>_xlfn.XLOOKUP(C883,Customers!A:A,Customers!D:D)</f>
        <v>F</v>
      </c>
      <c r="U883" s="13">
        <f>_xlfn.XLOOKUP(C883,Customers!A:A,Customers!E:E)</f>
        <v>33492</v>
      </c>
      <c r="V883" t="str">
        <f>_xlfn.XLOOKUP(C883,Customers!A:A,Customers!F:F)</f>
        <v>Walkerfurt</v>
      </c>
      <c r="W883" s="13">
        <f>_xlfn.XLOOKUP(C883,Customers!A:A,Customers!G:G)</f>
        <v>45407</v>
      </c>
      <c r="X883">
        <f t="shared" ca="1" si="124"/>
        <v>34</v>
      </c>
      <c r="Y883" t="str">
        <f t="shared" ca="1" si="125"/>
        <v>26-35</v>
      </c>
    </row>
    <row r="884" spans="1:25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  <c r="I884">
        <f>_xlfn.XLOOKUP(D884,Products!A:A,Products!E:E)</f>
        <v>1134.8</v>
      </c>
      <c r="J884">
        <f>_xlfn.XLOOKUP(D884,Products!A:A,Products!F:F)</f>
        <v>675.1</v>
      </c>
      <c r="K884" t="str">
        <f>_xlfn.XLOOKUP(D884,Products!A:A,Products!C:C)</f>
        <v>Fashion</v>
      </c>
      <c r="L884" t="str">
        <f>_xlfn.XLOOKUP(D884,Products!A:A,Products!D:D)</f>
        <v>Watches</v>
      </c>
      <c r="M884">
        <f t="shared" si="117"/>
        <v>1134.8</v>
      </c>
      <c r="N884">
        <f t="shared" si="118"/>
        <v>675.1</v>
      </c>
      <c r="O884">
        <f t="shared" si="119"/>
        <v>459.69999999999993</v>
      </c>
      <c r="P884" s="8">
        <f t="shared" si="120"/>
        <v>0.40509340853013742</v>
      </c>
      <c r="Q884">
        <f t="shared" si="121"/>
        <v>0</v>
      </c>
      <c r="R884">
        <f t="shared" si="122"/>
        <v>1134.8</v>
      </c>
      <c r="S884">
        <f t="shared" si="123"/>
        <v>459.69999999999993</v>
      </c>
      <c r="T884" t="str">
        <f>_xlfn.XLOOKUP(C884,Customers!A:A,Customers!D:D)</f>
        <v>M</v>
      </c>
      <c r="U884" s="13">
        <f>_xlfn.XLOOKUP(C884,Customers!A:A,Customers!E:E)</f>
        <v>37249</v>
      </c>
      <c r="V884" t="str">
        <f>_xlfn.XLOOKUP(C884,Customers!A:A,Customers!F:F)</f>
        <v>Jenniferbury</v>
      </c>
      <c r="W884" s="13">
        <f>_xlfn.XLOOKUP(C884,Customers!A:A,Customers!G:G)</f>
        <v>45832</v>
      </c>
      <c r="X884">
        <f t="shared" ca="1" si="124"/>
        <v>24</v>
      </c>
      <c r="Y884" t="str">
        <f t="shared" ca="1" si="125"/>
        <v>18-25</v>
      </c>
    </row>
    <row r="885" spans="1:25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  <c r="I885">
        <f>_xlfn.XLOOKUP(D885,Products!A:A,Products!E:E)</f>
        <v>1286.55</v>
      </c>
      <c r="J885">
        <f>_xlfn.XLOOKUP(D885,Products!A:A,Products!F:F)</f>
        <v>797.54</v>
      </c>
      <c r="K885" t="str">
        <f>_xlfn.XLOOKUP(D885,Products!A:A,Products!C:C)</f>
        <v>Fashion</v>
      </c>
      <c r="L885" t="str">
        <f>_xlfn.XLOOKUP(D885,Products!A:A,Products!D:D)</f>
        <v>Accessories</v>
      </c>
      <c r="M885">
        <f t="shared" si="117"/>
        <v>6432.75</v>
      </c>
      <c r="N885">
        <f t="shared" si="118"/>
        <v>3987.7</v>
      </c>
      <c r="O885">
        <f t="shared" si="119"/>
        <v>2445.0500000000002</v>
      </c>
      <c r="P885" s="8">
        <f t="shared" si="120"/>
        <v>0.38009404997862506</v>
      </c>
      <c r="Q885">
        <f t="shared" si="121"/>
        <v>0</v>
      </c>
      <c r="R885">
        <f t="shared" si="122"/>
        <v>6432.75</v>
      </c>
      <c r="S885">
        <f t="shared" si="123"/>
        <v>2445.0500000000002</v>
      </c>
      <c r="T885" t="str">
        <f>_xlfn.XLOOKUP(C885,Customers!A:A,Customers!D:D)</f>
        <v>M</v>
      </c>
      <c r="U885" s="13">
        <f>_xlfn.XLOOKUP(C885,Customers!A:A,Customers!E:E)</f>
        <v>29791</v>
      </c>
      <c r="V885" t="str">
        <f>_xlfn.XLOOKUP(C885,Customers!A:A,Customers!F:F)</f>
        <v>Dylanmouth</v>
      </c>
      <c r="W885" s="13">
        <f>_xlfn.XLOOKUP(C885,Customers!A:A,Customers!G:G)</f>
        <v>45184</v>
      </c>
      <c r="X885">
        <f t="shared" ca="1" si="124"/>
        <v>44</v>
      </c>
      <c r="Y885" t="str">
        <f t="shared" ca="1" si="125"/>
        <v>36-50</v>
      </c>
    </row>
    <row r="886" spans="1:25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  <c r="I886">
        <f>_xlfn.XLOOKUP(D886,Products!A:A,Products!E:E)</f>
        <v>1673.69</v>
      </c>
      <c r="J886">
        <f>_xlfn.XLOOKUP(D886,Products!A:A,Products!F:F)</f>
        <v>1323.38</v>
      </c>
      <c r="K886" t="str">
        <f>_xlfn.XLOOKUP(D886,Products!A:A,Products!C:C)</f>
        <v>Electronics</v>
      </c>
      <c r="L886" t="str">
        <f>_xlfn.XLOOKUP(D886,Products!A:A,Products!D:D)</f>
        <v>Camera</v>
      </c>
      <c r="M886">
        <f t="shared" si="117"/>
        <v>5021.07</v>
      </c>
      <c r="N886">
        <f t="shared" si="118"/>
        <v>3970.1400000000003</v>
      </c>
      <c r="O886">
        <f t="shared" si="119"/>
        <v>1050.9299999999994</v>
      </c>
      <c r="P886" s="8">
        <f t="shared" si="120"/>
        <v>0.2093039929736091</v>
      </c>
      <c r="Q886">
        <f t="shared" si="121"/>
        <v>753.16049999999996</v>
      </c>
      <c r="R886">
        <f t="shared" si="122"/>
        <v>4267.9094999999998</v>
      </c>
      <c r="S886">
        <f t="shared" si="123"/>
        <v>297.76949999999943</v>
      </c>
      <c r="T886" t="str">
        <f>_xlfn.XLOOKUP(C886,Customers!A:A,Customers!D:D)</f>
        <v>M</v>
      </c>
      <c r="U886" s="13">
        <f>_xlfn.XLOOKUP(C886,Customers!A:A,Customers!E:E)</f>
        <v>32514</v>
      </c>
      <c r="V886" t="str">
        <f>_xlfn.XLOOKUP(C886,Customers!A:A,Customers!F:F)</f>
        <v>Lake Amanda</v>
      </c>
      <c r="W886" s="13">
        <f>_xlfn.XLOOKUP(C886,Customers!A:A,Customers!G:G)</f>
        <v>44496</v>
      </c>
      <c r="X886">
        <f t="shared" ca="1" si="124"/>
        <v>37</v>
      </c>
      <c r="Y886" t="str">
        <f t="shared" ca="1" si="125"/>
        <v>36-50</v>
      </c>
    </row>
    <row r="887" spans="1:25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  <c r="I887">
        <f>_xlfn.XLOOKUP(D887,Products!A:A,Products!E:E)</f>
        <v>1762.92</v>
      </c>
      <c r="J887">
        <f>_xlfn.XLOOKUP(D887,Products!A:A,Products!F:F)</f>
        <v>1346.48</v>
      </c>
      <c r="K887" t="str">
        <f>_xlfn.XLOOKUP(D887,Products!A:A,Products!C:C)</f>
        <v>Electronics</v>
      </c>
      <c r="L887" t="str">
        <f>_xlfn.XLOOKUP(D887,Products!A:A,Products!D:D)</f>
        <v>Laptop</v>
      </c>
      <c r="M887">
        <f t="shared" si="117"/>
        <v>8814.6</v>
      </c>
      <c r="N887">
        <f t="shared" si="118"/>
        <v>6732.4</v>
      </c>
      <c r="O887">
        <f t="shared" si="119"/>
        <v>2082.2000000000007</v>
      </c>
      <c r="P887" s="8">
        <f t="shared" si="120"/>
        <v>0.23622172305039374</v>
      </c>
      <c r="Q887">
        <f t="shared" si="121"/>
        <v>881.46</v>
      </c>
      <c r="R887">
        <f t="shared" si="122"/>
        <v>7933.14</v>
      </c>
      <c r="S887">
        <f t="shared" si="123"/>
        <v>1200.7400000000007</v>
      </c>
      <c r="T887" t="str">
        <f>_xlfn.XLOOKUP(C887,Customers!A:A,Customers!D:D)</f>
        <v>M</v>
      </c>
      <c r="U887" s="13">
        <f>_xlfn.XLOOKUP(C887,Customers!A:A,Customers!E:E)</f>
        <v>29315</v>
      </c>
      <c r="V887" t="str">
        <f>_xlfn.XLOOKUP(C887,Customers!A:A,Customers!F:F)</f>
        <v>West Paulfurt</v>
      </c>
      <c r="W887" s="13">
        <f>_xlfn.XLOOKUP(C887,Customers!A:A,Customers!G:G)</f>
        <v>45654</v>
      </c>
      <c r="X887">
        <f t="shared" ca="1" si="124"/>
        <v>46</v>
      </c>
      <c r="Y887" t="str">
        <f t="shared" ca="1" si="125"/>
        <v>36-50</v>
      </c>
    </row>
    <row r="888" spans="1:25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  <c r="I888">
        <f>_xlfn.XLOOKUP(D888,Products!A:A,Products!E:E)</f>
        <v>318.05</v>
      </c>
      <c r="J888">
        <f>_xlfn.XLOOKUP(D888,Products!A:A,Products!F:F)</f>
        <v>187.34</v>
      </c>
      <c r="K888" t="str">
        <f>_xlfn.XLOOKUP(D888,Products!A:A,Products!C:C)</f>
        <v>Groceries</v>
      </c>
      <c r="L888" t="str">
        <f>_xlfn.XLOOKUP(D888,Products!A:A,Products!D:D)</f>
        <v>Fruits</v>
      </c>
      <c r="M888">
        <f t="shared" si="117"/>
        <v>636.1</v>
      </c>
      <c r="N888">
        <f t="shared" si="118"/>
        <v>374.68</v>
      </c>
      <c r="O888">
        <f t="shared" si="119"/>
        <v>261.42</v>
      </c>
      <c r="P888" s="8">
        <f t="shared" si="120"/>
        <v>0.41097311743436565</v>
      </c>
      <c r="Q888">
        <f t="shared" si="121"/>
        <v>0</v>
      </c>
      <c r="R888">
        <f t="shared" si="122"/>
        <v>636.1</v>
      </c>
      <c r="S888">
        <f t="shared" si="123"/>
        <v>261.42</v>
      </c>
      <c r="T888" t="str">
        <f>_xlfn.XLOOKUP(C888,Customers!A:A,Customers!D:D)</f>
        <v>F</v>
      </c>
      <c r="U888" s="13">
        <f>_xlfn.XLOOKUP(C888,Customers!A:A,Customers!E:E)</f>
        <v>36064</v>
      </c>
      <c r="V888" t="str">
        <f>_xlfn.XLOOKUP(C888,Customers!A:A,Customers!F:F)</f>
        <v>Williamsville</v>
      </c>
      <c r="W888" s="13">
        <f>_xlfn.XLOOKUP(C888,Customers!A:A,Customers!G:G)</f>
        <v>45011</v>
      </c>
      <c r="X888">
        <f t="shared" ca="1" si="124"/>
        <v>27</v>
      </c>
      <c r="Y888" t="str">
        <f t="shared" ca="1" si="125"/>
        <v>26-35</v>
      </c>
    </row>
    <row r="889" spans="1:25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  <c r="I889">
        <f>_xlfn.XLOOKUP(D889,Products!A:A,Products!E:E)</f>
        <v>1272.23</v>
      </c>
      <c r="J889">
        <f>_xlfn.XLOOKUP(D889,Products!A:A,Products!F:F)</f>
        <v>952.65</v>
      </c>
      <c r="K889" t="str">
        <f>_xlfn.XLOOKUP(D889,Products!A:A,Products!C:C)</f>
        <v>Electronics</v>
      </c>
      <c r="L889" t="str">
        <f>_xlfn.XLOOKUP(D889,Products!A:A,Products!D:D)</f>
        <v>Smartphone</v>
      </c>
      <c r="M889">
        <f t="shared" si="117"/>
        <v>1272.23</v>
      </c>
      <c r="N889">
        <f t="shared" si="118"/>
        <v>952.65</v>
      </c>
      <c r="O889">
        <f t="shared" si="119"/>
        <v>319.58000000000004</v>
      </c>
      <c r="P889" s="8">
        <f t="shared" si="120"/>
        <v>0.2511967175746524</v>
      </c>
      <c r="Q889">
        <f t="shared" si="121"/>
        <v>127.22300000000001</v>
      </c>
      <c r="R889">
        <f t="shared" si="122"/>
        <v>1145.0070000000001</v>
      </c>
      <c r="S889">
        <f t="shared" si="123"/>
        <v>192.35700000000008</v>
      </c>
      <c r="T889" t="str">
        <f>_xlfn.XLOOKUP(C889,Customers!A:A,Customers!D:D)</f>
        <v>F</v>
      </c>
      <c r="U889" s="13">
        <f>_xlfn.XLOOKUP(C889,Customers!A:A,Customers!E:E)</f>
        <v>32818</v>
      </c>
      <c r="V889" t="str">
        <f>_xlfn.XLOOKUP(C889,Customers!A:A,Customers!F:F)</f>
        <v>Cliffordbury</v>
      </c>
      <c r="W889" s="13">
        <f>_xlfn.XLOOKUP(C889,Customers!A:A,Customers!G:G)</f>
        <v>44718</v>
      </c>
      <c r="X889">
        <f t="shared" ca="1" si="124"/>
        <v>36</v>
      </c>
      <c r="Y889" t="str">
        <f t="shared" ca="1" si="125"/>
        <v>36-50</v>
      </c>
    </row>
    <row r="890" spans="1:25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  <c r="I890">
        <f>_xlfn.XLOOKUP(D890,Products!A:A,Products!E:E)</f>
        <v>429.15</v>
      </c>
      <c r="J890">
        <f>_xlfn.XLOOKUP(D890,Products!A:A,Products!F:F)</f>
        <v>258.72000000000003</v>
      </c>
      <c r="K890" t="str">
        <f>_xlfn.XLOOKUP(D890,Products!A:A,Products!C:C)</f>
        <v>Fashion</v>
      </c>
      <c r="L890" t="str">
        <f>_xlfn.XLOOKUP(D890,Products!A:A,Products!D:D)</f>
        <v>Watches</v>
      </c>
      <c r="M890">
        <f t="shared" si="117"/>
        <v>1716.6</v>
      </c>
      <c r="N890">
        <f t="shared" si="118"/>
        <v>1034.8800000000001</v>
      </c>
      <c r="O890">
        <f t="shared" si="119"/>
        <v>681.7199999999998</v>
      </c>
      <c r="P890" s="8">
        <f t="shared" si="120"/>
        <v>0.39713386927647665</v>
      </c>
      <c r="Q890">
        <f t="shared" si="121"/>
        <v>0</v>
      </c>
      <c r="R890">
        <f t="shared" si="122"/>
        <v>1716.6</v>
      </c>
      <c r="S890">
        <f t="shared" si="123"/>
        <v>681.7199999999998</v>
      </c>
      <c r="T890" t="str">
        <f>_xlfn.XLOOKUP(C890,Customers!A:A,Customers!D:D)</f>
        <v>M</v>
      </c>
      <c r="U890" s="13">
        <f>_xlfn.XLOOKUP(C890,Customers!A:A,Customers!E:E)</f>
        <v>29135</v>
      </c>
      <c r="V890" t="str">
        <f>_xlfn.XLOOKUP(C890,Customers!A:A,Customers!F:F)</f>
        <v>West Amymouth</v>
      </c>
      <c r="W890" s="13">
        <f>_xlfn.XLOOKUP(C890,Customers!A:A,Customers!G:G)</f>
        <v>44399</v>
      </c>
      <c r="X890">
        <f t="shared" ca="1" si="124"/>
        <v>46</v>
      </c>
      <c r="Y890" t="str">
        <f t="shared" ca="1" si="125"/>
        <v>36-50</v>
      </c>
    </row>
    <row r="891" spans="1:25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  <c r="I891">
        <f>_xlfn.XLOOKUP(D891,Products!A:A,Products!E:E)</f>
        <v>1227.24</v>
      </c>
      <c r="J891">
        <f>_xlfn.XLOOKUP(D891,Products!A:A,Products!F:F)</f>
        <v>977.09</v>
      </c>
      <c r="K891" t="str">
        <f>_xlfn.XLOOKUP(D891,Products!A:A,Products!C:C)</f>
        <v>Groceries</v>
      </c>
      <c r="L891" t="str">
        <f>_xlfn.XLOOKUP(D891,Products!A:A,Products!D:D)</f>
        <v>Dairy</v>
      </c>
      <c r="M891">
        <f t="shared" si="117"/>
        <v>1227.24</v>
      </c>
      <c r="N891">
        <f t="shared" si="118"/>
        <v>977.09</v>
      </c>
      <c r="O891">
        <f t="shared" si="119"/>
        <v>250.14999999999998</v>
      </c>
      <c r="P891" s="8">
        <f t="shared" si="120"/>
        <v>0.20383136142889735</v>
      </c>
      <c r="Q891">
        <f t="shared" si="121"/>
        <v>61.362000000000002</v>
      </c>
      <c r="R891">
        <f t="shared" si="122"/>
        <v>1165.8779999999999</v>
      </c>
      <c r="S891">
        <f t="shared" si="123"/>
        <v>188.7879999999999</v>
      </c>
      <c r="T891" t="str">
        <f>_xlfn.XLOOKUP(C891,Customers!A:A,Customers!D:D)</f>
        <v>F</v>
      </c>
      <c r="U891" s="13">
        <f>_xlfn.XLOOKUP(C891,Customers!A:A,Customers!E:E)</f>
        <v>32344</v>
      </c>
      <c r="V891" t="str">
        <f>_xlfn.XLOOKUP(C891,Customers!A:A,Customers!F:F)</f>
        <v>South Christinabury</v>
      </c>
      <c r="W891" s="13">
        <f>_xlfn.XLOOKUP(C891,Customers!A:A,Customers!G:G)</f>
        <v>44826</v>
      </c>
      <c r="X891">
        <f t="shared" ca="1" si="124"/>
        <v>37</v>
      </c>
      <c r="Y891" t="str">
        <f t="shared" ca="1" si="125"/>
        <v>36-50</v>
      </c>
    </row>
    <row r="892" spans="1:25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  <c r="I892">
        <f>_xlfn.XLOOKUP(D892,Products!A:A,Products!E:E)</f>
        <v>1246.1099999999999</v>
      </c>
      <c r="J892">
        <f>_xlfn.XLOOKUP(D892,Products!A:A,Products!F:F)</f>
        <v>833.52</v>
      </c>
      <c r="K892" t="str">
        <f>_xlfn.XLOOKUP(D892,Products!A:A,Products!C:C)</f>
        <v>Electronics</v>
      </c>
      <c r="L892" t="str">
        <f>_xlfn.XLOOKUP(D892,Products!A:A,Products!D:D)</f>
        <v>Headphones</v>
      </c>
      <c r="M892">
        <f t="shared" si="117"/>
        <v>3738.33</v>
      </c>
      <c r="N892">
        <f t="shared" si="118"/>
        <v>2500.56</v>
      </c>
      <c r="O892">
        <f t="shared" si="119"/>
        <v>1237.77</v>
      </c>
      <c r="P892" s="8">
        <f t="shared" si="120"/>
        <v>0.33110239063967067</v>
      </c>
      <c r="Q892">
        <f t="shared" si="121"/>
        <v>373.83300000000003</v>
      </c>
      <c r="R892">
        <f t="shared" si="122"/>
        <v>3364.4969999999998</v>
      </c>
      <c r="S892">
        <f t="shared" si="123"/>
        <v>863.9369999999999</v>
      </c>
      <c r="T892" t="str">
        <f>_xlfn.XLOOKUP(C892,Customers!A:A,Customers!D:D)</f>
        <v>M</v>
      </c>
      <c r="U892" s="13">
        <f>_xlfn.XLOOKUP(C892,Customers!A:A,Customers!E:E)</f>
        <v>28514</v>
      </c>
      <c r="V892" t="str">
        <f>_xlfn.XLOOKUP(C892,Customers!A:A,Customers!F:F)</f>
        <v>North Kathryn</v>
      </c>
      <c r="W892" s="13">
        <f>_xlfn.XLOOKUP(C892,Customers!A:A,Customers!G:G)</f>
        <v>45779</v>
      </c>
      <c r="X892">
        <f t="shared" ca="1" si="124"/>
        <v>48</v>
      </c>
      <c r="Y892" t="str">
        <f t="shared" ca="1" si="125"/>
        <v>36-50</v>
      </c>
    </row>
    <row r="893" spans="1:25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  <c r="I893">
        <f>_xlfn.XLOOKUP(D893,Products!A:A,Products!E:E)</f>
        <v>1878.47</v>
      </c>
      <c r="J893">
        <f>_xlfn.XLOOKUP(D893,Products!A:A,Products!F:F)</f>
        <v>1014.91</v>
      </c>
      <c r="K893" t="str">
        <f>_xlfn.XLOOKUP(D893,Products!A:A,Products!C:C)</f>
        <v>Fashion</v>
      </c>
      <c r="L893" t="str">
        <f>_xlfn.XLOOKUP(D893,Products!A:A,Products!D:D)</f>
        <v>Footwear</v>
      </c>
      <c r="M893">
        <f t="shared" si="117"/>
        <v>5635.41</v>
      </c>
      <c r="N893">
        <f t="shared" si="118"/>
        <v>3044.73</v>
      </c>
      <c r="O893">
        <f t="shared" si="119"/>
        <v>2590.6799999999998</v>
      </c>
      <c r="P893" s="8">
        <f t="shared" si="120"/>
        <v>0.45971455493034225</v>
      </c>
      <c r="Q893">
        <f t="shared" si="121"/>
        <v>281.77050000000003</v>
      </c>
      <c r="R893">
        <f t="shared" si="122"/>
        <v>5353.6395000000002</v>
      </c>
      <c r="S893">
        <f t="shared" si="123"/>
        <v>2308.9095000000002</v>
      </c>
      <c r="T893" t="str">
        <f>_xlfn.XLOOKUP(C893,Customers!A:A,Customers!D:D)</f>
        <v>M</v>
      </c>
      <c r="U893" s="13">
        <f>_xlfn.XLOOKUP(C893,Customers!A:A,Customers!E:E)</f>
        <v>38351</v>
      </c>
      <c r="V893" t="str">
        <f>_xlfn.XLOOKUP(C893,Customers!A:A,Customers!F:F)</f>
        <v>Newtonborough</v>
      </c>
      <c r="W893" s="13">
        <f>_xlfn.XLOOKUP(C893,Customers!A:A,Customers!G:G)</f>
        <v>44661</v>
      </c>
      <c r="X893">
        <f t="shared" ca="1" si="124"/>
        <v>21</v>
      </c>
      <c r="Y893" t="str">
        <f t="shared" ca="1" si="125"/>
        <v>18-25</v>
      </c>
    </row>
    <row r="894" spans="1:25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  <c r="I894">
        <f>_xlfn.XLOOKUP(D894,Products!A:A,Products!E:E)</f>
        <v>1878.47</v>
      </c>
      <c r="J894">
        <f>_xlfn.XLOOKUP(D894,Products!A:A,Products!F:F)</f>
        <v>1014.91</v>
      </c>
      <c r="K894" t="str">
        <f>_xlfn.XLOOKUP(D894,Products!A:A,Products!C:C)</f>
        <v>Fashion</v>
      </c>
      <c r="L894" t="str">
        <f>_xlfn.XLOOKUP(D894,Products!A:A,Products!D:D)</f>
        <v>Footwear</v>
      </c>
      <c r="M894">
        <f t="shared" si="117"/>
        <v>5635.41</v>
      </c>
      <c r="N894">
        <f t="shared" si="118"/>
        <v>3044.73</v>
      </c>
      <c r="O894">
        <f t="shared" si="119"/>
        <v>2590.6799999999998</v>
      </c>
      <c r="P894" s="8">
        <f t="shared" si="120"/>
        <v>0.45971455493034225</v>
      </c>
      <c r="Q894">
        <f t="shared" si="121"/>
        <v>563.54100000000005</v>
      </c>
      <c r="R894">
        <f t="shared" si="122"/>
        <v>5071.8689999999997</v>
      </c>
      <c r="S894">
        <f t="shared" si="123"/>
        <v>2027.1389999999997</v>
      </c>
      <c r="T894" t="str">
        <f>_xlfn.XLOOKUP(C894,Customers!A:A,Customers!D:D)</f>
        <v>M</v>
      </c>
      <c r="U894" s="13">
        <f>_xlfn.XLOOKUP(C894,Customers!A:A,Customers!E:E)</f>
        <v>24531</v>
      </c>
      <c r="V894" t="str">
        <f>_xlfn.XLOOKUP(C894,Customers!A:A,Customers!F:F)</f>
        <v>Sarahhaven</v>
      </c>
      <c r="W894" s="13">
        <f>_xlfn.XLOOKUP(C894,Customers!A:A,Customers!G:G)</f>
        <v>44480</v>
      </c>
      <c r="X894">
        <f t="shared" ca="1" si="124"/>
        <v>59</v>
      </c>
      <c r="Y894" t="str">
        <f t="shared" ca="1" si="125"/>
        <v>50+</v>
      </c>
    </row>
    <row r="895" spans="1:25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  <c r="I895">
        <f>_xlfn.XLOOKUP(D895,Products!A:A,Products!E:E)</f>
        <v>388.26</v>
      </c>
      <c r="J895">
        <f>_xlfn.XLOOKUP(D895,Products!A:A,Products!F:F)</f>
        <v>199.3</v>
      </c>
      <c r="K895" t="str">
        <f>_xlfn.XLOOKUP(D895,Products!A:A,Products!C:C)</f>
        <v>Fashion</v>
      </c>
      <c r="L895" t="str">
        <f>_xlfn.XLOOKUP(D895,Products!A:A,Products!D:D)</f>
        <v>Watches</v>
      </c>
      <c r="M895">
        <f t="shared" si="117"/>
        <v>776.52</v>
      </c>
      <c r="N895">
        <f t="shared" si="118"/>
        <v>398.6</v>
      </c>
      <c r="O895">
        <f t="shared" si="119"/>
        <v>377.91999999999996</v>
      </c>
      <c r="P895" s="8">
        <f t="shared" si="120"/>
        <v>0.48668418070365216</v>
      </c>
      <c r="Q895">
        <f t="shared" si="121"/>
        <v>116.47799999999999</v>
      </c>
      <c r="R895">
        <f t="shared" si="122"/>
        <v>660.04200000000003</v>
      </c>
      <c r="S895">
        <f t="shared" si="123"/>
        <v>261.44200000000001</v>
      </c>
      <c r="T895" t="str">
        <f>_xlfn.XLOOKUP(C895,Customers!A:A,Customers!D:D)</f>
        <v>F</v>
      </c>
      <c r="U895" s="13">
        <f>_xlfn.XLOOKUP(C895,Customers!A:A,Customers!E:E)</f>
        <v>27978</v>
      </c>
      <c r="V895" t="str">
        <f>_xlfn.XLOOKUP(C895,Customers!A:A,Customers!F:F)</f>
        <v>Anthonystad</v>
      </c>
      <c r="W895" s="13">
        <f>_xlfn.XLOOKUP(C895,Customers!A:A,Customers!G:G)</f>
        <v>45697</v>
      </c>
      <c r="X895">
        <f t="shared" ca="1" si="124"/>
        <v>49</v>
      </c>
      <c r="Y895" t="str">
        <f t="shared" ca="1" si="125"/>
        <v>36-50</v>
      </c>
    </row>
    <row r="896" spans="1:25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  <c r="I896">
        <f>_xlfn.XLOOKUP(D896,Products!A:A,Products!E:E)</f>
        <v>540.94000000000005</v>
      </c>
      <c r="J896">
        <f>_xlfn.XLOOKUP(D896,Products!A:A,Products!F:F)</f>
        <v>398.25</v>
      </c>
      <c r="K896" t="str">
        <f>_xlfn.XLOOKUP(D896,Products!A:A,Products!C:C)</f>
        <v>Fashion</v>
      </c>
      <c r="L896" t="str">
        <f>_xlfn.XLOOKUP(D896,Products!A:A,Products!D:D)</f>
        <v>Clothing</v>
      </c>
      <c r="M896">
        <f t="shared" si="117"/>
        <v>1622.8200000000002</v>
      </c>
      <c r="N896">
        <f t="shared" si="118"/>
        <v>1194.75</v>
      </c>
      <c r="O896">
        <f t="shared" si="119"/>
        <v>428.07000000000016</v>
      </c>
      <c r="P896" s="8">
        <f t="shared" si="120"/>
        <v>0.26378156542315234</v>
      </c>
      <c r="Q896">
        <f t="shared" si="121"/>
        <v>243.423</v>
      </c>
      <c r="R896">
        <f t="shared" si="122"/>
        <v>1379.3970000000002</v>
      </c>
      <c r="S896">
        <f t="shared" si="123"/>
        <v>184.64700000000016</v>
      </c>
      <c r="T896" t="str">
        <f>_xlfn.XLOOKUP(C896,Customers!A:A,Customers!D:D)</f>
        <v>M</v>
      </c>
      <c r="U896" s="13">
        <f>_xlfn.XLOOKUP(C896,Customers!A:A,Customers!E:E)</f>
        <v>22937</v>
      </c>
      <c r="V896" t="str">
        <f>_xlfn.XLOOKUP(C896,Customers!A:A,Customers!F:F)</f>
        <v>Seanland</v>
      </c>
      <c r="W896" s="13">
        <f>_xlfn.XLOOKUP(C896,Customers!A:A,Customers!G:G)</f>
        <v>45876</v>
      </c>
      <c r="X896">
        <f t="shared" ca="1" si="124"/>
        <v>63</v>
      </c>
      <c r="Y896" t="str">
        <f t="shared" ca="1" si="125"/>
        <v>50+</v>
      </c>
    </row>
    <row r="897" spans="1:25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  <c r="I897">
        <f>_xlfn.XLOOKUP(D897,Products!A:A,Products!E:E)</f>
        <v>270.45</v>
      </c>
      <c r="J897">
        <f>_xlfn.XLOOKUP(D897,Products!A:A,Products!F:F)</f>
        <v>187.6</v>
      </c>
      <c r="K897" t="str">
        <f>_xlfn.XLOOKUP(D897,Products!A:A,Products!C:C)</f>
        <v>Fashion</v>
      </c>
      <c r="L897" t="str">
        <f>_xlfn.XLOOKUP(D897,Products!A:A,Products!D:D)</f>
        <v>Bags</v>
      </c>
      <c r="M897">
        <f t="shared" si="117"/>
        <v>1352.25</v>
      </c>
      <c r="N897">
        <f t="shared" si="118"/>
        <v>938</v>
      </c>
      <c r="O897">
        <f t="shared" si="119"/>
        <v>414.25</v>
      </c>
      <c r="P897" s="8">
        <f t="shared" si="120"/>
        <v>0.30634128304677388</v>
      </c>
      <c r="Q897">
        <f t="shared" si="121"/>
        <v>67.612499999999997</v>
      </c>
      <c r="R897">
        <f t="shared" si="122"/>
        <v>1284.6375</v>
      </c>
      <c r="S897">
        <f t="shared" si="123"/>
        <v>346.63750000000005</v>
      </c>
      <c r="T897" t="str">
        <f>_xlfn.XLOOKUP(C897,Customers!A:A,Customers!D:D)</f>
        <v>F</v>
      </c>
      <c r="U897" s="13">
        <f>_xlfn.XLOOKUP(C897,Customers!A:A,Customers!E:E)</f>
        <v>24506</v>
      </c>
      <c r="V897" t="str">
        <f>_xlfn.XLOOKUP(C897,Customers!A:A,Customers!F:F)</f>
        <v>New Jason</v>
      </c>
      <c r="W897" s="13">
        <f>_xlfn.XLOOKUP(C897,Customers!A:A,Customers!G:G)</f>
        <v>45066</v>
      </c>
      <c r="X897">
        <f t="shared" ca="1" si="124"/>
        <v>59</v>
      </c>
      <c r="Y897" t="str">
        <f t="shared" ca="1" si="125"/>
        <v>50+</v>
      </c>
    </row>
    <row r="898" spans="1:25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  <c r="I898">
        <f>_xlfn.XLOOKUP(D898,Products!A:A,Products!E:E)</f>
        <v>323.92</v>
      </c>
      <c r="J898">
        <f>_xlfn.XLOOKUP(D898,Products!A:A,Products!F:F)</f>
        <v>242.98</v>
      </c>
      <c r="K898" t="str">
        <f>_xlfn.XLOOKUP(D898,Products!A:A,Products!C:C)</f>
        <v>Fashion</v>
      </c>
      <c r="L898" t="str">
        <f>_xlfn.XLOOKUP(D898,Products!A:A,Products!D:D)</f>
        <v>Accessories</v>
      </c>
      <c r="M898">
        <f t="shared" si="117"/>
        <v>647.84</v>
      </c>
      <c r="N898">
        <f t="shared" si="118"/>
        <v>485.96</v>
      </c>
      <c r="O898">
        <f t="shared" si="119"/>
        <v>161.88000000000005</v>
      </c>
      <c r="P898" s="8">
        <f t="shared" si="120"/>
        <v>0.24987651271918998</v>
      </c>
      <c r="Q898">
        <f t="shared" si="121"/>
        <v>97.176000000000002</v>
      </c>
      <c r="R898">
        <f t="shared" si="122"/>
        <v>550.66399999999999</v>
      </c>
      <c r="S898">
        <f t="shared" si="123"/>
        <v>64.704000000000008</v>
      </c>
      <c r="T898" t="str">
        <f>_xlfn.XLOOKUP(C898,Customers!A:A,Customers!D:D)</f>
        <v>F</v>
      </c>
      <c r="U898" s="13">
        <f>_xlfn.XLOOKUP(C898,Customers!A:A,Customers!E:E)</f>
        <v>27579</v>
      </c>
      <c r="V898" t="str">
        <f>_xlfn.XLOOKUP(C898,Customers!A:A,Customers!F:F)</f>
        <v>North Chaseborough</v>
      </c>
      <c r="W898" s="13">
        <f>_xlfn.XLOOKUP(C898,Customers!A:A,Customers!G:G)</f>
        <v>45571</v>
      </c>
      <c r="X898">
        <f t="shared" ca="1" si="124"/>
        <v>50</v>
      </c>
      <c r="Y898" t="str">
        <f t="shared" ca="1" si="125"/>
        <v>36-50</v>
      </c>
    </row>
    <row r="899" spans="1:25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  <c r="I899">
        <f>_xlfn.XLOOKUP(D899,Products!A:A,Products!E:E)</f>
        <v>1562.43</v>
      </c>
      <c r="J899">
        <f>_xlfn.XLOOKUP(D899,Products!A:A,Products!F:F)</f>
        <v>1195.6300000000001</v>
      </c>
      <c r="K899" t="str">
        <f>_xlfn.XLOOKUP(D899,Products!A:A,Products!C:C)</f>
        <v>Electronics</v>
      </c>
      <c r="L899" t="str">
        <f>_xlfn.XLOOKUP(D899,Products!A:A,Products!D:D)</f>
        <v>Laptop</v>
      </c>
      <c r="M899">
        <f t="shared" ref="M899:M962" si="126">F899*I899</f>
        <v>3124.86</v>
      </c>
      <c r="N899">
        <f t="shared" ref="N899:N962" si="127">F899*J899</f>
        <v>2391.2600000000002</v>
      </c>
      <c r="O899">
        <f t="shared" ref="O899:O962" si="128">M899-N899</f>
        <v>733.59999999999991</v>
      </c>
      <c r="P899" s="8">
        <f t="shared" ref="P899:P962" si="129">O899/M899</f>
        <v>0.23476251736077772</v>
      </c>
      <c r="Q899">
        <f t="shared" ref="Q899:Q962" si="130">M899*G899</f>
        <v>468.72899999999998</v>
      </c>
      <c r="R899">
        <f t="shared" ref="R899:R962" si="131">M899-Q899</f>
        <v>2656.1310000000003</v>
      </c>
      <c r="S899">
        <f t="shared" ref="S899:S962" si="132">R899-N899</f>
        <v>264.87100000000009</v>
      </c>
      <c r="T899" t="str">
        <f>_xlfn.XLOOKUP(C899,Customers!A:A,Customers!D:D)</f>
        <v>F</v>
      </c>
      <c r="U899" s="13">
        <f>_xlfn.XLOOKUP(C899,Customers!A:A,Customers!E:E)</f>
        <v>38340</v>
      </c>
      <c r="V899" t="str">
        <f>_xlfn.XLOOKUP(C899,Customers!A:A,Customers!F:F)</f>
        <v>Boyerstad</v>
      </c>
      <c r="W899" s="13">
        <f>_xlfn.XLOOKUP(C899,Customers!A:A,Customers!G:G)</f>
        <v>45347</v>
      </c>
      <c r="X899">
        <f t="shared" ref="X899:X962" ca="1" si="133">DATEDIF(U899, TODAY(),"Y")</f>
        <v>21</v>
      </c>
      <c r="Y899" t="str">
        <f t="shared" ref="Y899:Y962" ca="1" si="134">IF(X899&lt;=25,"18-25",IF(X899&lt;=35,"26-35", IF(X899&lt;=50,"36-50","50+")))</f>
        <v>18-25</v>
      </c>
    </row>
    <row r="900" spans="1:25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  <c r="I900">
        <f>_xlfn.XLOOKUP(D900,Products!A:A,Products!E:E)</f>
        <v>1095.72</v>
      </c>
      <c r="J900">
        <f>_xlfn.XLOOKUP(D900,Products!A:A,Products!F:F)</f>
        <v>822.2</v>
      </c>
      <c r="K900" t="str">
        <f>_xlfn.XLOOKUP(D900,Products!A:A,Products!C:C)</f>
        <v>Groceries</v>
      </c>
      <c r="L900" t="str">
        <f>_xlfn.XLOOKUP(D900,Products!A:A,Products!D:D)</f>
        <v>Snacks</v>
      </c>
      <c r="M900">
        <f t="shared" si="126"/>
        <v>4382.88</v>
      </c>
      <c r="N900">
        <f t="shared" si="127"/>
        <v>3288.8</v>
      </c>
      <c r="O900">
        <f t="shared" si="128"/>
        <v>1094.08</v>
      </c>
      <c r="P900" s="8">
        <f t="shared" si="129"/>
        <v>0.24962581681451462</v>
      </c>
      <c r="Q900">
        <f t="shared" si="130"/>
        <v>219.14400000000001</v>
      </c>
      <c r="R900">
        <f t="shared" si="131"/>
        <v>4163.7359999999999</v>
      </c>
      <c r="S900">
        <f t="shared" si="132"/>
        <v>874.93599999999969</v>
      </c>
      <c r="T900" t="str">
        <f>_xlfn.XLOOKUP(C900,Customers!A:A,Customers!D:D)</f>
        <v>M</v>
      </c>
      <c r="U900" s="13">
        <f>_xlfn.XLOOKUP(C900,Customers!A:A,Customers!E:E)</f>
        <v>23397</v>
      </c>
      <c r="V900" t="str">
        <f>_xlfn.XLOOKUP(C900,Customers!A:A,Customers!F:F)</f>
        <v>New Jontown</v>
      </c>
      <c r="W900" s="13">
        <f>_xlfn.XLOOKUP(C900,Customers!A:A,Customers!G:G)</f>
        <v>44737</v>
      </c>
      <c r="X900">
        <f t="shared" ca="1" si="133"/>
        <v>62</v>
      </c>
      <c r="Y900" t="str">
        <f t="shared" ca="1" si="134"/>
        <v>50+</v>
      </c>
    </row>
    <row r="901" spans="1:25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  <c r="I901">
        <f>_xlfn.XLOOKUP(D901,Products!A:A,Products!E:E)</f>
        <v>453.62</v>
      </c>
      <c r="J901">
        <f>_xlfn.XLOOKUP(D901,Products!A:A,Products!F:F)</f>
        <v>316.63</v>
      </c>
      <c r="K901" t="str">
        <f>_xlfn.XLOOKUP(D901,Products!A:A,Products!C:C)</f>
        <v>Fashion</v>
      </c>
      <c r="L901" t="str">
        <f>_xlfn.XLOOKUP(D901,Products!A:A,Products!D:D)</f>
        <v>Clothing</v>
      </c>
      <c r="M901">
        <f t="shared" si="126"/>
        <v>1360.8600000000001</v>
      </c>
      <c r="N901">
        <f t="shared" si="127"/>
        <v>949.89</v>
      </c>
      <c r="O901">
        <f t="shared" si="128"/>
        <v>410.97000000000014</v>
      </c>
      <c r="P901" s="8">
        <f t="shared" si="129"/>
        <v>0.30199285745778415</v>
      </c>
      <c r="Q901">
        <f t="shared" si="130"/>
        <v>0</v>
      </c>
      <c r="R901">
        <f t="shared" si="131"/>
        <v>1360.8600000000001</v>
      </c>
      <c r="S901">
        <f t="shared" si="132"/>
        <v>410.97000000000014</v>
      </c>
      <c r="T901" t="str">
        <f>_xlfn.XLOOKUP(C901,Customers!A:A,Customers!D:D)</f>
        <v>M</v>
      </c>
      <c r="U901" s="13">
        <f>_xlfn.XLOOKUP(C901,Customers!A:A,Customers!E:E)</f>
        <v>32966</v>
      </c>
      <c r="V901" t="str">
        <f>_xlfn.XLOOKUP(C901,Customers!A:A,Customers!F:F)</f>
        <v>Lake Christopher</v>
      </c>
      <c r="W901" s="13">
        <f>_xlfn.XLOOKUP(C901,Customers!A:A,Customers!G:G)</f>
        <v>44269</v>
      </c>
      <c r="X901">
        <f t="shared" ca="1" si="133"/>
        <v>36</v>
      </c>
      <c r="Y901" t="str">
        <f t="shared" ca="1" si="134"/>
        <v>36-50</v>
      </c>
    </row>
    <row r="902" spans="1:25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  <c r="I902">
        <f>_xlfn.XLOOKUP(D902,Products!A:A,Products!E:E)</f>
        <v>1079.8900000000001</v>
      </c>
      <c r="J902">
        <f>_xlfn.XLOOKUP(D902,Products!A:A,Products!F:F)</f>
        <v>703.83</v>
      </c>
      <c r="K902" t="str">
        <f>_xlfn.XLOOKUP(D902,Products!A:A,Products!C:C)</f>
        <v>Electronics</v>
      </c>
      <c r="L902" t="str">
        <f>_xlfn.XLOOKUP(D902,Products!A:A,Products!D:D)</f>
        <v>Smartphone</v>
      </c>
      <c r="M902">
        <f t="shared" si="126"/>
        <v>1079.8900000000001</v>
      </c>
      <c r="N902">
        <f t="shared" si="127"/>
        <v>703.83</v>
      </c>
      <c r="O902">
        <f t="shared" si="128"/>
        <v>376.06000000000006</v>
      </c>
      <c r="P902" s="8">
        <f t="shared" si="129"/>
        <v>0.34823917250831105</v>
      </c>
      <c r="Q902">
        <f t="shared" si="130"/>
        <v>53.994500000000009</v>
      </c>
      <c r="R902">
        <f t="shared" si="131"/>
        <v>1025.8955000000001</v>
      </c>
      <c r="S902">
        <f t="shared" si="132"/>
        <v>322.06550000000004</v>
      </c>
      <c r="T902" t="str">
        <f>_xlfn.XLOOKUP(C902,Customers!A:A,Customers!D:D)</f>
        <v>M</v>
      </c>
      <c r="U902" s="13">
        <f>_xlfn.XLOOKUP(C902,Customers!A:A,Customers!E:E)</f>
        <v>37990</v>
      </c>
      <c r="V902" t="str">
        <f>_xlfn.XLOOKUP(C902,Customers!A:A,Customers!F:F)</f>
        <v>Shepherdburgh</v>
      </c>
      <c r="W902" s="13">
        <f>_xlfn.XLOOKUP(C902,Customers!A:A,Customers!G:G)</f>
        <v>45538</v>
      </c>
      <c r="X902">
        <f t="shared" ca="1" si="133"/>
        <v>22</v>
      </c>
      <c r="Y902" t="str">
        <f t="shared" ca="1" si="134"/>
        <v>18-25</v>
      </c>
    </row>
    <row r="903" spans="1:25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  <c r="I903">
        <f>_xlfn.XLOOKUP(D903,Products!A:A,Products!E:E)</f>
        <v>1396.22</v>
      </c>
      <c r="J903">
        <f>_xlfn.XLOOKUP(D903,Products!A:A,Products!F:F)</f>
        <v>1004.09</v>
      </c>
      <c r="K903" t="str">
        <f>_xlfn.XLOOKUP(D903,Products!A:A,Products!C:C)</f>
        <v>Fashion</v>
      </c>
      <c r="L903" t="str">
        <f>_xlfn.XLOOKUP(D903,Products!A:A,Products!D:D)</f>
        <v>Bags</v>
      </c>
      <c r="M903">
        <f t="shared" si="126"/>
        <v>5584.88</v>
      </c>
      <c r="N903">
        <f t="shared" si="127"/>
        <v>4016.36</v>
      </c>
      <c r="O903">
        <f t="shared" si="128"/>
        <v>1568.52</v>
      </c>
      <c r="P903" s="8">
        <f t="shared" si="129"/>
        <v>0.28085115526206472</v>
      </c>
      <c r="Q903">
        <f t="shared" si="130"/>
        <v>558.48800000000006</v>
      </c>
      <c r="R903">
        <f t="shared" si="131"/>
        <v>5026.3919999999998</v>
      </c>
      <c r="S903">
        <f t="shared" si="132"/>
        <v>1010.0319999999997</v>
      </c>
      <c r="T903" t="str">
        <f>_xlfn.XLOOKUP(C903,Customers!A:A,Customers!D:D)</f>
        <v>M</v>
      </c>
      <c r="U903" s="13">
        <f>_xlfn.XLOOKUP(C903,Customers!A:A,Customers!E:E)</f>
        <v>22556</v>
      </c>
      <c r="V903" t="str">
        <f>_xlfn.XLOOKUP(C903,Customers!A:A,Customers!F:F)</f>
        <v>Simonstad</v>
      </c>
      <c r="W903" s="13">
        <f>_xlfn.XLOOKUP(C903,Customers!A:A,Customers!G:G)</f>
        <v>45467</v>
      </c>
      <c r="X903">
        <f t="shared" ca="1" si="133"/>
        <v>64</v>
      </c>
      <c r="Y903" t="str">
        <f t="shared" ca="1" si="134"/>
        <v>50+</v>
      </c>
    </row>
    <row r="904" spans="1:25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  <c r="I904">
        <f>_xlfn.XLOOKUP(D904,Products!A:A,Products!E:E)</f>
        <v>1272.23</v>
      </c>
      <c r="J904">
        <f>_xlfn.XLOOKUP(D904,Products!A:A,Products!F:F)</f>
        <v>952.65</v>
      </c>
      <c r="K904" t="str">
        <f>_xlfn.XLOOKUP(D904,Products!A:A,Products!C:C)</f>
        <v>Electronics</v>
      </c>
      <c r="L904" t="str">
        <f>_xlfn.XLOOKUP(D904,Products!A:A,Products!D:D)</f>
        <v>Smartphone</v>
      </c>
      <c r="M904">
        <f t="shared" si="126"/>
        <v>6361.15</v>
      </c>
      <c r="N904">
        <f t="shared" si="127"/>
        <v>4763.25</v>
      </c>
      <c r="O904">
        <f t="shared" si="128"/>
        <v>1597.8999999999996</v>
      </c>
      <c r="P904" s="8">
        <f t="shared" si="129"/>
        <v>0.25119671757465234</v>
      </c>
      <c r="Q904">
        <f t="shared" si="130"/>
        <v>636.11500000000001</v>
      </c>
      <c r="R904">
        <f t="shared" si="131"/>
        <v>5725.0349999999999</v>
      </c>
      <c r="S904">
        <f t="shared" si="132"/>
        <v>961.78499999999985</v>
      </c>
      <c r="T904" t="str">
        <f>_xlfn.XLOOKUP(C904,Customers!A:A,Customers!D:D)</f>
        <v>M</v>
      </c>
      <c r="U904" s="13">
        <f>_xlfn.XLOOKUP(C904,Customers!A:A,Customers!E:E)</f>
        <v>28594</v>
      </c>
      <c r="V904" t="str">
        <f>_xlfn.XLOOKUP(C904,Customers!A:A,Customers!F:F)</f>
        <v>Baldwinstad</v>
      </c>
      <c r="W904" s="13">
        <f>_xlfn.XLOOKUP(C904,Customers!A:A,Customers!G:G)</f>
        <v>44617</v>
      </c>
      <c r="X904">
        <f t="shared" ca="1" si="133"/>
        <v>48</v>
      </c>
      <c r="Y904" t="str">
        <f t="shared" ca="1" si="134"/>
        <v>36-50</v>
      </c>
    </row>
    <row r="905" spans="1:25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  <c r="I905">
        <f>_xlfn.XLOOKUP(D905,Products!A:A,Products!E:E)</f>
        <v>1079.8900000000001</v>
      </c>
      <c r="J905">
        <f>_xlfn.XLOOKUP(D905,Products!A:A,Products!F:F)</f>
        <v>703.83</v>
      </c>
      <c r="K905" t="str">
        <f>_xlfn.XLOOKUP(D905,Products!A:A,Products!C:C)</f>
        <v>Electronics</v>
      </c>
      <c r="L905" t="str">
        <f>_xlfn.XLOOKUP(D905,Products!A:A,Products!D:D)</f>
        <v>Smartphone</v>
      </c>
      <c r="M905">
        <f t="shared" si="126"/>
        <v>1079.8900000000001</v>
      </c>
      <c r="N905">
        <f t="shared" si="127"/>
        <v>703.83</v>
      </c>
      <c r="O905">
        <f t="shared" si="128"/>
        <v>376.06000000000006</v>
      </c>
      <c r="P905" s="8">
        <f t="shared" si="129"/>
        <v>0.34823917250831105</v>
      </c>
      <c r="Q905">
        <f t="shared" si="130"/>
        <v>107.98900000000002</v>
      </c>
      <c r="R905">
        <f t="shared" si="131"/>
        <v>971.90100000000007</v>
      </c>
      <c r="S905">
        <f t="shared" si="132"/>
        <v>268.07100000000003</v>
      </c>
      <c r="T905" t="str">
        <f>_xlfn.XLOOKUP(C905,Customers!A:A,Customers!D:D)</f>
        <v>M</v>
      </c>
      <c r="U905" s="13">
        <f>_xlfn.XLOOKUP(C905,Customers!A:A,Customers!E:E)</f>
        <v>31688</v>
      </c>
      <c r="V905" t="str">
        <f>_xlfn.XLOOKUP(C905,Customers!A:A,Customers!F:F)</f>
        <v>Costaberg</v>
      </c>
      <c r="W905" s="13">
        <f>_xlfn.XLOOKUP(C905,Customers!A:A,Customers!G:G)</f>
        <v>44751</v>
      </c>
      <c r="X905">
        <f t="shared" ca="1" si="133"/>
        <v>39</v>
      </c>
      <c r="Y905" t="str">
        <f t="shared" ca="1" si="134"/>
        <v>36-50</v>
      </c>
    </row>
    <row r="906" spans="1:25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  <c r="I906">
        <f>_xlfn.XLOOKUP(D906,Products!A:A,Products!E:E)</f>
        <v>1673.69</v>
      </c>
      <c r="J906">
        <f>_xlfn.XLOOKUP(D906,Products!A:A,Products!F:F)</f>
        <v>1323.38</v>
      </c>
      <c r="K906" t="str">
        <f>_xlfn.XLOOKUP(D906,Products!A:A,Products!C:C)</f>
        <v>Electronics</v>
      </c>
      <c r="L906" t="str">
        <f>_xlfn.XLOOKUP(D906,Products!A:A,Products!D:D)</f>
        <v>Camera</v>
      </c>
      <c r="M906">
        <f t="shared" si="126"/>
        <v>8368.4500000000007</v>
      </c>
      <c r="N906">
        <f t="shared" si="127"/>
        <v>6616.9000000000005</v>
      </c>
      <c r="O906">
        <f t="shared" si="128"/>
        <v>1751.5500000000002</v>
      </c>
      <c r="P906" s="8">
        <f t="shared" si="129"/>
        <v>0.20930399297360922</v>
      </c>
      <c r="Q906">
        <f t="shared" si="130"/>
        <v>418.42250000000007</v>
      </c>
      <c r="R906">
        <f t="shared" si="131"/>
        <v>7950.0275000000011</v>
      </c>
      <c r="S906">
        <f t="shared" si="132"/>
        <v>1333.1275000000005</v>
      </c>
      <c r="T906" t="str">
        <f>_xlfn.XLOOKUP(C906,Customers!A:A,Customers!D:D)</f>
        <v>F</v>
      </c>
      <c r="U906" s="13">
        <f>_xlfn.XLOOKUP(C906,Customers!A:A,Customers!E:E)</f>
        <v>38541</v>
      </c>
      <c r="V906" t="str">
        <f>_xlfn.XLOOKUP(C906,Customers!A:A,Customers!F:F)</f>
        <v>Charlesmouth</v>
      </c>
      <c r="W906" s="13">
        <f>_xlfn.XLOOKUP(C906,Customers!A:A,Customers!G:G)</f>
        <v>45601</v>
      </c>
      <c r="X906">
        <f t="shared" ca="1" si="133"/>
        <v>20</v>
      </c>
      <c r="Y906" t="str">
        <f t="shared" ca="1" si="134"/>
        <v>18-25</v>
      </c>
    </row>
    <row r="907" spans="1:25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  <c r="I907">
        <f>_xlfn.XLOOKUP(D907,Products!A:A,Products!E:E)</f>
        <v>304.70999999999998</v>
      </c>
      <c r="J907">
        <f>_xlfn.XLOOKUP(D907,Products!A:A,Products!F:F)</f>
        <v>164.01</v>
      </c>
      <c r="K907" t="str">
        <f>_xlfn.XLOOKUP(D907,Products!A:A,Products!C:C)</f>
        <v>Groceries</v>
      </c>
      <c r="L907" t="str">
        <f>_xlfn.XLOOKUP(D907,Products!A:A,Products!D:D)</f>
        <v>Vegetables</v>
      </c>
      <c r="M907">
        <f t="shared" si="126"/>
        <v>1523.55</v>
      </c>
      <c r="N907">
        <f t="shared" si="127"/>
        <v>820.05</v>
      </c>
      <c r="O907">
        <f t="shared" si="128"/>
        <v>703.5</v>
      </c>
      <c r="P907" s="8">
        <f t="shared" si="129"/>
        <v>0.46175051688490698</v>
      </c>
      <c r="Q907">
        <f t="shared" si="130"/>
        <v>228.5325</v>
      </c>
      <c r="R907">
        <f t="shared" si="131"/>
        <v>1295.0174999999999</v>
      </c>
      <c r="S907">
        <f t="shared" si="132"/>
        <v>474.96749999999997</v>
      </c>
      <c r="T907" t="str">
        <f>_xlfn.XLOOKUP(C907,Customers!A:A,Customers!D:D)</f>
        <v>M</v>
      </c>
      <c r="U907" s="13">
        <f>_xlfn.XLOOKUP(C907,Customers!A:A,Customers!E:E)</f>
        <v>23046</v>
      </c>
      <c r="V907" t="str">
        <f>_xlfn.XLOOKUP(C907,Customers!A:A,Customers!F:F)</f>
        <v>Port Williamhaven</v>
      </c>
      <c r="W907" s="13">
        <f>_xlfn.XLOOKUP(C907,Customers!A:A,Customers!G:G)</f>
        <v>44431</v>
      </c>
      <c r="X907">
        <f t="shared" ca="1" si="133"/>
        <v>63</v>
      </c>
      <c r="Y907" t="str">
        <f t="shared" ca="1" si="134"/>
        <v>50+</v>
      </c>
    </row>
    <row r="908" spans="1:25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  <c r="I908">
        <f>_xlfn.XLOOKUP(D908,Products!A:A,Products!E:E)</f>
        <v>1879.08</v>
      </c>
      <c r="J908">
        <f>_xlfn.XLOOKUP(D908,Products!A:A,Products!F:F)</f>
        <v>1004.56</v>
      </c>
      <c r="K908" t="str">
        <f>_xlfn.XLOOKUP(D908,Products!A:A,Products!C:C)</f>
        <v>Groceries</v>
      </c>
      <c r="L908" t="str">
        <f>_xlfn.XLOOKUP(D908,Products!A:A,Products!D:D)</f>
        <v>Dairy</v>
      </c>
      <c r="M908">
        <f t="shared" si="126"/>
        <v>9395.4</v>
      </c>
      <c r="N908">
        <f t="shared" si="127"/>
        <v>5022.7999999999993</v>
      </c>
      <c r="O908">
        <f t="shared" si="128"/>
        <v>4372.6000000000004</v>
      </c>
      <c r="P908" s="8">
        <f t="shared" si="129"/>
        <v>0.46539796070417444</v>
      </c>
      <c r="Q908">
        <f t="shared" si="130"/>
        <v>939.54</v>
      </c>
      <c r="R908">
        <f t="shared" si="131"/>
        <v>8455.86</v>
      </c>
      <c r="S908">
        <f t="shared" si="132"/>
        <v>3433.0600000000013</v>
      </c>
      <c r="T908" t="str">
        <f>_xlfn.XLOOKUP(C908,Customers!A:A,Customers!D:D)</f>
        <v>M</v>
      </c>
      <c r="U908" s="13">
        <f>_xlfn.XLOOKUP(C908,Customers!A:A,Customers!E:E)</f>
        <v>34290</v>
      </c>
      <c r="V908" t="str">
        <f>_xlfn.XLOOKUP(C908,Customers!A:A,Customers!F:F)</f>
        <v>Meganmouth</v>
      </c>
      <c r="W908" s="13">
        <f>_xlfn.XLOOKUP(C908,Customers!A:A,Customers!G:G)</f>
        <v>44583</v>
      </c>
      <c r="X908">
        <f t="shared" ca="1" si="133"/>
        <v>32</v>
      </c>
      <c r="Y908" t="str">
        <f t="shared" ca="1" si="134"/>
        <v>26-35</v>
      </c>
    </row>
    <row r="909" spans="1:25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  <c r="I909">
        <f>_xlfn.XLOOKUP(D909,Products!A:A,Products!E:E)</f>
        <v>366.93</v>
      </c>
      <c r="J909">
        <f>_xlfn.XLOOKUP(D909,Products!A:A,Products!F:F)</f>
        <v>285.23</v>
      </c>
      <c r="K909" t="str">
        <f>_xlfn.XLOOKUP(D909,Products!A:A,Products!C:C)</f>
        <v>Fashion</v>
      </c>
      <c r="L909" t="str">
        <f>_xlfn.XLOOKUP(D909,Products!A:A,Products!D:D)</f>
        <v>Footwear</v>
      </c>
      <c r="M909">
        <f t="shared" si="126"/>
        <v>733.86</v>
      </c>
      <c r="N909">
        <f t="shared" si="127"/>
        <v>570.46</v>
      </c>
      <c r="O909">
        <f t="shared" si="128"/>
        <v>163.39999999999998</v>
      </c>
      <c r="P909" s="8">
        <f t="shared" si="129"/>
        <v>0.22265827269506441</v>
      </c>
      <c r="Q909">
        <f t="shared" si="130"/>
        <v>73.38600000000001</v>
      </c>
      <c r="R909">
        <f t="shared" si="131"/>
        <v>660.47400000000005</v>
      </c>
      <c r="S909">
        <f t="shared" si="132"/>
        <v>90.01400000000001</v>
      </c>
      <c r="T909" t="str">
        <f>_xlfn.XLOOKUP(C909,Customers!A:A,Customers!D:D)</f>
        <v>M</v>
      </c>
      <c r="U909" s="13">
        <f>_xlfn.XLOOKUP(C909,Customers!A:A,Customers!E:E)</f>
        <v>36768</v>
      </c>
      <c r="V909" t="str">
        <f>_xlfn.XLOOKUP(C909,Customers!A:A,Customers!F:F)</f>
        <v>Ellisside</v>
      </c>
      <c r="W909" s="13">
        <f>_xlfn.XLOOKUP(C909,Customers!A:A,Customers!G:G)</f>
        <v>44715</v>
      </c>
      <c r="X909">
        <f t="shared" ca="1" si="133"/>
        <v>25</v>
      </c>
      <c r="Y909" t="str">
        <f t="shared" ca="1" si="134"/>
        <v>18-25</v>
      </c>
    </row>
    <row r="910" spans="1:25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  <c r="I910">
        <f>_xlfn.XLOOKUP(D910,Products!A:A,Products!E:E)</f>
        <v>1487.41</v>
      </c>
      <c r="J910">
        <f>_xlfn.XLOOKUP(D910,Products!A:A,Products!F:F)</f>
        <v>813.07</v>
      </c>
      <c r="K910" t="str">
        <f>_xlfn.XLOOKUP(D910,Products!A:A,Products!C:C)</f>
        <v>Electronics</v>
      </c>
      <c r="L910" t="str">
        <f>_xlfn.XLOOKUP(D910,Products!A:A,Products!D:D)</f>
        <v>Smartphone</v>
      </c>
      <c r="M910">
        <f t="shared" si="126"/>
        <v>7437.05</v>
      </c>
      <c r="N910">
        <f t="shared" si="127"/>
        <v>4065.3500000000004</v>
      </c>
      <c r="O910">
        <f t="shared" si="128"/>
        <v>3371.7</v>
      </c>
      <c r="P910" s="8">
        <f t="shared" si="129"/>
        <v>0.45336524562830688</v>
      </c>
      <c r="Q910">
        <f t="shared" si="130"/>
        <v>1115.5574999999999</v>
      </c>
      <c r="R910">
        <f t="shared" si="131"/>
        <v>6321.4925000000003</v>
      </c>
      <c r="S910">
        <f t="shared" si="132"/>
        <v>2256.1424999999999</v>
      </c>
      <c r="T910" t="str">
        <f>_xlfn.XLOOKUP(C910,Customers!A:A,Customers!D:D)</f>
        <v>M</v>
      </c>
      <c r="U910" s="13">
        <f>_xlfn.XLOOKUP(C910,Customers!A:A,Customers!E:E)</f>
        <v>36768</v>
      </c>
      <c r="V910" t="str">
        <f>_xlfn.XLOOKUP(C910,Customers!A:A,Customers!F:F)</f>
        <v>Ellisside</v>
      </c>
      <c r="W910" s="13">
        <f>_xlfn.XLOOKUP(C910,Customers!A:A,Customers!G:G)</f>
        <v>44715</v>
      </c>
      <c r="X910">
        <f t="shared" ca="1" si="133"/>
        <v>25</v>
      </c>
      <c r="Y910" t="str">
        <f t="shared" ca="1" si="134"/>
        <v>18-25</v>
      </c>
    </row>
    <row r="911" spans="1:25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  <c r="I911">
        <f>_xlfn.XLOOKUP(D911,Products!A:A,Products!E:E)</f>
        <v>1474.12</v>
      </c>
      <c r="J911">
        <f>_xlfn.XLOOKUP(D911,Products!A:A,Products!F:F)</f>
        <v>764.02</v>
      </c>
      <c r="K911" t="str">
        <f>_xlfn.XLOOKUP(D911,Products!A:A,Products!C:C)</f>
        <v>Electronics</v>
      </c>
      <c r="L911" t="str">
        <f>_xlfn.XLOOKUP(D911,Products!A:A,Products!D:D)</f>
        <v>Camera</v>
      </c>
      <c r="M911">
        <f t="shared" si="126"/>
        <v>4422.3599999999997</v>
      </c>
      <c r="N911">
        <f t="shared" si="127"/>
        <v>2292.06</v>
      </c>
      <c r="O911">
        <f t="shared" si="128"/>
        <v>2130.2999999999997</v>
      </c>
      <c r="P911" s="8">
        <f t="shared" si="129"/>
        <v>0.48171112256804055</v>
      </c>
      <c r="Q911">
        <f t="shared" si="130"/>
        <v>221.11799999999999</v>
      </c>
      <c r="R911">
        <f t="shared" si="131"/>
        <v>4201.2419999999993</v>
      </c>
      <c r="S911">
        <f t="shared" si="132"/>
        <v>1909.1819999999993</v>
      </c>
      <c r="T911" t="str">
        <f>_xlfn.XLOOKUP(C911,Customers!A:A,Customers!D:D)</f>
        <v>M</v>
      </c>
      <c r="U911" s="13">
        <f>_xlfn.XLOOKUP(C911,Customers!A:A,Customers!E:E)</f>
        <v>34290</v>
      </c>
      <c r="V911" t="str">
        <f>_xlfn.XLOOKUP(C911,Customers!A:A,Customers!F:F)</f>
        <v>Meganmouth</v>
      </c>
      <c r="W911" s="13">
        <f>_xlfn.XLOOKUP(C911,Customers!A:A,Customers!G:G)</f>
        <v>44583</v>
      </c>
      <c r="X911">
        <f t="shared" ca="1" si="133"/>
        <v>32</v>
      </c>
      <c r="Y911" t="str">
        <f t="shared" ca="1" si="134"/>
        <v>26-35</v>
      </c>
    </row>
    <row r="912" spans="1:25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  <c r="I912">
        <f>_xlfn.XLOOKUP(D912,Products!A:A,Products!E:E)</f>
        <v>1079.8900000000001</v>
      </c>
      <c r="J912">
        <f>_xlfn.XLOOKUP(D912,Products!A:A,Products!F:F)</f>
        <v>703.83</v>
      </c>
      <c r="K912" t="str">
        <f>_xlfn.XLOOKUP(D912,Products!A:A,Products!C:C)</f>
        <v>Electronics</v>
      </c>
      <c r="L912" t="str">
        <f>_xlfn.XLOOKUP(D912,Products!A:A,Products!D:D)</f>
        <v>Smartphone</v>
      </c>
      <c r="M912">
        <f t="shared" si="126"/>
        <v>3239.67</v>
      </c>
      <c r="N912">
        <f t="shared" si="127"/>
        <v>2111.4900000000002</v>
      </c>
      <c r="O912">
        <f t="shared" si="128"/>
        <v>1128.1799999999998</v>
      </c>
      <c r="P912" s="8">
        <f t="shared" si="129"/>
        <v>0.34823917250831099</v>
      </c>
      <c r="Q912">
        <f t="shared" si="130"/>
        <v>485.95049999999998</v>
      </c>
      <c r="R912">
        <f t="shared" si="131"/>
        <v>2753.7195000000002</v>
      </c>
      <c r="S912">
        <f t="shared" si="132"/>
        <v>642.22949999999992</v>
      </c>
      <c r="T912" t="str">
        <f>_xlfn.XLOOKUP(C912,Customers!A:A,Customers!D:D)</f>
        <v>M</v>
      </c>
      <c r="U912" s="13">
        <f>_xlfn.XLOOKUP(C912,Customers!A:A,Customers!E:E)</f>
        <v>37752</v>
      </c>
      <c r="V912" t="str">
        <f>_xlfn.XLOOKUP(C912,Customers!A:A,Customers!F:F)</f>
        <v>Vasquezmouth</v>
      </c>
      <c r="W912" s="13">
        <f>_xlfn.XLOOKUP(C912,Customers!A:A,Customers!G:G)</f>
        <v>45472</v>
      </c>
      <c r="X912">
        <f t="shared" ca="1" si="133"/>
        <v>23</v>
      </c>
      <c r="Y912" t="str">
        <f t="shared" ca="1" si="134"/>
        <v>18-25</v>
      </c>
    </row>
    <row r="913" spans="1:25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  <c r="I913">
        <f>_xlfn.XLOOKUP(D913,Products!A:A,Products!E:E)</f>
        <v>1134.8</v>
      </c>
      <c r="J913">
        <f>_xlfn.XLOOKUP(D913,Products!A:A,Products!F:F)</f>
        <v>675.1</v>
      </c>
      <c r="K913" t="str">
        <f>_xlfn.XLOOKUP(D913,Products!A:A,Products!C:C)</f>
        <v>Fashion</v>
      </c>
      <c r="L913" t="str">
        <f>_xlfn.XLOOKUP(D913,Products!A:A,Products!D:D)</f>
        <v>Watches</v>
      </c>
      <c r="M913">
        <f t="shared" si="126"/>
        <v>5674</v>
      </c>
      <c r="N913">
        <f t="shared" si="127"/>
        <v>3375.5</v>
      </c>
      <c r="O913">
        <f t="shared" si="128"/>
        <v>2298.5</v>
      </c>
      <c r="P913" s="8">
        <f t="shared" si="129"/>
        <v>0.40509340853013748</v>
      </c>
      <c r="Q913">
        <f t="shared" si="130"/>
        <v>851.1</v>
      </c>
      <c r="R913">
        <f t="shared" si="131"/>
        <v>4822.8999999999996</v>
      </c>
      <c r="S913">
        <f t="shared" si="132"/>
        <v>1447.3999999999996</v>
      </c>
      <c r="T913" t="str">
        <f>_xlfn.XLOOKUP(C913,Customers!A:A,Customers!D:D)</f>
        <v>F</v>
      </c>
      <c r="U913" s="13">
        <f>_xlfn.XLOOKUP(C913,Customers!A:A,Customers!E:E)</f>
        <v>29406</v>
      </c>
      <c r="V913" t="str">
        <f>_xlfn.XLOOKUP(C913,Customers!A:A,Customers!F:F)</f>
        <v>Adkinsport</v>
      </c>
      <c r="W913" s="13">
        <f>_xlfn.XLOOKUP(C913,Customers!A:A,Customers!G:G)</f>
        <v>45892</v>
      </c>
      <c r="X913">
        <f t="shared" ca="1" si="133"/>
        <v>45</v>
      </c>
      <c r="Y913" t="str">
        <f t="shared" ca="1" si="134"/>
        <v>36-50</v>
      </c>
    </row>
    <row r="914" spans="1:25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  <c r="I914">
        <f>_xlfn.XLOOKUP(D914,Products!A:A,Products!E:E)</f>
        <v>1673.69</v>
      </c>
      <c r="J914">
        <f>_xlfn.XLOOKUP(D914,Products!A:A,Products!F:F)</f>
        <v>1323.38</v>
      </c>
      <c r="K914" t="str">
        <f>_xlfn.XLOOKUP(D914,Products!A:A,Products!C:C)</f>
        <v>Electronics</v>
      </c>
      <c r="L914" t="str">
        <f>_xlfn.XLOOKUP(D914,Products!A:A,Products!D:D)</f>
        <v>Camera</v>
      </c>
      <c r="M914">
        <f t="shared" si="126"/>
        <v>1673.69</v>
      </c>
      <c r="N914">
        <f t="shared" si="127"/>
        <v>1323.38</v>
      </c>
      <c r="O914">
        <f t="shared" si="128"/>
        <v>350.30999999999995</v>
      </c>
      <c r="P914" s="8">
        <f t="shared" si="129"/>
        <v>0.20930399297360916</v>
      </c>
      <c r="Q914">
        <f t="shared" si="130"/>
        <v>83.684500000000014</v>
      </c>
      <c r="R914">
        <f t="shared" si="131"/>
        <v>1590.0055</v>
      </c>
      <c r="S914">
        <f t="shared" si="132"/>
        <v>266.62549999999987</v>
      </c>
      <c r="T914" t="str">
        <f>_xlfn.XLOOKUP(C914,Customers!A:A,Customers!D:D)</f>
        <v>M</v>
      </c>
      <c r="U914" s="13">
        <f>_xlfn.XLOOKUP(C914,Customers!A:A,Customers!E:E)</f>
        <v>32400</v>
      </c>
      <c r="V914" t="str">
        <f>_xlfn.XLOOKUP(C914,Customers!A:A,Customers!F:F)</f>
        <v>North Jonathonhaven</v>
      </c>
      <c r="W914" s="13">
        <f>_xlfn.XLOOKUP(C914,Customers!A:A,Customers!G:G)</f>
        <v>45213</v>
      </c>
      <c r="X914">
        <f t="shared" ca="1" si="133"/>
        <v>37</v>
      </c>
      <c r="Y914" t="str">
        <f t="shared" ca="1" si="134"/>
        <v>36-50</v>
      </c>
    </row>
    <row r="915" spans="1:25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  <c r="I915">
        <f>_xlfn.XLOOKUP(D915,Products!A:A,Products!E:E)</f>
        <v>109.78</v>
      </c>
      <c r="J915">
        <f>_xlfn.XLOOKUP(D915,Products!A:A,Products!F:F)</f>
        <v>70.59</v>
      </c>
      <c r="K915" t="str">
        <f>_xlfn.XLOOKUP(D915,Products!A:A,Products!C:C)</f>
        <v>Fashion</v>
      </c>
      <c r="L915" t="str">
        <f>_xlfn.XLOOKUP(D915,Products!A:A,Products!D:D)</f>
        <v>Footwear</v>
      </c>
      <c r="M915">
        <f t="shared" si="126"/>
        <v>109.78</v>
      </c>
      <c r="N915">
        <f t="shared" si="127"/>
        <v>70.59</v>
      </c>
      <c r="O915">
        <f t="shared" si="128"/>
        <v>39.19</v>
      </c>
      <c r="P915" s="8">
        <f t="shared" si="129"/>
        <v>0.3569867006740754</v>
      </c>
      <c r="Q915">
        <f t="shared" si="130"/>
        <v>5.4890000000000008</v>
      </c>
      <c r="R915">
        <f t="shared" si="131"/>
        <v>104.291</v>
      </c>
      <c r="S915">
        <f t="shared" si="132"/>
        <v>33.700999999999993</v>
      </c>
      <c r="T915" t="str">
        <f>_xlfn.XLOOKUP(C915,Customers!A:A,Customers!D:D)</f>
        <v>F</v>
      </c>
      <c r="U915" s="13">
        <f>_xlfn.XLOOKUP(C915,Customers!A:A,Customers!E:E)</f>
        <v>30807</v>
      </c>
      <c r="V915" t="str">
        <f>_xlfn.XLOOKUP(C915,Customers!A:A,Customers!F:F)</f>
        <v>Lake Melissaborough</v>
      </c>
      <c r="W915" s="13">
        <f>_xlfn.XLOOKUP(C915,Customers!A:A,Customers!G:G)</f>
        <v>45889</v>
      </c>
      <c r="X915">
        <f t="shared" ca="1" si="133"/>
        <v>42</v>
      </c>
      <c r="Y915" t="str">
        <f t="shared" ca="1" si="134"/>
        <v>36-50</v>
      </c>
    </row>
    <row r="916" spans="1:25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  <c r="I916">
        <f>_xlfn.XLOOKUP(D916,Products!A:A,Products!E:E)</f>
        <v>1134.8</v>
      </c>
      <c r="J916">
        <f>_xlfn.XLOOKUP(D916,Products!A:A,Products!F:F)</f>
        <v>675.1</v>
      </c>
      <c r="K916" t="str">
        <f>_xlfn.XLOOKUP(D916,Products!A:A,Products!C:C)</f>
        <v>Fashion</v>
      </c>
      <c r="L916" t="str">
        <f>_xlfn.XLOOKUP(D916,Products!A:A,Products!D:D)</f>
        <v>Watches</v>
      </c>
      <c r="M916">
        <f t="shared" si="126"/>
        <v>1134.8</v>
      </c>
      <c r="N916">
        <f t="shared" si="127"/>
        <v>675.1</v>
      </c>
      <c r="O916">
        <f t="shared" si="128"/>
        <v>459.69999999999993</v>
      </c>
      <c r="P916" s="8">
        <f t="shared" si="129"/>
        <v>0.40509340853013742</v>
      </c>
      <c r="Q916">
        <f t="shared" si="130"/>
        <v>0</v>
      </c>
      <c r="R916">
        <f t="shared" si="131"/>
        <v>1134.8</v>
      </c>
      <c r="S916">
        <f t="shared" si="132"/>
        <v>459.69999999999993</v>
      </c>
      <c r="T916" t="str">
        <f>_xlfn.XLOOKUP(C916,Customers!A:A,Customers!D:D)</f>
        <v>F</v>
      </c>
      <c r="U916" s="13">
        <f>_xlfn.XLOOKUP(C916,Customers!A:A,Customers!E:E)</f>
        <v>35236</v>
      </c>
      <c r="V916" t="str">
        <f>_xlfn.XLOOKUP(C916,Customers!A:A,Customers!F:F)</f>
        <v>South Briantown</v>
      </c>
      <c r="W916" s="13">
        <f>_xlfn.XLOOKUP(C916,Customers!A:A,Customers!G:G)</f>
        <v>45242</v>
      </c>
      <c r="X916">
        <f t="shared" ca="1" si="133"/>
        <v>30</v>
      </c>
      <c r="Y916" t="str">
        <f t="shared" ca="1" si="134"/>
        <v>26-35</v>
      </c>
    </row>
    <row r="917" spans="1:25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  <c r="I917">
        <f>_xlfn.XLOOKUP(D917,Products!A:A,Products!E:E)</f>
        <v>1635.01</v>
      </c>
      <c r="J917">
        <f>_xlfn.XLOOKUP(D917,Products!A:A,Products!F:F)</f>
        <v>1043.29</v>
      </c>
      <c r="K917" t="str">
        <f>_xlfn.XLOOKUP(D917,Products!A:A,Products!C:C)</f>
        <v>Electronics</v>
      </c>
      <c r="L917" t="str">
        <f>_xlfn.XLOOKUP(D917,Products!A:A,Products!D:D)</f>
        <v>Television</v>
      </c>
      <c r="M917">
        <f t="shared" si="126"/>
        <v>1635.01</v>
      </c>
      <c r="N917">
        <f t="shared" si="127"/>
        <v>1043.29</v>
      </c>
      <c r="O917">
        <f t="shared" si="128"/>
        <v>591.72</v>
      </c>
      <c r="P917" s="8">
        <f t="shared" si="129"/>
        <v>0.36190604338811383</v>
      </c>
      <c r="Q917">
        <f t="shared" si="130"/>
        <v>245.25149999999999</v>
      </c>
      <c r="R917">
        <f t="shared" si="131"/>
        <v>1389.7584999999999</v>
      </c>
      <c r="S917">
        <f t="shared" si="132"/>
        <v>346.46849999999995</v>
      </c>
      <c r="T917" t="str">
        <f>_xlfn.XLOOKUP(C917,Customers!A:A,Customers!D:D)</f>
        <v>F</v>
      </c>
      <c r="U917" s="13">
        <f>_xlfn.XLOOKUP(C917,Customers!A:A,Customers!E:E)</f>
        <v>28708</v>
      </c>
      <c r="V917" t="str">
        <f>_xlfn.XLOOKUP(C917,Customers!A:A,Customers!F:F)</f>
        <v>Allisonmouth</v>
      </c>
      <c r="W917" s="13">
        <f>_xlfn.XLOOKUP(C917,Customers!A:A,Customers!G:G)</f>
        <v>45298</v>
      </c>
      <c r="X917">
        <f t="shared" ca="1" si="133"/>
        <v>47</v>
      </c>
      <c r="Y917" t="str">
        <f t="shared" ca="1" si="134"/>
        <v>36-50</v>
      </c>
    </row>
    <row r="918" spans="1:25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  <c r="I918">
        <f>_xlfn.XLOOKUP(D918,Products!A:A,Products!E:E)</f>
        <v>564.41999999999996</v>
      </c>
      <c r="J918">
        <f>_xlfn.XLOOKUP(D918,Products!A:A,Products!F:F)</f>
        <v>293.95999999999998</v>
      </c>
      <c r="K918" t="str">
        <f>_xlfn.XLOOKUP(D918,Products!A:A,Products!C:C)</f>
        <v>Fashion</v>
      </c>
      <c r="L918" t="str">
        <f>_xlfn.XLOOKUP(D918,Products!A:A,Products!D:D)</f>
        <v>Accessories</v>
      </c>
      <c r="M918">
        <f t="shared" si="126"/>
        <v>2822.1</v>
      </c>
      <c r="N918">
        <f t="shared" si="127"/>
        <v>1469.8</v>
      </c>
      <c r="O918">
        <f t="shared" si="128"/>
        <v>1352.3</v>
      </c>
      <c r="P918" s="8">
        <f t="shared" si="129"/>
        <v>0.47918216930654478</v>
      </c>
      <c r="Q918">
        <f t="shared" si="130"/>
        <v>141.10499999999999</v>
      </c>
      <c r="R918">
        <f t="shared" si="131"/>
        <v>2680.9949999999999</v>
      </c>
      <c r="S918">
        <f t="shared" si="132"/>
        <v>1211.1949999999999</v>
      </c>
      <c r="T918" t="str">
        <f>_xlfn.XLOOKUP(C918,Customers!A:A,Customers!D:D)</f>
        <v>M</v>
      </c>
      <c r="U918" s="13">
        <f>_xlfn.XLOOKUP(C918,Customers!A:A,Customers!E:E)</f>
        <v>21586</v>
      </c>
      <c r="V918" t="str">
        <f>_xlfn.XLOOKUP(C918,Customers!A:A,Customers!F:F)</f>
        <v>Robertmouth</v>
      </c>
      <c r="W918" s="13">
        <f>_xlfn.XLOOKUP(C918,Customers!A:A,Customers!G:G)</f>
        <v>45168</v>
      </c>
      <c r="X918">
        <f t="shared" ca="1" si="133"/>
        <v>67</v>
      </c>
      <c r="Y918" t="str">
        <f t="shared" ca="1" si="134"/>
        <v>50+</v>
      </c>
    </row>
    <row r="919" spans="1:25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  <c r="I919">
        <f>_xlfn.XLOOKUP(D919,Products!A:A,Products!E:E)</f>
        <v>1487.41</v>
      </c>
      <c r="J919">
        <f>_xlfn.XLOOKUP(D919,Products!A:A,Products!F:F)</f>
        <v>813.07</v>
      </c>
      <c r="K919" t="str">
        <f>_xlfn.XLOOKUP(D919,Products!A:A,Products!C:C)</f>
        <v>Electronics</v>
      </c>
      <c r="L919" t="str">
        <f>_xlfn.XLOOKUP(D919,Products!A:A,Products!D:D)</f>
        <v>Smartphone</v>
      </c>
      <c r="M919">
        <f t="shared" si="126"/>
        <v>4462.2300000000005</v>
      </c>
      <c r="N919">
        <f t="shared" si="127"/>
        <v>2439.21</v>
      </c>
      <c r="O919">
        <f t="shared" si="128"/>
        <v>2023.0200000000004</v>
      </c>
      <c r="P919" s="8">
        <f t="shared" si="129"/>
        <v>0.45336524562830699</v>
      </c>
      <c r="Q919">
        <f t="shared" si="130"/>
        <v>223.11150000000004</v>
      </c>
      <c r="R919">
        <f t="shared" si="131"/>
        <v>4239.1185000000005</v>
      </c>
      <c r="S919">
        <f t="shared" si="132"/>
        <v>1799.9085000000005</v>
      </c>
      <c r="T919" t="str">
        <f>_xlfn.XLOOKUP(C919,Customers!A:A,Customers!D:D)</f>
        <v>M</v>
      </c>
      <c r="U919" s="13">
        <f>_xlfn.XLOOKUP(C919,Customers!A:A,Customers!E:E)</f>
        <v>25414</v>
      </c>
      <c r="V919" t="str">
        <f>_xlfn.XLOOKUP(C919,Customers!A:A,Customers!F:F)</f>
        <v>Lake Steventown</v>
      </c>
      <c r="W919" s="13">
        <f>_xlfn.XLOOKUP(C919,Customers!A:A,Customers!G:G)</f>
        <v>44835</v>
      </c>
      <c r="X919">
        <f t="shared" ca="1" si="133"/>
        <v>56</v>
      </c>
      <c r="Y919" t="str">
        <f t="shared" ca="1" si="134"/>
        <v>50+</v>
      </c>
    </row>
    <row r="920" spans="1:25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  <c r="I920">
        <f>_xlfn.XLOOKUP(D920,Products!A:A,Products!E:E)</f>
        <v>1015.76</v>
      </c>
      <c r="J920">
        <f>_xlfn.XLOOKUP(D920,Products!A:A,Products!F:F)</f>
        <v>584.4</v>
      </c>
      <c r="K920" t="str">
        <f>_xlfn.XLOOKUP(D920,Products!A:A,Products!C:C)</f>
        <v>Groceries</v>
      </c>
      <c r="L920" t="str">
        <f>_xlfn.XLOOKUP(D920,Products!A:A,Products!D:D)</f>
        <v>Dairy</v>
      </c>
      <c r="M920">
        <f t="shared" si="126"/>
        <v>4063.04</v>
      </c>
      <c r="N920">
        <f t="shared" si="127"/>
        <v>2337.6</v>
      </c>
      <c r="O920">
        <f t="shared" si="128"/>
        <v>1725.44</v>
      </c>
      <c r="P920" s="8">
        <f t="shared" si="129"/>
        <v>0.42466724423092073</v>
      </c>
      <c r="Q920">
        <f t="shared" si="130"/>
        <v>203.15200000000002</v>
      </c>
      <c r="R920">
        <f t="shared" si="131"/>
        <v>3859.8879999999999</v>
      </c>
      <c r="S920">
        <f t="shared" si="132"/>
        <v>1522.288</v>
      </c>
      <c r="T920" t="str">
        <f>_xlfn.XLOOKUP(C920,Customers!A:A,Customers!D:D)</f>
        <v>M</v>
      </c>
      <c r="U920" s="13">
        <f>_xlfn.XLOOKUP(C920,Customers!A:A,Customers!E:E)</f>
        <v>24326</v>
      </c>
      <c r="V920" t="str">
        <f>_xlfn.XLOOKUP(C920,Customers!A:A,Customers!F:F)</f>
        <v>East Walter</v>
      </c>
      <c r="W920" s="13">
        <f>_xlfn.XLOOKUP(C920,Customers!A:A,Customers!G:G)</f>
        <v>44260</v>
      </c>
      <c r="X920">
        <f t="shared" ca="1" si="133"/>
        <v>59</v>
      </c>
      <c r="Y920" t="str">
        <f t="shared" ca="1" si="134"/>
        <v>50+</v>
      </c>
    </row>
    <row r="921" spans="1:25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  <c r="I921">
        <f>_xlfn.XLOOKUP(D921,Products!A:A,Products!E:E)</f>
        <v>540.94000000000005</v>
      </c>
      <c r="J921">
        <f>_xlfn.XLOOKUP(D921,Products!A:A,Products!F:F)</f>
        <v>398.25</v>
      </c>
      <c r="K921" t="str">
        <f>_xlfn.XLOOKUP(D921,Products!A:A,Products!C:C)</f>
        <v>Fashion</v>
      </c>
      <c r="L921" t="str">
        <f>_xlfn.XLOOKUP(D921,Products!A:A,Products!D:D)</f>
        <v>Clothing</v>
      </c>
      <c r="M921">
        <f t="shared" si="126"/>
        <v>540.94000000000005</v>
      </c>
      <c r="N921">
        <f t="shared" si="127"/>
        <v>398.25</v>
      </c>
      <c r="O921">
        <f t="shared" si="128"/>
        <v>142.69000000000005</v>
      </c>
      <c r="P921" s="8">
        <f t="shared" si="129"/>
        <v>0.26378156542315234</v>
      </c>
      <c r="Q921">
        <f t="shared" si="130"/>
        <v>0</v>
      </c>
      <c r="R921">
        <f t="shared" si="131"/>
        <v>540.94000000000005</v>
      </c>
      <c r="S921">
        <f t="shared" si="132"/>
        <v>142.69000000000005</v>
      </c>
      <c r="T921" t="str">
        <f>_xlfn.XLOOKUP(C921,Customers!A:A,Customers!D:D)</f>
        <v>M</v>
      </c>
      <c r="U921" s="13">
        <f>_xlfn.XLOOKUP(C921,Customers!A:A,Customers!E:E)</f>
        <v>31478</v>
      </c>
      <c r="V921" t="str">
        <f>_xlfn.XLOOKUP(C921,Customers!A:A,Customers!F:F)</f>
        <v>North Charlesville</v>
      </c>
      <c r="W921" s="13">
        <f>_xlfn.XLOOKUP(C921,Customers!A:A,Customers!G:G)</f>
        <v>45172</v>
      </c>
      <c r="X921">
        <f t="shared" ca="1" si="133"/>
        <v>40</v>
      </c>
      <c r="Y921" t="str">
        <f t="shared" ca="1" si="134"/>
        <v>36-50</v>
      </c>
    </row>
    <row r="922" spans="1:25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  <c r="I922">
        <f>_xlfn.XLOOKUP(D922,Products!A:A,Products!E:E)</f>
        <v>1562.43</v>
      </c>
      <c r="J922">
        <f>_xlfn.XLOOKUP(D922,Products!A:A,Products!F:F)</f>
        <v>1195.6300000000001</v>
      </c>
      <c r="K922" t="str">
        <f>_xlfn.XLOOKUP(D922,Products!A:A,Products!C:C)</f>
        <v>Electronics</v>
      </c>
      <c r="L922" t="str">
        <f>_xlfn.XLOOKUP(D922,Products!A:A,Products!D:D)</f>
        <v>Laptop</v>
      </c>
      <c r="M922">
        <f t="shared" si="126"/>
        <v>6249.72</v>
      </c>
      <c r="N922">
        <f t="shared" si="127"/>
        <v>4782.5200000000004</v>
      </c>
      <c r="O922">
        <f t="shared" si="128"/>
        <v>1467.1999999999998</v>
      </c>
      <c r="P922" s="8">
        <f t="shared" si="129"/>
        <v>0.23476251736077772</v>
      </c>
      <c r="Q922">
        <f t="shared" si="130"/>
        <v>624.97200000000009</v>
      </c>
      <c r="R922">
        <f t="shared" si="131"/>
        <v>5624.7480000000005</v>
      </c>
      <c r="S922">
        <f t="shared" si="132"/>
        <v>842.22800000000007</v>
      </c>
      <c r="T922" t="str">
        <f>_xlfn.XLOOKUP(C922,Customers!A:A,Customers!D:D)</f>
        <v>M</v>
      </c>
      <c r="U922" s="13">
        <f>_xlfn.XLOOKUP(C922,Customers!A:A,Customers!E:E)</f>
        <v>26377</v>
      </c>
      <c r="V922" t="str">
        <f>_xlfn.XLOOKUP(C922,Customers!A:A,Customers!F:F)</f>
        <v>Meyersstad</v>
      </c>
      <c r="W922" s="13">
        <f>_xlfn.XLOOKUP(C922,Customers!A:A,Customers!G:G)</f>
        <v>45539</v>
      </c>
      <c r="X922">
        <f t="shared" ca="1" si="133"/>
        <v>54</v>
      </c>
      <c r="Y922" t="str">
        <f t="shared" ca="1" si="134"/>
        <v>50+</v>
      </c>
    </row>
    <row r="923" spans="1:25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  <c r="I923">
        <f>_xlfn.XLOOKUP(D923,Products!A:A,Products!E:E)</f>
        <v>1487.41</v>
      </c>
      <c r="J923">
        <f>_xlfn.XLOOKUP(D923,Products!A:A,Products!F:F)</f>
        <v>813.07</v>
      </c>
      <c r="K923" t="str">
        <f>_xlfn.XLOOKUP(D923,Products!A:A,Products!C:C)</f>
        <v>Electronics</v>
      </c>
      <c r="L923" t="str">
        <f>_xlfn.XLOOKUP(D923,Products!A:A,Products!D:D)</f>
        <v>Smartphone</v>
      </c>
      <c r="M923">
        <f t="shared" si="126"/>
        <v>2974.82</v>
      </c>
      <c r="N923">
        <f t="shared" si="127"/>
        <v>1626.14</v>
      </c>
      <c r="O923">
        <f t="shared" si="128"/>
        <v>1348.68</v>
      </c>
      <c r="P923" s="8">
        <f t="shared" si="129"/>
        <v>0.45336524562830693</v>
      </c>
      <c r="Q923">
        <f t="shared" si="130"/>
        <v>446.22300000000001</v>
      </c>
      <c r="R923">
        <f t="shared" si="131"/>
        <v>2528.5970000000002</v>
      </c>
      <c r="S923">
        <f t="shared" si="132"/>
        <v>902.45700000000011</v>
      </c>
      <c r="T923" t="str">
        <f>_xlfn.XLOOKUP(C923,Customers!A:A,Customers!D:D)</f>
        <v>F</v>
      </c>
      <c r="U923" s="13">
        <f>_xlfn.XLOOKUP(C923,Customers!A:A,Customers!E:E)</f>
        <v>33347</v>
      </c>
      <c r="V923" t="str">
        <f>_xlfn.XLOOKUP(C923,Customers!A:A,Customers!F:F)</f>
        <v>North George</v>
      </c>
      <c r="W923" s="13">
        <f>_xlfn.XLOOKUP(C923,Customers!A:A,Customers!G:G)</f>
        <v>45007</v>
      </c>
      <c r="X923">
        <f t="shared" ca="1" si="133"/>
        <v>35</v>
      </c>
      <c r="Y923" t="str">
        <f t="shared" ca="1" si="134"/>
        <v>26-35</v>
      </c>
    </row>
    <row r="924" spans="1:25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  <c r="I924">
        <f>_xlfn.XLOOKUP(D924,Products!A:A,Products!E:E)</f>
        <v>1134.8</v>
      </c>
      <c r="J924">
        <f>_xlfn.XLOOKUP(D924,Products!A:A,Products!F:F)</f>
        <v>675.1</v>
      </c>
      <c r="K924" t="str">
        <f>_xlfn.XLOOKUP(D924,Products!A:A,Products!C:C)</f>
        <v>Fashion</v>
      </c>
      <c r="L924" t="str">
        <f>_xlfn.XLOOKUP(D924,Products!A:A,Products!D:D)</f>
        <v>Watches</v>
      </c>
      <c r="M924">
        <f t="shared" si="126"/>
        <v>3404.3999999999996</v>
      </c>
      <c r="N924">
        <f t="shared" si="127"/>
        <v>2025.3000000000002</v>
      </c>
      <c r="O924">
        <f t="shared" si="128"/>
        <v>1379.0999999999995</v>
      </c>
      <c r="P924" s="8">
        <f t="shared" si="129"/>
        <v>0.40509340853013737</v>
      </c>
      <c r="Q924">
        <f t="shared" si="130"/>
        <v>340.44</v>
      </c>
      <c r="R924">
        <f t="shared" si="131"/>
        <v>3063.9599999999996</v>
      </c>
      <c r="S924">
        <f t="shared" si="132"/>
        <v>1038.6599999999994</v>
      </c>
      <c r="T924" t="str">
        <f>_xlfn.XLOOKUP(C924,Customers!A:A,Customers!D:D)</f>
        <v>M</v>
      </c>
      <c r="U924" s="13">
        <f>_xlfn.XLOOKUP(C924,Customers!A:A,Customers!E:E)</f>
        <v>31478</v>
      </c>
      <c r="V924" t="str">
        <f>_xlfn.XLOOKUP(C924,Customers!A:A,Customers!F:F)</f>
        <v>North Charlesville</v>
      </c>
      <c r="W924" s="13">
        <f>_xlfn.XLOOKUP(C924,Customers!A:A,Customers!G:G)</f>
        <v>45172</v>
      </c>
      <c r="X924">
        <f t="shared" ca="1" si="133"/>
        <v>40</v>
      </c>
      <c r="Y924" t="str">
        <f t="shared" ca="1" si="134"/>
        <v>36-50</v>
      </c>
    </row>
    <row r="925" spans="1:25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  <c r="I925">
        <f>_xlfn.XLOOKUP(D925,Products!A:A,Products!E:E)</f>
        <v>248.57</v>
      </c>
      <c r="J925">
        <f>_xlfn.XLOOKUP(D925,Products!A:A,Products!F:F)</f>
        <v>190.67</v>
      </c>
      <c r="K925" t="str">
        <f>_xlfn.XLOOKUP(D925,Products!A:A,Products!C:C)</f>
        <v>Electronics</v>
      </c>
      <c r="L925" t="str">
        <f>_xlfn.XLOOKUP(D925,Products!A:A,Products!D:D)</f>
        <v>Headphones</v>
      </c>
      <c r="M925">
        <f t="shared" si="126"/>
        <v>248.57</v>
      </c>
      <c r="N925">
        <f t="shared" si="127"/>
        <v>190.67</v>
      </c>
      <c r="O925">
        <f t="shared" si="128"/>
        <v>57.900000000000006</v>
      </c>
      <c r="P925" s="8">
        <f t="shared" si="129"/>
        <v>0.2329323731745585</v>
      </c>
      <c r="Q925">
        <f t="shared" si="130"/>
        <v>37.285499999999999</v>
      </c>
      <c r="R925">
        <f t="shared" si="131"/>
        <v>211.28449999999998</v>
      </c>
      <c r="S925">
        <f t="shared" si="132"/>
        <v>20.614499999999992</v>
      </c>
      <c r="T925" t="str">
        <f>_xlfn.XLOOKUP(C925,Customers!A:A,Customers!D:D)</f>
        <v>M</v>
      </c>
      <c r="U925" s="13">
        <f>_xlfn.XLOOKUP(C925,Customers!A:A,Customers!E:E)</f>
        <v>21996</v>
      </c>
      <c r="V925" t="str">
        <f>_xlfn.XLOOKUP(C925,Customers!A:A,Customers!F:F)</f>
        <v>Whiteside</v>
      </c>
      <c r="W925" s="13">
        <f>_xlfn.XLOOKUP(C925,Customers!A:A,Customers!G:G)</f>
        <v>44455</v>
      </c>
      <c r="X925">
        <f t="shared" ca="1" si="133"/>
        <v>66</v>
      </c>
      <c r="Y925" t="str">
        <f t="shared" ca="1" si="134"/>
        <v>50+</v>
      </c>
    </row>
    <row r="926" spans="1:25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  <c r="I926">
        <f>_xlfn.XLOOKUP(D926,Products!A:A,Products!E:E)</f>
        <v>1272.23</v>
      </c>
      <c r="J926">
        <f>_xlfn.XLOOKUP(D926,Products!A:A,Products!F:F)</f>
        <v>952.65</v>
      </c>
      <c r="K926" t="str">
        <f>_xlfn.XLOOKUP(D926,Products!A:A,Products!C:C)</f>
        <v>Electronics</v>
      </c>
      <c r="L926" t="str">
        <f>_xlfn.XLOOKUP(D926,Products!A:A,Products!D:D)</f>
        <v>Smartphone</v>
      </c>
      <c r="M926">
        <f t="shared" si="126"/>
        <v>3816.69</v>
      </c>
      <c r="N926">
        <f t="shared" si="127"/>
        <v>2857.95</v>
      </c>
      <c r="O926">
        <f t="shared" si="128"/>
        <v>958.74000000000024</v>
      </c>
      <c r="P926" s="8">
        <f t="shared" si="129"/>
        <v>0.25119671757465245</v>
      </c>
      <c r="Q926">
        <f t="shared" si="130"/>
        <v>190.83450000000002</v>
      </c>
      <c r="R926">
        <f t="shared" si="131"/>
        <v>3625.8555000000001</v>
      </c>
      <c r="S926">
        <f t="shared" si="132"/>
        <v>767.9055000000003</v>
      </c>
      <c r="T926" t="str">
        <f>_xlfn.XLOOKUP(C926,Customers!A:A,Customers!D:D)</f>
        <v>M</v>
      </c>
      <c r="U926" s="13">
        <f>_xlfn.XLOOKUP(C926,Customers!A:A,Customers!E:E)</f>
        <v>22937</v>
      </c>
      <c r="V926" t="str">
        <f>_xlfn.XLOOKUP(C926,Customers!A:A,Customers!F:F)</f>
        <v>Seanland</v>
      </c>
      <c r="W926" s="13">
        <f>_xlfn.XLOOKUP(C926,Customers!A:A,Customers!G:G)</f>
        <v>45876</v>
      </c>
      <c r="X926">
        <f t="shared" ca="1" si="133"/>
        <v>63</v>
      </c>
      <c r="Y926" t="str">
        <f t="shared" ca="1" si="134"/>
        <v>50+</v>
      </c>
    </row>
    <row r="927" spans="1:25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  <c r="I927">
        <f>_xlfn.XLOOKUP(D927,Products!A:A,Products!E:E)</f>
        <v>1673.69</v>
      </c>
      <c r="J927">
        <f>_xlfn.XLOOKUP(D927,Products!A:A,Products!F:F)</f>
        <v>1323.38</v>
      </c>
      <c r="K927" t="str">
        <f>_xlfn.XLOOKUP(D927,Products!A:A,Products!C:C)</f>
        <v>Electronics</v>
      </c>
      <c r="L927" t="str">
        <f>_xlfn.XLOOKUP(D927,Products!A:A,Products!D:D)</f>
        <v>Camera</v>
      </c>
      <c r="M927">
        <f t="shared" si="126"/>
        <v>8368.4500000000007</v>
      </c>
      <c r="N927">
        <f t="shared" si="127"/>
        <v>6616.9000000000005</v>
      </c>
      <c r="O927">
        <f t="shared" si="128"/>
        <v>1751.5500000000002</v>
      </c>
      <c r="P927" s="8">
        <f t="shared" si="129"/>
        <v>0.20930399297360922</v>
      </c>
      <c r="Q927">
        <f t="shared" si="130"/>
        <v>418.42250000000007</v>
      </c>
      <c r="R927">
        <f t="shared" si="131"/>
        <v>7950.0275000000011</v>
      </c>
      <c r="S927">
        <f t="shared" si="132"/>
        <v>1333.1275000000005</v>
      </c>
      <c r="T927" t="str">
        <f>_xlfn.XLOOKUP(C927,Customers!A:A,Customers!D:D)</f>
        <v>F</v>
      </c>
      <c r="U927" s="13">
        <f>_xlfn.XLOOKUP(C927,Customers!A:A,Customers!E:E)</f>
        <v>38461</v>
      </c>
      <c r="V927" t="str">
        <f>_xlfn.XLOOKUP(C927,Customers!A:A,Customers!F:F)</f>
        <v>Port Allen</v>
      </c>
      <c r="W927" s="13">
        <f>_xlfn.XLOOKUP(C927,Customers!A:A,Customers!G:G)</f>
        <v>45334</v>
      </c>
      <c r="X927">
        <f t="shared" ca="1" si="133"/>
        <v>21</v>
      </c>
      <c r="Y927" t="str">
        <f t="shared" ca="1" si="134"/>
        <v>18-25</v>
      </c>
    </row>
    <row r="928" spans="1:25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  <c r="I928">
        <f>_xlfn.XLOOKUP(D928,Products!A:A,Products!E:E)</f>
        <v>1858.75</v>
      </c>
      <c r="J928">
        <f>_xlfn.XLOOKUP(D928,Products!A:A,Products!F:F)</f>
        <v>1451.16</v>
      </c>
      <c r="K928" t="str">
        <f>_xlfn.XLOOKUP(D928,Products!A:A,Products!C:C)</f>
        <v>Fashion</v>
      </c>
      <c r="L928" t="str">
        <f>_xlfn.XLOOKUP(D928,Products!A:A,Products!D:D)</f>
        <v>Accessories</v>
      </c>
      <c r="M928">
        <f t="shared" si="126"/>
        <v>9293.75</v>
      </c>
      <c r="N928">
        <f t="shared" si="127"/>
        <v>7255.8</v>
      </c>
      <c r="O928">
        <f t="shared" si="128"/>
        <v>2037.9499999999998</v>
      </c>
      <c r="P928" s="8">
        <f t="shared" si="129"/>
        <v>0.21928177538668459</v>
      </c>
      <c r="Q928">
        <f t="shared" si="130"/>
        <v>0</v>
      </c>
      <c r="R928">
        <f t="shared" si="131"/>
        <v>9293.75</v>
      </c>
      <c r="S928">
        <f t="shared" si="132"/>
        <v>2037.9499999999998</v>
      </c>
      <c r="T928" t="str">
        <f>_xlfn.XLOOKUP(C928,Customers!A:A,Customers!D:D)</f>
        <v>F</v>
      </c>
      <c r="U928" s="13">
        <f>_xlfn.XLOOKUP(C928,Customers!A:A,Customers!E:E)</f>
        <v>21701</v>
      </c>
      <c r="V928" t="str">
        <f>_xlfn.XLOOKUP(C928,Customers!A:A,Customers!F:F)</f>
        <v>Port Michaelstad</v>
      </c>
      <c r="W928" s="13">
        <f>_xlfn.XLOOKUP(C928,Customers!A:A,Customers!G:G)</f>
        <v>44966</v>
      </c>
      <c r="X928">
        <f t="shared" ca="1" si="133"/>
        <v>67</v>
      </c>
      <c r="Y928" t="str">
        <f t="shared" ca="1" si="134"/>
        <v>50+</v>
      </c>
    </row>
    <row r="929" spans="1:25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  <c r="I929">
        <f>_xlfn.XLOOKUP(D929,Products!A:A,Products!E:E)</f>
        <v>1015.76</v>
      </c>
      <c r="J929">
        <f>_xlfn.XLOOKUP(D929,Products!A:A,Products!F:F)</f>
        <v>584.4</v>
      </c>
      <c r="K929" t="str">
        <f>_xlfn.XLOOKUP(D929,Products!A:A,Products!C:C)</f>
        <v>Groceries</v>
      </c>
      <c r="L929" t="str">
        <f>_xlfn.XLOOKUP(D929,Products!A:A,Products!D:D)</f>
        <v>Dairy</v>
      </c>
      <c r="M929">
        <f t="shared" si="126"/>
        <v>3047.2799999999997</v>
      </c>
      <c r="N929">
        <f t="shared" si="127"/>
        <v>1753.1999999999998</v>
      </c>
      <c r="O929">
        <f t="shared" si="128"/>
        <v>1294.08</v>
      </c>
      <c r="P929" s="8">
        <f t="shared" si="129"/>
        <v>0.42466724423092073</v>
      </c>
      <c r="Q929">
        <f t="shared" si="130"/>
        <v>0</v>
      </c>
      <c r="R929">
        <f t="shared" si="131"/>
        <v>3047.2799999999997</v>
      </c>
      <c r="S929">
        <f t="shared" si="132"/>
        <v>1294.08</v>
      </c>
      <c r="T929" t="str">
        <f>_xlfn.XLOOKUP(C929,Customers!A:A,Customers!D:D)</f>
        <v>M</v>
      </c>
      <c r="U929" s="13">
        <f>_xlfn.XLOOKUP(C929,Customers!A:A,Customers!E:E)</f>
        <v>36771</v>
      </c>
      <c r="V929" t="str">
        <f>_xlfn.XLOOKUP(C929,Customers!A:A,Customers!F:F)</f>
        <v>Craigshire</v>
      </c>
      <c r="W929" s="13">
        <f>_xlfn.XLOOKUP(C929,Customers!A:A,Customers!G:G)</f>
        <v>44778</v>
      </c>
      <c r="X929">
        <f t="shared" ca="1" si="133"/>
        <v>25</v>
      </c>
      <c r="Y929" t="str">
        <f t="shared" ca="1" si="134"/>
        <v>18-25</v>
      </c>
    </row>
    <row r="930" spans="1:25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  <c r="I930">
        <f>_xlfn.XLOOKUP(D930,Products!A:A,Products!E:E)</f>
        <v>1673.69</v>
      </c>
      <c r="J930">
        <f>_xlfn.XLOOKUP(D930,Products!A:A,Products!F:F)</f>
        <v>1323.38</v>
      </c>
      <c r="K930" t="str">
        <f>_xlfn.XLOOKUP(D930,Products!A:A,Products!C:C)</f>
        <v>Electronics</v>
      </c>
      <c r="L930" t="str">
        <f>_xlfn.XLOOKUP(D930,Products!A:A,Products!D:D)</f>
        <v>Camera</v>
      </c>
      <c r="M930">
        <f t="shared" si="126"/>
        <v>3347.38</v>
      </c>
      <c r="N930">
        <f t="shared" si="127"/>
        <v>2646.76</v>
      </c>
      <c r="O930">
        <f t="shared" si="128"/>
        <v>700.61999999999989</v>
      </c>
      <c r="P930" s="8">
        <f t="shared" si="129"/>
        <v>0.20930399297360916</v>
      </c>
      <c r="Q930">
        <f t="shared" si="130"/>
        <v>0</v>
      </c>
      <c r="R930">
        <f t="shared" si="131"/>
        <v>3347.38</v>
      </c>
      <c r="S930">
        <f t="shared" si="132"/>
        <v>700.61999999999989</v>
      </c>
      <c r="T930" t="str">
        <f>_xlfn.XLOOKUP(C930,Customers!A:A,Customers!D:D)</f>
        <v>M</v>
      </c>
      <c r="U930" s="13">
        <f>_xlfn.XLOOKUP(C930,Customers!A:A,Customers!E:E)</f>
        <v>19984</v>
      </c>
      <c r="V930" t="str">
        <f>_xlfn.XLOOKUP(C930,Customers!A:A,Customers!F:F)</f>
        <v>New John</v>
      </c>
      <c r="W930" s="13">
        <f>_xlfn.XLOOKUP(C930,Customers!A:A,Customers!G:G)</f>
        <v>44328</v>
      </c>
      <c r="X930">
        <f t="shared" ca="1" si="133"/>
        <v>71</v>
      </c>
      <c r="Y930" t="str">
        <f t="shared" ca="1" si="134"/>
        <v>50+</v>
      </c>
    </row>
    <row r="931" spans="1:25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  <c r="I931">
        <f>_xlfn.XLOOKUP(D931,Products!A:A,Products!E:E)</f>
        <v>1396.22</v>
      </c>
      <c r="J931">
        <f>_xlfn.XLOOKUP(D931,Products!A:A,Products!F:F)</f>
        <v>1004.09</v>
      </c>
      <c r="K931" t="str">
        <f>_xlfn.XLOOKUP(D931,Products!A:A,Products!C:C)</f>
        <v>Fashion</v>
      </c>
      <c r="L931" t="str">
        <f>_xlfn.XLOOKUP(D931,Products!A:A,Products!D:D)</f>
        <v>Bags</v>
      </c>
      <c r="M931">
        <f t="shared" si="126"/>
        <v>6981.1</v>
      </c>
      <c r="N931">
        <f t="shared" si="127"/>
        <v>5020.45</v>
      </c>
      <c r="O931">
        <f t="shared" si="128"/>
        <v>1960.6500000000005</v>
      </c>
      <c r="P931" s="8">
        <f t="shared" si="129"/>
        <v>0.28085115526206478</v>
      </c>
      <c r="Q931">
        <f t="shared" si="130"/>
        <v>1047.165</v>
      </c>
      <c r="R931">
        <f t="shared" si="131"/>
        <v>5933.9350000000004</v>
      </c>
      <c r="S931">
        <f t="shared" si="132"/>
        <v>913.48500000000058</v>
      </c>
      <c r="T931" t="str">
        <f>_xlfn.XLOOKUP(C931,Customers!A:A,Customers!D:D)</f>
        <v>M</v>
      </c>
      <c r="U931" s="13">
        <f>_xlfn.XLOOKUP(C931,Customers!A:A,Customers!E:E)</f>
        <v>35433</v>
      </c>
      <c r="V931" t="str">
        <f>_xlfn.XLOOKUP(C931,Customers!A:A,Customers!F:F)</f>
        <v>Chambersview</v>
      </c>
      <c r="W931" s="13">
        <f>_xlfn.XLOOKUP(C931,Customers!A:A,Customers!G:G)</f>
        <v>44735</v>
      </c>
      <c r="X931">
        <f t="shared" ca="1" si="133"/>
        <v>29</v>
      </c>
      <c r="Y931" t="str">
        <f t="shared" ca="1" si="134"/>
        <v>26-35</v>
      </c>
    </row>
    <row r="932" spans="1:25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  <c r="I932">
        <f>_xlfn.XLOOKUP(D932,Products!A:A,Products!E:E)</f>
        <v>1015.76</v>
      </c>
      <c r="J932">
        <f>_xlfn.XLOOKUP(D932,Products!A:A,Products!F:F)</f>
        <v>584.4</v>
      </c>
      <c r="K932" t="str">
        <f>_xlfn.XLOOKUP(D932,Products!A:A,Products!C:C)</f>
        <v>Groceries</v>
      </c>
      <c r="L932" t="str">
        <f>_xlfn.XLOOKUP(D932,Products!A:A,Products!D:D)</f>
        <v>Dairy</v>
      </c>
      <c r="M932">
        <f t="shared" si="126"/>
        <v>4063.04</v>
      </c>
      <c r="N932">
        <f t="shared" si="127"/>
        <v>2337.6</v>
      </c>
      <c r="O932">
        <f t="shared" si="128"/>
        <v>1725.44</v>
      </c>
      <c r="P932" s="8">
        <f t="shared" si="129"/>
        <v>0.42466724423092073</v>
      </c>
      <c r="Q932">
        <f t="shared" si="130"/>
        <v>609.45600000000002</v>
      </c>
      <c r="R932">
        <f t="shared" si="131"/>
        <v>3453.5839999999998</v>
      </c>
      <c r="S932">
        <f t="shared" si="132"/>
        <v>1115.9839999999999</v>
      </c>
      <c r="T932" t="str">
        <f>_xlfn.XLOOKUP(C932,Customers!A:A,Customers!D:D)</f>
        <v>F</v>
      </c>
      <c r="U932" s="13">
        <f>_xlfn.XLOOKUP(C932,Customers!A:A,Customers!E:E)</f>
        <v>26908</v>
      </c>
      <c r="V932" t="str">
        <f>_xlfn.XLOOKUP(C932,Customers!A:A,Customers!F:F)</f>
        <v>Brittanyburgh</v>
      </c>
      <c r="W932" s="13">
        <f>_xlfn.XLOOKUP(C932,Customers!A:A,Customers!G:G)</f>
        <v>45561</v>
      </c>
      <c r="X932">
        <f t="shared" ca="1" si="133"/>
        <v>52</v>
      </c>
      <c r="Y932" t="str">
        <f t="shared" ca="1" si="134"/>
        <v>50+</v>
      </c>
    </row>
    <row r="933" spans="1:25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  <c r="I933">
        <f>_xlfn.XLOOKUP(D933,Products!A:A,Products!E:E)</f>
        <v>337.63</v>
      </c>
      <c r="J933">
        <f>_xlfn.XLOOKUP(D933,Products!A:A,Products!F:F)</f>
        <v>169.03</v>
      </c>
      <c r="K933" t="str">
        <f>_xlfn.XLOOKUP(D933,Products!A:A,Products!C:C)</f>
        <v>Fashion</v>
      </c>
      <c r="L933" t="str">
        <f>_xlfn.XLOOKUP(D933,Products!A:A,Products!D:D)</f>
        <v>Footwear</v>
      </c>
      <c r="M933">
        <f t="shared" si="126"/>
        <v>1350.52</v>
      </c>
      <c r="N933">
        <f t="shared" si="127"/>
        <v>676.12</v>
      </c>
      <c r="O933">
        <f t="shared" si="128"/>
        <v>674.4</v>
      </c>
      <c r="P933" s="8">
        <f t="shared" si="129"/>
        <v>0.49936320824571273</v>
      </c>
      <c r="Q933">
        <f t="shared" si="130"/>
        <v>67.525999999999996</v>
      </c>
      <c r="R933">
        <f t="shared" si="131"/>
        <v>1282.9939999999999</v>
      </c>
      <c r="S933">
        <f t="shared" si="132"/>
        <v>606.87399999999991</v>
      </c>
      <c r="T933" t="str">
        <f>_xlfn.XLOOKUP(C933,Customers!A:A,Customers!D:D)</f>
        <v>F</v>
      </c>
      <c r="U933" s="13">
        <f>_xlfn.XLOOKUP(C933,Customers!A:A,Customers!E:E)</f>
        <v>29746</v>
      </c>
      <c r="V933" t="str">
        <f>_xlfn.XLOOKUP(C933,Customers!A:A,Customers!F:F)</f>
        <v>New Julia</v>
      </c>
      <c r="W933" s="13">
        <f>_xlfn.XLOOKUP(C933,Customers!A:A,Customers!G:G)</f>
        <v>45456</v>
      </c>
      <c r="X933">
        <f t="shared" ca="1" si="133"/>
        <v>45</v>
      </c>
      <c r="Y933" t="str">
        <f t="shared" ca="1" si="134"/>
        <v>36-50</v>
      </c>
    </row>
    <row r="934" spans="1:25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  <c r="I934">
        <f>_xlfn.XLOOKUP(D934,Products!A:A,Products!E:E)</f>
        <v>270.45</v>
      </c>
      <c r="J934">
        <f>_xlfn.XLOOKUP(D934,Products!A:A,Products!F:F)</f>
        <v>187.6</v>
      </c>
      <c r="K934" t="str">
        <f>_xlfn.XLOOKUP(D934,Products!A:A,Products!C:C)</f>
        <v>Fashion</v>
      </c>
      <c r="L934" t="str">
        <f>_xlfn.XLOOKUP(D934,Products!A:A,Products!D:D)</f>
        <v>Bags</v>
      </c>
      <c r="M934">
        <f t="shared" si="126"/>
        <v>811.34999999999991</v>
      </c>
      <c r="N934">
        <f t="shared" si="127"/>
        <v>562.79999999999995</v>
      </c>
      <c r="O934">
        <f t="shared" si="128"/>
        <v>248.54999999999995</v>
      </c>
      <c r="P934" s="8">
        <f t="shared" si="129"/>
        <v>0.30634128304677388</v>
      </c>
      <c r="Q934">
        <f t="shared" si="130"/>
        <v>121.70249999999999</v>
      </c>
      <c r="R934">
        <f t="shared" si="131"/>
        <v>689.64749999999992</v>
      </c>
      <c r="S934">
        <f t="shared" si="132"/>
        <v>126.84749999999997</v>
      </c>
      <c r="T934" t="str">
        <f>_xlfn.XLOOKUP(C934,Customers!A:A,Customers!D:D)</f>
        <v>F</v>
      </c>
      <c r="U934" s="13">
        <f>_xlfn.XLOOKUP(C934,Customers!A:A,Customers!E:E)</f>
        <v>23715</v>
      </c>
      <c r="V934" t="str">
        <f>_xlfn.XLOOKUP(C934,Customers!A:A,Customers!F:F)</f>
        <v>Port Angelabury</v>
      </c>
      <c r="W934" s="13">
        <f>_xlfn.XLOOKUP(C934,Customers!A:A,Customers!G:G)</f>
        <v>44601</v>
      </c>
      <c r="X934">
        <f t="shared" ca="1" si="133"/>
        <v>61</v>
      </c>
      <c r="Y934" t="str">
        <f t="shared" ca="1" si="134"/>
        <v>50+</v>
      </c>
    </row>
    <row r="935" spans="1:25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  <c r="I935">
        <f>_xlfn.XLOOKUP(D935,Products!A:A,Products!E:E)</f>
        <v>453.62</v>
      </c>
      <c r="J935">
        <f>_xlfn.XLOOKUP(D935,Products!A:A,Products!F:F)</f>
        <v>316.63</v>
      </c>
      <c r="K935" t="str">
        <f>_xlfn.XLOOKUP(D935,Products!A:A,Products!C:C)</f>
        <v>Fashion</v>
      </c>
      <c r="L935" t="str">
        <f>_xlfn.XLOOKUP(D935,Products!A:A,Products!D:D)</f>
        <v>Clothing</v>
      </c>
      <c r="M935">
        <f t="shared" si="126"/>
        <v>907.24</v>
      </c>
      <c r="N935">
        <f t="shared" si="127"/>
        <v>633.26</v>
      </c>
      <c r="O935">
        <f t="shared" si="128"/>
        <v>273.98</v>
      </c>
      <c r="P935" s="8">
        <f t="shared" si="129"/>
        <v>0.30199285745778409</v>
      </c>
      <c r="Q935">
        <f t="shared" si="130"/>
        <v>90.724000000000004</v>
      </c>
      <c r="R935">
        <f t="shared" si="131"/>
        <v>816.51599999999996</v>
      </c>
      <c r="S935">
        <f t="shared" si="132"/>
        <v>183.25599999999997</v>
      </c>
      <c r="T935" t="str">
        <f>_xlfn.XLOOKUP(C935,Customers!A:A,Customers!D:D)</f>
        <v>M</v>
      </c>
      <c r="U935" s="13">
        <f>_xlfn.XLOOKUP(C935,Customers!A:A,Customers!E:E)</f>
        <v>34565</v>
      </c>
      <c r="V935" t="str">
        <f>_xlfn.XLOOKUP(C935,Customers!A:A,Customers!F:F)</f>
        <v>East William</v>
      </c>
      <c r="W935" s="13">
        <f>_xlfn.XLOOKUP(C935,Customers!A:A,Customers!G:G)</f>
        <v>45608</v>
      </c>
      <c r="X935">
        <f t="shared" ca="1" si="133"/>
        <v>31</v>
      </c>
      <c r="Y935" t="str">
        <f t="shared" ca="1" si="134"/>
        <v>26-35</v>
      </c>
    </row>
    <row r="936" spans="1:25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  <c r="I936">
        <f>_xlfn.XLOOKUP(D936,Products!A:A,Products!E:E)</f>
        <v>1216.3599999999999</v>
      </c>
      <c r="J936">
        <f>_xlfn.XLOOKUP(D936,Products!A:A,Products!F:F)</f>
        <v>794.8</v>
      </c>
      <c r="K936" t="str">
        <f>_xlfn.XLOOKUP(D936,Products!A:A,Products!C:C)</f>
        <v>Fashion</v>
      </c>
      <c r="L936" t="str">
        <f>_xlfn.XLOOKUP(D936,Products!A:A,Products!D:D)</f>
        <v>Bags</v>
      </c>
      <c r="M936">
        <f t="shared" si="126"/>
        <v>6081.7999999999993</v>
      </c>
      <c r="N936">
        <f t="shared" si="127"/>
        <v>3974</v>
      </c>
      <c r="O936">
        <f t="shared" si="128"/>
        <v>2107.7999999999993</v>
      </c>
      <c r="P936" s="8">
        <f t="shared" si="129"/>
        <v>0.34657502713012589</v>
      </c>
      <c r="Q936">
        <f t="shared" si="130"/>
        <v>912.26999999999987</v>
      </c>
      <c r="R936">
        <f t="shared" si="131"/>
        <v>5169.53</v>
      </c>
      <c r="S936">
        <f t="shared" si="132"/>
        <v>1195.5299999999997</v>
      </c>
      <c r="T936" t="str">
        <f>_xlfn.XLOOKUP(C936,Customers!A:A,Customers!D:D)</f>
        <v>M</v>
      </c>
      <c r="U936" s="13">
        <f>_xlfn.XLOOKUP(C936,Customers!A:A,Customers!E:E)</f>
        <v>25047</v>
      </c>
      <c r="V936" t="str">
        <f>_xlfn.XLOOKUP(C936,Customers!A:A,Customers!F:F)</f>
        <v>North Rodney</v>
      </c>
      <c r="W936" s="13">
        <f>_xlfn.XLOOKUP(C936,Customers!A:A,Customers!G:G)</f>
        <v>44186</v>
      </c>
      <c r="X936">
        <f t="shared" ca="1" si="133"/>
        <v>57</v>
      </c>
      <c r="Y936" t="str">
        <f t="shared" ca="1" si="134"/>
        <v>50+</v>
      </c>
    </row>
    <row r="937" spans="1:25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  <c r="I937">
        <f>_xlfn.XLOOKUP(D937,Products!A:A,Products!E:E)</f>
        <v>1015.76</v>
      </c>
      <c r="J937">
        <f>_xlfn.XLOOKUP(D937,Products!A:A,Products!F:F)</f>
        <v>584.4</v>
      </c>
      <c r="K937" t="str">
        <f>_xlfn.XLOOKUP(D937,Products!A:A,Products!C:C)</f>
        <v>Groceries</v>
      </c>
      <c r="L937" t="str">
        <f>_xlfn.XLOOKUP(D937,Products!A:A,Products!D:D)</f>
        <v>Dairy</v>
      </c>
      <c r="M937">
        <f t="shared" si="126"/>
        <v>4063.04</v>
      </c>
      <c r="N937">
        <f t="shared" si="127"/>
        <v>2337.6</v>
      </c>
      <c r="O937">
        <f t="shared" si="128"/>
        <v>1725.44</v>
      </c>
      <c r="P937" s="8">
        <f t="shared" si="129"/>
        <v>0.42466724423092073</v>
      </c>
      <c r="Q937">
        <f t="shared" si="130"/>
        <v>203.15200000000002</v>
      </c>
      <c r="R937">
        <f t="shared" si="131"/>
        <v>3859.8879999999999</v>
      </c>
      <c r="S937">
        <f t="shared" si="132"/>
        <v>1522.288</v>
      </c>
      <c r="T937" t="str">
        <f>_xlfn.XLOOKUP(C937,Customers!A:A,Customers!D:D)</f>
        <v>F</v>
      </c>
      <c r="U937" s="13">
        <f>_xlfn.XLOOKUP(C937,Customers!A:A,Customers!E:E)</f>
        <v>21899</v>
      </c>
      <c r="V937" t="str">
        <f>_xlfn.XLOOKUP(C937,Customers!A:A,Customers!F:F)</f>
        <v>West Dakotaside</v>
      </c>
      <c r="W937" s="13">
        <f>_xlfn.XLOOKUP(C937,Customers!A:A,Customers!G:G)</f>
        <v>44853</v>
      </c>
      <c r="X937">
        <f t="shared" ca="1" si="133"/>
        <v>66</v>
      </c>
      <c r="Y937" t="str">
        <f t="shared" ca="1" si="134"/>
        <v>50+</v>
      </c>
    </row>
    <row r="938" spans="1:25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  <c r="I938">
        <f>_xlfn.XLOOKUP(D938,Products!A:A,Products!E:E)</f>
        <v>1952.65</v>
      </c>
      <c r="J938">
        <f>_xlfn.XLOOKUP(D938,Products!A:A,Products!F:F)</f>
        <v>1451.27</v>
      </c>
      <c r="K938" t="str">
        <f>_xlfn.XLOOKUP(D938,Products!A:A,Products!C:C)</f>
        <v>Electronics</v>
      </c>
      <c r="L938" t="str">
        <f>_xlfn.XLOOKUP(D938,Products!A:A,Products!D:D)</f>
        <v>Television</v>
      </c>
      <c r="M938">
        <f t="shared" si="126"/>
        <v>1952.65</v>
      </c>
      <c r="N938">
        <f t="shared" si="127"/>
        <v>1451.27</v>
      </c>
      <c r="O938">
        <f t="shared" si="128"/>
        <v>501.38000000000011</v>
      </c>
      <c r="P938" s="8">
        <f t="shared" si="129"/>
        <v>0.2567690062223133</v>
      </c>
      <c r="Q938">
        <f t="shared" si="130"/>
        <v>0</v>
      </c>
      <c r="R938">
        <f t="shared" si="131"/>
        <v>1952.65</v>
      </c>
      <c r="S938">
        <f t="shared" si="132"/>
        <v>501.38000000000011</v>
      </c>
      <c r="T938" t="str">
        <f>_xlfn.XLOOKUP(C938,Customers!A:A,Customers!D:D)</f>
        <v>M</v>
      </c>
      <c r="U938" s="13">
        <f>_xlfn.XLOOKUP(C938,Customers!A:A,Customers!E:E)</f>
        <v>33773</v>
      </c>
      <c r="V938" t="str">
        <f>_xlfn.XLOOKUP(C938,Customers!A:A,Customers!F:F)</f>
        <v>Port Kimberly</v>
      </c>
      <c r="W938" s="13">
        <f>_xlfn.XLOOKUP(C938,Customers!A:A,Customers!G:G)</f>
        <v>44616</v>
      </c>
      <c r="X938">
        <f t="shared" ca="1" si="133"/>
        <v>34</v>
      </c>
      <c r="Y938" t="str">
        <f t="shared" ca="1" si="134"/>
        <v>26-35</v>
      </c>
    </row>
    <row r="939" spans="1:25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  <c r="I939">
        <f>_xlfn.XLOOKUP(D939,Products!A:A,Products!E:E)</f>
        <v>25.57</v>
      </c>
      <c r="J939">
        <f>_xlfn.XLOOKUP(D939,Products!A:A,Products!F:F)</f>
        <v>19.05</v>
      </c>
      <c r="K939" t="str">
        <f>_xlfn.XLOOKUP(D939,Products!A:A,Products!C:C)</f>
        <v>Groceries</v>
      </c>
      <c r="L939" t="str">
        <f>_xlfn.XLOOKUP(D939,Products!A:A,Products!D:D)</f>
        <v>Vegetables</v>
      </c>
      <c r="M939">
        <f t="shared" si="126"/>
        <v>76.710000000000008</v>
      </c>
      <c r="N939">
        <f t="shared" si="127"/>
        <v>57.150000000000006</v>
      </c>
      <c r="O939">
        <f t="shared" si="128"/>
        <v>19.560000000000002</v>
      </c>
      <c r="P939" s="8">
        <f t="shared" si="129"/>
        <v>0.25498631208447398</v>
      </c>
      <c r="Q939">
        <f t="shared" si="130"/>
        <v>3.8355000000000006</v>
      </c>
      <c r="R939">
        <f t="shared" si="131"/>
        <v>72.874500000000012</v>
      </c>
      <c r="S939">
        <f t="shared" si="132"/>
        <v>15.724500000000006</v>
      </c>
      <c r="T939" t="str">
        <f>_xlfn.XLOOKUP(C939,Customers!A:A,Customers!D:D)</f>
        <v>M</v>
      </c>
      <c r="U939" s="13">
        <f>_xlfn.XLOOKUP(C939,Customers!A:A,Customers!E:E)</f>
        <v>21586</v>
      </c>
      <c r="V939" t="str">
        <f>_xlfn.XLOOKUP(C939,Customers!A:A,Customers!F:F)</f>
        <v>Robertmouth</v>
      </c>
      <c r="W939" s="13">
        <f>_xlfn.XLOOKUP(C939,Customers!A:A,Customers!G:G)</f>
        <v>45168</v>
      </c>
      <c r="X939">
        <f t="shared" ca="1" si="133"/>
        <v>67</v>
      </c>
      <c r="Y939" t="str">
        <f t="shared" ca="1" si="134"/>
        <v>50+</v>
      </c>
    </row>
    <row r="940" spans="1:25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  <c r="I940">
        <f>_xlfn.XLOOKUP(D940,Products!A:A,Products!E:E)</f>
        <v>1798.97</v>
      </c>
      <c r="J940">
        <f>_xlfn.XLOOKUP(D940,Products!A:A,Products!F:F)</f>
        <v>1329.15</v>
      </c>
      <c r="K940" t="str">
        <f>_xlfn.XLOOKUP(D940,Products!A:A,Products!C:C)</f>
        <v>Fashion</v>
      </c>
      <c r="L940" t="str">
        <f>_xlfn.XLOOKUP(D940,Products!A:A,Products!D:D)</f>
        <v>Accessories</v>
      </c>
      <c r="M940">
        <f t="shared" si="126"/>
        <v>3597.94</v>
      </c>
      <c r="N940">
        <f t="shared" si="127"/>
        <v>2658.3</v>
      </c>
      <c r="O940">
        <f t="shared" si="128"/>
        <v>939.63999999999987</v>
      </c>
      <c r="P940" s="8">
        <f t="shared" si="129"/>
        <v>0.26116055298309582</v>
      </c>
      <c r="Q940">
        <f t="shared" si="130"/>
        <v>0</v>
      </c>
      <c r="R940">
        <f t="shared" si="131"/>
        <v>3597.94</v>
      </c>
      <c r="S940">
        <f t="shared" si="132"/>
        <v>939.63999999999987</v>
      </c>
      <c r="T940" t="str">
        <f>_xlfn.XLOOKUP(C940,Customers!A:A,Customers!D:D)</f>
        <v>M</v>
      </c>
      <c r="U940" s="13">
        <f>_xlfn.XLOOKUP(C940,Customers!A:A,Customers!E:E)</f>
        <v>32522</v>
      </c>
      <c r="V940" t="str">
        <f>_xlfn.XLOOKUP(C940,Customers!A:A,Customers!F:F)</f>
        <v>Gomeztown</v>
      </c>
      <c r="W940" s="13">
        <f>_xlfn.XLOOKUP(C940,Customers!A:A,Customers!G:G)</f>
        <v>45231</v>
      </c>
      <c r="X940">
        <f t="shared" ca="1" si="133"/>
        <v>37</v>
      </c>
      <c r="Y940" t="str">
        <f t="shared" ca="1" si="134"/>
        <v>36-50</v>
      </c>
    </row>
    <row r="941" spans="1:25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  <c r="I941">
        <f>_xlfn.XLOOKUP(D941,Products!A:A,Products!E:E)</f>
        <v>1858.75</v>
      </c>
      <c r="J941">
        <f>_xlfn.XLOOKUP(D941,Products!A:A,Products!F:F)</f>
        <v>1451.16</v>
      </c>
      <c r="K941" t="str">
        <f>_xlfn.XLOOKUP(D941,Products!A:A,Products!C:C)</f>
        <v>Fashion</v>
      </c>
      <c r="L941" t="str">
        <f>_xlfn.XLOOKUP(D941,Products!A:A,Products!D:D)</f>
        <v>Accessories</v>
      </c>
      <c r="M941">
        <f t="shared" si="126"/>
        <v>3717.5</v>
      </c>
      <c r="N941">
        <f t="shared" si="127"/>
        <v>2902.32</v>
      </c>
      <c r="O941">
        <f t="shared" si="128"/>
        <v>815.17999999999984</v>
      </c>
      <c r="P941" s="8">
        <f t="shared" si="129"/>
        <v>0.21928177538668456</v>
      </c>
      <c r="Q941">
        <f t="shared" si="130"/>
        <v>371.75</v>
      </c>
      <c r="R941">
        <f t="shared" si="131"/>
        <v>3345.75</v>
      </c>
      <c r="S941">
        <f t="shared" si="132"/>
        <v>443.42999999999984</v>
      </c>
      <c r="T941" t="str">
        <f>_xlfn.XLOOKUP(C941,Customers!A:A,Customers!D:D)</f>
        <v>M</v>
      </c>
      <c r="U941" s="13">
        <f>_xlfn.XLOOKUP(C941,Customers!A:A,Customers!E:E)</f>
        <v>33771</v>
      </c>
      <c r="V941" t="str">
        <f>_xlfn.XLOOKUP(C941,Customers!A:A,Customers!F:F)</f>
        <v>East Edgarborough</v>
      </c>
      <c r="W941" s="13">
        <f>_xlfn.XLOOKUP(C941,Customers!A:A,Customers!G:G)</f>
        <v>45544</v>
      </c>
      <c r="X941">
        <f t="shared" ca="1" si="133"/>
        <v>34</v>
      </c>
      <c r="Y941" t="str">
        <f t="shared" ca="1" si="134"/>
        <v>26-35</v>
      </c>
    </row>
    <row r="942" spans="1:25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  <c r="I942">
        <f>_xlfn.XLOOKUP(D942,Products!A:A,Products!E:E)</f>
        <v>304.70999999999998</v>
      </c>
      <c r="J942">
        <f>_xlfn.XLOOKUP(D942,Products!A:A,Products!F:F)</f>
        <v>164.01</v>
      </c>
      <c r="K942" t="str">
        <f>_xlfn.XLOOKUP(D942,Products!A:A,Products!C:C)</f>
        <v>Groceries</v>
      </c>
      <c r="L942" t="str">
        <f>_xlfn.XLOOKUP(D942,Products!A:A,Products!D:D)</f>
        <v>Vegetables</v>
      </c>
      <c r="M942">
        <f t="shared" si="126"/>
        <v>914.12999999999988</v>
      </c>
      <c r="N942">
        <f t="shared" si="127"/>
        <v>492.03</v>
      </c>
      <c r="O942">
        <f t="shared" si="128"/>
        <v>422.09999999999991</v>
      </c>
      <c r="P942" s="8">
        <f t="shared" si="129"/>
        <v>0.46175051688490693</v>
      </c>
      <c r="Q942">
        <f t="shared" si="130"/>
        <v>137.11949999999999</v>
      </c>
      <c r="R942">
        <f t="shared" si="131"/>
        <v>777.01049999999987</v>
      </c>
      <c r="S942">
        <f t="shared" si="132"/>
        <v>284.98049999999989</v>
      </c>
      <c r="T942" t="str">
        <f>_xlfn.XLOOKUP(C942,Customers!A:A,Customers!D:D)</f>
        <v>F</v>
      </c>
      <c r="U942" s="13">
        <f>_xlfn.XLOOKUP(C942,Customers!A:A,Customers!E:E)</f>
        <v>37929</v>
      </c>
      <c r="V942" t="str">
        <f>_xlfn.XLOOKUP(C942,Customers!A:A,Customers!F:F)</f>
        <v>Markberg</v>
      </c>
      <c r="W942" s="13">
        <f>_xlfn.XLOOKUP(C942,Customers!A:A,Customers!G:G)</f>
        <v>44928</v>
      </c>
      <c r="X942">
        <f t="shared" ca="1" si="133"/>
        <v>22</v>
      </c>
      <c r="Y942" t="str">
        <f t="shared" ca="1" si="134"/>
        <v>18-25</v>
      </c>
    </row>
    <row r="943" spans="1:25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  <c r="I943">
        <f>_xlfn.XLOOKUP(D943,Products!A:A,Products!E:E)</f>
        <v>1342.75</v>
      </c>
      <c r="J943">
        <f>_xlfn.XLOOKUP(D943,Products!A:A,Products!F:F)</f>
        <v>797.94</v>
      </c>
      <c r="K943" t="str">
        <f>_xlfn.XLOOKUP(D943,Products!A:A,Products!C:C)</f>
        <v>Fashion</v>
      </c>
      <c r="L943" t="str">
        <f>_xlfn.XLOOKUP(D943,Products!A:A,Products!D:D)</f>
        <v>Clothing</v>
      </c>
      <c r="M943">
        <f t="shared" si="126"/>
        <v>2685.5</v>
      </c>
      <c r="N943">
        <f t="shared" si="127"/>
        <v>1595.88</v>
      </c>
      <c r="O943">
        <f t="shared" si="128"/>
        <v>1089.6199999999999</v>
      </c>
      <c r="P943" s="8">
        <f t="shared" si="129"/>
        <v>0.40574194749581077</v>
      </c>
      <c r="Q943">
        <f t="shared" si="130"/>
        <v>0</v>
      </c>
      <c r="R943">
        <f t="shared" si="131"/>
        <v>2685.5</v>
      </c>
      <c r="S943">
        <f t="shared" si="132"/>
        <v>1089.6199999999999</v>
      </c>
      <c r="T943" t="str">
        <f>_xlfn.XLOOKUP(C943,Customers!A:A,Customers!D:D)</f>
        <v>M</v>
      </c>
      <c r="U943" s="13">
        <f>_xlfn.XLOOKUP(C943,Customers!A:A,Customers!E:E)</f>
        <v>28937</v>
      </c>
      <c r="V943" t="str">
        <f>_xlfn.XLOOKUP(C943,Customers!A:A,Customers!F:F)</f>
        <v>New Michaelview</v>
      </c>
      <c r="W943" s="13">
        <f>_xlfn.XLOOKUP(C943,Customers!A:A,Customers!G:G)</f>
        <v>45210</v>
      </c>
      <c r="X943">
        <f t="shared" ca="1" si="133"/>
        <v>47</v>
      </c>
      <c r="Y943" t="str">
        <f t="shared" ca="1" si="134"/>
        <v>36-50</v>
      </c>
    </row>
    <row r="944" spans="1:25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  <c r="I944">
        <f>_xlfn.XLOOKUP(D944,Products!A:A,Products!E:E)</f>
        <v>1879.08</v>
      </c>
      <c r="J944">
        <f>_xlfn.XLOOKUP(D944,Products!A:A,Products!F:F)</f>
        <v>1004.56</v>
      </c>
      <c r="K944" t="str">
        <f>_xlfn.XLOOKUP(D944,Products!A:A,Products!C:C)</f>
        <v>Groceries</v>
      </c>
      <c r="L944" t="str">
        <f>_xlfn.XLOOKUP(D944,Products!A:A,Products!D:D)</f>
        <v>Dairy</v>
      </c>
      <c r="M944">
        <f t="shared" si="126"/>
        <v>1879.08</v>
      </c>
      <c r="N944">
        <f t="shared" si="127"/>
        <v>1004.56</v>
      </c>
      <c r="O944">
        <f t="shared" si="128"/>
        <v>874.52</v>
      </c>
      <c r="P944" s="8">
        <f t="shared" si="129"/>
        <v>0.46539796070417438</v>
      </c>
      <c r="Q944">
        <f t="shared" si="130"/>
        <v>281.86199999999997</v>
      </c>
      <c r="R944">
        <f t="shared" si="131"/>
        <v>1597.2179999999998</v>
      </c>
      <c r="S944">
        <f t="shared" si="132"/>
        <v>592.6579999999999</v>
      </c>
      <c r="T944" t="str">
        <f>_xlfn.XLOOKUP(C944,Customers!A:A,Customers!D:D)</f>
        <v>F</v>
      </c>
      <c r="U944" s="13">
        <f>_xlfn.XLOOKUP(C944,Customers!A:A,Customers!E:E)</f>
        <v>25706</v>
      </c>
      <c r="V944" t="str">
        <f>_xlfn.XLOOKUP(C944,Customers!A:A,Customers!F:F)</f>
        <v>South Scottton</v>
      </c>
      <c r="W944" s="13">
        <f>_xlfn.XLOOKUP(C944,Customers!A:A,Customers!G:G)</f>
        <v>44405</v>
      </c>
      <c r="X944">
        <f t="shared" ca="1" si="133"/>
        <v>56</v>
      </c>
      <c r="Y944" t="str">
        <f t="shared" ca="1" si="134"/>
        <v>50+</v>
      </c>
    </row>
    <row r="945" spans="1:25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  <c r="I945">
        <f>_xlfn.XLOOKUP(D945,Products!A:A,Products!E:E)</f>
        <v>1762.92</v>
      </c>
      <c r="J945">
        <f>_xlfn.XLOOKUP(D945,Products!A:A,Products!F:F)</f>
        <v>1346.48</v>
      </c>
      <c r="K945" t="str">
        <f>_xlfn.XLOOKUP(D945,Products!A:A,Products!C:C)</f>
        <v>Electronics</v>
      </c>
      <c r="L945" t="str">
        <f>_xlfn.XLOOKUP(D945,Products!A:A,Products!D:D)</f>
        <v>Laptop</v>
      </c>
      <c r="M945">
        <f t="shared" si="126"/>
        <v>7051.68</v>
      </c>
      <c r="N945">
        <f t="shared" si="127"/>
        <v>5385.92</v>
      </c>
      <c r="O945">
        <f t="shared" si="128"/>
        <v>1665.7600000000002</v>
      </c>
      <c r="P945" s="8">
        <f t="shared" si="129"/>
        <v>0.23622172305039368</v>
      </c>
      <c r="Q945">
        <f t="shared" si="130"/>
        <v>0</v>
      </c>
      <c r="R945">
        <f t="shared" si="131"/>
        <v>7051.68</v>
      </c>
      <c r="S945">
        <f t="shared" si="132"/>
        <v>1665.7600000000002</v>
      </c>
      <c r="T945" t="str">
        <f>_xlfn.XLOOKUP(C945,Customers!A:A,Customers!D:D)</f>
        <v>M</v>
      </c>
      <c r="U945" s="13">
        <f>_xlfn.XLOOKUP(C945,Customers!A:A,Customers!E:E)</f>
        <v>25009</v>
      </c>
      <c r="V945" t="str">
        <f>_xlfn.XLOOKUP(C945,Customers!A:A,Customers!F:F)</f>
        <v>Erinland</v>
      </c>
      <c r="W945" s="13">
        <f>_xlfn.XLOOKUP(C945,Customers!A:A,Customers!G:G)</f>
        <v>44798</v>
      </c>
      <c r="X945">
        <f t="shared" ca="1" si="133"/>
        <v>58</v>
      </c>
      <c r="Y945" t="str">
        <f t="shared" ca="1" si="134"/>
        <v>50+</v>
      </c>
    </row>
    <row r="946" spans="1:25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  <c r="I946">
        <f>_xlfn.XLOOKUP(D946,Products!A:A,Products!E:E)</f>
        <v>1194.1199999999999</v>
      </c>
      <c r="J946">
        <f>_xlfn.XLOOKUP(D946,Products!A:A,Products!F:F)</f>
        <v>838.95</v>
      </c>
      <c r="K946" t="str">
        <f>_xlfn.XLOOKUP(D946,Products!A:A,Products!C:C)</f>
        <v>Electronics</v>
      </c>
      <c r="L946" t="str">
        <f>_xlfn.XLOOKUP(D946,Products!A:A,Products!D:D)</f>
        <v>Smartphone</v>
      </c>
      <c r="M946">
        <f t="shared" si="126"/>
        <v>4776.4799999999996</v>
      </c>
      <c r="N946">
        <f t="shared" si="127"/>
        <v>3355.8</v>
      </c>
      <c r="O946">
        <f t="shared" si="128"/>
        <v>1420.6799999999994</v>
      </c>
      <c r="P946" s="8">
        <f t="shared" si="129"/>
        <v>0.29743241885237653</v>
      </c>
      <c r="Q946">
        <f t="shared" si="130"/>
        <v>716.47199999999987</v>
      </c>
      <c r="R946">
        <f t="shared" si="131"/>
        <v>4060.0079999999998</v>
      </c>
      <c r="S946">
        <f t="shared" si="132"/>
        <v>704.20799999999963</v>
      </c>
      <c r="T946" t="str">
        <f>_xlfn.XLOOKUP(C946,Customers!A:A,Customers!D:D)</f>
        <v>M</v>
      </c>
      <c r="U946" s="13">
        <f>_xlfn.XLOOKUP(C946,Customers!A:A,Customers!E:E)</f>
        <v>21086</v>
      </c>
      <c r="V946" t="str">
        <f>_xlfn.XLOOKUP(C946,Customers!A:A,Customers!F:F)</f>
        <v>Lake Emily</v>
      </c>
      <c r="W946" s="13">
        <f>_xlfn.XLOOKUP(C946,Customers!A:A,Customers!G:G)</f>
        <v>44153</v>
      </c>
      <c r="X946">
        <f t="shared" ca="1" si="133"/>
        <v>68</v>
      </c>
      <c r="Y946" t="str">
        <f t="shared" ca="1" si="134"/>
        <v>50+</v>
      </c>
    </row>
    <row r="947" spans="1:25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  <c r="I947">
        <f>_xlfn.XLOOKUP(D947,Products!A:A,Products!E:E)</f>
        <v>270.45</v>
      </c>
      <c r="J947">
        <f>_xlfn.XLOOKUP(D947,Products!A:A,Products!F:F)</f>
        <v>187.6</v>
      </c>
      <c r="K947" t="str">
        <f>_xlfn.XLOOKUP(D947,Products!A:A,Products!C:C)</f>
        <v>Fashion</v>
      </c>
      <c r="L947" t="str">
        <f>_xlfn.XLOOKUP(D947,Products!A:A,Products!D:D)</f>
        <v>Bags</v>
      </c>
      <c r="M947">
        <f t="shared" si="126"/>
        <v>540.9</v>
      </c>
      <c r="N947">
        <f t="shared" si="127"/>
        <v>375.2</v>
      </c>
      <c r="O947">
        <f t="shared" si="128"/>
        <v>165.7</v>
      </c>
      <c r="P947" s="8">
        <f t="shared" si="129"/>
        <v>0.30634128304677388</v>
      </c>
      <c r="Q947">
        <f t="shared" si="130"/>
        <v>81.134999999999991</v>
      </c>
      <c r="R947">
        <f t="shared" si="131"/>
        <v>459.76499999999999</v>
      </c>
      <c r="S947">
        <f t="shared" si="132"/>
        <v>84.564999999999998</v>
      </c>
      <c r="T947" t="str">
        <f>_xlfn.XLOOKUP(C947,Customers!A:A,Customers!D:D)</f>
        <v>M</v>
      </c>
      <c r="U947" s="13">
        <f>_xlfn.XLOOKUP(C947,Customers!A:A,Customers!E:E)</f>
        <v>24326</v>
      </c>
      <c r="V947" t="str">
        <f>_xlfn.XLOOKUP(C947,Customers!A:A,Customers!F:F)</f>
        <v>East Walter</v>
      </c>
      <c r="W947" s="13">
        <f>_xlfn.XLOOKUP(C947,Customers!A:A,Customers!G:G)</f>
        <v>44260</v>
      </c>
      <c r="X947">
        <f t="shared" ca="1" si="133"/>
        <v>59</v>
      </c>
      <c r="Y947" t="str">
        <f t="shared" ca="1" si="134"/>
        <v>50+</v>
      </c>
    </row>
    <row r="948" spans="1:25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  <c r="I948">
        <f>_xlfn.XLOOKUP(D948,Products!A:A,Products!E:E)</f>
        <v>1501.46</v>
      </c>
      <c r="J948">
        <f>_xlfn.XLOOKUP(D948,Products!A:A,Products!F:F)</f>
        <v>1167.73</v>
      </c>
      <c r="K948" t="str">
        <f>_xlfn.XLOOKUP(D948,Products!A:A,Products!C:C)</f>
        <v>Fashion</v>
      </c>
      <c r="L948" t="str">
        <f>_xlfn.XLOOKUP(D948,Products!A:A,Products!D:D)</f>
        <v>Watches</v>
      </c>
      <c r="M948">
        <f t="shared" si="126"/>
        <v>6005.84</v>
      </c>
      <c r="N948">
        <f t="shared" si="127"/>
        <v>4670.92</v>
      </c>
      <c r="O948">
        <f t="shared" si="128"/>
        <v>1334.92</v>
      </c>
      <c r="P948" s="8">
        <f t="shared" si="129"/>
        <v>0.22227032355174298</v>
      </c>
      <c r="Q948">
        <f t="shared" si="130"/>
        <v>900.87599999999998</v>
      </c>
      <c r="R948">
        <f t="shared" si="131"/>
        <v>5104.9639999999999</v>
      </c>
      <c r="S948">
        <f t="shared" si="132"/>
        <v>434.04399999999987</v>
      </c>
      <c r="T948" t="str">
        <f>_xlfn.XLOOKUP(C948,Customers!A:A,Customers!D:D)</f>
        <v>F</v>
      </c>
      <c r="U948" s="13">
        <f>_xlfn.XLOOKUP(C948,Customers!A:A,Customers!E:E)</f>
        <v>31076</v>
      </c>
      <c r="V948" t="str">
        <f>_xlfn.XLOOKUP(C948,Customers!A:A,Customers!F:F)</f>
        <v>Angelaland</v>
      </c>
      <c r="W948" s="13">
        <f>_xlfn.XLOOKUP(C948,Customers!A:A,Customers!G:G)</f>
        <v>45799</v>
      </c>
      <c r="X948">
        <f t="shared" ca="1" si="133"/>
        <v>41</v>
      </c>
      <c r="Y948" t="str">
        <f t="shared" ca="1" si="134"/>
        <v>36-50</v>
      </c>
    </row>
    <row r="949" spans="1:25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  <c r="I949">
        <f>_xlfn.XLOOKUP(D949,Products!A:A,Products!E:E)</f>
        <v>248.57</v>
      </c>
      <c r="J949">
        <f>_xlfn.XLOOKUP(D949,Products!A:A,Products!F:F)</f>
        <v>190.67</v>
      </c>
      <c r="K949" t="str">
        <f>_xlfn.XLOOKUP(D949,Products!A:A,Products!C:C)</f>
        <v>Electronics</v>
      </c>
      <c r="L949" t="str">
        <f>_xlfn.XLOOKUP(D949,Products!A:A,Products!D:D)</f>
        <v>Headphones</v>
      </c>
      <c r="M949">
        <f t="shared" si="126"/>
        <v>248.57</v>
      </c>
      <c r="N949">
        <f t="shared" si="127"/>
        <v>190.67</v>
      </c>
      <c r="O949">
        <f t="shared" si="128"/>
        <v>57.900000000000006</v>
      </c>
      <c r="P949" s="8">
        <f t="shared" si="129"/>
        <v>0.2329323731745585</v>
      </c>
      <c r="Q949">
        <f t="shared" si="130"/>
        <v>0</v>
      </c>
      <c r="R949">
        <f t="shared" si="131"/>
        <v>248.57</v>
      </c>
      <c r="S949">
        <f t="shared" si="132"/>
        <v>57.900000000000006</v>
      </c>
      <c r="T949" t="str">
        <f>_xlfn.XLOOKUP(C949,Customers!A:A,Customers!D:D)</f>
        <v>F</v>
      </c>
      <c r="U949" s="13">
        <f>_xlfn.XLOOKUP(C949,Customers!A:A,Customers!E:E)</f>
        <v>29674</v>
      </c>
      <c r="V949" t="str">
        <f>_xlfn.XLOOKUP(C949,Customers!A:A,Customers!F:F)</f>
        <v>West Josephport</v>
      </c>
      <c r="W949" s="13">
        <f>_xlfn.XLOOKUP(C949,Customers!A:A,Customers!G:G)</f>
        <v>44600</v>
      </c>
      <c r="X949">
        <f t="shared" ca="1" si="133"/>
        <v>45</v>
      </c>
      <c r="Y949" t="str">
        <f t="shared" ca="1" si="134"/>
        <v>36-50</v>
      </c>
    </row>
    <row r="950" spans="1:25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  <c r="I950">
        <f>_xlfn.XLOOKUP(D950,Products!A:A,Products!E:E)</f>
        <v>1878.47</v>
      </c>
      <c r="J950">
        <f>_xlfn.XLOOKUP(D950,Products!A:A,Products!F:F)</f>
        <v>1014.91</v>
      </c>
      <c r="K950" t="str">
        <f>_xlfn.XLOOKUP(D950,Products!A:A,Products!C:C)</f>
        <v>Fashion</v>
      </c>
      <c r="L950" t="str">
        <f>_xlfn.XLOOKUP(D950,Products!A:A,Products!D:D)</f>
        <v>Footwear</v>
      </c>
      <c r="M950">
        <f t="shared" si="126"/>
        <v>3756.94</v>
      </c>
      <c r="N950">
        <f t="shared" si="127"/>
        <v>2029.82</v>
      </c>
      <c r="O950">
        <f t="shared" si="128"/>
        <v>1727.1200000000001</v>
      </c>
      <c r="P950" s="8">
        <f t="shared" si="129"/>
        <v>0.45971455493034225</v>
      </c>
      <c r="Q950">
        <f t="shared" si="130"/>
        <v>375.69400000000002</v>
      </c>
      <c r="R950">
        <f t="shared" si="131"/>
        <v>3381.2460000000001</v>
      </c>
      <c r="S950">
        <f t="shared" si="132"/>
        <v>1351.4260000000002</v>
      </c>
      <c r="T950" t="str">
        <f>_xlfn.XLOOKUP(C950,Customers!A:A,Customers!D:D)</f>
        <v>F</v>
      </c>
      <c r="U950" s="13">
        <f>_xlfn.XLOOKUP(C950,Customers!A:A,Customers!E:E)</f>
        <v>22804</v>
      </c>
      <c r="V950" t="str">
        <f>_xlfn.XLOOKUP(C950,Customers!A:A,Customers!F:F)</f>
        <v>North Michelle</v>
      </c>
      <c r="W950" s="13">
        <f>_xlfn.XLOOKUP(C950,Customers!A:A,Customers!G:G)</f>
        <v>44237</v>
      </c>
      <c r="X950">
        <f t="shared" ca="1" si="133"/>
        <v>64</v>
      </c>
      <c r="Y950" t="str">
        <f t="shared" ca="1" si="134"/>
        <v>50+</v>
      </c>
    </row>
    <row r="951" spans="1:25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  <c r="I951">
        <f>_xlfn.XLOOKUP(D951,Products!A:A,Products!E:E)</f>
        <v>1745.61</v>
      </c>
      <c r="J951">
        <f>_xlfn.XLOOKUP(D951,Products!A:A,Products!F:F)</f>
        <v>1322.44</v>
      </c>
      <c r="K951" t="str">
        <f>_xlfn.XLOOKUP(D951,Products!A:A,Products!C:C)</f>
        <v>Electronics</v>
      </c>
      <c r="L951" t="str">
        <f>_xlfn.XLOOKUP(D951,Products!A:A,Products!D:D)</f>
        <v>Headphones</v>
      </c>
      <c r="M951">
        <f t="shared" si="126"/>
        <v>1745.61</v>
      </c>
      <c r="N951">
        <f t="shared" si="127"/>
        <v>1322.44</v>
      </c>
      <c r="O951">
        <f t="shared" si="128"/>
        <v>423.16999999999985</v>
      </c>
      <c r="P951" s="8">
        <f t="shared" si="129"/>
        <v>0.24241955534168563</v>
      </c>
      <c r="Q951">
        <f t="shared" si="130"/>
        <v>87.280500000000004</v>
      </c>
      <c r="R951">
        <f t="shared" si="131"/>
        <v>1658.3294999999998</v>
      </c>
      <c r="S951">
        <f t="shared" si="132"/>
        <v>335.88949999999977</v>
      </c>
      <c r="T951" t="str">
        <f>_xlfn.XLOOKUP(C951,Customers!A:A,Customers!D:D)</f>
        <v>M</v>
      </c>
      <c r="U951" s="13">
        <f>_xlfn.XLOOKUP(C951,Customers!A:A,Customers!E:E)</f>
        <v>34043</v>
      </c>
      <c r="V951" t="str">
        <f>_xlfn.XLOOKUP(C951,Customers!A:A,Customers!F:F)</f>
        <v>Robertsborough</v>
      </c>
      <c r="W951" s="13">
        <f>_xlfn.XLOOKUP(C951,Customers!A:A,Customers!G:G)</f>
        <v>45866</v>
      </c>
      <c r="X951">
        <f t="shared" ca="1" si="133"/>
        <v>33</v>
      </c>
      <c r="Y951" t="str">
        <f t="shared" ca="1" si="134"/>
        <v>26-35</v>
      </c>
    </row>
    <row r="952" spans="1:25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  <c r="I952">
        <f>_xlfn.XLOOKUP(D952,Products!A:A,Products!E:E)</f>
        <v>429.15</v>
      </c>
      <c r="J952">
        <f>_xlfn.XLOOKUP(D952,Products!A:A,Products!F:F)</f>
        <v>258.72000000000003</v>
      </c>
      <c r="K952" t="str">
        <f>_xlfn.XLOOKUP(D952,Products!A:A,Products!C:C)</f>
        <v>Fashion</v>
      </c>
      <c r="L952" t="str">
        <f>_xlfn.XLOOKUP(D952,Products!A:A,Products!D:D)</f>
        <v>Watches</v>
      </c>
      <c r="M952">
        <f t="shared" si="126"/>
        <v>858.3</v>
      </c>
      <c r="N952">
        <f t="shared" si="127"/>
        <v>517.44000000000005</v>
      </c>
      <c r="O952">
        <f t="shared" si="128"/>
        <v>340.8599999999999</v>
      </c>
      <c r="P952" s="8">
        <f t="shared" si="129"/>
        <v>0.39713386927647665</v>
      </c>
      <c r="Q952">
        <f t="shared" si="130"/>
        <v>85.83</v>
      </c>
      <c r="R952">
        <f t="shared" si="131"/>
        <v>772.46999999999991</v>
      </c>
      <c r="S952">
        <f t="shared" si="132"/>
        <v>255.02999999999986</v>
      </c>
      <c r="T952" t="str">
        <f>_xlfn.XLOOKUP(C952,Customers!A:A,Customers!D:D)</f>
        <v>M</v>
      </c>
      <c r="U952" s="13">
        <f>_xlfn.XLOOKUP(C952,Customers!A:A,Customers!E:E)</f>
        <v>26377</v>
      </c>
      <c r="V952" t="str">
        <f>_xlfn.XLOOKUP(C952,Customers!A:A,Customers!F:F)</f>
        <v>Meyersstad</v>
      </c>
      <c r="W952" s="13">
        <f>_xlfn.XLOOKUP(C952,Customers!A:A,Customers!G:G)</f>
        <v>45539</v>
      </c>
      <c r="X952">
        <f t="shared" ca="1" si="133"/>
        <v>54</v>
      </c>
      <c r="Y952" t="str">
        <f t="shared" ca="1" si="134"/>
        <v>50+</v>
      </c>
    </row>
    <row r="953" spans="1:25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  <c r="I953">
        <f>_xlfn.XLOOKUP(D953,Products!A:A,Products!E:E)</f>
        <v>540.94000000000005</v>
      </c>
      <c r="J953">
        <f>_xlfn.XLOOKUP(D953,Products!A:A,Products!F:F)</f>
        <v>398.25</v>
      </c>
      <c r="K953" t="str">
        <f>_xlfn.XLOOKUP(D953,Products!A:A,Products!C:C)</f>
        <v>Fashion</v>
      </c>
      <c r="L953" t="str">
        <f>_xlfn.XLOOKUP(D953,Products!A:A,Products!D:D)</f>
        <v>Clothing</v>
      </c>
      <c r="M953">
        <f t="shared" si="126"/>
        <v>540.94000000000005</v>
      </c>
      <c r="N953">
        <f t="shared" si="127"/>
        <v>398.25</v>
      </c>
      <c r="O953">
        <f t="shared" si="128"/>
        <v>142.69000000000005</v>
      </c>
      <c r="P953" s="8">
        <f t="shared" si="129"/>
        <v>0.26378156542315234</v>
      </c>
      <c r="Q953">
        <f t="shared" si="130"/>
        <v>0</v>
      </c>
      <c r="R953">
        <f t="shared" si="131"/>
        <v>540.94000000000005</v>
      </c>
      <c r="S953">
        <f t="shared" si="132"/>
        <v>142.69000000000005</v>
      </c>
      <c r="T953" t="str">
        <f>_xlfn.XLOOKUP(C953,Customers!A:A,Customers!D:D)</f>
        <v>F</v>
      </c>
      <c r="U953" s="13">
        <f>_xlfn.XLOOKUP(C953,Customers!A:A,Customers!E:E)</f>
        <v>35236</v>
      </c>
      <c r="V953" t="str">
        <f>_xlfn.XLOOKUP(C953,Customers!A:A,Customers!F:F)</f>
        <v>South Briantown</v>
      </c>
      <c r="W953" s="13">
        <f>_xlfn.XLOOKUP(C953,Customers!A:A,Customers!G:G)</f>
        <v>45242</v>
      </c>
      <c r="X953">
        <f t="shared" ca="1" si="133"/>
        <v>30</v>
      </c>
      <c r="Y953" t="str">
        <f t="shared" ca="1" si="134"/>
        <v>26-35</v>
      </c>
    </row>
    <row r="954" spans="1:25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  <c r="I954">
        <f>_xlfn.XLOOKUP(D954,Products!A:A,Products!E:E)</f>
        <v>1342.75</v>
      </c>
      <c r="J954">
        <f>_xlfn.XLOOKUP(D954,Products!A:A,Products!F:F)</f>
        <v>797.94</v>
      </c>
      <c r="K954" t="str">
        <f>_xlfn.XLOOKUP(D954,Products!A:A,Products!C:C)</f>
        <v>Fashion</v>
      </c>
      <c r="L954" t="str">
        <f>_xlfn.XLOOKUP(D954,Products!A:A,Products!D:D)</f>
        <v>Clothing</v>
      </c>
      <c r="M954">
        <f t="shared" si="126"/>
        <v>2685.5</v>
      </c>
      <c r="N954">
        <f t="shared" si="127"/>
        <v>1595.88</v>
      </c>
      <c r="O954">
        <f t="shared" si="128"/>
        <v>1089.6199999999999</v>
      </c>
      <c r="P954" s="8">
        <f t="shared" si="129"/>
        <v>0.40574194749581077</v>
      </c>
      <c r="Q954">
        <f t="shared" si="130"/>
        <v>268.55</v>
      </c>
      <c r="R954">
        <f t="shared" si="131"/>
        <v>2416.9499999999998</v>
      </c>
      <c r="S954">
        <f t="shared" si="132"/>
        <v>821.06999999999971</v>
      </c>
      <c r="T954" t="str">
        <f>_xlfn.XLOOKUP(C954,Customers!A:A,Customers!D:D)</f>
        <v>F</v>
      </c>
      <c r="U954" s="13">
        <f>_xlfn.XLOOKUP(C954,Customers!A:A,Customers!E:E)</f>
        <v>31052</v>
      </c>
      <c r="V954" t="str">
        <f>_xlfn.XLOOKUP(C954,Customers!A:A,Customers!F:F)</f>
        <v>South James</v>
      </c>
      <c r="W954" s="13">
        <f>_xlfn.XLOOKUP(C954,Customers!A:A,Customers!G:G)</f>
        <v>44584</v>
      </c>
      <c r="X954">
        <f t="shared" ca="1" si="133"/>
        <v>41</v>
      </c>
      <c r="Y954" t="str">
        <f t="shared" ca="1" si="134"/>
        <v>36-50</v>
      </c>
    </row>
    <row r="955" spans="1:25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  <c r="I955">
        <f>_xlfn.XLOOKUP(D955,Products!A:A,Products!E:E)</f>
        <v>1474.12</v>
      </c>
      <c r="J955">
        <f>_xlfn.XLOOKUP(D955,Products!A:A,Products!F:F)</f>
        <v>764.02</v>
      </c>
      <c r="K955" t="str">
        <f>_xlfn.XLOOKUP(D955,Products!A:A,Products!C:C)</f>
        <v>Electronics</v>
      </c>
      <c r="L955" t="str">
        <f>_xlfn.XLOOKUP(D955,Products!A:A,Products!D:D)</f>
        <v>Camera</v>
      </c>
      <c r="M955">
        <f t="shared" si="126"/>
        <v>5896.48</v>
      </c>
      <c r="N955">
        <f t="shared" si="127"/>
        <v>3056.08</v>
      </c>
      <c r="O955">
        <f t="shared" si="128"/>
        <v>2840.3999999999996</v>
      </c>
      <c r="P955" s="8">
        <f t="shared" si="129"/>
        <v>0.48171112256804055</v>
      </c>
      <c r="Q955">
        <f t="shared" si="130"/>
        <v>0</v>
      </c>
      <c r="R955">
        <f t="shared" si="131"/>
        <v>5896.48</v>
      </c>
      <c r="S955">
        <f t="shared" si="132"/>
        <v>2840.3999999999996</v>
      </c>
      <c r="T955" t="str">
        <f>_xlfn.XLOOKUP(C955,Customers!A:A,Customers!D:D)</f>
        <v>F</v>
      </c>
      <c r="U955" s="13">
        <f>_xlfn.XLOOKUP(C955,Customers!A:A,Customers!E:E)</f>
        <v>26908</v>
      </c>
      <c r="V955" t="str">
        <f>_xlfn.XLOOKUP(C955,Customers!A:A,Customers!F:F)</f>
        <v>Brittanyburgh</v>
      </c>
      <c r="W955" s="13">
        <f>_xlfn.XLOOKUP(C955,Customers!A:A,Customers!G:G)</f>
        <v>45561</v>
      </c>
      <c r="X955">
        <f t="shared" ca="1" si="133"/>
        <v>52</v>
      </c>
      <c r="Y955" t="str">
        <f t="shared" ca="1" si="134"/>
        <v>50+</v>
      </c>
    </row>
    <row r="956" spans="1:25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  <c r="I956">
        <f>_xlfn.XLOOKUP(D956,Products!A:A,Products!E:E)</f>
        <v>366.93</v>
      </c>
      <c r="J956">
        <f>_xlfn.XLOOKUP(D956,Products!A:A,Products!F:F)</f>
        <v>285.23</v>
      </c>
      <c r="K956" t="str">
        <f>_xlfn.XLOOKUP(D956,Products!A:A,Products!C:C)</f>
        <v>Fashion</v>
      </c>
      <c r="L956" t="str">
        <f>_xlfn.XLOOKUP(D956,Products!A:A,Products!D:D)</f>
        <v>Footwear</v>
      </c>
      <c r="M956">
        <f t="shared" si="126"/>
        <v>366.93</v>
      </c>
      <c r="N956">
        <f t="shared" si="127"/>
        <v>285.23</v>
      </c>
      <c r="O956">
        <f t="shared" si="128"/>
        <v>81.699999999999989</v>
      </c>
      <c r="P956" s="8">
        <f t="shared" si="129"/>
        <v>0.22265827269506441</v>
      </c>
      <c r="Q956">
        <f t="shared" si="130"/>
        <v>36.693000000000005</v>
      </c>
      <c r="R956">
        <f t="shared" si="131"/>
        <v>330.23700000000002</v>
      </c>
      <c r="S956">
        <f t="shared" si="132"/>
        <v>45.007000000000005</v>
      </c>
      <c r="T956" t="str">
        <f>_xlfn.XLOOKUP(C956,Customers!A:A,Customers!D:D)</f>
        <v>F</v>
      </c>
      <c r="U956" s="13">
        <f>_xlfn.XLOOKUP(C956,Customers!A:A,Customers!E:E)</f>
        <v>27995</v>
      </c>
      <c r="V956" t="str">
        <f>_xlfn.XLOOKUP(C956,Customers!A:A,Customers!F:F)</f>
        <v>East Raymond</v>
      </c>
      <c r="W956" s="13">
        <f>_xlfn.XLOOKUP(C956,Customers!A:A,Customers!G:G)</f>
        <v>45827</v>
      </c>
      <c r="X956">
        <f t="shared" ca="1" si="133"/>
        <v>49</v>
      </c>
      <c r="Y956" t="str">
        <f t="shared" ca="1" si="134"/>
        <v>36-50</v>
      </c>
    </row>
    <row r="957" spans="1:25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  <c r="I957">
        <f>_xlfn.XLOOKUP(D957,Products!A:A,Products!E:E)</f>
        <v>453.62</v>
      </c>
      <c r="J957">
        <f>_xlfn.XLOOKUP(D957,Products!A:A,Products!F:F)</f>
        <v>316.63</v>
      </c>
      <c r="K957" t="str">
        <f>_xlfn.XLOOKUP(D957,Products!A:A,Products!C:C)</f>
        <v>Fashion</v>
      </c>
      <c r="L957" t="str">
        <f>_xlfn.XLOOKUP(D957,Products!A:A,Products!D:D)</f>
        <v>Clothing</v>
      </c>
      <c r="M957">
        <f t="shared" si="126"/>
        <v>453.62</v>
      </c>
      <c r="N957">
        <f t="shared" si="127"/>
        <v>316.63</v>
      </c>
      <c r="O957">
        <f t="shared" si="128"/>
        <v>136.99</v>
      </c>
      <c r="P957" s="8">
        <f t="shared" si="129"/>
        <v>0.30199285745778409</v>
      </c>
      <c r="Q957">
        <f t="shared" si="130"/>
        <v>22.681000000000001</v>
      </c>
      <c r="R957">
        <f t="shared" si="131"/>
        <v>430.93900000000002</v>
      </c>
      <c r="S957">
        <f t="shared" si="132"/>
        <v>114.30900000000003</v>
      </c>
      <c r="T957" t="str">
        <f>_xlfn.XLOOKUP(C957,Customers!A:A,Customers!D:D)</f>
        <v>F</v>
      </c>
      <c r="U957" s="13">
        <f>_xlfn.XLOOKUP(C957,Customers!A:A,Customers!E:E)</f>
        <v>21899</v>
      </c>
      <c r="V957" t="str">
        <f>_xlfn.XLOOKUP(C957,Customers!A:A,Customers!F:F)</f>
        <v>West Dakotaside</v>
      </c>
      <c r="W957" s="13">
        <f>_xlfn.XLOOKUP(C957,Customers!A:A,Customers!G:G)</f>
        <v>44853</v>
      </c>
      <c r="X957">
        <f t="shared" ca="1" si="133"/>
        <v>66</v>
      </c>
      <c r="Y957" t="str">
        <f t="shared" ca="1" si="134"/>
        <v>50+</v>
      </c>
    </row>
    <row r="958" spans="1:25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  <c r="I958">
        <f>_xlfn.XLOOKUP(D958,Products!A:A,Products!E:E)</f>
        <v>1246.1099999999999</v>
      </c>
      <c r="J958">
        <f>_xlfn.XLOOKUP(D958,Products!A:A,Products!F:F)</f>
        <v>833.52</v>
      </c>
      <c r="K958" t="str">
        <f>_xlfn.XLOOKUP(D958,Products!A:A,Products!C:C)</f>
        <v>Electronics</v>
      </c>
      <c r="L958" t="str">
        <f>_xlfn.XLOOKUP(D958,Products!A:A,Products!D:D)</f>
        <v>Headphones</v>
      </c>
      <c r="M958">
        <f t="shared" si="126"/>
        <v>6230.5499999999993</v>
      </c>
      <c r="N958">
        <f t="shared" si="127"/>
        <v>4167.6000000000004</v>
      </c>
      <c r="O958">
        <f t="shared" si="128"/>
        <v>2062.9499999999989</v>
      </c>
      <c r="P958" s="8">
        <f t="shared" si="129"/>
        <v>0.33110239063967051</v>
      </c>
      <c r="Q958">
        <f t="shared" si="130"/>
        <v>623.05499999999995</v>
      </c>
      <c r="R958">
        <f t="shared" si="131"/>
        <v>5607.494999999999</v>
      </c>
      <c r="S958">
        <f t="shared" si="132"/>
        <v>1439.8949999999986</v>
      </c>
      <c r="T958" t="str">
        <f>_xlfn.XLOOKUP(C958,Customers!A:A,Customers!D:D)</f>
        <v>M</v>
      </c>
      <c r="U958" s="13">
        <f>_xlfn.XLOOKUP(C958,Customers!A:A,Customers!E:E)</f>
        <v>35712</v>
      </c>
      <c r="V958" t="str">
        <f>_xlfn.XLOOKUP(C958,Customers!A:A,Customers!F:F)</f>
        <v>Carlyberg</v>
      </c>
      <c r="W958" s="13">
        <f>_xlfn.XLOOKUP(C958,Customers!A:A,Customers!G:G)</f>
        <v>45823</v>
      </c>
      <c r="X958">
        <f t="shared" ca="1" si="133"/>
        <v>28</v>
      </c>
      <c r="Y958" t="str">
        <f t="shared" ca="1" si="134"/>
        <v>26-35</v>
      </c>
    </row>
    <row r="959" spans="1:25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  <c r="I959">
        <f>_xlfn.XLOOKUP(D959,Products!A:A,Products!E:E)</f>
        <v>1762.92</v>
      </c>
      <c r="J959">
        <f>_xlfn.XLOOKUP(D959,Products!A:A,Products!F:F)</f>
        <v>1346.48</v>
      </c>
      <c r="K959" t="str">
        <f>_xlfn.XLOOKUP(D959,Products!A:A,Products!C:C)</f>
        <v>Electronics</v>
      </c>
      <c r="L959" t="str">
        <f>_xlfn.XLOOKUP(D959,Products!A:A,Products!D:D)</f>
        <v>Laptop</v>
      </c>
      <c r="M959">
        <f t="shared" si="126"/>
        <v>1762.92</v>
      </c>
      <c r="N959">
        <f t="shared" si="127"/>
        <v>1346.48</v>
      </c>
      <c r="O959">
        <f t="shared" si="128"/>
        <v>416.44000000000005</v>
      </c>
      <c r="P959" s="8">
        <f t="shared" si="129"/>
        <v>0.23622172305039368</v>
      </c>
      <c r="Q959">
        <f t="shared" si="130"/>
        <v>264.43799999999999</v>
      </c>
      <c r="R959">
        <f t="shared" si="131"/>
        <v>1498.482</v>
      </c>
      <c r="S959">
        <f t="shared" si="132"/>
        <v>152.00199999999995</v>
      </c>
      <c r="T959" t="str">
        <f>_xlfn.XLOOKUP(C959,Customers!A:A,Customers!D:D)</f>
        <v>M</v>
      </c>
      <c r="U959" s="13">
        <f>_xlfn.XLOOKUP(C959,Customers!A:A,Customers!E:E)</f>
        <v>22243</v>
      </c>
      <c r="V959" t="str">
        <f>_xlfn.XLOOKUP(C959,Customers!A:A,Customers!F:F)</f>
        <v>East Danielleshire</v>
      </c>
      <c r="W959" s="13">
        <f>_xlfn.XLOOKUP(C959,Customers!A:A,Customers!G:G)</f>
        <v>45065</v>
      </c>
      <c r="X959">
        <f t="shared" ca="1" si="133"/>
        <v>65</v>
      </c>
      <c r="Y959" t="str">
        <f t="shared" ca="1" si="134"/>
        <v>50+</v>
      </c>
    </row>
    <row r="960" spans="1:25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  <c r="I960">
        <f>_xlfn.XLOOKUP(D960,Products!A:A,Products!E:E)</f>
        <v>1798.97</v>
      </c>
      <c r="J960">
        <f>_xlfn.XLOOKUP(D960,Products!A:A,Products!F:F)</f>
        <v>1329.15</v>
      </c>
      <c r="K960" t="str">
        <f>_xlfn.XLOOKUP(D960,Products!A:A,Products!C:C)</f>
        <v>Fashion</v>
      </c>
      <c r="L960" t="str">
        <f>_xlfn.XLOOKUP(D960,Products!A:A,Products!D:D)</f>
        <v>Accessories</v>
      </c>
      <c r="M960">
        <f t="shared" si="126"/>
        <v>5396.91</v>
      </c>
      <c r="N960">
        <f t="shared" si="127"/>
        <v>3987.4500000000003</v>
      </c>
      <c r="O960">
        <f t="shared" si="128"/>
        <v>1409.4599999999996</v>
      </c>
      <c r="P960" s="8">
        <f t="shared" si="129"/>
        <v>0.26116055298309582</v>
      </c>
      <c r="Q960">
        <f t="shared" si="130"/>
        <v>0</v>
      </c>
      <c r="R960">
        <f t="shared" si="131"/>
        <v>5396.91</v>
      </c>
      <c r="S960">
        <f t="shared" si="132"/>
        <v>1409.4599999999996</v>
      </c>
      <c r="T960" t="str">
        <f>_xlfn.XLOOKUP(C960,Customers!A:A,Customers!D:D)</f>
        <v>F</v>
      </c>
      <c r="U960" s="13">
        <f>_xlfn.XLOOKUP(C960,Customers!A:A,Customers!E:E)</f>
        <v>22041</v>
      </c>
      <c r="V960" t="str">
        <f>_xlfn.XLOOKUP(C960,Customers!A:A,Customers!F:F)</f>
        <v>West Wandaland</v>
      </c>
      <c r="W960" s="13">
        <f>_xlfn.XLOOKUP(C960,Customers!A:A,Customers!G:G)</f>
        <v>45329</v>
      </c>
      <c r="X960">
        <f t="shared" ca="1" si="133"/>
        <v>66</v>
      </c>
      <c r="Y960" t="str">
        <f t="shared" ca="1" si="134"/>
        <v>50+</v>
      </c>
    </row>
    <row r="961" spans="1:25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  <c r="I961">
        <f>_xlfn.XLOOKUP(D961,Products!A:A,Products!E:E)</f>
        <v>323.92</v>
      </c>
      <c r="J961">
        <f>_xlfn.XLOOKUP(D961,Products!A:A,Products!F:F)</f>
        <v>242.98</v>
      </c>
      <c r="K961" t="str">
        <f>_xlfn.XLOOKUP(D961,Products!A:A,Products!C:C)</f>
        <v>Fashion</v>
      </c>
      <c r="L961" t="str">
        <f>_xlfn.XLOOKUP(D961,Products!A:A,Products!D:D)</f>
        <v>Accessories</v>
      </c>
      <c r="M961">
        <f t="shared" si="126"/>
        <v>1619.6000000000001</v>
      </c>
      <c r="N961">
        <f t="shared" si="127"/>
        <v>1214.8999999999999</v>
      </c>
      <c r="O961">
        <f t="shared" si="128"/>
        <v>404.70000000000027</v>
      </c>
      <c r="P961" s="8">
        <f t="shared" si="129"/>
        <v>0.24987651271919006</v>
      </c>
      <c r="Q961">
        <f t="shared" si="130"/>
        <v>161.96000000000004</v>
      </c>
      <c r="R961">
        <f t="shared" si="131"/>
        <v>1457.64</v>
      </c>
      <c r="S961">
        <f t="shared" si="132"/>
        <v>242.74000000000024</v>
      </c>
      <c r="T961" t="str">
        <f>_xlfn.XLOOKUP(C961,Customers!A:A,Customers!D:D)</f>
        <v>F</v>
      </c>
      <c r="U961" s="13">
        <f>_xlfn.XLOOKUP(C961,Customers!A:A,Customers!E:E)</f>
        <v>26631</v>
      </c>
      <c r="V961" t="str">
        <f>_xlfn.XLOOKUP(C961,Customers!A:A,Customers!F:F)</f>
        <v>Port Bryce</v>
      </c>
      <c r="W961" s="13">
        <f>_xlfn.XLOOKUP(C961,Customers!A:A,Customers!G:G)</f>
        <v>45638</v>
      </c>
      <c r="X961">
        <f t="shared" ca="1" si="133"/>
        <v>53</v>
      </c>
      <c r="Y961" t="str">
        <f t="shared" ca="1" si="134"/>
        <v>50+</v>
      </c>
    </row>
    <row r="962" spans="1:25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  <c r="I962">
        <f>_xlfn.XLOOKUP(D962,Products!A:A,Products!E:E)</f>
        <v>270.45</v>
      </c>
      <c r="J962">
        <f>_xlfn.XLOOKUP(D962,Products!A:A,Products!F:F)</f>
        <v>187.6</v>
      </c>
      <c r="K962" t="str">
        <f>_xlfn.XLOOKUP(D962,Products!A:A,Products!C:C)</f>
        <v>Fashion</v>
      </c>
      <c r="L962" t="str">
        <f>_xlfn.XLOOKUP(D962,Products!A:A,Products!D:D)</f>
        <v>Bags</v>
      </c>
      <c r="M962">
        <f t="shared" si="126"/>
        <v>540.9</v>
      </c>
      <c r="N962">
        <f t="shared" si="127"/>
        <v>375.2</v>
      </c>
      <c r="O962">
        <f t="shared" si="128"/>
        <v>165.7</v>
      </c>
      <c r="P962" s="8">
        <f t="shared" si="129"/>
        <v>0.30634128304677388</v>
      </c>
      <c r="Q962">
        <f t="shared" si="130"/>
        <v>54.09</v>
      </c>
      <c r="R962">
        <f t="shared" si="131"/>
        <v>486.80999999999995</v>
      </c>
      <c r="S962">
        <f t="shared" si="132"/>
        <v>111.60999999999996</v>
      </c>
      <c r="T962" t="str">
        <f>_xlfn.XLOOKUP(C962,Customers!A:A,Customers!D:D)</f>
        <v>M</v>
      </c>
      <c r="U962" s="13">
        <f>_xlfn.XLOOKUP(C962,Customers!A:A,Customers!E:E)</f>
        <v>35433</v>
      </c>
      <c r="V962" t="str">
        <f>_xlfn.XLOOKUP(C962,Customers!A:A,Customers!F:F)</f>
        <v>Chambersview</v>
      </c>
      <c r="W962" s="13">
        <f>_xlfn.XLOOKUP(C962,Customers!A:A,Customers!G:G)</f>
        <v>44735</v>
      </c>
      <c r="X962">
        <f t="shared" ca="1" si="133"/>
        <v>29</v>
      </c>
      <c r="Y962" t="str">
        <f t="shared" ca="1" si="134"/>
        <v>26-35</v>
      </c>
    </row>
    <row r="963" spans="1:25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  <c r="I963">
        <f>_xlfn.XLOOKUP(D963,Products!A:A,Products!E:E)</f>
        <v>1095.72</v>
      </c>
      <c r="J963">
        <f>_xlfn.XLOOKUP(D963,Products!A:A,Products!F:F)</f>
        <v>822.2</v>
      </c>
      <c r="K963" t="str">
        <f>_xlfn.XLOOKUP(D963,Products!A:A,Products!C:C)</f>
        <v>Groceries</v>
      </c>
      <c r="L963" t="str">
        <f>_xlfn.XLOOKUP(D963,Products!A:A,Products!D:D)</f>
        <v>Snacks</v>
      </c>
      <c r="M963">
        <f t="shared" ref="M963:M1026" si="135">F963*I963</f>
        <v>3287.16</v>
      </c>
      <c r="N963">
        <f t="shared" ref="N963:N1026" si="136">F963*J963</f>
        <v>2466.6000000000004</v>
      </c>
      <c r="O963">
        <f t="shared" ref="O963:O1026" si="137">M963-N963</f>
        <v>820.55999999999949</v>
      </c>
      <c r="P963" s="8">
        <f t="shared" ref="P963:P1026" si="138">O963/M963</f>
        <v>0.24962581681451451</v>
      </c>
      <c r="Q963">
        <f t="shared" ref="Q963:Q1026" si="139">M963*G963</f>
        <v>164.358</v>
      </c>
      <c r="R963">
        <f t="shared" ref="R963:R1026" si="140">M963-Q963</f>
        <v>3122.8019999999997</v>
      </c>
      <c r="S963">
        <f t="shared" ref="S963:S1026" si="141">R963-N963</f>
        <v>656.20199999999932</v>
      </c>
      <c r="T963" t="str">
        <f>_xlfn.XLOOKUP(C963,Customers!A:A,Customers!D:D)</f>
        <v>M</v>
      </c>
      <c r="U963" s="13">
        <f>_xlfn.XLOOKUP(C963,Customers!A:A,Customers!E:E)</f>
        <v>22243</v>
      </c>
      <c r="V963" t="str">
        <f>_xlfn.XLOOKUP(C963,Customers!A:A,Customers!F:F)</f>
        <v>East Danielleshire</v>
      </c>
      <c r="W963" s="13">
        <f>_xlfn.XLOOKUP(C963,Customers!A:A,Customers!G:G)</f>
        <v>45065</v>
      </c>
      <c r="X963">
        <f t="shared" ref="X963:X1026" ca="1" si="142">DATEDIF(U963, TODAY(),"Y")</f>
        <v>65</v>
      </c>
      <c r="Y963" t="str">
        <f t="shared" ref="Y963:Y1026" ca="1" si="143">IF(X963&lt;=25,"18-25",IF(X963&lt;=35,"26-35", IF(X963&lt;=50,"36-50","50+")))</f>
        <v>50+</v>
      </c>
    </row>
    <row r="964" spans="1:25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  <c r="I964">
        <f>_xlfn.XLOOKUP(D964,Products!A:A,Products!E:E)</f>
        <v>1197.18</v>
      </c>
      <c r="J964">
        <f>_xlfn.XLOOKUP(D964,Products!A:A,Products!F:F)</f>
        <v>722.74</v>
      </c>
      <c r="K964" t="str">
        <f>_xlfn.XLOOKUP(D964,Products!A:A,Products!C:C)</f>
        <v>Electronics</v>
      </c>
      <c r="L964" t="str">
        <f>_xlfn.XLOOKUP(D964,Products!A:A,Products!D:D)</f>
        <v>Smartphone</v>
      </c>
      <c r="M964">
        <f t="shared" si="135"/>
        <v>4788.72</v>
      </c>
      <c r="N964">
        <f t="shared" si="136"/>
        <v>2890.96</v>
      </c>
      <c r="O964">
        <f t="shared" si="137"/>
        <v>1897.7600000000002</v>
      </c>
      <c r="P964" s="8">
        <f t="shared" si="138"/>
        <v>0.39629796688885549</v>
      </c>
      <c r="Q964">
        <f t="shared" si="139"/>
        <v>478.87200000000007</v>
      </c>
      <c r="R964">
        <f t="shared" si="140"/>
        <v>4309.848</v>
      </c>
      <c r="S964">
        <f t="shared" si="141"/>
        <v>1418.8879999999999</v>
      </c>
      <c r="T964" t="str">
        <f>_xlfn.XLOOKUP(C964,Customers!A:A,Customers!D:D)</f>
        <v>M</v>
      </c>
      <c r="U964" s="13">
        <f>_xlfn.XLOOKUP(C964,Customers!A:A,Customers!E:E)</f>
        <v>39260</v>
      </c>
      <c r="V964" t="str">
        <f>_xlfn.XLOOKUP(C964,Customers!A:A,Customers!F:F)</f>
        <v>Watsonview</v>
      </c>
      <c r="W964" s="13">
        <f>_xlfn.XLOOKUP(C964,Customers!A:A,Customers!G:G)</f>
        <v>45038</v>
      </c>
      <c r="X964">
        <f t="shared" ca="1" si="142"/>
        <v>18</v>
      </c>
      <c r="Y964" t="str">
        <f t="shared" ca="1" si="143"/>
        <v>18-25</v>
      </c>
    </row>
    <row r="965" spans="1:25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  <c r="I965">
        <f>_xlfn.XLOOKUP(D965,Products!A:A,Products!E:E)</f>
        <v>1165.3699999999999</v>
      </c>
      <c r="J965">
        <f>_xlfn.XLOOKUP(D965,Products!A:A,Products!F:F)</f>
        <v>926.55</v>
      </c>
      <c r="K965" t="str">
        <f>_xlfn.XLOOKUP(D965,Products!A:A,Products!C:C)</f>
        <v>Fashion</v>
      </c>
      <c r="L965" t="str">
        <f>_xlfn.XLOOKUP(D965,Products!A:A,Products!D:D)</f>
        <v>Clothing</v>
      </c>
      <c r="M965">
        <f t="shared" si="135"/>
        <v>4661.4799999999996</v>
      </c>
      <c r="N965">
        <f t="shared" si="136"/>
        <v>3706.2</v>
      </c>
      <c r="O965">
        <f t="shared" si="137"/>
        <v>955.27999999999975</v>
      </c>
      <c r="P965" s="8">
        <f t="shared" si="138"/>
        <v>0.20493062289230027</v>
      </c>
      <c r="Q965">
        <f t="shared" si="139"/>
        <v>0</v>
      </c>
      <c r="R965">
        <f t="shared" si="140"/>
        <v>4661.4799999999996</v>
      </c>
      <c r="S965">
        <f t="shared" si="141"/>
        <v>955.27999999999975</v>
      </c>
      <c r="T965" t="str">
        <f>_xlfn.XLOOKUP(C965,Customers!A:A,Customers!D:D)</f>
        <v>M</v>
      </c>
      <c r="U965" s="13">
        <f>_xlfn.XLOOKUP(C965,Customers!A:A,Customers!E:E)</f>
        <v>21996</v>
      </c>
      <c r="V965" t="str">
        <f>_xlfn.XLOOKUP(C965,Customers!A:A,Customers!F:F)</f>
        <v>Whiteside</v>
      </c>
      <c r="W965" s="13">
        <f>_xlfn.XLOOKUP(C965,Customers!A:A,Customers!G:G)</f>
        <v>44455</v>
      </c>
      <c r="X965">
        <f t="shared" ca="1" si="142"/>
        <v>66</v>
      </c>
      <c r="Y965" t="str">
        <f t="shared" ca="1" si="143"/>
        <v>50+</v>
      </c>
    </row>
    <row r="966" spans="1:25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  <c r="I966">
        <f>_xlfn.XLOOKUP(D966,Products!A:A,Products!E:E)</f>
        <v>29.24</v>
      </c>
      <c r="J966">
        <f>_xlfn.XLOOKUP(D966,Products!A:A,Products!F:F)</f>
        <v>15.28</v>
      </c>
      <c r="K966" t="str">
        <f>_xlfn.XLOOKUP(D966,Products!A:A,Products!C:C)</f>
        <v>Fashion</v>
      </c>
      <c r="L966" t="str">
        <f>_xlfn.XLOOKUP(D966,Products!A:A,Products!D:D)</f>
        <v>Watches</v>
      </c>
      <c r="M966">
        <f t="shared" si="135"/>
        <v>29.24</v>
      </c>
      <c r="N966">
        <f t="shared" si="136"/>
        <v>15.28</v>
      </c>
      <c r="O966">
        <f t="shared" si="137"/>
        <v>13.959999999999999</v>
      </c>
      <c r="P966" s="8">
        <f t="shared" si="138"/>
        <v>0.47742818057455538</v>
      </c>
      <c r="Q966">
        <f t="shared" si="139"/>
        <v>2.9239999999999999</v>
      </c>
      <c r="R966">
        <f t="shared" si="140"/>
        <v>26.315999999999999</v>
      </c>
      <c r="S966">
        <f t="shared" si="141"/>
        <v>11.036</v>
      </c>
      <c r="T966" t="str">
        <f>_xlfn.XLOOKUP(C966,Customers!A:A,Customers!D:D)</f>
        <v>M</v>
      </c>
      <c r="U966" s="13">
        <f>_xlfn.XLOOKUP(C966,Customers!A:A,Customers!E:E)</f>
        <v>22243</v>
      </c>
      <c r="V966" t="str">
        <f>_xlfn.XLOOKUP(C966,Customers!A:A,Customers!F:F)</f>
        <v>East Danielleshire</v>
      </c>
      <c r="W966" s="13">
        <f>_xlfn.XLOOKUP(C966,Customers!A:A,Customers!G:G)</f>
        <v>45065</v>
      </c>
      <c r="X966">
        <f t="shared" ca="1" si="142"/>
        <v>65</v>
      </c>
      <c r="Y966" t="str">
        <f t="shared" ca="1" si="143"/>
        <v>50+</v>
      </c>
    </row>
    <row r="967" spans="1:25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  <c r="I967">
        <f>_xlfn.XLOOKUP(D967,Products!A:A,Products!E:E)</f>
        <v>337.63</v>
      </c>
      <c r="J967">
        <f>_xlfn.XLOOKUP(D967,Products!A:A,Products!F:F)</f>
        <v>169.03</v>
      </c>
      <c r="K967" t="str">
        <f>_xlfn.XLOOKUP(D967,Products!A:A,Products!C:C)</f>
        <v>Fashion</v>
      </c>
      <c r="L967" t="str">
        <f>_xlfn.XLOOKUP(D967,Products!A:A,Products!D:D)</f>
        <v>Footwear</v>
      </c>
      <c r="M967">
        <f t="shared" si="135"/>
        <v>1688.15</v>
      </c>
      <c r="N967">
        <f t="shared" si="136"/>
        <v>845.15</v>
      </c>
      <c r="O967">
        <f t="shared" si="137"/>
        <v>843.00000000000011</v>
      </c>
      <c r="P967" s="8">
        <f t="shared" si="138"/>
        <v>0.49936320824571279</v>
      </c>
      <c r="Q967">
        <f t="shared" si="139"/>
        <v>253.2225</v>
      </c>
      <c r="R967">
        <f t="shared" si="140"/>
        <v>1434.9275</v>
      </c>
      <c r="S967">
        <f t="shared" si="141"/>
        <v>589.77750000000003</v>
      </c>
      <c r="T967" t="str">
        <f>_xlfn.XLOOKUP(C967,Customers!A:A,Customers!D:D)</f>
        <v>F</v>
      </c>
      <c r="U967" s="13">
        <f>_xlfn.XLOOKUP(C967,Customers!A:A,Customers!E:E)</f>
        <v>29674</v>
      </c>
      <c r="V967" t="str">
        <f>_xlfn.XLOOKUP(C967,Customers!A:A,Customers!F:F)</f>
        <v>West Josephport</v>
      </c>
      <c r="W967" s="13">
        <f>_xlfn.XLOOKUP(C967,Customers!A:A,Customers!G:G)</f>
        <v>44600</v>
      </c>
      <c r="X967">
        <f t="shared" ca="1" si="142"/>
        <v>45</v>
      </c>
      <c r="Y967" t="str">
        <f t="shared" ca="1" si="143"/>
        <v>36-50</v>
      </c>
    </row>
    <row r="968" spans="1:25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  <c r="I968">
        <f>_xlfn.XLOOKUP(D968,Products!A:A,Products!E:E)</f>
        <v>25.57</v>
      </c>
      <c r="J968">
        <f>_xlfn.XLOOKUP(D968,Products!A:A,Products!F:F)</f>
        <v>19.05</v>
      </c>
      <c r="K968" t="str">
        <f>_xlfn.XLOOKUP(D968,Products!A:A,Products!C:C)</f>
        <v>Groceries</v>
      </c>
      <c r="L968" t="str">
        <f>_xlfn.XLOOKUP(D968,Products!A:A,Products!D:D)</f>
        <v>Vegetables</v>
      </c>
      <c r="M968">
        <f t="shared" si="135"/>
        <v>127.85</v>
      </c>
      <c r="N968">
        <f t="shared" si="136"/>
        <v>95.25</v>
      </c>
      <c r="O968">
        <f t="shared" si="137"/>
        <v>32.599999999999994</v>
      </c>
      <c r="P968" s="8">
        <f t="shared" si="138"/>
        <v>0.25498631208447398</v>
      </c>
      <c r="Q968">
        <f t="shared" si="139"/>
        <v>6.3925000000000001</v>
      </c>
      <c r="R968">
        <f t="shared" si="140"/>
        <v>121.4575</v>
      </c>
      <c r="S968">
        <f t="shared" si="141"/>
        <v>26.207499999999996</v>
      </c>
      <c r="T968" t="str">
        <f>_xlfn.XLOOKUP(C968,Customers!A:A,Customers!D:D)</f>
        <v>M</v>
      </c>
      <c r="U968" s="13">
        <f>_xlfn.XLOOKUP(C968,Customers!A:A,Customers!E:E)</f>
        <v>31478</v>
      </c>
      <c r="V968" t="str">
        <f>_xlfn.XLOOKUP(C968,Customers!A:A,Customers!F:F)</f>
        <v>North Charlesville</v>
      </c>
      <c r="W968" s="13">
        <f>_xlfn.XLOOKUP(C968,Customers!A:A,Customers!G:G)</f>
        <v>45172</v>
      </c>
      <c r="X968">
        <f t="shared" ca="1" si="142"/>
        <v>40</v>
      </c>
      <c r="Y968" t="str">
        <f t="shared" ca="1" si="143"/>
        <v>36-50</v>
      </c>
    </row>
    <row r="969" spans="1:25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  <c r="I969">
        <f>_xlfn.XLOOKUP(D969,Products!A:A,Products!E:E)</f>
        <v>1095.72</v>
      </c>
      <c r="J969">
        <f>_xlfn.XLOOKUP(D969,Products!A:A,Products!F:F)</f>
        <v>822.2</v>
      </c>
      <c r="K969" t="str">
        <f>_xlfn.XLOOKUP(D969,Products!A:A,Products!C:C)</f>
        <v>Groceries</v>
      </c>
      <c r="L969" t="str">
        <f>_xlfn.XLOOKUP(D969,Products!A:A,Products!D:D)</f>
        <v>Snacks</v>
      </c>
      <c r="M969">
        <f t="shared" si="135"/>
        <v>3287.16</v>
      </c>
      <c r="N969">
        <f t="shared" si="136"/>
        <v>2466.6000000000004</v>
      </c>
      <c r="O969">
        <f t="shared" si="137"/>
        <v>820.55999999999949</v>
      </c>
      <c r="P969" s="8">
        <f t="shared" si="138"/>
        <v>0.24962581681451451</v>
      </c>
      <c r="Q969">
        <f t="shared" si="139"/>
        <v>0</v>
      </c>
      <c r="R969">
        <f t="shared" si="140"/>
        <v>3287.16</v>
      </c>
      <c r="S969">
        <f t="shared" si="141"/>
        <v>820.55999999999949</v>
      </c>
      <c r="T969" t="str">
        <f>_xlfn.XLOOKUP(C969,Customers!A:A,Customers!D:D)</f>
        <v>F</v>
      </c>
      <c r="U969" s="13">
        <f>_xlfn.XLOOKUP(C969,Customers!A:A,Customers!E:E)</f>
        <v>29674</v>
      </c>
      <c r="V969" t="str">
        <f>_xlfn.XLOOKUP(C969,Customers!A:A,Customers!F:F)</f>
        <v>West Josephport</v>
      </c>
      <c r="W969" s="13">
        <f>_xlfn.XLOOKUP(C969,Customers!A:A,Customers!G:G)</f>
        <v>44600</v>
      </c>
      <c r="X969">
        <f t="shared" ca="1" si="142"/>
        <v>45</v>
      </c>
      <c r="Y969" t="str">
        <f t="shared" ca="1" si="143"/>
        <v>36-50</v>
      </c>
    </row>
    <row r="970" spans="1:25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  <c r="I970">
        <f>_xlfn.XLOOKUP(D970,Products!A:A,Products!E:E)</f>
        <v>248.57</v>
      </c>
      <c r="J970">
        <f>_xlfn.XLOOKUP(D970,Products!A:A,Products!F:F)</f>
        <v>190.67</v>
      </c>
      <c r="K970" t="str">
        <f>_xlfn.XLOOKUP(D970,Products!A:A,Products!C:C)</f>
        <v>Electronics</v>
      </c>
      <c r="L970" t="str">
        <f>_xlfn.XLOOKUP(D970,Products!A:A,Products!D:D)</f>
        <v>Headphones</v>
      </c>
      <c r="M970">
        <f t="shared" si="135"/>
        <v>248.57</v>
      </c>
      <c r="N970">
        <f t="shared" si="136"/>
        <v>190.67</v>
      </c>
      <c r="O970">
        <f t="shared" si="137"/>
        <v>57.900000000000006</v>
      </c>
      <c r="P970" s="8">
        <f t="shared" si="138"/>
        <v>0.2329323731745585</v>
      </c>
      <c r="Q970">
        <f t="shared" si="139"/>
        <v>12.4285</v>
      </c>
      <c r="R970">
        <f t="shared" si="140"/>
        <v>236.14150000000001</v>
      </c>
      <c r="S970">
        <f t="shared" si="141"/>
        <v>45.47150000000002</v>
      </c>
      <c r="T970" t="str">
        <f>_xlfn.XLOOKUP(C970,Customers!A:A,Customers!D:D)</f>
        <v>F</v>
      </c>
      <c r="U970" s="13">
        <f>_xlfn.XLOOKUP(C970,Customers!A:A,Customers!E:E)</f>
        <v>31076</v>
      </c>
      <c r="V970" t="str">
        <f>_xlfn.XLOOKUP(C970,Customers!A:A,Customers!F:F)</f>
        <v>Angelaland</v>
      </c>
      <c r="W970" s="13">
        <f>_xlfn.XLOOKUP(C970,Customers!A:A,Customers!G:G)</f>
        <v>45799</v>
      </c>
      <c r="X970">
        <f t="shared" ca="1" si="142"/>
        <v>41</v>
      </c>
      <c r="Y970" t="str">
        <f t="shared" ca="1" si="143"/>
        <v>36-50</v>
      </c>
    </row>
    <row r="971" spans="1:25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  <c r="I971">
        <f>_xlfn.XLOOKUP(D971,Products!A:A,Products!E:E)</f>
        <v>453.62</v>
      </c>
      <c r="J971">
        <f>_xlfn.XLOOKUP(D971,Products!A:A,Products!F:F)</f>
        <v>316.63</v>
      </c>
      <c r="K971" t="str">
        <f>_xlfn.XLOOKUP(D971,Products!A:A,Products!C:C)</f>
        <v>Fashion</v>
      </c>
      <c r="L971" t="str">
        <f>_xlfn.XLOOKUP(D971,Products!A:A,Products!D:D)</f>
        <v>Clothing</v>
      </c>
      <c r="M971">
        <f t="shared" si="135"/>
        <v>453.62</v>
      </c>
      <c r="N971">
        <f t="shared" si="136"/>
        <v>316.63</v>
      </c>
      <c r="O971">
        <f t="shared" si="137"/>
        <v>136.99</v>
      </c>
      <c r="P971" s="8">
        <f t="shared" si="138"/>
        <v>0.30199285745778409</v>
      </c>
      <c r="Q971">
        <f t="shared" si="139"/>
        <v>68.042999999999992</v>
      </c>
      <c r="R971">
        <f t="shared" si="140"/>
        <v>385.577</v>
      </c>
      <c r="S971">
        <f t="shared" si="141"/>
        <v>68.947000000000003</v>
      </c>
      <c r="T971" t="str">
        <f>_xlfn.XLOOKUP(C971,Customers!A:A,Customers!D:D)</f>
        <v>F</v>
      </c>
      <c r="U971" s="13">
        <f>_xlfn.XLOOKUP(C971,Customers!A:A,Customers!E:E)</f>
        <v>38214</v>
      </c>
      <c r="V971" t="str">
        <f>_xlfn.XLOOKUP(C971,Customers!A:A,Customers!F:F)</f>
        <v>West Lisaville</v>
      </c>
      <c r="W971" s="13">
        <f>_xlfn.XLOOKUP(C971,Customers!A:A,Customers!G:G)</f>
        <v>45764</v>
      </c>
      <c r="X971">
        <f t="shared" ca="1" si="142"/>
        <v>21</v>
      </c>
      <c r="Y971" t="str">
        <f t="shared" ca="1" si="143"/>
        <v>18-25</v>
      </c>
    </row>
    <row r="972" spans="1:25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  <c r="I972">
        <f>_xlfn.XLOOKUP(D972,Products!A:A,Products!E:E)</f>
        <v>1858.75</v>
      </c>
      <c r="J972">
        <f>_xlfn.XLOOKUP(D972,Products!A:A,Products!F:F)</f>
        <v>1451.16</v>
      </c>
      <c r="K972" t="str">
        <f>_xlfn.XLOOKUP(D972,Products!A:A,Products!C:C)</f>
        <v>Fashion</v>
      </c>
      <c r="L972" t="str">
        <f>_xlfn.XLOOKUP(D972,Products!A:A,Products!D:D)</f>
        <v>Accessories</v>
      </c>
      <c r="M972">
        <f t="shared" si="135"/>
        <v>9293.75</v>
      </c>
      <c r="N972">
        <f t="shared" si="136"/>
        <v>7255.8</v>
      </c>
      <c r="O972">
        <f t="shared" si="137"/>
        <v>2037.9499999999998</v>
      </c>
      <c r="P972" s="8">
        <f t="shared" si="138"/>
        <v>0.21928177538668459</v>
      </c>
      <c r="Q972">
        <f t="shared" si="139"/>
        <v>1394.0625</v>
      </c>
      <c r="R972">
        <f t="shared" si="140"/>
        <v>7899.6875</v>
      </c>
      <c r="S972">
        <f t="shared" si="141"/>
        <v>643.88749999999982</v>
      </c>
      <c r="T972" t="str">
        <f>_xlfn.XLOOKUP(C972,Customers!A:A,Customers!D:D)</f>
        <v>M</v>
      </c>
      <c r="U972" s="13">
        <f>_xlfn.XLOOKUP(C972,Customers!A:A,Customers!E:E)</f>
        <v>37990</v>
      </c>
      <c r="V972" t="str">
        <f>_xlfn.XLOOKUP(C972,Customers!A:A,Customers!F:F)</f>
        <v>Shepherdburgh</v>
      </c>
      <c r="W972" s="13">
        <f>_xlfn.XLOOKUP(C972,Customers!A:A,Customers!G:G)</f>
        <v>45538</v>
      </c>
      <c r="X972">
        <f t="shared" ca="1" si="142"/>
        <v>22</v>
      </c>
      <c r="Y972" t="str">
        <f t="shared" ca="1" si="143"/>
        <v>18-25</v>
      </c>
    </row>
    <row r="973" spans="1:25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  <c r="I973">
        <f>_xlfn.XLOOKUP(D973,Products!A:A,Products!E:E)</f>
        <v>1952.65</v>
      </c>
      <c r="J973">
        <f>_xlfn.XLOOKUP(D973,Products!A:A,Products!F:F)</f>
        <v>1451.27</v>
      </c>
      <c r="K973" t="str">
        <f>_xlfn.XLOOKUP(D973,Products!A:A,Products!C:C)</f>
        <v>Electronics</v>
      </c>
      <c r="L973" t="str">
        <f>_xlfn.XLOOKUP(D973,Products!A:A,Products!D:D)</f>
        <v>Television</v>
      </c>
      <c r="M973">
        <f t="shared" si="135"/>
        <v>9763.25</v>
      </c>
      <c r="N973">
        <f t="shared" si="136"/>
        <v>7256.35</v>
      </c>
      <c r="O973">
        <f t="shared" si="137"/>
        <v>2506.8999999999996</v>
      </c>
      <c r="P973" s="8">
        <f t="shared" si="138"/>
        <v>0.25676900622231325</v>
      </c>
      <c r="Q973">
        <f t="shared" si="139"/>
        <v>976.32500000000005</v>
      </c>
      <c r="R973">
        <f t="shared" si="140"/>
        <v>8786.9249999999993</v>
      </c>
      <c r="S973">
        <f t="shared" si="141"/>
        <v>1530.5749999999989</v>
      </c>
      <c r="T973" t="str">
        <f>_xlfn.XLOOKUP(C973,Customers!A:A,Customers!D:D)</f>
        <v>M</v>
      </c>
      <c r="U973" s="13">
        <f>_xlfn.XLOOKUP(C973,Customers!A:A,Customers!E:E)</f>
        <v>31478</v>
      </c>
      <c r="V973" t="str">
        <f>_xlfn.XLOOKUP(C973,Customers!A:A,Customers!F:F)</f>
        <v>North Charlesville</v>
      </c>
      <c r="W973" s="13">
        <f>_xlfn.XLOOKUP(C973,Customers!A:A,Customers!G:G)</f>
        <v>45172</v>
      </c>
      <c r="X973">
        <f t="shared" ca="1" si="142"/>
        <v>40</v>
      </c>
      <c r="Y973" t="str">
        <f t="shared" ca="1" si="143"/>
        <v>36-50</v>
      </c>
    </row>
    <row r="974" spans="1:25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  <c r="I974">
        <f>_xlfn.XLOOKUP(D974,Products!A:A,Products!E:E)</f>
        <v>1286.55</v>
      </c>
      <c r="J974">
        <f>_xlfn.XLOOKUP(D974,Products!A:A,Products!F:F)</f>
        <v>797.54</v>
      </c>
      <c r="K974" t="str">
        <f>_xlfn.XLOOKUP(D974,Products!A:A,Products!C:C)</f>
        <v>Fashion</v>
      </c>
      <c r="L974" t="str">
        <f>_xlfn.XLOOKUP(D974,Products!A:A,Products!D:D)</f>
        <v>Accessories</v>
      </c>
      <c r="M974">
        <f t="shared" si="135"/>
        <v>6432.75</v>
      </c>
      <c r="N974">
        <f t="shared" si="136"/>
        <v>3987.7</v>
      </c>
      <c r="O974">
        <f t="shared" si="137"/>
        <v>2445.0500000000002</v>
      </c>
      <c r="P974" s="8">
        <f t="shared" si="138"/>
        <v>0.38009404997862506</v>
      </c>
      <c r="Q974">
        <f t="shared" si="139"/>
        <v>0</v>
      </c>
      <c r="R974">
        <f t="shared" si="140"/>
        <v>6432.75</v>
      </c>
      <c r="S974">
        <f t="shared" si="141"/>
        <v>2445.0500000000002</v>
      </c>
      <c r="T974" t="str">
        <f>_xlfn.XLOOKUP(C974,Customers!A:A,Customers!D:D)</f>
        <v>M</v>
      </c>
      <c r="U974" s="13">
        <f>_xlfn.XLOOKUP(C974,Customers!A:A,Customers!E:E)</f>
        <v>22937</v>
      </c>
      <c r="V974" t="str">
        <f>_xlfn.XLOOKUP(C974,Customers!A:A,Customers!F:F)</f>
        <v>Seanland</v>
      </c>
      <c r="W974" s="13">
        <f>_xlfn.XLOOKUP(C974,Customers!A:A,Customers!G:G)</f>
        <v>45876</v>
      </c>
      <c r="X974">
        <f t="shared" ca="1" si="142"/>
        <v>63</v>
      </c>
      <c r="Y974" t="str">
        <f t="shared" ca="1" si="143"/>
        <v>50+</v>
      </c>
    </row>
    <row r="975" spans="1:25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  <c r="I975">
        <f>_xlfn.XLOOKUP(D975,Products!A:A,Products!E:E)</f>
        <v>1879.08</v>
      </c>
      <c r="J975">
        <f>_xlfn.XLOOKUP(D975,Products!A:A,Products!F:F)</f>
        <v>1004.56</v>
      </c>
      <c r="K975" t="str">
        <f>_xlfn.XLOOKUP(D975,Products!A:A,Products!C:C)</f>
        <v>Groceries</v>
      </c>
      <c r="L975" t="str">
        <f>_xlfn.XLOOKUP(D975,Products!A:A,Products!D:D)</f>
        <v>Dairy</v>
      </c>
      <c r="M975">
        <f t="shared" si="135"/>
        <v>1879.08</v>
      </c>
      <c r="N975">
        <f t="shared" si="136"/>
        <v>1004.56</v>
      </c>
      <c r="O975">
        <f t="shared" si="137"/>
        <v>874.52</v>
      </c>
      <c r="P975" s="8">
        <f t="shared" si="138"/>
        <v>0.46539796070417438</v>
      </c>
      <c r="Q975">
        <f t="shared" si="139"/>
        <v>281.86199999999997</v>
      </c>
      <c r="R975">
        <f t="shared" si="140"/>
        <v>1597.2179999999998</v>
      </c>
      <c r="S975">
        <f t="shared" si="141"/>
        <v>592.6579999999999</v>
      </c>
      <c r="T975" t="str">
        <f>_xlfn.XLOOKUP(C975,Customers!A:A,Customers!D:D)</f>
        <v>F</v>
      </c>
      <c r="U975" s="13">
        <f>_xlfn.XLOOKUP(C975,Customers!A:A,Customers!E:E)</f>
        <v>37570</v>
      </c>
      <c r="V975" t="str">
        <f>_xlfn.XLOOKUP(C975,Customers!A:A,Customers!F:F)</f>
        <v>New Kathleentown</v>
      </c>
      <c r="W975" s="13">
        <f>_xlfn.XLOOKUP(C975,Customers!A:A,Customers!G:G)</f>
        <v>44274</v>
      </c>
      <c r="X975">
        <f t="shared" ca="1" si="142"/>
        <v>23</v>
      </c>
      <c r="Y975" t="str">
        <f t="shared" ca="1" si="143"/>
        <v>18-25</v>
      </c>
    </row>
    <row r="976" spans="1:25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  <c r="I976">
        <f>_xlfn.XLOOKUP(D976,Products!A:A,Products!E:E)</f>
        <v>1879.08</v>
      </c>
      <c r="J976">
        <f>_xlfn.XLOOKUP(D976,Products!A:A,Products!F:F)</f>
        <v>1004.56</v>
      </c>
      <c r="K976" t="str">
        <f>_xlfn.XLOOKUP(D976,Products!A:A,Products!C:C)</f>
        <v>Groceries</v>
      </c>
      <c r="L976" t="str">
        <f>_xlfn.XLOOKUP(D976,Products!A:A,Products!D:D)</f>
        <v>Dairy</v>
      </c>
      <c r="M976">
        <f t="shared" si="135"/>
        <v>7516.32</v>
      </c>
      <c r="N976">
        <f t="shared" si="136"/>
        <v>4018.24</v>
      </c>
      <c r="O976">
        <f t="shared" si="137"/>
        <v>3498.08</v>
      </c>
      <c r="P976" s="8">
        <f t="shared" si="138"/>
        <v>0.46539796070417438</v>
      </c>
      <c r="Q976">
        <f t="shared" si="139"/>
        <v>751.63200000000006</v>
      </c>
      <c r="R976">
        <f t="shared" si="140"/>
        <v>6764.6880000000001</v>
      </c>
      <c r="S976">
        <f t="shared" si="141"/>
        <v>2746.4480000000003</v>
      </c>
      <c r="T976" t="str">
        <f>_xlfn.XLOOKUP(C976,Customers!A:A,Customers!D:D)</f>
        <v>M</v>
      </c>
      <c r="U976" s="13">
        <f>_xlfn.XLOOKUP(C976,Customers!A:A,Customers!E:E)</f>
        <v>28594</v>
      </c>
      <c r="V976" t="str">
        <f>_xlfn.XLOOKUP(C976,Customers!A:A,Customers!F:F)</f>
        <v>Baldwinstad</v>
      </c>
      <c r="W976" s="13">
        <f>_xlfn.XLOOKUP(C976,Customers!A:A,Customers!G:G)</f>
        <v>44617</v>
      </c>
      <c r="X976">
        <f t="shared" ca="1" si="142"/>
        <v>48</v>
      </c>
      <c r="Y976" t="str">
        <f t="shared" ca="1" si="143"/>
        <v>36-50</v>
      </c>
    </row>
    <row r="977" spans="1:25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  <c r="I977">
        <f>_xlfn.XLOOKUP(D977,Products!A:A,Products!E:E)</f>
        <v>1879.08</v>
      </c>
      <c r="J977">
        <f>_xlfn.XLOOKUP(D977,Products!A:A,Products!F:F)</f>
        <v>1004.56</v>
      </c>
      <c r="K977" t="str">
        <f>_xlfn.XLOOKUP(D977,Products!A:A,Products!C:C)</f>
        <v>Groceries</v>
      </c>
      <c r="L977" t="str">
        <f>_xlfn.XLOOKUP(D977,Products!A:A,Products!D:D)</f>
        <v>Dairy</v>
      </c>
      <c r="M977">
        <f t="shared" si="135"/>
        <v>9395.4</v>
      </c>
      <c r="N977">
        <f t="shared" si="136"/>
        <v>5022.7999999999993</v>
      </c>
      <c r="O977">
        <f t="shared" si="137"/>
        <v>4372.6000000000004</v>
      </c>
      <c r="P977" s="8">
        <f t="shared" si="138"/>
        <v>0.46539796070417444</v>
      </c>
      <c r="Q977">
        <f t="shared" si="139"/>
        <v>0</v>
      </c>
      <c r="R977">
        <f t="shared" si="140"/>
        <v>9395.4</v>
      </c>
      <c r="S977">
        <f t="shared" si="141"/>
        <v>4372.6000000000004</v>
      </c>
      <c r="T977" t="str">
        <f>_xlfn.XLOOKUP(C977,Customers!A:A,Customers!D:D)</f>
        <v>M</v>
      </c>
      <c r="U977" s="13">
        <f>_xlfn.XLOOKUP(C977,Customers!A:A,Customers!E:E)</f>
        <v>29791</v>
      </c>
      <c r="V977" t="str">
        <f>_xlfn.XLOOKUP(C977,Customers!A:A,Customers!F:F)</f>
        <v>Dylanmouth</v>
      </c>
      <c r="W977" s="13">
        <f>_xlfn.XLOOKUP(C977,Customers!A:A,Customers!G:G)</f>
        <v>45184</v>
      </c>
      <c r="X977">
        <f t="shared" ca="1" si="142"/>
        <v>44</v>
      </c>
      <c r="Y977" t="str">
        <f t="shared" ca="1" si="143"/>
        <v>36-50</v>
      </c>
    </row>
    <row r="978" spans="1:25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  <c r="I978">
        <f>_xlfn.XLOOKUP(D978,Products!A:A,Products!E:E)</f>
        <v>1879.08</v>
      </c>
      <c r="J978">
        <f>_xlfn.XLOOKUP(D978,Products!A:A,Products!F:F)</f>
        <v>1004.56</v>
      </c>
      <c r="K978" t="str">
        <f>_xlfn.XLOOKUP(D978,Products!A:A,Products!C:C)</f>
        <v>Groceries</v>
      </c>
      <c r="L978" t="str">
        <f>_xlfn.XLOOKUP(D978,Products!A:A,Products!D:D)</f>
        <v>Dairy</v>
      </c>
      <c r="M978">
        <f t="shared" si="135"/>
        <v>3758.16</v>
      </c>
      <c r="N978">
        <f t="shared" si="136"/>
        <v>2009.12</v>
      </c>
      <c r="O978">
        <f t="shared" si="137"/>
        <v>1749.04</v>
      </c>
      <c r="P978" s="8">
        <f t="shared" si="138"/>
        <v>0.46539796070417438</v>
      </c>
      <c r="Q978">
        <f t="shared" si="139"/>
        <v>0</v>
      </c>
      <c r="R978">
        <f t="shared" si="140"/>
        <v>3758.16</v>
      </c>
      <c r="S978">
        <f t="shared" si="141"/>
        <v>1749.04</v>
      </c>
      <c r="T978" t="str">
        <f>_xlfn.XLOOKUP(C978,Customers!A:A,Customers!D:D)</f>
        <v>M</v>
      </c>
      <c r="U978" s="13">
        <f>_xlfn.XLOOKUP(C978,Customers!A:A,Customers!E:E)</f>
        <v>32411</v>
      </c>
      <c r="V978" t="str">
        <f>_xlfn.XLOOKUP(C978,Customers!A:A,Customers!F:F)</f>
        <v>Craigport</v>
      </c>
      <c r="W978" s="13">
        <f>_xlfn.XLOOKUP(C978,Customers!A:A,Customers!G:G)</f>
        <v>45671</v>
      </c>
      <c r="X978">
        <f t="shared" ca="1" si="142"/>
        <v>37</v>
      </c>
      <c r="Y978" t="str">
        <f t="shared" ca="1" si="143"/>
        <v>36-50</v>
      </c>
    </row>
    <row r="979" spans="1:25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  <c r="I979">
        <f>_xlfn.XLOOKUP(D979,Products!A:A,Products!E:E)</f>
        <v>1798.97</v>
      </c>
      <c r="J979">
        <f>_xlfn.XLOOKUP(D979,Products!A:A,Products!F:F)</f>
        <v>1329.15</v>
      </c>
      <c r="K979" t="str">
        <f>_xlfn.XLOOKUP(D979,Products!A:A,Products!C:C)</f>
        <v>Fashion</v>
      </c>
      <c r="L979" t="str">
        <f>_xlfn.XLOOKUP(D979,Products!A:A,Products!D:D)</f>
        <v>Accessories</v>
      </c>
      <c r="M979">
        <f t="shared" si="135"/>
        <v>8994.85</v>
      </c>
      <c r="N979">
        <f t="shared" si="136"/>
        <v>6645.75</v>
      </c>
      <c r="O979">
        <f t="shared" si="137"/>
        <v>2349.1000000000004</v>
      </c>
      <c r="P979" s="8">
        <f t="shared" si="138"/>
        <v>0.26116055298309593</v>
      </c>
      <c r="Q979">
        <f t="shared" si="139"/>
        <v>1349.2275</v>
      </c>
      <c r="R979">
        <f t="shared" si="140"/>
        <v>7645.6225000000004</v>
      </c>
      <c r="S979">
        <f t="shared" si="141"/>
        <v>999.8725000000004</v>
      </c>
      <c r="T979" t="str">
        <f>_xlfn.XLOOKUP(C979,Customers!A:A,Customers!D:D)</f>
        <v>F</v>
      </c>
      <c r="U979" s="13">
        <f>_xlfn.XLOOKUP(C979,Customers!A:A,Customers!E:E)</f>
        <v>22041</v>
      </c>
      <c r="V979" t="str">
        <f>_xlfn.XLOOKUP(C979,Customers!A:A,Customers!F:F)</f>
        <v>West Wandaland</v>
      </c>
      <c r="W979" s="13">
        <f>_xlfn.XLOOKUP(C979,Customers!A:A,Customers!G:G)</f>
        <v>45329</v>
      </c>
      <c r="X979">
        <f t="shared" ca="1" si="142"/>
        <v>66</v>
      </c>
      <c r="Y979" t="str">
        <f t="shared" ca="1" si="143"/>
        <v>50+</v>
      </c>
    </row>
    <row r="980" spans="1:25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  <c r="I980">
        <f>_xlfn.XLOOKUP(D980,Products!A:A,Products!E:E)</f>
        <v>1342.75</v>
      </c>
      <c r="J980">
        <f>_xlfn.XLOOKUP(D980,Products!A:A,Products!F:F)</f>
        <v>797.94</v>
      </c>
      <c r="K980" t="str">
        <f>_xlfn.XLOOKUP(D980,Products!A:A,Products!C:C)</f>
        <v>Fashion</v>
      </c>
      <c r="L980" t="str">
        <f>_xlfn.XLOOKUP(D980,Products!A:A,Products!D:D)</f>
        <v>Clothing</v>
      </c>
      <c r="M980">
        <f t="shared" si="135"/>
        <v>2685.5</v>
      </c>
      <c r="N980">
        <f t="shared" si="136"/>
        <v>1595.88</v>
      </c>
      <c r="O980">
        <f t="shared" si="137"/>
        <v>1089.6199999999999</v>
      </c>
      <c r="P980" s="8">
        <f t="shared" si="138"/>
        <v>0.40574194749581077</v>
      </c>
      <c r="Q980">
        <f t="shared" si="139"/>
        <v>134.27500000000001</v>
      </c>
      <c r="R980">
        <f t="shared" si="140"/>
        <v>2551.2249999999999</v>
      </c>
      <c r="S980">
        <f t="shared" si="141"/>
        <v>955.3449999999998</v>
      </c>
      <c r="T980" t="str">
        <f>_xlfn.XLOOKUP(C980,Customers!A:A,Customers!D:D)</f>
        <v>M</v>
      </c>
      <c r="U980" s="13">
        <f>_xlfn.XLOOKUP(C980,Customers!A:A,Customers!E:E)</f>
        <v>25009</v>
      </c>
      <c r="V980" t="str">
        <f>_xlfn.XLOOKUP(C980,Customers!A:A,Customers!F:F)</f>
        <v>Erinland</v>
      </c>
      <c r="W980" s="13">
        <f>_xlfn.XLOOKUP(C980,Customers!A:A,Customers!G:G)</f>
        <v>44798</v>
      </c>
      <c r="X980">
        <f t="shared" ca="1" si="142"/>
        <v>58</v>
      </c>
      <c r="Y980" t="str">
        <f t="shared" ca="1" si="143"/>
        <v>50+</v>
      </c>
    </row>
    <row r="981" spans="1:25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  <c r="I981">
        <f>_xlfn.XLOOKUP(D981,Products!A:A,Products!E:E)</f>
        <v>1673.69</v>
      </c>
      <c r="J981">
        <f>_xlfn.XLOOKUP(D981,Products!A:A,Products!F:F)</f>
        <v>1323.38</v>
      </c>
      <c r="K981" t="str">
        <f>_xlfn.XLOOKUP(D981,Products!A:A,Products!C:C)</f>
        <v>Electronics</v>
      </c>
      <c r="L981" t="str">
        <f>_xlfn.XLOOKUP(D981,Products!A:A,Products!D:D)</f>
        <v>Camera</v>
      </c>
      <c r="M981">
        <f t="shared" si="135"/>
        <v>8368.4500000000007</v>
      </c>
      <c r="N981">
        <f t="shared" si="136"/>
        <v>6616.9000000000005</v>
      </c>
      <c r="O981">
        <f t="shared" si="137"/>
        <v>1751.5500000000002</v>
      </c>
      <c r="P981" s="8">
        <f t="shared" si="138"/>
        <v>0.20930399297360922</v>
      </c>
      <c r="Q981">
        <f t="shared" si="139"/>
        <v>836.84500000000014</v>
      </c>
      <c r="R981">
        <f t="shared" si="140"/>
        <v>7531.6050000000005</v>
      </c>
      <c r="S981">
        <f t="shared" si="141"/>
        <v>914.70499999999993</v>
      </c>
      <c r="T981" t="str">
        <f>_xlfn.XLOOKUP(C981,Customers!A:A,Customers!D:D)</f>
        <v>M</v>
      </c>
      <c r="U981" s="13">
        <f>_xlfn.XLOOKUP(C981,Customers!A:A,Customers!E:E)</f>
        <v>38926</v>
      </c>
      <c r="V981" t="str">
        <f>_xlfn.XLOOKUP(C981,Customers!A:A,Customers!F:F)</f>
        <v>Franklinview</v>
      </c>
      <c r="W981" s="13">
        <f>_xlfn.XLOOKUP(C981,Customers!A:A,Customers!G:G)</f>
        <v>45195</v>
      </c>
      <c r="X981">
        <f t="shared" ca="1" si="142"/>
        <v>19</v>
      </c>
      <c r="Y981" t="str">
        <f t="shared" ca="1" si="143"/>
        <v>18-25</v>
      </c>
    </row>
    <row r="982" spans="1:25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  <c r="I982">
        <f>_xlfn.XLOOKUP(D982,Products!A:A,Products!E:E)</f>
        <v>1095.72</v>
      </c>
      <c r="J982">
        <f>_xlfn.XLOOKUP(D982,Products!A:A,Products!F:F)</f>
        <v>822.2</v>
      </c>
      <c r="K982" t="str">
        <f>_xlfn.XLOOKUP(D982,Products!A:A,Products!C:C)</f>
        <v>Groceries</v>
      </c>
      <c r="L982" t="str">
        <f>_xlfn.XLOOKUP(D982,Products!A:A,Products!D:D)</f>
        <v>Snacks</v>
      </c>
      <c r="M982">
        <f t="shared" si="135"/>
        <v>1095.72</v>
      </c>
      <c r="N982">
        <f t="shared" si="136"/>
        <v>822.2</v>
      </c>
      <c r="O982">
        <f t="shared" si="137"/>
        <v>273.52</v>
      </c>
      <c r="P982" s="8">
        <f t="shared" si="138"/>
        <v>0.24962581681451462</v>
      </c>
      <c r="Q982">
        <f t="shared" si="139"/>
        <v>54.786000000000001</v>
      </c>
      <c r="R982">
        <f t="shared" si="140"/>
        <v>1040.934</v>
      </c>
      <c r="S982">
        <f t="shared" si="141"/>
        <v>218.73399999999992</v>
      </c>
      <c r="T982" t="str">
        <f>_xlfn.XLOOKUP(C982,Customers!A:A,Customers!D:D)</f>
        <v>F</v>
      </c>
      <c r="U982" s="13">
        <f>_xlfn.XLOOKUP(C982,Customers!A:A,Customers!E:E)</f>
        <v>21899</v>
      </c>
      <c r="V982" t="str">
        <f>_xlfn.XLOOKUP(C982,Customers!A:A,Customers!F:F)</f>
        <v>West Dakotaside</v>
      </c>
      <c r="W982" s="13">
        <f>_xlfn.XLOOKUP(C982,Customers!A:A,Customers!G:G)</f>
        <v>44853</v>
      </c>
      <c r="X982">
        <f t="shared" ca="1" si="142"/>
        <v>66</v>
      </c>
      <c r="Y982" t="str">
        <f t="shared" ca="1" si="143"/>
        <v>50+</v>
      </c>
    </row>
    <row r="983" spans="1:25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  <c r="I983">
        <f>_xlfn.XLOOKUP(D983,Products!A:A,Products!E:E)</f>
        <v>818.76</v>
      </c>
      <c r="J983">
        <f>_xlfn.XLOOKUP(D983,Products!A:A,Products!F:F)</f>
        <v>527.62</v>
      </c>
      <c r="K983" t="str">
        <f>_xlfn.XLOOKUP(D983,Products!A:A,Products!C:C)</f>
        <v>Electronics</v>
      </c>
      <c r="L983" t="str">
        <f>_xlfn.XLOOKUP(D983,Products!A:A,Products!D:D)</f>
        <v>Television</v>
      </c>
      <c r="M983">
        <f t="shared" si="135"/>
        <v>4093.8</v>
      </c>
      <c r="N983">
        <f t="shared" si="136"/>
        <v>2638.1</v>
      </c>
      <c r="O983">
        <f t="shared" si="137"/>
        <v>1455.7000000000003</v>
      </c>
      <c r="P983" s="8">
        <f t="shared" si="138"/>
        <v>0.35558649665347603</v>
      </c>
      <c r="Q983">
        <f t="shared" si="139"/>
        <v>409.38000000000005</v>
      </c>
      <c r="R983">
        <f t="shared" si="140"/>
        <v>3684.42</v>
      </c>
      <c r="S983">
        <f t="shared" si="141"/>
        <v>1046.3200000000002</v>
      </c>
      <c r="T983" t="str">
        <f>_xlfn.XLOOKUP(C983,Customers!A:A,Customers!D:D)</f>
        <v>F</v>
      </c>
      <c r="U983" s="13">
        <f>_xlfn.XLOOKUP(C983,Customers!A:A,Customers!E:E)</f>
        <v>28708</v>
      </c>
      <c r="V983" t="str">
        <f>_xlfn.XLOOKUP(C983,Customers!A:A,Customers!F:F)</f>
        <v>Allisonmouth</v>
      </c>
      <c r="W983" s="13">
        <f>_xlfn.XLOOKUP(C983,Customers!A:A,Customers!G:G)</f>
        <v>45298</v>
      </c>
      <c r="X983">
        <f t="shared" ca="1" si="142"/>
        <v>47</v>
      </c>
      <c r="Y983" t="str">
        <f t="shared" ca="1" si="143"/>
        <v>36-50</v>
      </c>
    </row>
    <row r="984" spans="1:25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  <c r="I984">
        <f>_xlfn.XLOOKUP(D984,Products!A:A,Products!E:E)</f>
        <v>1762.92</v>
      </c>
      <c r="J984">
        <f>_xlfn.XLOOKUP(D984,Products!A:A,Products!F:F)</f>
        <v>1346.48</v>
      </c>
      <c r="K984" t="str">
        <f>_xlfn.XLOOKUP(D984,Products!A:A,Products!C:C)</f>
        <v>Electronics</v>
      </c>
      <c r="L984" t="str">
        <f>_xlfn.XLOOKUP(D984,Products!A:A,Products!D:D)</f>
        <v>Laptop</v>
      </c>
      <c r="M984">
        <f t="shared" si="135"/>
        <v>7051.68</v>
      </c>
      <c r="N984">
        <f t="shared" si="136"/>
        <v>5385.92</v>
      </c>
      <c r="O984">
        <f t="shared" si="137"/>
        <v>1665.7600000000002</v>
      </c>
      <c r="P984" s="8">
        <f t="shared" si="138"/>
        <v>0.23622172305039368</v>
      </c>
      <c r="Q984">
        <f t="shared" si="139"/>
        <v>705.16800000000012</v>
      </c>
      <c r="R984">
        <f t="shared" si="140"/>
        <v>6346.5120000000006</v>
      </c>
      <c r="S984">
        <f t="shared" si="141"/>
        <v>960.59200000000055</v>
      </c>
      <c r="T984" t="str">
        <f>_xlfn.XLOOKUP(C984,Customers!A:A,Customers!D:D)</f>
        <v>M</v>
      </c>
      <c r="U984" s="13">
        <f>_xlfn.XLOOKUP(C984,Customers!A:A,Customers!E:E)</f>
        <v>30899</v>
      </c>
      <c r="V984" t="str">
        <f>_xlfn.XLOOKUP(C984,Customers!A:A,Customers!F:F)</f>
        <v>Amandachester</v>
      </c>
      <c r="W984" s="13">
        <f>_xlfn.XLOOKUP(C984,Customers!A:A,Customers!G:G)</f>
        <v>45421</v>
      </c>
      <c r="X984">
        <f t="shared" ca="1" si="142"/>
        <v>41</v>
      </c>
      <c r="Y984" t="str">
        <f t="shared" ca="1" si="143"/>
        <v>36-50</v>
      </c>
    </row>
    <row r="985" spans="1:25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  <c r="I985">
        <f>_xlfn.XLOOKUP(D985,Products!A:A,Products!E:E)</f>
        <v>1485.05</v>
      </c>
      <c r="J985">
        <f>_xlfn.XLOOKUP(D985,Products!A:A,Products!F:F)</f>
        <v>988.31</v>
      </c>
      <c r="K985" t="str">
        <f>_xlfn.XLOOKUP(D985,Products!A:A,Products!C:C)</f>
        <v>Fashion</v>
      </c>
      <c r="L985" t="str">
        <f>_xlfn.XLOOKUP(D985,Products!A:A,Products!D:D)</f>
        <v>Clothing</v>
      </c>
      <c r="M985">
        <f t="shared" si="135"/>
        <v>4455.1499999999996</v>
      </c>
      <c r="N985">
        <f t="shared" si="136"/>
        <v>2964.93</v>
      </c>
      <c r="O985">
        <f t="shared" si="137"/>
        <v>1490.2199999999998</v>
      </c>
      <c r="P985" s="8">
        <f t="shared" si="138"/>
        <v>0.33449378808794317</v>
      </c>
      <c r="Q985">
        <f t="shared" si="139"/>
        <v>668.27249999999992</v>
      </c>
      <c r="R985">
        <f t="shared" si="140"/>
        <v>3786.8774999999996</v>
      </c>
      <c r="S985">
        <f t="shared" si="141"/>
        <v>821.94749999999976</v>
      </c>
      <c r="T985" t="str">
        <f>_xlfn.XLOOKUP(C985,Customers!A:A,Customers!D:D)</f>
        <v>F</v>
      </c>
      <c r="U985" s="13">
        <f>_xlfn.XLOOKUP(C985,Customers!A:A,Customers!E:E)</f>
        <v>28708</v>
      </c>
      <c r="V985" t="str">
        <f>_xlfn.XLOOKUP(C985,Customers!A:A,Customers!F:F)</f>
        <v>Allisonmouth</v>
      </c>
      <c r="W985" s="13">
        <f>_xlfn.XLOOKUP(C985,Customers!A:A,Customers!G:G)</f>
        <v>45298</v>
      </c>
      <c r="X985">
        <f t="shared" ca="1" si="142"/>
        <v>47</v>
      </c>
      <c r="Y985" t="str">
        <f t="shared" ca="1" si="143"/>
        <v>36-50</v>
      </c>
    </row>
    <row r="986" spans="1:25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  <c r="I986">
        <f>_xlfn.XLOOKUP(D986,Products!A:A,Products!E:E)</f>
        <v>1015.76</v>
      </c>
      <c r="J986">
        <f>_xlfn.XLOOKUP(D986,Products!A:A,Products!F:F)</f>
        <v>584.4</v>
      </c>
      <c r="K986" t="str">
        <f>_xlfn.XLOOKUP(D986,Products!A:A,Products!C:C)</f>
        <v>Groceries</v>
      </c>
      <c r="L986" t="str">
        <f>_xlfn.XLOOKUP(D986,Products!A:A,Products!D:D)</f>
        <v>Dairy</v>
      </c>
      <c r="M986">
        <f t="shared" si="135"/>
        <v>5078.8</v>
      </c>
      <c r="N986">
        <f t="shared" si="136"/>
        <v>2922</v>
      </c>
      <c r="O986">
        <f t="shared" si="137"/>
        <v>2156.8000000000002</v>
      </c>
      <c r="P986" s="8">
        <f t="shared" si="138"/>
        <v>0.42466724423092073</v>
      </c>
      <c r="Q986">
        <f t="shared" si="139"/>
        <v>253.94000000000003</v>
      </c>
      <c r="R986">
        <f t="shared" si="140"/>
        <v>4824.8600000000006</v>
      </c>
      <c r="S986">
        <f t="shared" si="141"/>
        <v>1902.8600000000006</v>
      </c>
      <c r="T986" t="str">
        <f>_xlfn.XLOOKUP(C986,Customers!A:A,Customers!D:D)</f>
        <v>F</v>
      </c>
      <c r="U986" s="13">
        <f>_xlfn.XLOOKUP(C986,Customers!A:A,Customers!E:E)</f>
        <v>22041</v>
      </c>
      <c r="V986" t="str">
        <f>_xlfn.XLOOKUP(C986,Customers!A:A,Customers!F:F)</f>
        <v>West Wandaland</v>
      </c>
      <c r="W986" s="13">
        <f>_xlfn.XLOOKUP(C986,Customers!A:A,Customers!G:G)</f>
        <v>45329</v>
      </c>
      <c r="X986">
        <f t="shared" ca="1" si="142"/>
        <v>66</v>
      </c>
      <c r="Y986" t="str">
        <f t="shared" ca="1" si="143"/>
        <v>50+</v>
      </c>
    </row>
    <row r="987" spans="1:25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  <c r="I987">
        <f>_xlfn.XLOOKUP(D987,Products!A:A,Products!E:E)</f>
        <v>1487.41</v>
      </c>
      <c r="J987">
        <f>_xlfn.XLOOKUP(D987,Products!A:A,Products!F:F)</f>
        <v>813.07</v>
      </c>
      <c r="K987" t="str">
        <f>_xlfn.XLOOKUP(D987,Products!A:A,Products!C:C)</f>
        <v>Electronics</v>
      </c>
      <c r="L987" t="str">
        <f>_xlfn.XLOOKUP(D987,Products!A:A,Products!D:D)</f>
        <v>Smartphone</v>
      </c>
      <c r="M987">
        <f t="shared" si="135"/>
        <v>4462.2300000000005</v>
      </c>
      <c r="N987">
        <f t="shared" si="136"/>
        <v>2439.21</v>
      </c>
      <c r="O987">
        <f t="shared" si="137"/>
        <v>2023.0200000000004</v>
      </c>
      <c r="P987" s="8">
        <f t="shared" si="138"/>
        <v>0.45336524562830699</v>
      </c>
      <c r="Q987">
        <f t="shared" si="139"/>
        <v>446.22300000000007</v>
      </c>
      <c r="R987">
        <f t="shared" si="140"/>
        <v>4016.0070000000005</v>
      </c>
      <c r="S987">
        <f t="shared" si="141"/>
        <v>1576.7970000000005</v>
      </c>
      <c r="T987" t="str">
        <f>_xlfn.XLOOKUP(C987,Customers!A:A,Customers!D:D)</f>
        <v>M</v>
      </c>
      <c r="U987" s="13">
        <f>_xlfn.XLOOKUP(C987,Customers!A:A,Customers!E:E)</f>
        <v>34560</v>
      </c>
      <c r="V987" t="str">
        <f>_xlfn.XLOOKUP(C987,Customers!A:A,Customers!F:F)</f>
        <v>Wardfort</v>
      </c>
      <c r="W987" s="13">
        <f>_xlfn.XLOOKUP(C987,Customers!A:A,Customers!G:G)</f>
        <v>45822</v>
      </c>
      <c r="X987">
        <f t="shared" ca="1" si="142"/>
        <v>31</v>
      </c>
      <c r="Y987" t="str">
        <f t="shared" ca="1" si="143"/>
        <v>26-35</v>
      </c>
    </row>
    <row r="988" spans="1:25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  <c r="I988">
        <f>_xlfn.XLOOKUP(D988,Products!A:A,Products!E:E)</f>
        <v>29.24</v>
      </c>
      <c r="J988">
        <f>_xlfn.XLOOKUP(D988,Products!A:A,Products!F:F)</f>
        <v>15.28</v>
      </c>
      <c r="K988" t="str">
        <f>_xlfn.XLOOKUP(D988,Products!A:A,Products!C:C)</f>
        <v>Fashion</v>
      </c>
      <c r="L988" t="str">
        <f>_xlfn.XLOOKUP(D988,Products!A:A,Products!D:D)</f>
        <v>Watches</v>
      </c>
      <c r="M988">
        <f t="shared" si="135"/>
        <v>29.24</v>
      </c>
      <c r="N988">
        <f t="shared" si="136"/>
        <v>15.28</v>
      </c>
      <c r="O988">
        <f t="shared" si="137"/>
        <v>13.959999999999999</v>
      </c>
      <c r="P988" s="8">
        <f t="shared" si="138"/>
        <v>0.47742818057455538</v>
      </c>
      <c r="Q988">
        <f t="shared" si="139"/>
        <v>0</v>
      </c>
      <c r="R988">
        <f t="shared" si="140"/>
        <v>29.24</v>
      </c>
      <c r="S988">
        <f t="shared" si="141"/>
        <v>13.959999999999999</v>
      </c>
      <c r="T988" t="str">
        <f>_xlfn.XLOOKUP(C988,Customers!A:A,Customers!D:D)</f>
        <v>M</v>
      </c>
      <c r="U988" s="13">
        <f>_xlfn.XLOOKUP(C988,Customers!A:A,Customers!E:E)</f>
        <v>21971</v>
      </c>
      <c r="V988" t="str">
        <f>_xlfn.XLOOKUP(C988,Customers!A:A,Customers!F:F)</f>
        <v>Smithburgh</v>
      </c>
      <c r="W988" s="13">
        <f>_xlfn.XLOOKUP(C988,Customers!A:A,Customers!G:G)</f>
        <v>45242</v>
      </c>
      <c r="X988">
        <f t="shared" ca="1" si="142"/>
        <v>66</v>
      </c>
      <c r="Y988" t="str">
        <f t="shared" ca="1" si="143"/>
        <v>50+</v>
      </c>
    </row>
    <row r="989" spans="1:25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  <c r="I989">
        <f>_xlfn.XLOOKUP(D989,Products!A:A,Products!E:E)</f>
        <v>29.24</v>
      </c>
      <c r="J989">
        <f>_xlfn.XLOOKUP(D989,Products!A:A,Products!F:F)</f>
        <v>15.28</v>
      </c>
      <c r="K989" t="str">
        <f>_xlfn.XLOOKUP(D989,Products!A:A,Products!C:C)</f>
        <v>Fashion</v>
      </c>
      <c r="L989" t="str">
        <f>_xlfn.XLOOKUP(D989,Products!A:A,Products!D:D)</f>
        <v>Watches</v>
      </c>
      <c r="M989">
        <f t="shared" si="135"/>
        <v>146.19999999999999</v>
      </c>
      <c r="N989">
        <f t="shared" si="136"/>
        <v>76.399999999999991</v>
      </c>
      <c r="O989">
        <f t="shared" si="137"/>
        <v>69.8</v>
      </c>
      <c r="P989" s="8">
        <f t="shared" si="138"/>
        <v>0.47742818057455544</v>
      </c>
      <c r="Q989">
        <f t="shared" si="139"/>
        <v>7.31</v>
      </c>
      <c r="R989">
        <f t="shared" si="140"/>
        <v>138.88999999999999</v>
      </c>
      <c r="S989">
        <f t="shared" si="141"/>
        <v>62.489999999999995</v>
      </c>
      <c r="T989" t="str">
        <f>_xlfn.XLOOKUP(C989,Customers!A:A,Customers!D:D)</f>
        <v>F</v>
      </c>
      <c r="U989" s="13">
        <f>_xlfn.XLOOKUP(C989,Customers!A:A,Customers!E:E)</f>
        <v>32240</v>
      </c>
      <c r="V989" t="str">
        <f>_xlfn.XLOOKUP(C989,Customers!A:A,Customers!F:F)</f>
        <v>Port Alex</v>
      </c>
      <c r="W989" s="13">
        <f>_xlfn.XLOOKUP(C989,Customers!A:A,Customers!G:G)</f>
        <v>44962</v>
      </c>
      <c r="X989">
        <f t="shared" ca="1" si="142"/>
        <v>38</v>
      </c>
      <c r="Y989" t="str">
        <f t="shared" ca="1" si="143"/>
        <v>36-50</v>
      </c>
    </row>
    <row r="990" spans="1:25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  <c r="I990">
        <f>_xlfn.XLOOKUP(D990,Products!A:A,Products!E:E)</f>
        <v>1474.12</v>
      </c>
      <c r="J990">
        <f>_xlfn.XLOOKUP(D990,Products!A:A,Products!F:F)</f>
        <v>764.02</v>
      </c>
      <c r="K990" t="str">
        <f>_xlfn.XLOOKUP(D990,Products!A:A,Products!C:C)</f>
        <v>Electronics</v>
      </c>
      <c r="L990" t="str">
        <f>_xlfn.XLOOKUP(D990,Products!A:A,Products!D:D)</f>
        <v>Camera</v>
      </c>
      <c r="M990">
        <f t="shared" si="135"/>
        <v>2948.24</v>
      </c>
      <c r="N990">
        <f t="shared" si="136"/>
        <v>1528.04</v>
      </c>
      <c r="O990">
        <f t="shared" si="137"/>
        <v>1420.1999999999998</v>
      </c>
      <c r="P990" s="8">
        <f t="shared" si="138"/>
        <v>0.48171112256804055</v>
      </c>
      <c r="Q990">
        <f t="shared" si="139"/>
        <v>147.41200000000001</v>
      </c>
      <c r="R990">
        <f t="shared" si="140"/>
        <v>2800.828</v>
      </c>
      <c r="S990">
        <f t="shared" si="141"/>
        <v>1272.788</v>
      </c>
      <c r="T990" t="str">
        <f>_xlfn.XLOOKUP(C990,Customers!A:A,Customers!D:D)</f>
        <v>M</v>
      </c>
      <c r="U990" s="13">
        <f>_xlfn.XLOOKUP(C990,Customers!A:A,Customers!E:E)</f>
        <v>21780</v>
      </c>
      <c r="V990" t="str">
        <f>_xlfn.XLOOKUP(C990,Customers!A:A,Customers!F:F)</f>
        <v>New Gabrielleport</v>
      </c>
      <c r="W990" s="13">
        <f>_xlfn.XLOOKUP(C990,Customers!A:A,Customers!G:G)</f>
        <v>44138</v>
      </c>
      <c r="X990">
        <f t="shared" ca="1" si="142"/>
        <v>66</v>
      </c>
      <c r="Y990" t="str">
        <f t="shared" ca="1" si="143"/>
        <v>50+</v>
      </c>
    </row>
    <row r="991" spans="1:25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  <c r="I991">
        <f>_xlfn.XLOOKUP(D991,Products!A:A,Products!E:E)</f>
        <v>323.92</v>
      </c>
      <c r="J991">
        <f>_xlfn.XLOOKUP(D991,Products!A:A,Products!F:F)</f>
        <v>242.98</v>
      </c>
      <c r="K991" t="str">
        <f>_xlfn.XLOOKUP(D991,Products!A:A,Products!C:C)</f>
        <v>Fashion</v>
      </c>
      <c r="L991" t="str">
        <f>_xlfn.XLOOKUP(D991,Products!A:A,Products!D:D)</f>
        <v>Accessories</v>
      </c>
      <c r="M991">
        <f t="shared" si="135"/>
        <v>1619.6000000000001</v>
      </c>
      <c r="N991">
        <f t="shared" si="136"/>
        <v>1214.8999999999999</v>
      </c>
      <c r="O991">
        <f t="shared" si="137"/>
        <v>404.70000000000027</v>
      </c>
      <c r="P991" s="8">
        <f t="shared" si="138"/>
        <v>0.24987651271919006</v>
      </c>
      <c r="Q991">
        <f t="shared" si="139"/>
        <v>80.980000000000018</v>
      </c>
      <c r="R991">
        <f t="shared" si="140"/>
        <v>1538.6200000000001</v>
      </c>
      <c r="S991">
        <f t="shared" si="141"/>
        <v>323.72000000000025</v>
      </c>
      <c r="T991" t="str">
        <f>_xlfn.XLOOKUP(C991,Customers!A:A,Customers!D:D)</f>
        <v>M</v>
      </c>
      <c r="U991" s="13">
        <f>_xlfn.XLOOKUP(C991,Customers!A:A,Customers!E:E)</f>
        <v>31688</v>
      </c>
      <c r="V991" t="str">
        <f>_xlfn.XLOOKUP(C991,Customers!A:A,Customers!F:F)</f>
        <v>Costaberg</v>
      </c>
      <c r="W991" s="13">
        <f>_xlfn.XLOOKUP(C991,Customers!A:A,Customers!G:G)</f>
        <v>44751</v>
      </c>
      <c r="X991">
        <f t="shared" ca="1" si="142"/>
        <v>39</v>
      </c>
      <c r="Y991" t="str">
        <f t="shared" ca="1" si="143"/>
        <v>36-50</v>
      </c>
    </row>
    <row r="992" spans="1:25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  <c r="I992">
        <f>_xlfn.XLOOKUP(D992,Products!A:A,Products!E:E)</f>
        <v>1165.3699999999999</v>
      </c>
      <c r="J992">
        <f>_xlfn.XLOOKUP(D992,Products!A:A,Products!F:F)</f>
        <v>926.55</v>
      </c>
      <c r="K992" t="str">
        <f>_xlfn.XLOOKUP(D992,Products!A:A,Products!C:C)</f>
        <v>Fashion</v>
      </c>
      <c r="L992" t="str">
        <f>_xlfn.XLOOKUP(D992,Products!A:A,Products!D:D)</f>
        <v>Clothing</v>
      </c>
      <c r="M992">
        <f t="shared" si="135"/>
        <v>3496.1099999999997</v>
      </c>
      <c r="N992">
        <f t="shared" si="136"/>
        <v>2779.6499999999996</v>
      </c>
      <c r="O992">
        <f t="shared" si="137"/>
        <v>716.46</v>
      </c>
      <c r="P992" s="8">
        <f t="shared" si="138"/>
        <v>0.20493062289230032</v>
      </c>
      <c r="Q992">
        <f t="shared" si="139"/>
        <v>174.80549999999999</v>
      </c>
      <c r="R992">
        <f t="shared" si="140"/>
        <v>3321.3044999999997</v>
      </c>
      <c r="S992">
        <f t="shared" si="141"/>
        <v>541.6545000000001</v>
      </c>
      <c r="T992" t="str">
        <f>_xlfn.XLOOKUP(C992,Customers!A:A,Customers!D:D)</f>
        <v>M</v>
      </c>
      <c r="U992" s="13">
        <f>_xlfn.XLOOKUP(C992,Customers!A:A,Customers!E:E)</f>
        <v>28106</v>
      </c>
      <c r="V992" t="str">
        <f>_xlfn.XLOOKUP(C992,Customers!A:A,Customers!F:F)</f>
        <v>West Carol</v>
      </c>
      <c r="W992" s="13">
        <f>_xlfn.XLOOKUP(C992,Customers!A:A,Customers!G:G)</f>
        <v>45861</v>
      </c>
      <c r="X992">
        <f t="shared" ca="1" si="142"/>
        <v>49</v>
      </c>
      <c r="Y992" t="str">
        <f t="shared" ca="1" si="143"/>
        <v>36-50</v>
      </c>
    </row>
    <row r="993" spans="1:25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  <c r="I993">
        <f>_xlfn.XLOOKUP(D993,Products!A:A,Products!E:E)</f>
        <v>248.57</v>
      </c>
      <c r="J993">
        <f>_xlfn.XLOOKUP(D993,Products!A:A,Products!F:F)</f>
        <v>190.67</v>
      </c>
      <c r="K993" t="str">
        <f>_xlfn.XLOOKUP(D993,Products!A:A,Products!C:C)</f>
        <v>Electronics</v>
      </c>
      <c r="L993" t="str">
        <f>_xlfn.XLOOKUP(D993,Products!A:A,Products!D:D)</f>
        <v>Headphones</v>
      </c>
      <c r="M993">
        <f t="shared" si="135"/>
        <v>1242.8499999999999</v>
      </c>
      <c r="N993">
        <f t="shared" si="136"/>
        <v>953.34999999999991</v>
      </c>
      <c r="O993">
        <f t="shared" si="137"/>
        <v>289.5</v>
      </c>
      <c r="P993" s="8">
        <f t="shared" si="138"/>
        <v>0.2329323731745585</v>
      </c>
      <c r="Q993">
        <f t="shared" si="139"/>
        <v>62.142499999999998</v>
      </c>
      <c r="R993">
        <f t="shared" si="140"/>
        <v>1180.7075</v>
      </c>
      <c r="S993">
        <f t="shared" si="141"/>
        <v>227.35750000000007</v>
      </c>
      <c r="T993" t="str">
        <f>_xlfn.XLOOKUP(C993,Customers!A:A,Customers!D:D)</f>
        <v>F</v>
      </c>
      <c r="U993" s="13">
        <f>_xlfn.XLOOKUP(C993,Customers!A:A,Customers!E:E)</f>
        <v>29746</v>
      </c>
      <c r="V993" t="str">
        <f>_xlfn.XLOOKUP(C993,Customers!A:A,Customers!F:F)</f>
        <v>New Julia</v>
      </c>
      <c r="W993" s="13">
        <f>_xlfn.XLOOKUP(C993,Customers!A:A,Customers!G:G)</f>
        <v>45456</v>
      </c>
      <c r="X993">
        <f t="shared" ca="1" si="142"/>
        <v>45</v>
      </c>
      <c r="Y993" t="str">
        <f t="shared" ca="1" si="143"/>
        <v>36-50</v>
      </c>
    </row>
    <row r="994" spans="1:25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  <c r="I994">
        <f>_xlfn.XLOOKUP(D994,Products!A:A,Products!E:E)</f>
        <v>1485.05</v>
      </c>
      <c r="J994">
        <f>_xlfn.XLOOKUP(D994,Products!A:A,Products!F:F)</f>
        <v>988.31</v>
      </c>
      <c r="K994" t="str">
        <f>_xlfn.XLOOKUP(D994,Products!A:A,Products!C:C)</f>
        <v>Fashion</v>
      </c>
      <c r="L994" t="str">
        <f>_xlfn.XLOOKUP(D994,Products!A:A,Products!D:D)</f>
        <v>Clothing</v>
      </c>
      <c r="M994">
        <f t="shared" si="135"/>
        <v>1485.05</v>
      </c>
      <c r="N994">
        <f t="shared" si="136"/>
        <v>988.31</v>
      </c>
      <c r="O994">
        <f t="shared" si="137"/>
        <v>496.74</v>
      </c>
      <c r="P994" s="8">
        <f t="shared" si="138"/>
        <v>0.33449378808794317</v>
      </c>
      <c r="Q994">
        <f t="shared" si="139"/>
        <v>222.75749999999999</v>
      </c>
      <c r="R994">
        <f t="shared" si="140"/>
        <v>1262.2925</v>
      </c>
      <c r="S994">
        <f t="shared" si="141"/>
        <v>273.98250000000007</v>
      </c>
      <c r="T994" t="str">
        <f>_xlfn.XLOOKUP(C994,Customers!A:A,Customers!D:D)</f>
        <v>F</v>
      </c>
      <c r="U994" s="13">
        <f>_xlfn.XLOOKUP(C994,Customers!A:A,Customers!E:E)</f>
        <v>31304</v>
      </c>
      <c r="V994" t="str">
        <f>_xlfn.XLOOKUP(C994,Customers!A:A,Customers!F:F)</f>
        <v>New Randychester</v>
      </c>
      <c r="W994" s="13">
        <f>_xlfn.XLOOKUP(C994,Customers!A:A,Customers!G:G)</f>
        <v>44186</v>
      </c>
      <c r="X994">
        <f t="shared" ca="1" si="142"/>
        <v>40</v>
      </c>
      <c r="Y994" t="str">
        <f t="shared" ca="1" si="143"/>
        <v>36-50</v>
      </c>
    </row>
    <row r="995" spans="1:25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  <c r="I995">
        <f>_xlfn.XLOOKUP(D995,Products!A:A,Products!E:E)</f>
        <v>1858.75</v>
      </c>
      <c r="J995">
        <f>_xlfn.XLOOKUP(D995,Products!A:A,Products!F:F)</f>
        <v>1451.16</v>
      </c>
      <c r="K995" t="str">
        <f>_xlfn.XLOOKUP(D995,Products!A:A,Products!C:C)</f>
        <v>Fashion</v>
      </c>
      <c r="L995" t="str">
        <f>_xlfn.XLOOKUP(D995,Products!A:A,Products!D:D)</f>
        <v>Accessories</v>
      </c>
      <c r="M995">
        <f t="shared" si="135"/>
        <v>5576.25</v>
      </c>
      <c r="N995">
        <f t="shared" si="136"/>
        <v>4353.4800000000005</v>
      </c>
      <c r="O995">
        <f t="shared" si="137"/>
        <v>1222.7699999999995</v>
      </c>
      <c r="P995" s="8">
        <f t="shared" si="138"/>
        <v>0.2192817753866845</v>
      </c>
      <c r="Q995">
        <f t="shared" si="139"/>
        <v>836.4375</v>
      </c>
      <c r="R995">
        <f t="shared" si="140"/>
        <v>4739.8125</v>
      </c>
      <c r="S995">
        <f t="shared" si="141"/>
        <v>386.33249999999953</v>
      </c>
      <c r="T995" t="str">
        <f>_xlfn.XLOOKUP(C995,Customers!A:A,Customers!D:D)</f>
        <v>M</v>
      </c>
      <c r="U995" s="13">
        <f>_xlfn.XLOOKUP(C995,Customers!A:A,Customers!E:E)</f>
        <v>22243</v>
      </c>
      <c r="V995" t="str">
        <f>_xlfn.XLOOKUP(C995,Customers!A:A,Customers!F:F)</f>
        <v>East Danielleshire</v>
      </c>
      <c r="W995" s="13">
        <f>_xlfn.XLOOKUP(C995,Customers!A:A,Customers!G:G)</f>
        <v>45065</v>
      </c>
      <c r="X995">
        <f t="shared" ca="1" si="142"/>
        <v>65</v>
      </c>
      <c r="Y995" t="str">
        <f t="shared" ca="1" si="143"/>
        <v>50+</v>
      </c>
    </row>
    <row r="996" spans="1:25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  <c r="I996">
        <f>_xlfn.XLOOKUP(D996,Products!A:A,Products!E:E)</f>
        <v>1227.24</v>
      </c>
      <c r="J996">
        <f>_xlfn.XLOOKUP(D996,Products!A:A,Products!F:F)</f>
        <v>977.09</v>
      </c>
      <c r="K996" t="str">
        <f>_xlfn.XLOOKUP(D996,Products!A:A,Products!C:C)</f>
        <v>Groceries</v>
      </c>
      <c r="L996" t="str">
        <f>_xlfn.XLOOKUP(D996,Products!A:A,Products!D:D)</f>
        <v>Dairy</v>
      </c>
      <c r="M996">
        <f t="shared" si="135"/>
        <v>1227.24</v>
      </c>
      <c r="N996">
        <f t="shared" si="136"/>
        <v>977.09</v>
      </c>
      <c r="O996">
        <f t="shared" si="137"/>
        <v>250.14999999999998</v>
      </c>
      <c r="P996" s="8">
        <f t="shared" si="138"/>
        <v>0.20383136142889735</v>
      </c>
      <c r="Q996">
        <f t="shared" si="139"/>
        <v>122.724</v>
      </c>
      <c r="R996">
        <f t="shared" si="140"/>
        <v>1104.5160000000001</v>
      </c>
      <c r="S996">
        <f t="shared" si="141"/>
        <v>127.42600000000004</v>
      </c>
      <c r="T996" t="str">
        <f>_xlfn.XLOOKUP(C996,Customers!A:A,Customers!D:D)</f>
        <v>M</v>
      </c>
      <c r="U996" s="13">
        <f>_xlfn.XLOOKUP(C996,Customers!A:A,Customers!E:E)</f>
        <v>32966</v>
      </c>
      <c r="V996" t="str">
        <f>_xlfn.XLOOKUP(C996,Customers!A:A,Customers!F:F)</f>
        <v>Lake Christopher</v>
      </c>
      <c r="W996" s="13">
        <f>_xlfn.XLOOKUP(C996,Customers!A:A,Customers!G:G)</f>
        <v>44269</v>
      </c>
      <c r="X996">
        <f t="shared" ca="1" si="142"/>
        <v>36</v>
      </c>
      <c r="Y996" t="str">
        <f t="shared" ca="1" si="143"/>
        <v>36-50</v>
      </c>
    </row>
    <row r="997" spans="1:25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  <c r="I997">
        <f>_xlfn.XLOOKUP(D997,Products!A:A,Products!E:E)</f>
        <v>304.70999999999998</v>
      </c>
      <c r="J997">
        <f>_xlfn.XLOOKUP(D997,Products!A:A,Products!F:F)</f>
        <v>164.01</v>
      </c>
      <c r="K997" t="str">
        <f>_xlfn.XLOOKUP(D997,Products!A:A,Products!C:C)</f>
        <v>Groceries</v>
      </c>
      <c r="L997" t="str">
        <f>_xlfn.XLOOKUP(D997,Products!A:A,Products!D:D)</f>
        <v>Vegetables</v>
      </c>
      <c r="M997">
        <f t="shared" si="135"/>
        <v>1218.8399999999999</v>
      </c>
      <c r="N997">
        <f t="shared" si="136"/>
        <v>656.04</v>
      </c>
      <c r="O997">
        <f t="shared" si="137"/>
        <v>562.79999999999995</v>
      </c>
      <c r="P997" s="8">
        <f t="shared" si="138"/>
        <v>0.46175051688490698</v>
      </c>
      <c r="Q997">
        <f t="shared" si="139"/>
        <v>0</v>
      </c>
      <c r="R997">
        <f t="shared" si="140"/>
        <v>1218.8399999999999</v>
      </c>
      <c r="S997">
        <f t="shared" si="141"/>
        <v>562.79999999999995</v>
      </c>
      <c r="T997" t="str">
        <f>_xlfn.XLOOKUP(C997,Customers!A:A,Customers!D:D)</f>
        <v>M</v>
      </c>
      <c r="U997" s="13">
        <f>_xlfn.XLOOKUP(C997,Customers!A:A,Customers!E:E)</f>
        <v>22243</v>
      </c>
      <c r="V997" t="str">
        <f>_xlfn.XLOOKUP(C997,Customers!A:A,Customers!F:F)</f>
        <v>East Danielleshire</v>
      </c>
      <c r="W997" s="13">
        <f>_xlfn.XLOOKUP(C997,Customers!A:A,Customers!G:G)</f>
        <v>45065</v>
      </c>
      <c r="X997">
        <f t="shared" ca="1" si="142"/>
        <v>65</v>
      </c>
      <c r="Y997" t="str">
        <f t="shared" ca="1" si="143"/>
        <v>50+</v>
      </c>
    </row>
    <row r="998" spans="1:25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  <c r="I998">
        <f>_xlfn.XLOOKUP(D998,Products!A:A,Products!E:E)</f>
        <v>1044.6400000000001</v>
      </c>
      <c r="J998">
        <f>_xlfn.XLOOKUP(D998,Products!A:A,Products!F:F)</f>
        <v>775.07</v>
      </c>
      <c r="K998" t="str">
        <f>_xlfn.XLOOKUP(D998,Products!A:A,Products!C:C)</f>
        <v>Fashion</v>
      </c>
      <c r="L998" t="str">
        <f>_xlfn.XLOOKUP(D998,Products!A:A,Products!D:D)</f>
        <v>Footwear</v>
      </c>
      <c r="M998">
        <f t="shared" si="135"/>
        <v>3133.92</v>
      </c>
      <c r="N998">
        <f t="shared" si="136"/>
        <v>2325.21</v>
      </c>
      <c r="O998">
        <f t="shared" si="137"/>
        <v>808.71</v>
      </c>
      <c r="P998" s="8">
        <f t="shared" si="138"/>
        <v>0.25805062030938891</v>
      </c>
      <c r="Q998">
        <f t="shared" si="139"/>
        <v>470.08799999999997</v>
      </c>
      <c r="R998">
        <f t="shared" si="140"/>
        <v>2663.8320000000003</v>
      </c>
      <c r="S998">
        <f t="shared" si="141"/>
        <v>338.6220000000003</v>
      </c>
      <c r="T998" t="str">
        <f>_xlfn.XLOOKUP(C998,Customers!A:A,Customers!D:D)</f>
        <v>M</v>
      </c>
      <c r="U998" s="13">
        <f>_xlfn.XLOOKUP(C998,Customers!A:A,Customers!E:E)</f>
        <v>31435</v>
      </c>
      <c r="V998" t="str">
        <f>_xlfn.XLOOKUP(C998,Customers!A:A,Customers!F:F)</f>
        <v>Jessicaside</v>
      </c>
      <c r="W998" s="13">
        <f>_xlfn.XLOOKUP(C998,Customers!A:A,Customers!G:G)</f>
        <v>44905</v>
      </c>
      <c r="X998">
        <f t="shared" ca="1" si="142"/>
        <v>40</v>
      </c>
      <c r="Y998" t="str">
        <f t="shared" ca="1" si="143"/>
        <v>36-50</v>
      </c>
    </row>
    <row r="999" spans="1:25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  <c r="I999">
        <f>_xlfn.XLOOKUP(D999,Products!A:A,Products!E:E)</f>
        <v>1342.75</v>
      </c>
      <c r="J999">
        <f>_xlfn.XLOOKUP(D999,Products!A:A,Products!F:F)</f>
        <v>797.94</v>
      </c>
      <c r="K999" t="str">
        <f>_xlfn.XLOOKUP(D999,Products!A:A,Products!C:C)</f>
        <v>Fashion</v>
      </c>
      <c r="L999" t="str">
        <f>_xlfn.XLOOKUP(D999,Products!A:A,Products!D:D)</f>
        <v>Clothing</v>
      </c>
      <c r="M999">
        <f t="shared" si="135"/>
        <v>6713.75</v>
      </c>
      <c r="N999">
        <f t="shared" si="136"/>
        <v>3989.7000000000003</v>
      </c>
      <c r="O999">
        <f t="shared" si="137"/>
        <v>2724.0499999999997</v>
      </c>
      <c r="P999" s="8">
        <f t="shared" si="138"/>
        <v>0.40574194749581077</v>
      </c>
      <c r="Q999">
        <f t="shared" si="139"/>
        <v>0</v>
      </c>
      <c r="R999">
        <f t="shared" si="140"/>
        <v>6713.75</v>
      </c>
      <c r="S999">
        <f t="shared" si="141"/>
        <v>2724.0499999999997</v>
      </c>
      <c r="T999" t="str">
        <f>_xlfn.XLOOKUP(C999,Customers!A:A,Customers!D:D)</f>
        <v>F</v>
      </c>
      <c r="U999" s="13">
        <f>_xlfn.XLOOKUP(C999,Customers!A:A,Customers!E:E)</f>
        <v>37694</v>
      </c>
      <c r="V999" t="str">
        <f>_xlfn.XLOOKUP(C999,Customers!A:A,Customers!F:F)</f>
        <v>East Carrieberg</v>
      </c>
      <c r="W999" s="13">
        <f>_xlfn.XLOOKUP(C999,Customers!A:A,Customers!G:G)</f>
        <v>45895</v>
      </c>
      <c r="X999">
        <f t="shared" ca="1" si="142"/>
        <v>23</v>
      </c>
      <c r="Y999" t="str">
        <f t="shared" ca="1" si="143"/>
        <v>18-25</v>
      </c>
    </row>
    <row r="1000" spans="1:25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  <c r="I1000">
        <f>_xlfn.XLOOKUP(D1000,Products!A:A,Products!E:E)</f>
        <v>1487.41</v>
      </c>
      <c r="J1000">
        <f>_xlfn.XLOOKUP(D1000,Products!A:A,Products!F:F)</f>
        <v>813.07</v>
      </c>
      <c r="K1000" t="str">
        <f>_xlfn.XLOOKUP(D1000,Products!A:A,Products!C:C)</f>
        <v>Electronics</v>
      </c>
      <c r="L1000" t="str">
        <f>_xlfn.XLOOKUP(D1000,Products!A:A,Products!D:D)</f>
        <v>Smartphone</v>
      </c>
      <c r="M1000">
        <f t="shared" si="135"/>
        <v>7437.05</v>
      </c>
      <c r="N1000">
        <f t="shared" si="136"/>
        <v>4065.3500000000004</v>
      </c>
      <c r="O1000">
        <f t="shared" si="137"/>
        <v>3371.7</v>
      </c>
      <c r="P1000" s="8">
        <f t="shared" si="138"/>
        <v>0.45336524562830688</v>
      </c>
      <c r="Q1000">
        <f t="shared" si="139"/>
        <v>0</v>
      </c>
      <c r="R1000">
        <f t="shared" si="140"/>
        <v>7437.05</v>
      </c>
      <c r="S1000">
        <f t="shared" si="141"/>
        <v>3371.7</v>
      </c>
      <c r="T1000" t="str">
        <f>_xlfn.XLOOKUP(C1000,Customers!A:A,Customers!D:D)</f>
        <v>M</v>
      </c>
      <c r="U1000" s="13">
        <f>_xlfn.XLOOKUP(C1000,Customers!A:A,Customers!E:E)</f>
        <v>27205</v>
      </c>
      <c r="V1000" t="str">
        <f>_xlfn.XLOOKUP(C1000,Customers!A:A,Customers!F:F)</f>
        <v>East Samantha</v>
      </c>
      <c r="W1000" s="13">
        <f>_xlfn.XLOOKUP(C1000,Customers!A:A,Customers!G:G)</f>
        <v>44509</v>
      </c>
      <c r="X1000">
        <f t="shared" ca="1" si="142"/>
        <v>51</v>
      </c>
      <c r="Y1000" t="str">
        <f t="shared" ca="1" si="143"/>
        <v>50+</v>
      </c>
    </row>
    <row r="1001" spans="1:25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  <c r="I1001">
        <f>_xlfn.XLOOKUP(D1001,Products!A:A,Products!E:E)</f>
        <v>1952.65</v>
      </c>
      <c r="J1001">
        <f>_xlfn.XLOOKUP(D1001,Products!A:A,Products!F:F)</f>
        <v>1451.27</v>
      </c>
      <c r="K1001" t="str">
        <f>_xlfn.XLOOKUP(D1001,Products!A:A,Products!C:C)</f>
        <v>Electronics</v>
      </c>
      <c r="L1001" t="str">
        <f>_xlfn.XLOOKUP(D1001,Products!A:A,Products!D:D)</f>
        <v>Television</v>
      </c>
      <c r="M1001">
        <f t="shared" si="135"/>
        <v>3905.3</v>
      </c>
      <c r="N1001">
        <f t="shared" si="136"/>
        <v>2902.54</v>
      </c>
      <c r="O1001">
        <f t="shared" si="137"/>
        <v>1002.7600000000002</v>
      </c>
      <c r="P1001" s="8">
        <f t="shared" si="138"/>
        <v>0.2567690062223133</v>
      </c>
      <c r="Q1001">
        <f t="shared" si="139"/>
        <v>390.53000000000003</v>
      </c>
      <c r="R1001">
        <f t="shared" si="140"/>
        <v>3514.77</v>
      </c>
      <c r="S1001">
        <f t="shared" si="141"/>
        <v>612.23</v>
      </c>
      <c r="T1001" t="str">
        <f>_xlfn.XLOOKUP(C1001,Customers!A:A,Customers!D:D)</f>
        <v>M</v>
      </c>
      <c r="U1001" s="13">
        <f>_xlfn.XLOOKUP(C1001,Customers!A:A,Customers!E:E)</f>
        <v>21996</v>
      </c>
      <c r="V1001" t="str">
        <f>_xlfn.XLOOKUP(C1001,Customers!A:A,Customers!F:F)</f>
        <v>Whiteside</v>
      </c>
      <c r="W1001" s="13">
        <f>_xlfn.XLOOKUP(C1001,Customers!A:A,Customers!G:G)</f>
        <v>44455</v>
      </c>
      <c r="X1001">
        <f t="shared" ca="1" si="142"/>
        <v>66</v>
      </c>
      <c r="Y1001" t="str">
        <f t="shared" ca="1" si="143"/>
        <v>50+</v>
      </c>
    </row>
    <row r="1002" spans="1:25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  <c r="I1002">
        <f>_xlfn.XLOOKUP(D1002,Products!A:A,Products!E:E)</f>
        <v>1197.18</v>
      </c>
      <c r="J1002">
        <f>_xlfn.XLOOKUP(D1002,Products!A:A,Products!F:F)</f>
        <v>722.74</v>
      </c>
      <c r="K1002" t="str">
        <f>_xlfn.XLOOKUP(D1002,Products!A:A,Products!C:C)</f>
        <v>Electronics</v>
      </c>
      <c r="L1002" t="str">
        <f>_xlfn.XLOOKUP(D1002,Products!A:A,Products!D:D)</f>
        <v>Smartphone</v>
      </c>
      <c r="M1002">
        <f t="shared" si="135"/>
        <v>4788.72</v>
      </c>
      <c r="N1002">
        <f t="shared" si="136"/>
        <v>2890.96</v>
      </c>
      <c r="O1002">
        <f t="shared" si="137"/>
        <v>1897.7600000000002</v>
      </c>
      <c r="P1002" s="8">
        <f t="shared" si="138"/>
        <v>0.39629796688885549</v>
      </c>
      <c r="Q1002">
        <f t="shared" si="139"/>
        <v>718.30799999999999</v>
      </c>
      <c r="R1002">
        <f t="shared" si="140"/>
        <v>4070.4120000000003</v>
      </c>
      <c r="S1002">
        <f t="shared" si="141"/>
        <v>1179.4520000000002</v>
      </c>
      <c r="T1002" t="str">
        <f>_xlfn.XLOOKUP(C1002,Customers!A:A,Customers!D:D)</f>
        <v>M</v>
      </c>
      <c r="U1002" s="13">
        <f>_xlfn.XLOOKUP(C1002,Customers!A:A,Customers!E:E)</f>
        <v>27339</v>
      </c>
      <c r="V1002" t="str">
        <f>_xlfn.XLOOKUP(C1002,Customers!A:A,Customers!F:F)</f>
        <v>Port Miguel</v>
      </c>
      <c r="W1002" s="13">
        <f>_xlfn.XLOOKUP(C1002,Customers!A:A,Customers!G:G)</f>
        <v>44754</v>
      </c>
      <c r="X1002">
        <f t="shared" ca="1" si="142"/>
        <v>51</v>
      </c>
      <c r="Y1002" t="str">
        <f t="shared" ca="1" si="143"/>
        <v>50+</v>
      </c>
    </row>
    <row r="1003" spans="1:25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  <c r="I1003">
        <f>_xlfn.XLOOKUP(D1003,Products!A:A,Products!E:E)</f>
        <v>270.45</v>
      </c>
      <c r="J1003">
        <f>_xlfn.XLOOKUP(D1003,Products!A:A,Products!F:F)</f>
        <v>187.6</v>
      </c>
      <c r="K1003" t="str">
        <f>_xlfn.XLOOKUP(D1003,Products!A:A,Products!C:C)</f>
        <v>Fashion</v>
      </c>
      <c r="L1003" t="str">
        <f>_xlfn.XLOOKUP(D1003,Products!A:A,Products!D:D)</f>
        <v>Bags</v>
      </c>
      <c r="M1003">
        <f t="shared" si="135"/>
        <v>811.34999999999991</v>
      </c>
      <c r="N1003">
        <f t="shared" si="136"/>
        <v>562.79999999999995</v>
      </c>
      <c r="O1003">
        <f t="shared" si="137"/>
        <v>248.54999999999995</v>
      </c>
      <c r="P1003" s="8">
        <f t="shared" si="138"/>
        <v>0.30634128304677388</v>
      </c>
      <c r="Q1003">
        <f t="shared" si="139"/>
        <v>121.70249999999999</v>
      </c>
      <c r="R1003">
        <f t="shared" si="140"/>
        <v>689.64749999999992</v>
      </c>
      <c r="S1003">
        <f t="shared" si="141"/>
        <v>126.84749999999997</v>
      </c>
      <c r="T1003" t="str">
        <f>_xlfn.XLOOKUP(C1003,Customers!A:A,Customers!D:D)</f>
        <v>F</v>
      </c>
      <c r="U1003" s="13">
        <f>_xlfn.XLOOKUP(C1003,Customers!A:A,Customers!E:E)</f>
        <v>36064</v>
      </c>
      <c r="V1003" t="str">
        <f>_xlfn.XLOOKUP(C1003,Customers!A:A,Customers!F:F)</f>
        <v>Williamsville</v>
      </c>
      <c r="W1003" s="13">
        <f>_xlfn.XLOOKUP(C1003,Customers!A:A,Customers!G:G)</f>
        <v>45011</v>
      </c>
      <c r="X1003">
        <f t="shared" ca="1" si="142"/>
        <v>27</v>
      </c>
      <c r="Y1003" t="str">
        <f t="shared" ca="1" si="143"/>
        <v>26-35</v>
      </c>
    </row>
    <row r="1004" spans="1:25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  <c r="I1004">
        <f>_xlfn.XLOOKUP(D1004,Products!A:A,Products!E:E)</f>
        <v>29.24</v>
      </c>
      <c r="J1004">
        <f>_xlfn.XLOOKUP(D1004,Products!A:A,Products!F:F)</f>
        <v>15.28</v>
      </c>
      <c r="K1004" t="str">
        <f>_xlfn.XLOOKUP(D1004,Products!A:A,Products!C:C)</f>
        <v>Fashion</v>
      </c>
      <c r="L1004" t="str">
        <f>_xlfn.XLOOKUP(D1004,Products!A:A,Products!D:D)</f>
        <v>Watches</v>
      </c>
      <c r="M1004">
        <f t="shared" si="135"/>
        <v>29.24</v>
      </c>
      <c r="N1004">
        <f t="shared" si="136"/>
        <v>15.28</v>
      </c>
      <c r="O1004">
        <f t="shared" si="137"/>
        <v>13.959999999999999</v>
      </c>
      <c r="P1004" s="8">
        <f t="shared" si="138"/>
        <v>0.47742818057455538</v>
      </c>
      <c r="Q1004">
        <f t="shared" si="139"/>
        <v>4.3859999999999992</v>
      </c>
      <c r="R1004">
        <f t="shared" si="140"/>
        <v>24.853999999999999</v>
      </c>
      <c r="S1004">
        <f t="shared" si="141"/>
        <v>9.5739999999999998</v>
      </c>
      <c r="T1004" t="str">
        <f>_xlfn.XLOOKUP(C1004,Customers!A:A,Customers!D:D)</f>
        <v>F</v>
      </c>
      <c r="U1004" s="13">
        <f>_xlfn.XLOOKUP(C1004,Customers!A:A,Customers!E:E)</f>
        <v>23730</v>
      </c>
      <c r="V1004" t="str">
        <f>_xlfn.XLOOKUP(C1004,Customers!A:A,Customers!F:F)</f>
        <v>East Mary</v>
      </c>
      <c r="W1004" s="13">
        <f>_xlfn.XLOOKUP(C1004,Customers!A:A,Customers!G:G)</f>
        <v>45670</v>
      </c>
      <c r="X1004">
        <f t="shared" ca="1" si="142"/>
        <v>61</v>
      </c>
      <c r="Y1004" t="str">
        <f t="shared" ca="1" si="143"/>
        <v>50+</v>
      </c>
    </row>
    <row r="1005" spans="1:25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  <c r="I1005">
        <f>_xlfn.XLOOKUP(D1005,Products!A:A,Products!E:E)</f>
        <v>1762.92</v>
      </c>
      <c r="J1005">
        <f>_xlfn.XLOOKUP(D1005,Products!A:A,Products!F:F)</f>
        <v>1346.48</v>
      </c>
      <c r="K1005" t="str">
        <f>_xlfn.XLOOKUP(D1005,Products!A:A,Products!C:C)</f>
        <v>Electronics</v>
      </c>
      <c r="L1005" t="str">
        <f>_xlfn.XLOOKUP(D1005,Products!A:A,Products!D:D)</f>
        <v>Laptop</v>
      </c>
      <c r="M1005">
        <f t="shared" si="135"/>
        <v>5288.76</v>
      </c>
      <c r="N1005">
        <f t="shared" si="136"/>
        <v>4039.44</v>
      </c>
      <c r="O1005">
        <f t="shared" si="137"/>
        <v>1249.3200000000002</v>
      </c>
      <c r="P1005" s="8">
        <f t="shared" si="138"/>
        <v>0.23622172305039368</v>
      </c>
      <c r="Q1005">
        <f t="shared" si="139"/>
        <v>0</v>
      </c>
      <c r="R1005">
        <f t="shared" si="140"/>
        <v>5288.76</v>
      </c>
      <c r="S1005">
        <f t="shared" si="141"/>
        <v>1249.3200000000002</v>
      </c>
      <c r="T1005" t="str">
        <f>_xlfn.XLOOKUP(C1005,Customers!A:A,Customers!D:D)</f>
        <v>F</v>
      </c>
      <c r="U1005" s="13">
        <f>_xlfn.XLOOKUP(C1005,Customers!A:A,Customers!E:E)</f>
        <v>28708</v>
      </c>
      <c r="V1005" t="str">
        <f>_xlfn.XLOOKUP(C1005,Customers!A:A,Customers!F:F)</f>
        <v>Allisonmouth</v>
      </c>
      <c r="W1005" s="13">
        <f>_xlfn.XLOOKUP(C1005,Customers!A:A,Customers!G:G)</f>
        <v>45298</v>
      </c>
      <c r="X1005">
        <f t="shared" ca="1" si="142"/>
        <v>47</v>
      </c>
      <c r="Y1005" t="str">
        <f t="shared" ca="1" si="143"/>
        <v>36-50</v>
      </c>
    </row>
    <row r="1006" spans="1:25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  <c r="I1006">
        <f>_xlfn.XLOOKUP(D1006,Products!A:A,Products!E:E)</f>
        <v>1342.75</v>
      </c>
      <c r="J1006">
        <f>_xlfn.XLOOKUP(D1006,Products!A:A,Products!F:F)</f>
        <v>797.94</v>
      </c>
      <c r="K1006" t="str">
        <f>_xlfn.XLOOKUP(D1006,Products!A:A,Products!C:C)</f>
        <v>Fashion</v>
      </c>
      <c r="L1006" t="str">
        <f>_xlfn.XLOOKUP(D1006,Products!A:A,Products!D:D)</f>
        <v>Clothing</v>
      </c>
      <c r="M1006">
        <f t="shared" si="135"/>
        <v>2685.5</v>
      </c>
      <c r="N1006">
        <f t="shared" si="136"/>
        <v>1595.88</v>
      </c>
      <c r="O1006">
        <f t="shared" si="137"/>
        <v>1089.6199999999999</v>
      </c>
      <c r="P1006" s="8">
        <f t="shared" si="138"/>
        <v>0.40574194749581077</v>
      </c>
      <c r="Q1006">
        <f t="shared" si="139"/>
        <v>134.27500000000001</v>
      </c>
      <c r="R1006">
        <f t="shared" si="140"/>
        <v>2551.2249999999999</v>
      </c>
      <c r="S1006">
        <f t="shared" si="141"/>
        <v>955.3449999999998</v>
      </c>
      <c r="T1006" t="str">
        <f>_xlfn.XLOOKUP(C1006,Customers!A:A,Customers!D:D)</f>
        <v>M</v>
      </c>
      <c r="U1006" s="13">
        <f>_xlfn.XLOOKUP(C1006,Customers!A:A,Customers!E:E)</f>
        <v>21466</v>
      </c>
      <c r="V1006" t="str">
        <f>_xlfn.XLOOKUP(C1006,Customers!A:A,Customers!F:F)</f>
        <v>New Michael</v>
      </c>
      <c r="W1006" s="13">
        <f>_xlfn.XLOOKUP(C1006,Customers!A:A,Customers!G:G)</f>
        <v>45636</v>
      </c>
      <c r="X1006">
        <f t="shared" ca="1" si="142"/>
        <v>67</v>
      </c>
      <c r="Y1006" t="str">
        <f t="shared" ca="1" si="143"/>
        <v>50+</v>
      </c>
    </row>
    <row r="1007" spans="1:25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  <c r="I1007">
        <f>_xlfn.XLOOKUP(D1007,Products!A:A,Products!E:E)</f>
        <v>818.76</v>
      </c>
      <c r="J1007">
        <f>_xlfn.XLOOKUP(D1007,Products!A:A,Products!F:F)</f>
        <v>527.62</v>
      </c>
      <c r="K1007" t="str">
        <f>_xlfn.XLOOKUP(D1007,Products!A:A,Products!C:C)</f>
        <v>Electronics</v>
      </c>
      <c r="L1007" t="str">
        <f>_xlfn.XLOOKUP(D1007,Products!A:A,Products!D:D)</f>
        <v>Television</v>
      </c>
      <c r="M1007">
        <f t="shared" si="135"/>
        <v>3275.04</v>
      </c>
      <c r="N1007">
        <f t="shared" si="136"/>
        <v>2110.48</v>
      </c>
      <c r="O1007">
        <f t="shared" si="137"/>
        <v>1164.56</v>
      </c>
      <c r="P1007" s="8">
        <f t="shared" si="138"/>
        <v>0.35558649665347597</v>
      </c>
      <c r="Q1007">
        <f t="shared" si="139"/>
        <v>491.25599999999997</v>
      </c>
      <c r="R1007">
        <f t="shared" si="140"/>
        <v>2783.7840000000001</v>
      </c>
      <c r="S1007">
        <f t="shared" si="141"/>
        <v>673.30400000000009</v>
      </c>
      <c r="T1007" t="str">
        <f>_xlfn.XLOOKUP(C1007,Customers!A:A,Customers!D:D)</f>
        <v>F</v>
      </c>
      <c r="U1007" s="13">
        <f>_xlfn.XLOOKUP(C1007,Customers!A:A,Customers!E:E)</f>
        <v>23256</v>
      </c>
      <c r="V1007" t="str">
        <f>_xlfn.XLOOKUP(C1007,Customers!A:A,Customers!F:F)</f>
        <v>North Lisa</v>
      </c>
      <c r="W1007" s="13">
        <f>_xlfn.XLOOKUP(C1007,Customers!A:A,Customers!G:G)</f>
        <v>44258</v>
      </c>
      <c r="X1007">
        <f t="shared" ca="1" si="142"/>
        <v>62</v>
      </c>
      <c r="Y1007" t="str">
        <f t="shared" ca="1" si="143"/>
        <v>50+</v>
      </c>
    </row>
    <row r="1008" spans="1:25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  <c r="I1008">
        <f>_xlfn.XLOOKUP(D1008,Products!A:A,Products!E:E)</f>
        <v>1079.8900000000001</v>
      </c>
      <c r="J1008">
        <f>_xlfn.XLOOKUP(D1008,Products!A:A,Products!F:F)</f>
        <v>703.83</v>
      </c>
      <c r="K1008" t="str">
        <f>_xlfn.XLOOKUP(D1008,Products!A:A,Products!C:C)</f>
        <v>Electronics</v>
      </c>
      <c r="L1008" t="str">
        <f>_xlfn.XLOOKUP(D1008,Products!A:A,Products!D:D)</f>
        <v>Smartphone</v>
      </c>
      <c r="M1008">
        <f t="shared" si="135"/>
        <v>5399.4500000000007</v>
      </c>
      <c r="N1008">
        <f t="shared" si="136"/>
        <v>3519.15</v>
      </c>
      <c r="O1008">
        <f t="shared" si="137"/>
        <v>1880.3000000000006</v>
      </c>
      <c r="P1008" s="8">
        <f t="shared" si="138"/>
        <v>0.3482391725083111</v>
      </c>
      <c r="Q1008">
        <f t="shared" si="139"/>
        <v>269.97250000000003</v>
      </c>
      <c r="R1008">
        <f t="shared" si="140"/>
        <v>5129.4775000000009</v>
      </c>
      <c r="S1008">
        <f t="shared" si="141"/>
        <v>1610.3275000000008</v>
      </c>
      <c r="T1008" t="str">
        <f>_xlfn.XLOOKUP(C1008,Customers!A:A,Customers!D:D)</f>
        <v>F</v>
      </c>
      <c r="U1008" s="13">
        <f>_xlfn.XLOOKUP(C1008,Customers!A:A,Customers!E:E)</f>
        <v>23256</v>
      </c>
      <c r="V1008" t="str">
        <f>_xlfn.XLOOKUP(C1008,Customers!A:A,Customers!F:F)</f>
        <v>North Lisa</v>
      </c>
      <c r="W1008" s="13">
        <f>_xlfn.XLOOKUP(C1008,Customers!A:A,Customers!G:G)</f>
        <v>44258</v>
      </c>
      <c r="X1008">
        <f t="shared" ca="1" si="142"/>
        <v>62</v>
      </c>
      <c r="Y1008" t="str">
        <f t="shared" ca="1" si="143"/>
        <v>50+</v>
      </c>
    </row>
    <row r="1009" spans="1:25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  <c r="I1009">
        <f>_xlfn.XLOOKUP(D1009,Products!A:A,Products!E:E)</f>
        <v>1342.75</v>
      </c>
      <c r="J1009">
        <f>_xlfn.XLOOKUP(D1009,Products!A:A,Products!F:F)</f>
        <v>797.94</v>
      </c>
      <c r="K1009" t="str">
        <f>_xlfn.XLOOKUP(D1009,Products!A:A,Products!C:C)</f>
        <v>Fashion</v>
      </c>
      <c r="L1009" t="str">
        <f>_xlfn.XLOOKUP(D1009,Products!A:A,Products!D:D)</f>
        <v>Clothing</v>
      </c>
      <c r="M1009">
        <f t="shared" si="135"/>
        <v>5371</v>
      </c>
      <c r="N1009">
        <f t="shared" si="136"/>
        <v>3191.76</v>
      </c>
      <c r="O1009">
        <f t="shared" si="137"/>
        <v>2179.2399999999998</v>
      </c>
      <c r="P1009" s="8">
        <f t="shared" si="138"/>
        <v>0.40574194749581077</v>
      </c>
      <c r="Q1009">
        <f t="shared" si="139"/>
        <v>537.1</v>
      </c>
      <c r="R1009">
        <f t="shared" si="140"/>
        <v>4833.8999999999996</v>
      </c>
      <c r="S1009">
        <f t="shared" si="141"/>
        <v>1642.1399999999994</v>
      </c>
      <c r="T1009" t="str">
        <f>_xlfn.XLOOKUP(C1009,Customers!A:A,Customers!D:D)</f>
        <v>F</v>
      </c>
      <c r="U1009" s="13">
        <f>_xlfn.XLOOKUP(C1009,Customers!A:A,Customers!E:E)</f>
        <v>35931</v>
      </c>
      <c r="V1009" t="str">
        <f>_xlfn.XLOOKUP(C1009,Customers!A:A,Customers!F:F)</f>
        <v>Stephaniechester</v>
      </c>
      <c r="W1009" s="13">
        <f>_xlfn.XLOOKUP(C1009,Customers!A:A,Customers!G:G)</f>
        <v>45063</v>
      </c>
      <c r="X1009">
        <f t="shared" ca="1" si="142"/>
        <v>28</v>
      </c>
      <c r="Y1009" t="str">
        <f t="shared" ca="1" si="143"/>
        <v>26-35</v>
      </c>
    </row>
    <row r="1010" spans="1:25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  <c r="I1010">
        <f>_xlfn.XLOOKUP(D1010,Products!A:A,Products!E:E)</f>
        <v>1197.18</v>
      </c>
      <c r="J1010">
        <f>_xlfn.XLOOKUP(D1010,Products!A:A,Products!F:F)</f>
        <v>722.74</v>
      </c>
      <c r="K1010" t="str">
        <f>_xlfn.XLOOKUP(D1010,Products!A:A,Products!C:C)</f>
        <v>Electronics</v>
      </c>
      <c r="L1010" t="str">
        <f>_xlfn.XLOOKUP(D1010,Products!A:A,Products!D:D)</f>
        <v>Smartphone</v>
      </c>
      <c r="M1010">
        <f t="shared" si="135"/>
        <v>4788.72</v>
      </c>
      <c r="N1010">
        <f t="shared" si="136"/>
        <v>2890.96</v>
      </c>
      <c r="O1010">
        <f t="shared" si="137"/>
        <v>1897.7600000000002</v>
      </c>
      <c r="P1010" s="8">
        <f t="shared" si="138"/>
        <v>0.39629796688885549</v>
      </c>
      <c r="Q1010">
        <f t="shared" si="139"/>
        <v>478.87200000000007</v>
      </c>
      <c r="R1010">
        <f t="shared" si="140"/>
        <v>4309.848</v>
      </c>
      <c r="S1010">
        <f t="shared" si="141"/>
        <v>1418.8879999999999</v>
      </c>
      <c r="T1010" t="str">
        <f>_xlfn.XLOOKUP(C1010,Customers!A:A,Customers!D:D)</f>
        <v>M</v>
      </c>
      <c r="U1010" s="13">
        <f>_xlfn.XLOOKUP(C1010,Customers!A:A,Customers!E:E)</f>
        <v>28630</v>
      </c>
      <c r="V1010" t="str">
        <f>_xlfn.XLOOKUP(C1010,Customers!A:A,Customers!F:F)</f>
        <v>West Charles</v>
      </c>
      <c r="W1010" s="13">
        <f>_xlfn.XLOOKUP(C1010,Customers!A:A,Customers!G:G)</f>
        <v>44438</v>
      </c>
      <c r="X1010">
        <f t="shared" ca="1" si="142"/>
        <v>48</v>
      </c>
      <c r="Y1010" t="str">
        <f t="shared" ca="1" si="143"/>
        <v>36-50</v>
      </c>
    </row>
    <row r="1011" spans="1:25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  <c r="I1011">
        <f>_xlfn.XLOOKUP(D1011,Products!A:A,Products!E:E)</f>
        <v>1501.46</v>
      </c>
      <c r="J1011">
        <f>_xlfn.XLOOKUP(D1011,Products!A:A,Products!F:F)</f>
        <v>1167.73</v>
      </c>
      <c r="K1011" t="str">
        <f>_xlfn.XLOOKUP(D1011,Products!A:A,Products!C:C)</f>
        <v>Fashion</v>
      </c>
      <c r="L1011" t="str">
        <f>_xlfn.XLOOKUP(D1011,Products!A:A,Products!D:D)</f>
        <v>Watches</v>
      </c>
      <c r="M1011">
        <f t="shared" si="135"/>
        <v>4504.38</v>
      </c>
      <c r="N1011">
        <f t="shared" si="136"/>
        <v>3503.19</v>
      </c>
      <c r="O1011">
        <f t="shared" si="137"/>
        <v>1001.19</v>
      </c>
      <c r="P1011" s="8">
        <f t="shared" si="138"/>
        <v>0.22227032355174298</v>
      </c>
      <c r="Q1011">
        <f t="shared" si="139"/>
        <v>0</v>
      </c>
      <c r="R1011">
        <f t="shared" si="140"/>
        <v>4504.38</v>
      </c>
      <c r="S1011">
        <f t="shared" si="141"/>
        <v>1001.19</v>
      </c>
      <c r="T1011" t="str">
        <f>_xlfn.XLOOKUP(C1011,Customers!A:A,Customers!D:D)</f>
        <v>M</v>
      </c>
      <c r="U1011" s="13">
        <f>_xlfn.XLOOKUP(C1011,Customers!A:A,Customers!E:E)</f>
        <v>35433</v>
      </c>
      <c r="V1011" t="str">
        <f>_xlfn.XLOOKUP(C1011,Customers!A:A,Customers!F:F)</f>
        <v>Chambersview</v>
      </c>
      <c r="W1011" s="13">
        <f>_xlfn.XLOOKUP(C1011,Customers!A:A,Customers!G:G)</f>
        <v>44735</v>
      </c>
      <c r="X1011">
        <f t="shared" ca="1" si="142"/>
        <v>29</v>
      </c>
      <c r="Y1011" t="str">
        <f t="shared" ca="1" si="143"/>
        <v>26-35</v>
      </c>
    </row>
    <row r="1012" spans="1:25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  <c r="I1012">
        <f>_xlfn.XLOOKUP(D1012,Products!A:A,Products!E:E)</f>
        <v>1673.69</v>
      </c>
      <c r="J1012">
        <f>_xlfn.XLOOKUP(D1012,Products!A:A,Products!F:F)</f>
        <v>1323.38</v>
      </c>
      <c r="K1012" t="str">
        <f>_xlfn.XLOOKUP(D1012,Products!A:A,Products!C:C)</f>
        <v>Electronics</v>
      </c>
      <c r="L1012" t="str">
        <f>_xlfn.XLOOKUP(D1012,Products!A:A,Products!D:D)</f>
        <v>Camera</v>
      </c>
      <c r="M1012">
        <f t="shared" si="135"/>
        <v>8368.4500000000007</v>
      </c>
      <c r="N1012">
        <f t="shared" si="136"/>
        <v>6616.9000000000005</v>
      </c>
      <c r="O1012">
        <f t="shared" si="137"/>
        <v>1751.5500000000002</v>
      </c>
      <c r="P1012" s="8">
        <f t="shared" si="138"/>
        <v>0.20930399297360922</v>
      </c>
      <c r="Q1012">
        <f t="shared" si="139"/>
        <v>1255.2675000000002</v>
      </c>
      <c r="R1012">
        <f t="shared" si="140"/>
        <v>7113.1825000000008</v>
      </c>
      <c r="S1012">
        <f t="shared" si="141"/>
        <v>496.28250000000025</v>
      </c>
      <c r="T1012" t="str">
        <f>_xlfn.XLOOKUP(C1012,Customers!A:A,Customers!D:D)</f>
        <v>M</v>
      </c>
      <c r="U1012" s="13">
        <f>_xlfn.XLOOKUP(C1012,Customers!A:A,Customers!E:E)</f>
        <v>22326</v>
      </c>
      <c r="V1012" t="str">
        <f>_xlfn.XLOOKUP(C1012,Customers!A:A,Customers!F:F)</f>
        <v>Bryanside</v>
      </c>
      <c r="W1012" s="13">
        <f>_xlfn.XLOOKUP(C1012,Customers!A:A,Customers!G:G)</f>
        <v>45653</v>
      </c>
      <c r="X1012">
        <f t="shared" ca="1" si="142"/>
        <v>65</v>
      </c>
      <c r="Y1012" t="str">
        <f t="shared" ca="1" si="143"/>
        <v>50+</v>
      </c>
    </row>
    <row r="1013" spans="1:25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  <c r="I1013">
        <f>_xlfn.XLOOKUP(D1013,Products!A:A,Products!E:E)</f>
        <v>673.78</v>
      </c>
      <c r="J1013">
        <f>_xlfn.XLOOKUP(D1013,Products!A:A,Products!F:F)</f>
        <v>363.33</v>
      </c>
      <c r="K1013" t="str">
        <f>_xlfn.XLOOKUP(D1013,Products!A:A,Products!C:C)</f>
        <v>Electronics</v>
      </c>
      <c r="L1013" t="str">
        <f>_xlfn.XLOOKUP(D1013,Products!A:A,Products!D:D)</f>
        <v>Smartphone</v>
      </c>
      <c r="M1013">
        <f t="shared" si="135"/>
        <v>1347.56</v>
      </c>
      <c r="N1013">
        <f t="shared" si="136"/>
        <v>726.66</v>
      </c>
      <c r="O1013">
        <f t="shared" si="137"/>
        <v>620.9</v>
      </c>
      <c r="P1013" s="8">
        <f t="shared" si="138"/>
        <v>0.46075870462168661</v>
      </c>
      <c r="Q1013">
        <f t="shared" si="139"/>
        <v>67.378</v>
      </c>
      <c r="R1013">
        <f t="shared" si="140"/>
        <v>1280.182</v>
      </c>
      <c r="S1013">
        <f t="shared" si="141"/>
        <v>553.52200000000005</v>
      </c>
      <c r="T1013" t="str">
        <f>_xlfn.XLOOKUP(C1013,Customers!A:A,Customers!D:D)</f>
        <v>M</v>
      </c>
      <c r="U1013" s="13">
        <f>_xlfn.XLOOKUP(C1013,Customers!A:A,Customers!E:E)</f>
        <v>28268</v>
      </c>
      <c r="V1013" t="str">
        <f>_xlfn.XLOOKUP(C1013,Customers!A:A,Customers!F:F)</f>
        <v>Ramosbury</v>
      </c>
      <c r="W1013" s="13">
        <f>_xlfn.XLOOKUP(C1013,Customers!A:A,Customers!G:G)</f>
        <v>44926</v>
      </c>
      <c r="X1013">
        <f t="shared" ca="1" si="142"/>
        <v>49</v>
      </c>
      <c r="Y1013" t="str">
        <f t="shared" ca="1" si="143"/>
        <v>36-50</v>
      </c>
    </row>
    <row r="1014" spans="1:25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  <c r="I1014">
        <f>_xlfn.XLOOKUP(D1014,Products!A:A,Products!E:E)</f>
        <v>323.92</v>
      </c>
      <c r="J1014">
        <f>_xlfn.XLOOKUP(D1014,Products!A:A,Products!F:F)</f>
        <v>242.98</v>
      </c>
      <c r="K1014" t="str">
        <f>_xlfn.XLOOKUP(D1014,Products!A:A,Products!C:C)</f>
        <v>Fashion</v>
      </c>
      <c r="L1014" t="str">
        <f>_xlfn.XLOOKUP(D1014,Products!A:A,Products!D:D)</f>
        <v>Accessories</v>
      </c>
      <c r="M1014">
        <f t="shared" si="135"/>
        <v>323.92</v>
      </c>
      <c r="N1014">
        <f t="shared" si="136"/>
        <v>242.98</v>
      </c>
      <c r="O1014">
        <f t="shared" si="137"/>
        <v>80.940000000000026</v>
      </c>
      <c r="P1014" s="8">
        <f t="shared" si="138"/>
        <v>0.24987651271918998</v>
      </c>
      <c r="Q1014">
        <f t="shared" si="139"/>
        <v>0</v>
      </c>
      <c r="R1014">
        <f t="shared" si="140"/>
        <v>323.92</v>
      </c>
      <c r="S1014">
        <f t="shared" si="141"/>
        <v>80.940000000000026</v>
      </c>
      <c r="T1014" t="str">
        <f>_xlfn.XLOOKUP(C1014,Customers!A:A,Customers!D:D)</f>
        <v>M</v>
      </c>
      <c r="U1014" s="13">
        <f>_xlfn.XLOOKUP(C1014,Customers!A:A,Customers!E:E)</f>
        <v>27339</v>
      </c>
      <c r="V1014" t="str">
        <f>_xlfn.XLOOKUP(C1014,Customers!A:A,Customers!F:F)</f>
        <v>Port Miguel</v>
      </c>
      <c r="W1014" s="13">
        <f>_xlfn.XLOOKUP(C1014,Customers!A:A,Customers!G:G)</f>
        <v>44754</v>
      </c>
      <c r="X1014">
        <f t="shared" ca="1" si="142"/>
        <v>51</v>
      </c>
      <c r="Y1014" t="str">
        <f t="shared" ca="1" si="143"/>
        <v>50+</v>
      </c>
    </row>
    <row r="1015" spans="1:25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  <c r="I1015">
        <f>_xlfn.XLOOKUP(D1015,Products!A:A,Products!E:E)</f>
        <v>109.78</v>
      </c>
      <c r="J1015">
        <f>_xlfn.XLOOKUP(D1015,Products!A:A,Products!F:F)</f>
        <v>70.59</v>
      </c>
      <c r="K1015" t="str">
        <f>_xlfn.XLOOKUP(D1015,Products!A:A,Products!C:C)</f>
        <v>Fashion</v>
      </c>
      <c r="L1015" t="str">
        <f>_xlfn.XLOOKUP(D1015,Products!A:A,Products!D:D)</f>
        <v>Footwear</v>
      </c>
      <c r="M1015">
        <f t="shared" si="135"/>
        <v>329.34000000000003</v>
      </c>
      <c r="N1015">
        <f t="shared" si="136"/>
        <v>211.77</v>
      </c>
      <c r="O1015">
        <f t="shared" si="137"/>
        <v>117.57000000000002</v>
      </c>
      <c r="P1015" s="8">
        <f t="shared" si="138"/>
        <v>0.35698670067407545</v>
      </c>
      <c r="Q1015">
        <f t="shared" si="139"/>
        <v>0</v>
      </c>
      <c r="R1015">
        <f t="shared" si="140"/>
        <v>329.34000000000003</v>
      </c>
      <c r="S1015">
        <f t="shared" si="141"/>
        <v>117.57000000000002</v>
      </c>
      <c r="T1015" t="str">
        <f>_xlfn.XLOOKUP(C1015,Customers!A:A,Customers!D:D)</f>
        <v>M</v>
      </c>
      <c r="U1015" s="13">
        <f>_xlfn.XLOOKUP(C1015,Customers!A:A,Customers!E:E)</f>
        <v>33160</v>
      </c>
      <c r="V1015" t="str">
        <f>_xlfn.XLOOKUP(C1015,Customers!A:A,Customers!F:F)</f>
        <v>Joshuamouth</v>
      </c>
      <c r="W1015" s="13">
        <f>_xlfn.XLOOKUP(C1015,Customers!A:A,Customers!G:G)</f>
        <v>44587</v>
      </c>
      <c r="X1015">
        <f t="shared" ca="1" si="142"/>
        <v>35</v>
      </c>
      <c r="Y1015" t="str">
        <f t="shared" ca="1" si="143"/>
        <v>26-35</v>
      </c>
    </row>
    <row r="1016" spans="1:25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  <c r="I1016">
        <f>_xlfn.XLOOKUP(D1016,Products!A:A,Products!E:E)</f>
        <v>1396.22</v>
      </c>
      <c r="J1016">
        <f>_xlfn.XLOOKUP(D1016,Products!A:A,Products!F:F)</f>
        <v>1004.09</v>
      </c>
      <c r="K1016" t="str">
        <f>_xlfn.XLOOKUP(D1016,Products!A:A,Products!C:C)</f>
        <v>Fashion</v>
      </c>
      <c r="L1016" t="str">
        <f>_xlfn.XLOOKUP(D1016,Products!A:A,Products!D:D)</f>
        <v>Bags</v>
      </c>
      <c r="M1016">
        <f t="shared" si="135"/>
        <v>4188.66</v>
      </c>
      <c r="N1016">
        <f t="shared" si="136"/>
        <v>3012.27</v>
      </c>
      <c r="O1016">
        <f t="shared" si="137"/>
        <v>1176.3899999999999</v>
      </c>
      <c r="P1016" s="8">
        <f t="shared" si="138"/>
        <v>0.28085115526206472</v>
      </c>
      <c r="Q1016">
        <f t="shared" si="139"/>
        <v>628.29899999999998</v>
      </c>
      <c r="R1016">
        <f t="shared" si="140"/>
        <v>3560.3609999999999</v>
      </c>
      <c r="S1016">
        <f t="shared" si="141"/>
        <v>548.09099999999989</v>
      </c>
      <c r="T1016" t="str">
        <f>_xlfn.XLOOKUP(C1016,Customers!A:A,Customers!D:D)</f>
        <v>F</v>
      </c>
      <c r="U1016" s="13">
        <f>_xlfn.XLOOKUP(C1016,Customers!A:A,Customers!E:E)</f>
        <v>22255</v>
      </c>
      <c r="V1016" t="str">
        <f>_xlfn.XLOOKUP(C1016,Customers!A:A,Customers!F:F)</f>
        <v>East Paulburgh</v>
      </c>
      <c r="W1016" s="13">
        <f>_xlfn.XLOOKUP(C1016,Customers!A:A,Customers!G:G)</f>
        <v>45465</v>
      </c>
      <c r="X1016">
        <f t="shared" ca="1" si="142"/>
        <v>65</v>
      </c>
      <c r="Y1016" t="str">
        <f t="shared" ca="1" si="143"/>
        <v>50+</v>
      </c>
    </row>
    <row r="1017" spans="1:25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  <c r="I1017">
        <f>_xlfn.XLOOKUP(D1017,Products!A:A,Products!E:E)</f>
        <v>1015.76</v>
      </c>
      <c r="J1017">
        <f>_xlfn.XLOOKUP(D1017,Products!A:A,Products!F:F)</f>
        <v>584.4</v>
      </c>
      <c r="K1017" t="str">
        <f>_xlfn.XLOOKUP(D1017,Products!A:A,Products!C:C)</f>
        <v>Groceries</v>
      </c>
      <c r="L1017" t="str">
        <f>_xlfn.XLOOKUP(D1017,Products!A:A,Products!D:D)</f>
        <v>Dairy</v>
      </c>
      <c r="M1017">
        <f t="shared" si="135"/>
        <v>2031.52</v>
      </c>
      <c r="N1017">
        <f t="shared" si="136"/>
        <v>1168.8</v>
      </c>
      <c r="O1017">
        <f t="shared" si="137"/>
        <v>862.72</v>
      </c>
      <c r="P1017" s="8">
        <f t="shared" si="138"/>
        <v>0.42466724423092073</v>
      </c>
      <c r="Q1017">
        <f t="shared" si="139"/>
        <v>101.57600000000001</v>
      </c>
      <c r="R1017">
        <f t="shared" si="140"/>
        <v>1929.944</v>
      </c>
      <c r="S1017">
        <f t="shared" si="141"/>
        <v>761.14400000000001</v>
      </c>
      <c r="T1017" t="str">
        <f>_xlfn.XLOOKUP(C1017,Customers!A:A,Customers!D:D)</f>
        <v>M</v>
      </c>
      <c r="U1017" s="13">
        <f>_xlfn.XLOOKUP(C1017,Customers!A:A,Customers!E:E)</f>
        <v>31688</v>
      </c>
      <c r="V1017" t="str">
        <f>_xlfn.XLOOKUP(C1017,Customers!A:A,Customers!F:F)</f>
        <v>Costaberg</v>
      </c>
      <c r="W1017" s="13">
        <f>_xlfn.XLOOKUP(C1017,Customers!A:A,Customers!G:G)</f>
        <v>44751</v>
      </c>
      <c r="X1017">
        <f t="shared" ca="1" si="142"/>
        <v>39</v>
      </c>
      <c r="Y1017" t="str">
        <f t="shared" ca="1" si="143"/>
        <v>36-50</v>
      </c>
    </row>
    <row r="1018" spans="1:25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  <c r="I1018">
        <f>_xlfn.XLOOKUP(D1018,Products!A:A,Products!E:E)</f>
        <v>1165.3699999999999</v>
      </c>
      <c r="J1018">
        <f>_xlfn.XLOOKUP(D1018,Products!A:A,Products!F:F)</f>
        <v>926.55</v>
      </c>
      <c r="K1018" t="str">
        <f>_xlfn.XLOOKUP(D1018,Products!A:A,Products!C:C)</f>
        <v>Fashion</v>
      </c>
      <c r="L1018" t="str">
        <f>_xlfn.XLOOKUP(D1018,Products!A:A,Products!D:D)</f>
        <v>Clothing</v>
      </c>
      <c r="M1018">
        <f t="shared" si="135"/>
        <v>3496.1099999999997</v>
      </c>
      <c r="N1018">
        <f t="shared" si="136"/>
        <v>2779.6499999999996</v>
      </c>
      <c r="O1018">
        <f t="shared" si="137"/>
        <v>716.46</v>
      </c>
      <c r="P1018" s="8">
        <f t="shared" si="138"/>
        <v>0.20493062289230032</v>
      </c>
      <c r="Q1018">
        <f t="shared" si="139"/>
        <v>524.41649999999993</v>
      </c>
      <c r="R1018">
        <f t="shared" si="140"/>
        <v>2971.6934999999999</v>
      </c>
      <c r="S1018">
        <f t="shared" si="141"/>
        <v>192.04350000000022</v>
      </c>
      <c r="T1018" t="str">
        <f>_xlfn.XLOOKUP(C1018,Customers!A:A,Customers!D:D)</f>
        <v>F</v>
      </c>
      <c r="U1018" s="13">
        <f>_xlfn.XLOOKUP(C1018,Customers!A:A,Customers!E:E)</f>
        <v>26827</v>
      </c>
      <c r="V1018" t="str">
        <f>_xlfn.XLOOKUP(C1018,Customers!A:A,Customers!F:F)</f>
        <v>Port Gail</v>
      </c>
      <c r="W1018" s="13">
        <f>_xlfn.XLOOKUP(C1018,Customers!A:A,Customers!G:G)</f>
        <v>45532</v>
      </c>
      <c r="X1018">
        <f t="shared" ca="1" si="142"/>
        <v>53</v>
      </c>
      <c r="Y1018" t="str">
        <f t="shared" ca="1" si="143"/>
        <v>50+</v>
      </c>
    </row>
    <row r="1019" spans="1:25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  <c r="I1019">
        <f>_xlfn.XLOOKUP(D1019,Products!A:A,Products!E:E)</f>
        <v>304.70999999999998</v>
      </c>
      <c r="J1019">
        <f>_xlfn.XLOOKUP(D1019,Products!A:A,Products!F:F)</f>
        <v>164.01</v>
      </c>
      <c r="K1019" t="str">
        <f>_xlfn.XLOOKUP(D1019,Products!A:A,Products!C:C)</f>
        <v>Groceries</v>
      </c>
      <c r="L1019" t="str">
        <f>_xlfn.XLOOKUP(D1019,Products!A:A,Products!D:D)</f>
        <v>Vegetables</v>
      </c>
      <c r="M1019">
        <f t="shared" si="135"/>
        <v>1218.8399999999999</v>
      </c>
      <c r="N1019">
        <f t="shared" si="136"/>
        <v>656.04</v>
      </c>
      <c r="O1019">
        <f t="shared" si="137"/>
        <v>562.79999999999995</v>
      </c>
      <c r="P1019" s="8">
        <f t="shared" si="138"/>
        <v>0.46175051688490698</v>
      </c>
      <c r="Q1019">
        <f t="shared" si="139"/>
        <v>0</v>
      </c>
      <c r="R1019">
        <f t="shared" si="140"/>
        <v>1218.8399999999999</v>
      </c>
      <c r="S1019">
        <f t="shared" si="141"/>
        <v>562.79999999999995</v>
      </c>
      <c r="T1019" t="str">
        <f>_xlfn.XLOOKUP(C1019,Customers!A:A,Customers!D:D)</f>
        <v>F</v>
      </c>
      <c r="U1019" s="13">
        <f>_xlfn.XLOOKUP(C1019,Customers!A:A,Customers!E:E)</f>
        <v>22255</v>
      </c>
      <c r="V1019" t="str">
        <f>_xlfn.XLOOKUP(C1019,Customers!A:A,Customers!F:F)</f>
        <v>East Paulburgh</v>
      </c>
      <c r="W1019" s="13">
        <f>_xlfn.XLOOKUP(C1019,Customers!A:A,Customers!G:G)</f>
        <v>45465</v>
      </c>
      <c r="X1019">
        <f t="shared" ca="1" si="142"/>
        <v>65</v>
      </c>
      <c r="Y1019" t="str">
        <f t="shared" ca="1" si="143"/>
        <v>50+</v>
      </c>
    </row>
    <row r="1020" spans="1:25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  <c r="I1020">
        <f>_xlfn.XLOOKUP(D1020,Products!A:A,Products!E:E)</f>
        <v>540.94000000000005</v>
      </c>
      <c r="J1020">
        <f>_xlfn.XLOOKUP(D1020,Products!A:A,Products!F:F)</f>
        <v>398.25</v>
      </c>
      <c r="K1020" t="str">
        <f>_xlfn.XLOOKUP(D1020,Products!A:A,Products!C:C)</f>
        <v>Fashion</v>
      </c>
      <c r="L1020" t="str">
        <f>_xlfn.XLOOKUP(D1020,Products!A:A,Products!D:D)</f>
        <v>Clothing</v>
      </c>
      <c r="M1020">
        <f t="shared" si="135"/>
        <v>1622.8200000000002</v>
      </c>
      <c r="N1020">
        <f t="shared" si="136"/>
        <v>1194.75</v>
      </c>
      <c r="O1020">
        <f t="shared" si="137"/>
        <v>428.07000000000016</v>
      </c>
      <c r="P1020" s="8">
        <f t="shared" si="138"/>
        <v>0.26378156542315234</v>
      </c>
      <c r="Q1020">
        <f t="shared" si="139"/>
        <v>81.14100000000002</v>
      </c>
      <c r="R1020">
        <f t="shared" si="140"/>
        <v>1541.6790000000001</v>
      </c>
      <c r="S1020">
        <f t="shared" si="141"/>
        <v>346.92900000000009</v>
      </c>
      <c r="T1020" t="str">
        <f>_xlfn.XLOOKUP(C1020,Customers!A:A,Customers!D:D)</f>
        <v>M</v>
      </c>
      <c r="U1020" s="13">
        <f>_xlfn.XLOOKUP(C1020,Customers!A:A,Customers!E:E)</f>
        <v>22326</v>
      </c>
      <c r="V1020" t="str">
        <f>_xlfn.XLOOKUP(C1020,Customers!A:A,Customers!F:F)</f>
        <v>Bryanside</v>
      </c>
      <c r="W1020" s="13">
        <f>_xlfn.XLOOKUP(C1020,Customers!A:A,Customers!G:G)</f>
        <v>45653</v>
      </c>
      <c r="X1020">
        <f t="shared" ca="1" si="142"/>
        <v>65</v>
      </c>
      <c r="Y1020" t="str">
        <f t="shared" ca="1" si="143"/>
        <v>50+</v>
      </c>
    </row>
    <row r="1021" spans="1:25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  <c r="I1021">
        <f>_xlfn.XLOOKUP(D1021,Products!A:A,Products!E:E)</f>
        <v>1194.1199999999999</v>
      </c>
      <c r="J1021">
        <f>_xlfn.XLOOKUP(D1021,Products!A:A,Products!F:F)</f>
        <v>838.95</v>
      </c>
      <c r="K1021" t="str">
        <f>_xlfn.XLOOKUP(D1021,Products!A:A,Products!C:C)</f>
        <v>Electronics</v>
      </c>
      <c r="L1021" t="str">
        <f>_xlfn.XLOOKUP(D1021,Products!A:A,Products!D:D)</f>
        <v>Smartphone</v>
      </c>
      <c r="M1021">
        <f t="shared" si="135"/>
        <v>1194.1199999999999</v>
      </c>
      <c r="N1021">
        <f t="shared" si="136"/>
        <v>838.95</v>
      </c>
      <c r="O1021">
        <f t="shared" si="137"/>
        <v>355.16999999999985</v>
      </c>
      <c r="P1021" s="8">
        <f t="shared" si="138"/>
        <v>0.29743241885237653</v>
      </c>
      <c r="Q1021">
        <f t="shared" si="139"/>
        <v>0</v>
      </c>
      <c r="R1021">
        <f t="shared" si="140"/>
        <v>1194.1199999999999</v>
      </c>
      <c r="S1021">
        <f t="shared" si="141"/>
        <v>355.16999999999985</v>
      </c>
      <c r="T1021" t="str">
        <f>_xlfn.XLOOKUP(C1021,Customers!A:A,Customers!D:D)</f>
        <v>M</v>
      </c>
      <c r="U1021" s="13">
        <f>_xlfn.XLOOKUP(C1021,Customers!A:A,Customers!E:E)</f>
        <v>27205</v>
      </c>
      <c r="V1021" t="str">
        <f>_xlfn.XLOOKUP(C1021,Customers!A:A,Customers!F:F)</f>
        <v>East Samantha</v>
      </c>
      <c r="W1021" s="13">
        <f>_xlfn.XLOOKUP(C1021,Customers!A:A,Customers!G:G)</f>
        <v>44509</v>
      </c>
      <c r="X1021">
        <f t="shared" ca="1" si="142"/>
        <v>51</v>
      </c>
      <c r="Y1021" t="str">
        <f t="shared" ca="1" si="143"/>
        <v>50+</v>
      </c>
    </row>
    <row r="1022" spans="1:25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  <c r="I1022">
        <f>_xlfn.XLOOKUP(D1022,Products!A:A,Products!E:E)</f>
        <v>318.05</v>
      </c>
      <c r="J1022">
        <f>_xlfn.XLOOKUP(D1022,Products!A:A,Products!F:F)</f>
        <v>187.34</v>
      </c>
      <c r="K1022" t="str">
        <f>_xlfn.XLOOKUP(D1022,Products!A:A,Products!C:C)</f>
        <v>Groceries</v>
      </c>
      <c r="L1022" t="str">
        <f>_xlfn.XLOOKUP(D1022,Products!A:A,Products!D:D)</f>
        <v>Fruits</v>
      </c>
      <c r="M1022">
        <f t="shared" si="135"/>
        <v>954.15000000000009</v>
      </c>
      <c r="N1022">
        <f t="shared" si="136"/>
        <v>562.02</v>
      </c>
      <c r="O1022">
        <f t="shared" si="137"/>
        <v>392.13000000000011</v>
      </c>
      <c r="P1022" s="8">
        <f t="shared" si="138"/>
        <v>0.41097311743436576</v>
      </c>
      <c r="Q1022">
        <f t="shared" si="139"/>
        <v>0</v>
      </c>
      <c r="R1022">
        <f t="shared" si="140"/>
        <v>954.15000000000009</v>
      </c>
      <c r="S1022">
        <f t="shared" si="141"/>
        <v>392.13000000000011</v>
      </c>
      <c r="T1022" t="str">
        <f>_xlfn.XLOOKUP(C1022,Customers!A:A,Customers!D:D)</f>
        <v>F</v>
      </c>
      <c r="U1022" s="13">
        <f>_xlfn.XLOOKUP(C1022,Customers!A:A,Customers!E:E)</f>
        <v>30807</v>
      </c>
      <c r="V1022" t="str">
        <f>_xlfn.XLOOKUP(C1022,Customers!A:A,Customers!F:F)</f>
        <v>Lake Melissaborough</v>
      </c>
      <c r="W1022" s="13">
        <f>_xlfn.XLOOKUP(C1022,Customers!A:A,Customers!G:G)</f>
        <v>45889</v>
      </c>
      <c r="X1022">
        <f t="shared" ca="1" si="142"/>
        <v>42</v>
      </c>
      <c r="Y1022" t="str">
        <f t="shared" ca="1" si="143"/>
        <v>36-50</v>
      </c>
    </row>
    <row r="1023" spans="1:25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  <c r="I1023">
        <f>_xlfn.XLOOKUP(D1023,Products!A:A,Products!E:E)</f>
        <v>1015.76</v>
      </c>
      <c r="J1023">
        <f>_xlfn.XLOOKUP(D1023,Products!A:A,Products!F:F)</f>
        <v>584.4</v>
      </c>
      <c r="K1023" t="str">
        <f>_xlfn.XLOOKUP(D1023,Products!A:A,Products!C:C)</f>
        <v>Groceries</v>
      </c>
      <c r="L1023" t="str">
        <f>_xlfn.XLOOKUP(D1023,Products!A:A,Products!D:D)</f>
        <v>Dairy</v>
      </c>
      <c r="M1023">
        <f t="shared" si="135"/>
        <v>2031.52</v>
      </c>
      <c r="N1023">
        <f t="shared" si="136"/>
        <v>1168.8</v>
      </c>
      <c r="O1023">
        <f t="shared" si="137"/>
        <v>862.72</v>
      </c>
      <c r="P1023" s="8">
        <f t="shared" si="138"/>
        <v>0.42466724423092073</v>
      </c>
      <c r="Q1023">
        <f t="shared" si="139"/>
        <v>304.72800000000001</v>
      </c>
      <c r="R1023">
        <f t="shared" si="140"/>
        <v>1726.7919999999999</v>
      </c>
      <c r="S1023">
        <f t="shared" si="141"/>
        <v>557.99199999999996</v>
      </c>
      <c r="T1023" t="str">
        <f>_xlfn.XLOOKUP(C1023,Customers!A:A,Customers!D:D)</f>
        <v>M</v>
      </c>
      <c r="U1023" s="13">
        <f>_xlfn.XLOOKUP(C1023,Customers!A:A,Customers!E:E)</f>
        <v>19984</v>
      </c>
      <c r="V1023" t="str">
        <f>_xlfn.XLOOKUP(C1023,Customers!A:A,Customers!F:F)</f>
        <v>New John</v>
      </c>
      <c r="W1023" s="13">
        <f>_xlfn.XLOOKUP(C1023,Customers!A:A,Customers!G:G)</f>
        <v>44328</v>
      </c>
      <c r="X1023">
        <f t="shared" ca="1" si="142"/>
        <v>71</v>
      </c>
      <c r="Y1023" t="str">
        <f t="shared" ca="1" si="143"/>
        <v>50+</v>
      </c>
    </row>
    <row r="1024" spans="1:25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  <c r="I1024">
        <f>_xlfn.XLOOKUP(D1024,Products!A:A,Products!E:E)</f>
        <v>1673.69</v>
      </c>
      <c r="J1024">
        <f>_xlfn.XLOOKUP(D1024,Products!A:A,Products!F:F)</f>
        <v>1323.38</v>
      </c>
      <c r="K1024" t="str">
        <f>_xlfn.XLOOKUP(D1024,Products!A:A,Products!C:C)</f>
        <v>Electronics</v>
      </c>
      <c r="L1024" t="str">
        <f>_xlfn.XLOOKUP(D1024,Products!A:A,Products!D:D)</f>
        <v>Camera</v>
      </c>
      <c r="M1024">
        <f t="shared" si="135"/>
        <v>8368.4500000000007</v>
      </c>
      <c r="N1024">
        <f t="shared" si="136"/>
        <v>6616.9000000000005</v>
      </c>
      <c r="O1024">
        <f t="shared" si="137"/>
        <v>1751.5500000000002</v>
      </c>
      <c r="P1024" s="8">
        <f t="shared" si="138"/>
        <v>0.20930399297360922</v>
      </c>
      <c r="Q1024">
        <f t="shared" si="139"/>
        <v>0</v>
      </c>
      <c r="R1024">
        <f t="shared" si="140"/>
        <v>8368.4500000000007</v>
      </c>
      <c r="S1024">
        <f t="shared" si="141"/>
        <v>1751.5500000000002</v>
      </c>
      <c r="T1024" t="str">
        <f>_xlfn.XLOOKUP(C1024,Customers!A:A,Customers!D:D)</f>
        <v>F</v>
      </c>
      <c r="U1024" s="13">
        <f>_xlfn.XLOOKUP(C1024,Customers!A:A,Customers!E:E)</f>
        <v>32344</v>
      </c>
      <c r="V1024" t="str">
        <f>_xlfn.XLOOKUP(C1024,Customers!A:A,Customers!F:F)</f>
        <v>South Christinabury</v>
      </c>
      <c r="W1024" s="13">
        <f>_xlfn.XLOOKUP(C1024,Customers!A:A,Customers!G:G)</f>
        <v>44826</v>
      </c>
      <c r="X1024">
        <f t="shared" ca="1" si="142"/>
        <v>37</v>
      </c>
      <c r="Y1024" t="str">
        <f t="shared" ca="1" si="143"/>
        <v>36-50</v>
      </c>
    </row>
    <row r="1025" spans="1:25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  <c r="I1025">
        <f>_xlfn.XLOOKUP(D1025,Products!A:A,Products!E:E)</f>
        <v>540.94000000000005</v>
      </c>
      <c r="J1025">
        <f>_xlfn.XLOOKUP(D1025,Products!A:A,Products!F:F)</f>
        <v>398.25</v>
      </c>
      <c r="K1025" t="str">
        <f>_xlfn.XLOOKUP(D1025,Products!A:A,Products!C:C)</f>
        <v>Fashion</v>
      </c>
      <c r="L1025" t="str">
        <f>_xlfn.XLOOKUP(D1025,Products!A:A,Products!D:D)</f>
        <v>Clothing</v>
      </c>
      <c r="M1025">
        <f t="shared" si="135"/>
        <v>2163.7600000000002</v>
      </c>
      <c r="N1025">
        <f t="shared" si="136"/>
        <v>1593</v>
      </c>
      <c r="O1025">
        <f t="shared" si="137"/>
        <v>570.76000000000022</v>
      </c>
      <c r="P1025" s="8">
        <f t="shared" si="138"/>
        <v>0.26378156542315234</v>
      </c>
      <c r="Q1025">
        <f t="shared" si="139"/>
        <v>0</v>
      </c>
      <c r="R1025">
        <f t="shared" si="140"/>
        <v>2163.7600000000002</v>
      </c>
      <c r="S1025">
        <f t="shared" si="141"/>
        <v>570.76000000000022</v>
      </c>
      <c r="T1025" t="str">
        <f>_xlfn.XLOOKUP(C1025,Customers!A:A,Customers!D:D)</f>
        <v>F</v>
      </c>
      <c r="U1025" s="13">
        <f>_xlfn.XLOOKUP(C1025,Customers!A:A,Customers!E:E)</f>
        <v>38340</v>
      </c>
      <c r="V1025" t="str">
        <f>_xlfn.XLOOKUP(C1025,Customers!A:A,Customers!F:F)</f>
        <v>Boyerstad</v>
      </c>
      <c r="W1025" s="13">
        <f>_xlfn.XLOOKUP(C1025,Customers!A:A,Customers!G:G)</f>
        <v>45347</v>
      </c>
      <c r="X1025">
        <f t="shared" ca="1" si="142"/>
        <v>21</v>
      </c>
      <c r="Y1025" t="str">
        <f t="shared" ca="1" si="143"/>
        <v>18-25</v>
      </c>
    </row>
    <row r="1026" spans="1:25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  <c r="I1026">
        <f>_xlfn.XLOOKUP(D1026,Products!A:A,Products!E:E)</f>
        <v>1878.47</v>
      </c>
      <c r="J1026">
        <f>_xlfn.XLOOKUP(D1026,Products!A:A,Products!F:F)</f>
        <v>1014.91</v>
      </c>
      <c r="K1026" t="str">
        <f>_xlfn.XLOOKUP(D1026,Products!A:A,Products!C:C)</f>
        <v>Fashion</v>
      </c>
      <c r="L1026" t="str">
        <f>_xlfn.XLOOKUP(D1026,Products!A:A,Products!D:D)</f>
        <v>Footwear</v>
      </c>
      <c r="M1026">
        <f t="shared" si="135"/>
        <v>5635.41</v>
      </c>
      <c r="N1026">
        <f t="shared" si="136"/>
        <v>3044.73</v>
      </c>
      <c r="O1026">
        <f t="shared" si="137"/>
        <v>2590.6799999999998</v>
      </c>
      <c r="P1026" s="8">
        <f t="shared" si="138"/>
        <v>0.45971455493034225</v>
      </c>
      <c r="Q1026">
        <f t="shared" si="139"/>
        <v>563.54100000000005</v>
      </c>
      <c r="R1026">
        <f t="shared" si="140"/>
        <v>5071.8689999999997</v>
      </c>
      <c r="S1026">
        <f t="shared" si="141"/>
        <v>2027.1389999999997</v>
      </c>
      <c r="T1026" t="str">
        <f>_xlfn.XLOOKUP(C1026,Customers!A:A,Customers!D:D)</f>
        <v>F</v>
      </c>
      <c r="U1026" s="13">
        <f>_xlfn.XLOOKUP(C1026,Customers!A:A,Customers!E:E)</f>
        <v>26908</v>
      </c>
      <c r="V1026" t="str">
        <f>_xlfn.XLOOKUP(C1026,Customers!A:A,Customers!F:F)</f>
        <v>Brittanyburgh</v>
      </c>
      <c r="W1026" s="13">
        <f>_xlfn.XLOOKUP(C1026,Customers!A:A,Customers!G:G)</f>
        <v>45561</v>
      </c>
      <c r="X1026">
        <f t="shared" ca="1" si="142"/>
        <v>52</v>
      </c>
      <c r="Y1026" t="str">
        <f t="shared" ca="1" si="143"/>
        <v>50+</v>
      </c>
    </row>
    <row r="1027" spans="1:25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  <c r="I1027">
        <f>_xlfn.XLOOKUP(D1027,Products!A:A,Products!E:E)</f>
        <v>1286.55</v>
      </c>
      <c r="J1027">
        <f>_xlfn.XLOOKUP(D1027,Products!A:A,Products!F:F)</f>
        <v>797.54</v>
      </c>
      <c r="K1027" t="str">
        <f>_xlfn.XLOOKUP(D1027,Products!A:A,Products!C:C)</f>
        <v>Fashion</v>
      </c>
      <c r="L1027" t="str">
        <f>_xlfn.XLOOKUP(D1027,Products!A:A,Products!D:D)</f>
        <v>Accessories</v>
      </c>
      <c r="M1027">
        <f t="shared" ref="M1027:M1090" si="144">F1027*I1027</f>
        <v>1286.55</v>
      </c>
      <c r="N1027">
        <f t="shared" ref="N1027:N1090" si="145">F1027*J1027</f>
        <v>797.54</v>
      </c>
      <c r="O1027">
        <f t="shared" ref="O1027:O1090" si="146">M1027-N1027</f>
        <v>489.01</v>
      </c>
      <c r="P1027" s="8">
        <f t="shared" ref="P1027:P1090" si="147">O1027/M1027</f>
        <v>0.380094049978625</v>
      </c>
      <c r="Q1027">
        <f t="shared" ref="Q1027:Q1090" si="148">M1027*G1027</f>
        <v>128.655</v>
      </c>
      <c r="R1027">
        <f t="shared" ref="R1027:R1090" si="149">M1027-Q1027</f>
        <v>1157.895</v>
      </c>
      <c r="S1027">
        <f t="shared" ref="S1027:S1090" si="150">R1027-N1027</f>
        <v>360.35500000000002</v>
      </c>
      <c r="T1027" t="str">
        <f>_xlfn.XLOOKUP(C1027,Customers!A:A,Customers!D:D)</f>
        <v>F</v>
      </c>
      <c r="U1027" s="13">
        <f>_xlfn.XLOOKUP(C1027,Customers!A:A,Customers!E:E)</f>
        <v>20604</v>
      </c>
      <c r="V1027" t="str">
        <f>_xlfn.XLOOKUP(C1027,Customers!A:A,Customers!F:F)</f>
        <v>North Gary</v>
      </c>
      <c r="W1027" s="13">
        <f>_xlfn.XLOOKUP(C1027,Customers!A:A,Customers!G:G)</f>
        <v>45543</v>
      </c>
      <c r="X1027">
        <f t="shared" ref="X1027:X1090" ca="1" si="151">DATEDIF(U1027, TODAY(),"Y")</f>
        <v>70</v>
      </c>
      <c r="Y1027" t="str">
        <f t="shared" ref="Y1027:Y1090" ca="1" si="152">IF(X1027&lt;=25,"18-25",IF(X1027&lt;=35,"26-35", IF(X1027&lt;=50,"36-50","50+")))</f>
        <v>50+</v>
      </c>
    </row>
    <row r="1028" spans="1:25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  <c r="I1028">
        <f>_xlfn.XLOOKUP(D1028,Products!A:A,Products!E:E)</f>
        <v>1745.61</v>
      </c>
      <c r="J1028">
        <f>_xlfn.XLOOKUP(D1028,Products!A:A,Products!F:F)</f>
        <v>1322.44</v>
      </c>
      <c r="K1028" t="str">
        <f>_xlfn.XLOOKUP(D1028,Products!A:A,Products!C:C)</f>
        <v>Electronics</v>
      </c>
      <c r="L1028" t="str">
        <f>_xlfn.XLOOKUP(D1028,Products!A:A,Products!D:D)</f>
        <v>Headphones</v>
      </c>
      <c r="M1028">
        <f t="shared" si="144"/>
        <v>3491.22</v>
      </c>
      <c r="N1028">
        <f t="shared" si="145"/>
        <v>2644.88</v>
      </c>
      <c r="O1028">
        <f t="shared" si="146"/>
        <v>846.33999999999969</v>
      </c>
      <c r="P1028" s="8">
        <f t="shared" si="147"/>
        <v>0.24241955534168563</v>
      </c>
      <c r="Q1028">
        <f t="shared" si="148"/>
        <v>349.12200000000001</v>
      </c>
      <c r="R1028">
        <f t="shared" si="149"/>
        <v>3142.098</v>
      </c>
      <c r="S1028">
        <f t="shared" si="150"/>
        <v>497.21799999999985</v>
      </c>
      <c r="T1028" t="str">
        <f>_xlfn.XLOOKUP(C1028,Customers!A:A,Customers!D:D)</f>
        <v>M</v>
      </c>
      <c r="U1028" s="13">
        <f>_xlfn.XLOOKUP(C1028,Customers!A:A,Customers!E:E)</f>
        <v>23046</v>
      </c>
      <c r="V1028" t="str">
        <f>_xlfn.XLOOKUP(C1028,Customers!A:A,Customers!F:F)</f>
        <v>Port Williamhaven</v>
      </c>
      <c r="W1028" s="13">
        <f>_xlfn.XLOOKUP(C1028,Customers!A:A,Customers!G:G)</f>
        <v>44431</v>
      </c>
      <c r="X1028">
        <f t="shared" ca="1" si="151"/>
        <v>63</v>
      </c>
      <c r="Y1028" t="str">
        <f t="shared" ca="1" si="152"/>
        <v>50+</v>
      </c>
    </row>
    <row r="1029" spans="1:25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  <c r="I1029">
        <f>_xlfn.XLOOKUP(D1029,Products!A:A,Products!E:E)</f>
        <v>818.76</v>
      </c>
      <c r="J1029">
        <f>_xlfn.XLOOKUP(D1029,Products!A:A,Products!F:F)</f>
        <v>527.62</v>
      </c>
      <c r="K1029" t="str">
        <f>_xlfn.XLOOKUP(D1029,Products!A:A,Products!C:C)</f>
        <v>Electronics</v>
      </c>
      <c r="L1029" t="str">
        <f>_xlfn.XLOOKUP(D1029,Products!A:A,Products!D:D)</f>
        <v>Television</v>
      </c>
      <c r="M1029">
        <f t="shared" si="144"/>
        <v>3275.04</v>
      </c>
      <c r="N1029">
        <f t="shared" si="145"/>
        <v>2110.48</v>
      </c>
      <c r="O1029">
        <f t="shared" si="146"/>
        <v>1164.56</v>
      </c>
      <c r="P1029" s="8">
        <f t="shared" si="147"/>
        <v>0.35558649665347597</v>
      </c>
      <c r="Q1029">
        <f t="shared" si="148"/>
        <v>0</v>
      </c>
      <c r="R1029">
        <f t="shared" si="149"/>
        <v>3275.04</v>
      </c>
      <c r="S1029">
        <f t="shared" si="150"/>
        <v>1164.56</v>
      </c>
      <c r="T1029" t="str">
        <f>_xlfn.XLOOKUP(C1029,Customers!A:A,Customers!D:D)</f>
        <v>M</v>
      </c>
      <c r="U1029" s="13">
        <f>_xlfn.XLOOKUP(C1029,Customers!A:A,Customers!E:E)</f>
        <v>23030</v>
      </c>
      <c r="V1029" t="str">
        <f>_xlfn.XLOOKUP(C1029,Customers!A:A,Customers!F:F)</f>
        <v>Shannontown</v>
      </c>
      <c r="W1029" s="13">
        <f>_xlfn.XLOOKUP(C1029,Customers!A:A,Customers!G:G)</f>
        <v>44957</v>
      </c>
      <c r="X1029">
        <f t="shared" ca="1" si="151"/>
        <v>63</v>
      </c>
      <c r="Y1029" t="str">
        <f t="shared" ca="1" si="152"/>
        <v>50+</v>
      </c>
    </row>
    <row r="1030" spans="1:25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  <c r="I1030">
        <f>_xlfn.XLOOKUP(D1030,Products!A:A,Products!E:E)</f>
        <v>1095.72</v>
      </c>
      <c r="J1030">
        <f>_xlfn.XLOOKUP(D1030,Products!A:A,Products!F:F)</f>
        <v>822.2</v>
      </c>
      <c r="K1030" t="str">
        <f>_xlfn.XLOOKUP(D1030,Products!A:A,Products!C:C)</f>
        <v>Groceries</v>
      </c>
      <c r="L1030" t="str">
        <f>_xlfn.XLOOKUP(D1030,Products!A:A,Products!D:D)</f>
        <v>Snacks</v>
      </c>
      <c r="M1030">
        <f t="shared" si="144"/>
        <v>3287.16</v>
      </c>
      <c r="N1030">
        <f t="shared" si="145"/>
        <v>2466.6000000000004</v>
      </c>
      <c r="O1030">
        <f t="shared" si="146"/>
        <v>820.55999999999949</v>
      </c>
      <c r="P1030" s="8">
        <f t="shared" si="147"/>
        <v>0.24962581681451451</v>
      </c>
      <c r="Q1030">
        <f t="shared" si="148"/>
        <v>493.07399999999996</v>
      </c>
      <c r="R1030">
        <f t="shared" si="149"/>
        <v>2794.0859999999998</v>
      </c>
      <c r="S1030">
        <f t="shared" si="150"/>
        <v>327.48599999999942</v>
      </c>
      <c r="T1030" t="str">
        <f>_xlfn.XLOOKUP(C1030,Customers!A:A,Customers!D:D)</f>
        <v>M</v>
      </c>
      <c r="U1030" s="13">
        <f>_xlfn.XLOOKUP(C1030,Customers!A:A,Customers!E:E)</f>
        <v>38555</v>
      </c>
      <c r="V1030" t="str">
        <f>_xlfn.XLOOKUP(C1030,Customers!A:A,Customers!F:F)</f>
        <v>West Tinatown</v>
      </c>
      <c r="W1030" s="13">
        <f>_xlfn.XLOOKUP(C1030,Customers!A:A,Customers!G:G)</f>
        <v>44145</v>
      </c>
      <c r="X1030">
        <f t="shared" ca="1" si="151"/>
        <v>20</v>
      </c>
      <c r="Y1030" t="str">
        <f t="shared" ca="1" si="152"/>
        <v>18-25</v>
      </c>
    </row>
    <row r="1031" spans="1:25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  <c r="I1031">
        <f>_xlfn.XLOOKUP(D1031,Products!A:A,Products!E:E)</f>
        <v>1673.69</v>
      </c>
      <c r="J1031">
        <f>_xlfn.XLOOKUP(D1031,Products!A:A,Products!F:F)</f>
        <v>1323.38</v>
      </c>
      <c r="K1031" t="str">
        <f>_xlfn.XLOOKUP(D1031,Products!A:A,Products!C:C)</f>
        <v>Electronics</v>
      </c>
      <c r="L1031" t="str">
        <f>_xlfn.XLOOKUP(D1031,Products!A:A,Products!D:D)</f>
        <v>Camera</v>
      </c>
      <c r="M1031">
        <f t="shared" si="144"/>
        <v>8368.4500000000007</v>
      </c>
      <c r="N1031">
        <f t="shared" si="145"/>
        <v>6616.9000000000005</v>
      </c>
      <c r="O1031">
        <f t="shared" si="146"/>
        <v>1751.5500000000002</v>
      </c>
      <c r="P1031" s="8">
        <f t="shared" si="147"/>
        <v>0.20930399297360922</v>
      </c>
      <c r="Q1031">
        <f t="shared" si="148"/>
        <v>418.42250000000007</v>
      </c>
      <c r="R1031">
        <f t="shared" si="149"/>
        <v>7950.0275000000011</v>
      </c>
      <c r="S1031">
        <f t="shared" si="150"/>
        <v>1333.1275000000005</v>
      </c>
      <c r="T1031" t="str">
        <f>_xlfn.XLOOKUP(C1031,Customers!A:A,Customers!D:D)</f>
        <v>F</v>
      </c>
      <c r="U1031" s="13">
        <f>_xlfn.XLOOKUP(C1031,Customers!A:A,Customers!E:E)</f>
        <v>26428</v>
      </c>
      <c r="V1031" t="str">
        <f>_xlfn.XLOOKUP(C1031,Customers!A:A,Customers!F:F)</f>
        <v>New Christophermouth</v>
      </c>
      <c r="W1031" s="13">
        <f>_xlfn.XLOOKUP(C1031,Customers!A:A,Customers!G:G)</f>
        <v>44123</v>
      </c>
      <c r="X1031">
        <f t="shared" ca="1" si="151"/>
        <v>54</v>
      </c>
      <c r="Y1031" t="str">
        <f t="shared" ca="1" si="152"/>
        <v>50+</v>
      </c>
    </row>
    <row r="1032" spans="1:25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  <c r="I1032">
        <f>_xlfn.XLOOKUP(D1032,Products!A:A,Products!E:E)</f>
        <v>1952.65</v>
      </c>
      <c r="J1032">
        <f>_xlfn.XLOOKUP(D1032,Products!A:A,Products!F:F)</f>
        <v>1451.27</v>
      </c>
      <c r="K1032" t="str">
        <f>_xlfn.XLOOKUP(D1032,Products!A:A,Products!C:C)</f>
        <v>Electronics</v>
      </c>
      <c r="L1032" t="str">
        <f>_xlfn.XLOOKUP(D1032,Products!A:A,Products!D:D)</f>
        <v>Television</v>
      </c>
      <c r="M1032">
        <f t="shared" si="144"/>
        <v>3905.3</v>
      </c>
      <c r="N1032">
        <f t="shared" si="145"/>
        <v>2902.54</v>
      </c>
      <c r="O1032">
        <f t="shared" si="146"/>
        <v>1002.7600000000002</v>
      </c>
      <c r="P1032" s="8">
        <f t="shared" si="147"/>
        <v>0.2567690062223133</v>
      </c>
      <c r="Q1032">
        <f t="shared" si="148"/>
        <v>585.79499999999996</v>
      </c>
      <c r="R1032">
        <f t="shared" si="149"/>
        <v>3319.5050000000001</v>
      </c>
      <c r="S1032">
        <f t="shared" si="150"/>
        <v>416.96500000000015</v>
      </c>
      <c r="T1032" t="str">
        <f>_xlfn.XLOOKUP(C1032,Customers!A:A,Customers!D:D)</f>
        <v>M</v>
      </c>
      <c r="U1032" s="13">
        <f>_xlfn.XLOOKUP(C1032,Customers!A:A,Customers!E:E)</f>
        <v>36698</v>
      </c>
      <c r="V1032" t="str">
        <f>_xlfn.XLOOKUP(C1032,Customers!A:A,Customers!F:F)</f>
        <v>Turnerberg</v>
      </c>
      <c r="W1032" s="13">
        <f>_xlfn.XLOOKUP(C1032,Customers!A:A,Customers!G:G)</f>
        <v>44462</v>
      </c>
      <c r="X1032">
        <f t="shared" ca="1" si="151"/>
        <v>26</v>
      </c>
      <c r="Y1032" t="str">
        <f t="shared" ca="1" si="152"/>
        <v>26-35</v>
      </c>
    </row>
    <row r="1033" spans="1:25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  <c r="I1033">
        <f>_xlfn.XLOOKUP(D1033,Products!A:A,Products!E:E)</f>
        <v>1762.92</v>
      </c>
      <c r="J1033">
        <f>_xlfn.XLOOKUP(D1033,Products!A:A,Products!F:F)</f>
        <v>1346.48</v>
      </c>
      <c r="K1033" t="str">
        <f>_xlfn.XLOOKUP(D1033,Products!A:A,Products!C:C)</f>
        <v>Electronics</v>
      </c>
      <c r="L1033" t="str">
        <f>_xlfn.XLOOKUP(D1033,Products!A:A,Products!D:D)</f>
        <v>Laptop</v>
      </c>
      <c r="M1033">
        <f t="shared" si="144"/>
        <v>7051.68</v>
      </c>
      <c r="N1033">
        <f t="shared" si="145"/>
        <v>5385.92</v>
      </c>
      <c r="O1033">
        <f t="shared" si="146"/>
        <v>1665.7600000000002</v>
      </c>
      <c r="P1033" s="8">
        <f t="shared" si="147"/>
        <v>0.23622172305039368</v>
      </c>
      <c r="Q1033">
        <f t="shared" si="148"/>
        <v>352.58400000000006</v>
      </c>
      <c r="R1033">
        <f t="shared" si="149"/>
        <v>6699.0960000000005</v>
      </c>
      <c r="S1033">
        <f t="shared" si="150"/>
        <v>1313.1760000000004</v>
      </c>
      <c r="T1033" t="str">
        <f>_xlfn.XLOOKUP(C1033,Customers!A:A,Customers!D:D)</f>
        <v>M</v>
      </c>
      <c r="U1033" s="13">
        <f>_xlfn.XLOOKUP(C1033,Customers!A:A,Customers!E:E)</f>
        <v>24005</v>
      </c>
      <c r="V1033" t="str">
        <f>_xlfn.XLOOKUP(C1033,Customers!A:A,Customers!F:F)</f>
        <v>Kevinshire</v>
      </c>
      <c r="W1033" s="13">
        <f>_xlfn.XLOOKUP(C1033,Customers!A:A,Customers!G:G)</f>
        <v>45374</v>
      </c>
      <c r="X1033">
        <f t="shared" ca="1" si="151"/>
        <v>60</v>
      </c>
      <c r="Y1033" t="str">
        <f t="shared" ca="1" si="152"/>
        <v>50+</v>
      </c>
    </row>
    <row r="1034" spans="1:25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  <c r="I1034">
        <f>_xlfn.XLOOKUP(D1034,Products!A:A,Products!E:E)</f>
        <v>1272.23</v>
      </c>
      <c r="J1034">
        <f>_xlfn.XLOOKUP(D1034,Products!A:A,Products!F:F)</f>
        <v>952.65</v>
      </c>
      <c r="K1034" t="str">
        <f>_xlfn.XLOOKUP(D1034,Products!A:A,Products!C:C)</f>
        <v>Electronics</v>
      </c>
      <c r="L1034" t="str">
        <f>_xlfn.XLOOKUP(D1034,Products!A:A,Products!D:D)</f>
        <v>Smartphone</v>
      </c>
      <c r="M1034">
        <f t="shared" si="144"/>
        <v>6361.15</v>
      </c>
      <c r="N1034">
        <f t="shared" si="145"/>
        <v>4763.25</v>
      </c>
      <c r="O1034">
        <f t="shared" si="146"/>
        <v>1597.8999999999996</v>
      </c>
      <c r="P1034" s="8">
        <f t="shared" si="147"/>
        <v>0.25119671757465234</v>
      </c>
      <c r="Q1034">
        <f t="shared" si="148"/>
        <v>318.0575</v>
      </c>
      <c r="R1034">
        <f t="shared" si="149"/>
        <v>6043.0924999999997</v>
      </c>
      <c r="S1034">
        <f t="shared" si="150"/>
        <v>1279.8424999999997</v>
      </c>
      <c r="T1034" t="str">
        <f>_xlfn.XLOOKUP(C1034,Customers!A:A,Customers!D:D)</f>
        <v>M</v>
      </c>
      <c r="U1034" s="13">
        <f>_xlfn.XLOOKUP(C1034,Customers!A:A,Customers!E:E)</f>
        <v>25414</v>
      </c>
      <c r="V1034" t="str">
        <f>_xlfn.XLOOKUP(C1034,Customers!A:A,Customers!F:F)</f>
        <v>Lake Steventown</v>
      </c>
      <c r="W1034" s="13">
        <f>_xlfn.XLOOKUP(C1034,Customers!A:A,Customers!G:G)</f>
        <v>44835</v>
      </c>
      <c r="X1034">
        <f t="shared" ca="1" si="151"/>
        <v>56</v>
      </c>
      <c r="Y1034" t="str">
        <f t="shared" ca="1" si="152"/>
        <v>50+</v>
      </c>
    </row>
    <row r="1035" spans="1:25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  <c r="I1035">
        <f>_xlfn.XLOOKUP(D1035,Products!A:A,Products!E:E)</f>
        <v>1194.1199999999999</v>
      </c>
      <c r="J1035">
        <f>_xlfn.XLOOKUP(D1035,Products!A:A,Products!F:F)</f>
        <v>838.95</v>
      </c>
      <c r="K1035" t="str">
        <f>_xlfn.XLOOKUP(D1035,Products!A:A,Products!C:C)</f>
        <v>Electronics</v>
      </c>
      <c r="L1035" t="str">
        <f>_xlfn.XLOOKUP(D1035,Products!A:A,Products!D:D)</f>
        <v>Smartphone</v>
      </c>
      <c r="M1035">
        <f t="shared" si="144"/>
        <v>2388.2399999999998</v>
      </c>
      <c r="N1035">
        <f t="shared" si="145"/>
        <v>1677.9</v>
      </c>
      <c r="O1035">
        <f t="shared" si="146"/>
        <v>710.33999999999969</v>
      </c>
      <c r="P1035" s="8">
        <f t="shared" si="147"/>
        <v>0.29743241885237653</v>
      </c>
      <c r="Q1035">
        <f t="shared" si="148"/>
        <v>358.23599999999993</v>
      </c>
      <c r="R1035">
        <f t="shared" si="149"/>
        <v>2030.0039999999999</v>
      </c>
      <c r="S1035">
        <f t="shared" si="150"/>
        <v>352.10399999999981</v>
      </c>
      <c r="T1035" t="str">
        <f>_xlfn.XLOOKUP(C1035,Customers!A:A,Customers!D:D)</f>
        <v>F</v>
      </c>
      <c r="U1035" s="13">
        <f>_xlfn.XLOOKUP(C1035,Customers!A:A,Customers!E:E)</f>
        <v>37929</v>
      </c>
      <c r="V1035" t="str">
        <f>_xlfn.XLOOKUP(C1035,Customers!A:A,Customers!F:F)</f>
        <v>Markberg</v>
      </c>
      <c r="W1035" s="13">
        <f>_xlfn.XLOOKUP(C1035,Customers!A:A,Customers!G:G)</f>
        <v>44928</v>
      </c>
      <c r="X1035">
        <f t="shared" ca="1" si="151"/>
        <v>22</v>
      </c>
      <c r="Y1035" t="str">
        <f t="shared" ca="1" si="152"/>
        <v>18-25</v>
      </c>
    </row>
    <row r="1036" spans="1:25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  <c r="I1036">
        <f>_xlfn.XLOOKUP(D1036,Products!A:A,Products!E:E)</f>
        <v>1878.47</v>
      </c>
      <c r="J1036">
        <f>_xlfn.XLOOKUP(D1036,Products!A:A,Products!F:F)</f>
        <v>1014.91</v>
      </c>
      <c r="K1036" t="str">
        <f>_xlfn.XLOOKUP(D1036,Products!A:A,Products!C:C)</f>
        <v>Fashion</v>
      </c>
      <c r="L1036" t="str">
        <f>_xlfn.XLOOKUP(D1036,Products!A:A,Products!D:D)</f>
        <v>Footwear</v>
      </c>
      <c r="M1036">
        <f t="shared" si="144"/>
        <v>3756.94</v>
      </c>
      <c r="N1036">
        <f t="shared" si="145"/>
        <v>2029.82</v>
      </c>
      <c r="O1036">
        <f t="shared" si="146"/>
        <v>1727.1200000000001</v>
      </c>
      <c r="P1036" s="8">
        <f t="shared" si="147"/>
        <v>0.45971455493034225</v>
      </c>
      <c r="Q1036">
        <f t="shared" si="148"/>
        <v>375.69400000000002</v>
      </c>
      <c r="R1036">
        <f t="shared" si="149"/>
        <v>3381.2460000000001</v>
      </c>
      <c r="S1036">
        <f t="shared" si="150"/>
        <v>1351.4260000000002</v>
      </c>
      <c r="T1036" t="str">
        <f>_xlfn.XLOOKUP(C1036,Customers!A:A,Customers!D:D)</f>
        <v>M</v>
      </c>
      <c r="U1036" s="13">
        <f>_xlfn.XLOOKUP(C1036,Customers!A:A,Customers!E:E)</f>
        <v>25414</v>
      </c>
      <c r="V1036" t="str">
        <f>_xlfn.XLOOKUP(C1036,Customers!A:A,Customers!F:F)</f>
        <v>Lake Steventown</v>
      </c>
      <c r="W1036" s="13">
        <f>_xlfn.XLOOKUP(C1036,Customers!A:A,Customers!G:G)</f>
        <v>44835</v>
      </c>
      <c r="X1036">
        <f t="shared" ca="1" si="151"/>
        <v>56</v>
      </c>
      <c r="Y1036" t="str">
        <f t="shared" ca="1" si="152"/>
        <v>50+</v>
      </c>
    </row>
    <row r="1037" spans="1:25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  <c r="I1037">
        <f>_xlfn.XLOOKUP(D1037,Products!A:A,Products!E:E)</f>
        <v>818.76</v>
      </c>
      <c r="J1037">
        <f>_xlfn.XLOOKUP(D1037,Products!A:A,Products!F:F)</f>
        <v>527.62</v>
      </c>
      <c r="K1037" t="str">
        <f>_xlfn.XLOOKUP(D1037,Products!A:A,Products!C:C)</f>
        <v>Electronics</v>
      </c>
      <c r="L1037" t="str">
        <f>_xlfn.XLOOKUP(D1037,Products!A:A,Products!D:D)</f>
        <v>Television</v>
      </c>
      <c r="M1037">
        <f t="shared" si="144"/>
        <v>818.76</v>
      </c>
      <c r="N1037">
        <f t="shared" si="145"/>
        <v>527.62</v>
      </c>
      <c r="O1037">
        <f t="shared" si="146"/>
        <v>291.14</v>
      </c>
      <c r="P1037" s="8">
        <f t="shared" si="147"/>
        <v>0.35558649665347597</v>
      </c>
      <c r="Q1037">
        <f t="shared" si="148"/>
        <v>40.938000000000002</v>
      </c>
      <c r="R1037">
        <f t="shared" si="149"/>
        <v>777.822</v>
      </c>
      <c r="S1037">
        <f t="shared" si="150"/>
        <v>250.202</v>
      </c>
      <c r="T1037" t="str">
        <f>_xlfn.XLOOKUP(C1037,Customers!A:A,Customers!D:D)</f>
        <v>M</v>
      </c>
      <c r="U1037" s="13">
        <f>_xlfn.XLOOKUP(C1037,Customers!A:A,Customers!E:E)</f>
        <v>22435</v>
      </c>
      <c r="V1037" t="str">
        <f>_xlfn.XLOOKUP(C1037,Customers!A:A,Customers!F:F)</f>
        <v>South Jameschester</v>
      </c>
      <c r="W1037" s="13">
        <f>_xlfn.XLOOKUP(C1037,Customers!A:A,Customers!G:G)</f>
        <v>45087</v>
      </c>
      <c r="X1037">
        <f t="shared" ca="1" si="151"/>
        <v>65</v>
      </c>
      <c r="Y1037" t="str">
        <f t="shared" ca="1" si="152"/>
        <v>50+</v>
      </c>
    </row>
    <row r="1038" spans="1:25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  <c r="I1038">
        <f>_xlfn.XLOOKUP(D1038,Products!A:A,Products!E:E)</f>
        <v>1044.6400000000001</v>
      </c>
      <c r="J1038">
        <f>_xlfn.XLOOKUP(D1038,Products!A:A,Products!F:F)</f>
        <v>775.07</v>
      </c>
      <c r="K1038" t="str">
        <f>_xlfn.XLOOKUP(D1038,Products!A:A,Products!C:C)</f>
        <v>Fashion</v>
      </c>
      <c r="L1038" t="str">
        <f>_xlfn.XLOOKUP(D1038,Products!A:A,Products!D:D)</f>
        <v>Footwear</v>
      </c>
      <c r="M1038">
        <f t="shared" si="144"/>
        <v>3133.92</v>
      </c>
      <c r="N1038">
        <f t="shared" si="145"/>
        <v>2325.21</v>
      </c>
      <c r="O1038">
        <f t="shared" si="146"/>
        <v>808.71</v>
      </c>
      <c r="P1038" s="8">
        <f t="shared" si="147"/>
        <v>0.25805062030938891</v>
      </c>
      <c r="Q1038">
        <f t="shared" si="148"/>
        <v>470.08799999999997</v>
      </c>
      <c r="R1038">
        <f t="shared" si="149"/>
        <v>2663.8320000000003</v>
      </c>
      <c r="S1038">
        <f t="shared" si="150"/>
        <v>338.6220000000003</v>
      </c>
      <c r="T1038" t="str">
        <f>_xlfn.XLOOKUP(C1038,Customers!A:A,Customers!D:D)</f>
        <v>M</v>
      </c>
      <c r="U1038" s="13">
        <f>_xlfn.XLOOKUP(C1038,Customers!A:A,Customers!E:E)</f>
        <v>27138</v>
      </c>
      <c r="V1038" t="str">
        <f>_xlfn.XLOOKUP(C1038,Customers!A:A,Customers!F:F)</f>
        <v>Wilsonbury</v>
      </c>
      <c r="W1038" s="13">
        <f>_xlfn.XLOOKUP(C1038,Customers!A:A,Customers!G:G)</f>
        <v>44326</v>
      </c>
      <c r="X1038">
        <f t="shared" ca="1" si="151"/>
        <v>52</v>
      </c>
      <c r="Y1038" t="str">
        <f t="shared" ca="1" si="152"/>
        <v>50+</v>
      </c>
    </row>
    <row r="1039" spans="1:25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  <c r="I1039">
        <f>_xlfn.XLOOKUP(D1039,Products!A:A,Products!E:E)</f>
        <v>1762.92</v>
      </c>
      <c r="J1039">
        <f>_xlfn.XLOOKUP(D1039,Products!A:A,Products!F:F)</f>
        <v>1346.48</v>
      </c>
      <c r="K1039" t="str">
        <f>_xlfn.XLOOKUP(D1039,Products!A:A,Products!C:C)</f>
        <v>Electronics</v>
      </c>
      <c r="L1039" t="str">
        <f>_xlfn.XLOOKUP(D1039,Products!A:A,Products!D:D)</f>
        <v>Laptop</v>
      </c>
      <c r="M1039">
        <f t="shared" si="144"/>
        <v>5288.76</v>
      </c>
      <c r="N1039">
        <f t="shared" si="145"/>
        <v>4039.44</v>
      </c>
      <c r="O1039">
        <f t="shared" si="146"/>
        <v>1249.3200000000002</v>
      </c>
      <c r="P1039" s="8">
        <f t="shared" si="147"/>
        <v>0.23622172305039368</v>
      </c>
      <c r="Q1039">
        <f t="shared" si="148"/>
        <v>264.43800000000005</v>
      </c>
      <c r="R1039">
        <f t="shared" si="149"/>
        <v>5024.3220000000001</v>
      </c>
      <c r="S1039">
        <f t="shared" si="150"/>
        <v>984.88200000000006</v>
      </c>
      <c r="T1039" t="str">
        <f>_xlfn.XLOOKUP(C1039,Customers!A:A,Customers!D:D)</f>
        <v>M</v>
      </c>
      <c r="U1039" s="13">
        <f>_xlfn.XLOOKUP(C1039,Customers!A:A,Customers!E:E)</f>
        <v>32411</v>
      </c>
      <c r="V1039" t="str">
        <f>_xlfn.XLOOKUP(C1039,Customers!A:A,Customers!F:F)</f>
        <v>Craigport</v>
      </c>
      <c r="W1039" s="13">
        <f>_xlfn.XLOOKUP(C1039,Customers!A:A,Customers!G:G)</f>
        <v>45671</v>
      </c>
      <c r="X1039">
        <f t="shared" ca="1" si="151"/>
        <v>37</v>
      </c>
      <c r="Y1039" t="str">
        <f t="shared" ca="1" si="152"/>
        <v>36-50</v>
      </c>
    </row>
    <row r="1040" spans="1:25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  <c r="I1040">
        <f>_xlfn.XLOOKUP(D1040,Products!A:A,Products!E:E)</f>
        <v>29.24</v>
      </c>
      <c r="J1040">
        <f>_xlfn.XLOOKUP(D1040,Products!A:A,Products!F:F)</f>
        <v>15.28</v>
      </c>
      <c r="K1040" t="str">
        <f>_xlfn.XLOOKUP(D1040,Products!A:A,Products!C:C)</f>
        <v>Fashion</v>
      </c>
      <c r="L1040" t="str">
        <f>_xlfn.XLOOKUP(D1040,Products!A:A,Products!D:D)</f>
        <v>Watches</v>
      </c>
      <c r="M1040">
        <f t="shared" si="144"/>
        <v>58.48</v>
      </c>
      <c r="N1040">
        <f t="shared" si="145"/>
        <v>30.56</v>
      </c>
      <c r="O1040">
        <f t="shared" si="146"/>
        <v>27.919999999999998</v>
      </c>
      <c r="P1040" s="8">
        <f t="shared" si="147"/>
        <v>0.47742818057455538</v>
      </c>
      <c r="Q1040">
        <f t="shared" si="148"/>
        <v>0</v>
      </c>
      <c r="R1040">
        <f t="shared" si="149"/>
        <v>58.48</v>
      </c>
      <c r="S1040">
        <f t="shared" si="150"/>
        <v>27.919999999999998</v>
      </c>
      <c r="T1040" t="str">
        <f>_xlfn.XLOOKUP(C1040,Customers!A:A,Customers!D:D)</f>
        <v>F</v>
      </c>
      <c r="U1040" s="13">
        <f>_xlfn.XLOOKUP(C1040,Customers!A:A,Customers!E:E)</f>
        <v>21956</v>
      </c>
      <c r="V1040" t="str">
        <f>_xlfn.XLOOKUP(C1040,Customers!A:A,Customers!F:F)</f>
        <v>New David</v>
      </c>
      <c r="W1040" s="13">
        <f>_xlfn.XLOOKUP(C1040,Customers!A:A,Customers!G:G)</f>
        <v>44911</v>
      </c>
      <c r="X1040">
        <f t="shared" ca="1" si="151"/>
        <v>66</v>
      </c>
      <c r="Y1040" t="str">
        <f t="shared" ca="1" si="152"/>
        <v>50+</v>
      </c>
    </row>
    <row r="1041" spans="1:25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  <c r="I1041">
        <f>_xlfn.XLOOKUP(D1041,Products!A:A,Products!E:E)</f>
        <v>1286.55</v>
      </c>
      <c r="J1041">
        <f>_xlfn.XLOOKUP(D1041,Products!A:A,Products!F:F)</f>
        <v>797.54</v>
      </c>
      <c r="K1041" t="str">
        <f>_xlfn.XLOOKUP(D1041,Products!A:A,Products!C:C)</f>
        <v>Fashion</v>
      </c>
      <c r="L1041" t="str">
        <f>_xlfn.XLOOKUP(D1041,Products!A:A,Products!D:D)</f>
        <v>Accessories</v>
      </c>
      <c r="M1041">
        <f t="shared" si="144"/>
        <v>6432.75</v>
      </c>
      <c r="N1041">
        <f t="shared" si="145"/>
        <v>3987.7</v>
      </c>
      <c r="O1041">
        <f t="shared" si="146"/>
        <v>2445.0500000000002</v>
      </c>
      <c r="P1041" s="8">
        <f t="shared" si="147"/>
        <v>0.38009404997862506</v>
      </c>
      <c r="Q1041">
        <f t="shared" si="148"/>
        <v>321.63750000000005</v>
      </c>
      <c r="R1041">
        <f t="shared" si="149"/>
        <v>6111.1125000000002</v>
      </c>
      <c r="S1041">
        <f t="shared" si="150"/>
        <v>2123.4125000000004</v>
      </c>
      <c r="T1041" t="str">
        <f>_xlfn.XLOOKUP(C1041,Customers!A:A,Customers!D:D)</f>
        <v>M</v>
      </c>
      <c r="U1041" s="13">
        <f>_xlfn.XLOOKUP(C1041,Customers!A:A,Customers!E:E)</f>
        <v>20787</v>
      </c>
      <c r="V1041" t="str">
        <f>_xlfn.XLOOKUP(C1041,Customers!A:A,Customers!F:F)</f>
        <v>Lisatown</v>
      </c>
      <c r="W1041" s="13">
        <f>_xlfn.XLOOKUP(C1041,Customers!A:A,Customers!G:G)</f>
        <v>45295</v>
      </c>
      <c r="X1041">
        <f t="shared" ca="1" si="151"/>
        <v>69</v>
      </c>
      <c r="Y1041" t="str">
        <f t="shared" ca="1" si="152"/>
        <v>50+</v>
      </c>
    </row>
    <row r="1042" spans="1:25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  <c r="I1042">
        <f>_xlfn.XLOOKUP(D1042,Products!A:A,Products!E:E)</f>
        <v>818.76</v>
      </c>
      <c r="J1042">
        <f>_xlfn.XLOOKUP(D1042,Products!A:A,Products!F:F)</f>
        <v>527.62</v>
      </c>
      <c r="K1042" t="str">
        <f>_xlfn.XLOOKUP(D1042,Products!A:A,Products!C:C)</f>
        <v>Electronics</v>
      </c>
      <c r="L1042" t="str">
        <f>_xlfn.XLOOKUP(D1042,Products!A:A,Products!D:D)</f>
        <v>Television</v>
      </c>
      <c r="M1042">
        <f t="shared" si="144"/>
        <v>2456.2799999999997</v>
      </c>
      <c r="N1042">
        <f t="shared" si="145"/>
        <v>1582.8600000000001</v>
      </c>
      <c r="O1042">
        <f t="shared" si="146"/>
        <v>873.41999999999962</v>
      </c>
      <c r="P1042" s="8">
        <f t="shared" si="147"/>
        <v>0.35558649665347586</v>
      </c>
      <c r="Q1042">
        <f t="shared" si="148"/>
        <v>0</v>
      </c>
      <c r="R1042">
        <f t="shared" si="149"/>
        <v>2456.2799999999997</v>
      </c>
      <c r="S1042">
        <f t="shared" si="150"/>
        <v>873.41999999999962</v>
      </c>
      <c r="T1042" t="str">
        <f>_xlfn.XLOOKUP(C1042,Customers!A:A,Customers!D:D)</f>
        <v>M</v>
      </c>
      <c r="U1042" s="13">
        <f>_xlfn.XLOOKUP(C1042,Customers!A:A,Customers!E:E)</f>
        <v>35712</v>
      </c>
      <c r="V1042" t="str">
        <f>_xlfn.XLOOKUP(C1042,Customers!A:A,Customers!F:F)</f>
        <v>Carlyberg</v>
      </c>
      <c r="W1042" s="13">
        <f>_xlfn.XLOOKUP(C1042,Customers!A:A,Customers!G:G)</f>
        <v>45823</v>
      </c>
      <c r="X1042">
        <f t="shared" ca="1" si="151"/>
        <v>28</v>
      </c>
      <c r="Y1042" t="str">
        <f t="shared" ca="1" si="152"/>
        <v>26-35</v>
      </c>
    </row>
    <row r="1043" spans="1:25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  <c r="I1043">
        <f>_xlfn.XLOOKUP(D1043,Products!A:A,Products!E:E)</f>
        <v>1673.69</v>
      </c>
      <c r="J1043">
        <f>_xlfn.XLOOKUP(D1043,Products!A:A,Products!F:F)</f>
        <v>1323.38</v>
      </c>
      <c r="K1043" t="str">
        <f>_xlfn.XLOOKUP(D1043,Products!A:A,Products!C:C)</f>
        <v>Electronics</v>
      </c>
      <c r="L1043" t="str">
        <f>_xlfn.XLOOKUP(D1043,Products!A:A,Products!D:D)</f>
        <v>Camera</v>
      </c>
      <c r="M1043">
        <f t="shared" si="144"/>
        <v>8368.4500000000007</v>
      </c>
      <c r="N1043">
        <f t="shared" si="145"/>
        <v>6616.9000000000005</v>
      </c>
      <c r="O1043">
        <f t="shared" si="146"/>
        <v>1751.5500000000002</v>
      </c>
      <c r="P1043" s="8">
        <f t="shared" si="147"/>
        <v>0.20930399297360922</v>
      </c>
      <c r="Q1043">
        <f t="shared" si="148"/>
        <v>1255.2675000000002</v>
      </c>
      <c r="R1043">
        <f t="shared" si="149"/>
        <v>7113.1825000000008</v>
      </c>
      <c r="S1043">
        <f t="shared" si="150"/>
        <v>496.28250000000025</v>
      </c>
      <c r="T1043" t="str">
        <f>_xlfn.XLOOKUP(C1043,Customers!A:A,Customers!D:D)</f>
        <v>F</v>
      </c>
      <c r="U1043" s="13">
        <f>_xlfn.XLOOKUP(C1043,Customers!A:A,Customers!E:E)</f>
        <v>33347</v>
      </c>
      <c r="V1043" t="str">
        <f>_xlfn.XLOOKUP(C1043,Customers!A:A,Customers!F:F)</f>
        <v>North George</v>
      </c>
      <c r="W1043" s="13">
        <f>_xlfn.XLOOKUP(C1043,Customers!A:A,Customers!G:G)</f>
        <v>45007</v>
      </c>
      <c r="X1043">
        <f t="shared" ca="1" si="151"/>
        <v>35</v>
      </c>
      <c r="Y1043" t="str">
        <f t="shared" ca="1" si="152"/>
        <v>26-35</v>
      </c>
    </row>
    <row r="1044" spans="1:25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  <c r="I1044">
        <f>_xlfn.XLOOKUP(D1044,Products!A:A,Products!E:E)</f>
        <v>1673.69</v>
      </c>
      <c r="J1044">
        <f>_xlfn.XLOOKUP(D1044,Products!A:A,Products!F:F)</f>
        <v>1323.38</v>
      </c>
      <c r="K1044" t="str">
        <f>_xlfn.XLOOKUP(D1044,Products!A:A,Products!C:C)</f>
        <v>Electronics</v>
      </c>
      <c r="L1044" t="str">
        <f>_xlfn.XLOOKUP(D1044,Products!A:A,Products!D:D)</f>
        <v>Camera</v>
      </c>
      <c r="M1044">
        <f t="shared" si="144"/>
        <v>6694.76</v>
      </c>
      <c r="N1044">
        <f t="shared" si="145"/>
        <v>5293.52</v>
      </c>
      <c r="O1044">
        <f t="shared" si="146"/>
        <v>1401.2399999999998</v>
      </c>
      <c r="P1044" s="8">
        <f t="shared" si="147"/>
        <v>0.20930399297360916</v>
      </c>
      <c r="Q1044">
        <f t="shared" si="148"/>
        <v>1004.2139999999999</v>
      </c>
      <c r="R1044">
        <f t="shared" si="149"/>
        <v>5690.5460000000003</v>
      </c>
      <c r="S1044">
        <f t="shared" si="150"/>
        <v>397.02599999999984</v>
      </c>
      <c r="T1044" t="str">
        <f>_xlfn.XLOOKUP(C1044,Customers!A:A,Customers!D:D)</f>
        <v>M</v>
      </c>
      <c r="U1044" s="13">
        <f>_xlfn.XLOOKUP(C1044,Customers!A:A,Customers!E:E)</f>
        <v>38351</v>
      </c>
      <c r="V1044" t="str">
        <f>_xlfn.XLOOKUP(C1044,Customers!A:A,Customers!F:F)</f>
        <v>Newtonborough</v>
      </c>
      <c r="W1044" s="13">
        <f>_xlfn.XLOOKUP(C1044,Customers!A:A,Customers!G:G)</f>
        <v>44661</v>
      </c>
      <c r="X1044">
        <f t="shared" ca="1" si="151"/>
        <v>21</v>
      </c>
      <c r="Y1044" t="str">
        <f t="shared" ca="1" si="152"/>
        <v>18-25</v>
      </c>
    </row>
    <row r="1045" spans="1:25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  <c r="I1045">
        <f>_xlfn.XLOOKUP(D1045,Products!A:A,Products!E:E)</f>
        <v>673.78</v>
      </c>
      <c r="J1045">
        <f>_xlfn.XLOOKUP(D1045,Products!A:A,Products!F:F)</f>
        <v>363.33</v>
      </c>
      <c r="K1045" t="str">
        <f>_xlfn.XLOOKUP(D1045,Products!A:A,Products!C:C)</f>
        <v>Electronics</v>
      </c>
      <c r="L1045" t="str">
        <f>_xlfn.XLOOKUP(D1045,Products!A:A,Products!D:D)</f>
        <v>Smartphone</v>
      </c>
      <c r="M1045">
        <f t="shared" si="144"/>
        <v>1347.56</v>
      </c>
      <c r="N1045">
        <f t="shared" si="145"/>
        <v>726.66</v>
      </c>
      <c r="O1045">
        <f t="shared" si="146"/>
        <v>620.9</v>
      </c>
      <c r="P1045" s="8">
        <f t="shared" si="147"/>
        <v>0.46075870462168661</v>
      </c>
      <c r="Q1045">
        <f t="shared" si="148"/>
        <v>0</v>
      </c>
      <c r="R1045">
        <f t="shared" si="149"/>
        <v>1347.56</v>
      </c>
      <c r="S1045">
        <f t="shared" si="150"/>
        <v>620.9</v>
      </c>
      <c r="T1045" t="str">
        <f>_xlfn.XLOOKUP(C1045,Customers!A:A,Customers!D:D)</f>
        <v>F</v>
      </c>
      <c r="U1045" s="13">
        <f>_xlfn.XLOOKUP(C1045,Customers!A:A,Customers!E:E)</f>
        <v>36564</v>
      </c>
      <c r="V1045" t="str">
        <f>_xlfn.XLOOKUP(C1045,Customers!A:A,Customers!F:F)</f>
        <v>North Teresashire</v>
      </c>
      <c r="W1045" s="13">
        <f>_xlfn.XLOOKUP(C1045,Customers!A:A,Customers!G:G)</f>
        <v>44509</v>
      </c>
      <c r="X1045">
        <f t="shared" ca="1" si="151"/>
        <v>26</v>
      </c>
      <c r="Y1045" t="str">
        <f t="shared" ca="1" si="152"/>
        <v>26-35</v>
      </c>
    </row>
    <row r="1046" spans="1:25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  <c r="I1046">
        <f>_xlfn.XLOOKUP(D1046,Products!A:A,Products!E:E)</f>
        <v>388.26</v>
      </c>
      <c r="J1046">
        <f>_xlfn.XLOOKUP(D1046,Products!A:A,Products!F:F)</f>
        <v>199.3</v>
      </c>
      <c r="K1046" t="str">
        <f>_xlfn.XLOOKUP(D1046,Products!A:A,Products!C:C)</f>
        <v>Fashion</v>
      </c>
      <c r="L1046" t="str">
        <f>_xlfn.XLOOKUP(D1046,Products!A:A,Products!D:D)</f>
        <v>Watches</v>
      </c>
      <c r="M1046">
        <f t="shared" si="144"/>
        <v>1164.78</v>
      </c>
      <c r="N1046">
        <f t="shared" si="145"/>
        <v>597.90000000000009</v>
      </c>
      <c r="O1046">
        <f t="shared" si="146"/>
        <v>566.87999999999988</v>
      </c>
      <c r="P1046" s="8">
        <f t="shared" si="147"/>
        <v>0.4866841807036521</v>
      </c>
      <c r="Q1046">
        <f t="shared" si="148"/>
        <v>174.71699999999998</v>
      </c>
      <c r="R1046">
        <f t="shared" si="149"/>
        <v>990.06299999999999</v>
      </c>
      <c r="S1046">
        <f t="shared" si="150"/>
        <v>392.1629999999999</v>
      </c>
      <c r="T1046" t="str">
        <f>_xlfn.XLOOKUP(C1046,Customers!A:A,Customers!D:D)</f>
        <v>F</v>
      </c>
      <c r="U1046" s="13">
        <f>_xlfn.XLOOKUP(C1046,Customers!A:A,Customers!E:E)</f>
        <v>23491</v>
      </c>
      <c r="V1046" t="str">
        <f>_xlfn.XLOOKUP(C1046,Customers!A:A,Customers!F:F)</f>
        <v>Woodbury</v>
      </c>
      <c r="W1046" s="13">
        <f>_xlfn.XLOOKUP(C1046,Customers!A:A,Customers!G:G)</f>
        <v>45707</v>
      </c>
      <c r="X1046">
        <f t="shared" ca="1" si="151"/>
        <v>62</v>
      </c>
      <c r="Y1046" t="str">
        <f t="shared" ca="1" si="152"/>
        <v>50+</v>
      </c>
    </row>
    <row r="1047" spans="1:25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  <c r="I1047">
        <f>_xlfn.XLOOKUP(D1047,Products!A:A,Products!E:E)</f>
        <v>1762.92</v>
      </c>
      <c r="J1047">
        <f>_xlfn.XLOOKUP(D1047,Products!A:A,Products!F:F)</f>
        <v>1346.48</v>
      </c>
      <c r="K1047" t="str">
        <f>_xlfn.XLOOKUP(D1047,Products!A:A,Products!C:C)</f>
        <v>Electronics</v>
      </c>
      <c r="L1047" t="str">
        <f>_xlfn.XLOOKUP(D1047,Products!A:A,Products!D:D)</f>
        <v>Laptop</v>
      </c>
      <c r="M1047">
        <f t="shared" si="144"/>
        <v>3525.84</v>
      </c>
      <c r="N1047">
        <f t="shared" si="145"/>
        <v>2692.96</v>
      </c>
      <c r="O1047">
        <f t="shared" si="146"/>
        <v>832.88000000000011</v>
      </c>
      <c r="P1047" s="8">
        <f t="shared" si="147"/>
        <v>0.23622172305039368</v>
      </c>
      <c r="Q1047">
        <f t="shared" si="148"/>
        <v>0</v>
      </c>
      <c r="R1047">
        <f t="shared" si="149"/>
        <v>3525.84</v>
      </c>
      <c r="S1047">
        <f t="shared" si="150"/>
        <v>832.88000000000011</v>
      </c>
      <c r="T1047" t="str">
        <f>_xlfn.XLOOKUP(C1047,Customers!A:A,Customers!D:D)</f>
        <v>F</v>
      </c>
      <c r="U1047" s="13">
        <f>_xlfn.XLOOKUP(C1047,Customers!A:A,Customers!E:E)</f>
        <v>21380</v>
      </c>
      <c r="V1047" t="str">
        <f>_xlfn.XLOOKUP(C1047,Customers!A:A,Customers!F:F)</f>
        <v>Kristinemouth</v>
      </c>
      <c r="W1047" s="13">
        <f>_xlfn.XLOOKUP(C1047,Customers!A:A,Customers!G:G)</f>
        <v>44723</v>
      </c>
      <c r="X1047">
        <f t="shared" ca="1" si="151"/>
        <v>67</v>
      </c>
      <c r="Y1047" t="str">
        <f t="shared" ca="1" si="152"/>
        <v>50+</v>
      </c>
    </row>
    <row r="1048" spans="1:25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  <c r="I1048">
        <f>_xlfn.XLOOKUP(D1048,Products!A:A,Products!E:E)</f>
        <v>1501.46</v>
      </c>
      <c r="J1048">
        <f>_xlfn.XLOOKUP(D1048,Products!A:A,Products!F:F)</f>
        <v>1167.73</v>
      </c>
      <c r="K1048" t="str">
        <f>_xlfn.XLOOKUP(D1048,Products!A:A,Products!C:C)</f>
        <v>Fashion</v>
      </c>
      <c r="L1048" t="str">
        <f>_xlfn.XLOOKUP(D1048,Products!A:A,Products!D:D)</f>
        <v>Watches</v>
      </c>
      <c r="M1048">
        <f t="shared" si="144"/>
        <v>6005.84</v>
      </c>
      <c r="N1048">
        <f t="shared" si="145"/>
        <v>4670.92</v>
      </c>
      <c r="O1048">
        <f t="shared" si="146"/>
        <v>1334.92</v>
      </c>
      <c r="P1048" s="8">
        <f t="shared" si="147"/>
        <v>0.22227032355174298</v>
      </c>
      <c r="Q1048">
        <f t="shared" si="148"/>
        <v>600.58400000000006</v>
      </c>
      <c r="R1048">
        <f t="shared" si="149"/>
        <v>5405.2560000000003</v>
      </c>
      <c r="S1048">
        <f t="shared" si="150"/>
        <v>734.33600000000024</v>
      </c>
      <c r="T1048" t="str">
        <f>_xlfn.XLOOKUP(C1048,Customers!A:A,Customers!D:D)</f>
        <v>M</v>
      </c>
      <c r="U1048" s="13">
        <f>_xlfn.XLOOKUP(C1048,Customers!A:A,Customers!E:E)</f>
        <v>28268</v>
      </c>
      <c r="V1048" t="str">
        <f>_xlfn.XLOOKUP(C1048,Customers!A:A,Customers!F:F)</f>
        <v>Ramosbury</v>
      </c>
      <c r="W1048" s="13">
        <f>_xlfn.XLOOKUP(C1048,Customers!A:A,Customers!G:G)</f>
        <v>44926</v>
      </c>
      <c r="X1048">
        <f t="shared" ca="1" si="151"/>
        <v>49</v>
      </c>
      <c r="Y1048" t="str">
        <f t="shared" ca="1" si="152"/>
        <v>36-50</v>
      </c>
    </row>
    <row r="1049" spans="1:25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  <c r="I1049">
        <f>_xlfn.XLOOKUP(D1049,Products!A:A,Products!E:E)</f>
        <v>1487.41</v>
      </c>
      <c r="J1049">
        <f>_xlfn.XLOOKUP(D1049,Products!A:A,Products!F:F)</f>
        <v>813.07</v>
      </c>
      <c r="K1049" t="str">
        <f>_xlfn.XLOOKUP(D1049,Products!A:A,Products!C:C)</f>
        <v>Electronics</v>
      </c>
      <c r="L1049" t="str">
        <f>_xlfn.XLOOKUP(D1049,Products!A:A,Products!D:D)</f>
        <v>Smartphone</v>
      </c>
      <c r="M1049">
        <f t="shared" si="144"/>
        <v>5949.64</v>
      </c>
      <c r="N1049">
        <f t="shared" si="145"/>
        <v>3252.28</v>
      </c>
      <c r="O1049">
        <f t="shared" si="146"/>
        <v>2697.36</v>
      </c>
      <c r="P1049" s="8">
        <f t="shared" si="147"/>
        <v>0.45336524562830693</v>
      </c>
      <c r="Q1049">
        <f t="shared" si="148"/>
        <v>0</v>
      </c>
      <c r="R1049">
        <f t="shared" si="149"/>
        <v>5949.64</v>
      </c>
      <c r="S1049">
        <f t="shared" si="150"/>
        <v>2697.36</v>
      </c>
      <c r="T1049" t="str">
        <f>_xlfn.XLOOKUP(C1049,Customers!A:A,Customers!D:D)</f>
        <v>F</v>
      </c>
      <c r="U1049" s="13">
        <f>_xlfn.XLOOKUP(C1049,Customers!A:A,Customers!E:E)</f>
        <v>26908</v>
      </c>
      <c r="V1049" t="str">
        <f>_xlfn.XLOOKUP(C1049,Customers!A:A,Customers!F:F)</f>
        <v>Brittanyburgh</v>
      </c>
      <c r="W1049" s="13">
        <f>_xlfn.XLOOKUP(C1049,Customers!A:A,Customers!G:G)</f>
        <v>45561</v>
      </c>
      <c r="X1049">
        <f t="shared" ca="1" si="151"/>
        <v>52</v>
      </c>
      <c r="Y1049" t="str">
        <f t="shared" ca="1" si="152"/>
        <v>50+</v>
      </c>
    </row>
    <row r="1050" spans="1:25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  <c r="I1050">
        <f>_xlfn.XLOOKUP(D1050,Products!A:A,Products!E:E)</f>
        <v>323.92</v>
      </c>
      <c r="J1050">
        <f>_xlfn.XLOOKUP(D1050,Products!A:A,Products!F:F)</f>
        <v>242.98</v>
      </c>
      <c r="K1050" t="str">
        <f>_xlfn.XLOOKUP(D1050,Products!A:A,Products!C:C)</f>
        <v>Fashion</v>
      </c>
      <c r="L1050" t="str">
        <f>_xlfn.XLOOKUP(D1050,Products!A:A,Products!D:D)</f>
        <v>Accessories</v>
      </c>
      <c r="M1050">
        <f t="shared" si="144"/>
        <v>1295.68</v>
      </c>
      <c r="N1050">
        <f t="shared" si="145"/>
        <v>971.92</v>
      </c>
      <c r="O1050">
        <f t="shared" si="146"/>
        <v>323.7600000000001</v>
      </c>
      <c r="P1050" s="8">
        <f t="shared" si="147"/>
        <v>0.24987651271918998</v>
      </c>
      <c r="Q1050">
        <f t="shared" si="148"/>
        <v>0</v>
      </c>
      <c r="R1050">
        <f t="shared" si="149"/>
        <v>1295.68</v>
      </c>
      <c r="S1050">
        <f t="shared" si="150"/>
        <v>323.7600000000001</v>
      </c>
      <c r="T1050" t="str">
        <f>_xlfn.XLOOKUP(C1050,Customers!A:A,Customers!D:D)</f>
        <v>F</v>
      </c>
      <c r="U1050" s="13">
        <f>_xlfn.XLOOKUP(C1050,Customers!A:A,Customers!E:E)</f>
        <v>27579</v>
      </c>
      <c r="V1050" t="str">
        <f>_xlfn.XLOOKUP(C1050,Customers!A:A,Customers!F:F)</f>
        <v>North Chaseborough</v>
      </c>
      <c r="W1050" s="13">
        <f>_xlfn.XLOOKUP(C1050,Customers!A:A,Customers!G:G)</f>
        <v>45571</v>
      </c>
      <c r="X1050">
        <f t="shared" ca="1" si="151"/>
        <v>50</v>
      </c>
      <c r="Y1050" t="str">
        <f t="shared" ca="1" si="152"/>
        <v>36-50</v>
      </c>
    </row>
    <row r="1051" spans="1:25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  <c r="I1051">
        <f>_xlfn.XLOOKUP(D1051,Products!A:A,Products!E:E)</f>
        <v>1216.3599999999999</v>
      </c>
      <c r="J1051">
        <f>_xlfn.XLOOKUP(D1051,Products!A:A,Products!F:F)</f>
        <v>794.8</v>
      </c>
      <c r="K1051" t="str">
        <f>_xlfn.XLOOKUP(D1051,Products!A:A,Products!C:C)</f>
        <v>Fashion</v>
      </c>
      <c r="L1051" t="str">
        <f>_xlfn.XLOOKUP(D1051,Products!A:A,Products!D:D)</f>
        <v>Bags</v>
      </c>
      <c r="M1051">
        <f t="shared" si="144"/>
        <v>1216.3599999999999</v>
      </c>
      <c r="N1051">
        <f t="shared" si="145"/>
        <v>794.8</v>
      </c>
      <c r="O1051">
        <f t="shared" si="146"/>
        <v>421.55999999999995</v>
      </c>
      <c r="P1051" s="8">
        <f t="shared" si="147"/>
        <v>0.34657502713012595</v>
      </c>
      <c r="Q1051">
        <f t="shared" si="148"/>
        <v>60.817999999999998</v>
      </c>
      <c r="R1051">
        <f t="shared" si="149"/>
        <v>1155.5419999999999</v>
      </c>
      <c r="S1051">
        <f t="shared" si="150"/>
        <v>360.74199999999996</v>
      </c>
      <c r="T1051" t="str">
        <f>_xlfn.XLOOKUP(C1051,Customers!A:A,Customers!D:D)</f>
        <v>M</v>
      </c>
      <c r="U1051" s="13">
        <f>_xlfn.XLOOKUP(C1051,Customers!A:A,Customers!E:E)</f>
        <v>20358</v>
      </c>
      <c r="V1051" t="str">
        <f>_xlfn.XLOOKUP(C1051,Customers!A:A,Customers!F:F)</f>
        <v>Zacharyberg</v>
      </c>
      <c r="W1051" s="13">
        <f>_xlfn.XLOOKUP(C1051,Customers!A:A,Customers!G:G)</f>
        <v>45869</v>
      </c>
      <c r="X1051">
        <f t="shared" ca="1" si="151"/>
        <v>70</v>
      </c>
      <c r="Y1051" t="str">
        <f t="shared" ca="1" si="152"/>
        <v>50+</v>
      </c>
    </row>
    <row r="1052" spans="1:25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  <c r="I1052">
        <f>_xlfn.XLOOKUP(D1052,Products!A:A,Products!E:E)</f>
        <v>1858.75</v>
      </c>
      <c r="J1052">
        <f>_xlfn.XLOOKUP(D1052,Products!A:A,Products!F:F)</f>
        <v>1451.16</v>
      </c>
      <c r="K1052" t="str">
        <f>_xlfn.XLOOKUP(D1052,Products!A:A,Products!C:C)</f>
        <v>Fashion</v>
      </c>
      <c r="L1052" t="str">
        <f>_xlfn.XLOOKUP(D1052,Products!A:A,Products!D:D)</f>
        <v>Accessories</v>
      </c>
      <c r="M1052">
        <f t="shared" si="144"/>
        <v>9293.75</v>
      </c>
      <c r="N1052">
        <f t="shared" si="145"/>
        <v>7255.8</v>
      </c>
      <c r="O1052">
        <f t="shared" si="146"/>
        <v>2037.9499999999998</v>
      </c>
      <c r="P1052" s="8">
        <f t="shared" si="147"/>
        <v>0.21928177538668459</v>
      </c>
      <c r="Q1052">
        <f t="shared" si="148"/>
        <v>1394.0625</v>
      </c>
      <c r="R1052">
        <f t="shared" si="149"/>
        <v>7899.6875</v>
      </c>
      <c r="S1052">
        <f t="shared" si="150"/>
        <v>643.88749999999982</v>
      </c>
      <c r="T1052" t="str">
        <f>_xlfn.XLOOKUP(C1052,Customers!A:A,Customers!D:D)</f>
        <v>M</v>
      </c>
      <c r="U1052" s="13">
        <f>_xlfn.XLOOKUP(C1052,Customers!A:A,Customers!E:E)</f>
        <v>24326</v>
      </c>
      <c r="V1052" t="str">
        <f>_xlfn.XLOOKUP(C1052,Customers!A:A,Customers!F:F)</f>
        <v>East Walter</v>
      </c>
      <c r="W1052" s="13">
        <f>_xlfn.XLOOKUP(C1052,Customers!A:A,Customers!G:G)</f>
        <v>44260</v>
      </c>
      <c r="X1052">
        <f t="shared" ca="1" si="151"/>
        <v>59</v>
      </c>
      <c r="Y1052" t="str">
        <f t="shared" ca="1" si="152"/>
        <v>50+</v>
      </c>
    </row>
    <row r="1053" spans="1:25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  <c r="I1053">
        <f>_xlfn.XLOOKUP(D1053,Products!A:A,Products!E:E)</f>
        <v>304.70999999999998</v>
      </c>
      <c r="J1053">
        <f>_xlfn.XLOOKUP(D1053,Products!A:A,Products!F:F)</f>
        <v>164.01</v>
      </c>
      <c r="K1053" t="str">
        <f>_xlfn.XLOOKUP(D1053,Products!A:A,Products!C:C)</f>
        <v>Groceries</v>
      </c>
      <c r="L1053" t="str">
        <f>_xlfn.XLOOKUP(D1053,Products!A:A,Products!D:D)</f>
        <v>Vegetables</v>
      </c>
      <c r="M1053">
        <f t="shared" si="144"/>
        <v>1218.8399999999999</v>
      </c>
      <c r="N1053">
        <f t="shared" si="145"/>
        <v>656.04</v>
      </c>
      <c r="O1053">
        <f t="shared" si="146"/>
        <v>562.79999999999995</v>
      </c>
      <c r="P1053" s="8">
        <f t="shared" si="147"/>
        <v>0.46175051688490698</v>
      </c>
      <c r="Q1053">
        <f t="shared" si="148"/>
        <v>182.82599999999999</v>
      </c>
      <c r="R1053">
        <f t="shared" si="149"/>
        <v>1036.0139999999999</v>
      </c>
      <c r="S1053">
        <f t="shared" si="150"/>
        <v>379.97399999999993</v>
      </c>
      <c r="T1053" t="str">
        <f>_xlfn.XLOOKUP(C1053,Customers!A:A,Customers!D:D)</f>
        <v>M</v>
      </c>
      <c r="U1053" s="13">
        <f>_xlfn.XLOOKUP(C1053,Customers!A:A,Customers!E:E)</f>
        <v>35433</v>
      </c>
      <c r="V1053" t="str">
        <f>_xlfn.XLOOKUP(C1053,Customers!A:A,Customers!F:F)</f>
        <v>Chambersview</v>
      </c>
      <c r="W1053" s="13">
        <f>_xlfn.XLOOKUP(C1053,Customers!A:A,Customers!G:G)</f>
        <v>44735</v>
      </c>
      <c r="X1053">
        <f t="shared" ca="1" si="151"/>
        <v>29</v>
      </c>
      <c r="Y1053" t="str">
        <f t="shared" ca="1" si="152"/>
        <v>26-35</v>
      </c>
    </row>
    <row r="1054" spans="1:25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  <c r="I1054">
        <f>_xlfn.XLOOKUP(D1054,Products!A:A,Products!E:E)</f>
        <v>388.26</v>
      </c>
      <c r="J1054">
        <f>_xlfn.XLOOKUP(D1054,Products!A:A,Products!F:F)</f>
        <v>199.3</v>
      </c>
      <c r="K1054" t="str">
        <f>_xlfn.XLOOKUP(D1054,Products!A:A,Products!C:C)</f>
        <v>Fashion</v>
      </c>
      <c r="L1054" t="str">
        <f>_xlfn.XLOOKUP(D1054,Products!A:A,Products!D:D)</f>
        <v>Watches</v>
      </c>
      <c r="M1054">
        <f t="shared" si="144"/>
        <v>1553.04</v>
      </c>
      <c r="N1054">
        <f t="shared" si="145"/>
        <v>797.2</v>
      </c>
      <c r="O1054">
        <f t="shared" si="146"/>
        <v>755.83999999999992</v>
      </c>
      <c r="P1054" s="8">
        <f t="shared" si="147"/>
        <v>0.48668418070365216</v>
      </c>
      <c r="Q1054">
        <f t="shared" si="148"/>
        <v>77.652000000000001</v>
      </c>
      <c r="R1054">
        <f t="shared" si="149"/>
        <v>1475.3879999999999</v>
      </c>
      <c r="S1054">
        <f t="shared" si="150"/>
        <v>678.18799999999987</v>
      </c>
      <c r="T1054" t="str">
        <f>_xlfn.XLOOKUP(C1054,Customers!A:A,Customers!D:D)</f>
        <v>F</v>
      </c>
      <c r="U1054" s="13">
        <f>_xlfn.XLOOKUP(C1054,Customers!A:A,Customers!E:E)</f>
        <v>25706</v>
      </c>
      <c r="V1054" t="str">
        <f>_xlfn.XLOOKUP(C1054,Customers!A:A,Customers!F:F)</f>
        <v>South Scottton</v>
      </c>
      <c r="W1054" s="13">
        <f>_xlfn.XLOOKUP(C1054,Customers!A:A,Customers!G:G)</f>
        <v>44405</v>
      </c>
      <c r="X1054">
        <f t="shared" ca="1" si="151"/>
        <v>56</v>
      </c>
      <c r="Y1054" t="str">
        <f t="shared" ca="1" si="152"/>
        <v>50+</v>
      </c>
    </row>
    <row r="1055" spans="1:25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  <c r="I1055">
        <f>_xlfn.XLOOKUP(D1055,Products!A:A,Products!E:E)</f>
        <v>1193.0899999999999</v>
      </c>
      <c r="J1055">
        <f>_xlfn.XLOOKUP(D1055,Products!A:A,Products!F:F)</f>
        <v>818.24</v>
      </c>
      <c r="K1055" t="str">
        <f>_xlfn.XLOOKUP(D1055,Products!A:A,Products!C:C)</f>
        <v>Electronics</v>
      </c>
      <c r="L1055" t="str">
        <f>_xlfn.XLOOKUP(D1055,Products!A:A,Products!D:D)</f>
        <v>Camera</v>
      </c>
      <c r="M1055">
        <f t="shared" si="144"/>
        <v>1193.0899999999999</v>
      </c>
      <c r="N1055">
        <f t="shared" si="145"/>
        <v>818.24</v>
      </c>
      <c r="O1055">
        <f t="shared" si="146"/>
        <v>374.84999999999991</v>
      </c>
      <c r="P1055" s="8">
        <f t="shared" si="147"/>
        <v>0.31418417722049463</v>
      </c>
      <c r="Q1055">
        <f t="shared" si="148"/>
        <v>59.654499999999999</v>
      </c>
      <c r="R1055">
        <f t="shared" si="149"/>
        <v>1133.4354999999998</v>
      </c>
      <c r="S1055">
        <f t="shared" si="150"/>
        <v>315.19549999999981</v>
      </c>
      <c r="T1055" t="str">
        <f>_xlfn.XLOOKUP(C1055,Customers!A:A,Customers!D:D)</f>
        <v>M</v>
      </c>
      <c r="U1055" s="13">
        <f>_xlfn.XLOOKUP(C1055,Customers!A:A,Customers!E:E)</f>
        <v>38700</v>
      </c>
      <c r="V1055" t="str">
        <f>_xlfn.XLOOKUP(C1055,Customers!A:A,Customers!F:F)</f>
        <v>Nancyside</v>
      </c>
      <c r="W1055" s="13">
        <f>_xlfn.XLOOKUP(C1055,Customers!A:A,Customers!G:G)</f>
        <v>44688</v>
      </c>
      <c r="X1055">
        <f t="shared" ca="1" si="151"/>
        <v>20</v>
      </c>
      <c r="Y1055" t="str">
        <f t="shared" ca="1" si="152"/>
        <v>18-25</v>
      </c>
    </row>
    <row r="1056" spans="1:25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  <c r="I1056">
        <f>_xlfn.XLOOKUP(D1056,Products!A:A,Products!E:E)</f>
        <v>1134.8</v>
      </c>
      <c r="J1056">
        <f>_xlfn.XLOOKUP(D1056,Products!A:A,Products!F:F)</f>
        <v>675.1</v>
      </c>
      <c r="K1056" t="str">
        <f>_xlfn.XLOOKUP(D1056,Products!A:A,Products!C:C)</f>
        <v>Fashion</v>
      </c>
      <c r="L1056" t="str">
        <f>_xlfn.XLOOKUP(D1056,Products!A:A,Products!D:D)</f>
        <v>Watches</v>
      </c>
      <c r="M1056">
        <f t="shared" si="144"/>
        <v>1134.8</v>
      </c>
      <c r="N1056">
        <f t="shared" si="145"/>
        <v>675.1</v>
      </c>
      <c r="O1056">
        <f t="shared" si="146"/>
        <v>459.69999999999993</v>
      </c>
      <c r="P1056" s="8">
        <f t="shared" si="147"/>
        <v>0.40509340853013742</v>
      </c>
      <c r="Q1056">
        <f t="shared" si="148"/>
        <v>0</v>
      </c>
      <c r="R1056">
        <f t="shared" si="149"/>
        <v>1134.8</v>
      </c>
      <c r="S1056">
        <f t="shared" si="150"/>
        <v>459.69999999999993</v>
      </c>
      <c r="T1056" t="str">
        <f>_xlfn.XLOOKUP(C1056,Customers!A:A,Customers!D:D)</f>
        <v>F</v>
      </c>
      <c r="U1056" s="13">
        <f>_xlfn.XLOOKUP(C1056,Customers!A:A,Customers!E:E)</f>
        <v>37024</v>
      </c>
      <c r="V1056" t="str">
        <f>_xlfn.XLOOKUP(C1056,Customers!A:A,Customers!F:F)</f>
        <v>South Markbury</v>
      </c>
      <c r="W1056" s="13">
        <f>_xlfn.XLOOKUP(C1056,Customers!A:A,Customers!G:G)</f>
        <v>45117</v>
      </c>
      <c r="X1056">
        <f t="shared" ca="1" si="151"/>
        <v>25</v>
      </c>
      <c r="Y1056" t="str">
        <f t="shared" ca="1" si="152"/>
        <v>18-25</v>
      </c>
    </row>
    <row r="1057" spans="1:25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  <c r="I1057">
        <f>_xlfn.XLOOKUP(D1057,Products!A:A,Products!E:E)</f>
        <v>1342.75</v>
      </c>
      <c r="J1057">
        <f>_xlfn.XLOOKUP(D1057,Products!A:A,Products!F:F)</f>
        <v>797.94</v>
      </c>
      <c r="K1057" t="str">
        <f>_xlfn.XLOOKUP(D1057,Products!A:A,Products!C:C)</f>
        <v>Fashion</v>
      </c>
      <c r="L1057" t="str">
        <f>_xlfn.XLOOKUP(D1057,Products!A:A,Products!D:D)</f>
        <v>Clothing</v>
      </c>
      <c r="M1057">
        <f t="shared" si="144"/>
        <v>6713.75</v>
      </c>
      <c r="N1057">
        <f t="shared" si="145"/>
        <v>3989.7000000000003</v>
      </c>
      <c r="O1057">
        <f t="shared" si="146"/>
        <v>2724.0499999999997</v>
      </c>
      <c r="P1057" s="8">
        <f t="shared" si="147"/>
        <v>0.40574194749581077</v>
      </c>
      <c r="Q1057">
        <f t="shared" si="148"/>
        <v>335.6875</v>
      </c>
      <c r="R1057">
        <f t="shared" si="149"/>
        <v>6378.0625</v>
      </c>
      <c r="S1057">
        <f t="shared" si="150"/>
        <v>2388.3624999999997</v>
      </c>
      <c r="T1057" t="str">
        <f>_xlfn.XLOOKUP(C1057,Customers!A:A,Customers!D:D)</f>
        <v>M</v>
      </c>
      <c r="U1057" s="13">
        <f>_xlfn.XLOOKUP(C1057,Customers!A:A,Customers!E:E)</f>
        <v>37249</v>
      </c>
      <c r="V1057" t="str">
        <f>_xlfn.XLOOKUP(C1057,Customers!A:A,Customers!F:F)</f>
        <v>Jenniferbury</v>
      </c>
      <c r="W1057" s="13">
        <f>_xlfn.XLOOKUP(C1057,Customers!A:A,Customers!G:G)</f>
        <v>45832</v>
      </c>
      <c r="X1057">
        <f t="shared" ca="1" si="151"/>
        <v>24</v>
      </c>
      <c r="Y1057" t="str">
        <f t="shared" ca="1" si="152"/>
        <v>18-25</v>
      </c>
    </row>
    <row r="1058" spans="1:25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  <c r="I1058">
        <f>_xlfn.XLOOKUP(D1058,Products!A:A,Products!E:E)</f>
        <v>818.76</v>
      </c>
      <c r="J1058">
        <f>_xlfn.XLOOKUP(D1058,Products!A:A,Products!F:F)</f>
        <v>527.62</v>
      </c>
      <c r="K1058" t="str">
        <f>_xlfn.XLOOKUP(D1058,Products!A:A,Products!C:C)</f>
        <v>Electronics</v>
      </c>
      <c r="L1058" t="str">
        <f>_xlfn.XLOOKUP(D1058,Products!A:A,Products!D:D)</f>
        <v>Television</v>
      </c>
      <c r="M1058">
        <f t="shared" si="144"/>
        <v>3275.04</v>
      </c>
      <c r="N1058">
        <f t="shared" si="145"/>
        <v>2110.48</v>
      </c>
      <c r="O1058">
        <f t="shared" si="146"/>
        <v>1164.56</v>
      </c>
      <c r="P1058" s="8">
        <f t="shared" si="147"/>
        <v>0.35558649665347597</v>
      </c>
      <c r="Q1058">
        <f t="shared" si="148"/>
        <v>0</v>
      </c>
      <c r="R1058">
        <f t="shared" si="149"/>
        <v>3275.04</v>
      </c>
      <c r="S1058">
        <f t="shared" si="150"/>
        <v>1164.56</v>
      </c>
      <c r="T1058" t="str">
        <f>_xlfn.XLOOKUP(C1058,Customers!A:A,Customers!D:D)</f>
        <v>F</v>
      </c>
      <c r="U1058" s="13">
        <f>_xlfn.XLOOKUP(C1058,Customers!A:A,Customers!E:E)</f>
        <v>31890</v>
      </c>
      <c r="V1058" t="str">
        <f>_xlfn.XLOOKUP(C1058,Customers!A:A,Customers!F:F)</f>
        <v>Lake Ricardo</v>
      </c>
      <c r="W1058" s="13">
        <f>_xlfn.XLOOKUP(C1058,Customers!A:A,Customers!G:G)</f>
        <v>45694</v>
      </c>
      <c r="X1058">
        <f t="shared" ca="1" si="151"/>
        <v>39</v>
      </c>
      <c r="Y1058" t="str">
        <f t="shared" ca="1" si="152"/>
        <v>36-50</v>
      </c>
    </row>
    <row r="1059" spans="1:25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  <c r="I1059">
        <f>_xlfn.XLOOKUP(D1059,Products!A:A,Products!E:E)</f>
        <v>453.62</v>
      </c>
      <c r="J1059">
        <f>_xlfn.XLOOKUP(D1059,Products!A:A,Products!F:F)</f>
        <v>316.63</v>
      </c>
      <c r="K1059" t="str">
        <f>_xlfn.XLOOKUP(D1059,Products!A:A,Products!C:C)</f>
        <v>Fashion</v>
      </c>
      <c r="L1059" t="str">
        <f>_xlfn.XLOOKUP(D1059,Products!A:A,Products!D:D)</f>
        <v>Clothing</v>
      </c>
      <c r="M1059">
        <f t="shared" si="144"/>
        <v>907.24</v>
      </c>
      <c r="N1059">
        <f t="shared" si="145"/>
        <v>633.26</v>
      </c>
      <c r="O1059">
        <f t="shared" si="146"/>
        <v>273.98</v>
      </c>
      <c r="P1059" s="8">
        <f t="shared" si="147"/>
        <v>0.30199285745778409</v>
      </c>
      <c r="Q1059">
        <f t="shared" si="148"/>
        <v>136.08599999999998</v>
      </c>
      <c r="R1059">
        <f t="shared" si="149"/>
        <v>771.154</v>
      </c>
      <c r="S1059">
        <f t="shared" si="150"/>
        <v>137.89400000000001</v>
      </c>
      <c r="T1059" t="str">
        <f>_xlfn.XLOOKUP(C1059,Customers!A:A,Customers!D:D)</f>
        <v>F</v>
      </c>
      <c r="U1059" s="13">
        <f>_xlfn.XLOOKUP(C1059,Customers!A:A,Customers!E:E)</f>
        <v>32027</v>
      </c>
      <c r="V1059" t="str">
        <f>_xlfn.XLOOKUP(C1059,Customers!A:A,Customers!F:F)</f>
        <v>Lauraborough</v>
      </c>
      <c r="W1059" s="13">
        <f>_xlfn.XLOOKUP(C1059,Customers!A:A,Customers!G:G)</f>
        <v>44913</v>
      </c>
      <c r="X1059">
        <f t="shared" ca="1" si="151"/>
        <v>38</v>
      </c>
      <c r="Y1059" t="str">
        <f t="shared" ca="1" si="152"/>
        <v>36-50</v>
      </c>
    </row>
    <row r="1060" spans="1:25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  <c r="I1060">
        <f>_xlfn.XLOOKUP(D1060,Products!A:A,Products!E:E)</f>
        <v>270.45</v>
      </c>
      <c r="J1060">
        <f>_xlfn.XLOOKUP(D1060,Products!A:A,Products!F:F)</f>
        <v>187.6</v>
      </c>
      <c r="K1060" t="str">
        <f>_xlfn.XLOOKUP(D1060,Products!A:A,Products!C:C)</f>
        <v>Fashion</v>
      </c>
      <c r="L1060" t="str">
        <f>_xlfn.XLOOKUP(D1060,Products!A:A,Products!D:D)</f>
        <v>Bags</v>
      </c>
      <c r="M1060">
        <f t="shared" si="144"/>
        <v>540.9</v>
      </c>
      <c r="N1060">
        <f t="shared" si="145"/>
        <v>375.2</v>
      </c>
      <c r="O1060">
        <f t="shared" si="146"/>
        <v>165.7</v>
      </c>
      <c r="P1060" s="8">
        <f t="shared" si="147"/>
        <v>0.30634128304677388</v>
      </c>
      <c r="Q1060">
        <f t="shared" si="148"/>
        <v>0</v>
      </c>
      <c r="R1060">
        <f t="shared" si="149"/>
        <v>540.9</v>
      </c>
      <c r="S1060">
        <f t="shared" si="150"/>
        <v>165.7</v>
      </c>
      <c r="T1060" t="str">
        <f>_xlfn.XLOOKUP(C1060,Customers!A:A,Customers!D:D)</f>
        <v>F</v>
      </c>
      <c r="U1060" s="13">
        <f>_xlfn.XLOOKUP(C1060,Customers!A:A,Customers!E:E)</f>
        <v>25547</v>
      </c>
      <c r="V1060" t="str">
        <f>_xlfn.XLOOKUP(C1060,Customers!A:A,Customers!F:F)</f>
        <v>Williamhaven</v>
      </c>
      <c r="W1060" s="13">
        <f>_xlfn.XLOOKUP(C1060,Customers!A:A,Customers!G:G)</f>
        <v>45312</v>
      </c>
      <c r="X1060">
        <f t="shared" ca="1" si="151"/>
        <v>56</v>
      </c>
      <c r="Y1060" t="str">
        <f t="shared" ca="1" si="152"/>
        <v>50+</v>
      </c>
    </row>
    <row r="1061" spans="1:25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  <c r="I1061">
        <f>_xlfn.XLOOKUP(D1061,Products!A:A,Products!E:E)</f>
        <v>428.05</v>
      </c>
      <c r="J1061">
        <f>_xlfn.XLOOKUP(D1061,Products!A:A,Products!F:F)</f>
        <v>246.07</v>
      </c>
      <c r="K1061" t="str">
        <f>_xlfn.XLOOKUP(D1061,Products!A:A,Products!C:C)</f>
        <v>Electronics</v>
      </c>
      <c r="L1061" t="str">
        <f>_xlfn.XLOOKUP(D1061,Products!A:A,Products!D:D)</f>
        <v>Laptop</v>
      </c>
      <c r="M1061">
        <f t="shared" si="144"/>
        <v>1284.1500000000001</v>
      </c>
      <c r="N1061">
        <f t="shared" si="145"/>
        <v>738.21</v>
      </c>
      <c r="O1061">
        <f t="shared" si="146"/>
        <v>545.94000000000005</v>
      </c>
      <c r="P1061" s="8">
        <f t="shared" si="147"/>
        <v>0.42513725032122418</v>
      </c>
      <c r="Q1061">
        <f t="shared" si="148"/>
        <v>0</v>
      </c>
      <c r="R1061">
        <f t="shared" si="149"/>
        <v>1284.1500000000001</v>
      </c>
      <c r="S1061">
        <f t="shared" si="150"/>
        <v>545.94000000000005</v>
      </c>
      <c r="T1061" t="str">
        <f>_xlfn.XLOOKUP(C1061,Customers!A:A,Customers!D:D)</f>
        <v>M</v>
      </c>
      <c r="U1061" s="13">
        <f>_xlfn.XLOOKUP(C1061,Customers!A:A,Customers!E:E)</f>
        <v>37417</v>
      </c>
      <c r="V1061" t="str">
        <f>_xlfn.XLOOKUP(C1061,Customers!A:A,Customers!F:F)</f>
        <v>Thomashaven</v>
      </c>
      <c r="W1061" s="13">
        <f>_xlfn.XLOOKUP(C1061,Customers!A:A,Customers!G:G)</f>
        <v>44800</v>
      </c>
      <c r="X1061">
        <f t="shared" ca="1" si="151"/>
        <v>24</v>
      </c>
      <c r="Y1061" t="str">
        <f t="shared" ca="1" si="152"/>
        <v>18-25</v>
      </c>
    </row>
    <row r="1062" spans="1:25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  <c r="I1062">
        <f>_xlfn.XLOOKUP(D1062,Products!A:A,Products!E:E)</f>
        <v>366.93</v>
      </c>
      <c r="J1062">
        <f>_xlfn.XLOOKUP(D1062,Products!A:A,Products!F:F)</f>
        <v>285.23</v>
      </c>
      <c r="K1062" t="str">
        <f>_xlfn.XLOOKUP(D1062,Products!A:A,Products!C:C)</f>
        <v>Fashion</v>
      </c>
      <c r="L1062" t="str">
        <f>_xlfn.XLOOKUP(D1062,Products!A:A,Products!D:D)</f>
        <v>Footwear</v>
      </c>
      <c r="M1062">
        <f t="shared" si="144"/>
        <v>1834.65</v>
      </c>
      <c r="N1062">
        <f t="shared" si="145"/>
        <v>1426.15</v>
      </c>
      <c r="O1062">
        <f t="shared" si="146"/>
        <v>408.5</v>
      </c>
      <c r="P1062" s="8">
        <f t="shared" si="147"/>
        <v>0.22265827269506444</v>
      </c>
      <c r="Q1062">
        <f t="shared" si="148"/>
        <v>91.732500000000016</v>
      </c>
      <c r="R1062">
        <f t="shared" si="149"/>
        <v>1742.9175</v>
      </c>
      <c r="S1062">
        <f t="shared" si="150"/>
        <v>316.76749999999993</v>
      </c>
      <c r="T1062" t="str">
        <f>_xlfn.XLOOKUP(C1062,Customers!A:A,Customers!D:D)</f>
        <v>M</v>
      </c>
      <c r="U1062" s="13">
        <f>_xlfn.XLOOKUP(C1062,Customers!A:A,Customers!E:E)</f>
        <v>32522</v>
      </c>
      <c r="V1062" t="str">
        <f>_xlfn.XLOOKUP(C1062,Customers!A:A,Customers!F:F)</f>
        <v>Gomeztown</v>
      </c>
      <c r="W1062" s="13">
        <f>_xlfn.XLOOKUP(C1062,Customers!A:A,Customers!G:G)</f>
        <v>45231</v>
      </c>
      <c r="X1062">
        <f t="shared" ca="1" si="151"/>
        <v>37</v>
      </c>
      <c r="Y1062" t="str">
        <f t="shared" ca="1" si="152"/>
        <v>36-50</v>
      </c>
    </row>
    <row r="1063" spans="1:25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  <c r="I1063">
        <f>_xlfn.XLOOKUP(D1063,Products!A:A,Products!E:E)</f>
        <v>1798.97</v>
      </c>
      <c r="J1063">
        <f>_xlfn.XLOOKUP(D1063,Products!A:A,Products!F:F)</f>
        <v>1329.15</v>
      </c>
      <c r="K1063" t="str">
        <f>_xlfn.XLOOKUP(D1063,Products!A:A,Products!C:C)</f>
        <v>Fashion</v>
      </c>
      <c r="L1063" t="str">
        <f>_xlfn.XLOOKUP(D1063,Products!A:A,Products!D:D)</f>
        <v>Accessories</v>
      </c>
      <c r="M1063">
        <f t="shared" si="144"/>
        <v>1798.97</v>
      </c>
      <c r="N1063">
        <f t="shared" si="145"/>
        <v>1329.15</v>
      </c>
      <c r="O1063">
        <f t="shared" si="146"/>
        <v>469.81999999999994</v>
      </c>
      <c r="P1063" s="8">
        <f t="shared" si="147"/>
        <v>0.26116055298309582</v>
      </c>
      <c r="Q1063">
        <f t="shared" si="148"/>
        <v>89.94850000000001</v>
      </c>
      <c r="R1063">
        <f t="shared" si="149"/>
        <v>1709.0215000000001</v>
      </c>
      <c r="S1063">
        <f t="shared" si="150"/>
        <v>379.87149999999997</v>
      </c>
      <c r="T1063" t="str">
        <f>_xlfn.XLOOKUP(C1063,Customers!A:A,Customers!D:D)</f>
        <v>F</v>
      </c>
      <c r="U1063" s="13">
        <f>_xlfn.XLOOKUP(C1063,Customers!A:A,Customers!E:E)</f>
        <v>28708</v>
      </c>
      <c r="V1063" t="str">
        <f>_xlfn.XLOOKUP(C1063,Customers!A:A,Customers!F:F)</f>
        <v>Allisonmouth</v>
      </c>
      <c r="W1063" s="13">
        <f>_xlfn.XLOOKUP(C1063,Customers!A:A,Customers!G:G)</f>
        <v>45298</v>
      </c>
      <c r="X1063">
        <f t="shared" ca="1" si="151"/>
        <v>47</v>
      </c>
      <c r="Y1063" t="str">
        <f t="shared" ca="1" si="152"/>
        <v>36-50</v>
      </c>
    </row>
    <row r="1064" spans="1:25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  <c r="I1064">
        <f>_xlfn.XLOOKUP(D1064,Products!A:A,Products!E:E)</f>
        <v>1879.08</v>
      </c>
      <c r="J1064">
        <f>_xlfn.XLOOKUP(D1064,Products!A:A,Products!F:F)</f>
        <v>1004.56</v>
      </c>
      <c r="K1064" t="str">
        <f>_xlfn.XLOOKUP(D1064,Products!A:A,Products!C:C)</f>
        <v>Groceries</v>
      </c>
      <c r="L1064" t="str">
        <f>_xlfn.XLOOKUP(D1064,Products!A:A,Products!D:D)</f>
        <v>Dairy</v>
      </c>
      <c r="M1064">
        <f t="shared" si="144"/>
        <v>3758.16</v>
      </c>
      <c r="N1064">
        <f t="shared" si="145"/>
        <v>2009.12</v>
      </c>
      <c r="O1064">
        <f t="shared" si="146"/>
        <v>1749.04</v>
      </c>
      <c r="P1064" s="8">
        <f t="shared" si="147"/>
        <v>0.46539796070417438</v>
      </c>
      <c r="Q1064">
        <f t="shared" si="148"/>
        <v>187.90800000000002</v>
      </c>
      <c r="R1064">
        <f t="shared" si="149"/>
        <v>3570.252</v>
      </c>
      <c r="S1064">
        <f t="shared" si="150"/>
        <v>1561.1320000000001</v>
      </c>
      <c r="T1064" t="str">
        <f>_xlfn.XLOOKUP(C1064,Customers!A:A,Customers!D:D)</f>
        <v>F</v>
      </c>
      <c r="U1064" s="13">
        <f>_xlfn.XLOOKUP(C1064,Customers!A:A,Customers!E:E)</f>
        <v>21861</v>
      </c>
      <c r="V1064" t="str">
        <f>_xlfn.XLOOKUP(C1064,Customers!A:A,Customers!F:F)</f>
        <v>Carlsonborough</v>
      </c>
      <c r="W1064" s="13">
        <f>_xlfn.XLOOKUP(C1064,Customers!A:A,Customers!G:G)</f>
        <v>44427</v>
      </c>
      <c r="X1064">
        <f t="shared" ca="1" si="151"/>
        <v>66</v>
      </c>
      <c r="Y1064" t="str">
        <f t="shared" ca="1" si="152"/>
        <v>50+</v>
      </c>
    </row>
    <row r="1065" spans="1:25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  <c r="I1065">
        <f>_xlfn.XLOOKUP(D1065,Products!A:A,Products!E:E)</f>
        <v>1745.61</v>
      </c>
      <c r="J1065">
        <f>_xlfn.XLOOKUP(D1065,Products!A:A,Products!F:F)</f>
        <v>1322.44</v>
      </c>
      <c r="K1065" t="str">
        <f>_xlfn.XLOOKUP(D1065,Products!A:A,Products!C:C)</f>
        <v>Electronics</v>
      </c>
      <c r="L1065" t="str">
        <f>_xlfn.XLOOKUP(D1065,Products!A:A,Products!D:D)</f>
        <v>Headphones</v>
      </c>
      <c r="M1065">
        <f t="shared" si="144"/>
        <v>6982.44</v>
      </c>
      <c r="N1065">
        <f t="shared" si="145"/>
        <v>5289.76</v>
      </c>
      <c r="O1065">
        <f t="shared" si="146"/>
        <v>1692.6799999999994</v>
      </c>
      <c r="P1065" s="8">
        <f t="shared" si="147"/>
        <v>0.24241955534168563</v>
      </c>
      <c r="Q1065">
        <f t="shared" si="148"/>
        <v>698.24400000000003</v>
      </c>
      <c r="R1065">
        <f t="shared" si="149"/>
        <v>6284.1959999999999</v>
      </c>
      <c r="S1065">
        <f t="shared" si="150"/>
        <v>994.43599999999969</v>
      </c>
      <c r="T1065" t="str">
        <f>_xlfn.XLOOKUP(C1065,Customers!A:A,Customers!D:D)</f>
        <v>M</v>
      </c>
      <c r="U1065" s="13">
        <f>_xlfn.XLOOKUP(C1065,Customers!A:A,Customers!E:E)</f>
        <v>21086</v>
      </c>
      <c r="V1065" t="str">
        <f>_xlfn.XLOOKUP(C1065,Customers!A:A,Customers!F:F)</f>
        <v>Lake Emily</v>
      </c>
      <c r="W1065" s="13">
        <f>_xlfn.XLOOKUP(C1065,Customers!A:A,Customers!G:G)</f>
        <v>44153</v>
      </c>
      <c r="X1065">
        <f t="shared" ca="1" si="151"/>
        <v>68</v>
      </c>
      <c r="Y1065" t="str">
        <f t="shared" ca="1" si="152"/>
        <v>50+</v>
      </c>
    </row>
    <row r="1066" spans="1:25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  <c r="I1066">
        <f>_xlfn.XLOOKUP(D1066,Products!A:A,Products!E:E)</f>
        <v>1216.3599999999999</v>
      </c>
      <c r="J1066">
        <f>_xlfn.XLOOKUP(D1066,Products!A:A,Products!F:F)</f>
        <v>794.8</v>
      </c>
      <c r="K1066" t="str">
        <f>_xlfn.XLOOKUP(D1066,Products!A:A,Products!C:C)</f>
        <v>Fashion</v>
      </c>
      <c r="L1066" t="str">
        <f>_xlfn.XLOOKUP(D1066,Products!A:A,Products!D:D)</f>
        <v>Bags</v>
      </c>
      <c r="M1066">
        <f t="shared" si="144"/>
        <v>3649.08</v>
      </c>
      <c r="N1066">
        <f t="shared" si="145"/>
        <v>2384.3999999999996</v>
      </c>
      <c r="O1066">
        <f t="shared" si="146"/>
        <v>1264.6800000000003</v>
      </c>
      <c r="P1066" s="8">
        <f t="shared" si="147"/>
        <v>0.34657502713012606</v>
      </c>
      <c r="Q1066">
        <f t="shared" si="148"/>
        <v>182.45400000000001</v>
      </c>
      <c r="R1066">
        <f t="shared" si="149"/>
        <v>3466.6259999999997</v>
      </c>
      <c r="S1066">
        <f t="shared" si="150"/>
        <v>1082.2260000000001</v>
      </c>
      <c r="T1066" t="str">
        <f>_xlfn.XLOOKUP(C1066,Customers!A:A,Customers!D:D)</f>
        <v>M</v>
      </c>
      <c r="U1066" s="13">
        <f>_xlfn.XLOOKUP(C1066,Customers!A:A,Customers!E:E)</f>
        <v>32522</v>
      </c>
      <c r="V1066" t="str">
        <f>_xlfn.XLOOKUP(C1066,Customers!A:A,Customers!F:F)</f>
        <v>Gomeztown</v>
      </c>
      <c r="W1066" s="13">
        <f>_xlfn.XLOOKUP(C1066,Customers!A:A,Customers!G:G)</f>
        <v>45231</v>
      </c>
      <c r="X1066">
        <f t="shared" ca="1" si="151"/>
        <v>37</v>
      </c>
      <c r="Y1066" t="str">
        <f t="shared" ca="1" si="152"/>
        <v>36-50</v>
      </c>
    </row>
    <row r="1067" spans="1:25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  <c r="I1067">
        <f>_xlfn.XLOOKUP(D1067,Products!A:A,Products!E:E)</f>
        <v>1952.65</v>
      </c>
      <c r="J1067">
        <f>_xlfn.XLOOKUP(D1067,Products!A:A,Products!F:F)</f>
        <v>1451.27</v>
      </c>
      <c r="K1067" t="str">
        <f>_xlfn.XLOOKUP(D1067,Products!A:A,Products!C:C)</f>
        <v>Electronics</v>
      </c>
      <c r="L1067" t="str">
        <f>_xlfn.XLOOKUP(D1067,Products!A:A,Products!D:D)</f>
        <v>Television</v>
      </c>
      <c r="M1067">
        <f t="shared" si="144"/>
        <v>1952.65</v>
      </c>
      <c r="N1067">
        <f t="shared" si="145"/>
        <v>1451.27</v>
      </c>
      <c r="O1067">
        <f t="shared" si="146"/>
        <v>501.38000000000011</v>
      </c>
      <c r="P1067" s="8">
        <f t="shared" si="147"/>
        <v>0.2567690062223133</v>
      </c>
      <c r="Q1067">
        <f t="shared" si="148"/>
        <v>195.26500000000001</v>
      </c>
      <c r="R1067">
        <f t="shared" si="149"/>
        <v>1757.385</v>
      </c>
      <c r="S1067">
        <f t="shared" si="150"/>
        <v>306.11500000000001</v>
      </c>
      <c r="T1067" t="str">
        <f>_xlfn.XLOOKUP(C1067,Customers!A:A,Customers!D:D)</f>
        <v>F</v>
      </c>
      <c r="U1067" s="13">
        <f>_xlfn.XLOOKUP(C1067,Customers!A:A,Customers!E:E)</f>
        <v>23730</v>
      </c>
      <c r="V1067" t="str">
        <f>_xlfn.XLOOKUP(C1067,Customers!A:A,Customers!F:F)</f>
        <v>East Mary</v>
      </c>
      <c r="W1067" s="13">
        <f>_xlfn.XLOOKUP(C1067,Customers!A:A,Customers!G:G)</f>
        <v>45670</v>
      </c>
      <c r="X1067">
        <f t="shared" ca="1" si="151"/>
        <v>61</v>
      </c>
      <c r="Y1067" t="str">
        <f t="shared" ca="1" si="152"/>
        <v>50+</v>
      </c>
    </row>
    <row r="1068" spans="1:25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  <c r="I1068">
        <f>_xlfn.XLOOKUP(D1068,Products!A:A,Products!E:E)</f>
        <v>1134.8</v>
      </c>
      <c r="J1068">
        <f>_xlfn.XLOOKUP(D1068,Products!A:A,Products!F:F)</f>
        <v>675.1</v>
      </c>
      <c r="K1068" t="str">
        <f>_xlfn.XLOOKUP(D1068,Products!A:A,Products!C:C)</f>
        <v>Fashion</v>
      </c>
      <c r="L1068" t="str">
        <f>_xlfn.XLOOKUP(D1068,Products!A:A,Products!D:D)</f>
        <v>Watches</v>
      </c>
      <c r="M1068">
        <f t="shared" si="144"/>
        <v>4539.2</v>
      </c>
      <c r="N1068">
        <f t="shared" si="145"/>
        <v>2700.4</v>
      </c>
      <c r="O1068">
        <f t="shared" si="146"/>
        <v>1838.7999999999997</v>
      </c>
      <c r="P1068" s="8">
        <f t="shared" si="147"/>
        <v>0.40509340853013742</v>
      </c>
      <c r="Q1068">
        <f t="shared" si="148"/>
        <v>0</v>
      </c>
      <c r="R1068">
        <f t="shared" si="149"/>
        <v>4539.2</v>
      </c>
      <c r="S1068">
        <f t="shared" si="150"/>
        <v>1838.7999999999997</v>
      </c>
      <c r="T1068" t="str">
        <f>_xlfn.XLOOKUP(C1068,Customers!A:A,Customers!D:D)</f>
        <v>M</v>
      </c>
      <c r="U1068" s="13">
        <f>_xlfn.XLOOKUP(C1068,Customers!A:A,Customers!E:E)</f>
        <v>27633</v>
      </c>
      <c r="V1068" t="str">
        <f>_xlfn.XLOOKUP(C1068,Customers!A:A,Customers!F:F)</f>
        <v>Port William</v>
      </c>
      <c r="W1068" s="13">
        <f>_xlfn.XLOOKUP(C1068,Customers!A:A,Customers!G:G)</f>
        <v>45850</v>
      </c>
      <c r="X1068">
        <f t="shared" ca="1" si="151"/>
        <v>50</v>
      </c>
      <c r="Y1068" t="str">
        <f t="shared" ca="1" si="152"/>
        <v>36-50</v>
      </c>
    </row>
    <row r="1069" spans="1:25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  <c r="I1069">
        <f>_xlfn.XLOOKUP(D1069,Products!A:A,Products!E:E)</f>
        <v>388.26</v>
      </c>
      <c r="J1069">
        <f>_xlfn.XLOOKUP(D1069,Products!A:A,Products!F:F)</f>
        <v>199.3</v>
      </c>
      <c r="K1069" t="str">
        <f>_xlfn.XLOOKUP(D1069,Products!A:A,Products!C:C)</f>
        <v>Fashion</v>
      </c>
      <c r="L1069" t="str">
        <f>_xlfn.XLOOKUP(D1069,Products!A:A,Products!D:D)</f>
        <v>Watches</v>
      </c>
      <c r="M1069">
        <f t="shared" si="144"/>
        <v>1941.3</v>
      </c>
      <c r="N1069">
        <f t="shared" si="145"/>
        <v>996.5</v>
      </c>
      <c r="O1069">
        <f t="shared" si="146"/>
        <v>944.8</v>
      </c>
      <c r="P1069" s="8">
        <f t="shared" si="147"/>
        <v>0.48668418070365216</v>
      </c>
      <c r="Q1069">
        <f t="shared" si="148"/>
        <v>291.19499999999999</v>
      </c>
      <c r="R1069">
        <f t="shared" si="149"/>
        <v>1650.105</v>
      </c>
      <c r="S1069">
        <f t="shared" si="150"/>
        <v>653.60500000000002</v>
      </c>
      <c r="T1069" t="str">
        <f>_xlfn.XLOOKUP(C1069,Customers!A:A,Customers!D:D)</f>
        <v>M</v>
      </c>
      <c r="U1069" s="13">
        <f>_xlfn.XLOOKUP(C1069,Customers!A:A,Customers!E:E)</f>
        <v>25132</v>
      </c>
      <c r="V1069" t="str">
        <f>_xlfn.XLOOKUP(C1069,Customers!A:A,Customers!F:F)</f>
        <v>North Michellemouth</v>
      </c>
      <c r="W1069" s="13">
        <f>_xlfn.XLOOKUP(C1069,Customers!A:A,Customers!G:G)</f>
        <v>44228</v>
      </c>
      <c r="X1069">
        <f t="shared" ca="1" si="151"/>
        <v>57</v>
      </c>
      <c r="Y1069" t="str">
        <f t="shared" ca="1" si="152"/>
        <v>50+</v>
      </c>
    </row>
    <row r="1070" spans="1:25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  <c r="I1070">
        <f>_xlfn.XLOOKUP(D1070,Products!A:A,Products!E:E)</f>
        <v>25.57</v>
      </c>
      <c r="J1070">
        <f>_xlfn.XLOOKUP(D1070,Products!A:A,Products!F:F)</f>
        <v>19.05</v>
      </c>
      <c r="K1070" t="str">
        <f>_xlfn.XLOOKUP(D1070,Products!A:A,Products!C:C)</f>
        <v>Groceries</v>
      </c>
      <c r="L1070" t="str">
        <f>_xlfn.XLOOKUP(D1070,Products!A:A,Products!D:D)</f>
        <v>Vegetables</v>
      </c>
      <c r="M1070">
        <f t="shared" si="144"/>
        <v>25.57</v>
      </c>
      <c r="N1070">
        <f t="shared" si="145"/>
        <v>19.05</v>
      </c>
      <c r="O1070">
        <f t="shared" si="146"/>
        <v>6.52</v>
      </c>
      <c r="P1070" s="8">
        <f t="shared" si="147"/>
        <v>0.25498631208447398</v>
      </c>
      <c r="Q1070">
        <f t="shared" si="148"/>
        <v>0</v>
      </c>
      <c r="R1070">
        <f t="shared" si="149"/>
        <v>25.57</v>
      </c>
      <c r="S1070">
        <f t="shared" si="150"/>
        <v>6.52</v>
      </c>
      <c r="T1070" t="str">
        <f>_xlfn.XLOOKUP(C1070,Customers!A:A,Customers!D:D)</f>
        <v>M</v>
      </c>
      <c r="U1070" s="13">
        <f>_xlfn.XLOOKUP(C1070,Customers!A:A,Customers!E:E)</f>
        <v>25566</v>
      </c>
      <c r="V1070" t="str">
        <f>_xlfn.XLOOKUP(C1070,Customers!A:A,Customers!F:F)</f>
        <v>Morrisborough</v>
      </c>
      <c r="W1070" s="13">
        <f>_xlfn.XLOOKUP(C1070,Customers!A:A,Customers!G:G)</f>
        <v>45113</v>
      </c>
      <c r="X1070">
        <f t="shared" ca="1" si="151"/>
        <v>56</v>
      </c>
      <c r="Y1070" t="str">
        <f t="shared" ca="1" si="152"/>
        <v>50+</v>
      </c>
    </row>
    <row r="1071" spans="1:25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  <c r="I1071">
        <f>_xlfn.XLOOKUP(D1071,Products!A:A,Products!E:E)</f>
        <v>337.63</v>
      </c>
      <c r="J1071">
        <f>_xlfn.XLOOKUP(D1071,Products!A:A,Products!F:F)</f>
        <v>169.03</v>
      </c>
      <c r="K1071" t="str">
        <f>_xlfn.XLOOKUP(D1071,Products!A:A,Products!C:C)</f>
        <v>Fashion</v>
      </c>
      <c r="L1071" t="str">
        <f>_xlfn.XLOOKUP(D1071,Products!A:A,Products!D:D)</f>
        <v>Footwear</v>
      </c>
      <c r="M1071">
        <f t="shared" si="144"/>
        <v>1688.15</v>
      </c>
      <c r="N1071">
        <f t="shared" si="145"/>
        <v>845.15</v>
      </c>
      <c r="O1071">
        <f t="shared" si="146"/>
        <v>843.00000000000011</v>
      </c>
      <c r="P1071" s="8">
        <f t="shared" si="147"/>
        <v>0.49936320824571279</v>
      </c>
      <c r="Q1071">
        <f t="shared" si="148"/>
        <v>84.407500000000013</v>
      </c>
      <c r="R1071">
        <f t="shared" si="149"/>
        <v>1603.7425000000001</v>
      </c>
      <c r="S1071">
        <f t="shared" si="150"/>
        <v>758.59250000000009</v>
      </c>
      <c r="T1071" t="str">
        <f>_xlfn.XLOOKUP(C1071,Customers!A:A,Customers!D:D)</f>
        <v>F</v>
      </c>
      <c r="U1071" s="13">
        <f>_xlfn.XLOOKUP(C1071,Customers!A:A,Customers!E:E)</f>
        <v>28708</v>
      </c>
      <c r="V1071" t="str">
        <f>_xlfn.XLOOKUP(C1071,Customers!A:A,Customers!F:F)</f>
        <v>Allisonmouth</v>
      </c>
      <c r="W1071" s="13">
        <f>_xlfn.XLOOKUP(C1071,Customers!A:A,Customers!G:G)</f>
        <v>45298</v>
      </c>
      <c r="X1071">
        <f t="shared" ca="1" si="151"/>
        <v>47</v>
      </c>
      <c r="Y1071" t="str">
        <f t="shared" ca="1" si="152"/>
        <v>36-50</v>
      </c>
    </row>
    <row r="1072" spans="1:25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  <c r="I1072">
        <f>_xlfn.XLOOKUP(D1072,Products!A:A,Products!E:E)</f>
        <v>540.94000000000005</v>
      </c>
      <c r="J1072">
        <f>_xlfn.XLOOKUP(D1072,Products!A:A,Products!F:F)</f>
        <v>398.25</v>
      </c>
      <c r="K1072" t="str">
        <f>_xlfn.XLOOKUP(D1072,Products!A:A,Products!C:C)</f>
        <v>Fashion</v>
      </c>
      <c r="L1072" t="str">
        <f>_xlfn.XLOOKUP(D1072,Products!A:A,Products!D:D)</f>
        <v>Clothing</v>
      </c>
      <c r="M1072">
        <f t="shared" si="144"/>
        <v>540.94000000000005</v>
      </c>
      <c r="N1072">
        <f t="shared" si="145"/>
        <v>398.25</v>
      </c>
      <c r="O1072">
        <f t="shared" si="146"/>
        <v>142.69000000000005</v>
      </c>
      <c r="P1072" s="8">
        <f t="shared" si="147"/>
        <v>0.26378156542315234</v>
      </c>
      <c r="Q1072">
        <f t="shared" si="148"/>
        <v>54.094000000000008</v>
      </c>
      <c r="R1072">
        <f t="shared" si="149"/>
        <v>486.84600000000006</v>
      </c>
      <c r="S1072">
        <f t="shared" si="150"/>
        <v>88.59600000000006</v>
      </c>
      <c r="T1072" t="str">
        <f>_xlfn.XLOOKUP(C1072,Customers!A:A,Customers!D:D)</f>
        <v>M</v>
      </c>
      <c r="U1072" s="13">
        <f>_xlfn.XLOOKUP(C1072,Customers!A:A,Customers!E:E)</f>
        <v>38351</v>
      </c>
      <c r="V1072" t="str">
        <f>_xlfn.XLOOKUP(C1072,Customers!A:A,Customers!F:F)</f>
        <v>Newtonborough</v>
      </c>
      <c r="W1072" s="13">
        <f>_xlfn.XLOOKUP(C1072,Customers!A:A,Customers!G:G)</f>
        <v>44661</v>
      </c>
      <c r="X1072">
        <f t="shared" ca="1" si="151"/>
        <v>21</v>
      </c>
      <c r="Y1072" t="str">
        <f t="shared" ca="1" si="152"/>
        <v>18-25</v>
      </c>
    </row>
    <row r="1073" spans="1:25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  <c r="I1073">
        <f>_xlfn.XLOOKUP(D1073,Products!A:A,Products!E:E)</f>
        <v>1134.8</v>
      </c>
      <c r="J1073">
        <f>_xlfn.XLOOKUP(D1073,Products!A:A,Products!F:F)</f>
        <v>675.1</v>
      </c>
      <c r="K1073" t="str">
        <f>_xlfn.XLOOKUP(D1073,Products!A:A,Products!C:C)</f>
        <v>Fashion</v>
      </c>
      <c r="L1073" t="str">
        <f>_xlfn.XLOOKUP(D1073,Products!A:A,Products!D:D)</f>
        <v>Watches</v>
      </c>
      <c r="M1073">
        <f t="shared" si="144"/>
        <v>5674</v>
      </c>
      <c r="N1073">
        <f t="shared" si="145"/>
        <v>3375.5</v>
      </c>
      <c r="O1073">
        <f t="shared" si="146"/>
        <v>2298.5</v>
      </c>
      <c r="P1073" s="8">
        <f t="shared" si="147"/>
        <v>0.40509340853013748</v>
      </c>
      <c r="Q1073">
        <f t="shared" si="148"/>
        <v>567.4</v>
      </c>
      <c r="R1073">
        <f t="shared" si="149"/>
        <v>5106.6000000000004</v>
      </c>
      <c r="S1073">
        <f t="shared" si="150"/>
        <v>1731.1000000000004</v>
      </c>
      <c r="T1073" t="str">
        <f>_xlfn.XLOOKUP(C1073,Customers!A:A,Customers!D:D)</f>
        <v>M</v>
      </c>
      <c r="U1073" s="13">
        <f>_xlfn.XLOOKUP(C1073,Customers!A:A,Customers!E:E)</f>
        <v>27138</v>
      </c>
      <c r="V1073" t="str">
        <f>_xlfn.XLOOKUP(C1073,Customers!A:A,Customers!F:F)</f>
        <v>Wilsonbury</v>
      </c>
      <c r="W1073" s="13">
        <f>_xlfn.XLOOKUP(C1073,Customers!A:A,Customers!G:G)</f>
        <v>44326</v>
      </c>
      <c r="X1073">
        <f t="shared" ca="1" si="151"/>
        <v>52</v>
      </c>
      <c r="Y1073" t="str">
        <f t="shared" ca="1" si="152"/>
        <v>50+</v>
      </c>
    </row>
    <row r="1074" spans="1:25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  <c r="I1074">
        <f>_xlfn.XLOOKUP(D1074,Products!A:A,Products!E:E)</f>
        <v>1635.01</v>
      </c>
      <c r="J1074">
        <f>_xlfn.XLOOKUP(D1074,Products!A:A,Products!F:F)</f>
        <v>1043.29</v>
      </c>
      <c r="K1074" t="str">
        <f>_xlfn.XLOOKUP(D1074,Products!A:A,Products!C:C)</f>
        <v>Electronics</v>
      </c>
      <c r="L1074" t="str">
        <f>_xlfn.XLOOKUP(D1074,Products!A:A,Products!D:D)</f>
        <v>Television</v>
      </c>
      <c r="M1074">
        <f t="shared" si="144"/>
        <v>1635.01</v>
      </c>
      <c r="N1074">
        <f t="shared" si="145"/>
        <v>1043.29</v>
      </c>
      <c r="O1074">
        <f t="shared" si="146"/>
        <v>591.72</v>
      </c>
      <c r="P1074" s="8">
        <f t="shared" si="147"/>
        <v>0.36190604338811383</v>
      </c>
      <c r="Q1074">
        <f t="shared" si="148"/>
        <v>245.25149999999999</v>
      </c>
      <c r="R1074">
        <f t="shared" si="149"/>
        <v>1389.7584999999999</v>
      </c>
      <c r="S1074">
        <f t="shared" si="150"/>
        <v>346.46849999999995</v>
      </c>
      <c r="T1074" t="str">
        <f>_xlfn.XLOOKUP(C1074,Customers!A:A,Customers!D:D)</f>
        <v>F</v>
      </c>
      <c r="U1074" s="13">
        <f>_xlfn.XLOOKUP(C1074,Customers!A:A,Customers!E:E)</f>
        <v>26428</v>
      </c>
      <c r="V1074" t="str">
        <f>_xlfn.XLOOKUP(C1074,Customers!A:A,Customers!F:F)</f>
        <v>New Christophermouth</v>
      </c>
      <c r="W1074" s="13">
        <f>_xlfn.XLOOKUP(C1074,Customers!A:A,Customers!G:G)</f>
        <v>44123</v>
      </c>
      <c r="X1074">
        <f t="shared" ca="1" si="151"/>
        <v>54</v>
      </c>
      <c r="Y1074" t="str">
        <f t="shared" ca="1" si="152"/>
        <v>50+</v>
      </c>
    </row>
    <row r="1075" spans="1:25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  <c r="I1075">
        <f>_xlfn.XLOOKUP(D1075,Products!A:A,Products!E:E)</f>
        <v>1879.08</v>
      </c>
      <c r="J1075">
        <f>_xlfn.XLOOKUP(D1075,Products!A:A,Products!F:F)</f>
        <v>1004.56</v>
      </c>
      <c r="K1075" t="str">
        <f>_xlfn.XLOOKUP(D1075,Products!A:A,Products!C:C)</f>
        <v>Groceries</v>
      </c>
      <c r="L1075" t="str">
        <f>_xlfn.XLOOKUP(D1075,Products!A:A,Products!D:D)</f>
        <v>Dairy</v>
      </c>
      <c r="M1075">
        <f t="shared" si="144"/>
        <v>9395.4</v>
      </c>
      <c r="N1075">
        <f t="shared" si="145"/>
        <v>5022.7999999999993</v>
      </c>
      <c r="O1075">
        <f t="shared" si="146"/>
        <v>4372.6000000000004</v>
      </c>
      <c r="P1075" s="8">
        <f t="shared" si="147"/>
        <v>0.46539796070417444</v>
      </c>
      <c r="Q1075">
        <f t="shared" si="148"/>
        <v>469.77</v>
      </c>
      <c r="R1075">
        <f t="shared" si="149"/>
        <v>8925.6299999999992</v>
      </c>
      <c r="S1075">
        <f t="shared" si="150"/>
        <v>3902.83</v>
      </c>
      <c r="T1075" t="str">
        <f>_xlfn.XLOOKUP(C1075,Customers!A:A,Customers!D:D)</f>
        <v>F</v>
      </c>
      <c r="U1075" s="13">
        <f>_xlfn.XLOOKUP(C1075,Customers!A:A,Customers!E:E)</f>
        <v>36564</v>
      </c>
      <c r="V1075" t="str">
        <f>_xlfn.XLOOKUP(C1075,Customers!A:A,Customers!F:F)</f>
        <v>North Teresashire</v>
      </c>
      <c r="W1075" s="13">
        <f>_xlfn.XLOOKUP(C1075,Customers!A:A,Customers!G:G)</f>
        <v>44509</v>
      </c>
      <c r="X1075">
        <f t="shared" ca="1" si="151"/>
        <v>26</v>
      </c>
      <c r="Y1075" t="str">
        <f t="shared" ca="1" si="152"/>
        <v>26-35</v>
      </c>
    </row>
    <row r="1076" spans="1:25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  <c r="I1076">
        <f>_xlfn.XLOOKUP(D1076,Products!A:A,Products!E:E)</f>
        <v>318.05</v>
      </c>
      <c r="J1076">
        <f>_xlfn.XLOOKUP(D1076,Products!A:A,Products!F:F)</f>
        <v>187.34</v>
      </c>
      <c r="K1076" t="str">
        <f>_xlfn.XLOOKUP(D1076,Products!A:A,Products!C:C)</f>
        <v>Groceries</v>
      </c>
      <c r="L1076" t="str">
        <f>_xlfn.XLOOKUP(D1076,Products!A:A,Products!D:D)</f>
        <v>Fruits</v>
      </c>
      <c r="M1076">
        <f t="shared" si="144"/>
        <v>954.15000000000009</v>
      </c>
      <c r="N1076">
        <f t="shared" si="145"/>
        <v>562.02</v>
      </c>
      <c r="O1076">
        <f t="shared" si="146"/>
        <v>392.13000000000011</v>
      </c>
      <c r="P1076" s="8">
        <f t="shared" si="147"/>
        <v>0.41097311743436576</v>
      </c>
      <c r="Q1076">
        <f t="shared" si="148"/>
        <v>0</v>
      </c>
      <c r="R1076">
        <f t="shared" si="149"/>
        <v>954.15000000000009</v>
      </c>
      <c r="S1076">
        <f t="shared" si="150"/>
        <v>392.13000000000011</v>
      </c>
      <c r="T1076" t="str">
        <f>_xlfn.XLOOKUP(C1076,Customers!A:A,Customers!D:D)</f>
        <v>M</v>
      </c>
      <c r="U1076" s="13">
        <f>_xlfn.XLOOKUP(C1076,Customers!A:A,Customers!E:E)</f>
        <v>38926</v>
      </c>
      <c r="V1076" t="str">
        <f>_xlfn.XLOOKUP(C1076,Customers!A:A,Customers!F:F)</f>
        <v>Franklinview</v>
      </c>
      <c r="W1076" s="13">
        <f>_xlfn.XLOOKUP(C1076,Customers!A:A,Customers!G:G)</f>
        <v>45195</v>
      </c>
      <c r="X1076">
        <f t="shared" ca="1" si="151"/>
        <v>19</v>
      </c>
      <c r="Y1076" t="str">
        <f t="shared" ca="1" si="152"/>
        <v>18-25</v>
      </c>
    </row>
    <row r="1077" spans="1:25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  <c r="I1077">
        <f>_xlfn.XLOOKUP(D1077,Products!A:A,Products!E:E)</f>
        <v>673.78</v>
      </c>
      <c r="J1077">
        <f>_xlfn.XLOOKUP(D1077,Products!A:A,Products!F:F)</f>
        <v>363.33</v>
      </c>
      <c r="K1077" t="str">
        <f>_xlfn.XLOOKUP(D1077,Products!A:A,Products!C:C)</f>
        <v>Electronics</v>
      </c>
      <c r="L1077" t="str">
        <f>_xlfn.XLOOKUP(D1077,Products!A:A,Products!D:D)</f>
        <v>Smartphone</v>
      </c>
      <c r="M1077">
        <f t="shared" si="144"/>
        <v>2021.34</v>
      </c>
      <c r="N1077">
        <f t="shared" si="145"/>
        <v>1089.99</v>
      </c>
      <c r="O1077">
        <f t="shared" si="146"/>
        <v>931.34999999999991</v>
      </c>
      <c r="P1077" s="8">
        <f t="shared" si="147"/>
        <v>0.46075870462168655</v>
      </c>
      <c r="Q1077">
        <f t="shared" si="148"/>
        <v>202.13400000000001</v>
      </c>
      <c r="R1077">
        <f t="shared" si="149"/>
        <v>1819.2059999999999</v>
      </c>
      <c r="S1077">
        <f t="shared" si="150"/>
        <v>729.21599999999989</v>
      </c>
      <c r="T1077" t="str">
        <f>_xlfn.XLOOKUP(C1077,Customers!A:A,Customers!D:D)</f>
        <v>M</v>
      </c>
      <c r="U1077" s="13">
        <f>_xlfn.XLOOKUP(C1077,Customers!A:A,Customers!E:E)</f>
        <v>21086</v>
      </c>
      <c r="V1077" t="str">
        <f>_xlfn.XLOOKUP(C1077,Customers!A:A,Customers!F:F)</f>
        <v>Lake Emily</v>
      </c>
      <c r="W1077" s="13">
        <f>_xlfn.XLOOKUP(C1077,Customers!A:A,Customers!G:G)</f>
        <v>44153</v>
      </c>
      <c r="X1077">
        <f t="shared" ca="1" si="151"/>
        <v>68</v>
      </c>
      <c r="Y1077" t="str">
        <f t="shared" ca="1" si="152"/>
        <v>50+</v>
      </c>
    </row>
    <row r="1078" spans="1:25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  <c r="I1078">
        <f>_xlfn.XLOOKUP(D1078,Products!A:A,Products!E:E)</f>
        <v>1246.1099999999999</v>
      </c>
      <c r="J1078">
        <f>_xlfn.XLOOKUP(D1078,Products!A:A,Products!F:F)</f>
        <v>833.52</v>
      </c>
      <c r="K1078" t="str">
        <f>_xlfn.XLOOKUP(D1078,Products!A:A,Products!C:C)</f>
        <v>Electronics</v>
      </c>
      <c r="L1078" t="str">
        <f>_xlfn.XLOOKUP(D1078,Products!A:A,Products!D:D)</f>
        <v>Headphones</v>
      </c>
      <c r="M1078">
        <f t="shared" si="144"/>
        <v>6230.5499999999993</v>
      </c>
      <c r="N1078">
        <f t="shared" si="145"/>
        <v>4167.6000000000004</v>
      </c>
      <c r="O1078">
        <f t="shared" si="146"/>
        <v>2062.9499999999989</v>
      </c>
      <c r="P1078" s="8">
        <f t="shared" si="147"/>
        <v>0.33110239063967051</v>
      </c>
      <c r="Q1078">
        <f t="shared" si="148"/>
        <v>0</v>
      </c>
      <c r="R1078">
        <f t="shared" si="149"/>
        <v>6230.5499999999993</v>
      </c>
      <c r="S1078">
        <f t="shared" si="150"/>
        <v>2062.9499999999989</v>
      </c>
      <c r="T1078" t="str">
        <f>_xlfn.XLOOKUP(C1078,Customers!A:A,Customers!D:D)</f>
        <v>M</v>
      </c>
      <c r="U1078" s="13">
        <f>_xlfn.XLOOKUP(C1078,Customers!A:A,Customers!E:E)</f>
        <v>34565</v>
      </c>
      <c r="V1078" t="str">
        <f>_xlfn.XLOOKUP(C1078,Customers!A:A,Customers!F:F)</f>
        <v>East William</v>
      </c>
      <c r="W1078" s="13">
        <f>_xlfn.XLOOKUP(C1078,Customers!A:A,Customers!G:G)</f>
        <v>45608</v>
      </c>
      <c r="X1078">
        <f t="shared" ca="1" si="151"/>
        <v>31</v>
      </c>
      <c r="Y1078" t="str">
        <f t="shared" ca="1" si="152"/>
        <v>26-35</v>
      </c>
    </row>
    <row r="1079" spans="1:25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  <c r="I1079">
        <f>_xlfn.XLOOKUP(D1079,Products!A:A,Products!E:E)</f>
        <v>123.19</v>
      </c>
      <c r="J1079">
        <f>_xlfn.XLOOKUP(D1079,Products!A:A,Products!F:F)</f>
        <v>80.36</v>
      </c>
      <c r="K1079" t="str">
        <f>_xlfn.XLOOKUP(D1079,Products!A:A,Products!C:C)</f>
        <v>Groceries</v>
      </c>
      <c r="L1079" t="str">
        <f>_xlfn.XLOOKUP(D1079,Products!A:A,Products!D:D)</f>
        <v>Snacks</v>
      </c>
      <c r="M1079">
        <f t="shared" si="144"/>
        <v>123.19</v>
      </c>
      <c r="N1079">
        <f t="shared" si="145"/>
        <v>80.36</v>
      </c>
      <c r="O1079">
        <f t="shared" si="146"/>
        <v>42.83</v>
      </c>
      <c r="P1079" s="8">
        <f t="shared" si="147"/>
        <v>0.34767432421462779</v>
      </c>
      <c r="Q1079">
        <f t="shared" si="148"/>
        <v>12.319000000000001</v>
      </c>
      <c r="R1079">
        <f t="shared" si="149"/>
        <v>110.871</v>
      </c>
      <c r="S1079">
        <f t="shared" si="150"/>
        <v>30.510999999999996</v>
      </c>
      <c r="T1079" t="str">
        <f>_xlfn.XLOOKUP(C1079,Customers!A:A,Customers!D:D)</f>
        <v>M</v>
      </c>
      <c r="U1079" s="13">
        <f>_xlfn.XLOOKUP(C1079,Customers!A:A,Customers!E:E)</f>
        <v>24531</v>
      </c>
      <c r="V1079" t="str">
        <f>_xlfn.XLOOKUP(C1079,Customers!A:A,Customers!F:F)</f>
        <v>Sarahhaven</v>
      </c>
      <c r="W1079" s="13">
        <f>_xlfn.XLOOKUP(C1079,Customers!A:A,Customers!G:G)</f>
        <v>44480</v>
      </c>
      <c r="X1079">
        <f t="shared" ca="1" si="151"/>
        <v>59</v>
      </c>
      <c r="Y1079" t="str">
        <f t="shared" ca="1" si="152"/>
        <v>50+</v>
      </c>
    </row>
    <row r="1080" spans="1:25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  <c r="I1080">
        <f>_xlfn.XLOOKUP(D1080,Products!A:A,Products!E:E)</f>
        <v>1197.18</v>
      </c>
      <c r="J1080">
        <f>_xlfn.XLOOKUP(D1080,Products!A:A,Products!F:F)</f>
        <v>722.74</v>
      </c>
      <c r="K1080" t="str">
        <f>_xlfn.XLOOKUP(D1080,Products!A:A,Products!C:C)</f>
        <v>Electronics</v>
      </c>
      <c r="L1080" t="str">
        <f>_xlfn.XLOOKUP(D1080,Products!A:A,Products!D:D)</f>
        <v>Smartphone</v>
      </c>
      <c r="M1080">
        <f t="shared" si="144"/>
        <v>5985.9000000000005</v>
      </c>
      <c r="N1080">
        <f t="shared" si="145"/>
        <v>3613.7</v>
      </c>
      <c r="O1080">
        <f t="shared" si="146"/>
        <v>2372.2000000000007</v>
      </c>
      <c r="P1080" s="8">
        <f t="shared" si="147"/>
        <v>0.39629796688885555</v>
      </c>
      <c r="Q1080">
        <f t="shared" si="148"/>
        <v>299.29500000000002</v>
      </c>
      <c r="R1080">
        <f t="shared" si="149"/>
        <v>5686.6050000000005</v>
      </c>
      <c r="S1080">
        <f t="shared" si="150"/>
        <v>2072.9050000000007</v>
      </c>
      <c r="T1080" t="str">
        <f>_xlfn.XLOOKUP(C1080,Customers!A:A,Customers!D:D)</f>
        <v>M</v>
      </c>
      <c r="U1080" s="13">
        <f>_xlfn.XLOOKUP(C1080,Customers!A:A,Customers!E:E)</f>
        <v>31478</v>
      </c>
      <c r="V1080" t="str">
        <f>_xlfn.XLOOKUP(C1080,Customers!A:A,Customers!F:F)</f>
        <v>North Charlesville</v>
      </c>
      <c r="W1080" s="13">
        <f>_xlfn.XLOOKUP(C1080,Customers!A:A,Customers!G:G)</f>
        <v>45172</v>
      </c>
      <c r="X1080">
        <f t="shared" ca="1" si="151"/>
        <v>40</v>
      </c>
      <c r="Y1080" t="str">
        <f t="shared" ca="1" si="152"/>
        <v>36-50</v>
      </c>
    </row>
    <row r="1081" spans="1:25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  <c r="I1081">
        <f>_xlfn.XLOOKUP(D1081,Products!A:A,Products!E:E)</f>
        <v>1853.77</v>
      </c>
      <c r="J1081">
        <f>_xlfn.XLOOKUP(D1081,Products!A:A,Products!F:F)</f>
        <v>1363.52</v>
      </c>
      <c r="K1081" t="str">
        <f>_xlfn.XLOOKUP(D1081,Products!A:A,Products!C:C)</f>
        <v>Fashion</v>
      </c>
      <c r="L1081" t="str">
        <f>_xlfn.XLOOKUP(D1081,Products!A:A,Products!D:D)</f>
        <v>Accessories</v>
      </c>
      <c r="M1081">
        <f t="shared" si="144"/>
        <v>1853.77</v>
      </c>
      <c r="N1081">
        <f t="shared" si="145"/>
        <v>1363.52</v>
      </c>
      <c r="O1081">
        <f t="shared" si="146"/>
        <v>490.25</v>
      </c>
      <c r="P1081" s="8">
        <f t="shared" si="147"/>
        <v>0.26446107122242779</v>
      </c>
      <c r="Q1081">
        <f t="shared" si="148"/>
        <v>0</v>
      </c>
      <c r="R1081">
        <f t="shared" si="149"/>
        <v>1853.77</v>
      </c>
      <c r="S1081">
        <f t="shared" si="150"/>
        <v>490.25</v>
      </c>
      <c r="T1081" t="str">
        <f>_xlfn.XLOOKUP(C1081,Customers!A:A,Customers!D:D)</f>
        <v>M</v>
      </c>
      <c r="U1081" s="13">
        <f>_xlfn.XLOOKUP(C1081,Customers!A:A,Customers!E:E)</f>
        <v>24092</v>
      </c>
      <c r="V1081" t="str">
        <f>_xlfn.XLOOKUP(C1081,Customers!A:A,Customers!F:F)</f>
        <v>Port Patriciaburgh</v>
      </c>
      <c r="W1081" s="13">
        <f>_xlfn.XLOOKUP(C1081,Customers!A:A,Customers!G:G)</f>
        <v>44917</v>
      </c>
      <c r="X1081">
        <f t="shared" ca="1" si="151"/>
        <v>60</v>
      </c>
      <c r="Y1081" t="str">
        <f t="shared" ca="1" si="152"/>
        <v>50+</v>
      </c>
    </row>
    <row r="1082" spans="1:25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  <c r="I1082">
        <f>_xlfn.XLOOKUP(D1082,Products!A:A,Products!E:E)</f>
        <v>818.76</v>
      </c>
      <c r="J1082">
        <f>_xlfn.XLOOKUP(D1082,Products!A:A,Products!F:F)</f>
        <v>527.62</v>
      </c>
      <c r="K1082" t="str">
        <f>_xlfn.XLOOKUP(D1082,Products!A:A,Products!C:C)</f>
        <v>Electronics</v>
      </c>
      <c r="L1082" t="str">
        <f>_xlfn.XLOOKUP(D1082,Products!A:A,Products!D:D)</f>
        <v>Television</v>
      </c>
      <c r="M1082">
        <f t="shared" si="144"/>
        <v>2456.2799999999997</v>
      </c>
      <c r="N1082">
        <f t="shared" si="145"/>
        <v>1582.8600000000001</v>
      </c>
      <c r="O1082">
        <f t="shared" si="146"/>
        <v>873.41999999999962</v>
      </c>
      <c r="P1082" s="8">
        <f t="shared" si="147"/>
        <v>0.35558649665347586</v>
      </c>
      <c r="Q1082">
        <f t="shared" si="148"/>
        <v>368.44199999999995</v>
      </c>
      <c r="R1082">
        <f t="shared" si="149"/>
        <v>2087.8379999999997</v>
      </c>
      <c r="S1082">
        <f t="shared" si="150"/>
        <v>504.97799999999961</v>
      </c>
      <c r="T1082" t="str">
        <f>_xlfn.XLOOKUP(C1082,Customers!A:A,Customers!D:D)</f>
        <v>F</v>
      </c>
      <c r="U1082" s="13">
        <f>_xlfn.XLOOKUP(C1082,Customers!A:A,Customers!E:E)</f>
        <v>22041</v>
      </c>
      <c r="V1082" t="str">
        <f>_xlfn.XLOOKUP(C1082,Customers!A:A,Customers!F:F)</f>
        <v>West Wandaland</v>
      </c>
      <c r="W1082" s="13">
        <f>_xlfn.XLOOKUP(C1082,Customers!A:A,Customers!G:G)</f>
        <v>45329</v>
      </c>
      <c r="X1082">
        <f t="shared" ca="1" si="151"/>
        <v>66</v>
      </c>
      <c r="Y1082" t="str">
        <f t="shared" ca="1" si="152"/>
        <v>50+</v>
      </c>
    </row>
    <row r="1083" spans="1:25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  <c r="I1083">
        <f>_xlfn.XLOOKUP(D1083,Products!A:A,Products!E:E)</f>
        <v>1762.92</v>
      </c>
      <c r="J1083">
        <f>_xlfn.XLOOKUP(D1083,Products!A:A,Products!F:F)</f>
        <v>1346.48</v>
      </c>
      <c r="K1083" t="str">
        <f>_xlfn.XLOOKUP(D1083,Products!A:A,Products!C:C)</f>
        <v>Electronics</v>
      </c>
      <c r="L1083" t="str">
        <f>_xlfn.XLOOKUP(D1083,Products!A:A,Products!D:D)</f>
        <v>Laptop</v>
      </c>
      <c r="M1083">
        <f t="shared" si="144"/>
        <v>8814.6</v>
      </c>
      <c r="N1083">
        <f t="shared" si="145"/>
        <v>6732.4</v>
      </c>
      <c r="O1083">
        <f t="shared" si="146"/>
        <v>2082.2000000000007</v>
      </c>
      <c r="P1083" s="8">
        <f t="shared" si="147"/>
        <v>0.23622172305039374</v>
      </c>
      <c r="Q1083">
        <f t="shared" si="148"/>
        <v>881.46</v>
      </c>
      <c r="R1083">
        <f t="shared" si="149"/>
        <v>7933.14</v>
      </c>
      <c r="S1083">
        <f t="shared" si="150"/>
        <v>1200.7400000000007</v>
      </c>
      <c r="T1083" t="str">
        <f>_xlfn.XLOOKUP(C1083,Customers!A:A,Customers!D:D)</f>
        <v>M</v>
      </c>
      <c r="U1083" s="13">
        <f>_xlfn.XLOOKUP(C1083,Customers!A:A,Customers!E:E)</f>
        <v>26914</v>
      </c>
      <c r="V1083" t="str">
        <f>_xlfn.XLOOKUP(C1083,Customers!A:A,Customers!F:F)</f>
        <v>Davisfurt</v>
      </c>
      <c r="W1083" s="13">
        <f>_xlfn.XLOOKUP(C1083,Customers!A:A,Customers!G:G)</f>
        <v>44266</v>
      </c>
      <c r="X1083">
        <f t="shared" ca="1" si="151"/>
        <v>52</v>
      </c>
      <c r="Y1083" t="str">
        <f t="shared" ca="1" si="152"/>
        <v>50+</v>
      </c>
    </row>
    <row r="1084" spans="1:25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  <c r="I1084">
        <f>_xlfn.XLOOKUP(D1084,Products!A:A,Products!E:E)</f>
        <v>429.15</v>
      </c>
      <c r="J1084">
        <f>_xlfn.XLOOKUP(D1084,Products!A:A,Products!F:F)</f>
        <v>258.72000000000003</v>
      </c>
      <c r="K1084" t="str">
        <f>_xlfn.XLOOKUP(D1084,Products!A:A,Products!C:C)</f>
        <v>Fashion</v>
      </c>
      <c r="L1084" t="str">
        <f>_xlfn.XLOOKUP(D1084,Products!A:A,Products!D:D)</f>
        <v>Watches</v>
      </c>
      <c r="M1084">
        <f t="shared" si="144"/>
        <v>1716.6</v>
      </c>
      <c r="N1084">
        <f t="shared" si="145"/>
        <v>1034.8800000000001</v>
      </c>
      <c r="O1084">
        <f t="shared" si="146"/>
        <v>681.7199999999998</v>
      </c>
      <c r="P1084" s="8">
        <f t="shared" si="147"/>
        <v>0.39713386927647665</v>
      </c>
      <c r="Q1084">
        <f t="shared" si="148"/>
        <v>257.48999999999995</v>
      </c>
      <c r="R1084">
        <f t="shared" si="149"/>
        <v>1459.11</v>
      </c>
      <c r="S1084">
        <f t="shared" si="150"/>
        <v>424.22999999999979</v>
      </c>
      <c r="T1084" t="str">
        <f>_xlfn.XLOOKUP(C1084,Customers!A:A,Customers!D:D)</f>
        <v>M</v>
      </c>
      <c r="U1084" s="13">
        <f>_xlfn.XLOOKUP(C1084,Customers!A:A,Customers!E:E)</f>
        <v>29791</v>
      </c>
      <c r="V1084" t="str">
        <f>_xlfn.XLOOKUP(C1084,Customers!A:A,Customers!F:F)</f>
        <v>Dylanmouth</v>
      </c>
      <c r="W1084" s="13">
        <f>_xlfn.XLOOKUP(C1084,Customers!A:A,Customers!G:G)</f>
        <v>45184</v>
      </c>
      <c r="X1084">
        <f t="shared" ca="1" si="151"/>
        <v>44</v>
      </c>
      <c r="Y1084" t="str">
        <f t="shared" ca="1" si="152"/>
        <v>36-50</v>
      </c>
    </row>
    <row r="1085" spans="1:25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  <c r="I1085">
        <f>_xlfn.XLOOKUP(D1085,Products!A:A,Products!E:E)</f>
        <v>123.19</v>
      </c>
      <c r="J1085">
        <f>_xlfn.XLOOKUP(D1085,Products!A:A,Products!F:F)</f>
        <v>80.36</v>
      </c>
      <c r="K1085" t="str">
        <f>_xlfn.XLOOKUP(D1085,Products!A:A,Products!C:C)</f>
        <v>Groceries</v>
      </c>
      <c r="L1085" t="str">
        <f>_xlfn.XLOOKUP(D1085,Products!A:A,Products!D:D)</f>
        <v>Snacks</v>
      </c>
      <c r="M1085">
        <f t="shared" si="144"/>
        <v>246.38</v>
      </c>
      <c r="N1085">
        <f t="shared" si="145"/>
        <v>160.72</v>
      </c>
      <c r="O1085">
        <f t="shared" si="146"/>
        <v>85.66</v>
      </c>
      <c r="P1085" s="8">
        <f t="shared" si="147"/>
        <v>0.34767432421462779</v>
      </c>
      <c r="Q1085">
        <f t="shared" si="148"/>
        <v>24.638000000000002</v>
      </c>
      <c r="R1085">
        <f t="shared" si="149"/>
        <v>221.74199999999999</v>
      </c>
      <c r="S1085">
        <f t="shared" si="150"/>
        <v>61.021999999999991</v>
      </c>
      <c r="T1085" t="str">
        <f>_xlfn.XLOOKUP(C1085,Customers!A:A,Customers!D:D)</f>
        <v>F</v>
      </c>
      <c r="U1085" s="13">
        <f>_xlfn.XLOOKUP(C1085,Customers!A:A,Customers!E:E)</f>
        <v>38901</v>
      </c>
      <c r="V1085" t="str">
        <f>_xlfn.XLOOKUP(C1085,Customers!A:A,Customers!F:F)</f>
        <v>Port Jessica</v>
      </c>
      <c r="W1085" s="13">
        <f>_xlfn.XLOOKUP(C1085,Customers!A:A,Customers!G:G)</f>
        <v>45713</v>
      </c>
      <c r="X1085">
        <f t="shared" ca="1" si="151"/>
        <v>19</v>
      </c>
      <c r="Y1085" t="str">
        <f t="shared" ca="1" si="152"/>
        <v>18-25</v>
      </c>
    </row>
    <row r="1086" spans="1:25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  <c r="I1086">
        <f>_xlfn.XLOOKUP(D1086,Products!A:A,Products!E:E)</f>
        <v>270.45</v>
      </c>
      <c r="J1086">
        <f>_xlfn.XLOOKUP(D1086,Products!A:A,Products!F:F)</f>
        <v>187.6</v>
      </c>
      <c r="K1086" t="str">
        <f>_xlfn.XLOOKUP(D1086,Products!A:A,Products!C:C)</f>
        <v>Fashion</v>
      </c>
      <c r="L1086" t="str">
        <f>_xlfn.XLOOKUP(D1086,Products!A:A,Products!D:D)</f>
        <v>Bags</v>
      </c>
      <c r="M1086">
        <f t="shared" si="144"/>
        <v>270.45</v>
      </c>
      <c r="N1086">
        <f t="shared" si="145"/>
        <v>187.6</v>
      </c>
      <c r="O1086">
        <f t="shared" si="146"/>
        <v>82.85</v>
      </c>
      <c r="P1086" s="8">
        <f t="shared" si="147"/>
        <v>0.30634128304677388</v>
      </c>
      <c r="Q1086">
        <f t="shared" si="148"/>
        <v>40.567499999999995</v>
      </c>
      <c r="R1086">
        <f t="shared" si="149"/>
        <v>229.88249999999999</v>
      </c>
      <c r="S1086">
        <f t="shared" si="150"/>
        <v>42.282499999999999</v>
      </c>
      <c r="T1086" t="str">
        <f>_xlfn.XLOOKUP(C1086,Customers!A:A,Customers!D:D)</f>
        <v>M</v>
      </c>
      <c r="U1086" s="13">
        <f>_xlfn.XLOOKUP(C1086,Customers!A:A,Customers!E:E)</f>
        <v>35319</v>
      </c>
      <c r="V1086" t="str">
        <f>_xlfn.XLOOKUP(C1086,Customers!A:A,Customers!F:F)</f>
        <v>Osborneport</v>
      </c>
      <c r="W1086" s="13">
        <f>_xlfn.XLOOKUP(C1086,Customers!A:A,Customers!G:G)</f>
        <v>44829</v>
      </c>
      <c r="X1086">
        <f t="shared" ca="1" si="151"/>
        <v>29</v>
      </c>
      <c r="Y1086" t="str">
        <f t="shared" ca="1" si="152"/>
        <v>26-35</v>
      </c>
    </row>
    <row r="1087" spans="1:25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  <c r="I1087">
        <f>_xlfn.XLOOKUP(D1087,Products!A:A,Products!E:E)</f>
        <v>366.93</v>
      </c>
      <c r="J1087">
        <f>_xlfn.XLOOKUP(D1087,Products!A:A,Products!F:F)</f>
        <v>285.23</v>
      </c>
      <c r="K1087" t="str">
        <f>_xlfn.XLOOKUP(D1087,Products!A:A,Products!C:C)</f>
        <v>Fashion</v>
      </c>
      <c r="L1087" t="str">
        <f>_xlfn.XLOOKUP(D1087,Products!A:A,Products!D:D)</f>
        <v>Footwear</v>
      </c>
      <c r="M1087">
        <f t="shared" si="144"/>
        <v>1834.65</v>
      </c>
      <c r="N1087">
        <f t="shared" si="145"/>
        <v>1426.15</v>
      </c>
      <c r="O1087">
        <f t="shared" si="146"/>
        <v>408.5</v>
      </c>
      <c r="P1087" s="8">
        <f t="shared" si="147"/>
        <v>0.22265827269506444</v>
      </c>
      <c r="Q1087">
        <f t="shared" si="148"/>
        <v>275.19749999999999</v>
      </c>
      <c r="R1087">
        <f t="shared" si="149"/>
        <v>1559.4525000000001</v>
      </c>
      <c r="S1087">
        <f t="shared" si="150"/>
        <v>133.30250000000001</v>
      </c>
      <c r="T1087" t="str">
        <f>_xlfn.XLOOKUP(C1087,Customers!A:A,Customers!D:D)</f>
        <v>M</v>
      </c>
      <c r="U1087" s="13">
        <f>_xlfn.XLOOKUP(C1087,Customers!A:A,Customers!E:E)</f>
        <v>24326</v>
      </c>
      <c r="V1087" t="str">
        <f>_xlfn.XLOOKUP(C1087,Customers!A:A,Customers!F:F)</f>
        <v>East Walter</v>
      </c>
      <c r="W1087" s="13">
        <f>_xlfn.XLOOKUP(C1087,Customers!A:A,Customers!G:G)</f>
        <v>44260</v>
      </c>
      <c r="X1087">
        <f t="shared" ca="1" si="151"/>
        <v>59</v>
      </c>
      <c r="Y1087" t="str">
        <f t="shared" ca="1" si="152"/>
        <v>50+</v>
      </c>
    </row>
    <row r="1088" spans="1:25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  <c r="I1088">
        <f>_xlfn.XLOOKUP(D1088,Products!A:A,Products!E:E)</f>
        <v>1165.3699999999999</v>
      </c>
      <c r="J1088">
        <f>_xlfn.XLOOKUP(D1088,Products!A:A,Products!F:F)</f>
        <v>926.55</v>
      </c>
      <c r="K1088" t="str">
        <f>_xlfn.XLOOKUP(D1088,Products!A:A,Products!C:C)</f>
        <v>Fashion</v>
      </c>
      <c r="L1088" t="str">
        <f>_xlfn.XLOOKUP(D1088,Products!A:A,Products!D:D)</f>
        <v>Clothing</v>
      </c>
      <c r="M1088">
        <f t="shared" si="144"/>
        <v>3496.1099999999997</v>
      </c>
      <c r="N1088">
        <f t="shared" si="145"/>
        <v>2779.6499999999996</v>
      </c>
      <c r="O1088">
        <f t="shared" si="146"/>
        <v>716.46</v>
      </c>
      <c r="P1088" s="8">
        <f t="shared" si="147"/>
        <v>0.20493062289230032</v>
      </c>
      <c r="Q1088">
        <f t="shared" si="148"/>
        <v>174.80549999999999</v>
      </c>
      <c r="R1088">
        <f t="shared" si="149"/>
        <v>3321.3044999999997</v>
      </c>
      <c r="S1088">
        <f t="shared" si="150"/>
        <v>541.6545000000001</v>
      </c>
      <c r="T1088" t="str">
        <f>_xlfn.XLOOKUP(C1088,Customers!A:A,Customers!D:D)</f>
        <v>M</v>
      </c>
      <c r="U1088" s="13">
        <f>_xlfn.XLOOKUP(C1088,Customers!A:A,Customers!E:E)</f>
        <v>32850</v>
      </c>
      <c r="V1088" t="str">
        <f>_xlfn.XLOOKUP(C1088,Customers!A:A,Customers!F:F)</f>
        <v>Lake Dawn</v>
      </c>
      <c r="W1088" s="13">
        <f>_xlfn.XLOOKUP(C1088,Customers!A:A,Customers!G:G)</f>
        <v>44393</v>
      </c>
      <c r="X1088">
        <f t="shared" ca="1" si="151"/>
        <v>36</v>
      </c>
      <c r="Y1088" t="str">
        <f t="shared" ca="1" si="152"/>
        <v>36-50</v>
      </c>
    </row>
    <row r="1089" spans="1:25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  <c r="I1089">
        <f>_xlfn.XLOOKUP(D1089,Products!A:A,Products!E:E)</f>
        <v>1396.22</v>
      </c>
      <c r="J1089">
        <f>_xlfn.XLOOKUP(D1089,Products!A:A,Products!F:F)</f>
        <v>1004.09</v>
      </c>
      <c r="K1089" t="str">
        <f>_xlfn.XLOOKUP(D1089,Products!A:A,Products!C:C)</f>
        <v>Fashion</v>
      </c>
      <c r="L1089" t="str">
        <f>_xlfn.XLOOKUP(D1089,Products!A:A,Products!D:D)</f>
        <v>Bags</v>
      </c>
      <c r="M1089">
        <f t="shared" si="144"/>
        <v>4188.66</v>
      </c>
      <c r="N1089">
        <f t="shared" si="145"/>
        <v>3012.27</v>
      </c>
      <c r="O1089">
        <f t="shared" si="146"/>
        <v>1176.3899999999999</v>
      </c>
      <c r="P1089" s="8">
        <f t="shared" si="147"/>
        <v>0.28085115526206472</v>
      </c>
      <c r="Q1089">
        <f t="shared" si="148"/>
        <v>418.86599999999999</v>
      </c>
      <c r="R1089">
        <f t="shared" si="149"/>
        <v>3769.7939999999999</v>
      </c>
      <c r="S1089">
        <f t="shared" si="150"/>
        <v>757.52399999999989</v>
      </c>
      <c r="T1089" t="str">
        <f>_xlfn.XLOOKUP(C1089,Customers!A:A,Customers!D:D)</f>
        <v>M</v>
      </c>
      <c r="U1089" s="13">
        <f>_xlfn.XLOOKUP(C1089,Customers!A:A,Customers!E:E)</f>
        <v>25047</v>
      </c>
      <c r="V1089" t="str">
        <f>_xlfn.XLOOKUP(C1089,Customers!A:A,Customers!F:F)</f>
        <v>North Rodney</v>
      </c>
      <c r="W1089" s="13">
        <f>_xlfn.XLOOKUP(C1089,Customers!A:A,Customers!G:G)</f>
        <v>44186</v>
      </c>
      <c r="X1089">
        <f t="shared" ca="1" si="151"/>
        <v>57</v>
      </c>
      <c r="Y1089" t="str">
        <f t="shared" ca="1" si="152"/>
        <v>50+</v>
      </c>
    </row>
    <row r="1090" spans="1:25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  <c r="I1090">
        <f>_xlfn.XLOOKUP(D1090,Products!A:A,Products!E:E)</f>
        <v>1015.76</v>
      </c>
      <c r="J1090">
        <f>_xlfn.XLOOKUP(D1090,Products!A:A,Products!F:F)</f>
        <v>584.4</v>
      </c>
      <c r="K1090" t="str">
        <f>_xlfn.XLOOKUP(D1090,Products!A:A,Products!C:C)</f>
        <v>Groceries</v>
      </c>
      <c r="L1090" t="str">
        <f>_xlfn.XLOOKUP(D1090,Products!A:A,Products!D:D)</f>
        <v>Dairy</v>
      </c>
      <c r="M1090">
        <f t="shared" si="144"/>
        <v>5078.8</v>
      </c>
      <c r="N1090">
        <f t="shared" si="145"/>
        <v>2922</v>
      </c>
      <c r="O1090">
        <f t="shared" si="146"/>
        <v>2156.8000000000002</v>
      </c>
      <c r="P1090" s="8">
        <f t="shared" si="147"/>
        <v>0.42466724423092073</v>
      </c>
      <c r="Q1090">
        <f t="shared" si="148"/>
        <v>507.88000000000005</v>
      </c>
      <c r="R1090">
        <f t="shared" si="149"/>
        <v>4570.92</v>
      </c>
      <c r="S1090">
        <f t="shared" si="150"/>
        <v>1648.92</v>
      </c>
      <c r="T1090" t="str">
        <f>_xlfn.XLOOKUP(C1090,Customers!A:A,Customers!D:D)</f>
        <v>F</v>
      </c>
      <c r="U1090" s="13">
        <f>_xlfn.XLOOKUP(C1090,Customers!A:A,Customers!E:E)</f>
        <v>29021</v>
      </c>
      <c r="V1090" t="str">
        <f>_xlfn.XLOOKUP(C1090,Customers!A:A,Customers!F:F)</f>
        <v>North Bradleyfurt</v>
      </c>
      <c r="W1090" s="13">
        <f>_xlfn.XLOOKUP(C1090,Customers!A:A,Customers!G:G)</f>
        <v>45479</v>
      </c>
      <c r="X1090">
        <f t="shared" ca="1" si="151"/>
        <v>47</v>
      </c>
      <c r="Y1090" t="str">
        <f t="shared" ca="1" si="152"/>
        <v>36-50</v>
      </c>
    </row>
    <row r="1091" spans="1:25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  <c r="I1091">
        <f>_xlfn.XLOOKUP(D1091,Products!A:A,Products!E:E)</f>
        <v>123.19</v>
      </c>
      <c r="J1091">
        <f>_xlfn.XLOOKUP(D1091,Products!A:A,Products!F:F)</f>
        <v>80.36</v>
      </c>
      <c r="K1091" t="str">
        <f>_xlfn.XLOOKUP(D1091,Products!A:A,Products!C:C)</f>
        <v>Groceries</v>
      </c>
      <c r="L1091" t="str">
        <f>_xlfn.XLOOKUP(D1091,Products!A:A,Products!D:D)</f>
        <v>Snacks</v>
      </c>
      <c r="M1091">
        <f t="shared" ref="M1091:M1154" si="153">F1091*I1091</f>
        <v>369.57</v>
      </c>
      <c r="N1091">
        <f t="shared" ref="N1091:N1154" si="154">F1091*J1091</f>
        <v>241.07999999999998</v>
      </c>
      <c r="O1091">
        <f t="shared" ref="O1091:O1154" si="155">M1091-N1091</f>
        <v>128.49</v>
      </c>
      <c r="P1091" s="8">
        <f t="shared" ref="P1091:P1154" si="156">O1091/M1091</f>
        <v>0.34767432421462785</v>
      </c>
      <c r="Q1091">
        <f t="shared" ref="Q1091:Q1154" si="157">M1091*G1091</f>
        <v>55.435499999999998</v>
      </c>
      <c r="R1091">
        <f t="shared" ref="R1091:R1154" si="158">M1091-Q1091</f>
        <v>314.1345</v>
      </c>
      <c r="S1091">
        <f t="shared" ref="S1091:S1154" si="159">R1091-N1091</f>
        <v>73.054500000000019</v>
      </c>
      <c r="T1091" t="str">
        <f>_xlfn.XLOOKUP(C1091,Customers!A:A,Customers!D:D)</f>
        <v>M</v>
      </c>
      <c r="U1091" s="13">
        <f>_xlfn.XLOOKUP(C1091,Customers!A:A,Customers!E:E)</f>
        <v>37417</v>
      </c>
      <c r="V1091" t="str">
        <f>_xlfn.XLOOKUP(C1091,Customers!A:A,Customers!F:F)</f>
        <v>Thomashaven</v>
      </c>
      <c r="W1091" s="13">
        <f>_xlfn.XLOOKUP(C1091,Customers!A:A,Customers!G:G)</f>
        <v>44800</v>
      </c>
      <c r="X1091">
        <f t="shared" ref="X1091:X1154" ca="1" si="160">DATEDIF(U1091, TODAY(),"Y")</f>
        <v>24</v>
      </c>
      <c r="Y1091" t="str">
        <f t="shared" ref="Y1091:Y1154" ca="1" si="161">IF(X1091&lt;=25,"18-25",IF(X1091&lt;=35,"26-35", IF(X1091&lt;=50,"36-50","50+")))</f>
        <v>18-25</v>
      </c>
    </row>
    <row r="1092" spans="1:25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  <c r="I1092">
        <f>_xlfn.XLOOKUP(D1092,Products!A:A,Products!E:E)</f>
        <v>1745.61</v>
      </c>
      <c r="J1092">
        <f>_xlfn.XLOOKUP(D1092,Products!A:A,Products!F:F)</f>
        <v>1322.44</v>
      </c>
      <c r="K1092" t="str">
        <f>_xlfn.XLOOKUP(D1092,Products!A:A,Products!C:C)</f>
        <v>Electronics</v>
      </c>
      <c r="L1092" t="str">
        <f>_xlfn.XLOOKUP(D1092,Products!A:A,Products!D:D)</f>
        <v>Headphones</v>
      </c>
      <c r="M1092">
        <f t="shared" si="153"/>
        <v>5236.83</v>
      </c>
      <c r="N1092">
        <f t="shared" si="154"/>
        <v>3967.32</v>
      </c>
      <c r="O1092">
        <f t="shared" si="155"/>
        <v>1269.5099999999998</v>
      </c>
      <c r="P1092" s="8">
        <f t="shared" si="156"/>
        <v>0.24241955534168566</v>
      </c>
      <c r="Q1092">
        <f t="shared" si="157"/>
        <v>523.68299999999999</v>
      </c>
      <c r="R1092">
        <f t="shared" si="158"/>
        <v>4713.1469999999999</v>
      </c>
      <c r="S1092">
        <f t="shared" si="159"/>
        <v>745.82699999999977</v>
      </c>
      <c r="T1092" t="str">
        <f>_xlfn.XLOOKUP(C1092,Customers!A:A,Customers!D:D)</f>
        <v>M</v>
      </c>
      <c r="U1092" s="13">
        <f>_xlfn.XLOOKUP(C1092,Customers!A:A,Customers!E:E)</f>
        <v>27756</v>
      </c>
      <c r="V1092" t="str">
        <f>_xlfn.XLOOKUP(C1092,Customers!A:A,Customers!F:F)</f>
        <v>Zacharyfort</v>
      </c>
      <c r="W1092" s="13">
        <f>_xlfn.XLOOKUP(C1092,Customers!A:A,Customers!G:G)</f>
        <v>45208</v>
      </c>
      <c r="X1092">
        <f t="shared" ca="1" si="160"/>
        <v>50</v>
      </c>
      <c r="Y1092" t="str">
        <f t="shared" ca="1" si="161"/>
        <v>36-50</v>
      </c>
    </row>
    <row r="1093" spans="1:25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  <c r="I1093">
        <f>_xlfn.XLOOKUP(D1093,Products!A:A,Products!E:E)</f>
        <v>1635.01</v>
      </c>
      <c r="J1093">
        <f>_xlfn.XLOOKUP(D1093,Products!A:A,Products!F:F)</f>
        <v>1043.29</v>
      </c>
      <c r="K1093" t="str">
        <f>_xlfn.XLOOKUP(D1093,Products!A:A,Products!C:C)</f>
        <v>Electronics</v>
      </c>
      <c r="L1093" t="str">
        <f>_xlfn.XLOOKUP(D1093,Products!A:A,Products!D:D)</f>
        <v>Television</v>
      </c>
      <c r="M1093">
        <f t="shared" si="153"/>
        <v>3270.02</v>
      </c>
      <c r="N1093">
        <f t="shared" si="154"/>
        <v>2086.58</v>
      </c>
      <c r="O1093">
        <f t="shared" si="155"/>
        <v>1183.44</v>
      </c>
      <c r="P1093" s="8">
        <f t="shared" si="156"/>
        <v>0.36190604338811383</v>
      </c>
      <c r="Q1093">
        <f t="shared" si="157"/>
        <v>490.50299999999999</v>
      </c>
      <c r="R1093">
        <f t="shared" si="158"/>
        <v>2779.5169999999998</v>
      </c>
      <c r="S1093">
        <f t="shared" si="159"/>
        <v>692.9369999999999</v>
      </c>
      <c r="T1093" t="str">
        <f>_xlfn.XLOOKUP(C1093,Customers!A:A,Customers!D:D)</f>
        <v>M</v>
      </c>
      <c r="U1093" s="13">
        <f>_xlfn.XLOOKUP(C1093,Customers!A:A,Customers!E:E)</f>
        <v>22556</v>
      </c>
      <c r="V1093" t="str">
        <f>_xlfn.XLOOKUP(C1093,Customers!A:A,Customers!F:F)</f>
        <v>Simonstad</v>
      </c>
      <c r="W1093" s="13">
        <f>_xlfn.XLOOKUP(C1093,Customers!A:A,Customers!G:G)</f>
        <v>45467</v>
      </c>
      <c r="X1093">
        <f t="shared" ca="1" si="160"/>
        <v>64</v>
      </c>
      <c r="Y1093" t="str">
        <f t="shared" ca="1" si="161"/>
        <v>50+</v>
      </c>
    </row>
    <row r="1094" spans="1:25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  <c r="I1094">
        <f>_xlfn.XLOOKUP(D1094,Products!A:A,Products!E:E)</f>
        <v>1798.97</v>
      </c>
      <c r="J1094">
        <f>_xlfn.XLOOKUP(D1094,Products!A:A,Products!F:F)</f>
        <v>1329.15</v>
      </c>
      <c r="K1094" t="str">
        <f>_xlfn.XLOOKUP(D1094,Products!A:A,Products!C:C)</f>
        <v>Fashion</v>
      </c>
      <c r="L1094" t="str">
        <f>_xlfn.XLOOKUP(D1094,Products!A:A,Products!D:D)</f>
        <v>Accessories</v>
      </c>
      <c r="M1094">
        <f t="shared" si="153"/>
        <v>8994.85</v>
      </c>
      <c r="N1094">
        <f t="shared" si="154"/>
        <v>6645.75</v>
      </c>
      <c r="O1094">
        <f t="shared" si="155"/>
        <v>2349.1000000000004</v>
      </c>
      <c r="P1094" s="8">
        <f t="shared" si="156"/>
        <v>0.26116055298309593</v>
      </c>
      <c r="Q1094">
        <f t="shared" si="157"/>
        <v>899.48500000000013</v>
      </c>
      <c r="R1094">
        <f t="shared" si="158"/>
        <v>8095.3649999999998</v>
      </c>
      <c r="S1094">
        <f t="shared" si="159"/>
        <v>1449.6149999999998</v>
      </c>
      <c r="T1094" t="str">
        <f>_xlfn.XLOOKUP(C1094,Customers!A:A,Customers!D:D)</f>
        <v>M</v>
      </c>
      <c r="U1094" s="13">
        <f>_xlfn.XLOOKUP(C1094,Customers!A:A,Customers!E:E)</f>
        <v>23030</v>
      </c>
      <c r="V1094" t="str">
        <f>_xlfn.XLOOKUP(C1094,Customers!A:A,Customers!F:F)</f>
        <v>Shannontown</v>
      </c>
      <c r="W1094" s="13">
        <f>_xlfn.XLOOKUP(C1094,Customers!A:A,Customers!G:G)</f>
        <v>44957</v>
      </c>
      <c r="X1094">
        <f t="shared" ca="1" si="160"/>
        <v>63</v>
      </c>
      <c r="Y1094" t="str">
        <f t="shared" ca="1" si="161"/>
        <v>50+</v>
      </c>
    </row>
    <row r="1095" spans="1:25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  <c r="I1095">
        <f>_xlfn.XLOOKUP(D1095,Products!A:A,Products!E:E)</f>
        <v>323.92</v>
      </c>
      <c r="J1095">
        <f>_xlfn.XLOOKUP(D1095,Products!A:A,Products!F:F)</f>
        <v>242.98</v>
      </c>
      <c r="K1095" t="str">
        <f>_xlfn.XLOOKUP(D1095,Products!A:A,Products!C:C)</f>
        <v>Fashion</v>
      </c>
      <c r="L1095" t="str">
        <f>_xlfn.XLOOKUP(D1095,Products!A:A,Products!D:D)</f>
        <v>Accessories</v>
      </c>
      <c r="M1095">
        <f t="shared" si="153"/>
        <v>1619.6000000000001</v>
      </c>
      <c r="N1095">
        <f t="shared" si="154"/>
        <v>1214.8999999999999</v>
      </c>
      <c r="O1095">
        <f t="shared" si="155"/>
        <v>404.70000000000027</v>
      </c>
      <c r="P1095" s="8">
        <f t="shared" si="156"/>
        <v>0.24987651271919006</v>
      </c>
      <c r="Q1095">
        <f t="shared" si="157"/>
        <v>161.96000000000004</v>
      </c>
      <c r="R1095">
        <f t="shared" si="158"/>
        <v>1457.64</v>
      </c>
      <c r="S1095">
        <f t="shared" si="159"/>
        <v>242.74000000000024</v>
      </c>
      <c r="T1095" t="str">
        <f>_xlfn.XLOOKUP(C1095,Customers!A:A,Customers!D:D)</f>
        <v>F</v>
      </c>
      <c r="U1095" s="13">
        <f>_xlfn.XLOOKUP(C1095,Customers!A:A,Customers!E:E)</f>
        <v>31890</v>
      </c>
      <c r="V1095" t="str">
        <f>_xlfn.XLOOKUP(C1095,Customers!A:A,Customers!F:F)</f>
        <v>Lake Ricardo</v>
      </c>
      <c r="W1095" s="13">
        <f>_xlfn.XLOOKUP(C1095,Customers!A:A,Customers!G:G)</f>
        <v>45694</v>
      </c>
      <c r="X1095">
        <f t="shared" ca="1" si="160"/>
        <v>39</v>
      </c>
      <c r="Y1095" t="str">
        <f t="shared" ca="1" si="161"/>
        <v>36-50</v>
      </c>
    </row>
    <row r="1096" spans="1:25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  <c r="I1096">
        <f>_xlfn.XLOOKUP(D1096,Products!A:A,Products!E:E)</f>
        <v>428.05</v>
      </c>
      <c r="J1096">
        <f>_xlfn.XLOOKUP(D1096,Products!A:A,Products!F:F)</f>
        <v>246.07</v>
      </c>
      <c r="K1096" t="str">
        <f>_xlfn.XLOOKUP(D1096,Products!A:A,Products!C:C)</f>
        <v>Electronics</v>
      </c>
      <c r="L1096" t="str">
        <f>_xlfn.XLOOKUP(D1096,Products!A:A,Products!D:D)</f>
        <v>Laptop</v>
      </c>
      <c r="M1096">
        <f t="shared" si="153"/>
        <v>428.05</v>
      </c>
      <c r="N1096">
        <f t="shared" si="154"/>
        <v>246.07</v>
      </c>
      <c r="O1096">
        <f t="shared" si="155"/>
        <v>181.98000000000002</v>
      </c>
      <c r="P1096" s="8">
        <f t="shared" si="156"/>
        <v>0.42513725032122418</v>
      </c>
      <c r="Q1096">
        <f t="shared" si="157"/>
        <v>21.402500000000003</v>
      </c>
      <c r="R1096">
        <f t="shared" si="158"/>
        <v>406.64750000000004</v>
      </c>
      <c r="S1096">
        <f t="shared" si="159"/>
        <v>160.57750000000004</v>
      </c>
      <c r="T1096" t="str">
        <f>_xlfn.XLOOKUP(C1096,Customers!A:A,Customers!D:D)</f>
        <v>M</v>
      </c>
      <c r="U1096" s="13">
        <f>_xlfn.XLOOKUP(C1096,Customers!A:A,Customers!E:E)</f>
        <v>22435</v>
      </c>
      <c r="V1096" t="str">
        <f>_xlfn.XLOOKUP(C1096,Customers!A:A,Customers!F:F)</f>
        <v>South Jameschester</v>
      </c>
      <c r="W1096" s="13">
        <f>_xlfn.XLOOKUP(C1096,Customers!A:A,Customers!G:G)</f>
        <v>45087</v>
      </c>
      <c r="X1096">
        <f t="shared" ca="1" si="160"/>
        <v>65</v>
      </c>
      <c r="Y1096" t="str">
        <f t="shared" ca="1" si="161"/>
        <v>50+</v>
      </c>
    </row>
    <row r="1097" spans="1:25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  <c r="I1097">
        <f>_xlfn.XLOOKUP(D1097,Products!A:A,Products!E:E)</f>
        <v>1095.72</v>
      </c>
      <c r="J1097">
        <f>_xlfn.XLOOKUP(D1097,Products!A:A,Products!F:F)</f>
        <v>822.2</v>
      </c>
      <c r="K1097" t="str">
        <f>_xlfn.XLOOKUP(D1097,Products!A:A,Products!C:C)</f>
        <v>Groceries</v>
      </c>
      <c r="L1097" t="str">
        <f>_xlfn.XLOOKUP(D1097,Products!A:A,Products!D:D)</f>
        <v>Snacks</v>
      </c>
      <c r="M1097">
        <f t="shared" si="153"/>
        <v>2191.44</v>
      </c>
      <c r="N1097">
        <f t="shared" si="154"/>
        <v>1644.4</v>
      </c>
      <c r="O1097">
        <f t="shared" si="155"/>
        <v>547.04</v>
      </c>
      <c r="P1097" s="8">
        <f t="shared" si="156"/>
        <v>0.24962581681451462</v>
      </c>
      <c r="Q1097">
        <f t="shared" si="157"/>
        <v>219.14400000000001</v>
      </c>
      <c r="R1097">
        <f t="shared" si="158"/>
        <v>1972.296</v>
      </c>
      <c r="S1097">
        <f t="shared" si="159"/>
        <v>327.89599999999996</v>
      </c>
      <c r="T1097" t="str">
        <f>_xlfn.XLOOKUP(C1097,Customers!A:A,Customers!D:D)</f>
        <v>M</v>
      </c>
      <c r="U1097" s="13">
        <f>_xlfn.XLOOKUP(C1097,Customers!A:A,Customers!E:E)</f>
        <v>23046</v>
      </c>
      <c r="V1097" t="str">
        <f>_xlfn.XLOOKUP(C1097,Customers!A:A,Customers!F:F)</f>
        <v>Port Williamhaven</v>
      </c>
      <c r="W1097" s="13">
        <f>_xlfn.XLOOKUP(C1097,Customers!A:A,Customers!G:G)</f>
        <v>44431</v>
      </c>
      <c r="X1097">
        <f t="shared" ca="1" si="160"/>
        <v>63</v>
      </c>
      <c r="Y1097" t="str">
        <f t="shared" ca="1" si="161"/>
        <v>50+</v>
      </c>
    </row>
    <row r="1098" spans="1:25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  <c r="I1098">
        <f>_xlfn.XLOOKUP(D1098,Products!A:A,Products!E:E)</f>
        <v>818.76</v>
      </c>
      <c r="J1098">
        <f>_xlfn.XLOOKUP(D1098,Products!A:A,Products!F:F)</f>
        <v>527.62</v>
      </c>
      <c r="K1098" t="str">
        <f>_xlfn.XLOOKUP(D1098,Products!A:A,Products!C:C)</f>
        <v>Electronics</v>
      </c>
      <c r="L1098" t="str">
        <f>_xlfn.XLOOKUP(D1098,Products!A:A,Products!D:D)</f>
        <v>Television</v>
      </c>
      <c r="M1098">
        <f t="shared" si="153"/>
        <v>4093.8</v>
      </c>
      <c r="N1098">
        <f t="shared" si="154"/>
        <v>2638.1</v>
      </c>
      <c r="O1098">
        <f t="shared" si="155"/>
        <v>1455.7000000000003</v>
      </c>
      <c r="P1098" s="8">
        <f t="shared" si="156"/>
        <v>0.35558649665347603</v>
      </c>
      <c r="Q1098">
        <f t="shared" si="157"/>
        <v>204.69000000000003</v>
      </c>
      <c r="R1098">
        <f t="shared" si="158"/>
        <v>3889.11</v>
      </c>
      <c r="S1098">
        <f t="shared" si="159"/>
        <v>1251.0100000000002</v>
      </c>
      <c r="T1098" t="str">
        <f>_xlfn.XLOOKUP(C1098,Customers!A:A,Customers!D:D)</f>
        <v>F</v>
      </c>
      <c r="U1098" s="13">
        <f>_xlfn.XLOOKUP(C1098,Customers!A:A,Customers!E:E)</f>
        <v>27567</v>
      </c>
      <c r="V1098" t="str">
        <f>_xlfn.XLOOKUP(C1098,Customers!A:A,Customers!F:F)</f>
        <v>Berrymouth</v>
      </c>
      <c r="W1098" s="13">
        <f>_xlfn.XLOOKUP(C1098,Customers!A:A,Customers!G:G)</f>
        <v>45840</v>
      </c>
      <c r="X1098">
        <f t="shared" ca="1" si="160"/>
        <v>51</v>
      </c>
      <c r="Y1098" t="str">
        <f t="shared" ca="1" si="161"/>
        <v>50+</v>
      </c>
    </row>
    <row r="1099" spans="1:25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  <c r="I1099">
        <f>_xlfn.XLOOKUP(D1099,Products!A:A,Products!E:E)</f>
        <v>1878.47</v>
      </c>
      <c r="J1099">
        <f>_xlfn.XLOOKUP(D1099,Products!A:A,Products!F:F)</f>
        <v>1014.91</v>
      </c>
      <c r="K1099" t="str">
        <f>_xlfn.XLOOKUP(D1099,Products!A:A,Products!C:C)</f>
        <v>Fashion</v>
      </c>
      <c r="L1099" t="str">
        <f>_xlfn.XLOOKUP(D1099,Products!A:A,Products!D:D)</f>
        <v>Footwear</v>
      </c>
      <c r="M1099">
        <f t="shared" si="153"/>
        <v>1878.47</v>
      </c>
      <c r="N1099">
        <f t="shared" si="154"/>
        <v>1014.91</v>
      </c>
      <c r="O1099">
        <f t="shared" si="155"/>
        <v>863.56000000000006</v>
      </c>
      <c r="P1099" s="8">
        <f t="shared" si="156"/>
        <v>0.45971455493034225</v>
      </c>
      <c r="Q1099">
        <f t="shared" si="157"/>
        <v>187.84700000000001</v>
      </c>
      <c r="R1099">
        <f t="shared" si="158"/>
        <v>1690.623</v>
      </c>
      <c r="S1099">
        <f t="shared" si="159"/>
        <v>675.71300000000008</v>
      </c>
      <c r="T1099" t="str">
        <f>_xlfn.XLOOKUP(C1099,Customers!A:A,Customers!D:D)</f>
        <v>M</v>
      </c>
      <c r="U1099" s="13">
        <f>_xlfn.XLOOKUP(C1099,Customers!A:A,Customers!E:E)</f>
        <v>38351</v>
      </c>
      <c r="V1099" t="str">
        <f>_xlfn.XLOOKUP(C1099,Customers!A:A,Customers!F:F)</f>
        <v>Newtonborough</v>
      </c>
      <c r="W1099" s="13">
        <f>_xlfn.XLOOKUP(C1099,Customers!A:A,Customers!G:G)</f>
        <v>44661</v>
      </c>
      <c r="X1099">
        <f t="shared" ca="1" si="160"/>
        <v>21</v>
      </c>
      <c r="Y1099" t="str">
        <f t="shared" ca="1" si="161"/>
        <v>18-25</v>
      </c>
    </row>
    <row r="1100" spans="1:25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  <c r="I1100">
        <f>_xlfn.XLOOKUP(D1100,Products!A:A,Products!E:E)</f>
        <v>1193.0899999999999</v>
      </c>
      <c r="J1100">
        <f>_xlfn.XLOOKUP(D1100,Products!A:A,Products!F:F)</f>
        <v>818.24</v>
      </c>
      <c r="K1100" t="str">
        <f>_xlfn.XLOOKUP(D1100,Products!A:A,Products!C:C)</f>
        <v>Electronics</v>
      </c>
      <c r="L1100" t="str">
        <f>_xlfn.XLOOKUP(D1100,Products!A:A,Products!D:D)</f>
        <v>Camera</v>
      </c>
      <c r="M1100">
        <f t="shared" si="153"/>
        <v>3579.2699999999995</v>
      </c>
      <c r="N1100">
        <f t="shared" si="154"/>
        <v>2454.7200000000003</v>
      </c>
      <c r="O1100">
        <f t="shared" si="155"/>
        <v>1124.5499999999993</v>
      </c>
      <c r="P1100" s="8">
        <f t="shared" si="156"/>
        <v>0.31418417722049452</v>
      </c>
      <c r="Q1100">
        <f t="shared" si="157"/>
        <v>536.89049999999986</v>
      </c>
      <c r="R1100">
        <f t="shared" si="158"/>
        <v>3042.3794999999996</v>
      </c>
      <c r="S1100">
        <f t="shared" si="159"/>
        <v>587.6594999999993</v>
      </c>
      <c r="T1100" t="str">
        <f>_xlfn.XLOOKUP(C1100,Customers!A:A,Customers!D:D)</f>
        <v>M</v>
      </c>
      <c r="U1100" s="13">
        <f>_xlfn.XLOOKUP(C1100,Customers!A:A,Customers!E:E)</f>
        <v>38193</v>
      </c>
      <c r="V1100" t="str">
        <f>_xlfn.XLOOKUP(C1100,Customers!A:A,Customers!F:F)</f>
        <v>East Rodney</v>
      </c>
      <c r="W1100" s="13">
        <f>_xlfn.XLOOKUP(C1100,Customers!A:A,Customers!G:G)</f>
        <v>44302</v>
      </c>
      <c r="X1100">
        <f t="shared" ca="1" si="160"/>
        <v>21</v>
      </c>
      <c r="Y1100" t="str">
        <f t="shared" ca="1" si="161"/>
        <v>18-25</v>
      </c>
    </row>
    <row r="1101" spans="1:25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  <c r="I1101">
        <f>_xlfn.XLOOKUP(D1101,Products!A:A,Products!E:E)</f>
        <v>1562.43</v>
      </c>
      <c r="J1101">
        <f>_xlfn.XLOOKUP(D1101,Products!A:A,Products!F:F)</f>
        <v>1195.6300000000001</v>
      </c>
      <c r="K1101" t="str">
        <f>_xlfn.XLOOKUP(D1101,Products!A:A,Products!C:C)</f>
        <v>Electronics</v>
      </c>
      <c r="L1101" t="str">
        <f>_xlfn.XLOOKUP(D1101,Products!A:A,Products!D:D)</f>
        <v>Laptop</v>
      </c>
      <c r="M1101">
        <f t="shared" si="153"/>
        <v>4687.29</v>
      </c>
      <c r="N1101">
        <f t="shared" si="154"/>
        <v>3586.8900000000003</v>
      </c>
      <c r="O1101">
        <f t="shared" si="155"/>
        <v>1100.3999999999996</v>
      </c>
      <c r="P1101" s="8">
        <f t="shared" si="156"/>
        <v>0.23476251736077769</v>
      </c>
      <c r="Q1101">
        <f t="shared" si="157"/>
        <v>703.09349999999995</v>
      </c>
      <c r="R1101">
        <f t="shared" si="158"/>
        <v>3984.1965</v>
      </c>
      <c r="S1101">
        <f t="shared" si="159"/>
        <v>397.30649999999969</v>
      </c>
      <c r="T1101" t="str">
        <f>_xlfn.XLOOKUP(C1101,Customers!A:A,Customers!D:D)</f>
        <v>F</v>
      </c>
      <c r="U1101" s="13">
        <f>_xlfn.XLOOKUP(C1101,Customers!A:A,Customers!E:E)</f>
        <v>27978</v>
      </c>
      <c r="V1101" t="str">
        <f>_xlfn.XLOOKUP(C1101,Customers!A:A,Customers!F:F)</f>
        <v>Anthonystad</v>
      </c>
      <c r="W1101" s="13">
        <f>_xlfn.XLOOKUP(C1101,Customers!A:A,Customers!G:G)</f>
        <v>45697</v>
      </c>
      <c r="X1101">
        <f t="shared" ca="1" si="160"/>
        <v>49</v>
      </c>
      <c r="Y1101" t="str">
        <f t="shared" ca="1" si="161"/>
        <v>36-50</v>
      </c>
    </row>
    <row r="1102" spans="1:25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  <c r="I1102">
        <f>_xlfn.XLOOKUP(D1102,Products!A:A,Products!E:E)</f>
        <v>1246.1099999999999</v>
      </c>
      <c r="J1102">
        <f>_xlfn.XLOOKUP(D1102,Products!A:A,Products!F:F)</f>
        <v>833.52</v>
      </c>
      <c r="K1102" t="str">
        <f>_xlfn.XLOOKUP(D1102,Products!A:A,Products!C:C)</f>
        <v>Electronics</v>
      </c>
      <c r="L1102" t="str">
        <f>_xlfn.XLOOKUP(D1102,Products!A:A,Products!D:D)</f>
        <v>Headphones</v>
      </c>
      <c r="M1102">
        <f t="shared" si="153"/>
        <v>3738.33</v>
      </c>
      <c r="N1102">
        <f t="shared" si="154"/>
        <v>2500.56</v>
      </c>
      <c r="O1102">
        <f t="shared" si="155"/>
        <v>1237.77</v>
      </c>
      <c r="P1102" s="8">
        <f t="shared" si="156"/>
        <v>0.33110239063967067</v>
      </c>
      <c r="Q1102">
        <f t="shared" si="157"/>
        <v>186.91650000000001</v>
      </c>
      <c r="R1102">
        <f t="shared" si="158"/>
        <v>3551.4135000000001</v>
      </c>
      <c r="S1102">
        <f t="shared" si="159"/>
        <v>1050.8535000000002</v>
      </c>
      <c r="T1102" t="str">
        <f>_xlfn.XLOOKUP(C1102,Customers!A:A,Customers!D:D)</f>
        <v>F</v>
      </c>
      <c r="U1102" s="13">
        <f>_xlfn.XLOOKUP(C1102,Customers!A:A,Customers!E:E)</f>
        <v>38253</v>
      </c>
      <c r="V1102" t="str">
        <f>_xlfn.XLOOKUP(C1102,Customers!A:A,Customers!F:F)</f>
        <v>North Tracey</v>
      </c>
      <c r="W1102" s="13">
        <f>_xlfn.XLOOKUP(C1102,Customers!A:A,Customers!G:G)</f>
        <v>44366</v>
      </c>
      <c r="X1102">
        <f t="shared" ca="1" si="160"/>
        <v>21</v>
      </c>
      <c r="Y1102" t="str">
        <f t="shared" ca="1" si="161"/>
        <v>18-25</v>
      </c>
    </row>
    <row r="1103" spans="1:25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  <c r="I1103">
        <f>_xlfn.XLOOKUP(D1103,Products!A:A,Products!E:E)</f>
        <v>428.05</v>
      </c>
      <c r="J1103">
        <f>_xlfn.XLOOKUP(D1103,Products!A:A,Products!F:F)</f>
        <v>246.07</v>
      </c>
      <c r="K1103" t="str">
        <f>_xlfn.XLOOKUP(D1103,Products!A:A,Products!C:C)</f>
        <v>Electronics</v>
      </c>
      <c r="L1103" t="str">
        <f>_xlfn.XLOOKUP(D1103,Products!A:A,Products!D:D)</f>
        <v>Laptop</v>
      </c>
      <c r="M1103">
        <f t="shared" si="153"/>
        <v>856.1</v>
      </c>
      <c r="N1103">
        <f t="shared" si="154"/>
        <v>492.14</v>
      </c>
      <c r="O1103">
        <f t="shared" si="155"/>
        <v>363.96000000000004</v>
      </c>
      <c r="P1103" s="8">
        <f t="shared" si="156"/>
        <v>0.42513725032122418</v>
      </c>
      <c r="Q1103">
        <f t="shared" si="157"/>
        <v>0</v>
      </c>
      <c r="R1103">
        <f t="shared" si="158"/>
        <v>856.1</v>
      </c>
      <c r="S1103">
        <f t="shared" si="159"/>
        <v>363.96000000000004</v>
      </c>
      <c r="T1103" t="str">
        <f>_xlfn.XLOOKUP(C1103,Customers!A:A,Customers!D:D)</f>
        <v>M</v>
      </c>
      <c r="U1103" s="13">
        <f>_xlfn.XLOOKUP(C1103,Customers!A:A,Customers!E:E)</f>
        <v>32514</v>
      </c>
      <c r="V1103" t="str">
        <f>_xlfn.XLOOKUP(C1103,Customers!A:A,Customers!F:F)</f>
        <v>Lake Amanda</v>
      </c>
      <c r="W1103" s="13">
        <f>_xlfn.XLOOKUP(C1103,Customers!A:A,Customers!G:G)</f>
        <v>44496</v>
      </c>
      <c r="X1103">
        <f t="shared" ca="1" si="160"/>
        <v>37</v>
      </c>
      <c r="Y1103" t="str">
        <f t="shared" ca="1" si="161"/>
        <v>36-50</v>
      </c>
    </row>
    <row r="1104" spans="1:25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  <c r="I1104">
        <f>_xlfn.XLOOKUP(D1104,Products!A:A,Products!E:E)</f>
        <v>1079.8900000000001</v>
      </c>
      <c r="J1104">
        <f>_xlfn.XLOOKUP(D1104,Products!A:A,Products!F:F)</f>
        <v>703.83</v>
      </c>
      <c r="K1104" t="str">
        <f>_xlfn.XLOOKUP(D1104,Products!A:A,Products!C:C)</f>
        <v>Electronics</v>
      </c>
      <c r="L1104" t="str">
        <f>_xlfn.XLOOKUP(D1104,Products!A:A,Products!D:D)</f>
        <v>Smartphone</v>
      </c>
      <c r="M1104">
        <f t="shared" si="153"/>
        <v>4319.5600000000004</v>
      </c>
      <c r="N1104">
        <f t="shared" si="154"/>
        <v>2815.32</v>
      </c>
      <c r="O1104">
        <f t="shared" si="155"/>
        <v>1504.2400000000002</v>
      </c>
      <c r="P1104" s="8">
        <f t="shared" si="156"/>
        <v>0.34823917250831105</v>
      </c>
      <c r="Q1104">
        <f t="shared" si="157"/>
        <v>215.97800000000004</v>
      </c>
      <c r="R1104">
        <f t="shared" si="158"/>
        <v>4103.5820000000003</v>
      </c>
      <c r="S1104">
        <f t="shared" si="159"/>
        <v>1288.2620000000002</v>
      </c>
      <c r="T1104" t="str">
        <f>_xlfn.XLOOKUP(C1104,Customers!A:A,Customers!D:D)</f>
        <v>M</v>
      </c>
      <c r="U1104" s="13">
        <f>_xlfn.XLOOKUP(C1104,Customers!A:A,Customers!E:E)</f>
        <v>29985</v>
      </c>
      <c r="V1104" t="str">
        <f>_xlfn.XLOOKUP(C1104,Customers!A:A,Customers!F:F)</f>
        <v>Marcchester</v>
      </c>
      <c r="W1104" s="13">
        <f>_xlfn.XLOOKUP(C1104,Customers!A:A,Customers!G:G)</f>
        <v>45488</v>
      </c>
      <c r="X1104">
        <f t="shared" ca="1" si="160"/>
        <v>44</v>
      </c>
      <c r="Y1104" t="str">
        <f t="shared" ca="1" si="161"/>
        <v>36-50</v>
      </c>
    </row>
    <row r="1105" spans="1:25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  <c r="I1105">
        <f>_xlfn.XLOOKUP(D1105,Products!A:A,Products!E:E)</f>
        <v>1134.8</v>
      </c>
      <c r="J1105">
        <f>_xlfn.XLOOKUP(D1105,Products!A:A,Products!F:F)</f>
        <v>675.1</v>
      </c>
      <c r="K1105" t="str">
        <f>_xlfn.XLOOKUP(D1105,Products!A:A,Products!C:C)</f>
        <v>Fashion</v>
      </c>
      <c r="L1105" t="str">
        <f>_xlfn.XLOOKUP(D1105,Products!A:A,Products!D:D)</f>
        <v>Watches</v>
      </c>
      <c r="M1105">
        <f t="shared" si="153"/>
        <v>5674</v>
      </c>
      <c r="N1105">
        <f t="shared" si="154"/>
        <v>3375.5</v>
      </c>
      <c r="O1105">
        <f t="shared" si="155"/>
        <v>2298.5</v>
      </c>
      <c r="P1105" s="8">
        <f t="shared" si="156"/>
        <v>0.40509340853013748</v>
      </c>
      <c r="Q1105">
        <f t="shared" si="157"/>
        <v>567.4</v>
      </c>
      <c r="R1105">
        <f t="shared" si="158"/>
        <v>5106.6000000000004</v>
      </c>
      <c r="S1105">
        <f t="shared" si="159"/>
        <v>1731.1000000000004</v>
      </c>
      <c r="T1105" t="str">
        <f>_xlfn.XLOOKUP(C1105,Customers!A:A,Customers!D:D)</f>
        <v>F</v>
      </c>
      <c r="U1105" s="13">
        <f>_xlfn.XLOOKUP(C1105,Customers!A:A,Customers!E:E)</f>
        <v>35714</v>
      </c>
      <c r="V1105" t="str">
        <f>_xlfn.XLOOKUP(C1105,Customers!A:A,Customers!F:F)</f>
        <v>North Christian</v>
      </c>
      <c r="W1105" s="13">
        <f>_xlfn.XLOOKUP(C1105,Customers!A:A,Customers!G:G)</f>
        <v>44816</v>
      </c>
      <c r="X1105">
        <f t="shared" ca="1" si="160"/>
        <v>28</v>
      </c>
      <c r="Y1105" t="str">
        <f t="shared" ca="1" si="161"/>
        <v>26-35</v>
      </c>
    </row>
    <row r="1106" spans="1:25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  <c r="I1106">
        <f>_xlfn.XLOOKUP(D1106,Products!A:A,Products!E:E)</f>
        <v>248.57</v>
      </c>
      <c r="J1106">
        <f>_xlfn.XLOOKUP(D1106,Products!A:A,Products!F:F)</f>
        <v>190.67</v>
      </c>
      <c r="K1106" t="str">
        <f>_xlfn.XLOOKUP(D1106,Products!A:A,Products!C:C)</f>
        <v>Electronics</v>
      </c>
      <c r="L1106" t="str">
        <f>_xlfn.XLOOKUP(D1106,Products!A:A,Products!D:D)</f>
        <v>Headphones</v>
      </c>
      <c r="M1106">
        <f t="shared" si="153"/>
        <v>1242.8499999999999</v>
      </c>
      <c r="N1106">
        <f t="shared" si="154"/>
        <v>953.34999999999991</v>
      </c>
      <c r="O1106">
        <f t="shared" si="155"/>
        <v>289.5</v>
      </c>
      <c r="P1106" s="8">
        <f t="shared" si="156"/>
        <v>0.2329323731745585</v>
      </c>
      <c r="Q1106">
        <f t="shared" si="157"/>
        <v>62.142499999999998</v>
      </c>
      <c r="R1106">
        <f t="shared" si="158"/>
        <v>1180.7075</v>
      </c>
      <c r="S1106">
        <f t="shared" si="159"/>
        <v>227.35750000000007</v>
      </c>
      <c r="T1106" t="str">
        <f>_xlfn.XLOOKUP(C1106,Customers!A:A,Customers!D:D)</f>
        <v>F</v>
      </c>
      <c r="U1106" s="13">
        <f>_xlfn.XLOOKUP(C1106,Customers!A:A,Customers!E:E)</f>
        <v>30193</v>
      </c>
      <c r="V1106" t="str">
        <f>_xlfn.XLOOKUP(C1106,Customers!A:A,Customers!F:F)</f>
        <v>West Melissahaven</v>
      </c>
      <c r="W1106" s="13">
        <f>_xlfn.XLOOKUP(C1106,Customers!A:A,Customers!G:G)</f>
        <v>45322</v>
      </c>
      <c r="X1106">
        <f t="shared" ca="1" si="160"/>
        <v>43</v>
      </c>
      <c r="Y1106" t="str">
        <f t="shared" ca="1" si="161"/>
        <v>36-50</v>
      </c>
    </row>
    <row r="1107" spans="1:25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  <c r="I1107">
        <f>_xlfn.XLOOKUP(D1107,Products!A:A,Products!E:E)</f>
        <v>1272.23</v>
      </c>
      <c r="J1107">
        <f>_xlfn.XLOOKUP(D1107,Products!A:A,Products!F:F)</f>
        <v>952.65</v>
      </c>
      <c r="K1107" t="str">
        <f>_xlfn.XLOOKUP(D1107,Products!A:A,Products!C:C)</f>
        <v>Electronics</v>
      </c>
      <c r="L1107" t="str">
        <f>_xlfn.XLOOKUP(D1107,Products!A:A,Products!D:D)</f>
        <v>Smartphone</v>
      </c>
      <c r="M1107">
        <f t="shared" si="153"/>
        <v>5088.92</v>
      </c>
      <c r="N1107">
        <f t="shared" si="154"/>
        <v>3810.6</v>
      </c>
      <c r="O1107">
        <f t="shared" si="155"/>
        <v>1278.3200000000002</v>
      </c>
      <c r="P1107" s="8">
        <f t="shared" si="156"/>
        <v>0.2511967175746524</v>
      </c>
      <c r="Q1107">
        <f t="shared" si="157"/>
        <v>763.33799999999997</v>
      </c>
      <c r="R1107">
        <f t="shared" si="158"/>
        <v>4325.5820000000003</v>
      </c>
      <c r="S1107">
        <f t="shared" si="159"/>
        <v>514.98200000000043</v>
      </c>
      <c r="T1107" t="str">
        <f>_xlfn.XLOOKUP(C1107,Customers!A:A,Customers!D:D)</f>
        <v>F</v>
      </c>
      <c r="U1107" s="13">
        <f>_xlfn.XLOOKUP(C1107,Customers!A:A,Customers!E:E)</f>
        <v>22041</v>
      </c>
      <c r="V1107" t="str">
        <f>_xlfn.XLOOKUP(C1107,Customers!A:A,Customers!F:F)</f>
        <v>West Wandaland</v>
      </c>
      <c r="W1107" s="13">
        <f>_xlfn.XLOOKUP(C1107,Customers!A:A,Customers!G:G)</f>
        <v>45329</v>
      </c>
      <c r="X1107">
        <f t="shared" ca="1" si="160"/>
        <v>66</v>
      </c>
      <c r="Y1107" t="str">
        <f t="shared" ca="1" si="161"/>
        <v>50+</v>
      </c>
    </row>
    <row r="1108" spans="1:25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  <c r="I1108">
        <f>_xlfn.XLOOKUP(D1108,Products!A:A,Products!E:E)</f>
        <v>123.19</v>
      </c>
      <c r="J1108">
        <f>_xlfn.XLOOKUP(D1108,Products!A:A,Products!F:F)</f>
        <v>80.36</v>
      </c>
      <c r="K1108" t="str">
        <f>_xlfn.XLOOKUP(D1108,Products!A:A,Products!C:C)</f>
        <v>Groceries</v>
      </c>
      <c r="L1108" t="str">
        <f>_xlfn.XLOOKUP(D1108,Products!A:A,Products!D:D)</f>
        <v>Snacks</v>
      </c>
      <c r="M1108">
        <f t="shared" si="153"/>
        <v>123.19</v>
      </c>
      <c r="N1108">
        <f t="shared" si="154"/>
        <v>80.36</v>
      </c>
      <c r="O1108">
        <f t="shared" si="155"/>
        <v>42.83</v>
      </c>
      <c r="P1108" s="8">
        <f t="shared" si="156"/>
        <v>0.34767432421462779</v>
      </c>
      <c r="Q1108">
        <f t="shared" si="157"/>
        <v>0</v>
      </c>
      <c r="R1108">
        <f t="shared" si="158"/>
        <v>123.19</v>
      </c>
      <c r="S1108">
        <f t="shared" si="159"/>
        <v>42.83</v>
      </c>
      <c r="T1108" t="str">
        <f>_xlfn.XLOOKUP(C1108,Customers!A:A,Customers!D:D)</f>
        <v>M</v>
      </c>
      <c r="U1108" s="13">
        <f>_xlfn.XLOOKUP(C1108,Customers!A:A,Customers!E:E)</f>
        <v>21780</v>
      </c>
      <c r="V1108" t="str">
        <f>_xlfn.XLOOKUP(C1108,Customers!A:A,Customers!F:F)</f>
        <v>New Gabrielleport</v>
      </c>
      <c r="W1108" s="13">
        <f>_xlfn.XLOOKUP(C1108,Customers!A:A,Customers!G:G)</f>
        <v>44138</v>
      </c>
      <c r="X1108">
        <f t="shared" ca="1" si="160"/>
        <v>66</v>
      </c>
      <c r="Y1108" t="str">
        <f t="shared" ca="1" si="161"/>
        <v>50+</v>
      </c>
    </row>
    <row r="1109" spans="1:25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  <c r="I1109">
        <f>_xlfn.XLOOKUP(D1109,Products!A:A,Products!E:E)</f>
        <v>1858.75</v>
      </c>
      <c r="J1109">
        <f>_xlfn.XLOOKUP(D1109,Products!A:A,Products!F:F)</f>
        <v>1451.16</v>
      </c>
      <c r="K1109" t="str">
        <f>_xlfn.XLOOKUP(D1109,Products!A:A,Products!C:C)</f>
        <v>Fashion</v>
      </c>
      <c r="L1109" t="str">
        <f>_xlfn.XLOOKUP(D1109,Products!A:A,Products!D:D)</f>
        <v>Accessories</v>
      </c>
      <c r="M1109">
        <f t="shared" si="153"/>
        <v>1858.75</v>
      </c>
      <c r="N1109">
        <f t="shared" si="154"/>
        <v>1451.16</v>
      </c>
      <c r="O1109">
        <f t="shared" si="155"/>
        <v>407.58999999999992</v>
      </c>
      <c r="P1109" s="8">
        <f t="shared" si="156"/>
        <v>0.21928177538668456</v>
      </c>
      <c r="Q1109">
        <f t="shared" si="157"/>
        <v>185.875</v>
      </c>
      <c r="R1109">
        <f t="shared" si="158"/>
        <v>1672.875</v>
      </c>
      <c r="S1109">
        <f t="shared" si="159"/>
        <v>221.71499999999992</v>
      </c>
      <c r="T1109" t="str">
        <f>_xlfn.XLOOKUP(C1109,Customers!A:A,Customers!D:D)</f>
        <v>F</v>
      </c>
      <c r="U1109" s="13">
        <f>_xlfn.XLOOKUP(C1109,Customers!A:A,Customers!E:E)</f>
        <v>23386</v>
      </c>
      <c r="V1109" t="str">
        <f>_xlfn.XLOOKUP(C1109,Customers!A:A,Customers!F:F)</f>
        <v>Annaborough</v>
      </c>
      <c r="W1109" s="13">
        <f>_xlfn.XLOOKUP(C1109,Customers!A:A,Customers!G:G)</f>
        <v>44122</v>
      </c>
      <c r="X1109">
        <f t="shared" ca="1" si="160"/>
        <v>62</v>
      </c>
      <c r="Y1109" t="str">
        <f t="shared" ca="1" si="161"/>
        <v>50+</v>
      </c>
    </row>
    <row r="1110" spans="1:25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  <c r="I1110">
        <f>_xlfn.XLOOKUP(D1110,Products!A:A,Products!E:E)</f>
        <v>1853.77</v>
      </c>
      <c r="J1110">
        <f>_xlfn.XLOOKUP(D1110,Products!A:A,Products!F:F)</f>
        <v>1363.52</v>
      </c>
      <c r="K1110" t="str">
        <f>_xlfn.XLOOKUP(D1110,Products!A:A,Products!C:C)</f>
        <v>Fashion</v>
      </c>
      <c r="L1110" t="str">
        <f>_xlfn.XLOOKUP(D1110,Products!A:A,Products!D:D)</f>
        <v>Accessories</v>
      </c>
      <c r="M1110">
        <f t="shared" si="153"/>
        <v>3707.54</v>
      </c>
      <c r="N1110">
        <f t="shared" si="154"/>
        <v>2727.04</v>
      </c>
      <c r="O1110">
        <f t="shared" si="155"/>
        <v>980.5</v>
      </c>
      <c r="P1110" s="8">
        <f t="shared" si="156"/>
        <v>0.26446107122242779</v>
      </c>
      <c r="Q1110">
        <f t="shared" si="157"/>
        <v>370.75400000000002</v>
      </c>
      <c r="R1110">
        <f t="shared" si="158"/>
        <v>3336.7860000000001</v>
      </c>
      <c r="S1110">
        <f t="shared" si="159"/>
        <v>609.74600000000009</v>
      </c>
      <c r="T1110" t="str">
        <f>_xlfn.XLOOKUP(C1110,Customers!A:A,Customers!D:D)</f>
        <v>F</v>
      </c>
      <c r="U1110" s="13">
        <f>_xlfn.XLOOKUP(C1110,Customers!A:A,Customers!E:E)</f>
        <v>38541</v>
      </c>
      <c r="V1110" t="str">
        <f>_xlfn.XLOOKUP(C1110,Customers!A:A,Customers!F:F)</f>
        <v>Charlesmouth</v>
      </c>
      <c r="W1110" s="13">
        <f>_xlfn.XLOOKUP(C1110,Customers!A:A,Customers!G:G)</f>
        <v>45601</v>
      </c>
      <c r="X1110">
        <f t="shared" ca="1" si="160"/>
        <v>20</v>
      </c>
      <c r="Y1110" t="str">
        <f t="shared" ca="1" si="161"/>
        <v>18-25</v>
      </c>
    </row>
    <row r="1111" spans="1:25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  <c r="I1111">
        <f>_xlfn.XLOOKUP(D1111,Products!A:A,Products!E:E)</f>
        <v>318.05</v>
      </c>
      <c r="J1111">
        <f>_xlfn.XLOOKUP(D1111,Products!A:A,Products!F:F)</f>
        <v>187.34</v>
      </c>
      <c r="K1111" t="str">
        <f>_xlfn.XLOOKUP(D1111,Products!A:A,Products!C:C)</f>
        <v>Groceries</v>
      </c>
      <c r="L1111" t="str">
        <f>_xlfn.XLOOKUP(D1111,Products!A:A,Products!D:D)</f>
        <v>Fruits</v>
      </c>
      <c r="M1111">
        <f t="shared" si="153"/>
        <v>954.15000000000009</v>
      </c>
      <c r="N1111">
        <f t="shared" si="154"/>
        <v>562.02</v>
      </c>
      <c r="O1111">
        <f t="shared" si="155"/>
        <v>392.13000000000011</v>
      </c>
      <c r="P1111" s="8">
        <f t="shared" si="156"/>
        <v>0.41097311743436576</v>
      </c>
      <c r="Q1111">
        <f t="shared" si="157"/>
        <v>95.41500000000002</v>
      </c>
      <c r="R1111">
        <f t="shared" si="158"/>
        <v>858.73500000000013</v>
      </c>
      <c r="S1111">
        <f t="shared" si="159"/>
        <v>296.71500000000015</v>
      </c>
      <c r="T1111" t="str">
        <f>_xlfn.XLOOKUP(C1111,Customers!A:A,Customers!D:D)</f>
        <v>M</v>
      </c>
      <c r="U1111" s="13">
        <f>_xlfn.XLOOKUP(C1111,Customers!A:A,Customers!E:E)</f>
        <v>25009</v>
      </c>
      <c r="V1111" t="str">
        <f>_xlfn.XLOOKUP(C1111,Customers!A:A,Customers!F:F)</f>
        <v>Erinland</v>
      </c>
      <c r="W1111" s="13">
        <f>_xlfn.XLOOKUP(C1111,Customers!A:A,Customers!G:G)</f>
        <v>44798</v>
      </c>
      <c r="X1111">
        <f t="shared" ca="1" si="160"/>
        <v>58</v>
      </c>
      <c r="Y1111" t="str">
        <f t="shared" ca="1" si="161"/>
        <v>50+</v>
      </c>
    </row>
    <row r="1112" spans="1:25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  <c r="I1112">
        <f>_xlfn.XLOOKUP(D1112,Products!A:A,Products!E:E)</f>
        <v>1227.24</v>
      </c>
      <c r="J1112">
        <f>_xlfn.XLOOKUP(D1112,Products!A:A,Products!F:F)</f>
        <v>977.09</v>
      </c>
      <c r="K1112" t="str">
        <f>_xlfn.XLOOKUP(D1112,Products!A:A,Products!C:C)</f>
        <v>Groceries</v>
      </c>
      <c r="L1112" t="str">
        <f>_xlfn.XLOOKUP(D1112,Products!A:A,Products!D:D)</f>
        <v>Dairy</v>
      </c>
      <c r="M1112">
        <f t="shared" si="153"/>
        <v>3681.7200000000003</v>
      </c>
      <c r="N1112">
        <f t="shared" si="154"/>
        <v>2931.27</v>
      </c>
      <c r="O1112">
        <f t="shared" si="155"/>
        <v>750.45000000000027</v>
      </c>
      <c r="P1112" s="8">
        <f t="shared" si="156"/>
        <v>0.20383136142889743</v>
      </c>
      <c r="Q1112">
        <f t="shared" si="157"/>
        <v>184.08600000000001</v>
      </c>
      <c r="R1112">
        <f t="shared" si="158"/>
        <v>3497.634</v>
      </c>
      <c r="S1112">
        <f t="shared" si="159"/>
        <v>566.36400000000003</v>
      </c>
      <c r="T1112" t="str">
        <f>_xlfn.XLOOKUP(C1112,Customers!A:A,Customers!D:D)</f>
        <v>F</v>
      </c>
      <c r="U1112" s="13">
        <f>_xlfn.XLOOKUP(C1112,Customers!A:A,Customers!E:E)</f>
        <v>28198</v>
      </c>
      <c r="V1112" t="str">
        <f>_xlfn.XLOOKUP(C1112,Customers!A:A,Customers!F:F)</f>
        <v>New Fred</v>
      </c>
      <c r="W1112" s="13">
        <f>_xlfn.XLOOKUP(C1112,Customers!A:A,Customers!G:G)</f>
        <v>45829</v>
      </c>
      <c r="X1112">
        <f t="shared" ca="1" si="160"/>
        <v>49</v>
      </c>
      <c r="Y1112" t="str">
        <f t="shared" ca="1" si="161"/>
        <v>36-50</v>
      </c>
    </row>
    <row r="1113" spans="1:25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  <c r="I1113">
        <f>_xlfn.XLOOKUP(D1113,Products!A:A,Products!E:E)</f>
        <v>1879.08</v>
      </c>
      <c r="J1113">
        <f>_xlfn.XLOOKUP(D1113,Products!A:A,Products!F:F)</f>
        <v>1004.56</v>
      </c>
      <c r="K1113" t="str">
        <f>_xlfn.XLOOKUP(D1113,Products!A:A,Products!C:C)</f>
        <v>Groceries</v>
      </c>
      <c r="L1113" t="str">
        <f>_xlfn.XLOOKUP(D1113,Products!A:A,Products!D:D)</f>
        <v>Dairy</v>
      </c>
      <c r="M1113">
        <f t="shared" si="153"/>
        <v>1879.08</v>
      </c>
      <c r="N1113">
        <f t="shared" si="154"/>
        <v>1004.56</v>
      </c>
      <c r="O1113">
        <f t="shared" si="155"/>
        <v>874.52</v>
      </c>
      <c r="P1113" s="8">
        <f t="shared" si="156"/>
        <v>0.46539796070417438</v>
      </c>
      <c r="Q1113">
        <f t="shared" si="157"/>
        <v>0</v>
      </c>
      <c r="R1113">
        <f t="shared" si="158"/>
        <v>1879.08</v>
      </c>
      <c r="S1113">
        <f t="shared" si="159"/>
        <v>874.52</v>
      </c>
      <c r="T1113" t="str">
        <f>_xlfn.XLOOKUP(C1113,Customers!A:A,Customers!D:D)</f>
        <v>M</v>
      </c>
      <c r="U1113" s="13">
        <f>_xlfn.XLOOKUP(C1113,Customers!A:A,Customers!E:E)</f>
        <v>22815</v>
      </c>
      <c r="V1113" t="str">
        <f>_xlfn.XLOOKUP(C1113,Customers!A:A,Customers!F:F)</f>
        <v>New Manuelville</v>
      </c>
      <c r="W1113" s="13">
        <f>_xlfn.XLOOKUP(C1113,Customers!A:A,Customers!G:G)</f>
        <v>44340</v>
      </c>
      <c r="X1113">
        <f t="shared" ca="1" si="160"/>
        <v>64</v>
      </c>
      <c r="Y1113" t="str">
        <f t="shared" ca="1" si="161"/>
        <v>50+</v>
      </c>
    </row>
    <row r="1114" spans="1:25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  <c r="I1114">
        <f>_xlfn.XLOOKUP(D1114,Products!A:A,Products!E:E)</f>
        <v>429.15</v>
      </c>
      <c r="J1114">
        <f>_xlfn.XLOOKUP(D1114,Products!A:A,Products!F:F)</f>
        <v>258.72000000000003</v>
      </c>
      <c r="K1114" t="str">
        <f>_xlfn.XLOOKUP(D1114,Products!A:A,Products!C:C)</f>
        <v>Fashion</v>
      </c>
      <c r="L1114" t="str">
        <f>_xlfn.XLOOKUP(D1114,Products!A:A,Products!D:D)</f>
        <v>Watches</v>
      </c>
      <c r="M1114">
        <f t="shared" si="153"/>
        <v>2145.75</v>
      </c>
      <c r="N1114">
        <f t="shared" si="154"/>
        <v>1293.6000000000001</v>
      </c>
      <c r="O1114">
        <f t="shared" si="155"/>
        <v>852.14999999999986</v>
      </c>
      <c r="P1114" s="8">
        <f t="shared" si="156"/>
        <v>0.3971338692764767</v>
      </c>
      <c r="Q1114">
        <f t="shared" si="157"/>
        <v>214.57500000000002</v>
      </c>
      <c r="R1114">
        <f t="shared" si="158"/>
        <v>1931.175</v>
      </c>
      <c r="S1114">
        <f t="shared" si="159"/>
        <v>637.57499999999982</v>
      </c>
      <c r="T1114" t="str">
        <f>_xlfn.XLOOKUP(C1114,Customers!A:A,Customers!D:D)</f>
        <v>M</v>
      </c>
      <c r="U1114" s="13">
        <f>_xlfn.XLOOKUP(C1114,Customers!A:A,Customers!E:E)</f>
        <v>21996</v>
      </c>
      <c r="V1114" t="str">
        <f>_xlfn.XLOOKUP(C1114,Customers!A:A,Customers!F:F)</f>
        <v>Whiteside</v>
      </c>
      <c r="W1114" s="13">
        <f>_xlfn.XLOOKUP(C1114,Customers!A:A,Customers!G:G)</f>
        <v>44455</v>
      </c>
      <c r="X1114">
        <f t="shared" ca="1" si="160"/>
        <v>66</v>
      </c>
      <c r="Y1114" t="str">
        <f t="shared" ca="1" si="161"/>
        <v>50+</v>
      </c>
    </row>
    <row r="1115" spans="1:25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  <c r="I1115">
        <f>_xlfn.XLOOKUP(D1115,Products!A:A,Products!E:E)</f>
        <v>1485.05</v>
      </c>
      <c r="J1115">
        <f>_xlfn.XLOOKUP(D1115,Products!A:A,Products!F:F)</f>
        <v>988.31</v>
      </c>
      <c r="K1115" t="str">
        <f>_xlfn.XLOOKUP(D1115,Products!A:A,Products!C:C)</f>
        <v>Fashion</v>
      </c>
      <c r="L1115" t="str">
        <f>_xlfn.XLOOKUP(D1115,Products!A:A,Products!D:D)</f>
        <v>Clothing</v>
      </c>
      <c r="M1115">
        <f t="shared" si="153"/>
        <v>7425.25</v>
      </c>
      <c r="N1115">
        <f t="shared" si="154"/>
        <v>4941.5499999999993</v>
      </c>
      <c r="O1115">
        <f t="shared" si="155"/>
        <v>2483.7000000000007</v>
      </c>
      <c r="P1115" s="8">
        <f t="shared" si="156"/>
        <v>0.33449378808794328</v>
      </c>
      <c r="Q1115">
        <f t="shared" si="157"/>
        <v>371.26250000000005</v>
      </c>
      <c r="R1115">
        <f t="shared" si="158"/>
        <v>7053.9875000000002</v>
      </c>
      <c r="S1115">
        <f t="shared" si="159"/>
        <v>2112.4375000000009</v>
      </c>
      <c r="T1115" t="str">
        <f>_xlfn.XLOOKUP(C1115,Customers!A:A,Customers!D:D)</f>
        <v>F</v>
      </c>
      <c r="U1115" s="13">
        <f>_xlfn.XLOOKUP(C1115,Customers!A:A,Customers!E:E)</f>
        <v>30193</v>
      </c>
      <c r="V1115" t="str">
        <f>_xlfn.XLOOKUP(C1115,Customers!A:A,Customers!F:F)</f>
        <v>West Melissahaven</v>
      </c>
      <c r="W1115" s="13">
        <f>_xlfn.XLOOKUP(C1115,Customers!A:A,Customers!G:G)</f>
        <v>45322</v>
      </c>
      <c r="X1115">
        <f t="shared" ca="1" si="160"/>
        <v>43</v>
      </c>
      <c r="Y1115" t="str">
        <f t="shared" ca="1" si="161"/>
        <v>36-50</v>
      </c>
    </row>
    <row r="1116" spans="1:25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  <c r="I1116">
        <f>_xlfn.XLOOKUP(D1116,Products!A:A,Products!E:E)</f>
        <v>453.62</v>
      </c>
      <c r="J1116">
        <f>_xlfn.XLOOKUP(D1116,Products!A:A,Products!F:F)</f>
        <v>316.63</v>
      </c>
      <c r="K1116" t="str">
        <f>_xlfn.XLOOKUP(D1116,Products!A:A,Products!C:C)</f>
        <v>Fashion</v>
      </c>
      <c r="L1116" t="str">
        <f>_xlfn.XLOOKUP(D1116,Products!A:A,Products!D:D)</f>
        <v>Clothing</v>
      </c>
      <c r="M1116">
        <f t="shared" si="153"/>
        <v>2268.1</v>
      </c>
      <c r="N1116">
        <f t="shared" si="154"/>
        <v>1583.15</v>
      </c>
      <c r="O1116">
        <f t="shared" si="155"/>
        <v>684.94999999999982</v>
      </c>
      <c r="P1116" s="8">
        <f t="shared" si="156"/>
        <v>0.30199285745778398</v>
      </c>
      <c r="Q1116">
        <f t="shared" si="157"/>
        <v>226.81</v>
      </c>
      <c r="R1116">
        <f t="shared" si="158"/>
        <v>2041.29</v>
      </c>
      <c r="S1116">
        <f t="shared" si="159"/>
        <v>458.13999999999987</v>
      </c>
      <c r="T1116" t="str">
        <f>_xlfn.XLOOKUP(C1116,Customers!A:A,Customers!D:D)</f>
        <v>F</v>
      </c>
      <c r="U1116" s="13">
        <f>_xlfn.XLOOKUP(C1116,Customers!A:A,Customers!E:E)</f>
        <v>35931</v>
      </c>
      <c r="V1116" t="str">
        <f>_xlfn.XLOOKUP(C1116,Customers!A:A,Customers!F:F)</f>
        <v>Stephaniechester</v>
      </c>
      <c r="W1116" s="13">
        <f>_xlfn.XLOOKUP(C1116,Customers!A:A,Customers!G:G)</f>
        <v>45063</v>
      </c>
      <c r="X1116">
        <f t="shared" ca="1" si="160"/>
        <v>28</v>
      </c>
      <c r="Y1116" t="str">
        <f t="shared" ca="1" si="161"/>
        <v>26-35</v>
      </c>
    </row>
    <row r="1117" spans="1:25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  <c r="I1117">
        <f>_xlfn.XLOOKUP(D1117,Products!A:A,Products!E:E)</f>
        <v>323.92</v>
      </c>
      <c r="J1117">
        <f>_xlfn.XLOOKUP(D1117,Products!A:A,Products!F:F)</f>
        <v>242.98</v>
      </c>
      <c r="K1117" t="str">
        <f>_xlfn.XLOOKUP(D1117,Products!A:A,Products!C:C)</f>
        <v>Fashion</v>
      </c>
      <c r="L1117" t="str">
        <f>_xlfn.XLOOKUP(D1117,Products!A:A,Products!D:D)</f>
        <v>Accessories</v>
      </c>
      <c r="M1117">
        <f t="shared" si="153"/>
        <v>323.92</v>
      </c>
      <c r="N1117">
        <f t="shared" si="154"/>
        <v>242.98</v>
      </c>
      <c r="O1117">
        <f t="shared" si="155"/>
        <v>80.940000000000026</v>
      </c>
      <c r="P1117" s="8">
        <f t="shared" si="156"/>
        <v>0.24987651271918998</v>
      </c>
      <c r="Q1117">
        <f t="shared" si="157"/>
        <v>48.588000000000001</v>
      </c>
      <c r="R1117">
        <f t="shared" si="158"/>
        <v>275.33199999999999</v>
      </c>
      <c r="S1117">
        <f t="shared" si="159"/>
        <v>32.352000000000004</v>
      </c>
      <c r="T1117" t="str">
        <f>_xlfn.XLOOKUP(C1117,Customers!A:A,Customers!D:D)</f>
        <v>M</v>
      </c>
      <c r="U1117" s="13">
        <f>_xlfn.XLOOKUP(C1117,Customers!A:A,Customers!E:E)</f>
        <v>20117</v>
      </c>
      <c r="V1117" t="str">
        <f>_xlfn.XLOOKUP(C1117,Customers!A:A,Customers!F:F)</f>
        <v>Jillianhaven</v>
      </c>
      <c r="W1117" s="13">
        <f>_xlfn.XLOOKUP(C1117,Customers!A:A,Customers!G:G)</f>
        <v>45007</v>
      </c>
      <c r="X1117">
        <f t="shared" ca="1" si="160"/>
        <v>71</v>
      </c>
      <c r="Y1117" t="str">
        <f t="shared" ca="1" si="161"/>
        <v>50+</v>
      </c>
    </row>
    <row r="1118" spans="1:25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  <c r="I1118">
        <f>_xlfn.XLOOKUP(D1118,Products!A:A,Products!E:E)</f>
        <v>1193.0899999999999</v>
      </c>
      <c r="J1118">
        <f>_xlfn.XLOOKUP(D1118,Products!A:A,Products!F:F)</f>
        <v>818.24</v>
      </c>
      <c r="K1118" t="str">
        <f>_xlfn.XLOOKUP(D1118,Products!A:A,Products!C:C)</f>
        <v>Electronics</v>
      </c>
      <c r="L1118" t="str">
        <f>_xlfn.XLOOKUP(D1118,Products!A:A,Products!D:D)</f>
        <v>Camera</v>
      </c>
      <c r="M1118">
        <f t="shared" si="153"/>
        <v>1193.0899999999999</v>
      </c>
      <c r="N1118">
        <f t="shared" si="154"/>
        <v>818.24</v>
      </c>
      <c r="O1118">
        <f t="shared" si="155"/>
        <v>374.84999999999991</v>
      </c>
      <c r="P1118" s="8">
        <f t="shared" si="156"/>
        <v>0.31418417722049463</v>
      </c>
      <c r="Q1118">
        <f t="shared" si="157"/>
        <v>0</v>
      </c>
      <c r="R1118">
        <f t="shared" si="158"/>
        <v>1193.0899999999999</v>
      </c>
      <c r="S1118">
        <f t="shared" si="159"/>
        <v>374.84999999999991</v>
      </c>
      <c r="T1118" t="str">
        <f>_xlfn.XLOOKUP(C1118,Customers!A:A,Customers!D:D)</f>
        <v>F</v>
      </c>
      <c r="U1118" s="13">
        <f>_xlfn.XLOOKUP(C1118,Customers!A:A,Customers!E:E)</f>
        <v>21956</v>
      </c>
      <c r="V1118" t="str">
        <f>_xlfn.XLOOKUP(C1118,Customers!A:A,Customers!F:F)</f>
        <v>New David</v>
      </c>
      <c r="W1118" s="13">
        <f>_xlfn.XLOOKUP(C1118,Customers!A:A,Customers!G:G)</f>
        <v>44911</v>
      </c>
      <c r="X1118">
        <f t="shared" ca="1" si="160"/>
        <v>66</v>
      </c>
      <c r="Y1118" t="str">
        <f t="shared" ca="1" si="161"/>
        <v>50+</v>
      </c>
    </row>
    <row r="1119" spans="1:25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  <c r="I1119">
        <f>_xlfn.XLOOKUP(D1119,Products!A:A,Products!E:E)</f>
        <v>818.76</v>
      </c>
      <c r="J1119">
        <f>_xlfn.XLOOKUP(D1119,Products!A:A,Products!F:F)</f>
        <v>527.62</v>
      </c>
      <c r="K1119" t="str">
        <f>_xlfn.XLOOKUP(D1119,Products!A:A,Products!C:C)</f>
        <v>Electronics</v>
      </c>
      <c r="L1119" t="str">
        <f>_xlfn.XLOOKUP(D1119,Products!A:A,Products!D:D)</f>
        <v>Television</v>
      </c>
      <c r="M1119">
        <f t="shared" si="153"/>
        <v>4093.8</v>
      </c>
      <c r="N1119">
        <f t="shared" si="154"/>
        <v>2638.1</v>
      </c>
      <c r="O1119">
        <f t="shared" si="155"/>
        <v>1455.7000000000003</v>
      </c>
      <c r="P1119" s="8">
        <f t="shared" si="156"/>
        <v>0.35558649665347603</v>
      </c>
      <c r="Q1119">
        <f t="shared" si="157"/>
        <v>614.07000000000005</v>
      </c>
      <c r="R1119">
        <f t="shared" si="158"/>
        <v>3479.73</v>
      </c>
      <c r="S1119">
        <f t="shared" si="159"/>
        <v>841.63000000000011</v>
      </c>
      <c r="T1119" t="str">
        <f>_xlfn.XLOOKUP(C1119,Customers!A:A,Customers!D:D)</f>
        <v>F</v>
      </c>
      <c r="U1119" s="13">
        <f>_xlfn.XLOOKUP(C1119,Customers!A:A,Customers!E:E)</f>
        <v>20604</v>
      </c>
      <c r="V1119" t="str">
        <f>_xlfn.XLOOKUP(C1119,Customers!A:A,Customers!F:F)</f>
        <v>North Gary</v>
      </c>
      <c r="W1119" s="13">
        <f>_xlfn.XLOOKUP(C1119,Customers!A:A,Customers!G:G)</f>
        <v>45543</v>
      </c>
      <c r="X1119">
        <f t="shared" ca="1" si="160"/>
        <v>70</v>
      </c>
      <c r="Y1119" t="str">
        <f t="shared" ca="1" si="161"/>
        <v>50+</v>
      </c>
    </row>
    <row r="1120" spans="1:25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  <c r="I1120">
        <f>_xlfn.XLOOKUP(D1120,Products!A:A,Products!E:E)</f>
        <v>25.57</v>
      </c>
      <c r="J1120">
        <f>_xlfn.XLOOKUP(D1120,Products!A:A,Products!F:F)</f>
        <v>19.05</v>
      </c>
      <c r="K1120" t="str">
        <f>_xlfn.XLOOKUP(D1120,Products!A:A,Products!C:C)</f>
        <v>Groceries</v>
      </c>
      <c r="L1120" t="str">
        <f>_xlfn.XLOOKUP(D1120,Products!A:A,Products!D:D)</f>
        <v>Vegetables</v>
      </c>
      <c r="M1120">
        <f t="shared" si="153"/>
        <v>51.14</v>
      </c>
      <c r="N1120">
        <f t="shared" si="154"/>
        <v>38.1</v>
      </c>
      <c r="O1120">
        <f t="shared" si="155"/>
        <v>13.04</v>
      </c>
      <c r="P1120" s="8">
        <f t="shared" si="156"/>
        <v>0.25498631208447398</v>
      </c>
      <c r="Q1120">
        <f t="shared" si="157"/>
        <v>0</v>
      </c>
      <c r="R1120">
        <f t="shared" si="158"/>
        <v>51.14</v>
      </c>
      <c r="S1120">
        <f t="shared" si="159"/>
        <v>13.04</v>
      </c>
      <c r="T1120" t="str">
        <f>_xlfn.XLOOKUP(C1120,Customers!A:A,Customers!D:D)</f>
        <v>F</v>
      </c>
      <c r="U1120" s="13">
        <f>_xlfn.XLOOKUP(C1120,Customers!A:A,Customers!E:E)</f>
        <v>37929</v>
      </c>
      <c r="V1120" t="str">
        <f>_xlfn.XLOOKUP(C1120,Customers!A:A,Customers!F:F)</f>
        <v>Markberg</v>
      </c>
      <c r="W1120" s="13">
        <f>_xlfn.XLOOKUP(C1120,Customers!A:A,Customers!G:G)</f>
        <v>44928</v>
      </c>
      <c r="X1120">
        <f t="shared" ca="1" si="160"/>
        <v>22</v>
      </c>
      <c r="Y1120" t="str">
        <f t="shared" ca="1" si="161"/>
        <v>18-25</v>
      </c>
    </row>
    <row r="1121" spans="1:25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  <c r="I1121">
        <f>_xlfn.XLOOKUP(D1121,Products!A:A,Products!E:E)</f>
        <v>1227.24</v>
      </c>
      <c r="J1121">
        <f>_xlfn.XLOOKUP(D1121,Products!A:A,Products!F:F)</f>
        <v>977.09</v>
      </c>
      <c r="K1121" t="str">
        <f>_xlfn.XLOOKUP(D1121,Products!A:A,Products!C:C)</f>
        <v>Groceries</v>
      </c>
      <c r="L1121" t="str">
        <f>_xlfn.XLOOKUP(D1121,Products!A:A,Products!D:D)</f>
        <v>Dairy</v>
      </c>
      <c r="M1121">
        <f t="shared" si="153"/>
        <v>1227.24</v>
      </c>
      <c r="N1121">
        <f t="shared" si="154"/>
        <v>977.09</v>
      </c>
      <c r="O1121">
        <f t="shared" si="155"/>
        <v>250.14999999999998</v>
      </c>
      <c r="P1121" s="8">
        <f t="shared" si="156"/>
        <v>0.20383136142889735</v>
      </c>
      <c r="Q1121">
        <f t="shared" si="157"/>
        <v>184.08599999999998</v>
      </c>
      <c r="R1121">
        <f t="shared" si="158"/>
        <v>1043.154</v>
      </c>
      <c r="S1121">
        <f t="shared" si="159"/>
        <v>66.063999999999965</v>
      </c>
      <c r="T1121" t="str">
        <f>_xlfn.XLOOKUP(C1121,Customers!A:A,Customers!D:D)</f>
        <v>F</v>
      </c>
      <c r="U1121" s="13">
        <f>_xlfn.XLOOKUP(C1121,Customers!A:A,Customers!E:E)</f>
        <v>35515</v>
      </c>
      <c r="V1121" t="str">
        <f>_xlfn.XLOOKUP(C1121,Customers!A:A,Customers!F:F)</f>
        <v>North Jamesport</v>
      </c>
      <c r="W1121" s="13">
        <f>_xlfn.XLOOKUP(C1121,Customers!A:A,Customers!G:G)</f>
        <v>44804</v>
      </c>
      <c r="X1121">
        <f t="shared" ca="1" si="160"/>
        <v>29</v>
      </c>
      <c r="Y1121" t="str">
        <f t="shared" ca="1" si="161"/>
        <v>26-35</v>
      </c>
    </row>
    <row r="1122" spans="1:25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  <c r="I1122">
        <f>_xlfn.XLOOKUP(D1122,Products!A:A,Products!E:E)</f>
        <v>1015.76</v>
      </c>
      <c r="J1122">
        <f>_xlfn.XLOOKUP(D1122,Products!A:A,Products!F:F)</f>
        <v>584.4</v>
      </c>
      <c r="K1122" t="str">
        <f>_xlfn.XLOOKUP(D1122,Products!A:A,Products!C:C)</f>
        <v>Groceries</v>
      </c>
      <c r="L1122" t="str">
        <f>_xlfn.XLOOKUP(D1122,Products!A:A,Products!D:D)</f>
        <v>Dairy</v>
      </c>
      <c r="M1122">
        <f t="shared" si="153"/>
        <v>4063.04</v>
      </c>
      <c r="N1122">
        <f t="shared" si="154"/>
        <v>2337.6</v>
      </c>
      <c r="O1122">
        <f t="shared" si="155"/>
        <v>1725.44</v>
      </c>
      <c r="P1122" s="8">
        <f t="shared" si="156"/>
        <v>0.42466724423092073</v>
      </c>
      <c r="Q1122">
        <f t="shared" si="157"/>
        <v>609.45600000000002</v>
      </c>
      <c r="R1122">
        <f t="shared" si="158"/>
        <v>3453.5839999999998</v>
      </c>
      <c r="S1122">
        <f t="shared" si="159"/>
        <v>1115.9839999999999</v>
      </c>
      <c r="T1122" t="str">
        <f>_xlfn.XLOOKUP(C1122,Customers!A:A,Customers!D:D)</f>
        <v>F</v>
      </c>
      <c r="U1122" s="13">
        <f>_xlfn.XLOOKUP(C1122,Customers!A:A,Customers!E:E)</f>
        <v>32027</v>
      </c>
      <c r="V1122" t="str">
        <f>_xlfn.XLOOKUP(C1122,Customers!A:A,Customers!F:F)</f>
        <v>Lauraborough</v>
      </c>
      <c r="W1122" s="13">
        <f>_xlfn.XLOOKUP(C1122,Customers!A:A,Customers!G:G)</f>
        <v>44913</v>
      </c>
      <c r="X1122">
        <f t="shared" ca="1" si="160"/>
        <v>38</v>
      </c>
      <c r="Y1122" t="str">
        <f t="shared" ca="1" si="161"/>
        <v>36-50</v>
      </c>
    </row>
    <row r="1123" spans="1:25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  <c r="I1123">
        <f>_xlfn.XLOOKUP(D1123,Products!A:A,Products!E:E)</f>
        <v>1745.61</v>
      </c>
      <c r="J1123">
        <f>_xlfn.XLOOKUP(D1123,Products!A:A,Products!F:F)</f>
        <v>1322.44</v>
      </c>
      <c r="K1123" t="str">
        <f>_xlfn.XLOOKUP(D1123,Products!A:A,Products!C:C)</f>
        <v>Electronics</v>
      </c>
      <c r="L1123" t="str">
        <f>_xlfn.XLOOKUP(D1123,Products!A:A,Products!D:D)</f>
        <v>Headphones</v>
      </c>
      <c r="M1123">
        <f t="shared" si="153"/>
        <v>8728.0499999999993</v>
      </c>
      <c r="N1123">
        <f t="shared" si="154"/>
        <v>6612.2000000000007</v>
      </c>
      <c r="O1123">
        <f t="shared" si="155"/>
        <v>2115.8499999999985</v>
      </c>
      <c r="P1123" s="8">
        <f t="shared" si="156"/>
        <v>0.24241955534168558</v>
      </c>
      <c r="Q1123">
        <f t="shared" si="157"/>
        <v>872.80499999999995</v>
      </c>
      <c r="R1123">
        <f t="shared" si="158"/>
        <v>7855.244999999999</v>
      </c>
      <c r="S1123">
        <f t="shared" si="159"/>
        <v>1243.0449999999983</v>
      </c>
      <c r="T1123" t="str">
        <f>_xlfn.XLOOKUP(C1123,Customers!A:A,Customers!D:D)</f>
        <v>M</v>
      </c>
      <c r="U1123" s="13">
        <f>_xlfn.XLOOKUP(C1123,Customers!A:A,Customers!E:E)</f>
        <v>38555</v>
      </c>
      <c r="V1123" t="str">
        <f>_xlfn.XLOOKUP(C1123,Customers!A:A,Customers!F:F)</f>
        <v>West Tinatown</v>
      </c>
      <c r="W1123" s="13">
        <f>_xlfn.XLOOKUP(C1123,Customers!A:A,Customers!G:G)</f>
        <v>44145</v>
      </c>
      <c r="X1123">
        <f t="shared" ca="1" si="160"/>
        <v>20</v>
      </c>
      <c r="Y1123" t="str">
        <f t="shared" ca="1" si="161"/>
        <v>18-25</v>
      </c>
    </row>
    <row r="1124" spans="1:25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  <c r="I1124">
        <f>_xlfn.XLOOKUP(D1124,Products!A:A,Products!E:E)</f>
        <v>1227.24</v>
      </c>
      <c r="J1124">
        <f>_xlfn.XLOOKUP(D1124,Products!A:A,Products!F:F)</f>
        <v>977.09</v>
      </c>
      <c r="K1124" t="str">
        <f>_xlfn.XLOOKUP(D1124,Products!A:A,Products!C:C)</f>
        <v>Groceries</v>
      </c>
      <c r="L1124" t="str">
        <f>_xlfn.XLOOKUP(D1124,Products!A:A,Products!D:D)</f>
        <v>Dairy</v>
      </c>
      <c r="M1124">
        <f t="shared" si="153"/>
        <v>3681.7200000000003</v>
      </c>
      <c r="N1124">
        <f t="shared" si="154"/>
        <v>2931.27</v>
      </c>
      <c r="O1124">
        <f t="shared" si="155"/>
        <v>750.45000000000027</v>
      </c>
      <c r="P1124" s="8">
        <f t="shared" si="156"/>
        <v>0.20383136142889743</v>
      </c>
      <c r="Q1124">
        <f t="shared" si="157"/>
        <v>368.17200000000003</v>
      </c>
      <c r="R1124">
        <f t="shared" si="158"/>
        <v>3313.5480000000002</v>
      </c>
      <c r="S1124">
        <f t="shared" si="159"/>
        <v>382.27800000000025</v>
      </c>
      <c r="T1124" t="str">
        <f>_xlfn.XLOOKUP(C1124,Customers!A:A,Customers!D:D)</f>
        <v>F</v>
      </c>
      <c r="U1124" s="13">
        <f>_xlfn.XLOOKUP(C1124,Customers!A:A,Customers!E:E)</f>
        <v>20604</v>
      </c>
      <c r="V1124" t="str">
        <f>_xlfn.XLOOKUP(C1124,Customers!A:A,Customers!F:F)</f>
        <v>North Gary</v>
      </c>
      <c r="W1124" s="13">
        <f>_xlfn.XLOOKUP(C1124,Customers!A:A,Customers!G:G)</f>
        <v>45543</v>
      </c>
      <c r="X1124">
        <f t="shared" ca="1" si="160"/>
        <v>70</v>
      </c>
      <c r="Y1124" t="str">
        <f t="shared" ca="1" si="161"/>
        <v>50+</v>
      </c>
    </row>
    <row r="1125" spans="1:25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  <c r="I1125">
        <f>_xlfn.XLOOKUP(D1125,Products!A:A,Products!E:E)</f>
        <v>1227.24</v>
      </c>
      <c r="J1125">
        <f>_xlfn.XLOOKUP(D1125,Products!A:A,Products!F:F)</f>
        <v>977.09</v>
      </c>
      <c r="K1125" t="str">
        <f>_xlfn.XLOOKUP(D1125,Products!A:A,Products!C:C)</f>
        <v>Groceries</v>
      </c>
      <c r="L1125" t="str">
        <f>_xlfn.XLOOKUP(D1125,Products!A:A,Products!D:D)</f>
        <v>Dairy</v>
      </c>
      <c r="M1125">
        <f t="shared" si="153"/>
        <v>1227.24</v>
      </c>
      <c r="N1125">
        <f t="shared" si="154"/>
        <v>977.09</v>
      </c>
      <c r="O1125">
        <f t="shared" si="155"/>
        <v>250.14999999999998</v>
      </c>
      <c r="P1125" s="8">
        <f t="shared" si="156"/>
        <v>0.20383136142889735</v>
      </c>
      <c r="Q1125">
        <f t="shared" si="157"/>
        <v>184.08599999999998</v>
      </c>
      <c r="R1125">
        <f t="shared" si="158"/>
        <v>1043.154</v>
      </c>
      <c r="S1125">
        <f t="shared" si="159"/>
        <v>66.063999999999965</v>
      </c>
      <c r="T1125" t="str">
        <f>_xlfn.XLOOKUP(C1125,Customers!A:A,Customers!D:D)</f>
        <v>M</v>
      </c>
      <c r="U1125" s="13">
        <f>_xlfn.XLOOKUP(C1125,Customers!A:A,Customers!E:E)</f>
        <v>32966</v>
      </c>
      <c r="V1125" t="str">
        <f>_xlfn.XLOOKUP(C1125,Customers!A:A,Customers!F:F)</f>
        <v>Lake Christopher</v>
      </c>
      <c r="W1125" s="13">
        <f>_xlfn.XLOOKUP(C1125,Customers!A:A,Customers!G:G)</f>
        <v>44269</v>
      </c>
      <c r="X1125">
        <f t="shared" ca="1" si="160"/>
        <v>36</v>
      </c>
      <c r="Y1125" t="str">
        <f t="shared" ca="1" si="161"/>
        <v>36-50</v>
      </c>
    </row>
    <row r="1126" spans="1:25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  <c r="I1126">
        <f>_xlfn.XLOOKUP(D1126,Products!A:A,Products!E:E)</f>
        <v>304.70999999999998</v>
      </c>
      <c r="J1126">
        <f>_xlfn.XLOOKUP(D1126,Products!A:A,Products!F:F)</f>
        <v>164.01</v>
      </c>
      <c r="K1126" t="str">
        <f>_xlfn.XLOOKUP(D1126,Products!A:A,Products!C:C)</f>
        <v>Groceries</v>
      </c>
      <c r="L1126" t="str">
        <f>_xlfn.XLOOKUP(D1126,Products!A:A,Products!D:D)</f>
        <v>Vegetables</v>
      </c>
      <c r="M1126">
        <f t="shared" si="153"/>
        <v>1218.8399999999999</v>
      </c>
      <c r="N1126">
        <f t="shared" si="154"/>
        <v>656.04</v>
      </c>
      <c r="O1126">
        <f t="shared" si="155"/>
        <v>562.79999999999995</v>
      </c>
      <c r="P1126" s="8">
        <f t="shared" si="156"/>
        <v>0.46175051688490698</v>
      </c>
      <c r="Q1126">
        <f t="shared" si="157"/>
        <v>60.942</v>
      </c>
      <c r="R1126">
        <f t="shared" si="158"/>
        <v>1157.8979999999999</v>
      </c>
      <c r="S1126">
        <f t="shared" si="159"/>
        <v>501.85799999999995</v>
      </c>
      <c r="T1126" t="str">
        <f>_xlfn.XLOOKUP(C1126,Customers!A:A,Customers!D:D)</f>
        <v>M</v>
      </c>
      <c r="U1126" s="13">
        <f>_xlfn.XLOOKUP(C1126,Customers!A:A,Customers!E:E)</f>
        <v>27624</v>
      </c>
      <c r="V1126" t="str">
        <f>_xlfn.XLOOKUP(C1126,Customers!A:A,Customers!F:F)</f>
        <v>Fergusonview</v>
      </c>
      <c r="W1126" s="13">
        <f>_xlfn.XLOOKUP(C1126,Customers!A:A,Customers!G:G)</f>
        <v>44577</v>
      </c>
      <c r="X1126">
        <f t="shared" ca="1" si="160"/>
        <v>50</v>
      </c>
      <c r="Y1126" t="str">
        <f t="shared" ca="1" si="161"/>
        <v>36-50</v>
      </c>
    </row>
    <row r="1127" spans="1:25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  <c r="I1127">
        <f>_xlfn.XLOOKUP(D1127,Products!A:A,Products!E:E)</f>
        <v>1562.43</v>
      </c>
      <c r="J1127">
        <f>_xlfn.XLOOKUP(D1127,Products!A:A,Products!F:F)</f>
        <v>1195.6300000000001</v>
      </c>
      <c r="K1127" t="str">
        <f>_xlfn.XLOOKUP(D1127,Products!A:A,Products!C:C)</f>
        <v>Electronics</v>
      </c>
      <c r="L1127" t="str">
        <f>_xlfn.XLOOKUP(D1127,Products!A:A,Products!D:D)</f>
        <v>Laptop</v>
      </c>
      <c r="M1127">
        <f t="shared" si="153"/>
        <v>7812.1500000000005</v>
      </c>
      <c r="N1127">
        <f t="shared" si="154"/>
        <v>5978.1500000000005</v>
      </c>
      <c r="O1127">
        <f t="shared" si="155"/>
        <v>1834</v>
      </c>
      <c r="P1127" s="8">
        <f t="shared" si="156"/>
        <v>0.23476251736077774</v>
      </c>
      <c r="Q1127">
        <f t="shared" si="157"/>
        <v>390.60750000000007</v>
      </c>
      <c r="R1127">
        <f t="shared" si="158"/>
        <v>7421.5425000000005</v>
      </c>
      <c r="S1127">
        <f t="shared" si="159"/>
        <v>1443.3924999999999</v>
      </c>
      <c r="T1127" t="str">
        <f>_xlfn.XLOOKUP(C1127,Customers!A:A,Customers!D:D)</f>
        <v>M</v>
      </c>
      <c r="U1127" s="13">
        <f>_xlfn.XLOOKUP(C1127,Customers!A:A,Customers!E:E)</f>
        <v>21086</v>
      </c>
      <c r="V1127" t="str">
        <f>_xlfn.XLOOKUP(C1127,Customers!A:A,Customers!F:F)</f>
        <v>Lake Emily</v>
      </c>
      <c r="W1127" s="13">
        <f>_xlfn.XLOOKUP(C1127,Customers!A:A,Customers!G:G)</f>
        <v>44153</v>
      </c>
      <c r="X1127">
        <f t="shared" ca="1" si="160"/>
        <v>68</v>
      </c>
      <c r="Y1127" t="str">
        <f t="shared" ca="1" si="161"/>
        <v>50+</v>
      </c>
    </row>
    <row r="1128" spans="1:25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  <c r="I1128">
        <f>_xlfn.XLOOKUP(D1128,Products!A:A,Products!E:E)</f>
        <v>1015.76</v>
      </c>
      <c r="J1128">
        <f>_xlfn.XLOOKUP(D1128,Products!A:A,Products!F:F)</f>
        <v>584.4</v>
      </c>
      <c r="K1128" t="str">
        <f>_xlfn.XLOOKUP(D1128,Products!A:A,Products!C:C)</f>
        <v>Groceries</v>
      </c>
      <c r="L1128" t="str">
        <f>_xlfn.XLOOKUP(D1128,Products!A:A,Products!D:D)</f>
        <v>Dairy</v>
      </c>
      <c r="M1128">
        <f t="shared" si="153"/>
        <v>3047.2799999999997</v>
      </c>
      <c r="N1128">
        <f t="shared" si="154"/>
        <v>1753.1999999999998</v>
      </c>
      <c r="O1128">
        <f t="shared" si="155"/>
        <v>1294.08</v>
      </c>
      <c r="P1128" s="8">
        <f t="shared" si="156"/>
        <v>0.42466724423092073</v>
      </c>
      <c r="Q1128">
        <f t="shared" si="157"/>
        <v>0</v>
      </c>
      <c r="R1128">
        <f t="shared" si="158"/>
        <v>3047.2799999999997</v>
      </c>
      <c r="S1128">
        <f t="shared" si="159"/>
        <v>1294.08</v>
      </c>
      <c r="T1128" t="str">
        <f>_xlfn.XLOOKUP(C1128,Customers!A:A,Customers!D:D)</f>
        <v>M</v>
      </c>
      <c r="U1128" s="13">
        <f>_xlfn.XLOOKUP(C1128,Customers!A:A,Customers!E:E)</f>
        <v>23821</v>
      </c>
      <c r="V1128" t="str">
        <f>_xlfn.XLOOKUP(C1128,Customers!A:A,Customers!F:F)</f>
        <v>West Ann</v>
      </c>
      <c r="W1128" s="13">
        <f>_xlfn.XLOOKUP(C1128,Customers!A:A,Customers!G:G)</f>
        <v>45308</v>
      </c>
      <c r="X1128">
        <f t="shared" ca="1" si="160"/>
        <v>61</v>
      </c>
      <c r="Y1128" t="str">
        <f t="shared" ca="1" si="161"/>
        <v>50+</v>
      </c>
    </row>
    <row r="1129" spans="1:25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  <c r="I1129">
        <f>_xlfn.XLOOKUP(D1129,Products!A:A,Products!E:E)</f>
        <v>1095.72</v>
      </c>
      <c r="J1129">
        <f>_xlfn.XLOOKUP(D1129,Products!A:A,Products!F:F)</f>
        <v>822.2</v>
      </c>
      <c r="K1129" t="str">
        <f>_xlfn.XLOOKUP(D1129,Products!A:A,Products!C:C)</f>
        <v>Groceries</v>
      </c>
      <c r="L1129" t="str">
        <f>_xlfn.XLOOKUP(D1129,Products!A:A,Products!D:D)</f>
        <v>Snacks</v>
      </c>
      <c r="M1129">
        <f t="shared" si="153"/>
        <v>4382.88</v>
      </c>
      <c r="N1129">
        <f t="shared" si="154"/>
        <v>3288.8</v>
      </c>
      <c r="O1129">
        <f t="shared" si="155"/>
        <v>1094.08</v>
      </c>
      <c r="P1129" s="8">
        <f t="shared" si="156"/>
        <v>0.24962581681451462</v>
      </c>
      <c r="Q1129">
        <f t="shared" si="157"/>
        <v>657.43200000000002</v>
      </c>
      <c r="R1129">
        <f t="shared" si="158"/>
        <v>3725.4480000000003</v>
      </c>
      <c r="S1129">
        <f t="shared" si="159"/>
        <v>436.64800000000014</v>
      </c>
      <c r="T1129" t="str">
        <f>_xlfn.XLOOKUP(C1129,Customers!A:A,Customers!D:D)</f>
        <v>M</v>
      </c>
      <c r="U1129" s="13">
        <f>_xlfn.XLOOKUP(C1129,Customers!A:A,Customers!E:E)</f>
        <v>30899</v>
      </c>
      <c r="V1129" t="str">
        <f>_xlfn.XLOOKUP(C1129,Customers!A:A,Customers!F:F)</f>
        <v>Amandachester</v>
      </c>
      <c r="W1129" s="13">
        <f>_xlfn.XLOOKUP(C1129,Customers!A:A,Customers!G:G)</f>
        <v>45421</v>
      </c>
      <c r="X1129">
        <f t="shared" ca="1" si="160"/>
        <v>41</v>
      </c>
      <c r="Y1129" t="str">
        <f t="shared" ca="1" si="161"/>
        <v>36-50</v>
      </c>
    </row>
    <row r="1130" spans="1:25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  <c r="I1130">
        <f>_xlfn.XLOOKUP(D1130,Products!A:A,Products!E:E)</f>
        <v>1501.46</v>
      </c>
      <c r="J1130">
        <f>_xlfn.XLOOKUP(D1130,Products!A:A,Products!F:F)</f>
        <v>1167.73</v>
      </c>
      <c r="K1130" t="str">
        <f>_xlfn.XLOOKUP(D1130,Products!A:A,Products!C:C)</f>
        <v>Fashion</v>
      </c>
      <c r="L1130" t="str">
        <f>_xlfn.XLOOKUP(D1130,Products!A:A,Products!D:D)</f>
        <v>Watches</v>
      </c>
      <c r="M1130">
        <f t="shared" si="153"/>
        <v>7507.3</v>
      </c>
      <c r="N1130">
        <f t="shared" si="154"/>
        <v>5838.65</v>
      </c>
      <c r="O1130">
        <f t="shared" si="155"/>
        <v>1668.6500000000005</v>
      </c>
      <c r="P1130" s="8">
        <f t="shared" si="156"/>
        <v>0.22227032355174303</v>
      </c>
      <c r="Q1130">
        <f t="shared" si="157"/>
        <v>375.36500000000001</v>
      </c>
      <c r="R1130">
        <f t="shared" si="158"/>
        <v>7131.9350000000004</v>
      </c>
      <c r="S1130">
        <f t="shared" si="159"/>
        <v>1293.2850000000008</v>
      </c>
      <c r="T1130" t="str">
        <f>_xlfn.XLOOKUP(C1130,Customers!A:A,Customers!D:D)</f>
        <v>M</v>
      </c>
      <c r="U1130" s="13">
        <f>_xlfn.XLOOKUP(C1130,Customers!A:A,Customers!E:E)</f>
        <v>33160</v>
      </c>
      <c r="V1130" t="str">
        <f>_xlfn.XLOOKUP(C1130,Customers!A:A,Customers!F:F)</f>
        <v>Joshuamouth</v>
      </c>
      <c r="W1130" s="13">
        <f>_xlfn.XLOOKUP(C1130,Customers!A:A,Customers!G:G)</f>
        <v>44587</v>
      </c>
      <c r="X1130">
        <f t="shared" ca="1" si="160"/>
        <v>35</v>
      </c>
      <c r="Y1130" t="str">
        <f t="shared" ca="1" si="161"/>
        <v>26-35</v>
      </c>
    </row>
    <row r="1131" spans="1:25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  <c r="I1131">
        <f>_xlfn.XLOOKUP(D1131,Products!A:A,Products!E:E)</f>
        <v>1193.0899999999999</v>
      </c>
      <c r="J1131">
        <f>_xlfn.XLOOKUP(D1131,Products!A:A,Products!F:F)</f>
        <v>818.24</v>
      </c>
      <c r="K1131" t="str">
        <f>_xlfn.XLOOKUP(D1131,Products!A:A,Products!C:C)</f>
        <v>Electronics</v>
      </c>
      <c r="L1131" t="str">
        <f>_xlfn.XLOOKUP(D1131,Products!A:A,Products!D:D)</f>
        <v>Camera</v>
      </c>
      <c r="M1131">
        <f t="shared" si="153"/>
        <v>3579.2699999999995</v>
      </c>
      <c r="N1131">
        <f t="shared" si="154"/>
        <v>2454.7200000000003</v>
      </c>
      <c r="O1131">
        <f t="shared" si="155"/>
        <v>1124.5499999999993</v>
      </c>
      <c r="P1131" s="8">
        <f t="shared" si="156"/>
        <v>0.31418417722049452</v>
      </c>
      <c r="Q1131">
        <f t="shared" si="157"/>
        <v>178.96349999999998</v>
      </c>
      <c r="R1131">
        <f t="shared" si="158"/>
        <v>3400.3064999999997</v>
      </c>
      <c r="S1131">
        <f t="shared" si="159"/>
        <v>945.58649999999943</v>
      </c>
      <c r="T1131" t="str">
        <f>_xlfn.XLOOKUP(C1131,Customers!A:A,Customers!D:D)</f>
        <v>M</v>
      </c>
      <c r="U1131" s="13">
        <f>_xlfn.XLOOKUP(C1131,Customers!A:A,Customers!E:E)</f>
        <v>23580</v>
      </c>
      <c r="V1131" t="str">
        <f>_xlfn.XLOOKUP(C1131,Customers!A:A,Customers!F:F)</f>
        <v>Hansonhaven</v>
      </c>
      <c r="W1131" s="13">
        <f>_xlfn.XLOOKUP(C1131,Customers!A:A,Customers!G:G)</f>
        <v>44213</v>
      </c>
      <c r="X1131">
        <f t="shared" ca="1" si="160"/>
        <v>61</v>
      </c>
      <c r="Y1131" t="str">
        <f t="shared" ca="1" si="161"/>
        <v>50+</v>
      </c>
    </row>
    <row r="1132" spans="1:25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  <c r="I1132">
        <f>_xlfn.XLOOKUP(D1132,Products!A:A,Products!E:E)</f>
        <v>318.05</v>
      </c>
      <c r="J1132">
        <f>_xlfn.XLOOKUP(D1132,Products!A:A,Products!F:F)</f>
        <v>187.34</v>
      </c>
      <c r="K1132" t="str">
        <f>_xlfn.XLOOKUP(D1132,Products!A:A,Products!C:C)</f>
        <v>Groceries</v>
      </c>
      <c r="L1132" t="str">
        <f>_xlfn.XLOOKUP(D1132,Products!A:A,Products!D:D)</f>
        <v>Fruits</v>
      </c>
      <c r="M1132">
        <f t="shared" si="153"/>
        <v>954.15000000000009</v>
      </c>
      <c r="N1132">
        <f t="shared" si="154"/>
        <v>562.02</v>
      </c>
      <c r="O1132">
        <f t="shared" si="155"/>
        <v>392.13000000000011</v>
      </c>
      <c r="P1132" s="8">
        <f t="shared" si="156"/>
        <v>0.41097311743436576</v>
      </c>
      <c r="Q1132">
        <f t="shared" si="157"/>
        <v>47.70750000000001</v>
      </c>
      <c r="R1132">
        <f t="shared" si="158"/>
        <v>906.44250000000011</v>
      </c>
      <c r="S1132">
        <f t="shared" si="159"/>
        <v>344.42250000000013</v>
      </c>
      <c r="T1132" t="str">
        <f>_xlfn.XLOOKUP(C1132,Customers!A:A,Customers!D:D)</f>
        <v>F</v>
      </c>
      <c r="U1132" s="13">
        <f>_xlfn.XLOOKUP(C1132,Customers!A:A,Customers!E:E)</f>
        <v>30679</v>
      </c>
      <c r="V1132" t="str">
        <f>_xlfn.XLOOKUP(C1132,Customers!A:A,Customers!F:F)</f>
        <v>Aaronmouth</v>
      </c>
      <c r="W1132" s="13">
        <f>_xlfn.XLOOKUP(C1132,Customers!A:A,Customers!G:G)</f>
        <v>45006</v>
      </c>
      <c r="X1132">
        <f t="shared" ca="1" si="160"/>
        <v>42</v>
      </c>
      <c r="Y1132" t="str">
        <f t="shared" ca="1" si="161"/>
        <v>36-50</v>
      </c>
    </row>
    <row r="1133" spans="1:25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  <c r="I1133">
        <f>_xlfn.XLOOKUP(D1133,Products!A:A,Products!E:E)</f>
        <v>1487.41</v>
      </c>
      <c r="J1133">
        <f>_xlfn.XLOOKUP(D1133,Products!A:A,Products!F:F)</f>
        <v>813.07</v>
      </c>
      <c r="K1133" t="str">
        <f>_xlfn.XLOOKUP(D1133,Products!A:A,Products!C:C)</f>
        <v>Electronics</v>
      </c>
      <c r="L1133" t="str">
        <f>_xlfn.XLOOKUP(D1133,Products!A:A,Products!D:D)</f>
        <v>Smartphone</v>
      </c>
      <c r="M1133">
        <f t="shared" si="153"/>
        <v>7437.05</v>
      </c>
      <c r="N1133">
        <f t="shared" si="154"/>
        <v>4065.3500000000004</v>
      </c>
      <c r="O1133">
        <f t="shared" si="155"/>
        <v>3371.7</v>
      </c>
      <c r="P1133" s="8">
        <f t="shared" si="156"/>
        <v>0.45336524562830688</v>
      </c>
      <c r="Q1133">
        <f t="shared" si="157"/>
        <v>1115.5574999999999</v>
      </c>
      <c r="R1133">
        <f t="shared" si="158"/>
        <v>6321.4925000000003</v>
      </c>
      <c r="S1133">
        <f t="shared" si="159"/>
        <v>2256.1424999999999</v>
      </c>
      <c r="T1133" t="str">
        <f>_xlfn.XLOOKUP(C1133,Customers!A:A,Customers!D:D)</f>
        <v>F</v>
      </c>
      <c r="U1133" s="13">
        <f>_xlfn.XLOOKUP(C1133,Customers!A:A,Customers!E:E)</f>
        <v>30807</v>
      </c>
      <c r="V1133" t="str">
        <f>_xlfn.XLOOKUP(C1133,Customers!A:A,Customers!F:F)</f>
        <v>Lake Melissaborough</v>
      </c>
      <c r="W1133" s="13">
        <f>_xlfn.XLOOKUP(C1133,Customers!A:A,Customers!G:G)</f>
        <v>45889</v>
      </c>
      <c r="X1133">
        <f t="shared" ca="1" si="160"/>
        <v>42</v>
      </c>
      <c r="Y1133" t="str">
        <f t="shared" ca="1" si="161"/>
        <v>36-50</v>
      </c>
    </row>
    <row r="1134" spans="1:25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  <c r="I1134">
        <f>_xlfn.XLOOKUP(D1134,Products!A:A,Products!E:E)</f>
        <v>1134.8</v>
      </c>
      <c r="J1134">
        <f>_xlfn.XLOOKUP(D1134,Products!A:A,Products!F:F)</f>
        <v>675.1</v>
      </c>
      <c r="K1134" t="str">
        <f>_xlfn.XLOOKUP(D1134,Products!A:A,Products!C:C)</f>
        <v>Fashion</v>
      </c>
      <c r="L1134" t="str">
        <f>_xlfn.XLOOKUP(D1134,Products!A:A,Products!D:D)</f>
        <v>Watches</v>
      </c>
      <c r="M1134">
        <f t="shared" si="153"/>
        <v>4539.2</v>
      </c>
      <c r="N1134">
        <f t="shared" si="154"/>
        <v>2700.4</v>
      </c>
      <c r="O1134">
        <f t="shared" si="155"/>
        <v>1838.7999999999997</v>
      </c>
      <c r="P1134" s="8">
        <f t="shared" si="156"/>
        <v>0.40509340853013742</v>
      </c>
      <c r="Q1134">
        <f t="shared" si="157"/>
        <v>453.92</v>
      </c>
      <c r="R1134">
        <f t="shared" si="158"/>
        <v>4085.2799999999997</v>
      </c>
      <c r="S1134">
        <f t="shared" si="159"/>
        <v>1384.8799999999997</v>
      </c>
      <c r="T1134" t="str">
        <f>_xlfn.XLOOKUP(C1134,Customers!A:A,Customers!D:D)</f>
        <v>M</v>
      </c>
      <c r="U1134" s="13">
        <f>_xlfn.XLOOKUP(C1134,Customers!A:A,Customers!E:E)</f>
        <v>31945</v>
      </c>
      <c r="V1134" t="str">
        <f>_xlfn.XLOOKUP(C1134,Customers!A:A,Customers!F:F)</f>
        <v>Port Jeffreyside</v>
      </c>
      <c r="W1134" s="13">
        <f>_xlfn.XLOOKUP(C1134,Customers!A:A,Customers!G:G)</f>
        <v>44261</v>
      </c>
      <c r="X1134">
        <f t="shared" ca="1" si="160"/>
        <v>39</v>
      </c>
      <c r="Y1134" t="str">
        <f t="shared" ca="1" si="161"/>
        <v>36-50</v>
      </c>
    </row>
    <row r="1135" spans="1:25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  <c r="I1135">
        <f>_xlfn.XLOOKUP(D1135,Products!A:A,Products!E:E)</f>
        <v>1246.1099999999999</v>
      </c>
      <c r="J1135">
        <f>_xlfn.XLOOKUP(D1135,Products!A:A,Products!F:F)</f>
        <v>833.52</v>
      </c>
      <c r="K1135" t="str">
        <f>_xlfn.XLOOKUP(D1135,Products!A:A,Products!C:C)</f>
        <v>Electronics</v>
      </c>
      <c r="L1135" t="str">
        <f>_xlfn.XLOOKUP(D1135,Products!A:A,Products!D:D)</f>
        <v>Headphones</v>
      </c>
      <c r="M1135">
        <f t="shared" si="153"/>
        <v>3738.33</v>
      </c>
      <c r="N1135">
        <f t="shared" si="154"/>
        <v>2500.56</v>
      </c>
      <c r="O1135">
        <f t="shared" si="155"/>
        <v>1237.77</v>
      </c>
      <c r="P1135" s="8">
        <f t="shared" si="156"/>
        <v>0.33110239063967067</v>
      </c>
      <c r="Q1135">
        <f t="shared" si="157"/>
        <v>560.74950000000001</v>
      </c>
      <c r="R1135">
        <f t="shared" si="158"/>
        <v>3177.5805</v>
      </c>
      <c r="S1135">
        <f t="shared" si="159"/>
        <v>677.02050000000008</v>
      </c>
      <c r="T1135" t="str">
        <f>_xlfn.XLOOKUP(C1135,Customers!A:A,Customers!D:D)</f>
        <v>F</v>
      </c>
      <c r="U1135" s="13">
        <f>_xlfn.XLOOKUP(C1135,Customers!A:A,Customers!E:E)</f>
        <v>29406</v>
      </c>
      <c r="V1135" t="str">
        <f>_xlfn.XLOOKUP(C1135,Customers!A:A,Customers!F:F)</f>
        <v>Adkinsport</v>
      </c>
      <c r="W1135" s="13">
        <f>_xlfn.XLOOKUP(C1135,Customers!A:A,Customers!G:G)</f>
        <v>45892</v>
      </c>
      <c r="X1135">
        <f t="shared" ca="1" si="160"/>
        <v>45</v>
      </c>
      <c r="Y1135" t="str">
        <f t="shared" ca="1" si="161"/>
        <v>36-50</v>
      </c>
    </row>
    <row r="1136" spans="1:25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  <c r="I1136">
        <f>_xlfn.XLOOKUP(D1136,Products!A:A,Products!E:E)</f>
        <v>1878.47</v>
      </c>
      <c r="J1136">
        <f>_xlfn.XLOOKUP(D1136,Products!A:A,Products!F:F)</f>
        <v>1014.91</v>
      </c>
      <c r="K1136" t="str">
        <f>_xlfn.XLOOKUP(D1136,Products!A:A,Products!C:C)</f>
        <v>Fashion</v>
      </c>
      <c r="L1136" t="str">
        <f>_xlfn.XLOOKUP(D1136,Products!A:A,Products!D:D)</f>
        <v>Footwear</v>
      </c>
      <c r="M1136">
        <f t="shared" si="153"/>
        <v>9392.35</v>
      </c>
      <c r="N1136">
        <f t="shared" si="154"/>
        <v>5074.55</v>
      </c>
      <c r="O1136">
        <f t="shared" si="155"/>
        <v>4317.8</v>
      </c>
      <c r="P1136" s="8">
        <f t="shared" si="156"/>
        <v>0.45971455493034225</v>
      </c>
      <c r="Q1136">
        <f t="shared" si="157"/>
        <v>1408.8525</v>
      </c>
      <c r="R1136">
        <f t="shared" si="158"/>
        <v>7983.4975000000004</v>
      </c>
      <c r="S1136">
        <f t="shared" si="159"/>
        <v>2908.9475000000002</v>
      </c>
      <c r="T1136" t="str">
        <f>_xlfn.XLOOKUP(C1136,Customers!A:A,Customers!D:D)</f>
        <v>M</v>
      </c>
      <c r="U1136" s="13">
        <f>_xlfn.XLOOKUP(C1136,Customers!A:A,Customers!E:E)</f>
        <v>26178</v>
      </c>
      <c r="V1136" t="str">
        <f>_xlfn.XLOOKUP(C1136,Customers!A:A,Customers!F:F)</f>
        <v>East Codyton</v>
      </c>
      <c r="W1136" s="13">
        <f>_xlfn.XLOOKUP(C1136,Customers!A:A,Customers!G:G)</f>
        <v>45251</v>
      </c>
      <c r="X1136">
        <f t="shared" ca="1" si="160"/>
        <v>54</v>
      </c>
      <c r="Y1136" t="str">
        <f t="shared" ca="1" si="161"/>
        <v>50+</v>
      </c>
    </row>
    <row r="1137" spans="1:25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  <c r="I1137">
        <f>_xlfn.XLOOKUP(D1137,Products!A:A,Products!E:E)</f>
        <v>1952.65</v>
      </c>
      <c r="J1137">
        <f>_xlfn.XLOOKUP(D1137,Products!A:A,Products!F:F)</f>
        <v>1451.27</v>
      </c>
      <c r="K1137" t="str">
        <f>_xlfn.XLOOKUP(D1137,Products!A:A,Products!C:C)</f>
        <v>Electronics</v>
      </c>
      <c r="L1137" t="str">
        <f>_xlfn.XLOOKUP(D1137,Products!A:A,Products!D:D)</f>
        <v>Television</v>
      </c>
      <c r="M1137">
        <f t="shared" si="153"/>
        <v>1952.65</v>
      </c>
      <c r="N1137">
        <f t="shared" si="154"/>
        <v>1451.27</v>
      </c>
      <c r="O1137">
        <f t="shared" si="155"/>
        <v>501.38000000000011</v>
      </c>
      <c r="P1137" s="8">
        <f t="shared" si="156"/>
        <v>0.2567690062223133</v>
      </c>
      <c r="Q1137">
        <f t="shared" si="157"/>
        <v>97.632500000000007</v>
      </c>
      <c r="R1137">
        <f t="shared" si="158"/>
        <v>1855.0175000000002</v>
      </c>
      <c r="S1137">
        <f t="shared" si="159"/>
        <v>403.74750000000017</v>
      </c>
      <c r="T1137" t="str">
        <f>_xlfn.XLOOKUP(C1137,Customers!A:A,Customers!D:D)</f>
        <v>F</v>
      </c>
      <c r="U1137" s="13">
        <f>_xlfn.XLOOKUP(C1137,Customers!A:A,Customers!E:E)</f>
        <v>30272</v>
      </c>
      <c r="V1137" t="str">
        <f>_xlfn.XLOOKUP(C1137,Customers!A:A,Customers!F:F)</f>
        <v>Kimland</v>
      </c>
      <c r="W1137" s="13">
        <f>_xlfn.XLOOKUP(C1137,Customers!A:A,Customers!G:G)</f>
        <v>44218</v>
      </c>
      <c r="X1137">
        <f t="shared" ca="1" si="160"/>
        <v>43</v>
      </c>
      <c r="Y1137" t="str">
        <f t="shared" ca="1" si="161"/>
        <v>36-50</v>
      </c>
    </row>
    <row r="1138" spans="1:25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  <c r="I1138">
        <f>_xlfn.XLOOKUP(D1138,Products!A:A,Products!E:E)</f>
        <v>428.05</v>
      </c>
      <c r="J1138">
        <f>_xlfn.XLOOKUP(D1138,Products!A:A,Products!F:F)</f>
        <v>246.07</v>
      </c>
      <c r="K1138" t="str">
        <f>_xlfn.XLOOKUP(D1138,Products!A:A,Products!C:C)</f>
        <v>Electronics</v>
      </c>
      <c r="L1138" t="str">
        <f>_xlfn.XLOOKUP(D1138,Products!A:A,Products!D:D)</f>
        <v>Laptop</v>
      </c>
      <c r="M1138">
        <f t="shared" si="153"/>
        <v>856.1</v>
      </c>
      <c r="N1138">
        <f t="shared" si="154"/>
        <v>492.14</v>
      </c>
      <c r="O1138">
        <f t="shared" si="155"/>
        <v>363.96000000000004</v>
      </c>
      <c r="P1138" s="8">
        <f t="shared" si="156"/>
        <v>0.42513725032122418</v>
      </c>
      <c r="Q1138">
        <f t="shared" si="157"/>
        <v>42.805000000000007</v>
      </c>
      <c r="R1138">
        <f t="shared" si="158"/>
        <v>813.29500000000007</v>
      </c>
      <c r="S1138">
        <f t="shared" si="159"/>
        <v>321.15500000000009</v>
      </c>
      <c r="T1138" t="str">
        <f>_xlfn.XLOOKUP(C1138,Customers!A:A,Customers!D:D)</f>
        <v>M</v>
      </c>
      <c r="U1138" s="13">
        <f>_xlfn.XLOOKUP(C1138,Customers!A:A,Customers!E:E)</f>
        <v>28514</v>
      </c>
      <c r="V1138" t="str">
        <f>_xlfn.XLOOKUP(C1138,Customers!A:A,Customers!F:F)</f>
        <v>North Kathryn</v>
      </c>
      <c r="W1138" s="13">
        <f>_xlfn.XLOOKUP(C1138,Customers!A:A,Customers!G:G)</f>
        <v>45779</v>
      </c>
      <c r="X1138">
        <f t="shared" ca="1" si="160"/>
        <v>48</v>
      </c>
      <c r="Y1138" t="str">
        <f t="shared" ca="1" si="161"/>
        <v>36-50</v>
      </c>
    </row>
    <row r="1139" spans="1:25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  <c r="I1139">
        <f>_xlfn.XLOOKUP(D1139,Products!A:A,Products!E:E)</f>
        <v>453.62</v>
      </c>
      <c r="J1139">
        <f>_xlfn.XLOOKUP(D1139,Products!A:A,Products!F:F)</f>
        <v>316.63</v>
      </c>
      <c r="K1139" t="str">
        <f>_xlfn.XLOOKUP(D1139,Products!A:A,Products!C:C)</f>
        <v>Fashion</v>
      </c>
      <c r="L1139" t="str">
        <f>_xlfn.XLOOKUP(D1139,Products!A:A,Products!D:D)</f>
        <v>Clothing</v>
      </c>
      <c r="M1139">
        <f t="shared" si="153"/>
        <v>1814.48</v>
      </c>
      <c r="N1139">
        <f t="shared" si="154"/>
        <v>1266.52</v>
      </c>
      <c r="O1139">
        <f t="shared" si="155"/>
        <v>547.96</v>
      </c>
      <c r="P1139" s="8">
        <f t="shared" si="156"/>
        <v>0.30199285745778409</v>
      </c>
      <c r="Q1139">
        <f t="shared" si="157"/>
        <v>272.17199999999997</v>
      </c>
      <c r="R1139">
        <f t="shared" si="158"/>
        <v>1542.308</v>
      </c>
      <c r="S1139">
        <f t="shared" si="159"/>
        <v>275.78800000000001</v>
      </c>
      <c r="T1139" t="str">
        <f>_xlfn.XLOOKUP(C1139,Customers!A:A,Customers!D:D)</f>
        <v>M</v>
      </c>
      <c r="U1139" s="13">
        <f>_xlfn.XLOOKUP(C1139,Customers!A:A,Customers!E:E)</f>
        <v>30899</v>
      </c>
      <c r="V1139" t="str">
        <f>_xlfn.XLOOKUP(C1139,Customers!A:A,Customers!F:F)</f>
        <v>Amandachester</v>
      </c>
      <c r="W1139" s="13">
        <f>_xlfn.XLOOKUP(C1139,Customers!A:A,Customers!G:G)</f>
        <v>45421</v>
      </c>
      <c r="X1139">
        <f t="shared" ca="1" si="160"/>
        <v>41</v>
      </c>
      <c r="Y1139" t="str">
        <f t="shared" ca="1" si="161"/>
        <v>36-50</v>
      </c>
    </row>
    <row r="1140" spans="1:25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  <c r="I1140">
        <f>_xlfn.XLOOKUP(D1140,Products!A:A,Products!E:E)</f>
        <v>1197.18</v>
      </c>
      <c r="J1140">
        <f>_xlfn.XLOOKUP(D1140,Products!A:A,Products!F:F)</f>
        <v>722.74</v>
      </c>
      <c r="K1140" t="str">
        <f>_xlfn.XLOOKUP(D1140,Products!A:A,Products!C:C)</f>
        <v>Electronics</v>
      </c>
      <c r="L1140" t="str">
        <f>_xlfn.XLOOKUP(D1140,Products!A:A,Products!D:D)</f>
        <v>Smartphone</v>
      </c>
      <c r="M1140">
        <f t="shared" si="153"/>
        <v>3591.54</v>
      </c>
      <c r="N1140">
        <f t="shared" si="154"/>
        <v>2168.2200000000003</v>
      </c>
      <c r="O1140">
        <f t="shared" si="155"/>
        <v>1423.3199999999997</v>
      </c>
      <c r="P1140" s="8">
        <f t="shared" si="156"/>
        <v>0.39629796688885538</v>
      </c>
      <c r="Q1140">
        <f t="shared" si="157"/>
        <v>359.154</v>
      </c>
      <c r="R1140">
        <f t="shared" si="158"/>
        <v>3232.386</v>
      </c>
      <c r="S1140">
        <f t="shared" si="159"/>
        <v>1064.1659999999997</v>
      </c>
      <c r="T1140" t="str">
        <f>_xlfn.XLOOKUP(C1140,Customers!A:A,Customers!D:D)</f>
        <v>F</v>
      </c>
      <c r="U1140" s="13">
        <f>_xlfn.XLOOKUP(C1140,Customers!A:A,Customers!E:E)</f>
        <v>35905</v>
      </c>
      <c r="V1140" t="str">
        <f>_xlfn.XLOOKUP(C1140,Customers!A:A,Customers!F:F)</f>
        <v>Lake Michaelshire</v>
      </c>
      <c r="W1140" s="13">
        <f>_xlfn.XLOOKUP(C1140,Customers!A:A,Customers!G:G)</f>
        <v>45389</v>
      </c>
      <c r="X1140">
        <f t="shared" ca="1" si="160"/>
        <v>28</v>
      </c>
      <c r="Y1140" t="str">
        <f t="shared" ca="1" si="161"/>
        <v>26-35</v>
      </c>
    </row>
    <row r="1141" spans="1:25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  <c r="I1141">
        <f>_xlfn.XLOOKUP(D1141,Products!A:A,Products!E:E)</f>
        <v>1246.1099999999999</v>
      </c>
      <c r="J1141">
        <f>_xlfn.XLOOKUP(D1141,Products!A:A,Products!F:F)</f>
        <v>833.52</v>
      </c>
      <c r="K1141" t="str">
        <f>_xlfn.XLOOKUP(D1141,Products!A:A,Products!C:C)</f>
        <v>Electronics</v>
      </c>
      <c r="L1141" t="str">
        <f>_xlfn.XLOOKUP(D1141,Products!A:A,Products!D:D)</f>
        <v>Headphones</v>
      </c>
      <c r="M1141">
        <f t="shared" si="153"/>
        <v>1246.1099999999999</v>
      </c>
      <c r="N1141">
        <f t="shared" si="154"/>
        <v>833.52</v>
      </c>
      <c r="O1141">
        <f t="shared" si="155"/>
        <v>412.58999999999992</v>
      </c>
      <c r="P1141" s="8">
        <f t="shared" si="156"/>
        <v>0.33110239063967062</v>
      </c>
      <c r="Q1141">
        <f t="shared" si="157"/>
        <v>0</v>
      </c>
      <c r="R1141">
        <f t="shared" si="158"/>
        <v>1246.1099999999999</v>
      </c>
      <c r="S1141">
        <f t="shared" si="159"/>
        <v>412.58999999999992</v>
      </c>
      <c r="T1141" t="str">
        <f>_xlfn.XLOOKUP(C1141,Customers!A:A,Customers!D:D)</f>
        <v>M</v>
      </c>
      <c r="U1141" s="13">
        <f>_xlfn.XLOOKUP(C1141,Customers!A:A,Customers!E:E)</f>
        <v>37724</v>
      </c>
      <c r="V1141" t="str">
        <f>_xlfn.XLOOKUP(C1141,Customers!A:A,Customers!F:F)</f>
        <v>West Katrina</v>
      </c>
      <c r="W1141" s="13">
        <f>_xlfn.XLOOKUP(C1141,Customers!A:A,Customers!G:G)</f>
        <v>44305</v>
      </c>
      <c r="X1141">
        <f t="shared" ca="1" si="160"/>
        <v>23</v>
      </c>
      <c r="Y1141" t="str">
        <f t="shared" ca="1" si="161"/>
        <v>18-25</v>
      </c>
    </row>
    <row r="1142" spans="1:25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  <c r="I1142">
        <f>_xlfn.XLOOKUP(D1142,Products!A:A,Products!E:E)</f>
        <v>1762.92</v>
      </c>
      <c r="J1142">
        <f>_xlfn.XLOOKUP(D1142,Products!A:A,Products!F:F)</f>
        <v>1346.48</v>
      </c>
      <c r="K1142" t="str">
        <f>_xlfn.XLOOKUP(D1142,Products!A:A,Products!C:C)</f>
        <v>Electronics</v>
      </c>
      <c r="L1142" t="str">
        <f>_xlfn.XLOOKUP(D1142,Products!A:A,Products!D:D)</f>
        <v>Laptop</v>
      </c>
      <c r="M1142">
        <f t="shared" si="153"/>
        <v>1762.92</v>
      </c>
      <c r="N1142">
        <f t="shared" si="154"/>
        <v>1346.48</v>
      </c>
      <c r="O1142">
        <f t="shared" si="155"/>
        <v>416.44000000000005</v>
      </c>
      <c r="P1142" s="8">
        <f t="shared" si="156"/>
        <v>0.23622172305039368</v>
      </c>
      <c r="Q1142">
        <f t="shared" si="157"/>
        <v>176.29200000000003</v>
      </c>
      <c r="R1142">
        <f t="shared" si="158"/>
        <v>1586.6280000000002</v>
      </c>
      <c r="S1142">
        <f t="shared" si="159"/>
        <v>240.14800000000014</v>
      </c>
      <c r="T1142" t="str">
        <f>_xlfn.XLOOKUP(C1142,Customers!A:A,Customers!D:D)</f>
        <v>F</v>
      </c>
      <c r="U1142" s="13">
        <f>_xlfn.XLOOKUP(C1142,Customers!A:A,Customers!E:E)</f>
        <v>28698</v>
      </c>
      <c r="V1142" t="str">
        <f>_xlfn.XLOOKUP(C1142,Customers!A:A,Customers!F:F)</f>
        <v>Lake Cody</v>
      </c>
      <c r="W1142" s="13">
        <f>_xlfn.XLOOKUP(C1142,Customers!A:A,Customers!G:G)</f>
        <v>45733</v>
      </c>
      <c r="X1142">
        <f t="shared" ca="1" si="160"/>
        <v>47</v>
      </c>
      <c r="Y1142" t="str">
        <f t="shared" ca="1" si="161"/>
        <v>36-50</v>
      </c>
    </row>
    <row r="1143" spans="1:25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  <c r="I1143">
        <f>_xlfn.XLOOKUP(D1143,Products!A:A,Products!E:E)</f>
        <v>1165.3699999999999</v>
      </c>
      <c r="J1143">
        <f>_xlfn.XLOOKUP(D1143,Products!A:A,Products!F:F)</f>
        <v>926.55</v>
      </c>
      <c r="K1143" t="str">
        <f>_xlfn.XLOOKUP(D1143,Products!A:A,Products!C:C)</f>
        <v>Fashion</v>
      </c>
      <c r="L1143" t="str">
        <f>_xlfn.XLOOKUP(D1143,Products!A:A,Products!D:D)</f>
        <v>Clothing</v>
      </c>
      <c r="M1143">
        <f t="shared" si="153"/>
        <v>3496.1099999999997</v>
      </c>
      <c r="N1143">
        <f t="shared" si="154"/>
        <v>2779.6499999999996</v>
      </c>
      <c r="O1143">
        <f t="shared" si="155"/>
        <v>716.46</v>
      </c>
      <c r="P1143" s="8">
        <f t="shared" si="156"/>
        <v>0.20493062289230032</v>
      </c>
      <c r="Q1143">
        <f t="shared" si="157"/>
        <v>0</v>
      </c>
      <c r="R1143">
        <f t="shared" si="158"/>
        <v>3496.1099999999997</v>
      </c>
      <c r="S1143">
        <f t="shared" si="159"/>
        <v>716.46</v>
      </c>
      <c r="T1143" t="str">
        <f>_xlfn.XLOOKUP(C1143,Customers!A:A,Customers!D:D)</f>
        <v>M</v>
      </c>
      <c r="U1143" s="13">
        <f>_xlfn.XLOOKUP(C1143,Customers!A:A,Customers!E:E)</f>
        <v>35319</v>
      </c>
      <c r="V1143" t="str">
        <f>_xlfn.XLOOKUP(C1143,Customers!A:A,Customers!F:F)</f>
        <v>Osborneport</v>
      </c>
      <c r="W1143" s="13">
        <f>_xlfn.XLOOKUP(C1143,Customers!A:A,Customers!G:G)</f>
        <v>44829</v>
      </c>
      <c r="X1143">
        <f t="shared" ca="1" si="160"/>
        <v>29</v>
      </c>
      <c r="Y1143" t="str">
        <f t="shared" ca="1" si="161"/>
        <v>26-35</v>
      </c>
    </row>
    <row r="1144" spans="1:25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  <c r="I1144">
        <f>_xlfn.XLOOKUP(D1144,Products!A:A,Products!E:E)</f>
        <v>1878.47</v>
      </c>
      <c r="J1144">
        <f>_xlfn.XLOOKUP(D1144,Products!A:A,Products!F:F)</f>
        <v>1014.91</v>
      </c>
      <c r="K1144" t="str">
        <f>_xlfn.XLOOKUP(D1144,Products!A:A,Products!C:C)</f>
        <v>Fashion</v>
      </c>
      <c r="L1144" t="str">
        <f>_xlfn.XLOOKUP(D1144,Products!A:A,Products!D:D)</f>
        <v>Footwear</v>
      </c>
      <c r="M1144">
        <f t="shared" si="153"/>
        <v>7513.88</v>
      </c>
      <c r="N1144">
        <f t="shared" si="154"/>
        <v>4059.64</v>
      </c>
      <c r="O1144">
        <f t="shared" si="155"/>
        <v>3454.2400000000002</v>
      </c>
      <c r="P1144" s="8">
        <f t="shared" si="156"/>
        <v>0.45971455493034225</v>
      </c>
      <c r="Q1144">
        <f t="shared" si="157"/>
        <v>1127.0819999999999</v>
      </c>
      <c r="R1144">
        <f t="shared" si="158"/>
        <v>6386.7980000000007</v>
      </c>
      <c r="S1144">
        <f t="shared" si="159"/>
        <v>2327.1580000000008</v>
      </c>
      <c r="T1144" t="str">
        <f>_xlfn.XLOOKUP(C1144,Customers!A:A,Customers!D:D)</f>
        <v>M</v>
      </c>
      <c r="U1144" s="13">
        <f>_xlfn.XLOOKUP(C1144,Customers!A:A,Customers!E:E)</f>
        <v>22233</v>
      </c>
      <c r="V1144" t="str">
        <f>_xlfn.XLOOKUP(C1144,Customers!A:A,Customers!F:F)</f>
        <v>New Michaelland</v>
      </c>
      <c r="W1144" s="13">
        <f>_xlfn.XLOOKUP(C1144,Customers!A:A,Customers!G:G)</f>
        <v>45720</v>
      </c>
      <c r="X1144">
        <f t="shared" ca="1" si="160"/>
        <v>65</v>
      </c>
      <c r="Y1144" t="str">
        <f t="shared" ca="1" si="161"/>
        <v>50+</v>
      </c>
    </row>
    <row r="1145" spans="1:25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  <c r="I1145">
        <f>_xlfn.XLOOKUP(D1145,Products!A:A,Products!E:E)</f>
        <v>1227.24</v>
      </c>
      <c r="J1145">
        <f>_xlfn.XLOOKUP(D1145,Products!A:A,Products!F:F)</f>
        <v>977.09</v>
      </c>
      <c r="K1145" t="str">
        <f>_xlfn.XLOOKUP(D1145,Products!A:A,Products!C:C)</f>
        <v>Groceries</v>
      </c>
      <c r="L1145" t="str">
        <f>_xlfn.XLOOKUP(D1145,Products!A:A,Products!D:D)</f>
        <v>Dairy</v>
      </c>
      <c r="M1145">
        <f t="shared" si="153"/>
        <v>4908.96</v>
      </c>
      <c r="N1145">
        <f t="shared" si="154"/>
        <v>3908.36</v>
      </c>
      <c r="O1145">
        <f t="shared" si="155"/>
        <v>1000.5999999999999</v>
      </c>
      <c r="P1145" s="8">
        <f t="shared" si="156"/>
        <v>0.20383136142889735</v>
      </c>
      <c r="Q1145">
        <f t="shared" si="157"/>
        <v>736.34399999999994</v>
      </c>
      <c r="R1145">
        <f t="shared" si="158"/>
        <v>4172.616</v>
      </c>
      <c r="S1145">
        <f t="shared" si="159"/>
        <v>264.25599999999986</v>
      </c>
      <c r="T1145" t="str">
        <f>_xlfn.XLOOKUP(C1145,Customers!A:A,Customers!D:D)</f>
        <v>M</v>
      </c>
      <c r="U1145" s="13">
        <f>_xlfn.XLOOKUP(C1145,Customers!A:A,Customers!E:E)</f>
        <v>33196</v>
      </c>
      <c r="V1145" t="str">
        <f>_xlfn.XLOOKUP(C1145,Customers!A:A,Customers!F:F)</f>
        <v>New Tiffanyberg</v>
      </c>
      <c r="W1145" s="13">
        <f>_xlfn.XLOOKUP(C1145,Customers!A:A,Customers!G:G)</f>
        <v>44435</v>
      </c>
      <c r="X1145">
        <f t="shared" ca="1" si="160"/>
        <v>35</v>
      </c>
      <c r="Y1145" t="str">
        <f t="shared" ca="1" si="161"/>
        <v>26-35</v>
      </c>
    </row>
    <row r="1146" spans="1:25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  <c r="I1146">
        <f>_xlfn.XLOOKUP(D1146,Products!A:A,Products!E:E)</f>
        <v>323.92</v>
      </c>
      <c r="J1146">
        <f>_xlfn.XLOOKUP(D1146,Products!A:A,Products!F:F)</f>
        <v>242.98</v>
      </c>
      <c r="K1146" t="str">
        <f>_xlfn.XLOOKUP(D1146,Products!A:A,Products!C:C)</f>
        <v>Fashion</v>
      </c>
      <c r="L1146" t="str">
        <f>_xlfn.XLOOKUP(D1146,Products!A:A,Products!D:D)</f>
        <v>Accessories</v>
      </c>
      <c r="M1146">
        <f t="shared" si="153"/>
        <v>647.84</v>
      </c>
      <c r="N1146">
        <f t="shared" si="154"/>
        <v>485.96</v>
      </c>
      <c r="O1146">
        <f t="shared" si="155"/>
        <v>161.88000000000005</v>
      </c>
      <c r="P1146" s="8">
        <f t="shared" si="156"/>
        <v>0.24987651271918998</v>
      </c>
      <c r="Q1146">
        <f t="shared" si="157"/>
        <v>97.176000000000002</v>
      </c>
      <c r="R1146">
        <f t="shared" si="158"/>
        <v>550.66399999999999</v>
      </c>
      <c r="S1146">
        <f t="shared" si="159"/>
        <v>64.704000000000008</v>
      </c>
      <c r="T1146" t="str">
        <f>_xlfn.XLOOKUP(C1146,Customers!A:A,Customers!D:D)</f>
        <v>F</v>
      </c>
      <c r="U1146" s="13">
        <f>_xlfn.XLOOKUP(C1146,Customers!A:A,Customers!E:E)</f>
        <v>26827</v>
      </c>
      <c r="V1146" t="str">
        <f>_xlfn.XLOOKUP(C1146,Customers!A:A,Customers!F:F)</f>
        <v>Port Gail</v>
      </c>
      <c r="W1146" s="13">
        <f>_xlfn.XLOOKUP(C1146,Customers!A:A,Customers!G:G)</f>
        <v>45532</v>
      </c>
      <c r="X1146">
        <f t="shared" ca="1" si="160"/>
        <v>53</v>
      </c>
      <c r="Y1146" t="str">
        <f t="shared" ca="1" si="161"/>
        <v>50+</v>
      </c>
    </row>
    <row r="1147" spans="1:25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  <c r="I1147">
        <f>_xlfn.XLOOKUP(D1147,Products!A:A,Products!E:E)</f>
        <v>453.62</v>
      </c>
      <c r="J1147">
        <f>_xlfn.XLOOKUP(D1147,Products!A:A,Products!F:F)</f>
        <v>316.63</v>
      </c>
      <c r="K1147" t="str">
        <f>_xlfn.XLOOKUP(D1147,Products!A:A,Products!C:C)</f>
        <v>Fashion</v>
      </c>
      <c r="L1147" t="str">
        <f>_xlfn.XLOOKUP(D1147,Products!A:A,Products!D:D)</f>
        <v>Clothing</v>
      </c>
      <c r="M1147">
        <f t="shared" si="153"/>
        <v>1814.48</v>
      </c>
      <c r="N1147">
        <f t="shared" si="154"/>
        <v>1266.52</v>
      </c>
      <c r="O1147">
        <f t="shared" si="155"/>
        <v>547.96</v>
      </c>
      <c r="P1147" s="8">
        <f t="shared" si="156"/>
        <v>0.30199285745778409</v>
      </c>
      <c r="Q1147">
        <f t="shared" si="157"/>
        <v>181.44800000000001</v>
      </c>
      <c r="R1147">
        <f t="shared" si="158"/>
        <v>1633.0319999999999</v>
      </c>
      <c r="S1147">
        <f t="shared" si="159"/>
        <v>366.51199999999994</v>
      </c>
      <c r="T1147" t="str">
        <f>_xlfn.XLOOKUP(C1147,Customers!A:A,Customers!D:D)</f>
        <v>M</v>
      </c>
      <c r="U1147" s="13">
        <f>_xlfn.XLOOKUP(C1147,Customers!A:A,Customers!E:E)</f>
        <v>35433</v>
      </c>
      <c r="V1147" t="str">
        <f>_xlfn.XLOOKUP(C1147,Customers!A:A,Customers!F:F)</f>
        <v>Chambersview</v>
      </c>
      <c r="W1147" s="13">
        <f>_xlfn.XLOOKUP(C1147,Customers!A:A,Customers!G:G)</f>
        <v>44735</v>
      </c>
      <c r="X1147">
        <f t="shared" ca="1" si="160"/>
        <v>29</v>
      </c>
      <c r="Y1147" t="str">
        <f t="shared" ca="1" si="161"/>
        <v>26-35</v>
      </c>
    </row>
    <row r="1148" spans="1:25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  <c r="I1148">
        <f>_xlfn.XLOOKUP(D1148,Products!A:A,Products!E:E)</f>
        <v>1635.01</v>
      </c>
      <c r="J1148">
        <f>_xlfn.XLOOKUP(D1148,Products!A:A,Products!F:F)</f>
        <v>1043.29</v>
      </c>
      <c r="K1148" t="str">
        <f>_xlfn.XLOOKUP(D1148,Products!A:A,Products!C:C)</f>
        <v>Electronics</v>
      </c>
      <c r="L1148" t="str">
        <f>_xlfn.XLOOKUP(D1148,Products!A:A,Products!D:D)</f>
        <v>Television</v>
      </c>
      <c r="M1148">
        <f t="shared" si="153"/>
        <v>3270.02</v>
      </c>
      <c r="N1148">
        <f t="shared" si="154"/>
        <v>2086.58</v>
      </c>
      <c r="O1148">
        <f t="shared" si="155"/>
        <v>1183.44</v>
      </c>
      <c r="P1148" s="8">
        <f t="shared" si="156"/>
        <v>0.36190604338811383</v>
      </c>
      <c r="Q1148">
        <f t="shared" si="157"/>
        <v>163.501</v>
      </c>
      <c r="R1148">
        <f t="shared" si="158"/>
        <v>3106.5189999999998</v>
      </c>
      <c r="S1148">
        <f t="shared" si="159"/>
        <v>1019.9389999999999</v>
      </c>
      <c r="T1148" t="str">
        <f>_xlfn.XLOOKUP(C1148,Customers!A:A,Customers!D:D)</f>
        <v>M</v>
      </c>
      <c r="U1148" s="13">
        <f>_xlfn.XLOOKUP(C1148,Customers!A:A,Customers!E:E)</f>
        <v>27339</v>
      </c>
      <c r="V1148" t="str">
        <f>_xlfn.XLOOKUP(C1148,Customers!A:A,Customers!F:F)</f>
        <v>Port Miguel</v>
      </c>
      <c r="W1148" s="13">
        <f>_xlfn.XLOOKUP(C1148,Customers!A:A,Customers!G:G)</f>
        <v>44754</v>
      </c>
      <c r="X1148">
        <f t="shared" ca="1" si="160"/>
        <v>51</v>
      </c>
      <c r="Y1148" t="str">
        <f t="shared" ca="1" si="161"/>
        <v>50+</v>
      </c>
    </row>
    <row r="1149" spans="1:25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  <c r="I1149">
        <f>_xlfn.XLOOKUP(D1149,Products!A:A,Products!E:E)</f>
        <v>818.76</v>
      </c>
      <c r="J1149">
        <f>_xlfn.XLOOKUP(D1149,Products!A:A,Products!F:F)</f>
        <v>527.62</v>
      </c>
      <c r="K1149" t="str">
        <f>_xlfn.XLOOKUP(D1149,Products!A:A,Products!C:C)</f>
        <v>Electronics</v>
      </c>
      <c r="L1149" t="str">
        <f>_xlfn.XLOOKUP(D1149,Products!A:A,Products!D:D)</f>
        <v>Television</v>
      </c>
      <c r="M1149">
        <f t="shared" si="153"/>
        <v>1637.52</v>
      </c>
      <c r="N1149">
        <f t="shared" si="154"/>
        <v>1055.24</v>
      </c>
      <c r="O1149">
        <f t="shared" si="155"/>
        <v>582.28</v>
      </c>
      <c r="P1149" s="8">
        <f t="shared" si="156"/>
        <v>0.35558649665347597</v>
      </c>
      <c r="Q1149">
        <f t="shared" si="157"/>
        <v>245.62799999999999</v>
      </c>
      <c r="R1149">
        <f t="shared" si="158"/>
        <v>1391.8920000000001</v>
      </c>
      <c r="S1149">
        <f t="shared" si="159"/>
        <v>336.65200000000004</v>
      </c>
      <c r="T1149" t="str">
        <f>_xlfn.XLOOKUP(C1149,Customers!A:A,Customers!D:D)</f>
        <v>F</v>
      </c>
      <c r="U1149" s="13">
        <f>_xlfn.XLOOKUP(C1149,Customers!A:A,Customers!E:E)</f>
        <v>35931</v>
      </c>
      <c r="V1149" t="str">
        <f>_xlfn.XLOOKUP(C1149,Customers!A:A,Customers!F:F)</f>
        <v>Stephaniechester</v>
      </c>
      <c r="W1149" s="13">
        <f>_xlfn.XLOOKUP(C1149,Customers!A:A,Customers!G:G)</f>
        <v>45063</v>
      </c>
      <c r="X1149">
        <f t="shared" ca="1" si="160"/>
        <v>28</v>
      </c>
      <c r="Y1149" t="str">
        <f t="shared" ca="1" si="161"/>
        <v>26-35</v>
      </c>
    </row>
    <row r="1150" spans="1:25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  <c r="I1150">
        <f>_xlfn.XLOOKUP(D1150,Products!A:A,Products!E:E)</f>
        <v>428.05</v>
      </c>
      <c r="J1150">
        <f>_xlfn.XLOOKUP(D1150,Products!A:A,Products!F:F)</f>
        <v>246.07</v>
      </c>
      <c r="K1150" t="str">
        <f>_xlfn.XLOOKUP(D1150,Products!A:A,Products!C:C)</f>
        <v>Electronics</v>
      </c>
      <c r="L1150" t="str">
        <f>_xlfn.XLOOKUP(D1150,Products!A:A,Products!D:D)</f>
        <v>Laptop</v>
      </c>
      <c r="M1150">
        <f t="shared" si="153"/>
        <v>856.1</v>
      </c>
      <c r="N1150">
        <f t="shared" si="154"/>
        <v>492.14</v>
      </c>
      <c r="O1150">
        <f t="shared" si="155"/>
        <v>363.96000000000004</v>
      </c>
      <c r="P1150" s="8">
        <f t="shared" si="156"/>
        <v>0.42513725032122418</v>
      </c>
      <c r="Q1150">
        <f t="shared" si="157"/>
        <v>128.41499999999999</v>
      </c>
      <c r="R1150">
        <f t="shared" si="158"/>
        <v>727.68500000000006</v>
      </c>
      <c r="S1150">
        <f t="shared" si="159"/>
        <v>235.54500000000007</v>
      </c>
      <c r="T1150" t="str">
        <f>_xlfn.XLOOKUP(C1150,Customers!A:A,Customers!D:D)</f>
        <v>F</v>
      </c>
      <c r="U1150" s="13">
        <f>_xlfn.XLOOKUP(C1150,Customers!A:A,Customers!E:E)</f>
        <v>33347</v>
      </c>
      <c r="V1150" t="str">
        <f>_xlfn.XLOOKUP(C1150,Customers!A:A,Customers!F:F)</f>
        <v>North George</v>
      </c>
      <c r="W1150" s="13">
        <f>_xlfn.XLOOKUP(C1150,Customers!A:A,Customers!G:G)</f>
        <v>45007</v>
      </c>
      <c r="X1150">
        <f t="shared" ca="1" si="160"/>
        <v>35</v>
      </c>
      <c r="Y1150" t="str">
        <f t="shared" ca="1" si="161"/>
        <v>26-35</v>
      </c>
    </row>
    <row r="1151" spans="1:25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  <c r="I1151">
        <f>_xlfn.XLOOKUP(D1151,Products!A:A,Products!E:E)</f>
        <v>1485.05</v>
      </c>
      <c r="J1151">
        <f>_xlfn.XLOOKUP(D1151,Products!A:A,Products!F:F)</f>
        <v>988.31</v>
      </c>
      <c r="K1151" t="str">
        <f>_xlfn.XLOOKUP(D1151,Products!A:A,Products!C:C)</f>
        <v>Fashion</v>
      </c>
      <c r="L1151" t="str">
        <f>_xlfn.XLOOKUP(D1151,Products!A:A,Products!D:D)</f>
        <v>Clothing</v>
      </c>
      <c r="M1151">
        <f t="shared" si="153"/>
        <v>5940.2</v>
      </c>
      <c r="N1151">
        <f t="shared" si="154"/>
        <v>3953.24</v>
      </c>
      <c r="O1151">
        <f t="shared" si="155"/>
        <v>1986.96</v>
      </c>
      <c r="P1151" s="8">
        <f t="shared" si="156"/>
        <v>0.33449378808794317</v>
      </c>
      <c r="Q1151">
        <f t="shared" si="157"/>
        <v>297.01</v>
      </c>
      <c r="R1151">
        <f t="shared" si="158"/>
        <v>5643.19</v>
      </c>
      <c r="S1151">
        <f t="shared" si="159"/>
        <v>1689.9499999999998</v>
      </c>
      <c r="T1151" t="str">
        <f>_xlfn.XLOOKUP(C1151,Customers!A:A,Customers!D:D)</f>
        <v>F</v>
      </c>
      <c r="U1151" s="13">
        <f>_xlfn.XLOOKUP(C1151,Customers!A:A,Customers!E:E)</f>
        <v>31092</v>
      </c>
      <c r="V1151" t="str">
        <f>_xlfn.XLOOKUP(C1151,Customers!A:A,Customers!F:F)</f>
        <v>Bennettburgh</v>
      </c>
      <c r="W1151" s="13">
        <f>_xlfn.XLOOKUP(C1151,Customers!A:A,Customers!G:G)</f>
        <v>45888</v>
      </c>
      <c r="X1151">
        <f t="shared" ca="1" si="160"/>
        <v>41</v>
      </c>
      <c r="Y1151" t="str">
        <f t="shared" ca="1" si="161"/>
        <v>36-50</v>
      </c>
    </row>
    <row r="1152" spans="1:25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  <c r="I1152">
        <f>_xlfn.XLOOKUP(D1152,Products!A:A,Products!E:E)</f>
        <v>1485.05</v>
      </c>
      <c r="J1152">
        <f>_xlfn.XLOOKUP(D1152,Products!A:A,Products!F:F)</f>
        <v>988.31</v>
      </c>
      <c r="K1152" t="str">
        <f>_xlfn.XLOOKUP(D1152,Products!A:A,Products!C:C)</f>
        <v>Fashion</v>
      </c>
      <c r="L1152" t="str">
        <f>_xlfn.XLOOKUP(D1152,Products!A:A,Products!D:D)</f>
        <v>Clothing</v>
      </c>
      <c r="M1152">
        <f t="shared" si="153"/>
        <v>7425.25</v>
      </c>
      <c r="N1152">
        <f t="shared" si="154"/>
        <v>4941.5499999999993</v>
      </c>
      <c r="O1152">
        <f t="shared" si="155"/>
        <v>2483.7000000000007</v>
      </c>
      <c r="P1152" s="8">
        <f t="shared" si="156"/>
        <v>0.33449378808794328</v>
      </c>
      <c r="Q1152">
        <f t="shared" si="157"/>
        <v>1113.7874999999999</v>
      </c>
      <c r="R1152">
        <f t="shared" si="158"/>
        <v>6311.4624999999996</v>
      </c>
      <c r="S1152">
        <f t="shared" si="159"/>
        <v>1369.9125000000004</v>
      </c>
      <c r="T1152" t="str">
        <f>_xlfn.XLOOKUP(C1152,Customers!A:A,Customers!D:D)</f>
        <v>M</v>
      </c>
      <c r="U1152" s="13">
        <f>_xlfn.XLOOKUP(C1152,Customers!A:A,Customers!E:E)</f>
        <v>35356</v>
      </c>
      <c r="V1152" t="str">
        <f>_xlfn.XLOOKUP(C1152,Customers!A:A,Customers!F:F)</f>
        <v>Williamsport</v>
      </c>
      <c r="W1152" s="13">
        <f>_xlfn.XLOOKUP(C1152,Customers!A:A,Customers!G:G)</f>
        <v>44915</v>
      </c>
      <c r="X1152">
        <f t="shared" ca="1" si="160"/>
        <v>29</v>
      </c>
      <c r="Y1152" t="str">
        <f t="shared" ca="1" si="161"/>
        <v>26-35</v>
      </c>
    </row>
    <row r="1153" spans="1:25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  <c r="I1153">
        <f>_xlfn.XLOOKUP(D1153,Products!A:A,Products!E:E)</f>
        <v>123.19</v>
      </c>
      <c r="J1153">
        <f>_xlfn.XLOOKUP(D1153,Products!A:A,Products!F:F)</f>
        <v>80.36</v>
      </c>
      <c r="K1153" t="str">
        <f>_xlfn.XLOOKUP(D1153,Products!A:A,Products!C:C)</f>
        <v>Groceries</v>
      </c>
      <c r="L1153" t="str">
        <f>_xlfn.XLOOKUP(D1153,Products!A:A,Products!D:D)</f>
        <v>Snacks</v>
      </c>
      <c r="M1153">
        <f t="shared" si="153"/>
        <v>246.38</v>
      </c>
      <c r="N1153">
        <f t="shared" si="154"/>
        <v>160.72</v>
      </c>
      <c r="O1153">
        <f t="shared" si="155"/>
        <v>85.66</v>
      </c>
      <c r="P1153" s="8">
        <f t="shared" si="156"/>
        <v>0.34767432421462779</v>
      </c>
      <c r="Q1153">
        <f t="shared" si="157"/>
        <v>36.957000000000001</v>
      </c>
      <c r="R1153">
        <f t="shared" si="158"/>
        <v>209.423</v>
      </c>
      <c r="S1153">
        <f t="shared" si="159"/>
        <v>48.703000000000003</v>
      </c>
      <c r="T1153" t="str">
        <f>_xlfn.XLOOKUP(C1153,Customers!A:A,Customers!D:D)</f>
        <v>M</v>
      </c>
      <c r="U1153" s="13">
        <f>_xlfn.XLOOKUP(C1153,Customers!A:A,Customers!E:E)</f>
        <v>23046</v>
      </c>
      <c r="V1153" t="str">
        <f>_xlfn.XLOOKUP(C1153,Customers!A:A,Customers!F:F)</f>
        <v>Port Williamhaven</v>
      </c>
      <c r="W1153" s="13">
        <f>_xlfn.XLOOKUP(C1153,Customers!A:A,Customers!G:G)</f>
        <v>44431</v>
      </c>
      <c r="X1153">
        <f t="shared" ca="1" si="160"/>
        <v>63</v>
      </c>
      <c r="Y1153" t="str">
        <f t="shared" ca="1" si="161"/>
        <v>50+</v>
      </c>
    </row>
    <row r="1154" spans="1:25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  <c r="I1154">
        <f>_xlfn.XLOOKUP(D1154,Products!A:A,Products!E:E)</f>
        <v>1165.3699999999999</v>
      </c>
      <c r="J1154">
        <f>_xlfn.XLOOKUP(D1154,Products!A:A,Products!F:F)</f>
        <v>926.55</v>
      </c>
      <c r="K1154" t="str">
        <f>_xlfn.XLOOKUP(D1154,Products!A:A,Products!C:C)</f>
        <v>Fashion</v>
      </c>
      <c r="L1154" t="str">
        <f>_xlfn.XLOOKUP(D1154,Products!A:A,Products!D:D)</f>
        <v>Clothing</v>
      </c>
      <c r="M1154">
        <f t="shared" si="153"/>
        <v>2330.7399999999998</v>
      </c>
      <c r="N1154">
        <f t="shared" si="154"/>
        <v>1853.1</v>
      </c>
      <c r="O1154">
        <f t="shared" si="155"/>
        <v>477.63999999999987</v>
      </c>
      <c r="P1154" s="8">
        <f t="shared" si="156"/>
        <v>0.20493062289230027</v>
      </c>
      <c r="Q1154">
        <f t="shared" si="157"/>
        <v>233.07399999999998</v>
      </c>
      <c r="R1154">
        <f t="shared" si="158"/>
        <v>2097.6659999999997</v>
      </c>
      <c r="S1154">
        <f t="shared" si="159"/>
        <v>244.5659999999998</v>
      </c>
      <c r="T1154" t="str">
        <f>_xlfn.XLOOKUP(C1154,Customers!A:A,Customers!D:D)</f>
        <v>F</v>
      </c>
      <c r="U1154" s="13">
        <f>_xlfn.XLOOKUP(C1154,Customers!A:A,Customers!E:E)</f>
        <v>38541</v>
      </c>
      <c r="V1154" t="str">
        <f>_xlfn.XLOOKUP(C1154,Customers!A:A,Customers!F:F)</f>
        <v>Charlesmouth</v>
      </c>
      <c r="W1154" s="13">
        <f>_xlfn.XLOOKUP(C1154,Customers!A:A,Customers!G:G)</f>
        <v>45601</v>
      </c>
      <c r="X1154">
        <f t="shared" ca="1" si="160"/>
        <v>20</v>
      </c>
      <c r="Y1154" t="str">
        <f t="shared" ca="1" si="161"/>
        <v>18-25</v>
      </c>
    </row>
    <row r="1155" spans="1:25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  <c r="I1155">
        <f>_xlfn.XLOOKUP(D1155,Products!A:A,Products!E:E)</f>
        <v>1095.72</v>
      </c>
      <c r="J1155">
        <f>_xlfn.XLOOKUP(D1155,Products!A:A,Products!F:F)</f>
        <v>822.2</v>
      </c>
      <c r="K1155" t="str">
        <f>_xlfn.XLOOKUP(D1155,Products!A:A,Products!C:C)</f>
        <v>Groceries</v>
      </c>
      <c r="L1155" t="str">
        <f>_xlfn.XLOOKUP(D1155,Products!A:A,Products!D:D)</f>
        <v>Snacks</v>
      </c>
      <c r="M1155">
        <f t="shared" ref="M1155:M1218" si="162">F1155*I1155</f>
        <v>3287.16</v>
      </c>
      <c r="N1155">
        <f t="shared" ref="N1155:N1218" si="163">F1155*J1155</f>
        <v>2466.6000000000004</v>
      </c>
      <c r="O1155">
        <f t="shared" ref="O1155:O1218" si="164">M1155-N1155</f>
        <v>820.55999999999949</v>
      </c>
      <c r="P1155" s="8">
        <f t="shared" ref="P1155:P1218" si="165">O1155/M1155</f>
        <v>0.24962581681451451</v>
      </c>
      <c r="Q1155">
        <f t="shared" ref="Q1155:Q1218" si="166">M1155*G1155</f>
        <v>0</v>
      </c>
      <c r="R1155">
        <f t="shared" ref="R1155:R1218" si="167">M1155-Q1155</f>
        <v>3287.16</v>
      </c>
      <c r="S1155">
        <f t="shared" ref="S1155:S1218" si="168">R1155-N1155</f>
        <v>820.55999999999949</v>
      </c>
      <c r="T1155" t="str">
        <f>_xlfn.XLOOKUP(C1155,Customers!A:A,Customers!D:D)</f>
        <v>F</v>
      </c>
      <c r="U1155" s="13">
        <f>_xlfn.XLOOKUP(C1155,Customers!A:A,Customers!E:E)</f>
        <v>26827</v>
      </c>
      <c r="V1155" t="str">
        <f>_xlfn.XLOOKUP(C1155,Customers!A:A,Customers!F:F)</f>
        <v>Port Gail</v>
      </c>
      <c r="W1155" s="13">
        <f>_xlfn.XLOOKUP(C1155,Customers!A:A,Customers!G:G)</f>
        <v>45532</v>
      </c>
      <c r="X1155">
        <f t="shared" ref="X1155:X1218" ca="1" si="169">DATEDIF(U1155, TODAY(),"Y")</f>
        <v>53</v>
      </c>
      <c r="Y1155" t="str">
        <f t="shared" ref="Y1155:Y1218" ca="1" si="170">IF(X1155&lt;=25,"18-25",IF(X1155&lt;=35,"26-35", IF(X1155&lt;=50,"36-50","50+")))</f>
        <v>50+</v>
      </c>
    </row>
    <row r="1156" spans="1:25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  <c r="I1156">
        <f>_xlfn.XLOOKUP(D1156,Products!A:A,Products!E:E)</f>
        <v>1879.08</v>
      </c>
      <c r="J1156">
        <f>_xlfn.XLOOKUP(D1156,Products!A:A,Products!F:F)</f>
        <v>1004.56</v>
      </c>
      <c r="K1156" t="str">
        <f>_xlfn.XLOOKUP(D1156,Products!A:A,Products!C:C)</f>
        <v>Groceries</v>
      </c>
      <c r="L1156" t="str">
        <f>_xlfn.XLOOKUP(D1156,Products!A:A,Products!D:D)</f>
        <v>Dairy</v>
      </c>
      <c r="M1156">
        <f t="shared" si="162"/>
        <v>5637.24</v>
      </c>
      <c r="N1156">
        <f t="shared" si="163"/>
        <v>3013.68</v>
      </c>
      <c r="O1156">
        <f t="shared" si="164"/>
        <v>2623.56</v>
      </c>
      <c r="P1156" s="8">
        <f t="shared" si="165"/>
        <v>0.46539796070417438</v>
      </c>
      <c r="Q1156">
        <f t="shared" si="166"/>
        <v>0</v>
      </c>
      <c r="R1156">
        <f t="shared" si="167"/>
        <v>5637.24</v>
      </c>
      <c r="S1156">
        <f t="shared" si="168"/>
        <v>2623.56</v>
      </c>
      <c r="T1156" t="str">
        <f>_xlfn.XLOOKUP(C1156,Customers!A:A,Customers!D:D)</f>
        <v>F</v>
      </c>
      <c r="U1156" s="13">
        <f>_xlfn.XLOOKUP(C1156,Customers!A:A,Customers!E:E)</f>
        <v>35515</v>
      </c>
      <c r="V1156" t="str">
        <f>_xlfn.XLOOKUP(C1156,Customers!A:A,Customers!F:F)</f>
        <v>North Jamesport</v>
      </c>
      <c r="W1156" s="13">
        <f>_xlfn.XLOOKUP(C1156,Customers!A:A,Customers!G:G)</f>
        <v>44804</v>
      </c>
      <c r="X1156">
        <f t="shared" ca="1" si="169"/>
        <v>29</v>
      </c>
      <c r="Y1156" t="str">
        <f t="shared" ca="1" si="170"/>
        <v>26-35</v>
      </c>
    </row>
    <row r="1157" spans="1:25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  <c r="I1157">
        <f>_xlfn.XLOOKUP(D1157,Products!A:A,Products!E:E)</f>
        <v>366.93</v>
      </c>
      <c r="J1157">
        <f>_xlfn.XLOOKUP(D1157,Products!A:A,Products!F:F)</f>
        <v>285.23</v>
      </c>
      <c r="K1157" t="str">
        <f>_xlfn.XLOOKUP(D1157,Products!A:A,Products!C:C)</f>
        <v>Fashion</v>
      </c>
      <c r="L1157" t="str">
        <f>_xlfn.XLOOKUP(D1157,Products!A:A,Products!D:D)</f>
        <v>Footwear</v>
      </c>
      <c r="M1157">
        <f t="shared" si="162"/>
        <v>733.86</v>
      </c>
      <c r="N1157">
        <f t="shared" si="163"/>
        <v>570.46</v>
      </c>
      <c r="O1157">
        <f t="shared" si="164"/>
        <v>163.39999999999998</v>
      </c>
      <c r="P1157" s="8">
        <f t="shared" si="165"/>
        <v>0.22265827269506441</v>
      </c>
      <c r="Q1157">
        <f t="shared" si="166"/>
        <v>73.38600000000001</v>
      </c>
      <c r="R1157">
        <f t="shared" si="167"/>
        <v>660.47400000000005</v>
      </c>
      <c r="S1157">
        <f t="shared" si="168"/>
        <v>90.01400000000001</v>
      </c>
      <c r="T1157" t="str">
        <f>_xlfn.XLOOKUP(C1157,Customers!A:A,Customers!D:D)</f>
        <v>F</v>
      </c>
      <c r="U1157" s="13">
        <f>_xlfn.XLOOKUP(C1157,Customers!A:A,Customers!E:E)</f>
        <v>31052</v>
      </c>
      <c r="V1157" t="str">
        <f>_xlfn.XLOOKUP(C1157,Customers!A:A,Customers!F:F)</f>
        <v>South James</v>
      </c>
      <c r="W1157" s="13">
        <f>_xlfn.XLOOKUP(C1157,Customers!A:A,Customers!G:G)</f>
        <v>44584</v>
      </c>
      <c r="X1157">
        <f t="shared" ca="1" si="169"/>
        <v>41</v>
      </c>
      <c r="Y1157" t="str">
        <f t="shared" ca="1" si="170"/>
        <v>36-50</v>
      </c>
    </row>
    <row r="1158" spans="1:25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  <c r="I1158">
        <f>_xlfn.XLOOKUP(D1158,Products!A:A,Products!E:E)</f>
        <v>428.05</v>
      </c>
      <c r="J1158">
        <f>_xlfn.XLOOKUP(D1158,Products!A:A,Products!F:F)</f>
        <v>246.07</v>
      </c>
      <c r="K1158" t="str">
        <f>_xlfn.XLOOKUP(D1158,Products!A:A,Products!C:C)</f>
        <v>Electronics</v>
      </c>
      <c r="L1158" t="str">
        <f>_xlfn.XLOOKUP(D1158,Products!A:A,Products!D:D)</f>
        <v>Laptop</v>
      </c>
      <c r="M1158">
        <f t="shared" si="162"/>
        <v>2140.25</v>
      </c>
      <c r="N1158">
        <f t="shared" si="163"/>
        <v>1230.3499999999999</v>
      </c>
      <c r="O1158">
        <f t="shared" si="164"/>
        <v>909.90000000000009</v>
      </c>
      <c r="P1158" s="8">
        <f t="shared" si="165"/>
        <v>0.42513725032122418</v>
      </c>
      <c r="Q1158">
        <f t="shared" si="166"/>
        <v>0</v>
      </c>
      <c r="R1158">
        <f t="shared" si="167"/>
        <v>2140.25</v>
      </c>
      <c r="S1158">
        <f t="shared" si="168"/>
        <v>909.90000000000009</v>
      </c>
      <c r="T1158" t="str">
        <f>_xlfn.XLOOKUP(C1158,Customers!A:A,Customers!D:D)</f>
        <v>M</v>
      </c>
      <c r="U1158" s="13">
        <f>_xlfn.XLOOKUP(C1158,Customers!A:A,Customers!E:E)</f>
        <v>22750</v>
      </c>
      <c r="V1158" t="str">
        <f>_xlfn.XLOOKUP(C1158,Customers!A:A,Customers!F:F)</f>
        <v>East Melissashire</v>
      </c>
      <c r="W1158" s="13">
        <f>_xlfn.XLOOKUP(C1158,Customers!A:A,Customers!G:G)</f>
        <v>45831</v>
      </c>
      <c r="X1158">
        <f t="shared" ca="1" si="169"/>
        <v>64</v>
      </c>
      <c r="Y1158" t="str">
        <f t="shared" ca="1" si="170"/>
        <v>50+</v>
      </c>
    </row>
    <row r="1159" spans="1:25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  <c r="I1159">
        <f>_xlfn.XLOOKUP(D1159,Products!A:A,Products!E:E)</f>
        <v>1095.72</v>
      </c>
      <c r="J1159">
        <f>_xlfn.XLOOKUP(D1159,Products!A:A,Products!F:F)</f>
        <v>822.2</v>
      </c>
      <c r="K1159" t="str">
        <f>_xlfn.XLOOKUP(D1159,Products!A:A,Products!C:C)</f>
        <v>Groceries</v>
      </c>
      <c r="L1159" t="str">
        <f>_xlfn.XLOOKUP(D1159,Products!A:A,Products!D:D)</f>
        <v>Snacks</v>
      </c>
      <c r="M1159">
        <f t="shared" si="162"/>
        <v>5478.6</v>
      </c>
      <c r="N1159">
        <f t="shared" si="163"/>
        <v>4111</v>
      </c>
      <c r="O1159">
        <f t="shared" si="164"/>
        <v>1367.6000000000004</v>
      </c>
      <c r="P1159" s="8">
        <f t="shared" si="165"/>
        <v>0.24962581681451471</v>
      </c>
      <c r="Q1159">
        <f t="shared" si="166"/>
        <v>547.86</v>
      </c>
      <c r="R1159">
        <f t="shared" si="167"/>
        <v>4930.7400000000007</v>
      </c>
      <c r="S1159">
        <f t="shared" si="168"/>
        <v>819.74000000000069</v>
      </c>
      <c r="T1159" t="str">
        <f>_xlfn.XLOOKUP(C1159,Customers!A:A,Customers!D:D)</f>
        <v>M</v>
      </c>
      <c r="U1159" s="13">
        <f>_xlfn.XLOOKUP(C1159,Customers!A:A,Customers!E:E)</f>
        <v>24531</v>
      </c>
      <c r="V1159" t="str">
        <f>_xlfn.XLOOKUP(C1159,Customers!A:A,Customers!F:F)</f>
        <v>Sarahhaven</v>
      </c>
      <c r="W1159" s="13">
        <f>_xlfn.XLOOKUP(C1159,Customers!A:A,Customers!G:G)</f>
        <v>44480</v>
      </c>
      <c r="X1159">
        <f t="shared" ca="1" si="169"/>
        <v>59</v>
      </c>
      <c r="Y1159" t="str">
        <f t="shared" ca="1" si="170"/>
        <v>50+</v>
      </c>
    </row>
    <row r="1160" spans="1:25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  <c r="I1160">
        <f>_xlfn.XLOOKUP(D1160,Products!A:A,Products!E:E)</f>
        <v>248.57</v>
      </c>
      <c r="J1160">
        <f>_xlfn.XLOOKUP(D1160,Products!A:A,Products!F:F)</f>
        <v>190.67</v>
      </c>
      <c r="K1160" t="str">
        <f>_xlfn.XLOOKUP(D1160,Products!A:A,Products!C:C)</f>
        <v>Electronics</v>
      </c>
      <c r="L1160" t="str">
        <f>_xlfn.XLOOKUP(D1160,Products!A:A,Products!D:D)</f>
        <v>Headphones</v>
      </c>
      <c r="M1160">
        <f t="shared" si="162"/>
        <v>248.57</v>
      </c>
      <c r="N1160">
        <f t="shared" si="163"/>
        <v>190.67</v>
      </c>
      <c r="O1160">
        <f t="shared" si="164"/>
        <v>57.900000000000006</v>
      </c>
      <c r="P1160" s="8">
        <f t="shared" si="165"/>
        <v>0.2329323731745585</v>
      </c>
      <c r="Q1160">
        <f t="shared" si="166"/>
        <v>37.285499999999999</v>
      </c>
      <c r="R1160">
        <f t="shared" si="167"/>
        <v>211.28449999999998</v>
      </c>
      <c r="S1160">
        <f t="shared" si="168"/>
        <v>20.614499999999992</v>
      </c>
      <c r="T1160" t="str">
        <f>_xlfn.XLOOKUP(C1160,Customers!A:A,Customers!D:D)</f>
        <v>F</v>
      </c>
      <c r="U1160" s="13">
        <f>_xlfn.XLOOKUP(C1160,Customers!A:A,Customers!E:E)</f>
        <v>35714</v>
      </c>
      <c r="V1160" t="str">
        <f>_xlfn.XLOOKUP(C1160,Customers!A:A,Customers!F:F)</f>
        <v>North Christian</v>
      </c>
      <c r="W1160" s="13">
        <f>_xlfn.XLOOKUP(C1160,Customers!A:A,Customers!G:G)</f>
        <v>44816</v>
      </c>
      <c r="X1160">
        <f t="shared" ca="1" si="169"/>
        <v>28</v>
      </c>
      <c r="Y1160" t="str">
        <f t="shared" ca="1" si="170"/>
        <v>26-35</v>
      </c>
    </row>
    <row r="1161" spans="1:25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  <c r="I1161">
        <f>_xlfn.XLOOKUP(D1161,Products!A:A,Products!E:E)</f>
        <v>1879.08</v>
      </c>
      <c r="J1161">
        <f>_xlfn.XLOOKUP(D1161,Products!A:A,Products!F:F)</f>
        <v>1004.56</v>
      </c>
      <c r="K1161" t="str">
        <f>_xlfn.XLOOKUP(D1161,Products!A:A,Products!C:C)</f>
        <v>Groceries</v>
      </c>
      <c r="L1161" t="str">
        <f>_xlfn.XLOOKUP(D1161,Products!A:A,Products!D:D)</f>
        <v>Dairy</v>
      </c>
      <c r="M1161">
        <f t="shared" si="162"/>
        <v>9395.4</v>
      </c>
      <c r="N1161">
        <f t="shared" si="163"/>
        <v>5022.7999999999993</v>
      </c>
      <c r="O1161">
        <f t="shared" si="164"/>
        <v>4372.6000000000004</v>
      </c>
      <c r="P1161" s="8">
        <f t="shared" si="165"/>
        <v>0.46539796070417444</v>
      </c>
      <c r="Q1161">
        <f t="shared" si="166"/>
        <v>939.54</v>
      </c>
      <c r="R1161">
        <f t="shared" si="167"/>
        <v>8455.86</v>
      </c>
      <c r="S1161">
        <f t="shared" si="168"/>
        <v>3433.0600000000013</v>
      </c>
      <c r="T1161" t="str">
        <f>_xlfn.XLOOKUP(C1161,Customers!A:A,Customers!D:D)</f>
        <v>M</v>
      </c>
      <c r="U1161" s="13">
        <f>_xlfn.XLOOKUP(C1161,Customers!A:A,Customers!E:E)</f>
        <v>21543</v>
      </c>
      <c r="V1161" t="str">
        <f>_xlfn.XLOOKUP(C1161,Customers!A:A,Customers!F:F)</f>
        <v>Cisnerosville</v>
      </c>
      <c r="W1161" s="13">
        <f>_xlfn.XLOOKUP(C1161,Customers!A:A,Customers!G:G)</f>
        <v>45035</v>
      </c>
      <c r="X1161">
        <f t="shared" ca="1" si="169"/>
        <v>67</v>
      </c>
      <c r="Y1161" t="str">
        <f t="shared" ca="1" si="170"/>
        <v>50+</v>
      </c>
    </row>
    <row r="1162" spans="1:25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  <c r="I1162">
        <f>_xlfn.XLOOKUP(D1162,Products!A:A,Products!E:E)</f>
        <v>123.19</v>
      </c>
      <c r="J1162">
        <f>_xlfn.XLOOKUP(D1162,Products!A:A,Products!F:F)</f>
        <v>80.36</v>
      </c>
      <c r="K1162" t="str">
        <f>_xlfn.XLOOKUP(D1162,Products!A:A,Products!C:C)</f>
        <v>Groceries</v>
      </c>
      <c r="L1162" t="str">
        <f>_xlfn.XLOOKUP(D1162,Products!A:A,Products!D:D)</f>
        <v>Snacks</v>
      </c>
      <c r="M1162">
        <f t="shared" si="162"/>
        <v>369.57</v>
      </c>
      <c r="N1162">
        <f t="shared" si="163"/>
        <v>241.07999999999998</v>
      </c>
      <c r="O1162">
        <f t="shared" si="164"/>
        <v>128.49</v>
      </c>
      <c r="P1162" s="8">
        <f t="shared" si="165"/>
        <v>0.34767432421462785</v>
      </c>
      <c r="Q1162">
        <f t="shared" si="166"/>
        <v>18.4785</v>
      </c>
      <c r="R1162">
        <f t="shared" si="167"/>
        <v>351.0915</v>
      </c>
      <c r="S1162">
        <f t="shared" si="168"/>
        <v>110.01150000000001</v>
      </c>
      <c r="T1162" t="str">
        <f>_xlfn.XLOOKUP(C1162,Customers!A:A,Customers!D:D)</f>
        <v>M</v>
      </c>
      <c r="U1162" s="13">
        <f>_xlfn.XLOOKUP(C1162,Customers!A:A,Customers!E:E)</f>
        <v>23046</v>
      </c>
      <c r="V1162" t="str">
        <f>_xlfn.XLOOKUP(C1162,Customers!A:A,Customers!F:F)</f>
        <v>Port Williamhaven</v>
      </c>
      <c r="W1162" s="13">
        <f>_xlfn.XLOOKUP(C1162,Customers!A:A,Customers!G:G)</f>
        <v>44431</v>
      </c>
      <c r="X1162">
        <f t="shared" ca="1" si="169"/>
        <v>63</v>
      </c>
      <c r="Y1162" t="str">
        <f t="shared" ca="1" si="170"/>
        <v>50+</v>
      </c>
    </row>
    <row r="1163" spans="1:25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  <c r="I1163">
        <f>_xlfn.XLOOKUP(D1163,Products!A:A,Products!E:E)</f>
        <v>1635.01</v>
      </c>
      <c r="J1163">
        <f>_xlfn.XLOOKUP(D1163,Products!A:A,Products!F:F)</f>
        <v>1043.29</v>
      </c>
      <c r="K1163" t="str">
        <f>_xlfn.XLOOKUP(D1163,Products!A:A,Products!C:C)</f>
        <v>Electronics</v>
      </c>
      <c r="L1163" t="str">
        <f>_xlfn.XLOOKUP(D1163,Products!A:A,Products!D:D)</f>
        <v>Television</v>
      </c>
      <c r="M1163">
        <f t="shared" si="162"/>
        <v>4905.03</v>
      </c>
      <c r="N1163">
        <f t="shared" si="163"/>
        <v>3129.87</v>
      </c>
      <c r="O1163">
        <f t="shared" si="164"/>
        <v>1775.1599999999999</v>
      </c>
      <c r="P1163" s="8">
        <f t="shared" si="165"/>
        <v>0.36190604338811383</v>
      </c>
      <c r="Q1163">
        <f t="shared" si="166"/>
        <v>490.50299999999999</v>
      </c>
      <c r="R1163">
        <f t="shared" si="167"/>
        <v>4414.527</v>
      </c>
      <c r="S1163">
        <f t="shared" si="168"/>
        <v>1284.6570000000002</v>
      </c>
      <c r="T1163" t="str">
        <f>_xlfn.XLOOKUP(C1163,Customers!A:A,Customers!D:D)</f>
        <v>F</v>
      </c>
      <c r="U1163" s="13">
        <f>_xlfn.XLOOKUP(C1163,Customers!A:A,Customers!E:E)</f>
        <v>22255</v>
      </c>
      <c r="V1163" t="str">
        <f>_xlfn.XLOOKUP(C1163,Customers!A:A,Customers!F:F)</f>
        <v>East Paulburgh</v>
      </c>
      <c r="W1163" s="13">
        <f>_xlfn.XLOOKUP(C1163,Customers!A:A,Customers!G:G)</f>
        <v>45465</v>
      </c>
      <c r="X1163">
        <f t="shared" ca="1" si="169"/>
        <v>65</v>
      </c>
      <c r="Y1163" t="str">
        <f t="shared" ca="1" si="170"/>
        <v>50+</v>
      </c>
    </row>
    <row r="1164" spans="1:25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  <c r="I1164">
        <f>_xlfn.XLOOKUP(D1164,Products!A:A,Products!E:E)</f>
        <v>1798.97</v>
      </c>
      <c r="J1164">
        <f>_xlfn.XLOOKUP(D1164,Products!A:A,Products!F:F)</f>
        <v>1329.15</v>
      </c>
      <c r="K1164" t="str">
        <f>_xlfn.XLOOKUP(D1164,Products!A:A,Products!C:C)</f>
        <v>Fashion</v>
      </c>
      <c r="L1164" t="str">
        <f>_xlfn.XLOOKUP(D1164,Products!A:A,Products!D:D)</f>
        <v>Accessories</v>
      </c>
      <c r="M1164">
        <f t="shared" si="162"/>
        <v>8994.85</v>
      </c>
      <c r="N1164">
        <f t="shared" si="163"/>
        <v>6645.75</v>
      </c>
      <c r="O1164">
        <f t="shared" si="164"/>
        <v>2349.1000000000004</v>
      </c>
      <c r="P1164" s="8">
        <f t="shared" si="165"/>
        <v>0.26116055298309593</v>
      </c>
      <c r="Q1164">
        <f t="shared" si="166"/>
        <v>449.74250000000006</v>
      </c>
      <c r="R1164">
        <f t="shared" si="167"/>
        <v>8545.1075000000001</v>
      </c>
      <c r="S1164">
        <f t="shared" si="168"/>
        <v>1899.3575000000001</v>
      </c>
      <c r="T1164" t="str">
        <f>_xlfn.XLOOKUP(C1164,Customers!A:A,Customers!D:D)</f>
        <v>M</v>
      </c>
      <c r="U1164" s="13">
        <f>_xlfn.XLOOKUP(C1164,Customers!A:A,Customers!E:E)</f>
        <v>36768</v>
      </c>
      <c r="V1164" t="str">
        <f>_xlfn.XLOOKUP(C1164,Customers!A:A,Customers!F:F)</f>
        <v>Ellisside</v>
      </c>
      <c r="W1164" s="13">
        <f>_xlfn.XLOOKUP(C1164,Customers!A:A,Customers!G:G)</f>
        <v>44715</v>
      </c>
      <c r="X1164">
        <f t="shared" ca="1" si="169"/>
        <v>25</v>
      </c>
      <c r="Y1164" t="str">
        <f t="shared" ca="1" si="170"/>
        <v>18-25</v>
      </c>
    </row>
    <row r="1165" spans="1:25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  <c r="I1165">
        <f>_xlfn.XLOOKUP(D1165,Products!A:A,Products!E:E)</f>
        <v>1798.97</v>
      </c>
      <c r="J1165">
        <f>_xlfn.XLOOKUP(D1165,Products!A:A,Products!F:F)</f>
        <v>1329.15</v>
      </c>
      <c r="K1165" t="str">
        <f>_xlfn.XLOOKUP(D1165,Products!A:A,Products!C:C)</f>
        <v>Fashion</v>
      </c>
      <c r="L1165" t="str">
        <f>_xlfn.XLOOKUP(D1165,Products!A:A,Products!D:D)</f>
        <v>Accessories</v>
      </c>
      <c r="M1165">
        <f t="shared" si="162"/>
        <v>8994.85</v>
      </c>
      <c r="N1165">
        <f t="shared" si="163"/>
        <v>6645.75</v>
      </c>
      <c r="O1165">
        <f t="shared" si="164"/>
        <v>2349.1000000000004</v>
      </c>
      <c r="P1165" s="8">
        <f t="shared" si="165"/>
        <v>0.26116055298309593</v>
      </c>
      <c r="Q1165">
        <f t="shared" si="166"/>
        <v>0</v>
      </c>
      <c r="R1165">
        <f t="shared" si="167"/>
        <v>8994.85</v>
      </c>
      <c r="S1165">
        <f t="shared" si="168"/>
        <v>2349.1000000000004</v>
      </c>
      <c r="T1165" t="str">
        <f>_xlfn.XLOOKUP(C1165,Customers!A:A,Customers!D:D)</f>
        <v>M</v>
      </c>
      <c r="U1165" s="13">
        <f>_xlfn.XLOOKUP(C1165,Customers!A:A,Customers!E:E)</f>
        <v>24638</v>
      </c>
      <c r="V1165" t="str">
        <f>_xlfn.XLOOKUP(C1165,Customers!A:A,Customers!F:F)</f>
        <v>Christopherburgh</v>
      </c>
      <c r="W1165" s="13">
        <f>_xlfn.XLOOKUP(C1165,Customers!A:A,Customers!G:G)</f>
        <v>44553</v>
      </c>
      <c r="X1165">
        <f t="shared" ca="1" si="169"/>
        <v>59</v>
      </c>
      <c r="Y1165" t="str">
        <f t="shared" ca="1" si="170"/>
        <v>50+</v>
      </c>
    </row>
    <row r="1166" spans="1:25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  <c r="I1166">
        <f>_xlfn.XLOOKUP(D1166,Products!A:A,Products!E:E)</f>
        <v>1878.47</v>
      </c>
      <c r="J1166">
        <f>_xlfn.XLOOKUP(D1166,Products!A:A,Products!F:F)</f>
        <v>1014.91</v>
      </c>
      <c r="K1166" t="str">
        <f>_xlfn.XLOOKUP(D1166,Products!A:A,Products!C:C)</f>
        <v>Fashion</v>
      </c>
      <c r="L1166" t="str">
        <f>_xlfn.XLOOKUP(D1166,Products!A:A,Products!D:D)</f>
        <v>Footwear</v>
      </c>
      <c r="M1166">
        <f t="shared" si="162"/>
        <v>3756.94</v>
      </c>
      <c r="N1166">
        <f t="shared" si="163"/>
        <v>2029.82</v>
      </c>
      <c r="O1166">
        <f t="shared" si="164"/>
        <v>1727.1200000000001</v>
      </c>
      <c r="P1166" s="8">
        <f t="shared" si="165"/>
        <v>0.45971455493034225</v>
      </c>
      <c r="Q1166">
        <f t="shared" si="166"/>
        <v>0</v>
      </c>
      <c r="R1166">
        <f t="shared" si="167"/>
        <v>3756.94</v>
      </c>
      <c r="S1166">
        <f t="shared" si="168"/>
        <v>1727.1200000000001</v>
      </c>
      <c r="T1166" t="str">
        <f>_xlfn.XLOOKUP(C1166,Customers!A:A,Customers!D:D)</f>
        <v>M</v>
      </c>
      <c r="U1166" s="13">
        <f>_xlfn.XLOOKUP(C1166,Customers!A:A,Customers!E:E)</f>
        <v>32966</v>
      </c>
      <c r="V1166" t="str">
        <f>_xlfn.XLOOKUP(C1166,Customers!A:A,Customers!F:F)</f>
        <v>Lake Christopher</v>
      </c>
      <c r="W1166" s="13">
        <f>_xlfn.XLOOKUP(C1166,Customers!A:A,Customers!G:G)</f>
        <v>44269</v>
      </c>
      <c r="X1166">
        <f t="shared" ca="1" si="169"/>
        <v>36</v>
      </c>
      <c r="Y1166" t="str">
        <f t="shared" ca="1" si="170"/>
        <v>36-50</v>
      </c>
    </row>
    <row r="1167" spans="1:25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  <c r="I1167">
        <f>_xlfn.XLOOKUP(D1167,Products!A:A,Products!E:E)</f>
        <v>337.63</v>
      </c>
      <c r="J1167">
        <f>_xlfn.XLOOKUP(D1167,Products!A:A,Products!F:F)</f>
        <v>169.03</v>
      </c>
      <c r="K1167" t="str">
        <f>_xlfn.XLOOKUP(D1167,Products!A:A,Products!C:C)</f>
        <v>Fashion</v>
      </c>
      <c r="L1167" t="str">
        <f>_xlfn.XLOOKUP(D1167,Products!A:A,Products!D:D)</f>
        <v>Footwear</v>
      </c>
      <c r="M1167">
        <f t="shared" si="162"/>
        <v>1688.15</v>
      </c>
      <c r="N1167">
        <f t="shared" si="163"/>
        <v>845.15</v>
      </c>
      <c r="O1167">
        <f t="shared" si="164"/>
        <v>843.00000000000011</v>
      </c>
      <c r="P1167" s="8">
        <f t="shared" si="165"/>
        <v>0.49936320824571279</v>
      </c>
      <c r="Q1167">
        <f t="shared" si="166"/>
        <v>168.81500000000003</v>
      </c>
      <c r="R1167">
        <f t="shared" si="167"/>
        <v>1519.335</v>
      </c>
      <c r="S1167">
        <f t="shared" si="168"/>
        <v>674.18500000000006</v>
      </c>
      <c r="T1167" t="str">
        <f>_xlfn.XLOOKUP(C1167,Customers!A:A,Customers!D:D)</f>
        <v>F</v>
      </c>
      <c r="U1167" s="13">
        <f>_xlfn.XLOOKUP(C1167,Customers!A:A,Customers!E:E)</f>
        <v>25547</v>
      </c>
      <c r="V1167" t="str">
        <f>_xlfn.XLOOKUP(C1167,Customers!A:A,Customers!F:F)</f>
        <v>Williamhaven</v>
      </c>
      <c r="W1167" s="13">
        <f>_xlfn.XLOOKUP(C1167,Customers!A:A,Customers!G:G)</f>
        <v>45312</v>
      </c>
      <c r="X1167">
        <f t="shared" ca="1" si="169"/>
        <v>56</v>
      </c>
      <c r="Y1167" t="str">
        <f t="shared" ca="1" si="170"/>
        <v>50+</v>
      </c>
    </row>
    <row r="1168" spans="1:25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  <c r="I1168">
        <f>_xlfn.XLOOKUP(D1168,Products!A:A,Products!E:E)</f>
        <v>818.76</v>
      </c>
      <c r="J1168">
        <f>_xlfn.XLOOKUP(D1168,Products!A:A,Products!F:F)</f>
        <v>527.62</v>
      </c>
      <c r="K1168" t="str">
        <f>_xlfn.XLOOKUP(D1168,Products!A:A,Products!C:C)</f>
        <v>Electronics</v>
      </c>
      <c r="L1168" t="str">
        <f>_xlfn.XLOOKUP(D1168,Products!A:A,Products!D:D)</f>
        <v>Television</v>
      </c>
      <c r="M1168">
        <f t="shared" si="162"/>
        <v>818.76</v>
      </c>
      <c r="N1168">
        <f t="shared" si="163"/>
        <v>527.62</v>
      </c>
      <c r="O1168">
        <f t="shared" si="164"/>
        <v>291.14</v>
      </c>
      <c r="P1168" s="8">
        <f t="shared" si="165"/>
        <v>0.35558649665347597</v>
      </c>
      <c r="Q1168">
        <f t="shared" si="166"/>
        <v>40.938000000000002</v>
      </c>
      <c r="R1168">
        <f t="shared" si="167"/>
        <v>777.822</v>
      </c>
      <c r="S1168">
        <f t="shared" si="168"/>
        <v>250.202</v>
      </c>
      <c r="T1168" t="str">
        <f>_xlfn.XLOOKUP(C1168,Customers!A:A,Customers!D:D)</f>
        <v>F</v>
      </c>
      <c r="U1168" s="13">
        <f>_xlfn.XLOOKUP(C1168,Customers!A:A,Customers!E:E)</f>
        <v>31304</v>
      </c>
      <c r="V1168" t="str">
        <f>_xlfn.XLOOKUP(C1168,Customers!A:A,Customers!F:F)</f>
        <v>New Randychester</v>
      </c>
      <c r="W1168" s="13">
        <f>_xlfn.XLOOKUP(C1168,Customers!A:A,Customers!G:G)</f>
        <v>44186</v>
      </c>
      <c r="X1168">
        <f t="shared" ca="1" si="169"/>
        <v>40</v>
      </c>
      <c r="Y1168" t="str">
        <f t="shared" ca="1" si="170"/>
        <v>36-50</v>
      </c>
    </row>
    <row r="1169" spans="1:25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  <c r="I1169">
        <f>_xlfn.XLOOKUP(D1169,Products!A:A,Products!E:E)</f>
        <v>453.62</v>
      </c>
      <c r="J1169">
        <f>_xlfn.XLOOKUP(D1169,Products!A:A,Products!F:F)</f>
        <v>316.63</v>
      </c>
      <c r="K1169" t="str">
        <f>_xlfn.XLOOKUP(D1169,Products!A:A,Products!C:C)</f>
        <v>Fashion</v>
      </c>
      <c r="L1169" t="str">
        <f>_xlfn.XLOOKUP(D1169,Products!A:A,Products!D:D)</f>
        <v>Clothing</v>
      </c>
      <c r="M1169">
        <f t="shared" si="162"/>
        <v>1360.8600000000001</v>
      </c>
      <c r="N1169">
        <f t="shared" si="163"/>
        <v>949.89</v>
      </c>
      <c r="O1169">
        <f t="shared" si="164"/>
        <v>410.97000000000014</v>
      </c>
      <c r="P1169" s="8">
        <f t="shared" si="165"/>
        <v>0.30199285745778415</v>
      </c>
      <c r="Q1169">
        <f t="shared" si="166"/>
        <v>68.043000000000006</v>
      </c>
      <c r="R1169">
        <f t="shared" si="167"/>
        <v>1292.817</v>
      </c>
      <c r="S1169">
        <f t="shared" si="168"/>
        <v>342.92700000000002</v>
      </c>
      <c r="T1169" t="str">
        <f>_xlfn.XLOOKUP(C1169,Customers!A:A,Customers!D:D)</f>
        <v>M</v>
      </c>
      <c r="U1169" s="13">
        <f>_xlfn.XLOOKUP(C1169,Customers!A:A,Customers!E:E)</f>
        <v>24638</v>
      </c>
      <c r="V1169" t="str">
        <f>_xlfn.XLOOKUP(C1169,Customers!A:A,Customers!F:F)</f>
        <v>Christopherburgh</v>
      </c>
      <c r="W1169" s="13">
        <f>_xlfn.XLOOKUP(C1169,Customers!A:A,Customers!G:G)</f>
        <v>44553</v>
      </c>
      <c r="X1169">
        <f t="shared" ca="1" si="169"/>
        <v>59</v>
      </c>
      <c r="Y1169" t="str">
        <f t="shared" ca="1" si="170"/>
        <v>50+</v>
      </c>
    </row>
    <row r="1170" spans="1:25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  <c r="I1170">
        <f>_xlfn.XLOOKUP(D1170,Products!A:A,Products!E:E)</f>
        <v>1858.75</v>
      </c>
      <c r="J1170">
        <f>_xlfn.XLOOKUP(D1170,Products!A:A,Products!F:F)</f>
        <v>1451.16</v>
      </c>
      <c r="K1170" t="str">
        <f>_xlfn.XLOOKUP(D1170,Products!A:A,Products!C:C)</f>
        <v>Fashion</v>
      </c>
      <c r="L1170" t="str">
        <f>_xlfn.XLOOKUP(D1170,Products!A:A,Products!D:D)</f>
        <v>Accessories</v>
      </c>
      <c r="M1170">
        <f t="shared" si="162"/>
        <v>7435</v>
      </c>
      <c r="N1170">
        <f t="shared" si="163"/>
        <v>5804.64</v>
      </c>
      <c r="O1170">
        <f t="shared" si="164"/>
        <v>1630.3599999999997</v>
      </c>
      <c r="P1170" s="8">
        <f t="shared" si="165"/>
        <v>0.21928177538668456</v>
      </c>
      <c r="Q1170">
        <f t="shared" si="166"/>
        <v>371.75</v>
      </c>
      <c r="R1170">
        <f t="shared" si="167"/>
        <v>7063.25</v>
      </c>
      <c r="S1170">
        <f t="shared" si="168"/>
        <v>1258.6099999999997</v>
      </c>
      <c r="T1170" t="str">
        <f>_xlfn.XLOOKUP(C1170,Customers!A:A,Customers!D:D)</f>
        <v>F</v>
      </c>
      <c r="U1170" s="13">
        <f>_xlfn.XLOOKUP(C1170,Customers!A:A,Customers!E:E)</f>
        <v>21899</v>
      </c>
      <c r="V1170" t="str">
        <f>_xlfn.XLOOKUP(C1170,Customers!A:A,Customers!F:F)</f>
        <v>West Dakotaside</v>
      </c>
      <c r="W1170" s="13">
        <f>_xlfn.XLOOKUP(C1170,Customers!A:A,Customers!G:G)</f>
        <v>44853</v>
      </c>
      <c r="X1170">
        <f t="shared" ca="1" si="169"/>
        <v>66</v>
      </c>
      <c r="Y1170" t="str">
        <f t="shared" ca="1" si="170"/>
        <v>50+</v>
      </c>
    </row>
    <row r="1171" spans="1:25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  <c r="I1171">
        <f>_xlfn.XLOOKUP(D1171,Products!A:A,Products!E:E)</f>
        <v>1044.6400000000001</v>
      </c>
      <c r="J1171">
        <f>_xlfn.XLOOKUP(D1171,Products!A:A,Products!F:F)</f>
        <v>775.07</v>
      </c>
      <c r="K1171" t="str">
        <f>_xlfn.XLOOKUP(D1171,Products!A:A,Products!C:C)</f>
        <v>Fashion</v>
      </c>
      <c r="L1171" t="str">
        <f>_xlfn.XLOOKUP(D1171,Products!A:A,Products!D:D)</f>
        <v>Footwear</v>
      </c>
      <c r="M1171">
        <f t="shared" si="162"/>
        <v>2089.2800000000002</v>
      </c>
      <c r="N1171">
        <f t="shared" si="163"/>
        <v>1550.14</v>
      </c>
      <c r="O1171">
        <f t="shared" si="164"/>
        <v>539.1400000000001</v>
      </c>
      <c r="P1171" s="8">
        <f t="shared" si="165"/>
        <v>0.25805062030938891</v>
      </c>
      <c r="Q1171">
        <f t="shared" si="166"/>
        <v>104.46400000000001</v>
      </c>
      <c r="R1171">
        <f t="shared" si="167"/>
        <v>1984.8160000000003</v>
      </c>
      <c r="S1171">
        <f t="shared" si="168"/>
        <v>434.67600000000016</v>
      </c>
      <c r="T1171" t="str">
        <f>_xlfn.XLOOKUP(C1171,Customers!A:A,Customers!D:D)</f>
        <v>F</v>
      </c>
      <c r="U1171" s="13">
        <f>_xlfn.XLOOKUP(C1171,Customers!A:A,Customers!E:E)</f>
        <v>35714</v>
      </c>
      <c r="V1171" t="str">
        <f>_xlfn.XLOOKUP(C1171,Customers!A:A,Customers!F:F)</f>
        <v>North Christian</v>
      </c>
      <c r="W1171" s="13">
        <f>_xlfn.XLOOKUP(C1171,Customers!A:A,Customers!G:G)</f>
        <v>44816</v>
      </c>
      <c r="X1171">
        <f t="shared" ca="1" si="169"/>
        <v>28</v>
      </c>
      <c r="Y1171" t="str">
        <f t="shared" ca="1" si="170"/>
        <v>26-35</v>
      </c>
    </row>
    <row r="1172" spans="1:25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  <c r="I1172">
        <f>_xlfn.XLOOKUP(D1172,Products!A:A,Products!E:E)</f>
        <v>1853.77</v>
      </c>
      <c r="J1172">
        <f>_xlfn.XLOOKUP(D1172,Products!A:A,Products!F:F)</f>
        <v>1363.52</v>
      </c>
      <c r="K1172" t="str">
        <f>_xlfn.XLOOKUP(D1172,Products!A:A,Products!C:C)</f>
        <v>Fashion</v>
      </c>
      <c r="L1172" t="str">
        <f>_xlfn.XLOOKUP(D1172,Products!A:A,Products!D:D)</f>
        <v>Accessories</v>
      </c>
      <c r="M1172">
        <f t="shared" si="162"/>
        <v>7415.08</v>
      </c>
      <c r="N1172">
        <f t="shared" si="163"/>
        <v>5454.08</v>
      </c>
      <c r="O1172">
        <f t="shared" si="164"/>
        <v>1961</v>
      </c>
      <c r="P1172" s="8">
        <f t="shared" si="165"/>
        <v>0.26446107122242779</v>
      </c>
      <c r="Q1172">
        <f t="shared" si="166"/>
        <v>370.75400000000002</v>
      </c>
      <c r="R1172">
        <f t="shared" si="167"/>
        <v>7044.326</v>
      </c>
      <c r="S1172">
        <f t="shared" si="168"/>
        <v>1590.2460000000001</v>
      </c>
      <c r="T1172" t="str">
        <f>_xlfn.XLOOKUP(C1172,Customers!A:A,Customers!D:D)</f>
        <v>F</v>
      </c>
      <c r="U1172" s="13">
        <f>_xlfn.XLOOKUP(C1172,Customers!A:A,Customers!E:E)</f>
        <v>25513</v>
      </c>
      <c r="V1172" t="str">
        <f>_xlfn.XLOOKUP(C1172,Customers!A:A,Customers!F:F)</f>
        <v>North Kelly</v>
      </c>
      <c r="W1172" s="13">
        <f>_xlfn.XLOOKUP(C1172,Customers!A:A,Customers!G:G)</f>
        <v>44173</v>
      </c>
      <c r="X1172">
        <f t="shared" ca="1" si="169"/>
        <v>56</v>
      </c>
      <c r="Y1172" t="str">
        <f t="shared" ca="1" si="170"/>
        <v>50+</v>
      </c>
    </row>
    <row r="1173" spans="1:25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  <c r="I1173">
        <f>_xlfn.XLOOKUP(D1173,Products!A:A,Products!E:E)</f>
        <v>1879.08</v>
      </c>
      <c r="J1173">
        <f>_xlfn.XLOOKUP(D1173,Products!A:A,Products!F:F)</f>
        <v>1004.56</v>
      </c>
      <c r="K1173" t="str">
        <f>_xlfn.XLOOKUP(D1173,Products!A:A,Products!C:C)</f>
        <v>Groceries</v>
      </c>
      <c r="L1173" t="str">
        <f>_xlfn.XLOOKUP(D1173,Products!A:A,Products!D:D)</f>
        <v>Dairy</v>
      </c>
      <c r="M1173">
        <f t="shared" si="162"/>
        <v>3758.16</v>
      </c>
      <c r="N1173">
        <f t="shared" si="163"/>
        <v>2009.12</v>
      </c>
      <c r="O1173">
        <f t="shared" si="164"/>
        <v>1749.04</v>
      </c>
      <c r="P1173" s="8">
        <f t="shared" si="165"/>
        <v>0.46539796070417438</v>
      </c>
      <c r="Q1173">
        <f t="shared" si="166"/>
        <v>375.81600000000003</v>
      </c>
      <c r="R1173">
        <f t="shared" si="167"/>
        <v>3382.3440000000001</v>
      </c>
      <c r="S1173">
        <f t="shared" si="168"/>
        <v>1373.2240000000002</v>
      </c>
      <c r="T1173" t="str">
        <f>_xlfn.XLOOKUP(C1173,Customers!A:A,Customers!D:D)</f>
        <v>F</v>
      </c>
      <c r="U1173" s="13">
        <f>_xlfn.XLOOKUP(C1173,Customers!A:A,Customers!E:E)</f>
        <v>22041</v>
      </c>
      <c r="V1173" t="str">
        <f>_xlfn.XLOOKUP(C1173,Customers!A:A,Customers!F:F)</f>
        <v>West Wandaland</v>
      </c>
      <c r="W1173" s="13">
        <f>_xlfn.XLOOKUP(C1173,Customers!A:A,Customers!G:G)</f>
        <v>45329</v>
      </c>
      <c r="X1173">
        <f t="shared" ca="1" si="169"/>
        <v>66</v>
      </c>
      <c r="Y1173" t="str">
        <f t="shared" ca="1" si="170"/>
        <v>50+</v>
      </c>
    </row>
    <row r="1174" spans="1:25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  <c r="I1174">
        <f>_xlfn.XLOOKUP(D1174,Products!A:A,Products!E:E)</f>
        <v>1095.72</v>
      </c>
      <c r="J1174">
        <f>_xlfn.XLOOKUP(D1174,Products!A:A,Products!F:F)</f>
        <v>822.2</v>
      </c>
      <c r="K1174" t="str">
        <f>_xlfn.XLOOKUP(D1174,Products!A:A,Products!C:C)</f>
        <v>Groceries</v>
      </c>
      <c r="L1174" t="str">
        <f>_xlfn.XLOOKUP(D1174,Products!A:A,Products!D:D)</f>
        <v>Snacks</v>
      </c>
      <c r="M1174">
        <f t="shared" si="162"/>
        <v>1095.72</v>
      </c>
      <c r="N1174">
        <f t="shared" si="163"/>
        <v>822.2</v>
      </c>
      <c r="O1174">
        <f t="shared" si="164"/>
        <v>273.52</v>
      </c>
      <c r="P1174" s="8">
        <f t="shared" si="165"/>
        <v>0.24962581681451462</v>
      </c>
      <c r="Q1174">
        <f t="shared" si="166"/>
        <v>0</v>
      </c>
      <c r="R1174">
        <f t="shared" si="167"/>
        <v>1095.72</v>
      </c>
      <c r="S1174">
        <f t="shared" si="168"/>
        <v>273.52</v>
      </c>
      <c r="T1174" t="str">
        <f>_xlfn.XLOOKUP(C1174,Customers!A:A,Customers!D:D)</f>
        <v>M</v>
      </c>
      <c r="U1174" s="13">
        <f>_xlfn.XLOOKUP(C1174,Customers!A:A,Customers!E:E)</f>
        <v>26659</v>
      </c>
      <c r="V1174" t="str">
        <f>_xlfn.XLOOKUP(C1174,Customers!A:A,Customers!F:F)</f>
        <v>West Tanner</v>
      </c>
      <c r="W1174" s="13">
        <f>_xlfn.XLOOKUP(C1174,Customers!A:A,Customers!G:G)</f>
        <v>45265</v>
      </c>
      <c r="X1174">
        <f t="shared" ca="1" si="169"/>
        <v>53</v>
      </c>
      <c r="Y1174" t="str">
        <f t="shared" ca="1" si="170"/>
        <v>50+</v>
      </c>
    </row>
    <row r="1175" spans="1:25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  <c r="I1175">
        <f>_xlfn.XLOOKUP(D1175,Products!A:A,Products!E:E)</f>
        <v>1635.01</v>
      </c>
      <c r="J1175">
        <f>_xlfn.XLOOKUP(D1175,Products!A:A,Products!F:F)</f>
        <v>1043.29</v>
      </c>
      <c r="K1175" t="str">
        <f>_xlfn.XLOOKUP(D1175,Products!A:A,Products!C:C)</f>
        <v>Electronics</v>
      </c>
      <c r="L1175" t="str">
        <f>_xlfn.XLOOKUP(D1175,Products!A:A,Products!D:D)</f>
        <v>Television</v>
      </c>
      <c r="M1175">
        <f t="shared" si="162"/>
        <v>6540.04</v>
      </c>
      <c r="N1175">
        <f t="shared" si="163"/>
        <v>4173.16</v>
      </c>
      <c r="O1175">
        <f t="shared" si="164"/>
        <v>2366.88</v>
      </c>
      <c r="P1175" s="8">
        <f t="shared" si="165"/>
        <v>0.36190604338811383</v>
      </c>
      <c r="Q1175">
        <f t="shared" si="166"/>
        <v>654.00400000000002</v>
      </c>
      <c r="R1175">
        <f t="shared" si="167"/>
        <v>5886.0360000000001</v>
      </c>
      <c r="S1175">
        <f t="shared" si="168"/>
        <v>1712.8760000000002</v>
      </c>
      <c r="T1175" t="str">
        <f>_xlfn.XLOOKUP(C1175,Customers!A:A,Customers!D:D)</f>
        <v>M</v>
      </c>
      <c r="U1175" s="13">
        <f>_xlfn.XLOOKUP(C1175,Customers!A:A,Customers!E:E)</f>
        <v>33450</v>
      </c>
      <c r="V1175" t="str">
        <f>_xlfn.XLOOKUP(C1175,Customers!A:A,Customers!F:F)</f>
        <v>West Ralph</v>
      </c>
      <c r="W1175" s="13">
        <f>_xlfn.XLOOKUP(C1175,Customers!A:A,Customers!G:G)</f>
        <v>45747</v>
      </c>
      <c r="X1175">
        <f t="shared" ca="1" si="169"/>
        <v>34</v>
      </c>
      <c r="Y1175" t="str">
        <f t="shared" ca="1" si="170"/>
        <v>26-35</v>
      </c>
    </row>
    <row r="1176" spans="1:25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  <c r="I1176">
        <f>_xlfn.XLOOKUP(D1176,Products!A:A,Products!E:E)</f>
        <v>428.05</v>
      </c>
      <c r="J1176">
        <f>_xlfn.XLOOKUP(D1176,Products!A:A,Products!F:F)</f>
        <v>246.07</v>
      </c>
      <c r="K1176" t="str">
        <f>_xlfn.XLOOKUP(D1176,Products!A:A,Products!C:C)</f>
        <v>Electronics</v>
      </c>
      <c r="L1176" t="str">
        <f>_xlfn.XLOOKUP(D1176,Products!A:A,Products!D:D)</f>
        <v>Laptop</v>
      </c>
      <c r="M1176">
        <f t="shared" si="162"/>
        <v>856.1</v>
      </c>
      <c r="N1176">
        <f t="shared" si="163"/>
        <v>492.14</v>
      </c>
      <c r="O1176">
        <f t="shared" si="164"/>
        <v>363.96000000000004</v>
      </c>
      <c r="P1176" s="8">
        <f t="shared" si="165"/>
        <v>0.42513725032122418</v>
      </c>
      <c r="Q1176">
        <f t="shared" si="166"/>
        <v>128.41499999999999</v>
      </c>
      <c r="R1176">
        <f t="shared" si="167"/>
        <v>727.68500000000006</v>
      </c>
      <c r="S1176">
        <f t="shared" si="168"/>
        <v>235.54500000000007</v>
      </c>
      <c r="T1176" t="str">
        <f>_xlfn.XLOOKUP(C1176,Customers!A:A,Customers!D:D)</f>
        <v>M</v>
      </c>
      <c r="U1176" s="13">
        <f>_xlfn.XLOOKUP(C1176,Customers!A:A,Customers!E:E)</f>
        <v>38926</v>
      </c>
      <c r="V1176" t="str">
        <f>_xlfn.XLOOKUP(C1176,Customers!A:A,Customers!F:F)</f>
        <v>Franklinview</v>
      </c>
      <c r="W1176" s="13">
        <f>_xlfn.XLOOKUP(C1176,Customers!A:A,Customers!G:G)</f>
        <v>45195</v>
      </c>
      <c r="X1176">
        <f t="shared" ca="1" si="169"/>
        <v>19</v>
      </c>
      <c r="Y1176" t="str">
        <f t="shared" ca="1" si="170"/>
        <v>18-25</v>
      </c>
    </row>
    <row r="1177" spans="1:25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  <c r="I1177">
        <f>_xlfn.XLOOKUP(D1177,Products!A:A,Products!E:E)</f>
        <v>1501.46</v>
      </c>
      <c r="J1177">
        <f>_xlfn.XLOOKUP(D1177,Products!A:A,Products!F:F)</f>
        <v>1167.73</v>
      </c>
      <c r="K1177" t="str">
        <f>_xlfn.XLOOKUP(D1177,Products!A:A,Products!C:C)</f>
        <v>Fashion</v>
      </c>
      <c r="L1177" t="str">
        <f>_xlfn.XLOOKUP(D1177,Products!A:A,Products!D:D)</f>
        <v>Watches</v>
      </c>
      <c r="M1177">
        <f t="shared" si="162"/>
        <v>3002.92</v>
      </c>
      <c r="N1177">
        <f t="shared" si="163"/>
        <v>2335.46</v>
      </c>
      <c r="O1177">
        <f t="shared" si="164"/>
        <v>667.46</v>
      </c>
      <c r="P1177" s="8">
        <f t="shared" si="165"/>
        <v>0.22227032355174298</v>
      </c>
      <c r="Q1177">
        <f t="shared" si="166"/>
        <v>450.43799999999999</v>
      </c>
      <c r="R1177">
        <f t="shared" si="167"/>
        <v>2552.482</v>
      </c>
      <c r="S1177">
        <f t="shared" si="168"/>
        <v>217.02199999999993</v>
      </c>
      <c r="T1177" t="str">
        <f>_xlfn.XLOOKUP(C1177,Customers!A:A,Customers!D:D)</f>
        <v>M</v>
      </c>
      <c r="U1177" s="13">
        <f>_xlfn.XLOOKUP(C1177,Customers!A:A,Customers!E:E)</f>
        <v>22556</v>
      </c>
      <c r="V1177" t="str">
        <f>_xlfn.XLOOKUP(C1177,Customers!A:A,Customers!F:F)</f>
        <v>Simonstad</v>
      </c>
      <c r="W1177" s="13">
        <f>_xlfn.XLOOKUP(C1177,Customers!A:A,Customers!G:G)</f>
        <v>45467</v>
      </c>
      <c r="X1177">
        <f t="shared" ca="1" si="169"/>
        <v>64</v>
      </c>
      <c r="Y1177" t="str">
        <f t="shared" ca="1" si="170"/>
        <v>50+</v>
      </c>
    </row>
    <row r="1178" spans="1:25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  <c r="I1178">
        <f>_xlfn.XLOOKUP(D1178,Products!A:A,Products!E:E)</f>
        <v>1227.24</v>
      </c>
      <c r="J1178">
        <f>_xlfn.XLOOKUP(D1178,Products!A:A,Products!F:F)</f>
        <v>977.09</v>
      </c>
      <c r="K1178" t="str">
        <f>_xlfn.XLOOKUP(D1178,Products!A:A,Products!C:C)</f>
        <v>Groceries</v>
      </c>
      <c r="L1178" t="str">
        <f>_xlfn.XLOOKUP(D1178,Products!A:A,Products!D:D)</f>
        <v>Dairy</v>
      </c>
      <c r="M1178">
        <f t="shared" si="162"/>
        <v>4908.96</v>
      </c>
      <c r="N1178">
        <f t="shared" si="163"/>
        <v>3908.36</v>
      </c>
      <c r="O1178">
        <f t="shared" si="164"/>
        <v>1000.5999999999999</v>
      </c>
      <c r="P1178" s="8">
        <f t="shared" si="165"/>
        <v>0.20383136142889735</v>
      </c>
      <c r="Q1178">
        <f t="shared" si="166"/>
        <v>490.89600000000002</v>
      </c>
      <c r="R1178">
        <f t="shared" si="167"/>
        <v>4418.0640000000003</v>
      </c>
      <c r="S1178">
        <f t="shared" si="168"/>
        <v>509.70400000000018</v>
      </c>
      <c r="T1178" t="str">
        <f>_xlfn.XLOOKUP(C1178,Customers!A:A,Customers!D:D)</f>
        <v>F</v>
      </c>
      <c r="U1178" s="13">
        <f>_xlfn.XLOOKUP(C1178,Customers!A:A,Customers!E:E)</f>
        <v>21701</v>
      </c>
      <c r="V1178" t="str">
        <f>_xlfn.XLOOKUP(C1178,Customers!A:A,Customers!F:F)</f>
        <v>Port Michaelstad</v>
      </c>
      <c r="W1178" s="13">
        <f>_xlfn.XLOOKUP(C1178,Customers!A:A,Customers!G:G)</f>
        <v>44966</v>
      </c>
      <c r="X1178">
        <f t="shared" ca="1" si="169"/>
        <v>67</v>
      </c>
      <c r="Y1178" t="str">
        <f t="shared" ca="1" si="170"/>
        <v>50+</v>
      </c>
    </row>
    <row r="1179" spans="1:25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  <c r="I1179">
        <f>_xlfn.XLOOKUP(D1179,Products!A:A,Products!E:E)</f>
        <v>248.57</v>
      </c>
      <c r="J1179">
        <f>_xlfn.XLOOKUP(D1179,Products!A:A,Products!F:F)</f>
        <v>190.67</v>
      </c>
      <c r="K1179" t="str">
        <f>_xlfn.XLOOKUP(D1179,Products!A:A,Products!C:C)</f>
        <v>Electronics</v>
      </c>
      <c r="L1179" t="str">
        <f>_xlfn.XLOOKUP(D1179,Products!A:A,Products!D:D)</f>
        <v>Headphones</v>
      </c>
      <c r="M1179">
        <f t="shared" si="162"/>
        <v>745.71</v>
      </c>
      <c r="N1179">
        <f t="shared" si="163"/>
        <v>572.01</v>
      </c>
      <c r="O1179">
        <f t="shared" si="164"/>
        <v>173.70000000000005</v>
      </c>
      <c r="P1179" s="8">
        <f t="shared" si="165"/>
        <v>0.23293237317455853</v>
      </c>
      <c r="Q1179">
        <f t="shared" si="166"/>
        <v>111.8565</v>
      </c>
      <c r="R1179">
        <f t="shared" si="167"/>
        <v>633.85350000000005</v>
      </c>
      <c r="S1179">
        <f t="shared" si="168"/>
        <v>61.843500000000063</v>
      </c>
      <c r="T1179" t="str">
        <f>_xlfn.XLOOKUP(C1179,Customers!A:A,Customers!D:D)</f>
        <v>F</v>
      </c>
      <c r="U1179" s="13">
        <f>_xlfn.XLOOKUP(C1179,Customers!A:A,Customers!E:E)</f>
        <v>26004</v>
      </c>
      <c r="V1179" t="str">
        <f>_xlfn.XLOOKUP(C1179,Customers!A:A,Customers!F:F)</f>
        <v>Bradyshire</v>
      </c>
      <c r="W1179" s="13">
        <f>_xlfn.XLOOKUP(C1179,Customers!A:A,Customers!G:G)</f>
        <v>44575</v>
      </c>
      <c r="X1179">
        <f t="shared" ca="1" si="169"/>
        <v>55</v>
      </c>
      <c r="Y1179" t="str">
        <f t="shared" ca="1" si="170"/>
        <v>50+</v>
      </c>
    </row>
    <row r="1180" spans="1:25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  <c r="I1180">
        <f>_xlfn.XLOOKUP(D1180,Products!A:A,Products!E:E)</f>
        <v>1015.76</v>
      </c>
      <c r="J1180">
        <f>_xlfn.XLOOKUP(D1180,Products!A:A,Products!F:F)</f>
        <v>584.4</v>
      </c>
      <c r="K1180" t="str">
        <f>_xlfn.XLOOKUP(D1180,Products!A:A,Products!C:C)</f>
        <v>Groceries</v>
      </c>
      <c r="L1180" t="str">
        <f>_xlfn.XLOOKUP(D1180,Products!A:A,Products!D:D)</f>
        <v>Dairy</v>
      </c>
      <c r="M1180">
        <f t="shared" si="162"/>
        <v>3047.2799999999997</v>
      </c>
      <c r="N1180">
        <f t="shared" si="163"/>
        <v>1753.1999999999998</v>
      </c>
      <c r="O1180">
        <f t="shared" si="164"/>
        <v>1294.08</v>
      </c>
      <c r="P1180" s="8">
        <f t="shared" si="165"/>
        <v>0.42466724423092073</v>
      </c>
      <c r="Q1180">
        <f t="shared" si="166"/>
        <v>0</v>
      </c>
      <c r="R1180">
        <f t="shared" si="167"/>
        <v>3047.2799999999997</v>
      </c>
      <c r="S1180">
        <f t="shared" si="168"/>
        <v>1294.08</v>
      </c>
      <c r="T1180" t="str">
        <f>_xlfn.XLOOKUP(C1180,Customers!A:A,Customers!D:D)</f>
        <v>F</v>
      </c>
      <c r="U1180" s="13">
        <f>_xlfn.XLOOKUP(C1180,Customers!A:A,Customers!E:E)</f>
        <v>27663</v>
      </c>
      <c r="V1180" t="str">
        <f>_xlfn.XLOOKUP(C1180,Customers!A:A,Customers!F:F)</f>
        <v>Port Stephanie</v>
      </c>
      <c r="W1180" s="13">
        <f>_xlfn.XLOOKUP(C1180,Customers!A:A,Customers!G:G)</f>
        <v>45133</v>
      </c>
      <c r="X1180">
        <f t="shared" ca="1" si="169"/>
        <v>50</v>
      </c>
      <c r="Y1180" t="str">
        <f t="shared" ca="1" si="170"/>
        <v>36-50</v>
      </c>
    </row>
    <row r="1181" spans="1:25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  <c r="I1181">
        <f>_xlfn.XLOOKUP(D1181,Products!A:A,Products!E:E)</f>
        <v>673.78</v>
      </c>
      <c r="J1181">
        <f>_xlfn.XLOOKUP(D1181,Products!A:A,Products!F:F)</f>
        <v>363.33</v>
      </c>
      <c r="K1181" t="str">
        <f>_xlfn.XLOOKUP(D1181,Products!A:A,Products!C:C)</f>
        <v>Electronics</v>
      </c>
      <c r="L1181" t="str">
        <f>_xlfn.XLOOKUP(D1181,Products!A:A,Products!D:D)</f>
        <v>Smartphone</v>
      </c>
      <c r="M1181">
        <f t="shared" si="162"/>
        <v>2695.12</v>
      </c>
      <c r="N1181">
        <f t="shared" si="163"/>
        <v>1453.32</v>
      </c>
      <c r="O1181">
        <f t="shared" si="164"/>
        <v>1241.8</v>
      </c>
      <c r="P1181" s="8">
        <f t="shared" si="165"/>
        <v>0.46075870462168661</v>
      </c>
      <c r="Q1181">
        <f t="shared" si="166"/>
        <v>404.26799999999997</v>
      </c>
      <c r="R1181">
        <f t="shared" si="167"/>
        <v>2290.8519999999999</v>
      </c>
      <c r="S1181">
        <f t="shared" si="168"/>
        <v>837.53199999999993</v>
      </c>
      <c r="T1181" t="str">
        <f>_xlfn.XLOOKUP(C1181,Customers!A:A,Customers!D:D)</f>
        <v>M</v>
      </c>
      <c r="U1181" s="13">
        <f>_xlfn.XLOOKUP(C1181,Customers!A:A,Customers!E:E)</f>
        <v>25414</v>
      </c>
      <c r="V1181" t="str">
        <f>_xlfn.XLOOKUP(C1181,Customers!A:A,Customers!F:F)</f>
        <v>Lake Steventown</v>
      </c>
      <c r="W1181" s="13">
        <f>_xlfn.XLOOKUP(C1181,Customers!A:A,Customers!G:G)</f>
        <v>44835</v>
      </c>
      <c r="X1181">
        <f t="shared" ca="1" si="169"/>
        <v>56</v>
      </c>
      <c r="Y1181" t="str">
        <f t="shared" ca="1" si="170"/>
        <v>50+</v>
      </c>
    </row>
    <row r="1182" spans="1:25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  <c r="I1182">
        <f>_xlfn.XLOOKUP(D1182,Products!A:A,Products!E:E)</f>
        <v>1673.69</v>
      </c>
      <c r="J1182">
        <f>_xlfn.XLOOKUP(D1182,Products!A:A,Products!F:F)</f>
        <v>1323.38</v>
      </c>
      <c r="K1182" t="str">
        <f>_xlfn.XLOOKUP(D1182,Products!A:A,Products!C:C)</f>
        <v>Electronics</v>
      </c>
      <c r="L1182" t="str">
        <f>_xlfn.XLOOKUP(D1182,Products!A:A,Products!D:D)</f>
        <v>Camera</v>
      </c>
      <c r="M1182">
        <f t="shared" si="162"/>
        <v>3347.38</v>
      </c>
      <c r="N1182">
        <f t="shared" si="163"/>
        <v>2646.76</v>
      </c>
      <c r="O1182">
        <f t="shared" si="164"/>
        <v>700.61999999999989</v>
      </c>
      <c r="P1182" s="8">
        <f t="shared" si="165"/>
        <v>0.20930399297360916</v>
      </c>
      <c r="Q1182">
        <f t="shared" si="166"/>
        <v>334.73800000000006</v>
      </c>
      <c r="R1182">
        <f t="shared" si="167"/>
        <v>3012.6419999999998</v>
      </c>
      <c r="S1182">
        <f t="shared" si="168"/>
        <v>365.88199999999961</v>
      </c>
      <c r="T1182" t="str">
        <f>_xlfn.XLOOKUP(C1182,Customers!A:A,Customers!D:D)</f>
        <v>M</v>
      </c>
      <c r="U1182" s="13">
        <f>_xlfn.XLOOKUP(C1182,Customers!A:A,Customers!E:E)</f>
        <v>22243</v>
      </c>
      <c r="V1182" t="str">
        <f>_xlfn.XLOOKUP(C1182,Customers!A:A,Customers!F:F)</f>
        <v>East Danielleshire</v>
      </c>
      <c r="W1182" s="13">
        <f>_xlfn.XLOOKUP(C1182,Customers!A:A,Customers!G:G)</f>
        <v>45065</v>
      </c>
      <c r="X1182">
        <f t="shared" ca="1" si="169"/>
        <v>65</v>
      </c>
      <c r="Y1182" t="str">
        <f t="shared" ca="1" si="170"/>
        <v>50+</v>
      </c>
    </row>
    <row r="1183" spans="1:25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  <c r="I1183">
        <f>_xlfn.XLOOKUP(D1183,Products!A:A,Products!E:E)</f>
        <v>1015.76</v>
      </c>
      <c r="J1183">
        <f>_xlfn.XLOOKUP(D1183,Products!A:A,Products!F:F)</f>
        <v>584.4</v>
      </c>
      <c r="K1183" t="str">
        <f>_xlfn.XLOOKUP(D1183,Products!A:A,Products!C:C)</f>
        <v>Groceries</v>
      </c>
      <c r="L1183" t="str">
        <f>_xlfn.XLOOKUP(D1183,Products!A:A,Products!D:D)</f>
        <v>Dairy</v>
      </c>
      <c r="M1183">
        <f t="shared" si="162"/>
        <v>1015.76</v>
      </c>
      <c r="N1183">
        <f t="shared" si="163"/>
        <v>584.4</v>
      </c>
      <c r="O1183">
        <f t="shared" si="164"/>
        <v>431.36</v>
      </c>
      <c r="P1183" s="8">
        <f t="shared" si="165"/>
        <v>0.42466724423092073</v>
      </c>
      <c r="Q1183">
        <f t="shared" si="166"/>
        <v>0</v>
      </c>
      <c r="R1183">
        <f t="shared" si="167"/>
        <v>1015.76</v>
      </c>
      <c r="S1183">
        <f t="shared" si="168"/>
        <v>431.36</v>
      </c>
      <c r="T1183" t="str">
        <f>_xlfn.XLOOKUP(C1183,Customers!A:A,Customers!D:D)</f>
        <v>F</v>
      </c>
      <c r="U1183" s="13">
        <f>_xlfn.XLOOKUP(C1183,Customers!A:A,Customers!E:E)</f>
        <v>32344</v>
      </c>
      <c r="V1183" t="str">
        <f>_xlfn.XLOOKUP(C1183,Customers!A:A,Customers!F:F)</f>
        <v>South Christinabury</v>
      </c>
      <c r="W1183" s="13">
        <f>_xlfn.XLOOKUP(C1183,Customers!A:A,Customers!G:G)</f>
        <v>44826</v>
      </c>
      <c r="X1183">
        <f t="shared" ca="1" si="169"/>
        <v>37</v>
      </c>
      <c r="Y1183" t="str">
        <f t="shared" ca="1" si="170"/>
        <v>36-50</v>
      </c>
    </row>
    <row r="1184" spans="1:25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  <c r="I1184">
        <f>_xlfn.XLOOKUP(D1184,Products!A:A,Products!E:E)</f>
        <v>1044.6400000000001</v>
      </c>
      <c r="J1184">
        <f>_xlfn.XLOOKUP(D1184,Products!A:A,Products!F:F)</f>
        <v>775.07</v>
      </c>
      <c r="K1184" t="str">
        <f>_xlfn.XLOOKUP(D1184,Products!A:A,Products!C:C)</f>
        <v>Fashion</v>
      </c>
      <c r="L1184" t="str">
        <f>_xlfn.XLOOKUP(D1184,Products!A:A,Products!D:D)</f>
        <v>Footwear</v>
      </c>
      <c r="M1184">
        <f t="shared" si="162"/>
        <v>1044.6400000000001</v>
      </c>
      <c r="N1184">
        <f t="shared" si="163"/>
        <v>775.07</v>
      </c>
      <c r="O1184">
        <f t="shared" si="164"/>
        <v>269.57000000000005</v>
      </c>
      <c r="P1184" s="8">
        <f t="shared" si="165"/>
        <v>0.25805062030938891</v>
      </c>
      <c r="Q1184">
        <f t="shared" si="166"/>
        <v>0</v>
      </c>
      <c r="R1184">
        <f t="shared" si="167"/>
        <v>1044.6400000000001</v>
      </c>
      <c r="S1184">
        <f t="shared" si="168"/>
        <v>269.57000000000005</v>
      </c>
      <c r="T1184" t="str">
        <f>_xlfn.XLOOKUP(C1184,Customers!A:A,Customers!D:D)</f>
        <v>M</v>
      </c>
      <c r="U1184" s="13">
        <f>_xlfn.XLOOKUP(C1184,Customers!A:A,Customers!E:E)</f>
        <v>33771</v>
      </c>
      <c r="V1184" t="str">
        <f>_xlfn.XLOOKUP(C1184,Customers!A:A,Customers!F:F)</f>
        <v>East Edgarborough</v>
      </c>
      <c r="W1184" s="13">
        <f>_xlfn.XLOOKUP(C1184,Customers!A:A,Customers!G:G)</f>
        <v>45544</v>
      </c>
      <c r="X1184">
        <f t="shared" ca="1" si="169"/>
        <v>34</v>
      </c>
      <c r="Y1184" t="str">
        <f t="shared" ca="1" si="170"/>
        <v>26-35</v>
      </c>
    </row>
    <row r="1185" spans="1:25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  <c r="I1185">
        <f>_xlfn.XLOOKUP(D1185,Products!A:A,Products!E:E)</f>
        <v>270.45</v>
      </c>
      <c r="J1185">
        <f>_xlfn.XLOOKUP(D1185,Products!A:A,Products!F:F)</f>
        <v>187.6</v>
      </c>
      <c r="K1185" t="str">
        <f>_xlfn.XLOOKUP(D1185,Products!A:A,Products!C:C)</f>
        <v>Fashion</v>
      </c>
      <c r="L1185" t="str">
        <f>_xlfn.XLOOKUP(D1185,Products!A:A,Products!D:D)</f>
        <v>Bags</v>
      </c>
      <c r="M1185">
        <f t="shared" si="162"/>
        <v>811.34999999999991</v>
      </c>
      <c r="N1185">
        <f t="shared" si="163"/>
        <v>562.79999999999995</v>
      </c>
      <c r="O1185">
        <f t="shared" si="164"/>
        <v>248.54999999999995</v>
      </c>
      <c r="P1185" s="8">
        <f t="shared" si="165"/>
        <v>0.30634128304677388</v>
      </c>
      <c r="Q1185">
        <f t="shared" si="166"/>
        <v>81.134999999999991</v>
      </c>
      <c r="R1185">
        <f t="shared" si="167"/>
        <v>730.21499999999992</v>
      </c>
      <c r="S1185">
        <f t="shared" si="168"/>
        <v>167.41499999999996</v>
      </c>
      <c r="T1185" t="str">
        <f>_xlfn.XLOOKUP(C1185,Customers!A:A,Customers!D:D)</f>
        <v>M</v>
      </c>
      <c r="U1185" s="13">
        <f>_xlfn.XLOOKUP(C1185,Customers!A:A,Customers!E:E)</f>
        <v>27624</v>
      </c>
      <c r="V1185" t="str">
        <f>_xlfn.XLOOKUP(C1185,Customers!A:A,Customers!F:F)</f>
        <v>Fergusonview</v>
      </c>
      <c r="W1185" s="13">
        <f>_xlfn.XLOOKUP(C1185,Customers!A:A,Customers!G:G)</f>
        <v>44577</v>
      </c>
      <c r="X1185">
        <f t="shared" ca="1" si="169"/>
        <v>50</v>
      </c>
      <c r="Y1185" t="str">
        <f t="shared" ca="1" si="170"/>
        <v>36-50</v>
      </c>
    </row>
    <row r="1186" spans="1:25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  <c r="I1186">
        <f>_xlfn.XLOOKUP(D1186,Products!A:A,Products!E:E)</f>
        <v>1562.43</v>
      </c>
      <c r="J1186">
        <f>_xlfn.XLOOKUP(D1186,Products!A:A,Products!F:F)</f>
        <v>1195.6300000000001</v>
      </c>
      <c r="K1186" t="str">
        <f>_xlfn.XLOOKUP(D1186,Products!A:A,Products!C:C)</f>
        <v>Electronics</v>
      </c>
      <c r="L1186" t="str">
        <f>_xlfn.XLOOKUP(D1186,Products!A:A,Products!D:D)</f>
        <v>Laptop</v>
      </c>
      <c r="M1186">
        <f t="shared" si="162"/>
        <v>7812.1500000000005</v>
      </c>
      <c r="N1186">
        <f t="shared" si="163"/>
        <v>5978.1500000000005</v>
      </c>
      <c r="O1186">
        <f t="shared" si="164"/>
        <v>1834</v>
      </c>
      <c r="P1186" s="8">
        <f t="shared" si="165"/>
        <v>0.23476251736077774</v>
      </c>
      <c r="Q1186">
        <f t="shared" si="166"/>
        <v>0</v>
      </c>
      <c r="R1186">
        <f t="shared" si="167"/>
        <v>7812.1500000000005</v>
      </c>
      <c r="S1186">
        <f t="shared" si="168"/>
        <v>1834</v>
      </c>
      <c r="T1186" t="str">
        <f>_xlfn.XLOOKUP(C1186,Customers!A:A,Customers!D:D)</f>
        <v>F</v>
      </c>
      <c r="U1186" s="13">
        <f>_xlfn.XLOOKUP(C1186,Customers!A:A,Customers!E:E)</f>
        <v>38214</v>
      </c>
      <c r="V1186" t="str">
        <f>_xlfn.XLOOKUP(C1186,Customers!A:A,Customers!F:F)</f>
        <v>West Lisaville</v>
      </c>
      <c r="W1186" s="13">
        <f>_xlfn.XLOOKUP(C1186,Customers!A:A,Customers!G:G)</f>
        <v>45764</v>
      </c>
      <c r="X1186">
        <f t="shared" ca="1" si="169"/>
        <v>21</v>
      </c>
      <c r="Y1186" t="str">
        <f t="shared" ca="1" si="170"/>
        <v>18-25</v>
      </c>
    </row>
    <row r="1187" spans="1:25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  <c r="I1187">
        <f>_xlfn.XLOOKUP(D1187,Products!A:A,Products!E:E)</f>
        <v>1952.65</v>
      </c>
      <c r="J1187">
        <f>_xlfn.XLOOKUP(D1187,Products!A:A,Products!F:F)</f>
        <v>1451.27</v>
      </c>
      <c r="K1187" t="str">
        <f>_xlfn.XLOOKUP(D1187,Products!A:A,Products!C:C)</f>
        <v>Electronics</v>
      </c>
      <c r="L1187" t="str">
        <f>_xlfn.XLOOKUP(D1187,Products!A:A,Products!D:D)</f>
        <v>Television</v>
      </c>
      <c r="M1187">
        <f t="shared" si="162"/>
        <v>9763.25</v>
      </c>
      <c r="N1187">
        <f t="shared" si="163"/>
        <v>7256.35</v>
      </c>
      <c r="O1187">
        <f t="shared" si="164"/>
        <v>2506.8999999999996</v>
      </c>
      <c r="P1187" s="8">
        <f t="shared" si="165"/>
        <v>0.25676900622231325</v>
      </c>
      <c r="Q1187">
        <f t="shared" si="166"/>
        <v>0</v>
      </c>
      <c r="R1187">
        <f t="shared" si="167"/>
        <v>9763.25</v>
      </c>
      <c r="S1187">
        <f t="shared" si="168"/>
        <v>2506.8999999999996</v>
      </c>
      <c r="T1187" t="str">
        <f>_xlfn.XLOOKUP(C1187,Customers!A:A,Customers!D:D)</f>
        <v>F</v>
      </c>
      <c r="U1187" s="13">
        <f>_xlfn.XLOOKUP(C1187,Customers!A:A,Customers!E:E)</f>
        <v>32240</v>
      </c>
      <c r="V1187" t="str">
        <f>_xlfn.XLOOKUP(C1187,Customers!A:A,Customers!F:F)</f>
        <v>Port Alex</v>
      </c>
      <c r="W1187" s="13">
        <f>_xlfn.XLOOKUP(C1187,Customers!A:A,Customers!G:G)</f>
        <v>44962</v>
      </c>
      <c r="X1187">
        <f t="shared" ca="1" si="169"/>
        <v>38</v>
      </c>
      <c r="Y1187" t="str">
        <f t="shared" ca="1" si="170"/>
        <v>36-50</v>
      </c>
    </row>
    <row r="1188" spans="1:25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  <c r="I1188">
        <f>_xlfn.XLOOKUP(D1188,Products!A:A,Products!E:E)</f>
        <v>109.78</v>
      </c>
      <c r="J1188">
        <f>_xlfn.XLOOKUP(D1188,Products!A:A,Products!F:F)</f>
        <v>70.59</v>
      </c>
      <c r="K1188" t="str">
        <f>_xlfn.XLOOKUP(D1188,Products!A:A,Products!C:C)</f>
        <v>Fashion</v>
      </c>
      <c r="L1188" t="str">
        <f>_xlfn.XLOOKUP(D1188,Products!A:A,Products!D:D)</f>
        <v>Footwear</v>
      </c>
      <c r="M1188">
        <f t="shared" si="162"/>
        <v>219.56</v>
      </c>
      <c r="N1188">
        <f t="shared" si="163"/>
        <v>141.18</v>
      </c>
      <c r="O1188">
        <f t="shared" si="164"/>
        <v>78.38</v>
      </c>
      <c r="P1188" s="8">
        <f t="shared" si="165"/>
        <v>0.3569867006740754</v>
      </c>
      <c r="Q1188">
        <f t="shared" si="166"/>
        <v>32.933999999999997</v>
      </c>
      <c r="R1188">
        <f t="shared" si="167"/>
        <v>186.626</v>
      </c>
      <c r="S1188">
        <f t="shared" si="168"/>
        <v>45.445999999999998</v>
      </c>
      <c r="T1188" t="str">
        <f>_xlfn.XLOOKUP(C1188,Customers!A:A,Customers!D:D)</f>
        <v>F</v>
      </c>
      <c r="U1188" s="13">
        <f>_xlfn.XLOOKUP(C1188,Customers!A:A,Customers!E:E)</f>
        <v>26428</v>
      </c>
      <c r="V1188" t="str">
        <f>_xlfn.XLOOKUP(C1188,Customers!A:A,Customers!F:F)</f>
        <v>New Christophermouth</v>
      </c>
      <c r="W1188" s="13">
        <f>_xlfn.XLOOKUP(C1188,Customers!A:A,Customers!G:G)</f>
        <v>44123</v>
      </c>
      <c r="X1188">
        <f t="shared" ca="1" si="169"/>
        <v>54</v>
      </c>
      <c r="Y1188" t="str">
        <f t="shared" ca="1" si="170"/>
        <v>50+</v>
      </c>
    </row>
    <row r="1189" spans="1:25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  <c r="I1189">
        <f>_xlfn.XLOOKUP(D1189,Products!A:A,Products!E:E)</f>
        <v>1487.41</v>
      </c>
      <c r="J1189">
        <f>_xlfn.XLOOKUP(D1189,Products!A:A,Products!F:F)</f>
        <v>813.07</v>
      </c>
      <c r="K1189" t="str">
        <f>_xlfn.XLOOKUP(D1189,Products!A:A,Products!C:C)</f>
        <v>Electronics</v>
      </c>
      <c r="L1189" t="str">
        <f>_xlfn.XLOOKUP(D1189,Products!A:A,Products!D:D)</f>
        <v>Smartphone</v>
      </c>
      <c r="M1189">
        <f t="shared" si="162"/>
        <v>4462.2300000000005</v>
      </c>
      <c r="N1189">
        <f t="shared" si="163"/>
        <v>2439.21</v>
      </c>
      <c r="O1189">
        <f t="shared" si="164"/>
        <v>2023.0200000000004</v>
      </c>
      <c r="P1189" s="8">
        <f t="shared" si="165"/>
        <v>0.45336524562830699</v>
      </c>
      <c r="Q1189">
        <f t="shared" si="166"/>
        <v>446.22300000000007</v>
      </c>
      <c r="R1189">
        <f t="shared" si="167"/>
        <v>4016.0070000000005</v>
      </c>
      <c r="S1189">
        <f t="shared" si="168"/>
        <v>1576.7970000000005</v>
      </c>
      <c r="T1189" t="str">
        <f>_xlfn.XLOOKUP(C1189,Customers!A:A,Customers!D:D)</f>
        <v>M</v>
      </c>
      <c r="U1189" s="13">
        <f>_xlfn.XLOOKUP(C1189,Customers!A:A,Customers!E:E)</f>
        <v>28630</v>
      </c>
      <c r="V1189" t="str">
        <f>_xlfn.XLOOKUP(C1189,Customers!A:A,Customers!F:F)</f>
        <v>West Charles</v>
      </c>
      <c r="W1189" s="13">
        <f>_xlfn.XLOOKUP(C1189,Customers!A:A,Customers!G:G)</f>
        <v>44438</v>
      </c>
      <c r="X1189">
        <f t="shared" ca="1" si="169"/>
        <v>48</v>
      </c>
      <c r="Y1189" t="str">
        <f t="shared" ca="1" si="170"/>
        <v>36-50</v>
      </c>
    </row>
    <row r="1190" spans="1:25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  <c r="I1190">
        <f>_xlfn.XLOOKUP(D1190,Products!A:A,Products!E:E)</f>
        <v>1562.43</v>
      </c>
      <c r="J1190">
        <f>_xlfn.XLOOKUP(D1190,Products!A:A,Products!F:F)</f>
        <v>1195.6300000000001</v>
      </c>
      <c r="K1190" t="str">
        <f>_xlfn.XLOOKUP(D1190,Products!A:A,Products!C:C)</f>
        <v>Electronics</v>
      </c>
      <c r="L1190" t="str">
        <f>_xlfn.XLOOKUP(D1190,Products!A:A,Products!D:D)</f>
        <v>Laptop</v>
      </c>
      <c r="M1190">
        <f t="shared" si="162"/>
        <v>6249.72</v>
      </c>
      <c r="N1190">
        <f t="shared" si="163"/>
        <v>4782.5200000000004</v>
      </c>
      <c r="O1190">
        <f t="shared" si="164"/>
        <v>1467.1999999999998</v>
      </c>
      <c r="P1190" s="8">
        <f t="shared" si="165"/>
        <v>0.23476251736077772</v>
      </c>
      <c r="Q1190">
        <f t="shared" si="166"/>
        <v>624.97200000000009</v>
      </c>
      <c r="R1190">
        <f t="shared" si="167"/>
        <v>5624.7480000000005</v>
      </c>
      <c r="S1190">
        <f t="shared" si="168"/>
        <v>842.22800000000007</v>
      </c>
      <c r="T1190" t="str">
        <f>_xlfn.XLOOKUP(C1190,Customers!A:A,Customers!D:D)</f>
        <v>F</v>
      </c>
      <c r="U1190" s="13">
        <f>_xlfn.XLOOKUP(C1190,Customers!A:A,Customers!E:E)</f>
        <v>30807</v>
      </c>
      <c r="V1190" t="str">
        <f>_xlfn.XLOOKUP(C1190,Customers!A:A,Customers!F:F)</f>
        <v>Lake Melissaborough</v>
      </c>
      <c r="W1190" s="13">
        <f>_xlfn.XLOOKUP(C1190,Customers!A:A,Customers!G:G)</f>
        <v>45889</v>
      </c>
      <c r="X1190">
        <f t="shared" ca="1" si="169"/>
        <v>42</v>
      </c>
      <c r="Y1190" t="str">
        <f t="shared" ca="1" si="170"/>
        <v>36-50</v>
      </c>
    </row>
    <row r="1191" spans="1:25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  <c r="I1191">
        <f>_xlfn.XLOOKUP(D1191,Products!A:A,Products!E:E)</f>
        <v>1246.1099999999999</v>
      </c>
      <c r="J1191">
        <f>_xlfn.XLOOKUP(D1191,Products!A:A,Products!F:F)</f>
        <v>833.52</v>
      </c>
      <c r="K1191" t="str">
        <f>_xlfn.XLOOKUP(D1191,Products!A:A,Products!C:C)</f>
        <v>Electronics</v>
      </c>
      <c r="L1191" t="str">
        <f>_xlfn.XLOOKUP(D1191,Products!A:A,Products!D:D)</f>
        <v>Headphones</v>
      </c>
      <c r="M1191">
        <f t="shared" si="162"/>
        <v>3738.33</v>
      </c>
      <c r="N1191">
        <f t="shared" si="163"/>
        <v>2500.56</v>
      </c>
      <c r="O1191">
        <f t="shared" si="164"/>
        <v>1237.77</v>
      </c>
      <c r="P1191" s="8">
        <f t="shared" si="165"/>
        <v>0.33110239063967067</v>
      </c>
      <c r="Q1191">
        <f t="shared" si="166"/>
        <v>186.91650000000001</v>
      </c>
      <c r="R1191">
        <f t="shared" si="167"/>
        <v>3551.4135000000001</v>
      </c>
      <c r="S1191">
        <f t="shared" si="168"/>
        <v>1050.8535000000002</v>
      </c>
      <c r="T1191" t="str">
        <f>_xlfn.XLOOKUP(C1191,Customers!A:A,Customers!D:D)</f>
        <v>F</v>
      </c>
      <c r="U1191" s="13">
        <f>_xlfn.XLOOKUP(C1191,Customers!A:A,Customers!E:E)</f>
        <v>22255</v>
      </c>
      <c r="V1191" t="str">
        <f>_xlfn.XLOOKUP(C1191,Customers!A:A,Customers!F:F)</f>
        <v>East Paulburgh</v>
      </c>
      <c r="W1191" s="13">
        <f>_xlfn.XLOOKUP(C1191,Customers!A:A,Customers!G:G)</f>
        <v>45465</v>
      </c>
      <c r="X1191">
        <f t="shared" ca="1" si="169"/>
        <v>65</v>
      </c>
      <c r="Y1191" t="str">
        <f t="shared" ca="1" si="170"/>
        <v>50+</v>
      </c>
    </row>
    <row r="1192" spans="1:25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  <c r="I1192">
        <f>_xlfn.XLOOKUP(D1192,Products!A:A,Products!E:E)</f>
        <v>1878.47</v>
      </c>
      <c r="J1192">
        <f>_xlfn.XLOOKUP(D1192,Products!A:A,Products!F:F)</f>
        <v>1014.91</v>
      </c>
      <c r="K1192" t="str">
        <f>_xlfn.XLOOKUP(D1192,Products!A:A,Products!C:C)</f>
        <v>Fashion</v>
      </c>
      <c r="L1192" t="str">
        <f>_xlfn.XLOOKUP(D1192,Products!A:A,Products!D:D)</f>
        <v>Footwear</v>
      </c>
      <c r="M1192">
        <f t="shared" si="162"/>
        <v>7513.88</v>
      </c>
      <c r="N1192">
        <f t="shared" si="163"/>
        <v>4059.64</v>
      </c>
      <c r="O1192">
        <f t="shared" si="164"/>
        <v>3454.2400000000002</v>
      </c>
      <c r="P1192" s="8">
        <f t="shared" si="165"/>
        <v>0.45971455493034225</v>
      </c>
      <c r="Q1192">
        <f t="shared" si="166"/>
        <v>1127.0819999999999</v>
      </c>
      <c r="R1192">
        <f t="shared" si="167"/>
        <v>6386.7980000000007</v>
      </c>
      <c r="S1192">
        <f t="shared" si="168"/>
        <v>2327.1580000000008</v>
      </c>
      <c r="T1192" t="str">
        <f>_xlfn.XLOOKUP(C1192,Customers!A:A,Customers!D:D)</f>
        <v>M</v>
      </c>
      <c r="U1192" s="13">
        <f>_xlfn.XLOOKUP(C1192,Customers!A:A,Customers!E:E)</f>
        <v>22815</v>
      </c>
      <c r="V1192" t="str">
        <f>_xlfn.XLOOKUP(C1192,Customers!A:A,Customers!F:F)</f>
        <v>New Manuelville</v>
      </c>
      <c r="W1192" s="13">
        <f>_xlfn.XLOOKUP(C1192,Customers!A:A,Customers!G:G)</f>
        <v>44340</v>
      </c>
      <c r="X1192">
        <f t="shared" ca="1" si="169"/>
        <v>64</v>
      </c>
      <c r="Y1192" t="str">
        <f t="shared" ca="1" si="170"/>
        <v>50+</v>
      </c>
    </row>
    <row r="1193" spans="1:25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  <c r="I1193">
        <f>_xlfn.XLOOKUP(D1193,Products!A:A,Products!E:E)</f>
        <v>1858.75</v>
      </c>
      <c r="J1193">
        <f>_xlfn.XLOOKUP(D1193,Products!A:A,Products!F:F)</f>
        <v>1451.16</v>
      </c>
      <c r="K1193" t="str">
        <f>_xlfn.XLOOKUP(D1193,Products!A:A,Products!C:C)</f>
        <v>Fashion</v>
      </c>
      <c r="L1193" t="str">
        <f>_xlfn.XLOOKUP(D1193,Products!A:A,Products!D:D)</f>
        <v>Accessories</v>
      </c>
      <c r="M1193">
        <f t="shared" si="162"/>
        <v>5576.25</v>
      </c>
      <c r="N1193">
        <f t="shared" si="163"/>
        <v>4353.4800000000005</v>
      </c>
      <c r="O1193">
        <f t="shared" si="164"/>
        <v>1222.7699999999995</v>
      </c>
      <c r="P1193" s="8">
        <f t="shared" si="165"/>
        <v>0.2192817753866845</v>
      </c>
      <c r="Q1193">
        <f t="shared" si="166"/>
        <v>278.8125</v>
      </c>
      <c r="R1193">
        <f t="shared" si="167"/>
        <v>5297.4375</v>
      </c>
      <c r="S1193">
        <f t="shared" si="168"/>
        <v>943.95749999999953</v>
      </c>
      <c r="T1193" t="str">
        <f>_xlfn.XLOOKUP(C1193,Customers!A:A,Customers!D:D)</f>
        <v>M</v>
      </c>
      <c r="U1193" s="13">
        <f>_xlfn.XLOOKUP(C1193,Customers!A:A,Customers!E:E)</f>
        <v>27877</v>
      </c>
      <c r="V1193" t="str">
        <f>_xlfn.XLOOKUP(C1193,Customers!A:A,Customers!F:F)</f>
        <v>Murrayborough</v>
      </c>
      <c r="W1193" s="13">
        <f>_xlfn.XLOOKUP(C1193,Customers!A:A,Customers!G:G)</f>
        <v>44613</v>
      </c>
      <c r="X1193">
        <f t="shared" ca="1" si="169"/>
        <v>50</v>
      </c>
      <c r="Y1193" t="str">
        <f t="shared" ca="1" si="170"/>
        <v>36-50</v>
      </c>
    </row>
    <row r="1194" spans="1:25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  <c r="I1194">
        <f>_xlfn.XLOOKUP(D1194,Products!A:A,Products!E:E)</f>
        <v>1194.1199999999999</v>
      </c>
      <c r="J1194">
        <f>_xlfn.XLOOKUP(D1194,Products!A:A,Products!F:F)</f>
        <v>838.95</v>
      </c>
      <c r="K1194" t="str">
        <f>_xlfn.XLOOKUP(D1194,Products!A:A,Products!C:C)</f>
        <v>Electronics</v>
      </c>
      <c r="L1194" t="str">
        <f>_xlfn.XLOOKUP(D1194,Products!A:A,Products!D:D)</f>
        <v>Smartphone</v>
      </c>
      <c r="M1194">
        <f t="shared" si="162"/>
        <v>2388.2399999999998</v>
      </c>
      <c r="N1194">
        <f t="shared" si="163"/>
        <v>1677.9</v>
      </c>
      <c r="O1194">
        <f t="shared" si="164"/>
        <v>710.33999999999969</v>
      </c>
      <c r="P1194" s="8">
        <f t="shared" si="165"/>
        <v>0.29743241885237653</v>
      </c>
      <c r="Q1194">
        <f t="shared" si="166"/>
        <v>358.23599999999993</v>
      </c>
      <c r="R1194">
        <f t="shared" si="167"/>
        <v>2030.0039999999999</v>
      </c>
      <c r="S1194">
        <f t="shared" si="168"/>
        <v>352.10399999999981</v>
      </c>
      <c r="T1194" t="str">
        <f>_xlfn.XLOOKUP(C1194,Customers!A:A,Customers!D:D)</f>
        <v>M</v>
      </c>
      <c r="U1194" s="13">
        <f>_xlfn.XLOOKUP(C1194,Customers!A:A,Customers!E:E)</f>
        <v>34565</v>
      </c>
      <c r="V1194" t="str">
        <f>_xlfn.XLOOKUP(C1194,Customers!A:A,Customers!F:F)</f>
        <v>East William</v>
      </c>
      <c r="W1194" s="13">
        <f>_xlfn.XLOOKUP(C1194,Customers!A:A,Customers!G:G)</f>
        <v>45608</v>
      </c>
      <c r="X1194">
        <f t="shared" ca="1" si="169"/>
        <v>31</v>
      </c>
      <c r="Y1194" t="str">
        <f t="shared" ca="1" si="170"/>
        <v>26-35</v>
      </c>
    </row>
    <row r="1195" spans="1:25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  <c r="I1195">
        <f>_xlfn.XLOOKUP(D1195,Products!A:A,Products!E:E)</f>
        <v>429.15</v>
      </c>
      <c r="J1195">
        <f>_xlfn.XLOOKUP(D1195,Products!A:A,Products!F:F)</f>
        <v>258.72000000000003</v>
      </c>
      <c r="K1195" t="str">
        <f>_xlfn.XLOOKUP(D1195,Products!A:A,Products!C:C)</f>
        <v>Fashion</v>
      </c>
      <c r="L1195" t="str">
        <f>_xlfn.XLOOKUP(D1195,Products!A:A,Products!D:D)</f>
        <v>Watches</v>
      </c>
      <c r="M1195">
        <f t="shared" si="162"/>
        <v>429.15</v>
      </c>
      <c r="N1195">
        <f t="shared" si="163"/>
        <v>258.72000000000003</v>
      </c>
      <c r="O1195">
        <f t="shared" si="164"/>
        <v>170.42999999999995</v>
      </c>
      <c r="P1195" s="8">
        <f t="shared" si="165"/>
        <v>0.39713386927647665</v>
      </c>
      <c r="Q1195">
        <f t="shared" si="166"/>
        <v>21.4575</v>
      </c>
      <c r="R1195">
        <f t="shared" si="167"/>
        <v>407.6925</v>
      </c>
      <c r="S1195">
        <f t="shared" si="168"/>
        <v>148.97249999999997</v>
      </c>
      <c r="T1195" t="str">
        <f>_xlfn.XLOOKUP(C1195,Customers!A:A,Customers!D:D)</f>
        <v>F</v>
      </c>
      <c r="U1195" s="13">
        <f>_xlfn.XLOOKUP(C1195,Customers!A:A,Customers!E:E)</f>
        <v>37024</v>
      </c>
      <c r="V1195" t="str">
        <f>_xlfn.XLOOKUP(C1195,Customers!A:A,Customers!F:F)</f>
        <v>South Markbury</v>
      </c>
      <c r="W1195" s="13">
        <f>_xlfn.XLOOKUP(C1195,Customers!A:A,Customers!G:G)</f>
        <v>45117</v>
      </c>
      <c r="X1195">
        <f t="shared" ca="1" si="169"/>
        <v>25</v>
      </c>
      <c r="Y1195" t="str">
        <f t="shared" ca="1" si="170"/>
        <v>18-25</v>
      </c>
    </row>
    <row r="1196" spans="1:25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  <c r="I1196">
        <f>_xlfn.XLOOKUP(D1196,Products!A:A,Products!E:E)</f>
        <v>304.70999999999998</v>
      </c>
      <c r="J1196">
        <f>_xlfn.XLOOKUP(D1196,Products!A:A,Products!F:F)</f>
        <v>164.01</v>
      </c>
      <c r="K1196" t="str">
        <f>_xlfn.XLOOKUP(D1196,Products!A:A,Products!C:C)</f>
        <v>Groceries</v>
      </c>
      <c r="L1196" t="str">
        <f>_xlfn.XLOOKUP(D1196,Products!A:A,Products!D:D)</f>
        <v>Vegetables</v>
      </c>
      <c r="M1196">
        <f t="shared" si="162"/>
        <v>304.70999999999998</v>
      </c>
      <c r="N1196">
        <f t="shared" si="163"/>
        <v>164.01</v>
      </c>
      <c r="O1196">
        <f t="shared" si="164"/>
        <v>140.69999999999999</v>
      </c>
      <c r="P1196" s="8">
        <f t="shared" si="165"/>
        <v>0.46175051688490698</v>
      </c>
      <c r="Q1196">
        <f t="shared" si="166"/>
        <v>45.706499999999998</v>
      </c>
      <c r="R1196">
        <f t="shared" si="167"/>
        <v>259.00349999999997</v>
      </c>
      <c r="S1196">
        <f t="shared" si="168"/>
        <v>94.993499999999983</v>
      </c>
      <c r="T1196" t="str">
        <f>_xlfn.XLOOKUP(C1196,Customers!A:A,Customers!D:D)</f>
        <v>F</v>
      </c>
      <c r="U1196" s="13">
        <f>_xlfn.XLOOKUP(C1196,Customers!A:A,Customers!E:E)</f>
        <v>38253</v>
      </c>
      <c r="V1196" t="str">
        <f>_xlfn.XLOOKUP(C1196,Customers!A:A,Customers!F:F)</f>
        <v>North Tracey</v>
      </c>
      <c r="W1196" s="13">
        <f>_xlfn.XLOOKUP(C1196,Customers!A:A,Customers!G:G)</f>
        <v>44366</v>
      </c>
      <c r="X1196">
        <f t="shared" ca="1" si="169"/>
        <v>21</v>
      </c>
      <c r="Y1196" t="str">
        <f t="shared" ca="1" si="170"/>
        <v>18-25</v>
      </c>
    </row>
    <row r="1197" spans="1:25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  <c r="I1197">
        <f>_xlfn.XLOOKUP(D1197,Products!A:A,Products!E:E)</f>
        <v>1095.72</v>
      </c>
      <c r="J1197">
        <f>_xlfn.XLOOKUP(D1197,Products!A:A,Products!F:F)</f>
        <v>822.2</v>
      </c>
      <c r="K1197" t="str">
        <f>_xlfn.XLOOKUP(D1197,Products!A:A,Products!C:C)</f>
        <v>Groceries</v>
      </c>
      <c r="L1197" t="str">
        <f>_xlfn.XLOOKUP(D1197,Products!A:A,Products!D:D)</f>
        <v>Snacks</v>
      </c>
      <c r="M1197">
        <f t="shared" si="162"/>
        <v>1095.72</v>
      </c>
      <c r="N1197">
        <f t="shared" si="163"/>
        <v>822.2</v>
      </c>
      <c r="O1197">
        <f t="shared" si="164"/>
        <v>273.52</v>
      </c>
      <c r="P1197" s="8">
        <f t="shared" si="165"/>
        <v>0.24962581681451462</v>
      </c>
      <c r="Q1197">
        <f t="shared" si="166"/>
        <v>0</v>
      </c>
      <c r="R1197">
        <f t="shared" si="167"/>
        <v>1095.72</v>
      </c>
      <c r="S1197">
        <f t="shared" si="168"/>
        <v>273.52</v>
      </c>
      <c r="T1197" t="str">
        <f>_xlfn.XLOOKUP(C1197,Customers!A:A,Customers!D:D)</f>
        <v>M</v>
      </c>
      <c r="U1197" s="13">
        <f>_xlfn.XLOOKUP(C1197,Customers!A:A,Customers!E:E)</f>
        <v>21586</v>
      </c>
      <c r="V1197" t="str">
        <f>_xlfn.XLOOKUP(C1197,Customers!A:A,Customers!F:F)</f>
        <v>Robertmouth</v>
      </c>
      <c r="W1197" s="13">
        <f>_xlfn.XLOOKUP(C1197,Customers!A:A,Customers!G:G)</f>
        <v>45168</v>
      </c>
      <c r="X1197">
        <f t="shared" ca="1" si="169"/>
        <v>67</v>
      </c>
      <c r="Y1197" t="str">
        <f t="shared" ca="1" si="170"/>
        <v>50+</v>
      </c>
    </row>
    <row r="1198" spans="1:25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  <c r="I1198">
        <f>_xlfn.XLOOKUP(D1198,Products!A:A,Products!E:E)</f>
        <v>1762.92</v>
      </c>
      <c r="J1198">
        <f>_xlfn.XLOOKUP(D1198,Products!A:A,Products!F:F)</f>
        <v>1346.48</v>
      </c>
      <c r="K1198" t="str">
        <f>_xlfn.XLOOKUP(D1198,Products!A:A,Products!C:C)</f>
        <v>Electronics</v>
      </c>
      <c r="L1198" t="str">
        <f>_xlfn.XLOOKUP(D1198,Products!A:A,Products!D:D)</f>
        <v>Laptop</v>
      </c>
      <c r="M1198">
        <f t="shared" si="162"/>
        <v>1762.92</v>
      </c>
      <c r="N1198">
        <f t="shared" si="163"/>
        <v>1346.48</v>
      </c>
      <c r="O1198">
        <f t="shared" si="164"/>
        <v>416.44000000000005</v>
      </c>
      <c r="P1198" s="8">
        <f t="shared" si="165"/>
        <v>0.23622172305039368</v>
      </c>
      <c r="Q1198">
        <f t="shared" si="166"/>
        <v>264.43799999999999</v>
      </c>
      <c r="R1198">
        <f t="shared" si="167"/>
        <v>1498.482</v>
      </c>
      <c r="S1198">
        <f t="shared" si="168"/>
        <v>152.00199999999995</v>
      </c>
      <c r="T1198" t="str">
        <f>_xlfn.XLOOKUP(C1198,Customers!A:A,Customers!D:D)</f>
        <v>F</v>
      </c>
      <c r="U1198" s="13">
        <f>_xlfn.XLOOKUP(C1198,Customers!A:A,Customers!E:E)</f>
        <v>25706</v>
      </c>
      <c r="V1198" t="str">
        <f>_xlfn.XLOOKUP(C1198,Customers!A:A,Customers!F:F)</f>
        <v>South Scottton</v>
      </c>
      <c r="W1198" s="13">
        <f>_xlfn.XLOOKUP(C1198,Customers!A:A,Customers!G:G)</f>
        <v>44405</v>
      </c>
      <c r="X1198">
        <f t="shared" ca="1" si="169"/>
        <v>56</v>
      </c>
      <c r="Y1198" t="str">
        <f t="shared" ca="1" si="170"/>
        <v>50+</v>
      </c>
    </row>
    <row r="1199" spans="1:25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  <c r="I1199">
        <f>_xlfn.XLOOKUP(D1199,Products!A:A,Products!E:E)</f>
        <v>1952.65</v>
      </c>
      <c r="J1199">
        <f>_xlfn.XLOOKUP(D1199,Products!A:A,Products!F:F)</f>
        <v>1451.27</v>
      </c>
      <c r="K1199" t="str">
        <f>_xlfn.XLOOKUP(D1199,Products!A:A,Products!C:C)</f>
        <v>Electronics</v>
      </c>
      <c r="L1199" t="str">
        <f>_xlfn.XLOOKUP(D1199,Products!A:A,Products!D:D)</f>
        <v>Television</v>
      </c>
      <c r="M1199">
        <f t="shared" si="162"/>
        <v>1952.65</v>
      </c>
      <c r="N1199">
        <f t="shared" si="163"/>
        <v>1451.27</v>
      </c>
      <c r="O1199">
        <f t="shared" si="164"/>
        <v>501.38000000000011</v>
      </c>
      <c r="P1199" s="8">
        <f t="shared" si="165"/>
        <v>0.2567690062223133</v>
      </c>
      <c r="Q1199">
        <f t="shared" si="166"/>
        <v>292.89749999999998</v>
      </c>
      <c r="R1199">
        <f t="shared" si="167"/>
        <v>1659.7525000000001</v>
      </c>
      <c r="S1199">
        <f t="shared" si="168"/>
        <v>208.48250000000007</v>
      </c>
      <c r="T1199" t="str">
        <f>_xlfn.XLOOKUP(C1199,Customers!A:A,Customers!D:D)</f>
        <v>M</v>
      </c>
      <c r="U1199" s="13">
        <f>_xlfn.XLOOKUP(C1199,Customers!A:A,Customers!E:E)</f>
        <v>25414</v>
      </c>
      <c r="V1199" t="str">
        <f>_xlfn.XLOOKUP(C1199,Customers!A:A,Customers!F:F)</f>
        <v>Lake Steventown</v>
      </c>
      <c r="W1199" s="13">
        <f>_xlfn.XLOOKUP(C1199,Customers!A:A,Customers!G:G)</f>
        <v>44835</v>
      </c>
      <c r="X1199">
        <f t="shared" ca="1" si="169"/>
        <v>56</v>
      </c>
      <c r="Y1199" t="str">
        <f t="shared" ca="1" si="170"/>
        <v>50+</v>
      </c>
    </row>
    <row r="1200" spans="1:25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  <c r="I1200">
        <f>_xlfn.XLOOKUP(D1200,Products!A:A,Products!E:E)</f>
        <v>1079.8900000000001</v>
      </c>
      <c r="J1200">
        <f>_xlfn.XLOOKUP(D1200,Products!A:A,Products!F:F)</f>
        <v>703.83</v>
      </c>
      <c r="K1200" t="str">
        <f>_xlfn.XLOOKUP(D1200,Products!A:A,Products!C:C)</f>
        <v>Electronics</v>
      </c>
      <c r="L1200" t="str">
        <f>_xlfn.XLOOKUP(D1200,Products!A:A,Products!D:D)</f>
        <v>Smartphone</v>
      </c>
      <c r="M1200">
        <f t="shared" si="162"/>
        <v>4319.5600000000004</v>
      </c>
      <c r="N1200">
        <f t="shared" si="163"/>
        <v>2815.32</v>
      </c>
      <c r="O1200">
        <f t="shared" si="164"/>
        <v>1504.2400000000002</v>
      </c>
      <c r="P1200" s="8">
        <f t="shared" si="165"/>
        <v>0.34823917250831105</v>
      </c>
      <c r="Q1200">
        <f t="shared" si="166"/>
        <v>0</v>
      </c>
      <c r="R1200">
        <f t="shared" si="167"/>
        <v>4319.5600000000004</v>
      </c>
      <c r="S1200">
        <f t="shared" si="168"/>
        <v>1504.2400000000002</v>
      </c>
      <c r="T1200" t="str">
        <f>_xlfn.XLOOKUP(C1200,Customers!A:A,Customers!D:D)</f>
        <v>F</v>
      </c>
      <c r="U1200" s="13">
        <f>_xlfn.XLOOKUP(C1200,Customers!A:A,Customers!E:E)</f>
        <v>35371</v>
      </c>
      <c r="V1200" t="str">
        <f>_xlfn.XLOOKUP(C1200,Customers!A:A,Customers!F:F)</f>
        <v>Port Sandra</v>
      </c>
      <c r="W1200" s="13">
        <f>_xlfn.XLOOKUP(C1200,Customers!A:A,Customers!G:G)</f>
        <v>44851</v>
      </c>
      <c r="X1200">
        <f t="shared" ca="1" si="169"/>
        <v>29</v>
      </c>
      <c r="Y1200" t="str">
        <f t="shared" ca="1" si="170"/>
        <v>26-35</v>
      </c>
    </row>
    <row r="1201" spans="1:25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  <c r="I1201">
        <f>_xlfn.XLOOKUP(D1201,Products!A:A,Products!E:E)</f>
        <v>1474.12</v>
      </c>
      <c r="J1201">
        <f>_xlfn.XLOOKUP(D1201,Products!A:A,Products!F:F)</f>
        <v>764.02</v>
      </c>
      <c r="K1201" t="str">
        <f>_xlfn.XLOOKUP(D1201,Products!A:A,Products!C:C)</f>
        <v>Electronics</v>
      </c>
      <c r="L1201" t="str">
        <f>_xlfn.XLOOKUP(D1201,Products!A:A,Products!D:D)</f>
        <v>Camera</v>
      </c>
      <c r="M1201">
        <f t="shared" si="162"/>
        <v>5896.48</v>
      </c>
      <c r="N1201">
        <f t="shared" si="163"/>
        <v>3056.08</v>
      </c>
      <c r="O1201">
        <f t="shared" si="164"/>
        <v>2840.3999999999996</v>
      </c>
      <c r="P1201" s="8">
        <f t="shared" si="165"/>
        <v>0.48171112256804055</v>
      </c>
      <c r="Q1201">
        <f t="shared" si="166"/>
        <v>0</v>
      </c>
      <c r="R1201">
        <f t="shared" si="167"/>
        <v>5896.48</v>
      </c>
      <c r="S1201">
        <f t="shared" si="168"/>
        <v>2840.3999999999996</v>
      </c>
      <c r="T1201" t="str">
        <f>_xlfn.XLOOKUP(C1201,Customers!A:A,Customers!D:D)</f>
        <v>F</v>
      </c>
      <c r="U1201" s="13">
        <f>_xlfn.XLOOKUP(C1201,Customers!A:A,Customers!E:E)</f>
        <v>32818</v>
      </c>
      <c r="V1201" t="str">
        <f>_xlfn.XLOOKUP(C1201,Customers!A:A,Customers!F:F)</f>
        <v>Cliffordbury</v>
      </c>
      <c r="W1201" s="13">
        <f>_xlfn.XLOOKUP(C1201,Customers!A:A,Customers!G:G)</f>
        <v>44718</v>
      </c>
      <c r="X1201">
        <f t="shared" ca="1" si="169"/>
        <v>36</v>
      </c>
      <c r="Y1201" t="str">
        <f t="shared" ca="1" si="170"/>
        <v>36-50</v>
      </c>
    </row>
    <row r="1202" spans="1:25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  <c r="I1202">
        <f>_xlfn.XLOOKUP(D1202,Products!A:A,Products!E:E)</f>
        <v>1216.3599999999999</v>
      </c>
      <c r="J1202">
        <f>_xlfn.XLOOKUP(D1202,Products!A:A,Products!F:F)</f>
        <v>794.8</v>
      </c>
      <c r="K1202" t="str">
        <f>_xlfn.XLOOKUP(D1202,Products!A:A,Products!C:C)</f>
        <v>Fashion</v>
      </c>
      <c r="L1202" t="str">
        <f>_xlfn.XLOOKUP(D1202,Products!A:A,Products!D:D)</f>
        <v>Bags</v>
      </c>
      <c r="M1202">
        <f t="shared" si="162"/>
        <v>4865.4399999999996</v>
      </c>
      <c r="N1202">
        <f t="shared" si="163"/>
        <v>3179.2</v>
      </c>
      <c r="O1202">
        <f t="shared" si="164"/>
        <v>1686.2399999999998</v>
      </c>
      <c r="P1202" s="8">
        <f t="shared" si="165"/>
        <v>0.34657502713012595</v>
      </c>
      <c r="Q1202">
        <f t="shared" si="166"/>
        <v>0</v>
      </c>
      <c r="R1202">
        <f t="shared" si="167"/>
        <v>4865.4399999999996</v>
      </c>
      <c r="S1202">
        <f t="shared" si="168"/>
        <v>1686.2399999999998</v>
      </c>
      <c r="T1202" t="str">
        <f>_xlfn.XLOOKUP(C1202,Customers!A:A,Customers!D:D)</f>
        <v>M</v>
      </c>
      <c r="U1202" s="13">
        <f>_xlfn.XLOOKUP(C1202,Customers!A:A,Customers!E:E)</f>
        <v>35319</v>
      </c>
      <c r="V1202" t="str">
        <f>_xlfn.XLOOKUP(C1202,Customers!A:A,Customers!F:F)</f>
        <v>Osborneport</v>
      </c>
      <c r="W1202" s="13">
        <f>_xlfn.XLOOKUP(C1202,Customers!A:A,Customers!G:G)</f>
        <v>44829</v>
      </c>
      <c r="X1202">
        <f t="shared" ca="1" si="169"/>
        <v>29</v>
      </c>
      <c r="Y1202" t="str">
        <f t="shared" ca="1" si="170"/>
        <v>26-35</v>
      </c>
    </row>
    <row r="1203" spans="1:25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  <c r="I1203">
        <f>_xlfn.XLOOKUP(D1203,Products!A:A,Products!E:E)</f>
        <v>1165.3699999999999</v>
      </c>
      <c r="J1203">
        <f>_xlfn.XLOOKUP(D1203,Products!A:A,Products!F:F)</f>
        <v>926.55</v>
      </c>
      <c r="K1203" t="str">
        <f>_xlfn.XLOOKUP(D1203,Products!A:A,Products!C:C)</f>
        <v>Fashion</v>
      </c>
      <c r="L1203" t="str">
        <f>_xlfn.XLOOKUP(D1203,Products!A:A,Products!D:D)</f>
        <v>Clothing</v>
      </c>
      <c r="M1203">
        <f t="shared" si="162"/>
        <v>4661.4799999999996</v>
      </c>
      <c r="N1203">
        <f t="shared" si="163"/>
        <v>3706.2</v>
      </c>
      <c r="O1203">
        <f t="shared" si="164"/>
        <v>955.27999999999975</v>
      </c>
      <c r="P1203" s="8">
        <f t="shared" si="165"/>
        <v>0.20493062289230027</v>
      </c>
      <c r="Q1203">
        <f t="shared" si="166"/>
        <v>0</v>
      </c>
      <c r="R1203">
        <f t="shared" si="167"/>
        <v>4661.4799999999996</v>
      </c>
      <c r="S1203">
        <f t="shared" si="168"/>
        <v>955.27999999999975</v>
      </c>
      <c r="T1203" t="str">
        <f>_xlfn.XLOOKUP(C1203,Customers!A:A,Customers!D:D)</f>
        <v>F</v>
      </c>
      <c r="U1203" s="13">
        <f>_xlfn.XLOOKUP(C1203,Customers!A:A,Customers!E:E)</f>
        <v>27663</v>
      </c>
      <c r="V1203" t="str">
        <f>_xlfn.XLOOKUP(C1203,Customers!A:A,Customers!F:F)</f>
        <v>Port Stephanie</v>
      </c>
      <c r="W1203" s="13">
        <f>_xlfn.XLOOKUP(C1203,Customers!A:A,Customers!G:G)</f>
        <v>45133</v>
      </c>
      <c r="X1203">
        <f t="shared" ca="1" si="169"/>
        <v>50</v>
      </c>
      <c r="Y1203" t="str">
        <f t="shared" ca="1" si="170"/>
        <v>36-50</v>
      </c>
    </row>
    <row r="1204" spans="1:25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  <c r="I1204">
        <f>_xlfn.XLOOKUP(D1204,Products!A:A,Products!E:E)</f>
        <v>453.62</v>
      </c>
      <c r="J1204">
        <f>_xlfn.XLOOKUP(D1204,Products!A:A,Products!F:F)</f>
        <v>316.63</v>
      </c>
      <c r="K1204" t="str">
        <f>_xlfn.XLOOKUP(D1204,Products!A:A,Products!C:C)</f>
        <v>Fashion</v>
      </c>
      <c r="L1204" t="str">
        <f>_xlfn.XLOOKUP(D1204,Products!A:A,Products!D:D)</f>
        <v>Clothing</v>
      </c>
      <c r="M1204">
        <f t="shared" si="162"/>
        <v>1360.8600000000001</v>
      </c>
      <c r="N1204">
        <f t="shared" si="163"/>
        <v>949.89</v>
      </c>
      <c r="O1204">
        <f t="shared" si="164"/>
        <v>410.97000000000014</v>
      </c>
      <c r="P1204" s="8">
        <f t="shared" si="165"/>
        <v>0.30199285745778415</v>
      </c>
      <c r="Q1204">
        <f t="shared" si="166"/>
        <v>0</v>
      </c>
      <c r="R1204">
        <f t="shared" si="167"/>
        <v>1360.8600000000001</v>
      </c>
      <c r="S1204">
        <f t="shared" si="168"/>
        <v>410.97000000000014</v>
      </c>
      <c r="T1204" t="str">
        <f>_xlfn.XLOOKUP(C1204,Customers!A:A,Customers!D:D)</f>
        <v>M</v>
      </c>
      <c r="U1204" s="13">
        <f>_xlfn.XLOOKUP(C1204,Customers!A:A,Customers!E:E)</f>
        <v>22937</v>
      </c>
      <c r="V1204" t="str">
        <f>_xlfn.XLOOKUP(C1204,Customers!A:A,Customers!F:F)</f>
        <v>Seanland</v>
      </c>
      <c r="W1204" s="13">
        <f>_xlfn.XLOOKUP(C1204,Customers!A:A,Customers!G:G)</f>
        <v>45876</v>
      </c>
      <c r="X1204">
        <f t="shared" ca="1" si="169"/>
        <v>63</v>
      </c>
      <c r="Y1204" t="str">
        <f t="shared" ca="1" si="170"/>
        <v>50+</v>
      </c>
    </row>
    <row r="1205" spans="1:25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  <c r="I1205">
        <f>_xlfn.XLOOKUP(D1205,Products!A:A,Products!E:E)</f>
        <v>1079.8900000000001</v>
      </c>
      <c r="J1205">
        <f>_xlfn.XLOOKUP(D1205,Products!A:A,Products!F:F)</f>
        <v>703.83</v>
      </c>
      <c r="K1205" t="str">
        <f>_xlfn.XLOOKUP(D1205,Products!A:A,Products!C:C)</f>
        <v>Electronics</v>
      </c>
      <c r="L1205" t="str">
        <f>_xlfn.XLOOKUP(D1205,Products!A:A,Products!D:D)</f>
        <v>Smartphone</v>
      </c>
      <c r="M1205">
        <f t="shared" si="162"/>
        <v>2159.7800000000002</v>
      </c>
      <c r="N1205">
        <f t="shared" si="163"/>
        <v>1407.66</v>
      </c>
      <c r="O1205">
        <f t="shared" si="164"/>
        <v>752.12000000000012</v>
      </c>
      <c r="P1205" s="8">
        <f t="shared" si="165"/>
        <v>0.34823917250831105</v>
      </c>
      <c r="Q1205">
        <f t="shared" si="166"/>
        <v>107.98900000000002</v>
      </c>
      <c r="R1205">
        <f t="shared" si="167"/>
        <v>2051.7910000000002</v>
      </c>
      <c r="S1205">
        <f t="shared" si="168"/>
        <v>644.13100000000009</v>
      </c>
      <c r="T1205" t="str">
        <f>_xlfn.XLOOKUP(C1205,Customers!A:A,Customers!D:D)</f>
        <v>F</v>
      </c>
      <c r="U1205" s="13">
        <f>_xlfn.XLOOKUP(C1205,Customers!A:A,Customers!E:E)</f>
        <v>27995</v>
      </c>
      <c r="V1205" t="str">
        <f>_xlfn.XLOOKUP(C1205,Customers!A:A,Customers!F:F)</f>
        <v>East Raymond</v>
      </c>
      <c r="W1205" s="13">
        <f>_xlfn.XLOOKUP(C1205,Customers!A:A,Customers!G:G)</f>
        <v>45827</v>
      </c>
      <c r="X1205">
        <f t="shared" ca="1" si="169"/>
        <v>49</v>
      </c>
      <c r="Y1205" t="str">
        <f t="shared" ca="1" si="170"/>
        <v>36-50</v>
      </c>
    </row>
    <row r="1206" spans="1:25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  <c r="I1206">
        <f>_xlfn.XLOOKUP(D1206,Products!A:A,Products!E:E)</f>
        <v>1853.77</v>
      </c>
      <c r="J1206">
        <f>_xlfn.XLOOKUP(D1206,Products!A:A,Products!F:F)</f>
        <v>1363.52</v>
      </c>
      <c r="K1206" t="str">
        <f>_xlfn.XLOOKUP(D1206,Products!A:A,Products!C:C)</f>
        <v>Fashion</v>
      </c>
      <c r="L1206" t="str">
        <f>_xlfn.XLOOKUP(D1206,Products!A:A,Products!D:D)</f>
        <v>Accessories</v>
      </c>
      <c r="M1206">
        <f t="shared" si="162"/>
        <v>5561.3099999999995</v>
      </c>
      <c r="N1206">
        <f t="shared" si="163"/>
        <v>4090.56</v>
      </c>
      <c r="O1206">
        <f t="shared" si="164"/>
        <v>1470.7499999999995</v>
      </c>
      <c r="P1206" s="8">
        <f t="shared" si="165"/>
        <v>0.26446107122242773</v>
      </c>
      <c r="Q1206">
        <f t="shared" si="166"/>
        <v>834.1964999999999</v>
      </c>
      <c r="R1206">
        <f t="shared" si="167"/>
        <v>4727.1134999999995</v>
      </c>
      <c r="S1206">
        <f t="shared" si="168"/>
        <v>636.55349999999953</v>
      </c>
      <c r="T1206" t="str">
        <f>_xlfn.XLOOKUP(C1206,Customers!A:A,Customers!D:D)</f>
        <v>M</v>
      </c>
      <c r="U1206" s="13">
        <f>_xlfn.XLOOKUP(C1206,Customers!A:A,Customers!E:E)</f>
        <v>23580</v>
      </c>
      <c r="V1206" t="str">
        <f>_xlfn.XLOOKUP(C1206,Customers!A:A,Customers!F:F)</f>
        <v>Hansonhaven</v>
      </c>
      <c r="W1206" s="13">
        <f>_xlfn.XLOOKUP(C1206,Customers!A:A,Customers!G:G)</f>
        <v>44213</v>
      </c>
      <c r="X1206">
        <f t="shared" ca="1" si="169"/>
        <v>61</v>
      </c>
      <c r="Y1206" t="str">
        <f t="shared" ca="1" si="170"/>
        <v>50+</v>
      </c>
    </row>
    <row r="1207" spans="1:25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  <c r="I1207">
        <f>_xlfn.XLOOKUP(D1207,Products!A:A,Products!E:E)</f>
        <v>1197.18</v>
      </c>
      <c r="J1207">
        <f>_xlfn.XLOOKUP(D1207,Products!A:A,Products!F:F)</f>
        <v>722.74</v>
      </c>
      <c r="K1207" t="str">
        <f>_xlfn.XLOOKUP(D1207,Products!A:A,Products!C:C)</f>
        <v>Electronics</v>
      </c>
      <c r="L1207" t="str">
        <f>_xlfn.XLOOKUP(D1207,Products!A:A,Products!D:D)</f>
        <v>Smartphone</v>
      </c>
      <c r="M1207">
        <f t="shared" si="162"/>
        <v>4788.72</v>
      </c>
      <c r="N1207">
        <f t="shared" si="163"/>
        <v>2890.96</v>
      </c>
      <c r="O1207">
        <f t="shared" si="164"/>
        <v>1897.7600000000002</v>
      </c>
      <c r="P1207" s="8">
        <f t="shared" si="165"/>
        <v>0.39629796688885549</v>
      </c>
      <c r="Q1207">
        <f t="shared" si="166"/>
        <v>0</v>
      </c>
      <c r="R1207">
        <f t="shared" si="167"/>
        <v>4788.72</v>
      </c>
      <c r="S1207">
        <f t="shared" si="168"/>
        <v>1897.7600000000002</v>
      </c>
      <c r="T1207" t="str">
        <f>_xlfn.XLOOKUP(C1207,Customers!A:A,Customers!D:D)</f>
        <v>M</v>
      </c>
      <c r="U1207" s="13">
        <f>_xlfn.XLOOKUP(C1207,Customers!A:A,Customers!E:E)</f>
        <v>36768</v>
      </c>
      <c r="V1207" t="str">
        <f>_xlfn.XLOOKUP(C1207,Customers!A:A,Customers!F:F)</f>
        <v>Ellisside</v>
      </c>
      <c r="W1207" s="13">
        <f>_xlfn.XLOOKUP(C1207,Customers!A:A,Customers!G:G)</f>
        <v>44715</v>
      </c>
      <c r="X1207">
        <f t="shared" ca="1" si="169"/>
        <v>25</v>
      </c>
      <c r="Y1207" t="str">
        <f t="shared" ca="1" si="170"/>
        <v>18-25</v>
      </c>
    </row>
    <row r="1208" spans="1:25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  <c r="I1208">
        <f>_xlfn.XLOOKUP(D1208,Products!A:A,Products!E:E)</f>
        <v>1858.75</v>
      </c>
      <c r="J1208">
        <f>_xlfn.XLOOKUP(D1208,Products!A:A,Products!F:F)</f>
        <v>1451.16</v>
      </c>
      <c r="K1208" t="str">
        <f>_xlfn.XLOOKUP(D1208,Products!A:A,Products!C:C)</f>
        <v>Fashion</v>
      </c>
      <c r="L1208" t="str">
        <f>_xlfn.XLOOKUP(D1208,Products!A:A,Products!D:D)</f>
        <v>Accessories</v>
      </c>
      <c r="M1208">
        <f t="shared" si="162"/>
        <v>3717.5</v>
      </c>
      <c r="N1208">
        <f t="shared" si="163"/>
        <v>2902.32</v>
      </c>
      <c r="O1208">
        <f t="shared" si="164"/>
        <v>815.17999999999984</v>
      </c>
      <c r="P1208" s="8">
        <f t="shared" si="165"/>
        <v>0.21928177538668456</v>
      </c>
      <c r="Q1208">
        <f t="shared" si="166"/>
        <v>0</v>
      </c>
      <c r="R1208">
        <f t="shared" si="167"/>
        <v>3717.5</v>
      </c>
      <c r="S1208">
        <f t="shared" si="168"/>
        <v>815.17999999999984</v>
      </c>
      <c r="T1208" t="str">
        <f>_xlfn.XLOOKUP(C1208,Customers!A:A,Customers!D:D)</f>
        <v>M</v>
      </c>
      <c r="U1208" s="13">
        <f>_xlfn.XLOOKUP(C1208,Customers!A:A,Customers!E:E)</f>
        <v>24326</v>
      </c>
      <c r="V1208" t="str">
        <f>_xlfn.XLOOKUP(C1208,Customers!A:A,Customers!F:F)</f>
        <v>East Walter</v>
      </c>
      <c r="W1208" s="13">
        <f>_xlfn.XLOOKUP(C1208,Customers!A:A,Customers!G:G)</f>
        <v>44260</v>
      </c>
      <c r="X1208">
        <f t="shared" ca="1" si="169"/>
        <v>59</v>
      </c>
      <c r="Y1208" t="str">
        <f t="shared" ca="1" si="170"/>
        <v>50+</v>
      </c>
    </row>
    <row r="1209" spans="1:25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  <c r="I1209">
        <f>_xlfn.XLOOKUP(D1209,Products!A:A,Products!E:E)</f>
        <v>123.19</v>
      </c>
      <c r="J1209">
        <f>_xlfn.XLOOKUP(D1209,Products!A:A,Products!F:F)</f>
        <v>80.36</v>
      </c>
      <c r="K1209" t="str">
        <f>_xlfn.XLOOKUP(D1209,Products!A:A,Products!C:C)</f>
        <v>Groceries</v>
      </c>
      <c r="L1209" t="str">
        <f>_xlfn.XLOOKUP(D1209,Products!A:A,Products!D:D)</f>
        <v>Snacks</v>
      </c>
      <c r="M1209">
        <f t="shared" si="162"/>
        <v>246.38</v>
      </c>
      <c r="N1209">
        <f t="shared" si="163"/>
        <v>160.72</v>
      </c>
      <c r="O1209">
        <f t="shared" si="164"/>
        <v>85.66</v>
      </c>
      <c r="P1209" s="8">
        <f t="shared" si="165"/>
        <v>0.34767432421462779</v>
      </c>
      <c r="Q1209">
        <f t="shared" si="166"/>
        <v>36.957000000000001</v>
      </c>
      <c r="R1209">
        <f t="shared" si="167"/>
        <v>209.423</v>
      </c>
      <c r="S1209">
        <f t="shared" si="168"/>
        <v>48.703000000000003</v>
      </c>
      <c r="T1209" t="str">
        <f>_xlfn.XLOOKUP(C1209,Customers!A:A,Customers!D:D)</f>
        <v>M</v>
      </c>
      <c r="U1209" s="13">
        <f>_xlfn.XLOOKUP(C1209,Customers!A:A,Customers!E:E)</f>
        <v>31058</v>
      </c>
      <c r="V1209" t="str">
        <f>_xlfn.XLOOKUP(C1209,Customers!A:A,Customers!F:F)</f>
        <v>West Jasmine</v>
      </c>
      <c r="W1209" s="13">
        <f>_xlfn.XLOOKUP(C1209,Customers!A:A,Customers!G:G)</f>
        <v>44482</v>
      </c>
      <c r="X1209">
        <f t="shared" ca="1" si="169"/>
        <v>41</v>
      </c>
      <c r="Y1209" t="str">
        <f t="shared" ca="1" si="170"/>
        <v>36-50</v>
      </c>
    </row>
    <row r="1210" spans="1:25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  <c r="I1210">
        <f>_xlfn.XLOOKUP(D1210,Products!A:A,Products!E:E)</f>
        <v>304.70999999999998</v>
      </c>
      <c r="J1210">
        <f>_xlfn.XLOOKUP(D1210,Products!A:A,Products!F:F)</f>
        <v>164.01</v>
      </c>
      <c r="K1210" t="str">
        <f>_xlfn.XLOOKUP(D1210,Products!A:A,Products!C:C)</f>
        <v>Groceries</v>
      </c>
      <c r="L1210" t="str">
        <f>_xlfn.XLOOKUP(D1210,Products!A:A,Products!D:D)</f>
        <v>Vegetables</v>
      </c>
      <c r="M1210">
        <f t="shared" si="162"/>
        <v>914.12999999999988</v>
      </c>
      <c r="N1210">
        <f t="shared" si="163"/>
        <v>492.03</v>
      </c>
      <c r="O1210">
        <f t="shared" si="164"/>
        <v>422.09999999999991</v>
      </c>
      <c r="P1210" s="8">
        <f t="shared" si="165"/>
        <v>0.46175051688490693</v>
      </c>
      <c r="Q1210">
        <f t="shared" si="166"/>
        <v>137.11949999999999</v>
      </c>
      <c r="R1210">
        <f t="shared" si="167"/>
        <v>777.01049999999987</v>
      </c>
      <c r="S1210">
        <f t="shared" si="168"/>
        <v>284.98049999999989</v>
      </c>
      <c r="T1210" t="str">
        <f>_xlfn.XLOOKUP(C1210,Customers!A:A,Customers!D:D)</f>
        <v>F</v>
      </c>
      <c r="U1210" s="13">
        <f>_xlfn.XLOOKUP(C1210,Customers!A:A,Customers!E:E)</f>
        <v>30021</v>
      </c>
      <c r="V1210" t="str">
        <f>_xlfn.XLOOKUP(C1210,Customers!A:A,Customers!F:F)</f>
        <v>Peterside</v>
      </c>
      <c r="W1210" s="13">
        <f>_xlfn.XLOOKUP(C1210,Customers!A:A,Customers!G:G)</f>
        <v>45560</v>
      </c>
      <c r="X1210">
        <f t="shared" ca="1" si="169"/>
        <v>44</v>
      </c>
      <c r="Y1210" t="str">
        <f t="shared" ca="1" si="170"/>
        <v>36-50</v>
      </c>
    </row>
    <row r="1211" spans="1:25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  <c r="I1211">
        <f>_xlfn.XLOOKUP(D1211,Products!A:A,Products!E:E)</f>
        <v>673.78</v>
      </c>
      <c r="J1211">
        <f>_xlfn.XLOOKUP(D1211,Products!A:A,Products!F:F)</f>
        <v>363.33</v>
      </c>
      <c r="K1211" t="str">
        <f>_xlfn.XLOOKUP(D1211,Products!A:A,Products!C:C)</f>
        <v>Electronics</v>
      </c>
      <c r="L1211" t="str">
        <f>_xlfn.XLOOKUP(D1211,Products!A:A,Products!D:D)</f>
        <v>Smartphone</v>
      </c>
      <c r="M1211">
        <f t="shared" si="162"/>
        <v>2021.34</v>
      </c>
      <c r="N1211">
        <f t="shared" si="163"/>
        <v>1089.99</v>
      </c>
      <c r="O1211">
        <f t="shared" si="164"/>
        <v>931.34999999999991</v>
      </c>
      <c r="P1211" s="8">
        <f t="shared" si="165"/>
        <v>0.46075870462168655</v>
      </c>
      <c r="Q1211">
        <f t="shared" si="166"/>
        <v>0</v>
      </c>
      <c r="R1211">
        <f t="shared" si="167"/>
        <v>2021.34</v>
      </c>
      <c r="S1211">
        <f t="shared" si="168"/>
        <v>931.34999999999991</v>
      </c>
      <c r="T1211" t="str">
        <f>_xlfn.XLOOKUP(C1211,Customers!A:A,Customers!D:D)</f>
        <v>M</v>
      </c>
      <c r="U1211" s="13">
        <f>_xlfn.XLOOKUP(C1211,Customers!A:A,Customers!E:E)</f>
        <v>33773</v>
      </c>
      <c r="V1211" t="str">
        <f>_xlfn.XLOOKUP(C1211,Customers!A:A,Customers!F:F)</f>
        <v>Port Kimberly</v>
      </c>
      <c r="W1211" s="13">
        <f>_xlfn.XLOOKUP(C1211,Customers!A:A,Customers!G:G)</f>
        <v>44616</v>
      </c>
      <c r="X1211">
        <f t="shared" ca="1" si="169"/>
        <v>34</v>
      </c>
      <c r="Y1211" t="str">
        <f t="shared" ca="1" si="170"/>
        <v>26-35</v>
      </c>
    </row>
    <row r="1212" spans="1:25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  <c r="I1212">
        <f>_xlfn.XLOOKUP(D1212,Products!A:A,Products!E:E)</f>
        <v>1485.05</v>
      </c>
      <c r="J1212">
        <f>_xlfn.XLOOKUP(D1212,Products!A:A,Products!F:F)</f>
        <v>988.31</v>
      </c>
      <c r="K1212" t="str">
        <f>_xlfn.XLOOKUP(D1212,Products!A:A,Products!C:C)</f>
        <v>Fashion</v>
      </c>
      <c r="L1212" t="str">
        <f>_xlfn.XLOOKUP(D1212,Products!A:A,Products!D:D)</f>
        <v>Clothing</v>
      </c>
      <c r="M1212">
        <f t="shared" si="162"/>
        <v>5940.2</v>
      </c>
      <c r="N1212">
        <f t="shared" si="163"/>
        <v>3953.24</v>
      </c>
      <c r="O1212">
        <f t="shared" si="164"/>
        <v>1986.96</v>
      </c>
      <c r="P1212" s="8">
        <f t="shared" si="165"/>
        <v>0.33449378808794317</v>
      </c>
      <c r="Q1212">
        <f t="shared" si="166"/>
        <v>0</v>
      </c>
      <c r="R1212">
        <f t="shared" si="167"/>
        <v>5940.2</v>
      </c>
      <c r="S1212">
        <f t="shared" si="168"/>
        <v>1986.96</v>
      </c>
      <c r="T1212" t="str">
        <f>_xlfn.XLOOKUP(C1212,Customers!A:A,Customers!D:D)</f>
        <v>F</v>
      </c>
      <c r="U1212" s="13">
        <f>_xlfn.XLOOKUP(C1212,Customers!A:A,Customers!E:E)</f>
        <v>27579</v>
      </c>
      <c r="V1212" t="str">
        <f>_xlfn.XLOOKUP(C1212,Customers!A:A,Customers!F:F)</f>
        <v>North Chaseborough</v>
      </c>
      <c r="W1212" s="13">
        <f>_xlfn.XLOOKUP(C1212,Customers!A:A,Customers!G:G)</f>
        <v>45571</v>
      </c>
      <c r="X1212">
        <f t="shared" ca="1" si="169"/>
        <v>50</v>
      </c>
      <c r="Y1212" t="str">
        <f t="shared" ca="1" si="170"/>
        <v>36-50</v>
      </c>
    </row>
    <row r="1213" spans="1:25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  <c r="I1213">
        <f>_xlfn.XLOOKUP(D1213,Products!A:A,Products!E:E)</f>
        <v>323.92</v>
      </c>
      <c r="J1213">
        <f>_xlfn.XLOOKUP(D1213,Products!A:A,Products!F:F)</f>
        <v>242.98</v>
      </c>
      <c r="K1213" t="str">
        <f>_xlfn.XLOOKUP(D1213,Products!A:A,Products!C:C)</f>
        <v>Fashion</v>
      </c>
      <c r="L1213" t="str">
        <f>_xlfn.XLOOKUP(D1213,Products!A:A,Products!D:D)</f>
        <v>Accessories</v>
      </c>
      <c r="M1213">
        <f t="shared" si="162"/>
        <v>1295.68</v>
      </c>
      <c r="N1213">
        <f t="shared" si="163"/>
        <v>971.92</v>
      </c>
      <c r="O1213">
        <f t="shared" si="164"/>
        <v>323.7600000000001</v>
      </c>
      <c r="P1213" s="8">
        <f t="shared" si="165"/>
        <v>0.24987651271918998</v>
      </c>
      <c r="Q1213">
        <f t="shared" si="166"/>
        <v>64.784000000000006</v>
      </c>
      <c r="R1213">
        <f t="shared" si="167"/>
        <v>1230.896</v>
      </c>
      <c r="S1213">
        <f t="shared" si="168"/>
        <v>258.976</v>
      </c>
      <c r="T1213" t="str">
        <f>_xlfn.XLOOKUP(C1213,Customers!A:A,Customers!D:D)</f>
        <v>M</v>
      </c>
      <c r="U1213" s="13">
        <f>_xlfn.XLOOKUP(C1213,Customers!A:A,Customers!E:E)</f>
        <v>25414</v>
      </c>
      <c r="V1213" t="str">
        <f>_xlfn.XLOOKUP(C1213,Customers!A:A,Customers!F:F)</f>
        <v>Lake Steventown</v>
      </c>
      <c r="W1213" s="13">
        <f>_xlfn.XLOOKUP(C1213,Customers!A:A,Customers!G:G)</f>
        <v>44835</v>
      </c>
      <c r="X1213">
        <f t="shared" ca="1" si="169"/>
        <v>56</v>
      </c>
      <c r="Y1213" t="str">
        <f t="shared" ca="1" si="170"/>
        <v>50+</v>
      </c>
    </row>
    <row r="1214" spans="1:25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  <c r="I1214">
        <f>_xlfn.XLOOKUP(D1214,Products!A:A,Products!E:E)</f>
        <v>1878.47</v>
      </c>
      <c r="J1214">
        <f>_xlfn.XLOOKUP(D1214,Products!A:A,Products!F:F)</f>
        <v>1014.91</v>
      </c>
      <c r="K1214" t="str">
        <f>_xlfn.XLOOKUP(D1214,Products!A:A,Products!C:C)</f>
        <v>Fashion</v>
      </c>
      <c r="L1214" t="str">
        <f>_xlfn.XLOOKUP(D1214,Products!A:A,Products!D:D)</f>
        <v>Footwear</v>
      </c>
      <c r="M1214">
        <f t="shared" si="162"/>
        <v>3756.94</v>
      </c>
      <c r="N1214">
        <f t="shared" si="163"/>
        <v>2029.82</v>
      </c>
      <c r="O1214">
        <f t="shared" si="164"/>
        <v>1727.1200000000001</v>
      </c>
      <c r="P1214" s="8">
        <f t="shared" si="165"/>
        <v>0.45971455493034225</v>
      </c>
      <c r="Q1214">
        <f t="shared" si="166"/>
        <v>563.54099999999994</v>
      </c>
      <c r="R1214">
        <f t="shared" si="167"/>
        <v>3193.3990000000003</v>
      </c>
      <c r="S1214">
        <f t="shared" si="168"/>
        <v>1163.5790000000004</v>
      </c>
      <c r="T1214" t="str">
        <f>_xlfn.XLOOKUP(C1214,Customers!A:A,Customers!D:D)</f>
        <v>F</v>
      </c>
      <c r="U1214" s="13">
        <f>_xlfn.XLOOKUP(C1214,Customers!A:A,Customers!E:E)</f>
        <v>35931</v>
      </c>
      <c r="V1214" t="str">
        <f>_xlfn.XLOOKUP(C1214,Customers!A:A,Customers!F:F)</f>
        <v>Stephaniechester</v>
      </c>
      <c r="W1214" s="13">
        <f>_xlfn.XLOOKUP(C1214,Customers!A:A,Customers!G:G)</f>
        <v>45063</v>
      </c>
      <c r="X1214">
        <f t="shared" ca="1" si="169"/>
        <v>28</v>
      </c>
      <c r="Y1214" t="str">
        <f t="shared" ca="1" si="170"/>
        <v>26-35</v>
      </c>
    </row>
    <row r="1215" spans="1:25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  <c r="I1215">
        <f>_xlfn.XLOOKUP(D1215,Products!A:A,Products!E:E)</f>
        <v>270.45</v>
      </c>
      <c r="J1215">
        <f>_xlfn.XLOOKUP(D1215,Products!A:A,Products!F:F)</f>
        <v>187.6</v>
      </c>
      <c r="K1215" t="str">
        <f>_xlfn.XLOOKUP(D1215,Products!A:A,Products!C:C)</f>
        <v>Fashion</v>
      </c>
      <c r="L1215" t="str">
        <f>_xlfn.XLOOKUP(D1215,Products!A:A,Products!D:D)</f>
        <v>Bags</v>
      </c>
      <c r="M1215">
        <f t="shared" si="162"/>
        <v>270.45</v>
      </c>
      <c r="N1215">
        <f t="shared" si="163"/>
        <v>187.6</v>
      </c>
      <c r="O1215">
        <f t="shared" si="164"/>
        <v>82.85</v>
      </c>
      <c r="P1215" s="8">
        <f t="shared" si="165"/>
        <v>0.30634128304677388</v>
      </c>
      <c r="Q1215">
        <f t="shared" si="166"/>
        <v>13.522500000000001</v>
      </c>
      <c r="R1215">
        <f t="shared" si="167"/>
        <v>256.92750000000001</v>
      </c>
      <c r="S1215">
        <f t="shared" si="168"/>
        <v>69.327500000000015</v>
      </c>
      <c r="T1215" t="str">
        <f>_xlfn.XLOOKUP(C1215,Customers!A:A,Customers!D:D)</f>
        <v>M</v>
      </c>
      <c r="U1215" s="13">
        <f>_xlfn.XLOOKUP(C1215,Customers!A:A,Customers!E:E)</f>
        <v>24531</v>
      </c>
      <c r="V1215" t="str">
        <f>_xlfn.XLOOKUP(C1215,Customers!A:A,Customers!F:F)</f>
        <v>Sarahhaven</v>
      </c>
      <c r="W1215" s="13">
        <f>_xlfn.XLOOKUP(C1215,Customers!A:A,Customers!G:G)</f>
        <v>44480</v>
      </c>
      <c r="X1215">
        <f t="shared" ca="1" si="169"/>
        <v>59</v>
      </c>
      <c r="Y1215" t="str">
        <f t="shared" ca="1" si="170"/>
        <v>50+</v>
      </c>
    </row>
    <row r="1216" spans="1:25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  <c r="I1216">
        <f>_xlfn.XLOOKUP(D1216,Products!A:A,Products!E:E)</f>
        <v>1879.08</v>
      </c>
      <c r="J1216">
        <f>_xlfn.XLOOKUP(D1216,Products!A:A,Products!F:F)</f>
        <v>1004.56</v>
      </c>
      <c r="K1216" t="str">
        <f>_xlfn.XLOOKUP(D1216,Products!A:A,Products!C:C)</f>
        <v>Groceries</v>
      </c>
      <c r="L1216" t="str">
        <f>_xlfn.XLOOKUP(D1216,Products!A:A,Products!D:D)</f>
        <v>Dairy</v>
      </c>
      <c r="M1216">
        <f t="shared" si="162"/>
        <v>1879.08</v>
      </c>
      <c r="N1216">
        <f t="shared" si="163"/>
        <v>1004.56</v>
      </c>
      <c r="O1216">
        <f t="shared" si="164"/>
        <v>874.52</v>
      </c>
      <c r="P1216" s="8">
        <f t="shared" si="165"/>
        <v>0.46539796070417438</v>
      </c>
      <c r="Q1216">
        <f t="shared" si="166"/>
        <v>187.90800000000002</v>
      </c>
      <c r="R1216">
        <f t="shared" si="167"/>
        <v>1691.172</v>
      </c>
      <c r="S1216">
        <f t="shared" si="168"/>
        <v>686.61200000000008</v>
      </c>
      <c r="T1216" t="str">
        <f>_xlfn.XLOOKUP(C1216,Customers!A:A,Customers!D:D)</f>
        <v>M</v>
      </c>
      <c r="U1216" s="13">
        <f>_xlfn.XLOOKUP(C1216,Customers!A:A,Customers!E:E)</f>
        <v>33771</v>
      </c>
      <c r="V1216" t="str">
        <f>_xlfn.XLOOKUP(C1216,Customers!A:A,Customers!F:F)</f>
        <v>East Edgarborough</v>
      </c>
      <c r="W1216" s="13">
        <f>_xlfn.XLOOKUP(C1216,Customers!A:A,Customers!G:G)</f>
        <v>45544</v>
      </c>
      <c r="X1216">
        <f t="shared" ca="1" si="169"/>
        <v>34</v>
      </c>
      <c r="Y1216" t="str">
        <f t="shared" ca="1" si="170"/>
        <v>26-35</v>
      </c>
    </row>
    <row r="1217" spans="1:25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  <c r="I1217">
        <f>_xlfn.XLOOKUP(D1217,Products!A:A,Products!E:E)</f>
        <v>1165.3699999999999</v>
      </c>
      <c r="J1217">
        <f>_xlfn.XLOOKUP(D1217,Products!A:A,Products!F:F)</f>
        <v>926.55</v>
      </c>
      <c r="K1217" t="str">
        <f>_xlfn.XLOOKUP(D1217,Products!A:A,Products!C:C)</f>
        <v>Fashion</v>
      </c>
      <c r="L1217" t="str">
        <f>_xlfn.XLOOKUP(D1217,Products!A:A,Products!D:D)</f>
        <v>Clothing</v>
      </c>
      <c r="M1217">
        <f t="shared" si="162"/>
        <v>2330.7399999999998</v>
      </c>
      <c r="N1217">
        <f t="shared" si="163"/>
        <v>1853.1</v>
      </c>
      <c r="O1217">
        <f t="shared" si="164"/>
        <v>477.63999999999987</v>
      </c>
      <c r="P1217" s="8">
        <f t="shared" si="165"/>
        <v>0.20493062289230027</v>
      </c>
      <c r="Q1217">
        <f t="shared" si="166"/>
        <v>0</v>
      </c>
      <c r="R1217">
        <f t="shared" si="167"/>
        <v>2330.7399999999998</v>
      </c>
      <c r="S1217">
        <f t="shared" si="168"/>
        <v>477.63999999999987</v>
      </c>
      <c r="T1217" t="str">
        <f>_xlfn.XLOOKUP(C1217,Customers!A:A,Customers!D:D)</f>
        <v>F</v>
      </c>
      <c r="U1217" s="13">
        <f>_xlfn.XLOOKUP(C1217,Customers!A:A,Customers!E:E)</f>
        <v>32027</v>
      </c>
      <c r="V1217" t="str">
        <f>_xlfn.XLOOKUP(C1217,Customers!A:A,Customers!F:F)</f>
        <v>Lauraborough</v>
      </c>
      <c r="W1217" s="13">
        <f>_xlfn.XLOOKUP(C1217,Customers!A:A,Customers!G:G)</f>
        <v>44913</v>
      </c>
      <c r="X1217">
        <f t="shared" ca="1" si="169"/>
        <v>38</v>
      </c>
      <c r="Y1217" t="str">
        <f t="shared" ca="1" si="170"/>
        <v>36-50</v>
      </c>
    </row>
    <row r="1218" spans="1:25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  <c r="I1218">
        <f>_xlfn.XLOOKUP(D1218,Products!A:A,Products!E:E)</f>
        <v>1227.24</v>
      </c>
      <c r="J1218">
        <f>_xlfn.XLOOKUP(D1218,Products!A:A,Products!F:F)</f>
        <v>977.09</v>
      </c>
      <c r="K1218" t="str">
        <f>_xlfn.XLOOKUP(D1218,Products!A:A,Products!C:C)</f>
        <v>Groceries</v>
      </c>
      <c r="L1218" t="str">
        <f>_xlfn.XLOOKUP(D1218,Products!A:A,Products!D:D)</f>
        <v>Dairy</v>
      </c>
      <c r="M1218">
        <f t="shared" si="162"/>
        <v>6136.2</v>
      </c>
      <c r="N1218">
        <f t="shared" si="163"/>
        <v>4885.45</v>
      </c>
      <c r="O1218">
        <f t="shared" si="164"/>
        <v>1250.75</v>
      </c>
      <c r="P1218" s="8">
        <f t="shared" si="165"/>
        <v>0.20383136142889738</v>
      </c>
      <c r="Q1218">
        <f t="shared" si="166"/>
        <v>306.81</v>
      </c>
      <c r="R1218">
        <f t="shared" si="167"/>
        <v>5829.3899999999994</v>
      </c>
      <c r="S1218">
        <f t="shared" si="168"/>
        <v>943.9399999999996</v>
      </c>
      <c r="T1218" t="str">
        <f>_xlfn.XLOOKUP(C1218,Customers!A:A,Customers!D:D)</f>
        <v>M</v>
      </c>
      <c r="U1218" s="13">
        <f>_xlfn.XLOOKUP(C1218,Customers!A:A,Customers!E:E)</f>
        <v>37417</v>
      </c>
      <c r="V1218" t="str">
        <f>_xlfn.XLOOKUP(C1218,Customers!A:A,Customers!F:F)</f>
        <v>Thomashaven</v>
      </c>
      <c r="W1218" s="13">
        <f>_xlfn.XLOOKUP(C1218,Customers!A:A,Customers!G:G)</f>
        <v>44800</v>
      </c>
      <c r="X1218">
        <f t="shared" ca="1" si="169"/>
        <v>24</v>
      </c>
      <c r="Y1218" t="str">
        <f t="shared" ca="1" si="170"/>
        <v>18-25</v>
      </c>
    </row>
    <row r="1219" spans="1:25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  <c r="I1219">
        <f>_xlfn.XLOOKUP(D1219,Products!A:A,Products!E:E)</f>
        <v>1673.69</v>
      </c>
      <c r="J1219">
        <f>_xlfn.XLOOKUP(D1219,Products!A:A,Products!F:F)</f>
        <v>1323.38</v>
      </c>
      <c r="K1219" t="str">
        <f>_xlfn.XLOOKUP(D1219,Products!A:A,Products!C:C)</f>
        <v>Electronics</v>
      </c>
      <c r="L1219" t="str">
        <f>_xlfn.XLOOKUP(D1219,Products!A:A,Products!D:D)</f>
        <v>Camera</v>
      </c>
      <c r="M1219">
        <f t="shared" ref="M1219:M1282" si="171">F1219*I1219</f>
        <v>5021.07</v>
      </c>
      <c r="N1219">
        <f t="shared" ref="N1219:N1282" si="172">F1219*J1219</f>
        <v>3970.1400000000003</v>
      </c>
      <c r="O1219">
        <f t="shared" ref="O1219:O1282" si="173">M1219-N1219</f>
        <v>1050.9299999999994</v>
      </c>
      <c r="P1219" s="8">
        <f t="shared" ref="P1219:P1282" si="174">O1219/M1219</f>
        <v>0.2093039929736091</v>
      </c>
      <c r="Q1219">
        <f t="shared" ref="Q1219:Q1282" si="175">M1219*G1219</f>
        <v>753.16049999999996</v>
      </c>
      <c r="R1219">
        <f t="shared" ref="R1219:R1282" si="176">M1219-Q1219</f>
        <v>4267.9094999999998</v>
      </c>
      <c r="S1219">
        <f t="shared" ref="S1219:S1282" si="177">R1219-N1219</f>
        <v>297.76949999999943</v>
      </c>
      <c r="T1219" t="str">
        <f>_xlfn.XLOOKUP(C1219,Customers!A:A,Customers!D:D)</f>
        <v>F</v>
      </c>
      <c r="U1219" s="13">
        <f>_xlfn.XLOOKUP(C1219,Customers!A:A,Customers!E:E)</f>
        <v>33492</v>
      </c>
      <c r="V1219" t="str">
        <f>_xlfn.XLOOKUP(C1219,Customers!A:A,Customers!F:F)</f>
        <v>Walkerfurt</v>
      </c>
      <c r="W1219" s="13">
        <f>_xlfn.XLOOKUP(C1219,Customers!A:A,Customers!G:G)</f>
        <v>45407</v>
      </c>
      <c r="X1219">
        <f t="shared" ref="X1219:X1282" ca="1" si="178">DATEDIF(U1219, TODAY(),"Y")</f>
        <v>34</v>
      </c>
      <c r="Y1219" t="str">
        <f t="shared" ref="Y1219:Y1282" ca="1" si="179">IF(X1219&lt;=25,"18-25",IF(X1219&lt;=35,"26-35", IF(X1219&lt;=50,"36-50","50+")))</f>
        <v>26-35</v>
      </c>
    </row>
    <row r="1220" spans="1:25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  <c r="I1220">
        <f>_xlfn.XLOOKUP(D1220,Products!A:A,Products!E:E)</f>
        <v>428.05</v>
      </c>
      <c r="J1220">
        <f>_xlfn.XLOOKUP(D1220,Products!A:A,Products!F:F)</f>
        <v>246.07</v>
      </c>
      <c r="K1220" t="str">
        <f>_xlfn.XLOOKUP(D1220,Products!A:A,Products!C:C)</f>
        <v>Electronics</v>
      </c>
      <c r="L1220" t="str">
        <f>_xlfn.XLOOKUP(D1220,Products!A:A,Products!D:D)</f>
        <v>Laptop</v>
      </c>
      <c r="M1220">
        <f t="shared" si="171"/>
        <v>2140.25</v>
      </c>
      <c r="N1220">
        <f t="shared" si="172"/>
        <v>1230.3499999999999</v>
      </c>
      <c r="O1220">
        <f t="shared" si="173"/>
        <v>909.90000000000009</v>
      </c>
      <c r="P1220" s="8">
        <f t="shared" si="174"/>
        <v>0.42513725032122418</v>
      </c>
      <c r="Q1220">
        <f t="shared" si="175"/>
        <v>107.0125</v>
      </c>
      <c r="R1220">
        <f t="shared" si="176"/>
        <v>2033.2375</v>
      </c>
      <c r="S1220">
        <f t="shared" si="177"/>
        <v>802.88750000000005</v>
      </c>
      <c r="T1220" t="str">
        <f>_xlfn.XLOOKUP(C1220,Customers!A:A,Customers!D:D)</f>
        <v>F</v>
      </c>
      <c r="U1220" s="13">
        <f>_xlfn.XLOOKUP(C1220,Customers!A:A,Customers!E:E)</f>
        <v>37694</v>
      </c>
      <c r="V1220" t="str">
        <f>_xlfn.XLOOKUP(C1220,Customers!A:A,Customers!F:F)</f>
        <v>East Carrieberg</v>
      </c>
      <c r="W1220" s="13">
        <f>_xlfn.XLOOKUP(C1220,Customers!A:A,Customers!G:G)</f>
        <v>45895</v>
      </c>
      <c r="X1220">
        <f t="shared" ca="1" si="178"/>
        <v>23</v>
      </c>
      <c r="Y1220" t="str">
        <f t="shared" ca="1" si="179"/>
        <v>18-25</v>
      </c>
    </row>
    <row r="1221" spans="1:25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  <c r="I1221">
        <f>_xlfn.XLOOKUP(D1221,Products!A:A,Products!E:E)</f>
        <v>1216.3599999999999</v>
      </c>
      <c r="J1221">
        <f>_xlfn.XLOOKUP(D1221,Products!A:A,Products!F:F)</f>
        <v>794.8</v>
      </c>
      <c r="K1221" t="str">
        <f>_xlfn.XLOOKUP(D1221,Products!A:A,Products!C:C)</f>
        <v>Fashion</v>
      </c>
      <c r="L1221" t="str">
        <f>_xlfn.XLOOKUP(D1221,Products!A:A,Products!D:D)</f>
        <v>Bags</v>
      </c>
      <c r="M1221">
        <f t="shared" si="171"/>
        <v>6081.7999999999993</v>
      </c>
      <c r="N1221">
        <f t="shared" si="172"/>
        <v>3974</v>
      </c>
      <c r="O1221">
        <f t="shared" si="173"/>
        <v>2107.7999999999993</v>
      </c>
      <c r="P1221" s="8">
        <f t="shared" si="174"/>
        <v>0.34657502713012589</v>
      </c>
      <c r="Q1221">
        <f t="shared" si="175"/>
        <v>304.08999999999997</v>
      </c>
      <c r="R1221">
        <f t="shared" si="176"/>
        <v>5777.7099999999991</v>
      </c>
      <c r="S1221">
        <f t="shared" si="177"/>
        <v>1803.7099999999991</v>
      </c>
      <c r="T1221" t="str">
        <f>_xlfn.XLOOKUP(C1221,Customers!A:A,Customers!D:D)</f>
        <v>M</v>
      </c>
      <c r="U1221" s="13">
        <f>_xlfn.XLOOKUP(C1221,Customers!A:A,Customers!E:E)</f>
        <v>27950</v>
      </c>
      <c r="V1221" t="str">
        <f>_xlfn.XLOOKUP(C1221,Customers!A:A,Customers!F:F)</f>
        <v>Andersonville</v>
      </c>
      <c r="W1221" s="13">
        <f>_xlfn.XLOOKUP(C1221,Customers!A:A,Customers!G:G)</f>
        <v>44232</v>
      </c>
      <c r="X1221">
        <f t="shared" ca="1" si="178"/>
        <v>49</v>
      </c>
      <c r="Y1221" t="str">
        <f t="shared" ca="1" si="179"/>
        <v>36-50</v>
      </c>
    </row>
    <row r="1222" spans="1:25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  <c r="I1222">
        <f>_xlfn.XLOOKUP(D1222,Products!A:A,Products!E:E)</f>
        <v>1635.01</v>
      </c>
      <c r="J1222">
        <f>_xlfn.XLOOKUP(D1222,Products!A:A,Products!F:F)</f>
        <v>1043.29</v>
      </c>
      <c r="K1222" t="str">
        <f>_xlfn.XLOOKUP(D1222,Products!A:A,Products!C:C)</f>
        <v>Electronics</v>
      </c>
      <c r="L1222" t="str">
        <f>_xlfn.XLOOKUP(D1222,Products!A:A,Products!D:D)</f>
        <v>Television</v>
      </c>
      <c r="M1222">
        <f t="shared" si="171"/>
        <v>4905.03</v>
      </c>
      <c r="N1222">
        <f t="shared" si="172"/>
        <v>3129.87</v>
      </c>
      <c r="O1222">
        <f t="shared" si="173"/>
        <v>1775.1599999999999</v>
      </c>
      <c r="P1222" s="8">
        <f t="shared" si="174"/>
        <v>0.36190604338811383</v>
      </c>
      <c r="Q1222">
        <f t="shared" si="175"/>
        <v>245.25149999999999</v>
      </c>
      <c r="R1222">
        <f t="shared" si="176"/>
        <v>4659.7784999999994</v>
      </c>
      <c r="S1222">
        <f t="shared" si="177"/>
        <v>1529.9084999999995</v>
      </c>
      <c r="T1222" t="str">
        <f>_xlfn.XLOOKUP(C1222,Customers!A:A,Customers!D:D)</f>
        <v>F</v>
      </c>
      <c r="U1222" s="13">
        <f>_xlfn.XLOOKUP(C1222,Customers!A:A,Customers!E:E)</f>
        <v>30021</v>
      </c>
      <c r="V1222" t="str">
        <f>_xlfn.XLOOKUP(C1222,Customers!A:A,Customers!F:F)</f>
        <v>Peterside</v>
      </c>
      <c r="W1222" s="13">
        <f>_xlfn.XLOOKUP(C1222,Customers!A:A,Customers!G:G)</f>
        <v>45560</v>
      </c>
      <c r="X1222">
        <f t="shared" ca="1" si="178"/>
        <v>44</v>
      </c>
      <c r="Y1222" t="str">
        <f t="shared" ca="1" si="179"/>
        <v>36-50</v>
      </c>
    </row>
    <row r="1223" spans="1:25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  <c r="I1223">
        <f>_xlfn.XLOOKUP(D1223,Products!A:A,Products!E:E)</f>
        <v>1165.3699999999999</v>
      </c>
      <c r="J1223">
        <f>_xlfn.XLOOKUP(D1223,Products!A:A,Products!F:F)</f>
        <v>926.55</v>
      </c>
      <c r="K1223" t="str">
        <f>_xlfn.XLOOKUP(D1223,Products!A:A,Products!C:C)</f>
        <v>Fashion</v>
      </c>
      <c r="L1223" t="str">
        <f>_xlfn.XLOOKUP(D1223,Products!A:A,Products!D:D)</f>
        <v>Clothing</v>
      </c>
      <c r="M1223">
        <f t="shared" si="171"/>
        <v>5826.8499999999995</v>
      </c>
      <c r="N1223">
        <f t="shared" si="172"/>
        <v>4632.75</v>
      </c>
      <c r="O1223">
        <f t="shared" si="173"/>
        <v>1194.0999999999995</v>
      </c>
      <c r="P1223" s="8">
        <f t="shared" si="174"/>
        <v>0.20493062289230021</v>
      </c>
      <c r="Q1223">
        <f t="shared" si="175"/>
        <v>291.34249999999997</v>
      </c>
      <c r="R1223">
        <f t="shared" si="176"/>
        <v>5535.5074999999997</v>
      </c>
      <c r="S1223">
        <f t="shared" si="177"/>
        <v>902.75749999999971</v>
      </c>
      <c r="T1223" t="str">
        <f>_xlfn.XLOOKUP(C1223,Customers!A:A,Customers!D:D)</f>
        <v>M</v>
      </c>
      <c r="U1223" s="13">
        <f>_xlfn.XLOOKUP(C1223,Customers!A:A,Customers!E:E)</f>
        <v>22326</v>
      </c>
      <c r="V1223" t="str">
        <f>_xlfn.XLOOKUP(C1223,Customers!A:A,Customers!F:F)</f>
        <v>Bryanside</v>
      </c>
      <c r="W1223" s="13">
        <f>_xlfn.XLOOKUP(C1223,Customers!A:A,Customers!G:G)</f>
        <v>45653</v>
      </c>
      <c r="X1223">
        <f t="shared" ca="1" si="178"/>
        <v>65</v>
      </c>
      <c r="Y1223" t="str">
        <f t="shared" ca="1" si="179"/>
        <v>50+</v>
      </c>
    </row>
    <row r="1224" spans="1:25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  <c r="I1224">
        <f>_xlfn.XLOOKUP(D1224,Products!A:A,Products!E:E)</f>
        <v>1485.05</v>
      </c>
      <c r="J1224">
        <f>_xlfn.XLOOKUP(D1224,Products!A:A,Products!F:F)</f>
        <v>988.31</v>
      </c>
      <c r="K1224" t="str">
        <f>_xlfn.XLOOKUP(D1224,Products!A:A,Products!C:C)</f>
        <v>Fashion</v>
      </c>
      <c r="L1224" t="str">
        <f>_xlfn.XLOOKUP(D1224,Products!A:A,Products!D:D)</f>
        <v>Clothing</v>
      </c>
      <c r="M1224">
        <f t="shared" si="171"/>
        <v>1485.05</v>
      </c>
      <c r="N1224">
        <f t="shared" si="172"/>
        <v>988.31</v>
      </c>
      <c r="O1224">
        <f t="shared" si="173"/>
        <v>496.74</v>
      </c>
      <c r="P1224" s="8">
        <f t="shared" si="174"/>
        <v>0.33449378808794317</v>
      </c>
      <c r="Q1224">
        <f t="shared" si="175"/>
        <v>74.252499999999998</v>
      </c>
      <c r="R1224">
        <f t="shared" si="176"/>
        <v>1410.7974999999999</v>
      </c>
      <c r="S1224">
        <f t="shared" si="177"/>
        <v>422.48749999999995</v>
      </c>
      <c r="T1224" t="str">
        <f>_xlfn.XLOOKUP(C1224,Customers!A:A,Customers!D:D)</f>
        <v>M</v>
      </c>
      <c r="U1224" s="13">
        <f>_xlfn.XLOOKUP(C1224,Customers!A:A,Customers!E:E)</f>
        <v>26671</v>
      </c>
      <c r="V1224" t="str">
        <f>_xlfn.XLOOKUP(C1224,Customers!A:A,Customers!F:F)</f>
        <v>West Amandashire</v>
      </c>
      <c r="W1224" s="13">
        <f>_xlfn.XLOOKUP(C1224,Customers!A:A,Customers!G:G)</f>
        <v>45075</v>
      </c>
      <c r="X1224">
        <f t="shared" ca="1" si="178"/>
        <v>53</v>
      </c>
      <c r="Y1224" t="str">
        <f t="shared" ca="1" si="179"/>
        <v>50+</v>
      </c>
    </row>
    <row r="1225" spans="1:25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  <c r="I1225">
        <f>_xlfn.XLOOKUP(D1225,Products!A:A,Products!E:E)</f>
        <v>818.76</v>
      </c>
      <c r="J1225">
        <f>_xlfn.XLOOKUP(D1225,Products!A:A,Products!F:F)</f>
        <v>527.62</v>
      </c>
      <c r="K1225" t="str">
        <f>_xlfn.XLOOKUP(D1225,Products!A:A,Products!C:C)</f>
        <v>Electronics</v>
      </c>
      <c r="L1225" t="str">
        <f>_xlfn.XLOOKUP(D1225,Products!A:A,Products!D:D)</f>
        <v>Television</v>
      </c>
      <c r="M1225">
        <f t="shared" si="171"/>
        <v>3275.04</v>
      </c>
      <c r="N1225">
        <f t="shared" si="172"/>
        <v>2110.48</v>
      </c>
      <c r="O1225">
        <f t="shared" si="173"/>
        <v>1164.56</v>
      </c>
      <c r="P1225" s="8">
        <f t="shared" si="174"/>
        <v>0.35558649665347597</v>
      </c>
      <c r="Q1225">
        <f t="shared" si="175"/>
        <v>163.75200000000001</v>
      </c>
      <c r="R1225">
        <f t="shared" si="176"/>
        <v>3111.288</v>
      </c>
      <c r="S1225">
        <f t="shared" si="177"/>
        <v>1000.808</v>
      </c>
      <c r="T1225" t="str">
        <f>_xlfn.XLOOKUP(C1225,Customers!A:A,Customers!D:D)</f>
        <v>M</v>
      </c>
      <c r="U1225" s="13">
        <f>_xlfn.XLOOKUP(C1225,Customers!A:A,Customers!E:E)</f>
        <v>36768</v>
      </c>
      <c r="V1225" t="str">
        <f>_xlfn.XLOOKUP(C1225,Customers!A:A,Customers!F:F)</f>
        <v>Ellisside</v>
      </c>
      <c r="W1225" s="13">
        <f>_xlfn.XLOOKUP(C1225,Customers!A:A,Customers!G:G)</f>
        <v>44715</v>
      </c>
      <c r="X1225">
        <f t="shared" ca="1" si="178"/>
        <v>25</v>
      </c>
      <c r="Y1225" t="str">
        <f t="shared" ca="1" si="179"/>
        <v>18-25</v>
      </c>
    </row>
    <row r="1226" spans="1:25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  <c r="I1226">
        <f>_xlfn.XLOOKUP(D1226,Products!A:A,Products!E:E)</f>
        <v>318.05</v>
      </c>
      <c r="J1226">
        <f>_xlfn.XLOOKUP(D1226,Products!A:A,Products!F:F)</f>
        <v>187.34</v>
      </c>
      <c r="K1226" t="str">
        <f>_xlfn.XLOOKUP(D1226,Products!A:A,Products!C:C)</f>
        <v>Groceries</v>
      </c>
      <c r="L1226" t="str">
        <f>_xlfn.XLOOKUP(D1226,Products!A:A,Products!D:D)</f>
        <v>Fruits</v>
      </c>
      <c r="M1226">
        <f t="shared" si="171"/>
        <v>318.05</v>
      </c>
      <c r="N1226">
        <f t="shared" si="172"/>
        <v>187.34</v>
      </c>
      <c r="O1226">
        <f t="shared" si="173"/>
        <v>130.71</v>
      </c>
      <c r="P1226" s="8">
        <f t="shared" si="174"/>
        <v>0.41097311743436565</v>
      </c>
      <c r="Q1226">
        <f t="shared" si="175"/>
        <v>0</v>
      </c>
      <c r="R1226">
        <f t="shared" si="176"/>
        <v>318.05</v>
      </c>
      <c r="S1226">
        <f t="shared" si="177"/>
        <v>130.71</v>
      </c>
      <c r="T1226" t="str">
        <f>_xlfn.XLOOKUP(C1226,Customers!A:A,Customers!D:D)</f>
        <v>M</v>
      </c>
      <c r="U1226" s="13">
        <f>_xlfn.XLOOKUP(C1226,Customers!A:A,Customers!E:E)</f>
        <v>32966</v>
      </c>
      <c r="V1226" t="str">
        <f>_xlfn.XLOOKUP(C1226,Customers!A:A,Customers!F:F)</f>
        <v>Lake Christopher</v>
      </c>
      <c r="W1226" s="13">
        <f>_xlfn.XLOOKUP(C1226,Customers!A:A,Customers!G:G)</f>
        <v>44269</v>
      </c>
      <c r="X1226">
        <f t="shared" ca="1" si="178"/>
        <v>36</v>
      </c>
      <c r="Y1226" t="str">
        <f t="shared" ca="1" si="179"/>
        <v>36-50</v>
      </c>
    </row>
    <row r="1227" spans="1:25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  <c r="I1227">
        <f>_xlfn.XLOOKUP(D1227,Products!A:A,Products!E:E)</f>
        <v>1485.05</v>
      </c>
      <c r="J1227">
        <f>_xlfn.XLOOKUP(D1227,Products!A:A,Products!F:F)</f>
        <v>988.31</v>
      </c>
      <c r="K1227" t="str">
        <f>_xlfn.XLOOKUP(D1227,Products!A:A,Products!C:C)</f>
        <v>Fashion</v>
      </c>
      <c r="L1227" t="str">
        <f>_xlfn.XLOOKUP(D1227,Products!A:A,Products!D:D)</f>
        <v>Clothing</v>
      </c>
      <c r="M1227">
        <f t="shared" si="171"/>
        <v>4455.1499999999996</v>
      </c>
      <c r="N1227">
        <f t="shared" si="172"/>
        <v>2964.93</v>
      </c>
      <c r="O1227">
        <f t="shared" si="173"/>
        <v>1490.2199999999998</v>
      </c>
      <c r="P1227" s="8">
        <f t="shared" si="174"/>
        <v>0.33449378808794317</v>
      </c>
      <c r="Q1227">
        <f t="shared" si="175"/>
        <v>668.27249999999992</v>
      </c>
      <c r="R1227">
        <f t="shared" si="176"/>
        <v>3786.8774999999996</v>
      </c>
      <c r="S1227">
        <f t="shared" si="177"/>
        <v>821.94749999999976</v>
      </c>
      <c r="T1227" t="str">
        <f>_xlfn.XLOOKUP(C1227,Customers!A:A,Customers!D:D)</f>
        <v>F</v>
      </c>
      <c r="U1227" s="13">
        <f>_xlfn.XLOOKUP(C1227,Customers!A:A,Customers!E:E)</f>
        <v>26428</v>
      </c>
      <c r="V1227" t="str">
        <f>_xlfn.XLOOKUP(C1227,Customers!A:A,Customers!F:F)</f>
        <v>New Christophermouth</v>
      </c>
      <c r="W1227" s="13">
        <f>_xlfn.XLOOKUP(C1227,Customers!A:A,Customers!G:G)</f>
        <v>44123</v>
      </c>
      <c r="X1227">
        <f t="shared" ca="1" si="178"/>
        <v>54</v>
      </c>
      <c r="Y1227" t="str">
        <f t="shared" ca="1" si="179"/>
        <v>50+</v>
      </c>
    </row>
    <row r="1228" spans="1:25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  <c r="I1228">
        <f>_xlfn.XLOOKUP(D1228,Products!A:A,Products!E:E)</f>
        <v>1878.47</v>
      </c>
      <c r="J1228">
        <f>_xlfn.XLOOKUP(D1228,Products!A:A,Products!F:F)</f>
        <v>1014.91</v>
      </c>
      <c r="K1228" t="str">
        <f>_xlfn.XLOOKUP(D1228,Products!A:A,Products!C:C)</f>
        <v>Fashion</v>
      </c>
      <c r="L1228" t="str">
        <f>_xlfn.XLOOKUP(D1228,Products!A:A,Products!D:D)</f>
        <v>Footwear</v>
      </c>
      <c r="M1228">
        <f t="shared" si="171"/>
        <v>3756.94</v>
      </c>
      <c r="N1228">
        <f t="shared" si="172"/>
        <v>2029.82</v>
      </c>
      <c r="O1228">
        <f t="shared" si="173"/>
        <v>1727.1200000000001</v>
      </c>
      <c r="P1228" s="8">
        <f t="shared" si="174"/>
        <v>0.45971455493034225</v>
      </c>
      <c r="Q1228">
        <f t="shared" si="175"/>
        <v>187.84700000000001</v>
      </c>
      <c r="R1228">
        <f t="shared" si="176"/>
        <v>3569.0929999999998</v>
      </c>
      <c r="S1228">
        <f t="shared" si="177"/>
        <v>1539.2729999999999</v>
      </c>
      <c r="T1228" t="str">
        <f>_xlfn.XLOOKUP(C1228,Customers!A:A,Customers!D:D)</f>
        <v>F</v>
      </c>
      <c r="U1228" s="13">
        <f>_xlfn.XLOOKUP(C1228,Customers!A:A,Customers!E:E)</f>
        <v>22255</v>
      </c>
      <c r="V1228" t="str">
        <f>_xlfn.XLOOKUP(C1228,Customers!A:A,Customers!F:F)</f>
        <v>East Paulburgh</v>
      </c>
      <c r="W1228" s="13">
        <f>_xlfn.XLOOKUP(C1228,Customers!A:A,Customers!G:G)</f>
        <v>45465</v>
      </c>
      <c r="X1228">
        <f t="shared" ca="1" si="178"/>
        <v>65</v>
      </c>
      <c r="Y1228" t="str">
        <f t="shared" ca="1" si="179"/>
        <v>50+</v>
      </c>
    </row>
    <row r="1229" spans="1:25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  <c r="I1229">
        <f>_xlfn.XLOOKUP(D1229,Products!A:A,Products!E:E)</f>
        <v>1485.05</v>
      </c>
      <c r="J1229">
        <f>_xlfn.XLOOKUP(D1229,Products!A:A,Products!F:F)</f>
        <v>988.31</v>
      </c>
      <c r="K1229" t="str">
        <f>_xlfn.XLOOKUP(D1229,Products!A:A,Products!C:C)</f>
        <v>Fashion</v>
      </c>
      <c r="L1229" t="str">
        <f>_xlfn.XLOOKUP(D1229,Products!A:A,Products!D:D)</f>
        <v>Clothing</v>
      </c>
      <c r="M1229">
        <f t="shared" si="171"/>
        <v>5940.2</v>
      </c>
      <c r="N1229">
        <f t="shared" si="172"/>
        <v>3953.24</v>
      </c>
      <c r="O1229">
        <f t="shared" si="173"/>
        <v>1986.96</v>
      </c>
      <c r="P1229" s="8">
        <f t="shared" si="174"/>
        <v>0.33449378808794317</v>
      </c>
      <c r="Q1229">
        <f t="shared" si="175"/>
        <v>297.01</v>
      </c>
      <c r="R1229">
        <f t="shared" si="176"/>
        <v>5643.19</v>
      </c>
      <c r="S1229">
        <f t="shared" si="177"/>
        <v>1689.9499999999998</v>
      </c>
      <c r="T1229" t="str">
        <f>_xlfn.XLOOKUP(C1229,Customers!A:A,Customers!D:D)</f>
        <v>F</v>
      </c>
      <c r="U1229" s="13">
        <f>_xlfn.XLOOKUP(C1229,Customers!A:A,Customers!E:E)</f>
        <v>31076</v>
      </c>
      <c r="V1229" t="str">
        <f>_xlfn.XLOOKUP(C1229,Customers!A:A,Customers!F:F)</f>
        <v>Angelaland</v>
      </c>
      <c r="W1229" s="13">
        <f>_xlfn.XLOOKUP(C1229,Customers!A:A,Customers!G:G)</f>
        <v>45799</v>
      </c>
      <c r="X1229">
        <f t="shared" ca="1" si="178"/>
        <v>41</v>
      </c>
      <c r="Y1229" t="str">
        <f t="shared" ca="1" si="179"/>
        <v>36-50</v>
      </c>
    </row>
    <row r="1230" spans="1:25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  <c r="I1230">
        <f>_xlfn.XLOOKUP(D1230,Products!A:A,Products!E:E)</f>
        <v>1853.77</v>
      </c>
      <c r="J1230">
        <f>_xlfn.XLOOKUP(D1230,Products!A:A,Products!F:F)</f>
        <v>1363.52</v>
      </c>
      <c r="K1230" t="str">
        <f>_xlfn.XLOOKUP(D1230,Products!A:A,Products!C:C)</f>
        <v>Fashion</v>
      </c>
      <c r="L1230" t="str">
        <f>_xlfn.XLOOKUP(D1230,Products!A:A,Products!D:D)</f>
        <v>Accessories</v>
      </c>
      <c r="M1230">
        <f t="shared" si="171"/>
        <v>9268.85</v>
      </c>
      <c r="N1230">
        <f t="shared" si="172"/>
        <v>6817.6</v>
      </c>
      <c r="O1230">
        <f t="shared" si="173"/>
        <v>2451.25</v>
      </c>
      <c r="P1230" s="8">
        <f t="shared" si="174"/>
        <v>0.26446107122242779</v>
      </c>
      <c r="Q1230">
        <f t="shared" si="175"/>
        <v>463.44250000000005</v>
      </c>
      <c r="R1230">
        <f t="shared" si="176"/>
        <v>8805.4075000000012</v>
      </c>
      <c r="S1230">
        <f t="shared" si="177"/>
        <v>1987.8075000000008</v>
      </c>
      <c r="T1230" t="str">
        <f>_xlfn.XLOOKUP(C1230,Customers!A:A,Customers!D:D)</f>
        <v>M</v>
      </c>
      <c r="U1230" s="13">
        <f>_xlfn.XLOOKUP(C1230,Customers!A:A,Customers!E:E)</f>
        <v>24092</v>
      </c>
      <c r="V1230" t="str">
        <f>_xlfn.XLOOKUP(C1230,Customers!A:A,Customers!F:F)</f>
        <v>Port Patriciaburgh</v>
      </c>
      <c r="W1230" s="13">
        <f>_xlfn.XLOOKUP(C1230,Customers!A:A,Customers!G:G)</f>
        <v>44917</v>
      </c>
      <c r="X1230">
        <f t="shared" ca="1" si="178"/>
        <v>60</v>
      </c>
      <c r="Y1230" t="str">
        <f t="shared" ca="1" si="179"/>
        <v>50+</v>
      </c>
    </row>
    <row r="1231" spans="1:25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  <c r="I1231">
        <f>_xlfn.XLOOKUP(D1231,Products!A:A,Products!E:E)</f>
        <v>1095.72</v>
      </c>
      <c r="J1231">
        <f>_xlfn.XLOOKUP(D1231,Products!A:A,Products!F:F)</f>
        <v>822.2</v>
      </c>
      <c r="K1231" t="str">
        <f>_xlfn.XLOOKUP(D1231,Products!A:A,Products!C:C)</f>
        <v>Groceries</v>
      </c>
      <c r="L1231" t="str">
        <f>_xlfn.XLOOKUP(D1231,Products!A:A,Products!D:D)</f>
        <v>Snacks</v>
      </c>
      <c r="M1231">
        <f t="shared" si="171"/>
        <v>3287.16</v>
      </c>
      <c r="N1231">
        <f t="shared" si="172"/>
        <v>2466.6000000000004</v>
      </c>
      <c r="O1231">
        <f t="shared" si="173"/>
        <v>820.55999999999949</v>
      </c>
      <c r="P1231" s="8">
        <f t="shared" si="174"/>
        <v>0.24962581681451451</v>
      </c>
      <c r="Q1231">
        <f t="shared" si="175"/>
        <v>328.71600000000001</v>
      </c>
      <c r="R1231">
        <f t="shared" si="176"/>
        <v>2958.444</v>
      </c>
      <c r="S1231">
        <f t="shared" si="177"/>
        <v>491.8439999999996</v>
      </c>
      <c r="T1231" t="str">
        <f>_xlfn.XLOOKUP(C1231,Customers!A:A,Customers!D:D)</f>
        <v>M</v>
      </c>
      <c r="U1231" s="13">
        <f>_xlfn.XLOOKUP(C1231,Customers!A:A,Customers!E:E)</f>
        <v>24092</v>
      </c>
      <c r="V1231" t="str">
        <f>_xlfn.XLOOKUP(C1231,Customers!A:A,Customers!F:F)</f>
        <v>Port Patriciaburgh</v>
      </c>
      <c r="W1231" s="13">
        <f>_xlfn.XLOOKUP(C1231,Customers!A:A,Customers!G:G)</f>
        <v>44917</v>
      </c>
      <c r="X1231">
        <f t="shared" ca="1" si="178"/>
        <v>60</v>
      </c>
      <c r="Y1231" t="str">
        <f t="shared" ca="1" si="179"/>
        <v>50+</v>
      </c>
    </row>
    <row r="1232" spans="1:25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  <c r="I1232">
        <f>_xlfn.XLOOKUP(D1232,Products!A:A,Products!E:E)</f>
        <v>1952.65</v>
      </c>
      <c r="J1232">
        <f>_xlfn.XLOOKUP(D1232,Products!A:A,Products!F:F)</f>
        <v>1451.27</v>
      </c>
      <c r="K1232" t="str">
        <f>_xlfn.XLOOKUP(D1232,Products!A:A,Products!C:C)</f>
        <v>Electronics</v>
      </c>
      <c r="L1232" t="str">
        <f>_xlfn.XLOOKUP(D1232,Products!A:A,Products!D:D)</f>
        <v>Television</v>
      </c>
      <c r="M1232">
        <f t="shared" si="171"/>
        <v>3905.3</v>
      </c>
      <c r="N1232">
        <f t="shared" si="172"/>
        <v>2902.54</v>
      </c>
      <c r="O1232">
        <f t="shared" si="173"/>
        <v>1002.7600000000002</v>
      </c>
      <c r="P1232" s="8">
        <f t="shared" si="174"/>
        <v>0.2567690062223133</v>
      </c>
      <c r="Q1232">
        <f t="shared" si="175"/>
        <v>195.26500000000001</v>
      </c>
      <c r="R1232">
        <f t="shared" si="176"/>
        <v>3710.0350000000003</v>
      </c>
      <c r="S1232">
        <f t="shared" si="177"/>
        <v>807.49500000000035</v>
      </c>
      <c r="T1232" t="str">
        <f>_xlfn.XLOOKUP(C1232,Customers!A:A,Customers!D:D)</f>
        <v>M</v>
      </c>
      <c r="U1232" s="13">
        <f>_xlfn.XLOOKUP(C1232,Customers!A:A,Customers!E:E)</f>
        <v>21780</v>
      </c>
      <c r="V1232" t="str">
        <f>_xlfn.XLOOKUP(C1232,Customers!A:A,Customers!F:F)</f>
        <v>New Gabrielleport</v>
      </c>
      <c r="W1232" s="13">
        <f>_xlfn.XLOOKUP(C1232,Customers!A:A,Customers!G:G)</f>
        <v>44138</v>
      </c>
      <c r="X1232">
        <f t="shared" ca="1" si="178"/>
        <v>66</v>
      </c>
      <c r="Y1232" t="str">
        <f t="shared" ca="1" si="179"/>
        <v>50+</v>
      </c>
    </row>
    <row r="1233" spans="1:25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  <c r="I1233">
        <f>_xlfn.XLOOKUP(D1233,Products!A:A,Products!E:E)</f>
        <v>366.93</v>
      </c>
      <c r="J1233">
        <f>_xlfn.XLOOKUP(D1233,Products!A:A,Products!F:F)</f>
        <v>285.23</v>
      </c>
      <c r="K1233" t="str">
        <f>_xlfn.XLOOKUP(D1233,Products!A:A,Products!C:C)</f>
        <v>Fashion</v>
      </c>
      <c r="L1233" t="str">
        <f>_xlfn.XLOOKUP(D1233,Products!A:A,Products!D:D)</f>
        <v>Footwear</v>
      </c>
      <c r="M1233">
        <f t="shared" si="171"/>
        <v>1834.65</v>
      </c>
      <c r="N1233">
        <f t="shared" si="172"/>
        <v>1426.15</v>
      </c>
      <c r="O1233">
        <f t="shared" si="173"/>
        <v>408.5</v>
      </c>
      <c r="P1233" s="8">
        <f t="shared" si="174"/>
        <v>0.22265827269506444</v>
      </c>
      <c r="Q1233">
        <f t="shared" si="175"/>
        <v>183.46500000000003</v>
      </c>
      <c r="R1233">
        <f t="shared" si="176"/>
        <v>1651.1849999999999</v>
      </c>
      <c r="S1233">
        <f t="shared" si="177"/>
        <v>225.03499999999985</v>
      </c>
      <c r="T1233" t="str">
        <f>_xlfn.XLOOKUP(C1233,Customers!A:A,Customers!D:D)</f>
        <v>M</v>
      </c>
      <c r="U1233" s="13">
        <f>_xlfn.XLOOKUP(C1233,Customers!A:A,Customers!E:E)</f>
        <v>39260</v>
      </c>
      <c r="V1233" t="str">
        <f>_xlfn.XLOOKUP(C1233,Customers!A:A,Customers!F:F)</f>
        <v>Watsonview</v>
      </c>
      <c r="W1233" s="13">
        <f>_xlfn.XLOOKUP(C1233,Customers!A:A,Customers!G:G)</f>
        <v>45038</v>
      </c>
      <c r="X1233">
        <f t="shared" ca="1" si="178"/>
        <v>18</v>
      </c>
      <c r="Y1233" t="str">
        <f t="shared" ca="1" si="179"/>
        <v>18-25</v>
      </c>
    </row>
    <row r="1234" spans="1:25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  <c r="I1234">
        <f>_xlfn.XLOOKUP(D1234,Products!A:A,Products!E:E)</f>
        <v>1134.8</v>
      </c>
      <c r="J1234">
        <f>_xlfn.XLOOKUP(D1234,Products!A:A,Products!F:F)</f>
        <v>675.1</v>
      </c>
      <c r="K1234" t="str">
        <f>_xlfn.XLOOKUP(D1234,Products!A:A,Products!C:C)</f>
        <v>Fashion</v>
      </c>
      <c r="L1234" t="str">
        <f>_xlfn.XLOOKUP(D1234,Products!A:A,Products!D:D)</f>
        <v>Watches</v>
      </c>
      <c r="M1234">
        <f t="shared" si="171"/>
        <v>3404.3999999999996</v>
      </c>
      <c r="N1234">
        <f t="shared" si="172"/>
        <v>2025.3000000000002</v>
      </c>
      <c r="O1234">
        <f t="shared" si="173"/>
        <v>1379.0999999999995</v>
      </c>
      <c r="P1234" s="8">
        <f t="shared" si="174"/>
        <v>0.40509340853013737</v>
      </c>
      <c r="Q1234">
        <f t="shared" si="175"/>
        <v>0</v>
      </c>
      <c r="R1234">
        <f t="shared" si="176"/>
        <v>3404.3999999999996</v>
      </c>
      <c r="S1234">
        <f t="shared" si="177"/>
        <v>1379.0999999999995</v>
      </c>
      <c r="T1234" t="str">
        <f>_xlfn.XLOOKUP(C1234,Customers!A:A,Customers!D:D)</f>
        <v>M</v>
      </c>
      <c r="U1234" s="13">
        <f>_xlfn.XLOOKUP(C1234,Customers!A:A,Customers!E:E)</f>
        <v>33450</v>
      </c>
      <c r="V1234" t="str">
        <f>_xlfn.XLOOKUP(C1234,Customers!A:A,Customers!F:F)</f>
        <v>West Ralph</v>
      </c>
      <c r="W1234" s="13">
        <f>_xlfn.XLOOKUP(C1234,Customers!A:A,Customers!G:G)</f>
        <v>45747</v>
      </c>
      <c r="X1234">
        <f t="shared" ca="1" si="178"/>
        <v>34</v>
      </c>
      <c r="Y1234" t="str">
        <f t="shared" ca="1" si="179"/>
        <v>26-35</v>
      </c>
    </row>
    <row r="1235" spans="1:25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  <c r="I1235">
        <f>_xlfn.XLOOKUP(D1235,Products!A:A,Products!E:E)</f>
        <v>270.45</v>
      </c>
      <c r="J1235">
        <f>_xlfn.XLOOKUP(D1235,Products!A:A,Products!F:F)</f>
        <v>187.6</v>
      </c>
      <c r="K1235" t="str">
        <f>_xlfn.XLOOKUP(D1235,Products!A:A,Products!C:C)</f>
        <v>Fashion</v>
      </c>
      <c r="L1235" t="str">
        <f>_xlfn.XLOOKUP(D1235,Products!A:A,Products!D:D)</f>
        <v>Bags</v>
      </c>
      <c r="M1235">
        <f t="shared" si="171"/>
        <v>1081.8</v>
      </c>
      <c r="N1235">
        <f t="shared" si="172"/>
        <v>750.4</v>
      </c>
      <c r="O1235">
        <f t="shared" si="173"/>
        <v>331.4</v>
      </c>
      <c r="P1235" s="8">
        <f t="shared" si="174"/>
        <v>0.30634128304677388</v>
      </c>
      <c r="Q1235">
        <f t="shared" si="175"/>
        <v>162.26999999999998</v>
      </c>
      <c r="R1235">
        <f t="shared" si="176"/>
        <v>919.53</v>
      </c>
      <c r="S1235">
        <f t="shared" si="177"/>
        <v>169.13</v>
      </c>
      <c r="T1235" t="str">
        <f>_xlfn.XLOOKUP(C1235,Customers!A:A,Customers!D:D)</f>
        <v>M</v>
      </c>
      <c r="U1235" s="13">
        <f>_xlfn.XLOOKUP(C1235,Customers!A:A,Customers!E:E)</f>
        <v>28630</v>
      </c>
      <c r="V1235" t="str">
        <f>_xlfn.XLOOKUP(C1235,Customers!A:A,Customers!F:F)</f>
        <v>West Charles</v>
      </c>
      <c r="W1235" s="13">
        <f>_xlfn.XLOOKUP(C1235,Customers!A:A,Customers!G:G)</f>
        <v>44438</v>
      </c>
      <c r="X1235">
        <f t="shared" ca="1" si="178"/>
        <v>48</v>
      </c>
      <c r="Y1235" t="str">
        <f t="shared" ca="1" si="179"/>
        <v>36-50</v>
      </c>
    </row>
    <row r="1236" spans="1:25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  <c r="I1236">
        <f>_xlfn.XLOOKUP(D1236,Products!A:A,Products!E:E)</f>
        <v>1485.05</v>
      </c>
      <c r="J1236">
        <f>_xlfn.XLOOKUP(D1236,Products!A:A,Products!F:F)</f>
        <v>988.31</v>
      </c>
      <c r="K1236" t="str">
        <f>_xlfn.XLOOKUP(D1236,Products!A:A,Products!C:C)</f>
        <v>Fashion</v>
      </c>
      <c r="L1236" t="str">
        <f>_xlfn.XLOOKUP(D1236,Products!A:A,Products!D:D)</f>
        <v>Clothing</v>
      </c>
      <c r="M1236">
        <f t="shared" si="171"/>
        <v>1485.05</v>
      </c>
      <c r="N1236">
        <f t="shared" si="172"/>
        <v>988.31</v>
      </c>
      <c r="O1236">
        <f t="shared" si="173"/>
        <v>496.74</v>
      </c>
      <c r="P1236" s="8">
        <f t="shared" si="174"/>
        <v>0.33449378808794317</v>
      </c>
      <c r="Q1236">
        <f t="shared" si="175"/>
        <v>148.505</v>
      </c>
      <c r="R1236">
        <f t="shared" si="176"/>
        <v>1336.5450000000001</v>
      </c>
      <c r="S1236">
        <f t="shared" si="177"/>
        <v>348.23500000000013</v>
      </c>
      <c r="T1236" t="str">
        <f>_xlfn.XLOOKUP(C1236,Customers!A:A,Customers!D:D)</f>
        <v>F</v>
      </c>
      <c r="U1236" s="13">
        <f>_xlfn.XLOOKUP(C1236,Customers!A:A,Customers!E:E)</f>
        <v>29405</v>
      </c>
      <c r="V1236" t="str">
        <f>_xlfn.XLOOKUP(C1236,Customers!A:A,Customers!F:F)</f>
        <v>North Sharontown</v>
      </c>
      <c r="W1236" s="13">
        <f>_xlfn.XLOOKUP(C1236,Customers!A:A,Customers!G:G)</f>
        <v>44950</v>
      </c>
      <c r="X1236">
        <f t="shared" ca="1" si="178"/>
        <v>45</v>
      </c>
      <c r="Y1236" t="str">
        <f t="shared" ca="1" si="179"/>
        <v>36-50</v>
      </c>
    </row>
    <row r="1237" spans="1:25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  <c r="I1237">
        <f>_xlfn.XLOOKUP(D1237,Products!A:A,Products!E:E)</f>
        <v>1853.77</v>
      </c>
      <c r="J1237">
        <f>_xlfn.XLOOKUP(D1237,Products!A:A,Products!F:F)</f>
        <v>1363.52</v>
      </c>
      <c r="K1237" t="str">
        <f>_xlfn.XLOOKUP(D1237,Products!A:A,Products!C:C)</f>
        <v>Fashion</v>
      </c>
      <c r="L1237" t="str">
        <f>_xlfn.XLOOKUP(D1237,Products!A:A,Products!D:D)</f>
        <v>Accessories</v>
      </c>
      <c r="M1237">
        <f t="shared" si="171"/>
        <v>5561.3099999999995</v>
      </c>
      <c r="N1237">
        <f t="shared" si="172"/>
        <v>4090.56</v>
      </c>
      <c r="O1237">
        <f t="shared" si="173"/>
        <v>1470.7499999999995</v>
      </c>
      <c r="P1237" s="8">
        <f t="shared" si="174"/>
        <v>0.26446107122242773</v>
      </c>
      <c r="Q1237">
        <f t="shared" si="175"/>
        <v>556.13099999999997</v>
      </c>
      <c r="R1237">
        <f t="shared" si="176"/>
        <v>5005.1789999999992</v>
      </c>
      <c r="S1237">
        <f t="shared" si="177"/>
        <v>914.61899999999923</v>
      </c>
      <c r="T1237" t="str">
        <f>_xlfn.XLOOKUP(C1237,Customers!A:A,Customers!D:D)</f>
        <v>F</v>
      </c>
      <c r="U1237" s="13">
        <f>_xlfn.XLOOKUP(C1237,Customers!A:A,Customers!E:E)</f>
        <v>37570</v>
      </c>
      <c r="V1237" t="str">
        <f>_xlfn.XLOOKUP(C1237,Customers!A:A,Customers!F:F)</f>
        <v>New Kathleentown</v>
      </c>
      <c r="W1237" s="13">
        <f>_xlfn.XLOOKUP(C1237,Customers!A:A,Customers!G:G)</f>
        <v>44274</v>
      </c>
      <c r="X1237">
        <f t="shared" ca="1" si="178"/>
        <v>23</v>
      </c>
      <c r="Y1237" t="str">
        <f t="shared" ca="1" si="179"/>
        <v>18-25</v>
      </c>
    </row>
    <row r="1238" spans="1:25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  <c r="I1238">
        <f>_xlfn.XLOOKUP(D1238,Products!A:A,Products!E:E)</f>
        <v>1878.47</v>
      </c>
      <c r="J1238">
        <f>_xlfn.XLOOKUP(D1238,Products!A:A,Products!F:F)</f>
        <v>1014.91</v>
      </c>
      <c r="K1238" t="str">
        <f>_xlfn.XLOOKUP(D1238,Products!A:A,Products!C:C)</f>
        <v>Fashion</v>
      </c>
      <c r="L1238" t="str">
        <f>_xlfn.XLOOKUP(D1238,Products!A:A,Products!D:D)</f>
        <v>Footwear</v>
      </c>
      <c r="M1238">
        <f t="shared" si="171"/>
        <v>1878.47</v>
      </c>
      <c r="N1238">
        <f t="shared" si="172"/>
        <v>1014.91</v>
      </c>
      <c r="O1238">
        <f t="shared" si="173"/>
        <v>863.56000000000006</v>
      </c>
      <c r="P1238" s="8">
        <f t="shared" si="174"/>
        <v>0.45971455493034225</v>
      </c>
      <c r="Q1238">
        <f t="shared" si="175"/>
        <v>93.923500000000004</v>
      </c>
      <c r="R1238">
        <f t="shared" si="176"/>
        <v>1784.5464999999999</v>
      </c>
      <c r="S1238">
        <f t="shared" si="177"/>
        <v>769.63649999999996</v>
      </c>
      <c r="T1238" t="str">
        <f>_xlfn.XLOOKUP(C1238,Customers!A:A,Customers!D:D)</f>
        <v>M</v>
      </c>
      <c r="U1238" s="13">
        <f>_xlfn.XLOOKUP(C1238,Customers!A:A,Customers!E:E)</f>
        <v>32850</v>
      </c>
      <c r="V1238" t="str">
        <f>_xlfn.XLOOKUP(C1238,Customers!A:A,Customers!F:F)</f>
        <v>Lake Dawn</v>
      </c>
      <c r="W1238" s="13">
        <f>_xlfn.XLOOKUP(C1238,Customers!A:A,Customers!G:G)</f>
        <v>44393</v>
      </c>
      <c r="X1238">
        <f t="shared" ca="1" si="178"/>
        <v>36</v>
      </c>
      <c r="Y1238" t="str">
        <f t="shared" ca="1" si="179"/>
        <v>36-50</v>
      </c>
    </row>
    <row r="1239" spans="1:25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  <c r="I1239">
        <f>_xlfn.XLOOKUP(D1239,Products!A:A,Products!E:E)</f>
        <v>1342.75</v>
      </c>
      <c r="J1239">
        <f>_xlfn.XLOOKUP(D1239,Products!A:A,Products!F:F)</f>
        <v>797.94</v>
      </c>
      <c r="K1239" t="str">
        <f>_xlfn.XLOOKUP(D1239,Products!A:A,Products!C:C)</f>
        <v>Fashion</v>
      </c>
      <c r="L1239" t="str">
        <f>_xlfn.XLOOKUP(D1239,Products!A:A,Products!D:D)</f>
        <v>Clothing</v>
      </c>
      <c r="M1239">
        <f t="shared" si="171"/>
        <v>6713.75</v>
      </c>
      <c r="N1239">
        <f t="shared" si="172"/>
        <v>3989.7000000000003</v>
      </c>
      <c r="O1239">
        <f t="shared" si="173"/>
        <v>2724.0499999999997</v>
      </c>
      <c r="P1239" s="8">
        <f t="shared" si="174"/>
        <v>0.40574194749581077</v>
      </c>
      <c r="Q1239">
        <f t="shared" si="175"/>
        <v>0</v>
      </c>
      <c r="R1239">
        <f t="shared" si="176"/>
        <v>6713.75</v>
      </c>
      <c r="S1239">
        <f t="shared" si="177"/>
        <v>2724.0499999999997</v>
      </c>
      <c r="T1239" t="str">
        <f>_xlfn.XLOOKUP(C1239,Customers!A:A,Customers!D:D)</f>
        <v>M</v>
      </c>
      <c r="U1239" s="13">
        <f>_xlfn.XLOOKUP(C1239,Customers!A:A,Customers!E:E)</f>
        <v>22233</v>
      </c>
      <c r="V1239" t="str">
        <f>_xlfn.XLOOKUP(C1239,Customers!A:A,Customers!F:F)</f>
        <v>New Michaelland</v>
      </c>
      <c r="W1239" s="13">
        <f>_xlfn.XLOOKUP(C1239,Customers!A:A,Customers!G:G)</f>
        <v>45720</v>
      </c>
      <c r="X1239">
        <f t="shared" ca="1" si="178"/>
        <v>65</v>
      </c>
      <c r="Y1239" t="str">
        <f t="shared" ca="1" si="179"/>
        <v>50+</v>
      </c>
    </row>
    <row r="1240" spans="1:25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  <c r="I1240">
        <f>_xlfn.XLOOKUP(D1240,Products!A:A,Products!E:E)</f>
        <v>1227.24</v>
      </c>
      <c r="J1240">
        <f>_xlfn.XLOOKUP(D1240,Products!A:A,Products!F:F)</f>
        <v>977.09</v>
      </c>
      <c r="K1240" t="str">
        <f>_xlfn.XLOOKUP(D1240,Products!A:A,Products!C:C)</f>
        <v>Groceries</v>
      </c>
      <c r="L1240" t="str">
        <f>_xlfn.XLOOKUP(D1240,Products!A:A,Products!D:D)</f>
        <v>Dairy</v>
      </c>
      <c r="M1240">
        <f t="shared" si="171"/>
        <v>6136.2</v>
      </c>
      <c r="N1240">
        <f t="shared" si="172"/>
        <v>4885.45</v>
      </c>
      <c r="O1240">
        <f t="shared" si="173"/>
        <v>1250.75</v>
      </c>
      <c r="P1240" s="8">
        <f t="shared" si="174"/>
        <v>0.20383136142889738</v>
      </c>
      <c r="Q1240">
        <f t="shared" si="175"/>
        <v>613.62</v>
      </c>
      <c r="R1240">
        <f t="shared" si="176"/>
        <v>5522.58</v>
      </c>
      <c r="S1240">
        <f t="shared" si="177"/>
        <v>637.13000000000011</v>
      </c>
      <c r="T1240" t="str">
        <f>_xlfn.XLOOKUP(C1240,Customers!A:A,Customers!D:D)</f>
        <v>M</v>
      </c>
      <c r="U1240" s="13">
        <f>_xlfn.XLOOKUP(C1240,Customers!A:A,Customers!E:E)</f>
        <v>25132</v>
      </c>
      <c r="V1240" t="str">
        <f>_xlfn.XLOOKUP(C1240,Customers!A:A,Customers!F:F)</f>
        <v>North Michellemouth</v>
      </c>
      <c r="W1240" s="13">
        <f>_xlfn.XLOOKUP(C1240,Customers!A:A,Customers!G:G)</f>
        <v>44228</v>
      </c>
      <c r="X1240">
        <f t="shared" ca="1" si="178"/>
        <v>57</v>
      </c>
      <c r="Y1240" t="str">
        <f t="shared" ca="1" si="179"/>
        <v>50+</v>
      </c>
    </row>
    <row r="1241" spans="1:25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  <c r="I1241">
        <f>_xlfn.XLOOKUP(D1241,Products!A:A,Products!E:E)</f>
        <v>540.94000000000005</v>
      </c>
      <c r="J1241">
        <f>_xlfn.XLOOKUP(D1241,Products!A:A,Products!F:F)</f>
        <v>398.25</v>
      </c>
      <c r="K1241" t="str">
        <f>_xlfn.XLOOKUP(D1241,Products!A:A,Products!C:C)</f>
        <v>Fashion</v>
      </c>
      <c r="L1241" t="str">
        <f>_xlfn.XLOOKUP(D1241,Products!A:A,Products!D:D)</f>
        <v>Clothing</v>
      </c>
      <c r="M1241">
        <f t="shared" si="171"/>
        <v>1081.8800000000001</v>
      </c>
      <c r="N1241">
        <f t="shared" si="172"/>
        <v>796.5</v>
      </c>
      <c r="O1241">
        <f t="shared" si="173"/>
        <v>285.38000000000011</v>
      </c>
      <c r="P1241" s="8">
        <f t="shared" si="174"/>
        <v>0.26378156542315234</v>
      </c>
      <c r="Q1241">
        <f t="shared" si="175"/>
        <v>0</v>
      </c>
      <c r="R1241">
        <f t="shared" si="176"/>
        <v>1081.8800000000001</v>
      </c>
      <c r="S1241">
        <f t="shared" si="177"/>
        <v>285.38000000000011</v>
      </c>
      <c r="T1241" t="str">
        <f>_xlfn.XLOOKUP(C1241,Customers!A:A,Customers!D:D)</f>
        <v>F</v>
      </c>
      <c r="U1241" s="13">
        <f>_xlfn.XLOOKUP(C1241,Customers!A:A,Customers!E:E)</f>
        <v>38340</v>
      </c>
      <c r="V1241" t="str">
        <f>_xlfn.XLOOKUP(C1241,Customers!A:A,Customers!F:F)</f>
        <v>Boyerstad</v>
      </c>
      <c r="W1241" s="13">
        <f>_xlfn.XLOOKUP(C1241,Customers!A:A,Customers!G:G)</f>
        <v>45347</v>
      </c>
      <c r="X1241">
        <f t="shared" ca="1" si="178"/>
        <v>21</v>
      </c>
      <c r="Y1241" t="str">
        <f t="shared" ca="1" si="179"/>
        <v>18-25</v>
      </c>
    </row>
    <row r="1242" spans="1:25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  <c r="I1242">
        <f>_xlfn.XLOOKUP(D1242,Products!A:A,Products!E:E)</f>
        <v>1044.6400000000001</v>
      </c>
      <c r="J1242">
        <f>_xlfn.XLOOKUP(D1242,Products!A:A,Products!F:F)</f>
        <v>775.07</v>
      </c>
      <c r="K1242" t="str">
        <f>_xlfn.XLOOKUP(D1242,Products!A:A,Products!C:C)</f>
        <v>Fashion</v>
      </c>
      <c r="L1242" t="str">
        <f>_xlfn.XLOOKUP(D1242,Products!A:A,Products!D:D)</f>
        <v>Footwear</v>
      </c>
      <c r="M1242">
        <f t="shared" si="171"/>
        <v>2089.2800000000002</v>
      </c>
      <c r="N1242">
        <f t="shared" si="172"/>
        <v>1550.14</v>
      </c>
      <c r="O1242">
        <f t="shared" si="173"/>
        <v>539.1400000000001</v>
      </c>
      <c r="P1242" s="8">
        <f t="shared" si="174"/>
        <v>0.25805062030938891</v>
      </c>
      <c r="Q1242">
        <f t="shared" si="175"/>
        <v>313.392</v>
      </c>
      <c r="R1242">
        <f t="shared" si="176"/>
        <v>1775.8880000000001</v>
      </c>
      <c r="S1242">
        <f t="shared" si="177"/>
        <v>225.74800000000005</v>
      </c>
      <c r="T1242" t="str">
        <f>_xlfn.XLOOKUP(C1242,Customers!A:A,Customers!D:D)</f>
        <v>F</v>
      </c>
      <c r="U1242" s="13">
        <f>_xlfn.XLOOKUP(C1242,Customers!A:A,Customers!E:E)</f>
        <v>23142</v>
      </c>
      <c r="V1242" t="str">
        <f>_xlfn.XLOOKUP(C1242,Customers!A:A,Customers!F:F)</f>
        <v>New Meagan</v>
      </c>
      <c r="W1242" s="13">
        <f>_xlfn.XLOOKUP(C1242,Customers!A:A,Customers!G:G)</f>
        <v>45562</v>
      </c>
      <c r="X1242">
        <f t="shared" ca="1" si="178"/>
        <v>63</v>
      </c>
      <c r="Y1242" t="str">
        <f t="shared" ca="1" si="179"/>
        <v>50+</v>
      </c>
    </row>
    <row r="1243" spans="1:25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  <c r="I1243">
        <f>_xlfn.XLOOKUP(D1243,Products!A:A,Products!E:E)</f>
        <v>123.19</v>
      </c>
      <c r="J1243">
        <f>_xlfn.XLOOKUP(D1243,Products!A:A,Products!F:F)</f>
        <v>80.36</v>
      </c>
      <c r="K1243" t="str">
        <f>_xlfn.XLOOKUP(D1243,Products!A:A,Products!C:C)</f>
        <v>Groceries</v>
      </c>
      <c r="L1243" t="str">
        <f>_xlfn.XLOOKUP(D1243,Products!A:A,Products!D:D)</f>
        <v>Snacks</v>
      </c>
      <c r="M1243">
        <f t="shared" si="171"/>
        <v>123.19</v>
      </c>
      <c r="N1243">
        <f t="shared" si="172"/>
        <v>80.36</v>
      </c>
      <c r="O1243">
        <f t="shared" si="173"/>
        <v>42.83</v>
      </c>
      <c r="P1243" s="8">
        <f t="shared" si="174"/>
        <v>0.34767432421462779</v>
      </c>
      <c r="Q1243">
        <f t="shared" si="175"/>
        <v>18.4785</v>
      </c>
      <c r="R1243">
        <f t="shared" si="176"/>
        <v>104.7115</v>
      </c>
      <c r="S1243">
        <f t="shared" si="177"/>
        <v>24.351500000000001</v>
      </c>
      <c r="T1243" t="str">
        <f>_xlfn.XLOOKUP(C1243,Customers!A:A,Customers!D:D)</f>
        <v>M</v>
      </c>
      <c r="U1243" s="13">
        <f>_xlfn.XLOOKUP(C1243,Customers!A:A,Customers!E:E)</f>
        <v>34560</v>
      </c>
      <c r="V1243" t="str">
        <f>_xlfn.XLOOKUP(C1243,Customers!A:A,Customers!F:F)</f>
        <v>Wardfort</v>
      </c>
      <c r="W1243" s="13">
        <f>_xlfn.XLOOKUP(C1243,Customers!A:A,Customers!G:G)</f>
        <v>45822</v>
      </c>
      <c r="X1243">
        <f t="shared" ca="1" si="178"/>
        <v>31</v>
      </c>
      <c r="Y1243" t="str">
        <f t="shared" ca="1" si="179"/>
        <v>26-35</v>
      </c>
    </row>
    <row r="1244" spans="1:25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  <c r="I1244">
        <f>_xlfn.XLOOKUP(D1244,Products!A:A,Products!E:E)</f>
        <v>564.41999999999996</v>
      </c>
      <c r="J1244">
        <f>_xlfn.XLOOKUP(D1244,Products!A:A,Products!F:F)</f>
        <v>293.95999999999998</v>
      </c>
      <c r="K1244" t="str">
        <f>_xlfn.XLOOKUP(D1244,Products!A:A,Products!C:C)</f>
        <v>Fashion</v>
      </c>
      <c r="L1244" t="str">
        <f>_xlfn.XLOOKUP(D1244,Products!A:A,Products!D:D)</f>
        <v>Accessories</v>
      </c>
      <c r="M1244">
        <f t="shared" si="171"/>
        <v>1128.8399999999999</v>
      </c>
      <c r="N1244">
        <f t="shared" si="172"/>
        <v>587.91999999999996</v>
      </c>
      <c r="O1244">
        <f t="shared" si="173"/>
        <v>540.91999999999996</v>
      </c>
      <c r="P1244" s="8">
        <f t="shared" si="174"/>
        <v>0.47918216930654478</v>
      </c>
      <c r="Q1244">
        <f t="shared" si="175"/>
        <v>56.442</v>
      </c>
      <c r="R1244">
        <f t="shared" si="176"/>
        <v>1072.3979999999999</v>
      </c>
      <c r="S1244">
        <f t="shared" si="177"/>
        <v>484.47799999999995</v>
      </c>
      <c r="T1244" t="str">
        <f>_xlfn.XLOOKUP(C1244,Customers!A:A,Customers!D:D)</f>
        <v>M</v>
      </c>
      <c r="U1244" s="13">
        <f>_xlfn.XLOOKUP(C1244,Customers!A:A,Customers!E:E)</f>
        <v>27205</v>
      </c>
      <c r="V1244" t="str">
        <f>_xlfn.XLOOKUP(C1244,Customers!A:A,Customers!F:F)</f>
        <v>East Samantha</v>
      </c>
      <c r="W1244" s="13">
        <f>_xlfn.XLOOKUP(C1244,Customers!A:A,Customers!G:G)</f>
        <v>44509</v>
      </c>
      <c r="X1244">
        <f t="shared" ca="1" si="178"/>
        <v>51</v>
      </c>
      <c r="Y1244" t="str">
        <f t="shared" ca="1" si="179"/>
        <v>50+</v>
      </c>
    </row>
    <row r="1245" spans="1:25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  <c r="I1245">
        <f>_xlfn.XLOOKUP(D1245,Products!A:A,Products!E:E)</f>
        <v>564.41999999999996</v>
      </c>
      <c r="J1245">
        <f>_xlfn.XLOOKUP(D1245,Products!A:A,Products!F:F)</f>
        <v>293.95999999999998</v>
      </c>
      <c r="K1245" t="str">
        <f>_xlfn.XLOOKUP(D1245,Products!A:A,Products!C:C)</f>
        <v>Fashion</v>
      </c>
      <c r="L1245" t="str">
        <f>_xlfn.XLOOKUP(D1245,Products!A:A,Products!D:D)</f>
        <v>Accessories</v>
      </c>
      <c r="M1245">
        <f t="shared" si="171"/>
        <v>1693.2599999999998</v>
      </c>
      <c r="N1245">
        <f t="shared" si="172"/>
        <v>881.87999999999988</v>
      </c>
      <c r="O1245">
        <f t="shared" si="173"/>
        <v>811.37999999999988</v>
      </c>
      <c r="P1245" s="8">
        <f t="shared" si="174"/>
        <v>0.47918216930654478</v>
      </c>
      <c r="Q1245">
        <f t="shared" si="175"/>
        <v>84.662999999999997</v>
      </c>
      <c r="R1245">
        <f t="shared" si="176"/>
        <v>1608.5969999999998</v>
      </c>
      <c r="S1245">
        <f t="shared" si="177"/>
        <v>726.71699999999987</v>
      </c>
      <c r="T1245" t="str">
        <f>_xlfn.XLOOKUP(C1245,Customers!A:A,Customers!D:D)</f>
        <v>M</v>
      </c>
      <c r="U1245" s="13">
        <f>_xlfn.XLOOKUP(C1245,Customers!A:A,Customers!E:E)</f>
        <v>23397</v>
      </c>
      <c r="V1245" t="str">
        <f>_xlfn.XLOOKUP(C1245,Customers!A:A,Customers!F:F)</f>
        <v>New Jontown</v>
      </c>
      <c r="W1245" s="13">
        <f>_xlfn.XLOOKUP(C1245,Customers!A:A,Customers!G:G)</f>
        <v>44737</v>
      </c>
      <c r="X1245">
        <f t="shared" ca="1" si="178"/>
        <v>62</v>
      </c>
      <c r="Y1245" t="str">
        <f t="shared" ca="1" si="179"/>
        <v>50+</v>
      </c>
    </row>
    <row r="1246" spans="1:25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  <c r="I1246">
        <f>_xlfn.XLOOKUP(D1246,Products!A:A,Products!E:E)</f>
        <v>1286.55</v>
      </c>
      <c r="J1246">
        <f>_xlfn.XLOOKUP(D1246,Products!A:A,Products!F:F)</f>
        <v>797.54</v>
      </c>
      <c r="K1246" t="str">
        <f>_xlfn.XLOOKUP(D1246,Products!A:A,Products!C:C)</f>
        <v>Fashion</v>
      </c>
      <c r="L1246" t="str">
        <f>_xlfn.XLOOKUP(D1246,Products!A:A,Products!D:D)</f>
        <v>Accessories</v>
      </c>
      <c r="M1246">
        <f t="shared" si="171"/>
        <v>3859.6499999999996</v>
      </c>
      <c r="N1246">
        <f t="shared" si="172"/>
        <v>2392.62</v>
      </c>
      <c r="O1246">
        <f t="shared" si="173"/>
        <v>1467.0299999999997</v>
      </c>
      <c r="P1246" s="8">
        <f t="shared" si="174"/>
        <v>0.38009404997862495</v>
      </c>
      <c r="Q1246">
        <f t="shared" si="175"/>
        <v>385.96499999999997</v>
      </c>
      <c r="R1246">
        <f t="shared" si="176"/>
        <v>3473.6849999999995</v>
      </c>
      <c r="S1246">
        <f t="shared" si="177"/>
        <v>1081.0649999999996</v>
      </c>
      <c r="T1246" t="str">
        <f>_xlfn.XLOOKUP(C1246,Customers!A:A,Customers!D:D)</f>
        <v>F</v>
      </c>
      <c r="U1246" s="13">
        <f>_xlfn.XLOOKUP(C1246,Customers!A:A,Customers!E:E)</f>
        <v>27579</v>
      </c>
      <c r="V1246" t="str">
        <f>_xlfn.XLOOKUP(C1246,Customers!A:A,Customers!F:F)</f>
        <v>North Chaseborough</v>
      </c>
      <c r="W1246" s="13">
        <f>_xlfn.XLOOKUP(C1246,Customers!A:A,Customers!G:G)</f>
        <v>45571</v>
      </c>
      <c r="X1246">
        <f t="shared" ca="1" si="178"/>
        <v>50</v>
      </c>
      <c r="Y1246" t="str">
        <f t="shared" ca="1" si="179"/>
        <v>36-50</v>
      </c>
    </row>
    <row r="1247" spans="1:25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  <c r="I1247">
        <f>_xlfn.XLOOKUP(D1247,Products!A:A,Products!E:E)</f>
        <v>673.78</v>
      </c>
      <c r="J1247">
        <f>_xlfn.XLOOKUP(D1247,Products!A:A,Products!F:F)</f>
        <v>363.33</v>
      </c>
      <c r="K1247" t="str">
        <f>_xlfn.XLOOKUP(D1247,Products!A:A,Products!C:C)</f>
        <v>Electronics</v>
      </c>
      <c r="L1247" t="str">
        <f>_xlfn.XLOOKUP(D1247,Products!A:A,Products!D:D)</f>
        <v>Smartphone</v>
      </c>
      <c r="M1247">
        <f t="shared" si="171"/>
        <v>673.78</v>
      </c>
      <c r="N1247">
        <f t="shared" si="172"/>
        <v>363.33</v>
      </c>
      <c r="O1247">
        <f t="shared" si="173"/>
        <v>310.45</v>
      </c>
      <c r="P1247" s="8">
        <f t="shared" si="174"/>
        <v>0.46075870462168661</v>
      </c>
      <c r="Q1247">
        <f t="shared" si="175"/>
        <v>0</v>
      </c>
      <c r="R1247">
        <f t="shared" si="176"/>
        <v>673.78</v>
      </c>
      <c r="S1247">
        <f t="shared" si="177"/>
        <v>310.45</v>
      </c>
      <c r="T1247" t="str">
        <f>_xlfn.XLOOKUP(C1247,Customers!A:A,Customers!D:D)</f>
        <v>F</v>
      </c>
      <c r="U1247" s="13">
        <f>_xlfn.XLOOKUP(C1247,Customers!A:A,Customers!E:E)</f>
        <v>27663</v>
      </c>
      <c r="V1247" t="str">
        <f>_xlfn.XLOOKUP(C1247,Customers!A:A,Customers!F:F)</f>
        <v>Port Stephanie</v>
      </c>
      <c r="W1247" s="13">
        <f>_xlfn.XLOOKUP(C1247,Customers!A:A,Customers!G:G)</f>
        <v>45133</v>
      </c>
      <c r="X1247">
        <f t="shared" ca="1" si="178"/>
        <v>50</v>
      </c>
      <c r="Y1247" t="str">
        <f t="shared" ca="1" si="179"/>
        <v>36-50</v>
      </c>
    </row>
    <row r="1248" spans="1:25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  <c r="I1248">
        <f>_xlfn.XLOOKUP(D1248,Products!A:A,Products!E:E)</f>
        <v>270.45</v>
      </c>
      <c r="J1248">
        <f>_xlfn.XLOOKUP(D1248,Products!A:A,Products!F:F)</f>
        <v>187.6</v>
      </c>
      <c r="K1248" t="str">
        <f>_xlfn.XLOOKUP(D1248,Products!A:A,Products!C:C)</f>
        <v>Fashion</v>
      </c>
      <c r="L1248" t="str">
        <f>_xlfn.XLOOKUP(D1248,Products!A:A,Products!D:D)</f>
        <v>Bags</v>
      </c>
      <c r="M1248">
        <f t="shared" si="171"/>
        <v>1081.8</v>
      </c>
      <c r="N1248">
        <f t="shared" si="172"/>
        <v>750.4</v>
      </c>
      <c r="O1248">
        <f t="shared" si="173"/>
        <v>331.4</v>
      </c>
      <c r="P1248" s="8">
        <f t="shared" si="174"/>
        <v>0.30634128304677388</v>
      </c>
      <c r="Q1248">
        <f t="shared" si="175"/>
        <v>162.26999999999998</v>
      </c>
      <c r="R1248">
        <f t="shared" si="176"/>
        <v>919.53</v>
      </c>
      <c r="S1248">
        <f t="shared" si="177"/>
        <v>169.13</v>
      </c>
      <c r="T1248" t="str">
        <f>_xlfn.XLOOKUP(C1248,Customers!A:A,Customers!D:D)</f>
        <v>F</v>
      </c>
      <c r="U1248" s="13">
        <f>_xlfn.XLOOKUP(C1248,Customers!A:A,Customers!E:E)</f>
        <v>33347</v>
      </c>
      <c r="V1248" t="str">
        <f>_xlfn.XLOOKUP(C1248,Customers!A:A,Customers!F:F)</f>
        <v>North George</v>
      </c>
      <c r="W1248" s="13">
        <f>_xlfn.XLOOKUP(C1248,Customers!A:A,Customers!G:G)</f>
        <v>45007</v>
      </c>
      <c r="X1248">
        <f t="shared" ca="1" si="178"/>
        <v>35</v>
      </c>
      <c r="Y1248" t="str">
        <f t="shared" ca="1" si="179"/>
        <v>26-35</v>
      </c>
    </row>
    <row r="1249" spans="1:25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  <c r="I1249">
        <f>_xlfn.XLOOKUP(D1249,Products!A:A,Products!E:E)</f>
        <v>1134.8</v>
      </c>
      <c r="J1249">
        <f>_xlfn.XLOOKUP(D1249,Products!A:A,Products!F:F)</f>
        <v>675.1</v>
      </c>
      <c r="K1249" t="str">
        <f>_xlfn.XLOOKUP(D1249,Products!A:A,Products!C:C)</f>
        <v>Fashion</v>
      </c>
      <c r="L1249" t="str">
        <f>_xlfn.XLOOKUP(D1249,Products!A:A,Products!D:D)</f>
        <v>Watches</v>
      </c>
      <c r="M1249">
        <f t="shared" si="171"/>
        <v>2269.6</v>
      </c>
      <c r="N1249">
        <f t="shared" si="172"/>
        <v>1350.2</v>
      </c>
      <c r="O1249">
        <f t="shared" si="173"/>
        <v>919.39999999999986</v>
      </c>
      <c r="P1249" s="8">
        <f t="shared" si="174"/>
        <v>0.40509340853013742</v>
      </c>
      <c r="Q1249">
        <f t="shared" si="175"/>
        <v>226.96</v>
      </c>
      <c r="R1249">
        <f t="shared" si="176"/>
        <v>2042.6399999999999</v>
      </c>
      <c r="S1249">
        <f t="shared" si="177"/>
        <v>692.43999999999983</v>
      </c>
      <c r="T1249" t="str">
        <f>_xlfn.XLOOKUP(C1249,Customers!A:A,Customers!D:D)</f>
        <v>M</v>
      </c>
      <c r="U1249" s="13">
        <f>_xlfn.XLOOKUP(C1249,Customers!A:A,Customers!E:E)</f>
        <v>22326</v>
      </c>
      <c r="V1249" t="str">
        <f>_xlfn.XLOOKUP(C1249,Customers!A:A,Customers!F:F)</f>
        <v>Bryanside</v>
      </c>
      <c r="W1249" s="13">
        <f>_xlfn.XLOOKUP(C1249,Customers!A:A,Customers!G:G)</f>
        <v>45653</v>
      </c>
      <c r="X1249">
        <f t="shared" ca="1" si="178"/>
        <v>65</v>
      </c>
      <c r="Y1249" t="str">
        <f t="shared" ca="1" si="179"/>
        <v>50+</v>
      </c>
    </row>
    <row r="1250" spans="1:25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  <c r="I1250">
        <f>_xlfn.XLOOKUP(D1250,Products!A:A,Products!E:E)</f>
        <v>1044.6400000000001</v>
      </c>
      <c r="J1250">
        <f>_xlfn.XLOOKUP(D1250,Products!A:A,Products!F:F)</f>
        <v>775.07</v>
      </c>
      <c r="K1250" t="str">
        <f>_xlfn.XLOOKUP(D1250,Products!A:A,Products!C:C)</f>
        <v>Fashion</v>
      </c>
      <c r="L1250" t="str">
        <f>_xlfn.XLOOKUP(D1250,Products!A:A,Products!D:D)</f>
        <v>Footwear</v>
      </c>
      <c r="M1250">
        <f t="shared" si="171"/>
        <v>2089.2800000000002</v>
      </c>
      <c r="N1250">
        <f t="shared" si="172"/>
        <v>1550.14</v>
      </c>
      <c r="O1250">
        <f t="shared" si="173"/>
        <v>539.1400000000001</v>
      </c>
      <c r="P1250" s="8">
        <f t="shared" si="174"/>
        <v>0.25805062030938891</v>
      </c>
      <c r="Q1250">
        <f t="shared" si="175"/>
        <v>104.46400000000001</v>
      </c>
      <c r="R1250">
        <f t="shared" si="176"/>
        <v>1984.8160000000003</v>
      </c>
      <c r="S1250">
        <f t="shared" si="177"/>
        <v>434.67600000000016</v>
      </c>
      <c r="T1250" t="str">
        <f>_xlfn.XLOOKUP(C1250,Customers!A:A,Customers!D:D)</f>
        <v>M</v>
      </c>
      <c r="U1250" s="13">
        <f>_xlfn.XLOOKUP(C1250,Customers!A:A,Customers!E:E)</f>
        <v>25047</v>
      </c>
      <c r="V1250" t="str">
        <f>_xlfn.XLOOKUP(C1250,Customers!A:A,Customers!F:F)</f>
        <v>North Rodney</v>
      </c>
      <c r="W1250" s="13">
        <f>_xlfn.XLOOKUP(C1250,Customers!A:A,Customers!G:G)</f>
        <v>44186</v>
      </c>
      <c r="X1250">
        <f t="shared" ca="1" si="178"/>
        <v>57</v>
      </c>
      <c r="Y1250" t="str">
        <f t="shared" ca="1" si="179"/>
        <v>50+</v>
      </c>
    </row>
    <row r="1251" spans="1:25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  <c r="I1251">
        <f>_xlfn.XLOOKUP(D1251,Products!A:A,Products!E:E)</f>
        <v>1485.05</v>
      </c>
      <c r="J1251">
        <f>_xlfn.XLOOKUP(D1251,Products!A:A,Products!F:F)</f>
        <v>988.31</v>
      </c>
      <c r="K1251" t="str">
        <f>_xlfn.XLOOKUP(D1251,Products!A:A,Products!C:C)</f>
        <v>Fashion</v>
      </c>
      <c r="L1251" t="str">
        <f>_xlfn.XLOOKUP(D1251,Products!A:A,Products!D:D)</f>
        <v>Clothing</v>
      </c>
      <c r="M1251">
        <f t="shared" si="171"/>
        <v>5940.2</v>
      </c>
      <c r="N1251">
        <f t="shared" si="172"/>
        <v>3953.24</v>
      </c>
      <c r="O1251">
        <f t="shared" si="173"/>
        <v>1986.96</v>
      </c>
      <c r="P1251" s="8">
        <f t="shared" si="174"/>
        <v>0.33449378808794317</v>
      </c>
      <c r="Q1251">
        <f t="shared" si="175"/>
        <v>297.01</v>
      </c>
      <c r="R1251">
        <f t="shared" si="176"/>
        <v>5643.19</v>
      </c>
      <c r="S1251">
        <f t="shared" si="177"/>
        <v>1689.9499999999998</v>
      </c>
      <c r="T1251" t="str">
        <f>_xlfn.XLOOKUP(C1251,Customers!A:A,Customers!D:D)</f>
        <v>F</v>
      </c>
      <c r="U1251" s="13">
        <f>_xlfn.XLOOKUP(C1251,Customers!A:A,Customers!E:E)</f>
        <v>31890</v>
      </c>
      <c r="V1251" t="str">
        <f>_xlfn.XLOOKUP(C1251,Customers!A:A,Customers!F:F)</f>
        <v>Lake Ricardo</v>
      </c>
      <c r="W1251" s="13">
        <f>_xlfn.XLOOKUP(C1251,Customers!A:A,Customers!G:G)</f>
        <v>45694</v>
      </c>
      <c r="X1251">
        <f t="shared" ca="1" si="178"/>
        <v>39</v>
      </c>
      <c r="Y1251" t="str">
        <f t="shared" ca="1" si="179"/>
        <v>36-50</v>
      </c>
    </row>
    <row r="1252" spans="1:25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  <c r="I1252">
        <f>_xlfn.XLOOKUP(D1252,Products!A:A,Products!E:E)</f>
        <v>1015.76</v>
      </c>
      <c r="J1252">
        <f>_xlfn.XLOOKUP(D1252,Products!A:A,Products!F:F)</f>
        <v>584.4</v>
      </c>
      <c r="K1252" t="str">
        <f>_xlfn.XLOOKUP(D1252,Products!A:A,Products!C:C)</f>
        <v>Groceries</v>
      </c>
      <c r="L1252" t="str">
        <f>_xlfn.XLOOKUP(D1252,Products!A:A,Products!D:D)</f>
        <v>Dairy</v>
      </c>
      <c r="M1252">
        <f t="shared" si="171"/>
        <v>1015.76</v>
      </c>
      <c r="N1252">
        <f t="shared" si="172"/>
        <v>584.4</v>
      </c>
      <c r="O1252">
        <f t="shared" si="173"/>
        <v>431.36</v>
      </c>
      <c r="P1252" s="8">
        <f t="shared" si="174"/>
        <v>0.42466724423092073</v>
      </c>
      <c r="Q1252">
        <f t="shared" si="175"/>
        <v>152.364</v>
      </c>
      <c r="R1252">
        <f t="shared" si="176"/>
        <v>863.39599999999996</v>
      </c>
      <c r="S1252">
        <f t="shared" si="177"/>
        <v>278.99599999999998</v>
      </c>
      <c r="T1252" t="str">
        <f>_xlfn.XLOOKUP(C1252,Customers!A:A,Customers!D:D)</f>
        <v>M</v>
      </c>
      <c r="U1252" s="13">
        <f>_xlfn.XLOOKUP(C1252,Customers!A:A,Customers!E:E)</f>
        <v>33450</v>
      </c>
      <c r="V1252" t="str">
        <f>_xlfn.XLOOKUP(C1252,Customers!A:A,Customers!F:F)</f>
        <v>West Ralph</v>
      </c>
      <c r="W1252" s="13">
        <f>_xlfn.XLOOKUP(C1252,Customers!A:A,Customers!G:G)</f>
        <v>45747</v>
      </c>
      <c r="X1252">
        <f t="shared" ca="1" si="178"/>
        <v>34</v>
      </c>
      <c r="Y1252" t="str">
        <f t="shared" ca="1" si="179"/>
        <v>26-35</v>
      </c>
    </row>
    <row r="1253" spans="1:25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  <c r="I1253">
        <f>_xlfn.XLOOKUP(D1253,Products!A:A,Products!E:E)</f>
        <v>1635.01</v>
      </c>
      <c r="J1253">
        <f>_xlfn.XLOOKUP(D1253,Products!A:A,Products!F:F)</f>
        <v>1043.29</v>
      </c>
      <c r="K1253" t="str">
        <f>_xlfn.XLOOKUP(D1253,Products!A:A,Products!C:C)</f>
        <v>Electronics</v>
      </c>
      <c r="L1253" t="str">
        <f>_xlfn.XLOOKUP(D1253,Products!A:A,Products!D:D)</f>
        <v>Television</v>
      </c>
      <c r="M1253">
        <f t="shared" si="171"/>
        <v>6540.04</v>
      </c>
      <c r="N1253">
        <f t="shared" si="172"/>
        <v>4173.16</v>
      </c>
      <c r="O1253">
        <f t="shared" si="173"/>
        <v>2366.88</v>
      </c>
      <c r="P1253" s="8">
        <f t="shared" si="174"/>
        <v>0.36190604338811383</v>
      </c>
      <c r="Q1253">
        <f t="shared" si="175"/>
        <v>327.00200000000001</v>
      </c>
      <c r="R1253">
        <f t="shared" si="176"/>
        <v>6213.0379999999996</v>
      </c>
      <c r="S1253">
        <f t="shared" si="177"/>
        <v>2039.8779999999997</v>
      </c>
      <c r="T1253" t="str">
        <f>_xlfn.XLOOKUP(C1253,Customers!A:A,Customers!D:D)</f>
        <v>F</v>
      </c>
      <c r="U1253" s="13">
        <f>_xlfn.XLOOKUP(C1253,Customers!A:A,Customers!E:E)</f>
        <v>26908</v>
      </c>
      <c r="V1253" t="str">
        <f>_xlfn.XLOOKUP(C1253,Customers!A:A,Customers!F:F)</f>
        <v>Brittanyburgh</v>
      </c>
      <c r="W1253" s="13">
        <f>_xlfn.XLOOKUP(C1253,Customers!A:A,Customers!G:G)</f>
        <v>45561</v>
      </c>
      <c r="X1253">
        <f t="shared" ca="1" si="178"/>
        <v>52</v>
      </c>
      <c r="Y1253" t="str">
        <f t="shared" ca="1" si="179"/>
        <v>50+</v>
      </c>
    </row>
    <row r="1254" spans="1:25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  <c r="I1254">
        <f>_xlfn.XLOOKUP(D1254,Products!A:A,Products!E:E)</f>
        <v>1246.1099999999999</v>
      </c>
      <c r="J1254">
        <f>_xlfn.XLOOKUP(D1254,Products!A:A,Products!F:F)</f>
        <v>833.52</v>
      </c>
      <c r="K1254" t="str">
        <f>_xlfn.XLOOKUP(D1254,Products!A:A,Products!C:C)</f>
        <v>Electronics</v>
      </c>
      <c r="L1254" t="str">
        <f>_xlfn.XLOOKUP(D1254,Products!A:A,Products!D:D)</f>
        <v>Headphones</v>
      </c>
      <c r="M1254">
        <f t="shared" si="171"/>
        <v>4984.4399999999996</v>
      </c>
      <c r="N1254">
        <f t="shared" si="172"/>
        <v>3334.08</v>
      </c>
      <c r="O1254">
        <f t="shared" si="173"/>
        <v>1650.3599999999997</v>
      </c>
      <c r="P1254" s="8">
        <f t="shared" si="174"/>
        <v>0.33110239063967062</v>
      </c>
      <c r="Q1254">
        <f t="shared" si="175"/>
        <v>0</v>
      </c>
      <c r="R1254">
        <f t="shared" si="176"/>
        <v>4984.4399999999996</v>
      </c>
      <c r="S1254">
        <f t="shared" si="177"/>
        <v>1650.3599999999997</v>
      </c>
      <c r="T1254" t="str">
        <f>_xlfn.XLOOKUP(C1254,Customers!A:A,Customers!D:D)</f>
        <v>F</v>
      </c>
      <c r="U1254" s="13">
        <f>_xlfn.XLOOKUP(C1254,Customers!A:A,Customers!E:E)</f>
        <v>24506</v>
      </c>
      <c r="V1254" t="str">
        <f>_xlfn.XLOOKUP(C1254,Customers!A:A,Customers!F:F)</f>
        <v>New Jason</v>
      </c>
      <c r="W1254" s="13">
        <f>_xlfn.XLOOKUP(C1254,Customers!A:A,Customers!G:G)</f>
        <v>45066</v>
      </c>
      <c r="X1254">
        <f t="shared" ca="1" si="178"/>
        <v>59</v>
      </c>
      <c r="Y1254" t="str">
        <f t="shared" ca="1" si="179"/>
        <v>50+</v>
      </c>
    </row>
    <row r="1255" spans="1:25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  <c r="I1255">
        <f>_xlfn.XLOOKUP(D1255,Products!A:A,Products!E:E)</f>
        <v>1044.6400000000001</v>
      </c>
      <c r="J1255">
        <f>_xlfn.XLOOKUP(D1255,Products!A:A,Products!F:F)</f>
        <v>775.07</v>
      </c>
      <c r="K1255" t="str">
        <f>_xlfn.XLOOKUP(D1255,Products!A:A,Products!C:C)</f>
        <v>Fashion</v>
      </c>
      <c r="L1255" t="str">
        <f>_xlfn.XLOOKUP(D1255,Products!A:A,Products!D:D)</f>
        <v>Footwear</v>
      </c>
      <c r="M1255">
        <f t="shared" si="171"/>
        <v>1044.6400000000001</v>
      </c>
      <c r="N1255">
        <f t="shared" si="172"/>
        <v>775.07</v>
      </c>
      <c r="O1255">
        <f t="shared" si="173"/>
        <v>269.57000000000005</v>
      </c>
      <c r="P1255" s="8">
        <f t="shared" si="174"/>
        <v>0.25805062030938891</v>
      </c>
      <c r="Q1255">
        <f t="shared" si="175"/>
        <v>156.696</v>
      </c>
      <c r="R1255">
        <f t="shared" si="176"/>
        <v>887.94400000000007</v>
      </c>
      <c r="S1255">
        <f t="shared" si="177"/>
        <v>112.87400000000002</v>
      </c>
      <c r="T1255" t="str">
        <f>_xlfn.XLOOKUP(C1255,Customers!A:A,Customers!D:D)</f>
        <v>M</v>
      </c>
      <c r="U1255" s="13">
        <f>_xlfn.XLOOKUP(C1255,Customers!A:A,Customers!E:E)</f>
        <v>24531</v>
      </c>
      <c r="V1255" t="str">
        <f>_xlfn.XLOOKUP(C1255,Customers!A:A,Customers!F:F)</f>
        <v>Sarahhaven</v>
      </c>
      <c r="W1255" s="13">
        <f>_xlfn.XLOOKUP(C1255,Customers!A:A,Customers!G:G)</f>
        <v>44480</v>
      </c>
      <c r="X1255">
        <f t="shared" ca="1" si="178"/>
        <v>59</v>
      </c>
      <c r="Y1255" t="str">
        <f t="shared" ca="1" si="179"/>
        <v>50+</v>
      </c>
    </row>
    <row r="1256" spans="1:25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  <c r="I1256">
        <f>_xlfn.XLOOKUP(D1256,Products!A:A,Products!E:E)</f>
        <v>564.41999999999996</v>
      </c>
      <c r="J1256">
        <f>_xlfn.XLOOKUP(D1256,Products!A:A,Products!F:F)</f>
        <v>293.95999999999998</v>
      </c>
      <c r="K1256" t="str">
        <f>_xlfn.XLOOKUP(D1256,Products!A:A,Products!C:C)</f>
        <v>Fashion</v>
      </c>
      <c r="L1256" t="str">
        <f>_xlfn.XLOOKUP(D1256,Products!A:A,Products!D:D)</f>
        <v>Accessories</v>
      </c>
      <c r="M1256">
        <f t="shared" si="171"/>
        <v>2257.6799999999998</v>
      </c>
      <c r="N1256">
        <f t="shared" si="172"/>
        <v>1175.8399999999999</v>
      </c>
      <c r="O1256">
        <f t="shared" si="173"/>
        <v>1081.8399999999999</v>
      </c>
      <c r="P1256" s="8">
        <f t="shared" si="174"/>
        <v>0.47918216930654478</v>
      </c>
      <c r="Q1256">
        <f t="shared" si="175"/>
        <v>338.65199999999999</v>
      </c>
      <c r="R1256">
        <f t="shared" si="176"/>
        <v>1919.0279999999998</v>
      </c>
      <c r="S1256">
        <f t="shared" si="177"/>
        <v>743.18799999999987</v>
      </c>
      <c r="T1256" t="str">
        <f>_xlfn.XLOOKUP(C1256,Customers!A:A,Customers!D:D)</f>
        <v>F</v>
      </c>
      <c r="U1256" s="13">
        <f>_xlfn.XLOOKUP(C1256,Customers!A:A,Customers!E:E)</f>
        <v>32818</v>
      </c>
      <c r="V1256" t="str">
        <f>_xlfn.XLOOKUP(C1256,Customers!A:A,Customers!F:F)</f>
        <v>Cliffordbury</v>
      </c>
      <c r="W1256" s="13">
        <f>_xlfn.XLOOKUP(C1256,Customers!A:A,Customers!G:G)</f>
        <v>44718</v>
      </c>
      <c r="X1256">
        <f t="shared" ca="1" si="178"/>
        <v>36</v>
      </c>
      <c r="Y1256" t="str">
        <f t="shared" ca="1" si="179"/>
        <v>36-50</v>
      </c>
    </row>
    <row r="1257" spans="1:25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  <c r="I1257">
        <f>_xlfn.XLOOKUP(D1257,Products!A:A,Products!E:E)</f>
        <v>1015.76</v>
      </c>
      <c r="J1257">
        <f>_xlfn.XLOOKUP(D1257,Products!A:A,Products!F:F)</f>
        <v>584.4</v>
      </c>
      <c r="K1257" t="str">
        <f>_xlfn.XLOOKUP(D1257,Products!A:A,Products!C:C)</f>
        <v>Groceries</v>
      </c>
      <c r="L1257" t="str">
        <f>_xlfn.XLOOKUP(D1257,Products!A:A,Products!D:D)</f>
        <v>Dairy</v>
      </c>
      <c r="M1257">
        <f t="shared" si="171"/>
        <v>1015.76</v>
      </c>
      <c r="N1257">
        <f t="shared" si="172"/>
        <v>584.4</v>
      </c>
      <c r="O1257">
        <f t="shared" si="173"/>
        <v>431.36</v>
      </c>
      <c r="P1257" s="8">
        <f t="shared" si="174"/>
        <v>0.42466724423092073</v>
      </c>
      <c r="Q1257">
        <f t="shared" si="175"/>
        <v>152.364</v>
      </c>
      <c r="R1257">
        <f t="shared" si="176"/>
        <v>863.39599999999996</v>
      </c>
      <c r="S1257">
        <f t="shared" si="177"/>
        <v>278.99599999999998</v>
      </c>
      <c r="T1257" t="str">
        <f>_xlfn.XLOOKUP(C1257,Customers!A:A,Customers!D:D)</f>
        <v>M</v>
      </c>
      <c r="U1257" s="13">
        <f>_xlfn.XLOOKUP(C1257,Customers!A:A,Customers!E:E)</f>
        <v>20409</v>
      </c>
      <c r="V1257" t="str">
        <f>_xlfn.XLOOKUP(C1257,Customers!A:A,Customers!F:F)</f>
        <v>East James</v>
      </c>
      <c r="W1257" s="13">
        <f>_xlfn.XLOOKUP(C1257,Customers!A:A,Customers!G:G)</f>
        <v>44106</v>
      </c>
      <c r="X1257">
        <f t="shared" ca="1" si="178"/>
        <v>70</v>
      </c>
      <c r="Y1257" t="str">
        <f t="shared" ca="1" si="179"/>
        <v>50+</v>
      </c>
    </row>
    <row r="1258" spans="1:25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  <c r="I1258">
        <f>_xlfn.XLOOKUP(D1258,Products!A:A,Products!E:E)</f>
        <v>323.92</v>
      </c>
      <c r="J1258">
        <f>_xlfn.XLOOKUP(D1258,Products!A:A,Products!F:F)</f>
        <v>242.98</v>
      </c>
      <c r="K1258" t="str">
        <f>_xlfn.XLOOKUP(D1258,Products!A:A,Products!C:C)</f>
        <v>Fashion</v>
      </c>
      <c r="L1258" t="str">
        <f>_xlfn.XLOOKUP(D1258,Products!A:A,Products!D:D)</f>
        <v>Accessories</v>
      </c>
      <c r="M1258">
        <f t="shared" si="171"/>
        <v>971.76</v>
      </c>
      <c r="N1258">
        <f t="shared" si="172"/>
        <v>728.93999999999994</v>
      </c>
      <c r="O1258">
        <f t="shared" si="173"/>
        <v>242.82000000000005</v>
      </c>
      <c r="P1258" s="8">
        <f t="shared" si="174"/>
        <v>0.24987651271918998</v>
      </c>
      <c r="Q1258">
        <f t="shared" si="175"/>
        <v>48.588000000000001</v>
      </c>
      <c r="R1258">
        <f t="shared" si="176"/>
        <v>923.17200000000003</v>
      </c>
      <c r="S1258">
        <f t="shared" si="177"/>
        <v>194.23200000000008</v>
      </c>
      <c r="T1258" t="str">
        <f>_xlfn.XLOOKUP(C1258,Customers!A:A,Customers!D:D)</f>
        <v>F</v>
      </c>
      <c r="U1258" s="13">
        <f>_xlfn.XLOOKUP(C1258,Customers!A:A,Customers!E:E)</f>
        <v>23730</v>
      </c>
      <c r="V1258" t="str">
        <f>_xlfn.XLOOKUP(C1258,Customers!A:A,Customers!F:F)</f>
        <v>East Mary</v>
      </c>
      <c r="W1258" s="13">
        <f>_xlfn.XLOOKUP(C1258,Customers!A:A,Customers!G:G)</f>
        <v>45670</v>
      </c>
      <c r="X1258">
        <f t="shared" ca="1" si="178"/>
        <v>61</v>
      </c>
      <c r="Y1258" t="str">
        <f t="shared" ca="1" si="179"/>
        <v>50+</v>
      </c>
    </row>
    <row r="1259" spans="1:25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  <c r="I1259">
        <f>_xlfn.XLOOKUP(D1259,Products!A:A,Products!E:E)</f>
        <v>1193.0899999999999</v>
      </c>
      <c r="J1259">
        <f>_xlfn.XLOOKUP(D1259,Products!A:A,Products!F:F)</f>
        <v>818.24</v>
      </c>
      <c r="K1259" t="str">
        <f>_xlfn.XLOOKUP(D1259,Products!A:A,Products!C:C)</f>
        <v>Electronics</v>
      </c>
      <c r="L1259" t="str">
        <f>_xlfn.XLOOKUP(D1259,Products!A:A,Products!D:D)</f>
        <v>Camera</v>
      </c>
      <c r="M1259">
        <f t="shared" si="171"/>
        <v>3579.2699999999995</v>
      </c>
      <c r="N1259">
        <f t="shared" si="172"/>
        <v>2454.7200000000003</v>
      </c>
      <c r="O1259">
        <f t="shared" si="173"/>
        <v>1124.5499999999993</v>
      </c>
      <c r="P1259" s="8">
        <f t="shared" si="174"/>
        <v>0.31418417722049452</v>
      </c>
      <c r="Q1259">
        <f t="shared" si="175"/>
        <v>178.96349999999998</v>
      </c>
      <c r="R1259">
        <f t="shared" si="176"/>
        <v>3400.3064999999997</v>
      </c>
      <c r="S1259">
        <f t="shared" si="177"/>
        <v>945.58649999999943</v>
      </c>
      <c r="T1259" t="str">
        <f>_xlfn.XLOOKUP(C1259,Customers!A:A,Customers!D:D)</f>
        <v>M</v>
      </c>
      <c r="U1259" s="13">
        <f>_xlfn.XLOOKUP(C1259,Customers!A:A,Customers!E:E)</f>
        <v>33773</v>
      </c>
      <c r="V1259" t="str">
        <f>_xlfn.XLOOKUP(C1259,Customers!A:A,Customers!F:F)</f>
        <v>Port Kimberly</v>
      </c>
      <c r="W1259" s="13">
        <f>_xlfn.XLOOKUP(C1259,Customers!A:A,Customers!G:G)</f>
        <v>44616</v>
      </c>
      <c r="X1259">
        <f t="shared" ca="1" si="178"/>
        <v>34</v>
      </c>
      <c r="Y1259" t="str">
        <f t="shared" ca="1" si="179"/>
        <v>26-35</v>
      </c>
    </row>
    <row r="1260" spans="1:25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  <c r="I1260">
        <f>_xlfn.XLOOKUP(D1260,Products!A:A,Products!E:E)</f>
        <v>1879.08</v>
      </c>
      <c r="J1260">
        <f>_xlfn.XLOOKUP(D1260,Products!A:A,Products!F:F)</f>
        <v>1004.56</v>
      </c>
      <c r="K1260" t="str">
        <f>_xlfn.XLOOKUP(D1260,Products!A:A,Products!C:C)</f>
        <v>Groceries</v>
      </c>
      <c r="L1260" t="str">
        <f>_xlfn.XLOOKUP(D1260,Products!A:A,Products!D:D)</f>
        <v>Dairy</v>
      </c>
      <c r="M1260">
        <f t="shared" si="171"/>
        <v>1879.08</v>
      </c>
      <c r="N1260">
        <f t="shared" si="172"/>
        <v>1004.56</v>
      </c>
      <c r="O1260">
        <f t="shared" si="173"/>
        <v>874.52</v>
      </c>
      <c r="P1260" s="8">
        <f t="shared" si="174"/>
        <v>0.46539796070417438</v>
      </c>
      <c r="Q1260">
        <f t="shared" si="175"/>
        <v>281.86199999999997</v>
      </c>
      <c r="R1260">
        <f t="shared" si="176"/>
        <v>1597.2179999999998</v>
      </c>
      <c r="S1260">
        <f t="shared" si="177"/>
        <v>592.6579999999999</v>
      </c>
      <c r="T1260" t="str">
        <f>_xlfn.XLOOKUP(C1260,Customers!A:A,Customers!D:D)</f>
        <v>F</v>
      </c>
      <c r="U1260" s="13">
        <f>_xlfn.XLOOKUP(C1260,Customers!A:A,Customers!E:E)</f>
        <v>24506</v>
      </c>
      <c r="V1260" t="str">
        <f>_xlfn.XLOOKUP(C1260,Customers!A:A,Customers!F:F)</f>
        <v>New Jason</v>
      </c>
      <c r="W1260" s="13">
        <f>_xlfn.XLOOKUP(C1260,Customers!A:A,Customers!G:G)</f>
        <v>45066</v>
      </c>
      <c r="X1260">
        <f t="shared" ca="1" si="178"/>
        <v>59</v>
      </c>
      <c r="Y1260" t="str">
        <f t="shared" ca="1" si="179"/>
        <v>50+</v>
      </c>
    </row>
    <row r="1261" spans="1:25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  <c r="I1261">
        <f>_xlfn.XLOOKUP(D1261,Products!A:A,Products!E:E)</f>
        <v>1095.72</v>
      </c>
      <c r="J1261">
        <f>_xlfn.XLOOKUP(D1261,Products!A:A,Products!F:F)</f>
        <v>822.2</v>
      </c>
      <c r="K1261" t="str">
        <f>_xlfn.XLOOKUP(D1261,Products!A:A,Products!C:C)</f>
        <v>Groceries</v>
      </c>
      <c r="L1261" t="str">
        <f>_xlfn.XLOOKUP(D1261,Products!A:A,Products!D:D)</f>
        <v>Snacks</v>
      </c>
      <c r="M1261">
        <f t="shared" si="171"/>
        <v>4382.88</v>
      </c>
      <c r="N1261">
        <f t="shared" si="172"/>
        <v>3288.8</v>
      </c>
      <c r="O1261">
        <f t="shared" si="173"/>
        <v>1094.08</v>
      </c>
      <c r="P1261" s="8">
        <f t="shared" si="174"/>
        <v>0.24962581681451462</v>
      </c>
      <c r="Q1261">
        <f t="shared" si="175"/>
        <v>219.14400000000001</v>
      </c>
      <c r="R1261">
        <f t="shared" si="176"/>
        <v>4163.7359999999999</v>
      </c>
      <c r="S1261">
        <f t="shared" si="177"/>
        <v>874.93599999999969</v>
      </c>
      <c r="T1261" t="str">
        <f>_xlfn.XLOOKUP(C1261,Customers!A:A,Customers!D:D)</f>
        <v>M</v>
      </c>
      <c r="U1261" s="13">
        <f>_xlfn.XLOOKUP(C1261,Customers!A:A,Customers!E:E)</f>
        <v>31435</v>
      </c>
      <c r="V1261" t="str">
        <f>_xlfn.XLOOKUP(C1261,Customers!A:A,Customers!F:F)</f>
        <v>Jessicaside</v>
      </c>
      <c r="W1261" s="13">
        <f>_xlfn.XLOOKUP(C1261,Customers!A:A,Customers!G:G)</f>
        <v>44905</v>
      </c>
      <c r="X1261">
        <f t="shared" ca="1" si="178"/>
        <v>40</v>
      </c>
      <c r="Y1261" t="str">
        <f t="shared" ca="1" si="179"/>
        <v>36-50</v>
      </c>
    </row>
    <row r="1262" spans="1:25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  <c r="I1262">
        <f>_xlfn.XLOOKUP(D1262,Products!A:A,Products!E:E)</f>
        <v>248.57</v>
      </c>
      <c r="J1262">
        <f>_xlfn.XLOOKUP(D1262,Products!A:A,Products!F:F)</f>
        <v>190.67</v>
      </c>
      <c r="K1262" t="str">
        <f>_xlfn.XLOOKUP(D1262,Products!A:A,Products!C:C)</f>
        <v>Electronics</v>
      </c>
      <c r="L1262" t="str">
        <f>_xlfn.XLOOKUP(D1262,Products!A:A,Products!D:D)</f>
        <v>Headphones</v>
      </c>
      <c r="M1262">
        <f t="shared" si="171"/>
        <v>248.57</v>
      </c>
      <c r="N1262">
        <f t="shared" si="172"/>
        <v>190.67</v>
      </c>
      <c r="O1262">
        <f t="shared" si="173"/>
        <v>57.900000000000006</v>
      </c>
      <c r="P1262" s="8">
        <f t="shared" si="174"/>
        <v>0.2329323731745585</v>
      </c>
      <c r="Q1262">
        <f t="shared" si="175"/>
        <v>0</v>
      </c>
      <c r="R1262">
        <f t="shared" si="176"/>
        <v>248.57</v>
      </c>
      <c r="S1262">
        <f t="shared" si="177"/>
        <v>57.900000000000006</v>
      </c>
      <c r="T1262" t="str">
        <f>_xlfn.XLOOKUP(C1262,Customers!A:A,Customers!D:D)</f>
        <v>M</v>
      </c>
      <c r="U1262" s="13">
        <f>_xlfn.XLOOKUP(C1262,Customers!A:A,Customers!E:E)</f>
        <v>23030</v>
      </c>
      <c r="V1262" t="str">
        <f>_xlfn.XLOOKUP(C1262,Customers!A:A,Customers!F:F)</f>
        <v>Shannontown</v>
      </c>
      <c r="W1262" s="13">
        <f>_xlfn.XLOOKUP(C1262,Customers!A:A,Customers!G:G)</f>
        <v>44957</v>
      </c>
      <c r="X1262">
        <f t="shared" ca="1" si="178"/>
        <v>63</v>
      </c>
      <c r="Y1262" t="str">
        <f t="shared" ca="1" si="179"/>
        <v>50+</v>
      </c>
    </row>
    <row r="1263" spans="1:25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  <c r="I1263">
        <f>_xlfn.XLOOKUP(D1263,Products!A:A,Products!E:E)</f>
        <v>29.24</v>
      </c>
      <c r="J1263">
        <f>_xlfn.XLOOKUP(D1263,Products!A:A,Products!F:F)</f>
        <v>15.28</v>
      </c>
      <c r="K1263" t="str">
        <f>_xlfn.XLOOKUP(D1263,Products!A:A,Products!C:C)</f>
        <v>Fashion</v>
      </c>
      <c r="L1263" t="str">
        <f>_xlfn.XLOOKUP(D1263,Products!A:A,Products!D:D)</f>
        <v>Watches</v>
      </c>
      <c r="M1263">
        <f t="shared" si="171"/>
        <v>146.19999999999999</v>
      </c>
      <c r="N1263">
        <f t="shared" si="172"/>
        <v>76.399999999999991</v>
      </c>
      <c r="O1263">
        <f t="shared" si="173"/>
        <v>69.8</v>
      </c>
      <c r="P1263" s="8">
        <f t="shared" si="174"/>
        <v>0.47742818057455544</v>
      </c>
      <c r="Q1263">
        <f t="shared" si="175"/>
        <v>0</v>
      </c>
      <c r="R1263">
        <f t="shared" si="176"/>
        <v>146.19999999999999</v>
      </c>
      <c r="S1263">
        <f t="shared" si="177"/>
        <v>69.8</v>
      </c>
      <c r="T1263" t="str">
        <f>_xlfn.XLOOKUP(C1263,Customers!A:A,Customers!D:D)</f>
        <v>F</v>
      </c>
      <c r="U1263" s="13">
        <f>_xlfn.XLOOKUP(C1263,Customers!A:A,Customers!E:E)</f>
        <v>31052</v>
      </c>
      <c r="V1263" t="str">
        <f>_xlfn.XLOOKUP(C1263,Customers!A:A,Customers!F:F)</f>
        <v>South James</v>
      </c>
      <c r="W1263" s="13">
        <f>_xlfn.XLOOKUP(C1263,Customers!A:A,Customers!G:G)</f>
        <v>44584</v>
      </c>
      <c r="X1263">
        <f t="shared" ca="1" si="178"/>
        <v>41</v>
      </c>
      <c r="Y1263" t="str">
        <f t="shared" ca="1" si="179"/>
        <v>36-50</v>
      </c>
    </row>
    <row r="1264" spans="1:25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  <c r="I1264">
        <f>_xlfn.XLOOKUP(D1264,Products!A:A,Products!E:E)</f>
        <v>1798.97</v>
      </c>
      <c r="J1264">
        <f>_xlfn.XLOOKUP(D1264,Products!A:A,Products!F:F)</f>
        <v>1329.15</v>
      </c>
      <c r="K1264" t="str">
        <f>_xlfn.XLOOKUP(D1264,Products!A:A,Products!C:C)</f>
        <v>Fashion</v>
      </c>
      <c r="L1264" t="str">
        <f>_xlfn.XLOOKUP(D1264,Products!A:A,Products!D:D)</f>
        <v>Accessories</v>
      </c>
      <c r="M1264">
        <f t="shared" si="171"/>
        <v>8994.85</v>
      </c>
      <c r="N1264">
        <f t="shared" si="172"/>
        <v>6645.75</v>
      </c>
      <c r="O1264">
        <f t="shared" si="173"/>
        <v>2349.1000000000004</v>
      </c>
      <c r="P1264" s="8">
        <f t="shared" si="174"/>
        <v>0.26116055298309593</v>
      </c>
      <c r="Q1264">
        <f t="shared" si="175"/>
        <v>449.74250000000006</v>
      </c>
      <c r="R1264">
        <f t="shared" si="176"/>
        <v>8545.1075000000001</v>
      </c>
      <c r="S1264">
        <f t="shared" si="177"/>
        <v>1899.3575000000001</v>
      </c>
      <c r="T1264" t="str">
        <f>_xlfn.XLOOKUP(C1264,Customers!A:A,Customers!D:D)</f>
        <v>F</v>
      </c>
      <c r="U1264" s="13">
        <f>_xlfn.XLOOKUP(C1264,Customers!A:A,Customers!E:E)</f>
        <v>24112</v>
      </c>
      <c r="V1264" t="str">
        <f>_xlfn.XLOOKUP(C1264,Customers!A:A,Customers!F:F)</f>
        <v>South Ianhaven</v>
      </c>
      <c r="W1264" s="13">
        <f>_xlfn.XLOOKUP(C1264,Customers!A:A,Customers!G:G)</f>
        <v>44926</v>
      </c>
      <c r="X1264">
        <f t="shared" ca="1" si="178"/>
        <v>60</v>
      </c>
      <c r="Y1264" t="str">
        <f t="shared" ca="1" si="179"/>
        <v>50+</v>
      </c>
    </row>
    <row r="1265" spans="1:25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  <c r="I1265">
        <f>_xlfn.XLOOKUP(D1265,Products!A:A,Products!E:E)</f>
        <v>1474.12</v>
      </c>
      <c r="J1265">
        <f>_xlfn.XLOOKUP(D1265,Products!A:A,Products!F:F)</f>
        <v>764.02</v>
      </c>
      <c r="K1265" t="str">
        <f>_xlfn.XLOOKUP(D1265,Products!A:A,Products!C:C)</f>
        <v>Electronics</v>
      </c>
      <c r="L1265" t="str">
        <f>_xlfn.XLOOKUP(D1265,Products!A:A,Products!D:D)</f>
        <v>Camera</v>
      </c>
      <c r="M1265">
        <f t="shared" si="171"/>
        <v>1474.12</v>
      </c>
      <c r="N1265">
        <f t="shared" si="172"/>
        <v>764.02</v>
      </c>
      <c r="O1265">
        <f t="shared" si="173"/>
        <v>710.09999999999991</v>
      </c>
      <c r="P1265" s="8">
        <f t="shared" si="174"/>
        <v>0.48171112256804055</v>
      </c>
      <c r="Q1265">
        <f t="shared" si="175"/>
        <v>147.41200000000001</v>
      </c>
      <c r="R1265">
        <f t="shared" si="176"/>
        <v>1326.7079999999999</v>
      </c>
      <c r="S1265">
        <f t="shared" si="177"/>
        <v>562.68799999999987</v>
      </c>
      <c r="T1265" t="str">
        <f>_xlfn.XLOOKUP(C1265,Customers!A:A,Customers!D:D)</f>
        <v>M</v>
      </c>
      <c r="U1265" s="13">
        <f>_xlfn.XLOOKUP(C1265,Customers!A:A,Customers!E:E)</f>
        <v>33160</v>
      </c>
      <c r="V1265" t="str">
        <f>_xlfn.XLOOKUP(C1265,Customers!A:A,Customers!F:F)</f>
        <v>Joshuamouth</v>
      </c>
      <c r="W1265" s="13">
        <f>_xlfn.XLOOKUP(C1265,Customers!A:A,Customers!G:G)</f>
        <v>44587</v>
      </c>
      <c r="X1265">
        <f t="shared" ca="1" si="178"/>
        <v>35</v>
      </c>
      <c r="Y1265" t="str">
        <f t="shared" ca="1" si="179"/>
        <v>26-35</v>
      </c>
    </row>
    <row r="1266" spans="1:25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  <c r="I1266">
        <f>_xlfn.XLOOKUP(D1266,Products!A:A,Products!E:E)</f>
        <v>1134.8</v>
      </c>
      <c r="J1266">
        <f>_xlfn.XLOOKUP(D1266,Products!A:A,Products!F:F)</f>
        <v>675.1</v>
      </c>
      <c r="K1266" t="str">
        <f>_xlfn.XLOOKUP(D1266,Products!A:A,Products!C:C)</f>
        <v>Fashion</v>
      </c>
      <c r="L1266" t="str">
        <f>_xlfn.XLOOKUP(D1266,Products!A:A,Products!D:D)</f>
        <v>Watches</v>
      </c>
      <c r="M1266">
        <f t="shared" si="171"/>
        <v>3404.3999999999996</v>
      </c>
      <c r="N1266">
        <f t="shared" si="172"/>
        <v>2025.3000000000002</v>
      </c>
      <c r="O1266">
        <f t="shared" si="173"/>
        <v>1379.0999999999995</v>
      </c>
      <c r="P1266" s="8">
        <f t="shared" si="174"/>
        <v>0.40509340853013737</v>
      </c>
      <c r="Q1266">
        <f t="shared" si="175"/>
        <v>510.65999999999991</v>
      </c>
      <c r="R1266">
        <f t="shared" si="176"/>
        <v>2893.74</v>
      </c>
      <c r="S1266">
        <f t="shared" si="177"/>
        <v>868.4399999999996</v>
      </c>
      <c r="T1266" t="str">
        <f>_xlfn.XLOOKUP(C1266,Customers!A:A,Customers!D:D)</f>
        <v>M</v>
      </c>
      <c r="U1266" s="13">
        <f>_xlfn.XLOOKUP(C1266,Customers!A:A,Customers!E:E)</f>
        <v>28630</v>
      </c>
      <c r="V1266" t="str">
        <f>_xlfn.XLOOKUP(C1266,Customers!A:A,Customers!F:F)</f>
        <v>West Charles</v>
      </c>
      <c r="W1266" s="13">
        <f>_xlfn.XLOOKUP(C1266,Customers!A:A,Customers!G:G)</f>
        <v>44438</v>
      </c>
      <c r="X1266">
        <f t="shared" ca="1" si="178"/>
        <v>48</v>
      </c>
      <c r="Y1266" t="str">
        <f t="shared" ca="1" si="179"/>
        <v>36-50</v>
      </c>
    </row>
    <row r="1267" spans="1:25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  <c r="I1267">
        <f>_xlfn.XLOOKUP(D1267,Products!A:A,Products!E:E)</f>
        <v>1165.3699999999999</v>
      </c>
      <c r="J1267">
        <f>_xlfn.XLOOKUP(D1267,Products!A:A,Products!F:F)</f>
        <v>926.55</v>
      </c>
      <c r="K1267" t="str">
        <f>_xlfn.XLOOKUP(D1267,Products!A:A,Products!C:C)</f>
        <v>Fashion</v>
      </c>
      <c r="L1267" t="str">
        <f>_xlfn.XLOOKUP(D1267,Products!A:A,Products!D:D)</f>
        <v>Clothing</v>
      </c>
      <c r="M1267">
        <f t="shared" si="171"/>
        <v>2330.7399999999998</v>
      </c>
      <c r="N1267">
        <f t="shared" si="172"/>
        <v>1853.1</v>
      </c>
      <c r="O1267">
        <f t="shared" si="173"/>
        <v>477.63999999999987</v>
      </c>
      <c r="P1267" s="8">
        <f t="shared" si="174"/>
        <v>0.20493062289230027</v>
      </c>
      <c r="Q1267">
        <f t="shared" si="175"/>
        <v>0</v>
      </c>
      <c r="R1267">
        <f t="shared" si="176"/>
        <v>2330.7399999999998</v>
      </c>
      <c r="S1267">
        <f t="shared" si="177"/>
        <v>477.63999999999987</v>
      </c>
      <c r="T1267" t="str">
        <f>_xlfn.XLOOKUP(C1267,Customers!A:A,Customers!D:D)</f>
        <v>M</v>
      </c>
      <c r="U1267" s="13">
        <f>_xlfn.XLOOKUP(C1267,Customers!A:A,Customers!E:E)</f>
        <v>22937</v>
      </c>
      <c r="V1267" t="str">
        <f>_xlfn.XLOOKUP(C1267,Customers!A:A,Customers!F:F)</f>
        <v>Seanland</v>
      </c>
      <c r="W1267" s="13">
        <f>_xlfn.XLOOKUP(C1267,Customers!A:A,Customers!G:G)</f>
        <v>45876</v>
      </c>
      <c r="X1267">
        <f t="shared" ca="1" si="178"/>
        <v>63</v>
      </c>
      <c r="Y1267" t="str">
        <f t="shared" ca="1" si="179"/>
        <v>50+</v>
      </c>
    </row>
    <row r="1268" spans="1:25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  <c r="I1268">
        <f>_xlfn.XLOOKUP(D1268,Products!A:A,Products!E:E)</f>
        <v>323.92</v>
      </c>
      <c r="J1268">
        <f>_xlfn.XLOOKUP(D1268,Products!A:A,Products!F:F)</f>
        <v>242.98</v>
      </c>
      <c r="K1268" t="str">
        <f>_xlfn.XLOOKUP(D1268,Products!A:A,Products!C:C)</f>
        <v>Fashion</v>
      </c>
      <c r="L1268" t="str">
        <f>_xlfn.XLOOKUP(D1268,Products!A:A,Products!D:D)</f>
        <v>Accessories</v>
      </c>
      <c r="M1268">
        <f t="shared" si="171"/>
        <v>647.84</v>
      </c>
      <c r="N1268">
        <f t="shared" si="172"/>
        <v>485.96</v>
      </c>
      <c r="O1268">
        <f t="shared" si="173"/>
        <v>161.88000000000005</v>
      </c>
      <c r="P1268" s="8">
        <f t="shared" si="174"/>
        <v>0.24987651271918998</v>
      </c>
      <c r="Q1268">
        <f t="shared" si="175"/>
        <v>0</v>
      </c>
      <c r="R1268">
        <f t="shared" si="176"/>
        <v>647.84</v>
      </c>
      <c r="S1268">
        <f t="shared" si="177"/>
        <v>161.88000000000005</v>
      </c>
      <c r="T1268" t="str">
        <f>_xlfn.XLOOKUP(C1268,Customers!A:A,Customers!D:D)</f>
        <v>M</v>
      </c>
      <c r="U1268" s="13">
        <f>_xlfn.XLOOKUP(C1268,Customers!A:A,Customers!E:E)</f>
        <v>33546</v>
      </c>
      <c r="V1268" t="str">
        <f>_xlfn.XLOOKUP(C1268,Customers!A:A,Customers!F:F)</f>
        <v>Ashleyview</v>
      </c>
      <c r="W1268" s="13">
        <f>_xlfn.XLOOKUP(C1268,Customers!A:A,Customers!G:G)</f>
        <v>44104</v>
      </c>
      <c r="X1268">
        <f t="shared" ca="1" si="178"/>
        <v>34</v>
      </c>
      <c r="Y1268" t="str">
        <f t="shared" ca="1" si="179"/>
        <v>26-35</v>
      </c>
    </row>
    <row r="1269" spans="1:25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  <c r="I1269">
        <f>_xlfn.XLOOKUP(D1269,Products!A:A,Products!E:E)</f>
        <v>1272.23</v>
      </c>
      <c r="J1269">
        <f>_xlfn.XLOOKUP(D1269,Products!A:A,Products!F:F)</f>
        <v>952.65</v>
      </c>
      <c r="K1269" t="str">
        <f>_xlfn.XLOOKUP(D1269,Products!A:A,Products!C:C)</f>
        <v>Electronics</v>
      </c>
      <c r="L1269" t="str">
        <f>_xlfn.XLOOKUP(D1269,Products!A:A,Products!D:D)</f>
        <v>Smartphone</v>
      </c>
      <c r="M1269">
        <f t="shared" si="171"/>
        <v>2544.46</v>
      </c>
      <c r="N1269">
        <f t="shared" si="172"/>
        <v>1905.3</v>
      </c>
      <c r="O1269">
        <f t="shared" si="173"/>
        <v>639.16000000000008</v>
      </c>
      <c r="P1269" s="8">
        <f t="shared" si="174"/>
        <v>0.2511967175746524</v>
      </c>
      <c r="Q1269">
        <f t="shared" si="175"/>
        <v>127.22300000000001</v>
      </c>
      <c r="R1269">
        <f t="shared" si="176"/>
        <v>2417.2370000000001</v>
      </c>
      <c r="S1269">
        <f t="shared" si="177"/>
        <v>511.93700000000013</v>
      </c>
      <c r="T1269" t="str">
        <f>_xlfn.XLOOKUP(C1269,Customers!A:A,Customers!D:D)</f>
        <v>M</v>
      </c>
      <c r="U1269" s="13">
        <f>_xlfn.XLOOKUP(C1269,Customers!A:A,Customers!E:E)</f>
        <v>24326</v>
      </c>
      <c r="V1269" t="str">
        <f>_xlfn.XLOOKUP(C1269,Customers!A:A,Customers!F:F)</f>
        <v>East Walter</v>
      </c>
      <c r="W1269" s="13">
        <f>_xlfn.XLOOKUP(C1269,Customers!A:A,Customers!G:G)</f>
        <v>44260</v>
      </c>
      <c r="X1269">
        <f t="shared" ca="1" si="178"/>
        <v>59</v>
      </c>
      <c r="Y1269" t="str">
        <f t="shared" ca="1" si="179"/>
        <v>50+</v>
      </c>
    </row>
    <row r="1270" spans="1:25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  <c r="I1270">
        <f>_xlfn.XLOOKUP(D1270,Products!A:A,Products!E:E)</f>
        <v>1044.6400000000001</v>
      </c>
      <c r="J1270">
        <f>_xlfn.XLOOKUP(D1270,Products!A:A,Products!F:F)</f>
        <v>775.07</v>
      </c>
      <c r="K1270" t="str">
        <f>_xlfn.XLOOKUP(D1270,Products!A:A,Products!C:C)</f>
        <v>Fashion</v>
      </c>
      <c r="L1270" t="str">
        <f>_xlfn.XLOOKUP(D1270,Products!A:A,Products!D:D)</f>
        <v>Footwear</v>
      </c>
      <c r="M1270">
        <f t="shared" si="171"/>
        <v>5223.2000000000007</v>
      </c>
      <c r="N1270">
        <f t="shared" si="172"/>
        <v>3875.3500000000004</v>
      </c>
      <c r="O1270">
        <f t="shared" si="173"/>
        <v>1347.8500000000004</v>
      </c>
      <c r="P1270" s="8">
        <f t="shared" si="174"/>
        <v>0.25805062030938891</v>
      </c>
      <c r="Q1270">
        <f t="shared" si="175"/>
        <v>783.48000000000013</v>
      </c>
      <c r="R1270">
        <f t="shared" si="176"/>
        <v>4439.72</v>
      </c>
      <c r="S1270">
        <f t="shared" si="177"/>
        <v>564.36999999999989</v>
      </c>
      <c r="T1270" t="str">
        <f>_xlfn.XLOOKUP(C1270,Customers!A:A,Customers!D:D)</f>
        <v>M</v>
      </c>
      <c r="U1270" s="13">
        <f>_xlfn.XLOOKUP(C1270,Customers!A:A,Customers!E:E)</f>
        <v>23046</v>
      </c>
      <c r="V1270" t="str">
        <f>_xlfn.XLOOKUP(C1270,Customers!A:A,Customers!F:F)</f>
        <v>Port Williamhaven</v>
      </c>
      <c r="W1270" s="13">
        <f>_xlfn.XLOOKUP(C1270,Customers!A:A,Customers!G:G)</f>
        <v>44431</v>
      </c>
      <c r="X1270">
        <f t="shared" ca="1" si="178"/>
        <v>63</v>
      </c>
      <c r="Y1270" t="str">
        <f t="shared" ca="1" si="179"/>
        <v>50+</v>
      </c>
    </row>
    <row r="1271" spans="1:25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  <c r="I1271">
        <f>_xlfn.XLOOKUP(D1271,Products!A:A,Products!E:E)</f>
        <v>1194.1199999999999</v>
      </c>
      <c r="J1271">
        <f>_xlfn.XLOOKUP(D1271,Products!A:A,Products!F:F)</f>
        <v>838.95</v>
      </c>
      <c r="K1271" t="str">
        <f>_xlfn.XLOOKUP(D1271,Products!A:A,Products!C:C)</f>
        <v>Electronics</v>
      </c>
      <c r="L1271" t="str">
        <f>_xlfn.XLOOKUP(D1271,Products!A:A,Products!D:D)</f>
        <v>Smartphone</v>
      </c>
      <c r="M1271">
        <f t="shared" si="171"/>
        <v>3582.3599999999997</v>
      </c>
      <c r="N1271">
        <f t="shared" si="172"/>
        <v>2516.8500000000004</v>
      </c>
      <c r="O1271">
        <f t="shared" si="173"/>
        <v>1065.5099999999993</v>
      </c>
      <c r="P1271" s="8">
        <f t="shared" si="174"/>
        <v>0.29743241885237648</v>
      </c>
      <c r="Q1271">
        <f t="shared" si="175"/>
        <v>358.23599999999999</v>
      </c>
      <c r="R1271">
        <f t="shared" si="176"/>
        <v>3224.1239999999998</v>
      </c>
      <c r="S1271">
        <f t="shared" si="177"/>
        <v>707.27399999999943</v>
      </c>
      <c r="T1271" t="str">
        <f>_xlfn.XLOOKUP(C1271,Customers!A:A,Customers!D:D)</f>
        <v>M</v>
      </c>
      <c r="U1271" s="13">
        <f>_xlfn.XLOOKUP(C1271,Customers!A:A,Customers!E:E)</f>
        <v>27205</v>
      </c>
      <c r="V1271" t="str">
        <f>_xlfn.XLOOKUP(C1271,Customers!A:A,Customers!F:F)</f>
        <v>East Samantha</v>
      </c>
      <c r="W1271" s="13">
        <f>_xlfn.XLOOKUP(C1271,Customers!A:A,Customers!G:G)</f>
        <v>44509</v>
      </c>
      <c r="X1271">
        <f t="shared" ca="1" si="178"/>
        <v>51</v>
      </c>
      <c r="Y1271" t="str">
        <f t="shared" ca="1" si="179"/>
        <v>50+</v>
      </c>
    </row>
    <row r="1272" spans="1:25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  <c r="I1272">
        <f>_xlfn.XLOOKUP(D1272,Products!A:A,Products!E:E)</f>
        <v>1878.47</v>
      </c>
      <c r="J1272">
        <f>_xlfn.XLOOKUP(D1272,Products!A:A,Products!F:F)</f>
        <v>1014.91</v>
      </c>
      <c r="K1272" t="str">
        <f>_xlfn.XLOOKUP(D1272,Products!A:A,Products!C:C)</f>
        <v>Fashion</v>
      </c>
      <c r="L1272" t="str">
        <f>_xlfn.XLOOKUP(D1272,Products!A:A,Products!D:D)</f>
        <v>Footwear</v>
      </c>
      <c r="M1272">
        <f t="shared" si="171"/>
        <v>9392.35</v>
      </c>
      <c r="N1272">
        <f t="shared" si="172"/>
        <v>5074.55</v>
      </c>
      <c r="O1272">
        <f t="shared" si="173"/>
        <v>4317.8</v>
      </c>
      <c r="P1272" s="8">
        <f t="shared" si="174"/>
        <v>0.45971455493034225</v>
      </c>
      <c r="Q1272">
        <f t="shared" si="175"/>
        <v>0</v>
      </c>
      <c r="R1272">
        <f t="shared" si="176"/>
        <v>9392.35</v>
      </c>
      <c r="S1272">
        <f t="shared" si="177"/>
        <v>4317.8</v>
      </c>
      <c r="T1272" t="str">
        <f>_xlfn.XLOOKUP(C1272,Customers!A:A,Customers!D:D)</f>
        <v>M</v>
      </c>
      <c r="U1272" s="13">
        <f>_xlfn.XLOOKUP(C1272,Customers!A:A,Customers!E:E)</f>
        <v>32966</v>
      </c>
      <c r="V1272" t="str">
        <f>_xlfn.XLOOKUP(C1272,Customers!A:A,Customers!F:F)</f>
        <v>Lake Christopher</v>
      </c>
      <c r="W1272" s="13">
        <f>_xlfn.XLOOKUP(C1272,Customers!A:A,Customers!G:G)</f>
        <v>44269</v>
      </c>
      <c r="X1272">
        <f t="shared" ca="1" si="178"/>
        <v>36</v>
      </c>
      <c r="Y1272" t="str">
        <f t="shared" ca="1" si="179"/>
        <v>36-50</v>
      </c>
    </row>
    <row r="1273" spans="1:25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  <c r="I1273">
        <f>_xlfn.XLOOKUP(D1273,Products!A:A,Products!E:E)</f>
        <v>1858.75</v>
      </c>
      <c r="J1273">
        <f>_xlfn.XLOOKUP(D1273,Products!A:A,Products!F:F)</f>
        <v>1451.16</v>
      </c>
      <c r="K1273" t="str">
        <f>_xlfn.XLOOKUP(D1273,Products!A:A,Products!C:C)</f>
        <v>Fashion</v>
      </c>
      <c r="L1273" t="str">
        <f>_xlfn.XLOOKUP(D1273,Products!A:A,Products!D:D)</f>
        <v>Accessories</v>
      </c>
      <c r="M1273">
        <f t="shared" si="171"/>
        <v>9293.75</v>
      </c>
      <c r="N1273">
        <f t="shared" si="172"/>
        <v>7255.8</v>
      </c>
      <c r="O1273">
        <f t="shared" si="173"/>
        <v>2037.9499999999998</v>
      </c>
      <c r="P1273" s="8">
        <f t="shared" si="174"/>
        <v>0.21928177538668459</v>
      </c>
      <c r="Q1273">
        <f t="shared" si="175"/>
        <v>929.375</v>
      </c>
      <c r="R1273">
        <f t="shared" si="176"/>
        <v>8364.375</v>
      </c>
      <c r="S1273">
        <f t="shared" si="177"/>
        <v>1108.5749999999998</v>
      </c>
      <c r="T1273" t="str">
        <f>_xlfn.XLOOKUP(C1273,Customers!A:A,Customers!D:D)</f>
        <v>M</v>
      </c>
      <c r="U1273" s="13">
        <f>_xlfn.XLOOKUP(C1273,Customers!A:A,Customers!E:E)</f>
        <v>38193</v>
      </c>
      <c r="V1273" t="str">
        <f>_xlfn.XLOOKUP(C1273,Customers!A:A,Customers!F:F)</f>
        <v>East Rodney</v>
      </c>
      <c r="W1273" s="13">
        <f>_xlfn.XLOOKUP(C1273,Customers!A:A,Customers!G:G)</f>
        <v>44302</v>
      </c>
      <c r="X1273">
        <f t="shared" ca="1" si="178"/>
        <v>21</v>
      </c>
      <c r="Y1273" t="str">
        <f t="shared" ca="1" si="179"/>
        <v>18-25</v>
      </c>
    </row>
    <row r="1274" spans="1:25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  <c r="I1274">
        <f>_xlfn.XLOOKUP(D1274,Products!A:A,Products!E:E)</f>
        <v>1272.23</v>
      </c>
      <c r="J1274">
        <f>_xlfn.XLOOKUP(D1274,Products!A:A,Products!F:F)</f>
        <v>952.65</v>
      </c>
      <c r="K1274" t="str">
        <f>_xlfn.XLOOKUP(D1274,Products!A:A,Products!C:C)</f>
        <v>Electronics</v>
      </c>
      <c r="L1274" t="str">
        <f>_xlfn.XLOOKUP(D1274,Products!A:A,Products!D:D)</f>
        <v>Smartphone</v>
      </c>
      <c r="M1274">
        <f t="shared" si="171"/>
        <v>1272.23</v>
      </c>
      <c r="N1274">
        <f t="shared" si="172"/>
        <v>952.65</v>
      </c>
      <c r="O1274">
        <f t="shared" si="173"/>
        <v>319.58000000000004</v>
      </c>
      <c r="P1274" s="8">
        <f t="shared" si="174"/>
        <v>0.2511967175746524</v>
      </c>
      <c r="Q1274">
        <f t="shared" si="175"/>
        <v>63.611500000000007</v>
      </c>
      <c r="R1274">
        <f t="shared" si="176"/>
        <v>1208.6185</v>
      </c>
      <c r="S1274">
        <f t="shared" si="177"/>
        <v>255.96850000000006</v>
      </c>
      <c r="T1274" t="str">
        <f>_xlfn.XLOOKUP(C1274,Customers!A:A,Customers!D:D)</f>
        <v>M</v>
      </c>
      <c r="U1274" s="13">
        <f>_xlfn.XLOOKUP(C1274,Customers!A:A,Customers!E:E)</f>
        <v>33160</v>
      </c>
      <c r="V1274" t="str">
        <f>_xlfn.XLOOKUP(C1274,Customers!A:A,Customers!F:F)</f>
        <v>Joshuamouth</v>
      </c>
      <c r="W1274" s="13">
        <f>_xlfn.XLOOKUP(C1274,Customers!A:A,Customers!G:G)</f>
        <v>44587</v>
      </c>
      <c r="X1274">
        <f t="shared" ca="1" si="178"/>
        <v>35</v>
      </c>
      <c r="Y1274" t="str">
        <f t="shared" ca="1" si="179"/>
        <v>26-35</v>
      </c>
    </row>
    <row r="1275" spans="1:25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  <c r="I1275">
        <f>_xlfn.XLOOKUP(D1275,Products!A:A,Products!E:E)</f>
        <v>304.70999999999998</v>
      </c>
      <c r="J1275">
        <f>_xlfn.XLOOKUP(D1275,Products!A:A,Products!F:F)</f>
        <v>164.01</v>
      </c>
      <c r="K1275" t="str">
        <f>_xlfn.XLOOKUP(D1275,Products!A:A,Products!C:C)</f>
        <v>Groceries</v>
      </c>
      <c r="L1275" t="str">
        <f>_xlfn.XLOOKUP(D1275,Products!A:A,Products!D:D)</f>
        <v>Vegetables</v>
      </c>
      <c r="M1275">
        <f t="shared" si="171"/>
        <v>1218.8399999999999</v>
      </c>
      <c r="N1275">
        <f t="shared" si="172"/>
        <v>656.04</v>
      </c>
      <c r="O1275">
        <f t="shared" si="173"/>
        <v>562.79999999999995</v>
      </c>
      <c r="P1275" s="8">
        <f t="shared" si="174"/>
        <v>0.46175051688490698</v>
      </c>
      <c r="Q1275">
        <f t="shared" si="175"/>
        <v>60.942</v>
      </c>
      <c r="R1275">
        <f t="shared" si="176"/>
        <v>1157.8979999999999</v>
      </c>
      <c r="S1275">
        <f t="shared" si="177"/>
        <v>501.85799999999995</v>
      </c>
      <c r="T1275" t="str">
        <f>_xlfn.XLOOKUP(C1275,Customers!A:A,Customers!D:D)</f>
        <v>F</v>
      </c>
      <c r="U1275" s="13">
        <f>_xlfn.XLOOKUP(C1275,Customers!A:A,Customers!E:E)</f>
        <v>26428</v>
      </c>
      <c r="V1275" t="str">
        <f>_xlfn.XLOOKUP(C1275,Customers!A:A,Customers!F:F)</f>
        <v>New Christophermouth</v>
      </c>
      <c r="W1275" s="13">
        <f>_xlfn.XLOOKUP(C1275,Customers!A:A,Customers!G:G)</f>
        <v>44123</v>
      </c>
      <c r="X1275">
        <f t="shared" ca="1" si="178"/>
        <v>54</v>
      </c>
      <c r="Y1275" t="str">
        <f t="shared" ca="1" si="179"/>
        <v>50+</v>
      </c>
    </row>
    <row r="1276" spans="1:25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  <c r="I1276">
        <f>_xlfn.XLOOKUP(D1276,Products!A:A,Products!E:E)</f>
        <v>1858.75</v>
      </c>
      <c r="J1276">
        <f>_xlfn.XLOOKUP(D1276,Products!A:A,Products!F:F)</f>
        <v>1451.16</v>
      </c>
      <c r="K1276" t="str">
        <f>_xlfn.XLOOKUP(D1276,Products!A:A,Products!C:C)</f>
        <v>Fashion</v>
      </c>
      <c r="L1276" t="str">
        <f>_xlfn.XLOOKUP(D1276,Products!A:A,Products!D:D)</f>
        <v>Accessories</v>
      </c>
      <c r="M1276">
        <f t="shared" si="171"/>
        <v>3717.5</v>
      </c>
      <c r="N1276">
        <f t="shared" si="172"/>
        <v>2902.32</v>
      </c>
      <c r="O1276">
        <f t="shared" si="173"/>
        <v>815.17999999999984</v>
      </c>
      <c r="P1276" s="8">
        <f t="shared" si="174"/>
        <v>0.21928177538668456</v>
      </c>
      <c r="Q1276">
        <f t="shared" si="175"/>
        <v>371.75</v>
      </c>
      <c r="R1276">
        <f t="shared" si="176"/>
        <v>3345.75</v>
      </c>
      <c r="S1276">
        <f t="shared" si="177"/>
        <v>443.42999999999984</v>
      </c>
      <c r="T1276" t="str">
        <f>_xlfn.XLOOKUP(C1276,Customers!A:A,Customers!D:D)</f>
        <v>F</v>
      </c>
      <c r="U1276" s="13">
        <f>_xlfn.XLOOKUP(C1276,Customers!A:A,Customers!E:E)</f>
        <v>30128</v>
      </c>
      <c r="V1276" t="str">
        <f>_xlfn.XLOOKUP(C1276,Customers!A:A,Customers!F:F)</f>
        <v>Travisstad</v>
      </c>
      <c r="W1276" s="13">
        <f>_xlfn.XLOOKUP(C1276,Customers!A:A,Customers!G:G)</f>
        <v>45401</v>
      </c>
      <c r="X1276">
        <f t="shared" ca="1" si="178"/>
        <v>43</v>
      </c>
      <c r="Y1276" t="str">
        <f t="shared" ca="1" si="179"/>
        <v>36-50</v>
      </c>
    </row>
    <row r="1277" spans="1:25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  <c r="I1277">
        <f>_xlfn.XLOOKUP(D1277,Products!A:A,Products!E:E)</f>
        <v>1878.47</v>
      </c>
      <c r="J1277">
        <f>_xlfn.XLOOKUP(D1277,Products!A:A,Products!F:F)</f>
        <v>1014.91</v>
      </c>
      <c r="K1277" t="str">
        <f>_xlfn.XLOOKUP(D1277,Products!A:A,Products!C:C)</f>
        <v>Fashion</v>
      </c>
      <c r="L1277" t="str">
        <f>_xlfn.XLOOKUP(D1277,Products!A:A,Products!D:D)</f>
        <v>Footwear</v>
      </c>
      <c r="M1277">
        <f t="shared" si="171"/>
        <v>7513.88</v>
      </c>
      <c r="N1277">
        <f t="shared" si="172"/>
        <v>4059.64</v>
      </c>
      <c r="O1277">
        <f t="shared" si="173"/>
        <v>3454.2400000000002</v>
      </c>
      <c r="P1277" s="8">
        <f t="shared" si="174"/>
        <v>0.45971455493034225</v>
      </c>
      <c r="Q1277">
        <f t="shared" si="175"/>
        <v>375.69400000000002</v>
      </c>
      <c r="R1277">
        <f t="shared" si="176"/>
        <v>7138.1859999999997</v>
      </c>
      <c r="S1277">
        <f t="shared" si="177"/>
        <v>3078.5459999999998</v>
      </c>
      <c r="T1277" t="str">
        <f>_xlfn.XLOOKUP(C1277,Customers!A:A,Customers!D:D)</f>
        <v>F</v>
      </c>
      <c r="U1277" s="13">
        <f>_xlfn.XLOOKUP(C1277,Customers!A:A,Customers!E:E)</f>
        <v>31092</v>
      </c>
      <c r="V1277" t="str">
        <f>_xlfn.XLOOKUP(C1277,Customers!A:A,Customers!F:F)</f>
        <v>Bennettburgh</v>
      </c>
      <c r="W1277" s="13">
        <f>_xlfn.XLOOKUP(C1277,Customers!A:A,Customers!G:G)</f>
        <v>45888</v>
      </c>
      <c r="X1277">
        <f t="shared" ca="1" si="178"/>
        <v>41</v>
      </c>
      <c r="Y1277" t="str">
        <f t="shared" ca="1" si="179"/>
        <v>36-50</v>
      </c>
    </row>
    <row r="1278" spans="1:25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  <c r="I1278">
        <f>_xlfn.XLOOKUP(D1278,Products!A:A,Products!E:E)</f>
        <v>1635.01</v>
      </c>
      <c r="J1278">
        <f>_xlfn.XLOOKUP(D1278,Products!A:A,Products!F:F)</f>
        <v>1043.29</v>
      </c>
      <c r="K1278" t="str">
        <f>_xlfn.XLOOKUP(D1278,Products!A:A,Products!C:C)</f>
        <v>Electronics</v>
      </c>
      <c r="L1278" t="str">
        <f>_xlfn.XLOOKUP(D1278,Products!A:A,Products!D:D)</f>
        <v>Television</v>
      </c>
      <c r="M1278">
        <f t="shared" si="171"/>
        <v>4905.03</v>
      </c>
      <c r="N1278">
        <f t="shared" si="172"/>
        <v>3129.87</v>
      </c>
      <c r="O1278">
        <f t="shared" si="173"/>
        <v>1775.1599999999999</v>
      </c>
      <c r="P1278" s="8">
        <f t="shared" si="174"/>
        <v>0.36190604338811383</v>
      </c>
      <c r="Q1278">
        <f t="shared" si="175"/>
        <v>735.75449999999989</v>
      </c>
      <c r="R1278">
        <f t="shared" si="176"/>
        <v>4169.2754999999997</v>
      </c>
      <c r="S1278">
        <f t="shared" si="177"/>
        <v>1039.4054999999998</v>
      </c>
      <c r="T1278" t="str">
        <f>_xlfn.XLOOKUP(C1278,Customers!A:A,Customers!D:D)</f>
        <v>F</v>
      </c>
      <c r="U1278" s="13">
        <f>_xlfn.XLOOKUP(C1278,Customers!A:A,Customers!E:E)</f>
        <v>31076</v>
      </c>
      <c r="V1278" t="str">
        <f>_xlfn.XLOOKUP(C1278,Customers!A:A,Customers!F:F)</f>
        <v>Angelaland</v>
      </c>
      <c r="W1278" s="13">
        <f>_xlfn.XLOOKUP(C1278,Customers!A:A,Customers!G:G)</f>
        <v>45799</v>
      </c>
      <c r="X1278">
        <f t="shared" ca="1" si="178"/>
        <v>41</v>
      </c>
      <c r="Y1278" t="str">
        <f t="shared" ca="1" si="179"/>
        <v>36-50</v>
      </c>
    </row>
    <row r="1279" spans="1:25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  <c r="I1279">
        <f>_xlfn.XLOOKUP(D1279,Products!A:A,Products!E:E)</f>
        <v>1878.47</v>
      </c>
      <c r="J1279">
        <f>_xlfn.XLOOKUP(D1279,Products!A:A,Products!F:F)</f>
        <v>1014.91</v>
      </c>
      <c r="K1279" t="str">
        <f>_xlfn.XLOOKUP(D1279,Products!A:A,Products!C:C)</f>
        <v>Fashion</v>
      </c>
      <c r="L1279" t="str">
        <f>_xlfn.XLOOKUP(D1279,Products!A:A,Products!D:D)</f>
        <v>Footwear</v>
      </c>
      <c r="M1279">
        <f t="shared" si="171"/>
        <v>7513.88</v>
      </c>
      <c r="N1279">
        <f t="shared" si="172"/>
        <v>4059.64</v>
      </c>
      <c r="O1279">
        <f t="shared" si="173"/>
        <v>3454.2400000000002</v>
      </c>
      <c r="P1279" s="8">
        <f t="shared" si="174"/>
        <v>0.45971455493034225</v>
      </c>
      <c r="Q1279">
        <f t="shared" si="175"/>
        <v>1127.0819999999999</v>
      </c>
      <c r="R1279">
        <f t="shared" si="176"/>
        <v>6386.7980000000007</v>
      </c>
      <c r="S1279">
        <f t="shared" si="177"/>
        <v>2327.1580000000008</v>
      </c>
      <c r="T1279" t="str">
        <f>_xlfn.XLOOKUP(C1279,Customers!A:A,Customers!D:D)</f>
        <v>M</v>
      </c>
      <c r="U1279" s="13">
        <f>_xlfn.XLOOKUP(C1279,Customers!A:A,Customers!E:E)</f>
        <v>22556</v>
      </c>
      <c r="V1279" t="str">
        <f>_xlfn.XLOOKUP(C1279,Customers!A:A,Customers!F:F)</f>
        <v>Simonstad</v>
      </c>
      <c r="W1279" s="13">
        <f>_xlfn.XLOOKUP(C1279,Customers!A:A,Customers!G:G)</f>
        <v>45467</v>
      </c>
      <c r="X1279">
        <f t="shared" ca="1" si="178"/>
        <v>64</v>
      </c>
      <c r="Y1279" t="str">
        <f t="shared" ca="1" si="179"/>
        <v>50+</v>
      </c>
    </row>
    <row r="1280" spans="1:25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  <c r="I1280">
        <f>_xlfn.XLOOKUP(D1280,Products!A:A,Products!E:E)</f>
        <v>1635.01</v>
      </c>
      <c r="J1280">
        <f>_xlfn.XLOOKUP(D1280,Products!A:A,Products!F:F)</f>
        <v>1043.29</v>
      </c>
      <c r="K1280" t="str">
        <f>_xlfn.XLOOKUP(D1280,Products!A:A,Products!C:C)</f>
        <v>Electronics</v>
      </c>
      <c r="L1280" t="str">
        <f>_xlfn.XLOOKUP(D1280,Products!A:A,Products!D:D)</f>
        <v>Television</v>
      </c>
      <c r="M1280">
        <f t="shared" si="171"/>
        <v>1635.01</v>
      </c>
      <c r="N1280">
        <f t="shared" si="172"/>
        <v>1043.29</v>
      </c>
      <c r="O1280">
        <f t="shared" si="173"/>
        <v>591.72</v>
      </c>
      <c r="P1280" s="8">
        <f t="shared" si="174"/>
        <v>0.36190604338811383</v>
      </c>
      <c r="Q1280">
        <f t="shared" si="175"/>
        <v>0</v>
      </c>
      <c r="R1280">
        <f t="shared" si="176"/>
        <v>1635.01</v>
      </c>
      <c r="S1280">
        <f t="shared" si="177"/>
        <v>591.72</v>
      </c>
      <c r="T1280" t="str">
        <f>_xlfn.XLOOKUP(C1280,Customers!A:A,Customers!D:D)</f>
        <v>M</v>
      </c>
      <c r="U1280" s="13">
        <f>_xlfn.XLOOKUP(C1280,Customers!A:A,Customers!E:E)</f>
        <v>19984</v>
      </c>
      <c r="V1280" t="str">
        <f>_xlfn.XLOOKUP(C1280,Customers!A:A,Customers!F:F)</f>
        <v>New John</v>
      </c>
      <c r="W1280" s="13">
        <f>_xlfn.XLOOKUP(C1280,Customers!A:A,Customers!G:G)</f>
        <v>44328</v>
      </c>
      <c r="X1280">
        <f t="shared" ca="1" si="178"/>
        <v>71</v>
      </c>
      <c r="Y1280" t="str">
        <f t="shared" ca="1" si="179"/>
        <v>50+</v>
      </c>
    </row>
    <row r="1281" spans="1:25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  <c r="I1281">
        <f>_xlfn.XLOOKUP(D1281,Products!A:A,Products!E:E)</f>
        <v>1342.75</v>
      </c>
      <c r="J1281">
        <f>_xlfn.XLOOKUP(D1281,Products!A:A,Products!F:F)</f>
        <v>797.94</v>
      </c>
      <c r="K1281" t="str">
        <f>_xlfn.XLOOKUP(D1281,Products!A:A,Products!C:C)</f>
        <v>Fashion</v>
      </c>
      <c r="L1281" t="str">
        <f>_xlfn.XLOOKUP(D1281,Products!A:A,Products!D:D)</f>
        <v>Clothing</v>
      </c>
      <c r="M1281">
        <f t="shared" si="171"/>
        <v>5371</v>
      </c>
      <c r="N1281">
        <f t="shared" si="172"/>
        <v>3191.76</v>
      </c>
      <c r="O1281">
        <f t="shared" si="173"/>
        <v>2179.2399999999998</v>
      </c>
      <c r="P1281" s="8">
        <f t="shared" si="174"/>
        <v>0.40574194749581077</v>
      </c>
      <c r="Q1281">
        <f t="shared" si="175"/>
        <v>537.1</v>
      </c>
      <c r="R1281">
        <f t="shared" si="176"/>
        <v>4833.8999999999996</v>
      </c>
      <c r="S1281">
        <f t="shared" si="177"/>
        <v>1642.1399999999994</v>
      </c>
      <c r="T1281" t="str">
        <f>_xlfn.XLOOKUP(C1281,Customers!A:A,Customers!D:D)</f>
        <v>F</v>
      </c>
      <c r="U1281" s="13">
        <f>_xlfn.XLOOKUP(C1281,Customers!A:A,Customers!E:E)</f>
        <v>31076</v>
      </c>
      <c r="V1281" t="str">
        <f>_xlfn.XLOOKUP(C1281,Customers!A:A,Customers!F:F)</f>
        <v>Angelaland</v>
      </c>
      <c r="W1281" s="13">
        <f>_xlfn.XLOOKUP(C1281,Customers!A:A,Customers!G:G)</f>
        <v>45799</v>
      </c>
      <c r="X1281">
        <f t="shared" ca="1" si="178"/>
        <v>41</v>
      </c>
      <c r="Y1281" t="str">
        <f t="shared" ca="1" si="179"/>
        <v>36-50</v>
      </c>
    </row>
    <row r="1282" spans="1:25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  <c r="I1282">
        <f>_xlfn.XLOOKUP(D1282,Products!A:A,Products!E:E)</f>
        <v>1342.75</v>
      </c>
      <c r="J1282">
        <f>_xlfn.XLOOKUP(D1282,Products!A:A,Products!F:F)</f>
        <v>797.94</v>
      </c>
      <c r="K1282" t="str">
        <f>_xlfn.XLOOKUP(D1282,Products!A:A,Products!C:C)</f>
        <v>Fashion</v>
      </c>
      <c r="L1282" t="str">
        <f>_xlfn.XLOOKUP(D1282,Products!A:A,Products!D:D)</f>
        <v>Clothing</v>
      </c>
      <c r="M1282">
        <f t="shared" si="171"/>
        <v>6713.75</v>
      </c>
      <c r="N1282">
        <f t="shared" si="172"/>
        <v>3989.7000000000003</v>
      </c>
      <c r="O1282">
        <f t="shared" si="173"/>
        <v>2724.0499999999997</v>
      </c>
      <c r="P1282" s="8">
        <f t="shared" si="174"/>
        <v>0.40574194749581077</v>
      </c>
      <c r="Q1282">
        <f t="shared" si="175"/>
        <v>1007.0625</v>
      </c>
      <c r="R1282">
        <f t="shared" si="176"/>
        <v>5706.6875</v>
      </c>
      <c r="S1282">
        <f t="shared" si="177"/>
        <v>1716.9874999999997</v>
      </c>
      <c r="T1282" t="str">
        <f>_xlfn.XLOOKUP(C1282,Customers!A:A,Customers!D:D)</f>
        <v>M</v>
      </c>
      <c r="U1282" s="13">
        <f>_xlfn.XLOOKUP(C1282,Customers!A:A,Customers!E:E)</f>
        <v>32966</v>
      </c>
      <c r="V1282" t="str">
        <f>_xlfn.XLOOKUP(C1282,Customers!A:A,Customers!F:F)</f>
        <v>Lake Christopher</v>
      </c>
      <c r="W1282" s="13">
        <f>_xlfn.XLOOKUP(C1282,Customers!A:A,Customers!G:G)</f>
        <v>44269</v>
      </c>
      <c r="X1282">
        <f t="shared" ca="1" si="178"/>
        <v>36</v>
      </c>
      <c r="Y1282" t="str">
        <f t="shared" ca="1" si="179"/>
        <v>36-50</v>
      </c>
    </row>
    <row r="1283" spans="1:25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  <c r="I1283">
        <f>_xlfn.XLOOKUP(D1283,Products!A:A,Products!E:E)</f>
        <v>366.93</v>
      </c>
      <c r="J1283">
        <f>_xlfn.XLOOKUP(D1283,Products!A:A,Products!F:F)</f>
        <v>285.23</v>
      </c>
      <c r="K1283" t="str">
        <f>_xlfn.XLOOKUP(D1283,Products!A:A,Products!C:C)</f>
        <v>Fashion</v>
      </c>
      <c r="L1283" t="str">
        <f>_xlfn.XLOOKUP(D1283,Products!A:A,Products!D:D)</f>
        <v>Footwear</v>
      </c>
      <c r="M1283">
        <f t="shared" ref="M1283:M1346" si="180">F1283*I1283</f>
        <v>733.86</v>
      </c>
      <c r="N1283">
        <f t="shared" ref="N1283:N1346" si="181">F1283*J1283</f>
        <v>570.46</v>
      </c>
      <c r="O1283">
        <f t="shared" ref="O1283:O1346" si="182">M1283-N1283</f>
        <v>163.39999999999998</v>
      </c>
      <c r="P1283" s="8">
        <f t="shared" ref="P1283:P1346" si="183">O1283/M1283</f>
        <v>0.22265827269506441</v>
      </c>
      <c r="Q1283">
        <f t="shared" ref="Q1283:Q1346" si="184">M1283*G1283</f>
        <v>73.38600000000001</v>
      </c>
      <c r="R1283">
        <f t="shared" ref="R1283:R1346" si="185">M1283-Q1283</f>
        <v>660.47400000000005</v>
      </c>
      <c r="S1283">
        <f t="shared" ref="S1283:S1346" si="186">R1283-N1283</f>
        <v>90.01400000000001</v>
      </c>
      <c r="T1283" t="str">
        <f>_xlfn.XLOOKUP(C1283,Customers!A:A,Customers!D:D)</f>
        <v>M</v>
      </c>
      <c r="U1283" s="13">
        <f>_xlfn.XLOOKUP(C1283,Customers!A:A,Customers!E:E)</f>
        <v>32411</v>
      </c>
      <c r="V1283" t="str">
        <f>_xlfn.XLOOKUP(C1283,Customers!A:A,Customers!F:F)</f>
        <v>Craigport</v>
      </c>
      <c r="W1283" s="13">
        <f>_xlfn.XLOOKUP(C1283,Customers!A:A,Customers!G:G)</f>
        <v>45671</v>
      </c>
      <c r="X1283">
        <f t="shared" ref="X1283:X1346" ca="1" si="187">DATEDIF(U1283, TODAY(),"Y")</f>
        <v>37</v>
      </c>
      <c r="Y1283" t="str">
        <f t="shared" ref="Y1283:Y1346" ca="1" si="188">IF(X1283&lt;=25,"18-25",IF(X1283&lt;=35,"26-35", IF(X1283&lt;=50,"36-50","50+")))</f>
        <v>36-50</v>
      </c>
    </row>
    <row r="1284" spans="1:25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  <c r="I1284">
        <f>_xlfn.XLOOKUP(D1284,Products!A:A,Products!E:E)</f>
        <v>1673.69</v>
      </c>
      <c r="J1284">
        <f>_xlfn.XLOOKUP(D1284,Products!A:A,Products!F:F)</f>
        <v>1323.38</v>
      </c>
      <c r="K1284" t="str">
        <f>_xlfn.XLOOKUP(D1284,Products!A:A,Products!C:C)</f>
        <v>Electronics</v>
      </c>
      <c r="L1284" t="str">
        <f>_xlfn.XLOOKUP(D1284,Products!A:A,Products!D:D)</f>
        <v>Camera</v>
      </c>
      <c r="M1284">
        <f t="shared" si="180"/>
        <v>6694.76</v>
      </c>
      <c r="N1284">
        <f t="shared" si="181"/>
        <v>5293.52</v>
      </c>
      <c r="O1284">
        <f t="shared" si="182"/>
        <v>1401.2399999999998</v>
      </c>
      <c r="P1284" s="8">
        <f t="shared" si="183"/>
        <v>0.20930399297360916</v>
      </c>
      <c r="Q1284">
        <f t="shared" si="184"/>
        <v>669.47600000000011</v>
      </c>
      <c r="R1284">
        <f t="shared" si="185"/>
        <v>6025.2839999999997</v>
      </c>
      <c r="S1284">
        <f t="shared" si="186"/>
        <v>731.76399999999921</v>
      </c>
      <c r="T1284" t="str">
        <f>_xlfn.XLOOKUP(C1284,Customers!A:A,Customers!D:D)</f>
        <v>M</v>
      </c>
      <c r="U1284" s="13">
        <f>_xlfn.XLOOKUP(C1284,Customers!A:A,Customers!E:E)</f>
        <v>26914</v>
      </c>
      <c r="V1284" t="str">
        <f>_xlfn.XLOOKUP(C1284,Customers!A:A,Customers!F:F)</f>
        <v>Davisfurt</v>
      </c>
      <c r="W1284" s="13">
        <f>_xlfn.XLOOKUP(C1284,Customers!A:A,Customers!G:G)</f>
        <v>44266</v>
      </c>
      <c r="X1284">
        <f t="shared" ca="1" si="187"/>
        <v>52</v>
      </c>
      <c r="Y1284" t="str">
        <f t="shared" ca="1" si="188"/>
        <v>50+</v>
      </c>
    </row>
    <row r="1285" spans="1:25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  <c r="I1285">
        <f>_xlfn.XLOOKUP(D1285,Products!A:A,Products!E:E)</f>
        <v>453.62</v>
      </c>
      <c r="J1285">
        <f>_xlfn.XLOOKUP(D1285,Products!A:A,Products!F:F)</f>
        <v>316.63</v>
      </c>
      <c r="K1285" t="str">
        <f>_xlfn.XLOOKUP(D1285,Products!A:A,Products!C:C)</f>
        <v>Fashion</v>
      </c>
      <c r="L1285" t="str">
        <f>_xlfn.XLOOKUP(D1285,Products!A:A,Products!D:D)</f>
        <v>Clothing</v>
      </c>
      <c r="M1285">
        <f t="shared" si="180"/>
        <v>907.24</v>
      </c>
      <c r="N1285">
        <f t="shared" si="181"/>
        <v>633.26</v>
      </c>
      <c r="O1285">
        <f t="shared" si="182"/>
        <v>273.98</v>
      </c>
      <c r="P1285" s="8">
        <f t="shared" si="183"/>
        <v>0.30199285745778409</v>
      </c>
      <c r="Q1285">
        <f t="shared" si="184"/>
        <v>90.724000000000004</v>
      </c>
      <c r="R1285">
        <f t="shared" si="185"/>
        <v>816.51599999999996</v>
      </c>
      <c r="S1285">
        <f t="shared" si="186"/>
        <v>183.25599999999997</v>
      </c>
      <c r="T1285" t="str">
        <f>_xlfn.XLOOKUP(C1285,Customers!A:A,Customers!D:D)</f>
        <v>M</v>
      </c>
      <c r="U1285" s="13">
        <f>_xlfn.XLOOKUP(C1285,Customers!A:A,Customers!E:E)</f>
        <v>31435</v>
      </c>
      <c r="V1285" t="str">
        <f>_xlfn.XLOOKUP(C1285,Customers!A:A,Customers!F:F)</f>
        <v>Jessicaside</v>
      </c>
      <c r="W1285" s="13">
        <f>_xlfn.XLOOKUP(C1285,Customers!A:A,Customers!G:G)</f>
        <v>44905</v>
      </c>
      <c r="X1285">
        <f t="shared" ca="1" si="187"/>
        <v>40</v>
      </c>
      <c r="Y1285" t="str">
        <f t="shared" ca="1" si="188"/>
        <v>36-50</v>
      </c>
    </row>
    <row r="1286" spans="1:25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  <c r="I1286">
        <f>_xlfn.XLOOKUP(D1286,Products!A:A,Products!E:E)</f>
        <v>323.92</v>
      </c>
      <c r="J1286">
        <f>_xlfn.XLOOKUP(D1286,Products!A:A,Products!F:F)</f>
        <v>242.98</v>
      </c>
      <c r="K1286" t="str">
        <f>_xlfn.XLOOKUP(D1286,Products!A:A,Products!C:C)</f>
        <v>Fashion</v>
      </c>
      <c r="L1286" t="str">
        <f>_xlfn.XLOOKUP(D1286,Products!A:A,Products!D:D)</f>
        <v>Accessories</v>
      </c>
      <c r="M1286">
        <f t="shared" si="180"/>
        <v>1619.6000000000001</v>
      </c>
      <c r="N1286">
        <f t="shared" si="181"/>
        <v>1214.8999999999999</v>
      </c>
      <c r="O1286">
        <f t="shared" si="182"/>
        <v>404.70000000000027</v>
      </c>
      <c r="P1286" s="8">
        <f t="shared" si="183"/>
        <v>0.24987651271919006</v>
      </c>
      <c r="Q1286">
        <f t="shared" si="184"/>
        <v>80.980000000000018</v>
      </c>
      <c r="R1286">
        <f t="shared" si="185"/>
        <v>1538.6200000000001</v>
      </c>
      <c r="S1286">
        <f t="shared" si="186"/>
        <v>323.72000000000025</v>
      </c>
      <c r="T1286" t="str">
        <f>_xlfn.XLOOKUP(C1286,Customers!A:A,Customers!D:D)</f>
        <v>F</v>
      </c>
      <c r="U1286" s="13">
        <f>_xlfn.XLOOKUP(C1286,Customers!A:A,Customers!E:E)</f>
        <v>32027</v>
      </c>
      <c r="V1286" t="str">
        <f>_xlfn.XLOOKUP(C1286,Customers!A:A,Customers!F:F)</f>
        <v>Lauraborough</v>
      </c>
      <c r="W1286" s="13">
        <f>_xlfn.XLOOKUP(C1286,Customers!A:A,Customers!G:G)</f>
        <v>44913</v>
      </c>
      <c r="X1286">
        <f t="shared" ca="1" si="187"/>
        <v>38</v>
      </c>
      <c r="Y1286" t="str">
        <f t="shared" ca="1" si="188"/>
        <v>36-50</v>
      </c>
    </row>
    <row r="1287" spans="1:25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  <c r="I1287">
        <f>_xlfn.XLOOKUP(D1287,Products!A:A,Products!E:E)</f>
        <v>1762.92</v>
      </c>
      <c r="J1287">
        <f>_xlfn.XLOOKUP(D1287,Products!A:A,Products!F:F)</f>
        <v>1346.48</v>
      </c>
      <c r="K1287" t="str">
        <f>_xlfn.XLOOKUP(D1287,Products!A:A,Products!C:C)</f>
        <v>Electronics</v>
      </c>
      <c r="L1287" t="str">
        <f>_xlfn.XLOOKUP(D1287,Products!A:A,Products!D:D)</f>
        <v>Laptop</v>
      </c>
      <c r="M1287">
        <f t="shared" si="180"/>
        <v>3525.84</v>
      </c>
      <c r="N1287">
        <f t="shared" si="181"/>
        <v>2692.96</v>
      </c>
      <c r="O1287">
        <f t="shared" si="182"/>
        <v>832.88000000000011</v>
      </c>
      <c r="P1287" s="8">
        <f t="shared" si="183"/>
        <v>0.23622172305039368</v>
      </c>
      <c r="Q1287">
        <f t="shared" si="184"/>
        <v>176.29200000000003</v>
      </c>
      <c r="R1287">
        <f t="shared" si="185"/>
        <v>3349.5480000000002</v>
      </c>
      <c r="S1287">
        <f t="shared" si="186"/>
        <v>656.58800000000019</v>
      </c>
      <c r="T1287" t="str">
        <f>_xlfn.XLOOKUP(C1287,Customers!A:A,Customers!D:D)</f>
        <v>F</v>
      </c>
      <c r="U1287" s="13">
        <f>_xlfn.XLOOKUP(C1287,Customers!A:A,Customers!E:E)</f>
        <v>38901</v>
      </c>
      <c r="V1287" t="str">
        <f>_xlfn.XLOOKUP(C1287,Customers!A:A,Customers!F:F)</f>
        <v>Port Jessica</v>
      </c>
      <c r="W1287" s="13">
        <f>_xlfn.XLOOKUP(C1287,Customers!A:A,Customers!G:G)</f>
        <v>45713</v>
      </c>
      <c r="X1287">
        <f t="shared" ca="1" si="187"/>
        <v>19</v>
      </c>
      <c r="Y1287" t="str">
        <f t="shared" ca="1" si="188"/>
        <v>18-25</v>
      </c>
    </row>
    <row r="1288" spans="1:25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  <c r="I1288">
        <f>_xlfn.XLOOKUP(D1288,Products!A:A,Products!E:E)</f>
        <v>1342.75</v>
      </c>
      <c r="J1288">
        <f>_xlfn.XLOOKUP(D1288,Products!A:A,Products!F:F)</f>
        <v>797.94</v>
      </c>
      <c r="K1288" t="str">
        <f>_xlfn.XLOOKUP(D1288,Products!A:A,Products!C:C)</f>
        <v>Fashion</v>
      </c>
      <c r="L1288" t="str">
        <f>_xlfn.XLOOKUP(D1288,Products!A:A,Products!D:D)</f>
        <v>Clothing</v>
      </c>
      <c r="M1288">
        <f t="shared" si="180"/>
        <v>4028.25</v>
      </c>
      <c r="N1288">
        <f t="shared" si="181"/>
        <v>2393.8200000000002</v>
      </c>
      <c r="O1288">
        <f t="shared" si="182"/>
        <v>1634.4299999999998</v>
      </c>
      <c r="P1288" s="8">
        <f t="shared" si="183"/>
        <v>0.40574194749581077</v>
      </c>
      <c r="Q1288">
        <f t="shared" si="184"/>
        <v>201.41250000000002</v>
      </c>
      <c r="R1288">
        <f t="shared" si="185"/>
        <v>3826.8375000000001</v>
      </c>
      <c r="S1288">
        <f t="shared" si="186"/>
        <v>1433.0174999999999</v>
      </c>
      <c r="T1288" t="str">
        <f>_xlfn.XLOOKUP(C1288,Customers!A:A,Customers!D:D)</f>
        <v>M</v>
      </c>
      <c r="U1288" s="13">
        <f>_xlfn.XLOOKUP(C1288,Customers!A:A,Customers!E:E)</f>
        <v>37417</v>
      </c>
      <c r="V1288" t="str">
        <f>_xlfn.XLOOKUP(C1288,Customers!A:A,Customers!F:F)</f>
        <v>Thomashaven</v>
      </c>
      <c r="W1288" s="13">
        <f>_xlfn.XLOOKUP(C1288,Customers!A:A,Customers!G:G)</f>
        <v>44800</v>
      </c>
      <c r="X1288">
        <f t="shared" ca="1" si="187"/>
        <v>24</v>
      </c>
      <c r="Y1288" t="str">
        <f t="shared" ca="1" si="188"/>
        <v>18-25</v>
      </c>
    </row>
    <row r="1289" spans="1:25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  <c r="I1289">
        <f>_xlfn.XLOOKUP(D1289,Products!A:A,Products!E:E)</f>
        <v>1673.69</v>
      </c>
      <c r="J1289">
        <f>_xlfn.XLOOKUP(D1289,Products!A:A,Products!F:F)</f>
        <v>1323.38</v>
      </c>
      <c r="K1289" t="str">
        <f>_xlfn.XLOOKUP(D1289,Products!A:A,Products!C:C)</f>
        <v>Electronics</v>
      </c>
      <c r="L1289" t="str">
        <f>_xlfn.XLOOKUP(D1289,Products!A:A,Products!D:D)</f>
        <v>Camera</v>
      </c>
      <c r="M1289">
        <f t="shared" si="180"/>
        <v>3347.38</v>
      </c>
      <c r="N1289">
        <f t="shared" si="181"/>
        <v>2646.76</v>
      </c>
      <c r="O1289">
        <f t="shared" si="182"/>
        <v>700.61999999999989</v>
      </c>
      <c r="P1289" s="8">
        <f t="shared" si="183"/>
        <v>0.20930399297360916</v>
      </c>
      <c r="Q1289">
        <f t="shared" si="184"/>
        <v>167.36900000000003</v>
      </c>
      <c r="R1289">
        <f t="shared" si="185"/>
        <v>3180.011</v>
      </c>
      <c r="S1289">
        <f t="shared" si="186"/>
        <v>533.25099999999975</v>
      </c>
      <c r="T1289" t="str">
        <f>_xlfn.XLOOKUP(C1289,Customers!A:A,Customers!D:D)</f>
        <v>M</v>
      </c>
      <c r="U1289" s="13">
        <f>_xlfn.XLOOKUP(C1289,Customers!A:A,Customers!E:E)</f>
        <v>26914</v>
      </c>
      <c r="V1289" t="str">
        <f>_xlfn.XLOOKUP(C1289,Customers!A:A,Customers!F:F)</f>
        <v>Davisfurt</v>
      </c>
      <c r="W1289" s="13">
        <f>_xlfn.XLOOKUP(C1289,Customers!A:A,Customers!G:G)</f>
        <v>44266</v>
      </c>
      <c r="X1289">
        <f t="shared" ca="1" si="187"/>
        <v>52</v>
      </c>
      <c r="Y1289" t="str">
        <f t="shared" ca="1" si="188"/>
        <v>50+</v>
      </c>
    </row>
    <row r="1290" spans="1:25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  <c r="I1290">
        <f>_xlfn.XLOOKUP(D1290,Products!A:A,Products!E:E)</f>
        <v>1635.01</v>
      </c>
      <c r="J1290">
        <f>_xlfn.XLOOKUP(D1290,Products!A:A,Products!F:F)</f>
        <v>1043.29</v>
      </c>
      <c r="K1290" t="str">
        <f>_xlfn.XLOOKUP(D1290,Products!A:A,Products!C:C)</f>
        <v>Electronics</v>
      </c>
      <c r="L1290" t="str">
        <f>_xlfn.XLOOKUP(D1290,Products!A:A,Products!D:D)</f>
        <v>Television</v>
      </c>
      <c r="M1290">
        <f t="shared" si="180"/>
        <v>4905.03</v>
      </c>
      <c r="N1290">
        <f t="shared" si="181"/>
        <v>3129.87</v>
      </c>
      <c r="O1290">
        <f t="shared" si="182"/>
        <v>1775.1599999999999</v>
      </c>
      <c r="P1290" s="8">
        <f t="shared" si="183"/>
        <v>0.36190604338811383</v>
      </c>
      <c r="Q1290">
        <f t="shared" si="184"/>
        <v>245.25149999999999</v>
      </c>
      <c r="R1290">
        <f t="shared" si="185"/>
        <v>4659.7784999999994</v>
      </c>
      <c r="S1290">
        <f t="shared" si="186"/>
        <v>1529.9084999999995</v>
      </c>
      <c r="T1290" t="str">
        <f>_xlfn.XLOOKUP(C1290,Customers!A:A,Customers!D:D)</f>
        <v>M</v>
      </c>
      <c r="U1290" s="13">
        <f>_xlfn.XLOOKUP(C1290,Customers!A:A,Customers!E:E)</f>
        <v>34043</v>
      </c>
      <c r="V1290" t="str">
        <f>_xlfn.XLOOKUP(C1290,Customers!A:A,Customers!F:F)</f>
        <v>Robertsborough</v>
      </c>
      <c r="W1290" s="13">
        <f>_xlfn.XLOOKUP(C1290,Customers!A:A,Customers!G:G)</f>
        <v>45866</v>
      </c>
      <c r="X1290">
        <f t="shared" ca="1" si="187"/>
        <v>33</v>
      </c>
      <c r="Y1290" t="str">
        <f t="shared" ca="1" si="188"/>
        <v>26-35</v>
      </c>
    </row>
    <row r="1291" spans="1:25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  <c r="I1291">
        <f>_xlfn.XLOOKUP(D1291,Products!A:A,Products!E:E)</f>
        <v>25.57</v>
      </c>
      <c r="J1291">
        <f>_xlfn.XLOOKUP(D1291,Products!A:A,Products!F:F)</f>
        <v>19.05</v>
      </c>
      <c r="K1291" t="str">
        <f>_xlfn.XLOOKUP(D1291,Products!A:A,Products!C:C)</f>
        <v>Groceries</v>
      </c>
      <c r="L1291" t="str">
        <f>_xlfn.XLOOKUP(D1291,Products!A:A,Products!D:D)</f>
        <v>Vegetables</v>
      </c>
      <c r="M1291">
        <f t="shared" si="180"/>
        <v>51.14</v>
      </c>
      <c r="N1291">
        <f t="shared" si="181"/>
        <v>38.1</v>
      </c>
      <c r="O1291">
        <f t="shared" si="182"/>
        <v>13.04</v>
      </c>
      <c r="P1291" s="8">
        <f t="shared" si="183"/>
        <v>0.25498631208447398</v>
      </c>
      <c r="Q1291">
        <f t="shared" si="184"/>
        <v>5.1140000000000008</v>
      </c>
      <c r="R1291">
        <f t="shared" si="185"/>
        <v>46.025999999999996</v>
      </c>
      <c r="S1291">
        <f t="shared" si="186"/>
        <v>7.9259999999999948</v>
      </c>
      <c r="T1291" t="str">
        <f>_xlfn.XLOOKUP(C1291,Customers!A:A,Customers!D:D)</f>
        <v>M</v>
      </c>
      <c r="U1291" s="13">
        <f>_xlfn.XLOOKUP(C1291,Customers!A:A,Customers!E:E)</f>
        <v>21971</v>
      </c>
      <c r="V1291" t="str">
        <f>_xlfn.XLOOKUP(C1291,Customers!A:A,Customers!F:F)</f>
        <v>Smithburgh</v>
      </c>
      <c r="W1291" s="13">
        <f>_xlfn.XLOOKUP(C1291,Customers!A:A,Customers!G:G)</f>
        <v>45242</v>
      </c>
      <c r="X1291">
        <f t="shared" ca="1" si="187"/>
        <v>66</v>
      </c>
      <c r="Y1291" t="str">
        <f t="shared" ca="1" si="188"/>
        <v>50+</v>
      </c>
    </row>
    <row r="1292" spans="1:25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  <c r="I1292">
        <f>_xlfn.XLOOKUP(D1292,Products!A:A,Products!E:E)</f>
        <v>304.70999999999998</v>
      </c>
      <c r="J1292">
        <f>_xlfn.XLOOKUP(D1292,Products!A:A,Products!F:F)</f>
        <v>164.01</v>
      </c>
      <c r="K1292" t="str">
        <f>_xlfn.XLOOKUP(D1292,Products!A:A,Products!C:C)</f>
        <v>Groceries</v>
      </c>
      <c r="L1292" t="str">
        <f>_xlfn.XLOOKUP(D1292,Products!A:A,Products!D:D)</f>
        <v>Vegetables</v>
      </c>
      <c r="M1292">
        <f t="shared" si="180"/>
        <v>1218.8399999999999</v>
      </c>
      <c r="N1292">
        <f t="shared" si="181"/>
        <v>656.04</v>
      </c>
      <c r="O1292">
        <f t="shared" si="182"/>
        <v>562.79999999999995</v>
      </c>
      <c r="P1292" s="8">
        <f t="shared" si="183"/>
        <v>0.46175051688490698</v>
      </c>
      <c r="Q1292">
        <f t="shared" si="184"/>
        <v>60.942</v>
      </c>
      <c r="R1292">
        <f t="shared" si="185"/>
        <v>1157.8979999999999</v>
      </c>
      <c r="S1292">
        <f t="shared" si="186"/>
        <v>501.85799999999995</v>
      </c>
      <c r="T1292" t="str">
        <f>_xlfn.XLOOKUP(C1292,Customers!A:A,Customers!D:D)</f>
        <v>M</v>
      </c>
      <c r="U1292" s="13">
        <f>_xlfn.XLOOKUP(C1292,Customers!A:A,Customers!E:E)</f>
        <v>31058</v>
      </c>
      <c r="V1292" t="str">
        <f>_xlfn.XLOOKUP(C1292,Customers!A:A,Customers!F:F)</f>
        <v>West Jasmine</v>
      </c>
      <c r="W1292" s="13">
        <f>_xlfn.XLOOKUP(C1292,Customers!A:A,Customers!G:G)</f>
        <v>44482</v>
      </c>
      <c r="X1292">
        <f t="shared" ca="1" si="187"/>
        <v>41</v>
      </c>
      <c r="Y1292" t="str">
        <f t="shared" ca="1" si="188"/>
        <v>36-50</v>
      </c>
    </row>
    <row r="1293" spans="1:25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  <c r="I1293">
        <f>_xlfn.XLOOKUP(D1293,Products!A:A,Products!E:E)</f>
        <v>1501.46</v>
      </c>
      <c r="J1293">
        <f>_xlfn.XLOOKUP(D1293,Products!A:A,Products!F:F)</f>
        <v>1167.73</v>
      </c>
      <c r="K1293" t="str">
        <f>_xlfn.XLOOKUP(D1293,Products!A:A,Products!C:C)</f>
        <v>Fashion</v>
      </c>
      <c r="L1293" t="str">
        <f>_xlfn.XLOOKUP(D1293,Products!A:A,Products!D:D)</f>
        <v>Watches</v>
      </c>
      <c r="M1293">
        <f t="shared" si="180"/>
        <v>1501.46</v>
      </c>
      <c r="N1293">
        <f t="shared" si="181"/>
        <v>1167.73</v>
      </c>
      <c r="O1293">
        <f t="shared" si="182"/>
        <v>333.73</v>
      </c>
      <c r="P1293" s="8">
        <f t="shared" si="183"/>
        <v>0.22227032355174298</v>
      </c>
      <c r="Q1293">
        <f t="shared" si="184"/>
        <v>150.14600000000002</v>
      </c>
      <c r="R1293">
        <f t="shared" si="185"/>
        <v>1351.3140000000001</v>
      </c>
      <c r="S1293">
        <f t="shared" si="186"/>
        <v>183.58400000000006</v>
      </c>
      <c r="T1293" t="str">
        <f>_xlfn.XLOOKUP(C1293,Customers!A:A,Customers!D:D)</f>
        <v>M</v>
      </c>
      <c r="U1293" s="13">
        <f>_xlfn.XLOOKUP(C1293,Customers!A:A,Customers!E:E)</f>
        <v>37752</v>
      </c>
      <c r="V1293" t="str">
        <f>_xlfn.XLOOKUP(C1293,Customers!A:A,Customers!F:F)</f>
        <v>Vasquezmouth</v>
      </c>
      <c r="W1293" s="13">
        <f>_xlfn.XLOOKUP(C1293,Customers!A:A,Customers!G:G)</f>
        <v>45472</v>
      </c>
      <c r="X1293">
        <f t="shared" ca="1" si="187"/>
        <v>23</v>
      </c>
      <c r="Y1293" t="str">
        <f t="shared" ca="1" si="188"/>
        <v>18-25</v>
      </c>
    </row>
    <row r="1294" spans="1:25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  <c r="I1294">
        <f>_xlfn.XLOOKUP(D1294,Products!A:A,Products!E:E)</f>
        <v>1194.1199999999999</v>
      </c>
      <c r="J1294">
        <f>_xlfn.XLOOKUP(D1294,Products!A:A,Products!F:F)</f>
        <v>838.95</v>
      </c>
      <c r="K1294" t="str">
        <f>_xlfn.XLOOKUP(D1294,Products!A:A,Products!C:C)</f>
        <v>Electronics</v>
      </c>
      <c r="L1294" t="str">
        <f>_xlfn.XLOOKUP(D1294,Products!A:A,Products!D:D)</f>
        <v>Smartphone</v>
      </c>
      <c r="M1294">
        <f t="shared" si="180"/>
        <v>5970.5999999999995</v>
      </c>
      <c r="N1294">
        <f t="shared" si="181"/>
        <v>4194.75</v>
      </c>
      <c r="O1294">
        <f t="shared" si="182"/>
        <v>1775.8499999999995</v>
      </c>
      <c r="P1294" s="8">
        <f t="shared" si="183"/>
        <v>0.29743241885237659</v>
      </c>
      <c r="Q1294">
        <f t="shared" si="184"/>
        <v>298.52999999999997</v>
      </c>
      <c r="R1294">
        <f t="shared" si="185"/>
        <v>5672.07</v>
      </c>
      <c r="S1294">
        <f t="shared" si="186"/>
        <v>1477.3199999999997</v>
      </c>
      <c r="T1294" t="str">
        <f>_xlfn.XLOOKUP(C1294,Customers!A:A,Customers!D:D)</f>
        <v>M</v>
      </c>
      <c r="U1294" s="13">
        <f>_xlfn.XLOOKUP(C1294,Customers!A:A,Customers!E:E)</f>
        <v>22556</v>
      </c>
      <c r="V1294" t="str">
        <f>_xlfn.XLOOKUP(C1294,Customers!A:A,Customers!F:F)</f>
        <v>Simonstad</v>
      </c>
      <c r="W1294" s="13">
        <f>_xlfn.XLOOKUP(C1294,Customers!A:A,Customers!G:G)</f>
        <v>45467</v>
      </c>
      <c r="X1294">
        <f t="shared" ca="1" si="187"/>
        <v>64</v>
      </c>
      <c r="Y1294" t="str">
        <f t="shared" ca="1" si="188"/>
        <v>50+</v>
      </c>
    </row>
    <row r="1295" spans="1:25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  <c r="I1295">
        <f>_xlfn.XLOOKUP(D1295,Products!A:A,Products!E:E)</f>
        <v>673.78</v>
      </c>
      <c r="J1295">
        <f>_xlfn.XLOOKUP(D1295,Products!A:A,Products!F:F)</f>
        <v>363.33</v>
      </c>
      <c r="K1295" t="str">
        <f>_xlfn.XLOOKUP(D1295,Products!A:A,Products!C:C)</f>
        <v>Electronics</v>
      </c>
      <c r="L1295" t="str">
        <f>_xlfn.XLOOKUP(D1295,Products!A:A,Products!D:D)</f>
        <v>Smartphone</v>
      </c>
      <c r="M1295">
        <f t="shared" si="180"/>
        <v>2695.12</v>
      </c>
      <c r="N1295">
        <f t="shared" si="181"/>
        <v>1453.32</v>
      </c>
      <c r="O1295">
        <f t="shared" si="182"/>
        <v>1241.8</v>
      </c>
      <c r="P1295" s="8">
        <f t="shared" si="183"/>
        <v>0.46075870462168661</v>
      </c>
      <c r="Q1295">
        <f t="shared" si="184"/>
        <v>0</v>
      </c>
      <c r="R1295">
        <f t="shared" si="185"/>
        <v>2695.12</v>
      </c>
      <c r="S1295">
        <f t="shared" si="186"/>
        <v>1241.8</v>
      </c>
      <c r="T1295" t="str">
        <f>_xlfn.XLOOKUP(C1295,Customers!A:A,Customers!D:D)</f>
        <v>F</v>
      </c>
      <c r="U1295" s="13">
        <f>_xlfn.XLOOKUP(C1295,Customers!A:A,Customers!E:E)</f>
        <v>27567</v>
      </c>
      <c r="V1295" t="str">
        <f>_xlfn.XLOOKUP(C1295,Customers!A:A,Customers!F:F)</f>
        <v>Berrymouth</v>
      </c>
      <c r="W1295" s="13">
        <f>_xlfn.XLOOKUP(C1295,Customers!A:A,Customers!G:G)</f>
        <v>45840</v>
      </c>
      <c r="X1295">
        <f t="shared" ca="1" si="187"/>
        <v>51</v>
      </c>
      <c r="Y1295" t="str">
        <f t="shared" ca="1" si="188"/>
        <v>50+</v>
      </c>
    </row>
    <row r="1296" spans="1:25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  <c r="I1296">
        <f>_xlfn.XLOOKUP(D1296,Products!A:A,Products!E:E)</f>
        <v>429.15</v>
      </c>
      <c r="J1296">
        <f>_xlfn.XLOOKUP(D1296,Products!A:A,Products!F:F)</f>
        <v>258.72000000000003</v>
      </c>
      <c r="K1296" t="str">
        <f>_xlfn.XLOOKUP(D1296,Products!A:A,Products!C:C)</f>
        <v>Fashion</v>
      </c>
      <c r="L1296" t="str">
        <f>_xlfn.XLOOKUP(D1296,Products!A:A,Products!D:D)</f>
        <v>Watches</v>
      </c>
      <c r="M1296">
        <f t="shared" si="180"/>
        <v>429.15</v>
      </c>
      <c r="N1296">
        <f t="shared" si="181"/>
        <v>258.72000000000003</v>
      </c>
      <c r="O1296">
        <f t="shared" si="182"/>
        <v>170.42999999999995</v>
      </c>
      <c r="P1296" s="8">
        <f t="shared" si="183"/>
        <v>0.39713386927647665</v>
      </c>
      <c r="Q1296">
        <f t="shared" si="184"/>
        <v>42.914999999999999</v>
      </c>
      <c r="R1296">
        <f t="shared" si="185"/>
        <v>386.23499999999996</v>
      </c>
      <c r="S1296">
        <f t="shared" si="186"/>
        <v>127.51499999999993</v>
      </c>
      <c r="T1296" t="str">
        <f>_xlfn.XLOOKUP(C1296,Customers!A:A,Customers!D:D)</f>
        <v>M</v>
      </c>
      <c r="U1296" s="13">
        <f>_xlfn.XLOOKUP(C1296,Customers!A:A,Customers!E:E)</f>
        <v>38540</v>
      </c>
      <c r="V1296" t="str">
        <f>_xlfn.XLOOKUP(C1296,Customers!A:A,Customers!F:F)</f>
        <v>South Jennifer</v>
      </c>
      <c r="W1296" s="13">
        <f>_xlfn.XLOOKUP(C1296,Customers!A:A,Customers!G:G)</f>
        <v>45897</v>
      </c>
      <c r="X1296">
        <f t="shared" ca="1" si="187"/>
        <v>20</v>
      </c>
      <c r="Y1296" t="str">
        <f t="shared" ca="1" si="188"/>
        <v>18-25</v>
      </c>
    </row>
    <row r="1297" spans="1:25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  <c r="I1297">
        <f>_xlfn.XLOOKUP(D1297,Products!A:A,Products!E:E)</f>
        <v>1474.12</v>
      </c>
      <c r="J1297">
        <f>_xlfn.XLOOKUP(D1297,Products!A:A,Products!F:F)</f>
        <v>764.02</v>
      </c>
      <c r="K1297" t="str">
        <f>_xlfn.XLOOKUP(D1297,Products!A:A,Products!C:C)</f>
        <v>Electronics</v>
      </c>
      <c r="L1297" t="str">
        <f>_xlfn.XLOOKUP(D1297,Products!A:A,Products!D:D)</f>
        <v>Camera</v>
      </c>
      <c r="M1297">
        <f t="shared" si="180"/>
        <v>2948.24</v>
      </c>
      <c r="N1297">
        <f t="shared" si="181"/>
        <v>1528.04</v>
      </c>
      <c r="O1297">
        <f t="shared" si="182"/>
        <v>1420.1999999999998</v>
      </c>
      <c r="P1297" s="8">
        <f t="shared" si="183"/>
        <v>0.48171112256804055</v>
      </c>
      <c r="Q1297">
        <f t="shared" si="184"/>
        <v>442.23599999999993</v>
      </c>
      <c r="R1297">
        <f t="shared" si="185"/>
        <v>2506.0039999999999</v>
      </c>
      <c r="S1297">
        <f t="shared" si="186"/>
        <v>977.96399999999994</v>
      </c>
      <c r="T1297" t="str">
        <f>_xlfn.XLOOKUP(C1297,Customers!A:A,Customers!D:D)</f>
        <v>F</v>
      </c>
      <c r="U1297" s="13">
        <f>_xlfn.XLOOKUP(C1297,Customers!A:A,Customers!E:E)</f>
        <v>23676</v>
      </c>
      <c r="V1297" t="str">
        <f>_xlfn.XLOOKUP(C1297,Customers!A:A,Customers!F:F)</f>
        <v>Joyceside</v>
      </c>
      <c r="W1297" s="13">
        <f>_xlfn.XLOOKUP(C1297,Customers!A:A,Customers!G:G)</f>
        <v>44351</v>
      </c>
      <c r="X1297">
        <f t="shared" ca="1" si="187"/>
        <v>61</v>
      </c>
      <c r="Y1297" t="str">
        <f t="shared" ca="1" si="188"/>
        <v>50+</v>
      </c>
    </row>
    <row r="1298" spans="1:25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  <c r="I1298">
        <f>_xlfn.XLOOKUP(D1298,Products!A:A,Products!E:E)</f>
        <v>1197.18</v>
      </c>
      <c r="J1298">
        <f>_xlfn.XLOOKUP(D1298,Products!A:A,Products!F:F)</f>
        <v>722.74</v>
      </c>
      <c r="K1298" t="str">
        <f>_xlfn.XLOOKUP(D1298,Products!A:A,Products!C:C)</f>
        <v>Electronics</v>
      </c>
      <c r="L1298" t="str">
        <f>_xlfn.XLOOKUP(D1298,Products!A:A,Products!D:D)</f>
        <v>Smartphone</v>
      </c>
      <c r="M1298">
        <f t="shared" si="180"/>
        <v>1197.18</v>
      </c>
      <c r="N1298">
        <f t="shared" si="181"/>
        <v>722.74</v>
      </c>
      <c r="O1298">
        <f t="shared" si="182"/>
        <v>474.44000000000005</v>
      </c>
      <c r="P1298" s="8">
        <f t="shared" si="183"/>
        <v>0.39629796688885549</v>
      </c>
      <c r="Q1298">
        <f t="shared" si="184"/>
        <v>59.859000000000009</v>
      </c>
      <c r="R1298">
        <f t="shared" si="185"/>
        <v>1137.3210000000001</v>
      </c>
      <c r="S1298">
        <f t="shared" si="186"/>
        <v>414.58100000000013</v>
      </c>
      <c r="T1298" t="str">
        <f>_xlfn.XLOOKUP(C1298,Customers!A:A,Customers!D:D)</f>
        <v>F</v>
      </c>
      <c r="U1298" s="13">
        <f>_xlfn.XLOOKUP(C1298,Customers!A:A,Customers!E:E)</f>
        <v>22610</v>
      </c>
      <c r="V1298" t="str">
        <f>_xlfn.XLOOKUP(C1298,Customers!A:A,Customers!F:F)</f>
        <v>North April</v>
      </c>
      <c r="W1298" s="13">
        <f>_xlfn.XLOOKUP(C1298,Customers!A:A,Customers!G:G)</f>
        <v>45036</v>
      </c>
      <c r="X1298">
        <f t="shared" ca="1" si="187"/>
        <v>64</v>
      </c>
      <c r="Y1298" t="str">
        <f t="shared" ca="1" si="188"/>
        <v>50+</v>
      </c>
    </row>
    <row r="1299" spans="1:25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  <c r="I1299">
        <f>_xlfn.XLOOKUP(D1299,Products!A:A,Products!E:E)</f>
        <v>1952.65</v>
      </c>
      <c r="J1299">
        <f>_xlfn.XLOOKUP(D1299,Products!A:A,Products!F:F)</f>
        <v>1451.27</v>
      </c>
      <c r="K1299" t="str">
        <f>_xlfn.XLOOKUP(D1299,Products!A:A,Products!C:C)</f>
        <v>Electronics</v>
      </c>
      <c r="L1299" t="str">
        <f>_xlfn.XLOOKUP(D1299,Products!A:A,Products!D:D)</f>
        <v>Television</v>
      </c>
      <c r="M1299">
        <f t="shared" si="180"/>
        <v>3905.3</v>
      </c>
      <c r="N1299">
        <f t="shared" si="181"/>
        <v>2902.54</v>
      </c>
      <c r="O1299">
        <f t="shared" si="182"/>
        <v>1002.7600000000002</v>
      </c>
      <c r="P1299" s="8">
        <f t="shared" si="183"/>
        <v>0.2567690062223133</v>
      </c>
      <c r="Q1299">
        <f t="shared" si="184"/>
        <v>0</v>
      </c>
      <c r="R1299">
        <f t="shared" si="185"/>
        <v>3905.3</v>
      </c>
      <c r="S1299">
        <f t="shared" si="186"/>
        <v>1002.7600000000002</v>
      </c>
      <c r="T1299" t="str">
        <f>_xlfn.XLOOKUP(C1299,Customers!A:A,Customers!D:D)</f>
        <v>M</v>
      </c>
      <c r="U1299" s="13">
        <f>_xlfn.XLOOKUP(C1299,Customers!A:A,Customers!E:E)</f>
        <v>21086</v>
      </c>
      <c r="V1299" t="str">
        <f>_xlfn.XLOOKUP(C1299,Customers!A:A,Customers!F:F)</f>
        <v>Lake Emily</v>
      </c>
      <c r="W1299" s="13">
        <f>_xlfn.XLOOKUP(C1299,Customers!A:A,Customers!G:G)</f>
        <v>44153</v>
      </c>
      <c r="X1299">
        <f t="shared" ca="1" si="187"/>
        <v>68</v>
      </c>
      <c r="Y1299" t="str">
        <f t="shared" ca="1" si="188"/>
        <v>50+</v>
      </c>
    </row>
    <row r="1300" spans="1:25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  <c r="I1300">
        <f>_xlfn.XLOOKUP(D1300,Products!A:A,Products!E:E)</f>
        <v>1095.72</v>
      </c>
      <c r="J1300">
        <f>_xlfn.XLOOKUP(D1300,Products!A:A,Products!F:F)</f>
        <v>822.2</v>
      </c>
      <c r="K1300" t="str">
        <f>_xlfn.XLOOKUP(D1300,Products!A:A,Products!C:C)</f>
        <v>Groceries</v>
      </c>
      <c r="L1300" t="str">
        <f>_xlfn.XLOOKUP(D1300,Products!A:A,Products!D:D)</f>
        <v>Snacks</v>
      </c>
      <c r="M1300">
        <f t="shared" si="180"/>
        <v>1095.72</v>
      </c>
      <c r="N1300">
        <f t="shared" si="181"/>
        <v>822.2</v>
      </c>
      <c r="O1300">
        <f t="shared" si="182"/>
        <v>273.52</v>
      </c>
      <c r="P1300" s="8">
        <f t="shared" si="183"/>
        <v>0.24962581681451462</v>
      </c>
      <c r="Q1300">
        <f t="shared" si="184"/>
        <v>164.358</v>
      </c>
      <c r="R1300">
        <f t="shared" si="185"/>
        <v>931.36200000000008</v>
      </c>
      <c r="S1300">
        <f t="shared" si="186"/>
        <v>109.16200000000003</v>
      </c>
      <c r="T1300" t="str">
        <f>_xlfn.XLOOKUP(C1300,Customers!A:A,Customers!D:D)</f>
        <v>F</v>
      </c>
      <c r="U1300" s="13">
        <f>_xlfn.XLOOKUP(C1300,Customers!A:A,Customers!E:E)</f>
        <v>22552</v>
      </c>
      <c r="V1300" t="str">
        <f>_xlfn.XLOOKUP(C1300,Customers!A:A,Customers!F:F)</f>
        <v>Melissaberg</v>
      </c>
      <c r="W1300" s="13">
        <f>_xlfn.XLOOKUP(C1300,Customers!A:A,Customers!G:G)</f>
        <v>44326</v>
      </c>
      <c r="X1300">
        <f t="shared" ca="1" si="187"/>
        <v>64</v>
      </c>
      <c r="Y1300" t="str">
        <f t="shared" ca="1" si="188"/>
        <v>50+</v>
      </c>
    </row>
    <row r="1301" spans="1:25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  <c r="I1301">
        <f>_xlfn.XLOOKUP(D1301,Products!A:A,Products!E:E)</f>
        <v>337.63</v>
      </c>
      <c r="J1301">
        <f>_xlfn.XLOOKUP(D1301,Products!A:A,Products!F:F)</f>
        <v>169.03</v>
      </c>
      <c r="K1301" t="str">
        <f>_xlfn.XLOOKUP(D1301,Products!A:A,Products!C:C)</f>
        <v>Fashion</v>
      </c>
      <c r="L1301" t="str">
        <f>_xlfn.XLOOKUP(D1301,Products!A:A,Products!D:D)</f>
        <v>Footwear</v>
      </c>
      <c r="M1301">
        <f t="shared" si="180"/>
        <v>1688.15</v>
      </c>
      <c r="N1301">
        <f t="shared" si="181"/>
        <v>845.15</v>
      </c>
      <c r="O1301">
        <f t="shared" si="182"/>
        <v>843.00000000000011</v>
      </c>
      <c r="P1301" s="8">
        <f t="shared" si="183"/>
        <v>0.49936320824571279</v>
      </c>
      <c r="Q1301">
        <f t="shared" si="184"/>
        <v>0</v>
      </c>
      <c r="R1301">
        <f t="shared" si="185"/>
        <v>1688.15</v>
      </c>
      <c r="S1301">
        <f t="shared" si="186"/>
        <v>843.00000000000011</v>
      </c>
      <c r="T1301" t="str">
        <f>_xlfn.XLOOKUP(C1301,Customers!A:A,Customers!D:D)</f>
        <v>M</v>
      </c>
      <c r="U1301" s="13">
        <f>_xlfn.XLOOKUP(C1301,Customers!A:A,Customers!E:E)</f>
        <v>29315</v>
      </c>
      <c r="V1301" t="str">
        <f>_xlfn.XLOOKUP(C1301,Customers!A:A,Customers!F:F)</f>
        <v>West Paulfurt</v>
      </c>
      <c r="W1301" s="13">
        <f>_xlfn.XLOOKUP(C1301,Customers!A:A,Customers!G:G)</f>
        <v>45654</v>
      </c>
      <c r="X1301">
        <f t="shared" ca="1" si="187"/>
        <v>46</v>
      </c>
      <c r="Y1301" t="str">
        <f t="shared" ca="1" si="188"/>
        <v>36-50</v>
      </c>
    </row>
    <row r="1302" spans="1:25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  <c r="I1302">
        <f>_xlfn.XLOOKUP(D1302,Products!A:A,Products!E:E)</f>
        <v>25.57</v>
      </c>
      <c r="J1302">
        <f>_xlfn.XLOOKUP(D1302,Products!A:A,Products!F:F)</f>
        <v>19.05</v>
      </c>
      <c r="K1302" t="str">
        <f>_xlfn.XLOOKUP(D1302,Products!A:A,Products!C:C)</f>
        <v>Groceries</v>
      </c>
      <c r="L1302" t="str">
        <f>_xlfn.XLOOKUP(D1302,Products!A:A,Products!D:D)</f>
        <v>Vegetables</v>
      </c>
      <c r="M1302">
        <f t="shared" si="180"/>
        <v>102.28</v>
      </c>
      <c r="N1302">
        <f t="shared" si="181"/>
        <v>76.2</v>
      </c>
      <c r="O1302">
        <f t="shared" si="182"/>
        <v>26.08</v>
      </c>
      <c r="P1302" s="8">
        <f t="shared" si="183"/>
        <v>0.25498631208447398</v>
      </c>
      <c r="Q1302">
        <f t="shared" si="184"/>
        <v>10.228000000000002</v>
      </c>
      <c r="R1302">
        <f t="shared" si="185"/>
        <v>92.051999999999992</v>
      </c>
      <c r="S1302">
        <f t="shared" si="186"/>
        <v>15.85199999999999</v>
      </c>
      <c r="T1302" t="str">
        <f>_xlfn.XLOOKUP(C1302,Customers!A:A,Customers!D:D)</f>
        <v>F</v>
      </c>
      <c r="U1302" s="13">
        <f>_xlfn.XLOOKUP(C1302,Customers!A:A,Customers!E:E)</f>
        <v>35236</v>
      </c>
      <c r="V1302" t="str">
        <f>_xlfn.XLOOKUP(C1302,Customers!A:A,Customers!F:F)</f>
        <v>South Briantown</v>
      </c>
      <c r="W1302" s="13">
        <f>_xlfn.XLOOKUP(C1302,Customers!A:A,Customers!G:G)</f>
        <v>45242</v>
      </c>
      <c r="X1302">
        <f t="shared" ca="1" si="187"/>
        <v>30</v>
      </c>
      <c r="Y1302" t="str">
        <f t="shared" ca="1" si="188"/>
        <v>26-35</v>
      </c>
    </row>
    <row r="1303" spans="1:25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  <c r="I1303">
        <f>_xlfn.XLOOKUP(D1303,Products!A:A,Products!E:E)</f>
        <v>1193.0899999999999</v>
      </c>
      <c r="J1303">
        <f>_xlfn.XLOOKUP(D1303,Products!A:A,Products!F:F)</f>
        <v>818.24</v>
      </c>
      <c r="K1303" t="str">
        <f>_xlfn.XLOOKUP(D1303,Products!A:A,Products!C:C)</f>
        <v>Electronics</v>
      </c>
      <c r="L1303" t="str">
        <f>_xlfn.XLOOKUP(D1303,Products!A:A,Products!D:D)</f>
        <v>Camera</v>
      </c>
      <c r="M1303">
        <f t="shared" si="180"/>
        <v>3579.2699999999995</v>
      </c>
      <c r="N1303">
        <f t="shared" si="181"/>
        <v>2454.7200000000003</v>
      </c>
      <c r="O1303">
        <f t="shared" si="182"/>
        <v>1124.5499999999993</v>
      </c>
      <c r="P1303" s="8">
        <f t="shared" si="183"/>
        <v>0.31418417722049452</v>
      </c>
      <c r="Q1303">
        <f t="shared" si="184"/>
        <v>357.92699999999996</v>
      </c>
      <c r="R1303">
        <f t="shared" si="185"/>
        <v>3221.3429999999994</v>
      </c>
      <c r="S1303">
        <f t="shared" si="186"/>
        <v>766.62299999999914</v>
      </c>
      <c r="T1303" t="str">
        <f>_xlfn.XLOOKUP(C1303,Customers!A:A,Customers!D:D)</f>
        <v>M</v>
      </c>
      <c r="U1303" s="13">
        <f>_xlfn.XLOOKUP(C1303,Customers!A:A,Customers!E:E)</f>
        <v>32514</v>
      </c>
      <c r="V1303" t="str">
        <f>_xlfn.XLOOKUP(C1303,Customers!A:A,Customers!F:F)</f>
        <v>Lake Amanda</v>
      </c>
      <c r="W1303" s="13">
        <f>_xlfn.XLOOKUP(C1303,Customers!A:A,Customers!G:G)</f>
        <v>44496</v>
      </c>
      <c r="X1303">
        <f t="shared" ca="1" si="187"/>
        <v>37</v>
      </c>
      <c r="Y1303" t="str">
        <f t="shared" ca="1" si="188"/>
        <v>36-50</v>
      </c>
    </row>
    <row r="1304" spans="1:25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  <c r="I1304">
        <f>_xlfn.XLOOKUP(D1304,Products!A:A,Products!E:E)</f>
        <v>337.63</v>
      </c>
      <c r="J1304">
        <f>_xlfn.XLOOKUP(D1304,Products!A:A,Products!F:F)</f>
        <v>169.03</v>
      </c>
      <c r="K1304" t="str">
        <f>_xlfn.XLOOKUP(D1304,Products!A:A,Products!C:C)</f>
        <v>Fashion</v>
      </c>
      <c r="L1304" t="str">
        <f>_xlfn.XLOOKUP(D1304,Products!A:A,Products!D:D)</f>
        <v>Footwear</v>
      </c>
      <c r="M1304">
        <f t="shared" si="180"/>
        <v>1688.15</v>
      </c>
      <c r="N1304">
        <f t="shared" si="181"/>
        <v>845.15</v>
      </c>
      <c r="O1304">
        <f t="shared" si="182"/>
        <v>843.00000000000011</v>
      </c>
      <c r="P1304" s="8">
        <f t="shared" si="183"/>
        <v>0.49936320824571279</v>
      </c>
      <c r="Q1304">
        <f t="shared" si="184"/>
        <v>0</v>
      </c>
      <c r="R1304">
        <f t="shared" si="185"/>
        <v>1688.15</v>
      </c>
      <c r="S1304">
        <f t="shared" si="186"/>
        <v>843.00000000000011</v>
      </c>
      <c r="T1304" t="str">
        <f>_xlfn.XLOOKUP(C1304,Customers!A:A,Customers!D:D)</f>
        <v>F</v>
      </c>
      <c r="U1304" s="13">
        <f>_xlfn.XLOOKUP(C1304,Customers!A:A,Customers!E:E)</f>
        <v>29021</v>
      </c>
      <c r="V1304" t="str">
        <f>_xlfn.XLOOKUP(C1304,Customers!A:A,Customers!F:F)</f>
        <v>North Bradleyfurt</v>
      </c>
      <c r="W1304" s="13">
        <f>_xlfn.XLOOKUP(C1304,Customers!A:A,Customers!G:G)</f>
        <v>45479</v>
      </c>
      <c r="X1304">
        <f t="shared" ca="1" si="187"/>
        <v>47</v>
      </c>
      <c r="Y1304" t="str">
        <f t="shared" ca="1" si="188"/>
        <v>36-50</v>
      </c>
    </row>
    <row r="1305" spans="1:25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  <c r="I1305">
        <f>_xlfn.XLOOKUP(D1305,Products!A:A,Products!E:E)</f>
        <v>1635.01</v>
      </c>
      <c r="J1305">
        <f>_xlfn.XLOOKUP(D1305,Products!A:A,Products!F:F)</f>
        <v>1043.29</v>
      </c>
      <c r="K1305" t="str">
        <f>_xlfn.XLOOKUP(D1305,Products!A:A,Products!C:C)</f>
        <v>Electronics</v>
      </c>
      <c r="L1305" t="str">
        <f>_xlfn.XLOOKUP(D1305,Products!A:A,Products!D:D)</f>
        <v>Television</v>
      </c>
      <c r="M1305">
        <f t="shared" si="180"/>
        <v>6540.04</v>
      </c>
      <c r="N1305">
        <f t="shared" si="181"/>
        <v>4173.16</v>
      </c>
      <c r="O1305">
        <f t="shared" si="182"/>
        <v>2366.88</v>
      </c>
      <c r="P1305" s="8">
        <f t="shared" si="183"/>
        <v>0.36190604338811383</v>
      </c>
      <c r="Q1305">
        <f t="shared" si="184"/>
        <v>981.00599999999997</v>
      </c>
      <c r="R1305">
        <f t="shared" si="185"/>
        <v>5559.0339999999997</v>
      </c>
      <c r="S1305">
        <f t="shared" si="186"/>
        <v>1385.8739999999998</v>
      </c>
      <c r="T1305" t="str">
        <f>_xlfn.XLOOKUP(C1305,Customers!A:A,Customers!D:D)</f>
        <v>M</v>
      </c>
      <c r="U1305" s="13">
        <f>_xlfn.XLOOKUP(C1305,Customers!A:A,Customers!E:E)</f>
        <v>32522</v>
      </c>
      <c r="V1305" t="str">
        <f>_xlfn.XLOOKUP(C1305,Customers!A:A,Customers!F:F)</f>
        <v>Gomeztown</v>
      </c>
      <c r="W1305" s="13">
        <f>_xlfn.XLOOKUP(C1305,Customers!A:A,Customers!G:G)</f>
        <v>45231</v>
      </c>
      <c r="X1305">
        <f t="shared" ca="1" si="187"/>
        <v>37</v>
      </c>
      <c r="Y1305" t="str">
        <f t="shared" ca="1" si="188"/>
        <v>36-50</v>
      </c>
    </row>
    <row r="1306" spans="1:25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  <c r="I1306">
        <f>_xlfn.XLOOKUP(D1306,Products!A:A,Products!E:E)</f>
        <v>818.76</v>
      </c>
      <c r="J1306">
        <f>_xlfn.XLOOKUP(D1306,Products!A:A,Products!F:F)</f>
        <v>527.62</v>
      </c>
      <c r="K1306" t="str">
        <f>_xlfn.XLOOKUP(D1306,Products!A:A,Products!C:C)</f>
        <v>Electronics</v>
      </c>
      <c r="L1306" t="str">
        <f>_xlfn.XLOOKUP(D1306,Products!A:A,Products!D:D)</f>
        <v>Television</v>
      </c>
      <c r="M1306">
        <f t="shared" si="180"/>
        <v>3275.04</v>
      </c>
      <c r="N1306">
        <f t="shared" si="181"/>
        <v>2110.48</v>
      </c>
      <c r="O1306">
        <f t="shared" si="182"/>
        <v>1164.56</v>
      </c>
      <c r="P1306" s="8">
        <f t="shared" si="183"/>
        <v>0.35558649665347597</v>
      </c>
      <c r="Q1306">
        <f t="shared" si="184"/>
        <v>163.75200000000001</v>
      </c>
      <c r="R1306">
        <f t="shared" si="185"/>
        <v>3111.288</v>
      </c>
      <c r="S1306">
        <f t="shared" si="186"/>
        <v>1000.808</v>
      </c>
      <c r="T1306" t="str">
        <f>_xlfn.XLOOKUP(C1306,Customers!A:A,Customers!D:D)</f>
        <v>F</v>
      </c>
      <c r="U1306" s="13">
        <f>_xlfn.XLOOKUP(C1306,Customers!A:A,Customers!E:E)</f>
        <v>36564</v>
      </c>
      <c r="V1306" t="str">
        <f>_xlfn.XLOOKUP(C1306,Customers!A:A,Customers!F:F)</f>
        <v>North Teresashire</v>
      </c>
      <c r="W1306" s="13">
        <f>_xlfn.XLOOKUP(C1306,Customers!A:A,Customers!G:G)</f>
        <v>44509</v>
      </c>
      <c r="X1306">
        <f t="shared" ca="1" si="187"/>
        <v>26</v>
      </c>
      <c r="Y1306" t="str">
        <f t="shared" ca="1" si="188"/>
        <v>26-35</v>
      </c>
    </row>
    <row r="1307" spans="1:25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  <c r="I1307">
        <f>_xlfn.XLOOKUP(D1307,Products!A:A,Products!E:E)</f>
        <v>453.62</v>
      </c>
      <c r="J1307">
        <f>_xlfn.XLOOKUP(D1307,Products!A:A,Products!F:F)</f>
        <v>316.63</v>
      </c>
      <c r="K1307" t="str">
        <f>_xlfn.XLOOKUP(D1307,Products!A:A,Products!C:C)</f>
        <v>Fashion</v>
      </c>
      <c r="L1307" t="str">
        <f>_xlfn.XLOOKUP(D1307,Products!A:A,Products!D:D)</f>
        <v>Clothing</v>
      </c>
      <c r="M1307">
        <f t="shared" si="180"/>
        <v>1360.8600000000001</v>
      </c>
      <c r="N1307">
        <f t="shared" si="181"/>
        <v>949.89</v>
      </c>
      <c r="O1307">
        <f t="shared" si="182"/>
        <v>410.97000000000014</v>
      </c>
      <c r="P1307" s="8">
        <f t="shared" si="183"/>
        <v>0.30199285745778415</v>
      </c>
      <c r="Q1307">
        <f t="shared" si="184"/>
        <v>204.12900000000002</v>
      </c>
      <c r="R1307">
        <f t="shared" si="185"/>
        <v>1156.7310000000002</v>
      </c>
      <c r="S1307">
        <f t="shared" si="186"/>
        <v>206.84100000000024</v>
      </c>
      <c r="T1307" t="str">
        <f>_xlfn.XLOOKUP(C1307,Customers!A:A,Customers!D:D)</f>
        <v>F</v>
      </c>
      <c r="U1307" s="13">
        <f>_xlfn.XLOOKUP(C1307,Customers!A:A,Customers!E:E)</f>
        <v>30193</v>
      </c>
      <c r="V1307" t="str">
        <f>_xlfn.XLOOKUP(C1307,Customers!A:A,Customers!F:F)</f>
        <v>West Melissahaven</v>
      </c>
      <c r="W1307" s="13">
        <f>_xlfn.XLOOKUP(C1307,Customers!A:A,Customers!G:G)</f>
        <v>45322</v>
      </c>
      <c r="X1307">
        <f t="shared" ca="1" si="187"/>
        <v>43</v>
      </c>
      <c r="Y1307" t="str">
        <f t="shared" ca="1" si="188"/>
        <v>36-50</v>
      </c>
    </row>
    <row r="1308" spans="1:25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  <c r="I1308">
        <f>_xlfn.XLOOKUP(D1308,Products!A:A,Products!E:E)</f>
        <v>1015.76</v>
      </c>
      <c r="J1308">
        <f>_xlfn.XLOOKUP(D1308,Products!A:A,Products!F:F)</f>
        <v>584.4</v>
      </c>
      <c r="K1308" t="str">
        <f>_xlfn.XLOOKUP(D1308,Products!A:A,Products!C:C)</f>
        <v>Groceries</v>
      </c>
      <c r="L1308" t="str">
        <f>_xlfn.XLOOKUP(D1308,Products!A:A,Products!D:D)</f>
        <v>Dairy</v>
      </c>
      <c r="M1308">
        <f t="shared" si="180"/>
        <v>4063.04</v>
      </c>
      <c r="N1308">
        <f t="shared" si="181"/>
        <v>2337.6</v>
      </c>
      <c r="O1308">
        <f t="shared" si="182"/>
        <v>1725.44</v>
      </c>
      <c r="P1308" s="8">
        <f t="shared" si="183"/>
        <v>0.42466724423092073</v>
      </c>
      <c r="Q1308">
        <f t="shared" si="184"/>
        <v>0</v>
      </c>
      <c r="R1308">
        <f t="shared" si="185"/>
        <v>4063.04</v>
      </c>
      <c r="S1308">
        <f t="shared" si="186"/>
        <v>1725.44</v>
      </c>
      <c r="T1308" t="str">
        <f>_xlfn.XLOOKUP(C1308,Customers!A:A,Customers!D:D)</f>
        <v>F</v>
      </c>
      <c r="U1308" s="13">
        <f>_xlfn.XLOOKUP(C1308,Customers!A:A,Customers!E:E)</f>
        <v>30021</v>
      </c>
      <c r="V1308" t="str">
        <f>_xlfn.XLOOKUP(C1308,Customers!A:A,Customers!F:F)</f>
        <v>Peterside</v>
      </c>
      <c r="W1308" s="13">
        <f>_xlfn.XLOOKUP(C1308,Customers!A:A,Customers!G:G)</f>
        <v>45560</v>
      </c>
      <c r="X1308">
        <f t="shared" ca="1" si="187"/>
        <v>44</v>
      </c>
      <c r="Y1308" t="str">
        <f t="shared" ca="1" si="188"/>
        <v>36-50</v>
      </c>
    </row>
    <row r="1309" spans="1:25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  <c r="I1309">
        <f>_xlfn.XLOOKUP(D1309,Products!A:A,Products!E:E)</f>
        <v>29.24</v>
      </c>
      <c r="J1309">
        <f>_xlfn.XLOOKUP(D1309,Products!A:A,Products!F:F)</f>
        <v>15.28</v>
      </c>
      <c r="K1309" t="str">
        <f>_xlfn.XLOOKUP(D1309,Products!A:A,Products!C:C)</f>
        <v>Fashion</v>
      </c>
      <c r="L1309" t="str">
        <f>_xlfn.XLOOKUP(D1309,Products!A:A,Products!D:D)</f>
        <v>Watches</v>
      </c>
      <c r="M1309">
        <f t="shared" si="180"/>
        <v>116.96</v>
      </c>
      <c r="N1309">
        <f t="shared" si="181"/>
        <v>61.12</v>
      </c>
      <c r="O1309">
        <f t="shared" si="182"/>
        <v>55.839999999999996</v>
      </c>
      <c r="P1309" s="8">
        <f t="shared" si="183"/>
        <v>0.47742818057455538</v>
      </c>
      <c r="Q1309">
        <f t="shared" si="184"/>
        <v>5.8479999999999999</v>
      </c>
      <c r="R1309">
        <f t="shared" si="185"/>
        <v>111.11199999999999</v>
      </c>
      <c r="S1309">
        <f t="shared" si="186"/>
        <v>49.991999999999997</v>
      </c>
      <c r="T1309" t="str">
        <f>_xlfn.XLOOKUP(C1309,Customers!A:A,Customers!D:D)</f>
        <v>M</v>
      </c>
      <c r="U1309" s="13">
        <f>_xlfn.XLOOKUP(C1309,Customers!A:A,Customers!E:E)</f>
        <v>25566</v>
      </c>
      <c r="V1309" t="str">
        <f>_xlfn.XLOOKUP(C1309,Customers!A:A,Customers!F:F)</f>
        <v>Morrisborough</v>
      </c>
      <c r="W1309" s="13">
        <f>_xlfn.XLOOKUP(C1309,Customers!A:A,Customers!G:G)</f>
        <v>45113</v>
      </c>
      <c r="X1309">
        <f t="shared" ca="1" si="187"/>
        <v>56</v>
      </c>
      <c r="Y1309" t="str">
        <f t="shared" ca="1" si="188"/>
        <v>50+</v>
      </c>
    </row>
    <row r="1310" spans="1:25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  <c r="I1310">
        <f>_xlfn.XLOOKUP(D1310,Products!A:A,Products!E:E)</f>
        <v>1272.23</v>
      </c>
      <c r="J1310">
        <f>_xlfn.XLOOKUP(D1310,Products!A:A,Products!F:F)</f>
        <v>952.65</v>
      </c>
      <c r="K1310" t="str">
        <f>_xlfn.XLOOKUP(D1310,Products!A:A,Products!C:C)</f>
        <v>Electronics</v>
      </c>
      <c r="L1310" t="str">
        <f>_xlfn.XLOOKUP(D1310,Products!A:A,Products!D:D)</f>
        <v>Smartphone</v>
      </c>
      <c r="M1310">
        <f t="shared" si="180"/>
        <v>2544.46</v>
      </c>
      <c r="N1310">
        <f t="shared" si="181"/>
        <v>1905.3</v>
      </c>
      <c r="O1310">
        <f t="shared" si="182"/>
        <v>639.16000000000008</v>
      </c>
      <c r="P1310" s="8">
        <f t="shared" si="183"/>
        <v>0.2511967175746524</v>
      </c>
      <c r="Q1310">
        <f t="shared" si="184"/>
        <v>127.22300000000001</v>
      </c>
      <c r="R1310">
        <f t="shared" si="185"/>
        <v>2417.2370000000001</v>
      </c>
      <c r="S1310">
        <f t="shared" si="186"/>
        <v>511.93700000000013</v>
      </c>
      <c r="T1310" t="str">
        <f>_xlfn.XLOOKUP(C1310,Customers!A:A,Customers!D:D)</f>
        <v>M</v>
      </c>
      <c r="U1310" s="13">
        <f>_xlfn.XLOOKUP(C1310,Customers!A:A,Customers!E:E)</f>
        <v>38193</v>
      </c>
      <c r="V1310" t="str">
        <f>_xlfn.XLOOKUP(C1310,Customers!A:A,Customers!F:F)</f>
        <v>East Rodney</v>
      </c>
      <c r="W1310" s="13">
        <f>_xlfn.XLOOKUP(C1310,Customers!A:A,Customers!G:G)</f>
        <v>44302</v>
      </c>
      <c r="X1310">
        <f t="shared" ca="1" si="187"/>
        <v>21</v>
      </c>
      <c r="Y1310" t="str">
        <f t="shared" ca="1" si="188"/>
        <v>18-25</v>
      </c>
    </row>
    <row r="1311" spans="1:25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  <c r="I1311">
        <f>_xlfn.XLOOKUP(D1311,Products!A:A,Products!E:E)</f>
        <v>1246.1099999999999</v>
      </c>
      <c r="J1311">
        <f>_xlfn.XLOOKUP(D1311,Products!A:A,Products!F:F)</f>
        <v>833.52</v>
      </c>
      <c r="K1311" t="str">
        <f>_xlfn.XLOOKUP(D1311,Products!A:A,Products!C:C)</f>
        <v>Electronics</v>
      </c>
      <c r="L1311" t="str">
        <f>_xlfn.XLOOKUP(D1311,Products!A:A,Products!D:D)</f>
        <v>Headphones</v>
      </c>
      <c r="M1311">
        <f t="shared" si="180"/>
        <v>6230.5499999999993</v>
      </c>
      <c r="N1311">
        <f t="shared" si="181"/>
        <v>4167.6000000000004</v>
      </c>
      <c r="O1311">
        <f t="shared" si="182"/>
        <v>2062.9499999999989</v>
      </c>
      <c r="P1311" s="8">
        <f t="shared" si="183"/>
        <v>0.33110239063967051</v>
      </c>
      <c r="Q1311">
        <f t="shared" si="184"/>
        <v>934.58249999999987</v>
      </c>
      <c r="R1311">
        <f t="shared" si="185"/>
        <v>5295.9674999999997</v>
      </c>
      <c r="S1311">
        <f t="shared" si="186"/>
        <v>1128.3674999999994</v>
      </c>
      <c r="T1311" t="str">
        <f>_xlfn.XLOOKUP(C1311,Customers!A:A,Customers!D:D)</f>
        <v>F</v>
      </c>
      <c r="U1311" s="13">
        <f>_xlfn.XLOOKUP(C1311,Customers!A:A,Customers!E:E)</f>
        <v>38361</v>
      </c>
      <c r="V1311" t="str">
        <f>_xlfn.XLOOKUP(C1311,Customers!A:A,Customers!F:F)</f>
        <v>East Colinmouth</v>
      </c>
      <c r="W1311" s="13">
        <f>_xlfn.XLOOKUP(C1311,Customers!A:A,Customers!G:G)</f>
        <v>45068</v>
      </c>
      <c r="X1311">
        <f t="shared" ca="1" si="187"/>
        <v>21</v>
      </c>
      <c r="Y1311" t="str">
        <f t="shared" ca="1" si="188"/>
        <v>18-25</v>
      </c>
    </row>
    <row r="1312" spans="1:25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  <c r="I1312">
        <f>_xlfn.XLOOKUP(D1312,Products!A:A,Products!E:E)</f>
        <v>453.62</v>
      </c>
      <c r="J1312">
        <f>_xlfn.XLOOKUP(D1312,Products!A:A,Products!F:F)</f>
        <v>316.63</v>
      </c>
      <c r="K1312" t="str">
        <f>_xlfn.XLOOKUP(D1312,Products!A:A,Products!C:C)</f>
        <v>Fashion</v>
      </c>
      <c r="L1312" t="str">
        <f>_xlfn.XLOOKUP(D1312,Products!A:A,Products!D:D)</f>
        <v>Clothing</v>
      </c>
      <c r="M1312">
        <f t="shared" si="180"/>
        <v>1360.8600000000001</v>
      </c>
      <c r="N1312">
        <f t="shared" si="181"/>
        <v>949.89</v>
      </c>
      <c r="O1312">
        <f t="shared" si="182"/>
        <v>410.97000000000014</v>
      </c>
      <c r="P1312" s="8">
        <f t="shared" si="183"/>
        <v>0.30199285745778415</v>
      </c>
      <c r="Q1312">
        <f t="shared" si="184"/>
        <v>204.12900000000002</v>
      </c>
      <c r="R1312">
        <f t="shared" si="185"/>
        <v>1156.7310000000002</v>
      </c>
      <c r="S1312">
        <f t="shared" si="186"/>
        <v>206.84100000000024</v>
      </c>
      <c r="T1312" t="str">
        <f>_xlfn.XLOOKUP(C1312,Customers!A:A,Customers!D:D)</f>
        <v>M</v>
      </c>
      <c r="U1312" s="13">
        <f>_xlfn.XLOOKUP(C1312,Customers!A:A,Customers!E:E)</f>
        <v>32411</v>
      </c>
      <c r="V1312" t="str">
        <f>_xlfn.XLOOKUP(C1312,Customers!A:A,Customers!F:F)</f>
        <v>Craigport</v>
      </c>
      <c r="W1312" s="13">
        <f>_xlfn.XLOOKUP(C1312,Customers!A:A,Customers!G:G)</f>
        <v>45671</v>
      </c>
      <c r="X1312">
        <f t="shared" ca="1" si="187"/>
        <v>37</v>
      </c>
      <c r="Y1312" t="str">
        <f t="shared" ca="1" si="188"/>
        <v>36-50</v>
      </c>
    </row>
    <row r="1313" spans="1:25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  <c r="I1313">
        <f>_xlfn.XLOOKUP(D1313,Products!A:A,Products!E:E)</f>
        <v>304.70999999999998</v>
      </c>
      <c r="J1313">
        <f>_xlfn.XLOOKUP(D1313,Products!A:A,Products!F:F)</f>
        <v>164.01</v>
      </c>
      <c r="K1313" t="str">
        <f>_xlfn.XLOOKUP(D1313,Products!A:A,Products!C:C)</f>
        <v>Groceries</v>
      </c>
      <c r="L1313" t="str">
        <f>_xlfn.XLOOKUP(D1313,Products!A:A,Products!D:D)</f>
        <v>Vegetables</v>
      </c>
      <c r="M1313">
        <f t="shared" si="180"/>
        <v>304.70999999999998</v>
      </c>
      <c r="N1313">
        <f t="shared" si="181"/>
        <v>164.01</v>
      </c>
      <c r="O1313">
        <f t="shared" si="182"/>
        <v>140.69999999999999</v>
      </c>
      <c r="P1313" s="8">
        <f t="shared" si="183"/>
        <v>0.46175051688490698</v>
      </c>
      <c r="Q1313">
        <f t="shared" si="184"/>
        <v>15.2355</v>
      </c>
      <c r="R1313">
        <f t="shared" si="185"/>
        <v>289.47449999999998</v>
      </c>
      <c r="S1313">
        <f t="shared" si="186"/>
        <v>125.46449999999999</v>
      </c>
      <c r="T1313" t="str">
        <f>_xlfn.XLOOKUP(C1313,Customers!A:A,Customers!D:D)</f>
        <v>M</v>
      </c>
      <c r="U1313" s="13">
        <f>_xlfn.XLOOKUP(C1313,Customers!A:A,Customers!E:E)</f>
        <v>38555</v>
      </c>
      <c r="V1313" t="str">
        <f>_xlfn.XLOOKUP(C1313,Customers!A:A,Customers!F:F)</f>
        <v>West Tinatown</v>
      </c>
      <c r="W1313" s="13">
        <f>_xlfn.XLOOKUP(C1313,Customers!A:A,Customers!G:G)</f>
        <v>44145</v>
      </c>
      <c r="X1313">
        <f t="shared" ca="1" si="187"/>
        <v>20</v>
      </c>
      <c r="Y1313" t="str">
        <f t="shared" ca="1" si="188"/>
        <v>18-25</v>
      </c>
    </row>
    <row r="1314" spans="1:25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  <c r="I1314">
        <f>_xlfn.XLOOKUP(D1314,Products!A:A,Products!E:E)</f>
        <v>123.19</v>
      </c>
      <c r="J1314">
        <f>_xlfn.XLOOKUP(D1314,Products!A:A,Products!F:F)</f>
        <v>80.36</v>
      </c>
      <c r="K1314" t="str">
        <f>_xlfn.XLOOKUP(D1314,Products!A:A,Products!C:C)</f>
        <v>Groceries</v>
      </c>
      <c r="L1314" t="str">
        <f>_xlfn.XLOOKUP(D1314,Products!A:A,Products!D:D)</f>
        <v>Snacks</v>
      </c>
      <c r="M1314">
        <f t="shared" si="180"/>
        <v>123.19</v>
      </c>
      <c r="N1314">
        <f t="shared" si="181"/>
        <v>80.36</v>
      </c>
      <c r="O1314">
        <f t="shared" si="182"/>
        <v>42.83</v>
      </c>
      <c r="P1314" s="8">
        <f t="shared" si="183"/>
        <v>0.34767432421462779</v>
      </c>
      <c r="Q1314">
        <f t="shared" si="184"/>
        <v>12.319000000000001</v>
      </c>
      <c r="R1314">
        <f t="shared" si="185"/>
        <v>110.871</v>
      </c>
      <c r="S1314">
        <f t="shared" si="186"/>
        <v>30.510999999999996</v>
      </c>
      <c r="T1314" t="str">
        <f>_xlfn.XLOOKUP(C1314,Customers!A:A,Customers!D:D)</f>
        <v>F</v>
      </c>
      <c r="U1314" s="13">
        <f>_xlfn.XLOOKUP(C1314,Customers!A:A,Customers!E:E)</f>
        <v>37614</v>
      </c>
      <c r="V1314" t="str">
        <f>_xlfn.XLOOKUP(C1314,Customers!A:A,Customers!F:F)</f>
        <v>North Meagan</v>
      </c>
      <c r="W1314" s="13">
        <f>_xlfn.XLOOKUP(C1314,Customers!A:A,Customers!G:G)</f>
        <v>44855</v>
      </c>
      <c r="X1314">
        <f t="shared" ca="1" si="187"/>
        <v>23</v>
      </c>
      <c r="Y1314" t="str">
        <f t="shared" ca="1" si="188"/>
        <v>18-25</v>
      </c>
    </row>
    <row r="1315" spans="1:25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  <c r="I1315">
        <f>_xlfn.XLOOKUP(D1315,Products!A:A,Products!E:E)</f>
        <v>1193.0899999999999</v>
      </c>
      <c r="J1315">
        <f>_xlfn.XLOOKUP(D1315,Products!A:A,Products!F:F)</f>
        <v>818.24</v>
      </c>
      <c r="K1315" t="str">
        <f>_xlfn.XLOOKUP(D1315,Products!A:A,Products!C:C)</f>
        <v>Electronics</v>
      </c>
      <c r="L1315" t="str">
        <f>_xlfn.XLOOKUP(D1315,Products!A:A,Products!D:D)</f>
        <v>Camera</v>
      </c>
      <c r="M1315">
        <f t="shared" si="180"/>
        <v>2386.1799999999998</v>
      </c>
      <c r="N1315">
        <f t="shared" si="181"/>
        <v>1636.48</v>
      </c>
      <c r="O1315">
        <f t="shared" si="182"/>
        <v>749.69999999999982</v>
      </c>
      <c r="P1315" s="8">
        <f t="shared" si="183"/>
        <v>0.31418417722049463</v>
      </c>
      <c r="Q1315">
        <f t="shared" si="184"/>
        <v>0</v>
      </c>
      <c r="R1315">
        <f t="shared" si="185"/>
        <v>2386.1799999999998</v>
      </c>
      <c r="S1315">
        <f t="shared" si="186"/>
        <v>749.69999999999982</v>
      </c>
      <c r="T1315" t="str">
        <f>_xlfn.XLOOKUP(C1315,Customers!A:A,Customers!D:D)</f>
        <v>M</v>
      </c>
      <c r="U1315" s="13">
        <f>_xlfn.XLOOKUP(C1315,Customers!A:A,Customers!E:E)</f>
        <v>23397</v>
      </c>
      <c r="V1315" t="str">
        <f>_xlfn.XLOOKUP(C1315,Customers!A:A,Customers!F:F)</f>
        <v>New Jontown</v>
      </c>
      <c r="W1315" s="13">
        <f>_xlfn.XLOOKUP(C1315,Customers!A:A,Customers!G:G)</f>
        <v>44737</v>
      </c>
      <c r="X1315">
        <f t="shared" ca="1" si="187"/>
        <v>62</v>
      </c>
      <c r="Y1315" t="str">
        <f t="shared" ca="1" si="188"/>
        <v>50+</v>
      </c>
    </row>
    <row r="1316" spans="1:25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  <c r="I1316">
        <f>_xlfn.XLOOKUP(D1316,Products!A:A,Products!E:E)</f>
        <v>25.57</v>
      </c>
      <c r="J1316">
        <f>_xlfn.XLOOKUP(D1316,Products!A:A,Products!F:F)</f>
        <v>19.05</v>
      </c>
      <c r="K1316" t="str">
        <f>_xlfn.XLOOKUP(D1316,Products!A:A,Products!C:C)</f>
        <v>Groceries</v>
      </c>
      <c r="L1316" t="str">
        <f>_xlfn.XLOOKUP(D1316,Products!A:A,Products!D:D)</f>
        <v>Vegetables</v>
      </c>
      <c r="M1316">
        <f t="shared" si="180"/>
        <v>102.28</v>
      </c>
      <c r="N1316">
        <f t="shared" si="181"/>
        <v>76.2</v>
      </c>
      <c r="O1316">
        <f t="shared" si="182"/>
        <v>26.08</v>
      </c>
      <c r="P1316" s="8">
        <f t="shared" si="183"/>
        <v>0.25498631208447398</v>
      </c>
      <c r="Q1316">
        <f t="shared" si="184"/>
        <v>0</v>
      </c>
      <c r="R1316">
        <f t="shared" si="185"/>
        <v>102.28</v>
      </c>
      <c r="S1316">
        <f t="shared" si="186"/>
        <v>26.08</v>
      </c>
      <c r="T1316" t="str">
        <f>_xlfn.XLOOKUP(C1316,Customers!A:A,Customers!D:D)</f>
        <v>F</v>
      </c>
      <c r="U1316" s="13">
        <f>_xlfn.XLOOKUP(C1316,Customers!A:A,Customers!E:E)</f>
        <v>23491</v>
      </c>
      <c r="V1316" t="str">
        <f>_xlfn.XLOOKUP(C1316,Customers!A:A,Customers!F:F)</f>
        <v>Woodbury</v>
      </c>
      <c r="W1316" s="13">
        <f>_xlfn.XLOOKUP(C1316,Customers!A:A,Customers!G:G)</f>
        <v>45707</v>
      </c>
      <c r="X1316">
        <f t="shared" ca="1" si="187"/>
        <v>62</v>
      </c>
      <c r="Y1316" t="str">
        <f t="shared" ca="1" si="188"/>
        <v>50+</v>
      </c>
    </row>
    <row r="1317" spans="1:25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  <c r="I1317">
        <f>_xlfn.XLOOKUP(D1317,Products!A:A,Products!E:E)</f>
        <v>388.26</v>
      </c>
      <c r="J1317">
        <f>_xlfn.XLOOKUP(D1317,Products!A:A,Products!F:F)</f>
        <v>199.3</v>
      </c>
      <c r="K1317" t="str">
        <f>_xlfn.XLOOKUP(D1317,Products!A:A,Products!C:C)</f>
        <v>Fashion</v>
      </c>
      <c r="L1317" t="str">
        <f>_xlfn.XLOOKUP(D1317,Products!A:A,Products!D:D)</f>
        <v>Watches</v>
      </c>
      <c r="M1317">
        <f t="shared" si="180"/>
        <v>1941.3</v>
      </c>
      <c r="N1317">
        <f t="shared" si="181"/>
        <v>996.5</v>
      </c>
      <c r="O1317">
        <f t="shared" si="182"/>
        <v>944.8</v>
      </c>
      <c r="P1317" s="8">
        <f t="shared" si="183"/>
        <v>0.48668418070365216</v>
      </c>
      <c r="Q1317">
        <f t="shared" si="184"/>
        <v>291.19499999999999</v>
      </c>
      <c r="R1317">
        <f t="shared" si="185"/>
        <v>1650.105</v>
      </c>
      <c r="S1317">
        <f t="shared" si="186"/>
        <v>653.60500000000002</v>
      </c>
      <c r="T1317" t="str">
        <f>_xlfn.XLOOKUP(C1317,Customers!A:A,Customers!D:D)</f>
        <v>M</v>
      </c>
      <c r="U1317" s="13">
        <f>_xlfn.XLOOKUP(C1317,Customers!A:A,Customers!E:E)</f>
        <v>28514</v>
      </c>
      <c r="V1317" t="str">
        <f>_xlfn.XLOOKUP(C1317,Customers!A:A,Customers!F:F)</f>
        <v>North Kathryn</v>
      </c>
      <c r="W1317" s="13">
        <f>_xlfn.XLOOKUP(C1317,Customers!A:A,Customers!G:G)</f>
        <v>45779</v>
      </c>
      <c r="X1317">
        <f t="shared" ca="1" si="187"/>
        <v>48</v>
      </c>
      <c r="Y1317" t="str">
        <f t="shared" ca="1" si="188"/>
        <v>36-50</v>
      </c>
    </row>
    <row r="1318" spans="1:25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  <c r="I1318">
        <f>_xlfn.XLOOKUP(D1318,Products!A:A,Products!E:E)</f>
        <v>1673.69</v>
      </c>
      <c r="J1318">
        <f>_xlfn.XLOOKUP(D1318,Products!A:A,Products!F:F)</f>
        <v>1323.38</v>
      </c>
      <c r="K1318" t="str">
        <f>_xlfn.XLOOKUP(D1318,Products!A:A,Products!C:C)</f>
        <v>Electronics</v>
      </c>
      <c r="L1318" t="str">
        <f>_xlfn.XLOOKUP(D1318,Products!A:A,Products!D:D)</f>
        <v>Camera</v>
      </c>
      <c r="M1318">
        <f t="shared" si="180"/>
        <v>1673.69</v>
      </c>
      <c r="N1318">
        <f t="shared" si="181"/>
        <v>1323.38</v>
      </c>
      <c r="O1318">
        <f t="shared" si="182"/>
        <v>350.30999999999995</v>
      </c>
      <c r="P1318" s="8">
        <f t="shared" si="183"/>
        <v>0.20930399297360916</v>
      </c>
      <c r="Q1318">
        <f t="shared" si="184"/>
        <v>167.36900000000003</v>
      </c>
      <c r="R1318">
        <f t="shared" si="185"/>
        <v>1506.3209999999999</v>
      </c>
      <c r="S1318">
        <f t="shared" si="186"/>
        <v>182.9409999999998</v>
      </c>
      <c r="T1318" t="str">
        <f>_xlfn.XLOOKUP(C1318,Customers!A:A,Customers!D:D)</f>
        <v>M</v>
      </c>
      <c r="U1318" s="13">
        <f>_xlfn.XLOOKUP(C1318,Customers!A:A,Customers!E:E)</f>
        <v>23030</v>
      </c>
      <c r="V1318" t="str">
        <f>_xlfn.XLOOKUP(C1318,Customers!A:A,Customers!F:F)</f>
        <v>Shannontown</v>
      </c>
      <c r="W1318" s="13">
        <f>_xlfn.XLOOKUP(C1318,Customers!A:A,Customers!G:G)</f>
        <v>44957</v>
      </c>
      <c r="X1318">
        <f t="shared" ca="1" si="187"/>
        <v>63</v>
      </c>
      <c r="Y1318" t="str">
        <f t="shared" ca="1" si="188"/>
        <v>50+</v>
      </c>
    </row>
    <row r="1319" spans="1:25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  <c r="I1319">
        <f>_xlfn.XLOOKUP(D1319,Products!A:A,Products!E:E)</f>
        <v>1197.18</v>
      </c>
      <c r="J1319">
        <f>_xlfn.XLOOKUP(D1319,Products!A:A,Products!F:F)</f>
        <v>722.74</v>
      </c>
      <c r="K1319" t="str">
        <f>_xlfn.XLOOKUP(D1319,Products!A:A,Products!C:C)</f>
        <v>Electronics</v>
      </c>
      <c r="L1319" t="str">
        <f>_xlfn.XLOOKUP(D1319,Products!A:A,Products!D:D)</f>
        <v>Smartphone</v>
      </c>
      <c r="M1319">
        <f t="shared" si="180"/>
        <v>5985.9000000000005</v>
      </c>
      <c r="N1319">
        <f t="shared" si="181"/>
        <v>3613.7</v>
      </c>
      <c r="O1319">
        <f t="shared" si="182"/>
        <v>2372.2000000000007</v>
      </c>
      <c r="P1319" s="8">
        <f t="shared" si="183"/>
        <v>0.39629796688885555</v>
      </c>
      <c r="Q1319">
        <f t="shared" si="184"/>
        <v>0</v>
      </c>
      <c r="R1319">
        <f t="shared" si="185"/>
        <v>5985.9000000000005</v>
      </c>
      <c r="S1319">
        <f t="shared" si="186"/>
        <v>2372.2000000000007</v>
      </c>
      <c r="T1319" t="str">
        <f>_xlfn.XLOOKUP(C1319,Customers!A:A,Customers!D:D)</f>
        <v>M</v>
      </c>
      <c r="U1319" s="13">
        <f>_xlfn.XLOOKUP(C1319,Customers!A:A,Customers!E:E)</f>
        <v>26914</v>
      </c>
      <c r="V1319" t="str">
        <f>_xlfn.XLOOKUP(C1319,Customers!A:A,Customers!F:F)</f>
        <v>Davisfurt</v>
      </c>
      <c r="W1319" s="13">
        <f>_xlfn.XLOOKUP(C1319,Customers!A:A,Customers!G:G)</f>
        <v>44266</v>
      </c>
      <c r="X1319">
        <f t="shared" ca="1" si="187"/>
        <v>52</v>
      </c>
      <c r="Y1319" t="str">
        <f t="shared" ca="1" si="188"/>
        <v>50+</v>
      </c>
    </row>
    <row r="1320" spans="1:25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  <c r="I1320">
        <f>_xlfn.XLOOKUP(D1320,Products!A:A,Products!E:E)</f>
        <v>1853.77</v>
      </c>
      <c r="J1320">
        <f>_xlfn.XLOOKUP(D1320,Products!A:A,Products!F:F)</f>
        <v>1363.52</v>
      </c>
      <c r="K1320" t="str">
        <f>_xlfn.XLOOKUP(D1320,Products!A:A,Products!C:C)</f>
        <v>Fashion</v>
      </c>
      <c r="L1320" t="str">
        <f>_xlfn.XLOOKUP(D1320,Products!A:A,Products!D:D)</f>
        <v>Accessories</v>
      </c>
      <c r="M1320">
        <f t="shared" si="180"/>
        <v>3707.54</v>
      </c>
      <c r="N1320">
        <f t="shared" si="181"/>
        <v>2727.04</v>
      </c>
      <c r="O1320">
        <f t="shared" si="182"/>
        <v>980.5</v>
      </c>
      <c r="P1320" s="8">
        <f t="shared" si="183"/>
        <v>0.26446107122242779</v>
      </c>
      <c r="Q1320">
        <f t="shared" si="184"/>
        <v>370.75400000000002</v>
      </c>
      <c r="R1320">
        <f t="shared" si="185"/>
        <v>3336.7860000000001</v>
      </c>
      <c r="S1320">
        <f t="shared" si="186"/>
        <v>609.74600000000009</v>
      </c>
      <c r="T1320" t="str">
        <f>_xlfn.XLOOKUP(C1320,Customers!A:A,Customers!D:D)</f>
        <v>M</v>
      </c>
      <c r="U1320" s="13">
        <f>_xlfn.XLOOKUP(C1320,Customers!A:A,Customers!E:E)</f>
        <v>37752</v>
      </c>
      <c r="V1320" t="str">
        <f>_xlfn.XLOOKUP(C1320,Customers!A:A,Customers!F:F)</f>
        <v>Vasquezmouth</v>
      </c>
      <c r="W1320" s="13">
        <f>_xlfn.XLOOKUP(C1320,Customers!A:A,Customers!G:G)</f>
        <v>45472</v>
      </c>
      <c r="X1320">
        <f t="shared" ca="1" si="187"/>
        <v>23</v>
      </c>
      <c r="Y1320" t="str">
        <f t="shared" ca="1" si="188"/>
        <v>18-25</v>
      </c>
    </row>
    <row r="1321" spans="1:25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  <c r="I1321">
        <f>_xlfn.XLOOKUP(D1321,Products!A:A,Products!E:E)</f>
        <v>388.26</v>
      </c>
      <c r="J1321">
        <f>_xlfn.XLOOKUP(D1321,Products!A:A,Products!F:F)</f>
        <v>199.3</v>
      </c>
      <c r="K1321" t="str">
        <f>_xlfn.XLOOKUP(D1321,Products!A:A,Products!C:C)</f>
        <v>Fashion</v>
      </c>
      <c r="L1321" t="str">
        <f>_xlfn.XLOOKUP(D1321,Products!A:A,Products!D:D)</f>
        <v>Watches</v>
      </c>
      <c r="M1321">
        <f t="shared" si="180"/>
        <v>1164.78</v>
      </c>
      <c r="N1321">
        <f t="shared" si="181"/>
        <v>597.90000000000009</v>
      </c>
      <c r="O1321">
        <f t="shared" si="182"/>
        <v>566.87999999999988</v>
      </c>
      <c r="P1321" s="8">
        <f t="shared" si="183"/>
        <v>0.4866841807036521</v>
      </c>
      <c r="Q1321">
        <f t="shared" si="184"/>
        <v>174.71699999999998</v>
      </c>
      <c r="R1321">
        <f t="shared" si="185"/>
        <v>990.06299999999999</v>
      </c>
      <c r="S1321">
        <f t="shared" si="186"/>
        <v>392.1629999999999</v>
      </c>
      <c r="T1321" t="str">
        <f>_xlfn.XLOOKUP(C1321,Customers!A:A,Customers!D:D)</f>
        <v>M</v>
      </c>
      <c r="U1321" s="13">
        <f>_xlfn.XLOOKUP(C1321,Customers!A:A,Customers!E:E)</f>
        <v>27205</v>
      </c>
      <c r="V1321" t="str">
        <f>_xlfn.XLOOKUP(C1321,Customers!A:A,Customers!F:F)</f>
        <v>East Samantha</v>
      </c>
      <c r="W1321" s="13">
        <f>_xlfn.XLOOKUP(C1321,Customers!A:A,Customers!G:G)</f>
        <v>44509</v>
      </c>
      <c r="X1321">
        <f t="shared" ca="1" si="187"/>
        <v>51</v>
      </c>
      <c r="Y1321" t="str">
        <f t="shared" ca="1" si="188"/>
        <v>50+</v>
      </c>
    </row>
    <row r="1322" spans="1:25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  <c r="I1322">
        <f>_xlfn.XLOOKUP(D1322,Products!A:A,Products!E:E)</f>
        <v>818.76</v>
      </c>
      <c r="J1322">
        <f>_xlfn.XLOOKUP(D1322,Products!A:A,Products!F:F)</f>
        <v>527.62</v>
      </c>
      <c r="K1322" t="str">
        <f>_xlfn.XLOOKUP(D1322,Products!A:A,Products!C:C)</f>
        <v>Electronics</v>
      </c>
      <c r="L1322" t="str">
        <f>_xlfn.XLOOKUP(D1322,Products!A:A,Products!D:D)</f>
        <v>Television</v>
      </c>
      <c r="M1322">
        <f t="shared" si="180"/>
        <v>2456.2799999999997</v>
      </c>
      <c r="N1322">
        <f t="shared" si="181"/>
        <v>1582.8600000000001</v>
      </c>
      <c r="O1322">
        <f t="shared" si="182"/>
        <v>873.41999999999962</v>
      </c>
      <c r="P1322" s="8">
        <f t="shared" si="183"/>
        <v>0.35558649665347586</v>
      </c>
      <c r="Q1322">
        <f t="shared" si="184"/>
        <v>0</v>
      </c>
      <c r="R1322">
        <f t="shared" si="185"/>
        <v>2456.2799999999997</v>
      </c>
      <c r="S1322">
        <f t="shared" si="186"/>
        <v>873.41999999999962</v>
      </c>
      <c r="T1322" t="str">
        <f>_xlfn.XLOOKUP(C1322,Customers!A:A,Customers!D:D)</f>
        <v>M</v>
      </c>
      <c r="U1322" s="13">
        <f>_xlfn.XLOOKUP(C1322,Customers!A:A,Customers!E:E)</f>
        <v>20117</v>
      </c>
      <c r="V1322" t="str">
        <f>_xlfn.XLOOKUP(C1322,Customers!A:A,Customers!F:F)</f>
        <v>Jillianhaven</v>
      </c>
      <c r="W1322" s="13">
        <f>_xlfn.XLOOKUP(C1322,Customers!A:A,Customers!G:G)</f>
        <v>45007</v>
      </c>
      <c r="X1322">
        <f t="shared" ca="1" si="187"/>
        <v>71</v>
      </c>
      <c r="Y1322" t="str">
        <f t="shared" ca="1" si="188"/>
        <v>50+</v>
      </c>
    </row>
    <row r="1323" spans="1:25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  <c r="I1323">
        <f>_xlfn.XLOOKUP(D1323,Products!A:A,Products!E:E)</f>
        <v>1227.24</v>
      </c>
      <c r="J1323">
        <f>_xlfn.XLOOKUP(D1323,Products!A:A,Products!F:F)</f>
        <v>977.09</v>
      </c>
      <c r="K1323" t="str">
        <f>_xlfn.XLOOKUP(D1323,Products!A:A,Products!C:C)</f>
        <v>Groceries</v>
      </c>
      <c r="L1323" t="str">
        <f>_xlfn.XLOOKUP(D1323,Products!A:A,Products!D:D)</f>
        <v>Dairy</v>
      </c>
      <c r="M1323">
        <f t="shared" si="180"/>
        <v>1227.24</v>
      </c>
      <c r="N1323">
        <f t="shared" si="181"/>
        <v>977.09</v>
      </c>
      <c r="O1323">
        <f t="shared" si="182"/>
        <v>250.14999999999998</v>
      </c>
      <c r="P1323" s="8">
        <f t="shared" si="183"/>
        <v>0.20383136142889735</v>
      </c>
      <c r="Q1323">
        <f t="shared" si="184"/>
        <v>61.362000000000002</v>
      </c>
      <c r="R1323">
        <f t="shared" si="185"/>
        <v>1165.8779999999999</v>
      </c>
      <c r="S1323">
        <f t="shared" si="186"/>
        <v>188.7879999999999</v>
      </c>
      <c r="T1323" t="str">
        <f>_xlfn.XLOOKUP(C1323,Customers!A:A,Customers!D:D)</f>
        <v>M</v>
      </c>
      <c r="U1323" s="13">
        <f>_xlfn.XLOOKUP(C1323,Customers!A:A,Customers!E:E)</f>
        <v>21086</v>
      </c>
      <c r="V1323" t="str">
        <f>_xlfn.XLOOKUP(C1323,Customers!A:A,Customers!F:F)</f>
        <v>Lake Emily</v>
      </c>
      <c r="W1323" s="13">
        <f>_xlfn.XLOOKUP(C1323,Customers!A:A,Customers!G:G)</f>
        <v>44153</v>
      </c>
      <c r="X1323">
        <f t="shared" ca="1" si="187"/>
        <v>68</v>
      </c>
      <c r="Y1323" t="str">
        <f t="shared" ca="1" si="188"/>
        <v>50+</v>
      </c>
    </row>
    <row r="1324" spans="1:25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  <c r="I1324">
        <f>_xlfn.XLOOKUP(D1324,Products!A:A,Products!E:E)</f>
        <v>1762.92</v>
      </c>
      <c r="J1324">
        <f>_xlfn.XLOOKUP(D1324,Products!A:A,Products!F:F)</f>
        <v>1346.48</v>
      </c>
      <c r="K1324" t="str">
        <f>_xlfn.XLOOKUP(D1324,Products!A:A,Products!C:C)</f>
        <v>Electronics</v>
      </c>
      <c r="L1324" t="str">
        <f>_xlfn.XLOOKUP(D1324,Products!A:A,Products!D:D)</f>
        <v>Laptop</v>
      </c>
      <c r="M1324">
        <f t="shared" si="180"/>
        <v>5288.76</v>
      </c>
      <c r="N1324">
        <f t="shared" si="181"/>
        <v>4039.44</v>
      </c>
      <c r="O1324">
        <f t="shared" si="182"/>
        <v>1249.3200000000002</v>
      </c>
      <c r="P1324" s="8">
        <f t="shared" si="183"/>
        <v>0.23622172305039368</v>
      </c>
      <c r="Q1324">
        <f t="shared" si="184"/>
        <v>528.87600000000009</v>
      </c>
      <c r="R1324">
        <f t="shared" si="185"/>
        <v>4759.884</v>
      </c>
      <c r="S1324">
        <f t="shared" si="186"/>
        <v>720.44399999999996</v>
      </c>
      <c r="T1324" t="str">
        <f>_xlfn.XLOOKUP(C1324,Customers!A:A,Customers!D:D)</f>
        <v>F</v>
      </c>
      <c r="U1324" s="13">
        <f>_xlfn.XLOOKUP(C1324,Customers!A:A,Customers!E:E)</f>
        <v>32344</v>
      </c>
      <c r="V1324" t="str">
        <f>_xlfn.XLOOKUP(C1324,Customers!A:A,Customers!F:F)</f>
        <v>South Christinabury</v>
      </c>
      <c r="W1324" s="13">
        <f>_xlfn.XLOOKUP(C1324,Customers!A:A,Customers!G:G)</f>
        <v>44826</v>
      </c>
      <c r="X1324">
        <f t="shared" ca="1" si="187"/>
        <v>37</v>
      </c>
      <c r="Y1324" t="str">
        <f t="shared" ca="1" si="188"/>
        <v>36-50</v>
      </c>
    </row>
    <row r="1325" spans="1:25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  <c r="I1325">
        <f>_xlfn.XLOOKUP(D1325,Products!A:A,Products!E:E)</f>
        <v>564.41999999999996</v>
      </c>
      <c r="J1325">
        <f>_xlfn.XLOOKUP(D1325,Products!A:A,Products!F:F)</f>
        <v>293.95999999999998</v>
      </c>
      <c r="K1325" t="str">
        <f>_xlfn.XLOOKUP(D1325,Products!A:A,Products!C:C)</f>
        <v>Fashion</v>
      </c>
      <c r="L1325" t="str">
        <f>_xlfn.XLOOKUP(D1325,Products!A:A,Products!D:D)</f>
        <v>Accessories</v>
      </c>
      <c r="M1325">
        <f t="shared" si="180"/>
        <v>1693.2599999999998</v>
      </c>
      <c r="N1325">
        <f t="shared" si="181"/>
        <v>881.87999999999988</v>
      </c>
      <c r="O1325">
        <f t="shared" si="182"/>
        <v>811.37999999999988</v>
      </c>
      <c r="P1325" s="8">
        <f t="shared" si="183"/>
        <v>0.47918216930654478</v>
      </c>
      <c r="Q1325">
        <f t="shared" si="184"/>
        <v>84.662999999999997</v>
      </c>
      <c r="R1325">
        <f t="shared" si="185"/>
        <v>1608.5969999999998</v>
      </c>
      <c r="S1325">
        <f t="shared" si="186"/>
        <v>726.71699999999987</v>
      </c>
      <c r="T1325" t="str">
        <f>_xlfn.XLOOKUP(C1325,Customers!A:A,Customers!D:D)</f>
        <v>M</v>
      </c>
      <c r="U1325" s="13">
        <f>_xlfn.XLOOKUP(C1325,Customers!A:A,Customers!E:E)</f>
        <v>30899</v>
      </c>
      <c r="V1325" t="str">
        <f>_xlfn.XLOOKUP(C1325,Customers!A:A,Customers!F:F)</f>
        <v>Amandachester</v>
      </c>
      <c r="W1325" s="13">
        <f>_xlfn.XLOOKUP(C1325,Customers!A:A,Customers!G:G)</f>
        <v>45421</v>
      </c>
      <c r="X1325">
        <f t="shared" ca="1" si="187"/>
        <v>41</v>
      </c>
      <c r="Y1325" t="str">
        <f t="shared" ca="1" si="188"/>
        <v>36-50</v>
      </c>
    </row>
    <row r="1326" spans="1:25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  <c r="I1326">
        <f>_xlfn.XLOOKUP(D1326,Products!A:A,Products!E:E)</f>
        <v>453.62</v>
      </c>
      <c r="J1326">
        <f>_xlfn.XLOOKUP(D1326,Products!A:A,Products!F:F)</f>
        <v>316.63</v>
      </c>
      <c r="K1326" t="str">
        <f>_xlfn.XLOOKUP(D1326,Products!A:A,Products!C:C)</f>
        <v>Fashion</v>
      </c>
      <c r="L1326" t="str">
        <f>_xlfn.XLOOKUP(D1326,Products!A:A,Products!D:D)</f>
        <v>Clothing</v>
      </c>
      <c r="M1326">
        <f t="shared" si="180"/>
        <v>1360.8600000000001</v>
      </c>
      <c r="N1326">
        <f t="shared" si="181"/>
        <v>949.89</v>
      </c>
      <c r="O1326">
        <f t="shared" si="182"/>
        <v>410.97000000000014</v>
      </c>
      <c r="P1326" s="8">
        <f t="shared" si="183"/>
        <v>0.30199285745778415</v>
      </c>
      <c r="Q1326">
        <f t="shared" si="184"/>
        <v>136.08600000000001</v>
      </c>
      <c r="R1326">
        <f t="shared" si="185"/>
        <v>1224.7740000000001</v>
      </c>
      <c r="S1326">
        <f t="shared" si="186"/>
        <v>274.88400000000013</v>
      </c>
      <c r="T1326" t="str">
        <f>_xlfn.XLOOKUP(C1326,Customers!A:A,Customers!D:D)</f>
        <v>M</v>
      </c>
      <c r="U1326" s="13">
        <f>_xlfn.XLOOKUP(C1326,Customers!A:A,Customers!E:E)</f>
        <v>33546</v>
      </c>
      <c r="V1326" t="str">
        <f>_xlfn.XLOOKUP(C1326,Customers!A:A,Customers!F:F)</f>
        <v>Ashleyview</v>
      </c>
      <c r="W1326" s="13">
        <f>_xlfn.XLOOKUP(C1326,Customers!A:A,Customers!G:G)</f>
        <v>44104</v>
      </c>
      <c r="X1326">
        <f t="shared" ca="1" si="187"/>
        <v>34</v>
      </c>
      <c r="Y1326" t="str">
        <f t="shared" ca="1" si="188"/>
        <v>26-35</v>
      </c>
    </row>
    <row r="1327" spans="1:25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  <c r="I1327">
        <f>_xlfn.XLOOKUP(D1327,Products!A:A,Products!E:E)</f>
        <v>1762.92</v>
      </c>
      <c r="J1327">
        <f>_xlfn.XLOOKUP(D1327,Products!A:A,Products!F:F)</f>
        <v>1346.48</v>
      </c>
      <c r="K1327" t="str">
        <f>_xlfn.XLOOKUP(D1327,Products!A:A,Products!C:C)</f>
        <v>Electronics</v>
      </c>
      <c r="L1327" t="str">
        <f>_xlfn.XLOOKUP(D1327,Products!A:A,Products!D:D)</f>
        <v>Laptop</v>
      </c>
      <c r="M1327">
        <f t="shared" si="180"/>
        <v>3525.84</v>
      </c>
      <c r="N1327">
        <f t="shared" si="181"/>
        <v>2692.96</v>
      </c>
      <c r="O1327">
        <f t="shared" si="182"/>
        <v>832.88000000000011</v>
      </c>
      <c r="P1327" s="8">
        <f t="shared" si="183"/>
        <v>0.23622172305039368</v>
      </c>
      <c r="Q1327">
        <f t="shared" si="184"/>
        <v>0</v>
      </c>
      <c r="R1327">
        <f t="shared" si="185"/>
        <v>3525.84</v>
      </c>
      <c r="S1327">
        <f t="shared" si="186"/>
        <v>832.88000000000011</v>
      </c>
      <c r="T1327" t="str">
        <f>_xlfn.XLOOKUP(C1327,Customers!A:A,Customers!D:D)</f>
        <v>F</v>
      </c>
      <c r="U1327" s="13">
        <f>_xlfn.XLOOKUP(C1327,Customers!A:A,Customers!E:E)</f>
        <v>31890</v>
      </c>
      <c r="V1327" t="str">
        <f>_xlfn.XLOOKUP(C1327,Customers!A:A,Customers!F:F)</f>
        <v>Lake Ricardo</v>
      </c>
      <c r="W1327" s="13">
        <f>_xlfn.XLOOKUP(C1327,Customers!A:A,Customers!G:G)</f>
        <v>45694</v>
      </c>
      <c r="X1327">
        <f t="shared" ca="1" si="187"/>
        <v>39</v>
      </c>
      <c r="Y1327" t="str">
        <f t="shared" ca="1" si="188"/>
        <v>36-50</v>
      </c>
    </row>
    <row r="1328" spans="1:25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  <c r="I1328">
        <f>_xlfn.XLOOKUP(D1328,Products!A:A,Products!E:E)</f>
        <v>1095.72</v>
      </c>
      <c r="J1328">
        <f>_xlfn.XLOOKUP(D1328,Products!A:A,Products!F:F)</f>
        <v>822.2</v>
      </c>
      <c r="K1328" t="str">
        <f>_xlfn.XLOOKUP(D1328,Products!A:A,Products!C:C)</f>
        <v>Groceries</v>
      </c>
      <c r="L1328" t="str">
        <f>_xlfn.XLOOKUP(D1328,Products!A:A,Products!D:D)</f>
        <v>Snacks</v>
      </c>
      <c r="M1328">
        <f t="shared" si="180"/>
        <v>2191.44</v>
      </c>
      <c r="N1328">
        <f t="shared" si="181"/>
        <v>1644.4</v>
      </c>
      <c r="O1328">
        <f t="shared" si="182"/>
        <v>547.04</v>
      </c>
      <c r="P1328" s="8">
        <f t="shared" si="183"/>
        <v>0.24962581681451462</v>
      </c>
      <c r="Q1328">
        <f t="shared" si="184"/>
        <v>109.572</v>
      </c>
      <c r="R1328">
        <f t="shared" si="185"/>
        <v>2081.8679999999999</v>
      </c>
      <c r="S1328">
        <f t="shared" si="186"/>
        <v>437.46799999999985</v>
      </c>
      <c r="T1328" t="str">
        <f>_xlfn.XLOOKUP(C1328,Customers!A:A,Customers!D:D)</f>
        <v>M</v>
      </c>
      <c r="U1328" s="13">
        <f>_xlfn.XLOOKUP(C1328,Customers!A:A,Customers!E:E)</f>
        <v>27339</v>
      </c>
      <c r="V1328" t="str">
        <f>_xlfn.XLOOKUP(C1328,Customers!A:A,Customers!F:F)</f>
        <v>Port Miguel</v>
      </c>
      <c r="W1328" s="13">
        <f>_xlfn.XLOOKUP(C1328,Customers!A:A,Customers!G:G)</f>
        <v>44754</v>
      </c>
      <c r="X1328">
        <f t="shared" ca="1" si="187"/>
        <v>51</v>
      </c>
      <c r="Y1328" t="str">
        <f t="shared" ca="1" si="188"/>
        <v>50+</v>
      </c>
    </row>
    <row r="1329" spans="1:25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  <c r="I1329">
        <f>_xlfn.XLOOKUP(D1329,Products!A:A,Products!E:E)</f>
        <v>248.57</v>
      </c>
      <c r="J1329">
        <f>_xlfn.XLOOKUP(D1329,Products!A:A,Products!F:F)</f>
        <v>190.67</v>
      </c>
      <c r="K1329" t="str">
        <f>_xlfn.XLOOKUP(D1329,Products!A:A,Products!C:C)</f>
        <v>Electronics</v>
      </c>
      <c r="L1329" t="str">
        <f>_xlfn.XLOOKUP(D1329,Products!A:A,Products!D:D)</f>
        <v>Headphones</v>
      </c>
      <c r="M1329">
        <f t="shared" si="180"/>
        <v>248.57</v>
      </c>
      <c r="N1329">
        <f t="shared" si="181"/>
        <v>190.67</v>
      </c>
      <c r="O1329">
        <f t="shared" si="182"/>
        <v>57.900000000000006</v>
      </c>
      <c r="P1329" s="8">
        <f t="shared" si="183"/>
        <v>0.2329323731745585</v>
      </c>
      <c r="Q1329">
        <f t="shared" si="184"/>
        <v>0</v>
      </c>
      <c r="R1329">
        <f t="shared" si="185"/>
        <v>248.57</v>
      </c>
      <c r="S1329">
        <f t="shared" si="186"/>
        <v>57.900000000000006</v>
      </c>
      <c r="T1329" t="str">
        <f>_xlfn.XLOOKUP(C1329,Customers!A:A,Customers!D:D)</f>
        <v>F</v>
      </c>
      <c r="U1329" s="13">
        <f>_xlfn.XLOOKUP(C1329,Customers!A:A,Customers!E:E)</f>
        <v>34980</v>
      </c>
      <c r="V1329" t="str">
        <f>_xlfn.XLOOKUP(C1329,Customers!A:A,Customers!F:F)</f>
        <v>Lake Dale</v>
      </c>
      <c r="W1329" s="13">
        <f>_xlfn.XLOOKUP(C1329,Customers!A:A,Customers!G:G)</f>
        <v>45124</v>
      </c>
      <c r="X1329">
        <f t="shared" ca="1" si="187"/>
        <v>30</v>
      </c>
      <c r="Y1329" t="str">
        <f t="shared" ca="1" si="188"/>
        <v>26-35</v>
      </c>
    </row>
    <row r="1330" spans="1:25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  <c r="I1330">
        <f>_xlfn.XLOOKUP(D1330,Products!A:A,Products!E:E)</f>
        <v>1342.75</v>
      </c>
      <c r="J1330">
        <f>_xlfn.XLOOKUP(D1330,Products!A:A,Products!F:F)</f>
        <v>797.94</v>
      </c>
      <c r="K1330" t="str">
        <f>_xlfn.XLOOKUP(D1330,Products!A:A,Products!C:C)</f>
        <v>Fashion</v>
      </c>
      <c r="L1330" t="str">
        <f>_xlfn.XLOOKUP(D1330,Products!A:A,Products!D:D)</f>
        <v>Clothing</v>
      </c>
      <c r="M1330">
        <f t="shared" si="180"/>
        <v>4028.25</v>
      </c>
      <c r="N1330">
        <f t="shared" si="181"/>
        <v>2393.8200000000002</v>
      </c>
      <c r="O1330">
        <f t="shared" si="182"/>
        <v>1634.4299999999998</v>
      </c>
      <c r="P1330" s="8">
        <f t="shared" si="183"/>
        <v>0.40574194749581077</v>
      </c>
      <c r="Q1330">
        <f t="shared" si="184"/>
        <v>402.82500000000005</v>
      </c>
      <c r="R1330">
        <f t="shared" si="185"/>
        <v>3625.4250000000002</v>
      </c>
      <c r="S1330">
        <f t="shared" si="186"/>
        <v>1231.605</v>
      </c>
      <c r="T1330" t="str">
        <f>_xlfn.XLOOKUP(C1330,Customers!A:A,Customers!D:D)</f>
        <v>M</v>
      </c>
      <c r="U1330" s="13">
        <f>_xlfn.XLOOKUP(C1330,Customers!A:A,Customers!E:E)</f>
        <v>33773</v>
      </c>
      <c r="V1330" t="str">
        <f>_xlfn.XLOOKUP(C1330,Customers!A:A,Customers!F:F)</f>
        <v>Port Kimberly</v>
      </c>
      <c r="W1330" s="13">
        <f>_xlfn.XLOOKUP(C1330,Customers!A:A,Customers!G:G)</f>
        <v>44616</v>
      </c>
      <c r="X1330">
        <f t="shared" ca="1" si="187"/>
        <v>34</v>
      </c>
      <c r="Y1330" t="str">
        <f t="shared" ca="1" si="188"/>
        <v>26-35</v>
      </c>
    </row>
    <row r="1331" spans="1:25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  <c r="I1331">
        <f>_xlfn.XLOOKUP(D1331,Products!A:A,Products!E:E)</f>
        <v>1798.97</v>
      </c>
      <c r="J1331">
        <f>_xlfn.XLOOKUP(D1331,Products!A:A,Products!F:F)</f>
        <v>1329.15</v>
      </c>
      <c r="K1331" t="str">
        <f>_xlfn.XLOOKUP(D1331,Products!A:A,Products!C:C)</f>
        <v>Fashion</v>
      </c>
      <c r="L1331" t="str">
        <f>_xlfn.XLOOKUP(D1331,Products!A:A,Products!D:D)</f>
        <v>Accessories</v>
      </c>
      <c r="M1331">
        <f t="shared" si="180"/>
        <v>8994.85</v>
      </c>
      <c r="N1331">
        <f t="shared" si="181"/>
        <v>6645.75</v>
      </c>
      <c r="O1331">
        <f t="shared" si="182"/>
        <v>2349.1000000000004</v>
      </c>
      <c r="P1331" s="8">
        <f t="shared" si="183"/>
        <v>0.26116055298309593</v>
      </c>
      <c r="Q1331">
        <f t="shared" si="184"/>
        <v>899.48500000000013</v>
      </c>
      <c r="R1331">
        <f t="shared" si="185"/>
        <v>8095.3649999999998</v>
      </c>
      <c r="S1331">
        <f t="shared" si="186"/>
        <v>1449.6149999999998</v>
      </c>
      <c r="T1331" t="str">
        <f>_xlfn.XLOOKUP(C1331,Customers!A:A,Customers!D:D)</f>
        <v>M</v>
      </c>
      <c r="U1331" s="13">
        <f>_xlfn.XLOOKUP(C1331,Customers!A:A,Customers!E:E)</f>
        <v>33546</v>
      </c>
      <c r="V1331" t="str">
        <f>_xlfn.XLOOKUP(C1331,Customers!A:A,Customers!F:F)</f>
        <v>Ashleyview</v>
      </c>
      <c r="W1331" s="13">
        <f>_xlfn.XLOOKUP(C1331,Customers!A:A,Customers!G:G)</f>
        <v>44104</v>
      </c>
      <c r="X1331">
        <f t="shared" ca="1" si="187"/>
        <v>34</v>
      </c>
      <c r="Y1331" t="str">
        <f t="shared" ca="1" si="188"/>
        <v>26-35</v>
      </c>
    </row>
    <row r="1332" spans="1:25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  <c r="I1332">
        <f>_xlfn.XLOOKUP(D1332,Products!A:A,Products!E:E)</f>
        <v>1286.55</v>
      </c>
      <c r="J1332">
        <f>_xlfn.XLOOKUP(D1332,Products!A:A,Products!F:F)</f>
        <v>797.54</v>
      </c>
      <c r="K1332" t="str">
        <f>_xlfn.XLOOKUP(D1332,Products!A:A,Products!C:C)</f>
        <v>Fashion</v>
      </c>
      <c r="L1332" t="str">
        <f>_xlfn.XLOOKUP(D1332,Products!A:A,Products!D:D)</f>
        <v>Accessories</v>
      </c>
      <c r="M1332">
        <f t="shared" si="180"/>
        <v>1286.55</v>
      </c>
      <c r="N1332">
        <f t="shared" si="181"/>
        <v>797.54</v>
      </c>
      <c r="O1332">
        <f t="shared" si="182"/>
        <v>489.01</v>
      </c>
      <c r="P1332" s="8">
        <f t="shared" si="183"/>
        <v>0.380094049978625</v>
      </c>
      <c r="Q1332">
        <f t="shared" si="184"/>
        <v>0</v>
      </c>
      <c r="R1332">
        <f t="shared" si="185"/>
        <v>1286.55</v>
      </c>
      <c r="S1332">
        <f t="shared" si="186"/>
        <v>489.01</v>
      </c>
      <c r="T1332" t="str">
        <f>_xlfn.XLOOKUP(C1332,Customers!A:A,Customers!D:D)</f>
        <v>M</v>
      </c>
      <c r="U1332" s="13">
        <f>_xlfn.XLOOKUP(C1332,Customers!A:A,Customers!E:E)</f>
        <v>38193</v>
      </c>
      <c r="V1332" t="str">
        <f>_xlfn.XLOOKUP(C1332,Customers!A:A,Customers!F:F)</f>
        <v>East Rodney</v>
      </c>
      <c r="W1332" s="13">
        <f>_xlfn.XLOOKUP(C1332,Customers!A:A,Customers!G:G)</f>
        <v>44302</v>
      </c>
      <c r="X1332">
        <f t="shared" ca="1" si="187"/>
        <v>21</v>
      </c>
      <c r="Y1332" t="str">
        <f t="shared" ca="1" si="188"/>
        <v>18-25</v>
      </c>
    </row>
    <row r="1333" spans="1:25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  <c r="I1333">
        <f>_xlfn.XLOOKUP(D1333,Products!A:A,Products!E:E)</f>
        <v>1485.05</v>
      </c>
      <c r="J1333">
        <f>_xlfn.XLOOKUP(D1333,Products!A:A,Products!F:F)</f>
        <v>988.31</v>
      </c>
      <c r="K1333" t="str">
        <f>_xlfn.XLOOKUP(D1333,Products!A:A,Products!C:C)</f>
        <v>Fashion</v>
      </c>
      <c r="L1333" t="str">
        <f>_xlfn.XLOOKUP(D1333,Products!A:A,Products!D:D)</f>
        <v>Clothing</v>
      </c>
      <c r="M1333">
        <f t="shared" si="180"/>
        <v>2970.1</v>
      </c>
      <c r="N1333">
        <f t="shared" si="181"/>
        <v>1976.62</v>
      </c>
      <c r="O1333">
        <f t="shared" si="182"/>
        <v>993.48</v>
      </c>
      <c r="P1333" s="8">
        <f t="shared" si="183"/>
        <v>0.33449378808794317</v>
      </c>
      <c r="Q1333">
        <f t="shared" si="184"/>
        <v>297.01</v>
      </c>
      <c r="R1333">
        <f t="shared" si="185"/>
        <v>2673.09</v>
      </c>
      <c r="S1333">
        <f t="shared" si="186"/>
        <v>696.47000000000025</v>
      </c>
      <c r="T1333" t="str">
        <f>_xlfn.XLOOKUP(C1333,Customers!A:A,Customers!D:D)</f>
        <v>F</v>
      </c>
      <c r="U1333" s="13">
        <f>_xlfn.XLOOKUP(C1333,Customers!A:A,Customers!E:E)</f>
        <v>28698</v>
      </c>
      <c r="V1333" t="str">
        <f>_xlfn.XLOOKUP(C1333,Customers!A:A,Customers!F:F)</f>
        <v>Lake Cody</v>
      </c>
      <c r="W1333" s="13">
        <f>_xlfn.XLOOKUP(C1333,Customers!A:A,Customers!G:G)</f>
        <v>45733</v>
      </c>
      <c r="X1333">
        <f t="shared" ca="1" si="187"/>
        <v>47</v>
      </c>
      <c r="Y1333" t="str">
        <f t="shared" ca="1" si="188"/>
        <v>36-50</v>
      </c>
    </row>
    <row r="1334" spans="1:25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  <c r="I1334">
        <f>_xlfn.XLOOKUP(D1334,Products!A:A,Products!E:E)</f>
        <v>1286.55</v>
      </c>
      <c r="J1334">
        <f>_xlfn.XLOOKUP(D1334,Products!A:A,Products!F:F)</f>
        <v>797.54</v>
      </c>
      <c r="K1334" t="str">
        <f>_xlfn.XLOOKUP(D1334,Products!A:A,Products!C:C)</f>
        <v>Fashion</v>
      </c>
      <c r="L1334" t="str">
        <f>_xlfn.XLOOKUP(D1334,Products!A:A,Products!D:D)</f>
        <v>Accessories</v>
      </c>
      <c r="M1334">
        <f t="shared" si="180"/>
        <v>1286.55</v>
      </c>
      <c r="N1334">
        <f t="shared" si="181"/>
        <v>797.54</v>
      </c>
      <c r="O1334">
        <f t="shared" si="182"/>
        <v>489.01</v>
      </c>
      <c r="P1334" s="8">
        <f t="shared" si="183"/>
        <v>0.380094049978625</v>
      </c>
      <c r="Q1334">
        <f t="shared" si="184"/>
        <v>192.98249999999999</v>
      </c>
      <c r="R1334">
        <f t="shared" si="185"/>
        <v>1093.5674999999999</v>
      </c>
      <c r="S1334">
        <f t="shared" si="186"/>
        <v>296.02749999999992</v>
      </c>
      <c r="T1334" t="str">
        <f>_xlfn.XLOOKUP(C1334,Customers!A:A,Customers!D:D)</f>
        <v>F</v>
      </c>
      <c r="U1334" s="13">
        <f>_xlfn.XLOOKUP(C1334,Customers!A:A,Customers!E:E)</f>
        <v>37570</v>
      </c>
      <c r="V1334" t="str">
        <f>_xlfn.XLOOKUP(C1334,Customers!A:A,Customers!F:F)</f>
        <v>New Kathleentown</v>
      </c>
      <c r="W1334" s="13">
        <f>_xlfn.XLOOKUP(C1334,Customers!A:A,Customers!G:G)</f>
        <v>44274</v>
      </c>
      <c r="X1334">
        <f t="shared" ca="1" si="187"/>
        <v>23</v>
      </c>
      <c r="Y1334" t="str">
        <f t="shared" ca="1" si="188"/>
        <v>18-25</v>
      </c>
    </row>
    <row r="1335" spans="1:25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  <c r="I1335">
        <f>_xlfn.XLOOKUP(D1335,Products!A:A,Products!E:E)</f>
        <v>1079.8900000000001</v>
      </c>
      <c r="J1335">
        <f>_xlfn.XLOOKUP(D1335,Products!A:A,Products!F:F)</f>
        <v>703.83</v>
      </c>
      <c r="K1335" t="str">
        <f>_xlfn.XLOOKUP(D1335,Products!A:A,Products!C:C)</f>
        <v>Electronics</v>
      </c>
      <c r="L1335" t="str">
        <f>_xlfn.XLOOKUP(D1335,Products!A:A,Products!D:D)</f>
        <v>Smartphone</v>
      </c>
      <c r="M1335">
        <f t="shared" si="180"/>
        <v>4319.5600000000004</v>
      </c>
      <c r="N1335">
        <f t="shared" si="181"/>
        <v>2815.32</v>
      </c>
      <c r="O1335">
        <f t="shared" si="182"/>
        <v>1504.2400000000002</v>
      </c>
      <c r="P1335" s="8">
        <f t="shared" si="183"/>
        <v>0.34823917250831105</v>
      </c>
      <c r="Q1335">
        <f t="shared" si="184"/>
        <v>647.93400000000008</v>
      </c>
      <c r="R1335">
        <f t="shared" si="185"/>
        <v>3671.6260000000002</v>
      </c>
      <c r="S1335">
        <f t="shared" si="186"/>
        <v>856.30600000000004</v>
      </c>
      <c r="T1335" t="str">
        <f>_xlfn.XLOOKUP(C1335,Customers!A:A,Customers!D:D)</f>
        <v>F</v>
      </c>
      <c r="U1335" s="13">
        <f>_xlfn.XLOOKUP(C1335,Customers!A:A,Customers!E:E)</f>
        <v>30128</v>
      </c>
      <c r="V1335" t="str">
        <f>_xlfn.XLOOKUP(C1335,Customers!A:A,Customers!F:F)</f>
        <v>Travisstad</v>
      </c>
      <c r="W1335" s="13">
        <f>_xlfn.XLOOKUP(C1335,Customers!A:A,Customers!G:G)</f>
        <v>45401</v>
      </c>
      <c r="X1335">
        <f t="shared" ca="1" si="187"/>
        <v>43</v>
      </c>
      <c r="Y1335" t="str">
        <f t="shared" ca="1" si="188"/>
        <v>36-50</v>
      </c>
    </row>
    <row r="1336" spans="1:25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  <c r="I1336">
        <f>_xlfn.XLOOKUP(D1336,Products!A:A,Products!E:E)</f>
        <v>1673.69</v>
      </c>
      <c r="J1336">
        <f>_xlfn.XLOOKUP(D1336,Products!A:A,Products!F:F)</f>
        <v>1323.38</v>
      </c>
      <c r="K1336" t="str">
        <f>_xlfn.XLOOKUP(D1336,Products!A:A,Products!C:C)</f>
        <v>Electronics</v>
      </c>
      <c r="L1336" t="str">
        <f>_xlfn.XLOOKUP(D1336,Products!A:A,Products!D:D)</f>
        <v>Camera</v>
      </c>
      <c r="M1336">
        <f t="shared" si="180"/>
        <v>1673.69</v>
      </c>
      <c r="N1336">
        <f t="shared" si="181"/>
        <v>1323.38</v>
      </c>
      <c r="O1336">
        <f t="shared" si="182"/>
        <v>350.30999999999995</v>
      </c>
      <c r="P1336" s="8">
        <f t="shared" si="183"/>
        <v>0.20930399297360916</v>
      </c>
      <c r="Q1336">
        <f t="shared" si="184"/>
        <v>0</v>
      </c>
      <c r="R1336">
        <f t="shared" si="185"/>
        <v>1673.69</v>
      </c>
      <c r="S1336">
        <f t="shared" si="186"/>
        <v>350.30999999999995</v>
      </c>
      <c r="T1336" t="str">
        <f>_xlfn.XLOOKUP(C1336,Customers!A:A,Customers!D:D)</f>
        <v>F</v>
      </c>
      <c r="U1336" s="13">
        <f>_xlfn.XLOOKUP(C1336,Customers!A:A,Customers!E:E)</f>
        <v>38340</v>
      </c>
      <c r="V1336" t="str">
        <f>_xlfn.XLOOKUP(C1336,Customers!A:A,Customers!F:F)</f>
        <v>Boyerstad</v>
      </c>
      <c r="W1336" s="13">
        <f>_xlfn.XLOOKUP(C1336,Customers!A:A,Customers!G:G)</f>
        <v>45347</v>
      </c>
      <c r="X1336">
        <f t="shared" ca="1" si="187"/>
        <v>21</v>
      </c>
      <c r="Y1336" t="str">
        <f t="shared" ca="1" si="188"/>
        <v>18-25</v>
      </c>
    </row>
    <row r="1337" spans="1:25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  <c r="I1337">
        <f>_xlfn.XLOOKUP(D1337,Products!A:A,Products!E:E)</f>
        <v>248.57</v>
      </c>
      <c r="J1337">
        <f>_xlfn.XLOOKUP(D1337,Products!A:A,Products!F:F)</f>
        <v>190.67</v>
      </c>
      <c r="K1337" t="str">
        <f>_xlfn.XLOOKUP(D1337,Products!A:A,Products!C:C)</f>
        <v>Electronics</v>
      </c>
      <c r="L1337" t="str">
        <f>_xlfn.XLOOKUP(D1337,Products!A:A,Products!D:D)</f>
        <v>Headphones</v>
      </c>
      <c r="M1337">
        <f t="shared" si="180"/>
        <v>248.57</v>
      </c>
      <c r="N1337">
        <f t="shared" si="181"/>
        <v>190.67</v>
      </c>
      <c r="O1337">
        <f t="shared" si="182"/>
        <v>57.900000000000006</v>
      </c>
      <c r="P1337" s="8">
        <f t="shared" si="183"/>
        <v>0.2329323731745585</v>
      </c>
      <c r="Q1337">
        <f t="shared" si="184"/>
        <v>0</v>
      </c>
      <c r="R1337">
        <f t="shared" si="185"/>
        <v>248.57</v>
      </c>
      <c r="S1337">
        <f t="shared" si="186"/>
        <v>57.900000000000006</v>
      </c>
      <c r="T1337" t="str">
        <f>_xlfn.XLOOKUP(C1337,Customers!A:A,Customers!D:D)</f>
        <v>F</v>
      </c>
      <c r="U1337" s="13">
        <f>_xlfn.XLOOKUP(C1337,Customers!A:A,Customers!E:E)</f>
        <v>37694</v>
      </c>
      <c r="V1337" t="str">
        <f>_xlfn.XLOOKUP(C1337,Customers!A:A,Customers!F:F)</f>
        <v>East Carrieberg</v>
      </c>
      <c r="W1337" s="13">
        <f>_xlfn.XLOOKUP(C1337,Customers!A:A,Customers!G:G)</f>
        <v>45895</v>
      </c>
      <c r="X1337">
        <f t="shared" ca="1" si="187"/>
        <v>23</v>
      </c>
      <c r="Y1337" t="str">
        <f t="shared" ca="1" si="188"/>
        <v>18-25</v>
      </c>
    </row>
    <row r="1338" spans="1:25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  <c r="I1338">
        <f>_xlfn.XLOOKUP(D1338,Products!A:A,Products!E:E)</f>
        <v>1879.08</v>
      </c>
      <c r="J1338">
        <f>_xlfn.XLOOKUP(D1338,Products!A:A,Products!F:F)</f>
        <v>1004.56</v>
      </c>
      <c r="K1338" t="str">
        <f>_xlfn.XLOOKUP(D1338,Products!A:A,Products!C:C)</f>
        <v>Groceries</v>
      </c>
      <c r="L1338" t="str">
        <f>_xlfn.XLOOKUP(D1338,Products!A:A,Products!D:D)</f>
        <v>Dairy</v>
      </c>
      <c r="M1338">
        <f t="shared" si="180"/>
        <v>1879.08</v>
      </c>
      <c r="N1338">
        <f t="shared" si="181"/>
        <v>1004.56</v>
      </c>
      <c r="O1338">
        <f t="shared" si="182"/>
        <v>874.52</v>
      </c>
      <c r="P1338" s="8">
        <f t="shared" si="183"/>
        <v>0.46539796070417438</v>
      </c>
      <c r="Q1338">
        <f t="shared" si="184"/>
        <v>0</v>
      </c>
      <c r="R1338">
        <f t="shared" si="185"/>
        <v>1879.08</v>
      </c>
      <c r="S1338">
        <f t="shared" si="186"/>
        <v>874.52</v>
      </c>
      <c r="T1338" t="str">
        <f>_xlfn.XLOOKUP(C1338,Customers!A:A,Customers!D:D)</f>
        <v>M</v>
      </c>
      <c r="U1338" s="13">
        <f>_xlfn.XLOOKUP(C1338,Customers!A:A,Customers!E:E)</f>
        <v>34043</v>
      </c>
      <c r="V1338" t="str">
        <f>_xlfn.XLOOKUP(C1338,Customers!A:A,Customers!F:F)</f>
        <v>Robertsborough</v>
      </c>
      <c r="W1338" s="13">
        <f>_xlfn.XLOOKUP(C1338,Customers!A:A,Customers!G:G)</f>
        <v>45866</v>
      </c>
      <c r="X1338">
        <f t="shared" ca="1" si="187"/>
        <v>33</v>
      </c>
      <c r="Y1338" t="str">
        <f t="shared" ca="1" si="188"/>
        <v>26-35</v>
      </c>
    </row>
    <row r="1339" spans="1:25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  <c r="I1339">
        <f>_xlfn.XLOOKUP(D1339,Products!A:A,Products!E:E)</f>
        <v>1879.08</v>
      </c>
      <c r="J1339">
        <f>_xlfn.XLOOKUP(D1339,Products!A:A,Products!F:F)</f>
        <v>1004.56</v>
      </c>
      <c r="K1339" t="str">
        <f>_xlfn.XLOOKUP(D1339,Products!A:A,Products!C:C)</f>
        <v>Groceries</v>
      </c>
      <c r="L1339" t="str">
        <f>_xlfn.XLOOKUP(D1339,Products!A:A,Products!D:D)</f>
        <v>Dairy</v>
      </c>
      <c r="M1339">
        <f t="shared" si="180"/>
        <v>3758.16</v>
      </c>
      <c r="N1339">
        <f t="shared" si="181"/>
        <v>2009.12</v>
      </c>
      <c r="O1339">
        <f t="shared" si="182"/>
        <v>1749.04</v>
      </c>
      <c r="P1339" s="8">
        <f t="shared" si="183"/>
        <v>0.46539796070417438</v>
      </c>
      <c r="Q1339">
        <f t="shared" si="184"/>
        <v>375.81600000000003</v>
      </c>
      <c r="R1339">
        <f t="shared" si="185"/>
        <v>3382.3440000000001</v>
      </c>
      <c r="S1339">
        <f t="shared" si="186"/>
        <v>1373.2240000000002</v>
      </c>
      <c r="T1339" t="str">
        <f>_xlfn.XLOOKUP(C1339,Customers!A:A,Customers!D:D)</f>
        <v>M</v>
      </c>
      <c r="U1339" s="13">
        <f>_xlfn.XLOOKUP(C1339,Customers!A:A,Customers!E:E)</f>
        <v>38959</v>
      </c>
      <c r="V1339" t="str">
        <f>_xlfn.XLOOKUP(C1339,Customers!A:A,Customers!F:F)</f>
        <v>South Audrey</v>
      </c>
      <c r="W1339" s="13">
        <f>_xlfn.XLOOKUP(C1339,Customers!A:A,Customers!G:G)</f>
        <v>44587</v>
      </c>
      <c r="X1339">
        <f t="shared" ca="1" si="187"/>
        <v>19</v>
      </c>
      <c r="Y1339" t="str">
        <f t="shared" ca="1" si="188"/>
        <v>18-25</v>
      </c>
    </row>
    <row r="1340" spans="1:25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  <c r="I1340">
        <f>_xlfn.XLOOKUP(D1340,Products!A:A,Products!E:E)</f>
        <v>318.05</v>
      </c>
      <c r="J1340">
        <f>_xlfn.XLOOKUP(D1340,Products!A:A,Products!F:F)</f>
        <v>187.34</v>
      </c>
      <c r="K1340" t="str">
        <f>_xlfn.XLOOKUP(D1340,Products!A:A,Products!C:C)</f>
        <v>Groceries</v>
      </c>
      <c r="L1340" t="str">
        <f>_xlfn.XLOOKUP(D1340,Products!A:A,Products!D:D)</f>
        <v>Fruits</v>
      </c>
      <c r="M1340">
        <f t="shared" si="180"/>
        <v>954.15000000000009</v>
      </c>
      <c r="N1340">
        <f t="shared" si="181"/>
        <v>562.02</v>
      </c>
      <c r="O1340">
        <f t="shared" si="182"/>
        <v>392.13000000000011</v>
      </c>
      <c r="P1340" s="8">
        <f t="shared" si="183"/>
        <v>0.41097311743436576</v>
      </c>
      <c r="Q1340">
        <f t="shared" si="184"/>
        <v>95.41500000000002</v>
      </c>
      <c r="R1340">
        <f t="shared" si="185"/>
        <v>858.73500000000013</v>
      </c>
      <c r="S1340">
        <f t="shared" si="186"/>
        <v>296.71500000000015</v>
      </c>
      <c r="T1340" t="str">
        <f>_xlfn.XLOOKUP(C1340,Customers!A:A,Customers!D:D)</f>
        <v>F</v>
      </c>
      <c r="U1340" s="13">
        <f>_xlfn.XLOOKUP(C1340,Customers!A:A,Customers!E:E)</f>
        <v>22610</v>
      </c>
      <c r="V1340" t="str">
        <f>_xlfn.XLOOKUP(C1340,Customers!A:A,Customers!F:F)</f>
        <v>North April</v>
      </c>
      <c r="W1340" s="13">
        <f>_xlfn.XLOOKUP(C1340,Customers!A:A,Customers!G:G)</f>
        <v>45036</v>
      </c>
      <c r="X1340">
        <f t="shared" ca="1" si="187"/>
        <v>64</v>
      </c>
      <c r="Y1340" t="str">
        <f t="shared" ca="1" si="188"/>
        <v>50+</v>
      </c>
    </row>
    <row r="1341" spans="1:25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  <c r="I1341">
        <f>_xlfn.XLOOKUP(D1341,Products!A:A,Products!E:E)</f>
        <v>1673.69</v>
      </c>
      <c r="J1341">
        <f>_xlfn.XLOOKUP(D1341,Products!A:A,Products!F:F)</f>
        <v>1323.38</v>
      </c>
      <c r="K1341" t="str">
        <f>_xlfn.XLOOKUP(D1341,Products!A:A,Products!C:C)</f>
        <v>Electronics</v>
      </c>
      <c r="L1341" t="str">
        <f>_xlfn.XLOOKUP(D1341,Products!A:A,Products!D:D)</f>
        <v>Camera</v>
      </c>
      <c r="M1341">
        <f t="shared" si="180"/>
        <v>8368.4500000000007</v>
      </c>
      <c r="N1341">
        <f t="shared" si="181"/>
        <v>6616.9000000000005</v>
      </c>
      <c r="O1341">
        <f t="shared" si="182"/>
        <v>1751.5500000000002</v>
      </c>
      <c r="P1341" s="8">
        <f t="shared" si="183"/>
        <v>0.20930399297360922</v>
      </c>
      <c r="Q1341">
        <f t="shared" si="184"/>
        <v>418.42250000000007</v>
      </c>
      <c r="R1341">
        <f t="shared" si="185"/>
        <v>7950.0275000000011</v>
      </c>
      <c r="S1341">
        <f t="shared" si="186"/>
        <v>1333.1275000000005</v>
      </c>
      <c r="T1341" t="str">
        <f>_xlfn.XLOOKUP(C1341,Customers!A:A,Customers!D:D)</f>
        <v>F</v>
      </c>
      <c r="U1341" s="13">
        <f>_xlfn.XLOOKUP(C1341,Customers!A:A,Customers!E:E)</f>
        <v>36564</v>
      </c>
      <c r="V1341" t="str">
        <f>_xlfn.XLOOKUP(C1341,Customers!A:A,Customers!F:F)</f>
        <v>North Teresashire</v>
      </c>
      <c r="W1341" s="13">
        <f>_xlfn.XLOOKUP(C1341,Customers!A:A,Customers!G:G)</f>
        <v>44509</v>
      </c>
      <c r="X1341">
        <f t="shared" ca="1" si="187"/>
        <v>26</v>
      </c>
      <c r="Y1341" t="str">
        <f t="shared" ca="1" si="188"/>
        <v>26-35</v>
      </c>
    </row>
    <row r="1342" spans="1:25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  <c r="I1342">
        <f>_xlfn.XLOOKUP(D1342,Products!A:A,Products!E:E)</f>
        <v>1246.1099999999999</v>
      </c>
      <c r="J1342">
        <f>_xlfn.XLOOKUP(D1342,Products!A:A,Products!F:F)</f>
        <v>833.52</v>
      </c>
      <c r="K1342" t="str">
        <f>_xlfn.XLOOKUP(D1342,Products!A:A,Products!C:C)</f>
        <v>Electronics</v>
      </c>
      <c r="L1342" t="str">
        <f>_xlfn.XLOOKUP(D1342,Products!A:A,Products!D:D)</f>
        <v>Headphones</v>
      </c>
      <c r="M1342">
        <f t="shared" si="180"/>
        <v>1246.1099999999999</v>
      </c>
      <c r="N1342">
        <f t="shared" si="181"/>
        <v>833.52</v>
      </c>
      <c r="O1342">
        <f t="shared" si="182"/>
        <v>412.58999999999992</v>
      </c>
      <c r="P1342" s="8">
        <f t="shared" si="183"/>
        <v>0.33110239063967062</v>
      </c>
      <c r="Q1342">
        <f t="shared" si="184"/>
        <v>62.305499999999995</v>
      </c>
      <c r="R1342">
        <f t="shared" si="185"/>
        <v>1183.8045</v>
      </c>
      <c r="S1342">
        <f t="shared" si="186"/>
        <v>350.28449999999998</v>
      </c>
      <c r="T1342" t="str">
        <f>_xlfn.XLOOKUP(C1342,Customers!A:A,Customers!D:D)</f>
        <v>M</v>
      </c>
      <c r="U1342" s="13">
        <f>_xlfn.XLOOKUP(C1342,Customers!A:A,Customers!E:E)</f>
        <v>37990</v>
      </c>
      <c r="V1342" t="str">
        <f>_xlfn.XLOOKUP(C1342,Customers!A:A,Customers!F:F)</f>
        <v>Shepherdburgh</v>
      </c>
      <c r="W1342" s="13">
        <f>_xlfn.XLOOKUP(C1342,Customers!A:A,Customers!G:G)</f>
        <v>45538</v>
      </c>
      <c r="X1342">
        <f t="shared" ca="1" si="187"/>
        <v>22</v>
      </c>
      <c r="Y1342" t="str">
        <f t="shared" ca="1" si="188"/>
        <v>18-25</v>
      </c>
    </row>
    <row r="1343" spans="1:25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  <c r="I1343">
        <f>_xlfn.XLOOKUP(D1343,Products!A:A,Products!E:E)</f>
        <v>1853.77</v>
      </c>
      <c r="J1343">
        <f>_xlfn.XLOOKUP(D1343,Products!A:A,Products!F:F)</f>
        <v>1363.52</v>
      </c>
      <c r="K1343" t="str">
        <f>_xlfn.XLOOKUP(D1343,Products!A:A,Products!C:C)</f>
        <v>Fashion</v>
      </c>
      <c r="L1343" t="str">
        <f>_xlfn.XLOOKUP(D1343,Products!A:A,Products!D:D)</f>
        <v>Accessories</v>
      </c>
      <c r="M1343">
        <f t="shared" si="180"/>
        <v>9268.85</v>
      </c>
      <c r="N1343">
        <f t="shared" si="181"/>
        <v>6817.6</v>
      </c>
      <c r="O1343">
        <f t="shared" si="182"/>
        <v>2451.25</v>
      </c>
      <c r="P1343" s="8">
        <f t="shared" si="183"/>
        <v>0.26446107122242779</v>
      </c>
      <c r="Q1343">
        <f t="shared" si="184"/>
        <v>0</v>
      </c>
      <c r="R1343">
        <f t="shared" si="185"/>
        <v>9268.85</v>
      </c>
      <c r="S1343">
        <f t="shared" si="186"/>
        <v>2451.25</v>
      </c>
      <c r="T1343" t="str">
        <f>_xlfn.XLOOKUP(C1343,Customers!A:A,Customers!D:D)</f>
        <v>F</v>
      </c>
      <c r="U1343" s="13">
        <f>_xlfn.XLOOKUP(C1343,Customers!A:A,Customers!E:E)</f>
        <v>23715</v>
      </c>
      <c r="V1343" t="str">
        <f>_xlfn.XLOOKUP(C1343,Customers!A:A,Customers!F:F)</f>
        <v>Port Angelabury</v>
      </c>
      <c r="W1343" s="13">
        <f>_xlfn.XLOOKUP(C1343,Customers!A:A,Customers!G:G)</f>
        <v>44601</v>
      </c>
      <c r="X1343">
        <f t="shared" ca="1" si="187"/>
        <v>61</v>
      </c>
      <c r="Y1343" t="str">
        <f t="shared" ca="1" si="188"/>
        <v>50+</v>
      </c>
    </row>
    <row r="1344" spans="1:25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  <c r="I1344">
        <f>_xlfn.XLOOKUP(D1344,Products!A:A,Products!E:E)</f>
        <v>304.70999999999998</v>
      </c>
      <c r="J1344">
        <f>_xlfn.XLOOKUP(D1344,Products!A:A,Products!F:F)</f>
        <v>164.01</v>
      </c>
      <c r="K1344" t="str">
        <f>_xlfn.XLOOKUP(D1344,Products!A:A,Products!C:C)</f>
        <v>Groceries</v>
      </c>
      <c r="L1344" t="str">
        <f>_xlfn.XLOOKUP(D1344,Products!A:A,Products!D:D)</f>
        <v>Vegetables</v>
      </c>
      <c r="M1344">
        <f t="shared" si="180"/>
        <v>1218.8399999999999</v>
      </c>
      <c r="N1344">
        <f t="shared" si="181"/>
        <v>656.04</v>
      </c>
      <c r="O1344">
        <f t="shared" si="182"/>
        <v>562.79999999999995</v>
      </c>
      <c r="P1344" s="8">
        <f t="shared" si="183"/>
        <v>0.46175051688490698</v>
      </c>
      <c r="Q1344">
        <f t="shared" si="184"/>
        <v>121.884</v>
      </c>
      <c r="R1344">
        <f t="shared" si="185"/>
        <v>1096.9559999999999</v>
      </c>
      <c r="S1344">
        <f t="shared" si="186"/>
        <v>440.91599999999994</v>
      </c>
      <c r="T1344" t="str">
        <f>_xlfn.XLOOKUP(C1344,Customers!A:A,Customers!D:D)</f>
        <v>M</v>
      </c>
      <c r="U1344" s="13">
        <f>_xlfn.XLOOKUP(C1344,Customers!A:A,Customers!E:E)</f>
        <v>27950</v>
      </c>
      <c r="V1344" t="str">
        <f>_xlfn.XLOOKUP(C1344,Customers!A:A,Customers!F:F)</f>
        <v>Andersonville</v>
      </c>
      <c r="W1344" s="13">
        <f>_xlfn.XLOOKUP(C1344,Customers!A:A,Customers!G:G)</f>
        <v>44232</v>
      </c>
      <c r="X1344">
        <f t="shared" ca="1" si="187"/>
        <v>49</v>
      </c>
      <c r="Y1344" t="str">
        <f t="shared" ca="1" si="188"/>
        <v>36-50</v>
      </c>
    </row>
    <row r="1345" spans="1:25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  <c r="I1345">
        <f>_xlfn.XLOOKUP(D1345,Products!A:A,Products!E:E)</f>
        <v>1272.23</v>
      </c>
      <c r="J1345">
        <f>_xlfn.XLOOKUP(D1345,Products!A:A,Products!F:F)</f>
        <v>952.65</v>
      </c>
      <c r="K1345" t="str">
        <f>_xlfn.XLOOKUP(D1345,Products!A:A,Products!C:C)</f>
        <v>Electronics</v>
      </c>
      <c r="L1345" t="str">
        <f>_xlfn.XLOOKUP(D1345,Products!A:A,Products!D:D)</f>
        <v>Smartphone</v>
      </c>
      <c r="M1345">
        <f t="shared" si="180"/>
        <v>2544.46</v>
      </c>
      <c r="N1345">
        <f t="shared" si="181"/>
        <v>1905.3</v>
      </c>
      <c r="O1345">
        <f t="shared" si="182"/>
        <v>639.16000000000008</v>
      </c>
      <c r="P1345" s="8">
        <f t="shared" si="183"/>
        <v>0.2511967175746524</v>
      </c>
      <c r="Q1345">
        <f t="shared" si="184"/>
        <v>254.44600000000003</v>
      </c>
      <c r="R1345">
        <f t="shared" si="185"/>
        <v>2290.0140000000001</v>
      </c>
      <c r="S1345">
        <f t="shared" si="186"/>
        <v>384.71400000000017</v>
      </c>
      <c r="T1345" t="str">
        <f>_xlfn.XLOOKUP(C1345,Customers!A:A,Customers!D:D)</f>
        <v>M</v>
      </c>
      <c r="U1345" s="13">
        <f>_xlfn.XLOOKUP(C1345,Customers!A:A,Customers!E:E)</f>
        <v>28268</v>
      </c>
      <c r="V1345" t="str">
        <f>_xlfn.XLOOKUP(C1345,Customers!A:A,Customers!F:F)</f>
        <v>Ramosbury</v>
      </c>
      <c r="W1345" s="13">
        <f>_xlfn.XLOOKUP(C1345,Customers!A:A,Customers!G:G)</f>
        <v>44926</v>
      </c>
      <c r="X1345">
        <f t="shared" ca="1" si="187"/>
        <v>49</v>
      </c>
      <c r="Y1345" t="str">
        <f t="shared" ca="1" si="188"/>
        <v>36-50</v>
      </c>
    </row>
    <row r="1346" spans="1:25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  <c r="I1346">
        <f>_xlfn.XLOOKUP(D1346,Products!A:A,Products!E:E)</f>
        <v>1396.22</v>
      </c>
      <c r="J1346">
        <f>_xlfn.XLOOKUP(D1346,Products!A:A,Products!F:F)</f>
        <v>1004.09</v>
      </c>
      <c r="K1346" t="str">
        <f>_xlfn.XLOOKUP(D1346,Products!A:A,Products!C:C)</f>
        <v>Fashion</v>
      </c>
      <c r="L1346" t="str">
        <f>_xlfn.XLOOKUP(D1346,Products!A:A,Products!D:D)</f>
        <v>Bags</v>
      </c>
      <c r="M1346">
        <f t="shared" si="180"/>
        <v>6981.1</v>
      </c>
      <c r="N1346">
        <f t="shared" si="181"/>
        <v>5020.45</v>
      </c>
      <c r="O1346">
        <f t="shared" si="182"/>
        <v>1960.6500000000005</v>
      </c>
      <c r="P1346" s="8">
        <f t="shared" si="183"/>
        <v>0.28085115526206478</v>
      </c>
      <c r="Q1346">
        <f t="shared" si="184"/>
        <v>349.05500000000006</v>
      </c>
      <c r="R1346">
        <f t="shared" si="185"/>
        <v>6632.0450000000001</v>
      </c>
      <c r="S1346">
        <f t="shared" si="186"/>
        <v>1611.5950000000003</v>
      </c>
      <c r="T1346" t="str">
        <f>_xlfn.XLOOKUP(C1346,Customers!A:A,Customers!D:D)</f>
        <v>F</v>
      </c>
      <c r="U1346" s="13">
        <f>_xlfn.XLOOKUP(C1346,Customers!A:A,Customers!E:E)</f>
        <v>38779</v>
      </c>
      <c r="V1346" t="str">
        <f>_xlfn.XLOOKUP(C1346,Customers!A:A,Customers!F:F)</f>
        <v>Port Fernandohaven</v>
      </c>
      <c r="W1346" s="13">
        <f>_xlfn.XLOOKUP(C1346,Customers!A:A,Customers!G:G)</f>
        <v>44406</v>
      </c>
      <c r="X1346">
        <f t="shared" ca="1" si="187"/>
        <v>20</v>
      </c>
      <c r="Y1346" t="str">
        <f t="shared" ca="1" si="188"/>
        <v>18-25</v>
      </c>
    </row>
    <row r="1347" spans="1:25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  <c r="I1347">
        <f>_xlfn.XLOOKUP(D1347,Products!A:A,Products!E:E)</f>
        <v>1853.77</v>
      </c>
      <c r="J1347">
        <f>_xlfn.XLOOKUP(D1347,Products!A:A,Products!F:F)</f>
        <v>1363.52</v>
      </c>
      <c r="K1347" t="str">
        <f>_xlfn.XLOOKUP(D1347,Products!A:A,Products!C:C)</f>
        <v>Fashion</v>
      </c>
      <c r="L1347" t="str">
        <f>_xlfn.XLOOKUP(D1347,Products!A:A,Products!D:D)</f>
        <v>Accessories</v>
      </c>
      <c r="M1347">
        <f t="shared" ref="M1347:M1410" si="189">F1347*I1347</f>
        <v>1853.77</v>
      </c>
      <c r="N1347">
        <f t="shared" ref="N1347:N1410" si="190">F1347*J1347</f>
        <v>1363.52</v>
      </c>
      <c r="O1347">
        <f t="shared" ref="O1347:O1410" si="191">M1347-N1347</f>
        <v>490.25</v>
      </c>
      <c r="P1347" s="8">
        <f t="shared" ref="P1347:P1410" si="192">O1347/M1347</f>
        <v>0.26446107122242779</v>
      </c>
      <c r="Q1347">
        <f t="shared" ref="Q1347:Q1410" si="193">M1347*G1347</f>
        <v>278.06549999999999</v>
      </c>
      <c r="R1347">
        <f t="shared" ref="R1347:R1410" si="194">M1347-Q1347</f>
        <v>1575.7045000000001</v>
      </c>
      <c r="S1347">
        <f t="shared" ref="S1347:S1410" si="195">R1347-N1347</f>
        <v>212.18450000000007</v>
      </c>
      <c r="T1347" t="str">
        <f>_xlfn.XLOOKUP(C1347,Customers!A:A,Customers!D:D)</f>
        <v>M</v>
      </c>
      <c r="U1347" s="13">
        <f>_xlfn.XLOOKUP(C1347,Customers!A:A,Customers!E:E)</f>
        <v>28630</v>
      </c>
      <c r="V1347" t="str">
        <f>_xlfn.XLOOKUP(C1347,Customers!A:A,Customers!F:F)</f>
        <v>West Charles</v>
      </c>
      <c r="W1347" s="13">
        <f>_xlfn.XLOOKUP(C1347,Customers!A:A,Customers!G:G)</f>
        <v>44438</v>
      </c>
      <c r="X1347">
        <f t="shared" ref="X1347:X1410" ca="1" si="196">DATEDIF(U1347, TODAY(),"Y")</f>
        <v>48</v>
      </c>
      <c r="Y1347" t="str">
        <f t="shared" ref="Y1347:Y1410" ca="1" si="197">IF(X1347&lt;=25,"18-25",IF(X1347&lt;=35,"26-35", IF(X1347&lt;=50,"36-50","50+")))</f>
        <v>36-50</v>
      </c>
    </row>
    <row r="1348" spans="1:25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  <c r="I1348">
        <f>_xlfn.XLOOKUP(D1348,Products!A:A,Products!E:E)</f>
        <v>1134.8</v>
      </c>
      <c r="J1348">
        <f>_xlfn.XLOOKUP(D1348,Products!A:A,Products!F:F)</f>
        <v>675.1</v>
      </c>
      <c r="K1348" t="str">
        <f>_xlfn.XLOOKUP(D1348,Products!A:A,Products!C:C)</f>
        <v>Fashion</v>
      </c>
      <c r="L1348" t="str">
        <f>_xlfn.XLOOKUP(D1348,Products!A:A,Products!D:D)</f>
        <v>Watches</v>
      </c>
      <c r="M1348">
        <f t="shared" si="189"/>
        <v>4539.2</v>
      </c>
      <c r="N1348">
        <f t="shared" si="190"/>
        <v>2700.4</v>
      </c>
      <c r="O1348">
        <f t="shared" si="191"/>
        <v>1838.7999999999997</v>
      </c>
      <c r="P1348" s="8">
        <f t="shared" si="192"/>
        <v>0.40509340853013742</v>
      </c>
      <c r="Q1348">
        <f t="shared" si="193"/>
        <v>453.92</v>
      </c>
      <c r="R1348">
        <f t="shared" si="194"/>
        <v>4085.2799999999997</v>
      </c>
      <c r="S1348">
        <f t="shared" si="195"/>
        <v>1384.8799999999997</v>
      </c>
      <c r="T1348" t="str">
        <f>_xlfn.XLOOKUP(C1348,Customers!A:A,Customers!D:D)</f>
        <v>F</v>
      </c>
      <c r="U1348" s="13">
        <f>_xlfn.XLOOKUP(C1348,Customers!A:A,Customers!E:E)</f>
        <v>31076</v>
      </c>
      <c r="V1348" t="str">
        <f>_xlfn.XLOOKUP(C1348,Customers!A:A,Customers!F:F)</f>
        <v>Angelaland</v>
      </c>
      <c r="W1348" s="13">
        <f>_xlfn.XLOOKUP(C1348,Customers!A:A,Customers!G:G)</f>
        <v>45799</v>
      </c>
      <c r="X1348">
        <f t="shared" ca="1" si="196"/>
        <v>41</v>
      </c>
      <c r="Y1348" t="str">
        <f t="shared" ca="1" si="197"/>
        <v>36-50</v>
      </c>
    </row>
    <row r="1349" spans="1:25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  <c r="I1349">
        <f>_xlfn.XLOOKUP(D1349,Products!A:A,Products!E:E)</f>
        <v>429.15</v>
      </c>
      <c r="J1349">
        <f>_xlfn.XLOOKUP(D1349,Products!A:A,Products!F:F)</f>
        <v>258.72000000000003</v>
      </c>
      <c r="K1349" t="str">
        <f>_xlfn.XLOOKUP(D1349,Products!A:A,Products!C:C)</f>
        <v>Fashion</v>
      </c>
      <c r="L1349" t="str">
        <f>_xlfn.XLOOKUP(D1349,Products!A:A,Products!D:D)</f>
        <v>Watches</v>
      </c>
      <c r="M1349">
        <f t="shared" si="189"/>
        <v>429.15</v>
      </c>
      <c r="N1349">
        <f t="shared" si="190"/>
        <v>258.72000000000003</v>
      </c>
      <c r="O1349">
        <f t="shared" si="191"/>
        <v>170.42999999999995</v>
      </c>
      <c r="P1349" s="8">
        <f t="shared" si="192"/>
        <v>0.39713386927647665</v>
      </c>
      <c r="Q1349">
        <f t="shared" si="193"/>
        <v>42.914999999999999</v>
      </c>
      <c r="R1349">
        <f t="shared" si="194"/>
        <v>386.23499999999996</v>
      </c>
      <c r="S1349">
        <f t="shared" si="195"/>
        <v>127.51499999999993</v>
      </c>
      <c r="T1349" t="str">
        <f>_xlfn.XLOOKUP(C1349,Customers!A:A,Customers!D:D)</f>
        <v>M</v>
      </c>
      <c r="U1349" s="13">
        <f>_xlfn.XLOOKUP(C1349,Customers!A:A,Customers!E:E)</f>
        <v>22435</v>
      </c>
      <c r="V1349" t="str">
        <f>_xlfn.XLOOKUP(C1349,Customers!A:A,Customers!F:F)</f>
        <v>South Jameschester</v>
      </c>
      <c r="W1349" s="13">
        <f>_xlfn.XLOOKUP(C1349,Customers!A:A,Customers!G:G)</f>
        <v>45087</v>
      </c>
      <c r="X1349">
        <f t="shared" ca="1" si="196"/>
        <v>65</v>
      </c>
      <c r="Y1349" t="str">
        <f t="shared" ca="1" si="197"/>
        <v>50+</v>
      </c>
    </row>
    <row r="1350" spans="1:25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  <c r="I1350">
        <f>_xlfn.XLOOKUP(D1350,Products!A:A,Products!E:E)</f>
        <v>1501.46</v>
      </c>
      <c r="J1350">
        <f>_xlfn.XLOOKUP(D1350,Products!A:A,Products!F:F)</f>
        <v>1167.73</v>
      </c>
      <c r="K1350" t="str">
        <f>_xlfn.XLOOKUP(D1350,Products!A:A,Products!C:C)</f>
        <v>Fashion</v>
      </c>
      <c r="L1350" t="str">
        <f>_xlfn.XLOOKUP(D1350,Products!A:A,Products!D:D)</f>
        <v>Watches</v>
      </c>
      <c r="M1350">
        <f t="shared" si="189"/>
        <v>4504.38</v>
      </c>
      <c r="N1350">
        <f t="shared" si="190"/>
        <v>3503.19</v>
      </c>
      <c r="O1350">
        <f t="shared" si="191"/>
        <v>1001.19</v>
      </c>
      <c r="P1350" s="8">
        <f t="shared" si="192"/>
        <v>0.22227032355174298</v>
      </c>
      <c r="Q1350">
        <f t="shared" si="193"/>
        <v>675.65700000000004</v>
      </c>
      <c r="R1350">
        <f t="shared" si="194"/>
        <v>3828.723</v>
      </c>
      <c r="S1350">
        <f t="shared" si="195"/>
        <v>325.5329999999999</v>
      </c>
      <c r="T1350" t="str">
        <f>_xlfn.XLOOKUP(C1350,Customers!A:A,Customers!D:D)</f>
        <v>M</v>
      </c>
      <c r="U1350" s="13">
        <f>_xlfn.XLOOKUP(C1350,Customers!A:A,Customers!E:E)</f>
        <v>37417</v>
      </c>
      <c r="V1350" t="str">
        <f>_xlfn.XLOOKUP(C1350,Customers!A:A,Customers!F:F)</f>
        <v>Thomashaven</v>
      </c>
      <c r="W1350" s="13">
        <f>_xlfn.XLOOKUP(C1350,Customers!A:A,Customers!G:G)</f>
        <v>44800</v>
      </c>
      <c r="X1350">
        <f t="shared" ca="1" si="196"/>
        <v>24</v>
      </c>
      <c r="Y1350" t="str">
        <f t="shared" ca="1" si="197"/>
        <v>18-25</v>
      </c>
    </row>
    <row r="1351" spans="1:25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  <c r="I1351">
        <f>_xlfn.XLOOKUP(D1351,Products!A:A,Products!E:E)</f>
        <v>1134.8</v>
      </c>
      <c r="J1351">
        <f>_xlfn.XLOOKUP(D1351,Products!A:A,Products!F:F)</f>
        <v>675.1</v>
      </c>
      <c r="K1351" t="str">
        <f>_xlfn.XLOOKUP(D1351,Products!A:A,Products!C:C)</f>
        <v>Fashion</v>
      </c>
      <c r="L1351" t="str">
        <f>_xlfn.XLOOKUP(D1351,Products!A:A,Products!D:D)</f>
        <v>Watches</v>
      </c>
      <c r="M1351">
        <f t="shared" si="189"/>
        <v>2269.6</v>
      </c>
      <c r="N1351">
        <f t="shared" si="190"/>
        <v>1350.2</v>
      </c>
      <c r="O1351">
        <f t="shared" si="191"/>
        <v>919.39999999999986</v>
      </c>
      <c r="P1351" s="8">
        <f t="shared" si="192"/>
        <v>0.40509340853013742</v>
      </c>
      <c r="Q1351">
        <f t="shared" si="193"/>
        <v>340.44</v>
      </c>
      <c r="R1351">
        <f t="shared" si="194"/>
        <v>1929.1599999999999</v>
      </c>
      <c r="S1351">
        <f t="shared" si="195"/>
        <v>578.95999999999981</v>
      </c>
      <c r="T1351" t="str">
        <f>_xlfn.XLOOKUP(C1351,Customers!A:A,Customers!D:D)</f>
        <v>M</v>
      </c>
      <c r="U1351" s="13">
        <f>_xlfn.XLOOKUP(C1351,Customers!A:A,Customers!E:E)</f>
        <v>29135</v>
      </c>
      <c r="V1351" t="str">
        <f>_xlfn.XLOOKUP(C1351,Customers!A:A,Customers!F:F)</f>
        <v>West Amymouth</v>
      </c>
      <c r="W1351" s="13">
        <f>_xlfn.XLOOKUP(C1351,Customers!A:A,Customers!G:G)</f>
        <v>44399</v>
      </c>
      <c r="X1351">
        <f t="shared" ca="1" si="196"/>
        <v>46</v>
      </c>
      <c r="Y1351" t="str">
        <f t="shared" ca="1" si="197"/>
        <v>36-50</v>
      </c>
    </row>
    <row r="1352" spans="1:25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  <c r="I1352">
        <f>_xlfn.XLOOKUP(D1352,Products!A:A,Products!E:E)</f>
        <v>1044.6400000000001</v>
      </c>
      <c r="J1352">
        <f>_xlfn.XLOOKUP(D1352,Products!A:A,Products!F:F)</f>
        <v>775.07</v>
      </c>
      <c r="K1352" t="str">
        <f>_xlfn.XLOOKUP(D1352,Products!A:A,Products!C:C)</f>
        <v>Fashion</v>
      </c>
      <c r="L1352" t="str">
        <f>_xlfn.XLOOKUP(D1352,Products!A:A,Products!D:D)</f>
        <v>Footwear</v>
      </c>
      <c r="M1352">
        <f t="shared" si="189"/>
        <v>1044.6400000000001</v>
      </c>
      <c r="N1352">
        <f t="shared" si="190"/>
        <v>775.07</v>
      </c>
      <c r="O1352">
        <f t="shared" si="191"/>
        <v>269.57000000000005</v>
      </c>
      <c r="P1352" s="8">
        <f t="shared" si="192"/>
        <v>0.25805062030938891</v>
      </c>
      <c r="Q1352">
        <f t="shared" si="193"/>
        <v>156.696</v>
      </c>
      <c r="R1352">
        <f t="shared" si="194"/>
        <v>887.94400000000007</v>
      </c>
      <c r="S1352">
        <f t="shared" si="195"/>
        <v>112.87400000000002</v>
      </c>
      <c r="T1352" t="str">
        <f>_xlfn.XLOOKUP(C1352,Customers!A:A,Customers!D:D)</f>
        <v>F</v>
      </c>
      <c r="U1352" s="13">
        <f>_xlfn.XLOOKUP(C1352,Customers!A:A,Customers!E:E)</f>
        <v>24112</v>
      </c>
      <c r="V1352" t="str">
        <f>_xlfn.XLOOKUP(C1352,Customers!A:A,Customers!F:F)</f>
        <v>South Ianhaven</v>
      </c>
      <c r="W1352" s="13">
        <f>_xlfn.XLOOKUP(C1352,Customers!A:A,Customers!G:G)</f>
        <v>44926</v>
      </c>
      <c r="X1352">
        <f t="shared" ca="1" si="196"/>
        <v>60</v>
      </c>
      <c r="Y1352" t="str">
        <f t="shared" ca="1" si="197"/>
        <v>50+</v>
      </c>
    </row>
    <row r="1353" spans="1:25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  <c r="I1353">
        <f>_xlfn.XLOOKUP(D1353,Products!A:A,Products!E:E)</f>
        <v>29.24</v>
      </c>
      <c r="J1353">
        <f>_xlfn.XLOOKUP(D1353,Products!A:A,Products!F:F)</f>
        <v>15.28</v>
      </c>
      <c r="K1353" t="str">
        <f>_xlfn.XLOOKUP(D1353,Products!A:A,Products!C:C)</f>
        <v>Fashion</v>
      </c>
      <c r="L1353" t="str">
        <f>_xlfn.XLOOKUP(D1353,Products!A:A,Products!D:D)</f>
        <v>Watches</v>
      </c>
      <c r="M1353">
        <f t="shared" si="189"/>
        <v>116.96</v>
      </c>
      <c r="N1353">
        <f t="shared" si="190"/>
        <v>61.12</v>
      </c>
      <c r="O1353">
        <f t="shared" si="191"/>
        <v>55.839999999999996</v>
      </c>
      <c r="P1353" s="8">
        <f t="shared" si="192"/>
        <v>0.47742818057455538</v>
      </c>
      <c r="Q1353">
        <f t="shared" si="193"/>
        <v>0</v>
      </c>
      <c r="R1353">
        <f t="shared" si="194"/>
        <v>116.96</v>
      </c>
      <c r="S1353">
        <f t="shared" si="195"/>
        <v>55.839999999999996</v>
      </c>
      <c r="T1353" t="str">
        <f>_xlfn.XLOOKUP(C1353,Customers!A:A,Customers!D:D)</f>
        <v>M</v>
      </c>
      <c r="U1353" s="13">
        <f>_xlfn.XLOOKUP(C1353,Customers!A:A,Customers!E:E)</f>
        <v>23397</v>
      </c>
      <c r="V1353" t="str">
        <f>_xlfn.XLOOKUP(C1353,Customers!A:A,Customers!F:F)</f>
        <v>New Jontown</v>
      </c>
      <c r="W1353" s="13">
        <f>_xlfn.XLOOKUP(C1353,Customers!A:A,Customers!G:G)</f>
        <v>44737</v>
      </c>
      <c r="X1353">
        <f t="shared" ca="1" si="196"/>
        <v>62</v>
      </c>
      <c r="Y1353" t="str">
        <f t="shared" ca="1" si="197"/>
        <v>50+</v>
      </c>
    </row>
    <row r="1354" spans="1:25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  <c r="I1354">
        <f>_xlfn.XLOOKUP(D1354,Products!A:A,Products!E:E)</f>
        <v>1044.6400000000001</v>
      </c>
      <c r="J1354">
        <f>_xlfn.XLOOKUP(D1354,Products!A:A,Products!F:F)</f>
        <v>775.07</v>
      </c>
      <c r="K1354" t="str">
        <f>_xlfn.XLOOKUP(D1354,Products!A:A,Products!C:C)</f>
        <v>Fashion</v>
      </c>
      <c r="L1354" t="str">
        <f>_xlfn.XLOOKUP(D1354,Products!A:A,Products!D:D)</f>
        <v>Footwear</v>
      </c>
      <c r="M1354">
        <f t="shared" si="189"/>
        <v>1044.6400000000001</v>
      </c>
      <c r="N1354">
        <f t="shared" si="190"/>
        <v>775.07</v>
      </c>
      <c r="O1354">
        <f t="shared" si="191"/>
        <v>269.57000000000005</v>
      </c>
      <c r="P1354" s="8">
        <f t="shared" si="192"/>
        <v>0.25805062030938891</v>
      </c>
      <c r="Q1354">
        <f t="shared" si="193"/>
        <v>0</v>
      </c>
      <c r="R1354">
        <f t="shared" si="194"/>
        <v>1044.6400000000001</v>
      </c>
      <c r="S1354">
        <f t="shared" si="195"/>
        <v>269.57000000000005</v>
      </c>
      <c r="T1354" t="str">
        <f>_xlfn.XLOOKUP(C1354,Customers!A:A,Customers!D:D)</f>
        <v>M</v>
      </c>
      <c r="U1354" s="13">
        <f>_xlfn.XLOOKUP(C1354,Customers!A:A,Customers!E:E)</f>
        <v>28268</v>
      </c>
      <c r="V1354" t="str">
        <f>_xlfn.XLOOKUP(C1354,Customers!A:A,Customers!F:F)</f>
        <v>Ramosbury</v>
      </c>
      <c r="W1354" s="13">
        <f>_xlfn.XLOOKUP(C1354,Customers!A:A,Customers!G:G)</f>
        <v>44926</v>
      </c>
      <c r="X1354">
        <f t="shared" ca="1" si="196"/>
        <v>49</v>
      </c>
      <c r="Y1354" t="str">
        <f t="shared" ca="1" si="197"/>
        <v>36-50</v>
      </c>
    </row>
    <row r="1355" spans="1:25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  <c r="I1355">
        <f>_xlfn.XLOOKUP(D1355,Products!A:A,Products!E:E)</f>
        <v>337.63</v>
      </c>
      <c r="J1355">
        <f>_xlfn.XLOOKUP(D1355,Products!A:A,Products!F:F)</f>
        <v>169.03</v>
      </c>
      <c r="K1355" t="str">
        <f>_xlfn.XLOOKUP(D1355,Products!A:A,Products!C:C)</f>
        <v>Fashion</v>
      </c>
      <c r="L1355" t="str">
        <f>_xlfn.XLOOKUP(D1355,Products!A:A,Products!D:D)</f>
        <v>Footwear</v>
      </c>
      <c r="M1355">
        <f t="shared" si="189"/>
        <v>1688.15</v>
      </c>
      <c r="N1355">
        <f t="shared" si="190"/>
        <v>845.15</v>
      </c>
      <c r="O1355">
        <f t="shared" si="191"/>
        <v>843.00000000000011</v>
      </c>
      <c r="P1355" s="8">
        <f t="shared" si="192"/>
        <v>0.49936320824571279</v>
      </c>
      <c r="Q1355">
        <f t="shared" si="193"/>
        <v>0</v>
      </c>
      <c r="R1355">
        <f t="shared" si="194"/>
        <v>1688.15</v>
      </c>
      <c r="S1355">
        <f t="shared" si="195"/>
        <v>843.00000000000011</v>
      </c>
      <c r="T1355" t="str">
        <f>_xlfn.XLOOKUP(C1355,Customers!A:A,Customers!D:D)</f>
        <v>F</v>
      </c>
      <c r="U1355" s="13">
        <f>_xlfn.XLOOKUP(C1355,Customers!A:A,Customers!E:E)</f>
        <v>35236</v>
      </c>
      <c r="V1355" t="str">
        <f>_xlfn.XLOOKUP(C1355,Customers!A:A,Customers!F:F)</f>
        <v>South Briantown</v>
      </c>
      <c r="W1355" s="13">
        <f>_xlfn.XLOOKUP(C1355,Customers!A:A,Customers!G:G)</f>
        <v>45242</v>
      </c>
      <c r="X1355">
        <f t="shared" ca="1" si="196"/>
        <v>30</v>
      </c>
      <c r="Y1355" t="str">
        <f t="shared" ca="1" si="197"/>
        <v>26-35</v>
      </c>
    </row>
    <row r="1356" spans="1:25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  <c r="I1356">
        <f>_xlfn.XLOOKUP(D1356,Products!A:A,Products!E:E)</f>
        <v>318.05</v>
      </c>
      <c r="J1356">
        <f>_xlfn.XLOOKUP(D1356,Products!A:A,Products!F:F)</f>
        <v>187.34</v>
      </c>
      <c r="K1356" t="str">
        <f>_xlfn.XLOOKUP(D1356,Products!A:A,Products!C:C)</f>
        <v>Groceries</v>
      </c>
      <c r="L1356" t="str">
        <f>_xlfn.XLOOKUP(D1356,Products!A:A,Products!D:D)</f>
        <v>Fruits</v>
      </c>
      <c r="M1356">
        <f t="shared" si="189"/>
        <v>636.1</v>
      </c>
      <c r="N1356">
        <f t="shared" si="190"/>
        <v>374.68</v>
      </c>
      <c r="O1356">
        <f t="shared" si="191"/>
        <v>261.42</v>
      </c>
      <c r="P1356" s="8">
        <f t="shared" si="192"/>
        <v>0.41097311743436565</v>
      </c>
      <c r="Q1356">
        <f t="shared" si="193"/>
        <v>63.610000000000007</v>
      </c>
      <c r="R1356">
        <f t="shared" si="194"/>
        <v>572.49</v>
      </c>
      <c r="S1356">
        <f t="shared" si="195"/>
        <v>197.81</v>
      </c>
      <c r="T1356" t="str">
        <f>_xlfn.XLOOKUP(C1356,Customers!A:A,Customers!D:D)</f>
        <v>F</v>
      </c>
      <c r="U1356" s="13">
        <f>_xlfn.XLOOKUP(C1356,Customers!A:A,Customers!E:E)</f>
        <v>30021</v>
      </c>
      <c r="V1356" t="str">
        <f>_xlfn.XLOOKUP(C1356,Customers!A:A,Customers!F:F)</f>
        <v>Peterside</v>
      </c>
      <c r="W1356" s="13">
        <f>_xlfn.XLOOKUP(C1356,Customers!A:A,Customers!G:G)</f>
        <v>45560</v>
      </c>
      <c r="X1356">
        <f t="shared" ca="1" si="196"/>
        <v>44</v>
      </c>
      <c r="Y1356" t="str">
        <f t="shared" ca="1" si="197"/>
        <v>36-50</v>
      </c>
    </row>
    <row r="1357" spans="1:25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  <c r="I1357">
        <f>_xlfn.XLOOKUP(D1357,Products!A:A,Products!E:E)</f>
        <v>1079.8900000000001</v>
      </c>
      <c r="J1357">
        <f>_xlfn.XLOOKUP(D1357,Products!A:A,Products!F:F)</f>
        <v>703.83</v>
      </c>
      <c r="K1357" t="str">
        <f>_xlfn.XLOOKUP(D1357,Products!A:A,Products!C:C)</f>
        <v>Electronics</v>
      </c>
      <c r="L1357" t="str">
        <f>_xlfn.XLOOKUP(D1357,Products!A:A,Products!D:D)</f>
        <v>Smartphone</v>
      </c>
      <c r="M1357">
        <f t="shared" si="189"/>
        <v>1079.8900000000001</v>
      </c>
      <c r="N1357">
        <f t="shared" si="190"/>
        <v>703.83</v>
      </c>
      <c r="O1357">
        <f t="shared" si="191"/>
        <v>376.06000000000006</v>
      </c>
      <c r="P1357" s="8">
        <f t="shared" si="192"/>
        <v>0.34823917250831105</v>
      </c>
      <c r="Q1357">
        <f t="shared" si="193"/>
        <v>53.994500000000009</v>
      </c>
      <c r="R1357">
        <f t="shared" si="194"/>
        <v>1025.8955000000001</v>
      </c>
      <c r="S1357">
        <f t="shared" si="195"/>
        <v>322.06550000000004</v>
      </c>
      <c r="T1357" t="str">
        <f>_xlfn.XLOOKUP(C1357,Customers!A:A,Customers!D:D)</f>
        <v>F</v>
      </c>
      <c r="U1357" s="13">
        <f>_xlfn.XLOOKUP(C1357,Customers!A:A,Customers!E:E)</f>
        <v>32240</v>
      </c>
      <c r="V1357" t="str">
        <f>_xlfn.XLOOKUP(C1357,Customers!A:A,Customers!F:F)</f>
        <v>Port Alex</v>
      </c>
      <c r="W1357" s="13">
        <f>_xlfn.XLOOKUP(C1357,Customers!A:A,Customers!G:G)</f>
        <v>44962</v>
      </c>
      <c r="X1357">
        <f t="shared" ca="1" si="196"/>
        <v>38</v>
      </c>
      <c r="Y1357" t="str">
        <f t="shared" ca="1" si="197"/>
        <v>36-50</v>
      </c>
    </row>
    <row r="1358" spans="1:25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  <c r="I1358">
        <f>_xlfn.XLOOKUP(D1358,Products!A:A,Products!E:E)</f>
        <v>1044.6400000000001</v>
      </c>
      <c r="J1358">
        <f>_xlfn.XLOOKUP(D1358,Products!A:A,Products!F:F)</f>
        <v>775.07</v>
      </c>
      <c r="K1358" t="str">
        <f>_xlfn.XLOOKUP(D1358,Products!A:A,Products!C:C)</f>
        <v>Fashion</v>
      </c>
      <c r="L1358" t="str">
        <f>_xlfn.XLOOKUP(D1358,Products!A:A,Products!D:D)</f>
        <v>Footwear</v>
      </c>
      <c r="M1358">
        <f t="shared" si="189"/>
        <v>3133.92</v>
      </c>
      <c r="N1358">
        <f t="shared" si="190"/>
        <v>2325.21</v>
      </c>
      <c r="O1358">
        <f t="shared" si="191"/>
        <v>808.71</v>
      </c>
      <c r="P1358" s="8">
        <f t="shared" si="192"/>
        <v>0.25805062030938891</v>
      </c>
      <c r="Q1358">
        <f t="shared" si="193"/>
        <v>313.39200000000005</v>
      </c>
      <c r="R1358">
        <f t="shared" si="194"/>
        <v>2820.5280000000002</v>
      </c>
      <c r="S1358">
        <f t="shared" si="195"/>
        <v>495.31800000000021</v>
      </c>
      <c r="T1358" t="str">
        <f>_xlfn.XLOOKUP(C1358,Customers!A:A,Customers!D:D)</f>
        <v>F</v>
      </c>
      <c r="U1358" s="13">
        <f>_xlfn.XLOOKUP(C1358,Customers!A:A,Customers!E:E)</f>
        <v>22041</v>
      </c>
      <c r="V1358" t="str">
        <f>_xlfn.XLOOKUP(C1358,Customers!A:A,Customers!F:F)</f>
        <v>West Wandaland</v>
      </c>
      <c r="W1358" s="13">
        <f>_xlfn.XLOOKUP(C1358,Customers!A:A,Customers!G:G)</f>
        <v>45329</v>
      </c>
      <c r="X1358">
        <f t="shared" ca="1" si="196"/>
        <v>66</v>
      </c>
      <c r="Y1358" t="str">
        <f t="shared" ca="1" si="197"/>
        <v>50+</v>
      </c>
    </row>
    <row r="1359" spans="1:25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  <c r="I1359">
        <f>_xlfn.XLOOKUP(D1359,Products!A:A,Products!E:E)</f>
        <v>1165.3699999999999</v>
      </c>
      <c r="J1359">
        <f>_xlfn.XLOOKUP(D1359,Products!A:A,Products!F:F)</f>
        <v>926.55</v>
      </c>
      <c r="K1359" t="str">
        <f>_xlfn.XLOOKUP(D1359,Products!A:A,Products!C:C)</f>
        <v>Fashion</v>
      </c>
      <c r="L1359" t="str">
        <f>_xlfn.XLOOKUP(D1359,Products!A:A,Products!D:D)</f>
        <v>Clothing</v>
      </c>
      <c r="M1359">
        <f t="shared" si="189"/>
        <v>5826.8499999999995</v>
      </c>
      <c r="N1359">
        <f t="shared" si="190"/>
        <v>4632.75</v>
      </c>
      <c r="O1359">
        <f t="shared" si="191"/>
        <v>1194.0999999999995</v>
      </c>
      <c r="P1359" s="8">
        <f t="shared" si="192"/>
        <v>0.20493062289230021</v>
      </c>
      <c r="Q1359">
        <f t="shared" si="193"/>
        <v>874.02749999999992</v>
      </c>
      <c r="R1359">
        <f t="shared" si="194"/>
        <v>4952.8224999999993</v>
      </c>
      <c r="S1359">
        <f t="shared" si="195"/>
        <v>320.07249999999931</v>
      </c>
      <c r="T1359" t="str">
        <f>_xlfn.XLOOKUP(C1359,Customers!A:A,Customers!D:D)</f>
        <v>F</v>
      </c>
      <c r="U1359" s="13">
        <f>_xlfn.XLOOKUP(C1359,Customers!A:A,Customers!E:E)</f>
        <v>37223</v>
      </c>
      <c r="V1359" t="str">
        <f>_xlfn.XLOOKUP(C1359,Customers!A:A,Customers!F:F)</f>
        <v>Mendozaland</v>
      </c>
      <c r="W1359" s="13">
        <f>_xlfn.XLOOKUP(C1359,Customers!A:A,Customers!G:G)</f>
        <v>45277</v>
      </c>
      <c r="X1359">
        <f t="shared" ca="1" si="196"/>
        <v>24</v>
      </c>
      <c r="Y1359" t="str">
        <f t="shared" ca="1" si="197"/>
        <v>18-25</v>
      </c>
    </row>
    <row r="1360" spans="1:25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  <c r="I1360">
        <f>_xlfn.XLOOKUP(D1360,Products!A:A,Products!E:E)</f>
        <v>1878.47</v>
      </c>
      <c r="J1360">
        <f>_xlfn.XLOOKUP(D1360,Products!A:A,Products!F:F)</f>
        <v>1014.91</v>
      </c>
      <c r="K1360" t="str">
        <f>_xlfn.XLOOKUP(D1360,Products!A:A,Products!C:C)</f>
        <v>Fashion</v>
      </c>
      <c r="L1360" t="str">
        <f>_xlfn.XLOOKUP(D1360,Products!A:A,Products!D:D)</f>
        <v>Footwear</v>
      </c>
      <c r="M1360">
        <f t="shared" si="189"/>
        <v>3756.94</v>
      </c>
      <c r="N1360">
        <f t="shared" si="190"/>
        <v>2029.82</v>
      </c>
      <c r="O1360">
        <f t="shared" si="191"/>
        <v>1727.1200000000001</v>
      </c>
      <c r="P1360" s="8">
        <f t="shared" si="192"/>
        <v>0.45971455493034225</v>
      </c>
      <c r="Q1360">
        <f t="shared" si="193"/>
        <v>563.54099999999994</v>
      </c>
      <c r="R1360">
        <f t="shared" si="194"/>
        <v>3193.3990000000003</v>
      </c>
      <c r="S1360">
        <f t="shared" si="195"/>
        <v>1163.5790000000004</v>
      </c>
      <c r="T1360" t="str">
        <f>_xlfn.XLOOKUP(C1360,Customers!A:A,Customers!D:D)</f>
        <v>M</v>
      </c>
      <c r="U1360" s="13">
        <f>_xlfn.XLOOKUP(C1360,Customers!A:A,Customers!E:E)</f>
        <v>35356</v>
      </c>
      <c r="V1360" t="str">
        <f>_xlfn.XLOOKUP(C1360,Customers!A:A,Customers!F:F)</f>
        <v>Williamsport</v>
      </c>
      <c r="W1360" s="13">
        <f>_xlfn.XLOOKUP(C1360,Customers!A:A,Customers!G:G)</f>
        <v>44915</v>
      </c>
      <c r="X1360">
        <f t="shared" ca="1" si="196"/>
        <v>29</v>
      </c>
      <c r="Y1360" t="str">
        <f t="shared" ca="1" si="197"/>
        <v>26-35</v>
      </c>
    </row>
    <row r="1361" spans="1:25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  <c r="I1361">
        <f>_xlfn.XLOOKUP(D1361,Products!A:A,Products!E:E)</f>
        <v>1286.55</v>
      </c>
      <c r="J1361">
        <f>_xlfn.XLOOKUP(D1361,Products!A:A,Products!F:F)</f>
        <v>797.54</v>
      </c>
      <c r="K1361" t="str">
        <f>_xlfn.XLOOKUP(D1361,Products!A:A,Products!C:C)</f>
        <v>Fashion</v>
      </c>
      <c r="L1361" t="str">
        <f>_xlfn.XLOOKUP(D1361,Products!A:A,Products!D:D)</f>
        <v>Accessories</v>
      </c>
      <c r="M1361">
        <f t="shared" si="189"/>
        <v>5146.2</v>
      </c>
      <c r="N1361">
        <f t="shared" si="190"/>
        <v>3190.16</v>
      </c>
      <c r="O1361">
        <f t="shared" si="191"/>
        <v>1956.04</v>
      </c>
      <c r="P1361" s="8">
        <f t="shared" si="192"/>
        <v>0.380094049978625</v>
      </c>
      <c r="Q1361">
        <f t="shared" si="193"/>
        <v>771.93</v>
      </c>
      <c r="R1361">
        <f t="shared" si="194"/>
        <v>4374.2699999999995</v>
      </c>
      <c r="S1361">
        <f t="shared" si="195"/>
        <v>1184.1099999999997</v>
      </c>
      <c r="T1361" t="str">
        <f>_xlfn.XLOOKUP(C1361,Customers!A:A,Customers!D:D)</f>
        <v>M</v>
      </c>
      <c r="U1361" s="13">
        <f>_xlfn.XLOOKUP(C1361,Customers!A:A,Customers!E:E)</f>
        <v>33917</v>
      </c>
      <c r="V1361" t="str">
        <f>_xlfn.XLOOKUP(C1361,Customers!A:A,Customers!F:F)</f>
        <v>East Shelby</v>
      </c>
      <c r="W1361" s="13">
        <f>_xlfn.XLOOKUP(C1361,Customers!A:A,Customers!G:G)</f>
        <v>44208</v>
      </c>
      <c r="X1361">
        <f t="shared" ca="1" si="196"/>
        <v>33</v>
      </c>
      <c r="Y1361" t="str">
        <f t="shared" ca="1" si="197"/>
        <v>26-35</v>
      </c>
    </row>
    <row r="1362" spans="1:25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  <c r="I1362">
        <f>_xlfn.XLOOKUP(D1362,Products!A:A,Products!E:E)</f>
        <v>1044.6400000000001</v>
      </c>
      <c r="J1362">
        <f>_xlfn.XLOOKUP(D1362,Products!A:A,Products!F:F)</f>
        <v>775.07</v>
      </c>
      <c r="K1362" t="str">
        <f>_xlfn.XLOOKUP(D1362,Products!A:A,Products!C:C)</f>
        <v>Fashion</v>
      </c>
      <c r="L1362" t="str">
        <f>_xlfn.XLOOKUP(D1362,Products!A:A,Products!D:D)</f>
        <v>Footwear</v>
      </c>
      <c r="M1362">
        <f t="shared" si="189"/>
        <v>1044.6400000000001</v>
      </c>
      <c r="N1362">
        <f t="shared" si="190"/>
        <v>775.07</v>
      </c>
      <c r="O1362">
        <f t="shared" si="191"/>
        <v>269.57000000000005</v>
      </c>
      <c r="P1362" s="8">
        <f t="shared" si="192"/>
        <v>0.25805062030938891</v>
      </c>
      <c r="Q1362">
        <f t="shared" si="193"/>
        <v>0</v>
      </c>
      <c r="R1362">
        <f t="shared" si="194"/>
        <v>1044.6400000000001</v>
      </c>
      <c r="S1362">
        <f t="shared" si="195"/>
        <v>269.57000000000005</v>
      </c>
      <c r="T1362" t="str">
        <f>_xlfn.XLOOKUP(C1362,Customers!A:A,Customers!D:D)</f>
        <v>M</v>
      </c>
      <c r="U1362" s="13">
        <f>_xlfn.XLOOKUP(C1362,Customers!A:A,Customers!E:E)</f>
        <v>23030</v>
      </c>
      <c r="V1362" t="str">
        <f>_xlfn.XLOOKUP(C1362,Customers!A:A,Customers!F:F)</f>
        <v>Shannontown</v>
      </c>
      <c r="W1362" s="13">
        <f>_xlfn.XLOOKUP(C1362,Customers!A:A,Customers!G:G)</f>
        <v>44957</v>
      </c>
      <c r="X1362">
        <f t="shared" ca="1" si="196"/>
        <v>63</v>
      </c>
      <c r="Y1362" t="str">
        <f t="shared" ca="1" si="197"/>
        <v>50+</v>
      </c>
    </row>
    <row r="1363" spans="1:25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  <c r="I1363">
        <f>_xlfn.XLOOKUP(D1363,Products!A:A,Products!E:E)</f>
        <v>1762.92</v>
      </c>
      <c r="J1363">
        <f>_xlfn.XLOOKUP(D1363,Products!A:A,Products!F:F)</f>
        <v>1346.48</v>
      </c>
      <c r="K1363" t="str">
        <f>_xlfn.XLOOKUP(D1363,Products!A:A,Products!C:C)</f>
        <v>Electronics</v>
      </c>
      <c r="L1363" t="str">
        <f>_xlfn.XLOOKUP(D1363,Products!A:A,Products!D:D)</f>
        <v>Laptop</v>
      </c>
      <c r="M1363">
        <f t="shared" si="189"/>
        <v>1762.92</v>
      </c>
      <c r="N1363">
        <f t="shared" si="190"/>
        <v>1346.48</v>
      </c>
      <c r="O1363">
        <f t="shared" si="191"/>
        <v>416.44000000000005</v>
      </c>
      <c r="P1363" s="8">
        <f t="shared" si="192"/>
        <v>0.23622172305039368</v>
      </c>
      <c r="Q1363">
        <f t="shared" si="193"/>
        <v>88.146000000000015</v>
      </c>
      <c r="R1363">
        <f t="shared" si="194"/>
        <v>1674.7740000000001</v>
      </c>
      <c r="S1363">
        <f t="shared" si="195"/>
        <v>328.2940000000001</v>
      </c>
      <c r="T1363" t="str">
        <f>_xlfn.XLOOKUP(C1363,Customers!A:A,Customers!D:D)</f>
        <v>M</v>
      </c>
      <c r="U1363" s="13">
        <f>_xlfn.XLOOKUP(C1363,Customers!A:A,Customers!E:E)</f>
        <v>34565</v>
      </c>
      <c r="V1363" t="str">
        <f>_xlfn.XLOOKUP(C1363,Customers!A:A,Customers!F:F)</f>
        <v>East William</v>
      </c>
      <c r="W1363" s="13">
        <f>_xlfn.XLOOKUP(C1363,Customers!A:A,Customers!G:G)</f>
        <v>45608</v>
      </c>
      <c r="X1363">
        <f t="shared" ca="1" si="196"/>
        <v>31</v>
      </c>
      <c r="Y1363" t="str">
        <f t="shared" ca="1" si="197"/>
        <v>26-35</v>
      </c>
    </row>
    <row r="1364" spans="1:25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  <c r="I1364">
        <f>_xlfn.XLOOKUP(D1364,Products!A:A,Products!E:E)</f>
        <v>270.45</v>
      </c>
      <c r="J1364">
        <f>_xlfn.XLOOKUP(D1364,Products!A:A,Products!F:F)</f>
        <v>187.6</v>
      </c>
      <c r="K1364" t="str">
        <f>_xlfn.XLOOKUP(D1364,Products!A:A,Products!C:C)</f>
        <v>Fashion</v>
      </c>
      <c r="L1364" t="str">
        <f>_xlfn.XLOOKUP(D1364,Products!A:A,Products!D:D)</f>
        <v>Bags</v>
      </c>
      <c r="M1364">
        <f t="shared" si="189"/>
        <v>540.9</v>
      </c>
      <c r="N1364">
        <f t="shared" si="190"/>
        <v>375.2</v>
      </c>
      <c r="O1364">
        <f t="shared" si="191"/>
        <v>165.7</v>
      </c>
      <c r="P1364" s="8">
        <f t="shared" si="192"/>
        <v>0.30634128304677388</v>
      </c>
      <c r="Q1364">
        <f t="shared" si="193"/>
        <v>54.09</v>
      </c>
      <c r="R1364">
        <f t="shared" si="194"/>
        <v>486.80999999999995</v>
      </c>
      <c r="S1364">
        <f t="shared" si="195"/>
        <v>111.60999999999996</v>
      </c>
      <c r="T1364" t="str">
        <f>_xlfn.XLOOKUP(C1364,Customers!A:A,Customers!D:D)</f>
        <v>M</v>
      </c>
      <c r="U1364" s="13">
        <f>_xlfn.XLOOKUP(C1364,Customers!A:A,Customers!E:E)</f>
        <v>24005</v>
      </c>
      <c r="V1364" t="str">
        <f>_xlfn.XLOOKUP(C1364,Customers!A:A,Customers!F:F)</f>
        <v>Kevinshire</v>
      </c>
      <c r="W1364" s="13">
        <f>_xlfn.XLOOKUP(C1364,Customers!A:A,Customers!G:G)</f>
        <v>45374</v>
      </c>
      <c r="X1364">
        <f t="shared" ca="1" si="196"/>
        <v>60</v>
      </c>
      <c r="Y1364" t="str">
        <f t="shared" ca="1" si="197"/>
        <v>50+</v>
      </c>
    </row>
    <row r="1365" spans="1:25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  <c r="I1365">
        <f>_xlfn.XLOOKUP(D1365,Products!A:A,Products!E:E)</f>
        <v>109.78</v>
      </c>
      <c r="J1365">
        <f>_xlfn.XLOOKUP(D1365,Products!A:A,Products!F:F)</f>
        <v>70.59</v>
      </c>
      <c r="K1365" t="str">
        <f>_xlfn.XLOOKUP(D1365,Products!A:A,Products!C:C)</f>
        <v>Fashion</v>
      </c>
      <c r="L1365" t="str">
        <f>_xlfn.XLOOKUP(D1365,Products!A:A,Products!D:D)</f>
        <v>Footwear</v>
      </c>
      <c r="M1365">
        <f t="shared" si="189"/>
        <v>548.9</v>
      </c>
      <c r="N1365">
        <f t="shared" si="190"/>
        <v>352.95000000000005</v>
      </c>
      <c r="O1365">
        <f t="shared" si="191"/>
        <v>195.94999999999993</v>
      </c>
      <c r="P1365" s="8">
        <f t="shared" si="192"/>
        <v>0.35698670067407534</v>
      </c>
      <c r="Q1365">
        <f t="shared" si="193"/>
        <v>82.334999999999994</v>
      </c>
      <c r="R1365">
        <f t="shared" si="194"/>
        <v>466.565</v>
      </c>
      <c r="S1365">
        <f t="shared" si="195"/>
        <v>113.61499999999995</v>
      </c>
      <c r="T1365" t="str">
        <f>_xlfn.XLOOKUP(C1365,Customers!A:A,Customers!D:D)</f>
        <v>F</v>
      </c>
      <c r="U1365" s="13">
        <f>_xlfn.XLOOKUP(C1365,Customers!A:A,Customers!E:E)</f>
        <v>27995</v>
      </c>
      <c r="V1365" t="str">
        <f>_xlfn.XLOOKUP(C1365,Customers!A:A,Customers!F:F)</f>
        <v>East Raymond</v>
      </c>
      <c r="W1365" s="13">
        <f>_xlfn.XLOOKUP(C1365,Customers!A:A,Customers!G:G)</f>
        <v>45827</v>
      </c>
      <c r="X1365">
        <f t="shared" ca="1" si="196"/>
        <v>49</v>
      </c>
      <c r="Y1365" t="str">
        <f t="shared" ca="1" si="197"/>
        <v>36-50</v>
      </c>
    </row>
    <row r="1366" spans="1:25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  <c r="I1366">
        <f>_xlfn.XLOOKUP(D1366,Products!A:A,Products!E:E)</f>
        <v>318.05</v>
      </c>
      <c r="J1366">
        <f>_xlfn.XLOOKUP(D1366,Products!A:A,Products!F:F)</f>
        <v>187.34</v>
      </c>
      <c r="K1366" t="str">
        <f>_xlfn.XLOOKUP(D1366,Products!A:A,Products!C:C)</f>
        <v>Groceries</v>
      </c>
      <c r="L1366" t="str">
        <f>_xlfn.XLOOKUP(D1366,Products!A:A,Products!D:D)</f>
        <v>Fruits</v>
      </c>
      <c r="M1366">
        <f t="shared" si="189"/>
        <v>1272.2</v>
      </c>
      <c r="N1366">
        <f t="shared" si="190"/>
        <v>749.36</v>
      </c>
      <c r="O1366">
        <f t="shared" si="191"/>
        <v>522.84</v>
      </c>
      <c r="P1366" s="8">
        <f t="shared" si="192"/>
        <v>0.41097311743436565</v>
      </c>
      <c r="Q1366">
        <f t="shared" si="193"/>
        <v>190.83</v>
      </c>
      <c r="R1366">
        <f t="shared" si="194"/>
        <v>1081.3700000000001</v>
      </c>
      <c r="S1366">
        <f t="shared" si="195"/>
        <v>332.0100000000001</v>
      </c>
      <c r="T1366" t="str">
        <f>_xlfn.XLOOKUP(C1366,Customers!A:A,Customers!D:D)</f>
        <v>F</v>
      </c>
      <c r="U1366" s="13">
        <f>_xlfn.XLOOKUP(C1366,Customers!A:A,Customers!E:E)</f>
        <v>33492</v>
      </c>
      <c r="V1366" t="str">
        <f>_xlfn.XLOOKUP(C1366,Customers!A:A,Customers!F:F)</f>
        <v>Walkerfurt</v>
      </c>
      <c r="W1366" s="13">
        <f>_xlfn.XLOOKUP(C1366,Customers!A:A,Customers!G:G)</f>
        <v>45407</v>
      </c>
      <c r="X1366">
        <f t="shared" ca="1" si="196"/>
        <v>34</v>
      </c>
      <c r="Y1366" t="str">
        <f t="shared" ca="1" si="197"/>
        <v>26-35</v>
      </c>
    </row>
    <row r="1367" spans="1:25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  <c r="I1367">
        <f>_xlfn.XLOOKUP(D1367,Products!A:A,Products!E:E)</f>
        <v>1044.6400000000001</v>
      </c>
      <c r="J1367">
        <f>_xlfn.XLOOKUP(D1367,Products!A:A,Products!F:F)</f>
        <v>775.07</v>
      </c>
      <c r="K1367" t="str">
        <f>_xlfn.XLOOKUP(D1367,Products!A:A,Products!C:C)</f>
        <v>Fashion</v>
      </c>
      <c r="L1367" t="str">
        <f>_xlfn.XLOOKUP(D1367,Products!A:A,Products!D:D)</f>
        <v>Footwear</v>
      </c>
      <c r="M1367">
        <f t="shared" si="189"/>
        <v>5223.2000000000007</v>
      </c>
      <c r="N1367">
        <f t="shared" si="190"/>
        <v>3875.3500000000004</v>
      </c>
      <c r="O1367">
        <f t="shared" si="191"/>
        <v>1347.8500000000004</v>
      </c>
      <c r="P1367" s="8">
        <f t="shared" si="192"/>
        <v>0.25805062030938891</v>
      </c>
      <c r="Q1367">
        <f t="shared" si="193"/>
        <v>0</v>
      </c>
      <c r="R1367">
        <f t="shared" si="194"/>
        <v>5223.2000000000007</v>
      </c>
      <c r="S1367">
        <f t="shared" si="195"/>
        <v>1347.8500000000004</v>
      </c>
      <c r="T1367" t="str">
        <f>_xlfn.XLOOKUP(C1367,Customers!A:A,Customers!D:D)</f>
        <v>M</v>
      </c>
      <c r="U1367" s="13">
        <f>_xlfn.XLOOKUP(C1367,Customers!A:A,Customers!E:E)</f>
        <v>21996</v>
      </c>
      <c r="V1367" t="str">
        <f>_xlfn.XLOOKUP(C1367,Customers!A:A,Customers!F:F)</f>
        <v>Whiteside</v>
      </c>
      <c r="W1367" s="13">
        <f>_xlfn.XLOOKUP(C1367,Customers!A:A,Customers!G:G)</f>
        <v>44455</v>
      </c>
      <c r="X1367">
        <f t="shared" ca="1" si="196"/>
        <v>66</v>
      </c>
      <c r="Y1367" t="str">
        <f t="shared" ca="1" si="197"/>
        <v>50+</v>
      </c>
    </row>
    <row r="1368" spans="1:25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  <c r="I1368">
        <f>_xlfn.XLOOKUP(D1368,Products!A:A,Products!E:E)</f>
        <v>1216.3599999999999</v>
      </c>
      <c r="J1368">
        <f>_xlfn.XLOOKUP(D1368,Products!A:A,Products!F:F)</f>
        <v>794.8</v>
      </c>
      <c r="K1368" t="str">
        <f>_xlfn.XLOOKUP(D1368,Products!A:A,Products!C:C)</f>
        <v>Fashion</v>
      </c>
      <c r="L1368" t="str">
        <f>_xlfn.XLOOKUP(D1368,Products!A:A,Products!D:D)</f>
        <v>Bags</v>
      </c>
      <c r="M1368">
        <f t="shared" si="189"/>
        <v>4865.4399999999996</v>
      </c>
      <c r="N1368">
        <f t="shared" si="190"/>
        <v>3179.2</v>
      </c>
      <c r="O1368">
        <f t="shared" si="191"/>
        <v>1686.2399999999998</v>
      </c>
      <c r="P1368" s="8">
        <f t="shared" si="192"/>
        <v>0.34657502713012595</v>
      </c>
      <c r="Q1368">
        <f t="shared" si="193"/>
        <v>729.81599999999992</v>
      </c>
      <c r="R1368">
        <f t="shared" si="194"/>
        <v>4135.6239999999998</v>
      </c>
      <c r="S1368">
        <f t="shared" si="195"/>
        <v>956.42399999999998</v>
      </c>
      <c r="T1368" t="str">
        <f>_xlfn.XLOOKUP(C1368,Customers!A:A,Customers!D:D)</f>
        <v>M</v>
      </c>
      <c r="U1368" s="13">
        <f>_xlfn.XLOOKUP(C1368,Customers!A:A,Customers!E:E)</f>
        <v>34163</v>
      </c>
      <c r="V1368" t="str">
        <f>_xlfn.XLOOKUP(C1368,Customers!A:A,Customers!F:F)</f>
        <v>Justintown</v>
      </c>
      <c r="W1368" s="13">
        <f>_xlfn.XLOOKUP(C1368,Customers!A:A,Customers!G:G)</f>
        <v>44573</v>
      </c>
      <c r="X1368">
        <f t="shared" ca="1" si="196"/>
        <v>32</v>
      </c>
      <c r="Y1368" t="str">
        <f t="shared" ca="1" si="197"/>
        <v>26-35</v>
      </c>
    </row>
    <row r="1369" spans="1:25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  <c r="I1369">
        <f>_xlfn.XLOOKUP(D1369,Products!A:A,Products!E:E)</f>
        <v>1853.77</v>
      </c>
      <c r="J1369">
        <f>_xlfn.XLOOKUP(D1369,Products!A:A,Products!F:F)</f>
        <v>1363.52</v>
      </c>
      <c r="K1369" t="str">
        <f>_xlfn.XLOOKUP(D1369,Products!A:A,Products!C:C)</f>
        <v>Fashion</v>
      </c>
      <c r="L1369" t="str">
        <f>_xlfn.XLOOKUP(D1369,Products!A:A,Products!D:D)</f>
        <v>Accessories</v>
      </c>
      <c r="M1369">
        <f t="shared" si="189"/>
        <v>7415.08</v>
      </c>
      <c r="N1369">
        <f t="shared" si="190"/>
        <v>5454.08</v>
      </c>
      <c r="O1369">
        <f t="shared" si="191"/>
        <v>1961</v>
      </c>
      <c r="P1369" s="8">
        <f t="shared" si="192"/>
        <v>0.26446107122242779</v>
      </c>
      <c r="Q1369">
        <f t="shared" si="193"/>
        <v>0</v>
      </c>
      <c r="R1369">
        <f t="shared" si="194"/>
        <v>7415.08</v>
      </c>
      <c r="S1369">
        <f t="shared" si="195"/>
        <v>1961</v>
      </c>
      <c r="T1369" t="str">
        <f>_xlfn.XLOOKUP(C1369,Customers!A:A,Customers!D:D)</f>
        <v>M</v>
      </c>
      <c r="U1369" s="13">
        <f>_xlfn.XLOOKUP(C1369,Customers!A:A,Customers!E:E)</f>
        <v>34560</v>
      </c>
      <c r="V1369" t="str">
        <f>_xlfn.XLOOKUP(C1369,Customers!A:A,Customers!F:F)</f>
        <v>Wardfort</v>
      </c>
      <c r="W1369" s="13">
        <f>_xlfn.XLOOKUP(C1369,Customers!A:A,Customers!G:G)</f>
        <v>45822</v>
      </c>
      <c r="X1369">
        <f t="shared" ca="1" si="196"/>
        <v>31</v>
      </c>
      <c r="Y1369" t="str">
        <f t="shared" ca="1" si="197"/>
        <v>26-35</v>
      </c>
    </row>
    <row r="1370" spans="1:25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  <c r="I1370">
        <f>_xlfn.XLOOKUP(D1370,Products!A:A,Products!E:E)</f>
        <v>453.62</v>
      </c>
      <c r="J1370">
        <f>_xlfn.XLOOKUP(D1370,Products!A:A,Products!F:F)</f>
        <v>316.63</v>
      </c>
      <c r="K1370" t="str">
        <f>_xlfn.XLOOKUP(D1370,Products!A:A,Products!C:C)</f>
        <v>Fashion</v>
      </c>
      <c r="L1370" t="str">
        <f>_xlfn.XLOOKUP(D1370,Products!A:A,Products!D:D)</f>
        <v>Clothing</v>
      </c>
      <c r="M1370">
        <f t="shared" si="189"/>
        <v>1360.8600000000001</v>
      </c>
      <c r="N1370">
        <f t="shared" si="190"/>
        <v>949.89</v>
      </c>
      <c r="O1370">
        <f t="shared" si="191"/>
        <v>410.97000000000014</v>
      </c>
      <c r="P1370" s="8">
        <f t="shared" si="192"/>
        <v>0.30199285745778415</v>
      </c>
      <c r="Q1370">
        <f t="shared" si="193"/>
        <v>68.043000000000006</v>
      </c>
      <c r="R1370">
        <f t="shared" si="194"/>
        <v>1292.817</v>
      </c>
      <c r="S1370">
        <f t="shared" si="195"/>
        <v>342.92700000000002</v>
      </c>
      <c r="T1370" t="str">
        <f>_xlfn.XLOOKUP(C1370,Customers!A:A,Customers!D:D)</f>
        <v>M</v>
      </c>
      <c r="U1370" s="13">
        <f>_xlfn.XLOOKUP(C1370,Customers!A:A,Customers!E:E)</f>
        <v>23397</v>
      </c>
      <c r="V1370" t="str">
        <f>_xlfn.XLOOKUP(C1370,Customers!A:A,Customers!F:F)</f>
        <v>New Jontown</v>
      </c>
      <c r="W1370" s="13">
        <f>_xlfn.XLOOKUP(C1370,Customers!A:A,Customers!G:G)</f>
        <v>44737</v>
      </c>
      <c r="X1370">
        <f t="shared" ca="1" si="196"/>
        <v>62</v>
      </c>
      <c r="Y1370" t="str">
        <f t="shared" ca="1" si="197"/>
        <v>50+</v>
      </c>
    </row>
    <row r="1371" spans="1:25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  <c r="I1371">
        <f>_xlfn.XLOOKUP(D1371,Products!A:A,Products!E:E)</f>
        <v>1194.1199999999999</v>
      </c>
      <c r="J1371">
        <f>_xlfn.XLOOKUP(D1371,Products!A:A,Products!F:F)</f>
        <v>838.95</v>
      </c>
      <c r="K1371" t="str">
        <f>_xlfn.XLOOKUP(D1371,Products!A:A,Products!C:C)</f>
        <v>Electronics</v>
      </c>
      <c r="L1371" t="str">
        <f>_xlfn.XLOOKUP(D1371,Products!A:A,Products!D:D)</f>
        <v>Smartphone</v>
      </c>
      <c r="M1371">
        <f t="shared" si="189"/>
        <v>3582.3599999999997</v>
      </c>
      <c r="N1371">
        <f t="shared" si="190"/>
        <v>2516.8500000000004</v>
      </c>
      <c r="O1371">
        <f t="shared" si="191"/>
        <v>1065.5099999999993</v>
      </c>
      <c r="P1371" s="8">
        <f t="shared" si="192"/>
        <v>0.29743241885237648</v>
      </c>
      <c r="Q1371">
        <f t="shared" si="193"/>
        <v>537.35399999999993</v>
      </c>
      <c r="R1371">
        <f t="shared" si="194"/>
        <v>3045.0059999999999</v>
      </c>
      <c r="S1371">
        <f t="shared" si="195"/>
        <v>528.15599999999949</v>
      </c>
      <c r="T1371" t="str">
        <f>_xlfn.XLOOKUP(C1371,Customers!A:A,Customers!D:D)</f>
        <v>M</v>
      </c>
      <c r="U1371" s="13">
        <f>_xlfn.XLOOKUP(C1371,Customers!A:A,Customers!E:E)</f>
        <v>34163</v>
      </c>
      <c r="V1371" t="str">
        <f>_xlfn.XLOOKUP(C1371,Customers!A:A,Customers!F:F)</f>
        <v>Justintown</v>
      </c>
      <c r="W1371" s="13">
        <f>_xlfn.XLOOKUP(C1371,Customers!A:A,Customers!G:G)</f>
        <v>44573</v>
      </c>
      <c r="X1371">
        <f t="shared" ca="1" si="196"/>
        <v>32</v>
      </c>
      <c r="Y1371" t="str">
        <f t="shared" ca="1" si="197"/>
        <v>26-35</v>
      </c>
    </row>
    <row r="1372" spans="1:25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  <c r="I1372">
        <f>_xlfn.XLOOKUP(D1372,Products!A:A,Products!E:E)</f>
        <v>1762.92</v>
      </c>
      <c r="J1372">
        <f>_xlfn.XLOOKUP(D1372,Products!A:A,Products!F:F)</f>
        <v>1346.48</v>
      </c>
      <c r="K1372" t="str">
        <f>_xlfn.XLOOKUP(D1372,Products!A:A,Products!C:C)</f>
        <v>Electronics</v>
      </c>
      <c r="L1372" t="str">
        <f>_xlfn.XLOOKUP(D1372,Products!A:A,Products!D:D)</f>
        <v>Laptop</v>
      </c>
      <c r="M1372">
        <f t="shared" si="189"/>
        <v>8814.6</v>
      </c>
      <c r="N1372">
        <f t="shared" si="190"/>
        <v>6732.4</v>
      </c>
      <c r="O1372">
        <f t="shared" si="191"/>
        <v>2082.2000000000007</v>
      </c>
      <c r="P1372" s="8">
        <f t="shared" si="192"/>
        <v>0.23622172305039374</v>
      </c>
      <c r="Q1372">
        <f t="shared" si="193"/>
        <v>1322.19</v>
      </c>
      <c r="R1372">
        <f t="shared" si="194"/>
        <v>7492.41</v>
      </c>
      <c r="S1372">
        <f t="shared" si="195"/>
        <v>760.01000000000022</v>
      </c>
      <c r="T1372" t="str">
        <f>_xlfn.XLOOKUP(C1372,Customers!A:A,Customers!D:D)</f>
        <v>F</v>
      </c>
      <c r="U1372" s="13">
        <f>_xlfn.XLOOKUP(C1372,Customers!A:A,Customers!E:E)</f>
        <v>23491</v>
      </c>
      <c r="V1372" t="str">
        <f>_xlfn.XLOOKUP(C1372,Customers!A:A,Customers!F:F)</f>
        <v>Woodbury</v>
      </c>
      <c r="W1372" s="13">
        <f>_xlfn.XLOOKUP(C1372,Customers!A:A,Customers!G:G)</f>
        <v>45707</v>
      </c>
      <c r="X1372">
        <f t="shared" ca="1" si="196"/>
        <v>62</v>
      </c>
      <c r="Y1372" t="str">
        <f t="shared" ca="1" si="197"/>
        <v>50+</v>
      </c>
    </row>
    <row r="1373" spans="1:25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  <c r="I1373">
        <f>_xlfn.XLOOKUP(D1373,Products!A:A,Products!E:E)</f>
        <v>1396.22</v>
      </c>
      <c r="J1373">
        <f>_xlfn.XLOOKUP(D1373,Products!A:A,Products!F:F)</f>
        <v>1004.09</v>
      </c>
      <c r="K1373" t="str">
        <f>_xlfn.XLOOKUP(D1373,Products!A:A,Products!C:C)</f>
        <v>Fashion</v>
      </c>
      <c r="L1373" t="str">
        <f>_xlfn.XLOOKUP(D1373,Products!A:A,Products!D:D)</f>
        <v>Bags</v>
      </c>
      <c r="M1373">
        <f t="shared" si="189"/>
        <v>2792.44</v>
      </c>
      <c r="N1373">
        <f t="shared" si="190"/>
        <v>2008.18</v>
      </c>
      <c r="O1373">
        <f t="shared" si="191"/>
        <v>784.26</v>
      </c>
      <c r="P1373" s="8">
        <f t="shared" si="192"/>
        <v>0.28085115526206472</v>
      </c>
      <c r="Q1373">
        <f t="shared" si="193"/>
        <v>0</v>
      </c>
      <c r="R1373">
        <f t="shared" si="194"/>
        <v>2792.44</v>
      </c>
      <c r="S1373">
        <f t="shared" si="195"/>
        <v>784.26</v>
      </c>
      <c r="T1373" t="str">
        <f>_xlfn.XLOOKUP(C1373,Customers!A:A,Customers!D:D)</f>
        <v>M</v>
      </c>
      <c r="U1373" s="13">
        <f>_xlfn.XLOOKUP(C1373,Customers!A:A,Customers!E:E)</f>
        <v>22556</v>
      </c>
      <c r="V1373" t="str">
        <f>_xlfn.XLOOKUP(C1373,Customers!A:A,Customers!F:F)</f>
        <v>Simonstad</v>
      </c>
      <c r="W1373" s="13">
        <f>_xlfn.XLOOKUP(C1373,Customers!A:A,Customers!G:G)</f>
        <v>45467</v>
      </c>
      <c r="X1373">
        <f t="shared" ca="1" si="196"/>
        <v>64</v>
      </c>
      <c r="Y1373" t="str">
        <f t="shared" ca="1" si="197"/>
        <v>50+</v>
      </c>
    </row>
    <row r="1374" spans="1:25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  <c r="I1374">
        <f>_xlfn.XLOOKUP(D1374,Products!A:A,Products!E:E)</f>
        <v>1745.61</v>
      </c>
      <c r="J1374">
        <f>_xlfn.XLOOKUP(D1374,Products!A:A,Products!F:F)</f>
        <v>1322.44</v>
      </c>
      <c r="K1374" t="str">
        <f>_xlfn.XLOOKUP(D1374,Products!A:A,Products!C:C)</f>
        <v>Electronics</v>
      </c>
      <c r="L1374" t="str">
        <f>_xlfn.XLOOKUP(D1374,Products!A:A,Products!D:D)</f>
        <v>Headphones</v>
      </c>
      <c r="M1374">
        <f t="shared" si="189"/>
        <v>8728.0499999999993</v>
      </c>
      <c r="N1374">
        <f t="shared" si="190"/>
        <v>6612.2000000000007</v>
      </c>
      <c r="O1374">
        <f t="shared" si="191"/>
        <v>2115.8499999999985</v>
      </c>
      <c r="P1374" s="8">
        <f t="shared" si="192"/>
        <v>0.24241955534168558</v>
      </c>
      <c r="Q1374">
        <f t="shared" si="193"/>
        <v>1309.2074999999998</v>
      </c>
      <c r="R1374">
        <f t="shared" si="194"/>
        <v>7418.8424999999997</v>
      </c>
      <c r="S1374">
        <f t="shared" si="195"/>
        <v>806.64249999999902</v>
      </c>
      <c r="T1374" t="str">
        <f>_xlfn.XLOOKUP(C1374,Customers!A:A,Customers!D:D)</f>
        <v>F</v>
      </c>
      <c r="U1374" s="13">
        <f>_xlfn.XLOOKUP(C1374,Customers!A:A,Customers!E:E)</f>
        <v>29746</v>
      </c>
      <c r="V1374" t="str">
        <f>_xlfn.XLOOKUP(C1374,Customers!A:A,Customers!F:F)</f>
        <v>New Julia</v>
      </c>
      <c r="W1374" s="13">
        <f>_xlfn.XLOOKUP(C1374,Customers!A:A,Customers!G:G)</f>
        <v>45456</v>
      </c>
      <c r="X1374">
        <f t="shared" ca="1" si="196"/>
        <v>45</v>
      </c>
      <c r="Y1374" t="str">
        <f t="shared" ca="1" si="197"/>
        <v>36-50</v>
      </c>
    </row>
    <row r="1375" spans="1:25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  <c r="I1375">
        <f>_xlfn.XLOOKUP(D1375,Products!A:A,Products!E:E)</f>
        <v>1227.24</v>
      </c>
      <c r="J1375">
        <f>_xlfn.XLOOKUP(D1375,Products!A:A,Products!F:F)</f>
        <v>977.09</v>
      </c>
      <c r="K1375" t="str">
        <f>_xlfn.XLOOKUP(D1375,Products!A:A,Products!C:C)</f>
        <v>Groceries</v>
      </c>
      <c r="L1375" t="str">
        <f>_xlfn.XLOOKUP(D1375,Products!A:A,Products!D:D)</f>
        <v>Dairy</v>
      </c>
      <c r="M1375">
        <f t="shared" si="189"/>
        <v>3681.7200000000003</v>
      </c>
      <c r="N1375">
        <f t="shared" si="190"/>
        <v>2931.27</v>
      </c>
      <c r="O1375">
        <f t="shared" si="191"/>
        <v>750.45000000000027</v>
      </c>
      <c r="P1375" s="8">
        <f t="shared" si="192"/>
        <v>0.20383136142889743</v>
      </c>
      <c r="Q1375">
        <f t="shared" si="193"/>
        <v>0</v>
      </c>
      <c r="R1375">
        <f t="shared" si="194"/>
        <v>3681.7200000000003</v>
      </c>
      <c r="S1375">
        <f t="shared" si="195"/>
        <v>750.45000000000027</v>
      </c>
      <c r="T1375" t="str">
        <f>_xlfn.XLOOKUP(C1375,Customers!A:A,Customers!D:D)</f>
        <v>M</v>
      </c>
      <c r="U1375" s="13">
        <f>_xlfn.XLOOKUP(C1375,Customers!A:A,Customers!E:E)</f>
        <v>21086</v>
      </c>
      <c r="V1375" t="str">
        <f>_xlfn.XLOOKUP(C1375,Customers!A:A,Customers!F:F)</f>
        <v>Lake Emily</v>
      </c>
      <c r="W1375" s="13">
        <f>_xlfn.XLOOKUP(C1375,Customers!A:A,Customers!G:G)</f>
        <v>44153</v>
      </c>
      <c r="X1375">
        <f t="shared" ca="1" si="196"/>
        <v>68</v>
      </c>
      <c r="Y1375" t="str">
        <f t="shared" ca="1" si="197"/>
        <v>50+</v>
      </c>
    </row>
    <row r="1376" spans="1:25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  <c r="I1376">
        <f>_xlfn.XLOOKUP(D1376,Products!A:A,Products!E:E)</f>
        <v>453.62</v>
      </c>
      <c r="J1376">
        <f>_xlfn.XLOOKUP(D1376,Products!A:A,Products!F:F)</f>
        <v>316.63</v>
      </c>
      <c r="K1376" t="str">
        <f>_xlfn.XLOOKUP(D1376,Products!A:A,Products!C:C)</f>
        <v>Fashion</v>
      </c>
      <c r="L1376" t="str">
        <f>_xlfn.XLOOKUP(D1376,Products!A:A,Products!D:D)</f>
        <v>Clothing</v>
      </c>
      <c r="M1376">
        <f t="shared" si="189"/>
        <v>907.24</v>
      </c>
      <c r="N1376">
        <f t="shared" si="190"/>
        <v>633.26</v>
      </c>
      <c r="O1376">
        <f t="shared" si="191"/>
        <v>273.98</v>
      </c>
      <c r="P1376" s="8">
        <f t="shared" si="192"/>
        <v>0.30199285745778409</v>
      </c>
      <c r="Q1376">
        <f t="shared" si="193"/>
        <v>90.724000000000004</v>
      </c>
      <c r="R1376">
        <f t="shared" si="194"/>
        <v>816.51599999999996</v>
      </c>
      <c r="S1376">
        <f t="shared" si="195"/>
        <v>183.25599999999997</v>
      </c>
      <c r="T1376" t="str">
        <f>_xlfn.XLOOKUP(C1376,Customers!A:A,Customers!D:D)</f>
        <v>M</v>
      </c>
      <c r="U1376" s="13">
        <f>_xlfn.XLOOKUP(C1376,Customers!A:A,Customers!E:E)</f>
        <v>31945</v>
      </c>
      <c r="V1376" t="str">
        <f>_xlfn.XLOOKUP(C1376,Customers!A:A,Customers!F:F)</f>
        <v>Port Jeffreyside</v>
      </c>
      <c r="W1376" s="13">
        <f>_xlfn.XLOOKUP(C1376,Customers!A:A,Customers!G:G)</f>
        <v>44261</v>
      </c>
      <c r="X1376">
        <f t="shared" ca="1" si="196"/>
        <v>39</v>
      </c>
      <c r="Y1376" t="str">
        <f t="shared" ca="1" si="197"/>
        <v>36-50</v>
      </c>
    </row>
    <row r="1377" spans="1:25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  <c r="I1377">
        <f>_xlfn.XLOOKUP(D1377,Products!A:A,Products!E:E)</f>
        <v>1044.6400000000001</v>
      </c>
      <c r="J1377">
        <f>_xlfn.XLOOKUP(D1377,Products!A:A,Products!F:F)</f>
        <v>775.07</v>
      </c>
      <c r="K1377" t="str">
        <f>_xlfn.XLOOKUP(D1377,Products!A:A,Products!C:C)</f>
        <v>Fashion</v>
      </c>
      <c r="L1377" t="str">
        <f>_xlfn.XLOOKUP(D1377,Products!A:A,Products!D:D)</f>
        <v>Footwear</v>
      </c>
      <c r="M1377">
        <f t="shared" si="189"/>
        <v>1044.6400000000001</v>
      </c>
      <c r="N1377">
        <f t="shared" si="190"/>
        <v>775.07</v>
      </c>
      <c r="O1377">
        <f t="shared" si="191"/>
        <v>269.57000000000005</v>
      </c>
      <c r="P1377" s="8">
        <f t="shared" si="192"/>
        <v>0.25805062030938891</v>
      </c>
      <c r="Q1377">
        <f t="shared" si="193"/>
        <v>104.46400000000001</v>
      </c>
      <c r="R1377">
        <f t="shared" si="194"/>
        <v>940.17600000000004</v>
      </c>
      <c r="S1377">
        <f t="shared" si="195"/>
        <v>165.10599999999999</v>
      </c>
      <c r="T1377" t="str">
        <f>_xlfn.XLOOKUP(C1377,Customers!A:A,Customers!D:D)</f>
        <v>M</v>
      </c>
      <c r="U1377" s="13">
        <f>_xlfn.XLOOKUP(C1377,Customers!A:A,Customers!E:E)</f>
        <v>24703</v>
      </c>
      <c r="V1377" t="str">
        <f>_xlfn.XLOOKUP(C1377,Customers!A:A,Customers!F:F)</f>
        <v>Conwayside</v>
      </c>
      <c r="W1377" s="13">
        <f>_xlfn.XLOOKUP(C1377,Customers!A:A,Customers!G:G)</f>
        <v>45026</v>
      </c>
      <c r="X1377">
        <f t="shared" ca="1" si="196"/>
        <v>58</v>
      </c>
      <c r="Y1377" t="str">
        <f t="shared" ca="1" si="197"/>
        <v>50+</v>
      </c>
    </row>
    <row r="1378" spans="1:25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  <c r="I1378">
        <f>_xlfn.XLOOKUP(D1378,Products!A:A,Products!E:E)</f>
        <v>1745.61</v>
      </c>
      <c r="J1378">
        <f>_xlfn.XLOOKUP(D1378,Products!A:A,Products!F:F)</f>
        <v>1322.44</v>
      </c>
      <c r="K1378" t="str">
        <f>_xlfn.XLOOKUP(D1378,Products!A:A,Products!C:C)</f>
        <v>Electronics</v>
      </c>
      <c r="L1378" t="str">
        <f>_xlfn.XLOOKUP(D1378,Products!A:A,Products!D:D)</f>
        <v>Headphones</v>
      </c>
      <c r="M1378">
        <f t="shared" si="189"/>
        <v>5236.83</v>
      </c>
      <c r="N1378">
        <f t="shared" si="190"/>
        <v>3967.32</v>
      </c>
      <c r="O1378">
        <f t="shared" si="191"/>
        <v>1269.5099999999998</v>
      </c>
      <c r="P1378" s="8">
        <f t="shared" si="192"/>
        <v>0.24241955534168566</v>
      </c>
      <c r="Q1378">
        <f t="shared" si="193"/>
        <v>523.68299999999999</v>
      </c>
      <c r="R1378">
        <f t="shared" si="194"/>
        <v>4713.1469999999999</v>
      </c>
      <c r="S1378">
        <f t="shared" si="195"/>
        <v>745.82699999999977</v>
      </c>
      <c r="T1378" t="str">
        <f>_xlfn.XLOOKUP(C1378,Customers!A:A,Customers!D:D)</f>
        <v>F</v>
      </c>
      <c r="U1378" s="13">
        <f>_xlfn.XLOOKUP(C1378,Customers!A:A,Customers!E:E)</f>
        <v>26004</v>
      </c>
      <c r="V1378" t="str">
        <f>_xlfn.XLOOKUP(C1378,Customers!A:A,Customers!F:F)</f>
        <v>Bradyshire</v>
      </c>
      <c r="W1378" s="13">
        <f>_xlfn.XLOOKUP(C1378,Customers!A:A,Customers!G:G)</f>
        <v>44575</v>
      </c>
      <c r="X1378">
        <f t="shared" ca="1" si="196"/>
        <v>55</v>
      </c>
      <c r="Y1378" t="str">
        <f t="shared" ca="1" si="197"/>
        <v>50+</v>
      </c>
    </row>
    <row r="1379" spans="1:25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  <c r="I1379">
        <f>_xlfn.XLOOKUP(D1379,Products!A:A,Products!E:E)</f>
        <v>388.26</v>
      </c>
      <c r="J1379">
        <f>_xlfn.XLOOKUP(D1379,Products!A:A,Products!F:F)</f>
        <v>199.3</v>
      </c>
      <c r="K1379" t="str">
        <f>_xlfn.XLOOKUP(D1379,Products!A:A,Products!C:C)</f>
        <v>Fashion</v>
      </c>
      <c r="L1379" t="str">
        <f>_xlfn.XLOOKUP(D1379,Products!A:A,Products!D:D)</f>
        <v>Watches</v>
      </c>
      <c r="M1379">
        <f t="shared" si="189"/>
        <v>776.52</v>
      </c>
      <c r="N1379">
        <f t="shared" si="190"/>
        <v>398.6</v>
      </c>
      <c r="O1379">
        <f t="shared" si="191"/>
        <v>377.91999999999996</v>
      </c>
      <c r="P1379" s="8">
        <f t="shared" si="192"/>
        <v>0.48668418070365216</v>
      </c>
      <c r="Q1379">
        <f t="shared" si="193"/>
        <v>38.826000000000001</v>
      </c>
      <c r="R1379">
        <f t="shared" si="194"/>
        <v>737.69399999999996</v>
      </c>
      <c r="S1379">
        <f t="shared" si="195"/>
        <v>339.09399999999994</v>
      </c>
      <c r="T1379" t="str">
        <f>_xlfn.XLOOKUP(C1379,Customers!A:A,Customers!D:D)</f>
        <v>M</v>
      </c>
      <c r="U1379" s="13">
        <f>_xlfn.XLOOKUP(C1379,Customers!A:A,Customers!E:E)</f>
        <v>27624</v>
      </c>
      <c r="V1379" t="str">
        <f>_xlfn.XLOOKUP(C1379,Customers!A:A,Customers!F:F)</f>
        <v>Fergusonview</v>
      </c>
      <c r="W1379" s="13">
        <f>_xlfn.XLOOKUP(C1379,Customers!A:A,Customers!G:G)</f>
        <v>44577</v>
      </c>
      <c r="X1379">
        <f t="shared" ca="1" si="196"/>
        <v>50</v>
      </c>
      <c r="Y1379" t="str">
        <f t="shared" ca="1" si="197"/>
        <v>36-50</v>
      </c>
    </row>
    <row r="1380" spans="1:25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  <c r="I1380">
        <f>_xlfn.XLOOKUP(D1380,Products!A:A,Products!E:E)</f>
        <v>337.63</v>
      </c>
      <c r="J1380">
        <f>_xlfn.XLOOKUP(D1380,Products!A:A,Products!F:F)</f>
        <v>169.03</v>
      </c>
      <c r="K1380" t="str">
        <f>_xlfn.XLOOKUP(D1380,Products!A:A,Products!C:C)</f>
        <v>Fashion</v>
      </c>
      <c r="L1380" t="str">
        <f>_xlfn.XLOOKUP(D1380,Products!A:A,Products!D:D)</f>
        <v>Footwear</v>
      </c>
      <c r="M1380">
        <f t="shared" si="189"/>
        <v>1688.15</v>
      </c>
      <c r="N1380">
        <f t="shared" si="190"/>
        <v>845.15</v>
      </c>
      <c r="O1380">
        <f t="shared" si="191"/>
        <v>843.00000000000011</v>
      </c>
      <c r="P1380" s="8">
        <f t="shared" si="192"/>
        <v>0.49936320824571279</v>
      </c>
      <c r="Q1380">
        <f t="shared" si="193"/>
        <v>0</v>
      </c>
      <c r="R1380">
        <f t="shared" si="194"/>
        <v>1688.15</v>
      </c>
      <c r="S1380">
        <f t="shared" si="195"/>
        <v>843.00000000000011</v>
      </c>
      <c r="T1380" t="str">
        <f>_xlfn.XLOOKUP(C1380,Customers!A:A,Customers!D:D)</f>
        <v>F</v>
      </c>
      <c r="U1380" s="13">
        <f>_xlfn.XLOOKUP(C1380,Customers!A:A,Customers!E:E)</f>
        <v>37024</v>
      </c>
      <c r="V1380" t="str">
        <f>_xlfn.XLOOKUP(C1380,Customers!A:A,Customers!F:F)</f>
        <v>South Markbury</v>
      </c>
      <c r="W1380" s="13">
        <f>_xlfn.XLOOKUP(C1380,Customers!A:A,Customers!G:G)</f>
        <v>45117</v>
      </c>
      <c r="X1380">
        <f t="shared" ca="1" si="196"/>
        <v>25</v>
      </c>
      <c r="Y1380" t="str">
        <f t="shared" ca="1" si="197"/>
        <v>18-25</v>
      </c>
    </row>
    <row r="1381" spans="1:25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  <c r="I1381">
        <f>_xlfn.XLOOKUP(D1381,Products!A:A,Products!E:E)</f>
        <v>323.92</v>
      </c>
      <c r="J1381">
        <f>_xlfn.XLOOKUP(D1381,Products!A:A,Products!F:F)</f>
        <v>242.98</v>
      </c>
      <c r="K1381" t="str">
        <f>_xlfn.XLOOKUP(D1381,Products!A:A,Products!C:C)</f>
        <v>Fashion</v>
      </c>
      <c r="L1381" t="str">
        <f>_xlfn.XLOOKUP(D1381,Products!A:A,Products!D:D)</f>
        <v>Accessories</v>
      </c>
      <c r="M1381">
        <f t="shared" si="189"/>
        <v>971.76</v>
      </c>
      <c r="N1381">
        <f t="shared" si="190"/>
        <v>728.93999999999994</v>
      </c>
      <c r="O1381">
        <f t="shared" si="191"/>
        <v>242.82000000000005</v>
      </c>
      <c r="P1381" s="8">
        <f t="shared" si="192"/>
        <v>0.24987651271918998</v>
      </c>
      <c r="Q1381">
        <f t="shared" si="193"/>
        <v>48.588000000000001</v>
      </c>
      <c r="R1381">
        <f t="shared" si="194"/>
        <v>923.17200000000003</v>
      </c>
      <c r="S1381">
        <f t="shared" si="195"/>
        <v>194.23200000000008</v>
      </c>
      <c r="T1381" t="str">
        <f>_xlfn.XLOOKUP(C1381,Customers!A:A,Customers!D:D)</f>
        <v>F</v>
      </c>
      <c r="U1381" s="13">
        <f>_xlfn.XLOOKUP(C1381,Customers!A:A,Customers!E:E)</f>
        <v>29021</v>
      </c>
      <c r="V1381" t="str">
        <f>_xlfn.XLOOKUP(C1381,Customers!A:A,Customers!F:F)</f>
        <v>North Bradleyfurt</v>
      </c>
      <c r="W1381" s="13">
        <f>_xlfn.XLOOKUP(C1381,Customers!A:A,Customers!G:G)</f>
        <v>45479</v>
      </c>
      <c r="X1381">
        <f t="shared" ca="1" si="196"/>
        <v>47</v>
      </c>
      <c r="Y1381" t="str">
        <f t="shared" ca="1" si="197"/>
        <v>36-50</v>
      </c>
    </row>
    <row r="1382" spans="1:25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  <c r="I1382">
        <f>_xlfn.XLOOKUP(D1382,Products!A:A,Products!E:E)</f>
        <v>453.62</v>
      </c>
      <c r="J1382">
        <f>_xlfn.XLOOKUP(D1382,Products!A:A,Products!F:F)</f>
        <v>316.63</v>
      </c>
      <c r="K1382" t="str">
        <f>_xlfn.XLOOKUP(D1382,Products!A:A,Products!C:C)</f>
        <v>Fashion</v>
      </c>
      <c r="L1382" t="str">
        <f>_xlfn.XLOOKUP(D1382,Products!A:A,Products!D:D)</f>
        <v>Clothing</v>
      </c>
      <c r="M1382">
        <f t="shared" si="189"/>
        <v>453.62</v>
      </c>
      <c r="N1382">
        <f t="shared" si="190"/>
        <v>316.63</v>
      </c>
      <c r="O1382">
        <f t="shared" si="191"/>
        <v>136.99</v>
      </c>
      <c r="P1382" s="8">
        <f t="shared" si="192"/>
        <v>0.30199285745778409</v>
      </c>
      <c r="Q1382">
        <f t="shared" si="193"/>
        <v>68.042999999999992</v>
      </c>
      <c r="R1382">
        <f t="shared" si="194"/>
        <v>385.577</v>
      </c>
      <c r="S1382">
        <f t="shared" si="195"/>
        <v>68.947000000000003</v>
      </c>
      <c r="T1382" t="str">
        <f>_xlfn.XLOOKUP(C1382,Customers!A:A,Customers!D:D)</f>
        <v>F</v>
      </c>
      <c r="U1382" s="13">
        <f>_xlfn.XLOOKUP(C1382,Customers!A:A,Customers!E:E)</f>
        <v>22552</v>
      </c>
      <c r="V1382" t="str">
        <f>_xlfn.XLOOKUP(C1382,Customers!A:A,Customers!F:F)</f>
        <v>Melissaberg</v>
      </c>
      <c r="W1382" s="13">
        <f>_xlfn.XLOOKUP(C1382,Customers!A:A,Customers!G:G)</f>
        <v>44326</v>
      </c>
      <c r="X1382">
        <f t="shared" ca="1" si="196"/>
        <v>64</v>
      </c>
      <c r="Y1382" t="str">
        <f t="shared" ca="1" si="197"/>
        <v>50+</v>
      </c>
    </row>
    <row r="1383" spans="1:25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  <c r="I1383">
        <f>_xlfn.XLOOKUP(D1383,Products!A:A,Products!E:E)</f>
        <v>429.15</v>
      </c>
      <c r="J1383">
        <f>_xlfn.XLOOKUP(D1383,Products!A:A,Products!F:F)</f>
        <v>258.72000000000003</v>
      </c>
      <c r="K1383" t="str">
        <f>_xlfn.XLOOKUP(D1383,Products!A:A,Products!C:C)</f>
        <v>Fashion</v>
      </c>
      <c r="L1383" t="str">
        <f>_xlfn.XLOOKUP(D1383,Products!A:A,Products!D:D)</f>
        <v>Watches</v>
      </c>
      <c r="M1383">
        <f t="shared" si="189"/>
        <v>1716.6</v>
      </c>
      <c r="N1383">
        <f t="shared" si="190"/>
        <v>1034.8800000000001</v>
      </c>
      <c r="O1383">
        <f t="shared" si="191"/>
        <v>681.7199999999998</v>
      </c>
      <c r="P1383" s="8">
        <f t="shared" si="192"/>
        <v>0.39713386927647665</v>
      </c>
      <c r="Q1383">
        <f t="shared" si="193"/>
        <v>171.66</v>
      </c>
      <c r="R1383">
        <f t="shared" si="194"/>
        <v>1544.9399999999998</v>
      </c>
      <c r="S1383">
        <f t="shared" si="195"/>
        <v>510.05999999999972</v>
      </c>
      <c r="T1383" t="str">
        <f>_xlfn.XLOOKUP(C1383,Customers!A:A,Customers!D:D)</f>
        <v>F</v>
      </c>
      <c r="U1383" s="13">
        <f>_xlfn.XLOOKUP(C1383,Customers!A:A,Customers!E:E)</f>
        <v>35515</v>
      </c>
      <c r="V1383" t="str">
        <f>_xlfn.XLOOKUP(C1383,Customers!A:A,Customers!F:F)</f>
        <v>North Jamesport</v>
      </c>
      <c r="W1383" s="13">
        <f>_xlfn.XLOOKUP(C1383,Customers!A:A,Customers!G:G)</f>
        <v>44804</v>
      </c>
      <c r="X1383">
        <f t="shared" ca="1" si="196"/>
        <v>29</v>
      </c>
      <c r="Y1383" t="str">
        <f t="shared" ca="1" si="197"/>
        <v>26-35</v>
      </c>
    </row>
    <row r="1384" spans="1:25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  <c r="I1384">
        <f>_xlfn.XLOOKUP(D1384,Products!A:A,Products!E:E)</f>
        <v>1227.24</v>
      </c>
      <c r="J1384">
        <f>_xlfn.XLOOKUP(D1384,Products!A:A,Products!F:F)</f>
        <v>977.09</v>
      </c>
      <c r="K1384" t="str">
        <f>_xlfn.XLOOKUP(D1384,Products!A:A,Products!C:C)</f>
        <v>Groceries</v>
      </c>
      <c r="L1384" t="str">
        <f>_xlfn.XLOOKUP(D1384,Products!A:A,Products!D:D)</f>
        <v>Dairy</v>
      </c>
      <c r="M1384">
        <f t="shared" si="189"/>
        <v>6136.2</v>
      </c>
      <c r="N1384">
        <f t="shared" si="190"/>
        <v>4885.45</v>
      </c>
      <c r="O1384">
        <f t="shared" si="191"/>
        <v>1250.75</v>
      </c>
      <c r="P1384" s="8">
        <f t="shared" si="192"/>
        <v>0.20383136142889738</v>
      </c>
      <c r="Q1384">
        <f t="shared" si="193"/>
        <v>0</v>
      </c>
      <c r="R1384">
        <f t="shared" si="194"/>
        <v>6136.2</v>
      </c>
      <c r="S1384">
        <f t="shared" si="195"/>
        <v>1250.75</v>
      </c>
      <c r="T1384" t="str">
        <f>_xlfn.XLOOKUP(C1384,Customers!A:A,Customers!D:D)</f>
        <v>F</v>
      </c>
      <c r="U1384" s="13">
        <f>_xlfn.XLOOKUP(C1384,Customers!A:A,Customers!E:E)</f>
        <v>31092</v>
      </c>
      <c r="V1384" t="str">
        <f>_xlfn.XLOOKUP(C1384,Customers!A:A,Customers!F:F)</f>
        <v>Bennettburgh</v>
      </c>
      <c r="W1384" s="13">
        <f>_xlfn.XLOOKUP(C1384,Customers!A:A,Customers!G:G)</f>
        <v>45888</v>
      </c>
      <c r="X1384">
        <f t="shared" ca="1" si="196"/>
        <v>41</v>
      </c>
      <c r="Y1384" t="str">
        <f t="shared" ca="1" si="197"/>
        <v>36-50</v>
      </c>
    </row>
    <row r="1385" spans="1:25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  <c r="I1385">
        <f>_xlfn.XLOOKUP(D1385,Products!A:A,Products!E:E)</f>
        <v>1501.46</v>
      </c>
      <c r="J1385">
        <f>_xlfn.XLOOKUP(D1385,Products!A:A,Products!F:F)</f>
        <v>1167.73</v>
      </c>
      <c r="K1385" t="str">
        <f>_xlfn.XLOOKUP(D1385,Products!A:A,Products!C:C)</f>
        <v>Fashion</v>
      </c>
      <c r="L1385" t="str">
        <f>_xlfn.XLOOKUP(D1385,Products!A:A,Products!D:D)</f>
        <v>Watches</v>
      </c>
      <c r="M1385">
        <f t="shared" si="189"/>
        <v>6005.84</v>
      </c>
      <c r="N1385">
        <f t="shared" si="190"/>
        <v>4670.92</v>
      </c>
      <c r="O1385">
        <f t="shared" si="191"/>
        <v>1334.92</v>
      </c>
      <c r="P1385" s="8">
        <f t="shared" si="192"/>
        <v>0.22227032355174298</v>
      </c>
      <c r="Q1385">
        <f t="shared" si="193"/>
        <v>600.58400000000006</v>
      </c>
      <c r="R1385">
        <f t="shared" si="194"/>
        <v>5405.2560000000003</v>
      </c>
      <c r="S1385">
        <f t="shared" si="195"/>
        <v>734.33600000000024</v>
      </c>
      <c r="T1385" t="str">
        <f>_xlfn.XLOOKUP(C1385,Customers!A:A,Customers!D:D)</f>
        <v>M</v>
      </c>
      <c r="U1385" s="13">
        <f>_xlfn.XLOOKUP(C1385,Customers!A:A,Customers!E:E)</f>
        <v>34560</v>
      </c>
      <c r="V1385" t="str">
        <f>_xlfn.XLOOKUP(C1385,Customers!A:A,Customers!F:F)</f>
        <v>Wardfort</v>
      </c>
      <c r="W1385" s="13">
        <f>_xlfn.XLOOKUP(C1385,Customers!A:A,Customers!G:G)</f>
        <v>45822</v>
      </c>
      <c r="X1385">
        <f t="shared" ca="1" si="196"/>
        <v>31</v>
      </c>
      <c r="Y1385" t="str">
        <f t="shared" ca="1" si="197"/>
        <v>26-35</v>
      </c>
    </row>
    <row r="1386" spans="1:25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  <c r="I1386">
        <f>_xlfn.XLOOKUP(D1386,Products!A:A,Products!E:E)</f>
        <v>1952.65</v>
      </c>
      <c r="J1386">
        <f>_xlfn.XLOOKUP(D1386,Products!A:A,Products!F:F)</f>
        <v>1451.27</v>
      </c>
      <c r="K1386" t="str">
        <f>_xlfn.XLOOKUP(D1386,Products!A:A,Products!C:C)</f>
        <v>Electronics</v>
      </c>
      <c r="L1386" t="str">
        <f>_xlfn.XLOOKUP(D1386,Products!A:A,Products!D:D)</f>
        <v>Television</v>
      </c>
      <c r="M1386">
        <f t="shared" si="189"/>
        <v>3905.3</v>
      </c>
      <c r="N1386">
        <f t="shared" si="190"/>
        <v>2902.54</v>
      </c>
      <c r="O1386">
        <f t="shared" si="191"/>
        <v>1002.7600000000002</v>
      </c>
      <c r="P1386" s="8">
        <f t="shared" si="192"/>
        <v>0.2567690062223133</v>
      </c>
      <c r="Q1386">
        <f t="shared" si="193"/>
        <v>390.53000000000003</v>
      </c>
      <c r="R1386">
        <f t="shared" si="194"/>
        <v>3514.77</v>
      </c>
      <c r="S1386">
        <f t="shared" si="195"/>
        <v>612.23</v>
      </c>
      <c r="T1386" t="str">
        <f>_xlfn.XLOOKUP(C1386,Customers!A:A,Customers!D:D)</f>
        <v>M</v>
      </c>
      <c r="U1386" s="13">
        <f>_xlfn.XLOOKUP(C1386,Customers!A:A,Customers!E:E)</f>
        <v>29315</v>
      </c>
      <c r="V1386" t="str">
        <f>_xlfn.XLOOKUP(C1386,Customers!A:A,Customers!F:F)</f>
        <v>West Paulfurt</v>
      </c>
      <c r="W1386" s="13">
        <f>_xlfn.XLOOKUP(C1386,Customers!A:A,Customers!G:G)</f>
        <v>45654</v>
      </c>
      <c r="X1386">
        <f t="shared" ca="1" si="196"/>
        <v>46</v>
      </c>
      <c r="Y1386" t="str">
        <f t="shared" ca="1" si="197"/>
        <v>36-50</v>
      </c>
    </row>
    <row r="1387" spans="1:25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  <c r="I1387">
        <f>_xlfn.XLOOKUP(D1387,Products!A:A,Products!E:E)</f>
        <v>1246.1099999999999</v>
      </c>
      <c r="J1387">
        <f>_xlfn.XLOOKUP(D1387,Products!A:A,Products!F:F)</f>
        <v>833.52</v>
      </c>
      <c r="K1387" t="str">
        <f>_xlfn.XLOOKUP(D1387,Products!A:A,Products!C:C)</f>
        <v>Electronics</v>
      </c>
      <c r="L1387" t="str">
        <f>_xlfn.XLOOKUP(D1387,Products!A:A,Products!D:D)</f>
        <v>Headphones</v>
      </c>
      <c r="M1387">
        <f t="shared" si="189"/>
        <v>2492.2199999999998</v>
      </c>
      <c r="N1387">
        <f t="shared" si="190"/>
        <v>1667.04</v>
      </c>
      <c r="O1387">
        <f t="shared" si="191"/>
        <v>825.17999999999984</v>
      </c>
      <c r="P1387" s="8">
        <f t="shared" si="192"/>
        <v>0.33110239063967062</v>
      </c>
      <c r="Q1387">
        <f t="shared" si="193"/>
        <v>249.22199999999998</v>
      </c>
      <c r="R1387">
        <f t="shared" si="194"/>
        <v>2242.9979999999996</v>
      </c>
      <c r="S1387">
        <f t="shared" si="195"/>
        <v>575.95799999999963</v>
      </c>
      <c r="T1387" t="str">
        <f>_xlfn.XLOOKUP(C1387,Customers!A:A,Customers!D:D)</f>
        <v>M</v>
      </c>
      <c r="U1387" s="13">
        <f>_xlfn.XLOOKUP(C1387,Customers!A:A,Customers!E:E)</f>
        <v>21466</v>
      </c>
      <c r="V1387" t="str">
        <f>_xlfn.XLOOKUP(C1387,Customers!A:A,Customers!F:F)</f>
        <v>New Michael</v>
      </c>
      <c r="W1387" s="13">
        <f>_xlfn.XLOOKUP(C1387,Customers!A:A,Customers!G:G)</f>
        <v>45636</v>
      </c>
      <c r="X1387">
        <f t="shared" ca="1" si="196"/>
        <v>67</v>
      </c>
      <c r="Y1387" t="str">
        <f t="shared" ca="1" si="197"/>
        <v>50+</v>
      </c>
    </row>
    <row r="1388" spans="1:25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  <c r="I1388">
        <f>_xlfn.XLOOKUP(D1388,Products!A:A,Products!E:E)</f>
        <v>1745.61</v>
      </c>
      <c r="J1388">
        <f>_xlfn.XLOOKUP(D1388,Products!A:A,Products!F:F)</f>
        <v>1322.44</v>
      </c>
      <c r="K1388" t="str">
        <f>_xlfn.XLOOKUP(D1388,Products!A:A,Products!C:C)</f>
        <v>Electronics</v>
      </c>
      <c r="L1388" t="str">
        <f>_xlfn.XLOOKUP(D1388,Products!A:A,Products!D:D)</f>
        <v>Headphones</v>
      </c>
      <c r="M1388">
        <f t="shared" si="189"/>
        <v>6982.44</v>
      </c>
      <c r="N1388">
        <f t="shared" si="190"/>
        <v>5289.76</v>
      </c>
      <c r="O1388">
        <f t="shared" si="191"/>
        <v>1692.6799999999994</v>
      </c>
      <c r="P1388" s="8">
        <f t="shared" si="192"/>
        <v>0.24241955534168563</v>
      </c>
      <c r="Q1388">
        <f t="shared" si="193"/>
        <v>0</v>
      </c>
      <c r="R1388">
        <f t="shared" si="194"/>
        <v>6982.44</v>
      </c>
      <c r="S1388">
        <f t="shared" si="195"/>
        <v>1692.6799999999994</v>
      </c>
      <c r="T1388" t="str">
        <f>_xlfn.XLOOKUP(C1388,Customers!A:A,Customers!D:D)</f>
        <v>F</v>
      </c>
      <c r="U1388" s="13">
        <f>_xlfn.XLOOKUP(C1388,Customers!A:A,Customers!E:E)</f>
        <v>30679</v>
      </c>
      <c r="V1388" t="str">
        <f>_xlfn.XLOOKUP(C1388,Customers!A:A,Customers!F:F)</f>
        <v>Aaronmouth</v>
      </c>
      <c r="W1388" s="13">
        <f>_xlfn.XLOOKUP(C1388,Customers!A:A,Customers!G:G)</f>
        <v>45006</v>
      </c>
      <c r="X1388">
        <f t="shared" ca="1" si="196"/>
        <v>42</v>
      </c>
      <c r="Y1388" t="str">
        <f t="shared" ca="1" si="197"/>
        <v>36-50</v>
      </c>
    </row>
    <row r="1389" spans="1:25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  <c r="I1389">
        <f>_xlfn.XLOOKUP(D1389,Products!A:A,Products!E:E)</f>
        <v>1879.08</v>
      </c>
      <c r="J1389">
        <f>_xlfn.XLOOKUP(D1389,Products!A:A,Products!F:F)</f>
        <v>1004.56</v>
      </c>
      <c r="K1389" t="str">
        <f>_xlfn.XLOOKUP(D1389,Products!A:A,Products!C:C)</f>
        <v>Groceries</v>
      </c>
      <c r="L1389" t="str">
        <f>_xlfn.XLOOKUP(D1389,Products!A:A,Products!D:D)</f>
        <v>Dairy</v>
      </c>
      <c r="M1389">
        <f t="shared" si="189"/>
        <v>1879.08</v>
      </c>
      <c r="N1389">
        <f t="shared" si="190"/>
        <v>1004.56</v>
      </c>
      <c r="O1389">
        <f t="shared" si="191"/>
        <v>874.52</v>
      </c>
      <c r="P1389" s="8">
        <f t="shared" si="192"/>
        <v>0.46539796070417438</v>
      </c>
      <c r="Q1389">
        <f t="shared" si="193"/>
        <v>187.90800000000002</v>
      </c>
      <c r="R1389">
        <f t="shared" si="194"/>
        <v>1691.172</v>
      </c>
      <c r="S1389">
        <f t="shared" si="195"/>
        <v>686.61200000000008</v>
      </c>
      <c r="T1389" t="str">
        <f>_xlfn.XLOOKUP(C1389,Customers!A:A,Customers!D:D)</f>
        <v>F</v>
      </c>
      <c r="U1389" s="13">
        <f>_xlfn.XLOOKUP(C1389,Customers!A:A,Customers!E:E)</f>
        <v>21701</v>
      </c>
      <c r="V1389" t="str">
        <f>_xlfn.XLOOKUP(C1389,Customers!A:A,Customers!F:F)</f>
        <v>Port Michaelstad</v>
      </c>
      <c r="W1389" s="13">
        <f>_xlfn.XLOOKUP(C1389,Customers!A:A,Customers!G:G)</f>
        <v>44966</v>
      </c>
      <c r="X1389">
        <f t="shared" ca="1" si="196"/>
        <v>67</v>
      </c>
      <c r="Y1389" t="str">
        <f t="shared" ca="1" si="197"/>
        <v>50+</v>
      </c>
    </row>
    <row r="1390" spans="1:25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  <c r="I1390">
        <f>_xlfn.XLOOKUP(D1390,Products!A:A,Products!E:E)</f>
        <v>1858.75</v>
      </c>
      <c r="J1390">
        <f>_xlfn.XLOOKUP(D1390,Products!A:A,Products!F:F)</f>
        <v>1451.16</v>
      </c>
      <c r="K1390" t="str">
        <f>_xlfn.XLOOKUP(D1390,Products!A:A,Products!C:C)</f>
        <v>Fashion</v>
      </c>
      <c r="L1390" t="str">
        <f>_xlfn.XLOOKUP(D1390,Products!A:A,Products!D:D)</f>
        <v>Accessories</v>
      </c>
      <c r="M1390">
        <f t="shared" si="189"/>
        <v>1858.75</v>
      </c>
      <c r="N1390">
        <f t="shared" si="190"/>
        <v>1451.16</v>
      </c>
      <c r="O1390">
        <f t="shared" si="191"/>
        <v>407.58999999999992</v>
      </c>
      <c r="P1390" s="8">
        <f t="shared" si="192"/>
        <v>0.21928177538668456</v>
      </c>
      <c r="Q1390">
        <f t="shared" si="193"/>
        <v>0</v>
      </c>
      <c r="R1390">
        <f t="shared" si="194"/>
        <v>1858.75</v>
      </c>
      <c r="S1390">
        <f t="shared" si="195"/>
        <v>407.58999999999992</v>
      </c>
      <c r="T1390" t="str">
        <f>_xlfn.XLOOKUP(C1390,Customers!A:A,Customers!D:D)</f>
        <v>M</v>
      </c>
      <c r="U1390" s="13">
        <f>_xlfn.XLOOKUP(C1390,Customers!A:A,Customers!E:E)</f>
        <v>38555</v>
      </c>
      <c r="V1390" t="str">
        <f>_xlfn.XLOOKUP(C1390,Customers!A:A,Customers!F:F)</f>
        <v>West Tinatown</v>
      </c>
      <c r="W1390" s="13">
        <f>_xlfn.XLOOKUP(C1390,Customers!A:A,Customers!G:G)</f>
        <v>44145</v>
      </c>
      <c r="X1390">
        <f t="shared" ca="1" si="196"/>
        <v>20</v>
      </c>
      <c r="Y1390" t="str">
        <f t="shared" ca="1" si="197"/>
        <v>18-25</v>
      </c>
    </row>
    <row r="1391" spans="1:25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  <c r="I1391">
        <f>_xlfn.XLOOKUP(D1391,Products!A:A,Products!E:E)</f>
        <v>1015.76</v>
      </c>
      <c r="J1391">
        <f>_xlfn.XLOOKUP(D1391,Products!A:A,Products!F:F)</f>
        <v>584.4</v>
      </c>
      <c r="K1391" t="str">
        <f>_xlfn.XLOOKUP(D1391,Products!A:A,Products!C:C)</f>
        <v>Groceries</v>
      </c>
      <c r="L1391" t="str">
        <f>_xlfn.XLOOKUP(D1391,Products!A:A,Products!D:D)</f>
        <v>Dairy</v>
      </c>
      <c r="M1391">
        <f t="shared" si="189"/>
        <v>5078.8</v>
      </c>
      <c r="N1391">
        <f t="shared" si="190"/>
        <v>2922</v>
      </c>
      <c r="O1391">
        <f t="shared" si="191"/>
        <v>2156.8000000000002</v>
      </c>
      <c r="P1391" s="8">
        <f t="shared" si="192"/>
        <v>0.42466724423092073</v>
      </c>
      <c r="Q1391">
        <f t="shared" si="193"/>
        <v>761.82</v>
      </c>
      <c r="R1391">
        <f t="shared" si="194"/>
        <v>4316.9800000000005</v>
      </c>
      <c r="S1391">
        <f t="shared" si="195"/>
        <v>1394.9800000000005</v>
      </c>
      <c r="T1391" t="str">
        <f>_xlfn.XLOOKUP(C1391,Customers!A:A,Customers!D:D)</f>
        <v>M</v>
      </c>
      <c r="U1391" s="13">
        <f>_xlfn.XLOOKUP(C1391,Customers!A:A,Customers!E:E)</f>
        <v>26230</v>
      </c>
      <c r="V1391" t="str">
        <f>_xlfn.XLOOKUP(C1391,Customers!A:A,Customers!F:F)</f>
        <v>Taylorhaven</v>
      </c>
      <c r="W1391" s="13">
        <f>_xlfn.XLOOKUP(C1391,Customers!A:A,Customers!G:G)</f>
        <v>44259</v>
      </c>
      <c r="X1391">
        <f t="shared" ca="1" si="196"/>
        <v>54</v>
      </c>
      <c r="Y1391" t="str">
        <f t="shared" ca="1" si="197"/>
        <v>50+</v>
      </c>
    </row>
    <row r="1392" spans="1:25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  <c r="I1392">
        <f>_xlfn.XLOOKUP(D1392,Products!A:A,Products!E:E)</f>
        <v>1474.12</v>
      </c>
      <c r="J1392">
        <f>_xlfn.XLOOKUP(D1392,Products!A:A,Products!F:F)</f>
        <v>764.02</v>
      </c>
      <c r="K1392" t="str">
        <f>_xlfn.XLOOKUP(D1392,Products!A:A,Products!C:C)</f>
        <v>Electronics</v>
      </c>
      <c r="L1392" t="str">
        <f>_xlfn.XLOOKUP(D1392,Products!A:A,Products!D:D)</f>
        <v>Camera</v>
      </c>
      <c r="M1392">
        <f t="shared" si="189"/>
        <v>1474.12</v>
      </c>
      <c r="N1392">
        <f t="shared" si="190"/>
        <v>764.02</v>
      </c>
      <c r="O1392">
        <f t="shared" si="191"/>
        <v>710.09999999999991</v>
      </c>
      <c r="P1392" s="8">
        <f t="shared" si="192"/>
        <v>0.48171112256804055</v>
      </c>
      <c r="Q1392">
        <f t="shared" si="193"/>
        <v>147.41200000000001</v>
      </c>
      <c r="R1392">
        <f t="shared" si="194"/>
        <v>1326.7079999999999</v>
      </c>
      <c r="S1392">
        <f t="shared" si="195"/>
        <v>562.68799999999987</v>
      </c>
      <c r="T1392" t="str">
        <f>_xlfn.XLOOKUP(C1392,Customers!A:A,Customers!D:D)</f>
        <v>F</v>
      </c>
      <c r="U1392" s="13">
        <f>_xlfn.XLOOKUP(C1392,Customers!A:A,Customers!E:E)</f>
        <v>37570</v>
      </c>
      <c r="V1392" t="str">
        <f>_xlfn.XLOOKUP(C1392,Customers!A:A,Customers!F:F)</f>
        <v>New Kathleentown</v>
      </c>
      <c r="W1392" s="13">
        <f>_xlfn.XLOOKUP(C1392,Customers!A:A,Customers!G:G)</f>
        <v>44274</v>
      </c>
      <c r="X1392">
        <f t="shared" ca="1" si="196"/>
        <v>23</v>
      </c>
      <c r="Y1392" t="str">
        <f t="shared" ca="1" si="197"/>
        <v>18-25</v>
      </c>
    </row>
    <row r="1393" spans="1:25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  <c r="I1393">
        <f>_xlfn.XLOOKUP(D1393,Products!A:A,Products!E:E)</f>
        <v>109.78</v>
      </c>
      <c r="J1393">
        <f>_xlfn.XLOOKUP(D1393,Products!A:A,Products!F:F)</f>
        <v>70.59</v>
      </c>
      <c r="K1393" t="str">
        <f>_xlfn.XLOOKUP(D1393,Products!A:A,Products!C:C)</f>
        <v>Fashion</v>
      </c>
      <c r="L1393" t="str">
        <f>_xlfn.XLOOKUP(D1393,Products!A:A,Products!D:D)</f>
        <v>Footwear</v>
      </c>
      <c r="M1393">
        <f t="shared" si="189"/>
        <v>329.34000000000003</v>
      </c>
      <c r="N1393">
        <f t="shared" si="190"/>
        <v>211.77</v>
      </c>
      <c r="O1393">
        <f t="shared" si="191"/>
        <v>117.57000000000002</v>
      </c>
      <c r="P1393" s="8">
        <f t="shared" si="192"/>
        <v>0.35698670067407545</v>
      </c>
      <c r="Q1393">
        <f t="shared" si="193"/>
        <v>16.467000000000002</v>
      </c>
      <c r="R1393">
        <f t="shared" si="194"/>
        <v>312.87300000000005</v>
      </c>
      <c r="S1393">
        <f t="shared" si="195"/>
        <v>101.10300000000004</v>
      </c>
      <c r="T1393" t="str">
        <f>_xlfn.XLOOKUP(C1393,Customers!A:A,Customers!D:D)</f>
        <v>M</v>
      </c>
      <c r="U1393" s="13">
        <f>_xlfn.XLOOKUP(C1393,Customers!A:A,Customers!E:E)</f>
        <v>34163</v>
      </c>
      <c r="V1393" t="str">
        <f>_xlfn.XLOOKUP(C1393,Customers!A:A,Customers!F:F)</f>
        <v>Justintown</v>
      </c>
      <c r="W1393" s="13">
        <f>_xlfn.XLOOKUP(C1393,Customers!A:A,Customers!G:G)</f>
        <v>44573</v>
      </c>
      <c r="X1393">
        <f t="shared" ca="1" si="196"/>
        <v>32</v>
      </c>
      <c r="Y1393" t="str">
        <f t="shared" ca="1" si="197"/>
        <v>26-35</v>
      </c>
    </row>
    <row r="1394" spans="1:25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  <c r="I1394">
        <f>_xlfn.XLOOKUP(D1394,Products!A:A,Products!E:E)</f>
        <v>1095.72</v>
      </c>
      <c r="J1394">
        <f>_xlfn.XLOOKUP(D1394,Products!A:A,Products!F:F)</f>
        <v>822.2</v>
      </c>
      <c r="K1394" t="str">
        <f>_xlfn.XLOOKUP(D1394,Products!A:A,Products!C:C)</f>
        <v>Groceries</v>
      </c>
      <c r="L1394" t="str">
        <f>_xlfn.XLOOKUP(D1394,Products!A:A,Products!D:D)</f>
        <v>Snacks</v>
      </c>
      <c r="M1394">
        <f t="shared" si="189"/>
        <v>5478.6</v>
      </c>
      <c r="N1394">
        <f t="shared" si="190"/>
        <v>4111</v>
      </c>
      <c r="O1394">
        <f t="shared" si="191"/>
        <v>1367.6000000000004</v>
      </c>
      <c r="P1394" s="8">
        <f t="shared" si="192"/>
        <v>0.24962581681451471</v>
      </c>
      <c r="Q1394">
        <f t="shared" si="193"/>
        <v>821.79000000000008</v>
      </c>
      <c r="R1394">
        <f t="shared" si="194"/>
        <v>4656.8100000000004</v>
      </c>
      <c r="S1394">
        <f t="shared" si="195"/>
        <v>545.8100000000004</v>
      </c>
      <c r="T1394" t="str">
        <f>_xlfn.XLOOKUP(C1394,Customers!A:A,Customers!D:D)</f>
        <v>F</v>
      </c>
      <c r="U1394" s="13">
        <f>_xlfn.XLOOKUP(C1394,Customers!A:A,Customers!E:E)</f>
        <v>23676</v>
      </c>
      <c r="V1394" t="str">
        <f>_xlfn.XLOOKUP(C1394,Customers!A:A,Customers!F:F)</f>
        <v>Joyceside</v>
      </c>
      <c r="W1394" s="13">
        <f>_xlfn.XLOOKUP(C1394,Customers!A:A,Customers!G:G)</f>
        <v>44351</v>
      </c>
      <c r="X1394">
        <f t="shared" ca="1" si="196"/>
        <v>61</v>
      </c>
      <c r="Y1394" t="str">
        <f t="shared" ca="1" si="197"/>
        <v>50+</v>
      </c>
    </row>
    <row r="1395" spans="1:25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  <c r="I1395">
        <f>_xlfn.XLOOKUP(D1395,Products!A:A,Products!E:E)</f>
        <v>1044.6400000000001</v>
      </c>
      <c r="J1395">
        <f>_xlfn.XLOOKUP(D1395,Products!A:A,Products!F:F)</f>
        <v>775.07</v>
      </c>
      <c r="K1395" t="str">
        <f>_xlfn.XLOOKUP(D1395,Products!A:A,Products!C:C)</f>
        <v>Fashion</v>
      </c>
      <c r="L1395" t="str">
        <f>_xlfn.XLOOKUP(D1395,Products!A:A,Products!D:D)</f>
        <v>Footwear</v>
      </c>
      <c r="M1395">
        <f t="shared" si="189"/>
        <v>2089.2800000000002</v>
      </c>
      <c r="N1395">
        <f t="shared" si="190"/>
        <v>1550.14</v>
      </c>
      <c r="O1395">
        <f t="shared" si="191"/>
        <v>539.1400000000001</v>
      </c>
      <c r="P1395" s="8">
        <f t="shared" si="192"/>
        <v>0.25805062030938891</v>
      </c>
      <c r="Q1395">
        <f t="shared" si="193"/>
        <v>313.392</v>
      </c>
      <c r="R1395">
        <f t="shared" si="194"/>
        <v>1775.8880000000001</v>
      </c>
      <c r="S1395">
        <f t="shared" si="195"/>
        <v>225.74800000000005</v>
      </c>
      <c r="T1395" t="str">
        <f>_xlfn.XLOOKUP(C1395,Customers!A:A,Customers!D:D)</f>
        <v>M</v>
      </c>
      <c r="U1395" s="13">
        <f>_xlfn.XLOOKUP(C1395,Customers!A:A,Customers!E:E)</f>
        <v>33773</v>
      </c>
      <c r="V1395" t="str">
        <f>_xlfn.XLOOKUP(C1395,Customers!A:A,Customers!F:F)</f>
        <v>Port Kimberly</v>
      </c>
      <c r="W1395" s="13">
        <f>_xlfn.XLOOKUP(C1395,Customers!A:A,Customers!G:G)</f>
        <v>44616</v>
      </c>
      <c r="X1395">
        <f t="shared" ca="1" si="196"/>
        <v>34</v>
      </c>
      <c r="Y1395" t="str">
        <f t="shared" ca="1" si="197"/>
        <v>26-35</v>
      </c>
    </row>
    <row r="1396" spans="1:25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  <c r="I1396">
        <f>_xlfn.XLOOKUP(D1396,Products!A:A,Products!E:E)</f>
        <v>1858.75</v>
      </c>
      <c r="J1396">
        <f>_xlfn.XLOOKUP(D1396,Products!A:A,Products!F:F)</f>
        <v>1451.16</v>
      </c>
      <c r="K1396" t="str">
        <f>_xlfn.XLOOKUP(D1396,Products!A:A,Products!C:C)</f>
        <v>Fashion</v>
      </c>
      <c r="L1396" t="str">
        <f>_xlfn.XLOOKUP(D1396,Products!A:A,Products!D:D)</f>
        <v>Accessories</v>
      </c>
      <c r="M1396">
        <f t="shared" si="189"/>
        <v>5576.25</v>
      </c>
      <c r="N1396">
        <f t="shared" si="190"/>
        <v>4353.4800000000005</v>
      </c>
      <c r="O1396">
        <f t="shared" si="191"/>
        <v>1222.7699999999995</v>
      </c>
      <c r="P1396" s="8">
        <f t="shared" si="192"/>
        <v>0.2192817753866845</v>
      </c>
      <c r="Q1396">
        <f t="shared" si="193"/>
        <v>836.4375</v>
      </c>
      <c r="R1396">
        <f t="shared" si="194"/>
        <v>4739.8125</v>
      </c>
      <c r="S1396">
        <f t="shared" si="195"/>
        <v>386.33249999999953</v>
      </c>
      <c r="T1396" t="str">
        <f>_xlfn.XLOOKUP(C1396,Customers!A:A,Customers!D:D)</f>
        <v>F</v>
      </c>
      <c r="U1396" s="13">
        <f>_xlfn.XLOOKUP(C1396,Customers!A:A,Customers!E:E)</f>
        <v>30807</v>
      </c>
      <c r="V1396" t="str">
        <f>_xlfn.XLOOKUP(C1396,Customers!A:A,Customers!F:F)</f>
        <v>Lake Melissaborough</v>
      </c>
      <c r="W1396" s="13">
        <f>_xlfn.XLOOKUP(C1396,Customers!A:A,Customers!G:G)</f>
        <v>45889</v>
      </c>
      <c r="X1396">
        <f t="shared" ca="1" si="196"/>
        <v>42</v>
      </c>
      <c r="Y1396" t="str">
        <f t="shared" ca="1" si="197"/>
        <v>36-50</v>
      </c>
    </row>
    <row r="1397" spans="1:25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  <c r="I1397">
        <f>_xlfn.XLOOKUP(D1397,Products!A:A,Products!E:E)</f>
        <v>1246.1099999999999</v>
      </c>
      <c r="J1397">
        <f>_xlfn.XLOOKUP(D1397,Products!A:A,Products!F:F)</f>
        <v>833.52</v>
      </c>
      <c r="K1397" t="str">
        <f>_xlfn.XLOOKUP(D1397,Products!A:A,Products!C:C)</f>
        <v>Electronics</v>
      </c>
      <c r="L1397" t="str">
        <f>_xlfn.XLOOKUP(D1397,Products!A:A,Products!D:D)</f>
        <v>Headphones</v>
      </c>
      <c r="M1397">
        <f t="shared" si="189"/>
        <v>3738.33</v>
      </c>
      <c r="N1397">
        <f t="shared" si="190"/>
        <v>2500.56</v>
      </c>
      <c r="O1397">
        <f t="shared" si="191"/>
        <v>1237.77</v>
      </c>
      <c r="P1397" s="8">
        <f t="shared" si="192"/>
        <v>0.33110239063967067</v>
      </c>
      <c r="Q1397">
        <f t="shared" si="193"/>
        <v>560.74950000000001</v>
      </c>
      <c r="R1397">
        <f t="shared" si="194"/>
        <v>3177.5805</v>
      </c>
      <c r="S1397">
        <f t="shared" si="195"/>
        <v>677.02050000000008</v>
      </c>
      <c r="T1397" t="str">
        <f>_xlfn.XLOOKUP(C1397,Customers!A:A,Customers!D:D)</f>
        <v>F</v>
      </c>
      <c r="U1397" s="13">
        <f>_xlfn.XLOOKUP(C1397,Customers!A:A,Customers!E:E)</f>
        <v>31076</v>
      </c>
      <c r="V1397" t="str">
        <f>_xlfn.XLOOKUP(C1397,Customers!A:A,Customers!F:F)</f>
        <v>Angelaland</v>
      </c>
      <c r="W1397" s="13">
        <f>_xlfn.XLOOKUP(C1397,Customers!A:A,Customers!G:G)</f>
        <v>45799</v>
      </c>
      <c r="X1397">
        <f t="shared" ca="1" si="196"/>
        <v>41</v>
      </c>
      <c r="Y1397" t="str">
        <f t="shared" ca="1" si="197"/>
        <v>36-50</v>
      </c>
    </row>
    <row r="1398" spans="1:25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  <c r="I1398">
        <f>_xlfn.XLOOKUP(D1398,Products!A:A,Products!E:E)</f>
        <v>673.78</v>
      </c>
      <c r="J1398">
        <f>_xlfn.XLOOKUP(D1398,Products!A:A,Products!F:F)</f>
        <v>363.33</v>
      </c>
      <c r="K1398" t="str">
        <f>_xlfn.XLOOKUP(D1398,Products!A:A,Products!C:C)</f>
        <v>Electronics</v>
      </c>
      <c r="L1398" t="str">
        <f>_xlfn.XLOOKUP(D1398,Products!A:A,Products!D:D)</f>
        <v>Smartphone</v>
      </c>
      <c r="M1398">
        <f t="shared" si="189"/>
        <v>2021.34</v>
      </c>
      <c r="N1398">
        <f t="shared" si="190"/>
        <v>1089.99</v>
      </c>
      <c r="O1398">
        <f t="shared" si="191"/>
        <v>931.34999999999991</v>
      </c>
      <c r="P1398" s="8">
        <f t="shared" si="192"/>
        <v>0.46075870462168655</v>
      </c>
      <c r="Q1398">
        <f t="shared" si="193"/>
        <v>303.20099999999996</v>
      </c>
      <c r="R1398">
        <f t="shared" si="194"/>
        <v>1718.1389999999999</v>
      </c>
      <c r="S1398">
        <f t="shared" si="195"/>
        <v>628.14899999999989</v>
      </c>
      <c r="T1398" t="str">
        <f>_xlfn.XLOOKUP(C1398,Customers!A:A,Customers!D:D)</f>
        <v>M</v>
      </c>
      <c r="U1398" s="13">
        <f>_xlfn.XLOOKUP(C1398,Customers!A:A,Customers!E:E)</f>
        <v>36698</v>
      </c>
      <c r="V1398" t="str">
        <f>_xlfn.XLOOKUP(C1398,Customers!A:A,Customers!F:F)</f>
        <v>Turnerberg</v>
      </c>
      <c r="W1398" s="13">
        <f>_xlfn.XLOOKUP(C1398,Customers!A:A,Customers!G:G)</f>
        <v>44462</v>
      </c>
      <c r="X1398">
        <f t="shared" ca="1" si="196"/>
        <v>26</v>
      </c>
      <c r="Y1398" t="str">
        <f t="shared" ca="1" si="197"/>
        <v>26-35</v>
      </c>
    </row>
    <row r="1399" spans="1:25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  <c r="I1399">
        <f>_xlfn.XLOOKUP(D1399,Products!A:A,Products!E:E)</f>
        <v>323.92</v>
      </c>
      <c r="J1399">
        <f>_xlfn.XLOOKUP(D1399,Products!A:A,Products!F:F)</f>
        <v>242.98</v>
      </c>
      <c r="K1399" t="str">
        <f>_xlfn.XLOOKUP(D1399,Products!A:A,Products!C:C)</f>
        <v>Fashion</v>
      </c>
      <c r="L1399" t="str">
        <f>_xlfn.XLOOKUP(D1399,Products!A:A,Products!D:D)</f>
        <v>Accessories</v>
      </c>
      <c r="M1399">
        <f t="shared" si="189"/>
        <v>647.84</v>
      </c>
      <c r="N1399">
        <f t="shared" si="190"/>
        <v>485.96</v>
      </c>
      <c r="O1399">
        <f t="shared" si="191"/>
        <v>161.88000000000005</v>
      </c>
      <c r="P1399" s="8">
        <f t="shared" si="192"/>
        <v>0.24987651271918998</v>
      </c>
      <c r="Q1399">
        <f t="shared" si="193"/>
        <v>97.176000000000002</v>
      </c>
      <c r="R1399">
        <f t="shared" si="194"/>
        <v>550.66399999999999</v>
      </c>
      <c r="S1399">
        <f t="shared" si="195"/>
        <v>64.704000000000008</v>
      </c>
      <c r="T1399" t="str">
        <f>_xlfn.XLOOKUP(C1399,Customers!A:A,Customers!D:D)</f>
        <v>M</v>
      </c>
      <c r="U1399" s="13">
        <f>_xlfn.XLOOKUP(C1399,Customers!A:A,Customers!E:E)</f>
        <v>37752</v>
      </c>
      <c r="V1399" t="str">
        <f>_xlfn.XLOOKUP(C1399,Customers!A:A,Customers!F:F)</f>
        <v>Vasquezmouth</v>
      </c>
      <c r="W1399" s="13">
        <f>_xlfn.XLOOKUP(C1399,Customers!A:A,Customers!G:G)</f>
        <v>45472</v>
      </c>
      <c r="X1399">
        <f t="shared" ca="1" si="196"/>
        <v>23</v>
      </c>
      <c r="Y1399" t="str">
        <f t="shared" ca="1" si="197"/>
        <v>18-25</v>
      </c>
    </row>
    <row r="1400" spans="1:25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  <c r="I1400">
        <f>_xlfn.XLOOKUP(D1400,Products!A:A,Products!E:E)</f>
        <v>337.63</v>
      </c>
      <c r="J1400">
        <f>_xlfn.XLOOKUP(D1400,Products!A:A,Products!F:F)</f>
        <v>169.03</v>
      </c>
      <c r="K1400" t="str">
        <f>_xlfn.XLOOKUP(D1400,Products!A:A,Products!C:C)</f>
        <v>Fashion</v>
      </c>
      <c r="L1400" t="str">
        <f>_xlfn.XLOOKUP(D1400,Products!A:A,Products!D:D)</f>
        <v>Footwear</v>
      </c>
      <c r="M1400">
        <f t="shared" si="189"/>
        <v>1012.89</v>
      </c>
      <c r="N1400">
        <f t="shared" si="190"/>
        <v>507.09000000000003</v>
      </c>
      <c r="O1400">
        <f t="shared" si="191"/>
        <v>505.79999999999995</v>
      </c>
      <c r="P1400" s="8">
        <f t="shared" si="192"/>
        <v>0.49936320824571273</v>
      </c>
      <c r="Q1400">
        <f t="shared" si="193"/>
        <v>50.644500000000001</v>
      </c>
      <c r="R1400">
        <f t="shared" si="194"/>
        <v>962.24549999999999</v>
      </c>
      <c r="S1400">
        <f t="shared" si="195"/>
        <v>455.15549999999996</v>
      </c>
      <c r="T1400" t="str">
        <f>_xlfn.XLOOKUP(C1400,Customers!A:A,Customers!D:D)</f>
        <v>F</v>
      </c>
      <c r="U1400" s="13">
        <f>_xlfn.XLOOKUP(C1400,Customers!A:A,Customers!E:E)</f>
        <v>21701</v>
      </c>
      <c r="V1400" t="str">
        <f>_xlfn.XLOOKUP(C1400,Customers!A:A,Customers!F:F)</f>
        <v>Port Michaelstad</v>
      </c>
      <c r="W1400" s="13">
        <f>_xlfn.XLOOKUP(C1400,Customers!A:A,Customers!G:G)</f>
        <v>44966</v>
      </c>
      <c r="X1400">
        <f t="shared" ca="1" si="196"/>
        <v>67</v>
      </c>
      <c r="Y1400" t="str">
        <f t="shared" ca="1" si="197"/>
        <v>50+</v>
      </c>
    </row>
    <row r="1401" spans="1:25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  <c r="I1401">
        <f>_xlfn.XLOOKUP(D1401,Products!A:A,Products!E:E)</f>
        <v>1487.41</v>
      </c>
      <c r="J1401">
        <f>_xlfn.XLOOKUP(D1401,Products!A:A,Products!F:F)</f>
        <v>813.07</v>
      </c>
      <c r="K1401" t="str">
        <f>_xlfn.XLOOKUP(D1401,Products!A:A,Products!C:C)</f>
        <v>Electronics</v>
      </c>
      <c r="L1401" t="str">
        <f>_xlfn.XLOOKUP(D1401,Products!A:A,Products!D:D)</f>
        <v>Smartphone</v>
      </c>
      <c r="M1401">
        <f t="shared" si="189"/>
        <v>2974.82</v>
      </c>
      <c r="N1401">
        <f t="shared" si="190"/>
        <v>1626.14</v>
      </c>
      <c r="O1401">
        <f t="shared" si="191"/>
        <v>1348.68</v>
      </c>
      <c r="P1401" s="8">
        <f t="shared" si="192"/>
        <v>0.45336524562830693</v>
      </c>
      <c r="Q1401">
        <f t="shared" si="193"/>
        <v>148.74100000000001</v>
      </c>
      <c r="R1401">
        <f t="shared" si="194"/>
        <v>2826.0790000000002</v>
      </c>
      <c r="S1401">
        <f t="shared" si="195"/>
        <v>1199.9390000000001</v>
      </c>
      <c r="T1401" t="str">
        <f>_xlfn.XLOOKUP(C1401,Customers!A:A,Customers!D:D)</f>
        <v>M</v>
      </c>
      <c r="U1401" s="13">
        <f>_xlfn.XLOOKUP(C1401,Customers!A:A,Customers!E:E)</f>
        <v>36698</v>
      </c>
      <c r="V1401" t="str">
        <f>_xlfn.XLOOKUP(C1401,Customers!A:A,Customers!F:F)</f>
        <v>Turnerberg</v>
      </c>
      <c r="W1401" s="13">
        <f>_xlfn.XLOOKUP(C1401,Customers!A:A,Customers!G:G)</f>
        <v>44462</v>
      </c>
      <c r="X1401">
        <f t="shared" ca="1" si="196"/>
        <v>26</v>
      </c>
      <c r="Y1401" t="str">
        <f t="shared" ca="1" si="197"/>
        <v>26-35</v>
      </c>
    </row>
    <row r="1402" spans="1:25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  <c r="I1402">
        <f>_xlfn.XLOOKUP(D1402,Products!A:A,Products!E:E)</f>
        <v>1134.8</v>
      </c>
      <c r="J1402">
        <f>_xlfn.XLOOKUP(D1402,Products!A:A,Products!F:F)</f>
        <v>675.1</v>
      </c>
      <c r="K1402" t="str">
        <f>_xlfn.XLOOKUP(D1402,Products!A:A,Products!C:C)</f>
        <v>Fashion</v>
      </c>
      <c r="L1402" t="str">
        <f>_xlfn.XLOOKUP(D1402,Products!A:A,Products!D:D)</f>
        <v>Watches</v>
      </c>
      <c r="M1402">
        <f t="shared" si="189"/>
        <v>4539.2</v>
      </c>
      <c r="N1402">
        <f t="shared" si="190"/>
        <v>2700.4</v>
      </c>
      <c r="O1402">
        <f t="shared" si="191"/>
        <v>1838.7999999999997</v>
      </c>
      <c r="P1402" s="8">
        <f t="shared" si="192"/>
        <v>0.40509340853013742</v>
      </c>
      <c r="Q1402">
        <f t="shared" si="193"/>
        <v>680.88</v>
      </c>
      <c r="R1402">
        <f t="shared" si="194"/>
        <v>3858.3199999999997</v>
      </c>
      <c r="S1402">
        <f t="shared" si="195"/>
        <v>1157.9199999999996</v>
      </c>
      <c r="T1402" t="str">
        <f>_xlfn.XLOOKUP(C1402,Customers!A:A,Customers!D:D)</f>
        <v>M</v>
      </c>
      <c r="U1402" s="13">
        <f>_xlfn.XLOOKUP(C1402,Customers!A:A,Customers!E:E)</f>
        <v>26671</v>
      </c>
      <c r="V1402" t="str">
        <f>_xlfn.XLOOKUP(C1402,Customers!A:A,Customers!F:F)</f>
        <v>West Amandashire</v>
      </c>
      <c r="W1402" s="13">
        <f>_xlfn.XLOOKUP(C1402,Customers!A:A,Customers!G:G)</f>
        <v>45075</v>
      </c>
      <c r="X1402">
        <f t="shared" ca="1" si="196"/>
        <v>53</v>
      </c>
      <c r="Y1402" t="str">
        <f t="shared" ca="1" si="197"/>
        <v>50+</v>
      </c>
    </row>
    <row r="1403" spans="1:25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  <c r="I1403">
        <f>_xlfn.XLOOKUP(D1403,Products!A:A,Products!E:E)</f>
        <v>1079.8900000000001</v>
      </c>
      <c r="J1403">
        <f>_xlfn.XLOOKUP(D1403,Products!A:A,Products!F:F)</f>
        <v>703.83</v>
      </c>
      <c r="K1403" t="str">
        <f>_xlfn.XLOOKUP(D1403,Products!A:A,Products!C:C)</f>
        <v>Electronics</v>
      </c>
      <c r="L1403" t="str">
        <f>_xlfn.XLOOKUP(D1403,Products!A:A,Products!D:D)</f>
        <v>Smartphone</v>
      </c>
      <c r="M1403">
        <f t="shared" si="189"/>
        <v>2159.7800000000002</v>
      </c>
      <c r="N1403">
        <f t="shared" si="190"/>
        <v>1407.66</v>
      </c>
      <c r="O1403">
        <f t="shared" si="191"/>
        <v>752.12000000000012</v>
      </c>
      <c r="P1403" s="8">
        <f t="shared" si="192"/>
        <v>0.34823917250831105</v>
      </c>
      <c r="Q1403">
        <f t="shared" si="193"/>
        <v>107.98900000000002</v>
      </c>
      <c r="R1403">
        <f t="shared" si="194"/>
        <v>2051.7910000000002</v>
      </c>
      <c r="S1403">
        <f t="shared" si="195"/>
        <v>644.13100000000009</v>
      </c>
      <c r="T1403" t="str">
        <f>_xlfn.XLOOKUP(C1403,Customers!A:A,Customers!D:D)</f>
        <v>F</v>
      </c>
      <c r="U1403" s="13">
        <f>_xlfn.XLOOKUP(C1403,Customers!A:A,Customers!E:E)</f>
        <v>38779</v>
      </c>
      <c r="V1403" t="str">
        <f>_xlfn.XLOOKUP(C1403,Customers!A:A,Customers!F:F)</f>
        <v>Port Fernandohaven</v>
      </c>
      <c r="W1403" s="13">
        <f>_xlfn.XLOOKUP(C1403,Customers!A:A,Customers!G:G)</f>
        <v>44406</v>
      </c>
      <c r="X1403">
        <f t="shared" ca="1" si="196"/>
        <v>20</v>
      </c>
      <c r="Y1403" t="str">
        <f t="shared" ca="1" si="197"/>
        <v>18-25</v>
      </c>
    </row>
    <row r="1404" spans="1:25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  <c r="I1404">
        <f>_xlfn.XLOOKUP(D1404,Products!A:A,Products!E:E)</f>
        <v>1015.76</v>
      </c>
      <c r="J1404">
        <f>_xlfn.XLOOKUP(D1404,Products!A:A,Products!F:F)</f>
        <v>584.4</v>
      </c>
      <c r="K1404" t="str">
        <f>_xlfn.XLOOKUP(D1404,Products!A:A,Products!C:C)</f>
        <v>Groceries</v>
      </c>
      <c r="L1404" t="str">
        <f>_xlfn.XLOOKUP(D1404,Products!A:A,Products!D:D)</f>
        <v>Dairy</v>
      </c>
      <c r="M1404">
        <f t="shared" si="189"/>
        <v>3047.2799999999997</v>
      </c>
      <c r="N1404">
        <f t="shared" si="190"/>
        <v>1753.1999999999998</v>
      </c>
      <c r="O1404">
        <f t="shared" si="191"/>
        <v>1294.08</v>
      </c>
      <c r="P1404" s="8">
        <f t="shared" si="192"/>
        <v>0.42466724423092073</v>
      </c>
      <c r="Q1404">
        <f t="shared" si="193"/>
        <v>304.72800000000001</v>
      </c>
      <c r="R1404">
        <f t="shared" si="194"/>
        <v>2742.5519999999997</v>
      </c>
      <c r="S1404">
        <f t="shared" si="195"/>
        <v>989.35199999999986</v>
      </c>
      <c r="T1404" t="str">
        <f>_xlfn.XLOOKUP(C1404,Customers!A:A,Customers!D:D)</f>
        <v>F</v>
      </c>
      <c r="U1404" s="13">
        <f>_xlfn.XLOOKUP(C1404,Customers!A:A,Customers!E:E)</f>
        <v>33347</v>
      </c>
      <c r="V1404" t="str">
        <f>_xlfn.XLOOKUP(C1404,Customers!A:A,Customers!F:F)</f>
        <v>North George</v>
      </c>
      <c r="W1404" s="13">
        <f>_xlfn.XLOOKUP(C1404,Customers!A:A,Customers!G:G)</f>
        <v>45007</v>
      </c>
      <c r="X1404">
        <f t="shared" ca="1" si="196"/>
        <v>35</v>
      </c>
      <c r="Y1404" t="str">
        <f t="shared" ca="1" si="197"/>
        <v>26-35</v>
      </c>
    </row>
    <row r="1405" spans="1:25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  <c r="I1405">
        <f>_xlfn.XLOOKUP(D1405,Products!A:A,Products!E:E)</f>
        <v>1095.72</v>
      </c>
      <c r="J1405">
        <f>_xlfn.XLOOKUP(D1405,Products!A:A,Products!F:F)</f>
        <v>822.2</v>
      </c>
      <c r="K1405" t="str">
        <f>_xlfn.XLOOKUP(D1405,Products!A:A,Products!C:C)</f>
        <v>Groceries</v>
      </c>
      <c r="L1405" t="str">
        <f>_xlfn.XLOOKUP(D1405,Products!A:A,Products!D:D)</f>
        <v>Snacks</v>
      </c>
      <c r="M1405">
        <f t="shared" si="189"/>
        <v>4382.88</v>
      </c>
      <c r="N1405">
        <f t="shared" si="190"/>
        <v>3288.8</v>
      </c>
      <c r="O1405">
        <f t="shared" si="191"/>
        <v>1094.08</v>
      </c>
      <c r="P1405" s="8">
        <f t="shared" si="192"/>
        <v>0.24962581681451462</v>
      </c>
      <c r="Q1405">
        <f t="shared" si="193"/>
        <v>0</v>
      </c>
      <c r="R1405">
        <f t="shared" si="194"/>
        <v>4382.88</v>
      </c>
      <c r="S1405">
        <f t="shared" si="195"/>
        <v>1094.08</v>
      </c>
      <c r="T1405" t="str">
        <f>_xlfn.XLOOKUP(C1405,Customers!A:A,Customers!D:D)</f>
        <v>M</v>
      </c>
      <c r="U1405" s="13">
        <f>_xlfn.XLOOKUP(C1405,Customers!A:A,Customers!E:E)</f>
        <v>26659</v>
      </c>
      <c r="V1405" t="str">
        <f>_xlfn.XLOOKUP(C1405,Customers!A:A,Customers!F:F)</f>
        <v>West Tanner</v>
      </c>
      <c r="W1405" s="13">
        <f>_xlfn.XLOOKUP(C1405,Customers!A:A,Customers!G:G)</f>
        <v>45265</v>
      </c>
      <c r="X1405">
        <f t="shared" ca="1" si="196"/>
        <v>53</v>
      </c>
      <c r="Y1405" t="str">
        <f t="shared" ca="1" si="197"/>
        <v>50+</v>
      </c>
    </row>
    <row r="1406" spans="1:25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  <c r="I1406">
        <f>_xlfn.XLOOKUP(D1406,Products!A:A,Products!E:E)</f>
        <v>1216.3599999999999</v>
      </c>
      <c r="J1406">
        <f>_xlfn.XLOOKUP(D1406,Products!A:A,Products!F:F)</f>
        <v>794.8</v>
      </c>
      <c r="K1406" t="str">
        <f>_xlfn.XLOOKUP(D1406,Products!A:A,Products!C:C)</f>
        <v>Fashion</v>
      </c>
      <c r="L1406" t="str">
        <f>_xlfn.XLOOKUP(D1406,Products!A:A,Products!D:D)</f>
        <v>Bags</v>
      </c>
      <c r="M1406">
        <f t="shared" si="189"/>
        <v>6081.7999999999993</v>
      </c>
      <c r="N1406">
        <f t="shared" si="190"/>
        <v>3974</v>
      </c>
      <c r="O1406">
        <f t="shared" si="191"/>
        <v>2107.7999999999993</v>
      </c>
      <c r="P1406" s="8">
        <f t="shared" si="192"/>
        <v>0.34657502713012589</v>
      </c>
      <c r="Q1406">
        <f t="shared" si="193"/>
        <v>608.17999999999995</v>
      </c>
      <c r="R1406">
        <f t="shared" si="194"/>
        <v>5473.619999999999</v>
      </c>
      <c r="S1406">
        <f t="shared" si="195"/>
        <v>1499.619999999999</v>
      </c>
      <c r="T1406" t="str">
        <f>_xlfn.XLOOKUP(C1406,Customers!A:A,Customers!D:D)</f>
        <v>M</v>
      </c>
      <c r="U1406" s="13">
        <f>_xlfn.XLOOKUP(C1406,Customers!A:A,Customers!E:E)</f>
        <v>20409</v>
      </c>
      <c r="V1406" t="str">
        <f>_xlfn.XLOOKUP(C1406,Customers!A:A,Customers!F:F)</f>
        <v>East James</v>
      </c>
      <c r="W1406" s="13">
        <f>_xlfn.XLOOKUP(C1406,Customers!A:A,Customers!G:G)</f>
        <v>44106</v>
      </c>
      <c r="X1406">
        <f t="shared" ca="1" si="196"/>
        <v>70</v>
      </c>
      <c r="Y1406" t="str">
        <f t="shared" ca="1" si="197"/>
        <v>50+</v>
      </c>
    </row>
    <row r="1407" spans="1:25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  <c r="I1407">
        <f>_xlfn.XLOOKUP(D1407,Products!A:A,Products!E:E)</f>
        <v>1501.46</v>
      </c>
      <c r="J1407">
        <f>_xlfn.XLOOKUP(D1407,Products!A:A,Products!F:F)</f>
        <v>1167.73</v>
      </c>
      <c r="K1407" t="str">
        <f>_xlfn.XLOOKUP(D1407,Products!A:A,Products!C:C)</f>
        <v>Fashion</v>
      </c>
      <c r="L1407" t="str">
        <f>_xlfn.XLOOKUP(D1407,Products!A:A,Products!D:D)</f>
        <v>Watches</v>
      </c>
      <c r="M1407">
        <f t="shared" si="189"/>
        <v>1501.46</v>
      </c>
      <c r="N1407">
        <f t="shared" si="190"/>
        <v>1167.73</v>
      </c>
      <c r="O1407">
        <f t="shared" si="191"/>
        <v>333.73</v>
      </c>
      <c r="P1407" s="8">
        <f t="shared" si="192"/>
        <v>0.22227032355174298</v>
      </c>
      <c r="Q1407">
        <f t="shared" si="193"/>
        <v>225.21899999999999</v>
      </c>
      <c r="R1407">
        <f t="shared" si="194"/>
        <v>1276.241</v>
      </c>
      <c r="S1407">
        <f t="shared" si="195"/>
        <v>108.51099999999997</v>
      </c>
      <c r="T1407" t="str">
        <f>_xlfn.XLOOKUP(C1407,Customers!A:A,Customers!D:D)</f>
        <v>M</v>
      </c>
      <c r="U1407" s="13">
        <f>_xlfn.XLOOKUP(C1407,Customers!A:A,Customers!E:E)</f>
        <v>25566</v>
      </c>
      <c r="V1407" t="str">
        <f>_xlfn.XLOOKUP(C1407,Customers!A:A,Customers!F:F)</f>
        <v>Morrisborough</v>
      </c>
      <c r="W1407" s="13">
        <f>_xlfn.XLOOKUP(C1407,Customers!A:A,Customers!G:G)</f>
        <v>45113</v>
      </c>
      <c r="X1407">
        <f t="shared" ca="1" si="196"/>
        <v>56</v>
      </c>
      <c r="Y1407" t="str">
        <f t="shared" ca="1" si="197"/>
        <v>50+</v>
      </c>
    </row>
    <row r="1408" spans="1:25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  <c r="I1408">
        <f>_xlfn.XLOOKUP(D1408,Products!A:A,Products!E:E)</f>
        <v>1762.92</v>
      </c>
      <c r="J1408">
        <f>_xlfn.XLOOKUP(D1408,Products!A:A,Products!F:F)</f>
        <v>1346.48</v>
      </c>
      <c r="K1408" t="str">
        <f>_xlfn.XLOOKUP(D1408,Products!A:A,Products!C:C)</f>
        <v>Electronics</v>
      </c>
      <c r="L1408" t="str">
        <f>_xlfn.XLOOKUP(D1408,Products!A:A,Products!D:D)</f>
        <v>Laptop</v>
      </c>
      <c r="M1408">
        <f t="shared" si="189"/>
        <v>8814.6</v>
      </c>
      <c r="N1408">
        <f t="shared" si="190"/>
        <v>6732.4</v>
      </c>
      <c r="O1408">
        <f t="shared" si="191"/>
        <v>2082.2000000000007</v>
      </c>
      <c r="P1408" s="8">
        <f t="shared" si="192"/>
        <v>0.23622172305039374</v>
      </c>
      <c r="Q1408">
        <f t="shared" si="193"/>
        <v>0</v>
      </c>
      <c r="R1408">
        <f t="shared" si="194"/>
        <v>8814.6</v>
      </c>
      <c r="S1408">
        <f t="shared" si="195"/>
        <v>2082.2000000000007</v>
      </c>
      <c r="T1408" t="str">
        <f>_xlfn.XLOOKUP(C1408,Customers!A:A,Customers!D:D)</f>
        <v>M</v>
      </c>
      <c r="U1408" s="13">
        <f>_xlfn.XLOOKUP(C1408,Customers!A:A,Customers!E:E)</f>
        <v>25132</v>
      </c>
      <c r="V1408" t="str">
        <f>_xlfn.XLOOKUP(C1408,Customers!A:A,Customers!F:F)</f>
        <v>North Michellemouth</v>
      </c>
      <c r="W1408" s="13">
        <f>_xlfn.XLOOKUP(C1408,Customers!A:A,Customers!G:G)</f>
        <v>44228</v>
      </c>
      <c r="X1408">
        <f t="shared" ca="1" si="196"/>
        <v>57</v>
      </c>
      <c r="Y1408" t="str">
        <f t="shared" ca="1" si="197"/>
        <v>50+</v>
      </c>
    </row>
    <row r="1409" spans="1:25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  <c r="I1409">
        <f>_xlfn.XLOOKUP(D1409,Products!A:A,Products!E:E)</f>
        <v>1485.05</v>
      </c>
      <c r="J1409">
        <f>_xlfn.XLOOKUP(D1409,Products!A:A,Products!F:F)</f>
        <v>988.31</v>
      </c>
      <c r="K1409" t="str">
        <f>_xlfn.XLOOKUP(D1409,Products!A:A,Products!C:C)</f>
        <v>Fashion</v>
      </c>
      <c r="L1409" t="str">
        <f>_xlfn.XLOOKUP(D1409,Products!A:A,Products!D:D)</f>
        <v>Clothing</v>
      </c>
      <c r="M1409">
        <f t="shared" si="189"/>
        <v>2970.1</v>
      </c>
      <c r="N1409">
        <f t="shared" si="190"/>
        <v>1976.62</v>
      </c>
      <c r="O1409">
        <f t="shared" si="191"/>
        <v>993.48</v>
      </c>
      <c r="P1409" s="8">
        <f t="shared" si="192"/>
        <v>0.33449378808794317</v>
      </c>
      <c r="Q1409">
        <f t="shared" si="193"/>
        <v>0</v>
      </c>
      <c r="R1409">
        <f t="shared" si="194"/>
        <v>2970.1</v>
      </c>
      <c r="S1409">
        <f t="shared" si="195"/>
        <v>993.48</v>
      </c>
      <c r="T1409" t="str">
        <f>_xlfn.XLOOKUP(C1409,Customers!A:A,Customers!D:D)</f>
        <v>F</v>
      </c>
      <c r="U1409" s="13">
        <f>_xlfn.XLOOKUP(C1409,Customers!A:A,Customers!E:E)</f>
        <v>27978</v>
      </c>
      <c r="V1409" t="str">
        <f>_xlfn.XLOOKUP(C1409,Customers!A:A,Customers!F:F)</f>
        <v>Anthonystad</v>
      </c>
      <c r="W1409" s="13">
        <f>_xlfn.XLOOKUP(C1409,Customers!A:A,Customers!G:G)</f>
        <v>45697</v>
      </c>
      <c r="X1409">
        <f t="shared" ca="1" si="196"/>
        <v>49</v>
      </c>
      <c r="Y1409" t="str">
        <f t="shared" ca="1" si="197"/>
        <v>36-50</v>
      </c>
    </row>
    <row r="1410" spans="1:25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  <c r="I1410">
        <f>_xlfn.XLOOKUP(D1410,Products!A:A,Products!E:E)</f>
        <v>1673.69</v>
      </c>
      <c r="J1410">
        <f>_xlfn.XLOOKUP(D1410,Products!A:A,Products!F:F)</f>
        <v>1323.38</v>
      </c>
      <c r="K1410" t="str">
        <f>_xlfn.XLOOKUP(D1410,Products!A:A,Products!C:C)</f>
        <v>Electronics</v>
      </c>
      <c r="L1410" t="str">
        <f>_xlfn.XLOOKUP(D1410,Products!A:A,Products!D:D)</f>
        <v>Camera</v>
      </c>
      <c r="M1410">
        <f t="shared" si="189"/>
        <v>6694.76</v>
      </c>
      <c r="N1410">
        <f t="shared" si="190"/>
        <v>5293.52</v>
      </c>
      <c r="O1410">
        <f t="shared" si="191"/>
        <v>1401.2399999999998</v>
      </c>
      <c r="P1410" s="8">
        <f t="shared" si="192"/>
        <v>0.20930399297360916</v>
      </c>
      <c r="Q1410">
        <f t="shared" si="193"/>
        <v>334.73800000000006</v>
      </c>
      <c r="R1410">
        <f t="shared" si="194"/>
        <v>6360.0219999999999</v>
      </c>
      <c r="S1410">
        <f t="shared" si="195"/>
        <v>1066.5019999999995</v>
      </c>
      <c r="T1410" t="str">
        <f>_xlfn.XLOOKUP(C1410,Customers!A:A,Customers!D:D)</f>
        <v>M</v>
      </c>
      <c r="U1410" s="13">
        <f>_xlfn.XLOOKUP(C1410,Customers!A:A,Customers!E:E)</f>
        <v>28937</v>
      </c>
      <c r="V1410" t="str">
        <f>_xlfn.XLOOKUP(C1410,Customers!A:A,Customers!F:F)</f>
        <v>New Michaelview</v>
      </c>
      <c r="W1410" s="13">
        <f>_xlfn.XLOOKUP(C1410,Customers!A:A,Customers!G:G)</f>
        <v>45210</v>
      </c>
      <c r="X1410">
        <f t="shared" ca="1" si="196"/>
        <v>47</v>
      </c>
      <c r="Y1410" t="str">
        <f t="shared" ca="1" si="197"/>
        <v>36-50</v>
      </c>
    </row>
    <row r="1411" spans="1:25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  <c r="I1411">
        <f>_xlfn.XLOOKUP(D1411,Products!A:A,Products!E:E)</f>
        <v>1015.76</v>
      </c>
      <c r="J1411">
        <f>_xlfn.XLOOKUP(D1411,Products!A:A,Products!F:F)</f>
        <v>584.4</v>
      </c>
      <c r="K1411" t="str">
        <f>_xlfn.XLOOKUP(D1411,Products!A:A,Products!C:C)</f>
        <v>Groceries</v>
      </c>
      <c r="L1411" t="str">
        <f>_xlfn.XLOOKUP(D1411,Products!A:A,Products!D:D)</f>
        <v>Dairy</v>
      </c>
      <c r="M1411">
        <f t="shared" ref="M1411:M1474" si="198">F1411*I1411</f>
        <v>1015.76</v>
      </c>
      <c r="N1411">
        <f t="shared" ref="N1411:N1474" si="199">F1411*J1411</f>
        <v>584.4</v>
      </c>
      <c r="O1411">
        <f t="shared" ref="O1411:O1474" si="200">M1411-N1411</f>
        <v>431.36</v>
      </c>
      <c r="P1411" s="8">
        <f t="shared" ref="P1411:P1474" si="201">O1411/M1411</f>
        <v>0.42466724423092073</v>
      </c>
      <c r="Q1411">
        <f t="shared" ref="Q1411:Q1474" si="202">M1411*G1411</f>
        <v>50.788000000000004</v>
      </c>
      <c r="R1411">
        <f t="shared" ref="R1411:R1474" si="203">M1411-Q1411</f>
        <v>964.97199999999998</v>
      </c>
      <c r="S1411">
        <f t="shared" ref="S1411:S1474" si="204">R1411-N1411</f>
        <v>380.572</v>
      </c>
      <c r="T1411" t="str">
        <f>_xlfn.XLOOKUP(C1411,Customers!A:A,Customers!D:D)</f>
        <v>F</v>
      </c>
      <c r="U1411" s="13">
        <f>_xlfn.XLOOKUP(C1411,Customers!A:A,Customers!E:E)</f>
        <v>38253</v>
      </c>
      <c r="V1411" t="str">
        <f>_xlfn.XLOOKUP(C1411,Customers!A:A,Customers!F:F)</f>
        <v>North Tracey</v>
      </c>
      <c r="W1411" s="13">
        <f>_xlfn.XLOOKUP(C1411,Customers!A:A,Customers!G:G)</f>
        <v>44366</v>
      </c>
      <c r="X1411">
        <f t="shared" ref="X1411:X1474" ca="1" si="205">DATEDIF(U1411, TODAY(),"Y")</f>
        <v>21</v>
      </c>
      <c r="Y1411" t="str">
        <f t="shared" ref="Y1411:Y1474" ca="1" si="206">IF(X1411&lt;=25,"18-25",IF(X1411&lt;=35,"26-35", IF(X1411&lt;=50,"36-50","50+")))</f>
        <v>18-25</v>
      </c>
    </row>
    <row r="1412" spans="1:25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  <c r="I1412">
        <f>_xlfn.XLOOKUP(D1412,Products!A:A,Products!E:E)</f>
        <v>109.78</v>
      </c>
      <c r="J1412">
        <f>_xlfn.XLOOKUP(D1412,Products!A:A,Products!F:F)</f>
        <v>70.59</v>
      </c>
      <c r="K1412" t="str">
        <f>_xlfn.XLOOKUP(D1412,Products!A:A,Products!C:C)</f>
        <v>Fashion</v>
      </c>
      <c r="L1412" t="str">
        <f>_xlfn.XLOOKUP(D1412,Products!A:A,Products!D:D)</f>
        <v>Footwear</v>
      </c>
      <c r="M1412">
        <f t="shared" si="198"/>
        <v>439.12</v>
      </c>
      <c r="N1412">
        <f t="shared" si="199"/>
        <v>282.36</v>
      </c>
      <c r="O1412">
        <f t="shared" si="200"/>
        <v>156.76</v>
      </c>
      <c r="P1412" s="8">
        <f t="shared" si="201"/>
        <v>0.3569867006740754</v>
      </c>
      <c r="Q1412">
        <f t="shared" si="202"/>
        <v>43.912000000000006</v>
      </c>
      <c r="R1412">
        <f t="shared" si="203"/>
        <v>395.20799999999997</v>
      </c>
      <c r="S1412">
        <f t="shared" si="204"/>
        <v>112.84799999999996</v>
      </c>
      <c r="T1412" t="str">
        <f>_xlfn.XLOOKUP(C1412,Customers!A:A,Customers!D:D)</f>
        <v>M</v>
      </c>
      <c r="U1412" s="13">
        <f>_xlfn.XLOOKUP(C1412,Customers!A:A,Customers!E:E)</f>
        <v>22815</v>
      </c>
      <c r="V1412" t="str">
        <f>_xlfn.XLOOKUP(C1412,Customers!A:A,Customers!F:F)</f>
        <v>New Manuelville</v>
      </c>
      <c r="W1412" s="13">
        <f>_xlfn.XLOOKUP(C1412,Customers!A:A,Customers!G:G)</f>
        <v>44340</v>
      </c>
      <c r="X1412">
        <f t="shared" ca="1" si="205"/>
        <v>64</v>
      </c>
      <c r="Y1412" t="str">
        <f t="shared" ca="1" si="206"/>
        <v>50+</v>
      </c>
    </row>
    <row r="1413" spans="1:25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  <c r="I1413">
        <f>_xlfn.XLOOKUP(D1413,Products!A:A,Products!E:E)</f>
        <v>564.41999999999996</v>
      </c>
      <c r="J1413">
        <f>_xlfn.XLOOKUP(D1413,Products!A:A,Products!F:F)</f>
        <v>293.95999999999998</v>
      </c>
      <c r="K1413" t="str">
        <f>_xlfn.XLOOKUP(D1413,Products!A:A,Products!C:C)</f>
        <v>Fashion</v>
      </c>
      <c r="L1413" t="str">
        <f>_xlfn.XLOOKUP(D1413,Products!A:A,Products!D:D)</f>
        <v>Accessories</v>
      </c>
      <c r="M1413">
        <f t="shared" si="198"/>
        <v>1693.2599999999998</v>
      </c>
      <c r="N1413">
        <f t="shared" si="199"/>
        <v>881.87999999999988</v>
      </c>
      <c r="O1413">
        <f t="shared" si="200"/>
        <v>811.37999999999988</v>
      </c>
      <c r="P1413" s="8">
        <f t="shared" si="201"/>
        <v>0.47918216930654478</v>
      </c>
      <c r="Q1413">
        <f t="shared" si="202"/>
        <v>0</v>
      </c>
      <c r="R1413">
        <f t="shared" si="203"/>
        <v>1693.2599999999998</v>
      </c>
      <c r="S1413">
        <f t="shared" si="204"/>
        <v>811.37999999999988</v>
      </c>
      <c r="T1413" t="str">
        <f>_xlfn.XLOOKUP(C1413,Customers!A:A,Customers!D:D)</f>
        <v>M</v>
      </c>
      <c r="U1413" s="13">
        <f>_xlfn.XLOOKUP(C1413,Customers!A:A,Customers!E:E)</f>
        <v>29315</v>
      </c>
      <c r="V1413" t="str">
        <f>_xlfn.XLOOKUP(C1413,Customers!A:A,Customers!F:F)</f>
        <v>West Paulfurt</v>
      </c>
      <c r="W1413" s="13">
        <f>_xlfn.XLOOKUP(C1413,Customers!A:A,Customers!G:G)</f>
        <v>45654</v>
      </c>
      <c r="X1413">
        <f t="shared" ca="1" si="205"/>
        <v>46</v>
      </c>
      <c r="Y1413" t="str">
        <f t="shared" ca="1" si="206"/>
        <v>36-50</v>
      </c>
    </row>
    <row r="1414" spans="1:25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  <c r="I1414">
        <f>_xlfn.XLOOKUP(D1414,Products!A:A,Products!E:E)</f>
        <v>1396.22</v>
      </c>
      <c r="J1414">
        <f>_xlfn.XLOOKUP(D1414,Products!A:A,Products!F:F)</f>
        <v>1004.09</v>
      </c>
      <c r="K1414" t="str">
        <f>_xlfn.XLOOKUP(D1414,Products!A:A,Products!C:C)</f>
        <v>Fashion</v>
      </c>
      <c r="L1414" t="str">
        <f>_xlfn.XLOOKUP(D1414,Products!A:A,Products!D:D)</f>
        <v>Bags</v>
      </c>
      <c r="M1414">
        <f t="shared" si="198"/>
        <v>5584.88</v>
      </c>
      <c r="N1414">
        <f t="shared" si="199"/>
        <v>4016.36</v>
      </c>
      <c r="O1414">
        <f t="shared" si="200"/>
        <v>1568.52</v>
      </c>
      <c r="P1414" s="8">
        <f t="shared" si="201"/>
        <v>0.28085115526206472</v>
      </c>
      <c r="Q1414">
        <f t="shared" si="202"/>
        <v>279.24400000000003</v>
      </c>
      <c r="R1414">
        <f t="shared" si="203"/>
        <v>5305.6360000000004</v>
      </c>
      <c r="S1414">
        <f t="shared" si="204"/>
        <v>1289.2760000000003</v>
      </c>
      <c r="T1414" t="str">
        <f>_xlfn.XLOOKUP(C1414,Customers!A:A,Customers!D:D)</f>
        <v>F</v>
      </c>
      <c r="U1414" s="13">
        <f>_xlfn.XLOOKUP(C1414,Customers!A:A,Customers!E:E)</f>
        <v>26827</v>
      </c>
      <c r="V1414" t="str">
        <f>_xlfn.XLOOKUP(C1414,Customers!A:A,Customers!F:F)</f>
        <v>Port Gail</v>
      </c>
      <c r="W1414" s="13">
        <f>_xlfn.XLOOKUP(C1414,Customers!A:A,Customers!G:G)</f>
        <v>45532</v>
      </c>
      <c r="X1414">
        <f t="shared" ca="1" si="205"/>
        <v>53</v>
      </c>
      <c r="Y1414" t="str">
        <f t="shared" ca="1" si="206"/>
        <v>50+</v>
      </c>
    </row>
    <row r="1415" spans="1:25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  <c r="I1415">
        <f>_xlfn.XLOOKUP(D1415,Products!A:A,Products!E:E)</f>
        <v>1044.6400000000001</v>
      </c>
      <c r="J1415">
        <f>_xlfn.XLOOKUP(D1415,Products!A:A,Products!F:F)</f>
        <v>775.07</v>
      </c>
      <c r="K1415" t="str">
        <f>_xlfn.XLOOKUP(D1415,Products!A:A,Products!C:C)</f>
        <v>Fashion</v>
      </c>
      <c r="L1415" t="str">
        <f>_xlfn.XLOOKUP(D1415,Products!A:A,Products!D:D)</f>
        <v>Footwear</v>
      </c>
      <c r="M1415">
        <f t="shared" si="198"/>
        <v>4178.5600000000004</v>
      </c>
      <c r="N1415">
        <f t="shared" si="199"/>
        <v>3100.28</v>
      </c>
      <c r="O1415">
        <f t="shared" si="200"/>
        <v>1078.2800000000002</v>
      </c>
      <c r="P1415" s="8">
        <f t="shared" si="201"/>
        <v>0.25805062030938891</v>
      </c>
      <c r="Q1415">
        <f t="shared" si="202"/>
        <v>417.85600000000005</v>
      </c>
      <c r="R1415">
        <f t="shared" si="203"/>
        <v>3760.7040000000002</v>
      </c>
      <c r="S1415">
        <f t="shared" si="204"/>
        <v>660.42399999999998</v>
      </c>
      <c r="T1415" t="str">
        <f>_xlfn.XLOOKUP(C1415,Customers!A:A,Customers!D:D)</f>
        <v>M</v>
      </c>
      <c r="U1415" s="13">
        <f>_xlfn.XLOOKUP(C1415,Customers!A:A,Customers!E:E)</f>
        <v>27138</v>
      </c>
      <c r="V1415" t="str">
        <f>_xlfn.XLOOKUP(C1415,Customers!A:A,Customers!F:F)</f>
        <v>Wilsonbury</v>
      </c>
      <c r="W1415" s="13">
        <f>_xlfn.XLOOKUP(C1415,Customers!A:A,Customers!G:G)</f>
        <v>44326</v>
      </c>
      <c r="X1415">
        <f t="shared" ca="1" si="205"/>
        <v>52</v>
      </c>
      <c r="Y1415" t="str">
        <f t="shared" ca="1" si="206"/>
        <v>50+</v>
      </c>
    </row>
    <row r="1416" spans="1:25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  <c r="I1416">
        <f>_xlfn.XLOOKUP(D1416,Products!A:A,Products!E:E)</f>
        <v>1044.6400000000001</v>
      </c>
      <c r="J1416">
        <f>_xlfn.XLOOKUP(D1416,Products!A:A,Products!F:F)</f>
        <v>775.07</v>
      </c>
      <c r="K1416" t="str">
        <f>_xlfn.XLOOKUP(D1416,Products!A:A,Products!C:C)</f>
        <v>Fashion</v>
      </c>
      <c r="L1416" t="str">
        <f>_xlfn.XLOOKUP(D1416,Products!A:A,Products!D:D)</f>
        <v>Footwear</v>
      </c>
      <c r="M1416">
        <f t="shared" si="198"/>
        <v>1044.6400000000001</v>
      </c>
      <c r="N1416">
        <f t="shared" si="199"/>
        <v>775.07</v>
      </c>
      <c r="O1416">
        <f t="shared" si="200"/>
        <v>269.57000000000005</v>
      </c>
      <c r="P1416" s="8">
        <f t="shared" si="201"/>
        <v>0.25805062030938891</v>
      </c>
      <c r="Q1416">
        <f t="shared" si="202"/>
        <v>0</v>
      </c>
      <c r="R1416">
        <f t="shared" si="203"/>
        <v>1044.6400000000001</v>
      </c>
      <c r="S1416">
        <f t="shared" si="204"/>
        <v>269.57000000000005</v>
      </c>
      <c r="T1416" t="str">
        <f>_xlfn.XLOOKUP(C1416,Customers!A:A,Customers!D:D)</f>
        <v>M</v>
      </c>
      <c r="U1416" s="13">
        <f>_xlfn.XLOOKUP(C1416,Customers!A:A,Customers!E:E)</f>
        <v>31688</v>
      </c>
      <c r="V1416" t="str">
        <f>_xlfn.XLOOKUP(C1416,Customers!A:A,Customers!F:F)</f>
        <v>Costaberg</v>
      </c>
      <c r="W1416" s="13">
        <f>_xlfn.XLOOKUP(C1416,Customers!A:A,Customers!G:G)</f>
        <v>44751</v>
      </c>
      <c r="X1416">
        <f t="shared" ca="1" si="205"/>
        <v>39</v>
      </c>
      <c r="Y1416" t="str">
        <f t="shared" ca="1" si="206"/>
        <v>36-50</v>
      </c>
    </row>
    <row r="1417" spans="1:25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  <c r="I1417">
        <f>_xlfn.XLOOKUP(D1417,Products!A:A,Products!E:E)</f>
        <v>1015.76</v>
      </c>
      <c r="J1417">
        <f>_xlfn.XLOOKUP(D1417,Products!A:A,Products!F:F)</f>
        <v>584.4</v>
      </c>
      <c r="K1417" t="str">
        <f>_xlfn.XLOOKUP(D1417,Products!A:A,Products!C:C)</f>
        <v>Groceries</v>
      </c>
      <c r="L1417" t="str">
        <f>_xlfn.XLOOKUP(D1417,Products!A:A,Products!D:D)</f>
        <v>Dairy</v>
      </c>
      <c r="M1417">
        <f t="shared" si="198"/>
        <v>4063.04</v>
      </c>
      <c r="N1417">
        <f t="shared" si="199"/>
        <v>2337.6</v>
      </c>
      <c r="O1417">
        <f t="shared" si="200"/>
        <v>1725.44</v>
      </c>
      <c r="P1417" s="8">
        <f t="shared" si="201"/>
        <v>0.42466724423092073</v>
      </c>
      <c r="Q1417">
        <f t="shared" si="202"/>
        <v>406.30400000000003</v>
      </c>
      <c r="R1417">
        <f t="shared" si="203"/>
        <v>3656.7359999999999</v>
      </c>
      <c r="S1417">
        <f t="shared" si="204"/>
        <v>1319.136</v>
      </c>
      <c r="T1417" t="str">
        <f>_xlfn.XLOOKUP(C1417,Customers!A:A,Customers!D:D)</f>
        <v>F</v>
      </c>
      <c r="U1417" s="13">
        <f>_xlfn.XLOOKUP(C1417,Customers!A:A,Customers!E:E)</f>
        <v>25547</v>
      </c>
      <c r="V1417" t="str">
        <f>_xlfn.XLOOKUP(C1417,Customers!A:A,Customers!F:F)</f>
        <v>Williamhaven</v>
      </c>
      <c r="W1417" s="13">
        <f>_xlfn.XLOOKUP(C1417,Customers!A:A,Customers!G:G)</f>
        <v>45312</v>
      </c>
      <c r="X1417">
        <f t="shared" ca="1" si="205"/>
        <v>56</v>
      </c>
      <c r="Y1417" t="str">
        <f t="shared" ca="1" si="206"/>
        <v>50+</v>
      </c>
    </row>
    <row r="1418" spans="1:25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  <c r="I1418">
        <f>_xlfn.XLOOKUP(D1418,Products!A:A,Products!E:E)</f>
        <v>1044.6400000000001</v>
      </c>
      <c r="J1418">
        <f>_xlfn.XLOOKUP(D1418,Products!A:A,Products!F:F)</f>
        <v>775.07</v>
      </c>
      <c r="K1418" t="str">
        <f>_xlfn.XLOOKUP(D1418,Products!A:A,Products!C:C)</f>
        <v>Fashion</v>
      </c>
      <c r="L1418" t="str">
        <f>_xlfn.XLOOKUP(D1418,Products!A:A,Products!D:D)</f>
        <v>Footwear</v>
      </c>
      <c r="M1418">
        <f t="shared" si="198"/>
        <v>5223.2000000000007</v>
      </c>
      <c r="N1418">
        <f t="shared" si="199"/>
        <v>3875.3500000000004</v>
      </c>
      <c r="O1418">
        <f t="shared" si="200"/>
        <v>1347.8500000000004</v>
      </c>
      <c r="P1418" s="8">
        <f t="shared" si="201"/>
        <v>0.25805062030938891</v>
      </c>
      <c r="Q1418">
        <f t="shared" si="202"/>
        <v>261.16000000000003</v>
      </c>
      <c r="R1418">
        <f t="shared" si="203"/>
        <v>4962.0400000000009</v>
      </c>
      <c r="S1418">
        <f t="shared" si="204"/>
        <v>1086.6900000000005</v>
      </c>
      <c r="T1418" t="str">
        <f>_xlfn.XLOOKUP(C1418,Customers!A:A,Customers!D:D)</f>
        <v>M</v>
      </c>
      <c r="U1418" s="13">
        <f>_xlfn.XLOOKUP(C1418,Customers!A:A,Customers!E:E)</f>
        <v>29135</v>
      </c>
      <c r="V1418" t="str">
        <f>_xlfn.XLOOKUP(C1418,Customers!A:A,Customers!F:F)</f>
        <v>West Amymouth</v>
      </c>
      <c r="W1418" s="13">
        <f>_xlfn.XLOOKUP(C1418,Customers!A:A,Customers!G:G)</f>
        <v>44399</v>
      </c>
      <c r="X1418">
        <f t="shared" ca="1" si="205"/>
        <v>46</v>
      </c>
      <c r="Y1418" t="str">
        <f t="shared" ca="1" si="206"/>
        <v>36-50</v>
      </c>
    </row>
    <row r="1419" spans="1:25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  <c r="I1419">
        <f>_xlfn.XLOOKUP(D1419,Products!A:A,Products!E:E)</f>
        <v>1396.22</v>
      </c>
      <c r="J1419">
        <f>_xlfn.XLOOKUP(D1419,Products!A:A,Products!F:F)</f>
        <v>1004.09</v>
      </c>
      <c r="K1419" t="str">
        <f>_xlfn.XLOOKUP(D1419,Products!A:A,Products!C:C)</f>
        <v>Fashion</v>
      </c>
      <c r="L1419" t="str">
        <f>_xlfn.XLOOKUP(D1419,Products!A:A,Products!D:D)</f>
        <v>Bags</v>
      </c>
      <c r="M1419">
        <f t="shared" si="198"/>
        <v>5584.88</v>
      </c>
      <c r="N1419">
        <f t="shared" si="199"/>
        <v>4016.36</v>
      </c>
      <c r="O1419">
        <f t="shared" si="200"/>
        <v>1568.52</v>
      </c>
      <c r="P1419" s="8">
        <f t="shared" si="201"/>
        <v>0.28085115526206472</v>
      </c>
      <c r="Q1419">
        <f t="shared" si="202"/>
        <v>558.48800000000006</v>
      </c>
      <c r="R1419">
        <f t="shared" si="203"/>
        <v>5026.3919999999998</v>
      </c>
      <c r="S1419">
        <f t="shared" si="204"/>
        <v>1010.0319999999997</v>
      </c>
      <c r="T1419" t="str">
        <f>_xlfn.XLOOKUP(C1419,Customers!A:A,Customers!D:D)</f>
        <v>F</v>
      </c>
      <c r="U1419" s="13">
        <f>_xlfn.XLOOKUP(C1419,Customers!A:A,Customers!E:E)</f>
        <v>19995</v>
      </c>
      <c r="V1419" t="str">
        <f>_xlfn.XLOOKUP(C1419,Customers!A:A,Customers!F:F)</f>
        <v>North Jason</v>
      </c>
      <c r="W1419" s="13">
        <f>_xlfn.XLOOKUP(C1419,Customers!A:A,Customers!G:G)</f>
        <v>45602</v>
      </c>
      <c r="X1419">
        <f t="shared" ca="1" si="205"/>
        <v>71</v>
      </c>
      <c r="Y1419" t="str">
        <f t="shared" ca="1" si="206"/>
        <v>50+</v>
      </c>
    </row>
    <row r="1420" spans="1:25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  <c r="I1420">
        <f>_xlfn.XLOOKUP(D1420,Products!A:A,Products!E:E)</f>
        <v>428.05</v>
      </c>
      <c r="J1420">
        <f>_xlfn.XLOOKUP(D1420,Products!A:A,Products!F:F)</f>
        <v>246.07</v>
      </c>
      <c r="K1420" t="str">
        <f>_xlfn.XLOOKUP(D1420,Products!A:A,Products!C:C)</f>
        <v>Electronics</v>
      </c>
      <c r="L1420" t="str">
        <f>_xlfn.XLOOKUP(D1420,Products!A:A,Products!D:D)</f>
        <v>Laptop</v>
      </c>
      <c r="M1420">
        <f t="shared" si="198"/>
        <v>1284.1500000000001</v>
      </c>
      <c r="N1420">
        <f t="shared" si="199"/>
        <v>738.21</v>
      </c>
      <c r="O1420">
        <f t="shared" si="200"/>
        <v>545.94000000000005</v>
      </c>
      <c r="P1420" s="8">
        <f t="shared" si="201"/>
        <v>0.42513725032122418</v>
      </c>
      <c r="Q1420">
        <f t="shared" si="202"/>
        <v>64.20750000000001</v>
      </c>
      <c r="R1420">
        <f t="shared" si="203"/>
        <v>1219.9425000000001</v>
      </c>
      <c r="S1420">
        <f t="shared" si="204"/>
        <v>481.73250000000007</v>
      </c>
      <c r="T1420" t="str">
        <f>_xlfn.XLOOKUP(C1420,Customers!A:A,Customers!D:D)</f>
        <v>F</v>
      </c>
      <c r="U1420" s="13">
        <f>_xlfn.XLOOKUP(C1420,Customers!A:A,Customers!E:E)</f>
        <v>22610</v>
      </c>
      <c r="V1420" t="str">
        <f>_xlfn.XLOOKUP(C1420,Customers!A:A,Customers!F:F)</f>
        <v>North April</v>
      </c>
      <c r="W1420" s="13">
        <f>_xlfn.XLOOKUP(C1420,Customers!A:A,Customers!G:G)</f>
        <v>45036</v>
      </c>
      <c r="X1420">
        <f t="shared" ca="1" si="205"/>
        <v>64</v>
      </c>
      <c r="Y1420" t="str">
        <f t="shared" ca="1" si="206"/>
        <v>50+</v>
      </c>
    </row>
    <row r="1421" spans="1:25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  <c r="I1421">
        <f>_xlfn.XLOOKUP(D1421,Products!A:A,Products!E:E)</f>
        <v>1015.76</v>
      </c>
      <c r="J1421">
        <f>_xlfn.XLOOKUP(D1421,Products!A:A,Products!F:F)</f>
        <v>584.4</v>
      </c>
      <c r="K1421" t="str">
        <f>_xlfn.XLOOKUP(D1421,Products!A:A,Products!C:C)</f>
        <v>Groceries</v>
      </c>
      <c r="L1421" t="str">
        <f>_xlfn.XLOOKUP(D1421,Products!A:A,Products!D:D)</f>
        <v>Dairy</v>
      </c>
      <c r="M1421">
        <f t="shared" si="198"/>
        <v>4063.04</v>
      </c>
      <c r="N1421">
        <f t="shared" si="199"/>
        <v>2337.6</v>
      </c>
      <c r="O1421">
        <f t="shared" si="200"/>
        <v>1725.44</v>
      </c>
      <c r="P1421" s="8">
        <f t="shared" si="201"/>
        <v>0.42466724423092073</v>
      </c>
      <c r="Q1421">
        <f t="shared" si="202"/>
        <v>0</v>
      </c>
      <c r="R1421">
        <f t="shared" si="203"/>
        <v>4063.04</v>
      </c>
      <c r="S1421">
        <f t="shared" si="204"/>
        <v>1725.44</v>
      </c>
      <c r="T1421" t="str">
        <f>_xlfn.XLOOKUP(C1421,Customers!A:A,Customers!D:D)</f>
        <v>M</v>
      </c>
      <c r="U1421" s="13">
        <f>_xlfn.XLOOKUP(C1421,Customers!A:A,Customers!E:E)</f>
        <v>28268</v>
      </c>
      <c r="V1421" t="str">
        <f>_xlfn.XLOOKUP(C1421,Customers!A:A,Customers!F:F)</f>
        <v>Ramosbury</v>
      </c>
      <c r="W1421" s="13">
        <f>_xlfn.XLOOKUP(C1421,Customers!A:A,Customers!G:G)</f>
        <v>44926</v>
      </c>
      <c r="X1421">
        <f t="shared" ca="1" si="205"/>
        <v>49</v>
      </c>
      <c r="Y1421" t="str">
        <f t="shared" ca="1" si="206"/>
        <v>36-50</v>
      </c>
    </row>
    <row r="1422" spans="1:25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  <c r="I1422">
        <f>_xlfn.XLOOKUP(D1422,Products!A:A,Products!E:E)</f>
        <v>818.76</v>
      </c>
      <c r="J1422">
        <f>_xlfn.XLOOKUP(D1422,Products!A:A,Products!F:F)</f>
        <v>527.62</v>
      </c>
      <c r="K1422" t="str">
        <f>_xlfn.XLOOKUP(D1422,Products!A:A,Products!C:C)</f>
        <v>Electronics</v>
      </c>
      <c r="L1422" t="str">
        <f>_xlfn.XLOOKUP(D1422,Products!A:A,Products!D:D)</f>
        <v>Television</v>
      </c>
      <c r="M1422">
        <f t="shared" si="198"/>
        <v>3275.04</v>
      </c>
      <c r="N1422">
        <f t="shared" si="199"/>
        <v>2110.48</v>
      </c>
      <c r="O1422">
        <f t="shared" si="200"/>
        <v>1164.56</v>
      </c>
      <c r="P1422" s="8">
        <f t="shared" si="201"/>
        <v>0.35558649665347597</v>
      </c>
      <c r="Q1422">
        <f t="shared" si="202"/>
        <v>491.25599999999997</v>
      </c>
      <c r="R1422">
        <f t="shared" si="203"/>
        <v>2783.7840000000001</v>
      </c>
      <c r="S1422">
        <f t="shared" si="204"/>
        <v>673.30400000000009</v>
      </c>
      <c r="T1422" t="str">
        <f>_xlfn.XLOOKUP(C1422,Customers!A:A,Customers!D:D)</f>
        <v>M</v>
      </c>
      <c r="U1422" s="13">
        <f>_xlfn.XLOOKUP(C1422,Customers!A:A,Customers!E:E)</f>
        <v>34290</v>
      </c>
      <c r="V1422" t="str">
        <f>_xlfn.XLOOKUP(C1422,Customers!A:A,Customers!F:F)</f>
        <v>Meganmouth</v>
      </c>
      <c r="W1422" s="13">
        <f>_xlfn.XLOOKUP(C1422,Customers!A:A,Customers!G:G)</f>
        <v>44583</v>
      </c>
      <c r="X1422">
        <f t="shared" ca="1" si="205"/>
        <v>32</v>
      </c>
      <c r="Y1422" t="str">
        <f t="shared" ca="1" si="206"/>
        <v>26-35</v>
      </c>
    </row>
    <row r="1423" spans="1:25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  <c r="I1423">
        <f>_xlfn.XLOOKUP(D1423,Products!A:A,Products!E:E)</f>
        <v>1858.75</v>
      </c>
      <c r="J1423">
        <f>_xlfn.XLOOKUP(D1423,Products!A:A,Products!F:F)</f>
        <v>1451.16</v>
      </c>
      <c r="K1423" t="str">
        <f>_xlfn.XLOOKUP(D1423,Products!A:A,Products!C:C)</f>
        <v>Fashion</v>
      </c>
      <c r="L1423" t="str">
        <f>_xlfn.XLOOKUP(D1423,Products!A:A,Products!D:D)</f>
        <v>Accessories</v>
      </c>
      <c r="M1423">
        <f t="shared" si="198"/>
        <v>1858.75</v>
      </c>
      <c r="N1423">
        <f t="shared" si="199"/>
        <v>1451.16</v>
      </c>
      <c r="O1423">
        <f t="shared" si="200"/>
        <v>407.58999999999992</v>
      </c>
      <c r="P1423" s="8">
        <f t="shared" si="201"/>
        <v>0.21928177538668456</v>
      </c>
      <c r="Q1423">
        <f t="shared" si="202"/>
        <v>92.9375</v>
      </c>
      <c r="R1423">
        <f t="shared" si="203"/>
        <v>1765.8125</v>
      </c>
      <c r="S1423">
        <f t="shared" si="204"/>
        <v>314.65249999999992</v>
      </c>
      <c r="T1423" t="str">
        <f>_xlfn.XLOOKUP(C1423,Customers!A:A,Customers!D:D)</f>
        <v>M</v>
      </c>
      <c r="U1423" s="13">
        <f>_xlfn.XLOOKUP(C1423,Customers!A:A,Customers!E:E)</f>
        <v>37724</v>
      </c>
      <c r="V1423" t="str">
        <f>_xlfn.XLOOKUP(C1423,Customers!A:A,Customers!F:F)</f>
        <v>West Katrina</v>
      </c>
      <c r="W1423" s="13">
        <f>_xlfn.XLOOKUP(C1423,Customers!A:A,Customers!G:G)</f>
        <v>44305</v>
      </c>
      <c r="X1423">
        <f t="shared" ca="1" si="205"/>
        <v>23</v>
      </c>
      <c r="Y1423" t="str">
        <f t="shared" ca="1" si="206"/>
        <v>18-25</v>
      </c>
    </row>
    <row r="1424" spans="1:25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  <c r="I1424">
        <f>_xlfn.XLOOKUP(D1424,Products!A:A,Products!E:E)</f>
        <v>540.94000000000005</v>
      </c>
      <c r="J1424">
        <f>_xlfn.XLOOKUP(D1424,Products!A:A,Products!F:F)</f>
        <v>398.25</v>
      </c>
      <c r="K1424" t="str">
        <f>_xlfn.XLOOKUP(D1424,Products!A:A,Products!C:C)</f>
        <v>Fashion</v>
      </c>
      <c r="L1424" t="str">
        <f>_xlfn.XLOOKUP(D1424,Products!A:A,Products!D:D)</f>
        <v>Clothing</v>
      </c>
      <c r="M1424">
        <f t="shared" si="198"/>
        <v>1622.8200000000002</v>
      </c>
      <c r="N1424">
        <f t="shared" si="199"/>
        <v>1194.75</v>
      </c>
      <c r="O1424">
        <f t="shared" si="200"/>
        <v>428.07000000000016</v>
      </c>
      <c r="P1424" s="8">
        <f t="shared" si="201"/>
        <v>0.26378156542315234</v>
      </c>
      <c r="Q1424">
        <f t="shared" si="202"/>
        <v>243.423</v>
      </c>
      <c r="R1424">
        <f t="shared" si="203"/>
        <v>1379.3970000000002</v>
      </c>
      <c r="S1424">
        <f t="shared" si="204"/>
        <v>184.64700000000016</v>
      </c>
      <c r="T1424" t="str">
        <f>_xlfn.XLOOKUP(C1424,Customers!A:A,Customers!D:D)</f>
        <v>M</v>
      </c>
      <c r="U1424" s="13">
        <f>_xlfn.XLOOKUP(C1424,Customers!A:A,Customers!E:E)</f>
        <v>29985</v>
      </c>
      <c r="V1424" t="str">
        <f>_xlfn.XLOOKUP(C1424,Customers!A:A,Customers!F:F)</f>
        <v>Marcchester</v>
      </c>
      <c r="W1424" s="13">
        <f>_xlfn.XLOOKUP(C1424,Customers!A:A,Customers!G:G)</f>
        <v>45488</v>
      </c>
      <c r="X1424">
        <f t="shared" ca="1" si="205"/>
        <v>44</v>
      </c>
      <c r="Y1424" t="str">
        <f t="shared" ca="1" si="206"/>
        <v>36-50</v>
      </c>
    </row>
    <row r="1425" spans="1:25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  <c r="I1425">
        <f>_xlfn.XLOOKUP(D1425,Products!A:A,Products!E:E)</f>
        <v>366.93</v>
      </c>
      <c r="J1425">
        <f>_xlfn.XLOOKUP(D1425,Products!A:A,Products!F:F)</f>
        <v>285.23</v>
      </c>
      <c r="K1425" t="str">
        <f>_xlfn.XLOOKUP(D1425,Products!A:A,Products!C:C)</f>
        <v>Fashion</v>
      </c>
      <c r="L1425" t="str">
        <f>_xlfn.XLOOKUP(D1425,Products!A:A,Products!D:D)</f>
        <v>Footwear</v>
      </c>
      <c r="M1425">
        <f t="shared" si="198"/>
        <v>366.93</v>
      </c>
      <c r="N1425">
        <f t="shared" si="199"/>
        <v>285.23</v>
      </c>
      <c r="O1425">
        <f t="shared" si="200"/>
        <v>81.699999999999989</v>
      </c>
      <c r="P1425" s="8">
        <f t="shared" si="201"/>
        <v>0.22265827269506441</v>
      </c>
      <c r="Q1425">
        <f t="shared" si="202"/>
        <v>18.346500000000002</v>
      </c>
      <c r="R1425">
        <f t="shared" si="203"/>
        <v>348.58350000000002</v>
      </c>
      <c r="S1425">
        <f t="shared" si="204"/>
        <v>63.353499999999997</v>
      </c>
      <c r="T1425" t="str">
        <f>_xlfn.XLOOKUP(C1425,Customers!A:A,Customers!D:D)</f>
        <v>F</v>
      </c>
      <c r="U1425" s="13">
        <f>_xlfn.XLOOKUP(C1425,Customers!A:A,Customers!E:E)</f>
        <v>32027</v>
      </c>
      <c r="V1425" t="str">
        <f>_xlfn.XLOOKUP(C1425,Customers!A:A,Customers!F:F)</f>
        <v>Lauraborough</v>
      </c>
      <c r="W1425" s="13">
        <f>_xlfn.XLOOKUP(C1425,Customers!A:A,Customers!G:G)</f>
        <v>44913</v>
      </c>
      <c r="X1425">
        <f t="shared" ca="1" si="205"/>
        <v>38</v>
      </c>
      <c r="Y1425" t="str">
        <f t="shared" ca="1" si="206"/>
        <v>36-50</v>
      </c>
    </row>
    <row r="1426" spans="1:25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  <c r="I1426">
        <f>_xlfn.XLOOKUP(D1426,Products!A:A,Products!E:E)</f>
        <v>1095.72</v>
      </c>
      <c r="J1426">
        <f>_xlfn.XLOOKUP(D1426,Products!A:A,Products!F:F)</f>
        <v>822.2</v>
      </c>
      <c r="K1426" t="str">
        <f>_xlfn.XLOOKUP(D1426,Products!A:A,Products!C:C)</f>
        <v>Groceries</v>
      </c>
      <c r="L1426" t="str">
        <f>_xlfn.XLOOKUP(D1426,Products!A:A,Products!D:D)</f>
        <v>Snacks</v>
      </c>
      <c r="M1426">
        <f t="shared" si="198"/>
        <v>1095.72</v>
      </c>
      <c r="N1426">
        <f t="shared" si="199"/>
        <v>822.2</v>
      </c>
      <c r="O1426">
        <f t="shared" si="200"/>
        <v>273.52</v>
      </c>
      <c r="P1426" s="8">
        <f t="shared" si="201"/>
        <v>0.24962581681451462</v>
      </c>
      <c r="Q1426">
        <f t="shared" si="202"/>
        <v>164.358</v>
      </c>
      <c r="R1426">
        <f t="shared" si="203"/>
        <v>931.36200000000008</v>
      </c>
      <c r="S1426">
        <f t="shared" si="204"/>
        <v>109.16200000000003</v>
      </c>
      <c r="T1426" t="str">
        <f>_xlfn.XLOOKUP(C1426,Customers!A:A,Customers!D:D)</f>
        <v>M</v>
      </c>
      <c r="U1426" s="13">
        <f>_xlfn.XLOOKUP(C1426,Customers!A:A,Customers!E:E)</f>
        <v>26659</v>
      </c>
      <c r="V1426" t="str">
        <f>_xlfn.XLOOKUP(C1426,Customers!A:A,Customers!F:F)</f>
        <v>West Tanner</v>
      </c>
      <c r="W1426" s="13">
        <f>_xlfn.XLOOKUP(C1426,Customers!A:A,Customers!G:G)</f>
        <v>45265</v>
      </c>
      <c r="X1426">
        <f t="shared" ca="1" si="205"/>
        <v>53</v>
      </c>
      <c r="Y1426" t="str">
        <f t="shared" ca="1" si="206"/>
        <v>50+</v>
      </c>
    </row>
    <row r="1427" spans="1:25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  <c r="I1427">
        <f>_xlfn.XLOOKUP(D1427,Products!A:A,Products!E:E)</f>
        <v>1878.47</v>
      </c>
      <c r="J1427">
        <f>_xlfn.XLOOKUP(D1427,Products!A:A,Products!F:F)</f>
        <v>1014.91</v>
      </c>
      <c r="K1427" t="str">
        <f>_xlfn.XLOOKUP(D1427,Products!A:A,Products!C:C)</f>
        <v>Fashion</v>
      </c>
      <c r="L1427" t="str">
        <f>_xlfn.XLOOKUP(D1427,Products!A:A,Products!D:D)</f>
        <v>Footwear</v>
      </c>
      <c r="M1427">
        <f t="shared" si="198"/>
        <v>5635.41</v>
      </c>
      <c r="N1427">
        <f t="shared" si="199"/>
        <v>3044.73</v>
      </c>
      <c r="O1427">
        <f t="shared" si="200"/>
        <v>2590.6799999999998</v>
      </c>
      <c r="P1427" s="8">
        <f t="shared" si="201"/>
        <v>0.45971455493034225</v>
      </c>
      <c r="Q1427">
        <f t="shared" si="202"/>
        <v>0</v>
      </c>
      <c r="R1427">
        <f t="shared" si="203"/>
        <v>5635.41</v>
      </c>
      <c r="S1427">
        <f t="shared" si="204"/>
        <v>2590.6799999999998</v>
      </c>
      <c r="T1427" t="str">
        <f>_xlfn.XLOOKUP(C1427,Customers!A:A,Customers!D:D)</f>
        <v>M</v>
      </c>
      <c r="U1427" s="13">
        <f>_xlfn.XLOOKUP(C1427,Customers!A:A,Customers!E:E)</f>
        <v>23030</v>
      </c>
      <c r="V1427" t="str">
        <f>_xlfn.XLOOKUP(C1427,Customers!A:A,Customers!F:F)</f>
        <v>Shannontown</v>
      </c>
      <c r="W1427" s="13">
        <f>_xlfn.XLOOKUP(C1427,Customers!A:A,Customers!G:G)</f>
        <v>44957</v>
      </c>
      <c r="X1427">
        <f t="shared" ca="1" si="205"/>
        <v>63</v>
      </c>
      <c r="Y1427" t="str">
        <f t="shared" ca="1" si="206"/>
        <v>50+</v>
      </c>
    </row>
    <row r="1428" spans="1:25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  <c r="I1428">
        <f>_xlfn.XLOOKUP(D1428,Products!A:A,Products!E:E)</f>
        <v>1878.47</v>
      </c>
      <c r="J1428">
        <f>_xlfn.XLOOKUP(D1428,Products!A:A,Products!F:F)</f>
        <v>1014.91</v>
      </c>
      <c r="K1428" t="str">
        <f>_xlfn.XLOOKUP(D1428,Products!A:A,Products!C:C)</f>
        <v>Fashion</v>
      </c>
      <c r="L1428" t="str">
        <f>_xlfn.XLOOKUP(D1428,Products!A:A,Products!D:D)</f>
        <v>Footwear</v>
      </c>
      <c r="M1428">
        <f t="shared" si="198"/>
        <v>9392.35</v>
      </c>
      <c r="N1428">
        <f t="shared" si="199"/>
        <v>5074.55</v>
      </c>
      <c r="O1428">
        <f t="shared" si="200"/>
        <v>4317.8</v>
      </c>
      <c r="P1428" s="8">
        <f t="shared" si="201"/>
        <v>0.45971455493034225</v>
      </c>
      <c r="Q1428">
        <f t="shared" si="202"/>
        <v>469.61750000000006</v>
      </c>
      <c r="R1428">
        <f t="shared" si="203"/>
        <v>8922.7325000000001</v>
      </c>
      <c r="S1428">
        <f t="shared" si="204"/>
        <v>3848.1824999999999</v>
      </c>
      <c r="T1428" t="str">
        <f>_xlfn.XLOOKUP(C1428,Customers!A:A,Customers!D:D)</f>
        <v>F</v>
      </c>
      <c r="U1428" s="13">
        <f>_xlfn.XLOOKUP(C1428,Customers!A:A,Customers!E:E)</f>
        <v>29405</v>
      </c>
      <c r="V1428" t="str">
        <f>_xlfn.XLOOKUP(C1428,Customers!A:A,Customers!F:F)</f>
        <v>North Sharontown</v>
      </c>
      <c r="W1428" s="13">
        <f>_xlfn.XLOOKUP(C1428,Customers!A:A,Customers!G:G)</f>
        <v>44950</v>
      </c>
      <c r="X1428">
        <f t="shared" ca="1" si="205"/>
        <v>45</v>
      </c>
      <c r="Y1428" t="str">
        <f t="shared" ca="1" si="206"/>
        <v>36-50</v>
      </c>
    </row>
    <row r="1429" spans="1:25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  <c r="I1429">
        <f>_xlfn.XLOOKUP(D1429,Products!A:A,Products!E:E)</f>
        <v>540.94000000000005</v>
      </c>
      <c r="J1429">
        <f>_xlfn.XLOOKUP(D1429,Products!A:A,Products!F:F)</f>
        <v>398.25</v>
      </c>
      <c r="K1429" t="str">
        <f>_xlfn.XLOOKUP(D1429,Products!A:A,Products!C:C)</f>
        <v>Fashion</v>
      </c>
      <c r="L1429" t="str">
        <f>_xlfn.XLOOKUP(D1429,Products!A:A,Products!D:D)</f>
        <v>Clothing</v>
      </c>
      <c r="M1429">
        <f t="shared" si="198"/>
        <v>2163.7600000000002</v>
      </c>
      <c r="N1429">
        <f t="shared" si="199"/>
        <v>1593</v>
      </c>
      <c r="O1429">
        <f t="shared" si="200"/>
        <v>570.76000000000022</v>
      </c>
      <c r="P1429" s="8">
        <f t="shared" si="201"/>
        <v>0.26378156542315234</v>
      </c>
      <c r="Q1429">
        <f t="shared" si="202"/>
        <v>108.18800000000002</v>
      </c>
      <c r="R1429">
        <f t="shared" si="203"/>
        <v>2055.5720000000001</v>
      </c>
      <c r="S1429">
        <f t="shared" si="204"/>
        <v>462.57200000000012</v>
      </c>
      <c r="T1429" t="str">
        <f>_xlfn.XLOOKUP(C1429,Customers!A:A,Customers!D:D)</f>
        <v>M</v>
      </c>
      <c r="U1429" s="13">
        <f>_xlfn.XLOOKUP(C1429,Customers!A:A,Customers!E:E)</f>
        <v>37752</v>
      </c>
      <c r="V1429" t="str">
        <f>_xlfn.XLOOKUP(C1429,Customers!A:A,Customers!F:F)</f>
        <v>Vasquezmouth</v>
      </c>
      <c r="W1429" s="13">
        <f>_xlfn.XLOOKUP(C1429,Customers!A:A,Customers!G:G)</f>
        <v>45472</v>
      </c>
      <c r="X1429">
        <f t="shared" ca="1" si="205"/>
        <v>23</v>
      </c>
      <c r="Y1429" t="str">
        <f t="shared" ca="1" si="206"/>
        <v>18-25</v>
      </c>
    </row>
    <row r="1430" spans="1:25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  <c r="I1430">
        <f>_xlfn.XLOOKUP(D1430,Products!A:A,Products!E:E)</f>
        <v>29.24</v>
      </c>
      <c r="J1430">
        <f>_xlfn.XLOOKUP(D1430,Products!A:A,Products!F:F)</f>
        <v>15.28</v>
      </c>
      <c r="K1430" t="str">
        <f>_xlfn.XLOOKUP(D1430,Products!A:A,Products!C:C)</f>
        <v>Fashion</v>
      </c>
      <c r="L1430" t="str">
        <f>_xlfn.XLOOKUP(D1430,Products!A:A,Products!D:D)</f>
        <v>Watches</v>
      </c>
      <c r="M1430">
        <f t="shared" si="198"/>
        <v>87.72</v>
      </c>
      <c r="N1430">
        <f t="shared" si="199"/>
        <v>45.839999999999996</v>
      </c>
      <c r="O1430">
        <f t="shared" si="200"/>
        <v>41.88</v>
      </c>
      <c r="P1430" s="8">
        <f t="shared" si="201"/>
        <v>0.47742818057455544</v>
      </c>
      <c r="Q1430">
        <f t="shared" si="202"/>
        <v>8.7720000000000002</v>
      </c>
      <c r="R1430">
        <f t="shared" si="203"/>
        <v>78.947999999999993</v>
      </c>
      <c r="S1430">
        <f t="shared" si="204"/>
        <v>33.107999999999997</v>
      </c>
      <c r="T1430" t="str">
        <f>_xlfn.XLOOKUP(C1430,Customers!A:A,Customers!D:D)</f>
        <v>M</v>
      </c>
      <c r="U1430" s="13">
        <f>_xlfn.XLOOKUP(C1430,Customers!A:A,Customers!E:E)</f>
        <v>27756</v>
      </c>
      <c r="V1430" t="str">
        <f>_xlfn.XLOOKUP(C1430,Customers!A:A,Customers!F:F)</f>
        <v>Zacharyfort</v>
      </c>
      <c r="W1430" s="13">
        <f>_xlfn.XLOOKUP(C1430,Customers!A:A,Customers!G:G)</f>
        <v>45208</v>
      </c>
      <c r="X1430">
        <f t="shared" ca="1" si="205"/>
        <v>50</v>
      </c>
      <c r="Y1430" t="str">
        <f t="shared" ca="1" si="206"/>
        <v>36-50</v>
      </c>
    </row>
    <row r="1431" spans="1:25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  <c r="I1431">
        <f>_xlfn.XLOOKUP(D1431,Products!A:A,Products!E:E)</f>
        <v>1194.1199999999999</v>
      </c>
      <c r="J1431">
        <f>_xlfn.XLOOKUP(D1431,Products!A:A,Products!F:F)</f>
        <v>838.95</v>
      </c>
      <c r="K1431" t="str">
        <f>_xlfn.XLOOKUP(D1431,Products!A:A,Products!C:C)</f>
        <v>Electronics</v>
      </c>
      <c r="L1431" t="str">
        <f>_xlfn.XLOOKUP(D1431,Products!A:A,Products!D:D)</f>
        <v>Smartphone</v>
      </c>
      <c r="M1431">
        <f t="shared" si="198"/>
        <v>3582.3599999999997</v>
      </c>
      <c r="N1431">
        <f t="shared" si="199"/>
        <v>2516.8500000000004</v>
      </c>
      <c r="O1431">
        <f t="shared" si="200"/>
        <v>1065.5099999999993</v>
      </c>
      <c r="P1431" s="8">
        <f t="shared" si="201"/>
        <v>0.29743241885237648</v>
      </c>
      <c r="Q1431">
        <f t="shared" si="202"/>
        <v>179.11799999999999</v>
      </c>
      <c r="R1431">
        <f t="shared" si="203"/>
        <v>3403.2419999999997</v>
      </c>
      <c r="S1431">
        <f t="shared" si="204"/>
        <v>886.39199999999937</v>
      </c>
      <c r="T1431" t="str">
        <f>_xlfn.XLOOKUP(C1431,Customers!A:A,Customers!D:D)</f>
        <v>M</v>
      </c>
      <c r="U1431" s="13">
        <f>_xlfn.XLOOKUP(C1431,Customers!A:A,Customers!E:E)</f>
        <v>20409</v>
      </c>
      <c r="V1431" t="str">
        <f>_xlfn.XLOOKUP(C1431,Customers!A:A,Customers!F:F)</f>
        <v>East James</v>
      </c>
      <c r="W1431" s="13">
        <f>_xlfn.XLOOKUP(C1431,Customers!A:A,Customers!G:G)</f>
        <v>44106</v>
      </c>
      <c r="X1431">
        <f t="shared" ca="1" si="205"/>
        <v>70</v>
      </c>
      <c r="Y1431" t="str">
        <f t="shared" ca="1" si="206"/>
        <v>50+</v>
      </c>
    </row>
    <row r="1432" spans="1:25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  <c r="I1432">
        <f>_xlfn.XLOOKUP(D1432,Products!A:A,Products!E:E)</f>
        <v>1745.61</v>
      </c>
      <c r="J1432">
        <f>_xlfn.XLOOKUP(D1432,Products!A:A,Products!F:F)</f>
        <v>1322.44</v>
      </c>
      <c r="K1432" t="str">
        <f>_xlfn.XLOOKUP(D1432,Products!A:A,Products!C:C)</f>
        <v>Electronics</v>
      </c>
      <c r="L1432" t="str">
        <f>_xlfn.XLOOKUP(D1432,Products!A:A,Products!D:D)</f>
        <v>Headphones</v>
      </c>
      <c r="M1432">
        <f t="shared" si="198"/>
        <v>3491.22</v>
      </c>
      <c r="N1432">
        <f t="shared" si="199"/>
        <v>2644.88</v>
      </c>
      <c r="O1432">
        <f t="shared" si="200"/>
        <v>846.33999999999969</v>
      </c>
      <c r="P1432" s="8">
        <f t="shared" si="201"/>
        <v>0.24241955534168563</v>
      </c>
      <c r="Q1432">
        <f t="shared" si="202"/>
        <v>0</v>
      </c>
      <c r="R1432">
        <f t="shared" si="203"/>
        <v>3491.22</v>
      </c>
      <c r="S1432">
        <f t="shared" si="204"/>
        <v>846.33999999999969</v>
      </c>
      <c r="T1432" t="str">
        <f>_xlfn.XLOOKUP(C1432,Customers!A:A,Customers!D:D)</f>
        <v>M</v>
      </c>
      <c r="U1432" s="13">
        <f>_xlfn.XLOOKUP(C1432,Customers!A:A,Customers!E:E)</f>
        <v>34560</v>
      </c>
      <c r="V1432" t="str">
        <f>_xlfn.XLOOKUP(C1432,Customers!A:A,Customers!F:F)</f>
        <v>Wardfort</v>
      </c>
      <c r="W1432" s="13">
        <f>_xlfn.XLOOKUP(C1432,Customers!A:A,Customers!G:G)</f>
        <v>45822</v>
      </c>
      <c r="X1432">
        <f t="shared" ca="1" si="205"/>
        <v>31</v>
      </c>
      <c r="Y1432" t="str">
        <f t="shared" ca="1" si="206"/>
        <v>26-35</v>
      </c>
    </row>
    <row r="1433" spans="1:25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  <c r="I1433">
        <f>_xlfn.XLOOKUP(D1433,Products!A:A,Products!E:E)</f>
        <v>323.92</v>
      </c>
      <c r="J1433">
        <f>_xlfn.XLOOKUP(D1433,Products!A:A,Products!F:F)</f>
        <v>242.98</v>
      </c>
      <c r="K1433" t="str">
        <f>_xlfn.XLOOKUP(D1433,Products!A:A,Products!C:C)</f>
        <v>Fashion</v>
      </c>
      <c r="L1433" t="str">
        <f>_xlfn.XLOOKUP(D1433,Products!A:A,Products!D:D)</f>
        <v>Accessories</v>
      </c>
      <c r="M1433">
        <f t="shared" si="198"/>
        <v>647.84</v>
      </c>
      <c r="N1433">
        <f t="shared" si="199"/>
        <v>485.96</v>
      </c>
      <c r="O1433">
        <f t="shared" si="200"/>
        <v>161.88000000000005</v>
      </c>
      <c r="P1433" s="8">
        <f t="shared" si="201"/>
        <v>0.24987651271918998</v>
      </c>
      <c r="Q1433">
        <f t="shared" si="202"/>
        <v>0</v>
      </c>
      <c r="R1433">
        <f t="shared" si="203"/>
        <v>647.84</v>
      </c>
      <c r="S1433">
        <f t="shared" si="204"/>
        <v>161.88000000000005</v>
      </c>
      <c r="T1433" t="str">
        <f>_xlfn.XLOOKUP(C1433,Customers!A:A,Customers!D:D)</f>
        <v>M</v>
      </c>
      <c r="U1433" s="13">
        <f>_xlfn.XLOOKUP(C1433,Customers!A:A,Customers!E:E)</f>
        <v>22435</v>
      </c>
      <c r="V1433" t="str">
        <f>_xlfn.XLOOKUP(C1433,Customers!A:A,Customers!F:F)</f>
        <v>South Jameschester</v>
      </c>
      <c r="W1433" s="13">
        <f>_xlfn.XLOOKUP(C1433,Customers!A:A,Customers!G:G)</f>
        <v>45087</v>
      </c>
      <c r="X1433">
        <f t="shared" ca="1" si="205"/>
        <v>65</v>
      </c>
      <c r="Y1433" t="str">
        <f t="shared" ca="1" si="206"/>
        <v>50+</v>
      </c>
    </row>
    <row r="1434" spans="1:25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  <c r="I1434">
        <f>_xlfn.XLOOKUP(D1434,Products!A:A,Products!E:E)</f>
        <v>1286.55</v>
      </c>
      <c r="J1434">
        <f>_xlfn.XLOOKUP(D1434,Products!A:A,Products!F:F)</f>
        <v>797.54</v>
      </c>
      <c r="K1434" t="str">
        <f>_xlfn.XLOOKUP(D1434,Products!A:A,Products!C:C)</f>
        <v>Fashion</v>
      </c>
      <c r="L1434" t="str">
        <f>_xlfn.XLOOKUP(D1434,Products!A:A,Products!D:D)</f>
        <v>Accessories</v>
      </c>
      <c r="M1434">
        <f t="shared" si="198"/>
        <v>2573.1</v>
      </c>
      <c r="N1434">
        <f t="shared" si="199"/>
        <v>1595.08</v>
      </c>
      <c r="O1434">
        <f t="shared" si="200"/>
        <v>978.02</v>
      </c>
      <c r="P1434" s="8">
        <f t="shared" si="201"/>
        <v>0.380094049978625</v>
      </c>
      <c r="Q1434">
        <f t="shared" si="202"/>
        <v>0</v>
      </c>
      <c r="R1434">
        <f t="shared" si="203"/>
        <v>2573.1</v>
      </c>
      <c r="S1434">
        <f t="shared" si="204"/>
        <v>978.02</v>
      </c>
      <c r="T1434" t="str">
        <f>_xlfn.XLOOKUP(C1434,Customers!A:A,Customers!D:D)</f>
        <v>F</v>
      </c>
      <c r="U1434" s="13">
        <f>_xlfn.XLOOKUP(C1434,Customers!A:A,Customers!E:E)</f>
        <v>38340</v>
      </c>
      <c r="V1434" t="str">
        <f>_xlfn.XLOOKUP(C1434,Customers!A:A,Customers!F:F)</f>
        <v>Boyerstad</v>
      </c>
      <c r="W1434" s="13">
        <f>_xlfn.XLOOKUP(C1434,Customers!A:A,Customers!G:G)</f>
        <v>45347</v>
      </c>
      <c r="X1434">
        <f t="shared" ca="1" si="205"/>
        <v>21</v>
      </c>
      <c r="Y1434" t="str">
        <f t="shared" ca="1" si="206"/>
        <v>18-25</v>
      </c>
    </row>
    <row r="1435" spans="1:25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  <c r="I1435">
        <f>_xlfn.XLOOKUP(D1435,Products!A:A,Products!E:E)</f>
        <v>1216.3599999999999</v>
      </c>
      <c r="J1435">
        <f>_xlfn.XLOOKUP(D1435,Products!A:A,Products!F:F)</f>
        <v>794.8</v>
      </c>
      <c r="K1435" t="str">
        <f>_xlfn.XLOOKUP(D1435,Products!A:A,Products!C:C)</f>
        <v>Fashion</v>
      </c>
      <c r="L1435" t="str">
        <f>_xlfn.XLOOKUP(D1435,Products!A:A,Products!D:D)</f>
        <v>Bags</v>
      </c>
      <c r="M1435">
        <f t="shared" si="198"/>
        <v>6081.7999999999993</v>
      </c>
      <c r="N1435">
        <f t="shared" si="199"/>
        <v>3974</v>
      </c>
      <c r="O1435">
        <f t="shared" si="200"/>
        <v>2107.7999999999993</v>
      </c>
      <c r="P1435" s="8">
        <f t="shared" si="201"/>
        <v>0.34657502713012589</v>
      </c>
      <c r="Q1435">
        <f t="shared" si="202"/>
        <v>608.17999999999995</v>
      </c>
      <c r="R1435">
        <f t="shared" si="203"/>
        <v>5473.619999999999</v>
      </c>
      <c r="S1435">
        <f t="shared" si="204"/>
        <v>1499.619999999999</v>
      </c>
      <c r="T1435" t="str">
        <f>_xlfn.XLOOKUP(C1435,Customers!A:A,Customers!D:D)</f>
        <v>M</v>
      </c>
      <c r="U1435" s="13">
        <f>_xlfn.XLOOKUP(C1435,Customers!A:A,Customers!E:E)</f>
        <v>33160</v>
      </c>
      <c r="V1435" t="str">
        <f>_xlfn.XLOOKUP(C1435,Customers!A:A,Customers!F:F)</f>
        <v>Joshuamouth</v>
      </c>
      <c r="W1435" s="13">
        <f>_xlfn.XLOOKUP(C1435,Customers!A:A,Customers!G:G)</f>
        <v>44587</v>
      </c>
      <c r="X1435">
        <f t="shared" ca="1" si="205"/>
        <v>35</v>
      </c>
      <c r="Y1435" t="str">
        <f t="shared" ca="1" si="206"/>
        <v>26-35</v>
      </c>
    </row>
    <row r="1436" spans="1:25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  <c r="I1436">
        <f>_xlfn.XLOOKUP(D1436,Products!A:A,Products!E:E)</f>
        <v>337.63</v>
      </c>
      <c r="J1436">
        <f>_xlfn.XLOOKUP(D1436,Products!A:A,Products!F:F)</f>
        <v>169.03</v>
      </c>
      <c r="K1436" t="str">
        <f>_xlfn.XLOOKUP(D1436,Products!A:A,Products!C:C)</f>
        <v>Fashion</v>
      </c>
      <c r="L1436" t="str">
        <f>_xlfn.XLOOKUP(D1436,Products!A:A,Products!D:D)</f>
        <v>Footwear</v>
      </c>
      <c r="M1436">
        <f t="shared" si="198"/>
        <v>675.26</v>
      </c>
      <c r="N1436">
        <f t="shared" si="199"/>
        <v>338.06</v>
      </c>
      <c r="O1436">
        <f t="shared" si="200"/>
        <v>337.2</v>
      </c>
      <c r="P1436" s="8">
        <f t="shared" si="201"/>
        <v>0.49936320824571273</v>
      </c>
      <c r="Q1436">
        <f t="shared" si="202"/>
        <v>0</v>
      </c>
      <c r="R1436">
        <f t="shared" si="203"/>
        <v>675.26</v>
      </c>
      <c r="S1436">
        <f t="shared" si="204"/>
        <v>337.2</v>
      </c>
      <c r="T1436" t="str">
        <f>_xlfn.XLOOKUP(C1436,Customers!A:A,Customers!D:D)</f>
        <v>F</v>
      </c>
      <c r="U1436" s="13">
        <f>_xlfn.XLOOKUP(C1436,Customers!A:A,Customers!E:E)</f>
        <v>26428</v>
      </c>
      <c r="V1436" t="str">
        <f>_xlfn.XLOOKUP(C1436,Customers!A:A,Customers!F:F)</f>
        <v>New Christophermouth</v>
      </c>
      <c r="W1436" s="13">
        <f>_xlfn.XLOOKUP(C1436,Customers!A:A,Customers!G:G)</f>
        <v>44123</v>
      </c>
      <c r="X1436">
        <f t="shared" ca="1" si="205"/>
        <v>54</v>
      </c>
      <c r="Y1436" t="str">
        <f t="shared" ca="1" si="206"/>
        <v>50+</v>
      </c>
    </row>
    <row r="1437" spans="1:25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  <c r="I1437">
        <f>_xlfn.XLOOKUP(D1437,Products!A:A,Products!E:E)</f>
        <v>564.41999999999996</v>
      </c>
      <c r="J1437">
        <f>_xlfn.XLOOKUP(D1437,Products!A:A,Products!F:F)</f>
        <v>293.95999999999998</v>
      </c>
      <c r="K1437" t="str">
        <f>_xlfn.XLOOKUP(D1437,Products!A:A,Products!C:C)</f>
        <v>Fashion</v>
      </c>
      <c r="L1437" t="str">
        <f>_xlfn.XLOOKUP(D1437,Products!A:A,Products!D:D)</f>
        <v>Accessories</v>
      </c>
      <c r="M1437">
        <f t="shared" si="198"/>
        <v>2257.6799999999998</v>
      </c>
      <c r="N1437">
        <f t="shared" si="199"/>
        <v>1175.8399999999999</v>
      </c>
      <c r="O1437">
        <f t="shared" si="200"/>
        <v>1081.8399999999999</v>
      </c>
      <c r="P1437" s="8">
        <f t="shared" si="201"/>
        <v>0.47918216930654478</v>
      </c>
      <c r="Q1437">
        <f t="shared" si="202"/>
        <v>338.65199999999999</v>
      </c>
      <c r="R1437">
        <f t="shared" si="203"/>
        <v>1919.0279999999998</v>
      </c>
      <c r="S1437">
        <f t="shared" si="204"/>
        <v>743.18799999999987</v>
      </c>
      <c r="T1437" t="str">
        <f>_xlfn.XLOOKUP(C1437,Customers!A:A,Customers!D:D)</f>
        <v>M</v>
      </c>
      <c r="U1437" s="13">
        <f>_xlfn.XLOOKUP(C1437,Customers!A:A,Customers!E:E)</f>
        <v>37724</v>
      </c>
      <c r="V1437" t="str">
        <f>_xlfn.XLOOKUP(C1437,Customers!A:A,Customers!F:F)</f>
        <v>West Katrina</v>
      </c>
      <c r="W1437" s="13">
        <f>_xlfn.XLOOKUP(C1437,Customers!A:A,Customers!G:G)</f>
        <v>44305</v>
      </c>
      <c r="X1437">
        <f t="shared" ca="1" si="205"/>
        <v>23</v>
      </c>
      <c r="Y1437" t="str">
        <f t="shared" ca="1" si="206"/>
        <v>18-25</v>
      </c>
    </row>
    <row r="1438" spans="1:25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  <c r="I1438">
        <f>_xlfn.XLOOKUP(D1438,Products!A:A,Products!E:E)</f>
        <v>1635.01</v>
      </c>
      <c r="J1438">
        <f>_xlfn.XLOOKUP(D1438,Products!A:A,Products!F:F)</f>
        <v>1043.29</v>
      </c>
      <c r="K1438" t="str">
        <f>_xlfn.XLOOKUP(D1438,Products!A:A,Products!C:C)</f>
        <v>Electronics</v>
      </c>
      <c r="L1438" t="str">
        <f>_xlfn.XLOOKUP(D1438,Products!A:A,Products!D:D)</f>
        <v>Television</v>
      </c>
      <c r="M1438">
        <f t="shared" si="198"/>
        <v>3270.02</v>
      </c>
      <c r="N1438">
        <f t="shared" si="199"/>
        <v>2086.58</v>
      </c>
      <c r="O1438">
        <f t="shared" si="200"/>
        <v>1183.44</v>
      </c>
      <c r="P1438" s="8">
        <f t="shared" si="201"/>
        <v>0.36190604338811383</v>
      </c>
      <c r="Q1438">
        <f t="shared" si="202"/>
        <v>163.501</v>
      </c>
      <c r="R1438">
        <f t="shared" si="203"/>
        <v>3106.5189999999998</v>
      </c>
      <c r="S1438">
        <f t="shared" si="204"/>
        <v>1019.9389999999999</v>
      </c>
      <c r="T1438" t="str">
        <f>_xlfn.XLOOKUP(C1438,Customers!A:A,Customers!D:D)</f>
        <v>F</v>
      </c>
      <c r="U1438" s="13">
        <f>_xlfn.XLOOKUP(C1438,Customers!A:A,Customers!E:E)</f>
        <v>37694</v>
      </c>
      <c r="V1438" t="str">
        <f>_xlfn.XLOOKUP(C1438,Customers!A:A,Customers!F:F)</f>
        <v>East Carrieberg</v>
      </c>
      <c r="W1438" s="13">
        <f>_xlfn.XLOOKUP(C1438,Customers!A:A,Customers!G:G)</f>
        <v>45895</v>
      </c>
      <c r="X1438">
        <f t="shared" ca="1" si="205"/>
        <v>23</v>
      </c>
      <c r="Y1438" t="str">
        <f t="shared" ca="1" si="206"/>
        <v>18-25</v>
      </c>
    </row>
    <row r="1439" spans="1:25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  <c r="I1439">
        <f>_xlfn.XLOOKUP(D1439,Products!A:A,Products!E:E)</f>
        <v>1485.05</v>
      </c>
      <c r="J1439">
        <f>_xlfn.XLOOKUP(D1439,Products!A:A,Products!F:F)</f>
        <v>988.31</v>
      </c>
      <c r="K1439" t="str">
        <f>_xlfn.XLOOKUP(D1439,Products!A:A,Products!C:C)</f>
        <v>Fashion</v>
      </c>
      <c r="L1439" t="str">
        <f>_xlfn.XLOOKUP(D1439,Products!A:A,Products!D:D)</f>
        <v>Clothing</v>
      </c>
      <c r="M1439">
        <f t="shared" si="198"/>
        <v>5940.2</v>
      </c>
      <c r="N1439">
        <f t="shared" si="199"/>
        <v>3953.24</v>
      </c>
      <c r="O1439">
        <f t="shared" si="200"/>
        <v>1986.96</v>
      </c>
      <c r="P1439" s="8">
        <f t="shared" si="201"/>
        <v>0.33449378808794317</v>
      </c>
      <c r="Q1439">
        <f t="shared" si="202"/>
        <v>297.01</v>
      </c>
      <c r="R1439">
        <f t="shared" si="203"/>
        <v>5643.19</v>
      </c>
      <c r="S1439">
        <f t="shared" si="204"/>
        <v>1689.9499999999998</v>
      </c>
      <c r="T1439" t="str">
        <f>_xlfn.XLOOKUP(C1439,Customers!A:A,Customers!D:D)</f>
        <v>F</v>
      </c>
      <c r="U1439" s="13">
        <f>_xlfn.XLOOKUP(C1439,Customers!A:A,Customers!E:E)</f>
        <v>21701</v>
      </c>
      <c r="V1439" t="str">
        <f>_xlfn.XLOOKUP(C1439,Customers!A:A,Customers!F:F)</f>
        <v>Port Michaelstad</v>
      </c>
      <c r="W1439" s="13">
        <f>_xlfn.XLOOKUP(C1439,Customers!A:A,Customers!G:G)</f>
        <v>44966</v>
      </c>
      <c r="X1439">
        <f t="shared" ca="1" si="205"/>
        <v>67</v>
      </c>
      <c r="Y1439" t="str">
        <f t="shared" ca="1" si="206"/>
        <v>50+</v>
      </c>
    </row>
    <row r="1440" spans="1:25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  <c r="I1440">
        <f>_xlfn.XLOOKUP(D1440,Products!A:A,Products!E:E)</f>
        <v>1246.1099999999999</v>
      </c>
      <c r="J1440">
        <f>_xlfn.XLOOKUP(D1440,Products!A:A,Products!F:F)</f>
        <v>833.52</v>
      </c>
      <c r="K1440" t="str">
        <f>_xlfn.XLOOKUP(D1440,Products!A:A,Products!C:C)</f>
        <v>Electronics</v>
      </c>
      <c r="L1440" t="str">
        <f>_xlfn.XLOOKUP(D1440,Products!A:A,Products!D:D)</f>
        <v>Headphones</v>
      </c>
      <c r="M1440">
        <f t="shared" si="198"/>
        <v>2492.2199999999998</v>
      </c>
      <c r="N1440">
        <f t="shared" si="199"/>
        <v>1667.04</v>
      </c>
      <c r="O1440">
        <f t="shared" si="200"/>
        <v>825.17999999999984</v>
      </c>
      <c r="P1440" s="8">
        <f t="shared" si="201"/>
        <v>0.33110239063967062</v>
      </c>
      <c r="Q1440">
        <f t="shared" si="202"/>
        <v>249.22199999999998</v>
      </c>
      <c r="R1440">
        <f t="shared" si="203"/>
        <v>2242.9979999999996</v>
      </c>
      <c r="S1440">
        <f t="shared" si="204"/>
        <v>575.95799999999963</v>
      </c>
      <c r="T1440" t="str">
        <f>_xlfn.XLOOKUP(C1440,Customers!A:A,Customers!D:D)</f>
        <v>F</v>
      </c>
      <c r="U1440" s="13">
        <f>_xlfn.XLOOKUP(C1440,Customers!A:A,Customers!E:E)</f>
        <v>35905</v>
      </c>
      <c r="V1440" t="str">
        <f>_xlfn.XLOOKUP(C1440,Customers!A:A,Customers!F:F)</f>
        <v>Lake Michaelshire</v>
      </c>
      <c r="W1440" s="13">
        <f>_xlfn.XLOOKUP(C1440,Customers!A:A,Customers!G:G)</f>
        <v>45389</v>
      </c>
      <c r="X1440">
        <f t="shared" ca="1" si="205"/>
        <v>28</v>
      </c>
      <c r="Y1440" t="str">
        <f t="shared" ca="1" si="206"/>
        <v>26-35</v>
      </c>
    </row>
    <row r="1441" spans="1:25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  <c r="I1441">
        <f>_xlfn.XLOOKUP(D1441,Products!A:A,Products!E:E)</f>
        <v>270.45</v>
      </c>
      <c r="J1441">
        <f>_xlfn.XLOOKUP(D1441,Products!A:A,Products!F:F)</f>
        <v>187.6</v>
      </c>
      <c r="K1441" t="str">
        <f>_xlfn.XLOOKUP(D1441,Products!A:A,Products!C:C)</f>
        <v>Fashion</v>
      </c>
      <c r="L1441" t="str">
        <f>_xlfn.XLOOKUP(D1441,Products!A:A,Products!D:D)</f>
        <v>Bags</v>
      </c>
      <c r="M1441">
        <f t="shared" si="198"/>
        <v>1081.8</v>
      </c>
      <c r="N1441">
        <f t="shared" si="199"/>
        <v>750.4</v>
      </c>
      <c r="O1441">
        <f t="shared" si="200"/>
        <v>331.4</v>
      </c>
      <c r="P1441" s="8">
        <f t="shared" si="201"/>
        <v>0.30634128304677388</v>
      </c>
      <c r="Q1441">
        <f t="shared" si="202"/>
        <v>54.09</v>
      </c>
      <c r="R1441">
        <f t="shared" si="203"/>
        <v>1027.71</v>
      </c>
      <c r="S1441">
        <f t="shared" si="204"/>
        <v>277.31000000000006</v>
      </c>
      <c r="T1441" t="str">
        <f>_xlfn.XLOOKUP(C1441,Customers!A:A,Customers!D:D)</f>
        <v>M</v>
      </c>
      <c r="U1441" s="13">
        <f>_xlfn.XLOOKUP(C1441,Customers!A:A,Customers!E:E)</f>
        <v>22241</v>
      </c>
      <c r="V1441" t="str">
        <f>_xlfn.XLOOKUP(C1441,Customers!A:A,Customers!F:F)</f>
        <v>Georgetown</v>
      </c>
      <c r="W1441" s="13">
        <f>_xlfn.XLOOKUP(C1441,Customers!A:A,Customers!G:G)</f>
        <v>44720</v>
      </c>
      <c r="X1441">
        <f t="shared" ca="1" si="205"/>
        <v>65</v>
      </c>
      <c r="Y1441" t="str">
        <f t="shared" ca="1" si="206"/>
        <v>50+</v>
      </c>
    </row>
    <row r="1442" spans="1:25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  <c r="I1442">
        <f>_xlfn.XLOOKUP(D1442,Products!A:A,Products!E:E)</f>
        <v>1501.46</v>
      </c>
      <c r="J1442">
        <f>_xlfn.XLOOKUP(D1442,Products!A:A,Products!F:F)</f>
        <v>1167.73</v>
      </c>
      <c r="K1442" t="str">
        <f>_xlfn.XLOOKUP(D1442,Products!A:A,Products!C:C)</f>
        <v>Fashion</v>
      </c>
      <c r="L1442" t="str">
        <f>_xlfn.XLOOKUP(D1442,Products!A:A,Products!D:D)</f>
        <v>Watches</v>
      </c>
      <c r="M1442">
        <f t="shared" si="198"/>
        <v>3002.92</v>
      </c>
      <c r="N1442">
        <f t="shared" si="199"/>
        <v>2335.46</v>
      </c>
      <c r="O1442">
        <f t="shared" si="200"/>
        <v>667.46</v>
      </c>
      <c r="P1442" s="8">
        <f t="shared" si="201"/>
        <v>0.22227032355174298</v>
      </c>
      <c r="Q1442">
        <f t="shared" si="202"/>
        <v>450.43799999999999</v>
      </c>
      <c r="R1442">
        <f t="shared" si="203"/>
        <v>2552.482</v>
      </c>
      <c r="S1442">
        <f t="shared" si="204"/>
        <v>217.02199999999993</v>
      </c>
      <c r="T1442" t="str">
        <f>_xlfn.XLOOKUP(C1442,Customers!A:A,Customers!D:D)</f>
        <v>M</v>
      </c>
      <c r="U1442" s="13">
        <f>_xlfn.XLOOKUP(C1442,Customers!A:A,Customers!E:E)</f>
        <v>19984</v>
      </c>
      <c r="V1442" t="str">
        <f>_xlfn.XLOOKUP(C1442,Customers!A:A,Customers!F:F)</f>
        <v>New John</v>
      </c>
      <c r="W1442" s="13">
        <f>_xlfn.XLOOKUP(C1442,Customers!A:A,Customers!G:G)</f>
        <v>44328</v>
      </c>
      <c r="X1442">
        <f t="shared" ca="1" si="205"/>
        <v>71</v>
      </c>
      <c r="Y1442" t="str">
        <f t="shared" ca="1" si="206"/>
        <v>50+</v>
      </c>
    </row>
    <row r="1443" spans="1:25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  <c r="I1443">
        <f>_xlfn.XLOOKUP(D1443,Products!A:A,Products!E:E)</f>
        <v>270.45</v>
      </c>
      <c r="J1443">
        <f>_xlfn.XLOOKUP(D1443,Products!A:A,Products!F:F)</f>
        <v>187.6</v>
      </c>
      <c r="K1443" t="str">
        <f>_xlfn.XLOOKUP(D1443,Products!A:A,Products!C:C)</f>
        <v>Fashion</v>
      </c>
      <c r="L1443" t="str">
        <f>_xlfn.XLOOKUP(D1443,Products!A:A,Products!D:D)</f>
        <v>Bags</v>
      </c>
      <c r="M1443">
        <f t="shared" si="198"/>
        <v>1081.8</v>
      </c>
      <c r="N1443">
        <f t="shared" si="199"/>
        <v>750.4</v>
      </c>
      <c r="O1443">
        <f t="shared" si="200"/>
        <v>331.4</v>
      </c>
      <c r="P1443" s="8">
        <f t="shared" si="201"/>
        <v>0.30634128304677388</v>
      </c>
      <c r="Q1443">
        <f t="shared" si="202"/>
        <v>0</v>
      </c>
      <c r="R1443">
        <f t="shared" si="203"/>
        <v>1081.8</v>
      </c>
      <c r="S1443">
        <f t="shared" si="204"/>
        <v>331.4</v>
      </c>
      <c r="T1443" t="str">
        <f>_xlfn.XLOOKUP(C1443,Customers!A:A,Customers!D:D)</f>
        <v>M</v>
      </c>
      <c r="U1443" s="13">
        <f>_xlfn.XLOOKUP(C1443,Customers!A:A,Customers!E:E)</f>
        <v>30183</v>
      </c>
      <c r="V1443" t="str">
        <f>_xlfn.XLOOKUP(C1443,Customers!A:A,Customers!F:F)</f>
        <v>Seanville</v>
      </c>
      <c r="W1443" s="13">
        <f>_xlfn.XLOOKUP(C1443,Customers!A:A,Customers!G:G)</f>
        <v>44184</v>
      </c>
      <c r="X1443">
        <f t="shared" ca="1" si="205"/>
        <v>43</v>
      </c>
      <c r="Y1443" t="str">
        <f t="shared" ca="1" si="206"/>
        <v>36-50</v>
      </c>
    </row>
    <row r="1444" spans="1:25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  <c r="I1444">
        <f>_xlfn.XLOOKUP(D1444,Products!A:A,Products!E:E)</f>
        <v>323.92</v>
      </c>
      <c r="J1444">
        <f>_xlfn.XLOOKUP(D1444,Products!A:A,Products!F:F)</f>
        <v>242.98</v>
      </c>
      <c r="K1444" t="str">
        <f>_xlfn.XLOOKUP(D1444,Products!A:A,Products!C:C)</f>
        <v>Fashion</v>
      </c>
      <c r="L1444" t="str">
        <f>_xlfn.XLOOKUP(D1444,Products!A:A,Products!D:D)</f>
        <v>Accessories</v>
      </c>
      <c r="M1444">
        <f t="shared" si="198"/>
        <v>971.76</v>
      </c>
      <c r="N1444">
        <f t="shared" si="199"/>
        <v>728.93999999999994</v>
      </c>
      <c r="O1444">
        <f t="shared" si="200"/>
        <v>242.82000000000005</v>
      </c>
      <c r="P1444" s="8">
        <f t="shared" si="201"/>
        <v>0.24987651271918998</v>
      </c>
      <c r="Q1444">
        <f t="shared" si="202"/>
        <v>145.76399999999998</v>
      </c>
      <c r="R1444">
        <f t="shared" si="203"/>
        <v>825.99599999999998</v>
      </c>
      <c r="S1444">
        <f t="shared" si="204"/>
        <v>97.05600000000004</v>
      </c>
      <c r="T1444" t="str">
        <f>_xlfn.XLOOKUP(C1444,Customers!A:A,Customers!D:D)</f>
        <v>M</v>
      </c>
      <c r="U1444" s="13">
        <f>_xlfn.XLOOKUP(C1444,Customers!A:A,Customers!E:E)</f>
        <v>24531</v>
      </c>
      <c r="V1444" t="str">
        <f>_xlfn.XLOOKUP(C1444,Customers!A:A,Customers!F:F)</f>
        <v>Sarahhaven</v>
      </c>
      <c r="W1444" s="13">
        <f>_xlfn.XLOOKUP(C1444,Customers!A:A,Customers!G:G)</f>
        <v>44480</v>
      </c>
      <c r="X1444">
        <f t="shared" ca="1" si="205"/>
        <v>59</v>
      </c>
      <c r="Y1444" t="str">
        <f t="shared" ca="1" si="206"/>
        <v>50+</v>
      </c>
    </row>
    <row r="1445" spans="1:25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  <c r="I1445">
        <f>_xlfn.XLOOKUP(D1445,Products!A:A,Products!E:E)</f>
        <v>1635.01</v>
      </c>
      <c r="J1445">
        <f>_xlfn.XLOOKUP(D1445,Products!A:A,Products!F:F)</f>
        <v>1043.29</v>
      </c>
      <c r="K1445" t="str">
        <f>_xlfn.XLOOKUP(D1445,Products!A:A,Products!C:C)</f>
        <v>Electronics</v>
      </c>
      <c r="L1445" t="str">
        <f>_xlfn.XLOOKUP(D1445,Products!A:A,Products!D:D)</f>
        <v>Television</v>
      </c>
      <c r="M1445">
        <f t="shared" si="198"/>
        <v>6540.04</v>
      </c>
      <c r="N1445">
        <f t="shared" si="199"/>
        <v>4173.16</v>
      </c>
      <c r="O1445">
        <f t="shared" si="200"/>
        <v>2366.88</v>
      </c>
      <c r="P1445" s="8">
        <f t="shared" si="201"/>
        <v>0.36190604338811383</v>
      </c>
      <c r="Q1445">
        <f t="shared" si="202"/>
        <v>654.00400000000002</v>
      </c>
      <c r="R1445">
        <f t="shared" si="203"/>
        <v>5886.0360000000001</v>
      </c>
      <c r="S1445">
        <f t="shared" si="204"/>
        <v>1712.8760000000002</v>
      </c>
      <c r="T1445" t="str">
        <f>_xlfn.XLOOKUP(C1445,Customers!A:A,Customers!D:D)</f>
        <v>M</v>
      </c>
      <c r="U1445" s="13">
        <f>_xlfn.XLOOKUP(C1445,Customers!A:A,Customers!E:E)</f>
        <v>33196</v>
      </c>
      <c r="V1445" t="str">
        <f>_xlfn.XLOOKUP(C1445,Customers!A:A,Customers!F:F)</f>
        <v>New Tiffanyberg</v>
      </c>
      <c r="W1445" s="13">
        <f>_xlfn.XLOOKUP(C1445,Customers!A:A,Customers!G:G)</f>
        <v>44435</v>
      </c>
      <c r="X1445">
        <f t="shared" ca="1" si="205"/>
        <v>35</v>
      </c>
      <c r="Y1445" t="str">
        <f t="shared" ca="1" si="206"/>
        <v>26-35</v>
      </c>
    </row>
    <row r="1446" spans="1:25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  <c r="I1446">
        <f>_xlfn.XLOOKUP(D1446,Products!A:A,Products!E:E)</f>
        <v>1762.92</v>
      </c>
      <c r="J1446">
        <f>_xlfn.XLOOKUP(D1446,Products!A:A,Products!F:F)</f>
        <v>1346.48</v>
      </c>
      <c r="K1446" t="str">
        <f>_xlfn.XLOOKUP(D1446,Products!A:A,Products!C:C)</f>
        <v>Electronics</v>
      </c>
      <c r="L1446" t="str">
        <f>_xlfn.XLOOKUP(D1446,Products!A:A,Products!D:D)</f>
        <v>Laptop</v>
      </c>
      <c r="M1446">
        <f t="shared" si="198"/>
        <v>1762.92</v>
      </c>
      <c r="N1446">
        <f t="shared" si="199"/>
        <v>1346.48</v>
      </c>
      <c r="O1446">
        <f t="shared" si="200"/>
        <v>416.44000000000005</v>
      </c>
      <c r="P1446" s="8">
        <f t="shared" si="201"/>
        <v>0.23622172305039368</v>
      </c>
      <c r="Q1446">
        <f t="shared" si="202"/>
        <v>0</v>
      </c>
      <c r="R1446">
        <f t="shared" si="203"/>
        <v>1762.92</v>
      </c>
      <c r="S1446">
        <f t="shared" si="204"/>
        <v>416.44000000000005</v>
      </c>
      <c r="T1446" t="str">
        <f>_xlfn.XLOOKUP(C1446,Customers!A:A,Customers!D:D)</f>
        <v>F</v>
      </c>
      <c r="U1446" s="13">
        <f>_xlfn.XLOOKUP(C1446,Customers!A:A,Customers!E:E)</f>
        <v>26004</v>
      </c>
      <c r="V1446" t="str">
        <f>_xlfn.XLOOKUP(C1446,Customers!A:A,Customers!F:F)</f>
        <v>Bradyshire</v>
      </c>
      <c r="W1446" s="13">
        <f>_xlfn.XLOOKUP(C1446,Customers!A:A,Customers!G:G)</f>
        <v>44575</v>
      </c>
      <c r="X1446">
        <f t="shared" ca="1" si="205"/>
        <v>55</v>
      </c>
      <c r="Y1446" t="str">
        <f t="shared" ca="1" si="206"/>
        <v>50+</v>
      </c>
    </row>
    <row r="1447" spans="1:25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  <c r="I1447">
        <f>_xlfn.XLOOKUP(D1447,Products!A:A,Products!E:E)</f>
        <v>25.57</v>
      </c>
      <c r="J1447">
        <f>_xlfn.XLOOKUP(D1447,Products!A:A,Products!F:F)</f>
        <v>19.05</v>
      </c>
      <c r="K1447" t="str">
        <f>_xlfn.XLOOKUP(D1447,Products!A:A,Products!C:C)</f>
        <v>Groceries</v>
      </c>
      <c r="L1447" t="str">
        <f>_xlfn.XLOOKUP(D1447,Products!A:A,Products!D:D)</f>
        <v>Vegetables</v>
      </c>
      <c r="M1447">
        <f t="shared" si="198"/>
        <v>76.710000000000008</v>
      </c>
      <c r="N1447">
        <f t="shared" si="199"/>
        <v>57.150000000000006</v>
      </c>
      <c r="O1447">
        <f t="shared" si="200"/>
        <v>19.560000000000002</v>
      </c>
      <c r="P1447" s="8">
        <f t="shared" si="201"/>
        <v>0.25498631208447398</v>
      </c>
      <c r="Q1447">
        <f t="shared" si="202"/>
        <v>0</v>
      </c>
      <c r="R1447">
        <f t="shared" si="203"/>
        <v>76.710000000000008</v>
      </c>
      <c r="S1447">
        <f t="shared" si="204"/>
        <v>19.560000000000002</v>
      </c>
      <c r="T1447" t="str">
        <f>_xlfn.XLOOKUP(C1447,Customers!A:A,Customers!D:D)</f>
        <v>M</v>
      </c>
      <c r="U1447" s="13">
        <f>_xlfn.XLOOKUP(C1447,Customers!A:A,Customers!E:E)</f>
        <v>25132</v>
      </c>
      <c r="V1447" t="str">
        <f>_xlfn.XLOOKUP(C1447,Customers!A:A,Customers!F:F)</f>
        <v>North Michellemouth</v>
      </c>
      <c r="W1447" s="13">
        <f>_xlfn.XLOOKUP(C1447,Customers!A:A,Customers!G:G)</f>
        <v>44228</v>
      </c>
      <c r="X1447">
        <f t="shared" ca="1" si="205"/>
        <v>57</v>
      </c>
      <c r="Y1447" t="str">
        <f t="shared" ca="1" si="206"/>
        <v>50+</v>
      </c>
    </row>
    <row r="1448" spans="1:25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  <c r="I1448">
        <f>_xlfn.XLOOKUP(D1448,Products!A:A,Products!E:E)</f>
        <v>248.57</v>
      </c>
      <c r="J1448">
        <f>_xlfn.XLOOKUP(D1448,Products!A:A,Products!F:F)</f>
        <v>190.67</v>
      </c>
      <c r="K1448" t="str">
        <f>_xlfn.XLOOKUP(D1448,Products!A:A,Products!C:C)</f>
        <v>Electronics</v>
      </c>
      <c r="L1448" t="str">
        <f>_xlfn.XLOOKUP(D1448,Products!A:A,Products!D:D)</f>
        <v>Headphones</v>
      </c>
      <c r="M1448">
        <f t="shared" si="198"/>
        <v>1242.8499999999999</v>
      </c>
      <c r="N1448">
        <f t="shared" si="199"/>
        <v>953.34999999999991</v>
      </c>
      <c r="O1448">
        <f t="shared" si="200"/>
        <v>289.5</v>
      </c>
      <c r="P1448" s="8">
        <f t="shared" si="201"/>
        <v>0.2329323731745585</v>
      </c>
      <c r="Q1448">
        <f t="shared" si="202"/>
        <v>186.42749999999998</v>
      </c>
      <c r="R1448">
        <f t="shared" si="203"/>
        <v>1056.4224999999999</v>
      </c>
      <c r="S1448">
        <f t="shared" si="204"/>
        <v>103.07249999999999</v>
      </c>
      <c r="T1448" t="str">
        <f>_xlfn.XLOOKUP(C1448,Customers!A:A,Customers!D:D)</f>
        <v>F</v>
      </c>
      <c r="U1448" s="13">
        <f>_xlfn.XLOOKUP(C1448,Customers!A:A,Customers!E:E)</f>
        <v>25547</v>
      </c>
      <c r="V1448" t="str">
        <f>_xlfn.XLOOKUP(C1448,Customers!A:A,Customers!F:F)</f>
        <v>Williamhaven</v>
      </c>
      <c r="W1448" s="13">
        <f>_xlfn.XLOOKUP(C1448,Customers!A:A,Customers!G:G)</f>
        <v>45312</v>
      </c>
      <c r="X1448">
        <f t="shared" ca="1" si="205"/>
        <v>56</v>
      </c>
      <c r="Y1448" t="str">
        <f t="shared" ca="1" si="206"/>
        <v>50+</v>
      </c>
    </row>
    <row r="1449" spans="1:25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  <c r="I1449">
        <f>_xlfn.XLOOKUP(D1449,Products!A:A,Products!E:E)</f>
        <v>337.63</v>
      </c>
      <c r="J1449">
        <f>_xlfn.XLOOKUP(D1449,Products!A:A,Products!F:F)</f>
        <v>169.03</v>
      </c>
      <c r="K1449" t="str">
        <f>_xlfn.XLOOKUP(D1449,Products!A:A,Products!C:C)</f>
        <v>Fashion</v>
      </c>
      <c r="L1449" t="str">
        <f>_xlfn.XLOOKUP(D1449,Products!A:A,Products!D:D)</f>
        <v>Footwear</v>
      </c>
      <c r="M1449">
        <f t="shared" si="198"/>
        <v>675.26</v>
      </c>
      <c r="N1449">
        <f t="shared" si="199"/>
        <v>338.06</v>
      </c>
      <c r="O1449">
        <f t="shared" si="200"/>
        <v>337.2</v>
      </c>
      <c r="P1449" s="8">
        <f t="shared" si="201"/>
        <v>0.49936320824571273</v>
      </c>
      <c r="Q1449">
        <f t="shared" si="202"/>
        <v>0</v>
      </c>
      <c r="R1449">
        <f t="shared" si="203"/>
        <v>675.26</v>
      </c>
      <c r="S1449">
        <f t="shared" si="204"/>
        <v>337.2</v>
      </c>
      <c r="T1449" t="str">
        <f>_xlfn.XLOOKUP(C1449,Customers!A:A,Customers!D:D)</f>
        <v>F</v>
      </c>
      <c r="U1449" s="13">
        <f>_xlfn.XLOOKUP(C1449,Customers!A:A,Customers!E:E)</f>
        <v>35236</v>
      </c>
      <c r="V1449" t="str">
        <f>_xlfn.XLOOKUP(C1449,Customers!A:A,Customers!F:F)</f>
        <v>South Briantown</v>
      </c>
      <c r="W1449" s="13">
        <f>_xlfn.XLOOKUP(C1449,Customers!A:A,Customers!G:G)</f>
        <v>45242</v>
      </c>
      <c r="X1449">
        <f t="shared" ca="1" si="205"/>
        <v>30</v>
      </c>
      <c r="Y1449" t="str">
        <f t="shared" ca="1" si="206"/>
        <v>26-35</v>
      </c>
    </row>
    <row r="1450" spans="1:25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  <c r="I1450">
        <f>_xlfn.XLOOKUP(D1450,Products!A:A,Products!E:E)</f>
        <v>318.05</v>
      </c>
      <c r="J1450">
        <f>_xlfn.XLOOKUP(D1450,Products!A:A,Products!F:F)</f>
        <v>187.34</v>
      </c>
      <c r="K1450" t="str">
        <f>_xlfn.XLOOKUP(D1450,Products!A:A,Products!C:C)</f>
        <v>Groceries</v>
      </c>
      <c r="L1450" t="str">
        <f>_xlfn.XLOOKUP(D1450,Products!A:A,Products!D:D)</f>
        <v>Fruits</v>
      </c>
      <c r="M1450">
        <f t="shared" si="198"/>
        <v>1590.25</v>
      </c>
      <c r="N1450">
        <f t="shared" si="199"/>
        <v>936.7</v>
      </c>
      <c r="O1450">
        <f t="shared" si="200"/>
        <v>653.54999999999995</v>
      </c>
      <c r="P1450" s="8">
        <f t="shared" si="201"/>
        <v>0.41097311743436565</v>
      </c>
      <c r="Q1450">
        <f t="shared" si="202"/>
        <v>238.53749999999999</v>
      </c>
      <c r="R1450">
        <f t="shared" si="203"/>
        <v>1351.7125000000001</v>
      </c>
      <c r="S1450">
        <f t="shared" si="204"/>
        <v>415.01250000000005</v>
      </c>
      <c r="T1450" t="str">
        <f>_xlfn.XLOOKUP(C1450,Customers!A:A,Customers!D:D)</f>
        <v>M</v>
      </c>
      <c r="U1450" s="13">
        <f>_xlfn.XLOOKUP(C1450,Customers!A:A,Customers!E:E)</f>
        <v>26914</v>
      </c>
      <c r="V1450" t="str">
        <f>_xlfn.XLOOKUP(C1450,Customers!A:A,Customers!F:F)</f>
        <v>Davisfurt</v>
      </c>
      <c r="W1450" s="13">
        <f>_xlfn.XLOOKUP(C1450,Customers!A:A,Customers!G:G)</f>
        <v>44266</v>
      </c>
      <c r="X1450">
        <f t="shared" ca="1" si="205"/>
        <v>52</v>
      </c>
      <c r="Y1450" t="str">
        <f t="shared" ca="1" si="206"/>
        <v>50+</v>
      </c>
    </row>
    <row r="1451" spans="1:25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  <c r="I1451">
        <f>_xlfn.XLOOKUP(D1451,Products!A:A,Products!E:E)</f>
        <v>1562.43</v>
      </c>
      <c r="J1451">
        <f>_xlfn.XLOOKUP(D1451,Products!A:A,Products!F:F)</f>
        <v>1195.6300000000001</v>
      </c>
      <c r="K1451" t="str">
        <f>_xlfn.XLOOKUP(D1451,Products!A:A,Products!C:C)</f>
        <v>Electronics</v>
      </c>
      <c r="L1451" t="str">
        <f>_xlfn.XLOOKUP(D1451,Products!A:A,Products!D:D)</f>
        <v>Laptop</v>
      </c>
      <c r="M1451">
        <f t="shared" si="198"/>
        <v>1562.43</v>
      </c>
      <c r="N1451">
        <f t="shared" si="199"/>
        <v>1195.6300000000001</v>
      </c>
      <c r="O1451">
        <f t="shared" si="200"/>
        <v>366.79999999999995</v>
      </c>
      <c r="P1451" s="8">
        <f t="shared" si="201"/>
        <v>0.23476251736077772</v>
      </c>
      <c r="Q1451">
        <f t="shared" si="202"/>
        <v>156.24300000000002</v>
      </c>
      <c r="R1451">
        <f t="shared" si="203"/>
        <v>1406.1870000000001</v>
      </c>
      <c r="S1451">
        <f t="shared" si="204"/>
        <v>210.55700000000002</v>
      </c>
      <c r="T1451" t="str">
        <f>_xlfn.XLOOKUP(C1451,Customers!A:A,Customers!D:D)</f>
        <v>F</v>
      </c>
      <c r="U1451" s="13">
        <f>_xlfn.XLOOKUP(C1451,Customers!A:A,Customers!E:E)</f>
        <v>23386</v>
      </c>
      <c r="V1451" t="str">
        <f>_xlfn.XLOOKUP(C1451,Customers!A:A,Customers!F:F)</f>
        <v>Annaborough</v>
      </c>
      <c r="W1451" s="13">
        <f>_xlfn.XLOOKUP(C1451,Customers!A:A,Customers!G:G)</f>
        <v>44122</v>
      </c>
      <c r="X1451">
        <f t="shared" ca="1" si="205"/>
        <v>62</v>
      </c>
      <c r="Y1451" t="str">
        <f t="shared" ca="1" si="206"/>
        <v>50+</v>
      </c>
    </row>
    <row r="1452" spans="1:25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  <c r="I1452">
        <f>_xlfn.XLOOKUP(D1452,Products!A:A,Products!E:E)</f>
        <v>1095.72</v>
      </c>
      <c r="J1452">
        <f>_xlfn.XLOOKUP(D1452,Products!A:A,Products!F:F)</f>
        <v>822.2</v>
      </c>
      <c r="K1452" t="str">
        <f>_xlfn.XLOOKUP(D1452,Products!A:A,Products!C:C)</f>
        <v>Groceries</v>
      </c>
      <c r="L1452" t="str">
        <f>_xlfn.XLOOKUP(D1452,Products!A:A,Products!D:D)</f>
        <v>Snacks</v>
      </c>
      <c r="M1452">
        <f t="shared" si="198"/>
        <v>1095.72</v>
      </c>
      <c r="N1452">
        <f t="shared" si="199"/>
        <v>822.2</v>
      </c>
      <c r="O1452">
        <f t="shared" si="200"/>
        <v>273.52</v>
      </c>
      <c r="P1452" s="8">
        <f t="shared" si="201"/>
        <v>0.24962581681451462</v>
      </c>
      <c r="Q1452">
        <f t="shared" si="202"/>
        <v>109.572</v>
      </c>
      <c r="R1452">
        <f t="shared" si="203"/>
        <v>986.14800000000002</v>
      </c>
      <c r="S1452">
        <f t="shared" si="204"/>
        <v>163.94799999999998</v>
      </c>
      <c r="T1452" t="str">
        <f>_xlfn.XLOOKUP(C1452,Customers!A:A,Customers!D:D)</f>
        <v>F</v>
      </c>
      <c r="U1452" s="13">
        <f>_xlfn.XLOOKUP(C1452,Customers!A:A,Customers!E:E)</f>
        <v>30193</v>
      </c>
      <c r="V1452" t="str">
        <f>_xlfn.XLOOKUP(C1452,Customers!A:A,Customers!F:F)</f>
        <v>West Melissahaven</v>
      </c>
      <c r="W1452" s="13">
        <f>_xlfn.XLOOKUP(C1452,Customers!A:A,Customers!G:G)</f>
        <v>45322</v>
      </c>
      <c r="X1452">
        <f t="shared" ca="1" si="205"/>
        <v>43</v>
      </c>
      <c r="Y1452" t="str">
        <f t="shared" ca="1" si="206"/>
        <v>36-50</v>
      </c>
    </row>
    <row r="1453" spans="1:25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  <c r="I1453">
        <f>_xlfn.XLOOKUP(D1453,Products!A:A,Products!E:E)</f>
        <v>1762.92</v>
      </c>
      <c r="J1453">
        <f>_xlfn.XLOOKUP(D1453,Products!A:A,Products!F:F)</f>
        <v>1346.48</v>
      </c>
      <c r="K1453" t="str">
        <f>_xlfn.XLOOKUP(D1453,Products!A:A,Products!C:C)</f>
        <v>Electronics</v>
      </c>
      <c r="L1453" t="str">
        <f>_xlfn.XLOOKUP(D1453,Products!A:A,Products!D:D)</f>
        <v>Laptop</v>
      </c>
      <c r="M1453">
        <f t="shared" si="198"/>
        <v>5288.76</v>
      </c>
      <c r="N1453">
        <f t="shared" si="199"/>
        <v>4039.44</v>
      </c>
      <c r="O1453">
        <f t="shared" si="200"/>
        <v>1249.3200000000002</v>
      </c>
      <c r="P1453" s="8">
        <f t="shared" si="201"/>
        <v>0.23622172305039368</v>
      </c>
      <c r="Q1453">
        <f t="shared" si="202"/>
        <v>528.87600000000009</v>
      </c>
      <c r="R1453">
        <f t="shared" si="203"/>
        <v>4759.884</v>
      </c>
      <c r="S1453">
        <f t="shared" si="204"/>
        <v>720.44399999999996</v>
      </c>
      <c r="T1453" t="str">
        <f>_xlfn.XLOOKUP(C1453,Customers!A:A,Customers!D:D)</f>
        <v>F</v>
      </c>
      <c r="U1453" s="13">
        <f>_xlfn.XLOOKUP(C1453,Customers!A:A,Customers!E:E)</f>
        <v>28698</v>
      </c>
      <c r="V1453" t="str">
        <f>_xlfn.XLOOKUP(C1453,Customers!A:A,Customers!F:F)</f>
        <v>Lake Cody</v>
      </c>
      <c r="W1453" s="13">
        <f>_xlfn.XLOOKUP(C1453,Customers!A:A,Customers!G:G)</f>
        <v>45733</v>
      </c>
      <c r="X1453">
        <f t="shared" ca="1" si="205"/>
        <v>47</v>
      </c>
      <c r="Y1453" t="str">
        <f t="shared" ca="1" si="206"/>
        <v>36-50</v>
      </c>
    </row>
    <row r="1454" spans="1:25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  <c r="I1454">
        <f>_xlfn.XLOOKUP(D1454,Products!A:A,Products!E:E)</f>
        <v>29.24</v>
      </c>
      <c r="J1454">
        <f>_xlfn.XLOOKUP(D1454,Products!A:A,Products!F:F)</f>
        <v>15.28</v>
      </c>
      <c r="K1454" t="str">
        <f>_xlfn.XLOOKUP(D1454,Products!A:A,Products!C:C)</f>
        <v>Fashion</v>
      </c>
      <c r="L1454" t="str">
        <f>_xlfn.XLOOKUP(D1454,Products!A:A,Products!D:D)</f>
        <v>Watches</v>
      </c>
      <c r="M1454">
        <f t="shared" si="198"/>
        <v>146.19999999999999</v>
      </c>
      <c r="N1454">
        <f t="shared" si="199"/>
        <v>76.399999999999991</v>
      </c>
      <c r="O1454">
        <f t="shared" si="200"/>
        <v>69.8</v>
      </c>
      <c r="P1454" s="8">
        <f t="shared" si="201"/>
        <v>0.47742818057455544</v>
      </c>
      <c r="Q1454">
        <f t="shared" si="202"/>
        <v>14.62</v>
      </c>
      <c r="R1454">
        <f t="shared" si="203"/>
        <v>131.57999999999998</v>
      </c>
      <c r="S1454">
        <f t="shared" si="204"/>
        <v>55.179999999999993</v>
      </c>
      <c r="T1454" t="str">
        <f>_xlfn.XLOOKUP(C1454,Customers!A:A,Customers!D:D)</f>
        <v>F</v>
      </c>
      <c r="U1454" s="13">
        <f>_xlfn.XLOOKUP(C1454,Customers!A:A,Customers!E:E)</f>
        <v>23715</v>
      </c>
      <c r="V1454" t="str">
        <f>_xlfn.XLOOKUP(C1454,Customers!A:A,Customers!F:F)</f>
        <v>Port Angelabury</v>
      </c>
      <c r="W1454" s="13">
        <f>_xlfn.XLOOKUP(C1454,Customers!A:A,Customers!G:G)</f>
        <v>44601</v>
      </c>
      <c r="X1454">
        <f t="shared" ca="1" si="205"/>
        <v>61</v>
      </c>
      <c r="Y1454" t="str">
        <f t="shared" ca="1" si="206"/>
        <v>50+</v>
      </c>
    </row>
    <row r="1455" spans="1:25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  <c r="I1455">
        <f>_xlfn.XLOOKUP(D1455,Products!A:A,Products!E:E)</f>
        <v>1858.75</v>
      </c>
      <c r="J1455">
        <f>_xlfn.XLOOKUP(D1455,Products!A:A,Products!F:F)</f>
        <v>1451.16</v>
      </c>
      <c r="K1455" t="str">
        <f>_xlfn.XLOOKUP(D1455,Products!A:A,Products!C:C)</f>
        <v>Fashion</v>
      </c>
      <c r="L1455" t="str">
        <f>_xlfn.XLOOKUP(D1455,Products!A:A,Products!D:D)</f>
        <v>Accessories</v>
      </c>
      <c r="M1455">
        <f t="shared" si="198"/>
        <v>5576.25</v>
      </c>
      <c r="N1455">
        <f t="shared" si="199"/>
        <v>4353.4800000000005</v>
      </c>
      <c r="O1455">
        <f t="shared" si="200"/>
        <v>1222.7699999999995</v>
      </c>
      <c r="P1455" s="8">
        <f t="shared" si="201"/>
        <v>0.2192817753866845</v>
      </c>
      <c r="Q1455">
        <f t="shared" si="202"/>
        <v>836.4375</v>
      </c>
      <c r="R1455">
        <f t="shared" si="203"/>
        <v>4739.8125</v>
      </c>
      <c r="S1455">
        <f t="shared" si="204"/>
        <v>386.33249999999953</v>
      </c>
      <c r="T1455" t="str">
        <f>_xlfn.XLOOKUP(C1455,Customers!A:A,Customers!D:D)</f>
        <v>F</v>
      </c>
      <c r="U1455" s="13">
        <f>_xlfn.XLOOKUP(C1455,Customers!A:A,Customers!E:E)</f>
        <v>30679</v>
      </c>
      <c r="V1455" t="str">
        <f>_xlfn.XLOOKUP(C1455,Customers!A:A,Customers!F:F)</f>
        <v>Aaronmouth</v>
      </c>
      <c r="W1455" s="13">
        <f>_xlfn.XLOOKUP(C1455,Customers!A:A,Customers!G:G)</f>
        <v>45006</v>
      </c>
      <c r="X1455">
        <f t="shared" ca="1" si="205"/>
        <v>42</v>
      </c>
      <c r="Y1455" t="str">
        <f t="shared" ca="1" si="206"/>
        <v>36-50</v>
      </c>
    </row>
    <row r="1456" spans="1:25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  <c r="I1456">
        <f>_xlfn.XLOOKUP(D1456,Products!A:A,Products!E:E)</f>
        <v>323.92</v>
      </c>
      <c r="J1456">
        <f>_xlfn.XLOOKUP(D1456,Products!A:A,Products!F:F)</f>
        <v>242.98</v>
      </c>
      <c r="K1456" t="str">
        <f>_xlfn.XLOOKUP(D1456,Products!A:A,Products!C:C)</f>
        <v>Fashion</v>
      </c>
      <c r="L1456" t="str">
        <f>_xlfn.XLOOKUP(D1456,Products!A:A,Products!D:D)</f>
        <v>Accessories</v>
      </c>
      <c r="M1456">
        <f t="shared" si="198"/>
        <v>323.92</v>
      </c>
      <c r="N1456">
        <f t="shared" si="199"/>
        <v>242.98</v>
      </c>
      <c r="O1456">
        <f t="shared" si="200"/>
        <v>80.940000000000026</v>
      </c>
      <c r="P1456" s="8">
        <f t="shared" si="201"/>
        <v>0.24987651271918998</v>
      </c>
      <c r="Q1456">
        <f t="shared" si="202"/>
        <v>16.196000000000002</v>
      </c>
      <c r="R1456">
        <f t="shared" si="203"/>
        <v>307.72399999999999</v>
      </c>
      <c r="S1456">
        <f t="shared" si="204"/>
        <v>64.744</v>
      </c>
      <c r="T1456" t="str">
        <f>_xlfn.XLOOKUP(C1456,Customers!A:A,Customers!D:D)</f>
        <v>M</v>
      </c>
      <c r="U1456" s="13">
        <f>_xlfn.XLOOKUP(C1456,Customers!A:A,Customers!E:E)</f>
        <v>22435</v>
      </c>
      <c r="V1456" t="str">
        <f>_xlfn.XLOOKUP(C1456,Customers!A:A,Customers!F:F)</f>
        <v>South Jameschester</v>
      </c>
      <c r="W1456" s="13">
        <f>_xlfn.XLOOKUP(C1456,Customers!A:A,Customers!G:G)</f>
        <v>45087</v>
      </c>
      <c r="X1456">
        <f t="shared" ca="1" si="205"/>
        <v>65</v>
      </c>
      <c r="Y1456" t="str">
        <f t="shared" ca="1" si="206"/>
        <v>50+</v>
      </c>
    </row>
    <row r="1457" spans="1:25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  <c r="I1457">
        <f>_xlfn.XLOOKUP(D1457,Products!A:A,Products!E:E)</f>
        <v>1246.1099999999999</v>
      </c>
      <c r="J1457">
        <f>_xlfn.XLOOKUP(D1457,Products!A:A,Products!F:F)</f>
        <v>833.52</v>
      </c>
      <c r="K1457" t="str">
        <f>_xlfn.XLOOKUP(D1457,Products!A:A,Products!C:C)</f>
        <v>Electronics</v>
      </c>
      <c r="L1457" t="str">
        <f>_xlfn.XLOOKUP(D1457,Products!A:A,Products!D:D)</f>
        <v>Headphones</v>
      </c>
      <c r="M1457">
        <f t="shared" si="198"/>
        <v>2492.2199999999998</v>
      </c>
      <c r="N1457">
        <f t="shared" si="199"/>
        <v>1667.04</v>
      </c>
      <c r="O1457">
        <f t="shared" si="200"/>
        <v>825.17999999999984</v>
      </c>
      <c r="P1457" s="8">
        <f t="shared" si="201"/>
        <v>0.33110239063967062</v>
      </c>
      <c r="Q1457">
        <f t="shared" si="202"/>
        <v>0</v>
      </c>
      <c r="R1457">
        <f t="shared" si="203"/>
        <v>2492.2199999999998</v>
      </c>
      <c r="S1457">
        <f t="shared" si="204"/>
        <v>825.17999999999984</v>
      </c>
      <c r="T1457" t="str">
        <f>_xlfn.XLOOKUP(C1457,Customers!A:A,Customers!D:D)</f>
        <v>M</v>
      </c>
      <c r="U1457" s="13">
        <f>_xlfn.XLOOKUP(C1457,Customers!A:A,Customers!E:E)</f>
        <v>27205</v>
      </c>
      <c r="V1457" t="str">
        <f>_xlfn.XLOOKUP(C1457,Customers!A:A,Customers!F:F)</f>
        <v>East Samantha</v>
      </c>
      <c r="W1457" s="13">
        <f>_xlfn.XLOOKUP(C1457,Customers!A:A,Customers!G:G)</f>
        <v>44509</v>
      </c>
      <c r="X1457">
        <f t="shared" ca="1" si="205"/>
        <v>51</v>
      </c>
      <c r="Y1457" t="str">
        <f t="shared" ca="1" si="206"/>
        <v>50+</v>
      </c>
    </row>
    <row r="1458" spans="1:25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  <c r="I1458">
        <f>_xlfn.XLOOKUP(D1458,Products!A:A,Products!E:E)</f>
        <v>1216.3599999999999</v>
      </c>
      <c r="J1458">
        <f>_xlfn.XLOOKUP(D1458,Products!A:A,Products!F:F)</f>
        <v>794.8</v>
      </c>
      <c r="K1458" t="str">
        <f>_xlfn.XLOOKUP(D1458,Products!A:A,Products!C:C)</f>
        <v>Fashion</v>
      </c>
      <c r="L1458" t="str">
        <f>_xlfn.XLOOKUP(D1458,Products!A:A,Products!D:D)</f>
        <v>Bags</v>
      </c>
      <c r="M1458">
        <f t="shared" si="198"/>
        <v>4865.4399999999996</v>
      </c>
      <c r="N1458">
        <f t="shared" si="199"/>
        <v>3179.2</v>
      </c>
      <c r="O1458">
        <f t="shared" si="200"/>
        <v>1686.2399999999998</v>
      </c>
      <c r="P1458" s="8">
        <f t="shared" si="201"/>
        <v>0.34657502713012595</v>
      </c>
      <c r="Q1458">
        <f t="shared" si="202"/>
        <v>729.81599999999992</v>
      </c>
      <c r="R1458">
        <f t="shared" si="203"/>
        <v>4135.6239999999998</v>
      </c>
      <c r="S1458">
        <f t="shared" si="204"/>
        <v>956.42399999999998</v>
      </c>
      <c r="T1458" t="str">
        <f>_xlfn.XLOOKUP(C1458,Customers!A:A,Customers!D:D)</f>
        <v>M</v>
      </c>
      <c r="U1458" s="13">
        <f>_xlfn.XLOOKUP(C1458,Customers!A:A,Customers!E:E)</f>
        <v>26914</v>
      </c>
      <c r="V1458" t="str">
        <f>_xlfn.XLOOKUP(C1458,Customers!A:A,Customers!F:F)</f>
        <v>Davisfurt</v>
      </c>
      <c r="W1458" s="13">
        <f>_xlfn.XLOOKUP(C1458,Customers!A:A,Customers!G:G)</f>
        <v>44266</v>
      </c>
      <c r="X1458">
        <f t="shared" ca="1" si="205"/>
        <v>52</v>
      </c>
      <c r="Y1458" t="str">
        <f t="shared" ca="1" si="206"/>
        <v>50+</v>
      </c>
    </row>
    <row r="1459" spans="1:25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  <c r="I1459">
        <f>_xlfn.XLOOKUP(D1459,Products!A:A,Products!E:E)</f>
        <v>1798.97</v>
      </c>
      <c r="J1459">
        <f>_xlfn.XLOOKUP(D1459,Products!A:A,Products!F:F)</f>
        <v>1329.15</v>
      </c>
      <c r="K1459" t="str">
        <f>_xlfn.XLOOKUP(D1459,Products!A:A,Products!C:C)</f>
        <v>Fashion</v>
      </c>
      <c r="L1459" t="str">
        <f>_xlfn.XLOOKUP(D1459,Products!A:A,Products!D:D)</f>
        <v>Accessories</v>
      </c>
      <c r="M1459">
        <f t="shared" si="198"/>
        <v>7195.88</v>
      </c>
      <c r="N1459">
        <f t="shared" si="199"/>
        <v>5316.6</v>
      </c>
      <c r="O1459">
        <f t="shared" si="200"/>
        <v>1879.2799999999997</v>
      </c>
      <c r="P1459" s="8">
        <f t="shared" si="201"/>
        <v>0.26116055298309582</v>
      </c>
      <c r="Q1459">
        <f t="shared" si="202"/>
        <v>719.58800000000008</v>
      </c>
      <c r="R1459">
        <f t="shared" si="203"/>
        <v>6476.2920000000004</v>
      </c>
      <c r="S1459">
        <f t="shared" si="204"/>
        <v>1159.692</v>
      </c>
      <c r="T1459" t="str">
        <f>_xlfn.XLOOKUP(C1459,Customers!A:A,Customers!D:D)</f>
        <v>F</v>
      </c>
      <c r="U1459" s="13">
        <f>_xlfn.XLOOKUP(C1459,Customers!A:A,Customers!E:E)</f>
        <v>30272</v>
      </c>
      <c r="V1459" t="str">
        <f>_xlfn.XLOOKUP(C1459,Customers!A:A,Customers!F:F)</f>
        <v>Kimland</v>
      </c>
      <c r="W1459" s="13">
        <f>_xlfn.XLOOKUP(C1459,Customers!A:A,Customers!G:G)</f>
        <v>44218</v>
      </c>
      <c r="X1459">
        <f t="shared" ca="1" si="205"/>
        <v>43</v>
      </c>
      <c r="Y1459" t="str">
        <f t="shared" ca="1" si="206"/>
        <v>36-50</v>
      </c>
    </row>
    <row r="1460" spans="1:25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  <c r="I1460">
        <f>_xlfn.XLOOKUP(D1460,Products!A:A,Products!E:E)</f>
        <v>1762.92</v>
      </c>
      <c r="J1460">
        <f>_xlfn.XLOOKUP(D1460,Products!A:A,Products!F:F)</f>
        <v>1346.48</v>
      </c>
      <c r="K1460" t="str">
        <f>_xlfn.XLOOKUP(D1460,Products!A:A,Products!C:C)</f>
        <v>Electronics</v>
      </c>
      <c r="L1460" t="str">
        <f>_xlfn.XLOOKUP(D1460,Products!A:A,Products!D:D)</f>
        <v>Laptop</v>
      </c>
      <c r="M1460">
        <f t="shared" si="198"/>
        <v>1762.92</v>
      </c>
      <c r="N1460">
        <f t="shared" si="199"/>
        <v>1346.48</v>
      </c>
      <c r="O1460">
        <f t="shared" si="200"/>
        <v>416.44000000000005</v>
      </c>
      <c r="P1460" s="8">
        <f t="shared" si="201"/>
        <v>0.23622172305039368</v>
      </c>
      <c r="Q1460">
        <f t="shared" si="202"/>
        <v>88.146000000000015</v>
      </c>
      <c r="R1460">
        <f t="shared" si="203"/>
        <v>1674.7740000000001</v>
      </c>
      <c r="S1460">
        <f t="shared" si="204"/>
        <v>328.2940000000001</v>
      </c>
      <c r="T1460" t="str">
        <f>_xlfn.XLOOKUP(C1460,Customers!A:A,Customers!D:D)</f>
        <v>M</v>
      </c>
      <c r="U1460" s="13">
        <f>_xlfn.XLOOKUP(C1460,Customers!A:A,Customers!E:E)</f>
        <v>27633</v>
      </c>
      <c r="V1460" t="str">
        <f>_xlfn.XLOOKUP(C1460,Customers!A:A,Customers!F:F)</f>
        <v>Port William</v>
      </c>
      <c r="W1460" s="13">
        <f>_xlfn.XLOOKUP(C1460,Customers!A:A,Customers!G:G)</f>
        <v>45850</v>
      </c>
      <c r="X1460">
        <f t="shared" ca="1" si="205"/>
        <v>50</v>
      </c>
      <c r="Y1460" t="str">
        <f t="shared" ca="1" si="206"/>
        <v>36-50</v>
      </c>
    </row>
    <row r="1461" spans="1:25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  <c r="I1461">
        <f>_xlfn.XLOOKUP(D1461,Products!A:A,Products!E:E)</f>
        <v>1095.72</v>
      </c>
      <c r="J1461">
        <f>_xlfn.XLOOKUP(D1461,Products!A:A,Products!F:F)</f>
        <v>822.2</v>
      </c>
      <c r="K1461" t="str">
        <f>_xlfn.XLOOKUP(D1461,Products!A:A,Products!C:C)</f>
        <v>Groceries</v>
      </c>
      <c r="L1461" t="str">
        <f>_xlfn.XLOOKUP(D1461,Products!A:A,Products!D:D)</f>
        <v>Snacks</v>
      </c>
      <c r="M1461">
        <f t="shared" si="198"/>
        <v>2191.44</v>
      </c>
      <c r="N1461">
        <f t="shared" si="199"/>
        <v>1644.4</v>
      </c>
      <c r="O1461">
        <f t="shared" si="200"/>
        <v>547.04</v>
      </c>
      <c r="P1461" s="8">
        <f t="shared" si="201"/>
        <v>0.24962581681451462</v>
      </c>
      <c r="Q1461">
        <f t="shared" si="202"/>
        <v>219.14400000000001</v>
      </c>
      <c r="R1461">
        <f t="shared" si="203"/>
        <v>1972.296</v>
      </c>
      <c r="S1461">
        <f t="shared" si="204"/>
        <v>327.89599999999996</v>
      </c>
      <c r="T1461" t="str">
        <f>_xlfn.XLOOKUP(C1461,Customers!A:A,Customers!D:D)</f>
        <v>M</v>
      </c>
      <c r="U1461" s="13">
        <f>_xlfn.XLOOKUP(C1461,Customers!A:A,Customers!E:E)</f>
        <v>27624</v>
      </c>
      <c r="V1461" t="str">
        <f>_xlfn.XLOOKUP(C1461,Customers!A:A,Customers!F:F)</f>
        <v>Fergusonview</v>
      </c>
      <c r="W1461" s="13">
        <f>_xlfn.XLOOKUP(C1461,Customers!A:A,Customers!G:G)</f>
        <v>44577</v>
      </c>
      <c r="X1461">
        <f t="shared" ca="1" si="205"/>
        <v>50</v>
      </c>
      <c r="Y1461" t="str">
        <f t="shared" ca="1" si="206"/>
        <v>36-50</v>
      </c>
    </row>
    <row r="1462" spans="1:25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  <c r="I1462">
        <f>_xlfn.XLOOKUP(D1462,Products!A:A,Products!E:E)</f>
        <v>1879.08</v>
      </c>
      <c r="J1462">
        <f>_xlfn.XLOOKUP(D1462,Products!A:A,Products!F:F)</f>
        <v>1004.56</v>
      </c>
      <c r="K1462" t="str">
        <f>_xlfn.XLOOKUP(D1462,Products!A:A,Products!C:C)</f>
        <v>Groceries</v>
      </c>
      <c r="L1462" t="str">
        <f>_xlfn.XLOOKUP(D1462,Products!A:A,Products!D:D)</f>
        <v>Dairy</v>
      </c>
      <c r="M1462">
        <f t="shared" si="198"/>
        <v>5637.24</v>
      </c>
      <c r="N1462">
        <f t="shared" si="199"/>
        <v>3013.68</v>
      </c>
      <c r="O1462">
        <f t="shared" si="200"/>
        <v>2623.56</v>
      </c>
      <c r="P1462" s="8">
        <f t="shared" si="201"/>
        <v>0.46539796070417438</v>
      </c>
      <c r="Q1462">
        <f t="shared" si="202"/>
        <v>281.86200000000002</v>
      </c>
      <c r="R1462">
        <f t="shared" si="203"/>
        <v>5355.3779999999997</v>
      </c>
      <c r="S1462">
        <f t="shared" si="204"/>
        <v>2341.6979999999999</v>
      </c>
      <c r="T1462" t="str">
        <f>_xlfn.XLOOKUP(C1462,Customers!A:A,Customers!D:D)</f>
        <v>M</v>
      </c>
      <c r="U1462" s="13">
        <f>_xlfn.XLOOKUP(C1462,Customers!A:A,Customers!E:E)</f>
        <v>22326</v>
      </c>
      <c r="V1462" t="str">
        <f>_xlfn.XLOOKUP(C1462,Customers!A:A,Customers!F:F)</f>
        <v>Bryanside</v>
      </c>
      <c r="W1462" s="13">
        <f>_xlfn.XLOOKUP(C1462,Customers!A:A,Customers!G:G)</f>
        <v>45653</v>
      </c>
      <c r="X1462">
        <f t="shared" ca="1" si="205"/>
        <v>65</v>
      </c>
      <c r="Y1462" t="str">
        <f t="shared" ca="1" si="206"/>
        <v>50+</v>
      </c>
    </row>
    <row r="1463" spans="1:25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  <c r="I1463">
        <f>_xlfn.XLOOKUP(D1463,Products!A:A,Products!E:E)</f>
        <v>1798.97</v>
      </c>
      <c r="J1463">
        <f>_xlfn.XLOOKUP(D1463,Products!A:A,Products!F:F)</f>
        <v>1329.15</v>
      </c>
      <c r="K1463" t="str">
        <f>_xlfn.XLOOKUP(D1463,Products!A:A,Products!C:C)</f>
        <v>Fashion</v>
      </c>
      <c r="L1463" t="str">
        <f>_xlfn.XLOOKUP(D1463,Products!A:A,Products!D:D)</f>
        <v>Accessories</v>
      </c>
      <c r="M1463">
        <f t="shared" si="198"/>
        <v>3597.94</v>
      </c>
      <c r="N1463">
        <f t="shared" si="199"/>
        <v>2658.3</v>
      </c>
      <c r="O1463">
        <f t="shared" si="200"/>
        <v>939.63999999999987</v>
      </c>
      <c r="P1463" s="8">
        <f t="shared" si="201"/>
        <v>0.26116055298309582</v>
      </c>
      <c r="Q1463">
        <f t="shared" si="202"/>
        <v>539.69100000000003</v>
      </c>
      <c r="R1463">
        <f t="shared" si="203"/>
        <v>3058.2489999999998</v>
      </c>
      <c r="S1463">
        <f t="shared" si="204"/>
        <v>399.94899999999961</v>
      </c>
      <c r="T1463" t="str">
        <f>_xlfn.XLOOKUP(C1463,Customers!A:A,Customers!D:D)</f>
        <v>M</v>
      </c>
      <c r="U1463" s="13">
        <f>_xlfn.XLOOKUP(C1463,Customers!A:A,Customers!E:E)</f>
        <v>31478</v>
      </c>
      <c r="V1463" t="str">
        <f>_xlfn.XLOOKUP(C1463,Customers!A:A,Customers!F:F)</f>
        <v>North Charlesville</v>
      </c>
      <c r="W1463" s="13">
        <f>_xlfn.XLOOKUP(C1463,Customers!A:A,Customers!G:G)</f>
        <v>45172</v>
      </c>
      <c r="X1463">
        <f t="shared" ca="1" si="205"/>
        <v>40</v>
      </c>
      <c r="Y1463" t="str">
        <f t="shared" ca="1" si="206"/>
        <v>36-50</v>
      </c>
    </row>
    <row r="1464" spans="1:25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  <c r="I1464">
        <f>_xlfn.XLOOKUP(D1464,Products!A:A,Products!E:E)</f>
        <v>1193.0899999999999</v>
      </c>
      <c r="J1464">
        <f>_xlfn.XLOOKUP(D1464,Products!A:A,Products!F:F)</f>
        <v>818.24</v>
      </c>
      <c r="K1464" t="str">
        <f>_xlfn.XLOOKUP(D1464,Products!A:A,Products!C:C)</f>
        <v>Electronics</v>
      </c>
      <c r="L1464" t="str">
        <f>_xlfn.XLOOKUP(D1464,Products!A:A,Products!D:D)</f>
        <v>Camera</v>
      </c>
      <c r="M1464">
        <f t="shared" si="198"/>
        <v>1193.0899999999999</v>
      </c>
      <c r="N1464">
        <f t="shared" si="199"/>
        <v>818.24</v>
      </c>
      <c r="O1464">
        <f t="shared" si="200"/>
        <v>374.84999999999991</v>
      </c>
      <c r="P1464" s="8">
        <f t="shared" si="201"/>
        <v>0.31418417722049463</v>
      </c>
      <c r="Q1464">
        <f t="shared" si="202"/>
        <v>119.309</v>
      </c>
      <c r="R1464">
        <f t="shared" si="203"/>
        <v>1073.7809999999999</v>
      </c>
      <c r="S1464">
        <f t="shared" si="204"/>
        <v>255.54099999999994</v>
      </c>
      <c r="T1464" t="str">
        <f>_xlfn.XLOOKUP(C1464,Customers!A:A,Customers!D:D)</f>
        <v>F</v>
      </c>
      <c r="U1464" s="13">
        <f>_xlfn.XLOOKUP(C1464,Customers!A:A,Customers!E:E)</f>
        <v>26908</v>
      </c>
      <c r="V1464" t="str">
        <f>_xlfn.XLOOKUP(C1464,Customers!A:A,Customers!F:F)</f>
        <v>Brittanyburgh</v>
      </c>
      <c r="W1464" s="13">
        <f>_xlfn.XLOOKUP(C1464,Customers!A:A,Customers!G:G)</f>
        <v>45561</v>
      </c>
      <c r="X1464">
        <f t="shared" ca="1" si="205"/>
        <v>52</v>
      </c>
      <c r="Y1464" t="str">
        <f t="shared" ca="1" si="206"/>
        <v>50+</v>
      </c>
    </row>
    <row r="1465" spans="1:25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  <c r="I1465">
        <f>_xlfn.XLOOKUP(D1465,Products!A:A,Products!E:E)</f>
        <v>1562.43</v>
      </c>
      <c r="J1465">
        <f>_xlfn.XLOOKUP(D1465,Products!A:A,Products!F:F)</f>
        <v>1195.6300000000001</v>
      </c>
      <c r="K1465" t="str">
        <f>_xlfn.XLOOKUP(D1465,Products!A:A,Products!C:C)</f>
        <v>Electronics</v>
      </c>
      <c r="L1465" t="str">
        <f>_xlfn.XLOOKUP(D1465,Products!A:A,Products!D:D)</f>
        <v>Laptop</v>
      </c>
      <c r="M1465">
        <f t="shared" si="198"/>
        <v>6249.72</v>
      </c>
      <c r="N1465">
        <f t="shared" si="199"/>
        <v>4782.5200000000004</v>
      </c>
      <c r="O1465">
        <f t="shared" si="200"/>
        <v>1467.1999999999998</v>
      </c>
      <c r="P1465" s="8">
        <f t="shared" si="201"/>
        <v>0.23476251736077772</v>
      </c>
      <c r="Q1465">
        <f t="shared" si="202"/>
        <v>624.97200000000009</v>
      </c>
      <c r="R1465">
        <f t="shared" si="203"/>
        <v>5624.7480000000005</v>
      </c>
      <c r="S1465">
        <f t="shared" si="204"/>
        <v>842.22800000000007</v>
      </c>
      <c r="T1465" t="str">
        <f>_xlfn.XLOOKUP(C1465,Customers!A:A,Customers!D:D)</f>
        <v>F</v>
      </c>
      <c r="U1465" s="13">
        <f>_xlfn.XLOOKUP(C1465,Customers!A:A,Customers!E:E)</f>
        <v>23715</v>
      </c>
      <c r="V1465" t="str">
        <f>_xlfn.XLOOKUP(C1465,Customers!A:A,Customers!F:F)</f>
        <v>Port Angelabury</v>
      </c>
      <c r="W1465" s="13">
        <f>_xlfn.XLOOKUP(C1465,Customers!A:A,Customers!G:G)</f>
        <v>44601</v>
      </c>
      <c r="X1465">
        <f t="shared" ca="1" si="205"/>
        <v>61</v>
      </c>
      <c r="Y1465" t="str">
        <f t="shared" ca="1" si="206"/>
        <v>50+</v>
      </c>
    </row>
    <row r="1466" spans="1:25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  <c r="I1466">
        <f>_xlfn.XLOOKUP(D1466,Products!A:A,Products!E:E)</f>
        <v>388.26</v>
      </c>
      <c r="J1466">
        <f>_xlfn.XLOOKUP(D1466,Products!A:A,Products!F:F)</f>
        <v>199.3</v>
      </c>
      <c r="K1466" t="str">
        <f>_xlfn.XLOOKUP(D1466,Products!A:A,Products!C:C)</f>
        <v>Fashion</v>
      </c>
      <c r="L1466" t="str">
        <f>_xlfn.XLOOKUP(D1466,Products!A:A,Products!D:D)</f>
        <v>Watches</v>
      </c>
      <c r="M1466">
        <f t="shared" si="198"/>
        <v>388.26</v>
      </c>
      <c r="N1466">
        <f t="shared" si="199"/>
        <v>199.3</v>
      </c>
      <c r="O1466">
        <f t="shared" si="200"/>
        <v>188.95999999999998</v>
      </c>
      <c r="P1466" s="8">
        <f t="shared" si="201"/>
        <v>0.48668418070365216</v>
      </c>
      <c r="Q1466">
        <f t="shared" si="202"/>
        <v>0</v>
      </c>
      <c r="R1466">
        <f t="shared" si="203"/>
        <v>388.26</v>
      </c>
      <c r="S1466">
        <f t="shared" si="204"/>
        <v>188.95999999999998</v>
      </c>
      <c r="T1466" t="str">
        <f>_xlfn.XLOOKUP(C1466,Customers!A:A,Customers!D:D)</f>
        <v>F</v>
      </c>
      <c r="U1466" s="13">
        <f>_xlfn.XLOOKUP(C1466,Customers!A:A,Customers!E:E)</f>
        <v>29674</v>
      </c>
      <c r="V1466" t="str">
        <f>_xlfn.XLOOKUP(C1466,Customers!A:A,Customers!F:F)</f>
        <v>West Josephport</v>
      </c>
      <c r="W1466" s="13">
        <f>_xlfn.XLOOKUP(C1466,Customers!A:A,Customers!G:G)</f>
        <v>44600</v>
      </c>
      <c r="X1466">
        <f t="shared" ca="1" si="205"/>
        <v>45</v>
      </c>
      <c r="Y1466" t="str">
        <f t="shared" ca="1" si="206"/>
        <v>36-50</v>
      </c>
    </row>
    <row r="1467" spans="1:25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  <c r="I1467">
        <f>_xlfn.XLOOKUP(D1467,Products!A:A,Products!E:E)</f>
        <v>366.93</v>
      </c>
      <c r="J1467">
        <f>_xlfn.XLOOKUP(D1467,Products!A:A,Products!F:F)</f>
        <v>285.23</v>
      </c>
      <c r="K1467" t="str">
        <f>_xlfn.XLOOKUP(D1467,Products!A:A,Products!C:C)</f>
        <v>Fashion</v>
      </c>
      <c r="L1467" t="str">
        <f>_xlfn.XLOOKUP(D1467,Products!A:A,Products!D:D)</f>
        <v>Footwear</v>
      </c>
      <c r="M1467">
        <f t="shared" si="198"/>
        <v>1467.72</v>
      </c>
      <c r="N1467">
        <f t="shared" si="199"/>
        <v>1140.92</v>
      </c>
      <c r="O1467">
        <f t="shared" si="200"/>
        <v>326.79999999999995</v>
      </c>
      <c r="P1467" s="8">
        <f t="shared" si="201"/>
        <v>0.22265827269506441</v>
      </c>
      <c r="Q1467">
        <f t="shared" si="202"/>
        <v>146.77200000000002</v>
      </c>
      <c r="R1467">
        <f t="shared" si="203"/>
        <v>1320.9480000000001</v>
      </c>
      <c r="S1467">
        <f t="shared" si="204"/>
        <v>180.02800000000002</v>
      </c>
      <c r="T1467" t="str">
        <f>_xlfn.XLOOKUP(C1467,Customers!A:A,Customers!D:D)</f>
        <v>M</v>
      </c>
      <c r="U1467" s="13">
        <f>_xlfn.XLOOKUP(C1467,Customers!A:A,Customers!E:E)</f>
        <v>38193</v>
      </c>
      <c r="V1467" t="str">
        <f>_xlfn.XLOOKUP(C1467,Customers!A:A,Customers!F:F)</f>
        <v>East Rodney</v>
      </c>
      <c r="W1467" s="13">
        <f>_xlfn.XLOOKUP(C1467,Customers!A:A,Customers!G:G)</f>
        <v>44302</v>
      </c>
      <c r="X1467">
        <f t="shared" ca="1" si="205"/>
        <v>21</v>
      </c>
      <c r="Y1467" t="str">
        <f t="shared" ca="1" si="206"/>
        <v>18-25</v>
      </c>
    </row>
    <row r="1468" spans="1:25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  <c r="I1468">
        <f>_xlfn.XLOOKUP(D1468,Products!A:A,Products!E:E)</f>
        <v>1562.43</v>
      </c>
      <c r="J1468">
        <f>_xlfn.XLOOKUP(D1468,Products!A:A,Products!F:F)</f>
        <v>1195.6300000000001</v>
      </c>
      <c r="K1468" t="str">
        <f>_xlfn.XLOOKUP(D1468,Products!A:A,Products!C:C)</f>
        <v>Electronics</v>
      </c>
      <c r="L1468" t="str">
        <f>_xlfn.XLOOKUP(D1468,Products!A:A,Products!D:D)</f>
        <v>Laptop</v>
      </c>
      <c r="M1468">
        <f t="shared" si="198"/>
        <v>7812.1500000000005</v>
      </c>
      <c r="N1468">
        <f t="shared" si="199"/>
        <v>5978.1500000000005</v>
      </c>
      <c r="O1468">
        <f t="shared" si="200"/>
        <v>1834</v>
      </c>
      <c r="P1468" s="8">
        <f t="shared" si="201"/>
        <v>0.23476251736077774</v>
      </c>
      <c r="Q1468">
        <f t="shared" si="202"/>
        <v>1171.8225</v>
      </c>
      <c r="R1468">
        <f t="shared" si="203"/>
        <v>6640.3275000000003</v>
      </c>
      <c r="S1468">
        <f t="shared" si="204"/>
        <v>662.17749999999978</v>
      </c>
      <c r="T1468" t="str">
        <f>_xlfn.XLOOKUP(C1468,Customers!A:A,Customers!D:D)</f>
        <v>M</v>
      </c>
      <c r="U1468" s="13">
        <f>_xlfn.XLOOKUP(C1468,Customers!A:A,Customers!E:E)</f>
        <v>28937</v>
      </c>
      <c r="V1468" t="str">
        <f>_xlfn.XLOOKUP(C1468,Customers!A:A,Customers!F:F)</f>
        <v>New Michaelview</v>
      </c>
      <c r="W1468" s="13">
        <f>_xlfn.XLOOKUP(C1468,Customers!A:A,Customers!G:G)</f>
        <v>45210</v>
      </c>
      <c r="X1468">
        <f t="shared" ca="1" si="205"/>
        <v>47</v>
      </c>
      <c r="Y1468" t="str">
        <f t="shared" ca="1" si="206"/>
        <v>36-50</v>
      </c>
    </row>
    <row r="1469" spans="1:25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  <c r="I1469">
        <f>_xlfn.XLOOKUP(D1469,Products!A:A,Products!E:E)</f>
        <v>318.05</v>
      </c>
      <c r="J1469">
        <f>_xlfn.XLOOKUP(D1469,Products!A:A,Products!F:F)</f>
        <v>187.34</v>
      </c>
      <c r="K1469" t="str">
        <f>_xlfn.XLOOKUP(D1469,Products!A:A,Products!C:C)</f>
        <v>Groceries</v>
      </c>
      <c r="L1469" t="str">
        <f>_xlfn.XLOOKUP(D1469,Products!A:A,Products!D:D)</f>
        <v>Fruits</v>
      </c>
      <c r="M1469">
        <f t="shared" si="198"/>
        <v>636.1</v>
      </c>
      <c r="N1469">
        <f t="shared" si="199"/>
        <v>374.68</v>
      </c>
      <c r="O1469">
        <f t="shared" si="200"/>
        <v>261.42</v>
      </c>
      <c r="P1469" s="8">
        <f t="shared" si="201"/>
        <v>0.41097311743436565</v>
      </c>
      <c r="Q1469">
        <f t="shared" si="202"/>
        <v>31.805000000000003</v>
      </c>
      <c r="R1469">
        <f t="shared" si="203"/>
        <v>604.29500000000007</v>
      </c>
      <c r="S1469">
        <f t="shared" si="204"/>
        <v>229.61500000000007</v>
      </c>
      <c r="T1469" t="str">
        <f>_xlfn.XLOOKUP(C1469,Customers!A:A,Customers!D:D)</f>
        <v>M</v>
      </c>
      <c r="U1469" s="13">
        <f>_xlfn.XLOOKUP(C1469,Customers!A:A,Customers!E:E)</f>
        <v>22243</v>
      </c>
      <c r="V1469" t="str">
        <f>_xlfn.XLOOKUP(C1469,Customers!A:A,Customers!F:F)</f>
        <v>East Danielleshire</v>
      </c>
      <c r="W1469" s="13">
        <f>_xlfn.XLOOKUP(C1469,Customers!A:A,Customers!G:G)</f>
        <v>45065</v>
      </c>
      <c r="X1469">
        <f t="shared" ca="1" si="205"/>
        <v>65</v>
      </c>
      <c r="Y1469" t="str">
        <f t="shared" ca="1" si="206"/>
        <v>50+</v>
      </c>
    </row>
    <row r="1470" spans="1:25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  <c r="I1470">
        <f>_xlfn.XLOOKUP(D1470,Products!A:A,Products!E:E)</f>
        <v>1485.05</v>
      </c>
      <c r="J1470">
        <f>_xlfn.XLOOKUP(D1470,Products!A:A,Products!F:F)</f>
        <v>988.31</v>
      </c>
      <c r="K1470" t="str">
        <f>_xlfn.XLOOKUP(D1470,Products!A:A,Products!C:C)</f>
        <v>Fashion</v>
      </c>
      <c r="L1470" t="str">
        <f>_xlfn.XLOOKUP(D1470,Products!A:A,Products!D:D)</f>
        <v>Clothing</v>
      </c>
      <c r="M1470">
        <f t="shared" si="198"/>
        <v>4455.1499999999996</v>
      </c>
      <c r="N1470">
        <f t="shared" si="199"/>
        <v>2964.93</v>
      </c>
      <c r="O1470">
        <f t="shared" si="200"/>
        <v>1490.2199999999998</v>
      </c>
      <c r="P1470" s="8">
        <f t="shared" si="201"/>
        <v>0.33449378808794317</v>
      </c>
      <c r="Q1470">
        <f t="shared" si="202"/>
        <v>0</v>
      </c>
      <c r="R1470">
        <f t="shared" si="203"/>
        <v>4455.1499999999996</v>
      </c>
      <c r="S1470">
        <f t="shared" si="204"/>
        <v>1490.2199999999998</v>
      </c>
      <c r="T1470" t="str">
        <f>_xlfn.XLOOKUP(C1470,Customers!A:A,Customers!D:D)</f>
        <v>M</v>
      </c>
      <c r="U1470" s="13">
        <f>_xlfn.XLOOKUP(C1470,Customers!A:A,Customers!E:E)</f>
        <v>26659</v>
      </c>
      <c r="V1470" t="str">
        <f>_xlfn.XLOOKUP(C1470,Customers!A:A,Customers!F:F)</f>
        <v>West Tanner</v>
      </c>
      <c r="W1470" s="13">
        <f>_xlfn.XLOOKUP(C1470,Customers!A:A,Customers!G:G)</f>
        <v>45265</v>
      </c>
      <c r="X1470">
        <f t="shared" ca="1" si="205"/>
        <v>53</v>
      </c>
      <c r="Y1470" t="str">
        <f t="shared" ca="1" si="206"/>
        <v>50+</v>
      </c>
    </row>
    <row r="1471" spans="1:25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  <c r="I1471">
        <f>_xlfn.XLOOKUP(D1471,Products!A:A,Products!E:E)</f>
        <v>673.78</v>
      </c>
      <c r="J1471">
        <f>_xlfn.XLOOKUP(D1471,Products!A:A,Products!F:F)</f>
        <v>363.33</v>
      </c>
      <c r="K1471" t="str">
        <f>_xlfn.XLOOKUP(D1471,Products!A:A,Products!C:C)</f>
        <v>Electronics</v>
      </c>
      <c r="L1471" t="str">
        <f>_xlfn.XLOOKUP(D1471,Products!A:A,Products!D:D)</f>
        <v>Smartphone</v>
      </c>
      <c r="M1471">
        <f t="shared" si="198"/>
        <v>2695.12</v>
      </c>
      <c r="N1471">
        <f t="shared" si="199"/>
        <v>1453.32</v>
      </c>
      <c r="O1471">
        <f t="shared" si="200"/>
        <v>1241.8</v>
      </c>
      <c r="P1471" s="8">
        <f t="shared" si="201"/>
        <v>0.46075870462168661</v>
      </c>
      <c r="Q1471">
        <f t="shared" si="202"/>
        <v>0</v>
      </c>
      <c r="R1471">
        <f t="shared" si="203"/>
        <v>2695.12</v>
      </c>
      <c r="S1471">
        <f t="shared" si="204"/>
        <v>1241.8</v>
      </c>
      <c r="T1471" t="str">
        <f>_xlfn.XLOOKUP(C1471,Customers!A:A,Customers!D:D)</f>
        <v>F</v>
      </c>
      <c r="U1471" s="13">
        <f>_xlfn.XLOOKUP(C1471,Customers!A:A,Customers!E:E)</f>
        <v>28708</v>
      </c>
      <c r="V1471" t="str">
        <f>_xlfn.XLOOKUP(C1471,Customers!A:A,Customers!F:F)</f>
        <v>Allisonmouth</v>
      </c>
      <c r="W1471" s="13">
        <f>_xlfn.XLOOKUP(C1471,Customers!A:A,Customers!G:G)</f>
        <v>45298</v>
      </c>
      <c r="X1471">
        <f t="shared" ca="1" si="205"/>
        <v>47</v>
      </c>
      <c r="Y1471" t="str">
        <f t="shared" ca="1" si="206"/>
        <v>36-50</v>
      </c>
    </row>
    <row r="1472" spans="1:25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  <c r="I1472">
        <f>_xlfn.XLOOKUP(D1472,Products!A:A,Products!E:E)</f>
        <v>1095.72</v>
      </c>
      <c r="J1472">
        <f>_xlfn.XLOOKUP(D1472,Products!A:A,Products!F:F)</f>
        <v>822.2</v>
      </c>
      <c r="K1472" t="str">
        <f>_xlfn.XLOOKUP(D1472,Products!A:A,Products!C:C)</f>
        <v>Groceries</v>
      </c>
      <c r="L1472" t="str">
        <f>_xlfn.XLOOKUP(D1472,Products!A:A,Products!D:D)</f>
        <v>Snacks</v>
      </c>
      <c r="M1472">
        <f t="shared" si="198"/>
        <v>2191.44</v>
      </c>
      <c r="N1472">
        <f t="shared" si="199"/>
        <v>1644.4</v>
      </c>
      <c r="O1472">
        <f t="shared" si="200"/>
        <v>547.04</v>
      </c>
      <c r="P1472" s="8">
        <f t="shared" si="201"/>
        <v>0.24962581681451462</v>
      </c>
      <c r="Q1472">
        <f t="shared" si="202"/>
        <v>328.71600000000001</v>
      </c>
      <c r="R1472">
        <f t="shared" si="203"/>
        <v>1862.7240000000002</v>
      </c>
      <c r="S1472">
        <f t="shared" si="204"/>
        <v>218.32400000000007</v>
      </c>
      <c r="T1472" t="str">
        <f>_xlfn.XLOOKUP(C1472,Customers!A:A,Customers!D:D)</f>
        <v>F</v>
      </c>
      <c r="U1472" s="13">
        <f>_xlfn.XLOOKUP(C1472,Customers!A:A,Customers!E:E)</f>
        <v>31304</v>
      </c>
      <c r="V1472" t="str">
        <f>_xlfn.XLOOKUP(C1472,Customers!A:A,Customers!F:F)</f>
        <v>New Randychester</v>
      </c>
      <c r="W1472" s="13">
        <f>_xlfn.XLOOKUP(C1472,Customers!A:A,Customers!G:G)</f>
        <v>44186</v>
      </c>
      <c r="X1472">
        <f t="shared" ca="1" si="205"/>
        <v>40</v>
      </c>
      <c r="Y1472" t="str">
        <f t="shared" ca="1" si="206"/>
        <v>36-50</v>
      </c>
    </row>
    <row r="1473" spans="1:25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  <c r="I1473">
        <f>_xlfn.XLOOKUP(D1473,Products!A:A,Products!E:E)</f>
        <v>337.63</v>
      </c>
      <c r="J1473">
        <f>_xlfn.XLOOKUP(D1473,Products!A:A,Products!F:F)</f>
        <v>169.03</v>
      </c>
      <c r="K1473" t="str">
        <f>_xlfn.XLOOKUP(D1473,Products!A:A,Products!C:C)</f>
        <v>Fashion</v>
      </c>
      <c r="L1473" t="str">
        <f>_xlfn.XLOOKUP(D1473,Products!A:A,Products!D:D)</f>
        <v>Footwear</v>
      </c>
      <c r="M1473">
        <f t="shared" si="198"/>
        <v>675.26</v>
      </c>
      <c r="N1473">
        <f t="shared" si="199"/>
        <v>338.06</v>
      </c>
      <c r="O1473">
        <f t="shared" si="200"/>
        <v>337.2</v>
      </c>
      <c r="P1473" s="8">
        <f t="shared" si="201"/>
        <v>0.49936320824571273</v>
      </c>
      <c r="Q1473">
        <f t="shared" si="202"/>
        <v>101.289</v>
      </c>
      <c r="R1473">
        <f t="shared" si="203"/>
        <v>573.971</v>
      </c>
      <c r="S1473">
        <f t="shared" si="204"/>
        <v>235.911</v>
      </c>
      <c r="T1473" t="str">
        <f>_xlfn.XLOOKUP(C1473,Customers!A:A,Customers!D:D)</f>
        <v>M</v>
      </c>
      <c r="U1473" s="13">
        <f>_xlfn.XLOOKUP(C1473,Customers!A:A,Customers!E:E)</f>
        <v>31688</v>
      </c>
      <c r="V1473" t="str">
        <f>_xlfn.XLOOKUP(C1473,Customers!A:A,Customers!F:F)</f>
        <v>Costaberg</v>
      </c>
      <c r="W1473" s="13">
        <f>_xlfn.XLOOKUP(C1473,Customers!A:A,Customers!G:G)</f>
        <v>44751</v>
      </c>
      <c r="X1473">
        <f t="shared" ca="1" si="205"/>
        <v>39</v>
      </c>
      <c r="Y1473" t="str">
        <f t="shared" ca="1" si="206"/>
        <v>36-50</v>
      </c>
    </row>
    <row r="1474" spans="1:25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  <c r="I1474">
        <f>_xlfn.XLOOKUP(D1474,Products!A:A,Products!E:E)</f>
        <v>248.57</v>
      </c>
      <c r="J1474">
        <f>_xlfn.XLOOKUP(D1474,Products!A:A,Products!F:F)</f>
        <v>190.67</v>
      </c>
      <c r="K1474" t="str">
        <f>_xlfn.XLOOKUP(D1474,Products!A:A,Products!C:C)</f>
        <v>Electronics</v>
      </c>
      <c r="L1474" t="str">
        <f>_xlfn.XLOOKUP(D1474,Products!A:A,Products!D:D)</f>
        <v>Headphones</v>
      </c>
      <c r="M1474">
        <f t="shared" si="198"/>
        <v>248.57</v>
      </c>
      <c r="N1474">
        <f t="shared" si="199"/>
        <v>190.67</v>
      </c>
      <c r="O1474">
        <f t="shared" si="200"/>
        <v>57.900000000000006</v>
      </c>
      <c r="P1474" s="8">
        <f t="shared" si="201"/>
        <v>0.2329323731745585</v>
      </c>
      <c r="Q1474">
        <f t="shared" si="202"/>
        <v>24.856999999999999</v>
      </c>
      <c r="R1474">
        <f t="shared" si="203"/>
        <v>223.71299999999999</v>
      </c>
      <c r="S1474">
        <f t="shared" si="204"/>
        <v>33.043000000000006</v>
      </c>
      <c r="T1474" t="str">
        <f>_xlfn.XLOOKUP(C1474,Customers!A:A,Customers!D:D)</f>
        <v>F</v>
      </c>
      <c r="U1474" s="13">
        <f>_xlfn.XLOOKUP(C1474,Customers!A:A,Customers!E:E)</f>
        <v>23715</v>
      </c>
      <c r="V1474" t="str">
        <f>_xlfn.XLOOKUP(C1474,Customers!A:A,Customers!F:F)</f>
        <v>Port Angelabury</v>
      </c>
      <c r="W1474" s="13">
        <f>_xlfn.XLOOKUP(C1474,Customers!A:A,Customers!G:G)</f>
        <v>44601</v>
      </c>
      <c r="X1474">
        <f t="shared" ca="1" si="205"/>
        <v>61</v>
      </c>
      <c r="Y1474" t="str">
        <f t="shared" ca="1" si="206"/>
        <v>50+</v>
      </c>
    </row>
    <row r="1475" spans="1:25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  <c r="I1475">
        <f>_xlfn.XLOOKUP(D1475,Products!A:A,Products!E:E)</f>
        <v>1858.75</v>
      </c>
      <c r="J1475">
        <f>_xlfn.XLOOKUP(D1475,Products!A:A,Products!F:F)</f>
        <v>1451.16</v>
      </c>
      <c r="K1475" t="str">
        <f>_xlfn.XLOOKUP(D1475,Products!A:A,Products!C:C)</f>
        <v>Fashion</v>
      </c>
      <c r="L1475" t="str">
        <f>_xlfn.XLOOKUP(D1475,Products!A:A,Products!D:D)</f>
        <v>Accessories</v>
      </c>
      <c r="M1475">
        <f t="shared" ref="M1475:M1538" si="207">F1475*I1475</f>
        <v>9293.75</v>
      </c>
      <c r="N1475">
        <f t="shared" ref="N1475:N1538" si="208">F1475*J1475</f>
        <v>7255.8</v>
      </c>
      <c r="O1475">
        <f t="shared" ref="O1475:O1538" si="209">M1475-N1475</f>
        <v>2037.9499999999998</v>
      </c>
      <c r="P1475" s="8">
        <f t="shared" ref="P1475:P1538" si="210">O1475/M1475</f>
        <v>0.21928177538668459</v>
      </c>
      <c r="Q1475">
        <f t="shared" ref="Q1475:Q1538" si="211">M1475*G1475</f>
        <v>464.6875</v>
      </c>
      <c r="R1475">
        <f t="shared" ref="R1475:R1538" si="212">M1475-Q1475</f>
        <v>8829.0625</v>
      </c>
      <c r="S1475">
        <f t="shared" ref="S1475:S1538" si="213">R1475-N1475</f>
        <v>1573.2624999999998</v>
      </c>
      <c r="T1475" t="str">
        <f>_xlfn.XLOOKUP(C1475,Customers!A:A,Customers!D:D)</f>
        <v>M</v>
      </c>
      <c r="U1475" s="13">
        <f>_xlfn.XLOOKUP(C1475,Customers!A:A,Customers!E:E)</f>
        <v>34163</v>
      </c>
      <c r="V1475" t="str">
        <f>_xlfn.XLOOKUP(C1475,Customers!A:A,Customers!F:F)</f>
        <v>Justintown</v>
      </c>
      <c r="W1475" s="13">
        <f>_xlfn.XLOOKUP(C1475,Customers!A:A,Customers!G:G)</f>
        <v>44573</v>
      </c>
      <c r="X1475">
        <f t="shared" ref="X1475:X1538" ca="1" si="214">DATEDIF(U1475, TODAY(),"Y")</f>
        <v>32</v>
      </c>
      <c r="Y1475" t="str">
        <f t="shared" ref="Y1475:Y1538" ca="1" si="215">IF(X1475&lt;=25,"18-25",IF(X1475&lt;=35,"26-35", IF(X1475&lt;=50,"36-50","50+")))</f>
        <v>26-35</v>
      </c>
    </row>
    <row r="1476" spans="1:25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  <c r="I1476">
        <f>_xlfn.XLOOKUP(D1476,Products!A:A,Products!E:E)</f>
        <v>1227.24</v>
      </c>
      <c r="J1476">
        <f>_xlfn.XLOOKUP(D1476,Products!A:A,Products!F:F)</f>
        <v>977.09</v>
      </c>
      <c r="K1476" t="str">
        <f>_xlfn.XLOOKUP(D1476,Products!A:A,Products!C:C)</f>
        <v>Groceries</v>
      </c>
      <c r="L1476" t="str">
        <f>_xlfn.XLOOKUP(D1476,Products!A:A,Products!D:D)</f>
        <v>Dairy</v>
      </c>
      <c r="M1476">
        <f t="shared" si="207"/>
        <v>3681.7200000000003</v>
      </c>
      <c r="N1476">
        <f t="shared" si="208"/>
        <v>2931.27</v>
      </c>
      <c r="O1476">
        <f t="shared" si="209"/>
        <v>750.45000000000027</v>
      </c>
      <c r="P1476" s="8">
        <f t="shared" si="210"/>
        <v>0.20383136142889743</v>
      </c>
      <c r="Q1476">
        <f t="shared" si="211"/>
        <v>184.08600000000001</v>
      </c>
      <c r="R1476">
        <f t="shared" si="212"/>
        <v>3497.634</v>
      </c>
      <c r="S1476">
        <f t="shared" si="213"/>
        <v>566.36400000000003</v>
      </c>
      <c r="T1476" t="str">
        <f>_xlfn.XLOOKUP(C1476,Customers!A:A,Customers!D:D)</f>
        <v>M</v>
      </c>
      <c r="U1476" s="13">
        <f>_xlfn.XLOOKUP(C1476,Customers!A:A,Customers!E:E)</f>
        <v>34043</v>
      </c>
      <c r="V1476" t="str">
        <f>_xlfn.XLOOKUP(C1476,Customers!A:A,Customers!F:F)</f>
        <v>Robertsborough</v>
      </c>
      <c r="W1476" s="13">
        <f>_xlfn.XLOOKUP(C1476,Customers!A:A,Customers!G:G)</f>
        <v>45866</v>
      </c>
      <c r="X1476">
        <f t="shared" ca="1" si="214"/>
        <v>33</v>
      </c>
      <c r="Y1476" t="str">
        <f t="shared" ca="1" si="215"/>
        <v>26-35</v>
      </c>
    </row>
    <row r="1477" spans="1:25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  <c r="I1477">
        <f>_xlfn.XLOOKUP(D1477,Products!A:A,Products!E:E)</f>
        <v>109.78</v>
      </c>
      <c r="J1477">
        <f>_xlfn.XLOOKUP(D1477,Products!A:A,Products!F:F)</f>
        <v>70.59</v>
      </c>
      <c r="K1477" t="str">
        <f>_xlfn.XLOOKUP(D1477,Products!A:A,Products!C:C)</f>
        <v>Fashion</v>
      </c>
      <c r="L1477" t="str">
        <f>_xlfn.XLOOKUP(D1477,Products!A:A,Products!D:D)</f>
        <v>Footwear</v>
      </c>
      <c r="M1477">
        <f t="shared" si="207"/>
        <v>439.12</v>
      </c>
      <c r="N1477">
        <f t="shared" si="208"/>
        <v>282.36</v>
      </c>
      <c r="O1477">
        <f t="shared" si="209"/>
        <v>156.76</v>
      </c>
      <c r="P1477" s="8">
        <f t="shared" si="210"/>
        <v>0.3569867006740754</v>
      </c>
      <c r="Q1477">
        <f t="shared" si="211"/>
        <v>43.912000000000006</v>
      </c>
      <c r="R1477">
        <f t="shared" si="212"/>
        <v>395.20799999999997</v>
      </c>
      <c r="S1477">
        <f t="shared" si="213"/>
        <v>112.84799999999996</v>
      </c>
      <c r="T1477" t="str">
        <f>_xlfn.XLOOKUP(C1477,Customers!A:A,Customers!D:D)</f>
        <v>M</v>
      </c>
      <c r="U1477" s="13">
        <f>_xlfn.XLOOKUP(C1477,Customers!A:A,Customers!E:E)</f>
        <v>21971</v>
      </c>
      <c r="V1477" t="str">
        <f>_xlfn.XLOOKUP(C1477,Customers!A:A,Customers!F:F)</f>
        <v>Smithburgh</v>
      </c>
      <c r="W1477" s="13">
        <f>_xlfn.XLOOKUP(C1477,Customers!A:A,Customers!G:G)</f>
        <v>45242</v>
      </c>
      <c r="X1477">
        <f t="shared" ca="1" si="214"/>
        <v>66</v>
      </c>
      <c r="Y1477" t="str">
        <f t="shared" ca="1" si="215"/>
        <v>50+</v>
      </c>
    </row>
    <row r="1478" spans="1:25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  <c r="I1478">
        <f>_xlfn.XLOOKUP(D1478,Products!A:A,Products!E:E)</f>
        <v>453.62</v>
      </c>
      <c r="J1478">
        <f>_xlfn.XLOOKUP(D1478,Products!A:A,Products!F:F)</f>
        <v>316.63</v>
      </c>
      <c r="K1478" t="str">
        <f>_xlfn.XLOOKUP(D1478,Products!A:A,Products!C:C)</f>
        <v>Fashion</v>
      </c>
      <c r="L1478" t="str">
        <f>_xlfn.XLOOKUP(D1478,Products!A:A,Products!D:D)</f>
        <v>Clothing</v>
      </c>
      <c r="M1478">
        <f t="shared" si="207"/>
        <v>1360.8600000000001</v>
      </c>
      <c r="N1478">
        <f t="shared" si="208"/>
        <v>949.89</v>
      </c>
      <c r="O1478">
        <f t="shared" si="209"/>
        <v>410.97000000000014</v>
      </c>
      <c r="P1478" s="8">
        <f t="shared" si="210"/>
        <v>0.30199285745778415</v>
      </c>
      <c r="Q1478">
        <f t="shared" si="211"/>
        <v>68.043000000000006</v>
      </c>
      <c r="R1478">
        <f t="shared" si="212"/>
        <v>1292.817</v>
      </c>
      <c r="S1478">
        <f t="shared" si="213"/>
        <v>342.92700000000002</v>
      </c>
      <c r="T1478" t="str">
        <f>_xlfn.XLOOKUP(C1478,Customers!A:A,Customers!D:D)</f>
        <v>F</v>
      </c>
      <c r="U1478" s="13">
        <f>_xlfn.XLOOKUP(C1478,Customers!A:A,Customers!E:E)</f>
        <v>22610</v>
      </c>
      <c r="V1478" t="str">
        <f>_xlfn.XLOOKUP(C1478,Customers!A:A,Customers!F:F)</f>
        <v>North April</v>
      </c>
      <c r="W1478" s="13">
        <f>_xlfn.XLOOKUP(C1478,Customers!A:A,Customers!G:G)</f>
        <v>45036</v>
      </c>
      <c r="X1478">
        <f t="shared" ca="1" si="214"/>
        <v>64</v>
      </c>
      <c r="Y1478" t="str">
        <f t="shared" ca="1" si="215"/>
        <v>50+</v>
      </c>
    </row>
    <row r="1479" spans="1:25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  <c r="I1479">
        <f>_xlfn.XLOOKUP(D1479,Products!A:A,Products!E:E)</f>
        <v>388.26</v>
      </c>
      <c r="J1479">
        <f>_xlfn.XLOOKUP(D1479,Products!A:A,Products!F:F)</f>
        <v>199.3</v>
      </c>
      <c r="K1479" t="str">
        <f>_xlfn.XLOOKUP(D1479,Products!A:A,Products!C:C)</f>
        <v>Fashion</v>
      </c>
      <c r="L1479" t="str">
        <f>_xlfn.XLOOKUP(D1479,Products!A:A,Products!D:D)</f>
        <v>Watches</v>
      </c>
      <c r="M1479">
        <f t="shared" si="207"/>
        <v>388.26</v>
      </c>
      <c r="N1479">
        <f t="shared" si="208"/>
        <v>199.3</v>
      </c>
      <c r="O1479">
        <f t="shared" si="209"/>
        <v>188.95999999999998</v>
      </c>
      <c r="P1479" s="8">
        <f t="shared" si="210"/>
        <v>0.48668418070365216</v>
      </c>
      <c r="Q1479">
        <f t="shared" si="211"/>
        <v>0</v>
      </c>
      <c r="R1479">
        <f t="shared" si="212"/>
        <v>388.26</v>
      </c>
      <c r="S1479">
        <f t="shared" si="213"/>
        <v>188.95999999999998</v>
      </c>
      <c r="T1479" t="str">
        <f>_xlfn.XLOOKUP(C1479,Customers!A:A,Customers!D:D)</f>
        <v>M</v>
      </c>
      <c r="U1479" s="13">
        <f>_xlfn.XLOOKUP(C1479,Customers!A:A,Customers!E:E)</f>
        <v>36768</v>
      </c>
      <c r="V1479" t="str">
        <f>_xlfn.XLOOKUP(C1479,Customers!A:A,Customers!F:F)</f>
        <v>Ellisside</v>
      </c>
      <c r="W1479" s="13">
        <f>_xlfn.XLOOKUP(C1479,Customers!A:A,Customers!G:G)</f>
        <v>44715</v>
      </c>
      <c r="X1479">
        <f t="shared" ca="1" si="214"/>
        <v>25</v>
      </c>
      <c r="Y1479" t="str">
        <f t="shared" ca="1" si="215"/>
        <v>18-25</v>
      </c>
    </row>
    <row r="1480" spans="1:25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  <c r="I1480">
        <f>_xlfn.XLOOKUP(D1480,Products!A:A,Products!E:E)</f>
        <v>25.57</v>
      </c>
      <c r="J1480">
        <f>_xlfn.XLOOKUP(D1480,Products!A:A,Products!F:F)</f>
        <v>19.05</v>
      </c>
      <c r="K1480" t="str">
        <f>_xlfn.XLOOKUP(D1480,Products!A:A,Products!C:C)</f>
        <v>Groceries</v>
      </c>
      <c r="L1480" t="str">
        <f>_xlfn.XLOOKUP(D1480,Products!A:A,Products!D:D)</f>
        <v>Vegetables</v>
      </c>
      <c r="M1480">
        <f t="shared" si="207"/>
        <v>51.14</v>
      </c>
      <c r="N1480">
        <f t="shared" si="208"/>
        <v>38.1</v>
      </c>
      <c r="O1480">
        <f t="shared" si="209"/>
        <v>13.04</v>
      </c>
      <c r="P1480" s="8">
        <f t="shared" si="210"/>
        <v>0.25498631208447398</v>
      </c>
      <c r="Q1480">
        <f t="shared" si="211"/>
        <v>7.6709999999999994</v>
      </c>
      <c r="R1480">
        <f t="shared" si="212"/>
        <v>43.469000000000001</v>
      </c>
      <c r="S1480">
        <f t="shared" si="213"/>
        <v>5.3689999999999998</v>
      </c>
      <c r="T1480" t="str">
        <f>_xlfn.XLOOKUP(C1480,Customers!A:A,Customers!D:D)</f>
        <v>M</v>
      </c>
      <c r="U1480" s="13">
        <f>_xlfn.XLOOKUP(C1480,Customers!A:A,Customers!E:E)</f>
        <v>33450</v>
      </c>
      <c r="V1480" t="str">
        <f>_xlfn.XLOOKUP(C1480,Customers!A:A,Customers!F:F)</f>
        <v>West Ralph</v>
      </c>
      <c r="W1480" s="13">
        <f>_xlfn.XLOOKUP(C1480,Customers!A:A,Customers!G:G)</f>
        <v>45747</v>
      </c>
      <c r="X1480">
        <f t="shared" ca="1" si="214"/>
        <v>34</v>
      </c>
      <c r="Y1480" t="str">
        <f t="shared" ca="1" si="215"/>
        <v>26-35</v>
      </c>
    </row>
    <row r="1481" spans="1:25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  <c r="I1481">
        <f>_xlfn.XLOOKUP(D1481,Products!A:A,Products!E:E)</f>
        <v>1396.22</v>
      </c>
      <c r="J1481">
        <f>_xlfn.XLOOKUP(D1481,Products!A:A,Products!F:F)</f>
        <v>1004.09</v>
      </c>
      <c r="K1481" t="str">
        <f>_xlfn.XLOOKUP(D1481,Products!A:A,Products!C:C)</f>
        <v>Fashion</v>
      </c>
      <c r="L1481" t="str">
        <f>_xlfn.XLOOKUP(D1481,Products!A:A,Products!D:D)</f>
        <v>Bags</v>
      </c>
      <c r="M1481">
        <f t="shared" si="207"/>
        <v>5584.88</v>
      </c>
      <c r="N1481">
        <f t="shared" si="208"/>
        <v>4016.36</v>
      </c>
      <c r="O1481">
        <f t="shared" si="209"/>
        <v>1568.52</v>
      </c>
      <c r="P1481" s="8">
        <f t="shared" si="210"/>
        <v>0.28085115526206472</v>
      </c>
      <c r="Q1481">
        <f t="shared" si="211"/>
        <v>0</v>
      </c>
      <c r="R1481">
        <f t="shared" si="212"/>
        <v>5584.88</v>
      </c>
      <c r="S1481">
        <f t="shared" si="213"/>
        <v>1568.52</v>
      </c>
      <c r="T1481" t="str">
        <f>_xlfn.XLOOKUP(C1481,Customers!A:A,Customers!D:D)</f>
        <v>M</v>
      </c>
      <c r="U1481" s="13">
        <f>_xlfn.XLOOKUP(C1481,Customers!A:A,Customers!E:E)</f>
        <v>19984</v>
      </c>
      <c r="V1481" t="str">
        <f>_xlfn.XLOOKUP(C1481,Customers!A:A,Customers!F:F)</f>
        <v>New John</v>
      </c>
      <c r="W1481" s="13">
        <f>_xlfn.XLOOKUP(C1481,Customers!A:A,Customers!G:G)</f>
        <v>44328</v>
      </c>
      <c r="X1481">
        <f t="shared" ca="1" si="214"/>
        <v>71</v>
      </c>
      <c r="Y1481" t="str">
        <f t="shared" ca="1" si="215"/>
        <v>50+</v>
      </c>
    </row>
    <row r="1482" spans="1:25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  <c r="I1482">
        <f>_xlfn.XLOOKUP(D1482,Products!A:A,Products!E:E)</f>
        <v>1194.1199999999999</v>
      </c>
      <c r="J1482">
        <f>_xlfn.XLOOKUP(D1482,Products!A:A,Products!F:F)</f>
        <v>838.95</v>
      </c>
      <c r="K1482" t="str">
        <f>_xlfn.XLOOKUP(D1482,Products!A:A,Products!C:C)</f>
        <v>Electronics</v>
      </c>
      <c r="L1482" t="str">
        <f>_xlfn.XLOOKUP(D1482,Products!A:A,Products!D:D)</f>
        <v>Smartphone</v>
      </c>
      <c r="M1482">
        <f t="shared" si="207"/>
        <v>2388.2399999999998</v>
      </c>
      <c r="N1482">
        <f t="shared" si="208"/>
        <v>1677.9</v>
      </c>
      <c r="O1482">
        <f t="shared" si="209"/>
        <v>710.33999999999969</v>
      </c>
      <c r="P1482" s="8">
        <f t="shared" si="210"/>
        <v>0.29743241885237653</v>
      </c>
      <c r="Q1482">
        <f t="shared" si="211"/>
        <v>238.82399999999998</v>
      </c>
      <c r="R1482">
        <f t="shared" si="212"/>
        <v>2149.4159999999997</v>
      </c>
      <c r="S1482">
        <f t="shared" si="213"/>
        <v>471.51599999999962</v>
      </c>
      <c r="T1482" t="str">
        <f>_xlfn.XLOOKUP(C1482,Customers!A:A,Customers!D:D)</f>
        <v>F</v>
      </c>
      <c r="U1482" s="13">
        <f>_xlfn.XLOOKUP(C1482,Customers!A:A,Customers!E:E)</f>
        <v>37614</v>
      </c>
      <c r="V1482" t="str">
        <f>_xlfn.XLOOKUP(C1482,Customers!A:A,Customers!F:F)</f>
        <v>North Meagan</v>
      </c>
      <c r="W1482" s="13">
        <f>_xlfn.XLOOKUP(C1482,Customers!A:A,Customers!G:G)</f>
        <v>44855</v>
      </c>
      <c r="X1482">
        <f t="shared" ca="1" si="214"/>
        <v>23</v>
      </c>
      <c r="Y1482" t="str">
        <f t="shared" ca="1" si="215"/>
        <v>18-25</v>
      </c>
    </row>
    <row r="1483" spans="1:25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  <c r="I1483">
        <f>_xlfn.XLOOKUP(D1483,Products!A:A,Products!E:E)</f>
        <v>1286.55</v>
      </c>
      <c r="J1483">
        <f>_xlfn.XLOOKUP(D1483,Products!A:A,Products!F:F)</f>
        <v>797.54</v>
      </c>
      <c r="K1483" t="str">
        <f>_xlfn.XLOOKUP(D1483,Products!A:A,Products!C:C)</f>
        <v>Fashion</v>
      </c>
      <c r="L1483" t="str">
        <f>_xlfn.XLOOKUP(D1483,Products!A:A,Products!D:D)</f>
        <v>Accessories</v>
      </c>
      <c r="M1483">
        <f t="shared" si="207"/>
        <v>3859.6499999999996</v>
      </c>
      <c r="N1483">
        <f t="shared" si="208"/>
        <v>2392.62</v>
      </c>
      <c r="O1483">
        <f t="shared" si="209"/>
        <v>1467.0299999999997</v>
      </c>
      <c r="P1483" s="8">
        <f t="shared" si="210"/>
        <v>0.38009404997862495</v>
      </c>
      <c r="Q1483">
        <f t="shared" si="211"/>
        <v>0</v>
      </c>
      <c r="R1483">
        <f t="shared" si="212"/>
        <v>3859.6499999999996</v>
      </c>
      <c r="S1483">
        <f t="shared" si="213"/>
        <v>1467.0299999999997</v>
      </c>
      <c r="T1483" t="str">
        <f>_xlfn.XLOOKUP(C1483,Customers!A:A,Customers!D:D)</f>
        <v>F</v>
      </c>
      <c r="U1483" s="13">
        <f>_xlfn.XLOOKUP(C1483,Customers!A:A,Customers!E:E)</f>
        <v>31076</v>
      </c>
      <c r="V1483" t="str">
        <f>_xlfn.XLOOKUP(C1483,Customers!A:A,Customers!F:F)</f>
        <v>Angelaland</v>
      </c>
      <c r="W1483" s="13">
        <f>_xlfn.XLOOKUP(C1483,Customers!A:A,Customers!G:G)</f>
        <v>45799</v>
      </c>
      <c r="X1483">
        <f t="shared" ca="1" si="214"/>
        <v>41</v>
      </c>
      <c r="Y1483" t="str">
        <f t="shared" ca="1" si="215"/>
        <v>36-50</v>
      </c>
    </row>
    <row r="1484" spans="1:25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  <c r="I1484">
        <f>_xlfn.XLOOKUP(D1484,Products!A:A,Products!E:E)</f>
        <v>109.78</v>
      </c>
      <c r="J1484">
        <f>_xlfn.XLOOKUP(D1484,Products!A:A,Products!F:F)</f>
        <v>70.59</v>
      </c>
      <c r="K1484" t="str">
        <f>_xlfn.XLOOKUP(D1484,Products!A:A,Products!C:C)</f>
        <v>Fashion</v>
      </c>
      <c r="L1484" t="str">
        <f>_xlfn.XLOOKUP(D1484,Products!A:A,Products!D:D)</f>
        <v>Footwear</v>
      </c>
      <c r="M1484">
        <f t="shared" si="207"/>
        <v>109.78</v>
      </c>
      <c r="N1484">
        <f t="shared" si="208"/>
        <v>70.59</v>
      </c>
      <c r="O1484">
        <f t="shared" si="209"/>
        <v>39.19</v>
      </c>
      <c r="P1484" s="8">
        <f t="shared" si="210"/>
        <v>0.3569867006740754</v>
      </c>
      <c r="Q1484">
        <f t="shared" si="211"/>
        <v>16.466999999999999</v>
      </c>
      <c r="R1484">
        <f t="shared" si="212"/>
        <v>93.313000000000002</v>
      </c>
      <c r="S1484">
        <f t="shared" si="213"/>
        <v>22.722999999999999</v>
      </c>
      <c r="T1484" t="str">
        <f>_xlfn.XLOOKUP(C1484,Customers!A:A,Customers!D:D)</f>
        <v>M</v>
      </c>
      <c r="U1484" s="13">
        <f>_xlfn.XLOOKUP(C1484,Customers!A:A,Customers!E:E)</f>
        <v>32850</v>
      </c>
      <c r="V1484" t="str">
        <f>_xlfn.XLOOKUP(C1484,Customers!A:A,Customers!F:F)</f>
        <v>Lake Dawn</v>
      </c>
      <c r="W1484" s="13">
        <f>_xlfn.XLOOKUP(C1484,Customers!A:A,Customers!G:G)</f>
        <v>44393</v>
      </c>
      <c r="X1484">
        <f t="shared" ca="1" si="214"/>
        <v>36</v>
      </c>
      <c r="Y1484" t="str">
        <f t="shared" ca="1" si="215"/>
        <v>36-50</v>
      </c>
    </row>
    <row r="1485" spans="1:25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  <c r="I1485">
        <f>_xlfn.XLOOKUP(D1485,Products!A:A,Products!E:E)</f>
        <v>428.05</v>
      </c>
      <c r="J1485">
        <f>_xlfn.XLOOKUP(D1485,Products!A:A,Products!F:F)</f>
        <v>246.07</v>
      </c>
      <c r="K1485" t="str">
        <f>_xlfn.XLOOKUP(D1485,Products!A:A,Products!C:C)</f>
        <v>Electronics</v>
      </c>
      <c r="L1485" t="str">
        <f>_xlfn.XLOOKUP(D1485,Products!A:A,Products!D:D)</f>
        <v>Laptop</v>
      </c>
      <c r="M1485">
        <f t="shared" si="207"/>
        <v>2140.25</v>
      </c>
      <c r="N1485">
        <f t="shared" si="208"/>
        <v>1230.3499999999999</v>
      </c>
      <c r="O1485">
        <f t="shared" si="209"/>
        <v>909.90000000000009</v>
      </c>
      <c r="P1485" s="8">
        <f t="shared" si="210"/>
        <v>0.42513725032122418</v>
      </c>
      <c r="Q1485">
        <f t="shared" si="211"/>
        <v>214.02500000000001</v>
      </c>
      <c r="R1485">
        <f t="shared" si="212"/>
        <v>1926.2249999999999</v>
      </c>
      <c r="S1485">
        <f t="shared" si="213"/>
        <v>695.875</v>
      </c>
      <c r="T1485" t="str">
        <f>_xlfn.XLOOKUP(C1485,Customers!A:A,Customers!D:D)</f>
        <v>F</v>
      </c>
      <c r="U1485" s="13">
        <f>_xlfn.XLOOKUP(C1485,Customers!A:A,Customers!E:E)</f>
        <v>26004</v>
      </c>
      <c r="V1485" t="str">
        <f>_xlfn.XLOOKUP(C1485,Customers!A:A,Customers!F:F)</f>
        <v>Bradyshire</v>
      </c>
      <c r="W1485" s="13">
        <f>_xlfn.XLOOKUP(C1485,Customers!A:A,Customers!G:G)</f>
        <v>44575</v>
      </c>
      <c r="X1485">
        <f t="shared" ca="1" si="214"/>
        <v>55</v>
      </c>
      <c r="Y1485" t="str">
        <f t="shared" ca="1" si="215"/>
        <v>50+</v>
      </c>
    </row>
    <row r="1486" spans="1:25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  <c r="I1486">
        <f>_xlfn.XLOOKUP(D1486,Products!A:A,Products!E:E)</f>
        <v>453.62</v>
      </c>
      <c r="J1486">
        <f>_xlfn.XLOOKUP(D1486,Products!A:A,Products!F:F)</f>
        <v>316.63</v>
      </c>
      <c r="K1486" t="str">
        <f>_xlfn.XLOOKUP(D1486,Products!A:A,Products!C:C)</f>
        <v>Fashion</v>
      </c>
      <c r="L1486" t="str">
        <f>_xlfn.XLOOKUP(D1486,Products!A:A,Products!D:D)</f>
        <v>Clothing</v>
      </c>
      <c r="M1486">
        <f t="shared" si="207"/>
        <v>453.62</v>
      </c>
      <c r="N1486">
        <f t="shared" si="208"/>
        <v>316.63</v>
      </c>
      <c r="O1486">
        <f t="shared" si="209"/>
        <v>136.99</v>
      </c>
      <c r="P1486" s="8">
        <f t="shared" si="210"/>
        <v>0.30199285745778409</v>
      </c>
      <c r="Q1486">
        <f t="shared" si="211"/>
        <v>0</v>
      </c>
      <c r="R1486">
        <f t="shared" si="212"/>
        <v>453.62</v>
      </c>
      <c r="S1486">
        <f t="shared" si="213"/>
        <v>136.99</v>
      </c>
      <c r="T1486" t="str">
        <f>_xlfn.XLOOKUP(C1486,Customers!A:A,Customers!D:D)</f>
        <v>F</v>
      </c>
      <c r="U1486" s="13">
        <f>_xlfn.XLOOKUP(C1486,Customers!A:A,Customers!E:E)</f>
        <v>31304</v>
      </c>
      <c r="V1486" t="str">
        <f>_xlfn.XLOOKUP(C1486,Customers!A:A,Customers!F:F)</f>
        <v>New Randychester</v>
      </c>
      <c r="W1486" s="13">
        <f>_xlfn.XLOOKUP(C1486,Customers!A:A,Customers!G:G)</f>
        <v>44186</v>
      </c>
      <c r="X1486">
        <f t="shared" ca="1" si="214"/>
        <v>40</v>
      </c>
      <c r="Y1486" t="str">
        <f t="shared" ca="1" si="215"/>
        <v>36-50</v>
      </c>
    </row>
    <row r="1487" spans="1:25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  <c r="I1487">
        <f>_xlfn.XLOOKUP(D1487,Products!A:A,Products!E:E)</f>
        <v>1635.01</v>
      </c>
      <c r="J1487">
        <f>_xlfn.XLOOKUP(D1487,Products!A:A,Products!F:F)</f>
        <v>1043.29</v>
      </c>
      <c r="K1487" t="str">
        <f>_xlfn.XLOOKUP(D1487,Products!A:A,Products!C:C)</f>
        <v>Electronics</v>
      </c>
      <c r="L1487" t="str">
        <f>_xlfn.XLOOKUP(D1487,Products!A:A,Products!D:D)</f>
        <v>Television</v>
      </c>
      <c r="M1487">
        <f t="shared" si="207"/>
        <v>3270.02</v>
      </c>
      <c r="N1487">
        <f t="shared" si="208"/>
        <v>2086.58</v>
      </c>
      <c r="O1487">
        <f t="shared" si="209"/>
        <v>1183.44</v>
      </c>
      <c r="P1487" s="8">
        <f t="shared" si="210"/>
        <v>0.36190604338811383</v>
      </c>
      <c r="Q1487">
        <f t="shared" si="211"/>
        <v>163.501</v>
      </c>
      <c r="R1487">
        <f t="shared" si="212"/>
        <v>3106.5189999999998</v>
      </c>
      <c r="S1487">
        <f t="shared" si="213"/>
        <v>1019.9389999999999</v>
      </c>
      <c r="T1487" t="str">
        <f>_xlfn.XLOOKUP(C1487,Customers!A:A,Customers!D:D)</f>
        <v>M</v>
      </c>
      <c r="U1487" s="13">
        <f>_xlfn.XLOOKUP(C1487,Customers!A:A,Customers!E:E)</f>
        <v>24703</v>
      </c>
      <c r="V1487" t="str">
        <f>_xlfn.XLOOKUP(C1487,Customers!A:A,Customers!F:F)</f>
        <v>Conwayside</v>
      </c>
      <c r="W1487" s="13">
        <f>_xlfn.XLOOKUP(C1487,Customers!A:A,Customers!G:G)</f>
        <v>45026</v>
      </c>
      <c r="X1487">
        <f t="shared" ca="1" si="214"/>
        <v>58</v>
      </c>
      <c r="Y1487" t="str">
        <f t="shared" ca="1" si="215"/>
        <v>50+</v>
      </c>
    </row>
    <row r="1488" spans="1:25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  <c r="I1488">
        <f>_xlfn.XLOOKUP(D1488,Products!A:A,Products!E:E)</f>
        <v>1853.77</v>
      </c>
      <c r="J1488">
        <f>_xlfn.XLOOKUP(D1488,Products!A:A,Products!F:F)</f>
        <v>1363.52</v>
      </c>
      <c r="K1488" t="str">
        <f>_xlfn.XLOOKUP(D1488,Products!A:A,Products!C:C)</f>
        <v>Fashion</v>
      </c>
      <c r="L1488" t="str">
        <f>_xlfn.XLOOKUP(D1488,Products!A:A,Products!D:D)</f>
        <v>Accessories</v>
      </c>
      <c r="M1488">
        <f t="shared" si="207"/>
        <v>7415.08</v>
      </c>
      <c r="N1488">
        <f t="shared" si="208"/>
        <v>5454.08</v>
      </c>
      <c r="O1488">
        <f t="shared" si="209"/>
        <v>1961</v>
      </c>
      <c r="P1488" s="8">
        <f t="shared" si="210"/>
        <v>0.26446107122242779</v>
      </c>
      <c r="Q1488">
        <f t="shared" si="211"/>
        <v>741.50800000000004</v>
      </c>
      <c r="R1488">
        <f t="shared" si="212"/>
        <v>6673.5720000000001</v>
      </c>
      <c r="S1488">
        <f t="shared" si="213"/>
        <v>1219.4920000000002</v>
      </c>
      <c r="T1488" t="str">
        <f>_xlfn.XLOOKUP(C1488,Customers!A:A,Customers!D:D)</f>
        <v>M</v>
      </c>
      <c r="U1488" s="13">
        <f>_xlfn.XLOOKUP(C1488,Customers!A:A,Customers!E:E)</f>
        <v>32850</v>
      </c>
      <c r="V1488" t="str">
        <f>_xlfn.XLOOKUP(C1488,Customers!A:A,Customers!F:F)</f>
        <v>Lake Dawn</v>
      </c>
      <c r="W1488" s="13">
        <f>_xlfn.XLOOKUP(C1488,Customers!A:A,Customers!G:G)</f>
        <v>44393</v>
      </c>
      <c r="X1488">
        <f t="shared" ca="1" si="214"/>
        <v>36</v>
      </c>
      <c r="Y1488" t="str">
        <f t="shared" ca="1" si="215"/>
        <v>36-50</v>
      </c>
    </row>
    <row r="1489" spans="1:25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  <c r="I1489">
        <f>_xlfn.XLOOKUP(D1489,Products!A:A,Products!E:E)</f>
        <v>1952.65</v>
      </c>
      <c r="J1489">
        <f>_xlfn.XLOOKUP(D1489,Products!A:A,Products!F:F)</f>
        <v>1451.27</v>
      </c>
      <c r="K1489" t="str">
        <f>_xlfn.XLOOKUP(D1489,Products!A:A,Products!C:C)</f>
        <v>Electronics</v>
      </c>
      <c r="L1489" t="str">
        <f>_xlfn.XLOOKUP(D1489,Products!A:A,Products!D:D)</f>
        <v>Television</v>
      </c>
      <c r="M1489">
        <f t="shared" si="207"/>
        <v>7810.6</v>
      </c>
      <c r="N1489">
        <f t="shared" si="208"/>
        <v>5805.08</v>
      </c>
      <c r="O1489">
        <f t="shared" si="209"/>
        <v>2005.5200000000004</v>
      </c>
      <c r="P1489" s="8">
        <f t="shared" si="210"/>
        <v>0.2567690062223133</v>
      </c>
      <c r="Q1489">
        <f t="shared" si="211"/>
        <v>781.06000000000006</v>
      </c>
      <c r="R1489">
        <f t="shared" si="212"/>
        <v>7029.54</v>
      </c>
      <c r="S1489">
        <f t="shared" si="213"/>
        <v>1224.46</v>
      </c>
      <c r="T1489" t="str">
        <f>_xlfn.XLOOKUP(C1489,Customers!A:A,Customers!D:D)</f>
        <v>M</v>
      </c>
      <c r="U1489" s="13">
        <f>_xlfn.XLOOKUP(C1489,Customers!A:A,Customers!E:E)</f>
        <v>38959</v>
      </c>
      <c r="V1489" t="str">
        <f>_xlfn.XLOOKUP(C1489,Customers!A:A,Customers!F:F)</f>
        <v>South Audrey</v>
      </c>
      <c r="W1489" s="13">
        <f>_xlfn.XLOOKUP(C1489,Customers!A:A,Customers!G:G)</f>
        <v>44587</v>
      </c>
      <c r="X1489">
        <f t="shared" ca="1" si="214"/>
        <v>19</v>
      </c>
      <c r="Y1489" t="str">
        <f t="shared" ca="1" si="215"/>
        <v>18-25</v>
      </c>
    </row>
    <row r="1490" spans="1:25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  <c r="I1490">
        <f>_xlfn.XLOOKUP(D1490,Products!A:A,Products!E:E)</f>
        <v>318.05</v>
      </c>
      <c r="J1490">
        <f>_xlfn.XLOOKUP(D1490,Products!A:A,Products!F:F)</f>
        <v>187.34</v>
      </c>
      <c r="K1490" t="str">
        <f>_xlfn.XLOOKUP(D1490,Products!A:A,Products!C:C)</f>
        <v>Groceries</v>
      </c>
      <c r="L1490" t="str">
        <f>_xlfn.XLOOKUP(D1490,Products!A:A,Products!D:D)</f>
        <v>Fruits</v>
      </c>
      <c r="M1490">
        <f t="shared" si="207"/>
        <v>636.1</v>
      </c>
      <c r="N1490">
        <f t="shared" si="208"/>
        <v>374.68</v>
      </c>
      <c r="O1490">
        <f t="shared" si="209"/>
        <v>261.42</v>
      </c>
      <c r="P1490" s="8">
        <f t="shared" si="210"/>
        <v>0.41097311743436565</v>
      </c>
      <c r="Q1490">
        <f t="shared" si="211"/>
        <v>0</v>
      </c>
      <c r="R1490">
        <f t="shared" si="212"/>
        <v>636.1</v>
      </c>
      <c r="S1490">
        <f t="shared" si="213"/>
        <v>261.42</v>
      </c>
      <c r="T1490" t="str">
        <f>_xlfn.XLOOKUP(C1490,Customers!A:A,Customers!D:D)</f>
        <v>M</v>
      </c>
      <c r="U1490" s="13">
        <f>_xlfn.XLOOKUP(C1490,Customers!A:A,Customers!E:E)</f>
        <v>38351</v>
      </c>
      <c r="V1490" t="str">
        <f>_xlfn.XLOOKUP(C1490,Customers!A:A,Customers!F:F)</f>
        <v>Newtonborough</v>
      </c>
      <c r="W1490" s="13">
        <f>_xlfn.XLOOKUP(C1490,Customers!A:A,Customers!G:G)</f>
        <v>44661</v>
      </c>
      <c r="X1490">
        <f t="shared" ca="1" si="214"/>
        <v>21</v>
      </c>
      <c r="Y1490" t="str">
        <f t="shared" ca="1" si="215"/>
        <v>18-25</v>
      </c>
    </row>
    <row r="1491" spans="1:25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  <c r="I1491">
        <f>_xlfn.XLOOKUP(D1491,Products!A:A,Products!E:E)</f>
        <v>1194.1199999999999</v>
      </c>
      <c r="J1491">
        <f>_xlfn.XLOOKUP(D1491,Products!A:A,Products!F:F)</f>
        <v>838.95</v>
      </c>
      <c r="K1491" t="str">
        <f>_xlfn.XLOOKUP(D1491,Products!A:A,Products!C:C)</f>
        <v>Electronics</v>
      </c>
      <c r="L1491" t="str">
        <f>_xlfn.XLOOKUP(D1491,Products!A:A,Products!D:D)</f>
        <v>Smartphone</v>
      </c>
      <c r="M1491">
        <f t="shared" si="207"/>
        <v>4776.4799999999996</v>
      </c>
      <c r="N1491">
        <f t="shared" si="208"/>
        <v>3355.8</v>
      </c>
      <c r="O1491">
        <f t="shared" si="209"/>
        <v>1420.6799999999994</v>
      </c>
      <c r="P1491" s="8">
        <f t="shared" si="210"/>
        <v>0.29743241885237653</v>
      </c>
      <c r="Q1491">
        <f t="shared" si="211"/>
        <v>0</v>
      </c>
      <c r="R1491">
        <f t="shared" si="212"/>
        <v>4776.4799999999996</v>
      </c>
      <c r="S1491">
        <f t="shared" si="213"/>
        <v>1420.6799999999994</v>
      </c>
      <c r="T1491" t="str">
        <f>_xlfn.XLOOKUP(C1491,Customers!A:A,Customers!D:D)</f>
        <v>F</v>
      </c>
      <c r="U1491" s="13">
        <f>_xlfn.XLOOKUP(C1491,Customers!A:A,Customers!E:E)</f>
        <v>21425</v>
      </c>
      <c r="V1491" t="str">
        <f>_xlfn.XLOOKUP(C1491,Customers!A:A,Customers!F:F)</f>
        <v>South Marcusberg</v>
      </c>
      <c r="W1491" s="13">
        <f>_xlfn.XLOOKUP(C1491,Customers!A:A,Customers!G:G)</f>
        <v>45891</v>
      </c>
      <c r="X1491">
        <f t="shared" ca="1" si="214"/>
        <v>67</v>
      </c>
      <c r="Y1491" t="str">
        <f t="shared" ca="1" si="215"/>
        <v>50+</v>
      </c>
    </row>
    <row r="1492" spans="1:25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  <c r="I1492">
        <f>_xlfn.XLOOKUP(D1492,Products!A:A,Products!E:E)</f>
        <v>1501.46</v>
      </c>
      <c r="J1492">
        <f>_xlfn.XLOOKUP(D1492,Products!A:A,Products!F:F)</f>
        <v>1167.73</v>
      </c>
      <c r="K1492" t="str">
        <f>_xlfn.XLOOKUP(D1492,Products!A:A,Products!C:C)</f>
        <v>Fashion</v>
      </c>
      <c r="L1492" t="str">
        <f>_xlfn.XLOOKUP(D1492,Products!A:A,Products!D:D)</f>
        <v>Watches</v>
      </c>
      <c r="M1492">
        <f t="shared" si="207"/>
        <v>1501.46</v>
      </c>
      <c r="N1492">
        <f t="shared" si="208"/>
        <v>1167.73</v>
      </c>
      <c r="O1492">
        <f t="shared" si="209"/>
        <v>333.73</v>
      </c>
      <c r="P1492" s="8">
        <f t="shared" si="210"/>
        <v>0.22227032355174298</v>
      </c>
      <c r="Q1492">
        <f t="shared" si="211"/>
        <v>75.073000000000008</v>
      </c>
      <c r="R1492">
        <f t="shared" si="212"/>
        <v>1426.3869999999999</v>
      </c>
      <c r="S1492">
        <f t="shared" si="213"/>
        <v>258.65699999999993</v>
      </c>
      <c r="T1492" t="str">
        <f>_xlfn.XLOOKUP(C1492,Customers!A:A,Customers!D:D)</f>
        <v>F</v>
      </c>
      <c r="U1492" s="13">
        <f>_xlfn.XLOOKUP(C1492,Customers!A:A,Customers!E:E)</f>
        <v>35236</v>
      </c>
      <c r="V1492" t="str">
        <f>_xlfn.XLOOKUP(C1492,Customers!A:A,Customers!F:F)</f>
        <v>South Briantown</v>
      </c>
      <c r="W1492" s="13">
        <f>_xlfn.XLOOKUP(C1492,Customers!A:A,Customers!G:G)</f>
        <v>45242</v>
      </c>
      <c r="X1492">
        <f t="shared" ca="1" si="214"/>
        <v>30</v>
      </c>
      <c r="Y1492" t="str">
        <f t="shared" ca="1" si="215"/>
        <v>26-35</v>
      </c>
    </row>
    <row r="1493" spans="1:25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  <c r="I1493">
        <f>_xlfn.XLOOKUP(D1493,Products!A:A,Products!E:E)</f>
        <v>1216.3599999999999</v>
      </c>
      <c r="J1493">
        <f>_xlfn.XLOOKUP(D1493,Products!A:A,Products!F:F)</f>
        <v>794.8</v>
      </c>
      <c r="K1493" t="str">
        <f>_xlfn.XLOOKUP(D1493,Products!A:A,Products!C:C)</f>
        <v>Fashion</v>
      </c>
      <c r="L1493" t="str">
        <f>_xlfn.XLOOKUP(D1493,Products!A:A,Products!D:D)</f>
        <v>Bags</v>
      </c>
      <c r="M1493">
        <f t="shared" si="207"/>
        <v>6081.7999999999993</v>
      </c>
      <c r="N1493">
        <f t="shared" si="208"/>
        <v>3974</v>
      </c>
      <c r="O1493">
        <f t="shared" si="209"/>
        <v>2107.7999999999993</v>
      </c>
      <c r="P1493" s="8">
        <f t="shared" si="210"/>
        <v>0.34657502713012589</v>
      </c>
      <c r="Q1493">
        <f t="shared" si="211"/>
        <v>912.26999999999987</v>
      </c>
      <c r="R1493">
        <f t="shared" si="212"/>
        <v>5169.53</v>
      </c>
      <c r="S1493">
        <f t="shared" si="213"/>
        <v>1195.5299999999997</v>
      </c>
      <c r="T1493" t="str">
        <f>_xlfn.XLOOKUP(C1493,Customers!A:A,Customers!D:D)</f>
        <v>M</v>
      </c>
      <c r="U1493" s="13">
        <f>_xlfn.XLOOKUP(C1493,Customers!A:A,Customers!E:E)</f>
        <v>27633</v>
      </c>
      <c r="V1493" t="str">
        <f>_xlfn.XLOOKUP(C1493,Customers!A:A,Customers!F:F)</f>
        <v>Port William</v>
      </c>
      <c r="W1493" s="13">
        <f>_xlfn.XLOOKUP(C1493,Customers!A:A,Customers!G:G)</f>
        <v>45850</v>
      </c>
      <c r="X1493">
        <f t="shared" ca="1" si="214"/>
        <v>50</v>
      </c>
      <c r="Y1493" t="str">
        <f t="shared" ca="1" si="215"/>
        <v>36-50</v>
      </c>
    </row>
    <row r="1494" spans="1:25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  <c r="I1494">
        <f>_xlfn.XLOOKUP(D1494,Products!A:A,Products!E:E)</f>
        <v>123.19</v>
      </c>
      <c r="J1494">
        <f>_xlfn.XLOOKUP(D1494,Products!A:A,Products!F:F)</f>
        <v>80.36</v>
      </c>
      <c r="K1494" t="str">
        <f>_xlfn.XLOOKUP(D1494,Products!A:A,Products!C:C)</f>
        <v>Groceries</v>
      </c>
      <c r="L1494" t="str">
        <f>_xlfn.XLOOKUP(D1494,Products!A:A,Products!D:D)</f>
        <v>Snacks</v>
      </c>
      <c r="M1494">
        <f t="shared" si="207"/>
        <v>369.57</v>
      </c>
      <c r="N1494">
        <f t="shared" si="208"/>
        <v>241.07999999999998</v>
      </c>
      <c r="O1494">
        <f t="shared" si="209"/>
        <v>128.49</v>
      </c>
      <c r="P1494" s="8">
        <f t="shared" si="210"/>
        <v>0.34767432421462785</v>
      </c>
      <c r="Q1494">
        <f t="shared" si="211"/>
        <v>55.435499999999998</v>
      </c>
      <c r="R1494">
        <f t="shared" si="212"/>
        <v>314.1345</v>
      </c>
      <c r="S1494">
        <f t="shared" si="213"/>
        <v>73.054500000000019</v>
      </c>
      <c r="T1494" t="str">
        <f>_xlfn.XLOOKUP(C1494,Customers!A:A,Customers!D:D)</f>
        <v>M</v>
      </c>
      <c r="U1494" s="13">
        <f>_xlfn.XLOOKUP(C1494,Customers!A:A,Customers!E:E)</f>
        <v>33160</v>
      </c>
      <c r="V1494" t="str">
        <f>_xlfn.XLOOKUP(C1494,Customers!A:A,Customers!F:F)</f>
        <v>Joshuamouth</v>
      </c>
      <c r="W1494" s="13">
        <f>_xlfn.XLOOKUP(C1494,Customers!A:A,Customers!G:G)</f>
        <v>44587</v>
      </c>
      <c r="X1494">
        <f t="shared" ca="1" si="214"/>
        <v>35</v>
      </c>
      <c r="Y1494" t="str">
        <f t="shared" ca="1" si="215"/>
        <v>26-35</v>
      </c>
    </row>
    <row r="1495" spans="1:25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  <c r="I1495">
        <f>_xlfn.XLOOKUP(D1495,Products!A:A,Products!E:E)</f>
        <v>388.26</v>
      </c>
      <c r="J1495">
        <f>_xlfn.XLOOKUP(D1495,Products!A:A,Products!F:F)</f>
        <v>199.3</v>
      </c>
      <c r="K1495" t="str">
        <f>_xlfn.XLOOKUP(D1495,Products!A:A,Products!C:C)</f>
        <v>Fashion</v>
      </c>
      <c r="L1495" t="str">
        <f>_xlfn.XLOOKUP(D1495,Products!A:A,Products!D:D)</f>
        <v>Watches</v>
      </c>
      <c r="M1495">
        <f t="shared" si="207"/>
        <v>776.52</v>
      </c>
      <c r="N1495">
        <f t="shared" si="208"/>
        <v>398.6</v>
      </c>
      <c r="O1495">
        <f t="shared" si="209"/>
        <v>377.91999999999996</v>
      </c>
      <c r="P1495" s="8">
        <f t="shared" si="210"/>
        <v>0.48668418070365216</v>
      </c>
      <c r="Q1495">
        <f t="shared" si="211"/>
        <v>0</v>
      </c>
      <c r="R1495">
        <f t="shared" si="212"/>
        <v>776.52</v>
      </c>
      <c r="S1495">
        <f t="shared" si="213"/>
        <v>377.91999999999996</v>
      </c>
      <c r="T1495" t="str">
        <f>_xlfn.XLOOKUP(C1495,Customers!A:A,Customers!D:D)</f>
        <v>F</v>
      </c>
      <c r="U1495" s="13">
        <f>_xlfn.XLOOKUP(C1495,Customers!A:A,Customers!E:E)</f>
        <v>26428</v>
      </c>
      <c r="V1495" t="str">
        <f>_xlfn.XLOOKUP(C1495,Customers!A:A,Customers!F:F)</f>
        <v>New Christophermouth</v>
      </c>
      <c r="W1495" s="13">
        <f>_xlfn.XLOOKUP(C1495,Customers!A:A,Customers!G:G)</f>
        <v>44123</v>
      </c>
      <c r="X1495">
        <f t="shared" ca="1" si="214"/>
        <v>54</v>
      </c>
      <c r="Y1495" t="str">
        <f t="shared" ca="1" si="215"/>
        <v>50+</v>
      </c>
    </row>
    <row r="1496" spans="1:25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  <c r="I1496">
        <f>_xlfn.XLOOKUP(D1496,Products!A:A,Products!E:E)</f>
        <v>1227.24</v>
      </c>
      <c r="J1496">
        <f>_xlfn.XLOOKUP(D1496,Products!A:A,Products!F:F)</f>
        <v>977.09</v>
      </c>
      <c r="K1496" t="str">
        <f>_xlfn.XLOOKUP(D1496,Products!A:A,Products!C:C)</f>
        <v>Groceries</v>
      </c>
      <c r="L1496" t="str">
        <f>_xlfn.XLOOKUP(D1496,Products!A:A,Products!D:D)</f>
        <v>Dairy</v>
      </c>
      <c r="M1496">
        <f t="shared" si="207"/>
        <v>2454.48</v>
      </c>
      <c r="N1496">
        <f t="shared" si="208"/>
        <v>1954.18</v>
      </c>
      <c r="O1496">
        <f t="shared" si="209"/>
        <v>500.29999999999995</v>
      </c>
      <c r="P1496" s="8">
        <f t="shared" si="210"/>
        <v>0.20383136142889735</v>
      </c>
      <c r="Q1496">
        <f t="shared" si="211"/>
        <v>0</v>
      </c>
      <c r="R1496">
        <f t="shared" si="212"/>
        <v>2454.48</v>
      </c>
      <c r="S1496">
        <f t="shared" si="213"/>
        <v>500.29999999999995</v>
      </c>
      <c r="T1496" t="str">
        <f>_xlfn.XLOOKUP(C1496,Customers!A:A,Customers!D:D)</f>
        <v>M</v>
      </c>
      <c r="U1496" s="13">
        <f>_xlfn.XLOOKUP(C1496,Customers!A:A,Customers!E:E)</f>
        <v>28630</v>
      </c>
      <c r="V1496" t="str">
        <f>_xlfn.XLOOKUP(C1496,Customers!A:A,Customers!F:F)</f>
        <v>West Charles</v>
      </c>
      <c r="W1496" s="13">
        <f>_xlfn.XLOOKUP(C1496,Customers!A:A,Customers!G:G)</f>
        <v>44438</v>
      </c>
      <c r="X1496">
        <f t="shared" ca="1" si="214"/>
        <v>48</v>
      </c>
      <c r="Y1496" t="str">
        <f t="shared" ca="1" si="215"/>
        <v>36-50</v>
      </c>
    </row>
    <row r="1497" spans="1:25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  <c r="I1497">
        <f>_xlfn.XLOOKUP(D1497,Products!A:A,Products!E:E)</f>
        <v>1272.23</v>
      </c>
      <c r="J1497">
        <f>_xlfn.XLOOKUP(D1497,Products!A:A,Products!F:F)</f>
        <v>952.65</v>
      </c>
      <c r="K1497" t="str">
        <f>_xlfn.XLOOKUP(D1497,Products!A:A,Products!C:C)</f>
        <v>Electronics</v>
      </c>
      <c r="L1497" t="str">
        <f>_xlfn.XLOOKUP(D1497,Products!A:A,Products!D:D)</f>
        <v>Smartphone</v>
      </c>
      <c r="M1497">
        <f t="shared" si="207"/>
        <v>2544.46</v>
      </c>
      <c r="N1497">
        <f t="shared" si="208"/>
        <v>1905.3</v>
      </c>
      <c r="O1497">
        <f t="shared" si="209"/>
        <v>639.16000000000008</v>
      </c>
      <c r="P1497" s="8">
        <f t="shared" si="210"/>
        <v>0.2511967175746524</v>
      </c>
      <c r="Q1497">
        <f t="shared" si="211"/>
        <v>381.66899999999998</v>
      </c>
      <c r="R1497">
        <f t="shared" si="212"/>
        <v>2162.7910000000002</v>
      </c>
      <c r="S1497">
        <f t="shared" si="213"/>
        <v>257.49100000000021</v>
      </c>
      <c r="T1497" t="str">
        <f>_xlfn.XLOOKUP(C1497,Customers!A:A,Customers!D:D)</f>
        <v>F</v>
      </c>
      <c r="U1497" s="13">
        <f>_xlfn.XLOOKUP(C1497,Customers!A:A,Customers!E:E)</f>
        <v>22804</v>
      </c>
      <c r="V1497" t="str">
        <f>_xlfn.XLOOKUP(C1497,Customers!A:A,Customers!F:F)</f>
        <v>North Michelle</v>
      </c>
      <c r="W1497" s="13">
        <f>_xlfn.XLOOKUP(C1497,Customers!A:A,Customers!G:G)</f>
        <v>44237</v>
      </c>
      <c r="X1497">
        <f t="shared" ca="1" si="214"/>
        <v>64</v>
      </c>
      <c r="Y1497" t="str">
        <f t="shared" ca="1" si="215"/>
        <v>50+</v>
      </c>
    </row>
    <row r="1498" spans="1:25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  <c r="I1498">
        <f>_xlfn.XLOOKUP(D1498,Products!A:A,Products!E:E)</f>
        <v>1165.3699999999999</v>
      </c>
      <c r="J1498">
        <f>_xlfn.XLOOKUP(D1498,Products!A:A,Products!F:F)</f>
        <v>926.55</v>
      </c>
      <c r="K1498" t="str">
        <f>_xlfn.XLOOKUP(D1498,Products!A:A,Products!C:C)</f>
        <v>Fashion</v>
      </c>
      <c r="L1498" t="str">
        <f>_xlfn.XLOOKUP(D1498,Products!A:A,Products!D:D)</f>
        <v>Clothing</v>
      </c>
      <c r="M1498">
        <f t="shared" si="207"/>
        <v>4661.4799999999996</v>
      </c>
      <c r="N1498">
        <f t="shared" si="208"/>
        <v>3706.2</v>
      </c>
      <c r="O1498">
        <f t="shared" si="209"/>
        <v>955.27999999999975</v>
      </c>
      <c r="P1498" s="8">
        <f t="shared" si="210"/>
        <v>0.20493062289230027</v>
      </c>
      <c r="Q1498">
        <f t="shared" si="211"/>
        <v>233.07399999999998</v>
      </c>
      <c r="R1498">
        <f t="shared" si="212"/>
        <v>4428.4059999999999</v>
      </c>
      <c r="S1498">
        <f t="shared" si="213"/>
        <v>722.20600000000013</v>
      </c>
      <c r="T1498" t="str">
        <f>_xlfn.XLOOKUP(C1498,Customers!A:A,Customers!D:D)</f>
        <v>F</v>
      </c>
      <c r="U1498" s="13">
        <f>_xlfn.XLOOKUP(C1498,Customers!A:A,Customers!E:E)</f>
        <v>26428</v>
      </c>
      <c r="V1498" t="str">
        <f>_xlfn.XLOOKUP(C1498,Customers!A:A,Customers!F:F)</f>
        <v>New Christophermouth</v>
      </c>
      <c r="W1498" s="13">
        <f>_xlfn.XLOOKUP(C1498,Customers!A:A,Customers!G:G)</f>
        <v>44123</v>
      </c>
      <c r="X1498">
        <f t="shared" ca="1" si="214"/>
        <v>54</v>
      </c>
      <c r="Y1498" t="str">
        <f t="shared" ca="1" si="215"/>
        <v>50+</v>
      </c>
    </row>
    <row r="1499" spans="1:25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  <c r="I1499">
        <f>_xlfn.XLOOKUP(D1499,Products!A:A,Products!E:E)</f>
        <v>29.24</v>
      </c>
      <c r="J1499">
        <f>_xlfn.XLOOKUP(D1499,Products!A:A,Products!F:F)</f>
        <v>15.28</v>
      </c>
      <c r="K1499" t="str">
        <f>_xlfn.XLOOKUP(D1499,Products!A:A,Products!C:C)</f>
        <v>Fashion</v>
      </c>
      <c r="L1499" t="str">
        <f>_xlfn.XLOOKUP(D1499,Products!A:A,Products!D:D)</f>
        <v>Watches</v>
      </c>
      <c r="M1499">
        <f t="shared" si="207"/>
        <v>29.24</v>
      </c>
      <c r="N1499">
        <f t="shared" si="208"/>
        <v>15.28</v>
      </c>
      <c r="O1499">
        <f t="shared" si="209"/>
        <v>13.959999999999999</v>
      </c>
      <c r="P1499" s="8">
        <f t="shared" si="210"/>
        <v>0.47742818057455538</v>
      </c>
      <c r="Q1499">
        <f t="shared" si="211"/>
        <v>1.462</v>
      </c>
      <c r="R1499">
        <f t="shared" si="212"/>
        <v>27.777999999999999</v>
      </c>
      <c r="S1499">
        <f t="shared" si="213"/>
        <v>12.497999999999999</v>
      </c>
      <c r="T1499" t="str">
        <f>_xlfn.XLOOKUP(C1499,Customers!A:A,Customers!D:D)</f>
        <v>F</v>
      </c>
      <c r="U1499" s="13">
        <f>_xlfn.XLOOKUP(C1499,Customers!A:A,Customers!E:E)</f>
        <v>38779</v>
      </c>
      <c r="V1499" t="str">
        <f>_xlfn.XLOOKUP(C1499,Customers!A:A,Customers!F:F)</f>
        <v>Port Fernandohaven</v>
      </c>
      <c r="W1499" s="13">
        <f>_xlfn.XLOOKUP(C1499,Customers!A:A,Customers!G:G)</f>
        <v>44406</v>
      </c>
      <c r="X1499">
        <f t="shared" ca="1" si="214"/>
        <v>20</v>
      </c>
      <c r="Y1499" t="str">
        <f t="shared" ca="1" si="215"/>
        <v>18-25</v>
      </c>
    </row>
    <row r="1500" spans="1:25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  <c r="I1500">
        <f>_xlfn.XLOOKUP(D1500,Products!A:A,Products!E:E)</f>
        <v>1474.12</v>
      </c>
      <c r="J1500">
        <f>_xlfn.XLOOKUP(D1500,Products!A:A,Products!F:F)</f>
        <v>764.02</v>
      </c>
      <c r="K1500" t="str">
        <f>_xlfn.XLOOKUP(D1500,Products!A:A,Products!C:C)</f>
        <v>Electronics</v>
      </c>
      <c r="L1500" t="str">
        <f>_xlfn.XLOOKUP(D1500,Products!A:A,Products!D:D)</f>
        <v>Camera</v>
      </c>
      <c r="M1500">
        <f t="shared" si="207"/>
        <v>5896.48</v>
      </c>
      <c r="N1500">
        <f t="shared" si="208"/>
        <v>3056.08</v>
      </c>
      <c r="O1500">
        <f t="shared" si="209"/>
        <v>2840.3999999999996</v>
      </c>
      <c r="P1500" s="8">
        <f t="shared" si="210"/>
        <v>0.48171112256804055</v>
      </c>
      <c r="Q1500">
        <f t="shared" si="211"/>
        <v>884.47199999999987</v>
      </c>
      <c r="R1500">
        <f t="shared" si="212"/>
        <v>5012.0079999999998</v>
      </c>
      <c r="S1500">
        <f t="shared" si="213"/>
        <v>1955.9279999999999</v>
      </c>
      <c r="T1500" t="str">
        <f>_xlfn.XLOOKUP(C1500,Customers!A:A,Customers!D:D)</f>
        <v>M</v>
      </c>
      <c r="U1500" s="13">
        <f>_xlfn.XLOOKUP(C1500,Customers!A:A,Customers!E:E)</f>
        <v>24703</v>
      </c>
      <c r="V1500" t="str">
        <f>_xlfn.XLOOKUP(C1500,Customers!A:A,Customers!F:F)</f>
        <v>Conwayside</v>
      </c>
      <c r="W1500" s="13">
        <f>_xlfn.XLOOKUP(C1500,Customers!A:A,Customers!G:G)</f>
        <v>45026</v>
      </c>
      <c r="X1500">
        <f t="shared" ca="1" si="214"/>
        <v>58</v>
      </c>
      <c r="Y1500" t="str">
        <f t="shared" ca="1" si="215"/>
        <v>50+</v>
      </c>
    </row>
    <row r="1501" spans="1:25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  <c r="I1501">
        <f>_xlfn.XLOOKUP(D1501,Products!A:A,Products!E:E)</f>
        <v>1165.3699999999999</v>
      </c>
      <c r="J1501">
        <f>_xlfn.XLOOKUP(D1501,Products!A:A,Products!F:F)</f>
        <v>926.55</v>
      </c>
      <c r="K1501" t="str">
        <f>_xlfn.XLOOKUP(D1501,Products!A:A,Products!C:C)</f>
        <v>Fashion</v>
      </c>
      <c r="L1501" t="str">
        <f>_xlfn.XLOOKUP(D1501,Products!A:A,Products!D:D)</f>
        <v>Clothing</v>
      </c>
      <c r="M1501">
        <f t="shared" si="207"/>
        <v>2330.7399999999998</v>
      </c>
      <c r="N1501">
        <f t="shared" si="208"/>
        <v>1853.1</v>
      </c>
      <c r="O1501">
        <f t="shared" si="209"/>
        <v>477.63999999999987</v>
      </c>
      <c r="P1501" s="8">
        <f t="shared" si="210"/>
        <v>0.20493062289230027</v>
      </c>
      <c r="Q1501">
        <f t="shared" si="211"/>
        <v>116.53699999999999</v>
      </c>
      <c r="R1501">
        <f t="shared" si="212"/>
        <v>2214.203</v>
      </c>
      <c r="S1501">
        <f t="shared" si="213"/>
        <v>361.10300000000007</v>
      </c>
      <c r="T1501" t="str">
        <f>_xlfn.XLOOKUP(C1501,Customers!A:A,Customers!D:D)</f>
        <v>M</v>
      </c>
      <c r="U1501" s="13">
        <f>_xlfn.XLOOKUP(C1501,Customers!A:A,Customers!E:E)</f>
        <v>20358</v>
      </c>
      <c r="V1501" t="str">
        <f>_xlfn.XLOOKUP(C1501,Customers!A:A,Customers!F:F)</f>
        <v>Zacharyberg</v>
      </c>
      <c r="W1501" s="13">
        <f>_xlfn.XLOOKUP(C1501,Customers!A:A,Customers!G:G)</f>
        <v>45869</v>
      </c>
      <c r="X1501">
        <f t="shared" ca="1" si="214"/>
        <v>70</v>
      </c>
      <c r="Y1501" t="str">
        <f t="shared" ca="1" si="215"/>
        <v>50+</v>
      </c>
    </row>
    <row r="1502" spans="1:25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  <c r="I1502">
        <f>_xlfn.XLOOKUP(D1502,Products!A:A,Products!E:E)</f>
        <v>1079.8900000000001</v>
      </c>
      <c r="J1502">
        <f>_xlfn.XLOOKUP(D1502,Products!A:A,Products!F:F)</f>
        <v>703.83</v>
      </c>
      <c r="K1502" t="str">
        <f>_xlfn.XLOOKUP(D1502,Products!A:A,Products!C:C)</f>
        <v>Electronics</v>
      </c>
      <c r="L1502" t="str">
        <f>_xlfn.XLOOKUP(D1502,Products!A:A,Products!D:D)</f>
        <v>Smartphone</v>
      </c>
      <c r="M1502">
        <f t="shared" si="207"/>
        <v>1079.8900000000001</v>
      </c>
      <c r="N1502">
        <f t="shared" si="208"/>
        <v>703.83</v>
      </c>
      <c r="O1502">
        <f t="shared" si="209"/>
        <v>376.06000000000006</v>
      </c>
      <c r="P1502" s="8">
        <f t="shared" si="210"/>
        <v>0.34823917250831105</v>
      </c>
      <c r="Q1502">
        <f t="shared" si="211"/>
        <v>107.98900000000002</v>
      </c>
      <c r="R1502">
        <f t="shared" si="212"/>
        <v>971.90100000000007</v>
      </c>
      <c r="S1502">
        <f t="shared" si="213"/>
        <v>268.07100000000003</v>
      </c>
      <c r="T1502" t="str">
        <f>_xlfn.XLOOKUP(C1502,Customers!A:A,Customers!D:D)</f>
        <v>F</v>
      </c>
      <c r="U1502" s="13">
        <f>_xlfn.XLOOKUP(C1502,Customers!A:A,Customers!E:E)</f>
        <v>35515</v>
      </c>
      <c r="V1502" t="str">
        <f>_xlfn.XLOOKUP(C1502,Customers!A:A,Customers!F:F)</f>
        <v>North Jamesport</v>
      </c>
      <c r="W1502" s="13">
        <f>_xlfn.XLOOKUP(C1502,Customers!A:A,Customers!G:G)</f>
        <v>44804</v>
      </c>
      <c r="X1502">
        <f t="shared" ca="1" si="214"/>
        <v>29</v>
      </c>
      <c r="Y1502" t="str">
        <f t="shared" ca="1" si="215"/>
        <v>26-35</v>
      </c>
    </row>
    <row r="1503" spans="1:25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  <c r="I1503">
        <f>_xlfn.XLOOKUP(D1503,Products!A:A,Products!E:E)</f>
        <v>1501.46</v>
      </c>
      <c r="J1503">
        <f>_xlfn.XLOOKUP(D1503,Products!A:A,Products!F:F)</f>
        <v>1167.73</v>
      </c>
      <c r="K1503" t="str">
        <f>_xlfn.XLOOKUP(D1503,Products!A:A,Products!C:C)</f>
        <v>Fashion</v>
      </c>
      <c r="L1503" t="str">
        <f>_xlfn.XLOOKUP(D1503,Products!A:A,Products!D:D)</f>
        <v>Watches</v>
      </c>
      <c r="M1503">
        <f t="shared" si="207"/>
        <v>6005.84</v>
      </c>
      <c r="N1503">
        <f t="shared" si="208"/>
        <v>4670.92</v>
      </c>
      <c r="O1503">
        <f t="shared" si="209"/>
        <v>1334.92</v>
      </c>
      <c r="P1503" s="8">
        <f t="shared" si="210"/>
        <v>0.22227032355174298</v>
      </c>
      <c r="Q1503">
        <f t="shared" si="211"/>
        <v>900.87599999999998</v>
      </c>
      <c r="R1503">
        <f t="shared" si="212"/>
        <v>5104.9639999999999</v>
      </c>
      <c r="S1503">
        <f t="shared" si="213"/>
        <v>434.04399999999987</v>
      </c>
      <c r="T1503" t="str">
        <f>_xlfn.XLOOKUP(C1503,Customers!A:A,Customers!D:D)</f>
        <v>M</v>
      </c>
      <c r="U1503" s="13">
        <f>_xlfn.XLOOKUP(C1503,Customers!A:A,Customers!E:E)</f>
        <v>21586</v>
      </c>
      <c r="V1503" t="str">
        <f>_xlfn.XLOOKUP(C1503,Customers!A:A,Customers!F:F)</f>
        <v>Robertmouth</v>
      </c>
      <c r="W1503" s="13">
        <f>_xlfn.XLOOKUP(C1503,Customers!A:A,Customers!G:G)</f>
        <v>45168</v>
      </c>
      <c r="X1503">
        <f t="shared" ca="1" si="214"/>
        <v>67</v>
      </c>
      <c r="Y1503" t="str">
        <f t="shared" ca="1" si="215"/>
        <v>50+</v>
      </c>
    </row>
    <row r="1504" spans="1:25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  <c r="I1504">
        <f>_xlfn.XLOOKUP(D1504,Products!A:A,Products!E:E)</f>
        <v>1095.72</v>
      </c>
      <c r="J1504">
        <f>_xlfn.XLOOKUP(D1504,Products!A:A,Products!F:F)</f>
        <v>822.2</v>
      </c>
      <c r="K1504" t="str">
        <f>_xlfn.XLOOKUP(D1504,Products!A:A,Products!C:C)</f>
        <v>Groceries</v>
      </c>
      <c r="L1504" t="str">
        <f>_xlfn.XLOOKUP(D1504,Products!A:A,Products!D:D)</f>
        <v>Snacks</v>
      </c>
      <c r="M1504">
        <f t="shared" si="207"/>
        <v>4382.88</v>
      </c>
      <c r="N1504">
        <f t="shared" si="208"/>
        <v>3288.8</v>
      </c>
      <c r="O1504">
        <f t="shared" si="209"/>
        <v>1094.08</v>
      </c>
      <c r="P1504" s="8">
        <f t="shared" si="210"/>
        <v>0.24962581681451462</v>
      </c>
      <c r="Q1504">
        <f t="shared" si="211"/>
        <v>657.43200000000002</v>
      </c>
      <c r="R1504">
        <f t="shared" si="212"/>
        <v>3725.4480000000003</v>
      </c>
      <c r="S1504">
        <f t="shared" si="213"/>
        <v>436.64800000000014</v>
      </c>
      <c r="T1504" t="str">
        <f>_xlfn.XLOOKUP(C1504,Customers!A:A,Customers!D:D)</f>
        <v>M</v>
      </c>
      <c r="U1504" s="13">
        <f>_xlfn.XLOOKUP(C1504,Customers!A:A,Customers!E:E)</f>
        <v>28106</v>
      </c>
      <c r="V1504" t="str">
        <f>_xlfn.XLOOKUP(C1504,Customers!A:A,Customers!F:F)</f>
        <v>West Carol</v>
      </c>
      <c r="W1504" s="13">
        <f>_xlfn.XLOOKUP(C1504,Customers!A:A,Customers!G:G)</f>
        <v>45861</v>
      </c>
      <c r="X1504">
        <f t="shared" ca="1" si="214"/>
        <v>49</v>
      </c>
      <c r="Y1504" t="str">
        <f t="shared" ca="1" si="215"/>
        <v>36-50</v>
      </c>
    </row>
    <row r="1505" spans="1:25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  <c r="I1505">
        <f>_xlfn.XLOOKUP(D1505,Products!A:A,Products!E:E)</f>
        <v>25.57</v>
      </c>
      <c r="J1505">
        <f>_xlfn.XLOOKUP(D1505,Products!A:A,Products!F:F)</f>
        <v>19.05</v>
      </c>
      <c r="K1505" t="str">
        <f>_xlfn.XLOOKUP(D1505,Products!A:A,Products!C:C)</f>
        <v>Groceries</v>
      </c>
      <c r="L1505" t="str">
        <f>_xlfn.XLOOKUP(D1505,Products!A:A,Products!D:D)</f>
        <v>Vegetables</v>
      </c>
      <c r="M1505">
        <f t="shared" si="207"/>
        <v>127.85</v>
      </c>
      <c r="N1505">
        <f t="shared" si="208"/>
        <v>95.25</v>
      </c>
      <c r="O1505">
        <f t="shared" si="209"/>
        <v>32.599999999999994</v>
      </c>
      <c r="P1505" s="8">
        <f t="shared" si="210"/>
        <v>0.25498631208447398</v>
      </c>
      <c r="Q1505">
        <f t="shared" si="211"/>
        <v>0</v>
      </c>
      <c r="R1505">
        <f t="shared" si="212"/>
        <v>127.85</v>
      </c>
      <c r="S1505">
        <f t="shared" si="213"/>
        <v>32.599999999999994</v>
      </c>
      <c r="T1505" t="str">
        <f>_xlfn.XLOOKUP(C1505,Customers!A:A,Customers!D:D)</f>
        <v>M</v>
      </c>
      <c r="U1505" s="13">
        <f>_xlfn.XLOOKUP(C1505,Customers!A:A,Customers!E:E)</f>
        <v>35712</v>
      </c>
      <c r="V1505" t="str">
        <f>_xlfn.XLOOKUP(C1505,Customers!A:A,Customers!F:F)</f>
        <v>Carlyberg</v>
      </c>
      <c r="W1505" s="13">
        <f>_xlfn.XLOOKUP(C1505,Customers!A:A,Customers!G:G)</f>
        <v>45823</v>
      </c>
      <c r="X1505">
        <f t="shared" ca="1" si="214"/>
        <v>28</v>
      </c>
      <c r="Y1505" t="str">
        <f t="shared" ca="1" si="215"/>
        <v>26-35</v>
      </c>
    </row>
    <row r="1506" spans="1:25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  <c r="I1506">
        <f>_xlfn.XLOOKUP(D1506,Products!A:A,Products!E:E)</f>
        <v>1194.1199999999999</v>
      </c>
      <c r="J1506">
        <f>_xlfn.XLOOKUP(D1506,Products!A:A,Products!F:F)</f>
        <v>838.95</v>
      </c>
      <c r="K1506" t="str">
        <f>_xlfn.XLOOKUP(D1506,Products!A:A,Products!C:C)</f>
        <v>Electronics</v>
      </c>
      <c r="L1506" t="str">
        <f>_xlfn.XLOOKUP(D1506,Products!A:A,Products!D:D)</f>
        <v>Smartphone</v>
      </c>
      <c r="M1506">
        <f t="shared" si="207"/>
        <v>5970.5999999999995</v>
      </c>
      <c r="N1506">
        <f t="shared" si="208"/>
        <v>4194.75</v>
      </c>
      <c r="O1506">
        <f t="shared" si="209"/>
        <v>1775.8499999999995</v>
      </c>
      <c r="P1506" s="8">
        <f t="shared" si="210"/>
        <v>0.29743241885237659</v>
      </c>
      <c r="Q1506">
        <f t="shared" si="211"/>
        <v>0</v>
      </c>
      <c r="R1506">
        <f t="shared" si="212"/>
        <v>5970.5999999999995</v>
      </c>
      <c r="S1506">
        <f t="shared" si="213"/>
        <v>1775.8499999999995</v>
      </c>
      <c r="T1506" t="str">
        <f>_xlfn.XLOOKUP(C1506,Customers!A:A,Customers!D:D)</f>
        <v>F</v>
      </c>
      <c r="U1506" s="13">
        <f>_xlfn.XLOOKUP(C1506,Customers!A:A,Customers!E:E)</f>
        <v>38541</v>
      </c>
      <c r="V1506" t="str">
        <f>_xlfn.XLOOKUP(C1506,Customers!A:A,Customers!F:F)</f>
        <v>Charlesmouth</v>
      </c>
      <c r="W1506" s="13">
        <f>_xlfn.XLOOKUP(C1506,Customers!A:A,Customers!G:G)</f>
        <v>45601</v>
      </c>
      <c r="X1506">
        <f t="shared" ca="1" si="214"/>
        <v>20</v>
      </c>
      <c r="Y1506" t="str">
        <f t="shared" ca="1" si="215"/>
        <v>18-25</v>
      </c>
    </row>
    <row r="1507" spans="1:25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  <c r="I1507">
        <f>_xlfn.XLOOKUP(D1507,Products!A:A,Products!E:E)</f>
        <v>1286.55</v>
      </c>
      <c r="J1507">
        <f>_xlfn.XLOOKUP(D1507,Products!A:A,Products!F:F)</f>
        <v>797.54</v>
      </c>
      <c r="K1507" t="str">
        <f>_xlfn.XLOOKUP(D1507,Products!A:A,Products!C:C)</f>
        <v>Fashion</v>
      </c>
      <c r="L1507" t="str">
        <f>_xlfn.XLOOKUP(D1507,Products!A:A,Products!D:D)</f>
        <v>Accessories</v>
      </c>
      <c r="M1507">
        <f t="shared" si="207"/>
        <v>5146.2</v>
      </c>
      <c r="N1507">
        <f t="shared" si="208"/>
        <v>3190.16</v>
      </c>
      <c r="O1507">
        <f t="shared" si="209"/>
        <v>1956.04</v>
      </c>
      <c r="P1507" s="8">
        <f t="shared" si="210"/>
        <v>0.380094049978625</v>
      </c>
      <c r="Q1507">
        <f t="shared" si="211"/>
        <v>0</v>
      </c>
      <c r="R1507">
        <f t="shared" si="212"/>
        <v>5146.2</v>
      </c>
      <c r="S1507">
        <f t="shared" si="213"/>
        <v>1956.04</v>
      </c>
      <c r="T1507" t="str">
        <f>_xlfn.XLOOKUP(C1507,Customers!A:A,Customers!D:D)</f>
        <v>F</v>
      </c>
      <c r="U1507" s="13">
        <f>_xlfn.XLOOKUP(C1507,Customers!A:A,Customers!E:E)</f>
        <v>37024</v>
      </c>
      <c r="V1507" t="str">
        <f>_xlfn.XLOOKUP(C1507,Customers!A:A,Customers!F:F)</f>
        <v>South Markbury</v>
      </c>
      <c r="W1507" s="13">
        <f>_xlfn.XLOOKUP(C1507,Customers!A:A,Customers!G:G)</f>
        <v>45117</v>
      </c>
      <c r="X1507">
        <f t="shared" ca="1" si="214"/>
        <v>25</v>
      </c>
      <c r="Y1507" t="str">
        <f t="shared" ca="1" si="215"/>
        <v>18-25</v>
      </c>
    </row>
    <row r="1508" spans="1:25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  <c r="I1508">
        <f>_xlfn.XLOOKUP(D1508,Products!A:A,Products!E:E)</f>
        <v>1286.55</v>
      </c>
      <c r="J1508">
        <f>_xlfn.XLOOKUP(D1508,Products!A:A,Products!F:F)</f>
        <v>797.54</v>
      </c>
      <c r="K1508" t="str">
        <f>_xlfn.XLOOKUP(D1508,Products!A:A,Products!C:C)</f>
        <v>Fashion</v>
      </c>
      <c r="L1508" t="str">
        <f>_xlfn.XLOOKUP(D1508,Products!A:A,Products!D:D)</f>
        <v>Accessories</v>
      </c>
      <c r="M1508">
        <f t="shared" si="207"/>
        <v>5146.2</v>
      </c>
      <c r="N1508">
        <f t="shared" si="208"/>
        <v>3190.16</v>
      </c>
      <c r="O1508">
        <f t="shared" si="209"/>
        <v>1956.04</v>
      </c>
      <c r="P1508" s="8">
        <f t="shared" si="210"/>
        <v>0.380094049978625</v>
      </c>
      <c r="Q1508">
        <f t="shared" si="211"/>
        <v>771.93</v>
      </c>
      <c r="R1508">
        <f t="shared" si="212"/>
        <v>4374.2699999999995</v>
      </c>
      <c r="S1508">
        <f t="shared" si="213"/>
        <v>1184.1099999999997</v>
      </c>
      <c r="T1508" t="str">
        <f>_xlfn.XLOOKUP(C1508,Customers!A:A,Customers!D:D)</f>
        <v>M</v>
      </c>
      <c r="U1508" s="13">
        <f>_xlfn.XLOOKUP(C1508,Customers!A:A,Customers!E:E)</f>
        <v>33491</v>
      </c>
      <c r="V1508" t="str">
        <f>_xlfn.XLOOKUP(C1508,Customers!A:A,Customers!F:F)</f>
        <v>Port Jacob</v>
      </c>
      <c r="W1508" s="13">
        <f>_xlfn.XLOOKUP(C1508,Customers!A:A,Customers!G:G)</f>
        <v>44496</v>
      </c>
      <c r="X1508">
        <f t="shared" ca="1" si="214"/>
        <v>34</v>
      </c>
      <c r="Y1508" t="str">
        <f t="shared" ca="1" si="215"/>
        <v>26-35</v>
      </c>
    </row>
    <row r="1509" spans="1:25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  <c r="I1509">
        <f>_xlfn.XLOOKUP(D1509,Products!A:A,Products!E:E)</f>
        <v>304.70999999999998</v>
      </c>
      <c r="J1509">
        <f>_xlfn.XLOOKUP(D1509,Products!A:A,Products!F:F)</f>
        <v>164.01</v>
      </c>
      <c r="K1509" t="str">
        <f>_xlfn.XLOOKUP(D1509,Products!A:A,Products!C:C)</f>
        <v>Groceries</v>
      </c>
      <c r="L1509" t="str">
        <f>_xlfn.XLOOKUP(D1509,Products!A:A,Products!D:D)</f>
        <v>Vegetables</v>
      </c>
      <c r="M1509">
        <f t="shared" si="207"/>
        <v>609.41999999999996</v>
      </c>
      <c r="N1509">
        <f t="shared" si="208"/>
        <v>328.02</v>
      </c>
      <c r="O1509">
        <f t="shared" si="209"/>
        <v>281.39999999999998</v>
      </c>
      <c r="P1509" s="8">
        <f t="shared" si="210"/>
        <v>0.46175051688490698</v>
      </c>
      <c r="Q1509">
        <f t="shared" si="211"/>
        <v>91.412999999999997</v>
      </c>
      <c r="R1509">
        <f t="shared" si="212"/>
        <v>518.00699999999995</v>
      </c>
      <c r="S1509">
        <f t="shared" si="213"/>
        <v>189.98699999999997</v>
      </c>
      <c r="T1509" t="str">
        <f>_xlfn.XLOOKUP(C1509,Customers!A:A,Customers!D:D)</f>
        <v>F</v>
      </c>
      <c r="U1509" s="13">
        <f>_xlfn.XLOOKUP(C1509,Customers!A:A,Customers!E:E)</f>
        <v>36564</v>
      </c>
      <c r="V1509" t="str">
        <f>_xlfn.XLOOKUP(C1509,Customers!A:A,Customers!F:F)</f>
        <v>North Teresashire</v>
      </c>
      <c r="W1509" s="13">
        <f>_xlfn.XLOOKUP(C1509,Customers!A:A,Customers!G:G)</f>
        <v>44509</v>
      </c>
      <c r="X1509">
        <f t="shared" ca="1" si="214"/>
        <v>26</v>
      </c>
      <c r="Y1509" t="str">
        <f t="shared" ca="1" si="215"/>
        <v>26-35</v>
      </c>
    </row>
    <row r="1510" spans="1:25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  <c r="I1510">
        <f>_xlfn.XLOOKUP(D1510,Products!A:A,Products!E:E)</f>
        <v>1879.08</v>
      </c>
      <c r="J1510">
        <f>_xlfn.XLOOKUP(D1510,Products!A:A,Products!F:F)</f>
        <v>1004.56</v>
      </c>
      <c r="K1510" t="str">
        <f>_xlfn.XLOOKUP(D1510,Products!A:A,Products!C:C)</f>
        <v>Groceries</v>
      </c>
      <c r="L1510" t="str">
        <f>_xlfn.XLOOKUP(D1510,Products!A:A,Products!D:D)</f>
        <v>Dairy</v>
      </c>
      <c r="M1510">
        <f t="shared" si="207"/>
        <v>9395.4</v>
      </c>
      <c r="N1510">
        <f t="shared" si="208"/>
        <v>5022.7999999999993</v>
      </c>
      <c r="O1510">
        <f t="shared" si="209"/>
        <v>4372.6000000000004</v>
      </c>
      <c r="P1510" s="8">
        <f t="shared" si="210"/>
        <v>0.46539796070417444</v>
      </c>
      <c r="Q1510">
        <f t="shared" si="211"/>
        <v>469.77</v>
      </c>
      <c r="R1510">
        <f t="shared" si="212"/>
        <v>8925.6299999999992</v>
      </c>
      <c r="S1510">
        <f t="shared" si="213"/>
        <v>3902.83</v>
      </c>
      <c r="T1510" t="str">
        <f>_xlfn.XLOOKUP(C1510,Customers!A:A,Customers!D:D)</f>
        <v>M</v>
      </c>
      <c r="U1510" s="13">
        <f>_xlfn.XLOOKUP(C1510,Customers!A:A,Customers!E:E)</f>
        <v>28268</v>
      </c>
      <c r="V1510" t="str">
        <f>_xlfn.XLOOKUP(C1510,Customers!A:A,Customers!F:F)</f>
        <v>Ramosbury</v>
      </c>
      <c r="W1510" s="13">
        <f>_xlfn.XLOOKUP(C1510,Customers!A:A,Customers!G:G)</f>
        <v>44926</v>
      </c>
      <c r="X1510">
        <f t="shared" ca="1" si="214"/>
        <v>49</v>
      </c>
      <c r="Y1510" t="str">
        <f t="shared" ca="1" si="215"/>
        <v>36-50</v>
      </c>
    </row>
    <row r="1511" spans="1:25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  <c r="I1511">
        <f>_xlfn.XLOOKUP(D1511,Products!A:A,Products!E:E)</f>
        <v>1878.47</v>
      </c>
      <c r="J1511">
        <f>_xlfn.XLOOKUP(D1511,Products!A:A,Products!F:F)</f>
        <v>1014.91</v>
      </c>
      <c r="K1511" t="str">
        <f>_xlfn.XLOOKUP(D1511,Products!A:A,Products!C:C)</f>
        <v>Fashion</v>
      </c>
      <c r="L1511" t="str">
        <f>_xlfn.XLOOKUP(D1511,Products!A:A,Products!D:D)</f>
        <v>Footwear</v>
      </c>
      <c r="M1511">
        <f t="shared" si="207"/>
        <v>3756.94</v>
      </c>
      <c r="N1511">
        <f t="shared" si="208"/>
        <v>2029.82</v>
      </c>
      <c r="O1511">
        <f t="shared" si="209"/>
        <v>1727.1200000000001</v>
      </c>
      <c r="P1511" s="8">
        <f t="shared" si="210"/>
        <v>0.45971455493034225</v>
      </c>
      <c r="Q1511">
        <f t="shared" si="211"/>
        <v>375.69400000000002</v>
      </c>
      <c r="R1511">
        <f t="shared" si="212"/>
        <v>3381.2460000000001</v>
      </c>
      <c r="S1511">
        <f t="shared" si="213"/>
        <v>1351.4260000000002</v>
      </c>
      <c r="T1511" t="str">
        <f>_xlfn.XLOOKUP(C1511,Customers!A:A,Customers!D:D)</f>
        <v>M</v>
      </c>
      <c r="U1511" s="13">
        <f>_xlfn.XLOOKUP(C1511,Customers!A:A,Customers!E:E)</f>
        <v>24005</v>
      </c>
      <c r="V1511" t="str">
        <f>_xlfn.XLOOKUP(C1511,Customers!A:A,Customers!F:F)</f>
        <v>Kevinshire</v>
      </c>
      <c r="W1511" s="13">
        <f>_xlfn.XLOOKUP(C1511,Customers!A:A,Customers!G:G)</f>
        <v>45374</v>
      </c>
      <c r="X1511">
        <f t="shared" ca="1" si="214"/>
        <v>60</v>
      </c>
      <c r="Y1511" t="str">
        <f t="shared" ca="1" si="215"/>
        <v>50+</v>
      </c>
    </row>
    <row r="1512" spans="1:25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  <c r="I1512">
        <f>_xlfn.XLOOKUP(D1512,Products!A:A,Products!E:E)</f>
        <v>1396.22</v>
      </c>
      <c r="J1512">
        <f>_xlfn.XLOOKUP(D1512,Products!A:A,Products!F:F)</f>
        <v>1004.09</v>
      </c>
      <c r="K1512" t="str">
        <f>_xlfn.XLOOKUP(D1512,Products!A:A,Products!C:C)</f>
        <v>Fashion</v>
      </c>
      <c r="L1512" t="str">
        <f>_xlfn.XLOOKUP(D1512,Products!A:A,Products!D:D)</f>
        <v>Bags</v>
      </c>
      <c r="M1512">
        <f t="shared" si="207"/>
        <v>5584.88</v>
      </c>
      <c r="N1512">
        <f t="shared" si="208"/>
        <v>4016.36</v>
      </c>
      <c r="O1512">
        <f t="shared" si="209"/>
        <v>1568.52</v>
      </c>
      <c r="P1512" s="8">
        <f t="shared" si="210"/>
        <v>0.28085115526206472</v>
      </c>
      <c r="Q1512">
        <f t="shared" si="211"/>
        <v>279.24400000000003</v>
      </c>
      <c r="R1512">
        <f t="shared" si="212"/>
        <v>5305.6360000000004</v>
      </c>
      <c r="S1512">
        <f t="shared" si="213"/>
        <v>1289.2760000000003</v>
      </c>
      <c r="T1512" t="str">
        <f>_xlfn.XLOOKUP(C1512,Customers!A:A,Customers!D:D)</f>
        <v>F</v>
      </c>
      <c r="U1512" s="13">
        <f>_xlfn.XLOOKUP(C1512,Customers!A:A,Customers!E:E)</f>
        <v>34980</v>
      </c>
      <c r="V1512" t="str">
        <f>_xlfn.XLOOKUP(C1512,Customers!A:A,Customers!F:F)</f>
        <v>Lake Dale</v>
      </c>
      <c r="W1512" s="13">
        <f>_xlfn.XLOOKUP(C1512,Customers!A:A,Customers!G:G)</f>
        <v>45124</v>
      </c>
      <c r="X1512">
        <f t="shared" ca="1" si="214"/>
        <v>30</v>
      </c>
      <c r="Y1512" t="str">
        <f t="shared" ca="1" si="215"/>
        <v>26-35</v>
      </c>
    </row>
    <row r="1513" spans="1:25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  <c r="I1513">
        <f>_xlfn.XLOOKUP(D1513,Products!A:A,Products!E:E)</f>
        <v>29.24</v>
      </c>
      <c r="J1513">
        <f>_xlfn.XLOOKUP(D1513,Products!A:A,Products!F:F)</f>
        <v>15.28</v>
      </c>
      <c r="K1513" t="str">
        <f>_xlfn.XLOOKUP(D1513,Products!A:A,Products!C:C)</f>
        <v>Fashion</v>
      </c>
      <c r="L1513" t="str">
        <f>_xlfn.XLOOKUP(D1513,Products!A:A,Products!D:D)</f>
        <v>Watches</v>
      </c>
      <c r="M1513">
        <f t="shared" si="207"/>
        <v>116.96</v>
      </c>
      <c r="N1513">
        <f t="shared" si="208"/>
        <v>61.12</v>
      </c>
      <c r="O1513">
        <f t="shared" si="209"/>
        <v>55.839999999999996</v>
      </c>
      <c r="P1513" s="8">
        <f t="shared" si="210"/>
        <v>0.47742818057455538</v>
      </c>
      <c r="Q1513">
        <f t="shared" si="211"/>
        <v>5.8479999999999999</v>
      </c>
      <c r="R1513">
        <f t="shared" si="212"/>
        <v>111.11199999999999</v>
      </c>
      <c r="S1513">
        <f t="shared" si="213"/>
        <v>49.991999999999997</v>
      </c>
      <c r="T1513" t="str">
        <f>_xlfn.XLOOKUP(C1513,Customers!A:A,Customers!D:D)</f>
        <v>F</v>
      </c>
      <c r="U1513" s="13">
        <f>_xlfn.XLOOKUP(C1513,Customers!A:A,Customers!E:E)</f>
        <v>23715</v>
      </c>
      <c r="V1513" t="str">
        <f>_xlfn.XLOOKUP(C1513,Customers!A:A,Customers!F:F)</f>
        <v>Port Angelabury</v>
      </c>
      <c r="W1513" s="13">
        <f>_xlfn.XLOOKUP(C1513,Customers!A:A,Customers!G:G)</f>
        <v>44601</v>
      </c>
      <c r="X1513">
        <f t="shared" ca="1" si="214"/>
        <v>61</v>
      </c>
      <c r="Y1513" t="str">
        <f t="shared" ca="1" si="215"/>
        <v>50+</v>
      </c>
    </row>
    <row r="1514" spans="1:25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  <c r="I1514">
        <f>_xlfn.XLOOKUP(D1514,Products!A:A,Products!E:E)</f>
        <v>270.45</v>
      </c>
      <c r="J1514">
        <f>_xlfn.XLOOKUP(D1514,Products!A:A,Products!F:F)</f>
        <v>187.6</v>
      </c>
      <c r="K1514" t="str">
        <f>_xlfn.XLOOKUP(D1514,Products!A:A,Products!C:C)</f>
        <v>Fashion</v>
      </c>
      <c r="L1514" t="str">
        <f>_xlfn.XLOOKUP(D1514,Products!A:A,Products!D:D)</f>
        <v>Bags</v>
      </c>
      <c r="M1514">
        <f t="shared" si="207"/>
        <v>1352.25</v>
      </c>
      <c r="N1514">
        <f t="shared" si="208"/>
        <v>938</v>
      </c>
      <c r="O1514">
        <f t="shared" si="209"/>
        <v>414.25</v>
      </c>
      <c r="P1514" s="8">
        <f t="shared" si="210"/>
        <v>0.30634128304677388</v>
      </c>
      <c r="Q1514">
        <f t="shared" si="211"/>
        <v>202.83750000000001</v>
      </c>
      <c r="R1514">
        <f t="shared" si="212"/>
        <v>1149.4124999999999</v>
      </c>
      <c r="S1514">
        <f t="shared" si="213"/>
        <v>211.41249999999991</v>
      </c>
      <c r="T1514" t="str">
        <f>_xlfn.XLOOKUP(C1514,Customers!A:A,Customers!D:D)</f>
        <v>F</v>
      </c>
      <c r="U1514" s="13">
        <f>_xlfn.XLOOKUP(C1514,Customers!A:A,Customers!E:E)</f>
        <v>33492</v>
      </c>
      <c r="V1514" t="str">
        <f>_xlfn.XLOOKUP(C1514,Customers!A:A,Customers!F:F)</f>
        <v>Walkerfurt</v>
      </c>
      <c r="W1514" s="13">
        <f>_xlfn.XLOOKUP(C1514,Customers!A:A,Customers!G:G)</f>
        <v>45407</v>
      </c>
      <c r="X1514">
        <f t="shared" ca="1" si="214"/>
        <v>34</v>
      </c>
      <c r="Y1514" t="str">
        <f t="shared" ca="1" si="215"/>
        <v>26-35</v>
      </c>
    </row>
    <row r="1515" spans="1:25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  <c r="I1515">
        <f>_xlfn.XLOOKUP(D1515,Products!A:A,Products!E:E)</f>
        <v>1745.61</v>
      </c>
      <c r="J1515">
        <f>_xlfn.XLOOKUP(D1515,Products!A:A,Products!F:F)</f>
        <v>1322.44</v>
      </c>
      <c r="K1515" t="str">
        <f>_xlfn.XLOOKUP(D1515,Products!A:A,Products!C:C)</f>
        <v>Electronics</v>
      </c>
      <c r="L1515" t="str">
        <f>_xlfn.XLOOKUP(D1515,Products!A:A,Products!D:D)</f>
        <v>Headphones</v>
      </c>
      <c r="M1515">
        <f t="shared" si="207"/>
        <v>5236.83</v>
      </c>
      <c r="N1515">
        <f t="shared" si="208"/>
        <v>3967.32</v>
      </c>
      <c r="O1515">
        <f t="shared" si="209"/>
        <v>1269.5099999999998</v>
      </c>
      <c r="P1515" s="8">
        <f t="shared" si="210"/>
        <v>0.24241955534168566</v>
      </c>
      <c r="Q1515">
        <f t="shared" si="211"/>
        <v>261.8415</v>
      </c>
      <c r="R1515">
        <f t="shared" si="212"/>
        <v>4974.9884999999995</v>
      </c>
      <c r="S1515">
        <f t="shared" si="213"/>
        <v>1007.6684999999993</v>
      </c>
      <c r="T1515" t="str">
        <f>_xlfn.XLOOKUP(C1515,Customers!A:A,Customers!D:D)</f>
        <v>F</v>
      </c>
      <c r="U1515" s="13">
        <f>_xlfn.XLOOKUP(C1515,Customers!A:A,Customers!E:E)</f>
        <v>34980</v>
      </c>
      <c r="V1515" t="str">
        <f>_xlfn.XLOOKUP(C1515,Customers!A:A,Customers!F:F)</f>
        <v>Lake Dale</v>
      </c>
      <c r="W1515" s="13">
        <f>_xlfn.XLOOKUP(C1515,Customers!A:A,Customers!G:G)</f>
        <v>45124</v>
      </c>
      <c r="X1515">
        <f t="shared" ca="1" si="214"/>
        <v>30</v>
      </c>
      <c r="Y1515" t="str">
        <f t="shared" ca="1" si="215"/>
        <v>26-35</v>
      </c>
    </row>
    <row r="1516" spans="1:25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  <c r="I1516">
        <f>_xlfn.XLOOKUP(D1516,Products!A:A,Products!E:E)</f>
        <v>564.41999999999996</v>
      </c>
      <c r="J1516">
        <f>_xlfn.XLOOKUP(D1516,Products!A:A,Products!F:F)</f>
        <v>293.95999999999998</v>
      </c>
      <c r="K1516" t="str">
        <f>_xlfn.XLOOKUP(D1516,Products!A:A,Products!C:C)</f>
        <v>Fashion</v>
      </c>
      <c r="L1516" t="str">
        <f>_xlfn.XLOOKUP(D1516,Products!A:A,Products!D:D)</f>
        <v>Accessories</v>
      </c>
      <c r="M1516">
        <f t="shared" si="207"/>
        <v>564.41999999999996</v>
      </c>
      <c r="N1516">
        <f t="shared" si="208"/>
        <v>293.95999999999998</v>
      </c>
      <c r="O1516">
        <f t="shared" si="209"/>
        <v>270.45999999999998</v>
      </c>
      <c r="P1516" s="8">
        <f t="shared" si="210"/>
        <v>0.47918216930654478</v>
      </c>
      <c r="Q1516">
        <f t="shared" si="211"/>
        <v>56.442</v>
      </c>
      <c r="R1516">
        <f t="shared" si="212"/>
        <v>507.97799999999995</v>
      </c>
      <c r="S1516">
        <f t="shared" si="213"/>
        <v>214.01799999999997</v>
      </c>
      <c r="T1516" t="str">
        <f>_xlfn.XLOOKUP(C1516,Customers!A:A,Customers!D:D)</f>
        <v>M</v>
      </c>
      <c r="U1516" s="13">
        <f>_xlfn.XLOOKUP(C1516,Customers!A:A,Customers!E:E)</f>
        <v>22435</v>
      </c>
      <c r="V1516" t="str">
        <f>_xlfn.XLOOKUP(C1516,Customers!A:A,Customers!F:F)</f>
        <v>South Jameschester</v>
      </c>
      <c r="W1516" s="13">
        <f>_xlfn.XLOOKUP(C1516,Customers!A:A,Customers!G:G)</f>
        <v>45087</v>
      </c>
      <c r="X1516">
        <f t="shared" ca="1" si="214"/>
        <v>65</v>
      </c>
      <c r="Y1516" t="str">
        <f t="shared" ca="1" si="215"/>
        <v>50+</v>
      </c>
    </row>
    <row r="1517" spans="1:25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  <c r="I1517">
        <f>_xlfn.XLOOKUP(D1517,Products!A:A,Products!E:E)</f>
        <v>1396.22</v>
      </c>
      <c r="J1517">
        <f>_xlfn.XLOOKUP(D1517,Products!A:A,Products!F:F)</f>
        <v>1004.09</v>
      </c>
      <c r="K1517" t="str">
        <f>_xlfn.XLOOKUP(D1517,Products!A:A,Products!C:C)</f>
        <v>Fashion</v>
      </c>
      <c r="L1517" t="str">
        <f>_xlfn.XLOOKUP(D1517,Products!A:A,Products!D:D)</f>
        <v>Bags</v>
      </c>
      <c r="M1517">
        <f t="shared" si="207"/>
        <v>2792.44</v>
      </c>
      <c r="N1517">
        <f t="shared" si="208"/>
        <v>2008.18</v>
      </c>
      <c r="O1517">
        <f t="shared" si="209"/>
        <v>784.26</v>
      </c>
      <c r="P1517" s="8">
        <f t="shared" si="210"/>
        <v>0.28085115526206472</v>
      </c>
      <c r="Q1517">
        <f t="shared" si="211"/>
        <v>0</v>
      </c>
      <c r="R1517">
        <f t="shared" si="212"/>
        <v>2792.44</v>
      </c>
      <c r="S1517">
        <f t="shared" si="213"/>
        <v>784.26</v>
      </c>
      <c r="T1517" t="str">
        <f>_xlfn.XLOOKUP(C1517,Customers!A:A,Customers!D:D)</f>
        <v>F</v>
      </c>
      <c r="U1517" s="13">
        <f>_xlfn.XLOOKUP(C1517,Customers!A:A,Customers!E:E)</f>
        <v>37223</v>
      </c>
      <c r="V1517" t="str">
        <f>_xlfn.XLOOKUP(C1517,Customers!A:A,Customers!F:F)</f>
        <v>Mendozaland</v>
      </c>
      <c r="W1517" s="13">
        <f>_xlfn.XLOOKUP(C1517,Customers!A:A,Customers!G:G)</f>
        <v>45277</v>
      </c>
      <c r="X1517">
        <f t="shared" ca="1" si="214"/>
        <v>24</v>
      </c>
      <c r="Y1517" t="str">
        <f t="shared" ca="1" si="215"/>
        <v>18-25</v>
      </c>
    </row>
    <row r="1518" spans="1:25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  <c r="I1518">
        <f>_xlfn.XLOOKUP(D1518,Products!A:A,Products!E:E)</f>
        <v>1858.75</v>
      </c>
      <c r="J1518">
        <f>_xlfn.XLOOKUP(D1518,Products!A:A,Products!F:F)</f>
        <v>1451.16</v>
      </c>
      <c r="K1518" t="str">
        <f>_xlfn.XLOOKUP(D1518,Products!A:A,Products!C:C)</f>
        <v>Fashion</v>
      </c>
      <c r="L1518" t="str">
        <f>_xlfn.XLOOKUP(D1518,Products!A:A,Products!D:D)</f>
        <v>Accessories</v>
      </c>
      <c r="M1518">
        <f t="shared" si="207"/>
        <v>1858.75</v>
      </c>
      <c r="N1518">
        <f t="shared" si="208"/>
        <v>1451.16</v>
      </c>
      <c r="O1518">
        <f t="shared" si="209"/>
        <v>407.58999999999992</v>
      </c>
      <c r="P1518" s="8">
        <f t="shared" si="210"/>
        <v>0.21928177538668456</v>
      </c>
      <c r="Q1518">
        <f t="shared" si="211"/>
        <v>92.9375</v>
      </c>
      <c r="R1518">
        <f t="shared" si="212"/>
        <v>1765.8125</v>
      </c>
      <c r="S1518">
        <f t="shared" si="213"/>
        <v>314.65249999999992</v>
      </c>
      <c r="T1518" t="str">
        <f>_xlfn.XLOOKUP(C1518,Customers!A:A,Customers!D:D)</f>
        <v>F</v>
      </c>
      <c r="U1518" s="13">
        <f>_xlfn.XLOOKUP(C1518,Customers!A:A,Customers!E:E)</f>
        <v>27567</v>
      </c>
      <c r="V1518" t="str">
        <f>_xlfn.XLOOKUP(C1518,Customers!A:A,Customers!F:F)</f>
        <v>Berrymouth</v>
      </c>
      <c r="W1518" s="13">
        <f>_xlfn.XLOOKUP(C1518,Customers!A:A,Customers!G:G)</f>
        <v>45840</v>
      </c>
      <c r="X1518">
        <f t="shared" ca="1" si="214"/>
        <v>51</v>
      </c>
      <c r="Y1518" t="str">
        <f t="shared" ca="1" si="215"/>
        <v>50+</v>
      </c>
    </row>
    <row r="1519" spans="1:25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  <c r="I1519">
        <f>_xlfn.XLOOKUP(D1519,Products!A:A,Products!E:E)</f>
        <v>1474.12</v>
      </c>
      <c r="J1519">
        <f>_xlfn.XLOOKUP(D1519,Products!A:A,Products!F:F)</f>
        <v>764.02</v>
      </c>
      <c r="K1519" t="str">
        <f>_xlfn.XLOOKUP(D1519,Products!A:A,Products!C:C)</f>
        <v>Electronics</v>
      </c>
      <c r="L1519" t="str">
        <f>_xlfn.XLOOKUP(D1519,Products!A:A,Products!D:D)</f>
        <v>Camera</v>
      </c>
      <c r="M1519">
        <f t="shared" si="207"/>
        <v>5896.48</v>
      </c>
      <c r="N1519">
        <f t="shared" si="208"/>
        <v>3056.08</v>
      </c>
      <c r="O1519">
        <f t="shared" si="209"/>
        <v>2840.3999999999996</v>
      </c>
      <c r="P1519" s="8">
        <f t="shared" si="210"/>
        <v>0.48171112256804055</v>
      </c>
      <c r="Q1519">
        <f t="shared" si="211"/>
        <v>589.64800000000002</v>
      </c>
      <c r="R1519">
        <f t="shared" si="212"/>
        <v>5306.8319999999994</v>
      </c>
      <c r="S1519">
        <f t="shared" si="213"/>
        <v>2250.7519999999995</v>
      </c>
      <c r="T1519" t="str">
        <f>_xlfn.XLOOKUP(C1519,Customers!A:A,Customers!D:D)</f>
        <v>F</v>
      </c>
      <c r="U1519" s="13">
        <f>_xlfn.XLOOKUP(C1519,Customers!A:A,Customers!E:E)</f>
        <v>23256</v>
      </c>
      <c r="V1519" t="str">
        <f>_xlfn.XLOOKUP(C1519,Customers!A:A,Customers!F:F)</f>
        <v>North Lisa</v>
      </c>
      <c r="W1519" s="13">
        <f>_xlfn.XLOOKUP(C1519,Customers!A:A,Customers!G:G)</f>
        <v>44258</v>
      </c>
      <c r="X1519">
        <f t="shared" ca="1" si="214"/>
        <v>62</v>
      </c>
      <c r="Y1519" t="str">
        <f t="shared" ca="1" si="215"/>
        <v>50+</v>
      </c>
    </row>
    <row r="1520" spans="1:25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  <c r="I1520">
        <f>_xlfn.XLOOKUP(D1520,Products!A:A,Products!E:E)</f>
        <v>337.63</v>
      </c>
      <c r="J1520">
        <f>_xlfn.XLOOKUP(D1520,Products!A:A,Products!F:F)</f>
        <v>169.03</v>
      </c>
      <c r="K1520" t="str">
        <f>_xlfn.XLOOKUP(D1520,Products!A:A,Products!C:C)</f>
        <v>Fashion</v>
      </c>
      <c r="L1520" t="str">
        <f>_xlfn.XLOOKUP(D1520,Products!A:A,Products!D:D)</f>
        <v>Footwear</v>
      </c>
      <c r="M1520">
        <f t="shared" si="207"/>
        <v>1688.15</v>
      </c>
      <c r="N1520">
        <f t="shared" si="208"/>
        <v>845.15</v>
      </c>
      <c r="O1520">
        <f t="shared" si="209"/>
        <v>843.00000000000011</v>
      </c>
      <c r="P1520" s="8">
        <f t="shared" si="210"/>
        <v>0.49936320824571279</v>
      </c>
      <c r="Q1520">
        <f t="shared" si="211"/>
        <v>168.81500000000003</v>
      </c>
      <c r="R1520">
        <f t="shared" si="212"/>
        <v>1519.335</v>
      </c>
      <c r="S1520">
        <f t="shared" si="213"/>
        <v>674.18500000000006</v>
      </c>
      <c r="T1520" t="str">
        <f>_xlfn.XLOOKUP(C1520,Customers!A:A,Customers!D:D)</f>
        <v>M</v>
      </c>
      <c r="U1520" s="13">
        <f>_xlfn.XLOOKUP(C1520,Customers!A:A,Customers!E:E)</f>
        <v>23046</v>
      </c>
      <c r="V1520" t="str">
        <f>_xlfn.XLOOKUP(C1520,Customers!A:A,Customers!F:F)</f>
        <v>Port Williamhaven</v>
      </c>
      <c r="W1520" s="13">
        <f>_xlfn.XLOOKUP(C1520,Customers!A:A,Customers!G:G)</f>
        <v>44431</v>
      </c>
      <c r="X1520">
        <f t="shared" ca="1" si="214"/>
        <v>63</v>
      </c>
      <c r="Y1520" t="str">
        <f t="shared" ca="1" si="215"/>
        <v>50+</v>
      </c>
    </row>
    <row r="1521" spans="1:25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  <c r="I1521">
        <f>_xlfn.XLOOKUP(D1521,Products!A:A,Products!E:E)</f>
        <v>1272.23</v>
      </c>
      <c r="J1521">
        <f>_xlfn.XLOOKUP(D1521,Products!A:A,Products!F:F)</f>
        <v>952.65</v>
      </c>
      <c r="K1521" t="str">
        <f>_xlfn.XLOOKUP(D1521,Products!A:A,Products!C:C)</f>
        <v>Electronics</v>
      </c>
      <c r="L1521" t="str">
        <f>_xlfn.XLOOKUP(D1521,Products!A:A,Products!D:D)</f>
        <v>Smartphone</v>
      </c>
      <c r="M1521">
        <f t="shared" si="207"/>
        <v>6361.15</v>
      </c>
      <c r="N1521">
        <f t="shared" si="208"/>
        <v>4763.25</v>
      </c>
      <c r="O1521">
        <f t="shared" si="209"/>
        <v>1597.8999999999996</v>
      </c>
      <c r="P1521" s="8">
        <f t="shared" si="210"/>
        <v>0.25119671757465234</v>
      </c>
      <c r="Q1521">
        <f t="shared" si="211"/>
        <v>0</v>
      </c>
      <c r="R1521">
        <f t="shared" si="212"/>
        <v>6361.15</v>
      </c>
      <c r="S1521">
        <f t="shared" si="213"/>
        <v>1597.8999999999996</v>
      </c>
      <c r="T1521" t="str">
        <f>_xlfn.XLOOKUP(C1521,Customers!A:A,Customers!D:D)</f>
        <v>F</v>
      </c>
      <c r="U1521" s="13">
        <f>_xlfn.XLOOKUP(C1521,Customers!A:A,Customers!E:E)</f>
        <v>31052</v>
      </c>
      <c r="V1521" t="str">
        <f>_xlfn.XLOOKUP(C1521,Customers!A:A,Customers!F:F)</f>
        <v>South James</v>
      </c>
      <c r="W1521" s="13">
        <f>_xlfn.XLOOKUP(C1521,Customers!A:A,Customers!G:G)</f>
        <v>44584</v>
      </c>
      <c r="X1521">
        <f t="shared" ca="1" si="214"/>
        <v>41</v>
      </c>
      <c r="Y1521" t="str">
        <f t="shared" ca="1" si="215"/>
        <v>36-50</v>
      </c>
    </row>
    <row r="1522" spans="1:25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  <c r="I1522">
        <f>_xlfn.XLOOKUP(D1522,Products!A:A,Products!E:E)</f>
        <v>1079.8900000000001</v>
      </c>
      <c r="J1522">
        <f>_xlfn.XLOOKUP(D1522,Products!A:A,Products!F:F)</f>
        <v>703.83</v>
      </c>
      <c r="K1522" t="str">
        <f>_xlfn.XLOOKUP(D1522,Products!A:A,Products!C:C)</f>
        <v>Electronics</v>
      </c>
      <c r="L1522" t="str">
        <f>_xlfn.XLOOKUP(D1522,Products!A:A,Products!D:D)</f>
        <v>Smartphone</v>
      </c>
      <c r="M1522">
        <f t="shared" si="207"/>
        <v>1079.8900000000001</v>
      </c>
      <c r="N1522">
        <f t="shared" si="208"/>
        <v>703.83</v>
      </c>
      <c r="O1522">
        <f t="shared" si="209"/>
        <v>376.06000000000006</v>
      </c>
      <c r="P1522" s="8">
        <f t="shared" si="210"/>
        <v>0.34823917250831105</v>
      </c>
      <c r="Q1522">
        <f t="shared" si="211"/>
        <v>0</v>
      </c>
      <c r="R1522">
        <f t="shared" si="212"/>
        <v>1079.8900000000001</v>
      </c>
      <c r="S1522">
        <f t="shared" si="213"/>
        <v>376.06000000000006</v>
      </c>
      <c r="T1522" t="str">
        <f>_xlfn.XLOOKUP(C1522,Customers!A:A,Customers!D:D)</f>
        <v>M</v>
      </c>
      <c r="U1522" s="13">
        <f>_xlfn.XLOOKUP(C1522,Customers!A:A,Customers!E:E)</f>
        <v>28268</v>
      </c>
      <c r="V1522" t="str">
        <f>_xlfn.XLOOKUP(C1522,Customers!A:A,Customers!F:F)</f>
        <v>Ramosbury</v>
      </c>
      <c r="W1522" s="13">
        <f>_xlfn.XLOOKUP(C1522,Customers!A:A,Customers!G:G)</f>
        <v>44926</v>
      </c>
      <c r="X1522">
        <f t="shared" ca="1" si="214"/>
        <v>49</v>
      </c>
      <c r="Y1522" t="str">
        <f t="shared" ca="1" si="215"/>
        <v>36-50</v>
      </c>
    </row>
    <row r="1523" spans="1:25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  <c r="I1523">
        <f>_xlfn.XLOOKUP(D1523,Products!A:A,Products!E:E)</f>
        <v>248.57</v>
      </c>
      <c r="J1523">
        <f>_xlfn.XLOOKUP(D1523,Products!A:A,Products!F:F)</f>
        <v>190.67</v>
      </c>
      <c r="K1523" t="str">
        <f>_xlfn.XLOOKUP(D1523,Products!A:A,Products!C:C)</f>
        <v>Electronics</v>
      </c>
      <c r="L1523" t="str">
        <f>_xlfn.XLOOKUP(D1523,Products!A:A,Products!D:D)</f>
        <v>Headphones</v>
      </c>
      <c r="M1523">
        <f t="shared" si="207"/>
        <v>1242.8499999999999</v>
      </c>
      <c r="N1523">
        <f t="shared" si="208"/>
        <v>953.34999999999991</v>
      </c>
      <c r="O1523">
        <f t="shared" si="209"/>
        <v>289.5</v>
      </c>
      <c r="P1523" s="8">
        <f t="shared" si="210"/>
        <v>0.2329323731745585</v>
      </c>
      <c r="Q1523">
        <f t="shared" si="211"/>
        <v>0</v>
      </c>
      <c r="R1523">
        <f t="shared" si="212"/>
        <v>1242.8499999999999</v>
      </c>
      <c r="S1523">
        <f t="shared" si="213"/>
        <v>289.5</v>
      </c>
      <c r="T1523" t="str">
        <f>_xlfn.XLOOKUP(C1523,Customers!A:A,Customers!D:D)</f>
        <v>F</v>
      </c>
      <c r="U1523" s="13">
        <f>_xlfn.XLOOKUP(C1523,Customers!A:A,Customers!E:E)</f>
        <v>23256</v>
      </c>
      <c r="V1523" t="str">
        <f>_xlfn.XLOOKUP(C1523,Customers!A:A,Customers!F:F)</f>
        <v>North Lisa</v>
      </c>
      <c r="W1523" s="13">
        <f>_xlfn.XLOOKUP(C1523,Customers!A:A,Customers!G:G)</f>
        <v>44258</v>
      </c>
      <c r="X1523">
        <f t="shared" ca="1" si="214"/>
        <v>62</v>
      </c>
      <c r="Y1523" t="str">
        <f t="shared" ca="1" si="215"/>
        <v>50+</v>
      </c>
    </row>
    <row r="1524" spans="1:25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  <c r="I1524">
        <f>_xlfn.XLOOKUP(D1524,Products!A:A,Products!E:E)</f>
        <v>1095.72</v>
      </c>
      <c r="J1524">
        <f>_xlfn.XLOOKUP(D1524,Products!A:A,Products!F:F)</f>
        <v>822.2</v>
      </c>
      <c r="K1524" t="str">
        <f>_xlfn.XLOOKUP(D1524,Products!A:A,Products!C:C)</f>
        <v>Groceries</v>
      </c>
      <c r="L1524" t="str">
        <f>_xlfn.XLOOKUP(D1524,Products!A:A,Products!D:D)</f>
        <v>Snacks</v>
      </c>
      <c r="M1524">
        <f t="shared" si="207"/>
        <v>2191.44</v>
      </c>
      <c r="N1524">
        <f t="shared" si="208"/>
        <v>1644.4</v>
      </c>
      <c r="O1524">
        <f t="shared" si="209"/>
        <v>547.04</v>
      </c>
      <c r="P1524" s="8">
        <f t="shared" si="210"/>
        <v>0.24962581681451462</v>
      </c>
      <c r="Q1524">
        <f t="shared" si="211"/>
        <v>219.14400000000001</v>
      </c>
      <c r="R1524">
        <f t="shared" si="212"/>
        <v>1972.296</v>
      </c>
      <c r="S1524">
        <f t="shared" si="213"/>
        <v>327.89599999999996</v>
      </c>
      <c r="T1524" t="str">
        <f>_xlfn.XLOOKUP(C1524,Customers!A:A,Customers!D:D)</f>
        <v>M</v>
      </c>
      <c r="U1524" s="13">
        <f>_xlfn.XLOOKUP(C1524,Customers!A:A,Customers!E:E)</f>
        <v>36768</v>
      </c>
      <c r="V1524" t="str">
        <f>_xlfn.XLOOKUP(C1524,Customers!A:A,Customers!F:F)</f>
        <v>Ellisside</v>
      </c>
      <c r="W1524" s="13">
        <f>_xlfn.XLOOKUP(C1524,Customers!A:A,Customers!G:G)</f>
        <v>44715</v>
      </c>
      <c r="X1524">
        <f t="shared" ca="1" si="214"/>
        <v>25</v>
      </c>
      <c r="Y1524" t="str">
        <f t="shared" ca="1" si="215"/>
        <v>18-25</v>
      </c>
    </row>
    <row r="1525" spans="1:25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  <c r="I1525">
        <f>_xlfn.XLOOKUP(D1525,Products!A:A,Products!E:E)</f>
        <v>1134.8</v>
      </c>
      <c r="J1525">
        <f>_xlfn.XLOOKUP(D1525,Products!A:A,Products!F:F)</f>
        <v>675.1</v>
      </c>
      <c r="K1525" t="str">
        <f>_xlfn.XLOOKUP(D1525,Products!A:A,Products!C:C)</f>
        <v>Fashion</v>
      </c>
      <c r="L1525" t="str">
        <f>_xlfn.XLOOKUP(D1525,Products!A:A,Products!D:D)</f>
        <v>Watches</v>
      </c>
      <c r="M1525">
        <f t="shared" si="207"/>
        <v>4539.2</v>
      </c>
      <c r="N1525">
        <f t="shared" si="208"/>
        <v>2700.4</v>
      </c>
      <c r="O1525">
        <f t="shared" si="209"/>
        <v>1838.7999999999997</v>
      </c>
      <c r="P1525" s="8">
        <f t="shared" si="210"/>
        <v>0.40509340853013742</v>
      </c>
      <c r="Q1525">
        <f t="shared" si="211"/>
        <v>680.88</v>
      </c>
      <c r="R1525">
        <f t="shared" si="212"/>
        <v>3858.3199999999997</v>
      </c>
      <c r="S1525">
        <f t="shared" si="213"/>
        <v>1157.9199999999996</v>
      </c>
      <c r="T1525" t="str">
        <f>_xlfn.XLOOKUP(C1525,Customers!A:A,Customers!D:D)</f>
        <v>M</v>
      </c>
      <c r="U1525" s="13">
        <f>_xlfn.XLOOKUP(C1525,Customers!A:A,Customers!E:E)</f>
        <v>32522</v>
      </c>
      <c r="V1525" t="str">
        <f>_xlfn.XLOOKUP(C1525,Customers!A:A,Customers!F:F)</f>
        <v>Gomeztown</v>
      </c>
      <c r="W1525" s="13">
        <f>_xlfn.XLOOKUP(C1525,Customers!A:A,Customers!G:G)</f>
        <v>45231</v>
      </c>
      <c r="X1525">
        <f t="shared" ca="1" si="214"/>
        <v>37</v>
      </c>
      <c r="Y1525" t="str">
        <f t="shared" ca="1" si="215"/>
        <v>36-50</v>
      </c>
    </row>
    <row r="1526" spans="1:25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  <c r="I1526">
        <f>_xlfn.XLOOKUP(D1526,Products!A:A,Products!E:E)</f>
        <v>1193.0899999999999</v>
      </c>
      <c r="J1526">
        <f>_xlfn.XLOOKUP(D1526,Products!A:A,Products!F:F)</f>
        <v>818.24</v>
      </c>
      <c r="K1526" t="str">
        <f>_xlfn.XLOOKUP(D1526,Products!A:A,Products!C:C)</f>
        <v>Electronics</v>
      </c>
      <c r="L1526" t="str">
        <f>_xlfn.XLOOKUP(D1526,Products!A:A,Products!D:D)</f>
        <v>Camera</v>
      </c>
      <c r="M1526">
        <f t="shared" si="207"/>
        <v>3579.2699999999995</v>
      </c>
      <c r="N1526">
        <f t="shared" si="208"/>
        <v>2454.7200000000003</v>
      </c>
      <c r="O1526">
        <f t="shared" si="209"/>
        <v>1124.5499999999993</v>
      </c>
      <c r="P1526" s="8">
        <f t="shared" si="210"/>
        <v>0.31418417722049452</v>
      </c>
      <c r="Q1526">
        <f t="shared" si="211"/>
        <v>178.96349999999998</v>
      </c>
      <c r="R1526">
        <f t="shared" si="212"/>
        <v>3400.3064999999997</v>
      </c>
      <c r="S1526">
        <f t="shared" si="213"/>
        <v>945.58649999999943</v>
      </c>
      <c r="T1526" t="str">
        <f>_xlfn.XLOOKUP(C1526,Customers!A:A,Customers!D:D)</f>
        <v>M</v>
      </c>
      <c r="U1526" s="13">
        <f>_xlfn.XLOOKUP(C1526,Customers!A:A,Customers!E:E)</f>
        <v>27339</v>
      </c>
      <c r="V1526" t="str">
        <f>_xlfn.XLOOKUP(C1526,Customers!A:A,Customers!F:F)</f>
        <v>Port Miguel</v>
      </c>
      <c r="W1526" s="13">
        <f>_xlfn.XLOOKUP(C1526,Customers!A:A,Customers!G:G)</f>
        <v>44754</v>
      </c>
      <c r="X1526">
        <f t="shared" ca="1" si="214"/>
        <v>51</v>
      </c>
      <c r="Y1526" t="str">
        <f t="shared" ca="1" si="215"/>
        <v>50+</v>
      </c>
    </row>
    <row r="1527" spans="1:25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  <c r="I1527">
        <f>_xlfn.XLOOKUP(D1527,Products!A:A,Products!E:E)</f>
        <v>123.19</v>
      </c>
      <c r="J1527">
        <f>_xlfn.XLOOKUP(D1527,Products!A:A,Products!F:F)</f>
        <v>80.36</v>
      </c>
      <c r="K1527" t="str">
        <f>_xlfn.XLOOKUP(D1527,Products!A:A,Products!C:C)</f>
        <v>Groceries</v>
      </c>
      <c r="L1527" t="str">
        <f>_xlfn.XLOOKUP(D1527,Products!A:A,Products!D:D)</f>
        <v>Snacks</v>
      </c>
      <c r="M1527">
        <f t="shared" si="207"/>
        <v>492.76</v>
      </c>
      <c r="N1527">
        <f t="shared" si="208"/>
        <v>321.44</v>
      </c>
      <c r="O1527">
        <f t="shared" si="209"/>
        <v>171.32</v>
      </c>
      <c r="P1527" s="8">
        <f t="shared" si="210"/>
        <v>0.34767432421462779</v>
      </c>
      <c r="Q1527">
        <f t="shared" si="211"/>
        <v>0</v>
      </c>
      <c r="R1527">
        <f t="shared" si="212"/>
        <v>492.76</v>
      </c>
      <c r="S1527">
        <f t="shared" si="213"/>
        <v>171.32</v>
      </c>
      <c r="T1527" t="str">
        <f>_xlfn.XLOOKUP(C1527,Customers!A:A,Customers!D:D)</f>
        <v>F</v>
      </c>
      <c r="U1527" s="13">
        <f>_xlfn.XLOOKUP(C1527,Customers!A:A,Customers!E:E)</f>
        <v>33492</v>
      </c>
      <c r="V1527" t="str">
        <f>_xlfn.XLOOKUP(C1527,Customers!A:A,Customers!F:F)</f>
        <v>Walkerfurt</v>
      </c>
      <c r="W1527" s="13">
        <f>_xlfn.XLOOKUP(C1527,Customers!A:A,Customers!G:G)</f>
        <v>45407</v>
      </c>
      <c r="X1527">
        <f t="shared" ca="1" si="214"/>
        <v>34</v>
      </c>
      <c r="Y1527" t="str">
        <f t="shared" ca="1" si="215"/>
        <v>26-35</v>
      </c>
    </row>
    <row r="1528" spans="1:25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  <c r="I1528">
        <f>_xlfn.XLOOKUP(D1528,Products!A:A,Products!E:E)</f>
        <v>1193.0899999999999</v>
      </c>
      <c r="J1528">
        <f>_xlfn.XLOOKUP(D1528,Products!A:A,Products!F:F)</f>
        <v>818.24</v>
      </c>
      <c r="K1528" t="str">
        <f>_xlfn.XLOOKUP(D1528,Products!A:A,Products!C:C)</f>
        <v>Electronics</v>
      </c>
      <c r="L1528" t="str">
        <f>_xlfn.XLOOKUP(D1528,Products!A:A,Products!D:D)</f>
        <v>Camera</v>
      </c>
      <c r="M1528">
        <f t="shared" si="207"/>
        <v>3579.2699999999995</v>
      </c>
      <c r="N1528">
        <f t="shared" si="208"/>
        <v>2454.7200000000003</v>
      </c>
      <c r="O1528">
        <f t="shared" si="209"/>
        <v>1124.5499999999993</v>
      </c>
      <c r="P1528" s="8">
        <f t="shared" si="210"/>
        <v>0.31418417722049452</v>
      </c>
      <c r="Q1528">
        <f t="shared" si="211"/>
        <v>178.96349999999998</v>
      </c>
      <c r="R1528">
        <f t="shared" si="212"/>
        <v>3400.3064999999997</v>
      </c>
      <c r="S1528">
        <f t="shared" si="213"/>
        <v>945.58649999999943</v>
      </c>
      <c r="T1528" t="str">
        <f>_xlfn.XLOOKUP(C1528,Customers!A:A,Customers!D:D)</f>
        <v>M</v>
      </c>
      <c r="U1528" s="13">
        <f>_xlfn.XLOOKUP(C1528,Customers!A:A,Customers!E:E)</f>
        <v>22556</v>
      </c>
      <c r="V1528" t="str">
        <f>_xlfn.XLOOKUP(C1528,Customers!A:A,Customers!F:F)</f>
        <v>Simonstad</v>
      </c>
      <c r="W1528" s="13">
        <f>_xlfn.XLOOKUP(C1528,Customers!A:A,Customers!G:G)</f>
        <v>45467</v>
      </c>
      <c r="X1528">
        <f t="shared" ca="1" si="214"/>
        <v>64</v>
      </c>
      <c r="Y1528" t="str">
        <f t="shared" ca="1" si="215"/>
        <v>50+</v>
      </c>
    </row>
    <row r="1529" spans="1:25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  <c r="I1529">
        <f>_xlfn.XLOOKUP(D1529,Products!A:A,Products!E:E)</f>
        <v>1079.8900000000001</v>
      </c>
      <c r="J1529">
        <f>_xlfn.XLOOKUP(D1529,Products!A:A,Products!F:F)</f>
        <v>703.83</v>
      </c>
      <c r="K1529" t="str">
        <f>_xlfn.XLOOKUP(D1529,Products!A:A,Products!C:C)</f>
        <v>Electronics</v>
      </c>
      <c r="L1529" t="str">
        <f>_xlfn.XLOOKUP(D1529,Products!A:A,Products!D:D)</f>
        <v>Smartphone</v>
      </c>
      <c r="M1529">
        <f t="shared" si="207"/>
        <v>4319.5600000000004</v>
      </c>
      <c r="N1529">
        <f t="shared" si="208"/>
        <v>2815.32</v>
      </c>
      <c r="O1529">
        <f t="shared" si="209"/>
        <v>1504.2400000000002</v>
      </c>
      <c r="P1529" s="8">
        <f t="shared" si="210"/>
        <v>0.34823917250831105</v>
      </c>
      <c r="Q1529">
        <f t="shared" si="211"/>
        <v>431.95600000000007</v>
      </c>
      <c r="R1529">
        <f t="shared" si="212"/>
        <v>3887.6040000000003</v>
      </c>
      <c r="S1529">
        <f t="shared" si="213"/>
        <v>1072.2840000000001</v>
      </c>
      <c r="T1529" t="str">
        <f>_xlfn.XLOOKUP(C1529,Customers!A:A,Customers!D:D)</f>
        <v>M</v>
      </c>
      <c r="U1529" s="13">
        <f>_xlfn.XLOOKUP(C1529,Customers!A:A,Customers!E:E)</f>
        <v>24029</v>
      </c>
      <c r="V1529" t="str">
        <f>_xlfn.XLOOKUP(C1529,Customers!A:A,Customers!F:F)</f>
        <v>New Reginald</v>
      </c>
      <c r="W1529" s="13">
        <f>_xlfn.XLOOKUP(C1529,Customers!A:A,Customers!G:G)</f>
        <v>44937</v>
      </c>
      <c r="X1529">
        <f t="shared" ca="1" si="214"/>
        <v>60</v>
      </c>
      <c r="Y1529" t="str">
        <f t="shared" ca="1" si="215"/>
        <v>50+</v>
      </c>
    </row>
    <row r="1530" spans="1:25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  <c r="I1530">
        <f>_xlfn.XLOOKUP(D1530,Products!A:A,Products!E:E)</f>
        <v>270.45</v>
      </c>
      <c r="J1530">
        <f>_xlfn.XLOOKUP(D1530,Products!A:A,Products!F:F)</f>
        <v>187.6</v>
      </c>
      <c r="K1530" t="str">
        <f>_xlfn.XLOOKUP(D1530,Products!A:A,Products!C:C)</f>
        <v>Fashion</v>
      </c>
      <c r="L1530" t="str">
        <f>_xlfn.XLOOKUP(D1530,Products!A:A,Products!D:D)</f>
        <v>Bags</v>
      </c>
      <c r="M1530">
        <f t="shared" si="207"/>
        <v>1081.8</v>
      </c>
      <c r="N1530">
        <f t="shared" si="208"/>
        <v>750.4</v>
      </c>
      <c r="O1530">
        <f t="shared" si="209"/>
        <v>331.4</v>
      </c>
      <c r="P1530" s="8">
        <f t="shared" si="210"/>
        <v>0.30634128304677388</v>
      </c>
      <c r="Q1530">
        <f t="shared" si="211"/>
        <v>54.09</v>
      </c>
      <c r="R1530">
        <f t="shared" si="212"/>
        <v>1027.71</v>
      </c>
      <c r="S1530">
        <f t="shared" si="213"/>
        <v>277.31000000000006</v>
      </c>
      <c r="T1530" t="str">
        <f>_xlfn.XLOOKUP(C1530,Customers!A:A,Customers!D:D)</f>
        <v>F</v>
      </c>
      <c r="U1530" s="13">
        <f>_xlfn.XLOOKUP(C1530,Customers!A:A,Customers!E:E)</f>
        <v>35371</v>
      </c>
      <c r="V1530" t="str">
        <f>_xlfn.XLOOKUP(C1530,Customers!A:A,Customers!F:F)</f>
        <v>Port Sandra</v>
      </c>
      <c r="W1530" s="13">
        <f>_xlfn.XLOOKUP(C1530,Customers!A:A,Customers!G:G)</f>
        <v>44851</v>
      </c>
      <c r="X1530">
        <f t="shared" ca="1" si="214"/>
        <v>29</v>
      </c>
      <c r="Y1530" t="str">
        <f t="shared" ca="1" si="215"/>
        <v>26-35</v>
      </c>
    </row>
    <row r="1531" spans="1:25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  <c r="I1531">
        <f>_xlfn.XLOOKUP(D1531,Products!A:A,Products!E:E)</f>
        <v>1194.1199999999999</v>
      </c>
      <c r="J1531">
        <f>_xlfn.XLOOKUP(D1531,Products!A:A,Products!F:F)</f>
        <v>838.95</v>
      </c>
      <c r="K1531" t="str">
        <f>_xlfn.XLOOKUP(D1531,Products!A:A,Products!C:C)</f>
        <v>Electronics</v>
      </c>
      <c r="L1531" t="str">
        <f>_xlfn.XLOOKUP(D1531,Products!A:A,Products!D:D)</f>
        <v>Smartphone</v>
      </c>
      <c r="M1531">
        <f t="shared" si="207"/>
        <v>4776.4799999999996</v>
      </c>
      <c r="N1531">
        <f t="shared" si="208"/>
        <v>3355.8</v>
      </c>
      <c r="O1531">
        <f t="shared" si="209"/>
        <v>1420.6799999999994</v>
      </c>
      <c r="P1531" s="8">
        <f t="shared" si="210"/>
        <v>0.29743241885237653</v>
      </c>
      <c r="Q1531">
        <f t="shared" si="211"/>
        <v>716.47199999999987</v>
      </c>
      <c r="R1531">
        <f t="shared" si="212"/>
        <v>4060.0079999999998</v>
      </c>
      <c r="S1531">
        <f t="shared" si="213"/>
        <v>704.20799999999963</v>
      </c>
      <c r="T1531" t="str">
        <f>_xlfn.XLOOKUP(C1531,Customers!A:A,Customers!D:D)</f>
        <v>F</v>
      </c>
      <c r="U1531" s="13">
        <f>_xlfn.XLOOKUP(C1531,Customers!A:A,Customers!E:E)</f>
        <v>24112</v>
      </c>
      <c r="V1531" t="str">
        <f>_xlfn.XLOOKUP(C1531,Customers!A:A,Customers!F:F)</f>
        <v>South Ianhaven</v>
      </c>
      <c r="W1531" s="13">
        <f>_xlfn.XLOOKUP(C1531,Customers!A:A,Customers!G:G)</f>
        <v>44926</v>
      </c>
      <c r="X1531">
        <f t="shared" ca="1" si="214"/>
        <v>60</v>
      </c>
      <c r="Y1531" t="str">
        <f t="shared" ca="1" si="215"/>
        <v>50+</v>
      </c>
    </row>
    <row r="1532" spans="1:25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  <c r="I1532">
        <f>_xlfn.XLOOKUP(D1532,Products!A:A,Products!E:E)</f>
        <v>304.70999999999998</v>
      </c>
      <c r="J1532">
        <f>_xlfn.XLOOKUP(D1532,Products!A:A,Products!F:F)</f>
        <v>164.01</v>
      </c>
      <c r="K1532" t="str">
        <f>_xlfn.XLOOKUP(D1532,Products!A:A,Products!C:C)</f>
        <v>Groceries</v>
      </c>
      <c r="L1532" t="str">
        <f>_xlfn.XLOOKUP(D1532,Products!A:A,Products!D:D)</f>
        <v>Vegetables</v>
      </c>
      <c r="M1532">
        <f t="shared" si="207"/>
        <v>609.41999999999996</v>
      </c>
      <c r="N1532">
        <f t="shared" si="208"/>
        <v>328.02</v>
      </c>
      <c r="O1532">
        <f t="shared" si="209"/>
        <v>281.39999999999998</v>
      </c>
      <c r="P1532" s="8">
        <f t="shared" si="210"/>
        <v>0.46175051688490698</v>
      </c>
      <c r="Q1532">
        <f t="shared" si="211"/>
        <v>0</v>
      </c>
      <c r="R1532">
        <f t="shared" si="212"/>
        <v>609.41999999999996</v>
      </c>
      <c r="S1532">
        <f t="shared" si="213"/>
        <v>281.39999999999998</v>
      </c>
      <c r="T1532" t="str">
        <f>_xlfn.XLOOKUP(C1532,Customers!A:A,Customers!D:D)</f>
        <v>M</v>
      </c>
      <c r="U1532" s="13">
        <f>_xlfn.XLOOKUP(C1532,Customers!A:A,Customers!E:E)</f>
        <v>22233</v>
      </c>
      <c r="V1532" t="str">
        <f>_xlfn.XLOOKUP(C1532,Customers!A:A,Customers!F:F)</f>
        <v>New Michaelland</v>
      </c>
      <c r="W1532" s="13">
        <f>_xlfn.XLOOKUP(C1532,Customers!A:A,Customers!G:G)</f>
        <v>45720</v>
      </c>
      <c r="X1532">
        <f t="shared" ca="1" si="214"/>
        <v>65</v>
      </c>
      <c r="Y1532" t="str">
        <f t="shared" ca="1" si="215"/>
        <v>50+</v>
      </c>
    </row>
    <row r="1533" spans="1:25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  <c r="I1533">
        <f>_xlfn.XLOOKUP(D1533,Products!A:A,Products!E:E)</f>
        <v>540.94000000000005</v>
      </c>
      <c r="J1533">
        <f>_xlfn.XLOOKUP(D1533,Products!A:A,Products!F:F)</f>
        <v>398.25</v>
      </c>
      <c r="K1533" t="str">
        <f>_xlfn.XLOOKUP(D1533,Products!A:A,Products!C:C)</f>
        <v>Fashion</v>
      </c>
      <c r="L1533" t="str">
        <f>_xlfn.XLOOKUP(D1533,Products!A:A,Products!D:D)</f>
        <v>Clothing</v>
      </c>
      <c r="M1533">
        <f t="shared" si="207"/>
        <v>1622.8200000000002</v>
      </c>
      <c r="N1533">
        <f t="shared" si="208"/>
        <v>1194.75</v>
      </c>
      <c r="O1533">
        <f t="shared" si="209"/>
        <v>428.07000000000016</v>
      </c>
      <c r="P1533" s="8">
        <f t="shared" si="210"/>
        <v>0.26378156542315234</v>
      </c>
      <c r="Q1533">
        <f t="shared" si="211"/>
        <v>243.423</v>
      </c>
      <c r="R1533">
        <f t="shared" si="212"/>
        <v>1379.3970000000002</v>
      </c>
      <c r="S1533">
        <f t="shared" si="213"/>
        <v>184.64700000000016</v>
      </c>
      <c r="T1533" t="str">
        <f>_xlfn.XLOOKUP(C1533,Customers!A:A,Customers!D:D)</f>
        <v>M</v>
      </c>
      <c r="U1533" s="13">
        <f>_xlfn.XLOOKUP(C1533,Customers!A:A,Customers!E:E)</f>
        <v>20409</v>
      </c>
      <c r="V1533" t="str">
        <f>_xlfn.XLOOKUP(C1533,Customers!A:A,Customers!F:F)</f>
        <v>East James</v>
      </c>
      <c r="W1533" s="13">
        <f>_xlfn.XLOOKUP(C1533,Customers!A:A,Customers!G:G)</f>
        <v>44106</v>
      </c>
      <c r="X1533">
        <f t="shared" ca="1" si="214"/>
        <v>70</v>
      </c>
      <c r="Y1533" t="str">
        <f t="shared" ca="1" si="215"/>
        <v>50+</v>
      </c>
    </row>
    <row r="1534" spans="1:25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  <c r="I1534">
        <f>_xlfn.XLOOKUP(D1534,Products!A:A,Products!E:E)</f>
        <v>29.24</v>
      </c>
      <c r="J1534">
        <f>_xlfn.XLOOKUP(D1534,Products!A:A,Products!F:F)</f>
        <v>15.28</v>
      </c>
      <c r="K1534" t="str">
        <f>_xlfn.XLOOKUP(D1534,Products!A:A,Products!C:C)</f>
        <v>Fashion</v>
      </c>
      <c r="L1534" t="str">
        <f>_xlfn.XLOOKUP(D1534,Products!A:A,Products!D:D)</f>
        <v>Watches</v>
      </c>
      <c r="M1534">
        <f t="shared" si="207"/>
        <v>116.96</v>
      </c>
      <c r="N1534">
        <f t="shared" si="208"/>
        <v>61.12</v>
      </c>
      <c r="O1534">
        <f t="shared" si="209"/>
        <v>55.839999999999996</v>
      </c>
      <c r="P1534" s="8">
        <f t="shared" si="210"/>
        <v>0.47742818057455538</v>
      </c>
      <c r="Q1534">
        <f t="shared" si="211"/>
        <v>0</v>
      </c>
      <c r="R1534">
        <f t="shared" si="212"/>
        <v>116.96</v>
      </c>
      <c r="S1534">
        <f t="shared" si="213"/>
        <v>55.839999999999996</v>
      </c>
      <c r="T1534" t="str">
        <f>_xlfn.XLOOKUP(C1534,Customers!A:A,Customers!D:D)</f>
        <v>F</v>
      </c>
      <c r="U1534" s="13">
        <f>_xlfn.XLOOKUP(C1534,Customers!A:A,Customers!E:E)</f>
        <v>30679</v>
      </c>
      <c r="V1534" t="str">
        <f>_xlfn.XLOOKUP(C1534,Customers!A:A,Customers!F:F)</f>
        <v>Aaronmouth</v>
      </c>
      <c r="W1534" s="13">
        <f>_xlfn.XLOOKUP(C1534,Customers!A:A,Customers!G:G)</f>
        <v>45006</v>
      </c>
      <c r="X1534">
        <f t="shared" ca="1" si="214"/>
        <v>42</v>
      </c>
      <c r="Y1534" t="str">
        <f t="shared" ca="1" si="215"/>
        <v>36-50</v>
      </c>
    </row>
    <row r="1535" spans="1:25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  <c r="I1535">
        <f>_xlfn.XLOOKUP(D1535,Products!A:A,Products!E:E)</f>
        <v>1745.61</v>
      </c>
      <c r="J1535">
        <f>_xlfn.XLOOKUP(D1535,Products!A:A,Products!F:F)</f>
        <v>1322.44</v>
      </c>
      <c r="K1535" t="str">
        <f>_xlfn.XLOOKUP(D1535,Products!A:A,Products!C:C)</f>
        <v>Electronics</v>
      </c>
      <c r="L1535" t="str">
        <f>_xlfn.XLOOKUP(D1535,Products!A:A,Products!D:D)</f>
        <v>Headphones</v>
      </c>
      <c r="M1535">
        <f t="shared" si="207"/>
        <v>8728.0499999999993</v>
      </c>
      <c r="N1535">
        <f t="shared" si="208"/>
        <v>6612.2000000000007</v>
      </c>
      <c r="O1535">
        <f t="shared" si="209"/>
        <v>2115.8499999999985</v>
      </c>
      <c r="P1535" s="8">
        <f t="shared" si="210"/>
        <v>0.24241955534168558</v>
      </c>
      <c r="Q1535">
        <f t="shared" si="211"/>
        <v>872.80499999999995</v>
      </c>
      <c r="R1535">
        <f t="shared" si="212"/>
        <v>7855.244999999999</v>
      </c>
      <c r="S1535">
        <f t="shared" si="213"/>
        <v>1243.0449999999983</v>
      </c>
      <c r="T1535" t="str">
        <f>_xlfn.XLOOKUP(C1535,Customers!A:A,Customers!D:D)</f>
        <v>F</v>
      </c>
      <c r="U1535" s="13">
        <f>_xlfn.XLOOKUP(C1535,Customers!A:A,Customers!E:E)</f>
        <v>38541</v>
      </c>
      <c r="V1535" t="str">
        <f>_xlfn.XLOOKUP(C1535,Customers!A:A,Customers!F:F)</f>
        <v>Charlesmouth</v>
      </c>
      <c r="W1535" s="13">
        <f>_xlfn.XLOOKUP(C1535,Customers!A:A,Customers!G:G)</f>
        <v>45601</v>
      </c>
      <c r="X1535">
        <f t="shared" ca="1" si="214"/>
        <v>20</v>
      </c>
      <c r="Y1535" t="str">
        <f t="shared" ca="1" si="215"/>
        <v>18-25</v>
      </c>
    </row>
    <row r="1536" spans="1:25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  <c r="I1536">
        <f>_xlfn.XLOOKUP(D1536,Products!A:A,Products!E:E)</f>
        <v>453.62</v>
      </c>
      <c r="J1536">
        <f>_xlfn.XLOOKUP(D1536,Products!A:A,Products!F:F)</f>
        <v>316.63</v>
      </c>
      <c r="K1536" t="str">
        <f>_xlfn.XLOOKUP(D1536,Products!A:A,Products!C:C)</f>
        <v>Fashion</v>
      </c>
      <c r="L1536" t="str">
        <f>_xlfn.XLOOKUP(D1536,Products!A:A,Products!D:D)</f>
        <v>Clothing</v>
      </c>
      <c r="M1536">
        <f t="shared" si="207"/>
        <v>1360.8600000000001</v>
      </c>
      <c r="N1536">
        <f t="shared" si="208"/>
        <v>949.89</v>
      </c>
      <c r="O1536">
        <f t="shared" si="209"/>
        <v>410.97000000000014</v>
      </c>
      <c r="P1536" s="8">
        <f t="shared" si="210"/>
        <v>0.30199285745778415</v>
      </c>
      <c r="Q1536">
        <f t="shared" si="211"/>
        <v>136.08600000000001</v>
      </c>
      <c r="R1536">
        <f t="shared" si="212"/>
        <v>1224.7740000000001</v>
      </c>
      <c r="S1536">
        <f t="shared" si="213"/>
        <v>274.88400000000013</v>
      </c>
      <c r="T1536" t="str">
        <f>_xlfn.XLOOKUP(C1536,Customers!A:A,Customers!D:D)</f>
        <v>F</v>
      </c>
      <c r="U1536" s="13">
        <f>_xlfn.XLOOKUP(C1536,Customers!A:A,Customers!E:E)</f>
        <v>23676</v>
      </c>
      <c r="V1536" t="str">
        <f>_xlfn.XLOOKUP(C1536,Customers!A:A,Customers!F:F)</f>
        <v>Joyceside</v>
      </c>
      <c r="W1536" s="13">
        <f>_xlfn.XLOOKUP(C1536,Customers!A:A,Customers!G:G)</f>
        <v>44351</v>
      </c>
      <c r="X1536">
        <f t="shared" ca="1" si="214"/>
        <v>61</v>
      </c>
      <c r="Y1536" t="str">
        <f t="shared" ca="1" si="215"/>
        <v>50+</v>
      </c>
    </row>
    <row r="1537" spans="1:25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  <c r="I1537">
        <f>_xlfn.XLOOKUP(D1537,Products!A:A,Products!E:E)</f>
        <v>1879.08</v>
      </c>
      <c r="J1537">
        <f>_xlfn.XLOOKUP(D1537,Products!A:A,Products!F:F)</f>
        <v>1004.56</v>
      </c>
      <c r="K1537" t="str">
        <f>_xlfn.XLOOKUP(D1537,Products!A:A,Products!C:C)</f>
        <v>Groceries</v>
      </c>
      <c r="L1537" t="str">
        <f>_xlfn.XLOOKUP(D1537,Products!A:A,Products!D:D)</f>
        <v>Dairy</v>
      </c>
      <c r="M1537">
        <f t="shared" si="207"/>
        <v>9395.4</v>
      </c>
      <c r="N1537">
        <f t="shared" si="208"/>
        <v>5022.7999999999993</v>
      </c>
      <c r="O1537">
        <f t="shared" si="209"/>
        <v>4372.6000000000004</v>
      </c>
      <c r="P1537" s="8">
        <f t="shared" si="210"/>
        <v>0.46539796070417444</v>
      </c>
      <c r="Q1537">
        <f t="shared" si="211"/>
        <v>469.77</v>
      </c>
      <c r="R1537">
        <f t="shared" si="212"/>
        <v>8925.6299999999992</v>
      </c>
      <c r="S1537">
        <f t="shared" si="213"/>
        <v>3902.83</v>
      </c>
      <c r="T1537" t="str">
        <f>_xlfn.XLOOKUP(C1537,Customers!A:A,Customers!D:D)</f>
        <v>F</v>
      </c>
      <c r="U1537" s="13">
        <f>_xlfn.XLOOKUP(C1537,Customers!A:A,Customers!E:E)</f>
        <v>38461</v>
      </c>
      <c r="V1537" t="str">
        <f>_xlfn.XLOOKUP(C1537,Customers!A:A,Customers!F:F)</f>
        <v>Port Allen</v>
      </c>
      <c r="W1537" s="13">
        <f>_xlfn.XLOOKUP(C1537,Customers!A:A,Customers!G:G)</f>
        <v>45334</v>
      </c>
      <c r="X1537">
        <f t="shared" ca="1" si="214"/>
        <v>21</v>
      </c>
      <c r="Y1537" t="str">
        <f t="shared" ca="1" si="215"/>
        <v>18-25</v>
      </c>
    </row>
    <row r="1538" spans="1:25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  <c r="I1538">
        <f>_xlfn.XLOOKUP(D1538,Products!A:A,Products!E:E)</f>
        <v>1246.1099999999999</v>
      </c>
      <c r="J1538">
        <f>_xlfn.XLOOKUP(D1538,Products!A:A,Products!F:F)</f>
        <v>833.52</v>
      </c>
      <c r="K1538" t="str">
        <f>_xlfn.XLOOKUP(D1538,Products!A:A,Products!C:C)</f>
        <v>Electronics</v>
      </c>
      <c r="L1538" t="str">
        <f>_xlfn.XLOOKUP(D1538,Products!A:A,Products!D:D)</f>
        <v>Headphones</v>
      </c>
      <c r="M1538">
        <f t="shared" si="207"/>
        <v>6230.5499999999993</v>
      </c>
      <c r="N1538">
        <f t="shared" si="208"/>
        <v>4167.6000000000004</v>
      </c>
      <c r="O1538">
        <f t="shared" si="209"/>
        <v>2062.9499999999989</v>
      </c>
      <c r="P1538" s="8">
        <f t="shared" si="210"/>
        <v>0.33110239063967051</v>
      </c>
      <c r="Q1538">
        <f t="shared" si="211"/>
        <v>934.58249999999987</v>
      </c>
      <c r="R1538">
        <f t="shared" si="212"/>
        <v>5295.9674999999997</v>
      </c>
      <c r="S1538">
        <f t="shared" si="213"/>
        <v>1128.3674999999994</v>
      </c>
      <c r="T1538" t="str">
        <f>_xlfn.XLOOKUP(C1538,Customers!A:A,Customers!D:D)</f>
        <v>M</v>
      </c>
      <c r="U1538" s="13">
        <f>_xlfn.XLOOKUP(C1538,Customers!A:A,Customers!E:E)</f>
        <v>21971</v>
      </c>
      <c r="V1538" t="str">
        <f>_xlfn.XLOOKUP(C1538,Customers!A:A,Customers!F:F)</f>
        <v>Smithburgh</v>
      </c>
      <c r="W1538" s="13">
        <f>_xlfn.XLOOKUP(C1538,Customers!A:A,Customers!G:G)</f>
        <v>45242</v>
      </c>
      <c r="X1538">
        <f t="shared" ca="1" si="214"/>
        <v>66</v>
      </c>
      <c r="Y1538" t="str">
        <f t="shared" ca="1" si="215"/>
        <v>50+</v>
      </c>
    </row>
    <row r="1539" spans="1:25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  <c r="I1539">
        <f>_xlfn.XLOOKUP(D1539,Products!A:A,Products!E:E)</f>
        <v>1562.43</v>
      </c>
      <c r="J1539">
        <f>_xlfn.XLOOKUP(D1539,Products!A:A,Products!F:F)</f>
        <v>1195.6300000000001</v>
      </c>
      <c r="K1539" t="str">
        <f>_xlfn.XLOOKUP(D1539,Products!A:A,Products!C:C)</f>
        <v>Electronics</v>
      </c>
      <c r="L1539" t="str">
        <f>_xlfn.XLOOKUP(D1539,Products!A:A,Products!D:D)</f>
        <v>Laptop</v>
      </c>
      <c r="M1539">
        <f t="shared" ref="M1539:M1602" si="216">F1539*I1539</f>
        <v>3124.86</v>
      </c>
      <c r="N1539">
        <f t="shared" ref="N1539:N1602" si="217">F1539*J1539</f>
        <v>2391.2600000000002</v>
      </c>
      <c r="O1539">
        <f t="shared" ref="O1539:O1602" si="218">M1539-N1539</f>
        <v>733.59999999999991</v>
      </c>
      <c r="P1539" s="8">
        <f t="shared" ref="P1539:P1602" si="219">O1539/M1539</f>
        <v>0.23476251736077772</v>
      </c>
      <c r="Q1539">
        <f t="shared" ref="Q1539:Q1602" si="220">M1539*G1539</f>
        <v>312.48600000000005</v>
      </c>
      <c r="R1539">
        <f t="shared" ref="R1539:R1602" si="221">M1539-Q1539</f>
        <v>2812.3740000000003</v>
      </c>
      <c r="S1539">
        <f t="shared" ref="S1539:S1602" si="222">R1539-N1539</f>
        <v>421.11400000000003</v>
      </c>
      <c r="T1539" t="str">
        <f>_xlfn.XLOOKUP(C1539,Customers!A:A,Customers!D:D)</f>
        <v>F</v>
      </c>
      <c r="U1539" s="13">
        <f>_xlfn.XLOOKUP(C1539,Customers!A:A,Customers!E:E)</f>
        <v>32848</v>
      </c>
      <c r="V1539" t="str">
        <f>_xlfn.XLOOKUP(C1539,Customers!A:A,Customers!F:F)</f>
        <v>Wilsonland</v>
      </c>
      <c r="W1539" s="13">
        <f>_xlfn.XLOOKUP(C1539,Customers!A:A,Customers!G:G)</f>
        <v>44709</v>
      </c>
      <c r="X1539">
        <f t="shared" ref="X1539:X1602" ca="1" si="223">DATEDIF(U1539, TODAY(),"Y")</f>
        <v>36</v>
      </c>
      <c r="Y1539" t="str">
        <f t="shared" ref="Y1539:Y1602" ca="1" si="224">IF(X1539&lt;=25,"18-25",IF(X1539&lt;=35,"26-35", IF(X1539&lt;=50,"36-50","50+")))</f>
        <v>36-50</v>
      </c>
    </row>
    <row r="1540" spans="1:25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  <c r="I1540">
        <f>_xlfn.XLOOKUP(D1540,Products!A:A,Products!E:E)</f>
        <v>1501.46</v>
      </c>
      <c r="J1540">
        <f>_xlfn.XLOOKUP(D1540,Products!A:A,Products!F:F)</f>
        <v>1167.73</v>
      </c>
      <c r="K1540" t="str">
        <f>_xlfn.XLOOKUP(D1540,Products!A:A,Products!C:C)</f>
        <v>Fashion</v>
      </c>
      <c r="L1540" t="str">
        <f>_xlfn.XLOOKUP(D1540,Products!A:A,Products!D:D)</f>
        <v>Watches</v>
      </c>
      <c r="M1540">
        <f t="shared" si="216"/>
        <v>4504.38</v>
      </c>
      <c r="N1540">
        <f t="shared" si="217"/>
        <v>3503.19</v>
      </c>
      <c r="O1540">
        <f t="shared" si="218"/>
        <v>1001.19</v>
      </c>
      <c r="P1540" s="8">
        <f t="shared" si="219"/>
        <v>0.22227032355174298</v>
      </c>
      <c r="Q1540">
        <f t="shared" si="220"/>
        <v>675.65700000000004</v>
      </c>
      <c r="R1540">
        <f t="shared" si="221"/>
        <v>3828.723</v>
      </c>
      <c r="S1540">
        <f t="shared" si="222"/>
        <v>325.5329999999999</v>
      </c>
      <c r="T1540" t="str">
        <f>_xlfn.XLOOKUP(C1540,Customers!A:A,Customers!D:D)</f>
        <v>M</v>
      </c>
      <c r="U1540" s="13">
        <f>_xlfn.XLOOKUP(C1540,Customers!A:A,Customers!E:E)</f>
        <v>28106</v>
      </c>
      <c r="V1540" t="str">
        <f>_xlfn.XLOOKUP(C1540,Customers!A:A,Customers!F:F)</f>
        <v>West Carol</v>
      </c>
      <c r="W1540" s="13">
        <f>_xlfn.XLOOKUP(C1540,Customers!A:A,Customers!G:G)</f>
        <v>45861</v>
      </c>
      <c r="X1540">
        <f t="shared" ca="1" si="223"/>
        <v>49</v>
      </c>
      <c r="Y1540" t="str">
        <f t="shared" ca="1" si="224"/>
        <v>36-50</v>
      </c>
    </row>
    <row r="1541" spans="1:25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  <c r="I1541">
        <f>_xlfn.XLOOKUP(D1541,Products!A:A,Products!E:E)</f>
        <v>1396.22</v>
      </c>
      <c r="J1541">
        <f>_xlfn.XLOOKUP(D1541,Products!A:A,Products!F:F)</f>
        <v>1004.09</v>
      </c>
      <c r="K1541" t="str">
        <f>_xlfn.XLOOKUP(D1541,Products!A:A,Products!C:C)</f>
        <v>Fashion</v>
      </c>
      <c r="L1541" t="str">
        <f>_xlfn.XLOOKUP(D1541,Products!A:A,Products!D:D)</f>
        <v>Bags</v>
      </c>
      <c r="M1541">
        <f t="shared" si="216"/>
        <v>4188.66</v>
      </c>
      <c r="N1541">
        <f t="shared" si="217"/>
        <v>3012.27</v>
      </c>
      <c r="O1541">
        <f t="shared" si="218"/>
        <v>1176.3899999999999</v>
      </c>
      <c r="P1541" s="8">
        <f t="shared" si="219"/>
        <v>0.28085115526206472</v>
      </c>
      <c r="Q1541">
        <f t="shared" si="220"/>
        <v>209.43299999999999</v>
      </c>
      <c r="R1541">
        <f t="shared" si="221"/>
        <v>3979.2269999999999</v>
      </c>
      <c r="S1541">
        <f t="shared" si="222"/>
        <v>966.95699999999988</v>
      </c>
      <c r="T1541" t="str">
        <f>_xlfn.XLOOKUP(C1541,Customers!A:A,Customers!D:D)</f>
        <v>F</v>
      </c>
      <c r="U1541" s="13">
        <f>_xlfn.XLOOKUP(C1541,Customers!A:A,Customers!E:E)</f>
        <v>31076</v>
      </c>
      <c r="V1541" t="str">
        <f>_xlfn.XLOOKUP(C1541,Customers!A:A,Customers!F:F)</f>
        <v>Angelaland</v>
      </c>
      <c r="W1541" s="13">
        <f>_xlfn.XLOOKUP(C1541,Customers!A:A,Customers!G:G)</f>
        <v>45799</v>
      </c>
      <c r="X1541">
        <f t="shared" ca="1" si="223"/>
        <v>41</v>
      </c>
      <c r="Y1541" t="str">
        <f t="shared" ca="1" si="224"/>
        <v>36-50</v>
      </c>
    </row>
    <row r="1542" spans="1:25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  <c r="I1542">
        <f>_xlfn.XLOOKUP(D1542,Products!A:A,Products!E:E)</f>
        <v>1015.76</v>
      </c>
      <c r="J1542">
        <f>_xlfn.XLOOKUP(D1542,Products!A:A,Products!F:F)</f>
        <v>584.4</v>
      </c>
      <c r="K1542" t="str">
        <f>_xlfn.XLOOKUP(D1542,Products!A:A,Products!C:C)</f>
        <v>Groceries</v>
      </c>
      <c r="L1542" t="str">
        <f>_xlfn.XLOOKUP(D1542,Products!A:A,Products!D:D)</f>
        <v>Dairy</v>
      </c>
      <c r="M1542">
        <f t="shared" si="216"/>
        <v>3047.2799999999997</v>
      </c>
      <c r="N1542">
        <f t="shared" si="217"/>
        <v>1753.1999999999998</v>
      </c>
      <c r="O1542">
        <f t="shared" si="218"/>
        <v>1294.08</v>
      </c>
      <c r="P1542" s="8">
        <f t="shared" si="219"/>
        <v>0.42466724423092073</v>
      </c>
      <c r="Q1542">
        <f t="shared" si="220"/>
        <v>304.72800000000001</v>
      </c>
      <c r="R1542">
        <f t="shared" si="221"/>
        <v>2742.5519999999997</v>
      </c>
      <c r="S1542">
        <f t="shared" si="222"/>
        <v>989.35199999999986</v>
      </c>
      <c r="T1542" t="str">
        <f>_xlfn.XLOOKUP(C1542,Customers!A:A,Customers!D:D)</f>
        <v>M</v>
      </c>
      <c r="U1542" s="13">
        <f>_xlfn.XLOOKUP(C1542,Customers!A:A,Customers!E:E)</f>
        <v>35356</v>
      </c>
      <c r="V1542" t="str">
        <f>_xlfn.XLOOKUP(C1542,Customers!A:A,Customers!F:F)</f>
        <v>Williamsport</v>
      </c>
      <c r="W1542" s="13">
        <f>_xlfn.XLOOKUP(C1542,Customers!A:A,Customers!G:G)</f>
        <v>44915</v>
      </c>
      <c r="X1542">
        <f t="shared" ca="1" si="223"/>
        <v>29</v>
      </c>
      <c r="Y1542" t="str">
        <f t="shared" ca="1" si="224"/>
        <v>26-35</v>
      </c>
    </row>
    <row r="1543" spans="1:25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  <c r="I1543">
        <f>_xlfn.XLOOKUP(D1543,Products!A:A,Products!E:E)</f>
        <v>1272.23</v>
      </c>
      <c r="J1543">
        <f>_xlfn.XLOOKUP(D1543,Products!A:A,Products!F:F)</f>
        <v>952.65</v>
      </c>
      <c r="K1543" t="str">
        <f>_xlfn.XLOOKUP(D1543,Products!A:A,Products!C:C)</f>
        <v>Electronics</v>
      </c>
      <c r="L1543" t="str">
        <f>_xlfn.XLOOKUP(D1543,Products!A:A,Products!D:D)</f>
        <v>Smartphone</v>
      </c>
      <c r="M1543">
        <f t="shared" si="216"/>
        <v>6361.15</v>
      </c>
      <c r="N1543">
        <f t="shared" si="217"/>
        <v>4763.25</v>
      </c>
      <c r="O1543">
        <f t="shared" si="218"/>
        <v>1597.8999999999996</v>
      </c>
      <c r="P1543" s="8">
        <f t="shared" si="219"/>
        <v>0.25119671757465234</v>
      </c>
      <c r="Q1543">
        <f t="shared" si="220"/>
        <v>636.11500000000001</v>
      </c>
      <c r="R1543">
        <f t="shared" si="221"/>
        <v>5725.0349999999999</v>
      </c>
      <c r="S1543">
        <f t="shared" si="222"/>
        <v>961.78499999999985</v>
      </c>
      <c r="T1543" t="str">
        <f>_xlfn.XLOOKUP(C1543,Customers!A:A,Customers!D:D)</f>
        <v>M</v>
      </c>
      <c r="U1543" s="13">
        <f>_xlfn.XLOOKUP(C1543,Customers!A:A,Customers!E:E)</f>
        <v>31688</v>
      </c>
      <c r="V1543" t="str">
        <f>_xlfn.XLOOKUP(C1543,Customers!A:A,Customers!F:F)</f>
        <v>Costaberg</v>
      </c>
      <c r="W1543" s="13">
        <f>_xlfn.XLOOKUP(C1543,Customers!A:A,Customers!G:G)</f>
        <v>44751</v>
      </c>
      <c r="X1543">
        <f t="shared" ca="1" si="223"/>
        <v>39</v>
      </c>
      <c r="Y1543" t="str">
        <f t="shared" ca="1" si="224"/>
        <v>36-50</v>
      </c>
    </row>
    <row r="1544" spans="1:25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  <c r="I1544">
        <f>_xlfn.XLOOKUP(D1544,Products!A:A,Products!E:E)</f>
        <v>1952.65</v>
      </c>
      <c r="J1544">
        <f>_xlfn.XLOOKUP(D1544,Products!A:A,Products!F:F)</f>
        <v>1451.27</v>
      </c>
      <c r="K1544" t="str">
        <f>_xlfn.XLOOKUP(D1544,Products!A:A,Products!C:C)</f>
        <v>Electronics</v>
      </c>
      <c r="L1544" t="str">
        <f>_xlfn.XLOOKUP(D1544,Products!A:A,Products!D:D)</f>
        <v>Television</v>
      </c>
      <c r="M1544">
        <f t="shared" si="216"/>
        <v>7810.6</v>
      </c>
      <c r="N1544">
        <f t="shared" si="217"/>
        <v>5805.08</v>
      </c>
      <c r="O1544">
        <f t="shared" si="218"/>
        <v>2005.5200000000004</v>
      </c>
      <c r="P1544" s="8">
        <f t="shared" si="219"/>
        <v>0.2567690062223133</v>
      </c>
      <c r="Q1544">
        <f t="shared" si="220"/>
        <v>0</v>
      </c>
      <c r="R1544">
        <f t="shared" si="221"/>
        <v>7810.6</v>
      </c>
      <c r="S1544">
        <f t="shared" si="222"/>
        <v>2005.5200000000004</v>
      </c>
      <c r="T1544" t="str">
        <f>_xlfn.XLOOKUP(C1544,Customers!A:A,Customers!D:D)</f>
        <v>F</v>
      </c>
      <c r="U1544" s="13">
        <f>_xlfn.XLOOKUP(C1544,Customers!A:A,Customers!E:E)</f>
        <v>25706</v>
      </c>
      <c r="V1544" t="str">
        <f>_xlfn.XLOOKUP(C1544,Customers!A:A,Customers!F:F)</f>
        <v>South Scottton</v>
      </c>
      <c r="W1544" s="13">
        <f>_xlfn.XLOOKUP(C1544,Customers!A:A,Customers!G:G)</f>
        <v>44405</v>
      </c>
      <c r="X1544">
        <f t="shared" ca="1" si="223"/>
        <v>56</v>
      </c>
      <c r="Y1544" t="str">
        <f t="shared" ca="1" si="224"/>
        <v>50+</v>
      </c>
    </row>
    <row r="1545" spans="1:25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  <c r="I1545">
        <f>_xlfn.XLOOKUP(D1545,Products!A:A,Products!E:E)</f>
        <v>1745.61</v>
      </c>
      <c r="J1545">
        <f>_xlfn.XLOOKUP(D1545,Products!A:A,Products!F:F)</f>
        <v>1322.44</v>
      </c>
      <c r="K1545" t="str">
        <f>_xlfn.XLOOKUP(D1545,Products!A:A,Products!C:C)</f>
        <v>Electronics</v>
      </c>
      <c r="L1545" t="str">
        <f>_xlfn.XLOOKUP(D1545,Products!A:A,Products!D:D)</f>
        <v>Headphones</v>
      </c>
      <c r="M1545">
        <f t="shared" si="216"/>
        <v>8728.0499999999993</v>
      </c>
      <c r="N1545">
        <f t="shared" si="217"/>
        <v>6612.2000000000007</v>
      </c>
      <c r="O1545">
        <f t="shared" si="218"/>
        <v>2115.8499999999985</v>
      </c>
      <c r="P1545" s="8">
        <f t="shared" si="219"/>
        <v>0.24241955534168558</v>
      </c>
      <c r="Q1545">
        <f t="shared" si="220"/>
        <v>872.80499999999995</v>
      </c>
      <c r="R1545">
        <f t="shared" si="221"/>
        <v>7855.244999999999</v>
      </c>
      <c r="S1545">
        <f t="shared" si="222"/>
        <v>1243.0449999999983</v>
      </c>
      <c r="T1545" t="str">
        <f>_xlfn.XLOOKUP(C1545,Customers!A:A,Customers!D:D)</f>
        <v>M</v>
      </c>
      <c r="U1545" s="13">
        <f>_xlfn.XLOOKUP(C1545,Customers!A:A,Customers!E:E)</f>
        <v>32514</v>
      </c>
      <c r="V1545" t="str">
        <f>_xlfn.XLOOKUP(C1545,Customers!A:A,Customers!F:F)</f>
        <v>Lake Amanda</v>
      </c>
      <c r="W1545" s="13">
        <f>_xlfn.XLOOKUP(C1545,Customers!A:A,Customers!G:G)</f>
        <v>44496</v>
      </c>
      <c r="X1545">
        <f t="shared" ca="1" si="223"/>
        <v>37</v>
      </c>
      <c r="Y1545" t="str">
        <f t="shared" ca="1" si="224"/>
        <v>36-50</v>
      </c>
    </row>
    <row r="1546" spans="1:25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  <c r="I1546">
        <f>_xlfn.XLOOKUP(D1546,Products!A:A,Products!E:E)</f>
        <v>1396.22</v>
      </c>
      <c r="J1546">
        <f>_xlfn.XLOOKUP(D1546,Products!A:A,Products!F:F)</f>
        <v>1004.09</v>
      </c>
      <c r="K1546" t="str">
        <f>_xlfn.XLOOKUP(D1546,Products!A:A,Products!C:C)</f>
        <v>Fashion</v>
      </c>
      <c r="L1546" t="str">
        <f>_xlfn.XLOOKUP(D1546,Products!A:A,Products!D:D)</f>
        <v>Bags</v>
      </c>
      <c r="M1546">
        <f t="shared" si="216"/>
        <v>5584.88</v>
      </c>
      <c r="N1546">
        <f t="shared" si="217"/>
        <v>4016.36</v>
      </c>
      <c r="O1546">
        <f t="shared" si="218"/>
        <v>1568.52</v>
      </c>
      <c r="P1546" s="8">
        <f t="shared" si="219"/>
        <v>0.28085115526206472</v>
      </c>
      <c r="Q1546">
        <f t="shared" si="220"/>
        <v>558.48800000000006</v>
      </c>
      <c r="R1546">
        <f t="shared" si="221"/>
        <v>5026.3919999999998</v>
      </c>
      <c r="S1546">
        <f t="shared" si="222"/>
        <v>1010.0319999999997</v>
      </c>
      <c r="T1546" t="str">
        <f>_xlfn.XLOOKUP(C1546,Customers!A:A,Customers!D:D)</f>
        <v>M</v>
      </c>
      <c r="U1546" s="13">
        <f>_xlfn.XLOOKUP(C1546,Customers!A:A,Customers!E:E)</f>
        <v>20117</v>
      </c>
      <c r="V1546" t="str">
        <f>_xlfn.XLOOKUP(C1546,Customers!A:A,Customers!F:F)</f>
        <v>Jillianhaven</v>
      </c>
      <c r="W1546" s="13">
        <f>_xlfn.XLOOKUP(C1546,Customers!A:A,Customers!G:G)</f>
        <v>45007</v>
      </c>
      <c r="X1546">
        <f t="shared" ca="1" si="223"/>
        <v>71</v>
      </c>
      <c r="Y1546" t="str">
        <f t="shared" ca="1" si="224"/>
        <v>50+</v>
      </c>
    </row>
    <row r="1547" spans="1:25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  <c r="I1547">
        <f>_xlfn.XLOOKUP(D1547,Products!A:A,Products!E:E)</f>
        <v>109.78</v>
      </c>
      <c r="J1547">
        <f>_xlfn.XLOOKUP(D1547,Products!A:A,Products!F:F)</f>
        <v>70.59</v>
      </c>
      <c r="K1547" t="str">
        <f>_xlfn.XLOOKUP(D1547,Products!A:A,Products!C:C)</f>
        <v>Fashion</v>
      </c>
      <c r="L1547" t="str">
        <f>_xlfn.XLOOKUP(D1547,Products!A:A,Products!D:D)</f>
        <v>Footwear</v>
      </c>
      <c r="M1547">
        <f t="shared" si="216"/>
        <v>219.56</v>
      </c>
      <c r="N1547">
        <f t="shared" si="217"/>
        <v>141.18</v>
      </c>
      <c r="O1547">
        <f t="shared" si="218"/>
        <v>78.38</v>
      </c>
      <c r="P1547" s="8">
        <f t="shared" si="219"/>
        <v>0.3569867006740754</v>
      </c>
      <c r="Q1547">
        <f t="shared" si="220"/>
        <v>10.978000000000002</v>
      </c>
      <c r="R1547">
        <f t="shared" si="221"/>
        <v>208.58199999999999</v>
      </c>
      <c r="S1547">
        <f t="shared" si="222"/>
        <v>67.401999999999987</v>
      </c>
      <c r="T1547" t="str">
        <f>_xlfn.XLOOKUP(C1547,Customers!A:A,Customers!D:D)</f>
        <v>F</v>
      </c>
      <c r="U1547" s="13">
        <f>_xlfn.XLOOKUP(C1547,Customers!A:A,Customers!E:E)</f>
        <v>32027</v>
      </c>
      <c r="V1547" t="str">
        <f>_xlfn.XLOOKUP(C1547,Customers!A:A,Customers!F:F)</f>
        <v>Lauraborough</v>
      </c>
      <c r="W1547" s="13">
        <f>_xlfn.XLOOKUP(C1547,Customers!A:A,Customers!G:G)</f>
        <v>44913</v>
      </c>
      <c r="X1547">
        <f t="shared" ca="1" si="223"/>
        <v>38</v>
      </c>
      <c r="Y1547" t="str">
        <f t="shared" ca="1" si="224"/>
        <v>36-50</v>
      </c>
    </row>
    <row r="1548" spans="1:25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  <c r="I1548">
        <f>_xlfn.XLOOKUP(D1548,Products!A:A,Products!E:E)</f>
        <v>1762.92</v>
      </c>
      <c r="J1548">
        <f>_xlfn.XLOOKUP(D1548,Products!A:A,Products!F:F)</f>
        <v>1346.48</v>
      </c>
      <c r="K1548" t="str">
        <f>_xlfn.XLOOKUP(D1548,Products!A:A,Products!C:C)</f>
        <v>Electronics</v>
      </c>
      <c r="L1548" t="str">
        <f>_xlfn.XLOOKUP(D1548,Products!A:A,Products!D:D)</f>
        <v>Laptop</v>
      </c>
      <c r="M1548">
        <f t="shared" si="216"/>
        <v>8814.6</v>
      </c>
      <c r="N1548">
        <f t="shared" si="217"/>
        <v>6732.4</v>
      </c>
      <c r="O1548">
        <f t="shared" si="218"/>
        <v>2082.2000000000007</v>
      </c>
      <c r="P1548" s="8">
        <f t="shared" si="219"/>
        <v>0.23622172305039374</v>
      </c>
      <c r="Q1548">
        <f t="shared" si="220"/>
        <v>440.73</v>
      </c>
      <c r="R1548">
        <f t="shared" si="221"/>
        <v>8373.8700000000008</v>
      </c>
      <c r="S1548">
        <f t="shared" si="222"/>
        <v>1641.4700000000012</v>
      </c>
      <c r="T1548" t="str">
        <f>_xlfn.XLOOKUP(C1548,Customers!A:A,Customers!D:D)</f>
        <v>F</v>
      </c>
      <c r="U1548" s="13">
        <f>_xlfn.XLOOKUP(C1548,Customers!A:A,Customers!E:E)</f>
        <v>37614</v>
      </c>
      <c r="V1548" t="str">
        <f>_xlfn.XLOOKUP(C1548,Customers!A:A,Customers!F:F)</f>
        <v>North Meagan</v>
      </c>
      <c r="W1548" s="13">
        <f>_xlfn.XLOOKUP(C1548,Customers!A:A,Customers!G:G)</f>
        <v>44855</v>
      </c>
      <c r="X1548">
        <f t="shared" ca="1" si="223"/>
        <v>23</v>
      </c>
      <c r="Y1548" t="str">
        <f t="shared" ca="1" si="224"/>
        <v>18-25</v>
      </c>
    </row>
    <row r="1549" spans="1:25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  <c r="I1549">
        <f>_xlfn.XLOOKUP(D1549,Products!A:A,Products!E:E)</f>
        <v>1501.46</v>
      </c>
      <c r="J1549">
        <f>_xlfn.XLOOKUP(D1549,Products!A:A,Products!F:F)</f>
        <v>1167.73</v>
      </c>
      <c r="K1549" t="str">
        <f>_xlfn.XLOOKUP(D1549,Products!A:A,Products!C:C)</f>
        <v>Fashion</v>
      </c>
      <c r="L1549" t="str">
        <f>_xlfn.XLOOKUP(D1549,Products!A:A,Products!D:D)</f>
        <v>Watches</v>
      </c>
      <c r="M1549">
        <f t="shared" si="216"/>
        <v>1501.46</v>
      </c>
      <c r="N1549">
        <f t="shared" si="217"/>
        <v>1167.73</v>
      </c>
      <c r="O1549">
        <f t="shared" si="218"/>
        <v>333.73</v>
      </c>
      <c r="P1549" s="8">
        <f t="shared" si="219"/>
        <v>0.22227032355174298</v>
      </c>
      <c r="Q1549">
        <f t="shared" si="220"/>
        <v>150.14600000000002</v>
      </c>
      <c r="R1549">
        <f t="shared" si="221"/>
        <v>1351.3140000000001</v>
      </c>
      <c r="S1549">
        <f t="shared" si="222"/>
        <v>183.58400000000006</v>
      </c>
      <c r="T1549" t="str">
        <f>_xlfn.XLOOKUP(C1549,Customers!A:A,Customers!D:D)</f>
        <v>F</v>
      </c>
      <c r="U1549" s="13">
        <f>_xlfn.XLOOKUP(C1549,Customers!A:A,Customers!E:E)</f>
        <v>31076</v>
      </c>
      <c r="V1549" t="str">
        <f>_xlfn.XLOOKUP(C1549,Customers!A:A,Customers!F:F)</f>
        <v>Angelaland</v>
      </c>
      <c r="W1549" s="13">
        <f>_xlfn.XLOOKUP(C1549,Customers!A:A,Customers!G:G)</f>
        <v>45799</v>
      </c>
      <c r="X1549">
        <f t="shared" ca="1" si="223"/>
        <v>41</v>
      </c>
      <c r="Y1549" t="str">
        <f t="shared" ca="1" si="224"/>
        <v>36-50</v>
      </c>
    </row>
    <row r="1550" spans="1:25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  <c r="I1550">
        <f>_xlfn.XLOOKUP(D1550,Products!A:A,Products!E:E)</f>
        <v>366.93</v>
      </c>
      <c r="J1550">
        <f>_xlfn.XLOOKUP(D1550,Products!A:A,Products!F:F)</f>
        <v>285.23</v>
      </c>
      <c r="K1550" t="str">
        <f>_xlfn.XLOOKUP(D1550,Products!A:A,Products!C:C)</f>
        <v>Fashion</v>
      </c>
      <c r="L1550" t="str">
        <f>_xlfn.XLOOKUP(D1550,Products!A:A,Products!D:D)</f>
        <v>Footwear</v>
      </c>
      <c r="M1550">
        <f t="shared" si="216"/>
        <v>1467.72</v>
      </c>
      <c r="N1550">
        <f t="shared" si="217"/>
        <v>1140.92</v>
      </c>
      <c r="O1550">
        <f t="shared" si="218"/>
        <v>326.79999999999995</v>
      </c>
      <c r="P1550" s="8">
        <f t="shared" si="219"/>
        <v>0.22265827269506441</v>
      </c>
      <c r="Q1550">
        <f t="shared" si="220"/>
        <v>0</v>
      </c>
      <c r="R1550">
        <f t="shared" si="221"/>
        <v>1467.72</v>
      </c>
      <c r="S1550">
        <f t="shared" si="222"/>
        <v>326.79999999999995</v>
      </c>
      <c r="T1550" t="str">
        <f>_xlfn.XLOOKUP(C1550,Customers!A:A,Customers!D:D)</f>
        <v>M</v>
      </c>
      <c r="U1550" s="13">
        <f>_xlfn.XLOOKUP(C1550,Customers!A:A,Customers!E:E)</f>
        <v>37249</v>
      </c>
      <c r="V1550" t="str">
        <f>_xlfn.XLOOKUP(C1550,Customers!A:A,Customers!F:F)</f>
        <v>Jenniferbury</v>
      </c>
      <c r="W1550" s="13">
        <f>_xlfn.XLOOKUP(C1550,Customers!A:A,Customers!G:G)</f>
        <v>45832</v>
      </c>
      <c r="X1550">
        <f t="shared" ca="1" si="223"/>
        <v>24</v>
      </c>
      <c r="Y1550" t="str">
        <f t="shared" ca="1" si="224"/>
        <v>18-25</v>
      </c>
    </row>
    <row r="1551" spans="1:25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  <c r="I1551">
        <f>_xlfn.XLOOKUP(D1551,Products!A:A,Products!E:E)</f>
        <v>1474.12</v>
      </c>
      <c r="J1551">
        <f>_xlfn.XLOOKUP(D1551,Products!A:A,Products!F:F)</f>
        <v>764.02</v>
      </c>
      <c r="K1551" t="str">
        <f>_xlfn.XLOOKUP(D1551,Products!A:A,Products!C:C)</f>
        <v>Electronics</v>
      </c>
      <c r="L1551" t="str">
        <f>_xlfn.XLOOKUP(D1551,Products!A:A,Products!D:D)</f>
        <v>Camera</v>
      </c>
      <c r="M1551">
        <f t="shared" si="216"/>
        <v>5896.48</v>
      </c>
      <c r="N1551">
        <f t="shared" si="217"/>
        <v>3056.08</v>
      </c>
      <c r="O1551">
        <f t="shared" si="218"/>
        <v>2840.3999999999996</v>
      </c>
      <c r="P1551" s="8">
        <f t="shared" si="219"/>
        <v>0.48171112256804055</v>
      </c>
      <c r="Q1551">
        <f t="shared" si="220"/>
        <v>0</v>
      </c>
      <c r="R1551">
        <f t="shared" si="221"/>
        <v>5896.48</v>
      </c>
      <c r="S1551">
        <f t="shared" si="222"/>
        <v>2840.3999999999996</v>
      </c>
      <c r="T1551" t="str">
        <f>_xlfn.XLOOKUP(C1551,Customers!A:A,Customers!D:D)</f>
        <v>M</v>
      </c>
      <c r="U1551" s="13">
        <f>_xlfn.XLOOKUP(C1551,Customers!A:A,Customers!E:E)</f>
        <v>33196</v>
      </c>
      <c r="V1551" t="str">
        <f>_xlfn.XLOOKUP(C1551,Customers!A:A,Customers!F:F)</f>
        <v>New Tiffanyberg</v>
      </c>
      <c r="W1551" s="13">
        <f>_xlfn.XLOOKUP(C1551,Customers!A:A,Customers!G:G)</f>
        <v>44435</v>
      </c>
      <c r="X1551">
        <f t="shared" ca="1" si="223"/>
        <v>35</v>
      </c>
      <c r="Y1551" t="str">
        <f t="shared" ca="1" si="224"/>
        <v>26-35</v>
      </c>
    </row>
    <row r="1552" spans="1:25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  <c r="I1552">
        <f>_xlfn.XLOOKUP(D1552,Products!A:A,Products!E:E)</f>
        <v>366.93</v>
      </c>
      <c r="J1552">
        <f>_xlfn.XLOOKUP(D1552,Products!A:A,Products!F:F)</f>
        <v>285.23</v>
      </c>
      <c r="K1552" t="str">
        <f>_xlfn.XLOOKUP(D1552,Products!A:A,Products!C:C)</f>
        <v>Fashion</v>
      </c>
      <c r="L1552" t="str">
        <f>_xlfn.XLOOKUP(D1552,Products!A:A,Products!D:D)</f>
        <v>Footwear</v>
      </c>
      <c r="M1552">
        <f t="shared" si="216"/>
        <v>733.86</v>
      </c>
      <c r="N1552">
        <f t="shared" si="217"/>
        <v>570.46</v>
      </c>
      <c r="O1552">
        <f t="shared" si="218"/>
        <v>163.39999999999998</v>
      </c>
      <c r="P1552" s="8">
        <f t="shared" si="219"/>
        <v>0.22265827269506441</v>
      </c>
      <c r="Q1552">
        <f t="shared" si="220"/>
        <v>110.07899999999999</v>
      </c>
      <c r="R1552">
        <f t="shared" si="221"/>
        <v>623.78100000000006</v>
      </c>
      <c r="S1552">
        <f t="shared" si="222"/>
        <v>53.321000000000026</v>
      </c>
      <c r="T1552" t="str">
        <f>_xlfn.XLOOKUP(C1552,Customers!A:A,Customers!D:D)</f>
        <v>M</v>
      </c>
      <c r="U1552" s="13">
        <f>_xlfn.XLOOKUP(C1552,Customers!A:A,Customers!E:E)</f>
        <v>27877</v>
      </c>
      <c r="V1552" t="str">
        <f>_xlfn.XLOOKUP(C1552,Customers!A:A,Customers!F:F)</f>
        <v>Murrayborough</v>
      </c>
      <c r="W1552" s="13">
        <f>_xlfn.XLOOKUP(C1552,Customers!A:A,Customers!G:G)</f>
        <v>44613</v>
      </c>
      <c r="X1552">
        <f t="shared" ca="1" si="223"/>
        <v>50</v>
      </c>
      <c r="Y1552" t="str">
        <f t="shared" ca="1" si="224"/>
        <v>36-50</v>
      </c>
    </row>
    <row r="1553" spans="1:25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  <c r="I1553">
        <f>_xlfn.XLOOKUP(D1553,Products!A:A,Products!E:E)</f>
        <v>1474.12</v>
      </c>
      <c r="J1553">
        <f>_xlfn.XLOOKUP(D1553,Products!A:A,Products!F:F)</f>
        <v>764.02</v>
      </c>
      <c r="K1553" t="str">
        <f>_xlfn.XLOOKUP(D1553,Products!A:A,Products!C:C)</f>
        <v>Electronics</v>
      </c>
      <c r="L1553" t="str">
        <f>_xlfn.XLOOKUP(D1553,Products!A:A,Products!D:D)</f>
        <v>Camera</v>
      </c>
      <c r="M1553">
        <f t="shared" si="216"/>
        <v>4422.3599999999997</v>
      </c>
      <c r="N1553">
        <f t="shared" si="217"/>
        <v>2292.06</v>
      </c>
      <c r="O1553">
        <f t="shared" si="218"/>
        <v>2130.2999999999997</v>
      </c>
      <c r="P1553" s="8">
        <f t="shared" si="219"/>
        <v>0.48171112256804055</v>
      </c>
      <c r="Q1553">
        <f t="shared" si="220"/>
        <v>663.35399999999993</v>
      </c>
      <c r="R1553">
        <f t="shared" si="221"/>
        <v>3759.0059999999999</v>
      </c>
      <c r="S1553">
        <f t="shared" si="222"/>
        <v>1466.9459999999999</v>
      </c>
      <c r="T1553" t="str">
        <f>_xlfn.XLOOKUP(C1553,Customers!A:A,Customers!D:D)</f>
        <v>M</v>
      </c>
      <c r="U1553" s="13">
        <f>_xlfn.XLOOKUP(C1553,Customers!A:A,Customers!E:E)</f>
        <v>21971</v>
      </c>
      <c r="V1553" t="str">
        <f>_xlfn.XLOOKUP(C1553,Customers!A:A,Customers!F:F)</f>
        <v>Smithburgh</v>
      </c>
      <c r="W1553" s="13">
        <f>_xlfn.XLOOKUP(C1553,Customers!A:A,Customers!G:G)</f>
        <v>45242</v>
      </c>
      <c r="X1553">
        <f t="shared" ca="1" si="223"/>
        <v>66</v>
      </c>
      <c r="Y1553" t="str">
        <f t="shared" ca="1" si="224"/>
        <v>50+</v>
      </c>
    </row>
    <row r="1554" spans="1:25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  <c r="I1554">
        <f>_xlfn.XLOOKUP(D1554,Products!A:A,Products!E:E)</f>
        <v>123.19</v>
      </c>
      <c r="J1554">
        <f>_xlfn.XLOOKUP(D1554,Products!A:A,Products!F:F)</f>
        <v>80.36</v>
      </c>
      <c r="K1554" t="str">
        <f>_xlfn.XLOOKUP(D1554,Products!A:A,Products!C:C)</f>
        <v>Groceries</v>
      </c>
      <c r="L1554" t="str">
        <f>_xlfn.XLOOKUP(D1554,Products!A:A,Products!D:D)</f>
        <v>Snacks</v>
      </c>
      <c r="M1554">
        <f t="shared" si="216"/>
        <v>492.76</v>
      </c>
      <c r="N1554">
        <f t="shared" si="217"/>
        <v>321.44</v>
      </c>
      <c r="O1554">
        <f t="shared" si="218"/>
        <v>171.32</v>
      </c>
      <c r="P1554" s="8">
        <f t="shared" si="219"/>
        <v>0.34767432421462779</v>
      </c>
      <c r="Q1554">
        <f t="shared" si="220"/>
        <v>73.914000000000001</v>
      </c>
      <c r="R1554">
        <f t="shared" si="221"/>
        <v>418.846</v>
      </c>
      <c r="S1554">
        <f t="shared" si="222"/>
        <v>97.406000000000006</v>
      </c>
      <c r="T1554" t="str">
        <f>_xlfn.XLOOKUP(C1554,Customers!A:A,Customers!D:D)</f>
        <v>F</v>
      </c>
      <c r="U1554" s="13">
        <f>_xlfn.XLOOKUP(C1554,Customers!A:A,Customers!E:E)</f>
        <v>29746</v>
      </c>
      <c r="V1554" t="str">
        <f>_xlfn.XLOOKUP(C1554,Customers!A:A,Customers!F:F)</f>
        <v>New Julia</v>
      </c>
      <c r="W1554" s="13">
        <f>_xlfn.XLOOKUP(C1554,Customers!A:A,Customers!G:G)</f>
        <v>45456</v>
      </c>
      <c r="X1554">
        <f t="shared" ca="1" si="223"/>
        <v>45</v>
      </c>
      <c r="Y1554" t="str">
        <f t="shared" ca="1" si="224"/>
        <v>36-50</v>
      </c>
    </row>
    <row r="1555" spans="1:25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  <c r="I1555">
        <f>_xlfn.XLOOKUP(D1555,Products!A:A,Products!E:E)</f>
        <v>1095.72</v>
      </c>
      <c r="J1555">
        <f>_xlfn.XLOOKUP(D1555,Products!A:A,Products!F:F)</f>
        <v>822.2</v>
      </c>
      <c r="K1555" t="str">
        <f>_xlfn.XLOOKUP(D1555,Products!A:A,Products!C:C)</f>
        <v>Groceries</v>
      </c>
      <c r="L1555" t="str">
        <f>_xlfn.XLOOKUP(D1555,Products!A:A,Products!D:D)</f>
        <v>Snacks</v>
      </c>
      <c r="M1555">
        <f t="shared" si="216"/>
        <v>4382.88</v>
      </c>
      <c r="N1555">
        <f t="shared" si="217"/>
        <v>3288.8</v>
      </c>
      <c r="O1555">
        <f t="shared" si="218"/>
        <v>1094.08</v>
      </c>
      <c r="P1555" s="8">
        <f t="shared" si="219"/>
        <v>0.24962581681451462</v>
      </c>
      <c r="Q1555">
        <f t="shared" si="220"/>
        <v>219.14400000000001</v>
      </c>
      <c r="R1555">
        <f t="shared" si="221"/>
        <v>4163.7359999999999</v>
      </c>
      <c r="S1555">
        <f t="shared" si="222"/>
        <v>874.93599999999969</v>
      </c>
      <c r="T1555" t="str">
        <f>_xlfn.XLOOKUP(C1555,Customers!A:A,Customers!D:D)</f>
        <v>F</v>
      </c>
      <c r="U1555" s="13">
        <f>_xlfn.XLOOKUP(C1555,Customers!A:A,Customers!E:E)</f>
        <v>31052</v>
      </c>
      <c r="V1555" t="str">
        <f>_xlfn.XLOOKUP(C1555,Customers!A:A,Customers!F:F)</f>
        <v>South James</v>
      </c>
      <c r="W1555" s="13">
        <f>_xlfn.XLOOKUP(C1555,Customers!A:A,Customers!G:G)</f>
        <v>44584</v>
      </c>
      <c r="X1555">
        <f t="shared" ca="1" si="223"/>
        <v>41</v>
      </c>
      <c r="Y1555" t="str">
        <f t="shared" ca="1" si="224"/>
        <v>36-50</v>
      </c>
    </row>
    <row r="1556" spans="1:25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  <c r="I1556">
        <f>_xlfn.XLOOKUP(D1556,Products!A:A,Products!E:E)</f>
        <v>29.24</v>
      </c>
      <c r="J1556">
        <f>_xlfn.XLOOKUP(D1556,Products!A:A,Products!F:F)</f>
        <v>15.28</v>
      </c>
      <c r="K1556" t="str">
        <f>_xlfn.XLOOKUP(D1556,Products!A:A,Products!C:C)</f>
        <v>Fashion</v>
      </c>
      <c r="L1556" t="str">
        <f>_xlfn.XLOOKUP(D1556,Products!A:A,Products!D:D)</f>
        <v>Watches</v>
      </c>
      <c r="M1556">
        <f t="shared" si="216"/>
        <v>116.96</v>
      </c>
      <c r="N1556">
        <f t="shared" si="217"/>
        <v>61.12</v>
      </c>
      <c r="O1556">
        <f t="shared" si="218"/>
        <v>55.839999999999996</v>
      </c>
      <c r="P1556" s="8">
        <f t="shared" si="219"/>
        <v>0.47742818057455538</v>
      </c>
      <c r="Q1556">
        <f t="shared" si="220"/>
        <v>17.543999999999997</v>
      </c>
      <c r="R1556">
        <f t="shared" si="221"/>
        <v>99.415999999999997</v>
      </c>
      <c r="S1556">
        <f t="shared" si="222"/>
        <v>38.295999999999999</v>
      </c>
      <c r="T1556" t="str">
        <f>_xlfn.XLOOKUP(C1556,Customers!A:A,Customers!D:D)</f>
        <v>M</v>
      </c>
      <c r="U1556" s="13">
        <f>_xlfn.XLOOKUP(C1556,Customers!A:A,Customers!E:E)</f>
        <v>29985</v>
      </c>
      <c r="V1556" t="str">
        <f>_xlfn.XLOOKUP(C1556,Customers!A:A,Customers!F:F)</f>
        <v>Marcchester</v>
      </c>
      <c r="W1556" s="13">
        <f>_xlfn.XLOOKUP(C1556,Customers!A:A,Customers!G:G)</f>
        <v>45488</v>
      </c>
      <c r="X1556">
        <f t="shared" ca="1" si="223"/>
        <v>44</v>
      </c>
      <c r="Y1556" t="str">
        <f t="shared" ca="1" si="224"/>
        <v>36-50</v>
      </c>
    </row>
    <row r="1557" spans="1:25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  <c r="I1557">
        <f>_xlfn.XLOOKUP(D1557,Products!A:A,Products!E:E)</f>
        <v>1635.01</v>
      </c>
      <c r="J1557">
        <f>_xlfn.XLOOKUP(D1557,Products!A:A,Products!F:F)</f>
        <v>1043.29</v>
      </c>
      <c r="K1557" t="str">
        <f>_xlfn.XLOOKUP(D1557,Products!A:A,Products!C:C)</f>
        <v>Electronics</v>
      </c>
      <c r="L1557" t="str">
        <f>_xlfn.XLOOKUP(D1557,Products!A:A,Products!D:D)</f>
        <v>Television</v>
      </c>
      <c r="M1557">
        <f t="shared" si="216"/>
        <v>8175.05</v>
      </c>
      <c r="N1557">
        <f t="shared" si="217"/>
        <v>5216.45</v>
      </c>
      <c r="O1557">
        <f t="shared" si="218"/>
        <v>2958.6000000000004</v>
      </c>
      <c r="P1557" s="8">
        <f t="shared" si="219"/>
        <v>0.36190604338811388</v>
      </c>
      <c r="Q1557">
        <f t="shared" si="220"/>
        <v>0</v>
      </c>
      <c r="R1557">
        <f t="shared" si="221"/>
        <v>8175.05</v>
      </c>
      <c r="S1557">
        <f t="shared" si="222"/>
        <v>2958.6000000000004</v>
      </c>
      <c r="T1557" t="str">
        <f>_xlfn.XLOOKUP(C1557,Customers!A:A,Customers!D:D)</f>
        <v>F</v>
      </c>
      <c r="U1557" s="13">
        <f>_xlfn.XLOOKUP(C1557,Customers!A:A,Customers!E:E)</f>
        <v>26631</v>
      </c>
      <c r="V1557" t="str">
        <f>_xlfn.XLOOKUP(C1557,Customers!A:A,Customers!F:F)</f>
        <v>Port Bryce</v>
      </c>
      <c r="W1557" s="13">
        <f>_xlfn.XLOOKUP(C1557,Customers!A:A,Customers!G:G)</f>
        <v>45638</v>
      </c>
      <c r="X1557">
        <f t="shared" ca="1" si="223"/>
        <v>53</v>
      </c>
      <c r="Y1557" t="str">
        <f t="shared" ca="1" si="224"/>
        <v>50+</v>
      </c>
    </row>
    <row r="1558" spans="1:25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  <c r="I1558">
        <f>_xlfn.XLOOKUP(D1558,Products!A:A,Products!E:E)</f>
        <v>337.63</v>
      </c>
      <c r="J1558">
        <f>_xlfn.XLOOKUP(D1558,Products!A:A,Products!F:F)</f>
        <v>169.03</v>
      </c>
      <c r="K1558" t="str">
        <f>_xlfn.XLOOKUP(D1558,Products!A:A,Products!C:C)</f>
        <v>Fashion</v>
      </c>
      <c r="L1558" t="str">
        <f>_xlfn.XLOOKUP(D1558,Products!A:A,Products!D:D)</f>
        <v>Footwear</v>
      </c>
      <c r="M1558">
        <f t="shared" si="216"/>
        <v>337.63</v>
      </c>
      <c r="N1558">
        <f t="shared" si="217"/>
        <v>169.03</v>
      </c>
      <c r="O1558">
        <f t="shared" si="218"/>
        <v>168.6</v>
      </c>
      <c r="P1558" s="8">
        <f t="shared" si="219"/>
        <v>0.49936320824571273</v>
      </c>
      <c r="Q1558">
        <f t="shared" si="220"/>
        <v>16.881499999999999</v>
      </c>
      <c r="R1558">
        <f t="shared" si="221"/>
        <v>320.74849999999998</v>
      </c>
      <c r="S1558">
        <f t="shared" si="222"/>
        <v>151.71849999999998</v>
      </c>
      <c r="T1558" t="str">
        <f>_xlfn.XLOOKUP(C1558,Customers!A:A,Customers!D:D)</f>
        <v>F</v>
      </c>
      <c r="U1558" s="13">
        <f>_xlfn.XLOOKUP(C1558,Customers!A:A,Customers!E:E)</f>
        <v>32027</v>
      </c>
      <c r="V1558" t="str">
        <f>_xlfn.XLOOKUP(C1558,Customers!A:A,Customers!F:F)</f>
        <v>Lauraborough</v>
      </c>
      <c r="W1558" s="13">
        <f>_xlfn.XLOOKUP(C1558,Customers!A:A,Customers!G:G)</f>
        <v>44913</v>
      </c>
      <c r="X1558">
        <f t="shared" ca="1" si="223"/>
        <v>38</v>
      </c>
      <c r="Y1558" t="str">
        <f t="shared" ca="1" si="224"/>
        <v>36-50</v>
      </c>
    </row>
    <row r="1559" spans="1:25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  <c r="I1559">
        <f>_xlfn.XLOOKUP(D1559,Products!A:A,Products!E:E)</f>
        <v>453.62</v>
      </c>
      <c r="J1559">
        <f>_xlfn.XLOOKUP(D1559,Products!A:A,Products!F:F)</f>
        <v>316.63</v>
      </c>
      <c r="K1559" t="str">
        <f>_xlfn.XLOOKUP(D1559,Products!A:A,Products!C:C)</f>
        <v>Fashion</v>
      </c>
      <c r="L1559" t="str">
        <f>_xlfn.XLOOKUP(D1559,Products!A:A,Products!D:D)</f>
        <v>Clothing</v>
      </c>
      <c r="M1559">
        <f t="shared" si="216"/>
        <v>1814.48</v>
      </c>
      <c r="N1559">
        <f t="shared" si="217"/>
        <v>1266.52</v>
      </c>
      <c r="O1559">
        <f t="shared" si="218"/>
        <v>547.96</v>
      </c>
      <c r="P1559" s="8">
        <f t="shared" si="219"/>
        <v>0.30199285745778409</v>
      </c>
      <c r="Q1559">
        <f t="shared" si="220"/>
        <v>0</v>
      </c>
      <c r="R1559">
        <f t="shared" si="221"/>
        <v>1814.48</v>
      </c>
      <c r="S1559">
        <f t="shared" si="222"/>
        <v>547.96</v>
      </c>
      <c r="T1559" t="str">
        <f>_xlfn.XLOOKUP(C1559,Customers!A:A,Customers!D:D)</f>
        <v>F</v>
      </c>
      <c r="U1559" s="13">
        <f>_xlfn.XLOOKUP(C1559,Customers!A:A,Customers!E:E)</f>
        <v>37694</v>
      </c>
      <c r="V1559" t="str">
        <f>_xlfn.XLOOKUP(C1559,Customers!A:A,Customers!F:F)</f>
        <v>East Carrieberg</v>
      </c>
      <c r="W1559" s="13">
        <f>_xlfn.XLOOKUP(C1559,Customers!A:A,Customers!G:G)</f>
        <v>45895</v>
      </c>
      <c r="X1559">
        <f t="shared" ca="1" si="223"/>
        <v>23</v>
      </c>
      <c r="Y1559" t="str">
        <f t="shared" ca="1" si="224"/>
        <v>18-25</v>
      </c>
    </row>
    <row r="1560" spans="1:25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  <c r="I1560">
        <f>_xlfn.XLOOKUP(D1560,Products!A:A,Products!E:E)</f>
        <v>1474.12</v>
      </c>
      <c r="J1560">
        <f>_xlfn.XLOOKUP(D1560,Products!A:A,Products!F:F)</f>
        <v>764.02</v>
      </c>
      <c r="K1560" t="str">
        <f>_xlfn.XLOOKUP(D1560,Products!A:A,Products!C:C)</f>
        <v>Electronics</v>
      </c>
      <c r="L1560" t="str">
        <f>_xlfn.XLOOKUP(D1560,Products!A:A,Products!D:D)</f>
        <v>Camera</v>
      </c>
      <c r="M1560">
        <f t="shared" si="216"/>
        <v>4422.3599999999997</v>
      </c>
      <c r="N1560">
        <f t="shared" si="217"/>
        <v>2292.06</v>
      </c>
      <c r="O1560">
        <f t="shared" si="218"/>
        <v>2130.2999999999997</v>
      </c>
      <c r="P1560" s="8">
        <f t="shared" si="219"/>
        <v>0.48171112256804055</v>
      </c>
      <c r="Q1560">
        <f t="shared" si="220"/>
        <v>0</v>
      </c>
      <c r="R1560">
        <f t="shared" si="221"/>
        <v>4422.3599999999997</v>
      </c>
      <c r="S1560">
        <f t="shared" si="222"/>
        <v>2130.2999999999997</v>
      </c>
      <c r="T1560" t="str">
        <f>_xlfn.XLOOKUP(C1560,Customers!A:A,Customers!D:D)</f>
        <v>M</v>
      </c>
      <c r="U1560" s="13">
        <f>_xlfn.XLOOKUP(C1560,Customers!A:A,Customers!E:E)</f>
        <v>30183</v>
      </c>
      <c r="V1560" t="str">
        <f>_xlfn.XLOOKUP(C1560,Customers!A:A,Customers!F:F)</f>
        <v>Seanville</v>
      </c>
      <c r="W1560" s="13">
        <f>_xlfn.XLOOKUP(C1560,Customers!A:A,Customers!G:G)</f>
        <v>44184</v>
      </c>
      <c r="X1560">
        <f t="shared" ca="1" si="223"/>
        <v>43</v>
      </c>
      <c r="Y1560" t="str">
        <f t="shared" ca="1" si="224"/>
        <v>36-50</v>
      </c>
    </row>
    <row r="1561" spans="1:25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  <c r="I1561">
        <f>_xlfn.XLOOKUP(D1561,Products!A:A,Products!E:E)</f>
        <v>1952.65</v>
      </c>
      <c r="J1561">
        <f>_xlfn.XLOOKUP(D1561,Products!A:A,Products!F:F)</f>
        <v>1451.27</v>
      </c>
      <c r="K1561" t="str">
        <f>_xlfn.XLOOKUP(D1561,Products!A:A,Products!C:C)</f>
        <v>Electronics</v>
      </c>
      <c r="L1561" t="str">
        <f>_xlfn.XLOOKUP(D1561,Products!A:A,Products!D:D)</f>
        <v>Television</v>
      </c>
      <c r="M1561">
        <f t="shared" si="216"/>
        <v>5857.9500000000007</v>
      </c>
      <c r="N1561">
        <f t="shared" si="217"/>
        <v>4353.8099999999995</v>
      </c>
      <c r="O1561">
        <f t="shared" si="218"/>
        <v>1504.1400000000012</v>
      </c>
      <c r="P1561" s="8">
        <f t="shared" si="219"/>
        <v>0.25676900622231347</v>
      </c>
      <c r="Q1561">
        <f t="shared" si="220"/>
        <v>585.79500000000007</v>
      </c>
      <c r="R1561">
        <f t="shared" si="221"/>
        <v>5272.1550000000007</v>
      </c>
      <c r="S1561">
        <f t="shared" si="222"/>
        <v>918.34500000000116</v>
      </c>
      <c r="T1561" t="str">
        <f>_xlfn.XLOOKUP(C1561,Customers!A:A,Customers!D:D)</f>
        <v>F</v>
      </c>
      <c r="U1561" s="13">
        <f>_xlfn.XLOOKUP(C1561,Customers!A:A,Customers!E:E)</f>
        <v>37694</v>
      </c>
      <c r="V1561" t="str">
        <f>_xlfn.XLOOKUP(C1561,Customers!A:A,Customers!F:F)</f>
        <v>East Carrieberg</v>
      </c>
      <c r="W1561" s="13">
        <f>_xlfn.XLOOKUP(C1561,Customers!A:A,Customers!G:G)</f>
        <v>45895</v>
      </c>
      <c r="X1561">
        <f t="shared" ca="1" si="223"/>
        <v>23</v>
      </c>
      <c r="Y1561" t="str">
        <f t="shared" ca="1" si="224"/>
        <v>18-25</v>
      </c>
    </row>
    <row r="1562" spans="1:25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  <c r="I1562">
        <f>_xlfn.XLOOKUP(D1562,Products!A:A,Products!E:E)</f>
        <v>1858.75</v>
      </c>
      <c r="J1562">
        <f>_xlfn.XLOOKUP(D1562,Products!A:A,Products!F:F)</f>
        <v>1451.16</v>
      </c>
      <c r="K1562" t="str">
        <f>_xlfn.XLOOKUP(D1562,Products!A:A,Products!C:C)</f>
        <v>Fashion</v>
      </c>
      <c r="L1562" t="str">
        <f>_xlfn.XLOOKUP(D1562,Products!A:A,Products!D:D)</f>
        <v>Accessories</v>
      </c>
      <c r="M1562">
        <f t="shared" si="216"/>
        <v>1858.75</v>
      </c>
      <c r="N1562">
        <f t="shared" si="217"/>
        <v>1451.16</v>
      </c>
      <c r="O1562">
        <f t="shared" si="218"/>
        <v>407.58999999999992</v>
      </c>
      <c r="P1562" s="8">
        <f t="shared" si="219"/>
        <v>0.21928177538668456</v>
      </c>
      <c r="Q1562">
        <f t="shared" si="220"/>
        <v>92.9375</v>
      </c>
      <c r="R1562">
        <f t="shared" si="221"/>
        <v>1765.8125</v>
      </c>
      <c r="S1562">
        <f t="shared" si="222"/>
        <v>314.65249999999992</v>
      </c>
      <c r="T1562" t="str">
        <f>_xlfn.XLOOKUP(C1562,Customers!A:A,Customers!D:D)</f>
        <v>M</v>
      </c>
      <c r="U1562" s="13">
        <f>_xlfn.XLOOKUP(C1562,Customers!A:A,Customers!E:E)</f>
        <v>38700</v>
      </c>
      <c r="V1562" t="str">
        <f>_xlfn.XLOOKUP(C1562,Customers!A:A,Customers!F:F)</f>
        <v>Nancyside</v>
      </c>
      <c r="W1562" s="13">
        <f>_xlfn.XLOOKUP(C1562,Customers!A:A,Customers!G:G)</f>
        <v>44688</v>
      </c>
      <c r="X1562">
        <f t="shared" ca="1" si="223"/>
        <v>20</v>
      </c>
      <c r="Y1562" t="str">
        <f t="shared" ca="1" si="224"/>
        <v>18-25</v>
      </c>
    </row>
    <row r="1563" spans="1:25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  <c r="I1563">
        <f>_xlfn.XLOOKUP(D1563,Products!A:A,Products!E:E)</f>
        <v>1635.01</v>
      </c>
      <c r="J1563">
        <f>_xlfn.XLOOKUP(D1563,Products!A:A,Products!F:F)</f>
        <v>1043.29</v>
      </c>
      <c r="K1563" t="str">
        <f>_xlfn.XLOOKUP(D1563,Products!A:A,Products!C:C)</f>
        <v>Electronics</v>
      </c>
      <c r="L1563" t="str">
        <f>_xlfn.XLOOKUP(D1563,Products!A:A,Products!D:D)</f>
        <v>Television</v>
      </c>
      <c r="M1563">
        <f t="shared" si="216"/>
        <v>1635.01</v>
      </c>
      <c r="N1563">
        <f t="shared" si="217"/>
        <v>1043.29</v>
      </c>
      <c r="O1563">
        <f t="shared" si="218"/>
        <v>591.72</v>
      </c>
      <c r="P1563" s="8">
        <f t="shared" si="219"/>
        <v>0.36190604338811383</v>
      </c>
      <c r="Q1563">
        <f t="shared" si="220"/>
        <v>163.501</v>
      </c>
      <c r="R1563">
        <f t="shared" si="221"/>
        <v>1471.509</v>
      </c>
      <c r="S1563">
        <f t="shared" si="222"/>
        <v>428.21900000000005</v>
      </c>
      <c r="T1563" t="str">
        <f>_xlfn.XLOOKUP(C1563,Customers!A:A,Customers!D:D)</f>
        <v>M</v>
      </c>
      <c r="U1563" s="13">
        <f>_xlfn.XLOOKUP(C1563,Customers!A:A,Customers!E:E)</f>
        <v>38959</v>
      </c>
      <c r="V1563" t="str">
        <f>_xlfn.XLOOKUP(C1563,Customers!A:A,Customers!F:F)</f>
        <v>South Audrey</v>
      </c>
      <c r="W1563" s="13">
        <f>_xlfn.XLOOKUP(C1563,Customers!A:A,Customers!G:G)</f>
        <v>44587</v>
      </c>
      <c r="X1563">
        <f t="shared" ca="1" si="223"/>
        <v>19</v>
      </c>
      <c r="Y1563" t="str">
        <f t="shared" ca="1" si="224"/>
        <v>18-25</v>
      </c>
    </row>
    <row r="1564" spans="1:25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  <c r="I1564">
        <f>_xlfn.XLOOKUP(D1564,Products!A:A,Products!E:E)</f>
        <v>1485.05</v>
      </c>
      <c r="J1564">
        <f>_xlfn.XLOOKUP(D1564,Products!A:A,Products!F:F)</f>
        <v>988.31</v>
      </c>
      <c r="K1564" t="str">
        <f>_xlfn.XLOOKUP(D1564,Products!A:A,Products!C:C)</f>
        <v>Fashion</v>
      </c>
      <c r="L1564" t="str">
        <f>_xlfn.XLOOKUP(D1564,Products!A:A,Products!D:D)</f>
        <v>Clothing</v>
      </c>
      <c r="M1564">
        <f t="shared" si="216"/>
        <v>5940.2</v>
      </c>
      <c r="N1564">
        <f t="shared" si="217"/>
        <v>3953.24</v>
      </c>
      <c r="O1564">
        <f t="shared" si="218"/>
        <v>1986.96</v>
      </c>
      <c r="P1564" s="8">
        <f t="shared" si="219"/>
        <v>0.33449378808794317</v>
      </c>
      <c r="Q1564">
        <f t="shared" si="220"/>
        <v>0</v>
      </c>
      <c r="R1564">
        <f t="shared" si="221"/>
        <v>5940.2</v>
      </c>
      <c r="S1564">
        <f t="shared" si="222"/>
        <v>1986.96</v>
      </c>
      <c r="T1564" t="str">
        <f>_xlfn.XLOOKUP(C1564,Customers!A:A,Customers!D:D)</f>
        <v>F</v>
      </c>
      <c r="U1564" s="13">
        <f>_xlfn.XLOOKUP(C1564,Customers!A:A,Customers!E:E)</f>
        <v>38253</v>
      </c>
      <c r="V1564" t="str">
        <f>_xlfn.XLOOKUP(C1564,Customers!A:A,Customers!F:F)</f>
        <v>North Tracey</v>
      </c>
      <c r="W1564" s="13">
        <f>_xlfn.XLOOKUP(C1564,Customers!A:A,Customers!G:G)</f>
        <v>44366</v>
      </c>
      <c r="X1564">
        <f t="shared" ca="1" si="223"/>
        <v>21</v>
      </c>
      <c r="Y1564" t="str">
        <f t="shared" ca="1" si="224"/>
        <v>18-25</v>
      </c>
    </row>
    <row r="1565" spans="1:25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  <c r="I1565">
        <f>_xlfn.XLOOKUP(D1565,Products!A:A,Products!E:E)</f>
        <v>29.24</v>
      </c>
      <c r="J1565">
        <f>_xlfn.XLOOKUP(D1565,Products!A:A,Products!F:F)</f>
        <v>15.28</v>
      </c>
      <c r="K1565" t="str">
        <f>_xlfn.XLOOKUP(D1565,Products!A:A,Products!C:C)</f>
        <v>Fashion</v>
      </c>
      <c r="L1565" t="str">
        <f>_xlfn.XLOOKUP(D1565,Products!A:A,Products!D:D)</f>
        <v>Watches</v>
      </c>
      <c r="M1565">
        <f t="shared" si="216"/>
        <v>29.24</v>
      </c>
      <c r="N1565">
        <f t="shared" si="217"/>
        <v>15.28</v>
      </c>
      <c r="O1565">
        <f t="shared" si="218"/>
        <v>13.959999999999999</v>
      </c>
      <c r="P1565" s="8">
        <f t="shared" si="219"/>
        <v>0.47742818057455538</v>
      </c>
      <c r="Q1565">
        <f t="shared" si="220"/>
        <v>0</v>
      </c>
      <c r="R1565">
        <f t="shared" si="221"/>
        <v>29.24</v>
      </c>
      <c r="S1565">
        <f t="shared" si="222"/>
        <v>13.959999999999999</v>
      </c>
      <c r="T1565" t="str">
        <f>_xlfn.XLOOKUP(C1565,Customers!A:A,Customers!D:D)</f>
        <v>F</v>
      </c>
      <c r="U1565" s="13">
        <f>_xlfn.XLOOKUP(C1565,Customers!A:A,Customers!E:E)</f>
        <v>28708</v>
      </c>
      <c r="V1565" t="str">
        <f>_xlfn.XLOOKUP(C1565,Customers!A:A,Customers!F:F)</f>
        <v>Allisonmouth</v>
      </c>
      <c r="W1565" s="13">
        <f>_xlfn.XLOOKUP(C1565,Customers!A:A,Customers!G:G)</f>
        <v>45298</v>
      </c>
      <c r="X1565">
        <f t="shared" ca="1" si="223"/>
        <v>47</v>
      </c>
      <c r="Y1565" t="str">
        <f t="shared" ca="1" si="224"/>
        <v>36-50</v>
      </c>
    </row>
    <row r="1566" spans="1:25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  <c r="I1566">
        <f>_xlfn.XLOOKUP(D1566,Products!A:A,Products!E:E)</f>
        <v>25.57</v>
      </c>
      <c r="J1566">
        <f>_xlfn.XLOOKUP(D1566,Products!A:A,Products!F:F)</f>
        <v>19.05</v>
      </c>
      <c r="K1566" t="str">
        <f>_xlfn.XLOOKUP(D1566,Products!A:A,Products!C:C)</f>
        <v>Groceries</v>
      </c>
      <c r="L1566" t="str">
        <f>_xlfn.XLOOKUP(D1566,Products!A:A,Products!D:D)</f>
        <v>Vegetables</v>
      </c>
      <c r="M1566">
        <f t="shared" si="216"/>
        <v>76.710000000000008</v>
      </c>
      <c r="N1566">
        <f t="shared" si="217"/>
        <v>57.150000000000006</v>
      </c>
      <c r="O1566">
        <f t="shared" si="218"/>
        <v>19.560000000000002</v>
      </c>
      <c r="P1566" s="8">
        <f t="shared" si="219"/>
        <v>0.25498631208447398</v>
      </c>
      <c r="Q1566">
        <f t="shared" si="220"/>
        <v>11.506500000000001</v>
      </c>
      <c r="R1566">
        <f t="shared" si="221"/>
        <v>65.203500000000005</v>
      </c>
      <c r="S1566">
        <f t="shared" si="222"/>
        <v>8.0534999999999997</v>
      </c>
      <c r="T1566" t="str">
        <f>_xlfn.XLOOKUP(C1566,Customers!A:A,Customers!D:D)</f>
        <v>F</v>
      </c>
      <c r="U1566" s="13">
        <f>_xlfn.XLOOKUP(C1566,Customers!A:A,Customers!E:E)</f>
        <v>22804</v>
      </c>
      <c r="V1566" t="str">
        <f>_xlfn.XLOOKUP(C1566,Customers!A:A,Customers!F:F)</f>
        <v>North Michelle</v>
      </c>
      <c r="W1566" s="13">
        <f>_xlfn.XLOOKUP(C1566,Customers!A:A,Customers!G:G)</f>
        <v>44237</v>
      </c>
      <c r="X1566">
        <f t="shared" ca="1" si="223"/>
        <v>64</v>
      </c>
      <c r="Y1566" t="str">
        <f t="shared" ca="1" si="224"/>
        <v>50+</v>
      </c>
    </row>
    <row r="1567" spans="1:25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  <c r="I1567">
        <f>_xlfn.XLOOKUP(D1567,Products!A:A,Products!E:E)</f>
        <v>1485.05</v>
      </c>
      <c r="J1567">
        <f>_xlfn.XLOOKUP(D1567,Products!A:A,Products!F:F)</f>
        <v>988.31</v>
      </c>
      <c r="K1567" t="str">
        <f>_xlfn.XLOOKUP(D1567,Products!A:A,Products!C:C)</f>
        <v>Fashion</v>
      </c>
      <c r="L1567" t="str">
        <f>_xlfn.XLOOKUP(D1567,Products!A:A,Products!D:D)</f>
        <v>Clothing</v>
      </c>
      <c r="M1567">
        <f t="shared" si="216"/>
        <v>7425.25</v>
      </c>
      <c r="N1567">
        <f t="shared" si="217"/>
        <v>4941.5499999999993</v>
      </c>
      <c r="O1567">
        <f t="shared" si="218"/>
        <v>2483.7000000000007</v>
      </c>
      <c r="P1567" s="8">
        <f t="shared" si="219"/>
        <v>0.33449378808794328</v>
      </c>
      <c r="Q1567">
        <f t="shared" si="220"/>
        <v>371.26250000000005</v>
      </c>
      <c r="R1567">
        <f t="shared" si="221"/>
        <v>7053.9875000000002</v>
      </c>
      <c r="S1567">
        <f t="shared" si="222"/>
        <v>2112.4375000000009</v>
      </c>
      <c r="T1567" t="str">
        <f>_xlfn.XLOOKUP(C1567,Customers!A:A,Customers!D:D)</f>
        <v>M</v>
      </c>
      <c r="U1567" s="13">
        <f>_xlfn.XLOOKUP(C1567,Customers!A:A,Customers!E:E)</f>
        <v>34560</v>
      </c>
      <c r="V1567" t="str">
        <f>_xlfn.XLOOKUP(C1567,Customers!A:A,Customers!F:F)</f>
        <v>Wardfort</v>
      </c>
      <c r="W1567" s="13">
        <f>_xlfn.XLOOKUP(C1567,Customers!A:A,Customers!G:G)</f>
        <v>45822</v>
      </c>
      <c r="X1567">
        <f t="shared" ca="1" si="223"/>
        <v>31</v>
      </c>
      <c r="Y1567" t="str">
        <f t="shared" ca="1" si="224"/>
        <v>26-35</v>
      </c>
    </row>
    <row r="1568" spans="1:25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  <c r="I1568">
        <f>_xlfn.XLOOKUP(D1568,Products!A:A,Products!E:E)</f>
        <v>1635.01</v>
      </c>
      <c r="J1568">
        <f>_xlfn.XLOOKUP(D1568,Products!A:A,Products!F:F)</f>
        <v>1043.29</v>
      </c>
      <c r="K1568" t="str">
        <f>_xlfn.XLOOKUP(D1568,Products!A:A,Products!C:C)</f>
        <v>Electronics</v>
      </c>
      <c r="L1568" t="str">
        <f>_xlfn.XLOOKUP(D1568,Products!A:A,Products!D:D)</f>
        <v>Television</v>
      </c>
      <c r="M1568">
        <f t="shared" si="216"/>
        <v>6540.04</v>
      </c>
      <c r="N1568">
        <f t="shared" si="217"/>
        <v>4173.16</v>
      </c>
      <c r="O1568">
        <f t="shared" si="218"/>
        <v>2366.88</v>
      </c>
      <c r="P1568" s="8">
        <f t="shared" si="219"/>
        <v>0.36190604338811383</v>
      </c>
      <c r="Q1568">
        <f t="shared" si="220"/>
        <v>981.00599999999997</v>
      </c>
      <c r="R1568">
        <f t="shared" si="221"/>
        <v>5559.0339999999997</v>
      </c>
      <c r="S1568">
        <f t="shared" si="222"/>
        <v>1385.8739999999998</v>
      </c>
      <c r="T1568" t="str">
        <f>_xlfn.XLOOKUP(C1568,Customers!A:A,Customers!D:D)</f>
        <v>M</v>
      </c>
      <c r="U1568" s="13">
        <f>_xlfn.XLOOKUP(C1568,Customers!A:A,Customers!E:E)</f>
        <v>29985</v>
      </c>
      <c r="V1568" t="str">
        <f>_xlfn.XLOOKUP(C1568,Customers!A:A,Customers!F:F)</f>
        <v>Marcchester</v>
      </c>
      <c r="W1568" s="13">
        <f>_xlfn.XLOOKUP(C1568,Customers!A:A,Customers!G:G)</f>
        <v>45488</v>
      </c>
      <c r="X1568">
        <f t="shared" ca="1" si="223"/>
        <v>44</v>
      </c>
      <c r="Y1568" t="str">
        <f t="shared" ca="1" si="224"/>
        <v>36-50</v>
      </c>
    </row>
    <row r="1569" spans="1:25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  <c r="I1569">
        <f>_xlfn.XLOOKUP(D1569,Products!A:A,Products!E:E)</f>
        <v>1246.1099999999999</v>
      </c>
      <c r="J1569">
        <f>_xlfn.XLOOKUP(D1569,Products!A:A,Products!F:F)</f>
        <v>833.52</v>
      </c>
      <c r="K1569" t="str">
        <f>_xlfn.XLOOKUP(D1569,Products!A:A,Products!C:C)</f>
        <v>Electronics</v>
      </c>
      <c r="L1569" t="str">
        <f>_xlfn.XLOOKUP(D1569,Products!A:A,Products!D:D)</f>
        <v>Headphones</v>
      </c>
      <c r="M1569">
        <f t="shared" si="216"/>
        <v>1246.1099999999999</v>
      </c>
      <c r="N1569">
        <f t="shared" si="217"/>
        <v>833.52</v>
      </c>
      <c r="O1569">
        <f t="shared" si="218"/>
        <v>412.58999999999992</v>
      </c>
      <c r="P1569" s="8">
        <f t="shared" si="219"/>
        <v>0.33110239063967062</v>
      </c>
      <c r="Q1569">
        <f t="shared" si="220"/>
        <v>186.91649999999998</v>
      </c>
      <c r="R1569">
        <f t="shared" si="221"/>
        <v>1059.1934999999999</v>
      </c>
      <c r="S1569">
        <f t="shared" si="222"/>
        <v>225.67349999999988</v>
      </c>
      <c r="T1569" t="str">
        <f>_xlfn.XLOOKUP(C1569,Customers!A:A,Customers!D:D)</f>
        <v>M</v>
      </c>
      <c r="U1569" s="13">
        <f>_xlfn.XLOOKUP(C1569,Customers!A:A,Customers!E:E)</f>
        <v>32522</v>
      </c>
      <c r="V1569" t="str">
        <f>_xlfn.XLOOKUP(C1569,Customers!A:A,Customers!F:F)</f>
        <v>Gomeztown</v>
      </c>
      <c r="W1569" s="13">
        <f>_xlfn.XLOOKUP(C1569,Customers!A:A,Customers!G:G)</f>
        <v>45231</v>
      </c>
      <c r="X1569">
        <f t="shared" ca="1" si="223"/>
        <v>37</v>
      </c>
      <c r="Y1569" t="str">
        <f t="shared" ca="1" si="224"/>
        <v>36-50</v>
      </c>
    </row>
    <row r="1570" spans="1:25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  <c r="I1570">
        <f>_xlfn.XLOOKUP(D1570,Products!A:A,Products!E:E)</f>
        <v>540.94000000000005</v>
      </c>
      <c r="J1570">
        <f>_xlfn.XLOOKUP(D1570,Products!A:A,Products!F:F)</f>
        <v>398.25</v>
      </c>
      <c r="K1570" t="str">
        <f>_xlfn.XLOOKUP(D1570,Products!A:A,Products!C:C)</f>
        <v>Fashion</v>
      </c>
      <c r="L1570" t="str">
        <f>_xlfn.XLOOKUP(D1570,Products!A:A,Products!D:D)</f>
        <v>Clothing</v>
      </c>
      <c r="M1570">
        <f t="shared" si="216"/>
        <v>1622.8200000000002</v>
      </c>
      <c r="N1570">
        <f t="shared" si="217"/>
        <v>1194.75</v>
      </c>
      <c r="O1570">
        <f t="shared" si="218"/>
        <v>428.07000000000016</v>
      </c>
      <c r="P1570" s="8">
        <f t="shared" si="219"/>
        <v>0.26378156542315234</v>
      </c>
      <c r="Q1570">
        <f t="shared" si="220"/>
        <v>0</v>
      </c>
      <c r="R1570">
        <f t="shared" si="221"/>
        <v>1622.8200000000002</v>
      </c>
      <c r="S1570">
        <f t="shared" si="222"/>
        <v>428.07000000000016</v>
      </c>
      <c r="T1570" t="str">
        <f>_xlfn.XLOOKUP(C1570,Customers!A:A,Customers!D:D)</f>
        <v>M</v>
      </c>
      <c r="U1570" s="13">
        <f>_xlfn.XLOOKUP(C1570,Customers!A:A,Customers!E:E)</f>
        <v>35712</v>
      </c>
      <c r="V1570" t="str">
        <f>_xlfn.XLOOKUP(C1570,Customers!A:A,Customers!F:F)</f>
        <v>Carlyberg</v>
      </c>
      <c r="W1570" s="13">
        <f>_xlfn.XLOOKUP(C1570,Customers!A:A,Customers!G:G)</f>
        <v>45823</v>
      </c>
      <c r="X1570">
        <f t="shared" ca="1" si="223"/>
        <v>28</v>
      </c>
      <c r="Y1570" t="str">
        <f t="shared" ca="1" si="224"/>
        <v>26-35</v>
      </c>
    </row>
    <row r="1571" spans="1:25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  <c r="I1571">
        <f>_xlfn.XLOOKUP(D1571,Products!A:A,Products!E:E)</f>
        <v>25.57</v>
      </c>
      <c r="J1571">
        <f>_xlfn.XLOOKUP(D1571,Products!A:A,Products!F:F)</f>
        <v>19.05</v>
      </c>
      <c r="K1571" t="str">
        <f>_xlfn.XLOOKUP(D1571,Products!A:A,Products!C:C)</f>
        <v>Groceries</v>
      </c>
      <c r="L1571" t="str">
        <f>_xlfn.XLOOKUP(D1571,Products!A:A,Products!D:D)</f>
        <v>Vegetables</v>
      </c>
      <c r="M1571">
        <f t="shared" si="216"/>
        <v>25.57</v>
      </c>
      <c r="N1571">
        <f t="shared" si="217"/>
        <v>19.05</v>
      </c>
      <c r="O1571">
        <f t="shared" si="218"/>
        <v>6.52</v>
      </c>
      <c r="P1571" s="8">
        <f t="shared" si="219"/>
        <v>0.25498631208447398</v>
      </c>
      <c r="Q1571">
        <f t="shared" si="220"/>
        <v>1.2785000000000002</v>
      </c>
      <c r="R1571">
        <f t="shared" si="221"/>
        <v>24.291499999999999</v>
      </c>
      <c r="S1571">
        <f t="shared" si="222"/>
        <v>5.2414999999999985</v>
      </c>
      <c r="T1571" t="str">
        <f>_xlfn.XLOOKUP(C1571,Customers!A:A,Customers!D:D)</f>
        <v>M</v>
      </c>
      <c r="U1571" s="13">
        <f>_xlfn.XLOOKUP(C1571,Customers!A:A,Customers!E:E)</f>
        <v>24326</v>
      </c>
      <c r="V1571" t="str">
        <f>_xlfn.XLOOKUP(C1571,Customers!A:A,Customers!F:F)</f>
        <v>East Walter</v>
      </c>
      <c r="W1571" s="13">
        <f>_xlfn.XLOOKUP(C1571,Customers!A:A,Customers!G:G)</f>
        <v>44260</v>
      </c>
      <c r="X1571">
        <f t="shared" ca="1" si="223"/>
        <v>59</v>
      </c>
      <c r="Y1571" t="str">
        <f t="shared" ca="1" si="224"/>
        <v>50+</v>
      </c>
    </row>
    <row r="1572" spans="1:25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  <c r="I1572">
        <f>_xlfn.XLOOKUP(D1572,Products!A:A,Products!E:E)</f>
        <v>109.78</v>
      </c>
      <c r="J1572">
        <f>_xlfn.XLOOKUP(D1572,Products!A:A,Products!F:F)</f>
        <v>70.59</v>
      </c>
      <c r="K1572" t="str">
        <f>_xlfn.XLOOKUP(D1572,Products!A:A,Products!C:C)</f>
        <v>Fashion</v>
      </c>
      <c r="L1572" t="str">
        <f>_xlfn.XLOOKUP(D1572,Products!A:A,Products!D:D)</f>
        <v>Footwear</v>
      </c>
      <c r="M1572">
        <f t="shared" si="216"/>
        <v>548.9</v>
      </c>
      <c r="N1572">
        <f t="shared" si="217"/>
        <v>352.95000000000005</v>
      </c>
      <c r="O1572">
        <f t="shared" si="218"/>
        <v>195.94999999999993</v>
      </c>
      <c r="P1572" s="8">
        <f t="shared" si="219"/>
        <v>0.35698670067407534</v>
      </c>
      <c r="Q1572">
        <f t="shared" si="220"/>
        <v>0</v>
      </c>
      <c r="R1572">
        <f t="shared" si="221"/>
        <v>548.9</v>
      </c>
      <c r="S1572">
        <f t="shared" si="222"/>
        <v>195.94999999999993</v>
      </c>
      <c r="T1572" t="str">
        <f>_xlfn.XLOOKUP(C1572,Customers!A:A,Customers!D:D)</f>
        <v>F</v>
      </c>
      <c r="U1572" s="13">
        <f>_xlfn.XLOOKUP(C1572,Customers!A:A,Customers!E:E)</f>
        <v>24506</v>
      </c>
      <c r="V1572" t="str">
        <f>_xlfn.XLOOKUP(C1572,Customers!A:A,Customers!F:F)</f>
        <v>New Jason</v>
      </c>
      <c r="W1572" s="13">
        <f>_xlfn.XLOOKUP(C1572,Customers!A:A,Customers!G:G)</f>
        <v>45066</v>
      </c>
      <c r="X1572">
        <f t="shared" ca="1" si="223"/>
        <v>59</v>
      </c>
      <c r="Y1572" t="str">
        <f t="shared" ca="1" si="224"/>
        <v>50+</v>
      </c>
    </row>
    <row r="1573" spans="1:25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  <c r="I1573">
        <f>_xlfn.XLOOKUP(D1573,Products!A:A,Products!E:E)</f>
        <v>1342.75</v>
      </c>
      <c r="J1573">
        <f>_xlfn.XLOOKUP(D1573,Products!A:A,Products!F:F)</f>
        <v>797.94</v>
      </c>
      <c r="K1573" t="str">
        <f>_xlfn.XLOOKUP(D1573,Products!A:A,Products!C:C)</f>
        <v>Fashion</v>
      </c>
      <c r="L1573" t="str">
        <f>_xlfn.XLOOKUP(D1573,Products!A:A,Products!D:D)</f>
        <v>Clothing</v>
      </c>
      <c r="M1573">
        <f t="shared" si="216"/>
        <v>6713.75</v>
      </c>
      <c r="N1573">
        <f t="shared" si="217"/>
        <v>3989.7000000000003</v>
      </c>
      <c r="O1573">
        <f t="shared" si="218"/>
        <v>2724.0499999999997</v>
      </c>
      <c r="P1573" s="8">
        <f t="shared" si="219"/>
        <v>0.40574194749581077</v>
      </c>
      <c r="Q1573">
        <f t="shared" si="220"/>
        <v>0</v>
      </c>
      <c r="R1573">
        <f t="shared" si="221"/>
        <v>6713.75</v>
      </c>
      <c r="S1573">
        <f t="shared" si="222"/>
        <v>2724.0499999999997</v>
      </c>
      <c r="T1573" t="str">
        <f>_xlfn.XLOOKUP(C1573,Customers!A:A,Customers!D:D)</f>
        <v>M</v>
      </c>
      <c r="U1573" s="13">
        <f>_xlfn.XLOOKUP(C1573,Customers!A:A,Customers!E:E)</f>
        <v>25009</v>
      </c>
      <c r="V1573" t="str">
        <f>_xlfn.XLOOKUP(C1573,Customers!A:A,Customers!F:F)</f>
        <v>Erinland</v>
      </c>
      <c r="W1573" s="13">
        <f>_xlfn.XLOOKUP(C1573,Customers!A:A,Customers!G:G)</f>
        <v>44798</v>
      </c>
      <c r="X1573">
        <f t="shared" ca="1" si="223"/>
        <v>58</v>
      </c>
      <c r="Y1573" t="str">
        <f t="shared" ca="1" si="224"/>
        <v>50+</v>
      </c>
    </row>
    <row r="1574" spans="1:25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  <c r="I1574">
        <f>_xlfn.XLOOKUP(D1574,Products!A:A,Products!E:E)</f>
        <v>1878.47</v>
      </c>
      <c r="J1574">
        <f>_xlfn.XLOOKUP(D1574,Products!A:A,Products!F:F)</f>
        <v>1014.91</v>
      </c>
      <c r="K1574" t="str">
        <f>_xlfn.XLOOKUP(D1574,Products!A:A,Products!C:C)</f>
        <v>Fashion</v>
      </c>
      <c r="L1574" t="str">
        <f>_xlfn.XLOOKUP(D1574,Products!A:A,Products!D:D)</f>
        <v>Footwear</v>
      </c>
      <c r="M1574">
        <f t="shared" si="216"/>
        <v>9392.35</v>
      </c>
      <c r="N1574">
        <f t="shared" si="217"/>
        <v>5074.55</v>
      </c>
      <c r="O1574">
        <f t="shared" si="218"/>
        <v>4317.8</v>
      </c>
      <c r="P1574" s="8">
        <f t="shared" si="219"/>
        <v>0.45971455493034225</v>
      </c>
      <c r="Q1574">
        <f t="shared" si="220"/>
        <v>0</v>
      </c>
      <c r="R1574">
        <f t="shared" si="221"/>
        <v>9392.35</v>
      </c>
      <c r="S1574">
        <f t="shared" si="222"/>
        <v>4317.8</v>
      </c>
      <c r="T1574" t="str">
        <f>_xlfn.XLOOKUP(C1574,Customers!A:A,Customers!D:D)</f>
        <v>F</v>
      </c>
      <c r="U1574" s="13">
        <f>_xlfn.XLOOKUP(C1574,Customers!A:A,Customers!E:E)</f>
        <v>25513</v>
      </c>
      <c r="V1574" t="str">
        <f>_xlfn.XLOOKUP(C1574,Customers!A:A,Customers!F:F)</f>
        <v>North Kelly</v>
      </c>
      <c r="W1574" s="13">
        <f>_xlfn.XLOOKUP(C1574,Customers!A:A,Customers!G:G)</f>
        <v>44173</v>
      </c>
      <c r="X1574">
        <f t="shared" ca="1" si="223"/>
        <v>56</v>
      </c>
      <c r="Y1574" t="str">
        <f t="shared" ca="1" si="224"/>
        <v>50+</v>
      </c>
    </row>
    <row r="1575" spans="1:25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  <c r="I1575">
        <f>_xlfn.XLOOKUP(D1575,Products!A:A,Products!E:E)</f>
        <v>1193.0899999999999</v>
      </c>
      <c r="J1575">
        <f>_xlfn.XLOOKUP(D1575,Products!A:A,Products!F:F)</f>
        <v>818.24</v>
      </c>
      <c r="K1575" t="str">
        <f>_xlfn.XLOOKUP(D1575,Products!A:A,Products!C:C)</f>
        <v>Electronics</v>
      </c>
      <c r="L1575" t="str">
        <f>_xlfn.XLOOKUP(D1575,Products!A:A,Products!D:D)</f>
        <v>Camera</v>
      </c>
      <c r="M1575">
        <f t="shared" si="216"/>
        <v>2386.1799999999998</v>
      </c>
      <c r="N1575">
        <f t="shared" si="217"/>
        <v>1636.48</v>
      </c>
      <c r="O1575">
        <f t="shared" si="218"/>
        <v>749.69999999999982</v>
      </c>
      <c r="P1575" s="8">
        <f t="shared" si="219"/>
        <v>0.31418417722049463</v>
      </c>
      <c r="Q1575">
        <f t="shared" si="220"/>
        <v>0</v>
      </c>
      <c r="R1575">
        <f t="shared" si="221"/>
        <v>2386.1799999999998</v>
      </c>
      <c r="S1575">
        <f t="shared" si="222"/>
        <v>749.69999999999982</v>
      </c>
      <c r="T1575" t="str">
        <f>_xlfn.XLOOKUP(C1575,Customers!A:A,Customers!D:D)</f>
        <v>M</v>
      </c>
      <c r="U1575" s="13">
        <f>_xlfn.XLOOKUP(C1575,Customers!A:A,Customers!E:E)</f>
        <v>24638</v>
      </c>
      <c r="V1575" t="str">
        <f>_xlfn.XLOOKUP(C1575,Customers!A:A,Customers!F:F)</f>
        <v>Christopherburgh</v>
      </c>
      <c r="W1575" s="13">
        <f>_xlfn.XLOOKUP(C1575,Customers!A:A,Customers!G:G)</f>
        <v>44553</v>
      </c>
      <c r="X1575">
        <f t="shared" ca="1" si="223"/>
        <v>59</v>
      </c>
      <c r="Y1575" t="str">
        <f t="shared" ca="1" si="224"/>
        <v>50+</v>
      </c>
    </row>
    <row r="1576" spans="1:25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  <c r="I1576">
        <f>_xlfn.XLOOKUP(D1576,Products!A:A,Products!E:E)</f>
        <v>1165.3699999999999</v>
      </c>
      <c r="J1576">
        <f>_xlfn.XLOOKUP(D1576,Products!A:A,Products!F:F)</f>
        <v>926.55</v>
      </c>
      <c r="K1576" t="str">
        <f>_xlfn.XLOOKUP(D1576,Products!A:A,Products!C:C)</f>
        <v>Fashion</v>
      </c>
      <c r="L1576" t="str">
        <f>_xlfn.XLOOKUP(D1576,Products!A:A,Products!D:D)</f>
        <v>Clothing</v>
      </c>
      <c r="M1576">
        <f t="shared" si="216"/>
        <v>5826.8499999999995</v>
      </c>
      <c r="N1576">
        <f t="shared" si="217"/>
        <v>4632.75</v>
      </c>
      <c r="O1576">
        <f t="shared" si="218"/>
        <v>1194.0999999999995</v>
      </c>
      <c r="P1576" s="8">
        <f t="shared" si="219"/>
        <v>0.20493062289230021</v>
      </c>
      <c r="Q1576">
        <f t="shared" si="220"/>
        <v>874.02749999999992</v>
      </c>
      <c r="R1576">
        <f t="shared" si="221"/>
        <v>4952.8224999999993</v>
      </c>
      <c r="S1576">
        <f t="shared" si="222"/>
        <v>320.07249999999931</v>
      </c>
      <c r="T1576" t="str">
        <f>_xlfn.XLOOKUP(C1576,Customers!A:A,Customers!D:D)</f>
        <v>F</v>
      </c>
      <c r="U1576" s="13">
        <f>_xlfn.XLOOKUP(C1576,Customers!A:A,Customers!E:E)</f>
        <v>35905</v>
      </c>
      <c r="V1576" t="str">
        <f>_xlfn.XLOOKUP(C1576,Customers!A:A,Customers!F:F)</f>
        <v>Lake Michaelshire</v>
      </c>
      <c r="W1576" s="13">
        <f>_xlfn.XLOOKUP(C1576,Customers!A:A,Customers!G:G)</f>
        <v>45389</v>
      </c>
      <c r="X1576">
        <f t="shared" ca="1" si="223"/>
        <v>28</v>
      </c>
      <c r="Y1576" t="str">
        <f t="shared" ca="1" si="224"/>
        <v>26-35</v>
      </c>
    </row>
    <row r="1577" spans="1:25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  <c r="I1577">
        <f>_xlfn.XLOOKUP(D1577,Products!A:A,Products!E:E)</f>
        <v>1272.23</v>
      </c>
      <c r="J1577">
        <f>_xlfn.XLOOKUP(D1577,Products!A:A,Products!F:F)</f>
        <v>952.65</v>
      </c>
      <c r="K1577" t="str">
        <f>_xlfn.XLOOKUP(D1577,Products!A:A,Products!C:C)</f>
        <v>Electronics</v>
      </c>
      <c r="L1577" t="str">
        <f>_xlfn.XLOOKUP(D1577,Products!A:A,Products!D:D)</f>
        <v>Smartphone</v>
      </c>
      <c r="M1577">
        <f t="shared" si="216"/>
        <v>3816.69</v>
      </c>
      <c r="N1577">
        <f t="shared" si="217"/>
        <v>2857.95</v>
      </c>
      <c r="O1577">
        <f t="shared" si="218"/>
        <v>958.74000000000024</v>
      </c>
      <c r="P1577" s="8">
        <f t="shared" si="219"/>
        <v>0.25119671757465245</v>
      </c>
      <c r="Q1577">
        <f t="shared" si="220"/>
        <v>572.50350000000003</v>
      </c>
      <c r="R1577">
        <f t="shared" si="221"/>
        <v>3244.1864999999998</v>
      </c>
      <c r="S1577">
        <f t="shared" si="222"/>
        <v>386.23649999999998</v>
      </c>
      <c r="T1577" t="str">
        <f>_xlfn.XLOOKUP(C1577,Customers!A:A,Customers!D:D)</f>
        <v>M</v>
      </c>
      <c r="U1577" s="13">
        <f>_xlfn.XLOOKUP(C1577,Customers!A:A,Customers!E:E)</f>
        <v>30899</v>
      </c>
      <c r="V1577" t="str">
        <f>_xlfn.XLOOKUP(C1577,Customers!A:A,Customers!F:F)</f>
        <v>Amandachester</v>
      </c>
      <c r="W1577" s="13">
        <f>_xlfn.XLOOKUP(C1577,Customers!A:A,Customers!G:G)</f>
        <v>45421</v>
      </c>
      <c r="X1577">
        <f t="shared" ca="1" si="223"/>
        <v>41</v>
      </c>
      <c r="Y1577" t="str">
        <f t="shared" ca="1" si="224"/>
        <v>36-50</v>
      </c>
    </row>
    <row r="1578" spans="1:25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  <c r="I1578">
        <f>_xlfn.XLOOKUP(D1578,Products!A:A,Products!E:E)</f>
        <v>25.57</v>
      </c>
      <c r="J1578">
        <f>_xlfn.XLOOKUP(D1578,Products!A:A,Products!F:F)</f>
        <v>19.05</v>
      </c>
      <c r="K1578" t="str">
        <f>_xlfn.XLOOKUP(D1578,Products!A:A,Products!C:C)</f>
        <v>Groceries</v>
      </c>
      <c r="L1578" t="str">
        <f>_xlfn.XLOOKUP(D1578,Products!A:A,Products!D:D)</f>
        <v>Vegetables</v>
      </c>
      <c r="M1578">
        <f t="shared" si="216"/>
        <v>76.710000000000008</v>
      </c>
      <c r="N1578">
        <f t="shared" si="217"/>
        <v>57.150000000000006</v>
      </c>
      <c r="O1578">
        <f t="shared" si="218"/>
        <v>19.560000000000002</v>
      </c>
      <c r="P1578" s="8">
        <f t="shared" si="219"/>
        <v>0.25498631208447398</v>
      </c>
      <c r="Q1578">
        <f t="shared" si="220"/>
        <v>11.506500000000001</v>
      </c>
      <c r="R1578">
        <f t="shared" si="221"/>
        <v>65.203500000000005</v>
      </c>
      <c r="S1578">
        <f t="shared" si="222"/>
        <v>8.0534999999999997</v>
      </c>
      <c r="T1578" t="str">
        <f>_xlfn.XLOOKUP(C1578,Customers!A:A,Customers!D:D)</f>
        <v>M</v>
      </c>
      <c r="U1578" s="13">
        <f>_xlfn.XLOOKUP(C1578,Customers!A:A,Customers!E:E)</f>
        <v>29315</v>
      </c>
      <c r="V1578" t="str">
        <f>_xlfn.XLOOKUP(C1578,Customers!A:A,Customers!F:F)</f>
        <v>West Paulfurt</v>
      </c>
      <c r="W1578" s="13">
        <f>_xlfn.XLOOKUP(C1578,Customers!A:A,Customers!G:G)</f>
        <v>45654</v>
      </c>
      <c r="X1578">
        <f t="shared" ca="1" si="223"/>
        <v>46</v>
      </c>
      <c r="Y1578" t="str">
        <f t="shared" ca="1" si="224"/>
        <v>36-50</v>
      </c>
    </row>
    <row r="1579" spans="1:25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  <c r="I1579">
        <f>_xlfn.XLOOKUP(D1579,Products!A:A,Products!E:E)</f>
        <v>540.94000000000005</v>
      </c>
      <c r="J1579">
        <f>_xlfn.XLOOKUP(D1579,Products!A:A,Products!F:F)</f>
        <v>398.25</v>
      </c>
      <c r="K1579" t="str">
        <f>_xlfn.XLOOKUP(D1579,Products!A:A,Products!C:C)</f>
        <v>Fashion</v>
      </c>
      <c r="L1579" t="str">
        <f>_xlfn.XLOOKUP(D1579,Products!A:A,Products!D:D)</f>
        <v>Clothing</v>
      </c>
      <c r="M1579">
        <f t="shared" si="216"/>
        <v>2704.7000000000003</v>
      </c>
      <c r="N1579">
        <f t="shared" si="217"/>
        <v>1991.25</v>
      </c>
      <c r="O1579">
        <f t="shared" si="218"/>
        <v>713.45000000000027</v>
      </c>
      <c r="P1579" s="8">
        <f t="shared" si="219"/>
        <v>0.26378156542315234</v>
      </c>
      <c r="Q1579">
        <f t="shared" si="220"/>
        <v>270.47000000000003</v>
      </c>
      <c r="R1579">
        <f t="shared" si="221"/>
        <v>2434.2300000000005</v>
      </c>
      <c r="S1579">
        <f t="shared" si="222"/>
        <v>442.98000000000047</v>
      </c>
      <c r="T1579" t="str">
        <f>_xlfn.XLOOKUP(C1579,Customers!A:A,Customers!D:D)</f>
        <v>F</v>
      </c>
      <c r="U1579" s="13">
        <f>_xlfn.XLOOKUP(C1579,Customers!A:A,Customers!E:E)</f>
        <v>34980</v>
      </c>
      <c r="V1579" t="str">
        <f>_xlfn.XLOOKUP(C1579,Customers!A:A,Customers!F:F)</f>
        <v>Lake Dale</v>
      </c>
      <c r="W1579" s="13">
        <f>_xlfn.XLOOKUP(C1579,Customers!A:A,Customers!G:G)</f>
        <v>45124</v>
      </c>
      <c r="X1579">
        <f t="shared" ca="1" si="223"/>
        <v>30</v>
      </c>
      <c r="Y1579" t="str">
        <f t="shared" ca="1" si="224"/>
        <v>26-35</v>
      </c>
    </row>
    <row r="1580" spans="1:25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  <c r="I1580">
        <f>_xlfn.XLOOKUP(D1580,Products!A:A,Products!E:E)</f>
        <v>25.57</v>
      </c>
      <c r="J1580">
        <f>_xlfn.XLOOKUP(D1580,Products!A:A,Products!F:F)</f>
        <v>19.05</v>
      </c>
      <c r="K1580" t="str">
        <f>_xlfn.XLOOKUP(D1580,Products!A:A,Products!C:C)</f>
        <v>Groceries</v>
      </c>
      <c r="L1580" t="str">
        <f>_xlfn.XLOOKUP(D1580,Products!A:A,Products!D:D)</f>
        <v>Vegetables</v>
      </c>
      <c r="M1580">
        <f t="shared" si="216"/>
        <v>25.57</v>
      </c>
      <c r="N1580">
        <f t="shared" si="217"/>
        <v>19.05</v>
      </c>
      <c r="O1580">
        <f t="shared" si="218"/>
        <v>6.52</v>
      </c>
      <c r="P1580" s="8">
        <f t="shared" si="219"/>
        <v>0.25498631208447398</v>
      </c>
      <c r="Q1580">
        <f t="shared" si="220"/>
        <v>0</v>
      </c>
      <c r="R1580">
        <f t="shared" si="221"/>
        <v>25.57</v>
      </c>
      <c r="S1580">
        <f t="shared" si="222"/>
        <v>6.52</v>
      </c>
      <c r="T1580" t="str">
        <f>_xlfn.XLOOKUP(C1580,Customers!A:A,Customers!D:D)</f>
        <v>F</v>
      </c>
      <c r="U1580" s="13">
        <f>_xlfn.XLOOKUP(C1580,Customers!A:A,Customers!E:E)</f>
        <v>31304</v>
      </c>
      <c r="V1580" t="str">
        <f>_xlfn.XLOOKUP(C1580,Customers!A:A,Customers!F:F)</f>
        <v>New Randychester</v>
      </c>
      <c r="W1580" s="13">
        <f>_xlfn.XLOOKUP(C1580,Customers!A:A,Customers!G:G)</f>
        <v>44186</v>
      </c>
      <c r="X1580">
        <f t="shared" ca="1" si="223"/>
        <v>40</v>
      </c>
      <c r="Y1580" t="str">
        <f t="shared" ca="1" si="224"/>
        <v>36-50</v>
      </c>
    </row>
    <row r="1581" spans="1:25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  <c r="I1581">
        <f>_xlfn.XLOOKUP(D1581,Products!A:A,Products!E:E)</f>
        <v>337.63</v>
      </c>
      <c r="J1581">
        <f>_xlfn.XLOOKUP(D1581,Products!A:A,Products!F:F)</f>
        <v>169.03</v>
      </c>
      <c r="K1581" t="str">
        <f>_xlfn.XLOOKUP(D1581,Products!A:A,Products!C:C)</f>
        <v>Fashion</v>
      </c>
      <c r="L1581" t="str">
        <f>_xlfn.XLOOKUP(D1581,Products!A:A,Products!D:D)</f>
        <v>Footwear</v>
      </c>
      <c r="M1581">
        <f t="shared" si="216"/>
        <v>675.26</v>
      </c>
      <c r="N1581">
        <f t="shared" si="217"/>
        <v>338.06</v>
      </c>
      <c r="O1581">
        <f t="shared" si="218"/>
        <v>337.2</v>
      </c>
      <c r="P1581" s="8">
        <f t="shared" si="219"/>
        <v>0.49936320824571273</v>
      </c>
      <c r="Q1581">
        <f t="shared" si="220"/>
        <v>67.525999999999996</v>
      </c>
      <c r="R1581">
        <f t="shared" si="221"/>
        <v>607.73400000000004</v>
      </c>
      <c r="S1581">
        <f t="shared" si="222"/>
        <v>269.67400000000004</v>
      </c>
      <c r="T1581" t="str">
        <f>_xlfn.XLOOKUP(C1581,Customers!A:A,Customers!D:D)</f>
        <v>F</v>
      </c>
      <c r="U1581" s="13">
        <f>_xlfn.XLOOKUP(C1581,Customers!A:A,Customers!E:E)</f>
        <v>21701</v>
      </c>
      <c r="V1581" t="str">
        <f>_xlfn.XLOOKUP(C1581,Customers!A:A,Customers!F:F)</f>
        <v>Port Michaelstad</v>
      </c>
      <c r="W1581" s="13">
        <f>_xlfn.XLOOKUP(C1581,Customers!A:A,Customers!G:G)</f>
        <v>44966</v>
      </c>
      <c r="X1581">
        <f t="shared" ca="1" si="223"/>
        <v>67</v>
      </c>
      <c r="Y1581" t="str">
        <f t="shared" ca="1" si="224"/>
        <v>50+</v>
      </c>
    </row>
    <row r="1582" spans="1:25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  <c r="I1582">
        <f>_xlfn.XLOOKUP(D1582,Products!A:A,Products!E:E)</f>
        <v>1342.75</v>
      </c>
      <c r="J1582">
        <f>_xlfn.XLOOKUP(D1582,Products!A:A,Products!F:F)</f>
        <v>797.94</v>
      </c>
      <c r="K1582" t="str">
        <f>_xlfn.XLOOKUP(D1582,Products!A:A,Products!C:C)</f>
        <v>Fashion</v>
      </c>
      <c r="L1582" t="str">
        <f>_xlfn.XLOOKUP(D1582,Products!A:A,Products!D:D)</f>
        <v>Clothing</v>
      </c>
      <c r="M1582">
        <f t="shared" si="216"/>
        <v>5371</v>
      </c>
      <c r="N1582">
        <f t="shared" si="217"/>
        <v>3191.76</v>
      </c>
      <c r="O1582">
        <f t="shared" si="218"/>
        <v>2179.2399999999998</v>
      </c>
      <c r="P1582" s="8">
        <f t="shared" si="219"/>
        <v>0.40574194749581077</v>
      </c>
      <c r="Q1582">
        <f t="shared" si="220"/>
        <v>268.55</v>
      </c>
      <c r="R1582">
        <f t="shared" si="221"/>
        <v>5102.45</v>
      </c>
      <c r="S1582">
        <f t="shared" si="222"/>
        <v>1910.6899999999996</v>
      </c>
      <c r="T1582" t="str">
        <f>_xlfn.XLOOKUP(C1582,Customers!A:A,Customers!D:D)</f>
        <v>M</v>
      </c>
      <c r="U1582" s="13">
        <f>_xlfn.XLOOKUP(C1582,Customers!A:A,Customers!E:E)</f>
        <v>27339</v>
      </c>
      <c r="V1582" t="str">
        <f>_xlfn.XLOOKUP(C1582,Customers!A:A,Customers!F:F)</f>
        <v>Port Miguel</v>
      </c>
      <c r="W1582" s="13">
        <f>_xlfn.XLOOKUP(C1582,Customers!A:A,Customers!G:G)</f>
        <v>44754</v>
      </c>
      <c r="X1582">
        <f t="shared" ca="1" si="223"/>
        <v>51</v>
      </c>
      <c r="Y1582" t="str">
        <f t="shared" ca="1" si="224"/>
        <v>50+</v>
      </c>
    </row>
    <row r="1583" spans="1:25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  <c r="I1583">
        <f>_xlfn.XLOOKUP(D1583,Products!A:A,Products!E:E)</f>
        <v>1216.3599999999999</v>
      </c>
      <c r="J1583">
        <f>_xlfn.XLOOKUP(D1583,Products!A:A,Products!F:F)</f>
        <v>794.8</v>
      </c>
      <c r="K1583" t="str">
        <f>_xlfn.XLOOKUP(D1583,Products!A:A,Products!C:C)</f>
        <v>Fashion</v>
      </c>
      <c r="L1583" t="str">
        <f>_xlfn.XLOOKUP(D1583,Products!A:A,Products!D:D)</f>
        <v>Bags</v>
      </c>
      <c r="M1583">
        <f t="shared" si="216"/>
        <v>2432.7199999999998</v>
      </c>
      <c r="N1583">
        <f t="shared" si="217"/>
        <v>1589.6</v>
      </c>
      <c r="O1583">
        <f t="shared" si="218"/>
        <v>843.11999999999989</v>
      </c>
      <c r="P1583" s="8">
        <f t="shared" si="219"/>
        <v>0.34657502713012595</v>
      </c>
      <c r="Q1583">
        <f t="shared" si="220"/>
        <v>0</v>
      </c>
      <c r="R1583">
        <f t="shared" si="221"/>
        <v>2432.7199999999998</v>
      </c>
      <c r="S1583">
        <f t="shared" si="222"/>
        <v>843.11999999999989</v>
      </c>
      <c r="T1583" t="str">
        <f>_xlfn.XLOOKUP(C1583,Customers!A:A,Customers!D:D)</f>
        <v>M</v>
      </c>
      <c r="U1583" s="13">
        <f>_xlfn.XLOOKUP(C1583,Customers!A:A,Customers!E:E)</f>
        <v>29791</v>
      </c>
      <c r="V1583" t="str">
        <f>_xlfn.XLOOKUP(C1583,Customers!A:A,Customers!F:F)</f>
        <v>Dylanmouth</v>
      </c>
      <c r="W1583" s="13">
        <f>_xlfn.XLOOKUP(C1583,Customers!A:A,Customers!G:G)</f>
        <v>45184</v>
      </c>
      <c r="X1583">
        <f t="shared" ca="1" si="223"/>
        <v>44</v>
      </c>
      <c r="Y1583" t="str">
        <f t="shared" ca="1" si="224"/>
        <v>36-50</v>
      </c>
    </row>
    <row r="1584" spans="1:25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  <c r="I1584">
        <f>_xlfn.XLOOKUP(D1584,Products!A:A,Products!E:E)</f>
        <v>1246.1099999999999</v>
      </c>
      <c r="J1584">
        <f>_xlfn.XLOOKUP(D1584,Products!A:A,Products!F:F)</f>
        <v>833.52</v>
      </c>
      <c r="K1584" t="str">
        <f>_xlfn.XLOOKUP(D1584,Products!A:A,Products!C:C)</f>
        <v>Electronics</v>
      </c>
      <c r="L1584" t="str">
        <f>_xlfn.XLOOKUP(D1584,Products!A:A,Products!D:D)</f>
        <v>Headphones</v>
      </c>
      <c r="M1584">
        <f t="shared" si="216"/>
        <v>1246.1099999999999</v>
      </c>
      <c r="N1584">
        <f t="shared" si="217"/>
        <v>833.52</v>
      </c>
      <c r="O1584">
        <f t="shared" si="218"/>
        <v>412.58999999999992</v>
      </c>
      <c r="P1584" s="8">
        <f t="shared" si="219"/>
        <v>0.33110239063967062</v>
      </c>
      <c r="Q1584">
        <f t="shared" si="220"/>
        <v>124.61099999999999</v>
      </c>
      <c r="R1584">
        <f t="shared" si="221"/>
        <v>1121.4989999999998</v>
      </c>
      <c r="S1584">
        <f t="shared" si="222"/>
        <v>287.97899999999981</v>
      </c>
      <c r="T1584" t="str">
        <f>_xlfn.XLOOKUP(C1584,Customers!A:A,Customers!D:D)</f>
        <v>F</v>
      </c>
      <c r="U1584" s="13">
        <f>_xlfn.XLOOKUP(C1584,Customers!A:A,Customers!E:E)</f>
        <v>37614</v>
      </c>
      <c r="V1584" t="str">
        <f>_xlfn.XLOOKUP(C1584,Customers!A:A,Customers!F:F)</f>
        <v>North Meagan</v>
      </c>
      <c r="W1584" s="13">
        <f>_xlfn.XLOOKUP(C1584,Customers!A:A,Customers!G:G)</f>
        <v>44855</v>
      </c>
      <c r="X1584">
        <f t="shared" ca="1" si="223"/>
        <v>23</v>
      </c>
      <c r="Y1584" t="str">
        <f t="shared" ca="1" si="224"/>
        <v>18-25</v>
      </c>
    </row>
    <row r="1585" spans="1:25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  <c r="I1585">
        <f>_xlfn.XLOOKUP(D1585,Products!A:A,Products!E:E)</f>
        <v>1798.97</v>
      </c>
      <c r="J1585">
        <f>_xlfn.XLOOKUP(D1585,Products!A:A,Products!F:F)</f>
        <v>1329.15</v>
      </c>
      <c r="K1585" t="str">
        <f>_xlfn.XLOOKUP(D1585,Products!A:A,Products!C:C)</f>
        <v>Fashion</v>
      </c>
      <c r="L1585" t="str">
        <f>_xlfn.XLOOKUP(D1585,Products!A:A,Products!D:D)</f>
        <v>Accessories</v>
      </c>
      <c r="M1585">
        <f t="shared" si="216"/>
        <v>5396.91</v>
      </c>
      <c r="N1585">
        <f t="shared" si="217"/>
        <v>3987.4500000000003</v>
      </c>
      <c r="O1585">
        <f t="shared" si="218"/>
        <v>1409.4599999999996</v>
      </c>
      <c r="P1585" s="8">
        <f t="shared" si="219"/>
        <v>0.26116055298309582</v>
      </c>
      <c r="Q1585">
        <f t="shared" si="220"/>
        <v>809.53649999999993</v>
      </c>
      <c r="R1585">
        <f t="shared" si="221"/>
        <v>4587.3734999999997</v>
      </c>
      <c r="S1585">
        <f t="shared" si="222"/>
        <v>599.92349999999942</v>
      </c>
      <c r="T1585" t="str">
        <f>_xlfn.XLOOKUP(C1585,Customers!A:A,Customers!D:D)</f>
        <v>F</v>
      </c>
      <c r="U1585" s="13">
        <f>_xlfn.XLOOKUP(C1585,Customers!A:A,Customers!E:E)</f>
        <v>31890</v>
      </c>
      <c r="V1585" t="str">
        <f>_xlfn.XLOOKUP(C1585,Customers!A:A,Customers!F:F)</f>
        <v>Lake Ricardo</v>
      </c>
      <c r="W1585" s="13">
        <f>_xlfn.XLOOKUP(C1585,Customers!A:A,Customers!G:G)</f>
        <v>45694</v>
      </c>
      <c r="X1585">
        <f t="shared" ca="1" si="223"/>
        <v>39</v>
      </c>
      <c r="Y1585" t="str">
        <f t="shared" ca="1" si="224"/>
        <v>36-50</v>
      </c>
    </row>
    <row r="1586" spans="1:25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  <c r="I1586">
        <f>_xlfn.XLOOKUP(D1586,Products!A:A,Products!E:E)</f>
        <v>673.78</v>
      </c>
      <c r="J1586">
        <f>_xlfn.XLOOKUP(D1586,Products!A:A,Products!F:F)</f>
        <v>363.33</v>
      </c>
      <c r="K1586" t="str">
        <f>_xlfn.XLOOKUP(D1586,Products!A:A,Products!C:C)</f>
        <v>Electronics</v>
      </c>
      <c r="L1586" t="str">
        <f>_xlfn.XLOOKUP(D1586,Products!A:A,Products!D:D)</f>
        <v>Smartphone</v>
      </c>
      <c r="M1586">
        <f t="shared" si="216"/>
        <v>1347.56</v>
      </c>
      <c r="N1586">
        <f t="shared" si="217"/>
        <v>726.66</v>
      </c>
      <c r="O1586">
        <f t="shared" si="218"/>
        <v>620.9</v>
      </c>
      <c r="P1586" s="8">
        <f t="shared" si="219"/>
        <v>0.46075870462168661</v>
      </c>
      <c r="Q1586">
        <f t="shared" si="220"/>
        <v>67.378</v>
      </c>
      <c r="R1586">
        <f t="shared" si="221"/>
        <v>1280.182</v>
      </c>
      <c r="S1586">
        <f t="shared" si="222"/>
        <v>553.52200000000005</v>
      </c>
      <c r="T1586" t="str">
        <f>_xlfn.XLOOKUP(C1586,Customers!A:A,Customers!D:D)</f>
        <v>M</v>
      </c>
      <c r="U1586" s="13">
        <f>_xlfn.XLOOKUP(C1586,Customers!A:A,Customers!E:E)</f>
        <v>27205</v>
      </c>
      <c r="V1586" t="str">
        <f>_xlfn.XLOOKUP(C1586,Customers!A:A,Customers!F:F)</f>
        <v>East Samantha</v>
      </c>
      <c r="W1586" s="13">
        <f>_xlfn.XLOOKUP(C1586,Customers!A:A,Customers!G:G)</f>
        <v>44509</v>
      </c>
      <c r="X1586">
        <f t="shared" ca="1" si="223"/>
        <v>51</v>
      </c>
      <c r="Y1586" t="str">
        <f t="shared" ca="1" si="224"/>
        <v>50+</v>
      </c>
    </row>
    <row r="1587" spans="1:25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  <c r="I1587">
        <f>_xlfn.XLOOKUP(D1587,Products!A:A,Products!E:E)</f>
        <v>673.78</v>
      </c>
      <c r="J1587">
        <f>_xlfn.XLOOKUP(D1587,Products!A:A,Products!F:F)</f>
        <v>363.33</v>
      </c>
      <c r="K1587" t="str">
        <f>_xlfn.XLOOKUP(D1587,Products!A:A,Products!C:C)</f>
        <v>Electronics</v>
      </c>
      <c r="L1587" t="str">
        <f>_xlfn.XLOOKUP(D1587,Products!A:A,Products!D:D)</f>
        <v>Smartphone</v>
      </c>
      <c r="M1587">
        <f t="shared" si="216"/>
        <v>2695.12</v>
      </c>
      <c r="N1587">
        <f t="shared" si="217"/>
        <v>1453.32</v>
      </c>
      <c r="O1587">
        <f t="shared" si="218"/>
        <v>1241.8</v>
      </c>
      <c r="P1587" s="8">
        <f t="shared" si="219"/>
        <v>0.46075870462168661</v>
      </c>
      <c r="Q1587">
        <f t="shared" si="220"/>
        <v>0</v>
      </c>
      <c r="R1587">
        <f t="shared" si="221"/>
        <v>2695.12</v>
      </c>
      <c r="S1587">
        <f t="shared" si="222"/>
        <v>1241.8</v>
      </c>
      <c r="T1587" t="str">
        <f>_xlfn.XLOOKUP(C1587,Customers!A:A,Customers!D:D)</f>
        <v>M</v>
      </c>
      <c r="U1587" s="13">
        <f>_xlfn.XLOOKUP(C1587,Customers!A:A,Customers!E:E)</f>
        <v>35356</v>
      </c>
      <c r="V1587" t="str">
        <f>_xlfn.XLOOKUP(C1587,Customers!A:A,Customers!F:F)</f>
        <v>Williamsport</v>
      </c>
      <c r="W1587" s="13">
        <f>_xlfn.XLOOKUP(C1587,Customers!A:A,Customers!G:G)</f>
        <v>44915</v>
      </c>
      <c r="X1587">
        <f t="shared" ca="1" si="223"/>
        <v>29</v>
      </c>
      <c r="Y1587" t="str">
        <f t="shared" ca="1" si="224"/>
        <v>26-35</v>
      </c>
    </row>
    <row r="1588" spans="1:25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  <c r="I1588">
        <f>_xlfn.XLOOKUP(D1588,Products!A:A,Products!E:E)</f>
        <v>1635.01</v>
      </c>
      <c r="J1588">
        <f>_xlfn.XLOOKUP(D1588,Products!A:A,Products!F:F)</f>
        <v>1043.29</v>
      </c>
      <c r="K1588" t="str">
        <f>_xlfn.XLOOKUP(D1588,Products!A:A,Products!C:C)</f>
        <v>Electronics</v>
      </c>
      <c r="L1588" t="str">
        <f>_xlfn.XLOOKUP(D1588,Products!A:A,Products!D:D)</f>
        <v>Television</v>
      </c>
      <c r="M1588">
        <f t="shared" si="216"/>
        <v>6540.04</v>
      </c>
      <c r="N1588">
        <f t="shared" si="217"/>
        <v>4173.16</v>
      </c>
      <c r="O1588">
        <f t="shared" si="218"/>
        <v>2366.88</v>
      </c>
      <c r="P1588" s="8">
        <f t="shared" si="219"/>
        <v>0.36190604338811383</v>
      </c>
      <c r="Q1588">
        <f t="shared" si="220"/>
        <v>981.00599999999997</v>
      </c>
      <c r="R1588">
        <f t="shared" si="221"/>
        <v>5559.0339999999997</v>
      </c>
      <c r="S1588">
        <f t="shared" si="222"/>
        <v>1385.8739999999998</v>
      </c>
      <c r="T1588" t="str">
        <f>_xlfn.XLOOKUP(C1588,Customers!A:A,Customers!D:D)</f>
        <v>M</v>
      </c>
      <c r="U1588" s="13">
        <f>_xlfn.XLOOKUP(C1588,Customers!A:A,Customers!E:E)</f>
        <v>27877</v>
      </c>
      <c r="V1588" t="str">
        <f>_xlfn.XLOOKUP(C1588,Customers!A:A,Customers!F:F)</f>
        <v>Murrayborough</v>
      </c>
      <c r="W1588" s="13">
        <f>_xlfn.XLOOKUP(C1588,Customers!A:A,Customers!G:G)</f>
        <v>44613</v>
      </c>
      <c r="X1588">
        <f t="shared" ca="1" si="223"/>
        <v>50</v>
      </c>
      <c r="Y1588" t="str">
        <f t="shared" ca="1" si="224"/>
        <v>36-50</v>
      </c>
    </row>
    <row r="1589" spans="1:25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  <c r="I1589">
        <f>_xlfn.XLOOKUP(D1589,Products!A:A,Products!E:E)</f>
        <v>1635.01</v>
      </c>
      <c r="J1589">
        <f>_xlfn.XLOOKUP(D1589,Products!A:A,Products!F:F)</f>
        <v>1043.29</v>
      </c>
      <c r="K1589" t="str">
        <f>_xlfn.XLOOKUP(D1589,Products!A:A,Products!C:C)</f>
        <v>Electronics</v>
      </c>
      <c r="L1589" t="str">
        <f>_xlfn.XLOOKUP(D1589,Products!A:A,Products!D:D)</f>
        <v>Television</v>
      </c>
      <c r="M1589">
        <f t="shared" si="216"/>
        <v>6540.04</v>
      </c>
      <c r="N1589">
        <f t="shared" si="217"/>
        <v>4173.16</v>
      </c>
      <c r="O1589">
        <f t="shared" si="218"/>
        <v>2366.88</v>
      </c>
      <c r="P1589" s="8">
        <f t="shared" si="219"/>
        <v>0.36190604338811383</v>
      </c>
      <c r="Q1589">
        <f t="shared" si="220"/>
        <v>327.00200000000001</v>
      </c>
      <c r="R1589">
        <f t="shared" si="221"/>
        <v>6213.0379999999996</v>
      </c>
      <c r="S1589">
        <f t="shared" si="222"/>
        <v>2039.8779999999997</v>
      </c>
      <c r="T1589" t="str">
        <f>_xlfn.XLOOKUP(C1589,Customers!A:A,Customers!D:D)</f>
        <v>F</v>
      </c>
      <c r="U1589" s="13">
        <f>_xlfn.XLOOKUP(C1589,Customers!A:A,Customers!E:E)</f>
        <v>22804</v>
      </c>
      <c r="V1589" t="str">
        <f>_xlfn.XLOOKUP(C1589,Customers!A:A,Customers!F:F)</f>
        <v>North Michelle</v>
      </c>
      <c r="W1589" s="13">
        <f>_xlfn.XLOOKUP(C1589,Customers!A:A,Customers!G:G)</f>
        <v>44237</v>
      </c>
      <c r="X1589">
        <f t="shared" ca="1" si="223"/>
        <v>64</v>
      </c>
      <c r="Y1589" t="str">
        <f t="shared" ca="1" si="224"/>
        <v>50+</v>
      </c>
    </row>
    <row r="1590" spans="1:25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  <c r="I1590">
        <f>_xlfn.XLOOKUP(D1590,Products!A:A,Products!E:E)</f>
        <v>323.92</v>
      </c>
      <c r="J1590">
        <f>_xlfn.XLOOKUP(D1590,Products!A:A,Products!F:F)</f>
        <v>242.98</v>
      </c>
      <c r="K1590" t="str">
        <f>_xlfn.XLOOKUP(D1590,Products!A:A,Products!C:C)</f>
        <v>Fashion</v>
      </c>
      <c r="L1590" t="str">
        <f>_xlfn.XLOOKUP(D1590,Products!A:A,Products!D:D)</f>
        <v>Accessories</v>
      </c>
      <c r="M1590">
        <f t="shared" si="216"/>
        <v>1619.6000000000001</v>
      </c>
      <c r="N1590">
        <f t="shared" si="217"/>
        <v>1214.8999999999999</v>
      </c>
      <c r="O1590">
        <f t="shared" si="218"/>
        <v>404.70000000000027</v>
      </c>
      <c r="P1590" s="8">
        <f t="shared" si="219"/>
        <v>0.24987651271919006</v>
      </c>
      <c r="Q1590">
        <f t="shared" si="220"/>
        <v>0</v>
      </c>
      <c r="R1590">
        <f t="shared" si="221"/>
        <v>1619.6000000000001</v>
      </c>
      <c r="S1590">
        <f t="shared" si="222"/>
        <v>404.70000000000027</v>
      </c>
      <c r="T1590" t="str">
        <f>_xlfn.XLOOKUP(C1590,Customers!A:A,Customers!D:D)</f>
        <v>M</v>
      </c>
      <c r="U1590" s="13">
        <f>_xlfn.XLOOKUP(C1590,Customers!A:A,Customers!E:E)</f>
        <v>24029</v>
      </c>
      <c r="V1590" t="str">
        <f>_xlfn.XLOOKUP(C1590,Customers!A:A,Customers!F:F)</f>
        <v>New Reginald</v>
      </c>
      <c r="W1590" s="13">
        <f>_xlfn.XLOOKUP(C1590,Customers!A:A,Customers!G:G)</f>
        <v>44937</v>
      </c>
      <c r="X1590">
        <f t="shared" ca="1" si="223"/>
        <v>60</v>
      </c>
      <c r="Y1590" t="str">
        <f t="shared" ca="1" si="224"/>
        <v>50+</v>
      </c>
    </row>
    <row r="1591" spans="1:25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  <c r="I1591">
        <f>_xlfn.XLOOKUP(D1591,Products!A:A,Products!E:E)</f>
        <v>1853.77</v>
      </c>
      <c r="J1591">
        <f>_xlfn.XLOOKUP(D1591,Products!A:A,Products!F:F)</f>
        <v>1363.52</v>
      </c>
      <c r="K1591" t="str">
        <f>_xlfn.XLOOKUP(D1591,Products!A:A,Products!C:C)</f>
        <v>Fashion</v>
      </c>
      <c r="L1591" t="str">
        <f>_xlfn.XLOOKUP(D1591,Products!A:A,Products!D:D)</f>
        <v>Accessories</v>
      </c>
      <c r="M1591">
        <f t="shared" si="216"/>
        <v>3707.54</v>
      </c>
      <c r="N1591">
        <f t="shared" si="217"/>
        <v>2727.04</v>
      </c>
      <c r="O1591">
        <f t="shared" si="218"/>
        <v>980.5</v>
      </c>
      <c r="P1591" s="8">
        <f t="shared" si="219"/>
        <v>0.26446107122242779</v>
      </c>
      <c r="Q1591">
        <f t="shared" si="220"/>
        <v>370.75400000000002</v>
      </c>
      <c r="R1591">
        <f t="shared" si="221"/>
        <v>3336.7860000000001</v>
      </c>
      <c r="S1591">
        <f t="shared" si="222"/>
        <v>609.74600000000009</v>
      </c>
      <c r="T1591" t="str">
        <f>_xlfn.XLOOKUP(C1591,Customers!A:A,Customers!D:D)</f>
        <v>F</v>
      </c>
      <c r="U1591" s="13">
        <f>_xlfn.XLOOKUP(C1591,Customers!A:A,Customers!E:E)</f>
        <v>23491</v>
      </c>
      <c r="V1591" t="str">
        <f>_xlfn.XLOOKUP(C1591,Customers!A:A,Customers!F:F)</f>
        <v>Woodbury</v>
      </c>
      <c r="W1591" s="13">
        <f>_xlfn.XLOOKUP(C1591,Customers!A:A,Customers!G:G)</f>
        <v>45707</v>
      </c>
      <c r="X1591">
        <f t="shared" ca="1" si="223"/>
        <v>62</v>
      </c>
      <c r="Y1591" t="str">
        <f t="shared" ca="1" si="224"/>
        <v>50+</v>
      </c>
    </row>
    <row r="1592" spans="1:25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  <c r="I1592">
        <f>_xlfn.XLOOKUP(D1592,Products!A:A,Products!E:E)</f>
        <v>818.76</v>
      </c>
      <c r="J1592">
        <f>_xlfn.XLOOKUP(D1592,Products!A:A,Products!F:F)</f>
        <v>527.62</v>
      </c>
      <c r="K1592" t="str">
        <f>_xlfn.XLOOKUP(D1592,Products!A:A,Products!C:C)</f>
        <v>Electronics</v>
      </c>
      <c r="L1592" t="str">
        <f>_xlfn.XLOOKUP(D1592,Products!A:A,Products!D:D)</f>
        <v>Television</v>
      </c>
      <c r="M1592">
        <f t="shared" si="216"/>
        <v>4093.8</v>
      </c>
      <c r="N1592">
        <f t="shared" si="217"/>
        <v>2638.1</v>
      </c>
      <c r="O1592">
        <f t="shared" si="218"/>
        <v>1455.7000000000003</v>
      </c>
      <c r="P1592" s="8">
        <f t="shared" si="219"/>
        <v>0.35558649665347603</v>
      </c>
      <c r="Q1592">
        <f t="shared" si="220"/>
        <v>204.69000000000003</v>
      </c>
      <c r="R1592">
        <f t="shared" si="221"/>
        <v>3889.11</v>
      </c>
      <c r="S1592">
        <f t="shared" si="222"/>
        <v>1251.0100000000002</v>
      </c>
      <c r="T1592" t="str">
        <f>_xlfn.XLOOKUP(C1592,Customers!A:A,Customers!D:D)</f>
        <v>M</v>
      </c>
      <c r="U1592" s="13">
        <f>_xlfn.XLOOKUP(C1592,Customers!A:A,Customers!E:E)</f>
        <v>21971</v>
      </c>
      <c r="V1592" t="str">
        <f>_xlfn.XLOOKUP(C1592,Customers!A:A,Customers!F:F)</f>
        <v>Smithburgh</v>
      </c>
      <c r="W1592" s="13">
        <f>_xlfn.XLOOKUP(C1592,Customers!A:A,Customers!G:G)</f>
        <v>45242</v>
      </c>
      <c r="X1592">
        <f t="shared" ca="1" si="223"/>
        <v>66</v>
      </c>
      <c r="Y1592" t="str">
        <f t="shared" ca="1" si="224"/>
        <v>50+</v>
      </c>
    </row>
    <row r="1593" spans="1:25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  <c r="I1593">
        <f>_xlfn.XLOOKUP(D1593,Products!A:A,Products!E:E)</f>
        <v>388.26</v>
      </c>
      <c r="J1593">
        <f>_xlfn.XLOOKUP(D1593,Products!A:A,Products!F:F)</f>
        <v>199.3</v>
      </c>
      <c r="K1593" t="str">
        <f>_xlfn.XLOOKUP(D1593,Products!A:A,Products!C:C)</f>
        <v>Fashion</v>
      </c>
      <c r="L1593" t="str">
        <f>_xlfn.XLOOKUP(D1593,Products!A:A,Products!D:D)</f>
        <v>Watches</v>
      </c>
      <c r="M1593">
        <f t="shared" si="216"/>
        <v>776.52</v>
      </c>
      <c r="N1593">
        <f t="shared" si="217"/>
        <v>398.6</v>
      </c>
      <c r="O1593">
        <f t="shared" si="218"/>
        <v>377.91999999999996</v>
      </c>
      <c r="P1593" s="8">
        <f t="shared" si="219"/>
        <v>0.48668418070365216</v>
      </c>
      <c r="Q1593">
        <f t="shared" si="220"/>
        <v>38.826000000000001</v>
      </c>
      <c r="R1593">
        <f t="shared" si="221"/>
        <v>737.69399999999996</v>
      </c>
      <c r="S1593">
        <f t="shared" si="222"/>
        <v>339.09399999999994</v>
      </c>
      <c r="T1593" t="str">
        <f>_xlfn.XLOOKUP(C1593,Customers!A:A,Customers!D:D)</f>
        <v>M</v>
      </c>
      <c r="U1593" s="13">
        <f>_xlfn.XLOOKUP(C1593,Customers!A:A,Customers!E:E)</f>
        <v>32514</v>
      </c>
      <c r="V1593" t="str">
        <f>_xlfn.XLOOKUP(C1593,Customers!A:A,Customers!F:F)</f>
        <v>Lake Amanda</v>
      </c>
      <c r="W1593" s="13">
        <f>_xlfn.XLOOKUP(C1593,Customers!A:A,Customers!G:G)</f>
        <v>44496</v>
      </c>
      <c r="X1593">
        <f t="shared" ca="1" si="223"/>
        <v>37</v>
      </c>
      <c r="Y1593" t="str">
        <f t="shared" ca="1" si="224"/>
        <v>36-50</v>
      </c>
    </row>
    <row r="1594" spans="1:25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  <c r="I1594">
        <f>_xlfn.XLOOKUP(D1594,Products!A:A,Products!E:E)</f>
        <v>29.24</v>
      </c>
      <c r="J1594">
        <f>_xlfn.XLOOKUP(D1594,Products!A:A,Products!F:F)</f>
        <v>15.28</v>
      </c>
      <c r="K1594" t="str">
        <f>_xlfn.XLOOKUP(D1594,Products!A:A,Products!C:C)</f>
        <v>Fashion</v>
      </c>
      <c r="L1594" t="str">
        <f>_xlfn.XLOOKUP(D1594,Products!A:A,Products!D:D)</f>
        <v>Watches</v>
      </c>
      <c r="M1594">
        <f t="shared" si="216"/>
        <v>29.24</v>
      </c>
      <c r="N1594">
        <f t="shared" si="217"/>
        <v>15.28</v>
      </c>
      <c r="O1594">
        <f t="shared" si="218"/>
        <v>13.959999999999999</v>
      </c>
      <c r="P1594" s="8">
        <f t="shared" si="219"/>
        <v>0.47742818057455538</v>
      </c>
      <c r="Q1594">
        <f t="shared" si="220"/>
        <v>0</v>
      </c>
      <c r="R1594">
        <f t="shared" si="221"/>
        <v>29.24</v>
      </c>
      <c r="S1594">
        <f t="shared" si="222"/>
        <v>13.959999999999999</v>
      </c>
      <c r="T1594" t="str">
        <f>_xlfn.XLOOKUP(C1594,Customers!A:A,Customers!D:D)</f>
        <v>M</v>
      </c>
      <c r="U1594" s="13">
        <f>_xlfn.XLOOKUP(C1594,Customers!A:A,Customers!E:E)</f>
        <v>22435</v>
      </c>
      <c r="V1594" t="str">
        <f>_xlfn.XLOOKUP(C1594,Customers!A:A,Customers!F:F)</f>
        <v>South Jameschester</v>
      </c>
      <c r="W1594" s="13">
        <f>_xlfn.XLOOKUP(C1594,Customers!A:A,Customers!G:G)</f>
        <v>45087</v>
      </c>
      <c r="X1594">
        <f t="shared" ca="1" si="223"/>
        <v>65</v>
      </c>
      <c r="Y1594" t="str">
        <f t="shared" ca="1" si="224"/>
        <v>50+</v>
      </c>
    </row>
    <row r="1595" spans="1:25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  <c r="I1595">
        <f>_xlfn.XLOOKUP(D1595,Products!A:A,Products!E:E)</f>
        <v>1197.18</v>
      </c>
      <c r="J1595">
        <f>_xlfn.XLOOKUP(D1595,Products!A:A,Products!F:F)</f>
        <v>722.74</v>
      </c>
      <c r="K1595" t="str">
        <f>_xlfn.XLOOKUP(D1595,Products!A:A,Products!C:C)</f>
        <v>Electronics</v>
      </c>
      <c r="L1595" t="str">
        <f>_xlfn.XLOOKUP(D1595,Products!A:A,Products!D:D)</f>
        <v>Smartphone</v>
      </c>
      <c r="M1595">
        <f t="shared" si="216"/>
        <v>2394.36</v>
      </c>
      <c r="N1595">
        <f t="shared" si="217"/>
        <v>1445.48</v>
      </c>
      <c r="O1595">
        <f t="shared" si="218"/>
        <v>948.88000000000011</v>
      </c>
      <c r="P1595" s="8">
        <f t="shared" si="219"/>
        <v>0.39629796688885549</v>
      </c>
      <c r="Q1595">
        <f t="shared" si="220"/>
        <v>0</v>
      </c>
      <c r="R1595">
        <f t="shared" si="221"/>
        <v>2394.36</v>
      </c>
      <c r="S1595">
        <f t="shared" si="222"/>
        <v>948.88000000000011</v>
      </c>
      <c r="T1595" t="str">
        <f>_xlfn.XLOOKUP(C1595,Customers!A:A,Customers!D:D)</f>
        <v>M</v>
      </c>
      <c r="U1595" s="13">
        <f>_xlfn.XLOOKUP(C1595,Customers!A:A,Customers!E:E)</f>
        <v>33160</v>
      </c>
      <c r="V1595" t="str">
        <f>_xlfn.XLOOKUP(C1595,Customers!A:A,Customers!F:F)</f>
        <v>Joshuamouth</v>
      </c>
      <c r="W1595" s="13">
        <f>_xlfn.XLOOKUP(C1595,Customers!A:A,Customers!G:G)</f>
        <v>44587</v>
      </c>
      <c r="X1595">
        <f t="shared" ca="1" si="223"/>
        <v>35</v>
      </c>
      <c r="Y1595" t="str">
        <f t="shared" ca="1" si="224"/>
        <v>26-35</v>
      </c>
    </row>
    <row r="1596" spans="1:25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  <c r="I1596">
        <f>_xlfn.XLOOKUP(D1596,Products!A:A,Products!E:E)</f>
        <v>248.57</v>
      </c>
      <c r="J1596">
        <f>_xlfn.XLOOKUP(D1596,Products!A:A,Products!F:F)</f>
        <v>190.67</v>
      </c>
      <c r="K1596" t="str">
        <f>_xlfn.XLOOKUP(D1596,Products!A:A,Products!C:C)</f>
        <v>Electronics</v>
      </c>
      <c r="L1596" t="str">
        <f>_xlfn.XLOOKUP(D1596,Products!A:A,Products!D:D)</f>
        <v>Headphones</v>
      </c>
      <c r="M1596">
        <f t="shared" si="216"/>
        <v>1242.8499999999999</v>
      </c>
      <c r="N1596">
        <f t="shared" si="217"/>
        <v>953.34999999999991</v>
      </c>
      <c r="O1596">
        <f t="shared" si="218"/>
        <v>289.5</v>
      </c>
      <c r="P1596" s="8">
        <f t="shared" si="219"/>
        <v>0.2329323731745585</v>
      </c>
      <c r="Q1596">
        <f t="shared" si="220"/>
        <v>124.285</v>
      </c>
      <c r="R1596">
        <f t="shared" si="221"/>
        <v>1118.5649999999998</v>
      </c>
      <c r="S1596">
        <f t="shared" si="222"/>
        <v>165.21499999999992</v>
      </c>
      <c r="T1596" t="str">
        <f>_xlfn.XLOOKUP(C1596,Customers!A:A,Customers!D:D)</f>
        <v>F</v>
      </c>
      <c r="U1596" s="13">
        <f>_xlfn.XLOOKUP(C1596,Customers!A:A,Customers!E:E)</f>
        <v>22804</v>
      </c>
      <c r="V1596" t="str">
        <f>_xlfn.XLOOKUP(C1596,Customers!A:A,Customers!F:F)</f>
        <v>North Michelle</v>
      </c>
      <c r="W1596" s="13">
        <f>_xlfn.XLOOKUP(C1596,Customers!A:A,Customers!G:G)</f>
        <v>44237</v>
      </c>
      <c r="X1596">
        <f t="shared" ca="1" si="223"/>
        <v>64</v>
      </c>
      <c r="Y1596" t="str">
        <f t="shared" ca="1" si="224"/>
        <v>50+</v>
      </c>
    </row>
    <row r="1597" spans="1:25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  <c r="I1597">
        <f>_xlfn.XLOOKUP(D1597,Products!A:A,Products!E:E)</f>
        <v>270.45</v>
      </c>
      <c r="J1597">
        <f>_xlfn.XLOOKUP(D1597,Products!A:A,Products!F:F)</f>
        <v>187.6</v>
      </c>
      <c r="K1597" t="str">
        <f>_xlfn.XLOOKUP(D1597,Products!A:A,Products!C:C)</f>
        <v>Fashion</v>
      </c>
      <c r="L1597" t="str">
        <f>_xlfn.XLOOKUP(D1597,Products!A:A,Products!D:D)</f>
        <v>Bags</v>
      </c>
      <c r="M1597">
        <f t="shared" si="216"/>
        <v>1352.25</v>
      </c>
      <c r="N1597">
        <f t="shared" si="217"/>
        <v>938</v>
      </c>
      <c r="O1597">
        <f t="shared" si="218"/>
        <v>414.25</v>
      </c>
      <c r="P1597" s="8">
        <f t="shared" si="219"/>
        <v>0.30634128304677388</v>
      </c>
      <c r="Q1597">
        <f t="shared" si="220"/>
        <v>135.22499999999999</v>
      </c>
      <c r="R1597">
        <f t="shared" si="221"/>
        <v>1217.0250000000001</v>
      </c>
      <c r="S1597">
        <f t="shared" si="222"/>
        <v>279.02500000000009</v>
      </c>
      <c r="T1597" t="str">
        <f>_xlfn.XLOOKUP(C1597,Customers!A:A,Customers!D:D)</f>
        <v>M</v>
      </c>
      <c r="U1597" s="13">
        <f>_xlfn.XLOOKUP(C1597,Customers!A:A,Customers!E:E)</f>
        <v>27624</v>
      </c>
      <c r="V1597" t="str">
        <f>_xlfn.XLOOKUP(C1597,Customers!A:A,Customers!F:F)</f>
        <v>Fergusonview</v>
      </c>
      <c r="W1597" s="13">
        <f>_xlfn.XLOOKUP(C1597,Customers!A:A,Customers!G:G)</f>
        <v>44577</v>
      </c>
      <c r="X1597">
        <f t="shared" ca="1" si="223"/>
        <v>50</v>
      </c>
      <c r="Y1597" t="str">
        <f t="shared" ca="1" si="224"/>
        <v>36-50</v>
      </c>
    </row>
    <row r="1598" spans="1:25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  <c r="I1598">
        <f>_xlfn.XLOOKUP(D1598,Products!A:A,Products!E:E)</f>
        <v>1879.08</v>
      </c>
      <c r="J1598">
        <f>_xlfn.XLOOKUP(D1598,Products!A:A,Products!F:F)</f>
        <v>1004.56</v>
      </c>
      <c r="K1598" t="str">
        <f>_xlfn.XLOOKUP(D1598,Products!A:A,Products!C:C)</f>
        <v>Groceries</v>
      </c>
      <c r="L1598" t="str">
        <f>_xlfn.XLOOKUP(D1598,Products!A:A,Products!D:D)</f>
        <v>Dairy</v>
      </c>
      <c r="M1598">
        <f t="shared" si="216"/>
        <v>9395.4</v>
      </c>
      <c r="N1598">
        <f t="shared" si="217"/>
        <v>5022.7999999999993</v>
      </c>
      <c r="O1598">
        <f t="shared" si="218"/>
        <v>4372.6000000000004</v>
      </c>
      <c r="P1598" s="8">
        <f t="shared" si="219"/>
        <v>0.46539796070417444</v>
      </c>
      <c r="Q1598">
        <f t="shared" si="220"/>
        <v>0</v>
      </c>
      <c r="R1598">
        <f t="shared" si="221"/>
        <v>9395.4</v>
      </c>
      <c r="S1598">
        <f t="shared" si="222"/>
        <v>4372.6000000000004</v>
      </c>
      <c r="T1598" t="str">
        <f>_xlfn.XLOOKUP(C1598,Customers!A:A,Customers!D:D)</f>
        <v>F</v>
      </c>
      <c r="U1598" s="13">
        <f>_xlfn.XLOOKUP(C1598,Customers!A:A,Customers!E:E)</f>
        <v>36564</v>
      </c>
      <c r="V1598" t="str">
        <f>_xlfn.XLOOKUP(C1598,Customers!A:A,Customers!F:F)</f>
        <v>North Teresashire</v>
      </c>
      <c r="W1598" s="13">
        <f>_xlfn.XLOOKUP(C1598,Customers!A:A,Customers!G:G)</f>
        <v>44509</v>
      </c>
      <c r="X1598">
        <f t="shared" ca="1" si="223"/>
        <v>26</v>
      </c>
      <c r="Y1598" t="str">
        <f t="shared" ca="1" si="224"/>
        <v>26-35</v>
      </c>
    </row>
    <row r="1599" spans="1:25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  <c r="I1599">
        <f>_xlfn.XLOOKUP(D1599,Products!A:A,Products!E:E)</f>
        <v>1762.92</v>
      </c>
      <c r="J1599">
        <f>_xlfn.XLOOKUP(D1599,Products!A:A,Products!F:F)</f>
        <v>1346.48</v>
      </c>
      <c r="K1599" t="str">
        <f>_xlfn.XLOOKUP(D1599,Products!A:A,Products!C:C)</f>
        <v>Electronics</v>
      </c>
      <c r="L1599" t="str">
        <f>_xlfn.XLOOKUP(D1599,Products!A:A,Products!D:D)</f>
        <v>Laptop</v>
      </c>
      <c r="M1599">
        <f t="shared" si="216"/>
        <v>1762.92</v>
      </c>
      <c r="N1599">
        <f t="shared" si="217"/>
        <v>1346.48</v>
      </c>
      <c r="O1599">
        <f t="shared" si="218"/>
        <v>416.44000000000005</v>
      </c>
      <c r="P1599" s="8">
        <f t="shared" si="219"/>
        <v>0.23622172305039368</v>
      </c>
      <c r="Q1599">
        <f t="shared" si="220"/>
        <v>88.146000000000015</v>
      </c>
      <c r="R1599">
        <f t="shared" si="221"/>
        <v>1674.7740000000001</v>
      </c>
      <c r="S1599">
        <f t="shared" si="222"/>
        <v>328.2940000000001</v>
      </c>
      <c r="T1599" t="str">
        <f>_xlfn.XLOOKUP(C1599,Customers!A:A,Customers!D:D)</f>
        <v>F</v>
      </c>
      <c r="U1599" s="13">
        <f>_xlfn.XLOOKUP(C1599,Customers!A:A,Customers!E:E)</f>
        <v>26428</v>
      </c>
      <c r="V1599" t="str">
        <f>_xlfn.XLOOKUP(C1599,Customers!A:A,Customers!F:F)</f>
        <v>New Christophermouth</v>
      </c>
      <c r="W1599" s="13">
        <f>_xlfn.XLOOKUP(C1599,Customers!A:A,Customers!G:G)</f>
        <v>44123</v>
      </c>
      <c r="X1599">
        <f t="shared" ca="1" si="223"/>
        <v>54</v>
      </c>
      <c r="Y1599" t="str">
        <f t="shared" ca="1" si="224"/>
        <v>50+</v>
      </c>
    </row>
    <row r="1600" spans="1:25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  <c r="I1600">
        <f>_xlfn.XLOOKUP(D1600,Products!A:A,Products!E:E)</f>
        <v>564.41999999999996</v>
      </c>
      <c r="J1600">
        <f>_xlfn.XLOOKUP(D1600,Products!A:A,Products!F:F)</f>
        <v>293.95999999999998</v>
      </c>
      <c r="K1600" t="str">
        <f>_xlfn.XLOOKUP(D1600,Products!A:A,Products!C:C)</f>
        <v>Fashion</v>
      </c>
      <c r="L1600" t="str">
        <f>_xlfn.XLOOKUP(D1600,Products!A:A,Products!D:D)</f>
        <v>Accessories</v>
      </c>
      <c r="M1600">
        <f t="shared" si="216"/>
        <v>2822.1</v>
      </c>
      <c r="N1600">
        <f t="shared" si="217"/>
        <v>1469.8</v>
      </c>
      <c r="O1600">
        <f t="shared" si="218"/>
        <v>1352.3</v>
      </c>
      <c r="P1600" s="8">
        <f t="shared" si="219"/>
        <v>0.47918216930654478</v>
      </c>
      <c r="Q1600">
        <f t="shared" si="220"/>
        <v>282.20999999999998</v>
      </c>
      <c r="R1600">
        <f t="shared" si="221"/>
        <v>2539.89</v>
      </c>
      <c r="S1600">
        <f t="shared" si="222"/>
        <v>1070.0899999999999</v>
      </c>
      <c r="T1600" t="str">
        <f>_xlfn.XLOOKUP(C1600,Customers!A:A,Customers!D:D)</f>
        <v>M</v>
      </c>
      <c r="U1600" s="13">
        <f>_xlfn.XLOOKUP(C1600,Customers!A:A,Customers!E:E)</f>
        <v>34163</v>
      </c>
      <c r="V1600" t="str">
        <f>_xlfn.XLOOKUP(C1600,Customers!A:A,Customers!F:F)</f>
        <v>Justintown</v>
      </c>
      <c r="W1600" s="13">
        <f>_xlfn.XLOOKUP(C1600,Customers!A:A,Customers!G:G)</f>
        <v>44573</v>
      </c>
      <c r="X1600">
        <f t="shared" ca="1" si="223"/>
        <v>32</v>
      </c>
      <c r="Y1600" t="str">
        <f t="shared" ca="1" si="224"/>
        <v>26-35</v>
      </c>
    </row>
    <row r="1601" spans="1:25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  <c r="I1601">
        <f>_xlfn.XLOOKUP(D1601,Products!A:A,Products!E:E)</f>
        <v>337.63</v>
      </c>
      <c r="J1601">
        <f>_xlfn.XLOOKUP(D1601,Products!A:A,Products!F:F)</f>
        <v>169.03</v>
      </c>
      <c r="K1601" t="str">
        <f>_xlfn.XLOOKUP(D1601,Products!A:A,Products!C:C)</f>
        <v>Fashion</v>
      </c>
      <c r="L1601" t="str">
        <f>_xlfn.XLOOKUP(D1601,Products!A:A,Products!D:D)</f>
        <v>Footwear</v>
      </c>
      <c r="M1601">
        <f t="shared" si="216"/>
        <v>1350.52</v>
      </c>
      <c r="N1601">
        <f t="shared" si="217"/>
        <v>676.12</v>
      </c>
      <c r="O1601">
        <f t="shared" si="218"/>
        <v>674.4</v>
      </c>
      <c r="P1601" s="8">
        <f t="shared" si="219"/>
        <v>0.49936320824571273</v>
      </c>
      <c r="Q1601">
        <f t="shared" si="220"/>
        <v>135.05199999999999</v>
      </c>
      <c r="R1601">
        <f t="shared" si="221"/>
        <v>1215.4680000000001</v>
      </c>
      <c r="S1601">
        <f t="shared" si="222"/>
        <v>539.34800000000007</v>
      </c>
      <c r="T1601" t="str">
        <f>_xlfn.XLOOKUP(C1601,Customers!A:A,Customers!D:D)</f>
        <v>F</v>
      </c>
      <c r="U1601" s="13">
        <f>_xlfn.XLOOKUP(C1601,Customers!A:A,Customers!E:E)</f>
        <v>31328</v>
      </c>
      <c r="V1601" t="str">
        <f>_xlfn.XLOOKUP(C1601,Customers!A:A,Customers!F:F)</f>
        <v>Lake Lindsay</v>
      </c>
      <c r="W1601" s="13">
        <f>_xlfn.XLOOKUP(C1601,Customers!A:A,Customers!G:G)</f>
        <v>45889</v>
      </c>
      <c r="X1601">
        <f t="shared" ca="1" si="223"/>
        <v>40</v>
      </c>
      <c r="Y1601" t="str">
        <f t="shared" ca="1" si="224"/>
        <v>36-50</v>
      </c>
    </row>
    <row r="1602" spans="1:25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  <c r="I1602">
        <f>_xlfn.XLOOKUP(D1602,Products!A:A,Products!E:E)</f>
        <v>1798.97</v>
      </c>
      <c r="J1602">
        <f>_xlfn.XLOOKUP(D1602,Products!A:A,Products!F:F)</f>
        <v>1329.15</v>
      </c>
      <c r="K1602" t="str">
        <f>_xlfn.XLOOKUP(D1602,Products!A:A,Products!C:C)</f>
        <v>Fashion</v>
      </c>
      <c r="L1602" t="str">
        <f>_xlfn.XLOOKUP(D1602,Products!A:A,Products!D:D)</f>
        <v>Accessories</v>
      </c>
      <c r="M1602">
        <f t="shared" si="216"/>
        <v>5396.91</v>
      </c>
      <c r="N1602">
        <f t="shared" si="217"/>
        <v>3987.4500000000003</v>
      </c>
      <c r="O1602">
        <f t="shared" si="218"/>
        <v>1409.4599999999996</v>
      </c>
      <c r="P1602" s="8">
        <f t="shared" si="219"/>
        <v>0.26116055298309582</v>
      </c>
      <c r="Q1602">
        <f t="shared" si="220"/>
        <v>269.84550000000002</v>
      </c>
      <c r="R1602">
        <f t="shared" si="221"/>
        <v>5127.0644999999995</v>
      </c>
      <c r="S1602">
        <f t="shared" si="222"/>
        <v>1139.6144999999992</v>
      </c>
      <c r="T1602" t="str">
        <f>_xlfn.XLOOKUP(C1602,Customers!A:A,Customers!D:D)</f>
        <v>F</v>
      </c>
      <c r="U1602" s="13">
        <f>_xlfn.XLOOKUP(C1602,Customers!A:A,Customers!E:E)</f>
        <v>30807</v>
      </c>
      <c r="V1602" t="str">
        <f>_xlfn.XLOOKUP(C1602,Customers!A:A,Customers!F:F)</f>
        <v>Lake Melissaborough</v>
      </c>
      <c r="W1602" s="13">
        <f>_xlfn.XLOOKUP(C1602,Customers!A:A,Customers!G:G)</f>
        <v>45889</v>
      </c>
      <c r="X1602">
        <f t="shared" ca="1" si="223"/>
        <v>42</v>
      </c>
      <c r="Y1602" t="str">
        <f t="shared" ca="1" si="224"/>
        <v>36-50</v>
      </c>
    </row>
    <row r="1603" spans="1:25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  <c r="I1603">
        <f>_xlfn.XLOOKUP(D1603,Products!A:A,Products!E:E)</f>
        <v>1952.65</v>
      </c>
      <c r="J1603">
        <f>_xlfn.XLOOKUP(D1603,Products!A:A,Products!F:F)</f>
        <v>1451.27</v>
      </c>
      <c r="K1603" t="str">
        <f>_xlfn.XLOOKUP(D1603,Products!A:A,Products!C:C)</f>
        <v>Electronics</v>
      </c>
      <c r="L1603" t="str">
        <f>_xlfn.XLOOKUP(D1603,Products!A:A,Products!D:D)</f>
        <v>Television</v>
      </c>
      <c r="M1603">
        <f t="shared" ref="M1603:M1666" si="225">F1603*I1603</f>
        <v>1952.65</v>
      </c>
      <c r="N1603">
        <f t="shared" ref="N1603:N1666" si="226">F1603*J1603</f>
        <v>1451.27</v>
      </c>
      <c r="O1603">
        <f t="shared" ref="O1603:O1666" si="227">M1603-N1603</f>
        <v>501.38000000000011</v>
      </c>
      <c r="P1603" s="8">
        <f t="shared" ref="P1603:P1666" si="228">O1603/M1603</f>
        <v>0.2567690062223133</v>
      </c>
      <c r="Q1603">
        <f t="shared" ref="Q1603:Q1666" si="229">M1603*G1603</f>
        <v>97.632500000000007</v>
      </c>
      <c r="R1603">
        <f t="shared" ref="R1603:R1666" si="230">M1603-Q1603</f>
        <v>1855.0175000000002</v>
      </c>
      <c r="S1603">
        <f t="shared" ref="S1603:S1666" si="231">R1603-N1603</f>
        <v>403.74750000000017</v>
      </c>
      <c r="T1603" t="str">
        <f>_xlfn.XLOOKUP(C1603,Customers!A:A,Customers!D:D)</f>
        <v>M</v>
      </c>
      <c r="U1603" s="13">
        <f>_xlfn.XLOOKUP(C1603,Customers!A:A,Customers!E:E)</f>
        <v>26178</v>
      </c>
      <c r="V1603" t="str">
        <f>_xlfn.XLOOKUP(C1603,Customers!A:A,Customers!F:F)</f>
        <v>East Codyton</v>
      </c>
      <c r="W1603" s="13">
        <f>_xlfn.XLOOKUP(C1603,Customers!A:A,Customers!G:G)</f>
        <v>45251</v>
      </c>
      <c r="X1603">
        <f t="shared" ref="X1603:X1666" ca="1" si="232">DATEDIF(U1603, TODAY(),"Y")</f>
        <v>54</v>
      </c>
      <c r="Y1603" t="str">
        <f t="shared" ref="Y1603:Y1666" ca="1" si="233">IF(X1603&lt;=25,"18-25",IF(X1603&lt;=35,"26-35", IF(X1603&lt;=50,"36-50","50+")))</f>
        <v>50+</v>
      </c>
    </row>
    <row r="1604" spans="1:25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  <c r="I1604">
        <f>_xlfn.XLOOKUP(D1604,Products!A:A,Products!E:E)</f>
        <v>1342.75</v>
      </c>
      <c r="J1604">
        <f>_xlfn.XLOOKUP(D1604,Products!A:A,Products!F:F)</f>
        <v>797.94</v>
      </c>
      <c r="K1604" t="str">
        <f>_xlfn.XLOOKUP(D1604,Products!A:A,Products!C:C)</f>
        <v>Fashion</v>
      </c>
      <c r="L1604" t="str">
        <f>_xlfn.XLOOKUP(D1604,Products!A:A,Products!D:D)</f>
        <v>Clothing</v>
      </c>
      <c r="M1604">
        <f t="shared" si="225"/>
        <v>1342.75</v>
      </c>
      <c r="N1604">
        <f t="shared" si="226"/>
        <v>797.94</v>
      </c>
      <c r="O1604">
        <f t="shared" si="227"/>
        <v>544.80999999999995</v>
      </c>
      <c r="P1604" s="8">
        <f t="shared" si="228"/>
        <v>0.40574194749581077</v>
      </c>
      <c r="Q1604">
        <f t="shared" si="229"/>
        <v>0</v>
      </c>
      <c r="R1604">
        <f t="shared" si="230"/>
        <v>1342.75</v>
      </c>
      <c r="S1604">
        <f t="shared" si="231"/>
        <v>544.80999999999995</v>
      </c>
      <c r="T1604" t="str">
        <f>_xlfn.XLOOKUP(C1604,Customers!A:A,Customers!D:D)</f>
        <v>M</v>
      </c>
      <c r="U1604" s="13">
        <f>_xlfn.XLOOKUP(C1604,Customers!A:A,Customers!E:E)</f>
        <v>20787</v>
      </c>
      <c r="V1604" t="str">
        <f>_xlfn.XLOOKUP(C1604,Customers!A:A,Customers!F:F)</f>
        <v>Lisatown</v>
      </c>
      <c r="W1604" s="13">
        <f>_xlfn.XLOOKUP(C1604,Customers!A:A,Customers!G:G)</f>
        <v>45295</v>
      </c>
      <c r="X1604">
        <f t="shared" ca="1" si="232"/>
        <v>69</v>
      </c>
      <c r="Y1604" t="str">
        <f t="shared" ca="1" si="233"/>
        <v>50+</v>
      </c>
    </row>
    <row r="1605" spans="1:25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  <c r="I1605">
        <f>_xlfn.XLOOKUP(D1605,Products!A:A,Products!E:E)</f>
        <v>248.57</v>
      </c>
      <c r="J1605">
        <f>_xlfn.XLOOKUP(D1605,Products!A:A,Products!F:F)</f>
        <v>190.67</v>
      </c>
      <c r="K1605" t="str">
        <f>_xlfn.XLOOKUP(D1605,Products!A:A,Products!C:C)</f>
        <v>Electronics</v>
      </c>
      <c r="L1605" t="str">
        <f>_xlfn.XLOOKUP(D1605,Products!A:A,Products!D:D)</f>
        <v>Headphones</v>
      </c>
      <c r="M1605">
        <f t="shared" si="225"/>
        <v>994.28</v>
      </c>
      <c r="N1605">
        <f t="shared" si="226"/>
        <v>762.68</v>
      </c>
      <c r="O1605">
        <f t="shared" si="227"/>
        <v>231.60000000000002</v>
      </c>
      <c r="P1605" s="8">
        <f t="shared" si="228"/>
        <v>0.2329323731745585</v>
      </c>
      <c r="Q1605">
        <f t="shared" si="229"/>
        <v>149.142</v>
      </c>
      <c r="R1605">
        <f t="shared" si="230"/>
        <v>845.13799999999992</v>
      </c>
      <c r="S1605">
        <f t="shared" si="231"/>
        <v>82.45799999999997</v>
      </c>
      <c r="T1605" t="str">
        <f>_xlfn.XLOOKUP(C1605,Customers!A:A,Customers!D:D)</f>
        <v>F</v>
      </c>
      <c r="U1605" s="13">
        <f>_xlfn.XLOOKUP(C1605,Customers!A:A,Customers!E:E)</f>
        <v>31890</v>
      </c>
      <c r="V1605" t="str">
        <f>_xlfn.XLOOKUP(C1605,Customers!A:A,Customers!F:F)</f>
        <v>Lake Ricardo</v>
      </c>
      <c r="W1605" s="13">
        <f>_xlfn.XLOOKUP(C1605,Customers!A:A,Customers!G:G)</f>
        <v>45694</v>
      </c>
      <c r="X1605">
        <f t="shared" ca="1" si="232"/>
        <v>39</v>
      </c>
      <c r="Y1605" t="str">
        <f t="shared" ca="1" si="233"/>
        <v>36-50</v>
      </c>
    </row>
    <row r="1606" spans="1:25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  <c r="I1606">
        <f>_xlfn.XLOOKUP(D1606,Products!A:A,Products!E:E)</f>
        <v>29.24</v>
      </c>
      <c r="J1606">
        <f>_xlfn.XLOOKUP(D1606,Products!A:A,Products!F:F)</f>
        <v>15.28</v>
      </c>
      <c r="K1606" t="str">
        <f>_xlfn.XLOOKUP(D1606,Products!A:A,Products!C:C)</f>
        <v>Fashion</v>
      </c>
      <c r="L1606" t="str">
        <f>_xlfn.XLOOKUP(D1606,Products!A:A,Products!D:D)</f>
        <v>Watches</v>
      </c>
      <c r="M1606">
        <f t="shared" si="225"/>
        <v>146.19999999999999</v>
      </c>
      <c r="N1606">
        <f t="shared" si="226"/>
        <v>76.399999999999991</v>
      </c>
      <c r="O1606">
        <f t="shared" si="227"/>
        <v>69.8</v>
      </c>
      <c r="P1606" s="8">
        <f t="shared" si="228"/>
        <v>0.47742818057455544</v>
      </c>
      <c r="Q1606">
        <f t="shared" si="229"/>
        <v>0</v>
      </c>
      <c r="R1606">
        <f t="shared" si="230"/>
        <v>146.19999999999999</v>
      </c>
      <c r="S1606">
        <f t="shared" si="231"/>
        <v>69.8</v>
      </c>
      <c r="T1606" t="str">
        <f>_xlfn.XLOOKUP(C1606,Customers!A:A,Customers!D:D)</f>
        <v>F</v>
      </c>
      <c r="U1606" s="13">
        <f>_xlfn.XLOOKUP(C1606,Customers!A:A,Customers!E:E)</f>
        <v>32848</v>
      </c>
      <c r="V1606" t="str">
        <f>_xlfn.XLOOKUP(C1606,Customers!A:A,Customers!F:F)</f>
        <v>Wilsonland</v>
      </c>
      <c r="W1606" s="13">
        <f>_xlfn.XLOOKUP(C1606,Customers!A:A,Customers!G:G)</f>
        <v>44709</v>
      </c>
      <c r="X1606">
        <f t="shared" ca="1" si="232"/>
        <v>36</v>
      </c>
      <c r="Y1606" t="str">
        <f t="shared" ca="1" si="233"/>
        <v>36-50</v>
      </c>
    </row>
    <row r="1607" spans="1:25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  <c r="I1607">
        <f>_xlfn.XLOOKUP(D1607,Products!A:A,Products!E:E)</f>
        <v>1878.47</v>
      </c>
      <c r="J1607">
        <f>_xlfn.XLOOKUP(D1607,Products!A:A,Products!F:F)</f>
        <v>1014.91</v>
      </c>
      <c r="K1607" t="str">
        <f>_xlfn.XLOOKUP(D1607,Products!A:A,Products!C:C)</f>
        <v>Fashion</v>
      </c>
      <c r="L1607" t="str">
        <f>_xlfn.XLOOKUP(D1607,Products!A:A,Products!D:D)</f>
        <v>Footwear</v>
      </c>
      <c r="M1607">
        <f t="shared" si="225"/>
        <v>5635.41</v>
      </c>
      <c r="N1607">
        <f t="shared" si="226"/>
        <v>3044.73</v>
      </c>
      <c r="O1607">
        <f t="shared" si="227"/>
        <v>2590.6799999999998</v>
      </c>
      <c r="P1607" s="8">
        <f t="shared" si="228"/>
        <v>0.45971455493034225</v>
      </c>
      <c r="Q1607">
        <f t="shared" si="229"/>
        <v>845.31149999999991</v>
      </c>
      <c r="R1607">
        <f t="shared" si="230"/>
        <v>4790.0985000000001</v>
      </c>
      <c r="S1607">
        <f t="shared" si="231"/>
        <v>1745.3685</v>
      </c>
      <c r="T1607" t="str">
        <f>_xlfn.XLOOKUP(C1607,Customers!A:A,Customers!D:D)</f>
        <v>F</v>
      </c>
      <c r="U1607" s="13">
        <f>_xlfn.XLOOKUP(C1607,Customers!A:A,Customers!E:E)</f>
        <v>21425</v>
      </c>
      <c r="V1607" t="str">
        <f>_xlfn.XLOOKUP(C1607,Customers!A:A,Customers!F:F)</f>
        <v>South Marcusberg</v>
      </c>
      <c r="W1607" s="13">
        <f>_xlfn.XLOOKUP(C1607,Customers!A:A,Customers!G:G)</f>
        <v>45891</v>
      </c>
      <c r="X1607">
        <f t="shared" ca="1" si="232"/>
        <v>67</v>
      </c>
      <c r="Y1607" t="str">
        <f t="shared" ca="1" si="233"/>
        <v>50+</v>
      </c>
    </row>
    <row r="1608" spans="1:25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  <c r="I1608">
        <f>_xlfn.XLOOKUP(D1608,Products!A:A,Products!E:E)</f>
        <v>318.05</v>
      </c>
      <c r="J1608">
        <f>_xlfn.XLOOKUP(D1608,Products!A:A,Products!F:F)</f>
        <v>187.34</v>
      </c>
      <c r="K1608" t="str">
        <f>_xlfn.XLOOKUP(D1608,Products!A:A,Products!C:C)</f>
        <v>Groceries</v>
      </c>
      <c r="L1608" t="str">
        <f>_xlfn.XLOOKUP(D1608,Products!A:A,Products!D:D)</f>
        <v>Fruits</v>
      </c>
      <c r="M1608">
        <f t="shared" si="225"/>
        <v>318.05</v>
      </c>
      <c r="N1608">
        <f t="shared" si="226"/>
        <v>187.34</v>
      </c>
      <c r="O1608">
        <f t="shared" si="227"/>
        <v>130.71</v>
      </c>
      <c r="P1608" s="8">
        <f t="shared" si="228"/>
        <v>0.41097311743436565</v>
      </c>
      <c r="Q1608">
        <f t="shared" si="229"/>
        <v>0</v>
      </c>
      <c r="R1608">
        <f t="shared" si="230"/>
        <v>318.05</v>
      </c>
      <c r="S1608">
        <f t="shared" si="231"/>
        <v>130.71</v>
      </c>
      <c r="T1608" t="str">
        <f>_xlfn.XLOOKUP(C1608,Customers!A:A,Customers!D:D)</f>
        <v>F</v>
      </c>
      <c r="U1608" s="13">
        <f>_xlfn.XLOOKUP(C1608,Customers!A:A,Customers!E:E)</f>
        <v>19995</v>
      </c>
      <c r="V1608" t="str">
        <f>_xlfn.XLOOKUP(C1608,Customers!A:A,Customers!F:F)</f>
        <v>North Jason</v>
      </c>
      <c r="W1608" s="13">
        <f>_xlfn.XLOOKUP(C1608,Customers!A:A,Customers!G:G)</f>
        <v>45602</v>
      </c>
      <c r="X1608">
        <f t="shared" ca="1" si="232"/>
        <v>71</v>
      </c>
      <c r="Y1608" t="str">
        <f t="shared" ca="1" si="233"/>
        <v>50+</v>
      </c>
    </row>
    <row r="1609" spans="1:25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  <c r="I1609">
        <f>_xlfn.XLOOKUP(D1609,Products!A:A,Products!E:E)</f>
        <v>1562.43</v>
      </c>
      <c r="J1609">
        <f>_xlfn.XLOOKUP(D1609,Products!A:A,Products!F:F)</f>
        <v>1195.6300000000001</v>
      </c>
      <c r="K1609" t="str">
        <f>_xlfn.XLOOKUP(D1609,Products!A:A,Products!C:C)</f>
        <v>Electronics</v>
      </c>
      <c r="L1609" t="str">
        <f>_xlfn.XLOOKUP(D1609,Products!A:A,Products!D:D)</f>
        <v>Laptop</v>
      </c>
      <c r="M1609">
        <f t="shared" si="225"/>
        <v>6249.72</v>
      </c>
      <c r="N1609">
        <f t="shared" si="226"/>
        <v>4782.5200000000004</v>
      </c>
      <c r="O1609">
        <f t="shared" si="227"/>
        <v>1467.1999999999998</v>
      </c>
      <c r="P1609" s="8">
        <f t="shared" si="228"/>
        <v>0.23476251736077772</v>
      </c>
      <c r="Q1609">
        <f t="shared" si="229"/>
        <v>0</v>
      </c>
      <c r="R1609">
        <f t="shared" si="230"/>
        <v>6249.72</v>
      </c>
      <c r="S1609">
        <f t="shared" si="231"/>
        <v>1467.1999999999998</v>
      </c>
      <c r="T1609" t="str">
        <f>_xlfn.XLOOKUP(C1609,Customers!A:A,Customers!D:D)</f>
        <v>M</v>
      </c>
      <c r="U1609" s="13">
        <f>_xlfn.XLOOKUP(C1609,Customers!A:A,Customers!E:E)</f>
        <v>30183</v>
      </c>
      <c r="V1609" t="str">
        <f>_xlfn.XLOOKUP(C1609,Customers!A:A,Customers!F:F)</f>
        <v>Seanville</v>
      </c>
      <c r="W1609" s="13">
        <f>_xlfn.XLOOKUP(C1609,Customers!A:A,Customers!G:G)</f>
        <v>44184</v>
      </c>
      <c r="X1609">
        <f t="shared" ca="1" si="232"/>
        <v>43</v>
      </c>
      <c r="Y1609" t="str">
        <f t="shared" ca="1" si="233"/>
        <v>36-50</v>
      </c>
    </row>
    <row r="1610" spans="1:25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  <c r="I1610">
        <f>_xlfn.XLOOKUP(D1610,Products!A:A,Products!E:E)</f>
        <v>388.26</v>
      </c>
      <c r="J1610">
        <f>_xlfn.XLOOKUP(D1610,Products!A:A,Products!F:F)</f>
        <v>199.3</v>
      </c>
      <c r="K1610" t="str">
        <f>_xlfn.XLOOKUP(D1610,Products!A:A,Products!C:C)</f>
        <v>Fashion</v>
      </c>
      <c r="L1610" t="str">
        <f>_xlfn.XLOOKUP(D1610,Products!A:A,Products!D:D)</f>
        <v>Watches</v>
      </c>
      <c r="M1610">
        <f t="shared" si="225"/>
        <v>1164.78</v>
      </c>
      <c r="N1610">
        <f t="shared" si="226"/>
        <v>597.90000000000009</v>
      </c>
      <c r="O1610">
        <f t="shared" si="227"/>
        <v>566.87999999999988</v>
      </c>
      <c r="P1610" s="8">
        <f t="shared" si="228"/>
        <v>0.4866841807036521</v>
      </c>
      <c r="Q1610">
        <f t="shared" si="229"/>
        <v>116.47800000000001</v>
      </c>
      <c r="R1610">
        <f t="shared" si="230"/>
        <v>1048.3019999999999</v>
      </c>
      <c r="S1610">
        <f t="shared" si="231"/>
        <v>450.40199999999982</v>
      </c>
      <c r="T1610" t="str">
        <f>_xlfn.XLOOKUP(C1610,Customers!A:A,Customers!D:D)</f>
        <v>F</v>
      </c>
      <c r="U1610" s="13">
        <f>_xlfn.XLOOKUP(C1610,Customers!A:A,Customers!E:E)</f>
        <v>21380</v>
      </c>
      <c r="V1610" t="str">
        <f>_xlfn.XLOOKUP(C1610,Customers!A:A,Customers!F:F)</f>
        <v>Kristinemouth</v>
      </c>
      <c r="W1610" s="13">
        <f>_xlfn.XLOOKUP(C1610,Customers!A:A,Customers!G:G)</f>
        <v>44723</v>
      </c>
      <c r="X1610">
        <f t="shared" ca="1" si="232"/>
        <v>67</v>
      </c>
      <c r="Y1610" t="str">
        <f t="shared" ca="1" si="233"/>
        <v>50+</v>
      </c>
    </row>
    <row r="1611" spans="1:25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  <c r="I1611">
        <f>_xlfn.XLOOKUP(D1611,Products!A:A,Products!E:E)</f>
        <v>1272.23</v>
      </c>
      <c r="J1611">
        <f>_xlfn.XLOOKUP(D1611,Products!A:A,Products!F:F)</f>
        <v>952.65</v>
      </c>
      <c r="K1611" t="str">
        <f>_xlfn.XLOOKUP(D1611,Products!A:A,Products!C:C)</f>
        <v>Electronics</v>
      </c>
      <c r="L1611" t="str">
        <f>_xlfn.XLOOKUP(D1611,Products!A:A,Products!D:D)</f>
        <v>Smartphone</v>
      </c>
      <c r="M1611">
        <f t="shared" si="225"/>
        <v>3816.69</v>
      </c>
      <c r="N1611">
        <f t="shared" si="226"/>
        <v>2857.95</v>
      </c>
      <c r="O1611">
        <f t="shared" si="227"/>
        <v>958.74000000000024</v>
      </c>
      <c r="P1611" s="8">
        <f t="shared" si="228"/>
        <v>0.25119671757465245</v>
      </c>
      <c r="Q1611">
        <f t="shared" si="229"/>
        <v>190.83450000000002</v>
      </c>
      <c r="R1611">
        <f t="shared" si="230"/>
        <v>3625.8555000000001</v>
      </c>
      <c r="S1611">
        <f t="shared" si="231"/>
        <v>767.9055000000003</v>
      </c>
      <c r="T1611" t="str">
        <f>_xlfn.XLOOKUP(C1611,Customers!A:A,Customers!D:D)</f>
        <v>F</v>
      </c>
      <c r="U1611" s="13">
        <f>_xlfn.XLOOKUP(C1611,Customers!A:A,Customers!E:E)</f>
        <v>22610</v>
      </c>
      <c r="V1611" t="str">
        <f>_xlfn.XLOOKUP(C1611,Customers!A:A,Customers!F:F)</f>
        <v>North April</v>
      </c>
      <c r="W1611" s="13">
        <f>_xlfn.XLOOKUP(C1611,Customers!A:A,Customers!G:G)</f>
        <v>45036</v>
      </c>
      <c r="X1611">
        <f t="shared" ca="1" si="232"/>
        <v>64</v>
      </c>
      <c r="Y1611" t="str">
        <f t="shared" ca="1" si="233"/>
        <v>50+</v>
      </c>
    </row>
    <row r="1612" spans="1:25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  <c r="I1612">
        <f>_xlfn.XLOOKUP(D1612,Products!A:A,Products!E:E)</f>
        <v>1015.76</v>
      </c>
      <c r="J1612">
        <f>_xlfn.XLOOKUP(D1612,Products!A:A,Products!F:F)</f>
        <v>584.4</v>
      </c>
      <c r="K1612" t="str">
        <f>_xlfn.XLOOKUP(D1612,Products!A:A,Products!C:C)</f>
        <v>Groceries</v>
      </c>
      <c r="L1612" t="str">
        <f>_xlfn.XLOOKUP(D1612,Products!A:A,Products!D:D)</f>
        <v>Dairy</v>
      </c>
      <c r="M1612">
        <f t="shared" si="225"/>
        <v>1015.76</v>
      </c>
      <c r="N1612">
        <f t="shared" si="226"/>
        <v>584.4</v>
      </c>
      <c r="O1612">
        <f t="shared" si="227"/>
        <v>431.36</v>
      </c>
      <c r="P1612" s="8">
        <f t="shared" si="228"/>
        <v>0.42466724423092073</v>
      </c>
      <c r="Q1612">
        <f t="shared" si="229"/>
        <v>101.57600000000001</v>
      </c>
      <c r="R1612">
        <f t="shared" si="230"/>
        <v>914.18399999999997</v>
      </c>
      <c r="S1612">
        <f t="shared" si="231"/>
        <v>329.78399999999999</v>
      </c>
      <c r="T1612" t="str">
        <f>_xlfn.XLOOKUP(C1612,Customers!A:A,Customers!D:D)</f>
        <v>F</v>
      </c>
      <c r="U1612" s="13">
        <f>_xlfn.XLOOKUP(C1612,Customers!A:A,Customers!E:E)</f>
        <v>30272</v>
      </c>
      <c r="V1612" t="str">
        <f>_xlfn.XLOOKUP(C1612,Customers!A:A,Customers!F:F)</f>
        <v>Kimland</v>
      </c>
      <c r="W1612" s="13">
        <f>_xlfn.XLOOKUP(C1612,Customers!A:A,Customers!G:G)</f>
        <v>44218</v>
      </c>
      <c r="X1612">
        <f t="shared" ca="1" si="232"/>
        <v>43</v>
      </c>
      <c r="Y1612" t="str">
        <f t="shared" ca="1" si="233"/>
        <v>36-50</v>
      </c>
    </row>
    <row r="1613" spans="1:25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  <c r="I1613">
        <f>_xlfn.XLOOKUP(D1613,Products!A:A,Products!E:E)</f>
        <v>540.94000000000005</v>
      </c>
      <c r="J1613">
        <f>_xlfn.XLOOKUP(D1613,Products!A:A,Products!F:F)</f>
        <v>398.25</v>
      </c>
      <c r="K1613" t="str">
        <f>_xlfn.XLOOKUP(D1613,Products!A:A,Products!C:C)</f>
        <v>Fashion</v>
      </c>
      <c r="L1613" t="str">
        <f>_xlfn.XLOOKUP(D1613,Products!A:A,Products!D:D)</f>
        <v>Clothing</v>
      </c>
      <c r="M1613">
        <f t="shared" si="225"/>
        <v>1081.8800000000001</v>
      </c>
      <c r="N1613">
        <f t="shared" si="226"/>
        <v>796.5</v>
      </c>
      <c r="O1613">
        <f t="shared" si="227"/>
        <v>285.38000000000011</v>
      </c>
      <c r="P1613" s="8">
        <f t="shared" si="228"/>
        <v>0.26378156542315234</v>
      </c>
      <c r="Q1613">
        <f t="shared" si="229"/>
        <v>0</v>
      </c>
      <c r="R1613">
        <f t="shared" si="230"/>
        <v>1081.8800000000001</v>
      </c>
      <c r="S1613">
        <f t="shared" si="231"/>
        <v>285.38000000000011</v>
      </c>
      <c r="T1613" t="str">
        <f>_xlfn.XLOOKUP(C1613,Customers!A:A,Customers!D:D)</f>
        <v>F</v>
      </c>
      <c r="U1613" s="13">
        <f>_xlfn.XLOOKUP(C1613,Customers!A:A,Customers!E:E)</f>
        <v>26631</v>
      </c>
      <c r="V1613" t="str">
        <f>_xlfn.XLOOKUP(C1613,Customers!A:A,Customers!F:F)</f>
        <v>Port Bryce</v>
      </c>
      <c r="W1613" s="13">
        <f>_xlfn.XLOOKUP(C1613,Customers!A:A,Customers!G:G)</f>
        <v>45638</v>
      </c>
      <c r="X1613">
        <f t="shared" ca="1" si="232"/>
        <v>53</v>
      </c>
      <c r="Y1613" t="str">
        <f t="shared" ca="1" si="233"/>
        <v>50+</v>
      </c>
    </row>
    <row r="1614" spans="1:25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  <c r="I1614">
        <f>_xlfn.XLOOKUP(D1614,Products!A:A,Products!E:E)</f>
        <v>318.05</v>
      </c>
      <c r="J1614">
        <f>_xlfn.XLOOKUP(D1614,Products!A:A,Products!F:F)</f>
        <v>187.34</v>
      </c>
      <c r="K1614" t="str">
        <f>_xlfn.XLOOKUP(D1614,Products!A:A,Products!C:C)</f>
        <v>Groceries</v>
      </c>
      <c r="L1614" t="str">
        <f>_xlfn.XLOOKUP(D1614,Products!A:A,Products!D:D)</f>
        <v>Fruits</v>
      </c>
      <c r="M1614">
        <f t="shared" si="225"/>
        <v>318.05</v>
      </c>
      <c r="N1614">
        <f t="shared" si="226"/>
        <v>187.34</v>
      </c>
      <c r="O1614">
        <f t="shared" si="227"/>
        <v>130.71</v>
      </c>
      <c r="P1614" s="8">
        <f t="shared" si="228"/>
        <v>0.41097311743436565</v>
      </c>
      <c r="Q1614">
        <f t="shared" si="229"/>
        <v>31.805000000000003</v>
      </c>
      <c r="R1614">
        <f t="shared" si="230"/>
        <v>286.245</v>
      </c>
      <c r="S1614">
        <f t="shared" si="231"/>
        <v>98.905000000000001</v>
      </c>
      <c r="T1614" t="str">
        <f>_xlfn.XLOOKUP(C1614,Customers!A:A,Customers!D:D)</f>
        <v>M</v>
      </c>
      <c r="U1614" s="13">
        <f>_xlfn.XLOOKUP(C1614,Customers!A:A,Customers!E:E)</f>
        <v>25047</v>
      </c>
      <c r="V1614" t="str">
        <f>_xlfn.XLOOKUP(C1614,Customers!A:A,Customers!F:F)</f>
        <v>North Rodney</v>
      </c>
      <c r="W1614" s="13">
        <f>_xlfn.XLOOKUP(C1614,Customers!A:A,Customers!G:G)</f>
        <v>44186</v>
      </c>
      <c r="X1614">
        <f t="shared" ca="1" si="232"/>
        <v>57</v>
      </c>
      <c r="Y1614" t="str">
        <f t="shared" ca="1" si="233"/>
        <v>50+</v>
      </c>
    </row>
    <row r="1615" spans="1:25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  <c r="I1615">
        <f>_xlfn.XLOOKUP(D1615,Products!A:A,Products!E:E)</f>
        <v>1798.97</v>
      </c>
      <c r="J1615">
        <f>_xlfn.XLOOKUP(D1615,Products!A:A,Products!F:F)</f>
        <v>1329.15</v>
      </c>
      <c r="K1615" t="str">
        <f>_xlfn.XLOOKUP(D1615,Products!A:A,Products!C:C)</f>
        <v>Fashion</v>
      </c>
      <c r="L1615" t="str">
        <f>_xlfn.XLOOKUP(D1615,Products!A:A,Products!D:D)</f>
        <v>Accessories</v>
      </c>
      <c r="M1615">
        <f t="shared" si="225"/>
        <v>3597.94</v>
      </c>
      <c r="N1615">
        <f t="shared" si="226"/>
        <v>2658.3</v>
      </c>
      <c r="O1615">
        <f t="shared" si="227"/>
        <v>939.63999999999987</v>
      </c>
      <c r="P1615" s="8">
        <f t="shared" si="228"/>
        <v>0.26116055298309582</v>
      </c>
      <c r="Q1615">
        <f t="shared" si="229"/>
        <v>179.89700000000002</v>
      </c>
      <c r="R1615">
        <f t="shared" si="230"/>
        <v>3418.0430000000001</v>
      </c>
      <c r="S1615">
        <f t="shared" si="231"/>
        <v>759.74299999999994</v>
      </c>
      <c r="T1615" t="str">
        <f>_xlfn.XLOOKUP(C1615,Customers!A:A,Customers!D:D)</f>
        <v>M</v>
      </c>
      <c r="U1615" s="13">
        <f>_xlfn.XLOOKUP(C1615,Customers!A:A,Customers!E:E)</f>
        <v>22326</v>
      </c>
      <c r="V1615" t="str">
        <f>_xlfn.XLOOKUP(C1615,Customers!A:A,Customers!F:F)</f>
        <v>Bryanside</v>
      </c>
      <c r="W1615" s="13">
        <f>_xlfn.XLOOKUP(C1615,Customers!A:A,Customers!G:G)</f>
        <v>45653</v>
      </c>
      <c r="X1615">
        <f t="shared" ca="1" si="232"/>
        <v>65</v>
      </c>
      <c r="Y1615" t="str">
        <f t="shared" ca="1" si="233"/>
        <v>50+</v>
      </c>
    </row>
    <row r="1616" spans="1:25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  <c r="I1616">
        <f>_xlfn.XLOOKUP(D1616,Products!A:A,Products!E:E)</f>
        <v>304.70999999999998</v>
      </c>
      <c r="J1616">
        <f>_xlfn.XLOOKUP(D1616,Products!A:A,Products!F:F)</f>
        <v>164.01</v>
      </c>
      <c r="K1616" t="str">
        <f>_xlfn.XLOOKUP(D1616,Products!A:A,Products!C:C)</f>
        <v>Groceries</v>
      </c>
      <c r="L1616" t="str">
        <f>_xlfn.XLOOKUP(D1616,Products!A:A,Products!D:D)</f>
        <v>Vegetables</v>
      </c>
      <c r="M1616">
        <f t="shared" si="225"/>
        <v>304.70999999999998</v>
      </c>
      <c r="N1616">
        <f t="shared" si="226"/>
        <v>164.01</v>
      </c>
      <c r="O1616">
        <f t="shared" si="227"/>
        <v>140.69999999999999</v>
      </c>
      <c r="P1616" s="8">
        <f t="shared" si="228"/>
        <v>0.46175051688490698</v>
      </c>
      <c r="Q1616">
        <f t="shared" si="229"/>
        <v>15.2355</v>
      </c>
      <c r="R1616">
        <f t="shared" si="230"/>
        <v>289.47449999999998</v>
      </c>
      <c r="S1616">
        <f t="shared" si="231"/>
        <v>125.46449999999999</v>
      </c>
      <c r="T1616" t="str">
        <f>_xlfn.XLOOKUP(C1616,Customers!A:A,Customers!D:D)</f>
        <v>M</v>
      </c>
      <c r="U1616" s="13">
        <f>_xlfn.XLOOKUP(C1616,Customers!A:A,Customers!E:E)</f>
        <v>38959</v>
      </c>
      <c r="V1616" t="str">
        <f>_xlfn.XLOOKUP(C1616,Customers!A:A,Customers!F:F)</f>
        <v>South Audrey</v>
      </c>
      <c r="W1616" s="13">
        <f>_xlfn.XLOOKUP(C1616,Customers!A:A,Customers!G:G)</f>
        <v>44587</v>
      </c>
      <c r="X1616">
        <f t="shared" ca="1" si="232"/>
        <v>19</v>
      </c>
      <c r="Y1616" t="str">
        <f t="shared" ca="1" si="233"/>
        <v>18-25</v>
      </c>
    </row>
    <row r="1617" spans="1:25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  <c r="I1617">
        <f>_xlfn.XLOOKUP(D1617,Products!A:A,Products!E:E)</f>
        <v>818.76</v>
      </c>
      <c r="J1617">
        <f>_xlfn.XLOOKUP(D1617,Products!A:A,Products!F:F)</f>
        <v>527.62</v>
      </c>
      <c r="K1617" t="str">
        <f>_xlfn.XLOOKUP(D1617,Products!A:A,Products!C:C)</f>
        <v>Electronics</v>
      </c>
      <c r="L1617" t="str">
        <f>_xlfn.XLOOKUP(D1617,Products!A:A,Products!D:D)</f>
        <v>Television</v>
      </c>
      <c r="M1617">
        <f t="shared" si="225"/>
        <v>4093.8</v>
      </c>
      <c r="N1617">
        <f t="shared" si="226"/>
        <v>2638.1</v>
      </c>
      <c r="O1617">
        <f t="shared" si="227"/>
        <v>1455.7000000000003</v>
      </c>
      <c r="P1617" s="8">
        <f t="shared" si="228"/>
        <v>0.35558649665347603</v>
      </c>
      <c r="Q1617">
        <f t="shared" si="229"/>
        <v>409.38000000000005</v>
      </c>
      <c r="R1617">
        <f t="shared" si="230"/>
        <v>3684.42</v>
      </c>
      <c r="S1617">
        <f t="shared" si="231"/>
        <v>1046.3200000000002</v>
      </c>
      <c r="T1617" t="str">
        <f>_xlfn.XLOOKUP(C1617,Customers!A:A,Customers!D:D)</f>
        <v>F</v>
      </c>
      <c r="U1617" s="13">
        <f>_xlfn.XLOOKUP(C1617,Customers!A:A,Customers!E:E)</f>
        <v>35515</v>
      </c>
      <c r="V1617" t="str">
        <f>_xlfn.XLOOKUP(C1617,Customers!A:A,Customers!F:F)</f>
        <v>North Jamesport</v>
      </c>
      <c r="W1617" s="13">
        <f>_xlfn.XLOOKUP(C1617,Customers!A:A,Customers!G:G)</f>
        <v>44804</v>
      </c>
      <c r="X1617">
        <f t="shared" ca="1" si="232"/>
        <v>29</v>
      </c>
      <c r="Y1617" t="str">
        <f t="shared" ca="1" si="233"/>
        <v>26-35</v>
      </c>
    </row>
    <row r="1618" spans="1:25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  <c r="I1618">
        <f>_xlfn.XLOOKUP(D1618,Products!A:A,Products!E:E)</f>
        <v>337.63</v>
      </c>
      <c r="J1618">
        <f>_xlfn.XLOOKUP(D1618,Products!A:A,Products!F:F)</f>
        <v>169.03</v>
      </c>
      <c r="K1618" t="str">
        <f>_xlfn.XLOOKUP(D1618,Products!A:A,Products!C:C)</f>
        <v>Fashion</v>
      </c>
      <c r="L1618" t="str">
        <f>_xlfn.XLOOKUP(D1618,Products!A:A,Products!D:D)</f>
        <v>Footwear</v>
      </c>
      <c r="M1618">
        <f t="shared" si="225"/>
        <v>1688.15</v>
      </c>
      <c r="N1618">
        <f t="shared" si="226"/>
        <v>845.15</v>
      </c>
      <c r="O1618">
        <f t="shared" si="227"/>
        <v>843.00000000000011</v>
      </c>
      <c r="P1618" s="8">
        <f t="shared" si="228"/>
        <v>0.49936320824571279</v>
      </c>
      <c r="Q1618">
        <f t="shared" si="229"/>
        <v>168.81500000000003</v>
      </c>
      <c r="R1618">
        <f t="shared" si="230"/>
        <v>1519.335</v>
      </c>
      <c r="S1618">
        <f t="shared" si="231"/>
        <v>674.18500000000006</v>
      </c>
      <c r="T1618" t="str">
        <f>_xlfn.XLOOKUP(C1618,Customers!A:A,Customers!D:D)</f>
        <v>M</v>
      </c>
      <c r="U1618" s="13">
        <f>_xlfn.XLOOKUP(C1618,Customers!A:A,Customers!E:E)</f>
        <v>38540</v>
      </c>
      <c r="V1618" t="str">
        <f>_xlfn.XLOOKUP(C1618,Customers!A:A,Customers!F:F)</f>
        <v>South Jennifer</v>
      </c>
      <c r="W1618" s="13">
        <f>_xlfn.XLOOKUP(C1618,Customers!A:A,Customers!G:G)</f>
        <v>45897</v>
      </c>
      <c r="X1618">
        <f t="shared" ca="1" si="232"/>
        <v>20</v>
      </c>
      <c r="Y1618" t="str">
        <f t="shared" ca="1" si="233"/>
        <v>18-25</v>
      </c>
    </row>
    <row r="1619" spans="1:25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  <c r="I1619">
        <f>_xlfn.XLOOKUP(D1619,Products!A:A,Products!E:E)</f>
        <v>337.63</v>
      </c>
      <c r="J1619">
        <f>_xlfn.XLOOKUP(D1619,Products!A:A,Products!F:F)</f>
        <v>169.03</v>
      </c>
      <c r="K1619" t="str">
        <f>_xlfn.XLOOKUP(D1619,Products!A:A,Products!C:C)</f>
        <v>Fashion</v>
      </c>
      <c r="L1619" t="str">
        <f>_xlfn.XLOOKUP(D1619,Products!A:A,Products!D:D)</f>
        <v>Footwear</v>
      </c>
      <c r="M1619">
        <f t="shared" si="225"/>
        <v>337.63</v>
      </c>
      <c r="N1619">
        <f t="shared" si="226"/>
        <v>169.03</v>
      </c>
      <c r="O1619">
        <f t="shared" si="227"/>
        <v>168.6</v>
      </c>
      <c r="P1619" s="8">
        <f t="shared" si="228"/>
        <v>0.49936320824571273</v>
      </c>
      <c r="Q1619">
        <f t="shared" si="229"/>
        <v>33.762999999999998</v>
      </c>
      <c r="R1619">
        <f t="shared" si="230"/>
        <v>303.86700000000002</v>
      </c>
      <c r="S1619">
        <f t="shared" si="231"/>
        <v>134.83700000000002</v>
      </c>
      <c r="T1619" t="str">
        <f>_xlfn.XLOOKUP(C1619,Customers!A:A,Customers!D:D)</f>
        <v>M</v>
      </c>
      <c r="U1619" s="13">
        <f>_xlfn.XLOOKUP(C1619,Customers!A:A,Customers!E:E)</f>
        <v>35319</v>
      </c>
      <c r="V1619" t="str">
        <f>_xlfn.XLOOKUP(C1619,Customers!A:A,Customers!F:F)</f>
        <v>Osborneport</v>
      </c>
      <c r="W1619" s="13">
        <f>_xlfn.XLOOKUP(C1619,Customers!A:A,Customers!G:G)</f>
        <v>44829</v>
      </c>
      <c r="X1619">
        <f t="shared" ca="1" si="232"/>
        <v>29</v>
      </c>
      <c r="Y1619" t="str">
        <f t="shared" ca="1" si="233"/>
        <v>26-35</v>
      </c>
    </row>
    <row r="1620" spans="1:25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  <c r="I1620">
        <f>_xlfn.XLOOKUP(D1620,Products!A:A,Products!E:E)</f>
        <v>1798.97</v>
      </c>
      <c r="J1620">
        <f>_xlfn.XLOOKUP(D1620,Products!A:A,Products!F:F)</f>
        <v>1329.15</v>
      </c>
      <c r="K1620" t="str">
        <f>_xlfn.XLOOKUP(D1620,Products!A:A,Products!C:C)</f>
        <v>Fashion</v>
      </c>
      <c r="L1620" t="str">
        <f>_xlfn.XLOOKUP(D1620,Products!A:A,Products!D:D)</f>
        <v>Accessories</v>
      </c>
      <c r="M1620">
        <f t="shared" si="225"/>
        <v>1798.97</v>
      </c>
      <c r="N1620">
        <f t="shared" si="226"/>
        <v>1329.15</v>
      </c>
      <c r="O1620">
        <f t="shared" si="227"/>
        <v>469.81999999999994</v>
      </c>
      <c r="P1620" s="8">
        <f t="shared" si="228"/>
        <v>0.26116055298309582</v>
      </c>
      <c r="Q1620">
        <f t="shared" si="229"/>
        <v>269.84550000000002</v>
      </c>
      <c r="R1620">
        <f t="shared" si="230"/>
        <v>1529.1244999999999</v>
      </c>
      <c r="S1620">
        <f t="shared" si="231"/>
        <v>199.97449999999981</v>
      </c>
      <c r="T1620" t="str">
        <f>_xlfn.XLOOKUP(C1620,Customers!A:A,Customers!D:D)</f>
        <v>M</v>
      </c>
      <c r="U1620" s="13">
        <f>_xlfn.XLOOKUP(C1620,Customers!A:A,Customers!E:E)</f>
        <v>25566</v>
      </c>
      <c r="V1620" t="str">
        <f>_xlfn.XLOOKUP(C1620,Customers!A:A,Customers!F:F)</f>
        <v>Morrisborough</v>
      </c>
      <c r="W1620" s="13">
        <f>_xlfn.XLOOKUP(C1620,Customers!A:A,Customers!G:G)</f>
        <v>45113</v>
      </c>
      <c r="X1620">
        <f t="shared" ca="1" si="232"/>
        <v>56</v>
      </c>
      <c r="Y1620" t="str">
        <f t="shared" ca="1" si="233"/>
        <v>50+</v>
      </c>
    </row>
    <row r="1621" spans="1:25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  <c r="I1621">
        <f>_xlfn.XLOOKUP(D1621,Products!A:A,Products!E:E)</f>
        <v>1015.76</v>
      </c>
      <c r="J1621">
        <f>_xlfn.XLOOKUP(D1621,Products!A:A,Products!F:F)</f>
        <v>584.4</v>
      </c>
      <c r="K1621" t="str">
        <f>_xlfn.XLOOKUP(D1621,Products!A:A,Products!C:C)</f>
        <v>Groceries</v>
      </c>
      <c r="L1621" t="str">
        <f>_xlfn.XLOOKUP(D1621,Products!A:A,Products!D:D)</f>
        <v>Dairy</v>
      </c>
      <c r="M1621">
        <f t="shared" si="225"/>
        <v>1015.76</v>
      </c>
      <c r="N1621">
        <f t="shared" si="226"/>
        <v>584.4</v>
      </c>
      <c r="O1621">
        <f t="shared" si="227"/>
        <v>431.36</v>
      </c>
      <c r="P1621" s="8">
        <f t="shared" si="228"/>
        <v>0.42466724423092073</v>
      </c>
      <c r="Q1621">
        <f t="shared" si="229"/>
        <v>50.788000000000004</v>
      </c>
      <c r="R1621">
        <f t="shared" si="230"/>
        <v>964.97199999999998</v>
      </c>
      <c r="S1621">
        <f t="shared" si="231"/>
        <v>380.572</v>
      </c>
      <c r="T1621" t="str">
        <f>_xlfn.XLOOKUP(C1621,Customers!A:A,Customers!D:D)</f>
        <v>M</v>
      </c>
      <c r="U1621" s="13">
        <f>_xlfn.XLOOKUP(C1621,Customers!A:A,Customers!E:E)</f>
        <v>28594</v>
      </c>
      <c r="V1621" t="str">
        <f>_xlfn.XLOOKUP(C1621,Customers!A:A,Customers!F:F)</f>
        <v>Baldwinstad</v>
      </c>
      <c r="W1621" s="13">
        <f>_xlfn.XLOOKUP(C1621,Customers!A:A,Customers!G:G)</f>
        <v>44617</v>
      </c>
      <c r="X1621">
        <f t="shared" ca="1" si="232"/>
        <v>48</v>
      </c>
      <c r="Y1621" t="str">
        <f t="shared" ca="1" si="233"/>
        <v>36-50</v>
      </c>
    </row>
    <row r="1622" spans="1:25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  <c r="I1622">
        <f>_xlfn.XLOOKUP(D1622,Products!A:A,Products!E:E)</f>
        <v>429.15</v>
      </c>
      <c r="J1622">
        <f>_xlfn.XLOOKUP(D1622,Products!A:A,Products!F:F)</f>
        <v>258.72000000000003</v>
      </c>
      <c r="K1622" t="str">
        <f>_xlfn.XLOOKUP(D1622,Products!A:A,Products!C:C)</f>
        <v>Fashion</v>
      </c>
      <c r="L1622" t="str">
        <f>_xlfn.XLOOKUP(D1622,Products!A:A,Products!D:D)</f>
        <v>Watches</v>
      </c>
      <c r="M1622">
        <f t="shared" si="225"/>
        <v>2145.75</v>
      </c>
      <c r="N1622">
        <f t="shared" si="226"/>
        <v>1293.6000000000001</v>
      </c>
      <c r="O1622">
        <f t="shared" si="227"/>
        <v>852.14999999999986</v>
      </c>
      <c r="P1622" s="8">
        <f t="shared" si="228"/>
        <v>0.3971338692764767</v>
      </c>
      <c r="Q1622">
        <f t="shared" si="229"/>
        <v>321.86250000000001</v>
      </c>
      <c r="R1622">
        <f t="shared" si="230"/>
        <v>1823.8875</v>
      </c>
      <c r="S1622">
        <f t="shared" si="231"/>
        <v>530.28749999999991</v>
      </c>
      <c r="T1622" t="str">
        <f>_xlfn.XLOOKUP(C1622,Customers!A:A,Customers!D:D)</f>
        <v>F</v>
      </c>
      <c r="U1622" s="13">
        <f>_xlfn.XLOOKUP(C1622,Customers!A:A,Customers!E:E)</f>
        <v>34856</v>
      </c>
      <c r="V1622" t="str">
        <f>_xlfn.XLOOKUP(C1622,Customers!A:A,Customers!F:F)</f>
        <v>Melissashire</v>
      </c>
      <c r="W1622" s="13">
        <f>_xlfn.XLOOKUP(C1622,Customers!A:A,Customers!G:G)</f>
        <v>44744</v>
      </c>
      <c r="X1622">
        <f t="shared" ca="1" si="232"/>
        <v>31</v>
      </c>
      <c r="Y1622" t="str">
        <f t="shared" ca="1" si="233"/>
        <v>26-35</v>
      </c>
    </row>
    <row r="1623" spans="1:25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  <c r="I1623">
        <f>_xlfn.XLOOKUP(D1623,Products!A:A,Products!E:E)</f>
        <v>1562.43</v>
      </c>
      <c r="J1623">
        <f>_xlfn.XLOOKUP(D1623,Products!A:A,Products!F:F)</f>
        <v>1195.6300000000001</v>
      </c>
      <c r="K1623" t="str">
        <f>_xlfn.XLOOKUP(D1623,Products!A:A,Products!C:C)</f>
        <v>Electronics</v>
      </c>
      <c r="L1623" t="str">
        <f>_xlfn.XLOOKUP(D1623,Products!A:A,Products!D:D)</f>
        <v>Laptop</v>
      </c>
      <c r="M1623">
        <f t="shared" si="225"/>
        <v>3124.86</v>
      </c>
      <c r="N1623">
        <f t="shared" si="226"/>
        <v>2391.2600000000002</v>
      </c>
      <c r="O1623">
        <f t="shared" si="227"/>
        <v>733.59999999999991</v>
      </c>
      <c r="P1623" s="8">
        <f t="shared" si="228"/>
        <v>0.23476251736077772</v>
      </c>
      <c r="Q1623">
        <f t="shared" si="229"/>
        <v>312.48600000000005</v>
      </c>
      <c r="R1623">
        <f t="shared" si="230"/>
        <v>2812.3740000000003</v>
      </c>
      <c r="S1623">
        <f t="shared" si="231"/>
        <v>421.11400000000003</v>
      </c>
      <c r="T1623" t="str">
        <f>_xlfn.XLOOKUP(C1623,Customers!A:A,Customers!D:D)</f>
        <v>M</v>
      </c>
      <c r="U1623" s="13">
        <f>_xlfn.XLOOKUP(C1623,Customers!A:A,Customers!E:E)</f>
        <v>21780</v>
      </c>
      <c r="V1623" t="str">
        <f>_xlfn.XLOOKUP(C1623,Customers!A:A,Customers!F:F)</f>
        <v>New Gabrielleport</v>
      </c>
      <c r="W1623" s="13">
        <f>_xlfn.XLOOKUP(C1623,Customers!A:A,Customers!G:G)</f>
        <v>44138</v>
      </c>
      <c r="X1623">
        <f t="shared" ca="1" si="232"/>
        <v>66</v>
      </c>
      <c r="Y1623" t="str">
        <f t="shared" ca="1" si="233"/>
        <v>50+</v>
      </c>
    </row>
    <row r="1624" spans="1:25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  <c r="I1624">
        <f>_xlfn.XLOOKUP(D1624,Products!A:A,Products!E:E)</f>
        <v>304.70999999999998</v>
      </c>
      <c r="J1624">
        <f>_xlfn.XLOOKUP(D1624,Products!A:A,Products!F:F)</f>
        <v>164.01</v>
      </c>
      <c r="K1624" t="str">
        <f>_xlfn.XLOOKUP(D1624,Products!A:A,Products!C:C)</f>
        <v>Groceries</v>
      </c>
      <c r="L1624" t="str">
        <f>_xlfn.XLOOKUP(D1624,Products!A:A,Products!D:D)</f>
        <v>Vegetables</v>
      </c>
      <c r="M1624">
        <f t="shared" si="225"/>
        <v>609.41999999999996</v>
      </c>
      <c r="N1624">
        <f t="shared" si="226"/>
        <v>328.02</v>
      </c>
      <c r="O1624">
        <f t="shared" si="227"/>
        <v>281.39999999999998</v>
      </c>
      <c r="P1624" s="8">
        <f t="shared" si="228"/>
        <v>0.46175051688490698</v>
      </c>
      <c r="Q1624">
        <f t="shared" si="229"/>
        <v>91.412999999999997</v>
      </c>
      <c r="R1624">
        <f t="shared" si="230"/>
        <v>518.00699999999995</v>
      </c>
      <c r="S1624">
        <f t="shared" si="231"/>
        <v>189.98699999999997</v>
      </c>
      <c r="T1624" t="str">
        <f>_xlfn.XLOOKUP(C1624,Customers!A:A,Customers!D:D)</f>
        <v>F</v>
      </c>
      <c r="U1624" s="13">
        <f>_xlfn.XLOOKUP(C1624,Customers!A:A,Customers!E:E)</f>
        <v>24506</v>
      </c>
      <c r="V1624" t="str">
        <f>_xlfn.XLOOKUP(C1624,Customers!A:A,Customers!F:F)</f>
        <v>New Jason</v>
      </c>
      <c r="W1624" s="13">
        <f>_xlfn.XLOOKUP(C1624,Customers!A:A,Customers!G:G)</f>
        <v>45066</v>
      </c>
      <c r="X1624">
        <f t="shared" ca="1" si="232"/>
        <v>59</v>
      </c>
      <c r="Y1624" t="str">
        <f t="shared" ca="1" si="233"/>
        <v>50+</v>
      </c>
    </row>
    <row r="1625" spans="1:25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  <c r="I1625">
        <f>_xlfn.XLOOKUP(D1625,Products!A:A,Products!E:E)</f>
        <v>248.57</v>
      </c>
      <c r="J1625">
        <f>_xlfn.XLOOKUP(D1625,Products!A:A,Products!F:F)</f>
        <v>190.67</v>
      </c>
      <c r="K1625" t="str">
        <f>_xlfn.XLOOKUP(D1625,Products!A:A,Products!C:C)</f>
        <v>Electronics</v>
      </c>
      <c r="L1625" t="str">
        <f>_xlfn.XLOOKUP(D1625,Products!A:A,Products!D:D)</f>
        <v>Headphones</v>
      </c>
      <c r="M1625">
        <f t="shared" si="225"/>
        <v>497.14</v>
      </c>
      <c r="N1625">
        <f t="shared" si="226"/>
        <v>381.34</v>
      </c>
      <c r="O1625">
        <f t="shared" si="227"/>
        <v>115.80000000000001</v>
      </c>
      <c r="P1625" s="8">
        <f t="shared" si="228"/>
        <v>0.2329323731745585</v>
      </c>
      <c r="Q1625">
        <f t="shared" si="229"/>
        <v>49.713999999999999</v>
      </c>
      <c r="R1625">
        <f t="shared" si="230"/>
        <v>447.42599999999999</v>
      </c>
      <c r="S1625">
        <f t="shared" si="231"/>
        <v>66.086000000000013</v>
      </c>
      <c r="T1625" t="str">
        <f>_xlfn.XLOOKUP(C1625,Customers!A:A,Customers!D:D)</f>
        <v>F</v>
      </c>
      <c r="U1625" s="13">
        <f>_xlfn.XLOOKUP(C1625,Customers!A:A,Customers!E:E)</f>
        <v>26908</v>
      </c>
      <c r="V1625" t="str">
        <f>_xlfn.XLOOKUP(C1625,Customers!A:A,Customers!F:F)</f>
        <v>Brittanyburgh</v>
      </c>
      <c r="W1625" s="13">
        <f>_xlfn.XLOOKUP(C1625,Customers!A:A,Customers!G:G)</f>
        <v>45561</v>
      </c>
      <c r="X1625">
        <f t="shared" ca="1" si="232"/>
        <v>52</v>
      </c>
      <c r="Y1625" t="str">
        <f t="shared" ca="1" si="233"/>
        <v>50+</v>
      </c>
    </row>
    <row r="1626" spans="1:25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  <c r="I1626">
        <f>_xlfn.XLOOKUP(D1626,Products!A:A,Products!E:E)</f>
        <v>1272.23</v>
      </c>
      <c r="J1626">
        <f>_xlfn.XLOOKUP(D1626,Products!A:A,Products!F:F)</f>
        <v>952.65</v>
      </c>
      <c r="K1626" t="str">
        <f>_xlfn.XLOOKUP(D1626,Products!A:A,Products!C:C)</f>
        <v>Electronics</v>
      </c>
      <c r="L1626" t="str">
        <f>_xlfn.XLOOKUP(D1626,Products!A:A,Products!D:D)</f>
        <v>Smartphone</v>
      </c>
      <c r="M1626">
        <f t="shared" si="225"/>
        <v>1272.23</v>
      </c>
      <c r="N1626">
        <f t="shared" si="226"/>
        <v>952.65</v>
      </c>
      <c r="O1626">
        <f t="shared" si="227"/>
        <v>319.58000000000004</v>
      </c>
      <c r="P1626" s="8">
        <f t="shared" si="228"/>
        <v>0.2511967175746524</v>
      </c>
      <c r="Q1626">
        <f t="shared" si="229"/>
        <v>190.83449999999999</v>
      </c>
      <c r="R1626">
        <f t="shared" si="230"/>
        <v>1081.3955000000001</v>
      </c>
      <c r="S1626">
        <f t="shared" si="231"/>
        <v>128.74550000000011</v>
      </c>
      <c r="T1626" t="str">
        <f>_xlfn.XLOOKUP(C1626,Customers!A:A,Customers!D:D)</f>
        <v>F</v>
      </c>
      <c r="U1626" s="13">
        <f>_xlfn.XLOOKUP(C1626,Customers!A:A,Customers!E:E)</f>
        <v>30021</v>
      </c>
      <c r="V1626" t="str">
        <f>_xlfn.XLOOKUP(C1626,Customers!A:A,Customers!F:F)</f>
        <v>Peterside</v>
      </c>
      <c r="W1626" s="13">
        <f>_xlfn.XLOOKUP(C1626,Customers!A:A,Customers!G:G)</f>
        <v>45560</v>
      </c>
      <c r="X1626">
        <f t="shared" ca="1" si="232"/>
        <v>44</v>
      </c>
      <c r="Y1626" t="str">
        <f t="shared" ca="1" si="233"/>
        <v>36-50</v>
      </c>
    </row>
    <row r="1627" spans="1:25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  <c r="I1627">
        <f>_xlfn.XLOOKUP(D1627,Products!A:A,Products!E:E)</f>
        <v>1745.61</v>
      </c>
      <c r="J1627">
        <f>_xlfn.XLOOKUP(D1627,Products!A:A,Products!F:F)</f>
        <v>1322.44</v>
      </c>
      <c r="K1627" t="str">
        <f>_xlfn.XLOOKUP(D1627,Products!A:A,Products!C:C)</f>
        <v>Electronics</v>
      </c>
      <c r="L1627" t="str">
        <f>_xlfn.XLOOKUP(D1627,Products!A:A,Products!D:D)</f>
        <v>Headphones</v>
      </c>
      <c r="M1627">
        <f t="shared" si="225"/>
        <v>5236.83</v>
      </c>
      <c r="N1627">
        <f t="shared" si="226"/>
        <v>3967.32</v>
      </c>
      <c r="O1627">
        <f t="shared" si="227"/>
        <v>1269.5099999999998</v>
      </c>
      <c r="P1627" s="8">
        <f t="shared" si="228"/>
        <v>0.24241955534168566</v>
      </c>
      <c r="Q1627">
        <f t="shared" si="229"/>
        <v>523.68299999999999</v>
      </c>
      <c r="R1627">
        <f t="shared" si="230"/>
        <v>4713.1469999999999</v>
      </c>
      <c r="S1627">
        <f t="shared" si="231"/>
        <v>745.82699999999977</v>
      </c>
      <c r="T1627" t="str">
        <f>_xlfn.XLOOKUP(C1627,Customers!A:A,Customers!D:D)</f>
        <v>M</v>
      </c>
      <c r="U1627" s="13">
        <f>_xlfn.XLOOKUP(C1627,Customers!A:A,Customers!E:E)</f>
        <v>31058</v>
      </c>
      <c r="V1627" t="str">
        <f>_xlfn.XLOOKUP(C1627,Customers!A:A,Customers!F:F)</f>
        <v>West Jasmine</v>
      </c>
      <c r="W1627" s="13">
        <f>_xlfn.XLOOKUP(C1627,Customers!A:A,Customers!G:G)</f>
        <v>44482</v>
      </c>
      <c r="X1627">
        <f t="shared" ca="1" si="232"/>
        <v>41</v>
      </c>
      <c r="Y1627" t="str">
        <f t="shared" ca="1" si="233"/>
        <v>36-50</v>
      </c>
    </row>
    <row r="1628" spans="1:25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  <c r="I1628">
        <f>_xlfn.XLOOKUP(D1628,Products!A:A,Products!E:E)</f>
        <v>1485.05</v>
      </c>
      <c r="J1628">
        <f>_xlfn.XLOOKUP(D1628,Products!A:A,Products!F:F)</f>
        <v>988.31</v>
      </c>
      <c r="K1628" t="str">
        <f>_xlfn.XLOOKUP(D1628,Products!A:A,Products!C:C)</f>
        <v>Fashion</v>
      </c>
      <c r="L1628" t="str">
        <f>_xlfn.XLOOKUP(D1628,Products!A:A,Products!D:D)</f>
        <v>Clothing</v>
      </c>
      <c r="M1628">
        <f t="shared" si="225"/>
        <v>2970.1</v>
      </c>
      <c r="N1628">
        <f t="shared" si="226"/>
        <v>1976.62</v>
      </c>
      <c r="O1628">
        <f t="shared" si="227"/>
        <v>993.48</v>
      </c>
      <c r="P1628" s="8">
        <f t="shared" si="228"/>
        <v>0.33449378808794317</v>
      </c>
      <c r="Q1628">
        <f t="shared" si="229"/>
        <v>297.01</v>
      </c>
      <c r="R1628">
        <f t="shared" si="230"/>
        <v>2673.09</v>
      </c>
      <c r="S1628">
        <f t="shared" si="231"/>
        <v>696.47000000000025</v>
      </c>
      <c r="T1628" t="str">
        <f>_xlfn.XLOOKUP(C1628,Customers!A:A,Customers!D:D)</f>
        <v>F</v>
      </c>
      <c r="U1628" s="13">
        <f>_xlfn.XLOOKUP(C1628,Customers!A:A,Customers!E:E)</f>
        <v>21956</v>
      </c>
      <c r="V1628" t="str">
        <f>_xlfn.XLOOKUP(C1628,Customers!A:A,Customers!F:F)</f>
        <v>New David</v>
      </c>
      <c r="W1628" s="13">
        <f>_xlfn.XLOOKUP(C1628,Customers!A:A,Customers!G:G)</f>
        <v>44911</v>
      </c>
      <c r="X1628">
        <f t="shared" ca="1" si="232"/>
        <v>66</v>
      </c>
      <c r="Y1628" t="str">
        <f t="shared" ca="1" si="233"/>
        <v>50+</v>
      </c>
    </row>
    <row r="1629" spans="1:25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  <c r="I1629">
        <f>_xlfn.XLOOKUP(D1629,Products!A:A,Products!E:E)</f>
        <v>1272.23</v>
      </c>
      <c r="J1629">
        <f>_xlfn.XLOOKUP(D1629,Products!A:A,Products!F:F)</f>
        <v>952.65</v>
      </c>
      <c r="K1629" t="str">
        <f>_xlfn.XLOOKUP(D1629,Products!A:A,Products!C:C)</f>
        <v>Electronics</v>
      </c>
      <c r="L1629" t="str">
        <f>_xlfn.XLOOKUP(D1629,Products!A:A,Products!D:D)</f>
        <v>Smartphone</v>
      </c>
      <c r="M1629">
        <f t="shared" si="225"/>
        <v>2544.46</v>
      </c>
      <c r="N1629">
        <f t="shared" si="226"/>
        <v>1905.3</v>
      </c>
      <c r="O1629">
        <f t="shared" si="227"/>
        <v>639.16000000000008</v>
      </c>
      <c r="P1629" s="8">
        <f t="shared" si="228"/>
        <v>0.2511967175746524</v>
      </c>
      <c r="Q1629">
        <f t="shared" si="229"/>
        <v>0</v>
      </c>
      <c r="R1629">
        <f t="shared" si="230"/>
        <v>2544.46</v>
      </c>
      <c r="S1629">
        <f t="shared" si="231"/>
        <v>639.16000000000008</v>
      </c>
      <c r="T1629" t="str">
        <f>_xlfn.XLOOKUP(C1629,Customers!A:A,Customers!D:D)</f>
        <v>F</v>
      </c>
      <c r="U1629" s="13">
        <f>_xlfn.XLOOKUP(C1629,Customers!A:A,Customers!E:E)</f>
        <v>27663</v>
      </c>
      <c r="V1629" t="str">
        <f>_xlfn.XLOOKUP(C1629,Customers!A:A,Customers!F:F)</f>
        <v>Port Stephanie</v>
      </c>
      <c r="W1629" s="13">
        <f>_xlfn.XLOOKUP(C1629,Customers!A:A,Customers!G:G)</f>
        <v>45133</v>
      </c>
      <c r="X1629">
        <f t="shared" ca="1" si="232"/>
        <v>50</v>
      </c>
      <c r="Y1629" t="str">
        <f t="shared" ca="1" si="233"/>
        <v>36-50</v>
      </c>
    </row>
    <row r="1630" spans="1:25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  <c r="I1630">
        <f>_xlfn.XLOOKUP(D1630,Products!A:A,Products!E:E)</f>
        <v>1286.55</v>
      </c>
      <c r="J1630">
        <f>_xlfn.XLOOKUP(D1630,Products!A:A,Products!F:F)</f>
        <v>797.54</v>
      </c>
      <c r="K1630" t="str">
        <f>_xlfn.XLOOKUP(D1630,Products!A:A,Products!C:C)</f>
        <v>Fashion</v>
      </c>
      <c r="L1630" t="str">
        <f>_xlfn.XLOOKUP(D1630,Products!A:A,Products!D:D)</f>
        <v>Accessories</v>
      </c>
      <c r="M1630">
        <f t="shared" si="225"/>
        <v>5146.2</v>
      </c>
      <c r="N1630">
        <f t="shared" si="226"/>
        <v>3190.16</v>
      </c>
      <c r="O1630">
        <f t="shared" si="227"/>
        <v>1956.04</v>
      </c>
      <c r="P1630" s="8">
        <f t="shared" si="228"/>
        <v>0.380094049978625</v>
      </c>
      <c r="Q1630">
        <f t="shared" si="229"/>
        <v>0</v>
      </c>
      <c r="R1630">
        <f t="shared" si="230"/>
        <v>5146.2</v>
      </c>
      <c r="S1630">
        <f t="shared" si="231"/>
        <v>1956.04</v>
      </c>
      <c r="T1630" t="str">
        <f>_xlfn.XLOOKUP(C1630,Customers!A:A,Customers!D:D)</f>
        <v>F</v>
      </c>
      <c r="U1630" s="13">
        <f>_xlfn.XLOOKUP(C1630,Customers!A:A,Customers!E:E)</f>
        <v>23491</v>
      </c>
      <c r="V1630" t="str">
        <f>_xlfn.XLOOKUP(C1630,Customers!A:A,Customers!F:F)</f>
        <v>Woodbury</v>
      </c>
      <c r="W1630" s="13">
        <f>_xlfn.XLOOKUP(C1630,Customers!A:A,Customers!G:G)</f>
        <v>45707</v>
      </c>
      <c r="X1630">
        <f t="shared" ca="1" si="232"/>
        <v>62</v>
      </c>
      <c r="Y1630" t="str">
        <f t="shared" ca="1" si="233"/>
        <v>50+</v>
      </c>
    </row>
    <row r="1631" spans="1:25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  <c r="I1631">
        <f>_xlfn.XLOOKUP(D1631,Products!A:A,Products!E:E)</f>
        <v>453.62</v>
      </c>
      <c r="J1631">
        <f>_xlfn.XLOOKUP(D1631,Products!A:A,Products!F:F)</f>
        <v>316.63</v>
      </c>
      <c r="K1631" t="str">
        <f>_xlfn.XLOOKUP(D1631,Products!A:A,Products!C:C)</f>
        <v>Fashion</v>
      </c>
      <c r="L1631" t="str">
        <f>_xlfn.XLOOKUP(D1631,Products!A:A,Products!D:D)</f>
        <v>Clothing</v>
      </c>
      <c r="M1631">
        <f t="shared" si="225"/>
        <v>1814.48</v>
      </c>
      <c r="N1631">
        <f t="shared" si="226"/>
        <v>1266.52</v>
      </c>
      <c r="O1631">
        <f t="shared" si="227"/>
        <v>547.96</v>
      </c>
      <c r="P1631" s="8">
        <f t="shared" si="228"/>
        <v>0.30199285745778409</v>
      </c>
      <c r="Q1631">
        <f t="shared" si="229"/>
        <v>181.44800000000001</v>
      </c>
      <c r="R1631">
        <f t="shared" si="230"/>
        <v>1633.0319999999999</v>
      </c>
      <c r="S1631">
        <f t="shared" si="231"/>
        <v>366.51199999999994</v>
      </c>
      <c r="T1631" t="str">
        <f>_xlfn.XLOOKUP(C1631,Customers!A:A,Customers!D:D)</f>
        <v>M</v>
      </c>
      <c r="U1631" s="13">
        <f>_xlfn.XLOOKUP(C1631,Customers!A:A,Customers!E:E)</f>
        <v>27877</v>
      </c>
      <c r="V1631" t="str">
        <f>_xlfn.XLOOKUP(C1631,Customers!A:A,Customers!F:F)</f>
        <v>Murrayborough</v>
      </c>
      <c r="W1631" s="13">
        <f>_xlfn.XLOOKUP(C1631,Customers!A:A,Customers!G:G)</f>
        <v>44613</v>
      </c>
      <c r="X1631">
        <f t="shared" ca="1" si="232"/>
        <v>50</v>
      </c>
      <c r="Y1631" t="str">
        <f t="shared" ca="1" si="233"/>
        <v>36-50</v>
      </c>
    </row>
    <row r="1632" spans="1:25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  <c r="I1632">
        <f>_xlfn.XLOOKUP(D1632,Products!A:A,Products!E:E)</f>
        <v>1474.12</v>
      </c>
      <c r="J1632">
        <f>_xlfn.XLOOKUP(D1632,Products!A:A,Products!F:F)</f>
        <v>764.02</v>
      </c>
      <c r="K1632" t="str">
        <f>_xlfn.XLOOKUP(D1632,Products!A:A,Products!C:C)</f>
        <v>Electronics</v>
      </c>
      <c r="L1632" t="str">
        <f>_xlfn.XLOOKUP(D1632,Products!A:A,Products!D:D)</f>
        <v>Camera</v>
      </c>
      <c r="M1632">
        <f t="shared" si="225"/>
        <v>5896.48</v>
      </c>
      <c r="N1632">
        <f t="shared" si="226"/>
        <v>3056.08</v>
      </c>
      <c r="O1632">
        <f t="shared" si="227"/>
        <v>2840.3999999999996</v>
      </c>
      <c r="P1632" s="8">
        <f t="shared" si="228"/>
        <v>0.48171112256804055</v>
      </c>
      <c r="Q1632">
        <f t="shared" si="229"/>
        <v>0</v>
      </c>
      <c r="R1632">
        <f t="shared" si="230"/>
        <v>5896.48</v>
      </c>
      <c r="S1632">
        <f t="shared" si="231"/>
        <v>2840.3999999999996</v>
      </c>
      <c r="T1632" t="str">
        <f>_xlfn.XLOOKUP(C1632,Customers!A:A,Customers!D:D)</f>
        <v>F</v>
      </c>
      <c r="U1632" s="13">
        <f>_xlfn.XLOOKUP(C1632,Customers!A:A,Customers!E:E)</f>
        <v>28698</v>
      </c>
      <c r="V1632" t="str">
        <f>_xlfn.XLOOKUP(C1632,Customers!A:A,Customers!F:F)</f>
        <v>Lake Cody</v>
      </c>
      <c r="W1632" s="13">
        <f>_xlfn.XLOOKUP(C1632,Customers!A:A,Customers!G:G)</f>
        <v>45733</v>
      </c>
      <c r="X1632">
        <f t="shared" ca="1" si="232"/>
        <v>47</v>
      </c>
      <c r="Y1632" t="str">
        <f t="shared" ca="1" si="233"/>
        <v>36-50</v>
      </c>
    </row>
    <row r="1633" spans="1:25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  <c r="I1633">
        <f>_xlfn.XLOOKUP(D1633,Products!A:A,Products!E:E)</f>
        <v>109.78</v>
      </c>
      <c r="J1633">
        <f>_xlfn.XLOOKUP(D1633,Products!A:A,Products!F:F)</f>
        <v>70.59</v>
      </c>
      <c r="K1633" t="str">
        <f>_xlfn.XLOOKUP(D1633,Products!A:A,Products!C:C)</f>
        <v>Fashion</v>
      </c>
      <c r="L1633" t="str">
        <f>_xlfn.XLOOKUP(D1633,Products!A:A,Products!D:D)</f>
        <v>Footwear</v>
      </c>
      <c r="M1633">
        <f t="shared" si="225"/>
        <v>109.78</v>
      </c>
      <c r="N1633">
        <f t="shared" si="226"/>
        <v>70.59</v>
      </c>
      <c r="O1633">
        <f t="shared" si="227"/>
        <v>39.19</v>
      </c>
      <c r="P1633" s="8">
        <f t="shared" si="228"/>
        <v>0.3569867006740754</v>
      </c>
      <c r="Q1633">
        <f t="shared" si="229"/>
        <v>0</v>
      </c>
      <c r="R1633">
        <f t="shared" si="230"/>
        <v>109.78</v>
      </c>
      <c r="S1633">
        <f t="shared" si="231"/>
        <v>39.19</v>
      </c>
      <c r="T1633" t="str">
        <f>_xlfn.XLOOKUP(C1633,Customers!A:A,Customers!D:D)</f>
        <v>M</v>
      </c>
      <c r="U1633" s="13">
        <f>_xlfn.XLOOKUP(C1633,Customers!A:A,Customers!E:E)</f>
        <v>24092</v>
      </c>
      <c r="V1633" t="str">
        <f>_xlfn.XLOOKUP(C1633,Customers!A:A,Customers!F:F)</f>
        <v>Port Patriciaburgh</v>
      </c>
      <c r="W1633" s="13">
        <f>_xlfn.XLOOKUP(C1633,Customers!A:A,Customers!G:G)</f>
        <v>44917</v>
      </c>
      <c r="X1633">
        <f t="shared" ca="1" si="232"/>
        <v>60</v>
      </c>
      <c r="Y1633" t="str">
        <f t="shared" ca="1" si="233"/>
        <v>50+</v>
      </c>
    </row>
    <row r="1634" spans="1:25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  <c r="I1634">
        <f>_xlfn.XLOOKUP(D1634,Products!A:A,Products!E:E)</f>
        <v>318.05</v>
      </c>
      <c r="J1634">
        <f>_xlfn.XLOOKUP(D1634,Products!A:A,Products!F:F)</f>
        <v>187.34</v>
      </c>
      <c r="K1634" t="str">
        <f>_xlfn.XLOOKUP(D1634,Products!A:A,Products!C:C)</f>
        <v>Groceries</v>
      </c>
      <c r="L1634" t="str">
        <f>_xlfn.XLOOKUP(D1634,Products!A:A,Products!D:D)</f>
        <v>Fruits</v>
      </c>
      <c r="M1634">
        <f t="shared" si="225"/>
        <v>954.15000000000009</v>
      </c>
      <c r="N1634">
        <f t="shared" si="226"/>
        <v>562.02</v>
      </c>
      <c r="O1634">
        <f t="shared" si="227"/>
        <v>392.13000000000011</v>
      </c>
      <c r="P1634" s="8">
        <f t="shared" si="228"/>
        <v>0.41097311743436576</v>
      </c>
      <c r="Q1634">
        <f t="shared" si="229"/>
        <v>143.1225</v>
      </c>
      <c r="R1634">
        <f t="shared" si="230"/>
        <v>811.02750000000015</v>
      </c>
      <c r="S1634">
        <f t="shared" si="231"/>
        <v>249.00750000000016</v>
      </c>
      <c r="T1634" t="str">
        <f>_xlfn.XLOOKUP(C1634,Customers!A:A,Customers!D:D)</f>
        <v>F</v>
      </c>
      <c r="U1634" s="13">
        <f>_xlfn.XLOOKUP(C1634,Customers!A:A,Customers!E:E)</f>
        <v>23256</v>
      </c>
      <c r="V1634" t="str">
        <f>_xlfn.XLOOKUP(C1634,Customers!A:A,Customers!F:F)</f>
        <v>North Lisa</v>
      </c>
      <c r="W1634" s="13">
        <f>_xlfn.XLOOKUP(C1634,Customers!A:A,Customers!G:G)</f>
        <v>44258</v>
      </c>
      <c r="X1634">
        <f t="shared" ca="1" si="232"/>
        <v>62</v>
      </c>
      <c r="Y1634" t="str">
        <f t="shared" ca="1" si="233"/>
        <v>50+</v>
      </c>
    </row>
    <row r="1635" spans="1:25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  <c r="I1635">
        <f>_xlfn.XLOOKUP(D1635,Products!A:A,Products!E:E)</f>
        <v>1197.18</v>
      </c>
      <c r="J1635">
        <f>_xlfn.XLOOKUP(D1635,Products!A:A,Products!F:F)</f>
        <v>722.74</v>
      </c>
      <c r="K1635" t="str">
        <f>_xlfn.XLOOKUP(D1635,Products!A:A,Products!C:C)</f>
        <v>Electronics</v>
      </c>
      <c r="L1635" t="str">
        <f>_xlfn.XLOOKUP(D1635,Products!A:A,Products!D:D)</f>
        <v>Smartphone</v>
      </c>
      <c r="M1635">
        <f t="shared" si="225"/>
        <v>4788.72</v>
      </c>
      <c r="N1635">
        <f t="shared" si="226"/>
        <v>2890.96</v>
      </c>
      <c r="O1635">
        <f t="shared" si="227"/>
        <v>1897.7600000000002</v>
      </c>
      <c r="P1635" s="8">
        <f t="shared" si="228"/>
        <v>0.39629796688885549</v>
      </c>
      <c r="Q1635">
        <f t="shared" si="229"/>
        <v>239.43600000000004</v>
      </c>
      <c r="R1635">
        <f t="shared" si="230"/>
        <v>4549.2840000000006</v>
      </c>
      <c r="S1635">
        <f t="shared" si="231"/>
        <v>1658.3240000000005</v>
      </c>
      <c r="T1635" t="str">
        <f>_xlfn.XLOOKUP(C1635,Customers!A:A,Customers!D:D)</f>
        <v>F</v>
      </c>
      <c r="U1635" s="13">
        <f>_xlfn.XLOOKUP(C1635,Customers!A:A,Customers!E:E)</f>
        <v>26004</v>
      </c>
      <c r="V1635" t="str">
        <f>_xlfn.XLOOKUP(C1635,Customers!A:A,Customers!F:F)</f>
        <v>Bradyshire</v>
      </c>
      <c r="W1635" s="13">
        <f>_xlfn.XLOOKUP(C1635,Customers!A:A,Customers!G:G)</f>
        <v>44575</v>
      </c>
      <c r="X1635">
        <f t="shared" ca="1" si="232"/>
        <v>55</v>
      </c>
      <c r="Y1635" t="str">
        <f t="shared" ca="1" si="233"/>
        <v>50+</v>
      </c>
    </row>
    <row r="1636" spans="1:25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  <c r="I1636">
        <f>_xlfn.XLOOKUP(D1636,Products!A:A,Products!E:E)</f>
        <v>1487.41</v>
      </c>
      <c r="J1636">
        <f>_xlfn.XLOOKUP(D1636,Products!A:A,Products!F:F)</f>
        <v>813.07</v>
      </c>
      <c r="K1636" t="str">
        <f>_xlfn.XLOOKUP(D1636,Products!A:A,Products!C:C)</f>
        <v>Electronics</v>
      </c>
      <c r="L1636" t="str">
        <f>_xlfn.XLOOKUP(D1636,Products!A:A,Products!D:D)</f>
        <v>Smartphone</v>
      </c>
      <c r="M1636">
        <f t="shared" si="225"/>
        <v>5949.64</v>
      </c>
      <c r="N1636">
        <f t="shared" si="226"/>
        <v>3252.28</v>
      </c>
      <c r="O1636">
        <f t="shared" si="227"/>
        <v>2697.36</v>
      </c>
      <c r="P1636" s="8">
        <f t="shared" si="228"/>
        <v>0.45336524562830693</v>
      </c>
      <c r="Q1636">
        <f t="shared" si="229"/>
        <v>892.44600000000003</v>
      </c>
      <c r="R1636">
        <f t="shared" si="230"/>
        <v>5057.1940000000004</v>
      </c>
      <c r="S1636">
        <f t="shared" si="231"/>
        <v>1804.9140000000002</v>
      </c>
      <c r="T1636" t="str">
        <f>_xlfn.XLOOKUP(C1636,Customers!A:A,Customers!D:D)</f>
        <v>F</v>
      </c>
      <c r="U1636" s="13">
        <f>_xlfn.XLOOKUP(C1636,Customers!A:A,Customers!E:E)</f>
        <v>32027</v>
      </c>
      <c r="V1636" t="str">
        <f>_xlfn.XLOOKUP(C1636,Customers!A:A,Customers!F:F)</f>
        <v>Lauraborough</v>
      </c>
      <c r="W1636" s="13">
        <f>_xlfn.XLOOKUP(C1636,Customers!A:A,Customers!G:G)</f>
        <v>44913</v>
      </c>
      <c r="X1636">
        <f t="shared" ca="1" si="232"/>
        <v>38</v>
      </c>
      <c r="Y1636" t="str">
        <f t="shared" ca="1" si="233"/>
        <v>36-50</v>
      </c>
    </row>
    <row r="1637" spans="1:25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  <c r="I1637">
        <f>_xlfn.XLOOKUP(D1637,Products!A:A,Products!E:E)</f>
        <v>1798.97</v>
      </c>
      <c r="J1637">
        <f>_xlfn.XLOOKUP(D1637,Products!A:A,Products!F:F)</f>
        <v>1329.15</v>
      </c>
      <c r="K1637" t="str">
        <f>_xlfn.XLOOKUP(D1637,Products!A:A,Products!C:C)</f>
        <v>Fashion</v>
      </c>
      <c r="L1637" t="str">
        <f>_xlfn.XLOOKUP(D1637,Products!A:A,Products!D:D)</f>
        <v>Accessories</v>
      </c>
      <c r="M1637">
        <f t="shared" si="225"/>
        <v>7195.88</v>
      </c>
      <c r="N1637">
        <f t="shared" si="226"/>
        <v>5316.6</v>
      </c>
      <c r="O1637">
        <f t="shared" si="227"/>
        <v>1879.2799999999997</v>
      </c>
      <c r="P1637" s="8">
        <f t="shared" si="228"/>
        <v>0.26116055298309582</v>
      </c>
      <c r="Q1637">
        <f t="shared" si="229"/>
        <v>719.58800000000008</v>
      </c>
      <c r="R1637">
        <f t="shared" si="230"/>
        <v>6476.2920000000004</v>
      </c>
      <c r="S1637">
        <f t="shared" si="231"/>
        <v>1159.692</v>
      </c>
      <c r="T1637" t="str">
        <f>_xlfn.XLOOKUP(C1637,Customers!A:A,Customers!D:D)</f>
        <v>F</v>
      </c>
      <c r="U1637" s="13">
        <f>_xlfn.XLOOKUP(C1637,Customers!A:A,Customers!E:E)</f>
        <v>27567</v>
      </c>
      <c r="V1637" t="str">
        <f>_xlfn.XLOOKUP(C1637,Customers!A:A,Customers!F:F)</f>
        <v>Berrymouth</v>
      </c>
      <c r="W1637" s="13">
        <f>_xlfn.XLOOKUP(C1637,Customers!A:A,Customers!G:G)</f>
        <v>45840</v>
      </c>
      <c r="X1637">
        <f t="shared" ca="1" si="232"/>
        <v>51</v>
      </c>
      <c r="Y1637" t="str">
        <f t="shared" ca="1" si="233"/>
        <v>50+</v>
      </c>
    </row>
    <row r="1638" spans="1:25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  <c r="I1638">
        <f>_xlfn.XLOOKUP(D1638,Products!A:A,Products!E:E)</f>
        <v>1858.75</v>
      </c>
      <c r="J1638">
        <f>_xlfn.XLOOKUP(D1638,Products!A:A,Products!F:F)</f>
        <v>1451.16</v>
      </c>
      <c r="K1638" t="str">
        <f>_xlfn.XLOOKUP(D1638,Products!A:A,Products!C:C)</f>
        <v>Fashion</v>
      </c>
      <c r="L1638" t="str">
        <f>_xlfn.XLOOKUP(D1638,Products!A:A,Products!D:D)</f>
        <v>Accessories</v>
      </c>
      <c r="M1638">
        <f t="shared" si="225"/>
        <v>1858.75</v>
      </c>
      <c r="N1638">
        <f t="shared" si="226"/>
        <v>1451.16</v>
      </c>
      <c r="O1638">
        <f t="shared" si="227"/>
        <v>407.58999999999992</v>
      </c>
      <c r="P1638" s="8">
        <f t="shared" si="228"/>
        <v>0.21928177538668456</v>
      </c>
      <c r="Q1638">
        <f t="shared" si="229"/>
        <v>0</v>
      </c>
      <c r="R1638">
        <f t="shared" si="230"/>
        <v>1858.75</v>
      </c>
      <c r="S1638">
        <f t="shared" si="231"/>
        <v>407.58999999999992</v>
      </c>
      <c r="T1638" t="str">
        <f>_xlfn.XLOOKUP(C1638,Customers!A:A,Customers!D:D)</f>
        <v>F</v>
      </c>
      <c r="U1638" s="13">
        <f>_xlfn.XLOOKUP(C1638,Customers!A:A,Customers!E:E)</f>
        <v>21956</v>
      </c>
      <c r="V1638" t="str">
        <f>_xlfn.XLOOKUP(C1638,Customers!A:A,Customers!F:F)</f>
        <v>New David</v>
      </c>
      <c r="W1638" s="13">
        <f>_xlfn.XLOOKUP(C1638,Customers!A:A,Customers!G:G)</f>
        <v>44911</v>
      </c>
      <c r="X1638">
        <f t="shared" ca="1" si="232"/>
        <v>66</v>
      </c>
      <c r="Y1638" t="str">
        <f t="shared" ca="1" si="233"/>
        <v>50+</v>
      </c>
    </row>
    <row r="1639" spans="1:25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  <c r="I1639">
        <f>_xlfn.XLOOKUP(D1639,Products!A:A,Products!E:E)</f>
        <v>1342.75</v>
      </c>
      <c r="J1639">
        <f>_xlfn.XLOOKUP(D1639,Products!A:A,Products!F:F)</f>
        <v>797.94</v>
      </c>
      <c r="K1639" t="str">
        <f>_xlfn.XLOOKUP(D1639,Products!A:A,Products!C:C)</f>
        <v>Fashion</v>
      </c>
      <c r="L1639" t="str">
        <f>_xlfn.XLOOKUP(D1639,Products!A:A,Products!D:D)</f>
        <v>Clothing</v>
      </c>
      <c r="M1639">
        <f t="shared" si="225"/>
        <v>6713.75</v>
      </c>
      <c r="N1639">
        <f t="shared" si="226"/>
        <v>3989.7000000000003</v>
      </c>
      <c r="O1639">
        <f t="shared" si="227"/>
        <v>2724.0499999999997</v>
      </c>
      <c r="P1639" s="8">
        <f t="shared" si="228"/>
        <v>0.40574194749581077</v>
      </c>
      <c r="Q1639">
        <f t="shared" si="229"/>
        <v>671.375</v>
      </c>
      <c r="R1639">
        <f t="shared" si="230"/>
        <v>6042.375</v>
      </c>
      <c r="S1639">
        <f t="shared" si="231"/>
        <v>2052.6749999999997</v>
      </c>
      <c r="T1639" t="str">
        <f>_xlfn.XLOOKUP(C1639,Customers!A:A,Customers!D:D)</f>
        <v>F</v>
      </c>
      <c r="U1639" s="13">
        <f>_xlfn.XLOOKUP(C1639,Customers!A:A,Customers!E:E)</f>
        <v>24506</v>
      </c>
      <c r="V1639" t="str">
        <f>_xlfn.XLOOKUP(C1639,Customers!A:A,Customers!F:F)</f>
        <v>New Jason</v>
      </c>
      <c r="W1639" s="13">
        <f>_xlfn.XLOOKUP(C1639,Customers!A:A,Customers!G:G)</f>
        <v>45066</v>
      </c>
      <c r="X1639">
        <f t="shared" ca="1" si="232"/>
        <v>59</v>
      </c>
      <c r="Y1639" t="str">
        <f t="shared" ca="1" si="233"/>
        <v>50+</v>
      </c>
    </row>
    <row r="1640" spans="1:25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  <c r="I1640">
        <f>_xlfn.XLOOKUP(D1640,Products!A:A,Products!E:E)</f>
        <v>1396.22</v>
      </c>
      <c r="J1640">
        <f>_xlfn.XLOOKUP(D1640,Products!A:A,Products!F:F)</f>
        <v>1004.09</v>
      </c>
      <c r="K1640" t="str">
        <f>_xlfn.XLOOKUP(D1640,Products!A:A,Products!C:C)</f>
        <v>Fashion</v>
      </c>
      <c r="L1640" t="str">
        <f>_xlfn.XLOOKUP(D1640,Products!A:A,Products!D:D)</f>
        <v>Bags</v>
      </c>
      <c r="M1640">
        <f t="shared" si="225"/>
        <v>6981.1</v>
      </c>
      <c r="N1640">
        <f t="shared" si="226"/>
        <v>5020.45</v>
      </c>
      <c r="O1640">
        <f t="shared" si="227"/>
        <v>1960.6500000000005</v>
      </c>
      <c r="P1640" s="8">
        <f t="shared" si="228"/>
        <v>0.28085115526206478</v>
      </c>
      <c r="Q1640">
        <f t="shared" si="229"/>
        <v>1047.165</v>
      </c>
      <c r="R1640">
        <f t="shared" si="230"/>
        <v>5933.9350000000004</v>
      </c>
      <c r="S1640">
        <f t="shared" si="231"/>
        <v>913.48500000000058</v>
      </c>
      <c r="T1640" t="str">
        <f>_xlfn.XLOOKUP(C1640,Customers!A:A,Customers!D:D)</f>
        <v>M</v>
      </c>
      <c r="U1640" s="13">
        <f>_xlfn.XLOOKUP(C1640,Customers!A:A,Customers!E:E)</f>
        <v>22241</v>
      </c>
      <c r="V1640" t="str">
        <f>_xlfn.XLOOKUP(C1640,Customers!A:A,Customers!F:F)</f>
        <v>Georgetown</v>
      </c>
      <c r="W1640" s="13">
        <f>_xlfn.XLOOKUP(C1640,Customers!A:A,Customers!G:G)</f>
        <v>44720</v>
      </c>
      <c r="X1640">
        <f t="shared" ca="1" si="232"/>
        <v>65</v>
      </c>
      <c r="Y1640" t="str">
        <f t="shared" ca="1" si="233"/>
        <v>50+</v>
      </c>
    </row>
    <row r="1641" spans="1:25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  <c r="I1641">
        <f>_xlfn.XLOOKUP(D1641,Products!A:A,Products!E:E)</f>
        <v>248.57</v>
      </c>
      <c r="J1641">
        <f>_xlfn.XLOOKUP(D1641,Products!A:A,Products!F:F)</f>
        <v>190.67</v>
      </c>
      <c r="K1641" t="str">
        <f>_xlfn.XLOOKUP(D1641,Products!A:A,Products!C:C)</f>
        <v>Electronics</v>
      </c>
      <c r="L1641" t="str">
        <f>_xlfn.XLOOKUP(D1641,Products!A:A,Products!D:D)</f>
        <v>Headphones</v>
      </c>
      <c r="M1641">
        <f t="shared" si="225"/>
        <v>248.57</v>
      </c>
      <c r="N1641">
        <f t="shared" si="226"/>
        <v>190.67</v>
      </c>
      <c r="O1641">
        <f t="shared" si="227"/>
        <v>57.900000000000006</v>
      </c>
      <c r="P1641" s="8">
        <f t="shared" si="228"/>
        <v>0.2329323731745585</v>
      </c>
      <c r="Q1641">
        <f t="shared" si="229"/>
        <v>0</v>
      </c>
      <c r="R1641">
        <f t="shared" si="230"/>
        <v>248.57</v>
      </c>
      <c r="S1641">
        <f t="shared" si="231"/>
        <v>57.900000000000006</v>
      </c>
      <c r="T1641" t="str">
        <f>_xlfn.XLOOKUP(C1641,Customers!A:A,Customers!D:D)</f>
        <v>M</v>
      </c>
      <c r="U1641" s="13">
        <f>_xlfn.XLOOKUP(C1641,Customers!A:A,Customers!E:E)</f>
        <v>26671</v>
      </c>
      <c r="V1641" t="str">
        <f>_xlfn.XLOOKUP(C1641,Customers!A:A,Customers!F:F)</f>
        <v>West Amandashire</v>
      </c>
      <c r="W1641" s="13">
        <f>_xlfn.XLOOKUP(C1641,Customers!A:A,Customers!G:G)</f>
        <v>45075</v>
      </c>
      <c r="X1641">
        <f t="shared" ca="1" si="232"/>
        <v>53</v>
      </c>
      <c r="Y1641" t="str">
        <f t="shared" ca="1" si="233"/>
        <v>50+</v>
      </c>
    </row>
    <row r="1642" spans="1:25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  <c r="I1642">
        <f>_xlfn.XLOOKUP(D1642,Products!A:A,Products!E:E)</f>
        <v>1165.3699999999999</v>
      </c>
      <c r="J1642">
        <f>_xlfn.XLOOKUP(D1642,Products!A:A,Products!F:F)</f>
        <v>926.55</v>
      </c>
      <c r="K1642" t="str">
        <f>_xlfn.XLOOKUP(D1642,Products!A:A,Products!C:C)</f>
        <v>Fashion</v>
      </c>
      <c r="L1642" t="str">
        <f>_xlfn.XLOOKUP(D1642,Products!A:A,Products!D:D)</f>
        <v>Clothing</v>
      </c>
      <c r="M1642">
        <f t="shared" si="225"/>
        <v>4661.4799999999996</v>
      </c>
      <c r="N1642">
        <f t="shared" si="226"/>
        <v>3706.2</v>
      </c>
      <c r="O1642">
        <f t="shared" si="227"/>
        <v>955.27999999999975</v>
      </c>
      <c r="P1642" s="8">
        <f t="shared" si="228"/>
        <v>0.20493062289230027</v>
      </c>
      <c r="Q1642">
        <f t="shared" si="229"/>
        <v>466.14799999999997</v>
      </c>
      <c r="R1642">
        <f t="shared" si="230"/>
        <v>4195.3319999999994</v>
      </c>
      <c r="S1642">
        <f t="shared" si="231"/>
        <v>489.13199999999961</v>
      </c>
      <c r="T1642" t="str">
        <f>_xlfn.XLOOKUP(C1642,Customers!A:A,Customers!D:D)</f>
        <v>F</v>
      </c>
      <c r="U1642" s="13">
        <f>_xlfn.XLOOKUP(C1642,Customers!A:A,Customers!E:E)</f>
        <v>37929</v>
      </c>
      <c r="V1642" t="str">
        <f>_xlfn.XLOOKUP(C1642,Customers!A:A,Customers!F:F)</f>
        <v>Markberg</v>
      </c>
      <c r="W1642" s="13">
        <f>_xlfn.XLOOKUP(C1642,Customers!A:A,Customers!G:G)</f>
        <v>44928</v>
      </c>
      <c r="X1642">
        <f t="shared" ca="1" si="232"/>
        <v>22</v>
      </c>
      <c r="Y1642" t="str">
        <f t="shared" ca="1" si="233"/>
        <v>18-25</v>
      </c>
    </row>
    <row r="1643" spans="1:25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  <c r="I1643">
        <f>_xlfn.XLOOKUP(D1643,Products!A:A,Products!E:E)</f>
        <v>1197.18</v>
      </c>
      <c r="J1643">
        <f>_xlfn.XLOOKUP(D1643,Products!A:A,Products!F:F)</f>
        <v>722.74</v>
      </c>
      <c r="K1643" t="str">
        <f>_xlfn.XLOOKUP(D1643,Products!A:A,Products!C:C)</f>
        <v>Electronics</v>
      </c>
      <c r="L1643" t="str">
        <f>_xlfn.XLOOKUP(D1643,Products!A:A,Products!D:D)</f>
        <v>Smartphone</v>
      </c>
      <c r="M1643">
        <f t="shared" si="225"/>
        <v>2394.36</v>
      </c>
      <c r="N1643">
        <f t="shared" si="226"/>
        <v>1445.48</v>
      </c>
      <c r="O1643">
        <f t="shared" si="227"/>
        <v>948.88000000000011</v>
      </c>
      <c r="P1643" s="8">
        <f t="shared" si="228"/>
        <v>0.39629796688885549</v>
      </c>
      <c r="Q1643">
        <f t="shared" si="229"/>
        <v>119.71800000000002</v>
      </c>
      <c r="R1643">
        <f t="shared" si="230"/>
        <v>2274.6420000000003</v>
      </c>
      <c r="S1643">
        <f t="shared" si="231"/>
        <v>829.16200000000026</v>
      </c>
      <c r="T1643" t="str">
        <f>_xlfn.XLOOKUP(C1643,Customers!A:A,Customers!D:D)</f>
        <v>M</v>
      </c>
      <c r="U1643" s="13">
        <f>_xlfn.XLOOKUP(C1643,Customers!A:A,Customers!E:E)</f>
        <v>26101</v>
      </c>
      <c r="V1643" t="str">
        <f>_xlfn.XLOOKUP(C1643,Customers!A:A,Customers!F:F)</f>
        <v>Juliefurt</v>
      </c>
      <c r="W1643" s="13">
        <f>_xlfn.XLOOKUP(C1643,Customers!A:A,Customers!G:G)</f>
        <v>44841</v>
      </c>
      <c r="X1643">
        <f t="shared" ca="1" si="232"/>
        <v>55</v>
      </c>
      <c r="Y1643" t="str">
        <f t="shared" ca="1" si="233"/>
        <v>50+</v>
      </c>
    </row>
    <row r="1644" spans="1:25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  <c r="I1644">
        <f>_xlfn.XLOOKUP(D1644,Products!A:A,Products!E:E)</f>
        <v>1673.69</v>
      </c>
      <c r="J1644">
        <f>_xlfn.XLOOKUP(D1644,Products!A:A,Products!F:F)</f>
        <v>1323.38</v>
      </c>
      <c r="K1644" t="str">
        <f>_xlfn.XLOOKUP(D1644,Products!A:A,Products!C:C)</f>
        <v>Electronics</v>
      </c>
      <c r="L1644" t="str">
        <f>_xlfn.XLOOKUP(D1644,Products!A:A,Products!D:D)</f>
        <v>Camera</v>
      </c>
      <c r="M1644">
        <f t="shared" si="225"/>
        <v>5021.07</v>
      </c>
      <c r="N1644">
        <f t="shared" si="226"/>
        <v>3970.1400000000003</v>
      </c>
      <c r="O1644">
        <f t="shared" si="227"/>
        <v>1050.9299999999994</v>
      </c>
      <c r="P1644" s="8">
        <f t="shared" si="228"/>
        <v>0.2093039929736091</v>
      </c>
      <c r="Q1644">
        <f t="shared" si="229"/>
        <v>502.10699999999997</v>
      </c>
      <c r="R1644">
        <f t="shared" si="230"/>
        <v>4518.9629999999997</v>
      </c>
      <c r="S1644">
        <f t="shared" si="231"/>
        <v>548.82299999999941</v>
      </c>
      <c r="T1644" t="str">
        <f>_xlfn.XLOOKUP(C1644,Customers!A:A,Customers!D:D)</f>
        <v>F</v>
      </c>
      <c r="U1644" s="13">
        <f>_xlfn.XLOOKUP(C1644,Customers!A:A,Customers!E:E)</f>
        <v>37929</v>
      </c>
      <c r="V1644" t="str">
        <f>_xlfn.XLOOKUP(C1644,Customers!A:A,Customers!F:F)</f>
        <v>Markberg</v>
      </c>
      <c r="W1644" s="13">
        <f>_xlfn.XLOOKUP(C1644,Customers!A:A,Customers!G:G)</f>
        <v>44928</v>
      </c>
      <c r="X1644">
        <f t="shared" ca="1" si="232"/>
        <v>22</v>
      </c>
      <c r="Y1644" t="str">
        <f t="shared" ca="1" si="233"/>
        <v>18-25</v>
      </c>
    </row>
    <row r="1645" spans="1:25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  <c r="I1645">
        <f>_xlfn.XLOOKUP(D1645,Products!A:A,Products!E:E)</f>
        <v>1079.8900000000001</v>
      </c>
      <c r="J1645">
        <f>_xlfn.XLOOKUP(D1645,Products!A:A,Products!F:F)</f>
        <v>703.83</v>
      </c>
      <c r="K1645" t="str">
        <f>_xlfn.XLOOKUP(D1645,Products!A:A,Products!C:C)</f>
        <v>Electronics</v>
      </c>
      <c r="L1645" t="str">
        <f>_xlfn.XLOOKUP(D1645,Products!A:A,Products!D:D)</f>
        <v>Smartphone</v>
      </c>
      <c r="M1645">
        <f t="shared" si="225"/>
        <v>5399.4500000000007</v>
      </c>
      <c r="N1645">
        <f t="shared" si="226"/>
        <v>3519.15</v>
      </c>
      <c r="O1645">
        <f t="shared" si="227"/>
        <v>1880.3000000000006</v>
      </c>
      <c r="P1645" s="8">
        <f t="shared" si="228"/>
        <v>0.3482391725083111</v>
      </c>
      <c r="Q1645">
        <f t="shared" si="229"/>
        <v>269.97250000000003</v>
      </c>
      <c r="R1645">
        <f t="shared" si="230"/>
        <v>5129.4775000000009</v>
      </c>
      <c r="S1645">
        <f t="shared" si="231"/>
        <v>1610.3275000000008</v>
      </c>
      <c r="T1645" t="str">
        <f>_xlfn.XLOOKUP(C1645,Customers!A:A,Customers!D:D)</f>
        <v>F</v>
      </c>
      <c r="U1645" s="13">
        <f>_xlfn.XLOOKUP(C1645,Customers!A:A,Customers!E:E)</f>
        <v>38461</v>
      </c>
      <c r="V1645" t="str">
        <f>_xlfn.XLOOKUP(C1645,Customers!A:A,Customers!F:F)</f>
        <v>Port Allen</v>
      </c>
      <c r="W1645" s="13">
        <f>_xlfn.XLOOKUP(C1645,Customers!A:A,Customers!G:G)</f>
        <v>45334</v>
      </c>
      <c r="X1645">
        <f t="shared" ca="1" si="232"/>
        <v>21</v>
      </c>
      <c r="Y1645" t="str">
        <f t="shared" ca="1" si="233"/>
        <v>18-25</v>
      </c>
    </row>
    <row r="1646" spans="1:25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  <c r="I1646">
        <f>_xlfn.XLOOKUP(D1646,Products!A:A,Products!E:E)</f>
        <v>1952.65</v>
      </c>
      <c r="J1646">
        <f>_xlfn.XLOOKUP(D1646,Products!A:A,Products!F:F)</f>
        <v>1451.27</v>
      </c>
      <c r="K1646" t="str">
        <f>_xlfn.XLOOKUP(D1646,Products!A:A,Products!C:C)</f>
        <v>Electronics</v>
      </c>
      <c r="L1646" t="str">
        <f>_xlfn.XLOOKUP(D1646,Products!A:A,Products!D:D)</f>
        <v>Television</v>
      </c>
      <c r="M1646">
        <f t="shared" si="225"/>
        <v>9763.25</v>
      </c>
      <c r="N1646">
        <f t="shared" si="226"/>
        <v>7256.35</v>
      </c>
      <c r="O1646">
        <f t="shared" si="227"/>
        <v>2506.8999999999996</v>
      </c>
      <c r="P1646" s="8">
        <f t="shared" si="228"/>
        <v>0.25676900622231325</v>
      </c>
      <c r="Q1646">
        <f t="shared" si="229"/>
        <v>0</v>
      </c>
      <c r="R1646">
        <f t="shared" si="230"/>
        <v>9763.25</v>
      </c>
      <c r="S1646">
        <f t="shared" si="231"/>
        <v>2506.8999999999996</v>
      </c>
      <c r="T1646" t="str">
        <f>_xlfn.XLOOKUP(C1646,Customers!A:A,Customers!D:D)</f>
        <v>M</v>
      </c>
      <c r="U1646" s="13">
        <f>_xlfn.XLOOKUP(C1646,Customers!A:A,Customers!E:E)</f>
        <v>25132</v>
      </c>
      <c r="V1646" t="str">
        <f>_xlfn.XLOOKUP(C1646,Customers!A:A,Customers!F:F)</f>
        <v>North Michellemouth</v>
      </c>
      <c r="W1646" s="13">
        <f>_xlfn.XLOOKUP(C1646,Customers!A:A,Customers!G:G)</f>
        <v>44228</v>
      </c>
      <c r="X1646">
        <f t="shared" ca="1" si="232"/>
        <v>57</v>
      </c>
      <c r="Y1646" t="str">
        <f t="shared" ca="1" si="233"/>
        <v>50+</v>
      </c>
    </row>
    <row r="1647" spans="1:25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  <c r="I1647">
        <f>_xlfn.XLOOKUP(D1647,Products!A:A,Products!E:E)</f>
        <v>366.93</v>
      </c>
      <c r="J1647">
        <f>_xlfn.XLOOKUP(D1647,Products!A:A,Products!F:F)</f>
        <v>285.23</v>
      </c>
      <c r="K1647" t="str">
        <f>_xlfn.XLOOKUP(D1647,Products!A:A,Products!C:C)</f>
        <v>Fashion</v>
      </c>
      <c r="L1647" t="str">
        <f>_xlfn.XLOOKUP(D1647,Products!A:A,Products!D:D)</f>
        <v>Footwear</v>
      </c>
      <c r="M1647">
        <f t="shared" si="225"/>
        <v>733.86</v>
      </c>
      <c r="N1647">
        <f t="shared" si="226"/>
        <v>570.46</v>
      </c>
      <c r="O1647">
        <f t="shared" si="227"/>
        <v>163.39999999999998</v>
      </c>
      <c r="P1647" s="8">
        <f t="shared" si="228"/>
        <v>0.22265827269506441</v>
      </c>
      <c r="Q1647">
        <f t="shared" si="229"/>
        <v>36.693000000000005</v>
      </c>
      <c r="R1647">
        <f t="shared" si="230"/>
        <v>697.16700000000003</v>
      </c>
      <c r="S1647">
        <f t="shared" si="231"/>
        <v>126.70699999999999</v>
      </c>
      <c r="T1647" t="str">
        <f>_xlfn.XLOOKUP(C1647,Customers!A:A,Customers!D:D)</f>
        <v>F</v>
      </c>
      <c r="U1647" s="13">
        <f>_xlfn.XLOOKUP(C1647,Customers!A:A,Customers!E:E)</f>
        <v>25396</v>
      </c>
      <c r="V1647" t="str">
        <f>_xlfn.XLOOKUP(C1647,Customers!A:A,Customers!F:F)</f>
        <v>Geoffreystad</v>
      </c>
      <c r="W1647" s="13">
        <f>_xlfn.XLOOKUP(C1647,Customers!A:A,Customers!G:G)</f>
        <v>44890</v>
      </c>
      <c r="X1647">
        <f t="shared" ca="1" si="232"/>
        <v>56</v>
      </c>
      <c r="Y1647" t="str">
        <f t="shared" ca="1" si="233"/>
        <v>50+</v>
      </c>
    </row>
    <row r="1648" spans="1:25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  <c r="I1648">
        <f>_xlfn.XLOOKUP(D1648,Products!A:A,Products!E:E)</f>
        <v>1015.76</v>
      </c>
      <c r="J1648">
        <f>_xlfn.XLOOKUP(D1648,Products!A:A,Products!F:F)</f>
        <v>584.4</v>
      </c>
      <c r="K1648" t="str">
        <f>_xlfn.XLOOKUP(D1648,Products!A:A,Products!C:C)</f>
        <v>Groceries</v>
      </c>
      <c r="L1648" t="str">
        <f>_xlfn.XLOOKUP(D1648,Products!A:A,Products!D:D)</f>
        <v>Dairy</v>
      </c>
      <c r="M1648">
        <f t="shared" si="225"/>
        <v>4063.04</v>
      </c>
      <c r="N1648">
        <f t="shared" si="226"/>
        <v>2337.6</v>
      </c>
      <c r="O1648">
        <f t="shared" si="227"/>
        <v>1725.44</v>
      </c>
      <c r="P1648" s="8">
        <f t="shared" si="228"/>
        <v>0.42466724423092073</v>
      </c>
      <c r="Q1648">
        <f t="shared" si="229"/>
        <v>609.45600000000002</v>
      </c>
      <c r="R1648">
        <f t="shared" si="230"/>
        <v>3453.5839999999998</v>
      </c>
      <c r="S1648">
        <f t="shared" si="231"/>
        <v>1115.9839999999999</v>
      </c>
      <c r="T1648" t="str">
        <f>_xlfn.XLOOKUP(C1648,Customers!A:A,Customers!D:D)</f>
        <v>F</v>
      </c>
      <c r="U1648" s="13">
        <f>_xlfn.XLOOKUP(C1648,Customers!A:A,Customers!E:E)</f>
        <v>35714</v>
      </c>
      <c r="V1648" t="str">
        <f>_xlfn.XLOOKUP(C1648,Customers!A:A,Customers!F:F)</f>
        <v>North Christian</v>
      </c>
      <c r="W1648" s="13">
        <f>_xlfn.XLOOKUP(C1648,Customers!A:A,Customers!G:G)</f>
        <v>44816</v>
      </c>
      <c r="X1648">
        <f t="shared" ca="1" si="232"/>
        <v>28</v>
      </c>
      <c r="Y1648" t="str">
        <f t="shared" ca="1" si="233"/>
        <v>26-35</v>
      </c>
    </row>
    <row r="1649" spans="1:25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  <c r="I1649">
        <f>_xlfn.XLOOKUP(D1649,Products!A:A,Products!E:E)</f>
        <v>1762.92</v>
      </c>
      <c r="J1649">
        <f>_xlfn.XLOOKUP(D1649,Products!A:A,Products!F:F)</f>
        <v>1346.48</v>
      </c>
      <c r="K1649" t="str">
        <f>_xlfn.XLOOKUP(D1649,Products!A:A,Products!C:C)</f>
        <v>Electronics</v>
      </c>
      <c r="L1649" t="str">
        <f>_xlfn.XLOOKUP(D1649,Products!A:A,Products!D:D)</f>
        <v>Laptop</v>
      </c>
      <c r="M1649">
        <f t="shared" si="225"/>
        <v>5288.76</v>
      </c>
      <c r="N1649">
        <f t="shared" si="226"/>
        <v>4039.44</v>
      </c>
      <c r="O1649">
        <f t="shared" si="227"/>
        <v>1249.3200000000002</v>
      </c>
      <c r="P1649" s="8">
        <f t="shared" si="228"/>
        <v>0.23622172305039368</v>
      </c>
      <c r="Q1649">
        <f t="shared" si="229"/>
        <v>528.87600000000009</v>
      </c>
      <c r="R1649">
        <f t="shared" si="230"/>
        <v>4759.884</v>
      </c>
      <c r="S1649">
        <f t="shared" si="231"/>
        <v>720.44399999999996</v>
      </c>
      <c r="T1649" t="str">
        <f>_xlfn.XLOOKUP(C1649,Customers!A:A,Customers!D:D)</f>
        <v>M</v>
      </c>
      <c r="U1649" s="13">
        <f>_xlfn.XLOOKUP(C1649,Customers!A:A,Customers!E:E)</f>
        <v>28514</v>
      </c>
      <c r="V1649" t="str">
        <f>_xlfn.XLOOKUP(C1649,Customers!A:A,Customers!F:F)</f>
        <v>North Kathryn</v>
      </c>
      <c r="W1649" s="13">
        <f>_xlfn.XLOOKUP(C1649,Customers!A:A,Customers!G:G)</f>
        <v>45779</v>
      </c>
      <c r="X1649">
        <f t="shared" ca="1" si="232"/>
        <v>48</v>
      </c>
      <c r="Y1649" t="str">
        <f t="shared" ca="1" si="233"/>
        <v>36-50</v>
      </c>
    </row>
    <row r="1650" spans="1:25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  <c r="I1650">
        <f>_xlfn.XLOOKUP(D1650,Products!A:A,Products!E:E)</f>
        <v>1745.61</v>
      </c>
      <c r="J1650">
        <f>_xlfn.XLOOKUP(D1650,Products!A:A,Products!F:F)</f>
        <v>1322.44</v>
      </c>
      <c r="K1650" t="str">
        <f>_xlfn.XLOOKUP(D1650,Products!A:A,Products!C:C)</f>
        <v>Electronics</v>
      </c>
      <c r="L1650" t="str">
        <f>_xlfn.XLOOKUP(D1650,Products!A:A,Products!D:D)</f>
        <v>Headphones</v>
      </c>
      <c r="M1650">
        <f t="shared" si="225"/>
        <v>1745.61</v>
      </c>
      <c r="N1650">
        <f t="shared" si="226"/>
        <v>1322.44</v>
      </c>
      <c r="O1650">
        <f t="shared" si="227"/>
        <v>423.16999999999985</v>
      </c>
      <c r="P1650" s="8">
        <f t="shared" si="228"/>
        <v>0.24241955534168563</v>
      </c>
      <c r="Q1650">
        <f t="shared" si="229"/>
        <v>261.8415</v>
      </c>
      <c r="R1650">
        <f t="shared" si="230"/>
        <v>1483.7684999999999</v>
      </c>
      <c r="S1650">
        <f t="shared" si="231"/>
        <v>161.32849999999985</v>
      </c>
      <c r="T1650" t="str">
        <f>_xlfn.XLOOKUP(C1650,Customers!A:A,Customers!D:D)</f>
        <v>M</v>
      </c>
      <c r="U1650" s="13">
        <f>_xlfn.XLOOKUP(C1650,Customers!A:A,Customers!E:E)</f>
        <v>28937</v>
      </c>
      <c r="V1650" t="str">
        <f>_xlfn.XLOOKUP(C1650,Customers!A:A,Customers!F:F)</f>
        <v>New Michaelview</v>
      </c>
      <c r="W1650" s="13">
        <f>_xlfn.XLOOKUP(C1650,Customers!A:A,Customers!G:G)</f>
        <v>45210</v>
      </c>
      <c r="X1650">
        <f t="shared" ca="1" si="232"/>
        <v>47</v>
      </c>
      <c r="Y1650" t="str">
        <f t="shared" ca="1" si="233"/>
        <v>36-50</v>
      </c>
    </row>
    <row r="1651" spans="1:25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  <c r="I1651">
        <f>_xlfn.XLOOKUP(D1651,Products!A:A,Products!E:E)</f>
        <v>1798.97</v>
      </c>
      <c r="J1651">
        <f>_xlfn.XLOOKUP(D1651,Products!A:A,Products!F:F)</f>
        <v>1329.15</v>
      </c>
      <c r="K1651" t="str">
        <f>_xlfn.XLOOKUP(D1651,Products!A:A,Products!C:C)</f>
        <v>Fashion</v>
      </c>
      <c r="L1651" t="str">
        <f>_xlfn.XLOOKUP(D1651,Products!A:A,Products!D:D)</f>
        <v>Accessories</v>
      </c>
      <c r="M1651">
        <f t="shared" si="225"/>
        <v>1798.97</v>
      </c>
      <c r="N1651">
        <f t="shared" si="226"/>
        <v>1329.15</v>
      </c>
      <c r="O1651">
        <f t="shared" si="227"/>
        <v>469.81999999999994</v>
      </c>
      <c r="P1651" s="8">
        <f t="shared" si="228"/>
        <v>0.26116055298309582</v>
      </c>
      <c r="Q1651">
        <f t="shared" si="229"/>
        <v>89.94850000000001</v>
      </c>
      <c r="R1651">
        <f t="shared" si="230"/>
        <v>1709.0215000000001</v>
      </c>
      <c r="S1651">
        <f t="shared" si="231"/>
        <v>379.87149999999997</v>
      </c>
      <c r="T1651" t="str">
        <f>_xlfn.XLOOKUP(C1651,Customers!A:A,Customers!D:D)</f>
        <v>F</v>
      </c>
      <c r="U1651" s="13">
        <f>_xlfn.XLOOKUP(C1651,Customers!A:A,Customers!E:E)</f>
        <v>30272</v>
      </c>
      <c r="V1651" t="str">
        <f>_xlfn.XLOOKUP(C1651,Customers!A:A,Customers!F:F)</f>
        <v>Kimland</v>
      </c>
      <c r="W1651" s="13">
        <f>_xlfn.XLOOKUP(C1651,Customers!A:A,Customers!G:G)</f>
        <v>44218</v>
      </c>
      <c r="X1651">
        <f t="shared" ca="1" si="232"/>
        <v>43</v>
      </c>
      <c r="Y1651" t="str">
        <f t="shared" ca="1" si="233"/>
        <v>36-50</v>
      </c>
    </row>
    <row r="1652" spans="1:25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  <c r="I1652">
        <f>_xlfn.XLOOKUP(D1652,Products!A:A,Products!E:E)</f>
        <v>1227.24</v>
      </c>
      <c r="J1652">
        <f>_xlfn.XLOOKUP(D1652,Products!A:A,Products!F:F)</f>
        <v>977.09</v>
      </c>
      <c r="K1652" t="str">
        <f>_xlfn.XLOOKUP(D1652,Products!A:A,Products!C:C)</f>
        <v>Groceries</v>
      </c>
      <c r="L1652" t="str">
        <f>_xlfn.XLOOKUP(D1652,Products!A:A,Products!D:D)</f>
        <v>Dairy</v>
      </c>
      <c r="M1652">
        <f t="shared" si="225"/>
        <v>2454.48</v>
      </c>
      <c r="N1652">
        <f t="shared" si="226"/>
        <v>1954.18</v>
      </c>
      <c r="O1652">
        <f t="shared" si="227"/>
        <v>500.29999999999995</v>
      </c>
      <c r="P1652" s="8">
        <f t="shared" si="228"/>
        <v>0.20383136142889735</v>
      </c>
      <c r="Q1652">
        <f t="shared" si="229"/>
        <v>122.724</v>
      </c>
      <c r="R1652">
        <f t="shared" si="230"/>
        <v>2331.7559999999999</v>
      </c>
      <c r="S1652">
        <f t="shared" si="231"/>
        <v>377.57599999999979</v>
      </c>
      <c r="T1652" t="str">
        <f>_xlfn.XLOOKUP(C1652,Customers!A:A,Customers!D:D)</f>
        <v>F</v>
      </c>
      <c r="U1652" s="13">
        <f>_xlfn.XLOOKUP(C1652,Customers!A:A,Customers!E:E)</f>
        <v>23386</v>
      </c>
      <c r="V1652" t="str">
        <f>_xlfn.XLOOKUP(C1652,Customers!A:A,Customers!F:F)</f>
        <v>Annaborough</v>
      </c>
      <c r="W1652" s="13">
        <f>_xlfn.XLOOKUP(C1652,Customers!A:A,Customers!G:G)</f>
        <v>44122</v>
      </c>
      <c r="X1652">
        <f t="shared" ca="1" si="232"/>
        <v>62</v>
      </c>
      <c r="Y1652" t="str">
        <f t="shared" ca="1" si="233"/>
        <v>50+</v>
      </c>
    </row>
    <row r="1653" spans="1:25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  <c r="I1653">
        <f>_xlfn.XLOOKUP(D1653,Products!A:A,Products!E:E)</f>
        <v>1853.77</v>
      </c>
      <c r="J1653">
        <f>_xlfn.XLOOKUP(D1653,Products!A:A,Products!F:F)</f>
        <v>1363.52</v>
      </c>
      <c r="K1653" t="str">
        <f>_xlfn.XLOOKUP(D1653,Products!A:A,Products!C:C)</f>
        <v>Fashion</v>
      </c>
      <c r="L1653" t="str">
        <f>_xlfn.XLOOKUP(D1653,Products!A:A,Products!D:D)</f>
        <v>Accessories</v>
      </c>
      <c r="M1653">
        <f t="shared" si="225"/>
        <v>7415.08</v>
      </c>
      <c r="N1653">
        <f t="shared" si="226"/>
        <v>5454.08</v>
      </c>
      <c r="O1653">
        <f t="shared" si="227"/>
        <v>1961</v>
      </c>
      <c r="P1653" s="8">
        <f t="shared" si="228"/>
        <v>0.26446107122242779</v>
      </c>
      <c r="Q1653">
        <f t="shared" si="229"/>
        <v>370.75400000000002</v>
      </c>
      <c r="R1653">
        <f t="shared" si="230"/>
        <v>7044.326</v>
      </c>
      <c r="S1653">
        <f t="shared" si="231"/>
        <v>1590.2460000000001</v>
      </c>
      <c r="T1653" t="str">
        <f>_xlfn.XLOOKUP(C1653,Customers!A:A,Customers!D:D)</f>
        <v>M</v>
      </c>
      <c r="U1653" s="13">
        <f>_xlfn.XLOOKUP(C1653,Customers!A:A,Customers!E:E)</f>
        <v>24326</v>
      </c>
      <c r="V1653" t="str">
        <f>_xlfn.XLOOKUP(C1653,Customers!A:A,Customers!F:F)</f>
        <v>East Walter</v>
      </c>
      <c r="W1653" s="13">
        <f>_xlfn.XLOOKUP(C1653,Customers!A:A,Customers!G:G)</f>
        <v>44260</v>
      </c>
      <c r="X1653">
        <f t="shared" ca="1" si="232"/>
        <v>59</v>
      </c>
      <c r="Y1653" t="str">
        <f t="shared" ca="1" si="233"/>
        <v>50+</v>
      </c>
    </row>
    <row r="1654" spans="1:25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  <c r="I1654">
        <f>_xlfn.XLOOKUP(D1654,Products!A:A,Products!E:E)</f>
        <v>1501.46</v>
      </c>
      <c r="J1654">
        <f>_xlfn.XLOOKUP(D1654,Products!A:A,Products!F:F)</f>
        <v>1167.73</v>
      </c>
      <c r="K1654" t="str">
        <f>_xlfn.XLOOKUP(D1654,Products!A:A,Products!C:C)</f>
        <v>Fashion</v>
      </c>
      <c r="L1654" t="str">
        <f>_xlfn.XLOOKUP(D1654,Products!A:A,Products!D:D)</f>
        <v>Watches</v>
      </c>
      <c r="M1654">
        <f t="shared" si="225"/>
        <v>4504.38</v>
      </c>
      <c r="N1654">
        <f t="shared" si="226"/>
        <v>3503.19</v>
      </c>
      <c r="O1654">
        <f t="shared" si="227"/>
        <v>1001.19</v>
      </c>
      <c r="P1654" s="8">
        <f t="shared" si="228"/>
        <v>0.22227032355174298</v>
      </c>
      <c r="Q1654">
        <f t="shared" si="229"/>
        <v>0</v>
      </c>
      <c r="R1654">
        <f t="shared" si="230"/>
        <v>4504.38</v>
      </c>
      <c r="S1654">
        <f t="shared" si="231"/>
        <v>1001.19</v>
      </c>
      <c r="T1654" t="str">
        <f>_xlfn.XLOOKUP(C1654,Customers!A:A,Customers!D:D)</f>
        <v>M</v>
      </c>
      <c r="U1654" s="13">
        <f>_xlfn.XLOOKUP(C1654,Customers!A:A,Customers!E:E)</f>
        <v>38351</v>
      </c>
      <c r="V1654" t="str">
        <f>_xlfn.XLOOKUP(C1654,Customers!A:A,Customers!F:F)</f>
        <v>Newtonborough</v>
      </c>
      <c r="W1654" s="13">
        <f>_xlfn.XLOOKUP(C1654,Customers!A:A,Customers!G:G)</f>
        <v>44661</v>
      </c>
      <c r="X1654">
        <f t="shared" ca="1" si="232"/>
        <v>21</v>
      </c>
      <c r="Y1654" t="str">
        <f t="shared" ca="1" si="233"/>
        <v>18-25</v>
      </c>
    </row>
    <row r="1655" spans="1:25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  <c r="I1655">
        <f>_xlfn.XLOOKUP(D1655,Products!A:A,Products!E:E)</f>
        <v>318.05</v>
      </c>
      <c r="J1655">
        <f>_xlfn.XLOOKUP(D1655,Products!A:A,Products!F:F)</f>
        <v>187.34</v>
      </c>
      <c r="K1655" t="str">
        <f>_xlfn.XLOOKUP(D1655,Products!A:A,Products!C:C)</f>
        <v>Groceries</v>
      </c>
      <c r="L1655" t="str">
        <f>_xlfn.XLOOKUP(D1655,Products!A:A,Products!D:D)</f>
        <v>Fruits</v>
      </c>
      <c r="M1655">
        <f t="shared" si="225"/>
        <v>1590.25</v>
      </c>
      <c r="N1655">
        <f t="shared" si="226"/>
        <v>936.7</v>
      </c>
      <c r="O1655">
        <f t="shared" si="227"/>
        <v>653.54999999999995</v>
      </c>
      <c r="P1655" s="8">
        <f t="shared" si="228"/>
        <v>0.41097311743436565</v>
      </c>
      <c r="Q1655">
        <f t="shared" si="229"/>
        <v>0</v>
      </c>
      <c r="R1655">
        <f t="shared" si="230"/>
        <v>1590.25</v>
      </c>
      <c r="S1655">
        <f t="shared" si="231"/>
        <v>653.54999999999995</v>
      </c>
      <c r="T1655" t="str">
        <f>_xlfn.XLOOKUP(C1655,Customers!A:A,Customers!D:D)</f>
        <v>F</v>
      </c>
      <c r="U1655" s="13">
        <f>_xlfn.XLOOKUP(C1655,Customers!A:A,Customers!E:E)</f>
        <v>37223</v>
      </c>
      <c r="V1655" t="str">
        <f>_xlfn.XLOOKUP(C1655,Customers!A:A,Customers!F:F)</f>
        <v>Mendozaland</v>
      </c>
      <c r="W1655" s="13">
        <f>_xlfn.XLOOKUP(C1655,Customers!A:A,Customers!G:G)</f>
        <v>45277</v>
      </c>
      <c r="X1655">
        <f t="shared" ca="1" si="232"/>
        <v>24</v>
      </c>
      <c r="Y1655" t="str">
        <f t="shared" ca="1" si="233"/>
        <v>18-25</v>
      </c>
    </row>
    <row r="1656" spans="1:25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  <c r="I1656">
        <f>_xlfn.XLOOKUP(D1656,Products!A:A,Products!E:E)</f>
        <v>337.63</v>
      </c>
      <c r="J1656">
        <f>_xlfn.XLOOKUP(D1656,Products!A:A,Products!F:F)</f>
        <v>169.03</v>
      </c>
      <c r="K1656" t="str">
        <f>_xlfn.XLOOKUP(D1656,Products!A:A,Products!C:C)</f>
        <v>Fashion</v>
      </c>
      <c r="L1656" t="str">
        <f>_xlfn.XLOOKUP(D1656,Products!A:A,Products!D:D)</f>
        <v>Footwear</v>
      </c>
      <c r="M1656">
        <f t="shared" si="225"/>
        <v>675.26</v>
      </c>
      <c r="N1656">
        <f t="shared" si="226"/>
        <v>338.06</v>
      </c>
      <c r="O1656">
        <f t="shared" si="227"/>
        <v>337.2</v>
      </c>
      <c r="P1656" s="8">
        <f t="shared" si="228"/>
        <v>0.49936320824571273</v>
      </c>
      <c r="Q1656">
        <f t="shared" si="229"/>
        <v>67.525999999999996</v>
      </c>
      <c r="R1656">
        <f t="shared" si="230"/>
        <v>607.73400000000004</v>
      </c>
      <c r="S1656">
        <f t="shared" si="231"/>
        <v>269.67400000000004</v>
      </c>
      <c r="T1656" t="str">
        <f>_xlfn.XLOOKUP(C1656,Customers!A:A,Customers!D:D)</f>
        <v>M</v>
      </c>
      <c r="U1656" s="13">
        <f>_xlfn.XLOOKUP(C1656,Customers!A:A,Customers!E:E)</f>
        <v>19984</v>
      </c>
      <c r="V1656" t="str">
        <f>_xlfn.XLOOKUP(C1656,Customers!A:A,Customers!F:F)</f>
        <v>New John</v>
      </c>
      <c r="W1656" s="13">
        <f>_xlfn.XLOOKUP(C1656,Customers!A:A,Customers!G:G)</f>
        <v>44328</v>
      </c>
      <c r="X1656">
        <f t="shared" ca="1" si="232"/>
        <v>71</v>
      </c>
      <c r="Y1656" t="str">
        <f t="shared" ca="1" si="233"/>
        <v>50+</v>
      </c>
    </row>
    <row r="1657" spans="1:25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  <c r="I1657">
        <f>_xlfn.XLOOKUP(D1657,Products!A:A,Products!E:E)</f>
        <v>123.19</v>
      </c>
      <c r="J1657">
        <f>_xlfn.XLOOKUP(D1657,Products!A:A,Products!F:F)</f>
        <v>80.36</v>
      </c>
      <c r="K1657" t="str">
        <f>_xlfn.XLOOKUP(D1657,Products!A:A,Products!C:C)</f>
        <v>Groceries</v>
      </c>
      <c r="L1657" t="str">
        <f>_xlfn.XLOOKUP(D1657,Products!A:A,Products!D:D)</f>
        <v>Snacks</v>
      </c>
      <c r="M1657">
        <f t="shared" si="225"/>
        <v>246.38</v>
      </c>
      <c r="N1657">
        <f t="shared" si="226"/>
        <v>160.72</v>
      </c>
      <c r="O1657">
        <f t="shared" si="227"/>
        <v>85.66</v>
      </c>
      <c r="P1657" s="8">
        <f t="shared" si="228"/>
        <v>0.34767432421462779</v>
      </c>
      <c r="Q1657">
        <f t="shared" si="229"/>
        <v>24.638000000000002</v>
      </c>
      <c r="R1657">
        <f t="shared" si="230"/>
        <v>221.74199999999999</v>
      </c>
      <c r="S1657">
        <f t="shared" si="231"/>
        <v>61.021999999999991</v>
      </c>
      <c r="T1657" t="str">
        <f>_xlfn.XLOOKUP(C1657,Customers!A:A,Customers!D:D)</f>
        <v>M</v>
      </c>
      <c r="U1657" s="13">
        <f>_xlfn.XLOOKUP(C1657,Customers!A:A,Customers!E:E)</f>
        <v>22233</v>
      </c>
      <c r="V1657" t="str">
        <f>_xlfn.XLOOKUP(C1657,Customers!A:A,Customers!F:F)</f>
        <v>New Michaelland</v>
      </c>
      <c r="W1657" s="13">
        <f>_xlfn.XLOOKUP(C1657,Customers!A:A,Customers!G:G)</f>
        <v>45720</v>
      </c>
      <c r="X1657">
        <f t="shared" ca="1" si="232"/>
        <v>65</v>
      </c>
      <c r="Y1657" t="str">
        <f t="shared" ca="1" si="233"/>
        <v>50+</v>
      </c>
    </row>
    <row r="1658" spans="1:25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  <c r="I1658">
        <f>_xlfn.XLOOKUP(D1658,Products!A:A,Products!E:E)</f>
        <v>1216.3599999999999</v>
      </c>
      <c r="J1658">
        <f>_xlfn.XLOOKUP(D1658,Products!A:A,Products!F:F)</f>
        <v>794.8</v>
      </c>
      <c r="K1658" t="str">
        <f>_xlfn.XLOOKUP(D1658,Products!A:A,Products!C:C)</f>
        <v>Fashion</v>
      </c>
      <c r="L1658" t="str">
        <f>_xlfn.XLOOKUP(D1658,Products!A:A,Products!D:D)</f>
        <v>Bags</v>
      </c>
      <c r="M1658">
        <f t="shared" si="225"/>
        <v>2432.7199999999998</v>
      </c>
      <c r="N1658">
        <f t="shared" si="226"/>
        <v>1589.6</v>
      </c>
      <c r="O1658">
        <f t="shared" si="227"/>
        <v>843.11999999999989</v>
      </c>
      <c r="P1658" s="8">
        <f t="shared" si="228"/>
        <v>0.34657502713012595</v>
      </c>
      <c r="Q1658">
        <f t="shared" si="229"/>
        <v>243.27199999999999</v>
      </c>
      <c r="R1658">
        <f t="shared" si="230"/>
        <v>2189.4479999999999</v>
      </c>
      <c r="S1658">
        <f t="shared" si="231"/>
        <v>599.84799999999996</v>
      </c>
      <c r="T1658" t="str">
        <f>_xlfn.XLOOKUP(C1658,Customers!A:A,Customers!D:D)</f>
        <v>F</v>
      </c>
      <c r="U1658" s="13">
        <f>_xlfn.XLOOKUP(C1658,Customers!A:A,Customers!E:E)</f>
        <v>36064</v>
      </c>
      <c r="V1658" t="str">
        <f>_xlfn.XLOOKUP(C1658,Customers!A:A,Customers!F:F)</f>
        <v>Williamsville</v>
      </c>
      <c r="W1658" s="13">
        <f>_xlfn.XLOOKUP(C1658,Customers!A:A,Customers!G:G)</f>
        <v>45011</v>
      </c>
      <c r="X1658">
        <f t="shared" ca="1" si="232"/>
        <v>27</v>
      </c>
      <c r="Y1658" t="str">
        <f t="shared" ca="1" si="233"/>
        <v>26-35</v>
      </c>
    </row>
    <row r="1659" spans="1:25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  <c r="I1659">
        <f>_xlfn.XLOOKUP(D1659,Products!A:A,Products!E:E)</f>
        <v>1079.8900000000001</v>
      </c>
      <c r="J1659">
        <f>_xlfn.XLOOKUP(D1659,Products!A:A,Products!F:F)</f>
        <v>703.83</v>
      </c>
      <c r="K1659" t="str">
        <f>_xlfn.XLOOKUP(D1659,Products!A:A,Products!C:C)</f>
        <v>Electronics</v>
      </c>
      <c r="L1659" t="str">
        <f>_xlfn.XLOOKUP(D1659,Products!A:A,Products!D:D)</f>
        <v>Smartphone</v>
      </c>
      <c r="M1659">
        <f t="shared" si="225"/>
        <v>1079.8900000000001</v>
      </c>
      <c r="N1659">
        <f t="shared" si="226"/>
        <v>703.83</v>
      </c>
      <c r="O1659">
        <f t="shared" si="227"/>
        <v>376.06000000000006</v>
      </c>
      <c r="P1659" s="8">
        <f t="shared" si="228"/>
        <v>0.34823917250831105</v>
      </c>
      <c r="Q1659">
        <f t="shared" si="229"/>
        <v>53.994500000000009</v>
      </c>
      <c r="R1659">
        <f t="shared" si="230"/>
        <v>1025.8955000000001</v>
      </c>
      <c r="S1659">
        <f t="shared" si="231"/>
        <v>322.06550000000004</v>
      </c>
      <c r="T1659" t="str">
        <f>_xlfn.XLOOKUP(C1659,Customers!A:A,Customers!D:D)</f>
        <v>M</v>
      </c>
      <c r="U1659" s="13">
        <f>_xlfn.XLOOKUP(C1659,Customers!A:A,Customers!E:E)</f>
        <v>23397</v>
      </c>
      <c r="V1659" t="str">
        <f>_xlfn.XLOOKUP(C1659,Customers!A:A,Customers!F:F)</f>
        <v>New Jontown</v>
      </c>
      <c r="W1659" s="13">
        <f>_xlfn.XLOOKUP(C1659,Customers!A:A,Customers!G:G)</f>
        <v>44737</v>
      </c>
      <c r="X1659">
        <f t="shared" ca="1" si="232"/>
        <v>62</v>
      </c>
      <c r="Y1659" t="str">
        <f t="shared" ca="1" si="233"/>
        <v>50+</v>
      </c>
    </row>
    <row r="1660" spans="1:25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  <c r="I1660">
        <f>_xlfn.XLOOKUP(D1660,Products!A:A,Products!E:E)</f>
        <v>1673.69</v>
      </c>
      <c r="J1660">
        <f>_xlfn.XLOOKUP(D1660,Products!A:A,Products!F:F)</f>
        <v>1323.38</v>
      </c>
      <c r="K1660" t="str">
        <f>_xlfn.XLOOKUP(D1660,Products!A:A,Products!C:C)</f>
        <v>Electronics</v>
      </c>
      <c r="L1660" t="str">
        <f>_xlfn.XLOOKUP(D1660,Products!A:A,Products!D:D)</f>
        <v>Camera</v>
      </c>
      <c r="M1660">
        <f t="shared" si="225"/>
        <v>3347.38</v>
      </c>
      <c r="N1660">
        <f t="shared" si="226"/>
        <v>2646.76</v>
      </c>
      <c r="O1660">
        <f t="shared" si="227"/>
        <v>700.61999999999989</v>
      </c>
      <c r="P1660" s="8">
        <f t="shared" si="228"/>
        <v>0.20930399297360916</v>
      </c>
      <c r="Q1660">
        <f t="shared" si="229"/>
        <v>502.10699999999997</v>
      </c>
      <c r="R1660">
        <f t="shared" si="230"/>
        <v>2845.2730000000001</v>
      </c>
      <c r="S1660">
        <f t="shared" si="231"/>
        <v>198.51299999999992</v>
      </c>
      <c r="T1660" t="str">
        <f>_xlfn.XLOOKUP(C1660,Customers!A:A,Customers!D:D)</f>
        <v>M</v>
      </c>
      <c r="U1660" s="13">
        <f>_xlfn.XLOOKUP(C1660,Customers!A:A,Customers!E:E)</f>
        <v>37990</v>
      </c>
      <c r="V1660" t="str">
        <f>_xlfn.XLOOKUP(C1660,Customers!A:A,Customers!F:F)</f>
        <v>Shepherdburgh</v>
      </c>
      <c r="W1660" s="13">
        <f>_xlfn.XLOOKUP(C1660,Customers!A:A,Customers!G:G)</f>
        <v>45538</v>
      </c>
      <c r="X1660">
        <f t="shared" ca="1" si="232"/>
        <v>22</v>
      </c>
      <c r="Y1660" t="str">
        <f t="shared" ca="1" si="233"/>
        <v>18-25</v>
      </c>
    </row>
    <row r="1661" spans="1:25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  <c r="I1661">
        <f>_xlfn.XLOOKUP(D1661,Products!A:A,Products!E:E)</f>
        <v>337.63</v>
      </c>
      <c r="J1661">
        <f>_xlfn.XLOOKUP(D1661,Products!A:A,Products!F:F)</f>
        <v>169.03</v>
      </c>
      <c r="K1661" t="str">
        <f>_xlfn.XLOOKUP(D1661,Products!A:A,Products!C:C)</f>
        <v>Fashion</v>
      </c>
      <c r="L1661" t="str">
        <f>_xlfn.XLOOKUP(D1661,Products!A:A,Products!D:D)</f>
        <v>Footwear</v>
      </c>
      <c r="M1661">
        <f t="shared" si="225"/>
        <v>1012.89</v>
      </c>
      <c r="N1661">
        <f t="shared" si="226"/>
        <v>507.09000000000003</v>
      </c>
      <c r="O1661">
        <f t="shared" si="227"/>
        <v>505.79999999999995</v>
      </c>
      <c r="P1661" s="8">
        <f t="shared" si="228"/>
        <v>0.49936320824571273</v>
      </c>
      <c r="Q1661">
        <f t="shared" si="229"/>
        <v>151.93349999999998</v>
      </c>
      <c r="R1661">
        <f t="shared" si="230"/>
        <v>860.95650000000001</v>
      </c>
      <c r="S1661">
        <f t="shared" si="231"/>
        <v>353.86649999999997</v>
      </c>
      <c r="T1661" t="str">
        <f>_xlfn.XLOOKUP(C1661,Customers!A:A,Customers!D:D)</f>
        <v>F</v>
      </c>
      <c r="U1661" s="13">
        <f>_xlfn.XLOOKUP(C1661,Customers!A:A,Customers!E:E)</f>
        <v>27567</v>
      </c>
      <c r="V1661" t="str">
        <f>_xlfn.XLOOKUP(C1661,Customers!A:A,Customers!F:F)</f>
        <v>Berrymouth</v>
      </c>
      <c r="W1661" s="13">
        <f>_xlfn.XLOOKUP(C1661,Customers!A:A,Customers!G:G)</f>
        <v>45840</v>
      </c>
      <c r="X1661">
        <f t="shared" ca="1" si="232"/>
        <v>51</v>
      </c>
      <c r="Y1661" t="str">
        <f t="shared" ca="1" si="233"/>
        <v>50+</v>
      </c>
    </row>
    <row r="1662" spans="1:25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  <c r="I1662">
        <f>_xlfn.XLOOKUP(D1662,Products!A:A,Products!E:E)</f>
        <v>270.45</v>
      </c>
      <c r="J1662">
        <f>_xlfn.XLOOKUP(D1662,Products!A:A,Products!F:F)</f>
        <v>187.6</v>
      </c>
      <c r="K1662" t="str">
        <f>_xlfn.XLOOKUP(D1662,Products!A:A,Products!C:C)</f>
        <v>Fashion</v>
      </c>
      <c r="L1662" t="str">
        <f>_xlfn.XLOOKUP(D1662,Products!A:A,Products!D:D)</f>
        <v>Bags</v>
      </c>
      <c r="M1662">
        <f t="shared" si="225"/>
        <v>540.9</v>
      </c>
      <c r="N1662">
        <f t="shared" si="226"/>
        <v>375.2</v>
      </c>
      <c r="O1662">
        <f t="shared" si="227"/>
        <v>165.7</v>
      </c>
      <c r="P1662" s="8">
        <f t="shared" si="228"/>
        <v>0.30634128304677388</v>
      </c>
      <c r="Q1662">
        <f t="shared" si="229"/>
        <v>81.134999999999991</v>
      </c>
      <c r="R1662">
        <f t="shared" si="230"/>
        <v>459.76499999999999</v>
      </c>
      <c r="S1662">
        <f t="shared" si="231"/>
        <v>84.564999999999998</v>
      </c>
      <c r="T1662" t="str">
        <f>_xlfn.XLOOKUP(C1662,Customers!A:A,Customers!D:D)</f>
        <v>M</v>
      </c>
      <c r="U1662" s="13">
        <f>_xlfn.XLOOKUP(C1662,Customers!A:A,Customers!E:E)</f>
        <v>30183</v>
      </c>
      <c r="V1662" t="str">
        <f>_xlfn.XLOOKUP(C1662,Customers!A:A,Customers!F:F)</f>
        <v>Seanville</v>
      </c>
      <c r="W1662" s="13">
        <f>_xlfn.XLOOKUP(C1662,Customers!A:A,Customers!G:G)</f>
        <v>44184</v>
      </c>
      <c r="X1662">
        <f t="shared" ca="1" si="232"/>
        <v>43</v>
      </c>
      <c r="Y1662" t="str">
        <f t="shared" ca="1" si="233"/>
        <v>36-50</v>
      </c>
    </row>
    <row r="1663" spans="1:25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  <c r="I1663">
        <f>_xlfn.XLOOKUP(D1663,Products!A:A,Products!E:E)</f>
        <v>1095.72</v>
      </c>
      <c r="J1663">
        <f>_xlfn.XLOOKUP(D1663,Products!A:A,Products!F:F)</f>
        <v>822.2</v>
      </c>
      <c r="K1663" t="str">
        <f>_xlfn.XLOOKUP(D1663,Products!A:A,Products!C:C)</f>
        <v>Groceries</v>
      </c>
      <c r="L1663" t="str">
        <f>_xlfn.XLOOKUP(D1663,Products!A:A,Products!D:D)</f>
        <v>Snacks</v>
      </c>
      <c r="M1663">
        <f t="shared" si="225"/>
        <v>2191.44</v>
      </c>
      <c r="N1663">
        <f t="shared" si="226"/>
        <v>1644.4</v>
      </c>
      <c r="O1663">
        <f t="shared" si="227"/>
        <v>547.04</v>
      </c>
      <c r="P1663" s="8">
        <f t="shared" si="228"/>
        <v>0.24962581681451462</v>
      </c>
      <c r="Q1663">
        <f t="shared" si="229"/>
        <v>109.572</v>
      </c>
      <c r="R1663">
        <f t="shared" si="230"/>
        <v>2081.8679999999999</v>
      </c>
      <c r="S1663">
        <f t="shared" si="231"/>
        <v>437.46799999999985</v>
      </c>
      <c r="T1663" t="str">
        <f>_xlfn.XLOOKUP(C1663,Customers!A:A,Customers!D:D)</f>
        <v>F</v>
      </c>
      <c r="U1663" s="13">
        <f>_xlfn.XLOOKUP(C1663,Customers!A:A,Customers!E:E)</f>
        <v>37694</v>
      </c>
      <c r="V1663" t="str">
        <f>_xlfn.XLOOKUP(C1663,Customers!A:A,Customers!F:F)</f>
        <v>East Carrieberg</v>
      </c>
      <c r="W1663" s="13">
        <f>_xlfn.XLOOKUP(C1663,Customers!A:A,Customers!G:G)</f>
        <v>45895</v>
      </c>
      <c r="X1663">
        <f t="shared" ca="1" si="232"/>
        <v>23</v>
      </c>
      <c r="Y1663" t="str">
        <f t="shared" ca="1" si="233"/>
        <v>18-25</v>
      </c>
    </row>
    <row r="1664" spans="1:25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  <c r="I1664">
        <f>_xlfn.XLOOKUP(D1664,Products!A:A,Products!E:E)</f>
        <v>1197.18</v>
      </c>
      <c r="J1664">
        <f>_xlfn.XLOOKUP(D1664,Products!A:A,Products!F:F)</f>
        <v>722.74</v>
      </c>
      <c r="K1664" t="str">
        <f>_xlfn.XLOOKUP(D1664,Products!A:A,Products!C:C)</f>
        <v>Electronics</v>
      </c>
      <c r="L1664" t="str">
        <f>_xlfn.XLOOKUP(D1664,Products!A:A,Products!D:D)</f>
        <v>Smartphone</v>
      </c>
      <c r="M1664">
        <f t="shared" si="225"/>
        <v>3591.54</v>
      </c>
      <c r="N1664">
        <f t="shared" si="226"/>
        <v>2168.2200000000003</v>
      </c>
      <c r="O1664">
        <f t="shared" si="227"/>
        <v>1423.3199999999997</v>
      </c>
      <c r="P1664" s="8">
        <f t="shared" si="228"/>
        <v>0.39629796688885538</v>
      </c>
      <c r="Q1664">
        <f t="shared" si="229"/>
        <v>359.154</v>
      </c>
      <c r="R1664">
        <f t="shared" si="230"/>
        <v>3232.386</v>
      </c>
      <c r="S1664">
        <f t="shared" si="231"/>
        <v>1064.1659999999997</v>
      </c>
      <c r="T1664" t="str">
        <f>_xlfn.XLOOKUP(C1664,Customers!A:A,Customers!D:D)</f>
        <v>M</v>
      </c>
      <c r="U1664" s="13">
        <f>_xlfn.XLOOKUP(C1664,Customers!A:A,Customers!E:E)</f>
        <v>30899</v>
      </c>
      <c r="V1664" t="str">
        <f>_xlfn.XLOOKUP(C1664,Customers!A:A,Customers!F:F)</f>
        <v>Amandachester</v>
      </c>
      <c r="W1664" s="13">
        <f>_xlfn.XLOOKUP(C1664,Customers!A:A,Customers!G:G)</f>
        <v>45421</v>
      </c>
      <c r="X1664">
        <f t="shared" ca="1" si="232"/>
        <v>41</v>
      </c>
      <c r="Y1664" t="str">
        <f t="shared" ca="1" si="233"/>
        <v>36-50</v>
      </c>
    </row>
    <row r="1665" spans="1:25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  <c r="I1665">
        <f>_xlfn.XLOOKUP(D1665,Products!A:A,Products!E:E)</f>
        <v>323.92</v>
      </c>
      <c r="J1665">
        <f>_xlfn.XLOOKUP(D1665,Products!A:A,Products!F:F)</f>
        <v>242.98</v>
      </c>
      <c r="K1665" t="str">
        <f>_xlfn.XLOOKUP(D1665,Products!A:A,Products!C:C)</f>
        <v>Fashion</v>
      </c>
      <c r="L1665" t="str">
        <f>_xlfn.XLOOKUP(D1665,Products!A:A,Products!D:D)</f>
        <v>Accessories</v>
      </c>
      <c r="M1665">
        <f t="shared" si="225"/>
        <v>323.92</v>
      </c>
      <c r="N1665">
        <f t="shared" si="226"/>
        <v>242.98</v>
      </c>
      <c r="O1665">
        <f t="shared" si="227"/>
        <v>80.940000000000026</v>
      </c>
      <c r="P1665" s="8">
        <f t="shared" si="228"/>
        <v>0.24987651271918998</v>
      </c>
      <c r="Q1665">
        <f t="shared" si="229"/>
        <v>16.196000000000002</v>
      </c>
      <c r="R1665">
        <f t="shared" si="230"/>
        <v>307.72399999999999</v>
      </c>
      <c r="S1665">
        <f t="shared" si="231"/>
        <v>64.744</v>
      </c>
      <c r="T1665" t="str">
        <f>_xlfn.XLOOKUP(C1665,Customers!A:A,Customers!D:D)</f>
        <v>F</v>
      </c>
      <c r="U1665" s="13">
        <f>_xlfn.XLOOKUP(C1665,Customers!A:A,Customers!E:E)</f>
        <v>31328</v>
      </c>
      <c r="V1665" t="str">
        <f>_xlfn.XLOOKUP(C1665,Customers!A:A,Customers!F:F)</f>
        <v>Lake Lindsay</v>
      </c>
      <c r="W1665" s="13">
        <f>_xlfn.XLOOKUP(C1665,Customers!A:A,Customers!G:G)</f>
        <v>45889</v>
      </c>
      <c r="X1665">
        <f t="shared" ca="1" si="232"/>
        <v>40</v>
      </c>
      <c r="Y1665" t="str">
        <f t="shared" ca="1" si="233"/>
        <v>36-50</v>
      </c>
    </row>
    <row r="1666" spans="1:25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  <c r="I1666">
        <f>_xlfn.XLOOKUP(D1666,Products!A:A,Products!E:E)</f>
        <v>1501.46</v>
      </c>
      <c r="J1666">
        <f>_xlfn.XLOOKUP(D1666,Products!A:A,Products!F:F)</f>
        <v>1167.73</v>
      </c>
      <c r="K1666" t="str">
        <f>_xlfn.XLOOKUP(D1666,Products!A:A,Products!C:C)</f>
        <v>Fashion</v>
      </c>
      <c r="L1666" t="str">
        <f>_xlfn.XLOOKUP(D1666,Products!A:A,Products!D:D)</f>
        <v>Watches</v>
      </c>
      <c r="M1666">
        <f t="shared" si="225"/>
        <v>3002.92</v>
      </c>
      <c r="N1666">
        <f t="shared" si="226"/>
        <v>2335.46</v>
      </c>
      <c r="O1666">
        <f t="shared" si="227"/>
        <v>667.46</v>
      </c>
      <c r="P1666" s="8">
        <f t="shared" si="228"/>
        <v>0.22227032355174298</v>
      </c>
      <c r="Q1666">
        <f t="shared" si="229"/>
        <v>0</v>
      </c>
      <c r="R1666">
        <f t="shared" si="230"/>
        <v>3002.92</v>
      </c>
      <c r="S1666">
        <f t="shared" si="231"/>
        <v>667.46</v>
      </c>
      <c r="T1666" t="str">
        <f>_xlfn.XLOOKUP(C1666,Customers!A:A,Customers!D:D)</f>
        <v>F</v>
      </c>
      <c r="U1666" s="13">
        <f>_xlfn.XLOOKUP(C1666,Customers!A:A,Customers!E:E)</f>
        <v>35371</v>
      </c>
      <c r="V1666" t="str">
        <f>_xlfn.XLOOKUP(C1666,Customers!A:A,Customers!F:F)</f>
        <v>Port Sandra</v>
      </c>
      <c r="W1666" s="13">
        <f>_xlfn.XLOOKUP(C1666,Customers!A:A,Customers!G:G)</f>
        <v>44851</v>
      </c>
      <c r="X1666">
        <f t="shared" ca="1" si="232"/>
        <v>29</v>
      </c>
      <c r="Y1666" t="str">
        <f t="shared" ca="1" si="233"/>
        <v>26-35</v>
      </c>
    </row>
    <row r="1667" spans="1:25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  <c r="I1667">
        <f>_xlfn.XLOOKUP(D1667,Products!A:A,Products!E:E)</f>
        <v>1216.3599999999999</v>
      </c>
      <c r="J1667">
        <f>_xlfn.XLOOKUP(D1667,Products!A:A,Products!F:F)</f>
        <v>794.8</v>
      </c>
      <c r="K1667" t="str">
        <f>_xlfn.XLOOKUP(D1667,Products!A:A,Products!C:C)</f>
        <v>Fashion</v>
      </c>
      <c r="L1667" t="str">
        <f>_xlfn.XLOOKUP(D1667,Products!A:A,Products!D:D)</f>
        <v>Bags</v>
      </c>
      <c r="M1667">
        <f t="shared" ref="M1667:M1730" si="234">F1667*I1667</f>
        <v>6081.7999999999993</v>
      </c>
      <c r="N1667">
        <f t="shared" ref="N1667:N1730" si="235">F1667*J1667</f>
        <v>3974</v>
      </c>
      <c r="O1667">
        <f t="shared" ref="O1667:O1730" si="236">M1667-N1667</f>
        <v>2107.7999999999993</v>
      </c>
      <c r="P1667" s="8">
        <f t="shared" ref="P1667:P1730" si="237">O1667/M1667</f>
        <v>0.34657502713012589</v>
      </c>
      <c r="Q1667">
        <f t="shared" ref="Q1667:Q1730" si="238">M1667*G1667</f>
        <v>912.26999999999987</v>
      </c>
      <c r="R1667">
        <f t="shared" ref="R1667:R1730" si="239">M1667-Q1667</f>
        <v>5169.53</v>
      </c>
      <c r="S1667">
        <f t="shared" ref="S1667:S1730" si="240">R1667-N1667</f>
        <v>1195.5299999999997</v>
      </c>
      <c r="T1667" t="str">
        <f>_xlfn.XLOOKUP(C1667,Customers!A:A,Customers!D:D)</f>
        <v>F</v>
      </c>
      <c r="U1667" s="13">
        <f>_xlfn.XLOOKUP(C1667,Customers!A:A,Customers!E:E)</f>
        <v>28698</v>
      </c>
      <c r="V1667" t="str">
        <f>_xlfn.XLOOKUP(C1667,Customers!A:A,Customers!F:F)</f>
        <v>Lake Cody</v>
      </c>
      <c r="W1667" s="13">
        <f>_xlfn.XLOOKUP(C1667,Customers!A:A,Customers!G:G)</f>
        <v>45733</v>
      </c>
      <c r="X1667">
        <f t="shared" ref="X1667:X1730" ca="1" si="241">DATEDIF(U1667, TODAY(),"Y")</f>
        <v>47</v>
      </c>
      <c r="Y1667" t="str">
        <f t="shared" ref="Y1667:Y1730" ca="1" si="242">IF(X1667&lt;=25,"18-25",IF(X1667&lt;=35,"26-35", IF(X1667&lt;=50,"36-50","50+")))</f>
        <v>36-50</v>
      </c>
    </row>
    <row r="1668" spans="1:25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  <c r="I1668">
        <f>_xlfn.XLOOKUP(D1668,Products!A:A,Products!E:E)</f>
        <v>25.57</v>
      </c>
      <c r="J1668">
        <f>_xlfn.XLOOKUP(D1668,Products!A:A,Products!F:F)</f>
        <v>19.05</v>
      </c>
      <c r="K1668" t="str">
        <f>_xlfn.XLOOKUP(D1668,Products!A:A,Products!C:C)</f>
        <v>Groceries</v>
      </c>
      <c r="L1668" t="str">
        <f>_xlfn.XLOOKUP(D1668,Products!A:A,Products!D:D)</f>
        <v>Vegetables</v>
      </c>
      <c r="M1668">
        <f t="shared" si="234"/>
        <v>102.28</v>
      </c>
      <c r="N1668">
        <f t="shared" si="235"/>
        <v>76.2</v>
      </c>
      <c r="O1668">
        <f t="shared" si="236"/>
        <v>26.08</v>
      </c>
      <c r="P1668" s="8">
        <f t="shared" si="237"/>
        <v>0.25498631208447398</v>
      </c>
      <c r="Q1668">
        <f t="shared" si="238"/>
        <v>0</v>
      </c>
      <c r="R1668">
        <f t="shared" si="239"/>
        <v>102.28</v>
      </c>
      <c r="S1668">
        <f t="shared" si="240"/>
        <v>26.08</v>
      </c>
      <c r="T1668" t="str">
        <f>_xlfn.XLOOKUP(C1668,Customers!A:A,Customers!D:D)</f>
        <v>M</v>
      </c>
      <c r="U1668" s="13">
        <f>_xlfn.XLOOKUP(C1668,Customers!A:A,Customers!E:E)</f>
        <v>32522</v>
      </c>
      <c r="V1668" t="str">
        <f>_xlfn.XLOOKUP(C1668,Customers!A:A,Customers!F:F)</f>
        <v>Gomeztown</v>
      </c>
      <c r="W1668" s="13">
        <f>_xlfn.XLOOKUP(C1668,Customers!A:A,Customers!G:G)</f>
        <v>45231</v>
      </c>
      <c r="X1668">
        <f t="shared" ca="1" si="241"/>
        <v>37</v>
      </c>
      <c r="Y1668" t="str">
        <f t="shared" ca="1" si="242"/>
        <v>36-50</v>
      </c>
    </row>
    <row r="1669" spans="1:25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  <c r="I1669">
        <f>_xlfn.XLOOKUP(D1669,Products!A:A,Products!E:E)</f>
        <v>453.62</v>
      </c>
      <c r="J1669">
        <f>_xlfn.XLOOKUP(D1669,Products!A:A,Products!F:F)</f>
        <v>316.63</v>
      </c>
      <c r="K1669" t="str">
        <f>_xlfn.XLOOKUP(D1669,Products!A:A,Products!C:C)</f>
        <v>Fashion</v>
      </c>
      <c r="L1669" t="str">
        <f>_xlfn.XLOOKUP(D1669,Products!A:A,Products!D:D)</f>
        <v>Clothing</v>
      </c>
      <c r="M1669">
        <f t="shared" si="234"/>
        <v>2268.1</v>
      </c>
      <c r="N1669">
        <f t="shared" si="235"/>
        <v>1583.15</v>
      </c>
      <c r="O1669">
        <f t="shared" si="236"/>
        <v>684.94999999999982</v>
      </c>
      <c r="P1669" s="8">
        <f t="shared" si="237"/>
        <v>0.30199285745778398</v>
      </c>
      <c r="Q1669">
        <f t="shared" si="238"/>
        <v>226.81</v>
      </c>
      <c r="R1669">
        <f t="shared" si="239"/>
        <v>2041.29</v>
      </c>
      <c r="S1669">
        <f t="shared" si="240"/>
        <v>458.13999999999987</v>
      </c>
      <c r="T1669" t="str">
        <f>_xlfn.XLOOKUP(C1669,Customers!A:A,Customers!D:D)</f>
        <v>M</v>
      </c>
      <c r="U1669" s="13">
        <f>_xlfn.XLOOKUP(C1669,Customers!A:A,Customers!E:E)</f>
        <v>35356</v>
      </c>
      <c r="V1669" t="str">
        <f>_xlfn.XLOOKUP(C1669,Customers!A:A,Customers!F:F)</f>
        <v>Williamsport</v>
      </c>
      <c r="W1669" s="13">
        <f>_xlfn.XLOOKUP(C1669,Customers!A:A,Customers!G:G)</f>
        <v>44915</v>
      </c>
      <c r="X1669">
        <f t="shared" ca="1" si="241"/>
        <v>29</v>
      </c>
      <c r="Y1669" t="str">
        <f t="shared" ca="1" si="242"/>
        <v>26-35</v>
      </c>
    </row>
    <row r="1670" spans="1:25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  <c r="I1670">
        <f>_xlfn.XLOOKUP(D1670,Products!A:A,Products!E:E)</f>
        <v>818.76</v>
      </c>
      <c r="J1670">
        <f>_xlfn.XLOOKUP(D1670,Products!A:A,Products!F:F)</f>
        <v>527.62</v>
      </c>
      <c r="K1670" t="str">
        <f>_xlfn.XLOOKUP(D1670,Products!A:A,Products!C:C)</f>
        <v>Electronics</v>
      </c>
      <c r="L1670" t="str">
        <f>_xlfn.XLOOKUP(D1670,Products!A:A,Products!D:D)</f>
        <v>Television</v>
      </c>
      <c r="M1670">
        <f t="shared" si="234"/>
        <v>1637.52</v>
      </c>
      <c r="N1670">
        <f t="shared" si="235"/>
        <v>1055.24</v>
      </c>
      <c r="O1670">
        <f t="shared" si="236"/>
        <v>582.28</v>
      </c>
      <c r="P1670" s="8">
        <f t="shared" si="237"/>
        <v>0.35558649665347597</v>
      </c>
      <c r="Q1670">
        <f t="shared" si="238"/>
        <v>163.75200000000001</v>
      </c>
      <c r="R1670">
        <f t="shared" si="239"/>
        <v>1473.768</v>
      </c>
      <c r="S1670">
        <f t="shared" si="240"/>
        <v>418.52800000000002</v>
      </c>
      <c r="T1670" t="str">
        <f>_xlfn.XLOOKUP(C1670,Customers!A:A,Customers!D:D)</f>
        <v>M</v>
      </c>
      <c r="U1670" s="13">
        <f>_xlfn.XLOOKUP(C1670,Customers!A:A,Customers!E:E)</f>
        <v>22750</v>
      </c>
      <c r="V1670" t="str">
        <f>_xlfn.XLOOKUP(C1670,Customers!A:A,Customers!F:F)</f>
        <v>East Melissashire</v>
      </c>
      <c r="W1670" s="13">
        <f>_xlfn.XLOOKUP(C1670,Customers!A:A,Customers!G:G)</f>
        <v>45831</v>
      </c>
      <c r="X1670">
        <f t="shared" ca="1" si="241"/>
        <v>64</v>
      </c>
      <c r="Y1670" t="str">
        <f t="shared" ca="1" si="242"/>
        <v>50+</v>
      </c>
    </row>
    <row r="1671" spans="1:25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  <c r="I1671">
        <f>_xlfn.XLOOKUP(D1671,Products!A:A,Products!E:E)</f>
        <v>1015.76</v>
      </c>
      <c r="J1671">
        <f>_xlfn.XLOOKUP(D1671,Products!A:A,Products!F:F)</f>
        <v>584.4</v>
      </c>
      <c r="K1671" t="str">
        <f>_xlfn.XLOOKUP(D1671,Products!A:A,Products!C:C)</f>
        <v>Groceries</v>
      </c>
      <c r="L1671" t="str">
        <f>_xlfn.XLOOKUP(D1671,Products!A:A,Products!D:D)</f>
        <v>Dairy</v>
      </c>
      <c r="M1671">
        <f t="shared" si="234"/>
        <v>4063.04</v>
      </c>
      <c r="N1671">
        <f t="shared" si="235"/>
        <v>2337.6</v>
      </c>
      <c r="O1671">
        <f t="shared" si="236"/>
        <v>1725.44</v>
      </c>
      <c r="P1671" s="8">
        <f t="shared" si="237"/>
        <v>0.42466724423092073</v>
      </c>
      <c r="Q1671">
        <f t="shared" si="238"/>
        <v>609.45600000000002</v>
      </c>
      <c r="R1671">
        <f t="shared" si="239"/>
        <v>3453.5839999999998</v>
      </c>
      <c r="S1671">
        <f t="shared" si="240"/>
        <v>1115.9839999999999</v>
      </c>
      <c r="T1671" t="str">
        <f>_xlfn.XLOOKUP(C1671,Customers!A:A,Customers!D:D)</f>
        <v>M</v>
      </c>
      <c r="U1671" s="13">
        <f>_xlfn.XLOOKUP(C1671,Customers!A:A,Customers!E:E)</f>
        <v>31478</v>
      </c>
      <c r="V1671" t="str">
        <f>_xlfn.XLOOKUP(C1671,Customers!A:A,Customers!F:F)</f>
        <v>North Charlesville</v>
      </c>
      <c r="W1671" s="13">
        <f>_xlfn.XLOOKUP(C1671,Customers!A:A,Customers!G:G)</f>
        <v>45172</v>
      </c>
      <c r="X1671">
        <f t="shared" ca="1" si="241"/>
        <v>40</v>
      </c>
      <c r="Y1671" t="str">
        <f t="shared" ca="1" si="242"/>
        <v>36-50</v>
      </c>
    </row>
    <row r="1672" spans="1:25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  <c r="I1672">
        <f>_xlfn.XLOOKUP(D1672,Products!A:A,Products!E:E)</f>
        <v>564.41999999999996</v>
      </c>
      <c r="J1672">
        <f>_xlfn.XLOOKUP(D1672,Products!A:A,Products!F:F)</f>
        <v>293.95999999999998</v>
      </c>
      <c r="K1672" t="str">
        <f>_xlfn.XLOOKUP(D1672,Products!A:A,Products!C:C)</f>
        <v>Fashion</v>
      </c>
      <c r="L1672" t="str">
        <f>_xlfn.XLOOKUP(D1672,Products!A:A,Products!D:D)</f>
        <v>Accessories</v>
      </c>
      <c r="M1672">
        <f t="shared" si="234"/>
        <v>2822.1</v>
      </c>
      <c r="N1672">
        <f t="shared" si="235"/>
        <v>1469.8</v>
      </c>
      <c r="O1672">
        <f t="shared" si="236"/>
        <v>1352.3</v>
      </c>
      <c r="P1672" s="8">
        <f t="shared" si="237"/>
        <v>0.47918216930654478</v>
      </c>
      <c r="Q1672">
        <f t="shared" si="238"/>
        <v>0</v>
      </c>
      <c r="R1672">
        <f t="shared" si="239"/>
        <v>2822.1</v>
      </c>
      <c r="S1672">
        <f t="shared" si="240"/>
        <v>1352.3</v>
      </c>
      <c r="T1672" t="str">
        <f>_xlfn.XLOOKUP(C1672,Customers!A:A,Customers!D:D)</f>
        <v>M</v>
      </c>
      <c r="U1672" s="13">
        <f>_xlfn.XLOOKUP(C1672,Customers!A:A,Customers!E:E)</f>
        <v>28514</v>
      </c>
      <c r="V1672" t="str">
        <f>_xlfn.XLOOKUP(C1672,Customers!A:A,Customers!F:F)</f>
        <v>North Kathryn</v>
      </c>
      <c r="W1672" s="13">
        <f>_xlfn.XLOOKUP(C1672,Customers!A:A,Customers!G:G)</f>
        <v>45779</v>
      </c>
      <c r="X1672">
        <f t="shared" ca="1" si="241"/>
        <v>48</v>
      </c>
      <c r="Y1672" t="str">
        <f t="shared" ca="1" si="242"/>
        <v>36-50</v>
      </c>
    </row>
    <row r="1673" spans="1:25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  <c r="I1673">
        <f>_xlfn.XLOOKUP(D1673,Products!A:A,Products!E:E)</f>
        <v>337.63</v>
      </c>
      <c r="J1673">
        <f>_xlfn.XLOOKUP(D1673,Products!A:A,Products!F:F)</f>
        <v>169.03</v>
      </c>
      <c r="K1673" t="str">
        <f>_xlfn.XLOOKUP(D1673,Products!A:A,Products!C:C)</f>
        <v>Fashion</v>
      </c>
      <c r="L1673" t="str">
        <f>_xlfn.XLOOKUP(D1673,Products!A:A,Products!D:D)</f>
        <v>Footwear</v>
      </c>
      <c r="M1673">
        <f t="shared" si="234"/>
        <v>1350.52</v>
      </c>
      <c r="N1673">
        <f t="shared" si="235"/>
        <v>676.12</v>
      </c>
      <c r="O1673">
        <f t="shared" si="236"/>
        <v>674.4</v>
      </c>
      <c r="P1673" s="8">
        <f t="shared" si="237"/>
        <v>0.49936320824571273</v>
      </c>
      <c r="Q1673">
        <f t="shared" si="238"/>
        <v>67.525999999999996</v>
      </c>
      <c r="R1673">
        <f t="shared" si="239"/>
        <v>1282.9939999999999</v>
      </c>
      <c r="S1673">
        <f t="shared" si="240"/>
        <v>606.87399999999991</v>
      </c>
      <c r="T1673" t="str">
        <f>_xlfn.XLOOKUP(C1673,Customers!A:A,Customers!D:D)</f>
        <v>F</v>
      </c>
      <c r="U1673" s="13">
        <f>_xlfn.XLOOKUP(C1673,Customers!A:A,Customers!E:E)</f>
        <v>36064</v>
      </c>
      <c r="V1673" t="str">
        <f>_xlfn.XLOOKUP(C1673,Customers!A:A,Customers!F:F)</f>
        <v>Williamsville</v>
      </c>
      <c r="W1673" s="13">
        <f>_xlfn.XLOOKUP(C1673,Customers!A:A,Customers!G:G)</f>
        <v>45011</v>
      </c>
      <c r="X1673">
        <f t="shared" ca="1" si="241"/>
        <v>27</v>
      </c>
      <c r="Y1673" t="str">
        <f t="shared" ca="1" si="242"/>
        <v>26-35</v>
      </c>
    </row>
    <row r="1674" spans="1:25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  <c r="I1674">
        <f>_xlfn.XLOOKUP(D1674,Products!A:A,Products!E:E)</f>
        <v>123.19</v>
      </c>
      <c r="J1674">
        <f>_xlfn.XLOOKUP(D1674,Products!A:A,Products!F:F)</f>
        <v>80.36</v>
      </c>
      <c r="K1674" t="str">
        <f>_xlfn.XLOOKUP(D1674,Products!A:A,Products!C:C)</f>
        <v>Groceries</v>
      </c>
      <c r="L1674" t="str">
        <f>_xlfn.XLOOKUP(D1674,Products!A:A,Products!D:D)</f>
        <v>Snacks</v>
      </c>
      <c r="M1674">
        <f t="shared" si="234"/>
        <v>492.76</v>
      </c>
      <c r="N1674">
        <f t="shared" si="235"/>
        <v>321.44</v>
      </c>
      <c r="O1674">
        <f t="shared" si="236"/>
        <v>171.32</v>
      </c>
      <c r="P1674" s="8">
        <f t="shared" si="237"/>
        <v>0.34767432421462779</v>
      </c>
      <c r="Q1674">
        <f t="shared" si="238"/>
        <v>73.914000000000001</v>
      </c>
      <c r="R1674">
        <f t="shared" si="239"/>
        <v>418.846</v>
      </c>
      <c r="S1674">
        <f t="shared" si="240"/>
        <v>97.406000000000006</v>
      </c>
      <c r="T1674" t="str">
        <f>_xlfn.XLOOKUP(C1674,Customers!A:A,Customers!D:D)</f>
        <v>F</v>
      </c>
      <c r="U1674" s="13">
        <f>_xlfn.XLOOKUP(C1674,Customers!A:A,Customers!E:E)</f>
        <v>38253</v>
      </c>
      <c r="V1674" t="str">
        <f>_xlfn.XLOOKUP(C1674,Customers!A:A,Customers!F:F)</f>
        <v>North Tracey</v>
      </c>
      <c r="W1674" s="13">
        <f>_xlfn.XLOOKUP(C1674,Customers!A:A,Customers!G:G)</f>
        <v>44366</v>
      </c>
      <c r="X1674">
        <f t="shared" ca="1" si="241"/>
        <v>21</v>
      </c>
      <c r="Y1674" t="str">
        <f t="shared" ca="1" si="242"/>
        <v>18-25</v>
      </c>
    </row>
    <row r="1675" spans="1:25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  <c r="I1675">
        <f>_xlfn.XLOOKUP(D1675,Products!A:A,Products!E:E)</f>
        <v>1227.24</v>
      </c>
      <c r="J1675">
        <f>_xlfn.XLOOKUP(D1675,Products!A:A,Products!F:F)</f>
        <v>977.09</v>
      </c>
      <c r="K1675" t="str">
        <f>_xlfn.XLOOKUP(D1675,Products!A:A,Products!C:C)</f>
        <v>Groceries</v>
      </c>
      <c r="L1675" t="str">
        <f>_xlfn.XLOOKUP(D1675,Products!A:A,Products!D:D)</f>
        <v>Dairy</v>
      </c>
      <c r="M1675">
        <f t="shared" si="234"/>
        <v>6136.2</v>
      </c>
      <c r="N1675">
        <f t="shared" si="235"/>
        <v>4885.45</v>
      </c>
      <c r="O1675">
        <f t="shared" si="236"/>
        <v>1250.75</v>
      </c>
      <c r="P1675" s="8">
        <f t="shared" si="237"/>
        <v>0.20383136142889738</v>
      </c>
      <c r="Q1675">
        <f t="shared" si="238"/>
        <v>0</v>
      </c>
      <c r="R1675">
        <f t="shared" si="239"/>
        <v>6136.2</v>
      </c>
      <c r="S1675">
        <f t="shared" si="240"/>
        <v>1250.75</v>
      </c>
      <c r="T1675" t="str">
        <f>_xlfn.XLOOKUP(C1675,Customers!A:A,Customers!D:D)</f>
        <v>M</v>
      </c>
      <c r="U1675" s="13">
        <f>_xlfn.XLOOKUP(C1675,Customers!A:A,Customers!E:E)</f>
        <v>32514</v>
      </c>
      <c r="V1675" t="str">
        <f>_xlfn.XLOOKUP(C1675,Customers!A:A,Customers!F:F)</f>
        <v>Lake Amanda</v>
      </c>
      <c r="W1675" s="13">
        <f>_xlfn.XLOOKUP(C1675,Customers!A:A,Customers!G:G)</f>
        <v>44496</v>
      </c>
      <c r="X1675">
        <f t="shared" ca="1" si="241"/>
        <v>37</v>
      </c>
      <c r="Y1675" t="str">
        <f t="shared" ca="1" si="242"/>
        <v>36-50</v>
      </c>
    </row>
    <row r="1676" spans="1:25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  <c r="I1676">
        <f>_xlfn.XLOOKUP(D1676,Products!A:A,Products!E:E)</f>
        <v>1227.24</v>
      </c>
      <c r="J1676">
        <f>_xlfn.XLOOKUP(D1676,Products!A:A,Products!F:F)</f>
        <v>977.09</v>
      </c>
      <c r="K1676" t="str">
        <f>_xlfn.XLOOKUP(D1676,Products!A:A,Products!C:C)</f>
        <v>Groceries</v>
      </c>
      <c r="L1676" t="str">
        <f>_xlfn.XLOOKUP(D1676,Products!A:A,Products!D:D)</f>
        <v>Dairy</v>
      </c>
      <c r="M1676">
        <f t="shared" si="234"/>
        <v>3681.7200000000003</v>
      </c>
      <c r="N1676">
        <f t="shared" si="235"/>
        <v>2931.27</v>
      </c>
      <c r="O1676">
        <f t="shared" si="236"/>
        <v>750.45000000000027</v>
      </c>
      <c r="P1676" s="8">
        <f t="shared" si="237"/>
        <v>0.20383136142889743</v>
      </c>
      <c r="Q1676">
        <f t="shared" si="238"/>
        <v>552.25800000000004</v>
      </c>
      <c r="R1676">
        <f t="shared" si="239"/>
        <v>3129.4620000000004</v>
      </c>
      <c r="S1676">
        <f t="shared" si="240"/>
        <v>198.19200000000046</v>
      </c>
      <c r="T1676" t="str">
        <f>_xlfn.XLOOKUP(C1676,Customers!A:A,Customers!D:D)</f>
        <v>F</v>
      </c>
      <c r="U1676" s="13">
        <f>_xlfn.XLOOKUP(C1676,Customers!A:A,Customers!E:E)</f>
        <v>25513</v>
      </c>
      <c r="V1676" t="str">
        <f>_xlfn.XLOOKUP(C1676,Customers!A:A,Customers!F:F)</f>
        <v>North Kelly</v>
      </c>
      <c r="W1676" s="13">
        <f>_xlfn.XLOOKUP(C1676,Customers!A:A,Customers!G:G)</f>
        <v>44173</v>
      </c>
      <c r="X1676">
        <f t="shared" ca="1" si="241"/>
        <v>56</v>
      </c>
      <c r="Y1676" t="str">
        <f t="shared" ca="1" si="242"/>
        <v>50+</v>
      </c>
    </row>
    <row r="1677" spans="1:25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  <c r="I1677">
        <f>_xlfn.XLOOKUP(D1677,Products!A:A,Products!E:E)</f>
        <v>366.93</v>
      </c>
      <c r="J1677">
        <f>_xlfn.XLOOKUP(D1677,Products!A:A,Products!F:F)</f>
        <v>285.23</v>
      </c>
      <c r="K1677" t="str">
        <f>_xlfn.XLOOKUP(D1677,Products!A:A,Products!C:C)</f>
        <v>Fashion</v>
      </c>
      <c r="L1677" t="str">
        <f>_xlfn.XLOOKUP(D1677,Products!A:A,Products!D:D)</f>
        <v>Footwear</v>
      </c>
      <c r="M1677">
        <f t="shared" si="234"/>
        <v>366.93</v>
      </c>
      <c r="N1677">
        <f t="shared" si="235"/>
        <v>285.23</v>
      </c>
      <c r="O1677">
        <f t="shared" si="236"/>
        <v>81.699999999999989</v>
      </c>
      <c r="P1677" s="8">
        <f t="shared" si="237"/>
        <v>0.22265827269506441</v>
      </c>
      <c r="Q1677">
        <f t="shared" si="238"/>
        <v>55.039499999999997</v>
      </c>
      <c r="R1677">
        <f t="shared" si="239"/>
        <v>311.89050000000003</v>
      </c>
      <c r="S1677">
        <f t="shared" si="240"/>
        <v>26.660500000000013</v>
      </c>
      <c r="T1677" t="str">
        <f>_xlfn.XLOOKUP(C1677,Customers!A:A,Customers!D:D)</f>
        <v>F</v>
      </c>
      <c r="U1677" s="13">
        <f>_xlfn.XLOOKUP(C1677,Customers!A:A,Customers!E:E)</f>
        <v>23142</v>
      </c>
      <c r="V1677" t="str">
        <f>_xlfn.XLOOKUP(C1677,Customers!A:A,Customers!F:F)</f>
        <v>New Meagan</v>
      </c>
      <c r="W1677" s="13">
        <f>_xlfn.XLOOKUP(C1677,Customers!A:A,Customers!G:G)</f>
        <v>45562</v>
      </c>
      <c r="X1677">
        <f t="shared" ca="1" si="241"/>
        <v>63</v>
      </c>
      <c r="Y1677" t="str">
        <f t="shared" ca="1" si="242"/>
        <v>50+</v>
      </c>
    </row>
    <row r="1678" spans="1:25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  <c r="I1678">
        <f>_xlfn.XLOOKUP(D1678,Products!A:A,Products!E:E)</f>
        <v>1952.65</v>
      </c>
      <c r="J1678">
        <f>_xlfn.XLOOKUP(D1678,Products!A:A,Products!F:F)</f>
        <v>1451.27</v>
      </c>
      <c r="K1678" t="str">
        <f>_xlfn.XLOOKUP(D1678,Products!A:A,Products!C:C)</f>
        <v>Electronics</v>
      </c>
      <c r="L1678" t="str">
        <f>_xlfn.XLOOKUP(D1678,Products!A:A,Products!D:D)</f>
        <v>Television</v>
      </c>
      <c r="M1678">
        <f t="shared" si="234"/>
        <v>7810.6</v>
      </c>
      <c r="N1678">
        <f t="shared" si="235"/>
        <v>5805.08</v>
      </c>
      <c r="O1678">
        <f t="shared" si="236"/>
        <v>2005.5200000000004</v>
      </c>
      <c r="P1678" s="8">
        <f t="shared" si="237"/>
        <v>0.2567690062223133</v>
      </c>
      <c r="Q1678">
        <f t="shared" si="238"/>
        <v>1171.5899999999999</v>
      </c>
      <c r="R1678">
        <f t="shared" si="239"/>
        <v>6639.01</v>
      </c>
      <c r="S1678">
        <f t="shared" si="240"/>
        <v>833.93000000000029</v>
      </c>
      <c r="T1678" t="str">
        <f>_xlfn.XLOOKUP(C1678,Customers!A:A,Customers!D:D)</f>
        <v>F</v>
      </c>
      <c r="U1678" s="13">
        <f>_xlfn.XLOOKUP(C1678,Customers!A:A,Customers!E:E)</f>
        <v>24112</v>
      </c>
      <c r="V1678" t="str">
        <f>_xlfn.XLOOKUP(C1678,Customers!A:A,Customers!F:F)</f>
        <v>South Ianhaven</v>
      </c>
      <c r="W1678" s="13">
        <f>_xlfn.XLOOKUP(C1678,Customers!A:A,Customers!G:G)</f>
        <v>44926</v>
      </c>
      <c r="X1678">
        <f t="shared" ca="1" si="241"/>
        <v>60</v>
      </c>
      <c r="Y1678" t="str">
        <f t="shared" ca="1" si="242"/>
        <v>50+</v>
      </c>
    </row>
    <row r="1679" spans="1:25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  <c r="I1679">
        <f>_xlfn.XLOOKUP(D1679,Products!A:A,Products!E:E)</f>
        <v>1044.6400000000001</v>
      </c>
      <c r="J1679">
        <f>_xlfn.XLOOKUP(D1679,Products!A:A,Products!F:F)</f>
        <v>775.07</v>
      </c>
      <c r="K1679" t="str">
        <f>_xlfn.XLOOKUP(D1679,Products!A:A,Products!C:C)</f>
        <v>Fashion</v>
      </c>
      <c r="L1679" t="str">
        <f>_xlfn.XLOOKUP(D1679,Products!A:A,Products!D:D)</f>
        <v>Footwear</v>
      </c>
      <c r="M1679">
        <f t="shared" si="234"/>
        <v>3133.92</v>
      </c>
      <c r="N1679">
        <f t="shared" si="235"/>
        <v>2325.21</v>
      </c>
      <c r="O1679">
        <f t="shared" si="236"/>
        <v>808.71</v>
      </c>
      <c r="P1679" s="8">
        <f t="shared" si="237"/>
        <v>0.25805062030938891</v>
      </c>
      <c r="Q1679">
        <f t="shared" si="238"/>
        <v>313.39200000000005</v>
      </c>
      <c r="R1679">
        <f t="shared" si="239"/>
        <v>2820.5280000000002</v>
      </c>
      <c r="S1679">
        <f t="shared" si="240"/>
        <v>495.31800000000021</v>
      </c>
      <c r="T1679" t="str">
        <f>_xlfn.XLOOKUP(C1679,Customers!A:A,Customers!D:D)</f>
        <v>M</v>
      </c>
      <c r="U1679" s="13">
        <f>_xlfn.XLOOKUP(C1679,Customers!A:A,Customers!E:E)</f>
        <v>30183</v>
      </c>
      <c r="V1679" t="str">
        <f>_xlfn.XLOOKUP(C1679,Customers!A:A,Customers!F:F)</f>
        <v>Seanville</v>
      </c>
      <c r="W1679" s="13">
        <f>_xlfn.XLOOKUP(C1679,Customers!A:A,Customers!G:G)</f>
        <v>44184</v>
      </c>
      <c r="X1679">
        <f t="shared" ca="1" si="241"/>
        <v>43</v>
      </c>
      <c r="Y1679" t="str">
        <f t="shared" ca="1" si="242"/>
        <v>36-50</v>
      </c>
    </row>
    <row r="1680" spans="1:25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  <c r="I1680">
        <f>_xlfn.XLOOKUP(D1680,Products!A:A,Products!E:E)</f>
        <v>1044.6400000000001</v>
      </c>
      <c r="J1680">
        <f>_xlfn.XLOOKUP(D1680,Products!A:A,Products!F:F)</f>
        <v>775.07</v>
      </c>
      <c r="K1680" t="str">
        <f>_xlfn.XLOOKUP(D1680,Products!A:A,Products!C:C)</f>
        <v>Fashion</v>
      </c>
      <c r="L1680" t="str">
        <f>_xlfn.XLOOKUP(D1680,Products!A:A,Products!D:D)</f>
        <v>Footwear</v>
      </c>
      <c r="M1680">
        <f t="shared" si="234"/>
        <v>4178.5600000000004</v>
      </c>
      <c r="N1680">
        <f t="shared" si="235"/>
        <v>3100.28</v>
      </c>
      <c r="O1680">
        <f t="shared" si="236"/>
        <v>1078.2800000000002</v>
      </c>
      <c r="P1680" s="8">
        <f t="shared" si="237"/>
        <v>0.25805062030938891</v>
      </c>
      <c r="Q1680">
        <f t="shared" si="238"/>
        <v>208.92800000000003</v>
      </c>
      <c r="R1680">
        <f t="shared" si="239"/>
        <v>3969.6320000000005</v>
      </c>
      <c r="S1680">
        <f t="shared" si="240"/>
        <v>869.35200000000032</v>
      </c>
      <c r="T1680" t="str">
        <f>_xlfn.XLOOKUP(C1680,Customers!A:A,Customers!D:D)</f>
        <v>M</v>
      </c>
      <c r="U1680" s="13">
        <f>_xlfn.XLOOKUP(C1680,Customers!A:A,Customers!E:E)</f>
        <v>31058</v>
      </c>
      <c r="V1680" t="str">
        <f>_xlfn.XLOOKUP(C1680,Customers!A:A,Customers!F:F)</f>
        <v>West Jasmine</v>
      </c>
      <c r="W1680" s="13">
        <f>_xlfn.XLOOKUP(C1680,Customers!A:A,Customers!G:G)</f>
        <v>44482</v>
      </c>
      <c r="X1680">
        <f t="shared" ca="1" si="241"/>
        <v>41</v>
      </c>
      <c r="Y1680" t="str">
        <f t="shared" ca="1" si="242"/>
        <v>36-50</v>
      </c>
    </row>
    <row r="1681" spans="1:25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  <c r="I1681">
        <f>_xlfn.XLOOKUP(D1681,Products!A:A,Products!E:E)</f>
        <v>1286.55</v>
      </c>
      <c r="J1681">
        <f>_xlfn.XLOOKUP(D1681,Products!A:A,Products!F:F)</f>
        <v>797.54</v>
      </c>
      <c r="K1681" t="str">
        <f>_xlfn.XLOOKUP(D1681,Products!A:A,Products!C:C)</f>
        <v>Fashion</v>
      </c>
      <c r="L1681" t="str">
        <f>_xlfn.XLOOKUP(D1681,Products!A:A,Products!D:D)</f>
        <v>Accessories</v>
      </c>
      <c r="M1681">
        <f t="shared" si="234"/>
        <v>3859.6499999999996</v>
      </c>
      <c r="N1681">
        <f t="shared" si="235"/>
        <v>2392.62</v>
      </c>
      <c r="O1681">
        <f t="shared" si="236"/>
        <v>1467.0299999999997</v>
      </c>
      <c r="P1681" s="8">
        <f t="shared" si="237"/>
        <v>0.38009404997862495</v>
      </c>
      <c r="Q1681">
        <f t="shared" si="238"/>
        <v>0</v>
      </c>
      <c r="R1681">
        <f t="shared" si="239"/>
        <v>3859.6499999999996</v>
      </c>
      <c r="S1681">
        <f t="shared" si="240"/>
        <v>1467.0299999999997</v>
      </c>
      <c r="T1681" t="str">
        <f>_xlfn.XLOOKUP(C1681,Customers!A:A,Customers!D:D)</f>
        <v>F</v>
      </c>
      <c r="U1681" s="13">
        <f>_xlfn.XLOOKUP(C1681,Customers!A:A,Customers!E:E)</f>
        <v>37024</v>
      </c>
      <c r="V1681" t="str">
        <f>_xlfn.XLOOKUP(C1681,Customers!A:A,Customers!F:F)</f>
        <v>South Markbury</v>
      </c>
      <c r="W1681" s="13">
        <f>_xlfn.XLOOKUP(C1681,Customers!A:A,Customers!G:G)</f>
        <v>45117</v>
      </c>
      <c r="X1681">
        <f t="shared" ca="1" si="241"/>
        <v>25</v>
      </c>
      <c r="Y1681" t="str">
        <f t="shared" ca="1" si="242"/>
        <v>18-25</v>
      </c>
    </row>
    <row r="1682" spans="1:25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  <c r="I1682">
        <f>_xlfn.XLOOKUP(D1682,Products!A:A,Products!E:E)</f>
        <v>1485.05</v>
      </c>
      <c r="J1682">
        <f>_xlfn.XLOOKUP(D1682,Products!A:A,Products!F:F)</f>
        <v>988.31</v>
      </c>
      <c r="K1682" t="str">
        <f>_xlfn.XLOOKUP(D1682,Products!A:A,Products!C:C)</f>
        <v>Fashion</v>
      </c>
      <c r="L1682" t="str">
        <f>_xlfn.XLOOKUP(D1682,Products!A:A,Products!D:D)</f>
        <v>Clothing</v>
      </c>
      <c r="M1682">
        <f t="shared" si="234"/>
        <v>7425.25</v>
      </c>
      <c r="N1682">
        <f t="shared" si="235"/>
        <v>4941.5499999999993</v>
      </c>
      <c r="O1682">
        <f t="shared" si="236"/>
        <v>2483.7000000000007</v>
      </c>
      <c r="P1682" s="8">
        <f t="shared" si="237"/>
        <v>0.33449378808794328</v>
      </c>
      <c r="Q1682">
        <f t="shared" si="238"/>
        <v>0</v>
      </c>
      <c r="R1682">
        <f t="shared" si="239"/>
        <v>7425.25</v>
      </c>
      <c r="S1682">
        <f t="shared" si="240"/>
        <v>2483.7000000000007</v>
      </c>
      <c r="T1682" t="str">
        <f>_xlfn.XLOOKUP(C1682,Customers!A:A,Customers!D:D)</f>
        <v>M</v>
      </c>
      <c r="U1682" s="13">
        <f>_xlfn.XLOOKUP(C1682,Customers!A:A,Customers!E:E)</f>
        <v>21466</v>
      </c>
      <c r="V1682" t="str">
        <f>_xlfn.XLOOKUP(C1682,Customers!A:A,Customers!F:F)</f>
        <v>New Michael</v>
      </c>
      <c r="W1682" s="13">
        <f>_xlfn.XLOOKUP(C1682,Customers!A:A,Customers!G:G)</f>
        <v>45636</v>
      </c>
      <c r="X1682">
        <f t="shared" ca="1" si="241"/>
        <v>67</v>
      </c>
      <c r="Y1682" t="str">
        <f t="shared" ca="1" si="242"/>
        <v>50+</v>
      </c>
    </row>
    <row r="1683" spans="1:25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  <c r="I1683">
        <f>_xlfn.XLOOKUP(D1683,Products!A:A,Products!E:E)</f>
        <v>1396.22</v>
      </c>
      <c r="J1683">
        <f>_xlfn.XLOOKUP(D1683,Products!A:A,Products!F:F)</f>
        <v>1004.09</v>
      </c>
      <c r="K1683" t="str">
        <f>_xlfn.XLOOKUP(D1683,Products!A:A,Products!C:C)</f>
        <v>Fashion</v>
      </c>
      <c r="L1683" t="str">
        <f>_xlfn.XLOOKUP(D1683,Products!A:A,Products!D:D)</f>
        <v>Bags</v>
      </c>
      <c r="M1683">
        <f t="shared" si="234"/>
        <v>1396.22</v>
      </c>
      <c r="N1683">
        <f t="shared" si="235"/>
        <v>1004.09</v>
      </c>
      <c r="O1683">
        <f t="shared" si="236"/>
        <v>392.13</v>
      </c>
      <c r="P1683" s="8">
        <f t="shared" si="237"/>
        <v>0.28085115526206472</v>
      </c>
      <c r="Q1683">
        <f t="shared" si="238"/>
        <v>0</v>
      </c>
      <c r="R1683">
        <f t="shared" si="239"/>
        <v>1396.22</v>
      </c>
      <c r="S1683">
        <f t="shared" si="240"/>
        <v>392.13</v>
      </c>
      <c r="T1683" t="str">
        <f>_xlfn.XLOOKUP(C1683,Customers!A:A,Customers!D:D)</f>
        <v>F</v>
      </c>
      <c r="U1683" s="13">
        <f>_xlfn.XLOOKUP(C1683,Customers!A:A,Customers!E:E)</f>
        <v>23142</v>
      </c>
      <c r="V1683" t="str">
        <f>_xlfn.XLOOKUP(C1683,Customers!A:A,Customers!F:F)</f>
        <v>New Meagan</v>
      </c>
      <c r="W1683" s="13">
        <f>_xlfn.XLOOKUP(C1683,Customers!A:A,Customers!G:G)</f>
        <v>45562</v>
      </c>
      <c r="X1683">
        <f t="shared" ca="1" si="241"/>
        <v>63</v>
      </c>
      <c r="Y1683" t="str">
        <f t="shared" ca="1" si="242"/>
        <v>50+</v>
      </c>
    </row>
    <row r="1684" spans="1:25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  <c r="I1684">
        <f>_xlfn.XLOOKUP(D1684,Products!A:A,Products!E:E)</f>
        <v>540.94000000000005</v>
      </c>
      <c r="J1684">
        <f>_xlfn.XLOOKUP(D1684,Products!A:A,Products!F:F)</f>
        <v>398.25</v>
      </c>
      <c r="K1684" t="str">
        <f>_xlfn.XLOOKUP(D1684,Products!A:A,Products!C:C)</f>
        <v>Fashion</v>
      </c>
      <c r="L1684" t="str">
        <f>_xlfn.XLOOKUP(D1684,Products!A:A,Products!D:D)</f>
        <v>Clothing</v>
      </c>
      <c r="M1684">
        <f t="shared" si="234"/>
        <v>1081.8800000000001</v>
      </c>
      <c r="N1684">
        <f t="shared" si="235"/>
        <v>796.5</v>
      </c>
      <c r="O1684">
        <f t="shared" si="236"/>
        <v>285.38000000000011</v>
      </c>
      <c r="P1684" s="8">
        <f t="shared" si="237"/>
        <v>0.26378156542315234</v>
      </c>
      <c r="Q1684">
        <f t="shared" si="238"/>
        <v>108.18800000000002</v>
      </c>
      <c r="R1684">
        <f t="shared" si="239"/>
        <v>973.69200000000012</v>
      </c>
      <c r="S1684">
        <f t="shared" si="240"/>
        <v>177.19200000000012</v>
      </c>
      <c r="T1684" t="str">
        <f>_xlfn.XLOOKUP(C1684,Customers!A:A,Customers!D:D)</f>
        <v>M</v>
      </c>
      <c r="U1684" s="13">
        <f>_xlfn.XLOOKUP(C1684,Customers!A:A,Customers!E:E)</f>
        <v>28106</v>
      </c>
      <c r="V1684" t="str">
        <f>_xlfn.XLOOKUP(C1684,Customers!A:A,Customers!F:F)</f>
        <v>West Carol</v>
      </c>
      <c r="W1684" s="13">
        <f>_xlfn.XLOOKUP(C1684,Customers!A:A,Customers!G:G)</f>
        <v>45861</v>
      </c>
      <c r="X1684">
        <f t="shared" ca="1" si="241"/>
        <v>49</v>
      </c>
      <c r="Y1684" t="str">
        <f t="shared" ca="1" si="242"/>
        <v>36-50</v>
      </c>
    </row>
    <row r="1685" spans="1:25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  <c r="I1685">
        <f>_xlfn.XLOOKUP(D1685,Products!A:A,Products!E:E)</f>
        <v>1193.0899999999999</v>
      </c>
      <c r="J1685">
        <f>_xlfn.XLOOKUP(D1685,Products!A:A,Products!F:F)</f>
        <v>818.24</v>
      </c>
      <c r="K1685" t="str">
        <f>_xlfn.XLOOKUP(D1685,Products!A:A,Products!C:C)</f>
        <v>Electronics</v>
      </c>
      <c r="L1685" t="str">
        <f>_xlfn.XLOOKUP(D1685,Products!A:A,Products!D:D)</f>
        <v>Camera</v>
      </c>
      <c r="M1685">
        <f t="shared" si="234"/>
        <v>3579.2699999999995</v>
      </c>
      <c r="N1685">
        <f t="shared" si="235"/>
        <v>2454.7200000000003</v>
      </c>
      <c r="O1685">
        <f t="shared" si="236"/>
        <v>1124.5499999999993</v>
      </c>
      <c r="P1685" s="8">
        <f t="shared" si="237"/>
        <v>0.31418417722049452</v>
      </c>
      <c r="Q1685">
        <f t="shared" si="238"/>
        <v>357.92699999999996</v>
      </c>
      <c r="R1685">
        <f t="shared" si="239"/>
        <v>3221.3429999999994</v>
      </c>
      <c r="S1685">
        <f t="shared" si="240"/>
        <v>766.62299999999914</v>
      </c>
      <c r="T1685" t="str">
        <f>_xlfn.XLOOKUP(C1685,Customers!A:A,Customers!D:D)</f>
        <v>F</v>
      </c>
      <c r="U1685" s="13">
        <f>_xlfn.XLOOKUP(C1685,Customers!A:A,Customers!E:E)</f>
        <v>21425</v>
      </c>
      <c r="V1685" t="str">
        <f>_xlfn.XLOOKUP(C1685,Customers!A:A,Customers!F:F)</f>
        <v>South Marcusberg</v>
      </c>
      <c r="W1685" s="13">
        <f>_xlfn.XLOOKUP(C1685,Customers!A:A,Customers!G:G)</f>
        <v>45891</v>
      </c>
      <c r="X1685">
        <f t="shared" ca="1" si="241"/>
        <v>67</v>
      </c>
      <c r="Y1685" t="str">
        <f t="shared" ca="1" si="242"/>
        <v>50+</v>
      </c>
    </row>
    <row r="1686" spans="1:25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  <c r="I1686">
        <f>_xlfn.XLOOKUP(D1686,Products!A:A,Products!E:E)</f>
        <v>1562.43</v>
      </c>
      <c r="J1686">
        <f>_xlfn.XLOOKUP(D1686,Products!A:A,Products!F:F)</f>
        <v>1195.6300000000001</v>
      </c>
      <c r="K1686" t="str">
        <f>_xlfn.XLOOKUP(D1686,Products!A:A,Products!C:C)</f>
        <v>Electronics</v>
      </c>
      <c r="L1686" t="str">
        <f>_xlfn.XLOOKUP(D1686,Products!A:A,Products!D:D)</f>
        <v>Laptop</v>
      </c>
      <c r="M1686">
        <f t="shared" si="234"/>
        <v>3124.86</v>
      </c>
      <c r="N1686">
        <f t="shared" si="235"/>
        <v>2391.2600000000002</v>
      </c>
      <c r="O1686">
        <f t="shared" si="236"/>
        <v>733.59999999999991</v>
      </c>
      <c r="P1686" s="8">
        <f t="shared" si="237"/>
        <v>0.23476251736077772</v>
      </c>
      <c r="Q1686">
        <f t="shared" si="238"/>
        <v>312.48600000000005</v>
      </c>
      <c r="R1686">
        <f t="shared" si="239"/>
        <v>2812.3740000000003</v>
      </c>
      <c r="S1686">
        <f t="shared" si="240"/>
        <v>421.11400000000003</v>
      </c>
      <c r="T1686" t="str">
        <f>_xlfn.XLOOKUP(C1686,Customers!A:A,Customers!D:D)</f>
        <v>M</v>
      </c>
      <c r="U1686" s="13">
        <f>_xlfn.XLOOKUP(C1686,Customers!A:A,Customers!E:E)</f>
        <v>35433</v>
      </c>
      <c r="V1686" t="str">
        <f>_xlfn.XLOOKUP(C1686,Customers!A:A,Customers!F:F)</f>
        <v>Chambersview</v>
      </c>
      <c r="W1686" s="13">
        <f>_xlfn.XLOOKUP(C1686,Customers!A:A,Customers!G:G)</f>
        <v>44735</v>
      </c>
      <c r="X1686">
        <f t="shared" ca="1" si="241"/>
        <v>29</v>
      </c>
      <c r="Y1686" t="str">
        <f t="shared" ca="1" si="242"/>
        <v>26-35</v>
      </c>
    </row>
    <row r="1687" spans="1:25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  <c r="I1687">
        <f>_xlfn.XLOOKUP(D1687,Products!A:A,Products!E:E)</f>
        <v>1501.46</v>
      </c>
      <c r="J1687">
        <f>_xlfn.XLOOKUP(D1687,Products!A:A,Products!F:F)</f>
        <v>1167.73</v>
      </c>
      <c r="K1687" t="str">
        <f>_xlfn.XLOOKUP(D1687,Products!A:A,Products!C:C)</f>
        <v>Fashion</v>
      </c>
      <c r="L1687" t="str">
        <f>_xlfn.XLOOKUP(D1687,Products!A:A,Products!D:D)</f>
        <v>Watches</v>
      </c>
      <c r="M1687">
        <f t="shared" si="234"/>
        <v>4504.38</v>
      </c>
      <c r="N1687">
        <f t="shared" si="235"/>
        <v>3503.19</v>
      </c>
      <c r="O1687">
        <f t="shared" si="236"/>
        <v>1001.19</v>
      </c>
      <c r="P1687" s="8">
        <f t="shared" si="237"/>
        <v>0.22227032355174298</v>
      </c>
      <c r="Q1687">
        <f t="shared" si="238"/>
        <v>450.43800000000005</v>
      </c>
      <c r="R1687">
        <f t="shared" si="239"/>
        <v>4053.942</v>
      </c>
      <c r="S1687">
        <f t="shared" si="240"/>
        <v>550.75199999999995</v>
      </c>
      <c r="T1687" t="str">
        <f>_xlfn.XLOOKUP(C1687,Customers!A:A,Customers!D:D)</f>
        <v>M</v>
      </c>
      <c r="U1687" s="13">
        <f>_xlfn.XLOOKUP(C1687,Customers!A:A,Customers!E:E)</f>
        <v>31435</v>
      </c>
      <c r="V1687" t="str">
        <f>_xlfn.XLOOKUP(C1687,Customers!A:A,Customers!F:F)</f>
        <v>Jessicaside</v>
      </c>
      <c r="W1687" s="13">
        <f>_xlfn.XLOOKUP(C1687,Customers!A:A,Customers!G:G)</f>
        <v>44905</v>
      </c>
      <c r="X1687">
        <f t="shared" ca="1" si="241"/>
        <v>40</v>
      </c>
      <c r="Y1687" t="str">
        <f t="shared" ca="1" si="242"/>
        <v>36-50</v>
      </c>
    </row>
    <row r="1688" spans="1:25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  <c r="I1688">
        <f>_xlfn.XLOOKUP(D1688,Products!A:A,Products!E:E)</f>
        <v>1501.46</v>
      </c>
      <c r="J1688">
        <f>_xlfn.XLOOKUP(D1688,Products!A:A,Products!F:F)</f>
        <v>1167.73</v>
      </c>
      <c r="K1688" t="str">
        <f>_xlfn.XLOOKUP(D1688,Products!A:A,Products!C:C)</f>
        <v>Fashion</v>
      </c>
      <c r="L1688" t="str">
        <f>_xlfn.XLOOKUP(D1688,Products!A:A,Products!D:D)</f>
        <v>Watches</v>
      </c>
      <c r="M1688">
        <f t="shared" si="234"/>
        <v>1501.46</v>
      </c>
      <c r="N1688">
        <f t="shared" si="235"/>
        <v>1167.73</v>
      </c>
      <c r="O1688">
        <f t="shared" si="236"/>
        <v>333.73</v>
      </c>
      <c r="P1688" s="8">
        <f t="shared" si="237"/>
        <v>0.22227032355174298</v>
      </c>
      <c r="Q1688">
        <f t="shared" si="238"/>
        <v>225.21899999999999</v>
      </c>
      <c r="R1688">
        <f t="shared" si="239"/>
        <v>1276.241</v>
      </c>
      <c r="S1688">
        <f t="shared" si="240"/>
        <v>108.51099999999997</v>
      </c>
      <c r="T1688" t="str">
        <f>_xlfn.XLOOKUP(C1688,Customers!A:A,Customers!D:D)</f>
        <v>M</v>
      </c>
      <c r="U1688" s="13">
        <f>_xlfn.XLOOKUP(C1688,Customers!A:A,Customers!E:E)</f>
        <v>23821</v>
      </c>
      <c r="V1688" t="str">
        <f>_xlfn.XLOOKUP(C1688,Customers!A:A,Customers!F:F)</f>
        <v>West Ann</v>
      </c>
      <c r="W1688" s="13">
        <f>_xlfn.XLOOKUP(C1688,Customers!A:A,Customers!G:G)</f>
        <v>45308</v>
      </c>
      <c r="X1688">
        <f t="shared" ca="1" si="241"/>
        <v>61</v>
      </c>
      <c r="Y1688" t="str">
        <f t="shared" ca="1" si="242"/>
        <v>50+</v>
      </c>
    </row>
    <row r="1689" spans="1:25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  <c r="I1689">
        <f>_xlfn.XLOOKUP(D1689,Products!A:A,Products!E:E)</f>
        <v>1272.23</v>
      </c>
      <c r="J1689">
        <f>_xlfn.XLOOKUP(D1689,Products!A:A,Products!F:F)</f>
        <v>952.65</v>
      </c>
      <c r="K1689" t="str">
        <f>_xlfn.XLOOKUP(D1689,Products!A:A,Products!C:C)</f>
        <v>Electronics</v>
      </c>
      <c r="L1689" t="str">
        <f>_xlfn.XLOOKUP(D1689,Products!A:A,Products!D:D)</f>
        <v>Smartphone</v>
      </c>
      <c r="M1689">
        <f t="shared" si="234"/>
        <v>2544.46</v>
      </c>
      <c r="N1689">
        <f t="shared" si="235"/>
        <v>1905.3</v>
      </c>
      <c r="O1689">
        <f t="shared" si="236"/>
        <v>639.16000000000008</v>
      </c>
      <c r="P1689" s="8">
        <f t="shared" si="237"/>
        <v>0.2511967175746524</v>
      </c>
      <c r="Q1689">
        <f t="shared" si="238"/>
        <v>127.22300000000001</v>
      </c>
      <c r="R1689">
        <f t="shared" si="239"/>
        <v>2417.2370000000001</v>
      </c>
      <c r="S1689">
        <f t="shared" si="240"/>
        <v>511.93700000000013</v>
      </c>
      <c r="T1689" t="str">
        <f>_xlfn.XLOOKUP(C1689,Customers!A:A,Customers!D:D)</f>
        <v>F</v>
      </c>
      <c r="U1689" s="13">
        <f>_xlfn.XLOOKUP(C1689,Customers!A:A,Customers!E:E)</f>
        <v>35236</v>
      </c>
      <c r="V1689" t="str">
        <f>_xlfn.XLOOKUP(C1689,Customers!A:A,Customers!F:F)</f>
        <v>South Briantown</v>
      </c>
      <c r="W1689" s="13">
        <f>_xlfn.XLOOKUP(C1689,Customers!A:A,Customers!G:G)</f>
        <v>45242</v>
      </c>
      <c r="X1689">
        <f t="shared" ca="1" si="241"/>
        <v>30</v>
      </c>
      <c r="Y1689" t="str">
        <f t="shared" ca="1" si="242"/>
        <v>26-35</v>
      </c>
    </row>
    <row r="1690" spans="1:25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  <c r="I1690">
        <f>_xlfn.XLOOKUP(D1690,Products!A:A,Products!E:E)</f>
        <v>123.19</v>
      </c>
      <c r="J1690">
        <f>_xlfn.XLOOKUP(D1690,Products!A:A,Products!F:F)</f>
        <v>80.36</v>
      </c>
      <c r="K1690" t="str">
        <f>_xlfn.XLOOKUP(D1690,Products!A:A,Products!C:C)</f>
        <v>Groceries</v>
      </c>
      <c r="L1690" t="str">
        <f>_xlfn.XLOOKUP(D1690,Products!A:A,Products!D:D)</f>
        <v>Snacks</v>
      </c>
      <c r="M1690">
        <f t="shared" si="234"/>
        <v>615.95000000000005</v>
      </c>
      <c r="N1690">
        <f t="shared" si="235"/>
        <v>401.8</v>
      </c>
      <c r="O1690">
        <f t="shared" si="236"/>
        <v>214.15000000000003</v>
      </c>
      <c r="P1690" s="8">
        <f t="shared" si="237"/>
        <v>0.34767432421462785</v>
      </c>
      <c r="Q1690">
        <f t="shared" si="238"/>
        <v>92.392499999999998</v>
      </c>
      <c r="R1690">
        <f t="shared" si="239"/>
        <v>523.5575</v>
      </c>
      <c r="S1690">
        <f t="shared" si="240"/>
        <v>121.75749999999999</v>
      </c>
      <c r="T1690" t="str">
        <f>_xlfn.XLOOKUP(C1690,Customers!A:A,Customers!D:D)</f>
        <v>M</v>
      </c>
      <c r="U1690" s="13">
        <f>_xlfn.XLOOKUP(C1690,Customers!A:A,Customers!E:E)</f>
        <v>35712</v>
      </c>
      <c r="V1690" t="str">
        <f>_xlfn.XLOOKUP(C1690,Customers!A:A,Customers!F:F)</f>
        <v>Carlyberg</v>
      </c>
      <c r="W1690" s="13">
        <f>_xlfn.XLOOKUP(C1690,Customers!A:A,Customers!G:G)</f>
        <v>45823</v>
      </c>
      <c r="X1690">
        <f t="shared" ca="1" si="241"/>
        <v>28</v>
      </c>
      <c r="Y1690" t="str">
        <f t="shared" ca="1" si="242"/>
        <v>26-35</v>
      </c>
    </row>
    <row r="1691" spans="1:25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  <c r="I1691">
        <f>_xlfn.XLOOKUP(D1691,Products!A:A,Products!E:E)</f>
        <v>109.78</v>
      </c>
      <c r="J1691">
        <f>_xlfn.XLOOKUP(D1691,Products!A:A,Products!F:F)</f>
        <v>70.59</v>
      </c>
      <c r="K1691" t="str">
        <f>_xlfn.XLOOKUP(D1691,Products!A:A,Products!C:C)</f>
        <v>Fashion</v>
      </c>
      <c r="L1691" t="str">
        <f>_xlfn.XLOOKUP(D1691,Products!A:A,Products!D:D)</f>
        <v>Footwear</v>
      </c>
      <c r="M1691">
        <f t="shared" si="234"/>
        <v>329.34000000000003</v>
      </c>
      <c r="N1691">
        <f t="shared" si="235"/>
        <v>211.77</v>
      </c>
      <c r="O1691">
        <f t="shared" si="236"/>
        <v>117.57000000000002</v>
      </c>
      <c r="P1691" s="8">
        <f t="shared" si="237"/>
        <v>0.35698670067407545</v>
      </c>
      <c r="Q1691">
        <f t="shared" si="238"/>
        <v>16.467000000000002</v>
      </c>
      <c r="R1691">
        <f t="shared" si="239"/>
        <v>312.87300000000005</v>
      </c>
      <c r="S1691">
        <f t="shared" si="240"/>
        <v>101.10300000000004</v>
      </c>
      <c r="T1691" t="str">
        <f>_xlfn.XLOOKUP(C1691,Customers!A:A,Customers!D:D)</f>
        <v>F</v>
      </c>
      <c r="U1691" s="13">
        <f>_xlfn.XLOOKUP(C1691,Customers!A:A,Customers!E:E)</f>
        <v>35714</v>
      </c>
      <c r="V1691" t="str">
        <f>_xlfn.XLOOKUP(C1691,Customers!A:A,Customers!F:F)</f>
        <v>North Christian</v>
      </c>
      <c r="W1691" s="13">
        <f>_xlfn.XLOOKUP(C1691,Customers!A:A,Customers!G:G)</f>
        <v>44816</v>
      </c>
      <c r="X1691">
        <f t="shared" ca="1" si="241"/>
        <v>28</v>
      </c>
      <c r="Y1691" t="str">
        <f t="shared" ca="1" si="242"/>
        <v>26-35</v>
      </c>
    </row>
    <row r="1692" spans="1:25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  <c r="I1692">
        <f>_xlfn.XLOOKUP(D1692,Products!A:A,Products!E:E)</f>
        <v>25.57</v>
      </c>
      <c r="J1692">
        <f>_xlfn.XLOOKUP(D1692,Products!A:A,Products!F:F)</f>
        <v>19.05</v>
      </c>
      <c r="K1692" t="str">
        <f>_xlfn.XLOOKUP(D1692,Products!A:A,Products!C:C)</f>
        <v>Groceries</v>
      </c>
      <c r="L1692" t="str">
        <f>_xlfn.XLOOKUP(D1692,Products!A:A,Products!D:D)</f>
        <v>Vegetables</v>
      </c>
      <c r="M1692">
        <f t="shared" si="234"/>
        <v>51.14</v>
      </c>
      <c r="N1692">
        <f t="shared" si="235"/>
        <v>38.1</v>
      </c>
      <c r="O1692">
        <f t="shared" si="236"/>
        <v>13.04</v>
      </c>
      <c r="P1692" s="8">
        <f t="shared" si="237"/>
        <v>0.25498631208447398</v>
      </c>
      <c r="Q1692">
        <f t="shared" si="238"/>
        <v>7.6709999999999994</v>
      </c>
      <c r="R1692">
        <f t="shared" si="239"/>
        <v>43.469000000000001</v>
      </c>
      <c r="S1692">
        <f t="shared" si="240"/>
        <v>5.3689999999999998</v>
      </c>
      <c r="T1692" t="str">
        <f>_xlfn.XLOOKUP(C1692,Customers!A:A,Customers!D:D)</f>
        <v>M</v>
      </c>
      <c r="U1692" s="13">
        <f>_xlfn.XLOOKUP(C1692,Customers!A:A,Customers!E:E)</f>
        <v>31435</v>
      </c>
      <c r="V1692" t="str">
        <f>_xlfn.XLOOKUP(C1692,Customers!A:A,Customers!F:F)</f>
        <v>Jessicaside</v>
      </c>
      <c r="W1692" s="13">
        <f>_xlfn.XLOOKUP(C1692,Customers!A:A,Customers!G:G)</f>
        <v>44905</v>
      </c>
      <c r="X1692">
        <f t="shared" ca="1" si="241"/>
        <v>40</v>
      </c>
      <c r="Y1692" t="str">
        <f t="shared" ca="1" si="242"/>
        <v>36-50</v>
      </c>
    </row>
    <row r="1693" spans="1:25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  <c r="I1693">
        <f>_xlfn.XLOOKUP(D1693,Products!A:A,Products!E:E)</f>
        <v>1165.3699999999999</v>
      </c>
      <c r="J1693">
        <f>_xlfn.XLOOKUP(D1693,Products!A:A,Products!F:F)</f>
        <v>926.55</v>
      </c>
      <c r="K1693" t="str">
        <f>_xlfn.XLOOKUP(D1693,Products!A:A,Products!C:C)</f>
        <v>Fashion</v>
      </c>
      <c r="L1693" t="str">
        <f>_xlfn.XLOOKUP(D1693,Products!A:A,Products!D:D)</f>
        <v>Clothing</v>
      </c>
      <c r="M1693">
        <f t="shared" si="234"/>
        <v>3496.1099999999997</v>
      </c>
      <c r="N1693">
        <f t="shared" si="235"/>
        <v>2779.6499999999996</v>
      </c>
      <c r="O1693">
        <f t="shared" si="236"/>
        <v>716.46</v>
      </c>
      <c r="P1693" s="8">
        <f t="shared" si="237"/>
        <v>0.20493062289230032</v>
      </c>
      <c r="Q1693">
        <f t="shared" si="238"/>
        <v>174.80549999999999</v>
      </c>
      <c r="R1693">
        <f t="shared" si="239"/>
        <v>3321.3044999999997</v>
      </c>
      <c r="S1693">
        <f t="shared" si="240"/>
        <v>541.6545000000001</v>
      </c>
      <c r="T1693" t="str">
        <f>_xlfn.XLOOKUP(C1693,Customers!A:A,Customers!D:D)</f>
        <v>M</v>
      </c>
      <c r="U1693" s="13">
        <f>_xlfn.XLOOKUP(C1693,Customers!A:A,Customers!E:E)</f>
        <v>22435</v>
      </c>
      <c r="V1693" t="str">
        <f>_xlfn.XLOOKUP(C1693,Customers!A:A,Customers!F:F)</f>
        <v>South Jameschester</v>
      </c>
      <c r="W1693" s="13">
        <f>_xlfn.XLOOKUP(C1693,Customers!A:A,Customers!G:G)</f>
        <v>45087</v>
      </c>
      <c r="X1693">
        <f t="shared" ca="1" si="241"/>
        <v>65</v>
      </c>
      <c r="Y1693" t="str">
        <f t="shared" ca="1" si="242"/>
        <v>50+</v>
      </c>
    </row>
    <row r="1694" spans="1:25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  <c r="I1694">
        <f>_xlfn.XLOOKUP(D1694,Products!A:A,Products!E:E)</f>
        <v>1745.61</v>
      </c>
      <c r="J1694">
        <f>_xlfn.XLOOKUP(D1694,Products!A:A,Products!F:F)</f>
        <v>1322.44</v>
      </c>
      <c r="K1694" t="str">
        <f>_xlfn.XLOOKUP(D1694,Products!A:A,Products!C:C)</f>
        <v>Electronics</v>
      </c>
      <c r="L1694" t="str">
        <f>_xlfn.XLOOKUP(D1694,Products!A:A,Products!D:D)</f>
        <v>Headphones</v>
      </c>
      <c r="M1694">
        <f t="shared" si="234"/>
        <v>6982.44</v>
      </c>
      <c r="N1694">
        <f t="shared" si="235"/>
        <v>5289.76</v>
      </c>
      <c r="O1694">
        <f t="shared" si="236"/>
        <v>1692.6799999999994</v>
      </c>
      <c r="P1694" s="8">
        <f t="shared" si="237"/>
        <v>0.24241955534168563</v>
      </c>
      <c r="Q1694">
        <f t="shared" si="238"/>
        <v>698.24400000000003</v>
      </c>
      <c r="R1694">
        <f t="shared" si="239"/>
        <v>6284.1959999999999</v>
      </c>
      <c r="S1694">
        <f t="shared" si="240"/>
        <v>994.43599999999969</v>
      </c>
      <c r="T1694" t="str">
        <f>_xlfn.XLOOKUP(C1694,Customers!A:A,Customers!D:D)</f>
        <v>F</v>
      </c>
      <c r="U1694" s="13">
        <f>_xlfn.XLOOKUP(C1694,Customers!A:A,Customers!E:E)</f>
        <v>29021</v>
      </c>
      <c r="V1694" t="str">
        <f>_xlfn.XLOOKUP(C1694,Customers!A:A,Customers!F:F)</f>
        <v>North Bradleyfurt</v>
      </c>
      <c r="W1694" s="13">
        <f>_xlfn.XLOOKUP(C1694,Customers!A:A,Customers!G:G)</f>
        <v>45479</v>
      </c>
      <c r="X1694">
        <f t="shared" ca="1" si="241"/>
        <v>47</v>
      </c>
      <c r="Y1694" t="str">
        <f t="shared" ca="1" si="242"/>
        <v>36-50</v>
      </c>
    </row>
    <row r="1695" spans="1:25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  <c r="I1695">
        <f>_xlfn.XLOOKUP(D1695,Products!A:A,Products!E:E)</f>
        <v>1798.97</v>
      </c>
      <c r="J1695">
        <f>_xlfn.XLOOKUP(D1695,Products!A:A,Products!F:F)</f>
        <v>1329.15</v>
      </c>
      <c r="K1695" t="str">
        <f>_xlfn.XLOOKUP(D1695,Products!A:A,Products!C:C)</f>
        <v>Fashion</v>
      </c>
      <c r="L1695" t="str">
        <f>_xlfn.XLOOKUP(D1695,Products!A:A,Products!D:D)</f>
        <v>Accessories</v>
      </c>
      <c r="M1695">
        <f t="shared" si="234"/>
        <v>7195.88</v>
      </c>
      <c r="N1695">
        <f t="shared" si="235"/>
        <v>5316.6</v>
      </c>
      <c r="O1695">
        <f t="shared" si="236"/>
        <v>1879.2799999999997</v>
      </c>
      <c r="P1695" s="8">
        <f t="shared" si="237"/>
        <v>0.26116055298309582</v>
      </c>
      <c r="Q1695">
        <f t="shared" si="238"/>
        <v>1079.3820000000001</v>
      </c>
      <c r="R1695">
        <f t="shared" si="239"/>
        <v>6116.4979999999996</v>
      </c>
      <c r="S1695">
        <f t="shared" si="240"/>
        <v>799.89799999999923</v>
      </c>
      <c r="T1695" t="str">
        <f>_xlfn.XLOOKUP(C1695,Customers!A:A,Customers!D:D)</f>
        <v>M</v>
      </c>
      <c r="U1695" s="13">
        <f>_xlfn.XLOOKUP(C1695,Customers!A:A,Customers!E:E)</f>
        <v>38555</v>
      </c>
      <c r="V1695" t="str">
        <f>_xlfn.XLOOKUP(C1695,Customers!A:A,Customers!F:F)</f>
        <v>West Tinatown</v>
      </c>
      <c r="W1695" s="13">
        <f>_xlfn.XLOOKUP(C1695,Customers!A:A,Customers!G:G)</f>
        <v>44145</v>
      </c>
      <c r="X1695">
        <f t="shared" ca="1" si="241"/>
        <v>20</v>
      </c>
      <c r="Y1695" t="str">
        <f t="shared" ca="1" si="242"/>
        <v>18-25</v>
      </c>
    </row>
    <row r="1696" spans="1:25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  <c r="I1696">
        <f>_xlfn.XLOOKUP(D1696,Products!A:A,Products!E:E)</f>
        <v>1194.1199999999999</v>
      </c>
      <c r="J1696">
        <f>_xlfn.XLOOKUP(D1696,Products!A:A,Products!F:F)</f>
        <v>838.95</v>
      </c>
      <c r="K1696" t="str">
        <f>_xlfn.XLOOKUP(D1696,Products!A:A,Products!C:C)</f>
        <v>Electronics</v>
      </c>
      <c r="L1696" t="str">
        <f>_xlfn.XLOOKUP(D1696,Products!A:A,Products!D:D)</f>
        <v>Smartphone</v>
      </c>
      <c r="M1696">
        <f t="shared" si="234"/>
        <v>1194.1199999999999</v>
      </c>
      <c r="N1696">
        <f t="shared" si="235"/>
        <v>838.95</v>
      </c>
      <c r="O1696">
        <f t="shared" si="236"/>
        <v>355.16999999999985</v>
      </c>
      <c r="P1696" s="8">
        <f t="shared" si="237"/>
        <v>0.29743241885237653</v>
      </c>
      <c r="Q1696">
        <f t="shared" si="238"/>
        <v>0</v>
      </c>
      <c r="R1696">
        <f t="shared" si="239"/>
        <v>1194.1199999999999</v>
      </c>
      <c r="S1696">
        <f t="shared" si="240"/>
        <v>355.16999999999985</v>
      </c>
      <c r="T1696" t="str">
        <f>_xlfn.XLOOKUP(C1696,Customers!A:A,Customers!D:D)</f>
        <v>M</v>
      </c>
      <c r="U1696" s="13">
        <f>_xlfn.XLOOKUP(C1696,Customers!A:A,Customers!E:E)</f>
        <v>26377</v>
      </c>
      <c r="V1696" t="str">
        <f>_xlfn.XLOOKUP(C1696,Customers!A:A,Customers!F:F)</f>
        <v>Meyersstad</v>
      </c>
      <c r="W1696" s="13">
        <f>_xlfn.XLOOKUP(C1696,Customers!A:A,Customers!G:G)</f>
        <v>45539</v>
      </c>
      <c r="X1696">
        <f t="shared" ca="1" si="241"/>
        <v>54</v>
      </c>
      <c r="Y1696" t="str">
        <f t="shared" ca="1" si="242"/>
        <v>50+</v>
      </c>
    </row>
    <row r="1697" spans="1:25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  <c r="I1697">
        <f>_xlfn.XLOOKUP(D1697,Products!A:A,Products!E:E)</f>
        <v>1487.41</v>
      </c>
      <c r="J1697">
        <f>_xlfn.XLOOKUP(D1697,Products!A:A,Products!F:F)</f>
        <v>813.07</v>
      </c>
      <c r="K1697" t="str">
        <f>_xlfn.XLOOKUP(D1697,Products!A:A,Products!C:C)</f>
        <v>Electronics</v>
      </c>
      <c r="L1697" t="str">
        <f>_xlfn.XLOOKUP(D1697,Products!A:A,Products!D:D)</f>
        <v>Smartphone</v>
      </c>
      <c r="M1697">
        <f t="shared" si="234"/>
        <v>7437.05</v>
      </c>
      <c r="N1697">
        <f t="shared" si="235"/>
        <v>4065.3500000000004</v>
      </c>
      <c r="O1697">
        <f t="shared" si="236"/>
        <v>3371.7</v>
      </c>
      <c r="P1697" s="8">
        <f t="shared" si="237"/>
        <v>0.45336524562830688</v>
      </c>
      <c r="Q1697">
        <f t="shared" si="238"/>
        <v>1115.5574999999999</v>
      </c>
      <c r="R1697">
        <f t="shared" si="239"/>
        <v>6321.4925000000003</v>
      </c>
      <c r="S1697">
        <f t="shared" si="240"/>
        <v>2256.1424999999999</v>
      </c>
      <c r="T1697" t="str">
        <f>_xlfn.XLOOKUP(C1697,Customers!A:A,Customers!D:D)</f>
        <v>M</v>
      </c>
      <c r="U1697" s="13">
        <f>_xlfn.XLOOKUP(C1697,Customers!A:A,Customers!E:E)</f>
        <v>27339</v>
      </c>
      <c r="V1697" t="str">
        <f>_xlfn.XLOOKUP(C1697,Customers!A:A,Customers!F:F)</f>
        <v>Port Miguel</v>
      </c>
      <c r="W1697" s="13">
        <f>_xlfn.XLOOKUP(C1697,Customers!A:A,Customers!G:G)</f>
        <v>44754</v>
      </c>
      <c r="X1697">
        <f t="shared" ca="1" si="241"/>
        <v>51</v>
      </c>
      <c r="Y1697" t="str">
        <f t="shared" ca="1" si="242"/>
        <v>50+</v>
      </c>
    </row>
    <row r="1698" spans="1:25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  <c r="I1698">
        <f>_xlfn.XLOOKUP(D1698,Products!A:A,Products!E:E)</f>
        <v>337.63</v>
      </c>
      <c r="J1698">
        <f>_xlfn.XLOOKUP(D1698,Products!A:A,Products!F:F)</f>
        <v>169.03</v>
      </c>
      <c r="K1698" t="str">
        <f>_xlfn.XLOOKUP(D1698,Products!A:A,Products!C:C)</f>
        <v>Fashion</v>
      </c>
      <c r="L1698" t="str">
        <f>_xlfn.XLOOKUP(D1698,Products!A:A,Products!D:D)</f>
        <v>Footwear</v>
      </c>
      <c r="M1698">
        <f t="shared" si="234"/>
        <v>337.63</v>
      </c>
      <c r="N1698">
        <f t="shared" si="235"/>
        <v>169.03</v>
      </c>
      <c r="O1698">
        <f t="shared" si="236"/>
        <v>168.6</v>
      </c>
      <c r="P1698" s="8">
        <f t="shared" si="237"/>
        <v>0.49936320824571273</v>
      </c>
      <c r="Q1698">
        <f t="shared" si="238"/>
        <v>50.644500000000001</v>
      </c>
      <c r="R1698">
        <f t="shared" si="239"/>
        <v>286.9855</v>
      </c>
      <c r="S1698">
        <f t="shared" si="240"/>
        <v>117.9555</v>
      </c>
      <c r="T1698" t="str">
        <f>_xlfn.XLOOKUP(C1698,Customers!A:A,Customers!D:D)</f>
        <v>F</v>
      </c>
      <c r="U1698" s="13">
        <f>_xlfn.XLOOKUP(C1698,Customers!A:A,Customers!E:E)</f>
        <v>35905</v>
      </c>
      <c r="V1698" t="str">
        <f>_xlfn.XLOOKUP(C1698,Customers!A:A,Customers!F:F)</f>
        <v>Lake Michaelshire</v>
      </c>
      <c r="W1698" s="13">
        <f>_xlfn.XLOOKUP(C1698,Customers!A:A,Customers!G:G)</f>
        <v>45389</v>
      </c>
      <c r="X1698">
        <f t="shared" ca="1" si="241"/>
        <v>28</v>
      </c>
      <c r="Y1698" t="str">
        <f t="shared" ca="1" si="242"/>
        <v>26-35</v>
      </c>
    </row>
    <row r="1699" spans="1:25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  <c r="I1699">
        <f>_xlfn.XLOOKUP(D1699,Products!A:A,Products!E:E)</f>
        <v>1501.46</v>
      </c>
      <c r="J1699">
        <f>_xlfn.XLOOKUP(D1699,Products!A:A,Products!F:F)</f>
        <v>1167.73</v>
      </c>
      <c r="K1699" t="str">
        <f>_xlfn.XLOOKUP(D1699,Products!A:A,Products!C:C)</f>
        <v>Fashion</v>
      </c>
      <c r="L1699" t="str">
        <f>_xlfn.XLOOKUP(D1699,Products!A:A,Products!D:D)</f>
        <v>Watches</v>
      </c>
      <c r="M1699">
        <f t="shared" si="234"/>
        <v>4504.38</v>
      </c>
      <c r="N1699">
        <f t="shared" si="235"/>
        <v>3503.19</v>
      </c>
      <c r="O1699">
        <f t="shared" si="236"/>
        <v>1001.19</v>
      </c>
      <c r="P1699" s="8">
        <f t="shared" si="237"/>
        <v>0.22227032355174298</v>
      </c>
      <c r="Q1699">
        <f t="shared" si="238"/>
        <v>675.65700000000004</v>
      </c>
      <c r="R1699">
        <f t="shared" si="239"/>
        <v>3828.723</v>
      </c>
      <c r="S1699">
        <f t="shared" si="240"/>
        <v>325.5329999999999</v>
      </c>
      <c r="T1699" t="str">
        <f>_xlfn.XLOOKUP(C1699,Customers!A:A,Customers!D:D)</f>
        <v>M</v>
      </c>
      <c r="U1699" s="13">
        <f>_xlfn.XLOOKUP(C1699,Customers!A:A,Customers!E:E)</f>
        <v>22556</v>
      </c>
      <c r="V1699" t="str">
        <f>_xlfn.XLOOKUP(C1699,Customers!A:A,Customers!F:F)</f>
        <v>Simonstad</v>
      </c>
      <c r="W1699" s="13">
        <f>_xlfn.XLOOKUP(C1699,Customers!A:A,Customers!G:G)</f>
        <v>45467</v>
      </c>
      <c r="X1699">
        <f t="shared" ca="1" si="241"/>
        <v>64</v>
      </c>
      <c r="Y1699" t="str">
        <f t="shared" ca="1" si="242"/>
        <v>50+</v>
      </c>
    </row>
    <row r="1700" spans="1:25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  <c r="I1700">
        <f>_xlfn.XLOOKUP(D1700,Products!A:A,Products!E:E)</f>
        <v>428.05</v>
      </c>
      <c r="J1700">
        <f>_xlfn.XLOOKUP(D1700,Products!A:A,Products!F:F)</f>
        <v>246.07</v>
      </c>
      <c r="K1700" t="str">
        <f>_xlfn.XLOOKUP(D1700,Products!A:A,Products!C:C)</f>
        <v>Electronics</v>
      </c>
      <c r="L1700" t="str">
        <f>_xlfn.XLOOKUP(D1700,Products!A:A,Products!D:D)</f>
        <v>Laptop</v>
      </c>
      <c r="M1700">
        <f t="shared" si="234"/>
        <v>428.05</v>
      </c>
      <c r="N1700">
        <f t="shared" si="235"/>
        <v>246.07</v>
      </c>
      <c r="O1700">
        <f t="shared" si="236"/>
        <v>181.98000000000002</v>
      </c>
      <c r="P1700" s="8">
        <f t="shared" si="237"/>
        <v>0.42513725032122418</v>
      </c>
      <c r="Q1700">
        <f t="shared" si="238"/>
        <v>21.402500000000003</v>
      </c>
      <c r="R1700">
        <f t="shared" si="239"/>
        <v>406.64750000000004</v>
      </c>
      <c r="S1700">
        <f t="shared" si="240"/>
        <v>160.57750000000004</v>
      </c>
      <c r="T1700" t="str">
        <f>_xlfn.XLOOKUP(C1700,Customers!A:A,Customers!D:D)</f>
        <v>F</v>
      </c>
      <c r="U1700" s="13">
        <f>_xlfn.XLOOKUP(C1700,Customers!A:A,Customers!E:E)</f>
        <v>22610</v>
      </c>
      <c r="V1700" t="str">
        <f>_xlfn.XLOOKUP(C1700,Customers!A:A,Customers!F:F)</f>
        <v>North April</v>
      </c>
      <c r="W1700" s="13">
        <f>_xlfn.XLOOKUP(C1700,Customers!A:A,Customers!G:G)</f>
        <v>45036</v>
      </c>
      <c r="X1700">
        <f t="shared" ca="1" si="241"/>
        <v>64</v>
      </c>
      <c r="Y1700" t="str">
        <f t="shared" ca="1" si="242"/>
        <v>50+</v>
      </c>
    </row>
    <row r="1701" spans="1:25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  <c r="I1701">
        <f>_xlfn.XLOOKUP(D1701,Products!A:A,Products!E:E)</f>
        <v>1197.18</v>
      </c>
      <c r="J1701">
        <f>_xlfn.XLOOKUP(D1701,Products!A:A,Products!F:F)</f>
        <v>722.74</v>
      </c>
      <c r="K1701" t="str">
        <f>_xlfn.XLOOKUP(D1701,Products!A:A,Products!C:C)</f>
        <v>Electronics</v>
      </c>
      <c r="L1701" t="str">
        <f>_xlfn.XLOOKUP(D1701,Products!A:A,Products!D:D)</f>
        <v>Smartphone</v>
      </c>
      <c r="M1701">
        <f t="shared" si="234"/>
        <v>4788.72</v>
      </c>
      <c r="N1701">
        <f t="shared" si="235"/>
        <v>2890.96</v>
      </c>
      <c r="O1701">
        <f t="shared" si="236"/>
        <v>1897.7600000000002</v>
      </c>
      <c r="P1701" s="8">
        <f t="shared" si="237"/>
        <v>0.39629796688885549</v>
      </c>
      <c r="Q1701">
        <f t="shared" si="238"/>
        <v>0</v>
      </c>
      <c r="R1701">
        <f t="shared" si="239"/>
        <v>4788.72</v>
      </c>
      <c r="S1701">
        <f t="shared" si="240"/>
        <v>1897.7600000000002</v>
      </c>
      <c r="T1701" t="str">
        <f>_xlfn.XLOOKUP(C1701,Customers!A:A,Customers!D:D)</f>
        <v>F</v>
      </c>
      <c r="U1701" s="13">
        <f>_xlfn.XLOOKUP(C1701,Customers!A:A,Customers!E:E)</f>
        <v>31052</v>
      </c>
      <c r="V1701" t="str">
        <f>_xlfn.XLOOKUP(C1701,Customers!A:A,Customers!F:F)</f>
        <v>South James</v>
      </c>
      <c r="W1701" s="13">
        <f>_xlfn.XLOOKUP(C1701,Customers!A:A,Customers!G:G)</f>
        <v>44584</v>
      </c>
      <c r="X1701">
        <f t="shared" ca="1" si="241"/>
        <v>41</v>
      </c>
      <c r="Y1701" t="str">
        <f t="shared" ca="1" si="242"/>
        <v>36-50</v>
      </c>
    </row>
    <row r="1702" spans="1:25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  <c r="I1702">
        <f>_xlfn.XLOOKUP(D1702,Products!A:A,Products!E:E)</f>
        <v>304.70999999999998</v>
      </c>
      <c r="J1702">
        <f>_xlfn.XLOOKUP(D1702,Products!A:A,Products!F:F)</f>
        <v>164.01</v>
      </c>
      <c r="K1702" t="str">
        <f>_xlfn.XLOOKUP(D1702,Products!A:A,Products!C:C)</f>
        <v>Groceries</v>
      </c>
      <c r="L1702" t="str">
        <f>_xlfn.XLOOKUP(D1702,Products!A:A,Products!D:D)</f>
        <v>Vegetables</v>
      </c>
      <c r="M1702">
        <f t="shared" si="234"/>
        <v>1218.8399999999999</v>
      </c>
      <c r="N1702">
        <f t="shared" si="235"/>
        <v>656.04</v>
      </c>
      <c r="O1702">
        <f t="shared" si="236"/>
        <v>562.79999999999995</v>
      </c>
      <c r="P1702" s="8">
        <f t="shared" si="237"/>
        <v>0.46175051688490698</v>
      </c>
      <c r="Q1702">
        <f t="shared" si="238"/>
        <v>121.884</v>
      </c>
      <c r="R1702">
        <f t="shared" si="239"/>
        <v>1096.9559999999999</v>
      </c>
      <c r="S1702">
        <f t="shared" si="240"/>
        <v>440.91599999999994</v>
      </c>
      <c r="T1702" t="str">
        <f>_xlfn.XLOOKUP(C1702,Customers!A:A,Customers!D:D)</f>
        <v>F</v>
      </c>
      <c r="U1702" s="13">
        <f>_xlfn.XLOOKUP(C1702,Customers!A:A,Customers!E:E)</f>
        <v>38340</v>
      </c>
      <c r="V1702" t="str">
        <f>_xlfn.XLOOKUP(C1702,Customers!A:A,Customers!F:F)</f>
        <v>Boyerstad</v>
      </c>
      <c r="W1702" s="13">
        <f>_xlfn.XLOOKUP(C1702,Customers!A:A,Customers!G:G)</f>
        <v>45347</v>
      </c>
      <c r="X1702">
        <f t="shared" ca="1" si="241"/>
        <v>21</v>
      </c>
      <c r="Y1702" t="str">
        <f t="shared" ca="1" si="242"/>
        <v>18-25</v>
      </c>
    </row>
    <row r="1703" spans="1:25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  <c r="I1703">
        <f>_xlfn.XLOOKUP(D1703,Products!A:A,Products!E:E)</f>
        <v>1635.01</v>
      </c>
      <c r="J1703">
        <f>_xlfn.XLOOKUP(D1703,Products!A:A,Products!F:F)</f>
        <v>1043.29</v>
      </c>
      <c r="K1703" t="str">
        <f>_xlfn.XLOOKUP(D1703,Products!A:A,Products!C:C)</f>
        <v>Electronics</v>
      </c>
      <c r="L1703" t="str">
        <f>_xlfn.XLOOKUP(D1703,Products!A:A,Products!D:D)</f>
        <v>Television</v>
      </c>
      <c r="M1703">
        <f t="shared" si="234"/>
        <v>8175.05</v>
      </c>
      <c r="N1703">
        <f t="shared" si="235"/>
        <v>5216.45</v>
      </c>
      <c r="O1703">
        <f t="shared" si="236"/>
        <v>2958.6000000000004</v>
      </c>
      <c r="P1703" s="8">
        <f t="shared" si="237"/>
        <v>0.36190604338811388</v>
      </c>
      <c r="Q1703">
        <f t="shared" si="238"/>
        <v>0</v>
      </c>
      <c r="R1703">
        <f t="shared" si="239"/>
        <v>8175.05</v>
      </c>
      <c r="S1703">
        <f t="shared" si="240"/>
        <v>2958.6000000000004</v>
      </c>
      <c r="T1703" t="str">
        <f>_xlfn.XLOOKUP(C1703,Customers!A:A,Customers!D:D)</f>
        <v>M</v>
      </c>
      <c r="U1703" s="13">
        <f>_xlfn.XLOOKUP(C1703,Customers!A:A,Customers!E:E)</f>
        <v>35712</v>
      </c>
      <c r="V1703" t="str">
        <f>_xlfn.XLOOKUP(C1703,Customers!A:A,Customers!F:F)</f>
        <v>Carlyberg</v>
      </c>
      <c r="W1703" s="13">
        <f>_xlfn.XLOOKUP(C1703,Customers!A:A,Customers!G:G)</f>
        <v>45823</v>
      </c>
      <c r="X1703">
        <f t="shared" ca="1" si="241"/>
        <v>28</v>
      </c>
      <c r="Y1703" t="str">
        <f t="shared" ca="1" si="242"/>
        <v>26-35</v>
      </c>
    </row>
    <row r="1704" spans="1:25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  <c r="I1704">
        <f>_xlfn.XLOOKUP(D1704,Products!A:A,Products!E:E)</f>
        <v>1501.46</v>
      </c>
      <c r="J1704">
        <f>_xlfn.XLOOKUP(D1704,Products!A:A,Products!F:F)</f>
        <v>1167.73</v>
      </c>
      <c r="K1704" t="str">
        <f>_xlfn.XLOOKUP(D1704,Products!A:A,Products!C:C)</f>
        <v>Fashion</v>
      </c>
      <c r="L1704" t="str">
        <f>_xlfn.XLOOKUP(D1704,Products!A:A,Products!D:D)</f>
        <v>Watches</v>
      </c>
      <c r="M1704">
        <f t="shared" si="234"/>
        <v>7507.3</v>
      </c>
      <c r="N1704">
        <f t="shared" si="235"/>
        <v>5838.65</v>
      </c>
      <c r="O1704">
        <f t="shared" si="236"/>
        <v>1668.6500000000005</v>
      </c>
      <c r="P1704" s="8">
        <f t="shared" si="237"/>
        <v>0.22227032355174303</v>
      </c>
      <c r="Q1704">
        <f t="shared" si="238"/>
        <v>0</v>
      </c>
      <c r="R1704">
        <f t="shared" si="239"/>
        <v>7507.3</v>
      </c>
      <c r="S1704">
        <f t="shared" si="240"/>
        <v>1668.6500000000005</v>
      </c>
      <c r="T1704" t="str">
        <f>_xlfn.XLOOKUP(C1704,Customers!A:A,Customers!D:D)</f>
        <v>M</v>
      </c>
      <c r="U1704" s="13">
        <f>_xlfn.XLOOKUP(C1704,Customers!A:A,Customers!E:E)</f>
        <v>34315</v>
      </c>
      <c r="V1704" t="str">
        <f>_xlfn.XLOOKUP(C1704,Customers!A:A,Customers!F:F)</f>
        <v>Quinnville</v>
      </c>
      <c r="W1704" s="13">
        <f>_xlfn.XLOOKUP(C1704,Customers!A:A,Customers!G:G)</f>
        <v>44892</v>
      </c>
      <c r="X1704">
        <f t="shared" ca="1" si="241"/>
        <v>32</v>
      </c>
      <c r="Y1704" t="str">
        <f t="shared" ca="1" si="242"/>
        <v>26-35</v>
      </c>
    </row>
    <row r="1705" spans="1:25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  <c r="I1705">
        <f>_xlfn.XLOOKUP(D1705,Products!A:A,Products!E:E)</f>
        <v>1165.3699999999999</v>
      </c>
      <c r="J1705">
        <f>_xlfn.XLOOKUP(D1705,Products!A:A,Products!F:F)</f>
        <v>926.55</v>
      </c>
      <c r="K1705" t="str">
        <f>_xlfn.XLOOKUP(D1705,Products!A:A,Products!C:C)</f>
        <v>Fashion</v>
      </c>
      <c r="L1705" t="str">
        <f>_xlfn.XLOOKUP(D1705,Products!A:A,Products!D:D)</f>
        <v>Clothing</v>
      </c>
      <c r="M1705">
        <f t="shared" si="234"/>
        <v>4661.4799999999996</v>
      </c>
      <c r="N1705">
        <f t="shared" si="235"/>
        <v>3706.2</v>
      </c>
      <c r="O1705">
        <f t="shared" si="236"/>
        <v>955.27999999999975</v>
      </c>
      <c r="P1705" s="8">
        <f t="shared" si="237"/>
        <v>0.20493062289230027</v>
      </c>
      <c r="Q1705">
        <f t="shared" si="238"/>
        <v>233.07399999999998</v>
      </c>
      <c r="R1705">
        <f t="shared" si="239"/>
        <v>4428.4059999999999</v>
      </c>
      <c r="S1705">
        <f t="shared" si="240"/>
        <v>722.20600000000013</v>
      </c>
      <c r="T1705" t="str">
        <f>_xlfn.XLOOKUP(C1705,Customers!A:A,Customers!D:D)</f>
        <v>M</v>
      </c>
      <c r="U1705" s="13">
        <f>_xlfn.XLOOKUP(C1705,Customers!A:A,Customers!E:E)</f>
        <v>26377</v>
      </c>
      <c r="V1705" t="str">
        <f>_xlfn.XLOOKUP(C1705,Customers!A:A,Customers!F:F)</f>
        <v>Meyersstad</v>
      </c>
      <c r="W1705" s="13">
        <f>_xlfn.XLOOKUP(C1705,Customers!A:A,Customers!G:G)</f>
        <v>45539</v>
      </c>
      <c r="X1705">
        <f t="shared" ca="1" si="241"/>
        <v>54</v>
      </c>
      <c r="Y1705" t="str">
        <f t="shared" ca="1" si="242"/>
        <v>50+</v>
      </c>
    </row>
    <row r="1706" spans="1:25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  <c r="I1706">
        <f>_xlfn.XLOOKUP(D1706,Products!A:A,Products!E:E)</f>
        <v>304.70999999999998</v>
      </c>
      <c r="J1706">
        <f>_xlfn.XLOOKUP(D1706,Products!A:A,Products!F:F)</f>
        <v>164.01</v>
      </c>
      <c r="K1706" t="str">
        <f>_xlfn.XLOOKUP(D1706,Products!A:A,Products!C:C)</f>
        <v>Groceries</v>
      </c>
      <c r="L1706" t="str">
        <f>_xlfn.XLOOKUP(D1706,Products!A:A,Products!D:D)</f>
        <v>Vegetables</v>
      </c>
      <c r="M1706">
        <f t="shared" si="234"/>
        <v>1218.8399999999999</v>
      </c>
      <c r="N1706">
        <f t="shared" si="235"/>
        <v>656.04</v>
      </c>
      <c r="O1706">
        <f t="shared" si="236"/>
        <v>562.79999999999995</v>
      </c>
      <c r="P1706" s="8">
        <f t="shared" si="237"/>
        <v>0.46175051688490698</v>
      </c>
      <c r="Q1706">
        <f t="shared" si="238"/>
        <v>182.82599999999999</v>
      </c>
      <c r="R1706">
        <f t="shared" si="239"/>
        <v>1036.0139999999999</v>
      </c>
      <c r="S1706">
        <f t="shared" si="240"/>
        <v>379.97399999999993</v>
      </c>
      <c r="T1706" t="str">
        <f>_xlfn.XLOOKUP(C1706,Customers!A:A,Customers!D:D)</f>
        <v>F</v>
      </c>
      <c r="U1706" s="13">
        <f>_xlfn.XLOOKUP(C1706,Customers!A:A,Customers!E:E)</f>
        <v>23730</v>
      </c>
      <c r="V1706" t="str">
        <f>_xlfn.XLOOKUP(C1706,Customers!A:A,Customers!F:F)</f>
        <v>East Mary</v>
      </c>
      <c r="W1706" s="13">
        <f>_xlfn.XLOOKUP(C1706,Customers!A:A,Customers!G:G)</f>
        <v>45670</v>
      </c>
      <c r="X1706">
        <f t="shared" ca="1" si="241"/>
        <v>61</v>
      </c>
      <c r="Y1706" t="str">
        <f t="shared" ca="1" si="242"/>
        <v>50+</v>
      </c>
    </row>
    <row r="1707" spans="1:25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  <c r="I1707">
        <f>_xlfn.XLOOKUP(D1707,Products!A:A,Products!E:E)</f>
        <v>1673.69</v>
      </c>
      <c r="J1707">
        <f>_xlfn.XLOOKUP(D1707,Products!A:A,Products!F:F)</f>
        <v>1323.38</v>
      </c>
      <c r="K1707" t="str">
        <f>_xlfn.XLOOKUP(D1707,Products!A:A,Products!C:C)</f>
        <v>Electronics</v>
      </c>
      <c r="L1707" t="str">
        <f>_xlfn.XLOOKUP(D1707,Products!A:A,Products!D:D)</f>
        <v>Camera</v>
      </c>
      <c r="M1707">
        <f t="shared" si="234"/>
        <v>3347.38</v>
      </c>
      <c r="N1707">
        <f t="shared" si="235"/>
        <v>2646.76</v>
      </c>
      <c r="O1707">
        <f t="shared" si="236"/>
        <v>700.61999999999989</v>
      </c>
      <c r="P1707" s="8">
        <f t="shared" si="237"/>
        <v>0.20930399297360916</v>
      </c>
      <c r="Q1707">
        <f t="shared" si="238"/>
        <v>167.36900000000003</v>
      </c>
      <c r="R1707">
        <f t="shared" si="239"/>
        <v>3180.011</v>
      </c>
      <c r="S1707">
        <f t="shared" si="240"/>
        <v>533.25099999999975</v>
      </c>
      <c r="T1707" t="str">
        <f>_xlfn.XLOOKUP(C1707,Customers!A:A,Customers!D:D)</f>
        <v>F</v>
      </c>
      <c r="U1707" s="13">
        <f>_xlfn.XLOOKUP(C1707,Customers!A:A,Customers!E:E)</f>
        <v>19995</v>
      </c>
      <c r="V1707" t="str">
        <f>_xlfn.XLOOKUP(C1707,Customers!A:A,Customers!F:F)</f>
        <v>North Jason</v>
      </c>
      <c r="W1707" s="13">
        <f>_xlfn.XLOOKUP(C1707,Customers!A:A,Customers!G:G)</f>
        <v>45602</v>
      </c>
      <c r="X1707">
        <f t="shared" ca="1" si="241"/>
        <v>71</v>
      </c>
      <c r="Y1707" t="str">
        <f t="shared" ca="1" si="242"/>
        <v>50+</v>
      </c>
    </row>
    <row r="1708" spans="1:25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  <c r="I1708">
        <f>_xlfn.XLOOKUP(D1708,Products!A:A,Products!E:E)</f>
        <v>1216.3599999999999</v>
      </c>
      <c r="J1708">
        <f>_xlfn.XLOOKUP(D1708,Products!A:A,Products!F:F)</f>
        <v>794.8</v>
      </c>
      <c r="K1708" t="str">
        <f>_xlfn.XLOOKUP(D1708,Products!A:A,Products!C:C)</f>
        <v>Fashion</v>
      </c>
      <c r="L1708" t="str">
        <f>_xlfn.XLOOKUP(D1708,Products!A:A,Products!D:D)</f>
        <v>Bags</v>
      </c>
      <c r="M1708">
        <f t="shared" si="234"/>
        <v>2432.7199999999998</v>
      </c>
      <c r="N1708">
        <f t="shared" si="235"/>
        <v>1589.6</v>
      </c>
      <c r="O1708">
        <f t="shared" si="236"/>
        <v>843.11999999999989</v>
      </c>
      <c r="P1708" s="8">
        <f t="shared" si="237"/>
        <v>0.34657502713012595</v>
      </c>
      <c r="Q1708">
        <f t="shared" si="238"/>
        <v>243.27199999999999</v>
      </c>
      <c r="R1708">
        <f t="shared" si="239"/>
        <v>2189.4479999999999</v>
      </c>
      <c r="S1708">
        <f t="shared" si="240"/>
        <v>599.84799999999996</v>
      </c>
      <c r="T1708" t="str">
        <f>_xlfn.XLOOKUP(C1708,Customers!A:A,Customers!D:D)</f>
        <v>M</v>
      </c>
      <c r="U1708" s="13">
        <f>_xlfn.XLOOKUP(C1708,Customers!A:A,Customers!E:E)</f>
        <v>34163</v>
      </c>
      <c r="V1708" t="str">
        <f>_xlfn.XLOOKUP(C1708,Customers!A:A,Customers!F:F)</f>
        <v>Justintown</v>
      </c>
      <c r="W1708" s="13">
        <f>_xlfn.XLOOKUP(C1708,Customers!A:A,Customers!G:G)</f>
        <v>44573</v>
      </c>
      <c r="X1708">
        <f t="shared" ca="1" si="241"/>
        <v>32</v>
      </c>
      <c r="Y1708" t="str">
        <f t="shared" ca="1" si="242"/>
        <v>26-35</v>
      </c>
    </row>
    <row r="1709" spans="1:25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  <c r="I1709">
        <f>_xlfn.XLOOKUP(D1709,Products!A:A,Products!E:E)</f>
        <v>1635.01</v>
      </c>
      <c r="J1709">
        <f>_xlfn.XLOOKUP(D1709,Products!A:A,Products!F:F)</f>
        <v>1043.29</v>
      </c>
      <c r="K1709" t="str">
        <f>_xlfn.XLOOKUP(D1709,Products!A:A,Products!C:C)</f>
        <v>Electronics</v>
      </c>
      <c r="L1709" t="str">
        <f>_xlfn.XLOOKUP(D1709,Products!A:A,Products!D:D)</f>
        <v>Television</v>
      </c>
      <c r="M1709">
        <f t="shared" si="234"/>
        <v>4905.03</v>
      </c>
      <c r="N1709">
        <f t="shared" si="235"/>
        <v>3129.87</v>
      </c>
      <c r="O1709">
        <f t="shared" si="236"/>
        <v>1775.1599999999999</v>
      </c>
      <c r="P1709" s="8">
        <f t="shared" si="237"/>
        <v>0.36190604338811383</v>
      </c>
      <c r="Q1709">
        <f t="shared" si="238"/>
        <v>245.25149999999999</v>
      </c>
      <c r="R1709">
        <f t="shared" si="239"/>
        <v>4659.7784999999994</v>
      </c>
      <c r="S1709">
        <f t="shared" si="240"/>
        <v>1529.9084999999995</v>
      </c>
      <c r="T1709" t="str">
        <f>_xlfn.XLOOKUP(C1709,Customers!A:A,Customers!D:D)</f>
        <v>M</v>
      </c>
      <c r="U1709" s="13">
        <f>_xlfn.XLOOKUP(C1709,Customers!A:A,Customers!E:E)</f>
        <v>21466</v>
      </c>
      <c r="V1709" t="str">
        <f>_xlfn.XLOOKUP(C1709,Customers!A:A,Customers!F:F)</f>
        <v>New Michael</v>
      </c>
      <c r="W1709" s="13">
        <f>_xlfn.XLOOKUP(C1709,Customers!A:A,Customers!G:G)</f>
        <v>45636</v>
      </c>
      <c r="X1709">
        <f t="shared" ca="1" si="241"/>
        <v>67</v>
      </c>
      <c r="Y1709" t="str">
        <f t="shared" ca="1" si="242"/>
        <v>50+</v>
      </c>
    </row>
    <row r="1710" spans="1:25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  <c r="I1710">
        <f>_xlfn.XLOOKUP(D1710,Products!A:A,Products!E:E)</f>
        <v>1858.75</v>
      </c>
      <c r="J1710">
        <f>_xlfn.XLOOKUP(D1710,Products!A:A,Products!F:F)</f>
        <v>1451.16</v>
      </c>
      <c r="K1710" t="str">
        <f>_xlfn.XLOOKUP(D1710,Products!A:A,Products!C:C)</f>
        <v>Fashion</v>
      </c>
      <c r="L1710" t="str">
        <f>_xlfn.XLOOKUP(D1710,Products!A:A,Products!D:D)</f>
        <v>Accessories</v>
      </c>
      <c r="M1710">
        <f t="shared" si="234"/>
        <v>1858.75</v>
      </c>
      <c r="N1710">
        <f t="shared" si="235"/>
        <v>1451.16</v>
      </c>
      <c r="O1710">
        <f t="shared" si="236"/>
        <v>407.58999999999992</v>
      </c>
      <c r="P1710" s="8">
        <f t="shared" si="237"/>
        <v>0.21928177538668456</v>
      </c>
      <c r="Q1710">
        <f t="shared" si="238"/>
        <v>278.8125</v>
      </c>
      <c r="R1710">
        <f t="shared" si="239"/>
        <v>1579.9375</v>
      </c>
      <c r="S1710">
        <f t="shared" si="240"/>
        <v>128.77749999999992</v>
      </c>
      <c r="T1710" t="str">
        <f>_xlfn.XLOOKUP(C1710,Customers!A:A,Customers!D:D)</f>
        <v>F</v>
      </c>
      <c r="U1710" s="13">
        <f>_xlfn.XLOOKUP(C1710,Customers!A:A,Customers!E:E)</f>
        <v>30193</v>
      </c>
      <c r="V1710" t="str">
        <f>_xlfn.XLOOKUP(C1710,Customers!A:A,Customers!F:F)</f>
        <v>West Melissahaven</v>
      </c>
      <c r="W1710" s="13">
        <f>_xlfn.XLOOKUP(C1710,Customers!A:A,Customers!G:G)</f>
        <v>45322</v>
      </c>
      <c r="X1710">
        <f t="shared" ca="1" si="241"/>
        <v>43</v>
      </c>
      <c r="Y1710" t="str">
        <f t="shared" ca="1" si="242"/>
        <v>36-50</v>
      </c>
    </row>
    <row r="1711" spans="1:25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  <c r="I1711">
        <f>_xlfn.XLOOKUP(D1711,Products!A:A,Products!E:E)</f>
        <v>429.15</v>
      </c>
      <c r="J1711">
        <f>_xlfn.XLOOKUP(D1711,Products!A:A,Products!F:F)</f>
        <v>258.72000000000003</v>
      </c>
      <c r="K1711" t="str">
        <f>_xlfn.XLOOKUP(D1711,Products!A:A,Products!C:C)</f>
        <v>Fashion</v>
      </c>
      <c r="L1711" t="str">
        <f>_xlfn.XLOOKUP(D1711,Products!A:A,Products!D:D)</f>
        <v>Watches</v>
      </c>
      <c r="M1711">
        <f t="shared" si="234"/>
        <v>2145.75</v>
      </c>
      <c r="N1711">
        <f t="shared" si="235"/>
        <v>1293.6000000000001</v>
      </c>
      <c r="O1711">
        <f t="shared" si="236"/>
        <v>852.14999999999986</v>
      </c>
      <c r="P1711" s="8">
        <f t="shared" si="237"/>
        <v>0.3971338692764767</v>
      </c>
      <c r="Q1711">
        <f t="shared" si="238"/>
        <v>321.86250000000001</v>
      </c>
      <c r="R1711">
        <f t="shared" si="239"/>
        <v>1823.8875</v>
      </c>
      <c r="S1711">
        <f t="shared" si="240"/>
        <v>530.28749999999991</v>
      </c>
      <c r="T1711" t="str">
        <f>_xlfn.XLOOKUP(C1711,Customers!A:A,Customers!D:D)</f>
        <v>M</v>
      </c>
      <c r="U1711" s="13">
        <f>_xlfn.XLOOKUP(C1711,Customers!A:A,Customers!E:E)</f>
        <v>31478</v>
      </c>
      <c r="V1711" t="str">
        <f>_xlfn.XLOOKUP(C1711,Customers!A:A,Customers!F:F)</f>
        <v>North Charlesville</v>
      </c>
      <c r="W1711" s="13">
        <f>_xlfn.XLOOKUP(C1711,Customers!A:A,Customers!G:G)</f>
        <v>45172</v>
      </c>
      <c r="X1711">
        <f t="shared" ca="1" si="241"/>
        <v>40</v>
      </c>
      <c r="Y1711" t="str">
        <f t="shared" ca="1" si="242"/>
        <v>36-50</v>
      </c>
    </row>
    <row r="1712" spans="1:25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  <c r="I1712">
        <f>_xlfn.XLOOKUP(D1712,Products!A:A,Products!E:E)</f>
        <v>673.78</v>
      </c>
      <c r="J1712">
        <f>_xlfn.XLOOKUP(D1712,Products!A:A,Products!F:F)</f>
        <v>363.33</v>
      </c>
      <c r="K1712" t="str">
        <f>_xlfn.XLOOKUP(D1712,Products!A:A,Products!C:C)</f>
        <v>Electronics</v>
      </c>
      <c r="L1712" t="str">
        <f>_xlfn.XLOOKUP(D1712,Products!A:A,Products!D:D)</f>
        <v>Smartphone</v>
      </c>
      <c r="M1712">
        <f t="shared" si="234"/>
        <v>673.78</v>
      </c>
      <c r="N1712">
        <f t="shared" si="235"/>
        <v>363.33</v>
      </c>
      <c r="O1712">
        <f t="shared" si="236"/>
        <v>310.45</v>
      </c>
      <c r="P1712" s="8">
        <f t="shared" si="237"/>
        <v>0.46075870462168661</v>
      </c>
      <c r="Q1712">
        <f t="shared" si="238"/>
        <v>0</v>
      </c>
      <c r="R1712">
        <f t="shared" si="239"/>
        <v>673.78</v>
      </c>
      <c r="S1712">
        <f t="shared" si="240"/>
        <v>310.45</v>
      </c>
      <c r="T1712" t="str">
        <f>_xlfn.XLOOKUP(C1712,Customers!A:A,Customers!D:D)</f>
        <v>M</v>
      </c>
      <c r="U1712" s="13">
        <f>_xlfn.XLOOKUP(C1712,Customers!A:A,Customers!E:E)</f>
        <v>33450</v>
      </c>
      <c r="V1712" t="str">
        <f>_xlfn.XLOOKUP(C1712,Customers!A:A,Customers!F:F)</f>
        <v>West Ralph</v>
      </c>
      <c r="W1712" s="13">
        <f>_xlfn.XLOOKUP(C1712,Customers!A:A,Customers!G:G)</f>
        <v>45747</v>
      </c>
      <c r="X1712">
        <f t="shared" ca="1" si="241"/>
        <v>34</v>
      </c>
      <c r="Y1712" t="str">
        <f t="shared" ca="1" si="242"/>
        <v>26-35</v>
      </c>
    </row>
    <row r="1713" spans="1:25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  <c r="I1713">
        <f>_xlfn.XLOOKUP(D1713,Products!A:A,Products!E:E)</f>
        <v>318.05</v>
      </c>
      <c r="J1713">
        <f>_xlfn.XLOOKUP(D1713,Products!A:A,Products!F:F)</f>
        <v>187.34</v>
      </c>
      <c r="K1713" t="str">
        <f>_xlfn.XLOOKUP(D1713,Products!A:A,Products!C:C)</f>
        <v>Groceries</v>
      </c>
      <c r="L1713" t="str">
        <f>_xlfn.XLOOKUP(D1713,Products!A:A,Products!D:D)</f>
        <v>Fruits</v>
      </c>
      <c r="M1713">
        <f t="shared" si="234"/>
        <v>954.15000000000009</v>
      </c>
      <c r="N1713">
        <f t="shared" si="235"/>
        <v>562.02</v>
      </c>
      <c r="O1713">
        <f t="shared" si="236"/>
        <v>392.13000000000011</v>
      </c>
      <c r="P1713" s="8">
        <f t="shared" si="237"/>
        <v>0.41097311743436576</v>
      </c>
      <c r="Q1713">
        <f t="shared" si="238"/>
        <v>95.41500000000002</v>
      </c>
      <c r="R1713">
        <f t="shared" si="239"/>
        <v>858.73500000000013</v>
      </c>
      <c r="S1713">
        <f t="shared" si="240"/>
        <v>296.71500000000015</v>
      </c>
      <c r="T1713" t="str">
        <f>_xlfn.XLOOKUP(C1713,Customers!A:A,Customers!D:D)</f>
        <v>F</v>
      </c>
      <c r="U1713" s="13">
        <f>_xlfn.XLOOKUP(C1713,Customers!A:A,Customers!E:E)</f>
        <v>37024</v>
      </c>
      <c r="V1713" t="str">
        <f>_xlfn.XLOOKUP(C1713,Customers!A:A,Customers!F:F)</f>
        <v>South Markbury</v>
      </c>
      <c r="W1713" s="13">
        <f>_xlfn.XLOOKUP(C1713,Customers!A:A,Customers!G:G)</f>
        <v>45117</v>
      </c>
      <c r="X1713">
        <f t="shared" ca="1" si="241"/>
        <v>25</v>
      </c>
      <c r="Y1713" t="str">
        <f t="shared" ca="1" si="242"/>
        <v>18-25</v>
      </c>
    </row>
    <row r="1714" spans="1:25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  <c r="I1714">
        <f>_xlfn.XLOOKUP(D1714,Products!A:A,Products!E:E)</f>
        <v>1272.23</v>
      </c>
      <c r="J1714">
        <f>_xlfn.XLOOKUP(D1714,Products!A:A,Products!F:F)</f>
        <v>952.65</v>
      </c>
      <c r="K1714" t="str">
        <f>_xlfn.XLOOKUP(D1714,Products!A:A,Products!C:C)</f>
        <v>Electronics</v>
      </c>
      <c r="L1714" t="str">
        <f>_xlfn.XLOOKUP(D1714,Products!A:A,Products!D:D)</f>
        <v>Smartphone</v>
      </c>
      <c r="M1714">
        <f t="shared" si="234"/>
        <v>5088.92</v>
      </c>
      <c r="N1714">
        <f t="shared" si="235"/>
        <v>3810.6</v>
      </c>
      <c r="O1714">
        <f t="shared" si="236"/>
        <v>1278.3200000000002</v>
      </c>
      <c r="P1714" s="8">
        <f t="shared" si="237"/>
        <v>0.2511967175746524</v>
      </c>
      <c r="Q1714">
        <f t="shared" si="238"/>
        <v>254.44600000000003</v>
      </c>
      <c r="R1714">
        <f t="shared" si="239"/>
        <v>4834.4740000000002</v>
      </c>
      <c r="S1714">
        <f t="shared" si="240"/>
        <v>1023.8740000000003</v>
      </c>
      <c r="T1714" t="str">
        <f>_xlfn.XLOOKUP(C1714,Customers!A:A,Customers!D:D)</f>
        <v>M</v>
      </c>
      <c r="U1714" s="13">
        <f>_xlfn.XLOOKUP(C1714,Customers!A:A,Customers!E:E)</f>
        <v>24092</v>
      </c>
      <c r="V1714" t="str">
        <f>_xlfn.XLOOKUP(C1714,Customers!A:A,Customers!F:F)</f>
        <v>Port Patriciaburgh</v>
      </c>
      <c r="W1714" s="13">
        <f>_xlfn.XLOOKUP(C1714,Customers!A:A,Customers!G:G)</f>
        <v>44917</v>
      </c>
      <c r="X1714">
        <f t="shared" ca="1" si="241"/>
        <v>60</v>
      </c>
      <c r="Y1714" t="str">
        <f t="shared" ca="1" si="242"/>
        <v>50+</v>
      </c>
    </row>
    <row r="1715" spans="1:25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  <c r="I1715">
        <f>_xlfn.XLOOKUP(D1715,Products!A:A,Products!E:E)</f>
        <v>109.78</v>
      </c>
      <c r="J1715">
        <f>_xlfn.XLOOKUP(D1715,Products!A:A,Products!F:F)</f>
        <v>70.59</v>
      </c>
      <c r="K1715" t="str">
        <f>_xlfn.XLOOKUP(D1715,Products!A:A,Products!C:C)</f>
        <v>Fashion</v>
      </c>
      <c r="L1715" t="str">
        <f>_xlfn.XLOOKUP(D1715,Products!A:A,Products!D:D)</f>
        <v>Footwear</v>
      </c>
      <c r="M1715">
        <f t="shared" si="234"/>
        <v>439.12</v>
      </c>
      <c r="N1715">
        <f t="shared" si="235"/>
        <v>282.36</v>
      </c>
      <c r="O1715">
        <f t="shared" si="236"/>
        <v>156.76</v>
      </c>
      <c r="P1715" s="8">
        <f t="shared" si="237"/>
        <v>0.3569867006740754</v>
      </c>
      <c r="Q1715">
        <f t="shared" si="238"/>
        <v>65.867999999999995</v>
      </c>
      <c r="R1715">
        <f t="shared" si="239"/>
        <v>373.25200000000001</v>
      </c>
      <c r="S1715">
        <f t="shared" si="240"/>
        <v>90.891999999999996</v>
      </c>
      <c r="T1715" t="str">
        <f>_xlfn.XLOOKUP(C1715,Customers!A:A,Customers!D:D)</f>
        <v>M</v>
      </c>
      <c r="U1715" s="13">
        <f>_xlfn.XLOOKUP(C1715,Customers!A:A,Customers!E:E)</f>
        <v>33160</v>
      </c>
      <c r="V1715" t="str">
        <f>_xlfn.XLOOKUP(C1715,Customers!A:A,Customers!F:F)</f>
        <v>Joshuamouth</v>
      </c>
      <c r="W1715" s="13">
        <f>_xlfn.XLOOKUP(C1715,Customers!A:A,Customers!G:G)</f>
        <v>44587</v>
      </c>
      <c r="X1715">
        <f t="shared" ca="1" si="241"/>
        <v>35</v>
      </c>
      <c r="Y1715" t="str">
        <f t="shared" ca="1" si="242"/>
        <v>26-35</v>
      </c>
    </row>
    <row r="1716" spans="1:25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  <c r="I1716">
        <f>_xlfn.XLOOKUP(D1716,Products!A:A,Products!E:E)</f>
        <v>1878.47</v>
      </c>
      <c r="J1716">
        <f>_xlfn.XLOOKUP(D1716,Products!A:A,Products!F:F)</f>
        <v>1014.91</v>
      </c>
      <c r="K1716" t="str">
        <f>_xlfn.XLOOKUP(D1716,Products!A:A,Products!C:C)</f>
        <v>Fashion</v>
      </c>
      <c r="L1716" t="str">
        <f>_xlfn.XLOOKUP(D1716,Products!A:A,Products!D:D)</f>
        <v>Footwear</v>
      </c>
      <c r="M1716">
        <f t="shared" si="234"/>
        <v>1878.47</v>
      </c>
      <c r="N1716">
        <f t="shared" si="235"/>
        <v>1014.91</v>
      </c>
      <c r="O1716">
        <f t="shared" si="236"/>
        <v>863.56000000000006</v>
      </c>
      <c r="P1716" s="8">
        <f t="shared" si="237"/>
        <v>0.45971455493034225</v>
      </c>
      <c r="Q1716">
        <f t="shared" si="238"/>
        <v>281.77049999999997</v>
      </c>
      <c r="R1716">
        <f t="shared" si="239"/>
        <v>1596.6995000000002</v>
      </c>
      <c r="S1716">
        <f t="shared" si="240"/>
        <v>581.7895000000002</v>
      </c>
      <c r="T1716" t="str">
        <f>_xlfn.XLOOKUP(C1716,Customers!A:A,Customers!D:D)</f>
        <v>F</v>
      </c>
      <c r="U1716" s="13">
        <f>_xlfn.XLOOKUP(C1716,Customers!A:A,Customers!E:E)</f>
        <v>31092</v>
      </c>
      <c r="V1716" t="str">
        <f>_xlfn.XLOOKUP(C1716,Customers!A:A,Customers!F:F)</f>
        <v>Bennettburgh</v>
      </c>
      <c r="W1716" s="13">
        <f>_xlfn.XLOOKUP(C1716,Customers!A:A,Customers!G:G)</f>
        <v>45888</v>
      </c>
      <c r="X1716">
        <f t="shared" ca="1" si="241"/>
        <v>41</v>
      </c>
      <c r="Y1716" t="str">
        <f t="shared" ca="1" si="242"/>
        <v>36-50</v>
      </c>
    </row>
    <row r="1717" spans="1:25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  <c r="I1717">
        <f>_xlfn.XLOOKUP(D1717,Products!A:A,Products!E:E)</f>
        <v>123.19</v>
      </c>
      <c r="J1717">
        <f>_xlfn.XLOOKUP(D1717,Products!A:A,Products!F:F)</f>
        <v>80.36</v>
      </c>
      <c r="K1717" t="str">
        <f>_xlfn.XLOOKUP(D1717,Products!A:A,Products!C:C)</f>
        <v>Groceries</v>
      </c>
      <c r="L1717" t="str">
        <f>_xlfn.XLOOKUP(D1717,Products!A:A,Products!D:D)</f>
        <v>Snacks</v>
      </c>
      <c r="M1717">
        <f t="shared" si="234"/>
        <v>369.57</v>
      </c>
      <c r="N1717">
        <f t="shared" si="235"/>
        <v>241.07999999999998</v>
      </c>
      <c r="O1717">
        <f t="shared" si="236"/>
        <v>128.49</v>
      </c>
      <c r="P1717" s="8">
        <f t="shared" si="237"/>
        <v>0.34767432421462785</v>
      </c>
      <c r="Q1717">
        <f t="shared" si="238"/>
        <v>36.957000000000001</v>
      </c>
      <c r="R1717">
        <f t="shared" si="239"/>
        <v>332.613</v>
      </c>
      <c r="S1717">
        <f t="shared" si="240"/>
        <v>91.533000000000015</v>
      </c>
      <c r="T1717" t="str">
        <f>_xlfn.XLOOKUP(C1717,Customers!A:A,Customers!D:D)</f>
        <v>M</v>
      </c>
      <c r="U1717" s="13">
        <f>_xlfn.XLOOKUP(C1717,Customers!A:A,Customers!E:E)</f>
        <v>36698</v>
      </c>
      <c r="V1717" t="str">
        <f>_xlfn.XLOOKUP(C1717,Customers!A:A,Customers!F:F)</f>
        <v>Turnerberg</v>
      </c>
      <c r="W1717" s="13">
        <f>_xlfn.XLOOKUP(C1717,Customers!A:A,Customers!G:G)</f>
        <v>44462</v>
      </c>
      <c r="X1717">
        <f t="shared" ca="1" si="241"/>
        <v>26</v>
      </c>
      <c r="Y1717" t="str">
        <f t="shared" ca="1" si="242"/>
        <v>26-35</v>
      </c>
    </row>
    <row r="1718" spans="1:25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  <c r="I1718">
        <f>_xlfn.XLOOKUP(D1718,Products!A:A,Products!E:E)</f>
        <v>337.63</v>
      </c>
      <c r="J1718">
        <f>_xlfn.XLOOKUP(D1718,Products!A:A,Products!F:F)</f>
        <v>169.03</v>
      </c>
      <c r="K1718" t="str">
        <f>_xlfn.XLOOKUP(D1718,Products!A:A,Products!C:C)</f>
        <v>Fashion</v>
      </c>
      <c r="L1718" t="str">
        <f>_xlfn.XLOOKUP(D1718,Products!A:A,Products!D:D)</f>
        <v>Footwear</v>
      </c>
      <c r="M1718">
        <f t="shared" si="234"/>
        <v>1350.52</v>
      </c>
      <c r="N1718">
        <f t="shared" si="235"/>
        <v>676.12</v>
      </c>
      <c r="O1718">
        <f t="shared" si="236"/>
        <v>674.4</v>
      </c>
      <c r="P1718" s="8">
        <f t="shared" si="237"/>
        <v>0.49936320824571273</v>
      </c>
      <c r="Q1718">
        <f t="shared" si="238"/>
        <v>202.578</v>
      </c>
      <c r="R1718">
        <f t="shared" si="239"/>
        <v>1147.942</v>
      </c>
      <c r="S1718">
        <f t="shared" si="240"/>
        <v>471.822</v>
      </c>
      <c r="T1718" t="str">
        <f>_xlfn.XLOOKUP(C1718,Customers!A:A,Customers!D:D)</f>
        <v>F</v>
      </c>
      <c r="U1718" s="13">
        <f>_xlfn.XLOOKUP(C1718,Customers!A:A,Customers!E:E)</f>
        <v>31092</v>
      </c>
      <c r="V1718" t="str">
        <f>_xlfn.XLOOKUP(C1718,Customers!A:A,Customers!F:F)</f>
        <v>Bennettburgh</v>
      </c>
      <c r="W1718" s="13">
        <f>_xlfn.XLOOKUP(C1718,Customers!A:A,Customers!G:G)</f>
        <v>45888</v>
      </c>
      <c r="X1718">
        <f t="shared" ca="1" si="241"/>
        <v>41</v>
      </c>
      <c r="Y1718" t="str">
        <f t="shared" ca="1" si="242"/>
        <v>36-50</v>
      </c>
    </row>
    <row r="1719" spans="1:25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  <c r="I1719">
        <f>_xlfn.XLOOKUP(D1719,Products!A:A,Products!E:E)</f>
        <v>1044.6400000000001</v>
      </c>
      <c r="J1719">
        <f>_xlfn.XLOOKUP(D1719,Products!A:A,Products!F:F)</f>
        <v>775.07</v>
      </c>
      <c r="K1719" t="str">
        <f>_xlfn.XLOOKUP(D1719,Products!A:A,Products!C:C)</f>
        <v>Fashion</v>
      </c>
      <c r="L1719" t="str">
        <f>_xlfn.XLOOKUP(D1719,Products!A:A,Products!D:D)</f>
        <v>Footwear</v>
      </c>
      <c r="M1719">
        <f t="shared" si="234"/>
        <v>1044.6400000000001</v>
      </c>
      <c r="N1719">
        <f t="shared" si="235"/>
        <v>775.07</v>
      </c>
      <c r="O1719">
        <f t="shared" si="236"/>
        <v>269.57000000000005</v>
      </c>
      <c r="P1719" s="8">
        <f t="shared" si="237"/>
        <v>0.25805062030938891</v>
      </c>
      <c r="Q1719">
        <f t="shared" si="238"/>
        <v>104.46400000000001</v>
      </c>
      <c r="R1719">
        <f t="shared" si="239"/>
        <v>940.17600000000004</v>
      </c>
      <c r="S1719">
        <f t="shared" si="240"/>
        <v>165.10599999999999</v>
      </c>
      <c r="T1719" t="str">
        <f>_xlfn.XLOOKUP(C1719,Customers!A:A,Customers!D:D)</f>
        <v>M</v>
      </c>
      <c r="U1719" s="13">
        <f>_xlfn.XLOOKUP(C1719,Customers!A:A,Customers!E:E)</f>
        <v>30183</v>
      </c>
      <c r="V1719" t="str">
        <f>_xlfn.XLOOKUP(C1719,Customers!A:A,Customers!F:F)</f>
        <v>Seanville</v>
      </c>
      <c r="W1719" s="13">
        <f>_xlfn.XLOOKUP(C1719,Customers!A:A,Customers!G:G)</f>
        <v>44184</v>
      </c>
      <c r="X1719">
        <f t="shared" ca="1" si="241"/>
        <v>43</v>
      </c>
      <c r="Y1719" t="str">
        <f t="shared" ca="1" si="242"/>
        <v>36-50</v>
      </c>
    </row>
    <row r="1720" spans="1:25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  <c r="I1720">
        <f>_xlfn.XLOOKUP(D1720,Products!A:A,Products!E:E)</f>
        <v>25.57</v>
      </c>
      <c r="J1720">
        <f>_xlfn.XLOOKUP(D1720,Products!A:A,Products!F:F)</f>
        <v>19.05</v>
      </c>
      <c r="K1720" t="str">
        <f>_xlfn.XLOOKUP(D1720,Products!A:A,Products!C:C)</f>
        <v>Groceries</v>
      </c>
      <c r="L1720" t="str">
        <f>_xlfn.XLOOKUP(D1720,Products!A:A,Products!D:D)</f>
        <v>Vegetables</v>
      </c>
      <c r="M1720">
        <f t="shared" si="234"/>
        <v>76.710000000000008</v>
      </c>
      <c r="N1720">
        <f t="shared" si="235"/>
        <v>57.150000000000006</v>
      </c>
      <c r="O1720">
        <f t="shared" si="236"/>
        <v>19.560000000000002</v>
      </c>
      <c r="P1720" s="8">
        <f t="shared" si="237"/>
        <v>0.25498631208447398</v>
      </c>
      <c r="Q1720">
        <f t="shared" si="238"/>
        <v>3.8355000000000006</v>
      </c>
      <c r="R1720">
        <f t="shared" si="239"/>
        <v>72.874500000000012</v>
      </c>
      <c r="S1720">
        <f t="shared" si="240"/>
        <v>15.724500000000006</v>
      </c>
      <c r="T1720" t="str">
        <f>_xlfn.XLOOKUP(C1720,Customers!A:A,Customers!D:D)</f>
        <v>M</v>
      </c>
      <c r="U1720" s="13">
        <f>_xlfn.XLOOKUP(C1720,Customers!A:A,Customers!E:E)</f>
        <v>20358</v>
      </c>
      <c r="V1720" t="str">
        <f>_xlfn.XLOOKUP(C1720,Customers!A:A,Customers!F:F)</f>
        <v>Zacharyberg</v>
      </c>
      <c r="W1720" s="13">
        <f>_xlfn.XLOOKUP(C1720,Customers!A:A,Customers!G:G)</f>
        <v>45869</v>
      </c>
      <c r="X1720">
        <f t="shared" ca="1" si="241"/>
        <v>70</v>
      </c>
      <c r="Y1720" t="str">
        <f t="shared" ca="1" si="242"/>
        <v>50+</v>
      </c>
    </row>
    <row r="1721" spans="1:25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  <c r="I1721">
        <f>_xlfn.XLOOKUP(D1721,Products!A:A,Products!E:E)</f>
        <v>1952.65</v>
      </c>
      <c r="J1721">
        <f>_xlfn.XLOOKUP(D1721,Products!A:A,Products!F:F)</f>
        <v>1451.27</v>
      </c>
      <c r="K1721" t="str">
        <f>_xlfn.XLOOKUP(D1721,Products!A:A,Products!C:C)</f>
        <v>Electronics</v>
      </c>
      <c r="L1721" t="str">
        <f>_xlfn.XLOOKUP(D1721,Products!A:A,Products!D:D)</f>
        <v>Television</v>
      </c>
      <c r="M1721">
        <f t="shared" si="234"/>
        <v>1952.65</v>
      </c>
      <c r="N1721">
        <f t="shared" si="235"/>
        <v>1451.27</v>
      </c>
      <c r="O1721">
        <f t="shared" si="236"/>
        <v>501.38000000000011</v>
      </c>
      <c r="P1721" s="8">
        <f t="shared" si="237"/>
        <v>0.2567690062223133</v>
      </c>
      <c r="Q1721">
        <f t="shared" si="238"/>
        <v>292.89749999999998</v>
      </c>
      <c r="R1721">
        <f t="shared" si="239"/>
        <v>1659.7525000000001</v>
      </c>
      <c r="S1721">
        <f t="shared" si="240"/>
        <v>208.48250000000007</v>
      </c>
      <c r="T1721" t="str">
        <f>_xlfn.XLOOKUP(C1721,Customers!A:A,Customers!D:D)</f>
        <v>M</v>
      </c>
      <c r="U1721" s="13">
        <f>_xlfn.XLOOKUP(C1721,Customers!A:A,Customers!E:E)</f>
        <v>33450</v>
      </c>
      <c r="V1721" t="str">
        <f>_xlfn.XLOOKUP(C1721,Customers!A:A,Customers!F:F)</f>
        <v>West Ralph</v>
      </c>
      <c r="W1721" s="13">
        <f>_xlfn.XLOOKUP(C1721,Customers!A:A,Customers!G:G)</f>
        <v>45747</v>
      </c>
      <c r="X1721">
        <f t="shared" ca="1" si="241"/>
        <v>34</v>
      </c>
      <c r="Y1721" t="str">
        <f t="shared" ca="1" si="242"/>
        <v>26-35</v>
      </c>
    </row>
    <row r="1722" spans="1:25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  <c r="I1722">
        <f>_xlfn.XLOOKUP(D1722,Products!A:A,Products!E:E)</f>
        <v>453.62</v>
      </c>
      <c r="J1722">
        <f>_xlfn.XLOOKUP(D1722,Products!A:A,Products!F:F)</f>
        <v>316.63</v>
      </c>
      <c r="K1722" t="str">
        <f>_xlfn.XLOOKUP(D1722,Products!A:A,Products!C:C)</f>
        <v>Fashion</v>
      </c>
      <c r="L1722" t="str">
        <f>_xlfn.XLOOKUP(D1722,Products!A:A,Products!D:D)</f>
        <v>Clothing</v>
      </c>
      <c r="M1722">
        <f t="shared" si="234"/>
        <v>907.24</v>
      </c>
      <c r="N1722">
        <f t="shared" si="235"/>
        <v>633.26</v>
      </c>
      <c r="O1722">
        <f t="shared" si="236"/>
        <v>273.98</v>
      </c>
      <c r="P1722" s="8">
        <f t="shared" si="237"/>
        <v>0.30199285745778409</v>
      </c>
      <c r="Q1722">
        <f t="shared" si="238"/>
        <v>136.08599999999998</v>
      </c>
      <c r="R1722">
        <f t="shared" si="239"/>
        <v>771.154</v>
      </c>
      <c r="S1722">
        <f t="shared" si="240"/>
        <v>137.89400000000001</v>
      </c>
      <c r="T1722" t="str">
        <f>_xlfn.XLOOKUP(C1722,Customers!A:A,Customers!D:D)</f>
        <v>F</v>
      </c>
      <c r="U1722" s="13">
        <f>_xlfn.XLOOKUP(C1722,Customers!A:A,Customers!E:E)</f>
        <v>35714</v>
      </c>
      <c r="V1722" t="str">
        <f>_xlfn.XLOOKUP(C1722,Customers!A:A,Customers!F:F)</f>
        <v>North Christian</v>
      </c>
      <c r="W1722" s="13">
        <f>_xlfn.XLOOKUP(C1722,Customers!A:A,Customers!G:G)</f>
        <v>44816</v>
      </c>
      <c r="X1722">
        <f t="shared" ca="1" si="241"/>
        <v>28</v>
      </c>
      <c r="Y1722" t="str">
        <f t="shared" ca="1" si="242"/>
        <v>26-35</v>
      </c>
    </row>
    <row r="1723" spans="1:25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  <c r="I1723">
        <f>_xlfn.XLOOKUP(D1723,Products!A:A,Products!E:E)</f>
        <v>1879.08</v>
      </c>
      <c r="J1723">
        <f>_xlfn.XLOOKUP(D1723,Products!A:A,Products!F:F)</f>
        <v>1004.56</v>
      </c>
      <c r="K1723" t="str">
        <f>_xlfn.XLOOKUP(D1723,Products!A:A,Products!C:C)</f>
        <v>Groceries</v>
      </c>
      <c r="L1723" t="str">
        <f>_xlfn.XLOOKUP(D1723,Products!A:A,Products!D:D)</f>
        <v>Dairy</v>
      </c>
      <c r="M1723">
        <f t="shared" si="234"/>
        <v>1879.08</v>
      </c>
      <c r="N1723">
        <f t="shared" si="235"/>
        <v>1004.56</v>
      </c>
      <c r="O1723">
        <f t="shared" si="236"/>
        <v>874.52</v>
      </c>
      <c r="P1723" s="8">
        <f t="shared" si="237"/>
        <v>0.46539796070417438</v>
      </c>
      <c r="Q1723">
        <f t="shared" si="238"/>
        <v>93.954000000000008</v>
      </c>
      <c r="R1723">
        <f t="shared" si="239"/>
        <v>1785.126</v>
      </c>
      <c r="S1723">
        <f t="shared" si="240"/>
        <v>780.56600000000003</v>
      </c>
      <c r="T1723" t="str">
        <f>_xlfn.XLOOKUP(C1723,Customers!A:A,Customers!D:D)</f>
        <v>F</v>
      </c>
      <c r="U1723" s="13">
        <f>_xlfn.XLOOKUP(C1723,Customers!A:A,Customers!E:E)</f>
        <v>38461</v>
      </c>
      <c r="V1723" t="str">
        <f>_xlfn.XLOOKUP(C1723,Customers!A:A,Customers!F:F)</f>
        <v>Port Allen</v>
      </c>
      <c r="W1723" s="13">
        <f>_xlfn.XLOOKUP(C1723,Customers!A:A,Customers!G:G)</f>
        <v>45334</v>
      </c>
      <c r="X1723">
        <f t="shared" ca="1" si="241"/>
        <v>21</v>
      </c>
      <c r="Y1723" t="str">
        <f t="shared" ca="1" si="242"/>
        <v>18-25</v>
      </c>
    </row>
    <row r="1724" spans="1:25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  <c r="I1724">
        <f>_xlfn.XLOOKUP(D1724,Products!A:A,Products!E:E)</f>
        <v>429.15</v>
      </c>
      <c r="J1724">
        <f>_xlfn.XLOOKUP(D1724,Products!A:A,Products!F:F)</f>
        <v>258.72000000000003</v>
      </c>
      <c r="K1724" t="str">
        <f>_xlfn.XLOOKUP(D1724,Products!A:A,Products!C:C)</f>
        <v>Fashion</v>
      </c>
      <c r="L1724" t="str">
        <f>_xlfn.XLOOKUP(D1724,Products!A:A,Products!D:D)</f>
        <v>Watches</v>
      </c>
      <c r="M1724">
        <f t="shared" si="234"/>
        <v>1716.6</v>
      </c>
      <c r="N1724">
        <f t="shared" si="235"/>
        <v>1034.8800000000001</v>
      </c>
      <c r="O1724">
        <f t="shared" si="236"/>
        <v>681.7199999999998</v>
      </c>
      <c r="P1724" s="8">
        <f t="shared" si="237"/>
        <v>0.39713386927647665</v>
      </c>
      <c r="Q1724">
        <f t="shared" si="238"/>
        <v>257.48999999999995</v>
      </c>
      <c r="R1724">
        <f t="shared" si="239"/>
        <v>1459.11</v>
      </c>
      <c r="S1724">
        <f t="shared" si="240"/>
        <v>424.22999999999979</v>
      </c>
      <c r="T1724" t="str">
        <f>_xlfn.XLOOKUP(C1724,Customers!A:A,Customers!D:D)</f>
        <v>F</v>
      </c>
      <c r="U1724" s="13">
        <f>_xlfn.XLOOKUP(C1724,Customers!A:A,Customers!E:E)</f>
        <v>28198</v>
      </c>
      <c r="V1724" t="str">
        <f>_xlfn.XLOOKUP(C1724,Customers!A:A,Customers!F:F)</f>
        <v>New Fred</v>
      </c>
      <c r="W1724" s="13">
        <f>_xlfn.XLOOKUP(C1724,Customers!A:A,Customers!G:G)</f>
        <v>45829</v>
      </c>
      <c r="X1724">
        <f t="shared" ca="1" si="241"/>
        <v>49</v>
      </c>
      <c r="Y1724" t="str">
        <f t="shared" ca="1" si="242"/>
        <v>36-50</v>
      </c>
    </row>
    <row r="1725" spans="1:25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  <c r="I1725">
        <f>_xlfn.XLOOKUP(D1725,Products!A:A,Products!E:E)</f>
        <v>1134.8</v>
      </c>
      <c r="J1725">
        <f>_xlfn.XLOOKUP(D1725,Products!A:A,Products!F:F)</f>
        <v>675.1</v>
      </c>
      <c r="K1725" t="str">
        <f>_xlfn.XLOOKUP(D1725,Products!A:A,Products!C:C)</f>
        <v>Fashion</v>
      </c>
      <c r="L1725" t="str">
        <f>_xlfn.XLOOKUP(D1725,Products!A:A,Products!D:D)</f>
        <v>Watches</v>
      </c>
      <c r="M1725">
        <f t="shared" si="234"/>
        <v>2269.6</v>
      </c>
      <c r="N1725">
        <f t="shared" si="235"/>
        <v>1350.2</v>
      </c>
      <c r="O1725">
        <f t="shared" si="236"/>
        <v>919.39999999999986</v>
      </c>
      <c r="P1725" s="8">
        <f t="shared" si="237"/>
        <v>0.40509340853013742</v>
      </c>
      <c r="Q1725">
        <f t="shared" si="238"/>
        <v>340.44</v>
      </c>
      <c r="R1725">
        <f t="shared" si="239"/>
        <v>1929.1599999999999</v>
      </c>
      <c r="S1725">
        <f t="shared" si="240"/>
        <v>578.95999999999981</v>
      </c>
      <c r="T1725" t="str">
        <f>_xlfn.XLOOKUP(C1725,Customers!A:A,Customers!D:D)</f>
        <v>M</v>
      </c>
      <c r="U1725" s="13">
        <f>_xlfn.XLOOKUP(C1725,Customers!A:A,Customers!E:E)</f>
        <v>20409</v>
      </c>
      <c r="V1725" t="str">
        <f>_xlfn.XLOOKUP(C1725,Customers!A:A,Customers!F:F)</f>
        <v>East James</v>
      </c>
      <c r="W1725" s="13">
        <f>_xlfn.XLOOKUP(C1725,Customers!A:A,Customers!G:G)</f>
        <v>44106</v>
      </c>
      <c r="X1725">
        <f t="shared" ca="1" si="241"/>
        <v>70</v>
      </c>
      <c r="Y1725" t="str">
        <f t="shared" ca="1" si="242"/>
        <v>50+</v>
      </c>
    </row>
    <row r="1726" spans="1:25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  <c r="I1726">
        <f>_xlfn.XLOOKUP(D1726,Products!A:A,Products!E:E)</f>
        <v>270.45</v>
      </c>
      <c r="J1726">
        <f>_xlfn.XLOOKUP(D1726,Products!A:A,Products!F:F)</f>
        <v>187.6</v>
      </c>
      <c r="K1726" t="str">
        <f>_xlfn.XLOOKUP(D1726,Products!A:A,Products!C:C)</f>
        <v>Fashion</v>
      </c>
      <c r="L1726" t="str">
        <f>_xlfn.XLOOKUP(D1726,Products!A:A,Products!D:D)</f>
        <v>Bags</v>
      </c>
      <c r="M1726">
        <f t="shared" si="234"/>
        <v>540.9</v>
      </c>
      <c r="N1726">
        <f t="shared" si="235"/>
        <v>375.2</v>
      </c>
      <c r="O1726">
        <f t="shared" si="236"/>
        <v>165.7</v>
      </c>
      <c r="P1726" s="8">
        <f t="shared" si="237"/>
        <v>0.30634128304677388</v>
      </c>
      <c r="Q1726">
        <f t="shared" si="238"/>
        <v>27.045000000000002</v>
      </c>
      <c r="R1726">
        <f t="shared" si="239"/>
        <v>513.85500000000002</v>
      </c>
      <c r="S1726">
        <f t="shared" si="240"/>
        <v>138.65500000000003</v>
      </c>
      <c r="T1726" t="str">
        <f>_xlfn.XLOOKUP(C1726,Customers!A:A,Customers!D:D)</f>
        <v>M</v>
      </c>
      <c r="U1726" s="13">
        <f>_xlfn.XLOOKUP(C1726,Customers!A:A,Customers!E:E)</f>
        <v>24531</v>
      </c>
      <c r="V1726" t="str">
        <f>_xlfn.XLOOKUP(C1726,Customers!A:A,Customers!F:F)</f>
        <v>Sarahhaven</v>
      </c>
      <c r="W1726" s="13">
        <f>_xlfn.XLOOKUP(C1726,Customers!A:A,Customers!G:G)</f>
        <v>44480</v>
      </c>
      <c r="X1726">
        <f t="shared" ca="1" si="241"/>
        <v>59</v>
      </c>
      <c r="Y1726" t="str">
        <f t="shared" ca="1" si="242"/>
        <v>50+</v>
      </c>
    </row>
    <row r="1727" spans="1:25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  <c r="I1727">
        <f>_xlfn.XLOOKUP(D1727,Products!A:A,Products!E:E)</f>
        <v>1745.61</v>
      </c>
      <c r="J1727">
        <f>_xlfn.XLOOKUP(D1727,Products!A:A,Products!F:F)</f>
        <v>1322.44</v>
      </c>
      <c r="K1727" t="str">
        <f>_xlfn.XLOOKUP(D1727,Products!A:A,Products!C:C)</f>
        <v>Electronics</v>
      </c>
      <c r="L1727" t="str">
        <f>_xlfn.XLOOKUP(D1727,Products!A:A,Products!D:D)</f>
        <v>Headphones</v>
      </c>
      <c r="M1727">
        <f t="shared" si="234"/>
        <v>3491.22</v>
      </c>
      <c r="N1727">
        <f t="shared" si="235"/>
        <v>2644.88</v>
      </c>
      <c r="O1727">
        <f t="shared" si="236"/>
        <v>846.33999999999969</v>
      </c>
      <c r="P1727" s="8">
        <f t="shared" si="237"/>
        <v>0.24241955534168563</v>
      </c>
      <c r="Q1727">
        <f t="shared" si="238"/>
        <v>349.12200000000001</v>
      </c>
      <c r="R1727">
        <f t="shared" si="239"/>
        <v>3142.098</v>
      </c>
      <c r="S1727">
        <f t="shared" si="240"/>
        <v>497.21799999999985</v>
      </c>
      <c r="T1727" t="str">
        <f>_xlfn.XLOOKUP(C1727,Customers!A:A,Customers!D:D)</f>
        <v>M</v>
      </c>
      <c r="U1727" s="13">
        <f>_xlfn.XLOOKUP(C1727,Customers!A:A,Customers!E:E)</f>
        <v>20787</v>
      </c>
      <c r="V1727" t="str">
        <f>_xlfn.XLOOKUP(C1727,Customers!A:A,Customers!F:F)</f>
        <v>Lisatown</v>
      </c>
      <c r="W1727" s="13">
        <f>_xlfn.XLOOKUP(C1727,Customers!A:A,Customers!G:G)</f>
        <v>45295</v>
      </c>
      <c r="X1727">
        <f t="shared" ca="1" si="241"/>
        <v>69</v>
      </c>
      <c r="Y1727" t="str">
        <f t="shared" ca="1" si="242"/>
        <v>50+</v>
      </c>
    </row>
    <row r="1728" spans="1:25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  <c r="I1728">
        <f>_xlfn.XLOOKUP(D1728,Products!A:A,Products!E:E)</f>
        <v>1501.46</v>
      </c>
      <c r="J1728">
        <f>_xlfn.XLOOKUP(D1728,Products!A:A,Products!F:F)</f>
        <v>1167.73</v>
      </c>
      <c r="K1728" t="str">
        <f>_xlfn.XLOOKUP(D1728,Products!A:A,Products!C:C)</f>
        <v>Fashion</v>
      </c>
      <c r="L1728" t="str">
        <f>_xlfn.XLOOKUP(D1728,Products!A:A,Products!D:D)</f>
        <v>Watches</v>
      </c>
      <c r="M1728">
        <f t="shared" si="234"/>
        <v>3002.92</v>
      </c>
      <c r="N1728">
        <f t="shared" si="235"/>
        <v>2335.46</v>
      </c>
      <c r="O1728">
        <f t="shared" si="236"/>
        <v>667.46</v>
      </c>
      <c r="P1728" s="8">
        <f t="shared" si="237"/>
        <v>0.22227032355174298</v>
      </c>
      <c r="Q1728">
        <f t="shared" si="238"/>
        <v>0</v>
      </c>
      <c r="R1728">
        <f t="shared" si="239"/>
        <v>3002.92</v>
      </c>
      <c r="S1728">
        <f t="shared" si="240"/>
        <v>667.46</v>
      </c>
      <c r="T1728" t="str">
        <f>_xlfn.XLOOKUP(C1728,Customers!A:A,Customers!D:D)</f>
        <v>M</v>
      </c>
      <c r="U1728" s="13">
        <f>_xlfn.XLOOKUP(C1728,Customers!A:A,Customers!E:E)</f>
        <v>30899</v>
      </c>
      <c r="V1728" t="str">
        <f>_xlfn.XLOOKUP(C1728,Customers!A:A,Customers!F:F)</f>
        <v>Amandachester</v>
      </c>
      <c r="W1728" s="13">
        <f>_xlfn.XLOOKUP(C1728,Customers!A:A,Customers!G:G)</f>
        <v>45421</v>
      </c>
      <c r="X1728">
        <f t="shared" ca="1" si="241"/>
        <v>41</v>
      </c>
      <c r="Y1728" t="str">
        <f t="shared" ca="1" si="242"/>
        <v>36-50</v>
      </c>
    </row>
    <row r="1729" spans="1:25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  <c r="I1729">
        <f>_xlfn.XLOOKUP(D1729,Products!A:A,Products!E:E)</f>
        <v>1079.8900000000001</v>
      </c>
      <c r="J1729">
        <f>_xlfn.XLOOKUP(D1729,Products!A:A,Products!F:F)</f>
        <v>703.83</v>
      </c>
      <c r="K1729" t="str">
        <f>_xlfn.XLOOKUP(D1729,Products!A:A,Products!C:C)</f>
        <v>Electronics</v>
      </c>
      <c r="L1729" t="str">
        <f>_xlfn.XLOOKUP(D1729,Products!A:A,Products!D:D)</f>
        <v>Smartphone</v>
      </c>
      <c r="M1729">
        <f t="shared" si="234"/>
        <v>2159.7800000000002</v>
      </c>
      <c r="N1729">
        <f t="shared" si="235"/>
        <v>1407.66</v>
      </c>
      <c r="O1729">
        <f t="shared" si="236"/>
        <v>752.12000000000012</v>
      </c>
      <c r="P1729" s="8">
        <f t="shared" si="237"/>
        <v>0.34823917250831105</v>
      </c>
      <c r="Q1729">
        <f t="shared" si="238"/>
        <v>323.96700000000004</v>
      </c>
      <c r="R1729">
        <f t="shared" si="239"/>
        <v>1835.8130000000001</v>
      </c>
      <c r="S1729">
        <f t="shared" si="240"/>
        <v>428.15300000000002</v>
      </c>
      <c r="T1729" t="str">
        <f>_xlfn.XLOOKUP(C1729,Customers!A:A,Customers!D:D)</f>
        <v>M</v>
      </c>
      <c r="U1729" s="13">
        <f>_xlfn.XLOOKUP(C1729,Customers!A:A,Customers!E:E)</f>
        <v>38540</v>
      </c>
      <c r="V1729" t="str">
        <f>_xlfn.XLOOKUP(C1729,Customers!A:A,Customers!F:F)</f>
        <v>South Jennifer</v>
      </c>
      <c r="W1729" s="13">
        <f>_xlfn.XLOOKUP(C1729,Customers!A:A,Customers!G:G)</f>
        <v>45897</v>
      </c>
      <c r="X1729">
        <f t="shared" ca="1" si="241"/>
        <v>20</v>
      </c>
      <c r="Y1729" t="str">
        <f t="shared" ca="1" si="242"/>
        <v>18-25</v>
      </c>
    </row>
    <row r="1730" spans="1:25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  <c r="I1730">
        <f>_xlfn.XLOOKUP(D1730,Products!A:A,Products!E:E)</f>
        <v>1798.97</v>
      </c>
      <c r="J1730">
        <f>_xlfn.XLOOKUP(D1730,Products!A:A,Products!F:F)</f>
        <v>1329.15</v>
      </c>
      <c r="K1730" t="str">
        <f>_xlfn.XLOOKUP(D1730,Products!A:A,Products!C:C)</f>
        <v>Fashion</v>
      </c>
      <c r="L1730" t="str">
        <f>_xlfn.XLOOKUP(D1730,Products!A:A,Products!D:D)</f>
        <v>Accessories</v>
      </c>
      <c r="M1730">
        <f t="shared" si="234"/>
        <v>1798.97</v>
      </c>
      <c r="N1730">
        <f t="shared" si="235"/>
        <v>1329.15</v>
      </c>
      <c r="O1730">
        <f t="shared" si="236"/>
        <v>469.81999999999994</v>
      </c>
      <c r="P1730" s="8">
        <f t="shared" si="237"/>
        <v>0.26116055298309582</v>
      </c>
      <c r="Q1730">
        <f t="shared" si="238"/>
        <v>89.94850000000001</v>
      </c>
      <c r="R1730">
        <f t="shared" si="239"/>
        <v>1709.0215000000001</v>
      </c>
      <c r="S1730">
        <f t="shared" si="240"/>
        <v>379.87149999999997</v>
      </c>
      <c r="T1730" t="str">
        <f>_xlfn.XLOOKUP(C1730,Customers!A:A,Customers!D:D)</f>
        <v>M</v>
      </c>
      <c r="U1730" s="13">
        <f>_xlfn.XLOOKUP(C1730,Customers!A:A,Customers!E:E)</f>
        <v>23397</v>
      </c>
      <c r="V1730" t="str">
        <f>_xlfn.XLOOKUP(C1730,Customers!A:A,Customers!F:F)</f>
        <v>New Jontown</v>
      </c>
      <c r="W1730" s="13">
        <f>_xlfn.XLOOKUP(C1730,Customers!A:A,Customers!G:G)</f>
        <v>44737</v>
      </c>
      <c r="X1730">
        <f t="shared" ca="1" si="241"/>
        <v>62</v>
      </c>
      <c r="Y1730" t="str">
        <f t="shared" ca="1" si="242"/>
        <v>50+</v>
      </c>
    </row>
    <row r="1731" spans="1:25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  <c r="I1731">
        <f>_xlfn.XLOOKUP(D1731,Products!A:A,Products!E:E)</f>
        <v>818.76</v>
      </c>
      <c r="J1731">
        <f>_xlfn.XLOOKUP(D1731,Products!A:A,Products!F:F)</f>
        <v>527.62</v>
      </c>
      <c r="K1731" t="str">
        <f>_xlfn.XLOOKUP(D1731,Products!A:A,Products!C:C)</f>
        <v>Electronics</v>
      </c>
      <c r="L1731" t="str">
        <f>_xlfn.XLOOKUP(D1731,Products!A:A,Products!D:D)</f>
        <v>Television</v>
      </c>
      <c r="M1731">
        <f t="shared" ref="M1731:M1794" si="243">F1731*I1731</f>
        <v>4093.8</v>
      </c>
      <c r="N1731">
        <f t="shared" ref="N1731:N1794" si="244">F1731*J1731</f>
        <v>2638.1</v>
      </c>
      <c r="O1731">
        <f t="shared" ref="O1731:O1794" si="245">M1731-N1731</f>
        <v>1455.7000000000003</v>
      </c>
      <c r="P1731" s="8">
        <f t="shared" ref="P1731:P1794" si="246">O1731/M1731</f>
        <v>0.35558649665347603</v>
      </c>
      <c r="Q1731">
        <f t="shared" ref="Q1731:Q1794" si="247">M1731*G1731</f>
        <v>0</v>
      </c>
      <c r="R1731">
        <f t="shared" ref="R1731:R1794" si="248">M1731-Q1731</f>
        <v>4093.8</v>
      </c>
      <c r="S1731">
        <f t="shared" ref="S1731:S1794" si="249">R1731-N1731</f>
        <v>1455.7000000000003</v>
      </c>
      <c r="T1731" t="str">
        <f>_xlfn.XLOOKUP(C1731,Customers!A:A,Customers!D:D)</f>
        <v>F</v>
      </c>
      <c r="U1731" s="13">
        <f>_xlfn.XLOOKUP(C1731,Customers!A:A,Customers!E:E)</f>
        <v>31092</v>
      </c>
      <c r="V1731" t="str">
        <f>_xlfn.XLOOKUP(C1731,Customers!A:A,Customers!F:F)</f>
        <v>Bennettburgh</v>
      </c>
      <c r="W1731" s="13">
        <f>_xlfn.XLOOKUP(C1731,Customers!A:A,Customers!G:G)</f>
        <v>45888</v>
      </c>
      <c r="X1731">
        <f t="shared" ref="X1731:X1794" ca="1" si="250">DATEDIF(U1731, TODAY(),"Y")</f>
        <v>41</v>
      </c>
      <c r="Y1731" t="str">
        <f t="shared" ref="Y1731:Y1794" ca="1" si="251">IF(X1731&lt;=25,"18-25",IF(X1731&lt;=35,"26-35", IF(X1731&lt;=50,"36-50","50+")))</f>
        <v>36-50</v>
      </c>
    </row>
    <row r="1732" spans="1:25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  <c r="I1732">
        <f>_xlfn.XLOOKUP(D1732,Products!A:A,Products!E:E)</f>
        <v>248.57</v>
      </c>
      <c r="J1732">
        <f>_xlfn.XLOOKUP(D1732,Products!A:A,Products!F:F)</f>
        <v>190.67</v>
      </c>
      <c r="K1732" t="str">
        <f>_xlfn.XLOOKUP(D1732,Products!A:A,Products!C:C)</f>
        <v>Electronics</v>
      </c>
      <c r="L1732" t="str">
        <f>_xlfn.XLOOKUP(D1732,Products!A:A,Products!D:D)</f>
        <v>Headphones</v>
      </c>
      <c r="M1732">
        <f t="shared" si="243"/>
        <v>994.28</v>
      </c>
      <c r="N1732">
        <f t="shared" si="244"/>
        <v>762.68</v>
      </c>
      <c r="O1732">
        <f t="shared" si="245"/>
        <v>231.60000000000002</v>
      </c>
      <c r="P1732" s="8">
        <f t="shared" si="246"/>
        <v>0.2329323731745585</v>
      </c>
      <c r="Q1732">
        <f t="shared" si="247"/>
        <v>0</v>
      </c>
      <c r="R1732">
        <f t="shared" si="248"/>
        <v>994.28</v>
      </c>
      <c r="S1732">
        <f t="shared" si="249"/>
        <v>231.60000000000002</v>
      </c>
      <c r="T1732" t="str">
        <f>_xlfn.XLOOKUP(C1732,Customers!A:A,Customers!D:D)</f>
        <v>F</v>
      </c>
      <c r="U1732" s="13">
        <f>_xlfn.XLOOKUP(C1732,Customers!A:A,Customers!E:E)</f>
        <v>31052</v>
      </c>
      <c r="V1732" t="str">
        <f>_xlfn.XLOOKUP(C1732,Customers!A:A,Customers!F:F)</f>
        <v>South James</v>
      </c>
      <c r="W1732" s="13">
        <f>_xlfn.XLOOKUP(C1732,Customers!A:A,Customers!G:G)</f>
        <v>44584</v>
      </c>
      <c r="X1732">
        <f t="shared" ca="1" si="250"/>
        <v>41</v>
      </c>
      <c r="Y1732" t="str">
        <f t="shared" ca="1" si="251"/>
        <v>36-50</v>
      </c>
    </row>
    <row r="1733" spans="1:25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  <c r="I1733">
        <f>_xlfn.XLOOKUP(D1733,Products!A:A,Products!E:E)</f>
        <v>428.05</v>
      </c>
      <c r="J1733">
        <f>_xlfn.XLOOKUP(D1733,Products!A:A,Products!F:F)</f>
        <v>246.07</v>
      </c>
      <c r="K1733" t="str">
        <f>_xlfn.XLOOKUP(D1733,Products!A:A,Products!C:C)</f>
        <v>Electronics</v>
      </c>
      <c r="L1733" t="str">
        <f>_xlfn.XLOOKUP(D1733,Products!A:A,Products!D:D)</f>
        <v>Laptop</v>
      </c>
      <c r="M1733">
        <f t="shared" si="243"/>
        <v>856.1</v>
      </c>
      <c r="N1733">
        <f t="shared" si="244"/>
        <v>492.14</v>
      </c>
      <c r="O1733">
        <f t="shared" si="245"/>
        <v>363.96000000000004</v>
      </c>
      <c r="P1733" s="8">
        <f t="shared" si="246"/>
        <v>0.42513725032122418</v>
      </c>
      <c r="Q1733">
        <f t="shared" si="247"/>
        <v>42.805000000000007</v>
      </c>
      <c r="R1733">
        <f t="shared" si="248"/>
        <v>813.29500000000007</v>
      </c>
      <c r="S1733">
        <f t="shared" si="249"/>
        <v>321.15500000000009</v>
      </c>
      <c r="T1733" t="str">
        <f>_xlfn.XLOOKUP(C1733,Customers!A:A,Customers!D:D)</f>
        <v>M</v>
      </c>
      <c r="U1733" s="13">
        <f>_xlfn.XLOOKUP(C1733,Customers!A:A,Customers!E:E)</f>
        <v>20117</v>
      </c>
      <c r="V1733" t="str">
        <f>_xlfn.XLOOKUP(C1733,Customers!A:A,Customers!F:F)</f>
        <v>Jillianhaven</v>
      </c>
      <c r="W1733" s="13">
        <f>_xlfn.XLOOKUP(C1733,Customers!A:A,Customers!G:G)</f>
        <v>45007</v>
      </c>
      <c r="X1733">
        <f t="shared" ca="1" si="250"/>
        <v>71</v>
      </c>
      <c r="Y1733" t="str">
        <f t="shared" ca="1" si="251"/>
        <v>50+</v>
      </c>
    </row>
    <row r="1734" spans="1:25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  <c r="I1734">
        <f>_xlfn.XLOOKUP(D1734,Products!A:A,Products!E:E)</f>
        <v>1165.3699999999999</v>
      </c>
      <c r="J1734">
        <f>_xlfn.XLOOKUP(D1734,Products!A:A,Products!F:F)</f>
        <v>926.55</v>
      </c>
      <c r="K1734" t="str">
        <f>_xlfn.XLOOKUP(D1734,Products!A:A,Products!C:C)</f>
        <v>Fashion</v>
      </c>
      <c r="L1734" t="str">
        <f>_xlfn.XLOOKUP(D1734,Products!A:A,Products!D:D)</f>
        <v>Clothing</v>
      </c>
      <c r="M1734">
        <f t="shared" si="243"/>
        <v>1165.3699999999999</v>
      </c>
      <c r="N1734">
        <f t="shared" si="244"/>
        <v>926.55</v>
      </c>
      <c r="O1734">
        <f t="shared" si="245"/>
        <v>238.81999999999994</v>
      </c>
      <c r="P1734" s="8">
        <f t="shared" si="246"/>
        <v>0.20493062289230027</v>
      </c>
      <c r="Q1734">
        <f t="shared" si="247"/>
        <v>0</v>
      </c>
      <c r="R1734">
        <f t="shared" si="248"/>
        <v>1165.3699999999999</v>
      </c>
      <c r="S1734">
        <f t="shared" si="249"/>
        <v>238.81999999999994</v>
      </c>
      <c r="T1734" t="str">
        <f>_xlfn.XLOOKUP(C1734,Customers!A:A,Customers!D:D)</f>
        <v>M</v>
      </c>
      <c r="U1734" s="13">
        <f>_xlfn.XLOOKUP(C1734,Customers!A:A,Customers!E:E)</f>
        <v>36698</v>
      </c>
      <c r="V1734" t="str">
        <f>_xlfn.XLOOKUP(C1734,Customers!A:A,Customers!F:F)</f>
        <v>Turnerberg</v>
      </c>
      <c r="W1734" s="13">
        <f>_xlfn.XLOOKUP(C1734,Customers!A:A,Customers!G:G)</f>
        <v>44462</v>
      </c>
      <c r="X1734">
        <f t="shared" ca="1" si="250"/>
        <v>26</v>
      </c>
      <c r="Y1734" t="str">
        <f t="shared" ca="1" si="251"/>
        <v>26-35</v>
      </c>
    </row>
    <row r="1735" spans="1:25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  <c r="I1735">
        <f>_xlfn.XLOOKUP(D1735,Products!A:A,Products!E:E)</f>
        <v>304.70999999999998</v>
      </c>
      <c r="J1735">
        <f>_xlfn.XLOOKUP(D1735,Products!A:A,Products!F:F)</f>
        <v>164.01</v>
      </c>
      <c r="K1735" t="str">
        <f>_xlfn.XLOOKUP(D1735,Products!A:A,Products!C:C)</f>
        <v>Groceries</v>
      </c>
      <c r="L1735" t="str">
        <f>_xlfn.XLOOKUP(D1735,Products!A:A,Products!D:D)</f>
        <v>Vegetables</v>
      </c>
      <c r="M1735">
        <f t="shared" si="243"/>
        <v>914.12999999999988</v>
      </c>
      <c r="N1735">
        <f t="shared" si="244"/>
        <v>492.03</v>
      </c>
      <c r="O1735">
        <f t="shared" si="245"/>
        <v>422.09999999999991</v>
      </c>
      <c r="P1735" s="8">
        <f t="shared" si="246"/>
        <v>0.46175051688490693</v>
      </c>
      <c r="Q1735">
        <f t="shared" si="247"/>
        <v>45.706499999999998</v>
      </c>
      <c r="R1735">
        <f t="shared" si="248"/>
        <v>868.42349999999988</v>
      </c>
      <c r="S1735">
        <f t="shared" si="249"/>
        <v>376.3934999999999</v>
      </c>
      <c r="T1735" t="str">
        <f>_xlfn.XLOOKUP(C1735,Customers!A:A,Customers!D:D)</f>
        <v>M</v>
      </c>
      <c r="U1735" s="13">
        <f>_xlfn.XLOOKUP(C1735,Customers!A:A,Customers!E:E)</f>
        <v>22233</v>
      </c>
      <c r="V1735" t="str">
        <f>_xlfn.XLOOKUP(C1735,Customers!A:A,Customers!F:F)</f>
        <v>New Michaelland</v>
      </c>
      <c r="W1735" s="13">
        <f>_xlfn.XLOOKUP(C1735,Customers!A:A,Customers!G:G)</f>
        <v>45720</v>
      </c>
      <c r="X1735">
        <f t="shared" ca="1" si="250"/>
        <v>65</v>
      </c>
      <c r="Y1735" t="str">
        <f t="shared" ca="1" si="251"/>
        <v>50+</v>
      </c>
    </row>
    <row r="1736" spans="1:25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  <c r="I1736">
        <f>_xlfn.XLOOKUP(D1736,Products!A:A,Products!E:E)</f>
        <v>1079.8900000000001</v>
      </c>
      <c r="J1736">
        <f>_xlfn.XLOOKUP(D1736,Products!A:A,Products!F:F)</f>
        <v>703.83</v>
      </c>
      <c r="K1736" t="str">
        <f>_xlfn.XLOOKUP(D1736,Products!A:A,Products!C:C)</f>
        <v>Electronics</v>
      </c>
      <c r="L1736" t="str">
        <f>_xlfn.XLOOKUP(D1736,Products!A:A,Products!D:D)</f>
        <v>Smartphone</v>
      </c>
      <c r="M1736">
        <f t="shared" si="243"/>
        <v>2159.7800000000002</v>
      </c>
      <c r="N1736">
        <f t="shared" si="244"/>
        <v>1407.66</v>
      </c>
      <c r="O1736">
        <f t="shared" si="245"/>
        <v>752.12000000000012</v>
      </c>
      <c r="P1736" s="8">
        <f t="shared" si="246"/>
        <v>0.34823917250831105</v>
      </c>
      <c r="Q1736">
        <f t="shared" si="247"/>
        <v>107.98900000000002</v>
      </c>
      <c r="R1736">
        <f t="shared" si="248"/>
        <v>2051.7910000000002</v>
      </c>
      <c r="S1736">
        <f t="shared" si="249"/>
        <v>644.13100000000009</v>
      </c>
      <c r="T1736" t="str">
        <f>_xlfn.XLOOKUP(C1736,Customers!A:A,Customers!D:D)</f>
        <v>F</v>
      </c>
      <c r="U1736" s="13">
        <f>_xlfn.XLOOKUP(C1736,Customers!A:A,Customers!E:E)</f>
        <v>36064</v>
      </c>
      <c r="V1736" t="str">
        <f>_xlfn.XLOOKUP(C1736,Customers!A:A,Customers!F:F)</f>
        <v>Williamsville</v>
      </c>
      <c r="W1736" s="13">
        <f>_xlfn.XLOOKUP(C1736,Customers!A:A,Customers!G:G)</f>
        <v>45011</v>
      </c>
      <c r="X1736">
        <f t="shared" ca="1" si="250"/>
        <v>27</v>
      </c>
      <c r="Y1736" t="str">
        <f t="shared" ca="1" si="251"/>
        <v>26-35</v>
      </c>
    </row>
    <row r="1737" spans="1:25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  <c r="I1737">
        <f>_xlfn.XLOOKUP(D1737,Products!A:A,Products!E:E)</f>
        <v>1044.6400000000001</v>
      </c>
      <c r="J1737">
        <f>_xlfn.XLOOKUP(D1737,Products!A:A,Products!F:F)</f>
        <v>775.07</v>
      </c>
      <c r="K1737" t="str">
        <f>_xlfn.XLOOKUP(D1737,Products!A:A,Products!C:C)</f>
        <v>Fashion</v>
      </c>
      <c r="L1737" t="str">
        <f>_xlfn.XLOOKUP(D1737,Products!A:A,Products!D:D)</f>
        <v>Footwear</v>
      </c>
      <c r="M1737">
        <f t="shared" si="243"/>
        <v>1044.6400000000001</v>
      </c>
      <c r="N1737">
        <f t="shared" si="244"/>
        <v>775.07</v>
      </c>
      <c r="O1737">
        <f t="shared" si="245"/>
        <v>269.57000000000005</v>
      </c>
      <c r="P1737" s="8">
        <f t="shared" si="246"/>
        <v>0.25805062030938891</v>
      </c>
      <c r="Q1737">
        <f t="shared" si="247"/>
        <v>104.46400000000001</v>
      </c>
      <c r="R1737">
        <f t="shared" si="248"/>
        <v>940.17600000000004</v>
      </c>
      <c r="S1737">
        <f t="shared" si="249"/>
        <v>165.10599999999999</v>
      </c>
      <c r="T1737" t="str">
        <f>_xlfn.XLOOKUP(C1737,Customers!A:A,Customers!D:D)</f>
        <v>F</v>
      </c>
      <c r="U1737" s="13">
        <f>_xlfn.XLOOKUP(C1737,Customers!A:A,Customers!E:E)</f>
        <v>34980</v>
      </c>
      <c r="V1737" t="str">
        <f>_xlfn.XLOOKUP(C1737,Customers!A:A,Customers!F:F)</f>
        <v>Lake Dale</v>
      </c>
      <c r="W1737" s="13">
        <f>_xlfn.XLOOKUP(C1737,Customers!A:A,Customers!G:G)</f>
        <v>45124</v>
      </c>
      <c r="X1737">
        <f t="shared" ca="1" si="250"/>
        <v>30</v>
      </c>
      <c r="Y1737" t="str">
        <f t="shared" ca="1" si="251"/>
        <v>26-35</v>
      </c>
    </row>
    <row r="1738" spans="1:25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  <c r="I1738">
        <f>_xlfn.XLOOKUP(D1738,Products!A:A,Products!E:E)</f>
        <v>318.05</v>
      </c>
      <c r="J1738">
        <f>_xlfn.XLOOKUP(D1738,Products!A:A,Products!F:F)</f>
        <v>187.34</v>
      </c>
      <c r="K1738" t="str">
        <f>_xlfn.XLOOKUP(D1738,Products!A:A,Products!C:C)</f>
        <v>Groceries</v>
      </c>
      <c r="L1738" t="str">
        <f>_xlfn.XLOOKUP(D1738,Products!A:A,Products!D:D)</f>
        <v>Fruits</v>
      </c>
      <c r="M1738">
        <f t="shared" si="243"/>
        <v>1590.25</v>
      </c>
      <c r="N1738">
        <f t="shared" si="244"/>
        <v>936.7</v>
      </c>
      <c r="O1738">
        <f t="shared" si="245"/>
        <v>653.54999999999995</v>
      </c>
      <c r="P1738" s="8">
        <f t="shared" si="246"/>
        <v>0.41097311743436565</v>
      </c>
      <c r="Q1738">
        <f t="shared" si="247"/>
        <v>79.512500000000003</v>
      </c>
      <c r="R1738">
        <f t="shared" si="248"/>
        <v>1510.7375</v>
      </c>
      <c r="S1738">
        <f t="shared" si="249"/>
        <v>574.03749999999991</v>
      </c>
      <c r="T1738" t="str">
        <f>_xlfn.XLOOKUP(C1738,Customers!A:A,Customers!D:D)</f>
        <v>F</v>
      </c>
      <c r="U1738" s="13">
        <f>_xlfn.XLOOKUP(C1738,Customers!A:A,Customers!E:E)</f>
        <v>23256</v>
      </c>
      <c r="V1738" t="str">
        <f>_xlfn.XLOOKUP(C1738,Customers!A:A,Customers!F:F)</f>
        <v>North Lisa</v>
      </c>
      <c r="W1738" s="13">
        <f>_xlfn.XLOOKUP(C1738,Customers!A:A,Customers!G:G)</f>
        <v>44258</v>
      </c>
      <c r="X1738">
        <f t="shared" ca="1" si="250"/>
        <v>62</v>
      </c>
      <c r="Y1738" t="str">
        <f t="shared" ca="1" si="251"/>
        <v>50+</v>
      </c>
    </row>
    <row r="1739" spans="1:25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  <c r="I1739">
        <f>_xlfn.XLOOKUP(D1739,Products!A:A,Products!E:E)</f>
        <v>1194.1199999999999</v>
      </c>
      <c r="J1739">
        <f>_xlfn.XLOOKUP(D1739,Products!A:A,Products!F:F)</f>
        <v>838.95</v>
      </c>
      <c r="K1739" t="str">
        <f>_xlfn.XLOOKUP(D1739,Products!A:A,Products!C:C)</f>
        <v>Electronics</v>
      </c>
      <c r="L1739" t="str">
        <f>_xlfn.XLOOKUP(D1739,Products!A:A,Products!D:D)</f>
        <v>Smartphone</v>
      </c>
      <c r="M1739">
        <f t="shared" si="243"/>
        <v>2388.2399999999998</v>
      </c>
      <c r="N1739">
        <f t="shared" si="244"/>
        <v>1677.9</v>
      </c>
      <c r="O1739">
        <f t="shared" si="245"/>
        <v>710.33999999999969</v>
      </c>
      <c r="P1739" s="8">
        <f t="shared" si="246"/>
        <v>0.29743241885237653</v>
      </c>
      <c r="Q1739">
        <f t="shared" si="247"/>
        <v>119.41199999999999</v>
      </c>
      <c r="R1739">
        <f t="shared" si="248"/>
        <v>2268.828</v>
      </c>
      <c r="S1739">
        <f t="shared" si="249"/>
        <v>590.92799999999988</v>
      </c>
      <c r="T1739" t="str">
        <f>_xlfn.XLOOKUP(C1739,Customers!A:A,Customers!D:D)</f>
        <v>F</v>
      </c>
      <c r="U1739" s="13">
        <f>_xlfn.XLOOKUP(C1739,Customers!A:A,Customers!E:E)</f>
        <v>24112</v>
      </c>
      <c r="V1739" t="str">
        <f>_xlfn.XLOOKUP(C1739,Customers!A:A,Customers!F:F)</f>
        <v>South Ianhaven</v>
      </c>
      <c r="W1739" s="13">
        <f>_xlfn.XLOOKUP(C1739,Customers!A:A,Customers!G:G)</f>
        <v>44926</v>
      </c>
      <c r="X1739">
        <f t="shared" ca="1" si="250"/>
        <v>60</v>
      </c>
      <c r="Y1739" t="str">
        <f t="shared" ca="1" si="251"/>
        <v>50+</v>
      </c>
    </row>
    <row r="1740" spans="1:25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  <c r="I1740">
        <f>_xlfn.XLOOKUP(D1740,Products!A:A,Products!E:E)</f>
        <v>1798.97</v>
      </c>
      <c r="J1740">
        <f>_xlfn.XLOOKUP(D1740,Products!A:A,Products!F:F)</f>
        <v>1329.15</v>
      </c>
      <c r="K1740" t="str">
        <f>_xlfn.XLOOKUP(D1740,Products!A:A,Products!C:C)</f>
        <v>Fashion</v>
      </c>
      <c r="L1740" t="str">
        <f>_xlfn.XLOOKUP(D1740,Products!A:A,Products!D:D)</f>
        <v>Accessories</v>
      </c>
      <c r="M1740">
        <f t="shared" si="243"/>
        <v>3597.94</v>
      </c>
      <c r="N1740">
        <f t="shared" si="244"/>
        <v>2658.3</v>
      </c>
      <c r="O1740">
        <f t="shared" si="245"/>
        <v>939.63999999999987</v>
      </c>
      <c r="P1740" s="8">
        <f t="shared" si="246"/>
        <v>0.26116055298309582</v>
      </c>
      <c r="Q1740">
        <f t="shared" si="247"/>
        <v>0</v>
      </c>
      <c r="R1740">
        <f t="shared" si="248"/>
        <v>3597.94</v>
      </c>
      <c r="S1740">
        <f t="shared" si="249"/>
        <v>939.63999999999987</v>
      </c>
      <c r="T1740" t="str">
        <f>_xlfn.XLOOKUP(C1740,Customers!A:A,Customers!D:D)</f>
        <v>F</v>
      </c>
      <c r="U1740" s="13">
        <f>_xlfn.XLOOKUP(C1740,Customers!A:A,Customers!E:E)</f>
        <v>37223</v>
      </c>
      <c r="V1740" t="str">
        <f>_xlfn.XLOOKUP(C1740,Customers!A:A,Customers!F:F)</f>
        <v>Mendozaland</v>
      </c>
      <c r="W1740" s="13">
        <f>_xlfn.XLOOKUP(C1740,Customers!A:A,Customers!G:G)</f>
        <v>45277</v>
      </c>
      <c r="X1740">
        <f t="shared" ca="1" si="250"/>
        <v>24</v>
      </c>
      <c r="Y1740" t="str">
        <f t="shared" ca="1" si="251"/>
        <v>18-25</v>
      </c>
    </row>
    <row r="1741" spans="1:25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  <c r="I1741">
        <f>_xlfn.XLOOKUP(D1741,Products!A:A,Products!E:E)</f>
        <v>1044.6400000000001</v>
      </c>
      <c r="J1741">
        <f>_xlfn.XLOOKUP(D1741,Products!A:A,Products!F:F)</f>
        <v>775.07</v>
      </c>
      <c r="K1741" t="str">
        <f>_xlfn.XLOOKUP(D1741,Products!A:A,Products!C:C)</f>
        <v>Fashion</v>
      </c>
      <c r="L1741" t="str">
        <f>_xlfn.XLOOKUP(D1741,Products!A:A,Products!D:D)</f>
        <v>Footwear</v>
      </c>
      <c r="M1741">
        <f t="shared" si="243"/>
        <v>1044.6400000000001</v>
      </c>
      <c r="N1741">
        <f t="shared" si="244"/>
        <v>775.07</v>
      </c>
      <c r="O1741">
        <f t="shared" si="245"/>
        <v>269.57000000000005</v>
      </c>
      <c r="P1741" s="8">
        <f t="shared" si="246"/>
        <v>0.25805062030938891</v>
      </c>
      <c r="Q1741">
        <f t="shared" si="247"/>
        <v>156.696</v>
      </c>
      <c r="R1741">
        <f t="shared" si="248"/>
        <v>887.94400000000007</v>
      </c>
      <c r="S1741">
        <f t="shared" si="249"/>
        <v>112.87400000000002</v>
      </c>
      <c r="T1741" t="str">
        <f>_xlfn.XLOOKUP(C1741,Customers!A:A,Customers!D:D)</f>
        <v>M</v>
      </c>
      <c r="U1741" s="13">
        <f>_xlfn.XLOOKUP(C1741,Customers!A:A,Customers!E:E)</f>
        <v>25414</v>
      </c>
      <c r="V1741" t="str">
        <f>_xlfn.XLOOKUP(C1741,Customers!A:A,Customers!F:F)</f>
        <v>Lake Steventown</v>
      </c>
      <c r="W1741" s="13">
        <f>_xlfn.XLOOKUP(C1741,Customers!A:A,Customers!G:G)</f>
        <v>44835</v>
      </c>
      <c r="X1741">
        <f t="shared" ca="1" si="250"/>
        <v>56</v>
      </c>
      <c r="Y1741" t="str">
        <f t="shared" ca="1" si="251"/>
        <v>50+</v>
      </c>
    </row>
    <row r="1742" spans="1:25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  <c r="I1742">
        <f>_xlfn.XLOOKUP(D1742,Products!A:A,Products!E:E)</f>
        <v>1134.8</v>
      </c>
      <c r="J1742">
        <f>_xlfn.XLOOKUP(D1742,Products!A:A,Products!F:F)</f>
        <v>675.1</v>
      </c>
      <c r="K1742" t="str">
        <f>_xlfn.XLOOKUP(D1742,Products!A:A,Products!C:C)</f>
        <v>Fashion</v>
      </c>
      <c r="L1742" t="str">
        <f>_xlfn.XLOOKUP(D1742,Products!A:A,Products!D:D)</f>
        <v>Watches</v>
      </c>
      <c r="M1742">
        <f t="shared" si="243"/>
        <v>1134.8</v>
      </c>
      <c r="N1742">
        <f t="shared" si="244"/>
        <v>675.1</v>
      </c>
      <c r="O1742">
        <f t="shared" si="245"/>
        <v>459.69999999999993</v>
      </c>
      <c r="P1742" s="8">
        <f t="shared" si="246"/>
        <v>0.40509340853013742</v>
      </c>
      <c r="Q1742">
        <f t="shared" si="247"/>
        <v>113.48</v>
      </c>
      <c r="R1742">
        <f t="shared" si="248"/>
        <v>1021.3199999999999</v>
      </c>
      <c r="S1742">
        <f t="shared" si="249"/>
        <v>346.21999999999991</v>
      </c>
      <c r="T1742" t="str">
        <f>_xlfn.XLOOKUP(C1742,Customers!A:A,Customers!D:D)</f>
        <v>M</v>
      </c>
      <c r="U1742" s="13">
        <f>_xlfn.XLOOKUP(C1742,Customers!A:A,Customers!E:E)</f>
        <v>27633</v>
      </c>
      <c r="V1742" t="str">
        <f>_xlfn.XLOOKUP(C1742,Customers!A:A,Customers!F:F)</f>
        <v>Port William</v>
      </c>
      <c r="W1742" s="13">
        <f>_xlfn.XLOOKUP(C1742,Customers!A:A,Customers!G:G)</f>
        <v>45850</v>
      </c>
      <c r="X1742">
        <f t="shared" ca="1" si="250"/>
        <v>50</v>
      </c>
      <c r="Y1742" t="str">
        <f t="shared" ca="1" si="251"/>
        <v>36-50</v>
      </c>
    </row>
    <row r="1743" spans="1:25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  <c r="I1743">
        <f>_xlfn.XLOOKUP(D1743,Products!A:A,Products!E:E)</f>
        <v>1853.77</v>
      </c>
      <c r="J1743">
        <f>_xlfn.XLOOKUP(D1743,Products!A:A,Products!F:F)</f>
        <v>1363.52</v>
      </c>
      <c r="K1743" t="str">
        <f>_xlfn.XLOOKUP(D1743,Products!A:A,Products!C:C)</f>
        <v>Fashion</v>
      </c>
      <c r="L1743" t="str">
        <f>_xlfn.XLOOKUP(D1743,Products!A:A,Products!D:D)</f>
        <v>Accessories</v>
      </c>
      <c r="M1743">
        <f t="shared" si="243"/>
        <v>3707.54</v>
      </c>
      <c r="N1743">
        <f t="shared" si="244"/>
        <v>2727.04</v>
      </c>
      <c r="O1743">
        <f t="shared" si="245"/>
        <v>980.5</v>
      </c>
      <c r="P1743" s="8">
        <f t="shared" si="246"/>
        <v>0.26446107122242779</v>
      </c>
      <c r="Q1743">
        <f t="shared" si="247"/>
        <v>556.13099999999997</v>
      </c>
      <c r="R1743">
        <f t="shared" si="248"/>
        <v>3151.4090000000001</v>
      </c>
      <c r="S1743">
        <f t="shared" si="249"/>
        <v>424.36900000000014</v>
      </c>
      <c r="T1743" t="str">
        <f>_xlfn.XLOOKUP(C1743,Customers!A:A,Customers!D:D)</f>
        <v>M</v>
      </c>
      <c r="U1743" s="13">
        <f>_xlfn.XLOOKUP(C1743,Customers!A:A,Customers!E:E)</f>
        <v>32850</v>
      </c>
      <c r="V1743" t="str">
        <f>_xlfn.XLOOKUP(C1743,Customers!A:A,Customers!F:F)</f>
        <v>Lake Dawn</v>
      </c>
      <c r="W1743" s="13">
        <f>_xlfn.XLOOKUP(C1743,Customers!A:A,Customers!G:G)</f>
        <v>44393</v>
      </c>
      <c r="X1743">
        <f t="shared" ca="1" si="250"/>
        <v>36</v>
      </c>
      <c r="Y1743" t="str">
        <f t="shared" ca="1" si="251"/>
        <v>36-50</v>
      </c>
    </row>
    <row r="1744" spans="1:25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  <c r="I1744">
        <f>_xlfn.XLOOKUP(D1744,Products!A:A,Products!E:E)</f>
        <v>1487.41</v>
      </c>
      <c r="J1744">
        <f>_xlfn.XLOOKUP(D1744,Products!A:A,Products!F:F)</f>
        <v>813.07</v>
      </c>
      <c r="K1744" t="str">
        <f>_xlfn.XLOOKUP(D1744,Products!A:A,Products!C:C)</f>
        <v>Electronics</v>
      </c>
      <c r="L1744" t="str">
        <f>_xlfn.XLOOKUP(D1744,Products!A:A,Products!D:D)</f>
        <v>Smartphone</v>
      </c>
      <c r="M1744">
        <f t="shared" si="243"/>
        <v>5949.64</v>
      </c>
      <c r="N1744">
        <f t="shared" si="244"/>
        <v>3252.28</v>
      </c>
      <c r="O1744">
        <f t="shared" si="245"/>
        <v>2697.36</v>
      </c>
      <c r="P1744" s="8">
        <f t="shared" si="246"/>
        <v>0.45336524562830693</v>
      </c>
      <c r="Q1744">
        <f t="shared" si="247"/>
        <v>0</v>
      </c>
      <c r="R1744">
        <f t="shared" si="248"/>
        <v>5949.64</v>
      </c>
      <c r="S1744">
        <f t="shared" si="249"/>
        <v>2697.36</v>
      </c>
      <c r="T1744" t="str">
        <f>_xlfn.XLOOKUP(C1744,Customers!A:A,Customers!D:D)</f>
        <v>M</v>
      </c>
      <c r="U1744" s="13">
        <f>_xlfn.XLOOKUP(C1744,Customers!A:A,Customers!E:E)</f>
        <v>21086</v>
      </c>
      <c r="V1744" t="str">
        <f>_xlfn.XLOOKUP(C1744,Customers!A:A,Customers!F:F)</f>
        <v>Lake Emily</v>
      </c>
      <c r="W1744" s="13">
        <f>_xlfn.XLOOKUP(C1744,Customers!A:A,Customers!G:G)</f>
        <v>44153</v>
      </c>
      <c r="X1744">
        <f t="shared" ca="1" si="250"/>
        <v>68</v>
      </c>
      <c r="Y1744" t="str">
        <f t="shared" ca="1" si="251"/>
        <v>50+</v>
      </c>
    </row>
    <row r="1745" spans="1:25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  <c r="I1745">
        <f>_xlfn.XLOOKUP(D1745,Products!A:A,Products!E:E)</f>
        <v>1762.92</v>
      </c>
      <c r="J1745">
        <f>_xlfn.XLOOKUP(D1745,Products!A:A,Products!F:F)</f>
        <v>1346.48</v>
      </c>
      <c r="K1745" t="str">
        <f>_xlfn.XLOOKUP(D1745,Products!A:A,Products!C:C)</f>
        <v>Electronics</v>
      </c>
      <c r="L1745" t="str">
        <f>_xlfn.XLOOKUP(D1745,Products!A:A,Products!D:D)</f>
        <v>Laptop</v>
      </c>
      <c r="M1745">
        <f t="shared" si="243"/>
        <v>8814.6</v>
      </c>
      <c r="N1745">
        <f t="shared" si="244"/>
        <v>6732.4</v>
      </c>
      <c r="O1745">
        <f t="shared" si="245"/>
        <v>2082.2000000000007</v>
      </c>
      <c r="P1745" s="8">
        <f t="shared" si="246"/>
        <v>0.23622172305039374</v>
      </c>
      <c r="Q1745">
        <f t="shared" si="247"/>
        <v>881.46</v>
      </c>
      <c r="R1745">
        <f t="shared" si="248"/>
        <v>7933.14</v>
      </c>
      <c r="S1745">
        <f t="shared" si="249"/>
        <v>1200.7400000000007</v>
      </c>
      <c r="T1745" t="str">
        <f>_xlfn.XLOOKUP(C1745,Customers!A:A,Customers!D:D)</f>
        <v>F</v>
      </c>
      <c r="U1745" s="13">
        <f>_xlfn.XLOOKUP(C1745,Customers!A:A,Customers!E:E)</f>
        <v>25547</v>
      </c>
      <c r="V1745" t="str">
        <f>_xlfn.XLOOKUP(C1745,Customers!A:A,Customers!F:F)</f>
        <v>Williamhaven</v>
      </c>
      <c r="W1745" s="13">
        <f>_xlfn.XLOOKUP(C1745,Customers!A:A,Customers!G:G)</f>
        <v>45312</v>
      </c>
      <c r="X1745">
        <f t="shared" ca="1" si="250"/>
        <v>56</v>
      </c>
      <c r="Y1745" t="str">
        <f t="shared" ca="1" si="251"/>
        <v>50+</v>
      </c>
    </row>
    <row r="1746" spans="1:25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  <c r="I1746">
        <f>_xlfn.XLOOKUP(D1746,Products!A:A,Products!E:E)</f>
        <v>1745.61</v>
      </c>
      <c r="J1746">
        <f>_xlfn.XLOOKUP(D1746,Products!A:A,Products!F:F)</f>
        <v>1322.44</v>
      </c>
      <c r="K1746" t="str">
        <f>_xlfn.XLOOKUP(D1746,Products!A:A,Products!C:C)</f>
        <v>Electronics</v>
      </c>
      <c r="L1746" t="str">
        <f>_xlfn.XLOOKUP(D1746,Products!A:A,Products!D:D)</f>
        <v>Headphones</v>
      </c>
      <c r="M1746">
        <f t="shared" si="243"/>
        <v>5236.83</v>
      </c>
      <c r="N1746">
        <f t="shared" si="244"/>
        <v>3967.32</v>
      </c>
      <c r="O1746">
        <f t="shared" si="245"/>
        <v>1269.5099999999998</v>
      </c>
      <c r="P1746" s="8">
        <f t="shared" si="246"/>
        <v>0.24241955534168566</v>
      </c>
      <c r="Q1746">
        <f t="shared" si="247"/>
        <v>261.8415</v>
      </c>
      <c r="R1746">
        <f t="shared" si="248"/>
        <v>4974.9884999999995</v>
      </c>
      <c r="S1746">
        <f t="shared" si="249"/>
        <v>1007.6684999999993</v>
      </c>
      <c r="T1746" t="str">
        <f>_xlfn.XLOOKUP(C1746,Customers!A:A,Customers!D:D)</f>
        <v>M</v>
      </c>
      <c r="U1746" s="13">
        <f>_xlfn.XLOOKUP(C1746,Customers!A:A,Customers!E:E)</f>
        <v>38540</v>
      </c>
      <c r="V1746" t="str">
        <f>_xlfn.XLOOKUP(C1746,Customers!A:A,Customers!F:F)</f>
        <v>South Jennifer</v>
      </c>
      <c r="W1746" s="13">
        <f>_xlfn.XLOOKUP(C1746,Customers!A:A,Customers!G:G)</f>
        <v>45897</v>
      </c>
      <c r="X1746">
        <f t="shared" ca="1" si="250"/>
        <v>20</v>
      </c>
      <c r="Y1746" t="str">
        <f t="shared" ca="1" si="251"/>
        <v>18-25</v>
      </c>
    </row>
    <row r="1747" spans="1:25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  <c r="I1747">
        <f>_xlfn.XLOOKUP(D1747,Products!A:A,Products!E:E)</f>
        <v>1673.69</v>
      </c>
      <c r="J1747">
        <f>_xlfn.XLOOKUP(D1747,Products!A:A,Products!F:F)</f>
        <v>1323.38</v>
      </c>
      <c r="K1747" t="str">
        <f>_xlfn.XLOOKUP(D1747,Products!A:A,Products!C:C)</f>
        <v>Electronics</v>
      </c>
      <c r="L1747" t="str">
        <f>_xlfn.XLOOKUP(D1747,Products!A:A,Products!D:D)</f>
        <v>Camera</v>
      </c>
      <c r="M1747">
        <f t="shared" si="243"/>
        <v>1673.69</v>
      </c>
      <c r="N1747">
        <f t="shared" si="244"/>
        <v>1323.38</v>
      </c>
      <c r="O1747">
        <f t="shared" si="245"/>
        <v>350.30999999999995</v>
      </c>
      <c r="P1747" s="8">
        <f t="shared" si="246"/>
        <v>0.20930399297360916</v>
      </c>
      <c r="Q1747">
        <f t="shared" si="247"/>
        <v>167.36900000000003</v>
      </c>
      <c r="R1747">
        <f t="shared" si="248"/>
        <v>1506.3209999999999</v>
      </c>
      <c r="S1747">
        <f t="shared" si="249"/>
        <v>182.9409999999998</v>
      </c>
      <c r="T1747" t="str">
        <f>_xlfn.XLOOKUP(C1747,Customers!A:A,Customers!D:D)</f>
        <v>M</v>
      </c>
      <c r="U1747" s="13">
        <f>_xlfn.XLOOKUP(C1747,Customers!A:A,Customers!E:E)</f>
        <v>34043</v>
      </c>
      <c r="V1747" t="str">
        <f>_xlfn.XLOOKUP(C1747,Customers!A:A,Customers!F:F)</f>
        <v>Robertsborough</v>
      </c>
      <c r="W1747" s="13">
        <f>_xlfn.XLOOKUP(C1747,Customers!A:A,Customers!G:G)</f>
        <v>45866</v>
      </c>
      <c r="X1747">
        <f t="shared" ca="1" si="250"/>
        <v>33</v>
      </c>
      <c r="Y1747" t="str">
        <f t="shared" ca="1" si="251"/>
        <v>26-35</v>
      </c>
    </row>
    <row r="1748" spans="1:25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  <c r="I1748">
        <f>_xlfn.XLOOKUP(D1748,Products!A:A,Products!E:E)</f>
        <v>1474.12</v>
      </c>
      <c r="J1748">
        <f>_xlfn.XLOOKUP(D1748,Products!A:A,Products!F:F)</f>
        <v>764.02</v>
      </c>
      <c r="K1748" t="str">
        <f>_xlfn.XLOOKUP(D1748,Products!A:A,Products!C:C)</f>
        <v>Electronics</v>
      </c>
      <c r="L1748" t="str">
        <f>_xlfn.XLOOKUP(D1748,Products!A:A,Products!D:D)</f>
        <v>Camera</v>
      </c>
      <c r="M1748">
        <f t="shared" si="243"/>
        <v>5896.48</v>
      </c>
      <c r="N1748">
        <f t="shared" si="244"/>
        <v>3056.08</v>
      </c>
      <c r="O1748">
        <f t="shared" si="245"/>
        <v>2840.3999999999996</v>
      </c>
      <c r="P1748" s="8">
        <f t="shared" si="246"/>
        <v>0.48171112256804055</v>
      </c>
      <c r="Q1748">
        <f t="shared" si="247"/>
        <v>884.47199999999987</v>
      </c>
      <c r="R1748">
        <f t="shared" si="248"/>
        <v>5012.0079999999998</v>
      </c>
      <c r="S1748">
        <f t="shared" si="249"/>
        <v>1955.9279999999999</v>
      </c>
      <c r="T1748" t="str">
        <f>_xlfn.XLOOKUP(C1748,Customers!A:A,Customers!D:D)</f>
        <v>M</v>
      </c>
      <c r="U1748" s="13">
        <f>_xlfn.XLOOKUP(C1748,Customers!A:A,Customers!E:E)</f>
        <v>20787</v>
      </c>
      <c r="V1748" t="str">
        <f>_xlfn.XLOOKUP(C1748,Customers!A:A,Customers!F:F)</f>
        <v>Lisatown</v>
      </c>
      <c r="W1748" s="13">
        <f>_xlfn.XLOOKUP(C1748,Customers!A:A,Customers!G:G)</f>
        <v>45295</v>
      </c>
      <c r="X1748">
        <f t="shared" ca="1" si="250"/>
        <v>69</v>
      </c>
      <c r="Y1748" t="str">
        <f t="shared" ca="1" si="251"/>
        <v>50+</v>
      </c>
    </row>
    <row r="1749" spans="1:25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  <c r="I1749">
        <f>_xlfn.XLOOKUP(D1749,Products!A:A,Products!E:E)</f>
        <v>1197.18</v>
      </c>
      <c r="J1749">
        <f>_xlfn.XLOOKUP(D1749,Products!A:A,Products!F:F)</f>
        <v>722.74</v>
      </c>
      <c r="K1749" t="str">
        <f>_xlfn.XLOOKUP(D1749,Products!A:A,Products!C:C)</f>
        <v>Electronics</v>
      </c>
      <c r="L1749" t="str">
        <f>_xlfn.XLOOKUP(D1749,Products!A:A,Products!D:D)</f>
        <v>Smartphone</v>
      </c>
      <c r="M1749">
        <f t="shared" si="243"/>
        <v>1197.18</v>
      </c>
      <c r="N1749">
        <f t="shared" si="244"/>
        <v>722.74</v>
      </c>
      <c r="O1749">
        <f t="shared" si="245"/>
        <v>474.44000000000005</v>
      </c>
      <c r="P1749" s="8">
        <f t="shared" si="246"/>
        <v>0.39629796688885549</v>
      </c>
      <c r="Q1749">
        <f t="shared" si="247"/>
        <v>59.859000000000009</v>
      </c>
      <c r="R1749">
        <f t="shared" si="248"/>
        <v>1137.3210000000001</v>
      </c>
      <c r="S1749">
        <f t="shared" si="249"/>
        <v>414.58100000000013</v>
      </c>
      <c r="T1749" t="str">
        <f>_xlfn.XLOOKUP(C1749,Customers!A:A,Customers!D:D)</f>
        <v>M</v>
      </c>
      <c r="U1749" s="13">
        <f>_xlfn.XLOOKUP(C1749,Customers!A:A,Customers!E:E)</f>
        <v>21466</v>
      </c>
      <c r="V1749" t="str">
        <f>_xlfn.XLOOKUP(C1749,Customers!A:A,Customers!F:F)</f>
        <v>New Michael</v>
      </c>
      <c r="W1749" s="13">
        <f>_xlfn.XLOOKUP(C1749,Customers!A:A,Customers!G:G)</f>
        <v>45636</v>
      </c>
      <c r="X1749">
        <f t="shared" ca="1" si="250"/>
        <v>67</v>
      </c>
      <c r="Y1749" t="str">
        <f t="shared" ca="1" si="251"/>
        <v>50+</v>
      </c>
    </row>
    <row r="1750" spans="1:25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  <c r="I1750">
        <f>_xlfn.XLOOKUP(D1750,Products!A:A,Products!E:E)</f>
        <v>1342.75</v>
      </c>
      <c r="J1750">
        <f>_xlfn.XLOOKUP(D1750,Products!A:A,Products!F:F)</f>
        <v>797.94</v>
      </c>
      <c r="K1750" t="str">
        <f>_xlfn.XLOOKUP(D1750,Products!A:A,Products!C:C)</f>
        <v>Fashion</v>
      </c>
      <c r="L1750" t="str">
        <f>_xlfn.XLOOKUP(D1750,Products!A:A,Products!D:D)</f>
        <v>Clothing</v>
      </c>
      <c r="M1750">
        <f t="shared" si="243"/>
        <v>4028.25</v>
      </c>
      <c r="N1750">
        <f t="shared" si="244"/>
        <v>2393.8200000000002</v>
      </c>
      <c r="O1750">
        <f t="shared" si="245"/>
        <v>1634.4299999999998</v>
      </c>
      <c r="P1750" s="8">
        <f t="shared" si="246"/>
        <v>0.40574194749581077</v>
      </c>
      <c r="Q1750">
        <f t="shared" si="247"/>
        <v>201.41250000000002</v>
      </c>
      <c r="R1750">
        <f t="shared" si="248"/>
        <v>3826.8375000000001</v>
      </c>
      <c r="S1750">
        <f t="shared" si="249"/>
        <v>1433.0174999999999</v>
      </c>
      <c r="T1750" t="str">
        <f>_xlfn.XLOOKUP(C1750,Customers!A:A,Customers!D:D)</f>
        <v>M</v>
      </c>
      <c r="U1750" s="13">
        <f>_xlfn.XLOOKUP(C1750,Customers!A:A,Customers!E:E)</f>
        <v>29791</v>
      </c>
      <c r="V1750" t="str">
        <f>_xlfn.XLOOKUP(C1750,Customers!A:A,Customers!F:F)</f>
        <v>Dylanmouth</v>
      </c>
      <c r="W1750" s="13">
        <f>_xlfn.XLOOKUP(C1750,Customers!A:A,Customers!G:G)</f>
        <v>45184</v>
      </c>
      <c r="X1750">
        <f t="shared" ca="1" si="250"/>
        <v>44</v>
      </c>
      <c r="Y1750" t="str">
        <f t="shared" ca="1" si="251"/>
        <v>36-50</v>
      </c>
    </row>
    <row r="1751" spans="1:25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  <c r="I1751">
        <f>_xlfn.XLOOKUP(D1751,Products!A:A,Products!E:E)</f>
        <v>1044.6400000000001</v>
      </c>
      <c r="J1751">
        <f>_xlfn.XLOOKUP(D1751,Products!A:A,Products!F:F)</f>
        <v>775.07</v>
      </c>
      <c r="K1751" t="str">
        <f>_xlfn.XLOOKUP(D1751,Products!A:A,Products!C:C)</f>
        <v>Fashion</v>
      </c>
      <c r="L1751" t="str">
        <f>_xlfn.XLOOKUP(D1751,Products!A:A,Products!D:D)</f>
        <v>Footwear</v>
      </c>
      <c r="M1751">
        <f t="shared" si="243"/>
        <v>5223.2000000000007</v>
      </c>
      <c r="N1751">
        <f t="shared" si="244"/>
        <v>3875.3500000000004</v>
      </c>
      <c r="O1751">
        <f t="shared" si="245"/>
        <v>1347.8500000000004</v>
      </c>
      <c r="P1751" s="8">
        <f t="shared" si="246"/>
        <v>0.25805062030938891</v>
      </c>
      <c r="Q1751">
        <f t="shared" si="247"/>
        <v>0</v>
      </c>
      <c r="R1751">
        <f t="shared" si="248"/>
        <v>5223.2000000000007</v>
      </c>
      <c r="S1751">
        <f t="shared" si="249"/>
        <v>1347.8500000000004</v>
      </c>
      <c r="T1751" t="str">
        <f>_xlfn.XLOOKUP(C1751,Customers!A:A,Customers!D:D)</f>
        <v>M</v>
      </c>
      <c r="U1751" s="13">
        <f>_xlfn.XLOOKUP(C1751,Customers!A:A,Customers!E:E)</f>
        <v>36771</v>
      </c>
      <c r="V1751" t="str">
        <f>_xlfn.XLOOKUP(C1751,Customers!A:A,Customers!F:F)</f>
        <v>Craigshire</v>
      </c>
      <c r="W1751" s="13">
        <f>_xlfn.XLOOKUP(C1751,Customers!A:A,Customers!G:G)</f>
        <v>44778</v>
      </c>
      <c r="X1751">
        <f t="shared" ca="1" si="250"/>
        <v>25</v>
      </c>
      <c r="Y1751" t="str">
        <f t="shared" ca="1" si="251"/>
        <v>18-25</v>
      </c>
    </row>
    <row r="1752" spans="1:25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  <c r="I1752">
        <f>_xlfn.XLOOKUP(D1752,Products!A:A,Products!E:E)</f>
        <v>1134.8</v>
      </c>
      <c r="J1752">
        <f>_xlfn.XLOOKUP(D1752,Products!A:A,Products!F:F)</f>
        <v>675.1</v>
      </c>
      <c r="K1752" t="str">
        <f>_xlfn.XLOOKUP(D1752,Products!A:A,Products!C:C)</f>
        <v>Fashion</v>
      </c>
      <c r="L1752" t="str">
        <f>_xlfn.XLOOKUP(D1752,Products!A:A,Products!D:D)</f>
        <v>Watches</v>
      </c>
      <c r="M1752">
        <f t="shared" si="243"/>
        <v>4539.2</v>
      </c>
      <c r="N1752">
        <f t="shared" si="244"/>
        <v>2700.4</v>
      </c>
      <c r="O1752">
        <f t="shared" si="245"/>
        <v>1838.7999999999997</v>
      </c>
      <c r="P1752" s="8">
        <f t="shared" si="246"/>
        <v>0.40509340853013742</v>
      </c>
      <c r="Q1752">
        <f t="shared" si="247"/>
        <v>453.92</v>
      </c>
      <c r="R1752">
        <f t="shared" si="248"/>
        <v>4085.2799999999997</v>
      </c>
      <c r="S1752">
        <f t="shared" si="249"/>
        <v>1384.8799999999997</v>
      </c>
      <c r="T1752" t="str">
        <f>_xlfn.XLOOKUP(C1752,Customers!A:A,Customers!D:D)</f>
        <v>M</v>
      </c>
      <c r="U1752" s="13">
        <f>_xlfn.XLOOKUP(C1752,Customers!A:A,Customers!E:E)</f>
        <v>33546</v>
      </c>
      <c r="V1752" t="str">
        <f>_xlfn.XLOOKUP(C1752,Customers!A:A,Customers!F:F)</f>
        <v>Ashleyview</v>
      </c>
      <c r="W1752" s="13">
        <f>_xlfn.XLOOKUP(C1752,Customers!A:A,Customers!G:G)</f>
        <v>44104</v>
      </c>
      <c r="X1752">
        <f t="shared" ca="1" si="250"/>
        <v>34</v>
      </c>
      <c r="Y1752" t="str">
        <f t="shared" ca="1" si="251"/>
        <v>26-35</v>
      </c>
    </row>
    <row r="1753" spans="1:25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  <c r="I1753">
        <f>_xlfn.XLOOKUP(D1753,Products!A:A,Products!E:E)</f>
        <v>1194.1199999999999</v>
      </c>
      <c r="J1753">
        <f>_xlfn.XLOOKUP(D1753,Products!A:A,Products!F:F)</f>
        <v>838.95</v>
      </c>
      <c r="K1753" t="str">
        <f>_xlfn.XLOOKUP(D1753,Products!A:A,Products!C:C)</f>
        <v>Electronics</v>
      </c>
      <c r="L1753" t="str">
        <f>_xlfn.XLOOKUP(D1753,Products!A:A,Products!D:D)</f>
        <v>Smartphone</v>
      </c>
      <c r="M1753">
        <f t="shared" si="243"/>
        <v>2388.2399999999998</v>
      </c>
      <c r="N1753">
        <f t="shared" si="244"/>
        <v>1677.9</v>
      </c>
      <c r="O1753">
        <f t="shared" si="245"/>
        <v>710.33999999999969</v>
      </c>
      <c r="P1753" s="8">
        <f t="shared" si="246"/>
        <v>0.29743241885237653</v>
      </c>
      <c r="Q1753">
        <f t="shared" si="247"/>
        <v>0</v>
      </c>
      <c r="R1753">
        <f t="shared" si="248"/>
        <v>2388.2399999999998</v>
      </c>
      <c r="S1753">
        <f t="shared" si="249"/>
        <v>710.33999999999969</v>
      </c>
      <c r="T1753" t="str">
        <f>_xlfn.XLOOKUP(C1753,Customers!A:A,Customers!D:D)</f>
        <v>F</v>
      </c>
      <c r="U1753" s="13">
        <f>_xlfn.XLOOKUP(C1753,Customers!A:A,Customers!E:E)</f>
        <v>35371</v>
      </c>
      <c r="V1753" t="str">
        <f>_xlfn.XLOOKUP(C1753,Customers!A:A,Customers!F:F)</f>
        <v>Port Sandra</v>
      </c>
      <c r="W1753" s="13">
        <f>_xlfn.XLOOKUP(C1753,Customers!A:A,Customers!G:G)</f>
        <v>44851</v>
      </c>
      <c r="X1753">
        <f t="shared" ca="1" si="250"/>
        <v>29</v>
      </c>
      <c r="Y1753" t="str">
        <f t="shared" ca="1" si="251"/>
        <v>26-35</v>
      </c>
    </row>
    <row r="1754" spans="1:25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  <c r="I1754">
        <f>_xlfn.XLOOKUP(D1754,Products!A:A,Products!E:E)</f>
        <v>1272.23</v>
      </c>
      <c r="J1754">
        <f>_xlfn.XLOOKUP(D1754,Products!A:A,Products!F:F)</f>
        <v>952.65</v>
      </c>
      <c r="K1754" t="str">
        <f>_xlfn.XLOOKUP(D1754,Products!A:A,Products!C:C)</f>
        <v>Electronics</v>
      </c>
      <c r="L1754" t="str">
        <f>_xlfn.XLOOKUP(D1754,Products!A:A,Products!D:D)</f>
        <v>Smartphone</v>
      </c>
      <c r="M1754">
        <f t="shared" si="243"/>
        <v>5088.92</v>
      </c>
      <c r="N1754">
        <f t="shared" si="244"/>
        <v>3810.6</v>
      </c>
      <c r="O1754">
        <f t="shared" si="245"/>
        <v>1278.3200000000002</v>
      </c>
      <c r="P1754" s="8">
        <f t="shared" si="246"/>
        <v>0.2511967175746524</v>
      </c>
      <c r="Q1754">
        <f t="shared" si="247"/>
        <v>508.89200000000005</v>
      </c>
      <c r="R1754">
        <f t="shared" si="248"/>
        <v>4580.0280000000002</v>
      </c>
      <c r="S1754">
        <f t="shared" si="249"/>
        <v>769.42800000000034</v>
      </c>
      <c r="T1754" t="str">
        <f>_xlfn.XLOOKUP(C1754,Customers!A:A,Customers!D:D)</f>
        <v>F</v>
      </c>
      <c r="U1754" s="13">
        <f>_xlfn.XLOOKUP(C1754,Customers!A:A,Customers!E:E)</f>
        <v>22041</v>
      </c>
      <c r="V1754" t="str">
        <f>_xlfn.XLOOKUP(C1754,Customers!A:A,Customers!F:F)</f>
        <v>West Wandaland</v>
      </c>
      <c r="W1754" s="13">
        <f>_xlfn.XLOOKUP(C1754,Customers!A:A,Customers!G:G)</f>
        <v>45329</v>
      </c>
      <c r="X1754">
        <f t="shared" ca="1" si="250"/>
        <v>66</v>
      </c>
      <c r="Y1754" t="str">
        <f t="shared" ca="1" si="251"/>
        <v>50+</v>
      </c>
    </row>
    <row r="1755" spans="1:25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  <c r="I1755">
        <f>_xlfn.XLOOKUP(D1755,Products!A:A,Products!E:E)</f>
        <v>388.26</v>
      </c>
      <c r="J1755">
        <f>_xlfn.XLOOKUP(D1755,Products!A:A,Products!F:F)</f>
        <v>199.3</v>
      </c>
      <c r="K1755" t="str">
        <f>_xlfn.XLOOKUP(D1755,Products!A:A,Products!C:C)</f>
        <v>Fashion</v>
      </c>
      <c r="L1755" t="str">
        <f>_xlfn.XLOOKUP(D1755,Products!A:A,Products!D:D)</f>
        <v>Watches</v>
      </c>
      <c r="M1755">
        <f t="shared" si="243"/>
        <v>388.26</v>
      </c>
      <c r="N1755">
        <f t="shared" si="244"/>
        <v>199.3</v>
      </c>
      <c r="O1755">
        <f t="shared" si="245"/>
        <v>188.95999999999998</v>
      </c>
      <c r="P1755" s="8">
        <f t="shared" si="246"/>
        <v>0.48668418070365216</v>
      </c>
      <c r="Q1755">
        <f t="shared" si="247"/>
        <v>58.238999999999997</v>
      </c>
      <c r="R1755">
        <f t="shared" si="248"/>
        <v>330.02100000000002</v>
      </c>
      <c r="S1755">
        <f t="shared" si="249"/>
        <v>130.721</v>
      </c>
      <c r="T1755" t="str">
        <f>_xlfn.XLOOKUP(C1755,Customers!A:A,Customers!D:D)</f>
        <v>F</v>
      </c>
      <c r="U1755" s="13">
        <f>_xlfn.XLOOKUP(C1755,Customers!A:A,Customers!E:E)</f>
        <v>34856</v>
      </c>
      <c r="V1755" t="str">
        <f>_xlfn.XLOOKUP(C1755,Customers!A:A,Customers!F:F)</f>
        <v>Melissashire</v>
      </c>
      <c r="W1755" s="13">
        <f>_xlfn.XLOOKUP(C1755,Customers!A:A,Customers!G:G)</f>
        <v>44744</v>
      </c>
      <c r="X1755">
        <f t="shared" ca="1" si="250"/>
        <v>31</v>
      </c>
      <c r="Y1755" t="str">
        <f t="shared" ca="1" si="251"/>
        <v>26-35</v>
      </c>
    </row>
    <row r="1756" spans="1:25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  <c r="I1756">
        <f>_xlfn.XLOOKUP(D1756,Products!A:A,Products!E:E)</f>
        <v>1246.1099999999999</v>
      </c>
      <c r="J1756">
        <f>_xlfn.XLOOKUP(D1756,Products!A:A,Products!F:F)</f>
        <v>833.52</v>
      </c>
      <c r="K1756" t="str">
        <f>_xlfn.XLOOKUP(D1756,Products!A:A,Products!C:C)</f>
        <v>Electronics</v>
      </c>
      <c r="L1756" t="str">
        <f>_xlfn.XLOOKUP(D1756,Products!A:A,Products!D:D)</f>
        <v>Headphones</v>
      </c>
      <c r="M1756">
        <f t="shared" si="243"/>
        <v>2492.2199999999998</v>
      </c>
      <c r="N1756">
        <f t="shared" si="244"/>
        <v>1667.04</v>
      </c>
      <c r="O1756">
        <f t="shared" si="245"/>
        <v>825.17999999999984</v>
      </c>
      <c r="P1756" s="8">
        <f t="shared" si="246"/>
        <v>0.33110239063967062</v>
      </c>
      <c r="Q1756">
        <f t="shared" si="247"/>
        <v>249.22199999999998</v>
      </c>
      <c r="R1756">
        <f t="shared" si="248"/>
        <v>2242.9979999999996</v>
      </c>
      <c r="S1756">
        <f t="shared" si="249"/>
        <v>575.95799999999963</v>
      </c>
      <c r="T1756" t="str">
        <f>_xlfn.XLOOKUP(C1756,Customers!A:A,Customers!D:D)</f>
        <v>F</v>
      </c>
      <c r="U1756" s="13">
        <f>_xlfn.XLOOKUP(C1756,Customers!A:A,Customers!E:E)</f>
        <v>25513</v>
      </c>
      <c r="V1756" t="str">
        <f>_xlfn.XLOOKUP(C1756,Customers!A:A,Customers!F:F)</f>
        <v>North Kelly</v>
      </c>
      <c r="W1756" s="13">
        <f>_xlfn.XLOOKUP(C1756,Customers!A:A,Customers!G:G)</f>
        <v>44173</v>
      </c>
      <c r="X1756">
        <f t="shared" ca="1" si="250"/>
        <v>56</v>
      </c>
      <c r="Y1756" t="str">
        <f t="shared" ca="1" si="251"/>
        <v>50+</v>
      </c>
    </row>
    <row r="1757" spans="1:25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  <c r="I1757">
        <f>_xlfn.XLOOKUP(D1757,Products!A:A,Products!E:E)</f>
        <v>1216.3599999999999</v>
      </c>
      <c r="J1757">
        <f>_xlfn.XLOOKUP(D1757,Products!A:A,Products!F:F)</f>
        <v>794.8</v>
      </c>
      <c r="K1757" t="str">
        <f>_xlfn.XLOOKUP(D1757,Products!A:A,Products!C:C)</f>
        <v>Fashion</v>
      </c>
      <c r="L1757" t="str">
        <f>_xlfn.XLOOKUP(D1757,Products!A:A,Products!D:D)</f>
        <v>Bags</v>
      </c>
      <c r="M1757">
        <f t="shared" si="243"/>
        <v>6081.7999999999993</v>
      </c>
      <c r="N1757">
        <f t="shared" si="244"/>
        <v>3974</v>
      </c>
      <c r="O1757">
        <f t="shared" si="245"/>
        <v>2107.7999999999993</v>
      </c>
      <c r="P1757" s="8">
        <f t="shared" si="246"/>
        <v>0.34657502713012589</v>
      </c>
      <c r="Q1757">
        <f t="shared" si="247"/>
        <v>0</v>
      </c>
      <c r="R1757">
        <f t="shared" si="248"/>
        <v>6081.7999999999993</v>
      </c>
      <c r="S1757">
        <f t="shared" si="249"/>
        <v>2107.7999999999993</v>
      </c>
      <c r="T1757" t="str">
        <f>_xlfn.XLOOKUP(C1757,Customers!A:A,Customers!D:D)</f>
        <v>M</v>
      </c>
      <c r="U1757" s="13">
        <f>_xlfn.XLOOKUP(C1757,Customers!A:A,Customers!E:E)</f>
        <v>26671</v>
      </c>
      <c r="V1757" t="str">
        <f>_xlfn.XLOOKUP(C1757,Customers!A:A,Customers!F:F)</f>
        <v>West Amandashire</v>
      </c>
      <c r="W1757" s="13">
        <f>_xlfn.XLOOKUP(C1757,Customers!A:A,Customers!G:G)</f>
        <v>45075</v>
      </c>
      <c r="X1757">
        <f t="shared" ca="1" si="250"/>
        <v>53</v>
      </c>
      <c r="Y1757" t="str">
        <f t="shared" ca="1" si="251"/>
        <v>50+</v>
      </c>
    </row>
    <row r="1758" spans="1:25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  <c r="I1758">
        <f>_xlfn.XLOOKUP(D1758,Products!A:A,Products!E:E)</f>
        <v>337.63</v>
      </c>
      <c r="J1758">
        <f>_xlfn.XLOOKUP(D1758,Products!A:A,Products!F:F)</f>
        <v>169.03</v>
      </c>
      <c r="K1758" t="str">
        <f>_xlfn.XLOOKUP(D1758,Products!A:A,Products!C:C)</f>
        <v>Fashion</v>
      </c>
      <c r="L1758" t="str">
        <f>_xlfn.XLOOKUP(D1758,Products!A:A,Products!D:D)</f>
        <v>Footwear</v>
      </c>
      <c r="M1758">
        <f t="shared" si="243"/>
        <v>1688.15</v>
      </c>
      <c r="N1758">
        <f t="shared" si="244"/>
        <v>845.15</v>
      </c>
      <c r="O1758">
        <f t="shared" si="245"/>
        <v>843.00000000000011</v>
      </c>
      <c r="P1758" s="8">
        <f t="shared" si="246"/>
        <v>0.49936320824571279</v>
      </c>
      <c r="Q1758">
        <f t="shared" si="247"/>
        <v>253.2225</v>
      </c>
      <c r="R1758">
        <f t="shared" si="248"/>
        <v>1434.9275</v>
      </c>
      <c r="S1758">
        <f t="shared" si="249"/>
        <v>589.77750000000003</v>
      </c>
      <c r="T1758" t="str">
        <f>_xlfn.XLOOKUP(C1758,Customers!A:A,Customers!D:D)</f>
        <v>M</v>
      </c>
      <c r="U1758" s="13">
        <f>_xlfn.XLOOKUP(C1758,Customers!A:A,Customers!E:E)</f>
        <v>29135</v>
      </c>
      <c r="V1758" t="str">
        <f>_xlfn.XLOOKUP(C1758,Customers!A:A,Customers!F:F)</f>
        <v>West Amymouth</v>
      </c>
      <c r="W1758" s="13">
        <f>_xlfn.XLOOKUP(C1758,Customers!A:A,Customers!G:G)</f>
        <v>44399</v>
      </c>
      <c r="X1758">
        <f t="shared" ca="1" si="250"/>
        <v>46</v>
      </c>
      <c r="Y1758" t="str">
        <f t="shared" ca="1" si="251"/>
        <v>36-50</v>
      </c>
    </row>
    <row r="1759" spans="1:25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  <c r="I1759">
        <f>_xlfn.XLOOKUP(D1759,Products!A:A,Products!E:E)</f>
        <v>1197.18</v>
      </c>
      <c r="J1759">
        <f>_xlfn.XLOOKUP(D1759,Products!A:A,Products!F:F)</f>
        <v>722.74</v>
      </c>
      <c r="K1759" t="str">
        <f>_xlfn.XLOOKUP(D1759,Products!A:A,Products!C:C)</f>
        <v>Electronics</v>
      </c>
      <c r="L1759" t="str">
        <f>_xlfn.XLOOKUP(D1759,Products!A:A,Products!D:D)</f>
        <v>Smartphone</v>
      </c>
      <c r="M1759">
        <f t="shared" si="243"/>
        <v>1197.18</v>
      </c>
      <c r="N1759">
        <f t="shared" si="244"/>
        <v>722.74</v>
      </c>
      <c r="O1759">
        <f t="shared" si="245"/>
        <v>474.44000000000005</v>
      </c>
      <c r="P1759" s="8">
        <f t="shared" si="246"/>
        <v>0.39629796688885549</v>
      </c>
      <c r="Q1759">
        <f t="shared" si="247"/>
        <v>0</v>
      </c>
      <c r="R1759">
        <f t="shared" si="248"/>
        <v>1197.18</v>
      </c>
      <c r="S1759">
        <f t="shared" si="249"/>
        <v>474.44000000000005</v>
      </c>
      <c r="T1759" t="str">
        <f>_xlfn.XLOOKUP(C1759,Customers!A:A,Customers!D:D)</f>
        <v>F</v>
      </c>
      <c r="U1759" s="13">
        <f>_xlfn.XLOOKUP(C1759,Customers!A:A,Customers!E:E)</f>
        <v>38901</v>
      </c>
      <c r="V1759" t="str">
        <f>_xlfn.XLOOKUP(C1759,Customers!A:A,Customers!F:F)</f>
        <v>Port Jessica</v>
      </c>
      <c r="W1759" s="13">
        <f>_xlfn.XLOOKUP(C1759,Customers!A:A,Customers!G:G)</f>
        <v>45713</v>
      </c>
      <c r="X1759">
        <f t="shared" ca="1" si="250"/>
        <v>19</v>
      </c>
      <c r="Y1759" t="str">
        <f t="shared" ca="1" si="251"/>
        <v>18-25</v>
      </c>
    </row>
    <row r="1760" spans="1:25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  <c r="I1760">
        <f>_xlfn.XLOOKUP(D1760,Products!A:A,Products!E:E)</f>
        <v>1015.76</v>
      </c>
      <c r="J1760">
        <f>_xlfn.XLOOKUP(D1760,Products!A:A,Products!F:F)</f>
        <v>584.4</v>
      </c>
      <c r="K1760" t="str">
        <f>_xlfn.XLOOKUP(D1760,Products!A:A,Products!C:C)</f>
        <v>Groceries</v>
      </c>
      <c r="L1760" t="str">
        <f>_xlfn.XLOOKUP(D1760,Products!A:A,Products!D:D)</f>
        <v>Dairy</v>
      </c>
      <c r="M1760">
        <f t="shared" si="243"/>
        <v>1015.76</v>
      </c>
      <c r="N1760">
        <f t="shared" si="244"/>
        <v>584.4</v>
      </c>
      <c r="O1760">
        <f t="shared" si="245"/>
        <v>431.36</v>
      </c>
      <c r="P1760" s="8">
        <f t="shared" si="246"/>
        <v>0.42466724423092073</v>
      </c>
      <c r="Q1760">
        <f t="shared" si="247"/>
        <v>50.788000000000004</v>
      </c>
      <c r="R1760">
        <f t="shared" si="248"/>
        <v>964.97199999999998</v>
      </c>
      <c r="S1760">
        <f t="shared" si="249"/>
        <v>380.572</v>
      </c>
      <c r="T1760" t="str">
        <f>_xlfn.XLOOKUP(C1760,Customers!A:A,Customers!D:D)</f>
        <v>M</v>
      </c>
      <c r="U1760" s="13">
        <f>_xlfn.XLOOKUP(C1760,Customers!A:A,Customers!E:E)</f>
        <v>34565</v>
      </c>
      <c r="V1760" t="str">
        <f>_xlfn.XLOOKUP(C1760,Customers!A:A,Customers!F:F)</f>
        <v>East William</v>
      </c>
      <c r="W1760" s="13">
        <f>_xlfn.XLOOKUP(C1760,Customers!A:A,Customers!G:G)</f>
        <v>45608</v>
      </c>
      <c r="X1760">
        <f t="shared" ca="1" si="250"/>
        <v>31</v>
      </c>
      <c r="Y1760" t="str">
        <f t="shared" ca="1" si="251"/>
        <v>26-35</v>
      </c>
    </row>
    <row r="1761" spans="1:25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  <c r="I1761">
        <f>_xlfn.XLOOKUP(D1761,Products!A:A,Products!E:E)</f>
        <v>1673.69</v>
      </c>
      <c r="J1761">
        <f>_xlfn.XLOOKUP(D1761,Products!A:A,Products!F:F)</f>
        <v>1323.38</v>
      </c>
      <c r="K1761" t="str">
        <f>_xlfn.XLOOKUP(D1761,Products!A:A,Products!C:C)</f>
        <v>Electronics</v>
      </c>
      <c r="L1761" t="str">
        <f>_xlfn.XLOOKUP(D1761,Products!A:A,Products!D:D)</f>
        <v>Camera</v>
      </c>
      <c r="M1761">
        <f t="shared" si="243"/>
        <v>3347.38</v>
      </c>
      <c r="N1761">
        <f t="shared" si="244"/>
        <v>2646.76</v>
      </c>
      <c r="O1761">
        <f t="shared" si="245"/>
        <v>700.61999999999989</v>
      </c>
      <c r="P1761" s="8">
        <f t="shared" si="246"/>
        <v>0.20930399297360916</v>
      </c>
      <c r="Q1761">
        <f t="shared" si="247"/>
        <v>167.36900000000003</v>
      </c>
      <c r="R1761">
        <f t="shared" si="248"/>
        <v>3180.011</v>
      </c>
      <c r="S1761">
        <f t="shared" si="249"/>
        <v>533.25099999999975</v>
      </c>
      <c r="T1761" t="str">
        <f>_xlfn.XLOOKUP(C1761,Customers!A:A,Customers!D:D)</f>
        <v>F</v>
      </c>
      <c r="U1761" s="13">
        <f>_xlfn.XLOOKUP(C1761,Customers!A:A,Customers!E:E)</f>
        <v>28698</v>
      </c>
      <c r="V1761" t="str">
        <f>_xlfn.XLOOKUP(C1761,Customers!A:A,Customers!F:F)</f>
        <v>Lake Cody</v>
      </c>
      <c r="W1761" s="13">
        <f>_xlfn.XLOOKUP(C1761,Customers!A:A,Customers!G:G)</f>
        <v>45733</v>
      </c>
      <c r="X1761">
        <f t="shared" ca="1" si="250"/>
        <v>47</v>
      </c>
      <c r="Y1761" t="str">
        <f t="shared" ca="1" si="251"/>
        <v>36-50</v>
      </c>
    </row>
    <row r="1762" spans="1:25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  <c r="I1762">
        <f>_xlfn.XLOOKUP(D1762,Products!A:A,Products!E:E)</f>
        <v>248.57</v>
      </c>
      <c r="J1762">
        <f>_xlfn.XLOOKUP(D1762,Products!A:A,Products!F:F)</f>
        <v>190.67</v>
      </c>
      <c r="K1762" t="str">
        <f>_xlfn.XLOOKUP(D1762,Products!A:A,Products!C:C)</f>
        <v>Electronics</v>
      </c>
      <c r="L1762" t="str">
        <f>_xlfn.XLOOKUP(D1762,Products!A:A,Products!D:D)</f>
        <v>Headphones</v>
      </c>
      <c r="M1762">
        <f t="shared" si="243"/>
        <v>994.28</v>
      </c>
      <c r="N1762">
        <f t="shared" si="244"/>
        <v>762.68</v>
      </c>
      <c r="O1762">
        <f t="shared" si="245"/>
        <v>231.60000000000002</v>
      </c>
      <c r="P1762" s="8">
        <f t="shared" si="246"/>
        <v>0.2329323731745585</v>
      </c>
      <c r="Q1762">
        <f t="shared" si="247"/>
        <v>149.142</v>
      </c>
      <c r="R1762">
        <f t="shared" si="248"/>
        <v>845.13799999999992</v>
      </c>
      <c r="S1762">
        <f t="shared" si="249"/>
        <v>82.45799999999997</v>
      </c>
      <c r="T1762" t="str">
        <f>_xlfn.XLOOKUP(C1762,Customers!A:A,Customers!D:D)</f>
        <v>M</v>
      </c>
      <c r="U1762" s="13">
        <f>_xlfn.XLOOKUP(C1762,Customers!A:A,Customers!E:E)</f>
        <v>29985</v>
      </c>
      <c r="V1762" t="str">
        <f>_xlfn.XLOOKUP(C1762,Customers!A:A,Customers!F:F)</f>
        <v>Marcchester</v>
      </c>
      <c r="W1762" s="13">
        <f>_xlfn.XLOOKUP(C1762,Customers!A:A,Customers!G:G)</f>
        <v>45488</v>
      </c>
      <c r="X1762">
        <f t="shared" ca="1" si="250"/>
        <v>44</v>
      </c>
      <c r="Y1762" t="str">
        <f t="shared" ca="1" si="251"/>
        <v>36-50</v>
      </c>
    </row>
    <row r="1763" spans="1:25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  <c r="I1763">
        <f>_xlfn.XLOOKUP(D1763,Products!A:A,Products!E:E)</f>
        <v>1134.8</v>
      </c>
      <c r="J1763">
        <f>_xlfn.XLOOKUP(D1763,Products!A:A,Products!F:F)</f>
        <v>675.1</v>
      </c>
      <c r="K1763" t="str">
        <f>_xlfn.XLOOKUP(D1763,Products!A:A,Products!C:C)</f>
        <v>Fashion</v>
      </c>
      <c r="L1763" t="str">
        <f>_xlfn.XLOOKUP(D1763,Products!A:A,Products!D:D)</f>
        <v>Watches</v>
      </c>
      <c r="M1763">
        <f t="shared" si="243"/>
        <v>2269.6</v>
      </c>
      <c r="N1763">
        <f t="shared" si="244"/>
        <v>1350.2</v>
      </c>
      <c r="O1763">
        <f t="shared" si="245"/>
        <v>919.39999999999986</v>
      </c>
      <c r="P1763" s="8">
        <f t="shared" si="246"/>
        <v>0.40509340853013742</v>
      </c>
      <c r="Q1763">
        <f t="shared" si="247"/>
        <v>340.44</v>
      </c>
      <c r="R1763">
        <f t="shared" si="248"/>
        <v>1929.1599999999999</v>
      </c>
      <c r="S1763">
        <f t="shared" si="249"/>
        <v>578.95999999999981</v>
      </c>
      <c r="T1763" t="str">
        <f>_xlfn.XLOOKUP(C1763,Customers!A:A,Customers!D:D)</f>
        <v>M</v>
      </c>
      <c r="U1763" s="13">
        <f>_xlfn.XLOOKUP(C1763,Customers!A:A,Customers!E:E)</f>
        <v>32400</v>
      </c>
      <c r="V1763" t="str">
        <f>_xlfn.XLOOKUP(C1763,Customers!A:A,Customers!F:F)</f>
        <v>North Jonathonhaven</v>
      </c>
      <c r="W1763" s="13">
        <f>_xlfn.XLOOKUP(C1763,Customers!A:A,Customers!G:G)</f>
        <v>45213</v>
      </c>
      <c r="X1763">
        <f t="shared" ca="1" si="250"/>
        <v>37</v>
      </c>
      <c r="Y1763" t="str">
        <f t="shared" ca="1" si="251"/>
        <v>36-50</v>
      </c>
    </row>
    <row r="1764" spans="1:25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  <c r="I1764">
        <f>_xlfn.XLOOKUP(D1764,Products!A:A,Products!E:E)</f>
        <v>1272.23</v>
      </c>
      <c r="J1764">
        <f>_xlfn.XLOOKUP(D1764,Products!A:A,Products!F:F)</f>
        <v>952.65</v>
      </c>
      <c r="K1764" t="str">
        <f>_xlfn.XLOOKUP(D1764,Products!A:A,Products!C:C)</f>
        <v>Electronics</v>
      </c>
      <c r="L1764" t="str">
        <f>_xlfn.XLOOKUP(D1764,Products!A:A,Products!D:D)</f>
        <v>Smartphone</v>
      </c>
      <c r="M1764">
        <f t="shared" si="243"/>
        <v>3816.69</v>
      </c>
      <c r="N1764">
        <f t="shared" si="244"/>
        <v>2857.95</v>
      </c>
      <c r="O1764">
        <f t="shared" si="245"/>
        <v>958.74000000000024</v>
      </c>
      <c r="P1764" s="8">
        <f t="shared" si="246"/>
        <v>0.25119671757465245</v>
      </c>
      <c r="Q1764">
        <f t="shared" si="247"/>
        <v>381.66900000000004</v>
      </c>
      <c r="R1764">
        <f t="shared" si="248"/>
        <v>3435.0210000000002</v>
      </c>
      <c r="S1764">
        <f t="shared" si="249"/>
        <v>577.07100000000037</v>
      </c>
      <c r="T1764" t="str">
        <f>_xlfn.XLOOKUP(C1764,Customers!A:A,Customers!D:D)</f>
        <v>M</v>
      </c>
      <c r="U1764" s="13">
        <f>_xlfn.XLOOKUP(C1764,Customers!A:A,Customers!E:E)</f>
        <v>20787</v>
      </c>
      <c r="V1764" t="str">
        <f>_xlfn.XLOOKUP(C1764,Customers!A:A,Customers!F:F)</f>
        <v>Lisatown</v>
      </c>
      <c r="W1764" s="13">
        <f>_xlfn.XLOOKUP(C1764,Customers!A:A,Customers!G:G)</f>
        <v>45295</v>
      </c>
      <c r="X1764">
        <f t="shared" ca="1" si="250"/>
        <v>69</v>
      </c>
      <c r="Y1764" t="str">
        <f t="shared" ca="1" si="251"/>
        <v>50+</v>
      </c>
    </row>
    <row r="1765" spans="1:25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  <c r="I1765">
        <f>_xlfn.XLOOKUP(D1765,Products!A:A,Products!E:E)</f>
        <v>109.78</v>
      </c>
      <c r="J1765">
        <f>_xlfn.XLOOKUP(D1765,Products!A:A,Products!F:F)</f>
        <v>70.59</v>
      </c>
      <c r="K1765" t="str">
        <f>_xlfn.XLOOKUP(D1765,Products!A:A,Products!C:C)</f>
        <v>Fashion</v>
      </c>
      <c r="L1765" t="str">
        <f>_xlfn.XLOOKUP(D1765,Products!A:A,Products!D:D)</f>
        <v>Footwear</v>
      </c>
      <c r="M1765">
        <f t="shared" si="243"/>
        <v>329.34000000000003</v>
      </c>
      <c r="N1765">
        <f t="shared" si="244"/>
        <v>211.77</v>
      </c>
      <c r="O1765">
        <f t="shared" si="245"/>
        <v>117.57000000000002</v>
      </c>
      <c r="P1765" s="8">
        <f t="shared" si="246"/>
        <v>0.35698670067407545</v>
      </c>
      <c r="Q1765">
        <f t="shared" si="247"/>
        <v>49.401000000000003</v>
      </c>
      <c r="R1765">
        <f t="shared" si="248"/>
        <v>279.93900000000002</v>
      </c>
      <c r="S1765">
        <f t="shared" si="249"/>
        <v>68.169000000000011</v>
      </c>
      <c r="T1765" t="str">
        <f>_xlfn.XLOOKUP(C1765,Customers!A:A,Customers!D:D)</f>
        <v>F</v>
      </c>
      <c r="U1765" s="13">
        <f>_xlfn.XLOOKUP(C1765,Customers!A:A,Customers!E:E)</f>
        <v>31328</v>
      </c>
      <c r="V1765" t="str">
        <f>_xlfn.XLOOKUP(C1765,Customers!A:A,Customers!F:F)</f>
        <v>Lake Lindsay</v>
      </c>
      <c r="W1765" s="13">
        <f>_xlfn.XLOOKUP(C1765,Customers!A:A,Customers!G:G)</f>
        <v>45889</v>
      </c>
      <c r="X1765">
        <f t="shared" ca="1" si="250"/>
        <v>40</v>
      </c>
      <c r="Y1765" t="str">
        <f t="shared" ca="1" si="251"/>
        <v>36-50</v>
      </c>
    </row>
    <row r="1766" spans="1:25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  <c r="I1766">
        <f>_xlfn.XLOOKUP(D1766,Products!A:A,Products!E:E)</f>
        <v>1798.97</v>
      </c>
      <c r="J1766">
        <f>_xlfn.XLOOKUP(D1766,Products!A:A,Products!F:F)</f>
        <v>1329.15</v>
      </c>
      <c r="K1766" t="str">
        <f>_xlfn.XLOOKUP(D1766,Products!A:A,Products!C:C)</f>
        <v>Fashion</v>
      </c>
      <c r="L1766" t="str">
        <f>_xlfn.XLOOKUP(D1766,Products!A:A,Products!D:D)</f>
        <v>Accessories</v>
      </c>
      <c r="M1766">
        <f t="shared" si="243"/>
        <v>7195.88</v>
      </c>
      <c r="N1766">
        <f t="shared" si="244"/>
        <v>5316.6</v>
      </c>
      <c r="O1766">
        <f t="shared" si="245"/>
        <v>1879.2799999999997</v>
      </c>
      <c r="P1766" s="8">
        <f t="shared" si="246"/>
        <v>0.26116055298309582</v>
      </c>
      <c r="Q1766">
        <f t="shared" si="247"/>
        <v>359.79400000000004</v>
      </c>
      <c r="R1766">
        <f t="shared" si="248"/>
        <v>6836.0860000000002</v>
      </c>
      <c r="S1766">
        <f t="shared" si="249"/>
        <v>1519.4859999999999</v>
      </c>
      <c r="T1766" t="str">
        <f>_xlfn.XLOOKUP(C1766,Customers!A:A,Customers!D:D)</f>
        <v>M</v>
      </c>
      <c r="U1766" s="13">
        <f>_xlfn.XLOOKUP(C1766,Customers!A:A,Customers!E:E)</f>
        <v>28594</v>
      </c>
      <c r="V1766" t="str">
        <f>_xlfn.XLOOKUP(C1766,Customers!A:A,Customers!F:F)</f>
        <v>Baldwinstad</v>
      </c>
      <c r="W1766" s="13">
        <f>_xlfn.XLOOKUP(C1766,Customers!A:A,Customers!G:G)</f>
        <v>44617</v>
      </c>
      <c r="X1766">
        <f t="shared" ca="1" si="250"/>
        <v>48</v>
      </c>
      <c r="Y1766" t="str">
        <f t="shared" ca="1" si="251"/>
        <v>36-50</v>
      </c>
    </row>
    <row r="1767" spans="1:25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  <c r="I1767">
        <f>_xlfn.XLOOKUP(D1767,Products!A:A,Products!E:E)</f>
        <v>1342.75</v>
      </c>
      <c r="J1767">
        <f>_xlfn.XLOOKUP(D1767,Products!A:A,Products!F:F)</f>
        <v>797.94</v>
      </c>
      <c r="K1767" t="str">
        <f>_xlfn.XLOOKUP(D1767,Products!A:A,Products!C:C)</f>
        <v>Fashion</v>
      </c>
      <c r="L1767" t="str">
        <f>_xlfn.XLOOKUP(D1767,Products!A:A,Products!D:D)</f>
        <v>Clothing</v>
      </c>
      <c r="M1767">
        <f t="shared" si="243"/>
        <v>6713.75</v>
      </c>
      <c r="N1767">
        <f t="shared" si="244"/>
        <v>3989.7000000000003</v>
      </c>
      <c r="O1767">
        <f t="shared" si="245"/>
        <v>2724.0499999999997</v>
      </c>
      <c r="P1767" s="8">
        <f t="shared" si="246"/>
        <v>0.40574194749581077</v>
      </c>
      <c r="Q1767">
        <f t="shared" si="247"/>
        <v>1007.0625</v>
      </c>
      <c r="R1767">
        <f t="shared" si="248"/>
        <v>5706.6875</v>
      </c>
      <c r="S1767">
        <f t="shared" si="249"/>
        <v>1716.9874999999997</v>
      </c>
      <c r="T1767" t="str">
        <f>_xlfn.XLOOKUP(C1767,Customers!A:A,Customers!D:D)</f>
        <v>M</v>
      </c>
      <c r="U1767" s="13">
        <f>_xlfn.XLOOKUP(C1767,Customers!A:A,Customers!E:E)</f>
        <v>28268</v>
      </c>
      <c r="V1767" t="str">
        <f>_xlfn.XLOOKUP(C1767,Customers!A:A,Customers!F:F)</f>
        <v>Ramosbury</v>
      </c>
      <c r="W1767" s="13">
        <f>_xlfn.XLOOKUP(C1767,Customers!A:A,Customers!G:G)</f>
        <v>44926</v>
      </c>
      <c r="X1767">
        <f t="shared" ca="1" si="250"/>
        <v>49</v>
      </c>
      <c r="Y1767" t="str">
        <f t="shared" ca="1" si="251"/>
        <v>36-50</v>
      </c>
    </row>
    <row r="1768" spans="1:25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  <c r="I1768">
        <f>_xlfn.XLOOKUP(D1768,Products!A:A,Products!E:E)</f>
        <v>428.05</v>
      </c>
      <c r="J1768">
        <f>_xlfn.XLOOKUP(D1768,Products!A:A,Products!F:F)</f>
        <v>246.07</v>
      </c>
      <c r="K1768" t="str">
        <f>_xlfn.XLOOKUP(D1768,Products!A:A,Products!C:C)</f>
        <v>Electronics</v>
      </c>
      <c r="L1768" t="str">
        <f>_xlfn.XLOOKUP(D1768,Products!A:A,Products!D:D)</f>
        <v>Laptop</v>
      </c>
      <c r="M1768">
        <f t="shared" si="243"/>
        <v>1712.2</v>
      </c>
      <c r="N1768">
        <f t="shared" si="244"/>
        <v>984.28</v>
      </c>
      <c r="O1768">
        <f t="shared" si="245"/>
        <v>727.92000000000007</v>
      </c>
      <c r="P1768" s="8">
        <f t="shared" si="246"/>
        <v>0.42513725032122418</v>
      </c>
      <c r="Q1768">
        <f t="shared" si="247"/>
        <v>256.83</v>
      </c>
      <c r="R1768">
        <f t="shared" si="248"/>
        <v>1455.3700000000001</v>
      </c>
      <c r="S1768">
        <f t="shared" si="249"/>
        <v>471.09000000000015</v>
      </c>
      <c r="T1768" t="str">
        <f>_xlfn.XLOOKUP(C1768,Customers!A:A,Customers!D:D)</f>
        <v>F</v>
      </c>
      <c r="U1768" s="13">
        <f>_xlfn.XLOOKUP(C1768,Customers!A:A,Customers!E:E)</f>
        <v>22804</v>
      </c>
      <c r="V1768" t="str">
        <f>_xlfn.XLOOKUP(C1768,Customers!A:A,Customers!F:F)</f>
        <v>North Michelle</v>
      </c>
      <c r="W1768" s="13">
        <f>_xlfn.XLOOKUP(C1768,Customers!A:A,Customers!G:G)</f>
        <v>44237</v>
      </c>
      <c r="X1768">
        <f t="shared" ca="1" si="250"/>
        <v>64</v>
      </c>
      <c r="Y1768" t="str">
        <f t="shared" ca="1" si="251"/>
        <v>50+</v>
      </c>
    </row>
    <row r="1769" spans="1:25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  <c r="I1769">
        <f>_xlfn.XLOOKUP(D1769,Products!A:A,Products!E:E)</f>
        <v>1762.92</v>
      </c>
      <c r="J1769">
        <f>_xlfn.XLOOKUP(D1769,Products!A:A,Products!F:F)</f>
        <v>1346.48</v>
      </c>
      <c r="K1769" t="str">
        <f>_xlfn.XLOOKUP(D1769,Products!A:A,Products!C:C)</f>
        <v>Electronics</v>
      </c>
      <c r="L1769" t="str">
        <f>_xlfn.XLOOKUP(D1769,Products!A:A,Products!D:D)</f>
        <v>Laptop</v>
      </c>
      <c r="M1769">
        <f t="shared" si="243"/>
        <v>8814.6</v>
      </c>
      <c r="N1769">
        <f t="shared" si="244"/>
        <v>6732.4</v>
      </c>
      <c r="O1769">
        <f t="shared" si="245"/>
        <v>2082.2000000000007</v>
      </c>
      <c r="P1769" s="8">
        <f t="shared" si="246"/>
        <v>0.23622172305039374</v>
      </c>
      <c r="Q1769">
        <f t="shared" si="247"/>
        <v>440.73</v>
      </c>
      <c r="R1769">
        <f t="shared" si="248"/>
        <v>8373.8700000000008</v>
      </c>
      <c r="S1769">
        <f t="shared" si="249"/>
        <v>1641.4700000000012</v>
      </c>
      <c r="T1769" t="str">
        <f>_xlfn.XLOOKUP(C1769,Customers!A:A,Customers!D:D)</f>
        <v>F</v>
      </c>
      <c r="U1769" s="13">
        <f>_xlfn.XLOOKUP(C1769,Customers!A:A,Customers!E:E)</f>
        <v>27995</v>
      </c>
      <c r="V1769" t="str">
        <f>_xlfn.XLOOKUP(C1769,Customers!A:A,Customers!F:F)</f>
        <v>East Raymond</v>
      </c>
      <c r="W1769" s="13">
        <f>_xlfn.XLOOKUP(C1769,Customers!A:A,Customers!G:G)</f>
        <v>45827</v>
      </c>
      <c r="X1769">
        <f t="shared" ca="1" si="250"/>
        <v>49</v>
      </c>
      <c r="Y1769" t="str">
        <f t="shared" ca="1" si="251"/>
        <v>36-50</v>
      </c>
    </row>
    <row r="1770" spans="1:25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  <c r="I1770">
        <f>_xlfn.XLOOKUP(D1770,Products!A:A,Products!E:E)</f>
        <v>25.57</v>
      </c>
      <c r="J1770">
        <f>_xlfn.XLOOKUP(D1770,Products!A:A,Products!F:F)</f>
        <v>19.05</v>
      </c>
      <c r="K1770" t="str">
        <f>_xlfn.XLOOKUP(D1770,Products!A:A,Products!C:C)</f>
        <v>Groceries</v>
      </c>
      <c r="L1770" t="str">
        <f>_xlfn.XLOOKUP(D1770,Products!A:A,Products!D:D)</f>
        <v>Vegetables</v>
      </c>
      <c r="M1770">
        <f t="shared" si="243"/>
        <v>102.28</v>
      </c>
      <c r="N1770">
        <f t="shared" si="244"/>
        <v>76.2</v>
      </c>
      <c r="O1770">
        <f t="shared" si="245"/>
        <v>26.08</v>
      </c>
      <c r="P1770" s="8">
        <f t="shared" si="246"/>
        <v>0.25498631208447398</v>
      </c>
      <c r="Q1770">
        <f t="shared" si="247"/>
        <v>10.228000000000002</v>
      </c>
      <c r="R1770">
        <f t="shared" si="248"/>
        <v>92.051999999999992</v>
      </c>
      <c r="S1770">
        <f t="shared" si="249"/>
        <v>15.85199999999999</v>
      </c>
      <c r="T1770" t="str">
        <f>_xlfn.XLOOKUP(C1770,Customers!A:A,Customers!D:D)</f>
        <v>F</v>
      </c>
      <c r="U1770" s="13">
        <f>_xlfn.XLOOKUP(C1770,Customers!A:A,Customers!E:E)</f>
        <v>31304</v>
      </c>
      <c r="V1770" t="str">
        <f>_xlfn.XLOOKUP(C1770,Customers!A:A,Customers!F:F)</f>
        <v>New Randychester</v>
      </c>
      <c r="W1770" s="13">
        <f>_xlfn.XLOOKUP(C1770,Customers!A:A,Customers!G:G)</f>
        <v>44186</v>
      </c>
      <c r="X1770">
        <f t="shared" ca="1" si="250"/>
        <v>40</v>
      </c>
      <c r="Y1770" t="str">
        <f t="shared" ca="1" si="251"/>
        <v>36-50</v>
      </c>
    </row>
    <row r="1771" spans="1:25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  <c r="I1771">
        <f>_xlfn.XLOOKUP(D1771,Products!A:A,Products!E:E)</f>
        <v>673.78</v>
      </c>
      <c r="J1771">
        <f>_xlfn.XLOOKUP(D1771,Products!A:A,Products!F:F)</f>
        <v>363.33</v>
      </c>
      <c r="K1771" t="str">
        <f>_xlfn.XLOOKUP(D1771,Products!A:A,Products!C:C)</f>
        <v>Electronics</v>
      </c>
      <c r="L1771" t="str">
        <f>_xlfn.XLOOKUP(D1771,Products!A:A,Products!D:D)</f>
        <v>Smartphone</v>
      </c>
      <c r="M1771">
        <f t="shared" si="243"/>
        <v>3368.8999999999996</v>
      </c>
      <c r="N1771">
        <f t="shared" si="244"/>
        <v>1816.6499999999999</v>
      </c>
      <c r="O1771">
        <f t="shared" si="245"/>
        <v>1552.2499999999998</v>
      </c>
      <c r="P1771" s="8">
        <f t="shared" si="246"/>
        <v>0.46075870462168661</v>
      </c>
      <c r="Q1771">
        <f t="shared" si="247"/>
        <v>505.33499999999992</v>
      </c>
      <c r="R1771">
        <f t="shared" si="248"/>
        <v>2863.5649999999996</v>
      </c>
      <c r="S1771">
        <f t="shared" si="249"/>
        <v>1046.9149999999997</v>
      </c>
      <c r="T1771" t="str">
        <f>_xlfn.XLOOKUP(C1771,Customers!A:A,Customers!D:D)</f>
        <v>F</v>
      </c>
      <c r="U1771" s="13">
        <f>_xlfn.XLOOKUP(C1771,Customers!A:A,Customers!E:E)</f>
        <v>23715</v>
      </c>
      <c r="V1771" t="str">
        <f>_xlfn.XLOOKUP(C1771,Customers!A:A,Customers!F:F)</f>
        <v>Port Angelabury</v>
      </c>
      <c r="W1771" s="13">
        <f>_xlfn.XLOOKUP(C1771,Customers!A:A,Customers!G:G)</f>
        <v>44601</v>
      </c>
      <c r="X1771">
        <f t="shared" ca="1" si="250"/>
        <v>61</v>
      </c>
      <c r="Y1771" t="str">
        <f t="shared" ca="1" si="251"/>
        <v>50+</v>
      </c>
    </row>
    <row r="1772" spans="1:25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  <c r="I1772">
        <f>_xlfn.XLOOKUP(D1772,Products!A:A,Products!E:E)</f>
        <v>1858.75</v>
      </c>
      <c r="J1772">
        <f>_xlfn.XLOOKUP(D1772,Products!A:A,Products!F:F)</f>
        <v>1451.16</v>
      </c>
      <c r="K1772" t="str">
        <f>_xlfn.XLOOKUP(D1772,Products!A:A,Products!C:C)</f>
        <v>Fashion</v>
      </c>
      <c r="L1772" t="str">
        <f>_xlfn.XLOOKUP(D1772,Products!A:A,Products!D:D)</f>
        <v>Accessories</v>
      </c>
      <c r="M1772">
        <f t="shared" si="243"/>
        <v>7435</v>
      </c>
      <c r="N1772">
        <f t="shared" si="244"/>
        <v>5804.64</v>
      </c>
      <c r="O1772">
        <f t="shared" si="245"/>
        <v>1630.3599999999997</v>
      </c>
      <c r="P1772" s="8">
        <f t="shared" si="246"/>
        <v>0.21928177538668456</v>
      </c>
      <c r="Q1772">
        <f t="shared" si="247"/>
        <v>371.75</v>
      </c>
      <c r="R1772">
        <f t="shared" si="248"/>
        <v>7063.25</v>
      </c>
      <c r="S1772">
        <f t="shared" si="249"/>
        <v>1258.6099999999997</v>
      </c>
      <c r="T1772" t="str">
        <f>_xlfn.XLOOKUP(C1772,Customers!A:A,Customers!D:D)</f>
        <v>F</v>
      </c>
      <c r="U1772" s="13">
        <f>_xlfn.XLOOKUP(C1772,Customers!A:A,Customers!E:E)</f>
        <v>27663</v>
      </c>
      <c r="V1772" t="str">
        <f>_xlfn.XLOOKUP(C1772,Customers!A:A,Customers!F:F)</f>
        <v>Port Stephanie</v>
      </c>
      <c r="W1772" s="13">
        <f>_xlfn.XLOOKUP(C1772,Customers!A:A,Customers!G:G)</f>
        <v>45133</v>
      </c>
      <c r="X1772">
        <f t="shared" ca="1" si="250"/>
        <v>50</v>
      </c>
      <c r="Y1772" t="str">
        <f t="shared" ca="1" si="251"/>
        <v>36-50</v>
      </c>
    </row>
    <row r="1773" spans="1:25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  <c r="I1773">
        <f>_xlfn.XLOOKUP(D1773,Products!A:A,Products!E:E)</f>
        <v>1562.43</v>
      </c>
      <c r="J1773">
        <f>_xlfn.XLOOKUP(D1773,Products!A:A,Products!F:F)</f>
        <v>1195.6300000000001</v>
      </c>
      <c r="K1773" t="str">
        <f>_xlfn.XLOOKUP(D1773,Products!A:A,Products!C:C)</f>
        <v>Electronics</v>
      </c>
      <c r="L1773" t="str">
        <f>_xlfn.XLOOKUP(D1773,Products!A:A,Products!D:D)</f>
        <v>Laptop</v>
      </c>
      <c r="M1773">
        <f t="shared" si="243"/>
        <v>1562.43</v>
      </c>
      <c r="N1773">
        <f t="shared" si="244"/>
        <v>1195.6300000000001</v>
      </c>
      <c r="O1773">
        <f t="shared" si="245"/>
        <v>366.79999999999995</v>
      </c>
      <c r="P1773" s="8">
        <f t="shared" si="246"/>
        <v>0.23476251736077772</v>
      </c>
      <c r="Q1773">
        <f t="shared" si="247"/>
        <v>156.24300000000002</v>
      </c>
      <c r="R1773">
        <f t="shared" si="248"/>
        <v>1406.1870000000001</v>
      </c>
      <c r="S1773">
        <f t="shared" si="249"/>
        <v>210.55700000000002</v>
      </c>
      <c r="T1773" t="str">
        <f>_xlfn.XLOOKUP(C1773,Customers!A:A,Customers!D:D)</f>
        <v>M</v>
      </c>
      <c r="U1773" s="13">
        <f>_xlfn.XLOOKUP(C1773,Customers!A:A,Customers!E:E)</f>
        <v>35433</v>
      </c>
      <c r="V1773" t="str">
        <f>_xlfn.XLOOKUP(C1773,Customers!A:A,Customers!F:F)</f>
        <v>Chambersview</v>
      </c>
      <c r="W1773" s="13">
        <f>_xlfn.XLOOKUP(C1773,Customers!A:A,Customers!G:G)</f>
        <v>44735</v>
      </c>
      <c r="X1773">
        <f t="shared" ca="1" si="250"/>
        <v>29</v>
      </c>
      <c r="Y1773" t="str">
        <f t="shared" ca="1" si="251"/>
        <v>26-35</v>
      </c>
    </row>
    <row r="1774" spans="1:25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  <c r="I1774">
        <f>_xlfn.XLOOKUP(D1774,Products!A:A,Products!E:E)</f>
        <v>564.41999999999996</v>
      </c>
      <c r="J1774">
        <f>_xlfn.XLOOKUP(D1774,Products!A:A,Products!F:F)</f>
        <v>293.95999999999998</v>
      </c>
      <c r="K1774" t="str">
        <f>_xlfn.XLOOKUP(D1774,Products!A:A,Products!C:C)</f>
        <v>Fashion</v>
      </c>
      <c r="L1774" t="str">
        <f>_xlfn.XLOOKUP(D1774,Products!A:A,Products!D:D)</f>
        <v>Accessories</v>
      </c>
      <c r="M1774">
        <f t="shared" si="243"/>
        <v>2257.6799999999998</v>
      </c>
      <c r="N1774">
        <f t="shared" si="244"/>
        <v>1175.8399999999999</v>
      </c>
      <c r="O1774">
        <f t="shared" si="245"/>
        <v>1081.8399999999999</v>
      </c>
      <c r="P1774" s="8">
        <f t="shared" si="246"/>
        <v>0.47918216930654478</v>
      </c>
      <c r="Q1774">
        <f t="shared" si="247"/>
        <v>225.768</v>
      </c>
      <c r="R1774">
        <f t="shared" si="248"/>
        <v>2031.9119999999998</v>
      </c>
      <c r="S1774">
        <f t="shared" si="249"/>
        <v>856.07199999999989</v>
      </c>
      <c r="T1774" t="str">
        <f>_xlfn.XLOOKUP(C1774,Customers!A:A,Customers!D:D)</f>
        <v>M</v>
      </c>
      <c r="U1774" s="13">
        <f>_xlfn.XLOOKUP(C1774,Customers!A:A,Customers!E:E)</f>
        <v>23821</v>
      </c>
      <c r="V1774" t="str">
        <f>_xlfn.XLOOKUP(C1774,Customers!A:A,Customers!F:F)</f>
        <v>West Ann</v>
      </c>
      <c r="W1774" s="13">
        <f>_xlfn.XLOOKUP(C1774,Customers!A:A,Customers!G:G)</f>
        <v>45308</v>
      </c>
      <c r="X1774">
        <f t="shared" ca="1" si="250"/>
        <v>61</v>
      </c>
      <c r="Y1774" t="str">
        <f t="shared" ca="1" si="251"/>
        <v>50+</v>
      </c>
    </row>
    <row r="1775" spans="1:25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  <c r="I1775">
        <f>_xlfn.XLOOKUP(D1775,Products!A:A,Products!E:E)</f>
        <v>1485.05</v>
      </c>
      <c r="J1775">
        <f>_xlfn.XLOOKUP(D1775,Products!A:A,Products!F:F)</f>
        <v>988.31</v>
      </c>
      <c r="K1775" t="str">
        <f>_xlfn.XLOOKUP(D1775,Products!A:A,Products!C:C)</f>
        <v>Fashion</v>
      </c>
      <c r="L1775" t="str">
        <f>_xlfn.XLOOKUP(D1775,Products!A:A,Products!D:D)</f>
        <v>Clothing</v>
      </c>
      <c r="M1775">
        <f t="shared" si="243"/>
        <v>7425.25</v>
      </c>
      <c r="N1775">
        <f t="shared" si="244"/>
        <v>4941.5499999999993</v>
      </c>
      <c r="O1775">
        <f t="shared" si="245"/>
        <v>2483.7000000000007</v>
      </c>
      <c r="P1775" s="8">
        <f t="shared" si="246"/>
        <v>0.33449378808794328</v>
      </c>
      <c r="Q1775">
        <f t="shared" si="247"/>
        <v>0</v>
      </c>
      <c r="R1775">
        <f t="shared" si="248"/>
        <v>7425.25</v>
      </c>
      <c r="S1775">
        <f t="shared" si="249"/>
        <v>2483.7000000000007</v>
      </c>
      <c r="T1775" t="str">
        <f>_xlfn.XLOOKUP(C1775,Customers!A:A,Customers!D:D)</f>
        <v>M</v>
      </c>
      <c r="U1775" s="13">
        <f>_xlfn.XLOOKUP(C1775,Customers!A:A,Customers!E:E)</f>
        <v>29315</v>
      </c>
      <c r="V1775" t="str">
        <f>_xlfn.XLOOKUP(C1775,Customers!A:A,Customers!F:F)</f>
        <v>West Paulfurt</v>
      </c>
      <c r="W1775" s="13">
        <f>_xlfn.XLOOKUP(C1775,Customers!A:A,Customers!G:G)</f>
        <v>45654</v>
      </c>
      <c r="X1775">
        <f t="shared" ca="1" si="250"/>
        <v>46</v>
      </c>
      <c r="Y1775" t="str">
        <f t="shared" ca="1" si="251"/>
        <v>36-50</v>
      </c>
    </row>
    <row r="1776" spans="1:25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  <c r="I1776">
        <f>_xlfn.XLOOKUP(D1776,Products!A:A,Products!E:E)</f>
        <v>29.24</v>
      </c>
      <c r="J1776">
        <f>_xlfn.XLOOKUP(D1776,Products!A:A,Products!F:F)</f>
        <v>15.28</v>
      </c>
      <c r="K1776" t="str">
        <f>_xlfn.XLOOKUP(D1776,Products!A:A,Products!C:C)</f>
        <v>Fashion</v>
      </c>
      <c r="L1776" t="str">
        <f>_xlfn.XLOOKUP(D1776,Products!A:A,Products!D:D)</f>
        <v>Watches</v>
      </c>
      <c r="M1776">
        <f t="shared" si="243"/>
        <v>116.96</v>
      </c>
      <c r="N1776">
        <f t="shared" si="244"/>
        <v>61.12</v>
      </c>
      <c r="O1776">
        <f t="shared" si="245"/>
        <v>55.839999999999996</v>
      </c>
      <c r="P1776" s="8">
        <f t="shared" si="246"/>
        <v>0.47742818057455538</v>
      </c>
      <c r="Q1776">
        <f t="shared" si="247"/>
        <v>5.8479999999999999</v>
      </c>
      <c r="R1776">
        <f t="shared" si="248"/>
        <v>111.11199999999999</v>
      </c>
      <c r="S1776">
        <f t="shared" si="249"/>
        <v>49.991999999999997</v>
      </c>
      <c r="T1776" t="str">
        <f>_xlfn.XLOOKUP(C1776,Customers!A:A,Customers!D:D)</f>
        <v>M</v>
      </c>
      <c r="U1776" s="13">
        <f>_xlfn.XLOOKUP(C1776,Customers!A:A,Customers!E:E)</f>
        <v>28106</v>
      </c>
      <c r="V1776" t="str">
        <f>_xlfn.XLOOKUP(C1776,Customers!A:A,Customers!F:F)</f>
        <v>West Carol</v>
      </c>
      <c r="W1776" s="13">
        <f>_xlfn.XLOOKUP(C1776,Customers!A:A,Customers!G:G)</f>
        <v>45861</v>
      </c>
      <c r="X1776">
        <f t="shared" ca="1" si="250"/>
        <v>49</v>
      </c>
      <c r="Y1776" t="str">
        <f t="shared" ca="1" si="251"/>
        <v>36-50</v>
      </c>
    </row>
    <row r="1777" spans="1:25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  <c r="I1777">
        <f>_xlfn.XLOOKUP(D1777,Products!A:A,Products!E:E)</f>
        <v>1015.76</v>
      </c>
      <c r="J1777">
        <f>_xlfn.XLOOKUP(D1777,Products!A:A,Products!F:F)</f>
        <v>584.4</v>
      </c>
      <c r="K1777" t="str">
        <f>_xlfn.XLOOKUP(D1777,Products!A:A,Products!C:C)</f>
        <v>Groceries</v>
      </c>
      <c r="L1777" t="str">
        <f>_xlfn.XLOOKUP(D1777,Products!A:A,Products!D:D)</f>
        <v>Dairy</v>
      </c>
      <c r="M1777">
        <f t="shared" si="243"/>
        <v>3047.2799999999997</v>
      </c>
      <c r="N1777">
        <f t="shared" si="244"/>
        <v>1753.1999999999998</v>
      </c>
      <c r="O1777">
        <f t="shared" si="245"/>
        <v>1294.08</v>
      </c>
      <c r="P1777" s="8">
        <f t="shared" si="246"/>
        <v>0.42466724423092073</v>
      </c>
      <c r="Q1777">
        <f t="shared" si="247"/>
        <v>304.72800000000001</v>
      </c>
      <c r="R1777">
        <f t="shared" si="248"/>
        <v>2742.5519999999997</v>
      </c>
      <c r="S1777">
        <f t="shared" si="249"/>
        <v>989.35199999999986</v>
      </c>
      <c r="T1777" t="str">
        <f>_xlfn.XLOOKUP(C1777,Customers!A:A,Customers!D:D)</f>
        <v>F</v>
      </c>
      <c r="U1777" s="13">
        <f>_xlfn.XLOOKUP(C1777,Customers!A:A,Customers!E:E)</f>
        <v>23491</v>
      </c>
      <c r="V1777" t="str">
        <f>_xlfn.XLOOKUP(C1777,Customers!A:A,Customers!F:F)</f>
        <v>Woodbury</v>
      </c>
      <c r="W1777" s="13">
        <f>_xlfn.XLOOKUP(C1777,Customers!A:A,Customers!G:G)</f>
        <v>45707</v>
      </c>
      <c r="X1777">
        <f t="shared" ca="1" si="250"/>
        <v>62</v>
      </c>
      <c r="Y1777" t="str">
        <f t="shared" ca="1" si="251"/>
        <v>50+</v>
      </c>
    </row>
    <row r="1778" spans="1:25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  <c r="I1778">
        <f>_xlfn.XLOOKUP(D1778,Products!A:A,Products!E:E)</f>
        <v>1194.1199999999999</v>
      </c>
      <c r="J1778">
        <f>_xlfn.XLOOKUP(D1778,Products!A:A,Products!F:F)</f>
        <v>838.95</v>
      </c>
      <c r="K1778" t="str">
        <f>_xlfn.XLOOKUP(D1778,Products!A:A,Products!C:C)</f>
        <v>Electronics</v>
      </c>
      <c r="L1778" t="str">
        <f>_xlfn.XLOOKUP(D1778,Products!A:A,Products!D:D)</f>
        <v>Smartphone</v>
      </c>
      <c r="M1778">
        <f t="shared" si="243"/>
        <v>1194.1199999999999</v>
      </c>
      <c r="N1778">
        <f t="shared" si="244"/>
        <v>838.95</v>
      </c>
      <c r="O1778">
        <f t="shared" si="245"/>
        <v>355.16999999999985</v>
      </c>
      <c r="P1778" s="8">
        <f t="shared" si="246"/>
        <v>0.29743241885237653</v>
      </c>
      <c r="Q1778">
        <f t="shared" si="247"/>
        <v>179.11799999999997</v>
      </c>
      <c r="R1778">
        <f t="shared" si="248"/>
        <v>1015.002</v>
      </c>
      <c r="S1778">
        <f t="shared" si="249"/>
        <v>176.05199999999991</v>
      </c>
      <c r="T1778" t="str">
        <f>_xlfn.XLOOKUP(C1778,Customers!A:A,Customers!D:D)</f>
        <v>F</v>
      </c>
      <c r="U1778" s="13">
        <f>_xlfn.XLOOKUP(C1778,Customers!A:A,Customers!E:E)</f>
        <v>31328</v>
      </c>
      <c r="V1778" t="str">
        <f>_xlfn.XLOOKUP(C1778,Customers!A:A,Customers!F:F)</f>
        <v>Lake Lindsay</v>
      </c>
      <c r="W1778" s="13">
        <f>_xlfn.XLOOKUP(C1778,Customers!A:A,Customers!G:G)</f>
        <v>45889</v>
      </c>
      <c r="X1778">
        <f t="shared" ca="1" si="250"/>
        <v>40</v>
      </c>
      <c r="Y1778" t="str">
        <f t="shared" ca="1" si="251"/>
        <v>36-50</v>
      </c>
    </row>
    <row r="1779" spans="1:25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  <c r="I1779">
        <f>_xlfn.XLOOKUP(D1779,Products!A:A,Products!E:E)</f>
        <v>1798.97</v>
      </c>
      <c r="J1779">
        <f>_xlfn.XLOOKUP(D1779,Products!A:A,Products!F:F)</f>
        <v>1329.15</v>
      </c>
      <c r="K1779" t="str">
        <f>_xlfn.XLOOKUP(D1779,Products!A:A,Products!C:C)</f>
        <v>Fashion</v>
      </c>
      <c r="L1779" t="str">
        <f>_xlfn.XLOOKUP(D1779,Products!A:A,Products!D:D)</f>
        <v>Accessories</v>
      </c>
      <c r="M1779">
        <f t="shared" si="243"/>
        <v>3597.94</v>
      </c>
      <c r="N1779">
        <f t="shared" si="244"/>
        <v>2658.3</v>
      </c>
      <c r="O1779">
        <f t="shared" si="245"/>
        <v>939.63999999999987</v>
      </c>
      <c r="P1779" s="8">
        <f t="shared" si="246"/>
        <v>0.26116055298309582</v>
      </c>
      <c r="Q1779">
        <f t="shared" si="247"/>
        <v>539.69100000000003</v>
      </c>
      <c r="R1779">
        <f t="shared" si="248"/>
        <v>3058.2489999999998</v>
      </c>
      <c r="S1779">
        <f t="shared" si="249"/>
        <v>399.94899999999961</v>
      </c>
      <c r="T1779" t="str">
        <f>_xlfn.XLOOKUP(C1779,Customers!A:A,Customers!D:D)</f>
        <v>M</v>
      </c>
      <c r="U1779" s="13">
        <f>_xlfn.XLOOKUP(C1779,Customers!A:A,Customers!E:E)</f>
        <v>24326</v>
      </c>
      <c r="V1779" t="str">
        <f>_xlfn.XLOOKUP(C1779,Customers!A:A,Customers!F:F)</f>
        <v>East Walter</v>
      </c>
      <c r="W1779" s="13">
        <f>_xlfn.XLOOKUP(C1779,Customers!A:A,Customers!G:G)</f>
        <v>44260</v>
      </c>
      <c r="X1779">
        <f t="shared" ca="1" si="250"/>
        <v>59</v>
      </c>
      <c r="Y1779" t="str">
        <f t="shared" ca="1" si="251"/>
        <v>50+</v>
      </c>
    </row>
    <row r="1780" spans="1:25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  <c r="I1780">
        <f>_xlfn.XLOOKUP(D1780,Products!A:A,Products!E:E)</f>
        <v>25.57</v>
      </c>
      <c r="J1780">
        <f>_xlfn.XLOOKUP(D1780,Products!A:A,Products!F:F)</f>
        <v>19.05</v>
      </c>
      <c r="K1780" t="str">
        <f>_xlfn.XLOOKUP(D1780,Products!A:A,Products!C:C)</f>
        <v>Groceries</v>
      </c>
      <c r="L1780" t="str">
        <f>_xlfn.XLOOKUP(D1780,Products!A:A,Products!D:D)</f>
        <v>Vegetables</v>
      </c>
      <c r="M1780">
        <f t="shared" si="243"/>
        <v>51.14</v>
      </c>
      <c r="N1780">
        <f t="shared" si="244"/>
        <v>38.1</v>
      </c>
      <c r="O1780">
        <f t="shared" si="245"/>
        <v>13.04</v>
      </c>
      <c r="P1780" s="8">
        <f t="shared" si="246"/>
        <v>0.25498631208447398</v>
      </c>
      <c r="Q1780">
        <f t="shared" si="247"/>
        <v>5.1140000000000008</v>
      </c>
      <c r="R1780">
        <f t="shared" si="248"/>
        <v>46.025999999999996</v>
      </c>
      <c r="S1780">
        <f t="shared" si="249"/>
        <v>7.9259999999999948</v>
      </c>
      <c r="T1780" t="str">
        <f>_xlfn.XLOOKUP(C1780,Customers!A:A,Customers!D:D)</f>
        <v>M</v>
      </c>
      <c r="U1780" s="13">
        <f>_xlfn.XLOOKUP(C1780,Customers!A:A,Customers!E:E)</f>
        <v>28594</v>
      </c>
      <c r="V1780" t="str">
        <f>_xlfn.XLOOKUP(C1780,Customers!A:A,Customers!F:F)</f>
        <v>Baldwinstad</v>
      </c>
      <c r="W1780" s="13">
        <f>_xlfn.XLOOKUP(C1780,Customers!A:A,Customers!G:G)</f>
        <v>44617</v>
      </c>
      <c r="X1780">
        <f t="shared" ca="1" si="250"/>
        <v>48</v>
      </c>
      <c r="Y1780" t="str">
        <f t="shared" ca="1" si="251"/>
        <v>36-50</v>
      </c>
    </row>
    <row r="1781" spans="1:25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  <c r="I1781">
        <f>_xlfn.XLOOKUP(D1781,Products!A:A,Products!E:E)</f>
        <v>366.93</v>
      </c>
      <c r="J1781">
        <f>_xlfn.XLOOKUP(D1781,Products!A:A,Products!F:F)</f>
        <v>285.23</v>
      </c>
      <c r="K1781" t="str">
        <f>_xlfn.XLOOKUP(D1781,Products!A:A,Products!C:C)</f>
        <v>Fashion</v>
      </c>
      <c r="L1781" t="str">
        <f>_xlfn.XLOOKUP(D1781,Products!A:A,Products!D:D)</f>
        <v>Footwear</v>
      </c>
      <c r="M1781">
        <f t="shared" si="243"/>
        <v>1100.79</v>
      </c>
      <c r="N1781">
        <f t="shared" si="244"/>
        <v>855.69</v>
      </c>
      <c r="O1781">
        <f t="shared" si="245"/>
        <v>245.09999999999991</v>
      </c>
      <c r="P1781" s="8">
        <f t="shared" si="246"/>
        <v>0.22265827269506439</v>
      </c>
      <c r="Q1781">
        <f t="shared" si="247"/>
        <v>55.039500000000004</v>
      </c>
      <c r="R1781">
        <f t="shared" si="248"/>
        <v>1045.7504999999999</v>
      </c>
      <c r="S1781">
        <f t="shared" si="249"/>
        <v>190.06049999999982</v>
      </c>
      <c r="T1781" t="str">
        <f>_xlfn.XLOOKUP(C1781,Customers!A:A,Customers!D:D)</f>
        <v>M</v>
      </c>
      <c r="U1781" s="13">
        <f>_xlfn.XLOOKUP(C1781,Customers!A:A,Customers!E:E)</f>
        <v>35802</v>
      </c>
      <c r="V1781" t="str">
        <f>_xlfn.XLOOKUP(C1781,Customers!A:A,Customers!F:F)</f>
        <v>Davidtown</v>
      </c>
      <c r="W1781" s="13">
        <f>_xlfn.XLOOKUP(C1781,Customers!A:A,Customers!G:G)</f>
        <v>44252</v>
      </c>
      <c r="X1781">
        <f t="shared" ca="1" si="250"/>
        <v>28</v>
      </c>
      <c r="Y1781" t="str">
        <f t="shared" ca="1" si="251"/>
        <v>26-35</v>
      </c>
    </row>
    <row r="1782" spans="1:25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  <c r="I1782">
        <f>_xlfn.XLOOKUP(D1782,Products!A:A,Products!E:E)</f>
        <v>1562.43</v>
      </c>
      <c r="J1782">
        <f>_xlfn.XLOOKUP(D1782,Products!A:A,Products!F:F)</f>
        <v>1195.6300000000001</v>
      </c>
      <c r="K1782" t="str">
        <f>_xlfn.XLOOKUP(D1782,Products!A:A,Products!C:C)</f>
        <v>Electronics</v>
      </c>
      <c r="L1782" t="str">
        <f>_xlfn.XLOOKUP(D1782,Products!A:A,Products!D:D)</f>
        <v>Laptop</v>
      </c>
      <c r="M1782">
        <f t="shared" si="243"/>
        <v>1562.43</v>
      </c>
      <c r="N1782">
        <f t="shared" si="244"/>
        <v>1195.6300000000001</v>
      </c>
      <c r="O1782">
        <f t="shared" si="245"/>
        <v>366.79999999999995</v>
      </c>
      <c r="P1782" s="8">
        <f t="shared" si="246"/>
        <v>0.23476251736077772</v>
      </c>
      <c r="Q1782">
        <f t="shared" si="247"/>
        <v>234.36449999999999</v>
      </c>
      <c r="R1782">
        <f t="shared" si="248"/>
        <v>1328.0655000000002</v>
      </c>
      <c r="S1782">
        <f t="shared" si="249"/>
        <v>132.43550000000005</v>
      </c>
      <c r="T1782" t="str">
        <f>_xlfn.XLOOKUP(C1782,Customers!A:A,Customers!D:D)</f>
        <v>M</v>
      </c>
      <c r="U1782" s="13">
        <f>_xlfn.XLOOKUP(C1782,Customers!A:A,Customers!E:E)</f>
        <v>33771</v>
      </c>
      <c r="V1782" t="str">
        <f>_xlfn.XLOOKUP(C1782,Customers!A:A,Customers!F:F)</f>
        <v>East Edgarborough</v>
      </c>
      <c r="W1782" s="13">
        <f>_xlfn.XLOOKUP(C1782,Customers!A:A,Customers!G:G)</f>
        <v>45544</v>
      </c>
      <c r="X1782">
        <f t="shared" ca="1" si="250"/>
        <v>34</v>
      </c>
      <c r="Y1782" t="str">
        <f t="shared" ca="1" si="251"/>
        <v>26-35</v>
      </c>
    </row>
    <row r="1783" spans="1:25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  <c r="I1783">
        <f>_xlfn.XLOOKUP(D1783,Products!A:A,Products!E:E)</f>
        <v>673.78</v>
      </c>
      <c r="J1783">
        <f>_xlfn.XLOOKUP(D1783,Products!A:A,Products!F:F)</f>
        <v>363.33</v>
      </c>
      <c r="K1783" t="str">
        <f>_xlfn.XLOOKUP(D1783,Products!A:A,Products!C:C)</f>
        <v>Electronics</v>
      </c>
      <c r="L1783" t="str">
        <f>_xlfn.XLOOKUP(D1783,Products!A:A,Products!D:D)</f>
        <v>Smartphone</v>
      </c>
      <c r="M1783">
        <f t="shared" si="243"/>
        <v>673.78</v>
      </c>
      <c r="N1783">
        <f t="shared" si="244"/>
        <v>363.33</v>
      </c>
      <c r="O1783">
        <f t="shared" si="245"/>
        <v>310.45</v>
      </c>
      <c r="P1783" s="8">
        <f t="shared" si="246"/>
        <v>0.46075870462168661</v>
      </c>
      <c r="Q1783">
        <f t="shared" si="247"/>
        <v>33.689</v>
      </c>
      <c r="R1783">
        <f t="shared" si="248"/>
        <v>640.09100000000001</v>
      </c>
      <c r="S1783">
        <f t="shared" si="249"/>
        <v>276.76100000000002</v>
      </c>
      <c r="T1783" t="str">
        <f>_xlfn.XLOOKUP(C1783,Customers!A:A,Customers!D:D)</f>
        <v>F</v>
      </c>
      <c r="U1783" s="13">
        <f>_xlfn.XLOOKUP(C1783,Customers!A:A,Customers!E:E)</f>
        <v>26631</v>
      </c>
      <c r="V1783" t="str">
        <f>_xlfn.XLOOKUP(C1783,Customers!A:A,Customers!F:F)</f>
        <v>Port Bryce</v>
      </c>
      <c r="W1783" s="13">
        <f>_xlfn.XLOOKUP(C1783,Customers!A:A,Customers!G:G)</f>
        <v>45638</v>
      </c>
      <c r="X1783">
        <f t="shared" ca="1" si="250"/>
        <v>53</v>
      </c>
      <c r="Y1783" t="str">
        <f t="shared" ca="1" si="251"/>
        <v>50+</v>
      </c>
    </row>
    <row r="1784" spans="1:25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  <c r="I1784">
        <f>_xlfn.XLOOKUP(D1784,Products!A:A,Products!E:E)</f>
        <v>1015.76</v>
      </c>
      <c r="J1784">
        <f>_xlfn.XLOOKUP(D1784,Products!A:A,Products!F:F)</f>
        <v>584.4</v>
      </c>
      <c r="K1784" t="str">
        <f>_xlfn.XLOOKUP(D1784,Products!A:A,Products!C:C)</f>
        <v>Groceries</v>
      </c>
      <c r="L1784" t="str">
        <f>_xlfn.XLOOKUP(D1784,Products!A:A,Products!D:D)</f>
        <v>Dairy</v>
      </c>
      <c r="M1784">
        <f t="shared" si="243"/>
        <v>3047.2799999999997</v>
      </c>
      <c r="N1784">
        <f t="shared" si="244"/>
        <v>1753.1999999999998</v>
      </c>
      <c r="O1784">
        <f t="shared" si="245"/>
        <v>1294.08</v>
      </c>
      <c r="P1784" s="8">
        <f t="shared" si="246"/>
        <v>0.42466724423092073</v>
      </c>
      <c r="Q1784">
        <f t="shared" si="247"/>
        <v>304.72800000000001</v>
      </c>
      <c r="R1784">
        <f t="shared" si="248"/>
        <v>2742.5519999999997</v>
      </c>
      <c r="S1784">
        <f t="shared" si="249"/>
        <v>989.35199999999986</v>
      </c>
      <c r="T1784" t="str">
        <f>_xlfn.XLOOKUP(C1784,Customers!A:A,Customers!D:D)</f>
        <v>M</v>
      </c>
      <c r="U1784" s="13">
        <f>_xlfn.XLOOKUP(C1784,Customers!A:A,Customers!E:E)</f>
        <v>32400</v>
      </c>
      <c r="V1784" t="str">
        <f>_xlfn.XLOOKUP(C1784,Customers!A:A,Customers!F:F)</f>
        <v>North Jonathonhaven</v>
      </c>
      <c r="W1784" s="13">
        <f>_xlfn.XLOOKUP(C1784,Customers!A:A,Customers!G:G)</f>
        <v>45213</v>
      </c>
      <c r="X1784">
        <f t="shared" ca="1" si="250"/>
        <v>37</v>
      </c>
      <c r="Y1784" t="str">
        <f t="shared" ca="1" si="251"/>
        <v>36-50</v>
      </c>
    </row>
    <row r="1785" spans="1:25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  <c r="I1785">
        <f>_xlfn.XLOOKUP(D1785,Products!A:A,Products!E:E)</f>
        <v>1015.76</v>
      </c>
      <c r="J1785">
        <f>_xlfn.XLOOKUP(D1785,Products!A:A,Products!F:F)</f>
        <v>584.4</v>
      </c>
      <c r="K1785" t="str">
        <f>_xlfn.XLOOKUP(D1785,Products!A:A,Products!C:C)</f>
        <v>Groceries</v>
      </c>
      <c r="L1785" t="str">
        <f>_xlfn.XLOOKUP(D1785,Products!A:A,Products!D:D)</f>
        <v>Dairy</v>
      </c>
      <c r="M1785">
        <f t="shared" si="243"/>
        <v>4063.04</v>
      </c>
      <c r="N1785">
        <f t="shared" si="244"/>
        <v>2337.6</v>
      </c>
      <c r="O1785">
        <f t="shared" si="245"/>
        <v>1725.44</v>
      </c>
      <c r="P1785" s="8">
        <f t="shared" si="246"/>
        <v>0.42466724423092073</v>
      </c>
      <c r="Q1785">
        <f t="shared" si="247"/>
        <v>0</v>
      </c>
      <c r="R1785">
        <f t="shared" si="248"/>
        <v>4063.04</v>
      </c>
      <c r="S1785">
        <f t="shared" si="249"/>
        <v>1725.44</v>
      </c>
      <c r="T1785" t="str">
        <f>_xlfn.XLOOKUP(C1785,Customers!A:A,Customers!D:D)</f>
        <v>M</v>
      </c>
      <c r="U1785" s="13">
        <f>_xlfn.XLOOKUP(C1785,Customers!A:A,Customers!E:E)</f>
        <v>38959</v>
      </c>
      <c r="V1785" t="str">
        <f>_xlfn.XLOOKUP(C1785,Customers!A:A,Customers!F:F)</f>
        <v>South Audrey</v>
      </c>
      <c r="W1785" s="13">
        <f>_xlfn.XLOOKUP(C1785,Customers!A:A,Customers!G:G)</f>
        <v>44587</v>
      </c>
      <c r="X1785">
        <f t="shared" ca="1" si="250"/>
        <v>19</v>
      </c>
      <c r="Y1785" t="str">
        <f t="shared" ca="1" si="251"/>
        <v>18-25</v>
      </c>
    </row>
    <row r="1786" spans="1:25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  <c r="I1786">
        <f>_xlfn.XLOOKUP(D1786,Products!A:A,Products!E:E)</f>
        <v>25.57</v>
      </c>
      <c r="J1786">
        <f>_xlfn.XLOOKUP(D1786,Products!A:A,Products!F:F)</f>
        <v>19.05</v>
      </c>
      <c r="K1786" t="str">
        <f>_xlfn.XLOOKUP(D1786,Products!A:A,Products!C:C)</f>
        <v>Groceries</v>
      </c>
      <c r="L1786" t="str">
        <f>_xlfn.XLOOKUP(D1786,Products!A:A,Products!D:D)</f>
        <v>Vegetables</v>
      </c>
      <c r="M1786">
        <f t="shared" si="243"/>
        <v>76.710000000000008</v>
      </c>
      <c r="N1786">
        <f t="shared" si="244"/>
        <v>57.150000000000006</v>
      </c>
      <c r="O1786">
        <f t="shared" si="245"/>
        <v>19.560000000000002</v>
      </c>
      <c r="P1786" s="8">
        <f t="shared" si="246"/>
        <v>0.25498631208447398</v>
      </c>
      <c r="Q1786">
        <f t="shared" si="247"/>
        <v>3.8355000000000006</v>
      </c>
      <c r="R1786">
        <f t="shared" si="248"/>
        <v>72.874500000000012</v>
      </c>
      <c r="S1786">
        <f t="shared" si="249"/>
        <v>15.724500000000006</v>
      </c>
      <c r="T1786" t="str">
        <f>_xlfn.XLOOKUP(C1786,Customers!A:A,Customers!D:D)</f>
        <v>F</v>
      </c>
      <c r="U1786" s="13">
        <f>_xlfn.XLOOKUP(C1786,Customers!A:A,Customers!E:E)</f>
        <v>31328</v>
      </c>
      <c r="V1786" t="str">
        <f>_xlfn.XLOOKUP(C1786,Customers!A:A,Customers!F:F)</f>
        <v>Lake Lindsay</v>
      </c>
      <c r="W1786" s="13">
        <f>_xlfn.XLOOKUP(C1786,Customers!A:A,Customers!G:G)</f>
        <v>45889</v>
      </c>
      <c r="X1786">
        <f t="shared" ca="1" si="250"/>
        <v>40</v>
      </c>
      <c r="Y1786" t="str">
        <f t="shared" ca="1" si="251"/>
        <v>36-50</v>
      </c>
    </row>
    <row r="1787" spans="1:25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  <c r="I1787">
        <f>_xlfn.XLOOKUP(D1787,Products!A:A,Products!E:E)</f>
        <v>109.78</v>
      </c>
      <c r="J1787">
        <f>_xlfn.XLOOKUP(D1787,Products!A:A,Products!F:F)</f>
        <v>70.59</v>
      </c>
      <c r="K1787" t="str">
        <f>_xlfn.XLOOKUP(D1787,Products!A:A,Products!C:C)</f>
        <v>Fashion</v>
      </c>
      <c r="L1787" t="str">
        <f>_xlfn.XLOOKUP(D1787,Products!A:A,Products!D:D)</f>
        <v>Footwear</v>
      </c>
      <c r="M1787">
        <f t="shared" si="243"/>
        <v>439.12</v>
      </c>
      <c r="N1787">
        <f t="shared" si="244"/>
        <v>282.36</v>
      </c>
      <c r="O1787">
        <f t="shared" si="245"/>
        <v>156.76</v>
      </c>
      <c r="P1787" s="8">
        <f t="shared" si="246"/>
        <v>0.3569867006740754</v>
      </c>
      <c r="Q1787">
        <f t="shared" si="247"/>
        <v>43.912000000000006</v>
      </c>
      <c r="R1787">
        <f t="shared" si="248"/>
        <v>395.20799999999997</v>
      </c>
      <c r="S1787">
        <f t="shared" si="249"/>
        <v>112.84799999999996</v>
      </c>
      <c r="T1787" t="str">
        <f>_xlfn.XLOOKUP(C1787,Customers!A:A,Customers!D:D)</f>
        <v>M</v>
      </c>
      <c r="U1787" s="13">
        <f>_xlfn.XLOOKUP(C1787,Customers!A:A,Customers!E:E)</f>
        <v>38926</v>
      </c>
      <c r="V1787" t="str">
        <f>_xlfn.XLOOKUP(C1787,Customers!A:A,Customers!F:F)</f>
        <v>Franklinview</v>
      </c>
      <c r="W1787" s="13">
        <f>_xlfn.XLOOKUP(C1787,Customers!A:A,Customers!G:G)</f>
        <v>45195</v>
      </c>
      <c r="X1787">
        <f t="shared" ca="1" si="250"/>
        <v>19</v>
      </c>
      <c r="Y1787" t="str">
        <f t="shared" ca="1" si="251"/>
        <v>18-25</v>
      </c>
    </row>
    <row r="1788" spans="1:25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  <c r="I1788">
        <f>_xlfn.XLOOKUP(D1788,Products!A:A,Products!E:E)</f>
        <v>1227.24</v>
      </c>
      <c r="J1788">
        <f>_xlfn.XLOOKUP(D1788,Products!A:A,Products!F:F)</f>
        <v>977.09</v>
      </c>
      <c r="K1788" t="str">
        <f>_xlfn.XLOOKUP(D1788,Products!A:A,Products!C:C)</f>
        <v>Groceries</v>
      </c>
      <c r="L1788" t="str">
        <f>_xlfn.XLOOKUP(D1788,Products!A:A,Products!D:D)</f>
        <v>Dairy</v>
      </c>
      <c r="M1788">
        <f t="shared" si="243"/>
        <v>1227.24</v>
      </c>
      <c r="N1788">
        <f t="shared" si="244"/>
        <v>977.09</v>
      </c>
      <c r="O1788">
        <f t="shared" si="245"/>
        <v>250.14999999999998</v>
      </c>
      <c r="P1788" s="8">
        <f t="shared" si="246"/>
        <v>0.20383136142889735</v>
      </c>
      <c r="Q1788">
        <f t="shared" si="247"/>
        <v>0</v>
      </c>
      <c r="R1788">
        <f t="shared" si="248"/>
        <v>1227.24</v>
      </c>
      <c r="S1788">
        <f t="shared" si="249"/>
        <v>250.14999999999998</v>
      </c>
      <c r="T1788" t="str">
        <f>_xlfn.XLOOKUP(C1788,Customers!A:A,Customers!D:D)</f>
        <v>M</v>
      </c>
      <c r="U1788" s="13">
        <f>_xlfn.XLOOKUP(C1788,Customers!A:A,Customers!E:E)</f>
        <v>22326</v>
      </c>
      <c r="V1788" t="str">
        <f>_xlfn.XLOOKUP(C1788,Customers!A:A,Customers!F:F)</f>
        <v>Bryanside</v>
      </c>
      <c r="W1788" s="13">
        <f>_xlfn.XLOOKUP(C1788,Customers!A:A,Customers!G:G)</f>
        <v>45653</v>
      </c>
      <c r="X1788">
        <f t="shared" ca="1" si="250"/>
        <v>65</v>
      </c>
      <c r="Y1788" t="str">
        <f t="shared" ca="1" si="251"/>
        <v>50+</v>
      </c>
    </row>
    <row r="1789" spans="1:25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  <c r="I1789">
        <f>_xlfn.XLOOKUP(D1789,Products!A:A,Products!E:E)</f>
        <v>366.93</v>
      </c>
      <c r="J1789">
        <f>_xlfn.XLOOKUP(D1789,Products!A:A,Products!F:F)</f>
        <v>285.23</v>
      </c>
      <c r="K1789" t="str">
        <f>_xlfn.XLOOKUP(D1789,Products!A:A,Products!C:C)</f>
        <v>Fashion</v>
      </c>
      <c r="L1789" t="str">
        <f>_xlfn.XLOOKUP(D1789,Products!A:A,Products!D:D)</f>
        <v>Footwear</v>
      </c>
      <c r="M1789">
        <f t="shared" si="243"/>
        <v>1834.65</v>
      </c>
      <c r="N1789">
        <f t="shared" si="244"/>
        <v>1426.15</v>
      </c>
      <c r="O1789">
        <f t="shared" si="245"/>
        <v>408.5</v>
      </c>
      <c r="P1789" s="8">
        <f t="shared" si="246"/>
        <v>0.22265827269506444</v>
      </c>
      <c r="Q1789">
        <f t="shared" si="247"/>
        <v>275.19749999999999</v>
      </c>
      <c r="R1789">
        <f t="shared" si="248"/>
        <v>1559.4525000000001</v>
      </c>
      <c r="S1789">
        <f t="shared" si="249"/>
        <v>133.30250000000001</v>
      </c>
      <c r="T1789" t="str">
        <f>_xlfn.XLOOKUP(C1789,Customers!A:A,Customers!D:D)</f>
        <v>F</v>
      </c>
      <c r="U1789" s="13">
        <f>_xlfn.XLOOKUP(C1789,Customers!A:A,Customers!E:E)</f>
        <v>25706</v>
      </c>
      <c r="V1789" t="str">
        <f>_xlfn.XLOOKUP(C1789,Customers!A:A,Customers!F:F)</f>
        <v>South Scottton</v>
      </c>
      <c r="W1789" s="13">
        <f>_xlfn.XLOOKUP(C1789,Customers!A:A,Customers!G:G)</f>
        <v>44405</v>
      </c>
      <c r="X1789">
        <f t="shared" ca="1" si="250"/>
        <v>56</v>
      </c>
      <c r="Y1789" t="str">
        <f t="shared" ca="1" si="251"/>
        <v>50+</v>
      </c>
    </row>
    <row r="1790" spans="1:25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  <c r="I1790">
        <f>_xlfn.XLOOKUP(D1790,Products!A:A,Products!E:E)</f>
        <v>388.26</v>
      </c>
      <c r="J1790">
        <f>_xlfn.XLOOKUP(D1790,Products!A:A,Products!F:F)</f>
        <v>199.3</v>
      </c>
      <c r="K1790" t="str">
        <f>_xlfn.XLOOKUP(D1790,Products!A:A,Products!C:C)</f>
        <v>Fashion</v>
      </c>
      <c r="L1790" t="str">
        <f>_xlfn.XLOOKUP(D1790,Products!A:A,Products!D:D)</f>
        <v>Watches</v>
      </c>
      <c r="M1790">
        <f t="shared" si="243"/>
        <v>776.52</v>
      </c>
      <c r="N1790">
        <f t="shared" si="244"/>
        <v>398.6</v>
      </c>
      <c r="O1790">
        <f t="shared" si="245"/>
        <v>377.91999999999996</v>
      </c>
      <c r="P1790" s="8">
        <f t="shared" si="246"/>
        <v>0.48668418070365216</v>
      </c>
      <c r="Q1790">
        <f t="shared" si="247"/>
        <v>38.826000000000001</v>
      </c>
      <c r="R1790">
        <f t="shared" si="248"/>
        <v>737.69399999999996</v>
      </c>
      <c r="S1790">
        <f t="shared" si="249"/>
        <v>339.09399999999994</v>
      </c>
      <c r="T1790" t="str">
        <f>_xlfn.XLOOKUP(C1790,Customers!A:A,Customers!D:D)</f>
        <v>M</v>
      </c>
      <c r="U1790" s="13">
        <f>_xlfn.XLOOKUP(C1790,Customers!A:A,Customers!E:E)</f>
        <v>22243</v>
      </c>
      <c r="V1790" t="str">
        <f>_xlfn.XLOOKUP(C1790,Customers!A:A,Customers!F:F)</f>
        <v>East Danielleshire</v>
      </c>
      <c r="W1790" s="13">
        <f>_xlfn.XLOOKUP(C1790,Customers!A:A,Customers!G:G)</f>
        <v>45065</v>
      </c>
      <c r="X1790">
        <f t="shared" ca="1" si="250"/>
        <v>65</v>
      </c>
      <c r="Y1790" t="str">
        <f t="shared" ca="1" si="251"/>
        <v>50+</v>
      </c>
    </row>
    <row r="1791" spans="1:25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  <c r="I1791">
        <f>_xlfn.XLOOKUP(D1791,Products!A:A,Products!E:E)</f>
        <v>1216.3599999999999</v>
      </c>
      <c r="J1791">
        <f>_xlfn.XLOOKUP(D1791,Products!A:A,Products!F:F)</f>
        <v>794.8</v>
      </c>
      <c r="K1791" t="str">
        <f>_xlfn.XLOOKUP(D1791,Products!A:A,Products!C:C)</f>
        <v>Fashion</v>
      </c>
      <c r="L1791" t="str">
        <f>_xlfn.XLOOKUP(D1791,Products!A:A,Products!D:D)</f>
        <v>Bags</v>
      </c>
      <c r="M1791">
        <f t="shared" si="243"/>
        <v>2432.7199999999998</v>
      </c>
      <c r="N1791">
        <f t="shared" si="244"/>
        <v>1589.6</v>
      </c>
      <c r="O1791">
        <f t="shared" si="245"/>
        <v>843.11999999999989</v>
      </c>
      <c r="P1791" s="8">
        <f t="shared" si="246"/>
        <v>0.34657502713012595</v>
      </c>
      <c r="Q1791">
        <f t="shared" si="247"/>
        <v>364.90799999999996</v>
      </c>
      <c r="R1791">
        <f t="shared" si="248"/>
        <v>2067.8119999999999</v>
      </c>
      <c r="S1791">
        <f t="shared" si="249"/>
        <v>478.21199999999999</v>
      </c>
      <c r="T1791" t="str">
        <f>_xlfn.XLOOKUP(C1791,Customers!A:A,Customers!D:D)</f>
        <v>M</v>
      </c>
      <c r="U1791" s="13">
        <f>_xlfn.XLOOKUP(C1791,Customers!A:A,Customers!E:E)</f>
        <v>38351</v>
      </c>
      <c r="V1791" t="str">
        <f>_xlfn.XLOOKUP(C1791,Customers!A:A,Customers!F:F)</f>
        <v>Newtonborough</v>
      </c>
      <c r="W1791" s="13">
        <f>_xlfn.XLOOKUP(C1791,Customers!A:A,Customers!G:G)</f>
        <v>44661</v>
      </c>
      <c r="X1791">
        <f t="shared" ca="1" si="250"/>
        <v>21</v>
      </c>
      <c r="Y1791" t="str">
        <f t="shared" ca="1" si="251"/>
        <v>18-25</v>
      </c>
    </row>
    <row r="1792" spans="1:25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  <c r="I1792">
        <f>_xlfn.XLOOKUP(D1792,Products!A:A,Products!E:E)</f>
        <v>1745.61</v>
      </c>
      <c r="J1792">
        <f>_xlfn.XLOOKUP(D1792,Products!A:A,Products!F:F)</f>
        <v>1322.44</v>
      </c>
      <c r="K1792" t="str">
        <f>_xlfn.XLOOKUP(D1792,Products!A:A,Products!C:C)</f>
        <v>Electronics</v>
      </c>
      <c r="L1792" t="str">
        <f>_xlfn.XLOOKUP(D1792,Products!A:A,Products!D:D)</f>
        <v>Headphones</v>
      </c>
      <c r="M1792">
        <f t="shared" si="243"/>
        <v>6982.44</v>
      </c>
      <c r="N1792">
        <f t="shared" si="244"/>
        <v>5289.76</v>
      </c>
      <c r="O1792">
        <f t="shared" si="245"/>
        <v>1692.6799999999994</v>
      </c>
      <c r="P1792" s="8">
        <f t="shared" si="246"/>
        <v>0.24241955534168563</v>
      </c>
      <c r="Q1792">
        <f t="shared" si="247"/>
        <v>349.12200000000001</v>
      </c>
      <c r="R1792">
        <f t="shared" si="248"/>
        <v>6633.3179999999993</v>
      </c>
      <c r="S1792">
        <f t="shared" si="249"/>
        <v>1343.5579999999991</v>
      </c>
      <c r="T1792" t="str">
        <f>_xlfn.XLOOKUP(C1792,Customers!A:A,Customers!D:D)</f>
        <v>M</v>
      </c>
      <c r="U1792" s="13">
        <f>_xlfn.XLOOKUP(C1792,Customers!A:A,Customers!E:E)</f>
        <v>21466</v>
      </c>
      <c r="V1792" t="str">
        <f>_xlfn.XLOOKUP(C1792,Customers!A:A,Customers!F:F)</f>
        <v>New Michael</v>
      </c>
      <c r="W1792" s="13">
        <f>_xlfn.XLOOKUP(C1792,Customers!A:A,Customers!G:G)</f>
        <v>45636</v>
      </c>
      <c r="X1792">
        <f t="shared" ca="1" si="250"/>
        <v>67</v>
      </c>
      <c r="Y1792" t="str">
        <f t="shared" ca="1" si="251"/>
        <v>50+</v>
      </c>
    </row>
    <row r="1793" spans="1:25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  <c r="I1793">
        <f>_xlfn.XLOOKUP(D1793,Products!A:A,Products!E:E)</f>
        <v>1474.12</v>
      </c>
      <c r="J1793">
        <f>_xlfn.XLOOKUP(D1793,Products!A:A,Products!F:F)</f>
        <v>764.02</v>
      </c>
      <c r="K1793" t="str">
        <f>_xlfn.XLOOKUP(D1793,Products!A:A,Products!C:C)</f>
        <v>Electronics</v>
      </c>
      <c r="L1793" t="str">
        <f>_xlfn.XLOOKUP(D1793,Products!A:A,Products!D:D)</f>
        <v>Camera</v>
      </c>
      <c r="M1793">
        <f t="shared" si="243"/>
        <v>2948.24</v>
      </c>
      <c r="N1793">
        <f t="shared" si="244"/>
        <v>1528.04</v>
      </c>
      <c r="O1793">
        <f t="shared" si="245"/>
        <v>1420.1999999999998</v>
      </c>
      <c r="P1793" s="8">
        <f t="shared" si="246"/>
        <v>0.48171112256804055</v>
      </c>
      <c r="Q1793">
        <f t="shared" si="247"/>
        <v>147.41200000000001</v>
      </c>
      <c r="R1793">
        <f t="shared" si="248"/>
        <v>2800.828</v>
      </c>
      <c r="S1793">
        <f t="shared" si="249"/>
        <v>1272.788</v>
      </c>
      <c r="T1793" t="str">
        <f>_xlfn.XLOOKUP(C1793,Customers!A:A,Customers!D:D)</f>
        <v>F</v>
      </c>
      <c r="U1793" s="13">
        <f>_xlfn.XLOOKUP(C1793,Customers!A:A,Customers!E:E)</f>
        <v>33492</v>
      </c>
      <c r="V1793" t="str">
        <f>_xlfn.XLOOKUP(C1793,Customers!A:A,Customers!F:F)</f>
        <v>Walkerfurt</v>
      </c>
      <c r="W1793" s="13">
        <f>_xlfn.XLOOKUP(C1793,Customers!A:A,Customers!G:G)</f>
        <v>45407</v>
      </c>
      <c r="X1793">
        <f t="shared" ca="1" si="250"/>
        <v>34</v>
      </c>
      <c r="Y1793" t="str">
        <f t="shared" ca="1" si="251"/>
        <v>26-35</v>
      </c>
    </row>
    <row r="1794" spans="1:25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  <c r="I1794">
        <f>_xlfn.XLOOKUP(D1794,Products!A:A,Products!E:E)</f>
        <v>1853.77</v>
      </c>
      <c r="J1794">
        <f>_xlfn.XLOOKUP(D1794,Products!A:A,Products!F:F)</f>
        <v>1363.52</v>
      </c>
      <c r="K1794" t="str">
        <f>_xlfn.XLOOKUP(D1794,Products!A:A,Products!C:C)</f>
        <v>Fashion</v>
      </c>
      <c r="L1794" t="str">
        <f>_xlfn.XLOOKUP(D1794,Products!A:A,Products!D:D)</f>
        <v>Accessories</v>
      </c>
      <c r="M1794">
        <f t="shared" si="243"/>
        <v>9268.85</v>
      </c>
      <c r="N1794">
        <f t="shared" si="244"/>
        <v>6817.6</v>
      </c>
      <c r="O1794">
        <f t="shared" si="245"/>
        <v>2451.25</v>
      </c>
      <c r="P1794" s="8">
        <f t="shared" si="246"/>
        <v>0.26446107122242779</v>
      </c>
      <c r="Q1794">
        <f t="shared" si="247"/>
        <v>0</v>
      </c>
      <c r="R1794">
        <f t="shared" si="248"/>
        <v>9268.85</v>
      </c>
      <c r="S1794">
        <f t="shared" si="249"/>
        <v>2451.25</v>
      </c>
      <c r="T1794" t="str">
        <f>_xlfn.XLOOKUP(C1794,Customers!A:A,Customers!D:D)</f>
        <v>M</v>
      </c>
      <c r="U1794" s="13">
        <f>_xlfn.XLOOKUP(C1794,Customers!A:A,Customers!E:E)</f>
        <v>25566</v>
      </c>
      <c r="V1794" t="str">
        <f>_xlfn.XLOOKUP(C1794,Customers!A:A,Customers!F:F)</f>
        <v>Morrisborough</v>
      </c>
      <c r="W1794" s="13">
        <f>_xlfn.XLOOKUP(C1794,Customers!A:A,Customers!G:G)</f>
        <v>45113</v>
      </c>
      <c r="X1794">
        <f t="shared" ca="1" si="250"/>
        <v>56</v>
      </c>
      <c r="Y1794" t="str">
        <f t="shared" ca="1" si="251"/>
        <v>50+</v>
      </c>
    </row>
    <row r="1795" spans="1:25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  <c r="I1795">
        <f>_xlfn.XLOOKUP(D1795,Products!A:A,Products!E:E)</f>
        <v>1487.41</v>
      </c>
      <c r="J1795">
        <f>_xlfn.XLOOKUP(D1795,Products!A:A,Products!F:F)</f>
        <v>813.07</v>
      </c>
      <c r="K1795" t="str">
        <f>_xlfn.XLOOKUP(D1795,Products!A:A,Products!C:C)</f>
        <v>Electronics</v>
      </c>
      <c r="L1795" t="str">
        <f>_xlfn.XLOOKUP(D1795,Products!A:A,Products!D:D)</f>
        <v>Smartphone</v>
      </c>
      <c r="M1795">
        <f t="shared" ref="M1795:M1858" si="252">F1795*I1795</f>
        <v>1487.41</v>
      </c>
      <c r="N1795">
        <f t="shared" ref="N1795:N1858" si="253">F1795*J1795</f>
        <v>813.07</v>
      </c>
      <c r="O1795">
        <f t="shared" ref="O1795:O1858" si="254">M1795-N1795</f>
        <v>674.34</v>
      </c>
      <c r="P1795" s="8">
        <f t="shared" ref="P1795:P1858" si="255">O1795/M1795</f>
        <v>0.45336524562830693</v>
      </c>
      <c r="Q1795">
        <f t="shared" ref="Q1795:Q1858" si="256">M1795*G1795</f>
        <v>223.11150000000001</v>
      </c>
      <c r="R1795">
        <f t="shared" ref="R1795:R1858" si="257">M1795-Q1795</f>
        <v>1264.2985000000001</v>
      </c>
      <c r="S1795">
        <f t="shared" ref="S1795:S1858" si="258">R1795-N1795</f>
        <v>451.22850000000005</v>
      </c>
      <c r="T1795" t="str">
        <f>_xlfn.XLOOKUP(C1795,Customers!A:A,Customers!D:D)</f>
        <v>M</v>
      </c>
      <c r="U1795" s="13">
        <f>_xlfn.XLOOKUP(C1795,Customers!A:A,Customers!E:E)</f>
        <v>34290</v>
      </c>
      <c r="V1795" t="str">
        <f>_xlfn.XLOOKUP(C1795,Customers!A:A,Customers!F:F)</f>
        <v>Meganmouth</v>
      </c>
      <c r="W1795" s="13">
        <f>_xlfn.XLOOKUP(C1795,Customers!A:A,Customers!G:G)</f>
        <v>44583</v>
      </c>
      <c r="X1795">
        <f t="shared" ref="X1795:X1858" ca="1" si="259">DATEDIF(U1795, TODAY(),"Y")</f>
        <v>32</v>
      </c>
      <c r="Y1795" t="str">
        <f t="shared" ref="Y1795:Y1858" ca="1" si="260">IF(X1795&lt;=25,"18-25",IF(X1795&lt;=35,"26-35", IF(X1795&lt;=50,"36-50","50+")))</f>
        <v>26-35</v>
      </c>
    </row>
    <row r="1796" spans="1:25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  <c r="I1796">
        <f>_xlfn.XLOOKUP(D1796,Products!A:A,Products!E:E)</f>
        <v>1227.24</v>
      </c>
      <c r="J1796">
        <f>_xlfn.XLOOKUP(D1796,Products!A:A,Products!F:F)</f>
        <v>977.09</v>
      </c>
      <c r="K1796" t="str">
        <f>_xlfn.XLOOKUP(D1796,Products!A:A,Products!C:C)</f>
        <v>Groceries</v>
      </c>
      <c r="L1796" t="str">
        <f>_xlfn.XLOOKUP(D1796,Products!A:A,Products!D:D)</f>
        <v>Dairy</v>
      </c>
      <c r="M1796">
        <f t="shared" si="252"/>
        <v>3681.7200000000003</v>
      </c>
      <c r="N1796">
        <f t="shared" si="253"/>
        <v>2931.27</v>
      </c>
      <c r="O1796">
        <f t="shared" si="254"/>
        <v>750.45000000000027</v>
      </c>
      <c r="P1796" s="8">
        <f t="shared" si="255"/>
        <v>0.20383136142889743</v>
      </c>
      <c r="Q1796">
        <f t="shared" si="256"/>
        <v>0</v>
      </c>
      <c r="R1796">
        <f t="shared" si="257"/>
        <v>3681.7200000000003</v>
      </c>
      <c r="S1796">
        <f t="shared" si="258"/>
        <v>750.45000000000027</v>
      </c>
      <c r="T1796" t="str">
        <f>_xlfn.XLOOKUP(C1796,Customers!A:A,Customers!D:D)</f>
        <v>M</v>
      </c>
      <c r="U1796" s="13">
        <f>_xlfn.XLOOKUP(C1796,Customers!A:A,Customers!E:E)</f>
        <v>22815</v>
      </c>
      <c r="V1796" t="str">
        <f>_xlfn.XLOOKUP(C1796,Customers!A:A,Customers!F:F)</f>
        <v>New Manuelville</v>
      </c>
      <c r="W1796" s="13">
        <f>_xlfn.XLOOKUP(C1796,Customers!A:A,Customers!G:G)</f>
        <v>44340</v>
      </c>
      <c r="X1796">
        <f t="shared" ca="1" si="259"/>
        <v>64</v>
      </c>
      <c r="Y1796" t="str">
        <f t="shared" ca="1" si="260"/>
        <v>50+</v>
      </c>
    </row>
    <row r="1797" spans="1:25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  <c r="I1797">
        <f>_xlfn.XLOOKUP(D1797,Products!A:A,Products!E:E)</f>
        <v>428.05</v>
      </c>
      <c r="J1797">
        <f>_xlfn.XLOOKUP(D1797,Products!A:A,Products!F:F)</f>
        <v>246.07</v>
      </c>
      <c r="K1797" t="str">
        <f>_xlfn.XLOOKUP(D1797,Products!A:A,Products!C:C)</f>
        <v>Electronics</v>
      </c>
      <c r="L1797" t="str">
        <f>_xlfn.XLOOKUP(D1797,Products!A:A,Products!D:D)</f>
        <v>Laptop</v>
      </c>
      <c r="M1797">
        <f t="shared" si="252"/>
        <v>428.05</v>
      </c>
      <c r="N1797">
        <f t="shared" si="253"/>
        <v>246.07</v>
      </c>
      <c r="O1797">
        <f t="shared" si="254"/>
        <v>181.98000000000002</v>
      </c>
      <c r="P1797" s="8">
        <f t="shared" si="255"/>
        <v>0.42513725032122418</v>
      </c>
      <c r="Q1797">
        <f t="shared" si="256"/>
        <v>0</v>
      </c>
      <c r="R1797">
        <f t="shared" si="257"/>
        <v>428.05</v>
      </c>
      <c r="S1797">
        <f t="shared" si="258"/>
        <v>181.98000000000002</v>
      </c>
      <c r="T1797" t="str">
        <f>_xlfn.XLOOKUP(C1797,Customers!A:A,Customers!D:D)</f>
        <v>F</v>
      </c>
      <c r="U1797" s="13">
        <f>_xlfn.XLOOKUP(C1797,Customers!A:A,Customers!E:E)</f>
        <v>32818</v>
      </c>
      <c r="V1797" t="str">
        <f>_xlfn.XLOOKUP(C1797,Customers!A:A,Customers!F:F)</f>
        <v>Cliffordbury</v>
      </c>
      <c r="W1797" s="13">
        <f>_xlfn.XLOOKUP(C1797,Customers!A:A,Customers!G:G)</f>
        <v>44718</v>
      </c>
      <c r="X1797">
        <f t="shared" ca="1" si="259"/>
        <v>36</v>
      </c>
      <c r="Y1797" t="str">
        <f t="shared" ca="1" si="260"/>
        <v>36-50</v>
      </c>
    </row>
    <row r="1798" spans="1:25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  <c r="I1798">
        <f>_xlfn.XLOOKUP(D1798,Products!A:A,Products!E:E)</f>
        <v>1342.75</v>
      </c>
      <c r="J1798">
        <f>_xlfn.XLOOKUP(D1798,Products!A:A,Products!F:F)</f>
        <v>797.94</v>
      </c>
      <c r="K1798" t="str">
        <f>_xlfn.XLOOKUP(D1798,Products!A:A,Products!C:C)</f>
        <v>Fashion</v>
      </c>
      <c r="L1798" t="str">
        <f>_xlfn.XLOOKUP(D1798,Products!A:A,Products!D:D)</f>
        <v>Clothing</v>
      </c>
      <c r="M1798">
        <f t="shared" si="252"/>
        <v>6713.75</v>
      </c>
      <c r="N1798">
        <f t="shared" si="253"/>
        <v>3989.7000000000003</v>
      </c>
      <c r="O1798">
        <f t="shared" si="254"/>
        <v>2724.0499999999997</v>
      </c>
      <c r="P1798" s="8">
        <f t="shared" si="255"/>
        <v>0.40574194749581077</v>
      </c>
      <c r="Q1798">
        <f t="shared" si="256"/>
        <v>0</v>
      </c>
      <c r="R1798">
        <f t="shared" si="257"/>
        <v>6713.75</v>
      </c>
      <c r="S1798">
        <f t="shared" si="258"/>
        <v>2724.0499999999997</v>
      </c>
      <c r="T1798" t="str">
        <f>_xlfn.XLOOKUP(C1798,Customers!A:A,Customers!D:D)</f>
        <v>M</v>
      </c>
      <c r="U1798" s="13">
        <f>_xlfn.XLOOKUP(C1798,Customers!A:A,Customers!E:E)</f>
        <v>24029</v>
      </c>
      <c r="V1798" t="str">
        <f>_xlfn.XLOOKUP(C1798,Customers!A:A,Customers!F:F)</f>
        <v>New Reginald</v>
      </c>
      <c r="W1798" s="13">
        <f>_xlfn.XLOOKUP(C1798,Customers!A:A,Customers!G:G)</f>
        <v>44937</v>
      </c>
      <c r="X1798">
        <f t="shared" ca="1" si="259"/>
        <v>60</v>
      </c>
      <c r="Y1798" t="str">
        <f t="shared" ca="1" si="260"/>
        <v>50+</v>
      </c>
    </row>
    <row r="1799" spans="1:25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  <c r="I1799">
        <f>_xlfn.XLOOKUP(D1799,Products!A:A,Products!E:E)</f>
        <v>564.41999999999996</v>
      </c>
      <c r="J1799">
        <f>_xlfn.XLOOKUP(D1799,Products!A:A,Products!F:F)</f>
        <v>293.95999999999998</v>
      </c>
      <c r="K1799" t="str">
        <f>_xlfn.XLOOKUP(D1799,Products!A:A,Products!C:C)</f>
        <v>Fashion</v>
      </c>
      <c r="L1799" t="str">
        <f>_xlfn.XLOOKUP(D1799,Products!A:A,Products!D:D)</f>
        <v>Accessories</v>
      </c>
      <c r="M1799">
        <f t="shared" si="252"/>
        <v>564.41999999999996</v>
      </c>
      <c r="N1799">
        <f t="shared" si="253"/>
        <v>293.95999999999998</v>
      </c>
      <c r="O1799">
        <f t="shared" si="254"/>
        <v>270.45999999999998</v>
      </c>
      <c r="P1799" s="8">
        <f t="shared" si="255"/>
        <v>0.47918216930654478</v>
      </c>
      <c r="Q1799">
        <f t="shared" si="256"/>
        <v>84.662999999999997</v>
      </c>
      <c r="R1799">
        <f t="shared" si="257"/>
        <v>479.75699999999995</v>
      </c>
      <c r="S1799">
        <f t="shared" si="258"/>
        <v>185.79699999999997</v>
      </c>
      <c r="T1799" t="str">
        <f>_xlfn.XLOOKUP(C1799,Customers!A:A,Customers!D:D)</f>
        <v>M</v>
      </c>
      <c r="U1799" s="13">
        <f>_xlfn.XLOOKUP(C1799,Customers!A:A,Customers!E:E)</f>
        <v>27950</v>
      </c>
      <c r="V1799" t="str">
        <f>_xlfn.XLOOKUP(C1799,Customers!A:A,Customers!F:F)</f>
        <v>Andersonville</v>
      </c>
      <c r="W1799" s="13">
        <f>_xlfn.XLOOKUP(C1799,Customers!A:A,Customers!G:G)</f>
        <v>44232</v>
      </c>
      <c r="X1799">
        <f t="shared" ca="1" si="259"/>
        <v>49</v>
      </c>
      <c r="Y1799" t="str">
        <f t="shared" ca="1" si="260"/>
        <v>36-50</v>
      </c>
    </row>
    <row r="1800" spans="1:25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  <c r="I1800">
        <f>_xlfn.XLOOKUP(D1800,Products!A:A,Products!E:E)</f>
        <v>673.78</v>
      </c>
      <c r="J1800">
        <f>_xlfn.XLOOKUP(D1800,Products!A:A,Products!F:F)</f>
        <v>363.33</v>
      </c>
      <c r="K1800" t="str">
        <f>_xlfn.XLOOKUP(D1800,Products!A:A,Products!C:C)</f>
        <v>Electronics</v>
      </c>
      <c r="L1800" t="str">
        <f>_xlfn.XLOOKUP(D1800,Products!A:A,Products!D:D)</f>
        <v>Smartphone</v>
      </c>
      <c r="M1800">
        <f t="shared" si="252"/>
        <v>2021.34</v>
      </c>
      <c r="N1800">
        <f t="shared" si="253"/>
        <v>1089.99</v>
      </c>
      <c r="O1800">
        <f t="shared" si="254"/>
        <v>931.34999999999991</v>
      </c>
      <c r="P1800" s="8">
        <f t="shared" si="255"/>
        <v>0.46075870462168655</v>
      </c>
      <c r="Q1800">
        <f t="shared" si="256"/>
        <v>303.20099999999996</v>
      </c>
      <c r="R1800">
        <f t="shared" si="257"/>
        <v>1718.1389999999999</v>
      </c>
      <c r="S1800">
        <f t="shared" si="258"/>
        <v>628.14899999999989</v>
      </c>
      <c r="T1800" t="str">
        <f>_xlfn.XLOOKUP(C1800,Customers!A:A,Customers!D:D)</f>
        <v>M</v>
      </c>
      <c r="U1800" s="13">
        <f>_xlfn.XLOOKUP(C1800,Customers!A:A,Customers!E:E)</f>
        <v>32966</v>
      </c>
      <c r="V1800" t="str">
        <f>_xlfn.XLOOKUP(C1800,Customers!A:A,Customers!F:F)</f>
        <v>Lake Christopher</v>
      </c>
      <c r="W1800" s="13">
        <f>_xlfn.XLOOKUP(C1800,Customers!A:A,Customers!G:G)</f>
        <v>44269</v>
      </c>
      <c r="X1800">
        <f t="shared" ca="1" si="259"/>
        <v>36</v>
      </c>
      <c r="Y1800" t="str">
        <f t="shared" ca="1" si="260"/>
        <v>36-50</v>
      </c>
    </row>
    <row r="1801" spans="1:25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  <c r="I1801">
        <f>_xlfn.XLOOKUP(D1801,Products!A:A,Products!E:E)</f>
        <v>318.05</v>
      </c>
      <c r="J1801">
        <f>_xlfn.XLOOKUP(D1801,Products!A:A,Products!F:F)</f>
        <v>187.34</v>
      </c>
      <c r="K1801" t="str">
        <f>_xlfn.XLOOKUP(D1801,Products!A:A,Products!C:C)</f>
        <v>Groceries</v>
      </c>
      <c r="L1801" t="str">
        <f>_xlfn.XLOOKUP(D1801,Products!A:A,Products!D:D)</f>
        <v>Fruits</v>
      </c>
      <c r="M1801">
        <f t="shared" si="252"/>
        <v>954.15000000000009</v>
      </c>
      <c r="N1801">
        <f t="shared" si="253"/>
        <v>562.02</v>
      </c>
      <c r="O1801">
        <f t="shared" si="254"/>
        <v>392.13000000000011</v>
      </c>
      <c r="P1801" s="8">
        <f t="shared" si="255"/>
        <v>0.41097311743436576</v>
      </c>
      <c r="Q1801">
        <f t="shared" si="256"/>
        <v>47.70750000000001</v>
      </c>
      <c r="R1801">
        <f t="shared" si="257"/>
        <v>906.44250000000011</v>
      </c>
      <c r="S1801">
        <f t="shared" si="258"/>
        <v>344.42250000000013</v>
      </c>
      <c r="T1801" t="str">
        <f>_xlfn.XLOOKUP(C1801,Customers!A:A,Customers!D:D)</f>
        <v>M</v>
      </c>
      <c r="U1801" s="13">
        <f>_xlfn.XLOOKUP(C1801,Customers!A:A,Customers!E:E)</f>
        <v>30183</v>
      </c>
      <c r="V1801" t="str">
        <f>_xlfn.XLOOKUP(C1801,Customers!A:A,Customers!F:F)</f>
        <v>Seanville</v>
      </c>
      <c r="W1801" s="13">
        <f>_xlfn.XLOOKUP(C1801,Customers!A:A,Customers!G:G)</f>
        <v>44184</v>
      </c>
      <c r="X1801">
        <f t="shared" ca="1" si="259"/>
        <v>43</v>
      </c>
      <c r="Y1801" t="str">
        <f t="shared" ca="1" si="260"/>
        <v>36-50</v>
      </c>
    </row>
    <row r="1802" spans="1:25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  <c r="I1802">
        <f>_xlfn.XLOOKUP(D1802,Products!A:A,Products!E:E)</f>
        <v>1015.76</v>
      </c>
      <c r="J1802">
        <f>_xlfn.XLOOKUP(D1802,Products!A:A,Products!F:F)</f>
        <v>584.4</v>
      </c>
      <c r="K1802" t="str">
        <f>_xlfn.XLOOKUP(D1802,Products!A:A,Products!C:C)</f>
        <v>Groceries</v>
      </c>
      <c r="L1802" t="str">
        <f>_xlfn.XLOOKUP(D1802,Products!A:A,Products!D:D)</f>
        <v>Dairy</v>
      </c>
      <c r="M1802">
        <f t="shared" si="252"/>
        <v>4063.04</v>
      </c>
      <c r="N1802">
        <f t="shared" si="253"/>
        <v>2337.6</v>
      </c>
      <c r="O1802">
        <f t="shared" si="254"/>
        <v>1725.44</v>
      </c>
      <c r="P1802" s="8">
        <f t="shared" si="255"/>
        <v>0.42466724423092073</v>
      </c>
      <c r="Q1802">
        <f t="shared" si="256"/>
        <v>0</v>
      </c>
      <c r="R1802">
        <f t="shared" si="257"/>
        <v>4063.04</v>
      </c>
      <c r="S1802">
        <f t="shared" si="258"/>
        <v>1725.44</v>
      </c>
      <c r="T1802" t="str">
        <f>_xlfn.XLOOKUP(C1802,Customers!A:A,Customers!D:D)</f>
        <v>M</v>
      </c>
      <c r="U1802" s="13">
        <f>_xlfn.XLOOKUP(C1802,Customers!A:A,Customers!E:E)</f>
        <v>34043</v>
      </c>
      <c r="V1802" t="str">
        <f>_xlfn.XLOOKUP(C1802,Customers!A:A,Customers!F:F)</f>
        <v>Robertsborough</v>
      </c>
      <c r="W1802" s="13">
        <f>_xlfn.XLOOKUP(C1802,Customers!A:A,Customers!G:G)</f>
        <v>45866</v>
      </c>
      <c r="X1802">
        <f t="shared" ca="1" si="259"/>
        <v>33</v>
      </c>
      <c r="Y1802" t="str">
        <f t="shared" ca="1" si="260"/>
        <v>26-35</v>
      </c>
    </row>
    <row r="1803" spans="1:25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  <c r="I1803">
        <f>_xlfn.XLOOKUP(D1803,Products!A:A,Products!E:E)</f>
        <v>1952.65</v>
      </c>
      <c r="J1803">
        <f>_xlfn.XLOOKUP(D1803,Products!A:A,Products!F:F)</f>
        <v>1451.27</v>
      </c>
      <c r="K1803" t="str">
        <f>_xlfn.XLOOKUP(D1803,Products!A:A,Products!C:C)</f>
        <v>Electronics</v>
      </c>
      <c r="L1803" t="str">
        <f>_xlfn.XLOOKUP(D1803,Products!A:A,Products!D:D)</f>
        <v>Television</v>
      </c>
      <c r="M1803">
        <f t="shared" si="252"/>
        <v>1952.65</v>
      </c>
      <c r="N1803">
        <f t="shared" si="253"/>
        <v>1451.27</v>
      </c>
      <c r="O1803">
        <f t="shared" si="254"/>
        <v>501.38000000000011</v>
      </c>
      <c r="P1803" s="8">
        <f t="shared" si="255"/>
        <v>0.2567690062223133</v>
      </c>
      <c r="Q1803">
        <f t="shared" si="256"/>
        <v>292.89749999999998</v>
      </c>
      <c r="R1803">
        <f t="shared" si="257"/>
        <v>1659.7525000000001</v>
      </c>
      <c r="S1803">
        <f t="shared" si="258"/>
        <v>208.48250000000007</v>
      </c>
      <c r="T1803" t="str">
        <f>_xlfn.XLOOKUP(C1803,Customers!A:A,Customers!D:D)</f>
        <v>M</v>
      </c>
      <c r="U1803" s="13">
        <f>_xlfn.XLOOKUP(C1803,Customers!A:A,Customers!E:E)</f>
        <v>28937</v>
      </c>
      <c r="V1803" t="str">
        <f>_xlfn.XLOOKUP(C1803,Customers!A:A,Customers!F:F)</f>
        <v>New Michaelview</v>
      </c>
      <c r="W1803" s="13">
        <f>_xlfn.XLOOKUP(C1803,Customers!A:A,Customers!G:G)</f>
        <v>45210</v>
      </c>
      <c r="X1803">
        <f t="shared" ca="1" si="259"/>
        <v>47</v>
      </c>
      <c r="Y1803" t="str">
        <f t="shared" ca="1" si="260"/>
        <v>36-50</v>
      </c>
    </row>
    <row r="1804" spans="1:25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  <c r="I1804">
        <f>_xlfn.XLOOKUP(D1804,Products!A:A,Products!E:E)</f>
        <v>123.19</v>
      </c>
      <c r="J1804">
        <f>_xlfn.XLOOKUP(D1804,Products!A:A,Products!F:F)</f>
        <v>80.36</v>
      </c>
      <c r="K1804" t="str">
        <f>_xlfn.XLOOKUP(D1804,Products!A:A,Products!C:C)</f>
        <v>Groceries</v>
      </c>
      <c r="L1804" t="str">
        <f>_xlfn.XLOOKUP(D1804,Products!A:A,Products!D:D)</f>
        <v>Snacks</v>
      </c>
      <c r="M1804">
        <f t="shared" si="252"/>
        <v>123.19</v>
      </c>
      <c r="N1804">
        <f t="shared" si="253"/>
        <v>80.36</v>
      </c>
      <c r="O1804">
        <f t="shared" si="254"/>
        <v>42.83</v>
      </c>
      <c r="P1804" s="8">
        <f t="shared" si="255"/>
        <v>0.34767432421462779</v>
      </c>
      <c r="Q1804">
        <f t="shared" si="256"/>
        <v>0</v>
      </c>
      <c r="R1804">
        <f t="shared" si="257"/>
        <v>123.19</v>
      </c>
      <c r="S1804">
        <f t="shared" si="258"/>
        <v>42.83</v>
      </c>
      <c r="T1804" t="str">
        <f>_xlfn.XLOOKUP(C1804,Customers!A:A,Customers!D:D)</f>
        <v>F</v>
      </c>
      <c r="U1804" s="13">
        <f>_xlfn.XLOOKUP(C1804,Customers!A:A,Customers!E:E)</f>
        <v>22041</v>
      </c>
      <c r="V1804" t="str">
        <f>_xlfn.XLOOKUP(C1804,Customers!A:A,Customers!F:F)</f>
        <v>West Wandaland</v>
      </c>
      <c r="W1804" s="13">
        <f>_xlfn.XLOOKUP(C1804,Customers!A:A,Customers!G:G)</f>
        <v>45329</v>
      </c>
      <c r="X1804">
        <f t="shared" ca="1" si="259"/>
        <v>66</v>
      </c>
      <c r="Y1804" t="str">
        <f t="shared" ca="1" si="260"/>
        <v>50+</v>
      </c>
    </row>
    <row r="1805" spans="1:25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  <c r="I1805">
        <f>_xlfn.XLOOKUP(D1805,Products!A:A,Products!E:E)</f>
        <v>540.94000000000005</v>
      </c>
      <c r="J1805">
        <f>_xlfn.XLOOKUP(D1805,Products!A:A,Products!F:F)</f>
        <v>398.25</v>
      </c>
      <c r="K1805" t="str">
        <f>_xlfn.XLOOKUP(D1805,Products!A:A,Products!C:C)</f>
        <v>Fashion</v>
      </c>
      <c r="L1805" t="str">
        <f>_xlfn.XLOOKUP(D1805,Products!A:A,Products!D:D)</f>
        <v>Clothing</v>
      </c>
      <c r="M1805">
        <f t="shared" si="252"/>
        <v>1622.8200000000002</v>
      </c>
      <c r="N1805">
        <f t="shared" si="253"/>
        <v>1194.75</v>
      </c>
      <c r="O1805">
        <f t="shared" si="254"/>
        <v>428.07000000000016</v>
      </c>
      <c r="P1805" s="8">
        <f t="shared" si="255"/>
        <v>0.26378156542315234</v>
      </c>
      <c r="Q1805">
        <f t="shared" si="256"/>
        <v>243.423</v>
      </c>
      <c r="R1805">
        <f t="shared" si="257"/>
        <v>1379.3970000000002</v>
      </c>
      <c r="S1805">
        <f t="shared" si="258"/>
        <v>184.64700000000016</v>
      </c>
      <c r="T1805" t="str">
        <f>_xlfn.XLOOKUP(C1805,Customers!A:A,Customers!D:D)</f>
        <v>F</v>
      </c>
      <c r="U1805" s="13">
        <f>_xlfn.XLOOKUP(C1805,Customers!A:A,Customers!E:E)</f>
        <v>21899</v>
      </c>
      <c r="V1805" t="str">
        <f>_xlfn.XLOOKUP(C1805,Customers!A:A,Customers!F:F)</f>
        <v>West Dakotaside</v>
      </c>
      <c r="W1805" s="13">
        <f>_xlfn.XLOOKUP(C1805,Customers!A:A,Customers!G:G)</f>
        <v>44853</v>
      </c>
      <c r="X1805">
        <f t="shared" ca="1" si="259"/>
        <v>66</v>
      </c>
      <c r="Y1805" t="str">
        <f t="shared" ca="1" si="260"/>
        <v>50+</v>
      </c>
    </row>
    <row r="1806" spans="1:25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  <c r="I1806">
        <f>_xlfn.XLOOKUP(D1806,Products!A:A,Products!E:E)</f>
        <v>1396.22</v>
      </c>
      <c r="J1806">
        <f>_xlfn.XLOOKUP(D1806,Products!A:A,Products!F:F)</f>
        <v>1004.09</v>
      </c>
      <c r="K1806" t="str">
        <f>_xlfn.XLOOKUP(D1806,Products!A:A,Products!C:C)</f>
        <v>Fashion</v>
      </c>
      <c r="L1806" t="str">
        <f>_xlfn.XLOOKUP(D1806,Products!A:A,Products!D:D)</f>
        <v>Bags</v>
      </c>
      <c r="M1806">
        <f t="shared" si="252"/>
        <v>2792.44</v>
      </c>
      <c r="N1806">
        <f t="shared" si="253"/>
        <v>2008.18</v>
      </c>
      <c r="O1806">
        <f t="shared" si="254"/>
        <v>784.26</v>
      </c>
      <c r="P1806" s="8">
        <f t="shared" si="255"/>
        <v>0.28085115526206472</v>
      </c>
      <c r="Q1806">
        <f t="shared" si="256"/>
        <v>0</v>
      </c>
      <c r="R1806">
        <f t="shared" si="257"/>
        <v>2792.44</v>
      </c>
      <c r="S1806">
        <f t="shared" si="258"/>
        <v>784.26</v>
      </c>
      <c r="T1806" t="str">
        <f>_xlfn.XLOOKUP(C1806,Customers!A:A,Customers!D:D)</f>
        <v>M</v>
      </c>
      <c r="U1806" s="13">
        <f>_xlfn.XLOOKUP(C1806,Customers!A:A,Customers!E:E)</f>
        <v>21543</v>
      </c>
      <c r="V1806" t="str">
        <f>_xlfn.XLOOKUP(C1806,Customers!A:A,Customers!F:F)</f>
        <v>Cisnerosville</v>
      </c>
      <c r="W1806" s="13">
        <f>_xlfn.XLOOKUP(C1806,Customers!A:A,Customers!G:G)</f>
        <v>45035</v>
      </c>
      <c r="X1806">
        <f t="shared" ca="1" si="259"/>
        <v>67</v>
      </c>
      <c r="Y1806" t="str">
        <f t="shared" ca="1" si="260"/>
        <v>50+</v>
      </c>
    </row>
    <row r="1807" spans="1:25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  <c r="I1807">
        <f>_xlfn.XLOOKUP(D1807,Products!A:A,Products!E:E)</f>
        <v>1798.97</v>
      </c>
      <c r="J1807">
        <f>_xlfn.XLOOKUP(D1807,Products!A:A,Products!F:F)</f>
        <v>1329.15</v>
      </c>
      <c r="K1807" t="str">
        <f>_xlfn.XLOOKUP(D1807,Products!A:A,Products!C:C)</f>
        <v>Fashion</v>
      </c>
      <c r="L1807" t="str">
        <f>_xlfn.XLOOKUP(D1807,Products!A:A,Products!D:D)</f>
        <v>Accessories</v>
      </c>
      <c r="M1807">
        <f t="shared" si="252"/>
        <v>1798.97</v>
      </c>
      <c r="N1807">
        <f t="shared" si="253"/>
        <v>1329.15</v>
      </c>
      <c r="O1807">
        <f t="shared" si="254"/>
        <v>469.81999999999994</v>
      </c>
      <c r="P1807" s="8">
        <f t="shared" si="255"/>
        <v>0.26116055298309582</v>
      </c>
      <c r="Q1807">
        <f t="shared" si="256"/>
        <v>179.89700000000002</v>
      </c>
      <c r="R1807">
        <f t="shared" si="257"/>
        <v>1619.0730000000001</v>
      </c>
      <c r="S1807">
        <f t="shared" si="258"/>
        <v>289.923</v>
      </c>
      <c r="T1807" t="str">
        <f>_xlfn.XLOOKUP(C1807,Customers!A:A,Customers!D:D)</f>
        <v>M</v>
      </c>
      <c r="U1807" s="13">
        <f>_xlfn.XLOOKUP(C1807,Customers!A:A,Customers!E:E)</f>
        <v>33773</v>
      </c>
      <c r="V1807" t="str">
        <f>_xlfn.XLOOKUP(C1807,Customers!A:A,Customers!F:F)</f>
        <v>Port Kimberly</v>
      </c>
      <c r="W1807" s="13">
        <f>_xlfn.XLOOKUP(C1807,Customers!A:A,Customers!G:G)</f>
        <v>44616</v>
      </c>
      <c r="X1807">
        <f t="shared" ca="1" si="259"/>
        <v>34</v>
      </c>
      <c r="Y1807" t="str">
        <f t="shared" ca="1" si="260"/>
        <v>26-35</v>
      </c>
    </row>
    <row r="1808" spans="1:25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  <c r="I1808">
        <f>_xlfn.XLOOKUP(D1808,Products!A:A,Products!E:E)</f>
        <v>1879.08</v>
      </c>
      <c r="J1808">
        <f>_xlfn.XLOOKUP(D1808,Products!A:A,Products!F:F)</f>
        <v>1004.56</v>
      </c>
      <c r="K1808" t="str">
        <f>_xlfn.XLOOKUP(D1808,Products!A:A,Products!C:C)</f>
        <v>Groceries</v>
      </c>
      <c r="L1808" t="str">
        <f>_xlfn.XLOOKUP(D1808,Products!A:A,Products!D:D)</f>
        <v>Dairy</v>
      </c>
      <c r="M1808">
        <f t="shared" si="252"/>
        <v>7516.32</v>
      </c>
      <c r="N1808">
        <f t="shared" si="253"/>
        <v>4018.24</v>
      </c>
      <c r="O1808">
        <f t="shared" si="254"/>
        <v>3498.08</v>
      </c>
      <c r="P1808" s="8">
        <f t="shared" si="255"/>
        <v>0.46539796070417438</v>
      </c>
      <c r="Q1808">
        <f t="shared" si="256"/>
        <v>1127.4479999999999</v>
      </c>
      <c r="R1808">
        <f t="shared" si="257"/>
        <v>6388.8719999999994</v>
      </c>
      <c r="S1808">
        <f t="shared" si="258"/>
        <v>2370.6319999999996</v>
      </c>
      <c r="T1808" t="str">
        <f>_xlfn.XLOOKUP(C1808,Customers!A:A,Customers!D:D)</f>
        <v>M</v>
      </c>
      <c r="U1808" s="13">
        <f>_xlfn.XLOOKUP(C1808,Customers!A:A,Customers!E:E)</f>
        <v>35712</v>
      </c>
      <c r="V1808" t="str">
        <f>_xlfn.XLOOKUP(C1808,Customers!A:A,Customers!F:F)</f>
        <v>Carlyberg</v>
      </c>
      <c r="W1808" s="13">
        <f>_xlfn.XLOOKUP(C1808,Customers!A:A,Customers!G:G)</f>
        <v>45823</v>
      </c>
      <c r="X1808">
        <f t="shared" ca="1" si="259"/>
        <v>28</v>
      </c>
      <c r="Y1808" t="str">
        <f t="shared" ca="1" si="260"/>
        <v>26-35</v>
      </c>
    </row>
    <row r="1809" spans="1:25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  <c r="I1809">
        <f>_xlfn.XLOOKUP(D1809,Products!A:A,Products!E:E)</f>
        <v>1878.47</v>
      </c>
      <c r="J1809">
        <f>_xlfn.XLOOKUP(D1809,Products!A:A,Products!F:F)</f>
        <v>1014.91</v>
      </c>
      <c r="K1809" t="str">
        <f>_xlfn.XLOOKUP(D1809,Products!A:A,Products!C:C)</f>
        <v>Fashion</v>
      </c>
      <c r="L1809" t="str">
        <f>_xlfn.XLOOKUP(D1809,Products!A:A,Products!D:D)</f>
        <v>Footwear</v>
      </c>
      <c r="M1809">
        <f t="shared" si="252"/>
        <v>7513.88</v>
      </c>
      <c r="N1809">
        <f t="shared" si="253"/>
        <v>4059.64</v>
      </c>
      <c r="O1809">
        <f t="shared" si="254"/>
        <v>3454.2400000000002</v>
      </c>
      <c r="P1809" s="8">
        <f t="shared" si="255"/>
        <v>0.45971455493034225</v>
      </c>
      <c r="Q1809">
        <f t="shared" si="256"/>
        <v>0</v>
      </c>
      <c r="R1809">
        <f t="shared" si="257"/>
        <v>7513.88</v>
      </c>
      <c r="S1809">
        <f t="shared" si="258"/>
        <v>3454.2400000000002</v>
      </c>
      <c r="T1809" t="str">
        <f>_xlfn.XLOOKUP(C1809,Customers!A:A,Customers!D:D)</f>
        <v>M</v>
      </c>
      <c r="U1809" s="13">
        <f>_xlfn.XLOOKUP(C1809,Customers!A:A,Customers!E:E)</f>
        <v>27624</v>
      </c>
      <c r="V1809" t="str">
        <f>_xlfn.XLOOKUP(C1809,Customers!A:A,Customers!F:F)</f>
        <v>Fergusonview</v>
      </c>
      <c r="W1809" s="13">
        <f>_xlfn.XLOOKUP(C1809,Customers!A:A,Customers!G:G)</f>
        <v>44577</v>
      </c>
      <c r="X1809">
        <f t="shared" ca="1" si="259"/>
        <v>50</v>
      </c>
      <c r="Y1809" t="str">
        <f t="shared" ca="1" si="260"/>
        <v>36-50</v>
      </c>
    </row>
    <row r="1810" spans="1:25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  <c r="I1810">
        <f>_xlfn.XLOOKUP(D1810,Products!A:A,Products!E:E)</f>
        <v>270.45</v>
      </c>
      <c r="J1810">
        <f>_xlfn.XLOOKUP(D1810,Products!A:A,Products!F:F)</f>
        <v>187.6</v>
      </c>
      <c r="K1810" t="str">
        <f>_xlfn.XLOOKUP(D1810,Products!A:A,Products!C:C)</f>
        <v>Fashion</v>
      </c>
      <c r="L1810" t="str">
        <f>_xlfn.XLOOKUP(D1810,Products!A:A,Products!D:D)</f>
        <v>Bags</v>
      </c>
      <c r="M1810">
        <f t="shared" si="252"/>
        <v>540.9</v>
      </c>
      <c r="N1810">
        <f t="shared" si="253"/>
        <v>375.2</v>
      </c>
      <c r="O1810">
        <f t="shared" si="254"/>
        <v>165.7</v>
      </c>
      <c r="P1810" s="8">
        <f t="shared" si="255"/>
        <v>0.30634128304677388</v>
      </c>
      <c r="Q1810">
        <f t="shared" si="256"/>
        <v>27.045000000000002</v>
      </c>
      <c r="R1810">
        <f t="shared" si="257"/>
        <v>513.85500000000002</v>
      </c>
      <c r="S1810">
        <f t="shared" si="258"/>
        <v>138.65500000000003</v>
      </c>
      <c r="T1810" t="str">
        <f>_xlfn.XLOOKUP(C1810,Customers!A:A,Customers!D:D)</f>
        <v>M</v>
      </c>
      <c r="U1810" s="13">
        <f>_xlfn.XLOOKUP(C1810,Customers!A:A,Customers!E:E)</f>
        <v>38700</v>
      </c>
      <c r="V1810" t="str">
        <f>_xlfn.XLOOKUP(C1810,Customers!A:A,Customers!F:F)</f>
        <v>Nancyside</v>
      </c>
      <c r="W1810" s="13">
        <f>_xlfn.XLOOKUP(C1810,Customers!A:A,Customers!G:G)</f>
        <v>44688</v>
      </c>
      <c r="X1810">
        <f t="shared" ca="1" si="259"/>
        <v>20</v>
      </c>
      <c r="Y1810" t="str">
        <f t="shared" ca="1" si="260"/>
        <v>18-25</v>
      </c>
    </row>
    <row r="1811" spans="1:25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  <c r="I1811">
        <f>_xlfn.XLOOKUP(D1811,Products!A:A,Products!E:E)</f>
        <v>1762.92</v>
      </c>
      <c r="J1811">
        <f>_xlfn.XLOOKUP(D1811,Products!A:A,Products!F:F)</f>
        <v>1346.48</v>
      </c>
      <c r="K1811" t="str">
        <f>_xlfn.XLOOKUP(D1811,Products!A:A,Products!C:C)</f>
        <v>Electronics</v>
      </c>
      <c r="L1811" t="str">
        <f>_xlfn.XLOOKUP(D1811,Products!A:A,Products!D:D)</f>
        <v>Laptop</v>
      </c>
      <c r="M1811">
        <f t="shared" si="252"/>
        <v>1762.92</v>
      </c>
      <c r="N1811">
        <f t="shared" si="253"/>
        <v>1346.48</v>
      </c>
      <c r="O1811">
        <f t="shared" si="254"/>
        <v>416.44000000000005</v>
      </c>
      <c r="P1811" s="8">
        <f t="shared" si="255"/>
        <v>0.23622172305039368</v>
      </c>
      <c r="Q1811">
        <f t="shared" si="256"/>
        <v>176.29200000000003</v>
      </c>
      <c r="R1811">
        <f t="shared" si="257"/>
        <v>1586.6280000000002</v>
      </c>
      <c r="S1811">
        <f t="shared" si="258"/>
        <v>240.14800000000014</v>
      </c>
      <c r="T1811" t="str">
        <f>_xlfn.XLOOKUP(C1811,Customers!A:A,Customers!D:D)</f>
        <v>F</v>
      </c>
      <c r="U1811" s="13">
        <f>_xlfn.XLOOKUP(C1811,Customers!A:A,Customers!E:E)</f>
        <v>28698</v>
      </c>
      <c r="V1811" t="str">
        <f>_xlfn.XLOOKUP(C1811,Customers!A:A,Customers!F:F)</f>
        <v>Lake Cody</v>
      </c>
      <c r="W1811" s="13">
        <f>_xlfn.XLOOKUP(C1811,Customers!A:A,Customers!G:G)</f>
        <v>45733</v>
      </c>
      <c r="X1811">
        <f t="shared" ca="1" si="259"/>
        <v>47</v>
      </c>
      <c r="Y1811" t="str">
        <f t="shared" ca="1" si="260"/>
        <v>36-50</v>
      </c>
    </row>
    <row r="1812" spans="1:25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  <c r="I1812">
        <f>_xlfn.XLOOKUP(D1812,Products!A:A,Products!E:E)</f>
        <v>1487.41</v>
      </c>
      <c r="J1812">
        <f>_xlfn.XLOOKUP(D1812,Products!A:A,Products!F:F)</f>
        <v>813.07</v>
      </c>
      <c r="K1812" t="str">
        <f>_xlfn.XLOOKUP(D1812,Products!A:A,Products!C:C)</f>
        <v>Electronics</v>
      </c>
      <c r="L1812" t="str">
        <f>_xlfn.XLOOKUP(D1812,Products!A:A,Products!D:D)</f>
        <v>Smartphone</v>
      </c>
      <c r="M1812">
        <f t="shared" si="252"/>
        <v>1487.41</v>
      </c>
      <c r="N1812">
        <f t="shared" si="253"/>
        <v>813.07</v>
      </c>
      <c r="O1812">
        <f t="shared" si="254"/>
        <v>674.34</v>
      </c>
      <c r="P1812" s="8">
        <f t="shared" si="255"/>
        <v>0.45336524562830693</v>
      </c>
      <c r="Q1812">
        <f t="shared" si="256"/>
        <v>223.11150000000001</v>
      </c>
      <c r="R1812">
        <f t="shared" si="257"/>
        <v>1264.2985000000001</v>
      </c>
      <c r="S1812">
        <f t="shared" si="258"/>
        <v>451.22850000000005</v>
      </c>
      <c r="T1812" t="str">
        <f>_xlfn.XLOOKUP(C1812,Customers!A:A,Customers!D:D)</f>
        <v>M</v>
      </c>
      <c r="U1812" s="13">
        <f>_xlfn.XLOOKUP(C1812,Customers!A:A,Customers!E:E)</f>
        <v>22326</v>
      </c>
      <c r="V1812" t="str">
        <f>_xlfn.XLOOKUP(C1812,Customers!A:A,Customers!F:F)</f>
        <v>Bryanside</v>
      </c>
      <c r="W1812" s="13">
        <f>_xlfn.XLOOKUP(C1812,Customers!A:A,Customers!G:G)</f>
        <v>45653</v>
      </c>
      <c r="X1812">
        <f t="shared" ca="1" si="259"/>
        <v>65</v>
      </c>
      <c r="Y1812" t="str">
        <f t="shared" ca="1" si="260"/>
        <v>50+</v>
      </c>
    </row>
    <row r="1813" spans="1:25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  <c r="I1813">
        <f>_xlfn.XLOOKUP(D1813,Products!A:A,Products!E:E)</f>
        <v>1227.24</v>
      </c>
      <c r="J1813">
        <f>_xlfn.XLOOKUP(D1813,Products!A:A,Products!F:F)</f>
        <v>977.09</v>
      </c>
      <c r="K1813" t="str">
        <f>_xlfn.XLOOKUP(D1813,Products!A:A,Products!C:C)</f>
        <v>Groceries</v>
      </c>
      <c r="L1813" t="str">
        <f>_xlfn.XLOOKUP(D1813,Products!A:A,Products!D:D)</f>
        <v>Dairy</v>
      </c>
      <c r="M1813">
        <f t="shared" si="252"/>
        <v>2454.48</v>
      </c>
      <c r="N1813">
        <f t="shared" si="253"/>
        <v>1954.18</v>
      </c>
      <c r="O1813">
        <f t="shared" si="254"/>
        <v>500.29999999999995</v>
      </c>
      <c r="P1813" s="8">
        <f t="shared" si="255"/>
        <v>0.20383136142889735</v>
      </c>
      <c r="Q1813">
        <f t="shared" si="256"/>
        <v>0</v>
      </c>
      <c r="R1813">
        <f t="shared" si="257"/>
        <v>2454.48</v>
      </c>
      <c r="S1813">
        <f t="shared" si="258"/>
        <v>500.29999999999995</v>
      </c>
      <c r="T1813" t="str">
        <f>_xlfn.XLOOKUP(C1813,Customers!A:A,Customers!D:D)</f>
        <v>M</v>
      </c>
      <c r="U1813" s="13">
        <f>_xlfn.XLOOKUP(C1813,Customers!A:A,Customers!E:E)</f>
        <v>26671</v>
      </c>
      <c r="V1813" t="str">
        <f>_xlfn.XLOOKUP(C1813,Customers!A:A,Customers!F:F)</f>
        <v>West Amandashire</v>
      </c>
      <c r="W1813" s="13">
        <f>_xlfn.XLOOKUP(C1813,Customers!A:A,Customers!G:G)</f>
        <v>45075</v>
      </c>
      <c r="X1813">
        <f t="shared" ca="1" si="259"/>
        <v>53</v>
      </c>
      <c r="Y1813" t="str">
        <f t="shared" ca="1" si="260"/>
        <v>50+</v>
      </c>
    </row>
    <row r="1814" spans="1:25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  <c r="I1814">
        <f>_xlfn.XLOOKUP(D1814,Products!A:A,Products!E:E)</f>
        <v>1165.3699999999999</v>
      </c>
      <c r="J1814">
        <f>_xlfn.XLOOKUP(D1814,Products!A:A,Products!F:F)</f>
        <v>926.55</v>
      </c>
      <c r="K1814" t="str">
        <f>_xlfn.XLOOKUP(D1814,Products!A:A,Products!C:C)</f>
        <v>Fashion</v>
      </c>
      <c r="L1814" t="str">
        <f>_xlfn.XLOOKUP(D1814,Products!A:A,Products!D:D)</f>
        <v>Clothing</v>
      </c>
      <c r="M1814">
        <f t="shared" si="252"/>
        <v>2330.7399999999998</v>
      </c>
      <c r="N1814">
        <f t="shared" si="253"/>
        <v>1853.1</v>
      </c>
      <c r="O1814">
        <f t="shared" si="254"/>
        <v>477.63999999999987</v>
      </c>
      <c r="P1814" s="8">
        <f t="shared" si="255"/>
        <v>0.20493062289230027</v>
      </c>
      <c r="Q1814">
        <f t="shared" si="256"/>
        <v>233.07399999999998</v>
      </c>
      <c r="R1814">
        <f t="shared" si="257"/>
        <v>2097.6659999999997</v>
      </c>
      <c r="S1814">
        <f t="shared" si="258"/>
        <v>244.5659999999998</v>
      </c>
      <c r="T1814" t="str">
        <f>_xlfn.XLOOKUP(C1814,Customers!A:A,Customers!D:D)</f>
        <v>F</v>
      </c>
      <c r="U1814" s="13">
        <f>_xlfn.XLOOKUP(C1814,Customers!A:A,Customers!E:E)</f>
        <v>30679</v>
      </c>
      <c r="V1814" t="str">
        <f>_xlfn.XLOOKUP(C1814,Customers!A:A,Customers!F:F)</f>
        <v>Aaronmouth</v>
      </c>
      <c r="W1814" s="13">
        <f>_xlfn.XLOOKUP(C1814,Customers!A:A,Customers!G:G)</f>
        <v>45006</v>
      </c>
      <c r="X1814">
        <f t="shared" ca="1" si="259"/>
        <v>42</v>
      </c>
      <c r="Y1814" t="str">
        <f t="shared" ca="1" si="260"/>
        <v>36-50</v>
      </c>
    </row>
    <row r="1815" spans="1:25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  <c r="I1815">
        <f>_xlfn.XLOOKUP(D1815,Products!A:A,Products!E:E)</f>
        <v>1562.43</v>
      </c>
      <c r="J1815">
        <f>_xlfn.XLOOKUP(D1815,Products!A:A,Products!F:F)</f>
        <v>1195.6300000000001</v>
      </c>
      <c r="K1815" t="str">
        <f>_xlfn.XLOOKUP(D1815,Products!A:A,Products!C:C)</f>
        <v>Electronics</v>
      </c>
      <c r="L1815" t="str">
        <f>_xlfn.XLOOKUP(D1815,Products!A:A,Products!D:D)</f>
        <v>Laptop</v>
      </c>
      <c r="M1815">
        <f t="shared" si="252"/>
        <v>3124.86</v>
      </c>
      <c r="N1815">
        <f t="shared" si="253"/>
        <v>2391.2600000000002</v>
      </c>
      <c r="O1815">
        <f t="shared" si="254"/>
        <v>733.59999999999991</v>
      </c>
      <c r="P1815" s="8">
        <f t="shared" si="255"/>
        <v>0.23476251736077772</v>
      </c>
      <c r="Q1815">
        <f t="shared" si="256"/>
        <v>312.48600000000005</v>
      </c>
      <c r="R1815">
        <f t="shared" si="257"/>
        <v>2812.3740000000003</v>
      </c>
      <c r="S1815">
        <f t="shared" si="258"/>
        <v>421.11400000000003</v>
      </c>
      <c r="T1815" t="str">
        <f>_xlfn.XLOOKUP(C1815,Customers!A:A,Customers!D:D)</f>
        <v>M</v>
      </c>
      <c r="U1815" s="13">
        <f>_xlfn.XLOOKUP(C1815,Customers!A:A,Customers!E:E)</f>
        <v>21086</v>
      </c>
      <c r="V1815" t="str">
        <f>_xlfn.XLOOKUP(C1815,Customers!A:A,Customers!F:F)</f>
        <v>Lake Emily</v>
      </c>
      <c r="W1815" s="13">
        <f>_xlfn.XLOOKUP(C1815,Customers!A:A,Customers!G:G)</f>
        <v>44153</v>
      </c>
      <c r="X1815">
        <f t="shared" ca="1" si="259"/>
        <v>68</v>
      </c>
      <c r="Y1815" t="str">
        <f t="shared" ca="1" si="260"/>
        <v>50+</v>
      </c>
    </row>
    <row r="1816" spans="1:25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  <c r="I1816">
        <f>_xlfn.XLOOKUP(D1816,Products!A:A,Products!E:E)</f>
        <v>540.94000000000005</v>
      </c>
      <c r="J1816">
        <f>_xlfn.XLOOKUP(D1816,Products!A:A,Products!F:F)</f>
        <v>398.25</v>
      </c>
      <c r="K1816" t="str">
        <f>_xlfn.XLOOKUP(D1816,Products!A:A,Products!C:C)</f>
        <v>Fashion</v>
      </c>
      <c r="L1816" t="str">
        <f>_xlfn.XLOOKUP(D1816,Products!A:A,Products!D:D)</f>
        <v>Clothing</v>
      </c>
      <c r="M1816">
        <f t="shared" si="252"/>
        <v>1081.8800000000001</v>
      </c>
      <c r="N1816">
        <f t="shared" si="253"/>
        <v>796.5</v>
      </c>
      <c r="O1816">
        <f t="shared" si="254"/>
        <v>285.38000000000011</v>
      </c>
      <c r="P1816" s="8">
        <f t="shared" si="255"/>
        <v>0.26378156542315234</v>
      </c>
      <c r="Q1816">
        <f t="shared" si="256"/>
        <v>162.28200000000001</v>
      </c>
      <c r="R1816">
        <f t="shared" si="257"/>
        <v>919.59800000000007</v>
      </c>
      <c r="S1816">
        <f t="shared" si="258"/>
        <v>123.09800000000007</v>
      </c>
      <c r="T1816" t="str">
        <f>_xlfn.XLOOKUP(C1816,Customers!A:A,Customers!D:D)</f>
        <v>F</v>
      </c>
      <c r="U1816" s="13">
        <f>_xlfn.XLOOKUP(C1816,Customers!A:A,Customers!E:E)</f>
        <v>28198</v>
      </c>
      <c r="V1816" t="str">
        <f>_xlfn.XLOOKUP(C1816,Customers!A:A,Customers!F:F)</f>
        <v>New Fred</v>
      </c>
      <c r="W1816" s="13">
        <f>_xlfn.XLOOKUP(C1816,Customers!A:A,Customers!G:G)</f>
        <v>45829</v>
      </c>
      <c r="X1816">
        <f t="shared" ca="1" si="259"/>
        <v>49</v>
      </c>
      <c r="Y1816" t="str">
        <f t="shared" ca="1" si="260"/>
        <v>36-50</v>
      </c>
    </row>
    <row r="1817" spans="1:25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  <c r="I1817">
        <f>_xlfn.XLOOKUP(D1817,Products!A:A,Products!E:E)</f>
        <v>564.41999999999996</v>
      </c>
      <c r="J1817">
        <f>_xlfn.XLOOKUP(D1817,Products!A:A,Products!F:F)</f>
        <v>293.95999999999998</v>
      </c>
      <c r="K1817" t="str">
        <f>_xlfn.XLOOKUP(D1817,Products!A:A,Products!C:C)</f>
        <v>Fashion</v>
      </c>
      <c r="L1817" t="str">
        <f>_xlfn.XLOOKUP(D1817,Products!A:A,Products!D:D)</f>
        <v>Accessories</v>
      </c>
      <c r="M1817">
        <f t="shared" si="252"/>
        <v>1128.8399999999999</v>
      </c>
      <c r="N1817">
        <f t="shared" si="253"/>
        <v>587.91999999999996</v>
      </c>
      <c r="O1817">
        <f t="shared" si="254"/>
        <v>540.91999999999996</v>
      </c>
      <c r="P1817" s="8">
        <f t="shared" si="255"/>
        <v>0.47918216930654478</v>
      </c>
      <c r="Q1817">
        <f t="shared" si="256"/>
        <v>0</v>
      </c>
      <c r="R1817">
        <f t="shared" si="257"/>
        <v>1128.8399999999999</v>
      </c>
      <c r="S1817">
        <f t="shared" si="258"/>
        <v>540.91999999999996</v>
      </c>
      <c r="T1817" t="str">
        <f>_xlfn.XLOOKUP(C1817,Customers!A:A,Customers!D:D)</f>
        <v>F</v>
      </c>
      <c r="U1817" s="13">
        <f>_xlfn.XLOOKUP(C1817,Customers!A:A,Customers!E:E)</f>
        <v>22255</v>
      </c>
      <c r="V1817" t="str">
        <f>_xlfn.XLOOKUP(C1817,Customers!A:A,Customers!F:F)</f>
        <v>East Paulburgh</v>
      </c>
      <c r="W1817" s="13">
        <f>_xlfn.XLOOKUP(C1817,Customers!A:A,Customers!G:G)</f>
        <v>45465</v>
      </c>
      <c r="X1817">
        <f t="shared" ca="1" si="259"/>
        <v>65</v>
      </c>
      <c r="Y1817" t="str">
        <f t="shared" ca="1" si="260"/>
        <v>50+</v>
      </c>
    </row>
    <row r="1818" spans="1:25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  <c r="I1818">
        <f>_xlfn.XLOOKUP(D1818,Products!A:A,Products!E:E)</f>
        <v>1853.77</v>
      </c>
      <c r="J1818">
        <f>_xlfn.XLOOKUP(D1818,Products!A:A,Products!F:F)</f>
        <v>1363.52</v>
      </c>
      <c r="K1818" t="str">
        <f>_xlfn.XLOOKUP(D1818,Products!A:A,Products!C:C)</f>
        <v>Fashion</v>
      </c>
      <c r="L1818" t="str">
        <f>_xlfn.XLOOKUP(D1818,Products!A:A,Products!D:D)</f>
        <v>Accessories</v>
      </c>
      <c r="M1818">
        <f t="shared" si="252"/>
        <v>9268.85</v>
      </c>
      <c r="N1818">
        <f t="shared" si="253"/>
        <v>6817.6</v>
      </c>
      <c r="O1818">
        <f t="shared" si="254"/>
        <v>2451.25</v>
      </c>
      <c r="P1818" s="8">
        <f t="shared" si="255"/>
        <v>0.26446107122242779</v>
      </c>
      <c r="Q1818">
        <f t="shared" si="256"/>
        <v>1390.3275000000001</v>
      </c>
      <c r="R1818">
        <f t="shared" si="257"/>
        <v>7878.5225</v>
      </c>
      <c r="S1818">
        <f t="shared" si="258"/>
        <v>1060.9224999999997</v>
      </c>
      <c r="T1818" t="str">
        <f>_xlfn.XLOOKUP(C1818,Customers!A:A,Customers!D:D)</f>
        <v>M</v>
      </c>
      <c r="U1818" s="13">
        <f>_xlfn.XLOOKUP(C1818,Customers!A:A,Customers!E:E)</f>
        <v>34560</v>
      </c>
      <c r="V1818" t="str">
        <f>_xlfn.XLOOKUP(C1818,Customers!A:A,Customers!F:F)</f>
        <v>Wardfort</v>
      </c>
      <c r="W1818" s="13">
        <f>_xlfn.XLOOKUP(C1818,Customers!A:A,Customers!G:G)</f>
        <v>45822</v>
      </c>
      <c r="X1818">
        <f t="shared" ca="1" si="259"/>
        <v>31</v>
      </c>
      <c r="Y1818" t="str">
        <f t="shared" ca="1" si="260"/>
        <v>26-35</v>
      </c>
    </row>
    <row r="1819" spans="1:25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  <c r="I1819">
        <f>_xlfn.XLOOKUP(D1819,Products!A:A,Products!E:E)</f>
        <v>1762.92</v>
      </c>
      <c r="J1819">
        <f>_xlfn.XLOOKUP(D1819,Products!A:A,Products!F:F)</f>
        <v>1346.48</v>
      </c>
      <c r="K1819" t="str">
        <f>_xlfn.XLOOKUP(D1819,Products!A:A,Products!C:C)</f>
        <v>Electronics</v>
      </c>
      <c r="L1819" t="str">
        <f>_xlfn.XLOOKUP(D1819,Products!A:A,Products!D:D)</f>
        <v>Laptop</v>
      </c>
      <c r="M1819">
        <f t="shared" si="252"/>
        <v>1762.92</v>
      </c>
      <c r="N1819">
        <f t="shared" si="253"/>
        <v>1346.48</v>
      </c>
      <c r="O1819">
        <f t="shared" si="254"/>
        <v>416.44000000000005</v>
      </c>
      <c r="P1819" s="8">
        <f t="shared" si="255"/>
        <v>0.23622172305039368</v>
      </c>
      <c r="Q1819">
        <f t="shared" si="256"/>
        <v>176.29200000000003</v>
      </c>
      <c r="R1819">
        <f t="shared" si="257"/>
        <v>1586.6280000000002</v>
      </c>
      <c r="S1819">
        <f t="shared" si="258"/>
        <v>240.14800000000014</v>
      </c>
      <c r="T1819" t="str">
        <f>_xlfn.XLOOKUP(C1819,Customers!A:A,Customers!D:D)</f>
        <v>M</v>
      </c>
      <c r="U1819" s="13">
        <f>_xlfn.XLOOKUP(C1819,Customers!A:A,Customers!E:E)</f>
        <v>38555</v>
      </c>
      <c r="V1819" t="str">
        <f>_xlfn.XLOOKUP(C1819,Customers!A:A,Customers!F:F)</f>
        <v>West Tinatown</v>
      </c>
      <c r="W1819" s="13">
        <f>_xlfn.XLOOKUP(C1819,Customers!A:A,Customers!G:G)</f>
        <v>44145</v>
      </c>
      <c r="X1819">
        <f t="shared" ca="1" si="259"/>
        <v>20</v>
      </c>
      <c r="Y1819" t="str">
        <f t="shared" ca="1" si="260"/>
        <v>18-25</v>
      </c>
    </row>
    <row r="1820" spans="1:25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  <c r="I1820">
        <f>_xlfn.XLOOKUP(D1820,Products!A:A,Products!E:E)</f>
        <v>1952.65</v>
      </c>
      <c r="J1820">
        <f>_xlfn.XLOOKUP(D1820,Products!A:A,Products!F:F)</f>
        <v>1451.27</v>
      </c>
      <c r="K1820" t="str">
        <f>_xlfn.XLOOKUP(D1820,Products!A:A,Products!C:C)</f>
        <v>Electronics</v>
      </c>
      <c r="L1820" t="str">
        <f>_xlfn.XLOOKUP(D1820,Products!A:A,Products!D:D)</f>
        <v>Television</v>
      </c>
      <c r="M1820">
        <f t="shared" si="252"/>
        <v>5857.9500000000007</v>
      </c>
      <c r="N1820">
        <f t="shared" si="253"/>
        <v>4353.8099999999995</v>
      </c>
      <c r="O1820">
        <f t="shared" si="254"/>
        <v>1504.1400000000012</v>
      </c>
      <c r="P1820" s="8">
        <f t="shared" si="255"/>
        <v>0.25676900622231347</v>
      </c>
      <c r="Q1820">
        <f t="shared" si="256"/>
        <v>292.89750000000004</v>
      </c>
      <c r="R1820">
        <f t="shared" si="257"/>
        <v>5565.0525000000007</v>
      </c>
      <c r="S1820">
        <f t="shared" si="258"/>
        <v>1211.2425000000012</v>
      </c>
      <c r="T1820" t="str">
        <f>_xlfn.XLOOKUP(C1820,Customers!A:A,Customers!D:D)</f>
        <v>M</v>
      </c>
      <c r="U1820" s="13">
        <f>_xlfn.XLOOKUP(C1820,Customers!A:A,Customers!E:E)</f>
        <v>28630</v>
      </c>
      <c r="V1820" t="str">
        <f>_xlfn.XLOOKUP(C1820,Customers!A:A,Customers!F:F)</f>
        <v>West Charles</v>
      </c>
      <c r="W1820" s="13">
        <f>_xlfn.XLOOKUP(C1820,Customers!A:A,Customers!G:G)</f>
        <v>44438</v>
      </c>
      <c r="X1820">
        <f t="shared" ca="1" si="259"/>
        <v>48</v>
      </c>
      <c r="Y1820" t="str">
        <f t="shared" ca="1" si="260"/>
        <v>36-50</v>
      </c>
    </row>
    <row r="1821" spans="1:25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  <c r="I1821">
        <f>_xlfn.XLOOKUP(D1821,Products!A:A,Products!E:E)</f>
        <v>1134.8</v>
      </c>
      <c r="J1821">
        <f>_xlfn.XLOOKUP(D1821,Products!A:A,Products!F:F)</f>
        <v>675.1</v>
      </c>
      <c r="K1821" t="str">
        <f>_xlfn.XLOOKUP(D1821,Products!A:A,Products!C:C)</f>
        <v>Fashion</v>
      </c>
      <c r="L1821" t="str">
        <f>_xlfn.XLOOKUP(D1821,Products!A:A,Products!D:D)</f>
        <v>Watches</v>
      </c>
      <c r="M1821">
        <f t="shared" si="252"/>
        <v>2269.6</v>
      </c>
      <c r="N1821">
        <f t="shared" si="253"/>
        <v>1350.2</v>
      </c>
      <c r="O1821">
        <f t="shared" si="254"/>
        <v>919.39999999999986</v>
      </c>
      <c r="P1821" s="8">
        <f t="shared" si="255"/>
        <v>0.40509340853013742</v>
      </c>
      <c r="Q1821">
        <f t="shared" si="256"/>
        <v>226.96</v>
      </c>
      <c r="R1821">
        <f t="shared" si="257"/>
        <v>2042.6399999999999</v>
      </c>
      <c r="S1821">
        <f t="shared" si="258"/>
        <v>692.43999999999983</v>
      </c>
      <c r="T1821" t="str">
        <f>_xlfn.XLOOKUP(C1821,Customers!A:A,Customers!D:D)</f>
        <v>F</v>
      </c>
      <c r="U1821" s="13">
        <f>_xlfn.XLOOKUP(C1821,Customers!A:A,Customers!E:E)</f>
        <v>24506</v>
      </c>
      <c r="V1821" t="str">
        <f>_xlfn.XLOOKUP(C1821,Customers!A:A,Customers!F:F)</f>
        <v>New Jason</v>
      </c>
      <c r="W1821" s="13">
        <f>_xlfn.XLOOKUP(C1821,Customers!A:A,Customers!G:G)</f>
        <v>45066</v>
      </c>
      <c r="X1821">
        <f t="shared" ca="1" si="259"/>
        <v>59</v>
      </c>
      <c r="Y1821" t="str">
        <f t="shared" ca="1" si="260"/>
        <v>50+</v>
      </c>
    </row>
    <row r="1822" spans="1:25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  <c r="I1822">
        <f>_xlfn.XLOOKUP(D1822,Products!A:A,Products!E:E)</f>
        <v>1745.61</v>
      </c>
      <c r="J1822">
        <f>_xlfn.XLOOKUP(D1822,Products!A:A,Products!F:F)</f>
        <v>1322.44</v>
      </c>
      <c r="K1822" t="str">
        <f>_xlfn.XLOOKUP(D1822,Products!A:A,Products!C:C)</f>
        <v>Electronics</v>
      </c>
      <c r="L1822" t="str">
        <f>_xlfn.XLOOKUP(D1822,Products!A:A,Products!D:D)</f>
        <v>Headphones</v>
      </c>
      <c r="M1822">
        <f t="shared" si="252"/>
        <v>5236.83</v>
      </c>
      <c r="N1822">
        <f t="shared" si="253"/>
        <v>3967.32</v>
      </c>
      <c r="O1822">
        <f t="shared" si="254"/>
        <v>1269.5099999999998</v>
      </c>
      <c r="P1822" s="8">
        <f t="shared" si="255"/>
        <v>0.24241955534168566</v>
      </c>
      <c r="Q1822">
        <f t="shared" si="256"/>
        <v>0</v>
      </c>
      <c r="R1822">
        <f t="shared" si="257"/>
        <v>5236.83</v>
      </c>
      <c r="S1822">
        <f t="shared" si="258"/>
        <v>1269.5099999999998</v>
      </c>
      <c r="T1822" t="str">
        <f>_xlfn.XLOOKUP(C1822,Customers!A:A,Customers!D:D)</f>
        <v>F</v>
      </c>
      <c r="U1822" s="13">
        <f>_xlfn.XLOOKUP(C1822,Customers!A:A,Customers!E:E)</f>
        <v>38541</v>
      </c>
      <c r="V1822" t="str">
        <f>_xlfn.XLOOKUP(C1822,Customers!A:A,Customers!F:F)</f>
        <v>Charlesmouth</v>
      </c>
      <c r="W1822" s="13">
        <f>_xlfn.XLOOKUP(C1822,Customers!A:A,Customers!G:G)</f>
        <v>45601</v>
      </c>
      <c r="X1822">
        <f t="shared" ca="1" si="259"/>
        <v>20</v>
      </c>
      <c r="Y1822" t="str">
        <f t="shared" ca="1" si="260"/>
        <v>18-25</v>
      </c>
    </row>
    <row r="1823" spans="1:25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  <c r="I1823">
        <f>_xlfn.XLOOKUP(D1823,Products!A:A,Products!E:E)</f>
        <v>109.78</v>
      </c>
      <c r="J1823">
        <f>_xlfn.XLOOKUP(D1823,Products!A:A,Products!F:F)</f>
        <v>70.59</v>
      </c>
      <c r="K1823" t="str">
        <f>_xlfn.XLOOKUP(D1823,Products!A:A,Products!C:C)</f>
        <v>Fashion</v>
      </c>
      <c r="L1823" t="str">
        <f>_xlfn.XLOOKUP(D1823,Products!A:A,Products!D:D)</f>
        <v>Footwear</v>
      </c>
      <c r="M1823">
        <f t="shared" si="252"/>
        <v>329.34000000000003</v>
      </c>
      <c r="N1823">
        <f t="shared" si="253"/>
        <v>211.77</v>
      </c>
      <c r="O1823">
        <f t="shared" si="254"/>
        <v>117.57000000000002</v>
      </c>
      <c r="P1823" s="8">
        <f t="shared" si="255"/>
        <v>0.35698670067407545</v>
      </c>
      <c r="Q1823">
        <f t="shared" si="256"/>
        <v>32.934000000000005</v>
      </c>
      <c r="R1823">
        <f t="shared" si="257"/>
        <v>296.40600000000001</v>
      </c>
      <c r="S1823">
        <f t="shared" si="258"/>
        <v>84.635999999999996</v>
      </c>
      <c r="T1823" t="str">
        <f>_xlfn.XLOOKUP(C1823,Customers!A:A,Customers!D:D)</f>
        <v>F</v>
      </c>
      <c r="U1823" s="13">
        <f>_xlfn.XLOOKUP(C1823,Customers!A:A,Customers!E:E)</f>
        <v>19995</v>
      </c>
      <c r="V1823" t="str">
        <f>_xlfn.XLOOKUP(C1823,Customers!A:A,Customers!F:F)</f>
        <v>North Jason</v>
      </c>
      <c r="W1823" s="13">
        <f>_xlfn.XLOOKUP(C1823,Customers!A:A,Customers!G:G)</f>
        <v>45602</v>
      </c>
      <c r="X1823">
        <f t="shared" ca="1" si="259"/>
        <v>71</v>
      </c>
      <c r="Y1823" t="str">
        <f t="shared" ca="1" si="260"/>
        <v>50+</v>
      </c>
    </row>
    <row r="1824" spans="1:25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  <c r="I1824">
        <f>_xlfn.XLOOKUP(D1824,Products!A:A,Products!E:E)</f>
        <v>540.94000000000005</v>
      </c>
      <c r="J1824">
        <f>_xlfn.XLOOKUP(D1824,Products!A:A,Products!F:F)</f>
        <v>398.25</v>
      </c>
      <c r="K1824" t="str">
        <f>_xlfn.XLOOKUP(D1824,Products!A:A,Products!C:C)</f>
        <v>Fashion</v>
      </c>
      <c r="L1824" t="str">
        <f>_xlfn.XLOOKUP(D1824,Products!A:A,Products!D:D)</f>
        <v>Clothing</v>
      </c>
      <c r="M1824">
        <f t="shared" si="252"/>
        <v>2704.7000000000003</v>
      </c>
      <c r="N1824">
        <f t="shared" si="253"/>
        <v>1991.25</v>
      </c>
      <c r="O1824">
        <f t="shared" si="254"/>
        <v>713.45000000000027</v>
      </c>
      <c r="P1824" s="8">
        <f t="shared" si="255"/>
        <v>0.26378156542315234</v>
      </c>
      <c r="Q1824">
        <f t="shared" si="256"/>
        <v>135.23500000000001</v>
      </c>
      <c r="R1824">
        <f t="shared" si="257"/>
        <v>2569.4650000000001</v>
      </c>
      <c r="S1824">
        <f t="shared" si="258"/>
        <v>578.21500000000015</v>
      </c>
      <c r="T1824" t="str">
        <f>_xlfn.XLOOKUP(C1824,Customers!A:A,Customers!D:D)</f>
        <v>F</v>
      </c>
      <c r="U1824" s="13">
        <f>_xlfn.XLOOKUP(C1824,Customers!A:A,Customers!E:E)</f>
        <v>31076</v>
      </c>
      <c r="V1824" t="str">
        <f>_xlfn.XLOOKUP(C1824,Customers!A:A,Customers!F:F)</f>
        <v>Angelaland</v>
      </c>
      <c r="W1824" s="13">
        <f>_xlfn.XLOOKUP(C1824,Customers!A:A,Customers!G:G)</f>
        <v>45799</v>
      </c>
      <c r="X1824">
        <f t="shared" ca="1" si="259"/>
        <v>41</v>
      </c>
      <c r="Y1824" t="str">
        <f t="shared" ca="1" si="260"/>
        <v>36-50</v>
      </c>
    </row>
    <row r="1825" spans="1:25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  <c r="I1825">
        <f>_xlfn.XLOOKUP(D1825,Products!A:A,Products!E:E)</f>
        <v>1015.76</v>
      </c>
      <c r="J1825">
        <f>_xlfn.XLOOKUP(D1825,Products!A:A,Products!F:F)</f>
        <v>584.4</v>
      </c>
      <c r="K1825" t="str">
        <f>_xlfn.XLOOKUP(D1825,Products!A:A,Products!C:C)</f>
        <v>Groceries</v>
      </c>
      <c r="L1825" t="str">
        <f>_xlfn.XLOOKUP(D1825,Products!A:A,Products!D:D)</f>
        <v>Dairy</v>
      </c>
      <c r="M1825">
        <f t="shared" si="252"/>
        <v>5078.8</v>
      </c>
      <c r="N1825">
        <f t="shared" si="253"/>
        <v>2922</v>
      </c>
      <c r="O1825">
        <f t="shared" si="254"/>
        <v>2156.8000000000002</v>
      </c>
      <c r="P1825" s="8">
        <f t="shared" si="255"/>
        <v>0.42466724423092073</v>
      </c>
      <c r="Q1825">
        <f t="shared" si="256"/>
        <v>761.82</v>
      </c>
      <c r="R1825">
        <f t="shared" si="257"/>
        <v>4316.9800000000005</v>
      </c>
      <c r="S1825">
        <f t="shared" si="258"/>
        <v>1394.9800000000005</v>
      </c>
      <c r="T1825" t="str">
        <f>_xlfn.XLOOKUP(C1825,Customers!A:A,Customers!D:D)</f>
        <v>F</v>
      </c>
      <c r="U1825" s="13">
        <f>_xlfn.XLOOKUP(C1825,Customers!A:A,Customers!E:E)</f>
        <v>35236</v>
      </c>
      <c r="V1825" t="str">
        <f>_xlfn.XLOOKUP(C1825,Customers!A:A,Customers!F:F)</f>
        <v>South Briantown</v>
      </c>
      <c r="W1825" s="13">
        <f>_xlfn.XLOOKUP(C1825,Customers!A:A,Customers!G:G)</f>
        <v>45242</v>
      </c>
      <c r="X1825">
        <f t="shared" ca="1" si="259"/>
        <v>30</v>
      </c>
      <c r="Y1825" t="str">
        <f t="shared" ca="1" si="260"/>
        <v>26-35</v>
      </c>
    </row>
    <row r="1826" spans="1:25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  <c r="I1826">
        <f>_xlfn.XLOOKUP(D1826,Products!A:A,Products!E:E)</f>
        <v>123.19</v>
      </c>
      <c r="J1826">
        <f>_xlfn.XLOOKUP(D1826,Products!A:A,Products!F:F)</f>
        <v>80.36</v>
      </c>
      <c r="K1826" t="str">
        <f>_xlfn.XLOOKUP(D1826,Products!A:A,Products!C:C)</f>
        <v>Groceries</v>
      </c>
      <c r="L1826" t="str">
        <f>_xlfn.XLOOKUP(D1826,Products!A:A,Products!D:D)</f>
        <v>Snacks</v>
      </c>
      <c r="M1826">
        <f t="shared" si="252"/>
        <v>246.38</v>
      </c>
      <c r="N1826">
        <f t="shared" si="253"/>
        <v>160.72</v>
      </c>
      <c r="O1826">
        <f t="shared" si="254"/>
        <v>85.66</v>
      </c>
      <c r="P1826" s="8">
        <f t="shared" si="255"/>
        <v>0.34767432421462779</v>
      </c>
      <c r="Q1826">
        <f t="shared" si="256"/>
        <v>36.957000000000001</v>
      </c>
      <c r="R1826">
        <f t="shared" si="257"/>
        <v>209.423</v>
      </c>
      <c r="S1826">
        <f t="shared" si="258"/>
        <v>48.703000000000003</v>
      </c>
      <c r="T1826" t="str">
        <f>_xlfn.XLOOKUP(C1826,Customers!A:A,Customers!D:D)</f>
        <v>M</v>
      </c>
      <c r="U1826" s="13">
        <f>_xlfn.XLOOKUP(C1826,Customers!A:A,Customers!E:E)</f>
        <v>27138</v>
      </c>
      <c r="V1826" t="str">
        <f>_xlfn.XLOOKUP(C1826,Customers!A:A,Customers!F:F)</f>
        <v>Wilsonbury</v>
      </c>
      <c r="W1826" s="13">
        <f>_xlfn.XLOOKUP(C1826,Customers!A:A,Customers!G:G)</f>
        <v>44326</v>
      </c>
      <c r="X1826">
        <f t="shared" ca="1" si="259"/>
        <v>52</v>
      </c>
      <c r="Y1826" t="str">
        <f t="shared" ca="1" si="260"/>
        <v>50+</v>
      </c>
    </row>
    <row r="1827" spans="1:25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  <c r="I1827">
        <f>_xlfn.XLOOKUP(D1827,Products!A:A,Products!E:E)</f>
        <v>818.76</v>
      </c>
      <c r="J1827">
        <f>_xlfn.XLOOKUP(D1827,Products!A:A,Products!F:F)</f>
        <v>527.62</v>
      </c>
      <c r="K1827" t="str">
        <f>_xlfn.XLOOKUP(D1827,Products!A:A,Products!C:C)</f>
        <v>Electronics</v>
      </c>
      <c r="L1827" t="str">
        <f>_xlfn.XLOOKUP(D1827,Products!A:A,Products!D:D)</f>
        <v>Television</v>
      </c>
      <c r="M1827">
        <f t="shared" si="252"/>
        <v>2456.2799999999997</v>
      </c>
      <c r="N1827">
        <f t="shared" si="253"/>
        <v>1582.8600000000001</v>
      </c>
      <c r="O1827">
        <f t="shared" si="254"/>
        <v>873.41999999999962</v>
      </c>
      <c r="P1827" s="8">
        <f t="shared" si="255"/>
        <v>0.35558649665347586</v>
      </c>
      <c r="Q1827">
        <f t="shared" si="256"/>
        <v>122.81399999999999</v>
      </c>
      <c r="R1827">
        <f t="shared" si="257"/>
        <v>2333.4659999999999</v>
      </c>
      <c r="S1827">
        <f t="shared" si="258"/>
        <v>750.60599999999977</v>
      </c>
      <c r="T1827" t="str">
        <f>_xlfn.XLOOKUP(C1827,Customers!A:A,Customers!D:D)</f>
        <v>M</v>
      </c>
      <c r="U1827" s="13">
        <f>_xlfn.XLOOKUP(C1827,Customers!A:A,Customers!E:E)</f>
        <v>27138</v>
      </c>
      <c r="V1827" t="str">
        <f>_xlfn.XLOOKUP(C1827,Customers!A:A,Customers!F:F)</f>
        <v>Wilsonbury</v>
      </c>
      <c r="W1827" s="13">
        <f>_xlfn.XLOOKUP(C1827,Customers!A:A,Customers!G:G)</f>
        <v>44326</v>
      </c>
      <c r="X1827">
        <f t="shared" ca="1" si="259"/>
        <v>52</v>
      </c>
      <c r="Y1827" t="str">
        <f t="shared" ca="1" si="260"/>
        <v>50+</v>
      </c>
    </row>
    <row r="1828" spans="1:25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  <c r="I1828">
        <f>_xlfn.XLOOKUP(D1828,Products!A:A,Products!E:E)</f>
        <v>25.57</v>
      </c>
      <c r="J1828">
        <f>_xlfn.XLOOKUP(D1828,Products!A:A,Products!F:F)</f>
        <v>19.05</v>
      </c>
      <c r="K1828" t="str">
        <f>_xlfn.XLOOKUP(D1828,Products!A:A,Products!C:C)</f>
        <v>Groceries</v>
      </c>
      <c r="L1828" t="str">
        <f>_xlfn.XLOOKUP(D1828,Products!A:A,Products!D:D)</f>
        <v>Vegetables</v>
      </c>
      <c r="M1828">
        <f t="shared" si="252"/>
        <v>76.710000000000008</v>
      </c>
      <c r="N1828">
        <f t="shared" si="253"/>
        <v>57.150000000000006</v>
      </c>
      <c r="O1828">
        <f t="shared" si="254"/>
        <v>19.560000000000002</v>
      </c>
      <c r="P1828" s="8">
        <f t="shared" si="255"/>
        <v>0.25498631208447398</v>
      </c>
      <c r="Q1828">
        <f t="shared" si="256"/>
        <v>0</v>
      </c>
      <c r="R1828">
        <f t="shared" si="257"/>
        <v>76.710000000000008</v>
      </c>
      <c r="S1828">
        <f t="shared" si="258"/>
        <v>19.560000000000002</v>
      </c>
      <c r="T1828" t="str">
        <f>_xlfn.XLOOKUP(C1828,Customers!A:A,Customers!D:D)</f>
        <v>M</v>
      </c>
      <c r="U1828" s="13">
        <f>_xlfn.XLOOKUP(C1828,Customers!A:A,Customers!E:E)</f>
        <v>26178</v>
      </c>
      <c r="V1828" t="str">
        <f>_xlfn.XLOOKUP(C1828,Customers!A:A,Customers!F:F)</f>
        <v>East Codyton</v>
      </c>
      <c r="W1828" s="13">
        <f>_xlfn.XLOOKUP(C1828,Customers!A:A,Customers!G:G)</f>
        <v>45251</v>
      </c>
      <c r="X1828">
        <f t="shared" ca="1" si="259"/>
        <v>54</v>
      </c>
      <c r="Y1828" t="str">
        <f t="shared" ca="1" si="260"/>
        <v>50+</v>
      </c>
    </row>
    <row r="1829" spans="1:25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  <c r="I1829">
        <f>_xlfn.XLOOKUP(D1829,Products!A:A,Products!E:E)</f>
        <v>388.26</v>
      </c>
      <c r="J1829">
        <f>_xlfn.XLOOKUP(D1829,Products!A:A,Products!F:F)</f>
        <v>199.3</v>
      </c>
      <c r="K1829" t="str">
        <f>_xlfn.XLOOKUP(D1829,Products!A:A,Products!C:C)</f>
        <v>Fashion</v>
      </c>
      <c r="L1829" t="str">
        <f>_xlfn.XLOOKUP(D1829,Products!A:A,Products!D:D)</f>
        <v>Watches</v>
      </c>
      <c r="M1829">
        <f t="shared" si="252"/>
        <v>1553.04</v>
      </c>
      <c r="N1829">
        <f t="shared" si="253"/>
        <v>797.2</v>
      </c>
      <c r="O1829">
        <f t="shared" si="254"/>
        <v>755.83999999999992</v>
      </c>
      <c r="P1829" s="8">
        <f t="shared" si="255"/>
        <v>0.48668418070365216</v>
      </c>
      <c r="Q1829">
        <f t="shared" si="256"/>
        <v>77.652000000000001</v>
      </c>
      <c r="R1829">
        <f t="shared" si="257"/>
        <v>1475.3879999999999</v>
      </c>
      <c r="S1829">
        <f t="shared" si="258"/>
        <v>678.18799999999987</v>
      </c>
      <c r="T1829" t="str">
        <f>_xlfn.XLOOKUP(C1829,Customers!A:A,Customers!D:D)</f>
        <v>F</v>
      </c>
      <c r="U1829" s="13">
        <f>_xlfn.XLOOKUP(C1829,Customers!A:A,Customers!E:E)</f>
        <v>26631</v>
      </c>
      <c r="V1829" t="str">
        <f>_xlfn.XLOOKUP(C1829,Customers!A:A,Customers!F:F)</f>
        <v>Port Bryce</v>
      </c>
      <c r="W1829" s="13">
        <f>_xlfn.XLOOKUP(C1829,Customers!A:A,Customers!G:G)</f>
        <v>45638</v>
      </c>
      <c r="X1829">
        <f t="shared" ca="1" si="259"/>
        <v>53</v>
      </c>
      <c r="Y1829" t="str">
        <f t="shared" ca="1" si="260"/>
        <v>50+</v>
      </c>
    </row>
    <row r="1830" spans="1:25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  <c r="I1830">
        <f>_xlfn.XLOOKUP(D1830,Products!A:A,Products!E:E)</f>
        <v>1635.01</v>
      </c>
      <c r="J1830">
        <f>_xlfn.XLOOKUP(D1830,Products!A:A,Products!F:F)</f>
        <v>1043.29</v>
      </c>
      <c r="K1830" t="str">
        <f>_xlfn.XLOOKUP(D1830,Products!A:A,Products!C:C)</f>
        <v>Electronics</v>
      </c>
      <c r="L1830" t="str">
        <f>_xlfn.XLOOKUP(D1830,Products!A:A,Products!D:D)</f>
        <v>Television</v>
      </c>
      <c r="M1830">
        <f t="shared" si="252"/>
        <v>1635.01</v>
      </c>
      <c r="N1830">
        <f t="shared" si="253"/>
        <v>1043.29</v>
      </c>
      <c r="O1830">
        <f t="shared" si="254"/>
        <v>591.72</v>
      </c>
      <c r="P1830" s="8">
        <f t="shared" si="255"/>
        <v>0.36190604338811383</v>
      </c>
      <c r="Q1830">
        <f t="shared" si="256"/>
        <v>163.501</v>
      </c>
      <c r="R1830">
        <f t="shared" si="257"/>
        <v>1471.509</v>
      </c>
      <c r="S1830">
        <f t="shared" si="258"/>
        <v>428.21900000000005</v>
      </c>
      <c r="T1830" t="str">
        <f>_xlfn.XLOOKUP(C1830,Customers!A:A,Customers!D:D)</f>
        <v>M</v>
      </c>
      <c r="U1830" s="13">
        <f>_xlfn.XLOOKUP(C1830,Customers!A:A,Customers!E:E)</f>
        <v>19984</v>
      </c>
      <c r="V1830" t="str">
        <f>_xlfn.XLOOKUP(C1830,Customers!A:A,Customers!F:F)</f>
        <v>New John</v>
      </c>
      <c r="W1830" s="13">
        <f>_xlfn.XLOOKUP(C1830,Customers!A:A,Customers!G:G)</f>
        <v>44328</v>
      </c>
      <c r="X1830">
        <f t="shared" ca="1" si="259"/>
        <v>71</v>
      </c>
      <c r="Y1830" t="str">
        <f t="shared" ca="1" si="260"/>
        <v>50+</v>
      </c>
    </row>
    <row r="1831" spans="1:25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  <c r="I1831">
        <f>_xlfn.XLOOKUP(D1831,Products!A:A,Products!E:E)</f>
        <v>428.05</v>
      </c>
      <c r="J1831">
        <f>_xlfn.XLOOKUP(D1831,Products!A:A,Products!F:F)</f>
        <v>246.07</v>
      </c>
      <c r="K1831" t="str">
        <f>_xlfn.XLOOKUP(D1831,Products!A:A,Products!C:C)</f>
        <v>Electronics</v>
      </c>
      <c r="L1831" t="str">
        <f>_xlfn.XLOOKUP(D1831,Products!A:A,Products!D:D)</f>
        <v>Laptop</v>
      </c>
      <c r="M1831">
        <f t="shared" si="252"/>
        <v>856.1</v>
      </c>
      <c r="N1831">
        <f t="shared" si="253"/>
        <v>492.14</v>
      </c>
      <c r="O1831">
        <f t="shared" si="254"/>
        <v>363.96000000000004</v>
      </c>
      <c r="P1831" s="8">
        <f t="shared" si="255"/>
        <v>0.42513725032122418</v>
      </c>
      <c r="Q1831">
        <f t="shared" si="256"/>
        <v>0</v>
      </c>
      <c r="R1831">
        <f t="shared" si="257"/>
        <v>856.1</v>
      </c>
      <c r="S1831">
        <f t="shared" si="258"/>
        <v>363.96000000000004</v>
      </c>
      <c r="T1831" t="str">
        <f>_xlfn.XLOOKUP(C1831,Customers!A:A,Customers!D:D)</f>
        <v>M</v>
      </c>
      <c r="U1831" s="13">
        <f>_xlfn.XLOOKUP(C1831,Customers!A:A,Customers!E:E)</f>
        <v>37724</v>
      </c>
      <c r="V1831" t="str">
        <f>_xlfn.XLOOKUP(C1831,Customers!A:A,Customers!F:F)</f>
        <v>West Katrina</v>
      </c>
      <c r="W1831" s="13">
        <f>_xlfn.XLOOKUP(C1831,Customers!A:A,Customers!G:G)</f>
        <v>44305</v>
      </c>
      <c r="X1831">
        <f t="shared" ca="1" si="259"/>
        <v>23</v>
      </c>
      <c r="Y1831" t="str">
        <f t="shared" ca="1" si="260"/>
        <v>18-25</v>
      </c>
    </row>
    <row r="1832" spans="1:25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  <c r="I1832">
        <f>_xlfn.XLOOKUP(D1832,Products!A:A,Products!E:E)</f>
        <v>1197.18</v>
      </c>
      <c r="J1832">
        <f>_xlfn.XLOOKUP(D1832,Products!A:A,Products!F:F)</f>
        <v>722.74</v>
      </c>
      <c r="K1832" t="str">
        <f>_xlfn.XLOOKUP(D1832,Products!A:A,Products!C:C)</f>
        <v>Electronics</v>
      </c>
      <c r="L1832" t="str">
        <f>_xlfn.XLOOKUP(D1832,Products!A:A,Products!D:D)</f>
        <v>Smartphone</v>
      </c>
      <c r="M1832">
        <f t="shared" si="252"/>
        <v>3591.54</v>
      </c>
      <c r="N1832">
        <f t="shared" si="253"/>
        <v>2168.2200000000003</v>
      </c>
      <c r="O1832">
        <f t="shared" si="254"/>
        <v>1423.3199999999997</v>
      </c>
      <c r="P1832" s="8">
        <f t="shared" si="255"/>
        <v>0.39629796688885538</v>
      </c>
      <c r="Q1832">
        <f t="shared" si="256"/>
        <v>179.577</v>
      </c>
      <c r="R1832">
        <f t="shared" si="257"/>
        <v>3411.9629999999997</v>
      </c>
      <c r="S1832">
        <f t="shared" si="258"/>
        <v>1243.7429999999995</v>
      </c>
      <c r="T1832" t="str">
        <f>_xlfn.XLOOKUP(C1832,Customers!A:A,Customers!D:D)</f>
        <v>M</v>
      </c>
      <c r="U1832" s="13">
        <f>_xlfn.XLOOKUP(C1832,Customers!A:A,Customers!E:E)</f>
        <v>32966</v>
      </c>
      <c r="V1832" t="str">
        <f>_xlfn.XLOOKUP(C1832,Customers!A:A,Customers!F:F)</f>
        <v>Lake Christopher</v>
      </c>
      <c r="W1832" s="13">
        <f>_xlfn.XLOOKUP(C1832,Customers!A:A,Customers!G:G)</f>
        <v>44269</v>
      </c>
      <c r="X1832">
        <f t="shared" ca="1" si="259"/>
        <v>36</v>
      </c>
      <c r="Y1832" t="str">
        <f t="shared" ca="1" si="260"/>
        <v>36-50</v>
      </c>
    </row>
    <row r="1833" spans="1:25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  <c r="I1833">
        <f>_xlfn.XLOOKUP(D1833,Products!A:A,Products!E:E)</f>
        <v>388.26</v>
      </c>
      <c r="J1833">
        <f>_xlfn.XLOOKUP(D1833,Products!A:A,Products!F:F)</f>
        <v>199.3</v>
      </c>
      <c r="K1833" t="str">
        <f>_xlfn.XLOOKUP(D1833,Products!A:A,Products!C:C)</f>
        <v>Fashion</v>
      </c>
      <c r="L1833" t="str">
        <f>_xlfn.XLOOKUP(D1833,Products!A:A,Products!D:D)</f>
        <v>Watches</v>
      </c>
      <c r="M1833">
        <f t="shared" si="252"/>
        <v>1164.78</v>
      </c>
      <c r="N1833">
        <f t="shared" si="253"/>
        <v>597.90000000000009</v>
      </c>
      <c r="O1833">
        <f t="shared" si="254"/>
        <v>566.87999999999988</v>
      </c>
      <c r="P1833" s="8">
        <f t="shared" si="255"/>
        <v>0.4866841807036521</v>
      </c>
      <c r="Q1833">
        <f t="shared" si="256"/>
        <v>174.71699999999998</v>
      </c>
      <c r="R1833">
        <f t="shared" si="257"/>
        <v>990.06299999999999</v>
      </c>
      <c r="S1833">
        <f t="shared" si="258"/>
        <v>392.1629999999999</v>
      </c>
      <c r="T1833" t="str">
        <f>_xlfn.XLOOKUP(C1833,Customers!A:A,Customers!D:D)</f>
        <v>F</v>
      </c>
      <c r="U1833" s="13">
        <f>_xlfn.XLOOKUP(C1833,Customers!A:A,Customers!E:E)</f>
        <v>28708</v>
      </c>
      <c r="V1833" t="str">
        <f>_xlfn.XLOOKUP(C1833,Customers!A:A,Customers!F:F)</f>
        <v>Allisonmouth</v>
      </c>
      <c r="W1833" s="13">
        <f>_xlfn.XLOOKUP(C1833,Customers!A:A,Customers!G:G)</f>
        <v>45298</v>
      </c>
      <c r="X1833">
        <f t="shared" ca="1" si="259"/>
        <v>47</v>
      </c>
      <c r="Y1833" t="str">
        <f t="shared" ca="1" si="260"/>
        <v>36-50</v>
      </c>
    </row>
    <row r="1834" spans="1:25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  <c r="I1834">
        <f>_xlfn.XLOOKUP(D1834,Products!A:A,Products!E:E)</f>
        <v>1853.77</v>
      </c>
      <c r="J1834">
        <f>_xlfn.XLOOKUP(D1834,Products!A:A,Products!F:F)</f>
        <v>1363.52</v>
      </c>
      <c r="K1834" t="str">
        <f>_xlfn.XLOOKUP(D1834,Products!A:A,Products!C:C)</f>
        <v>Fashion</v>
      </c>
      <c r="L1834" t="str">
        <f>_xlfn.XLOOKUP(D1834,Products!A:A,Products!D:D)</f>
        <v>Accessories</v>
      </c>
      <c r="M1834">
        <f t="shared" si="252"/>
        <v>7415.08</v>
      </c>
      <c r="N1834">
        <f t="shared" si="253"/>
        <v>5454.08</v>
      </c>
      <c r="O1834">
        <f t="shared" si="254"/>
        <v>1961</v>
      </c>
      <c r="P1834" s="8">
        <f t="shared" si="255"/>
        <v>0.26446107122242779</v>
      </c>
      <c r="Q1834">
        <f t="shared" si="256"/>
        <v>0</v>
      </c>
      <c r="R1834">
        <f t="shared" si="257"/>
        <v>7415.08</v>
      </c>
      <c r="S1834">
        <f t="shared" si="258"/>
        <v>1961</v>
      </c>
      <c r="T1834" t="str">
        <f>_xlfn.XLOOKUP(C1834,Customers!A:A,Customers!D:D)</f>
        <v>M</v>
      </c>
      <c r="U1834" s="13">
        <f>_xlfn.XLOOKUP(C1834,Customers!A:A,Customers!E:E)</f>
        <v>27624</v>
      </c>
      <c r="V1834" t="str">
        <f>_xlfn.XLOOKUP(C1834,Customers!A:A,Customers!F:F)</f>
        <v>Fergusonview</v>
      </c>
      <c r="W1834" s="13">
        <f>_xlfn.XLOOKUP(C1834,Customers!A:A,Customers!G:G)</f>
        <v>44577</v>
      </c>
      <c r="X1834">
        <f t="shared" ca="1" si="259"/>
        <v>50</v>
      </c>
      <c r="Y1834" t="str">
        <f t="shared" ca="1" si="260"/>
        <v>36-50</v>
      </c>
    </row>
    <row r="1835" spans="1:25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  <c r="I1835">
        <f>_xlfn.XLOOKUP(D1835,Products!A:A,Products!E:E)</f>
        <v>323.92</v>
      </c>
      <c r="J1835">
        <f>_xlfn.XLOOKUP(D1835,Products!A:A,Products!F:F)</f>
        <v>242.98</v>
      </c>
      <c r="K1835" t="str">
        <f>_xlfn.XLOOKUP(D1835,Products!A:A,Products!C:C)</f>
        <v>Fashion</v>
      </c>
      <c r="L1835" t="str">
        <f>_xlfn.XLOOKUP(D1835,Products!A:A,Products!D:D)</f>
        <v>Accessories</v>
      </c>
      <c r="M1835">
        <f t="shared" si="252"/>
        <v>1619.6000000000001</v>
      </c>
      <c r="N1835">
        <f t="shared" si="253"/>
        <v>1214.8999999999999</v>
      </c>
      <c r="O1835">
        <f t="shared" si="254"/>
        <v>404.70000000000027</v>
      </c>
      <c r="P1835" s="8">
        <f t="shared" si="255"/>
        <v>0.24987651271919006</v>
      </c>
      <c r="Q1835">
        <f t="shared" si="256"/>
        <v>242.94</v>
      </c>
      <c r="R1835">
        <f t="shared" si="257"/>
        <v>1376.66</v>
      </c>
      <c r="S1835">
        <f t="shared" si="258"/>
        <v>161.76000000000022</v>
      </c>
      <c r="T1835" t="str">
        <f>_xlfn.XLOOKUP(C1835,Customers!A:A,Customers!D:D)</f>
        <v>F</v>
      </c>
      <c r="U1835" s="13">
        <f>_xlfn.XLOOKUP(C1835,Customers!A:A,Customers!E:E)</f>
        <v>23715</v>
      </c>
      <c r="V1835" t="str">
        <f>_xlfn.XLOOKUP(C1835,Customers!A:A,Customers!F:F)</f>
        <v>Port Angelabury</v>
      </c>
      <c r="W1835" s="13">
        <f>_xlfn.XLOOKUP(C1835,Customers!A:A,Customers!G:G)</f>
        <v>44601</v>
      </c>
      <c r="X1835">
        <f t="shared" ca="1" si="259"/>
        <v>61</v>
      </c>
      <c r="Y1835" t="str">
        <f t="shared" ca="1" si="260"/>
        <v>50+</v>
      </c>
    </row>
    <row r="1836" spans="1:25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  <c r="I1836">
        <f>_xlfn.XLOOKUP(D1836,Products!A:A,Products!E:E)</f>
        <v>1165.3699999999999</v>
      </c>
      <c r="J1836">
        <f>_xlfn.XLOOKUP(D1836,Products!A:A,Products!F:F)</f>
        <v>926.55</v>
      </c>
      <c r="K1836" t="str">
        <f>_xlfn.XLOOKUP(D1836,Products!A:A,Products!C:C)</f>
        <v>Fashion</v>
      </c>
      <c r="L1836" t="str">
        <f>_xlfn.XLOOKUP(D1836,Products!A:A,Products!D:D)</f>
        <v>Clothing</v>
      </c>
      <c r="M1836">
        <f t="shared" si="252"/>
        <v>5826.8499999999995</v>
      </c>
      <c r="N1836">
        <f t="shared" si="253"/>
        <v>4632.75</v>
      </c>
      <c r="O1836">
        <f t="shared" si="254"/>
        <v>1194.0999999999995</v>
      </c>
      <c r="P1836" s="8">
        <f t="shared" si="255"/>
        <v>0.20493062289230021</v>
      </c>
      <c r="Q1836">
        <f t="shared" si="256"/>
        <v>0</v>
      </c>
      <c r="R1836">
        <f t="shared" si="257"/>
        <v>5826.8499999999995</v>
      </c>
      <c r="S1836">
        <f t="shared" si="258"/>
        <v>1194.0999999999995</v>
      </c>
      <c r="T1836" t="str">
        <f>_xlfn.XLOOKUP(C1836,Customers!A:A,Customers!D:D)</f>
        <v>F</v>
      </c>
      <c r="U1836" s="13">
        <f>_xlfn.XLOOKUP(C1836,Customers!A:A,Customers!E:E)</f>
        <v>23730</v>
      </c>
      <c r="V1836" t="str">
        <f>_xlfn.XLOOKUP(C1836,Customers!A:A,Customers!F:F)</f>
        <v>East Mary</v>
      </c>
      <c r="W1836" s="13">
        <f>_xlfn.XLOOKUP(C1836,Customers!A:A,Customers!G:G)</f>
        <v>45670</v>
      </c>
      <c r="X1836">
        <f t="shared" ca="1" si="259"/>
        <v>61</v>
      </c>
      <c r="Y1836" t="str">
        <f t="shared" ca="1" si="260"/>
        <v>50+</v>
      </c>
    </row>
    <row r="1837" spans="1:25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  <c r="I1837">
        <f>_xlfn.XLOOKUP(D1837,Products!A:A,Products!E:E)</f>
        <v>429.15</v>
      </c>
      <c r="J1837">
        <f>_xlfn.XLOOKUP(D1837,Products!A:A,Products!F:F)</f>
        <v>258.72000000000003</v>
      </c>
      <c r="K1837" t="str">
        <f>_xlfn.XLOOKUP(D1837,Products!A:A,Products!C:C)</f>
        <v>Fashion</v>
      </c>
      <c r="L1837" t="str">
        <f>_xlfn.XLOOKUP(D1837,Products!A:A,Products!D:D)</f>
        <v>Watches</v>
      </c>
      <c r="M1837">
        <f t="shared" si="252"/>
        <v>2145.75</v>
      </c>
      <c r="N1837">
        <f t="shared" si="253"/>
        <v>1293.6000000000001</v>
      </c>
      <c r="O1837">
        <f t="shared" si="254"/>
        <v>852.14999999999986</v>
      </c>
      <c r="P1837" s="8">
        <f t="shared" si="255"/>
        <v>0.3971338692764767</v>
      </c>
      <c r="Q1837">
        <f t="shared" si="256"/>
        <v>107.28750000000001</v>
      </c>
      <c r="R1837">
        <f t="shared" si="257"/>
        <v>2038.4625000000001</v>
      </c>
      <c r="S1837">
        <f t="shared" si="258"/>
        <v>744.86249999999995</v>
      </c>
      <c r="T1837" t="str">
        <f>_xlfn.XLOOKUP(C1837,Customers!A:A,Customers!D:D)</f>
        <v>M</v>
      </c>
      <c r="U1837" s="13">
        <f>_xlfn.XLOOKUP(C1837,Customers!A:A,Customers!E:E)</f>
        <v>27633</v>
      </c>
      <c r="V1837" t="str">
        <f>_xlfn.XLOOKUP(C1837,Customers!A:A,Customers!F:F)</f>
        <v>Port William</v>
      </c>
      <c r="W1837" s="13">
        <f>_xlfn.XLOOKUP(C1837,Customers!A:A,Customers!G:G)</f>
        <v>45850</v>
      </c>
      <c r="X1837">
        <f t="shared" ca="1" si="259"/>
        <v>50</v>
      </c>
      <c r="Y1837" t="str">
        <f t="shared" ca="1" si="260"/>
        <v>36-50</v>
      </c>
    </row>
    <row r="1838" spans="1:25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  <c r="I1838">
        <f>_xlfn.XLOOKUP(D1838,Products!A:A,Products!E:E)</f>
        <v>388.26</v>
      </c>
      <c r="J1838">
        <f>_xlfn.XLOOKUP(D1838,Products!A:A,Products!F:F)</f>
        <v>199.3</v>
      </c>
      <c r="K1838" t="str">
        <f>_xlfn.XLOOKUP(D1838,Products!A:A,Products!C:C)</f>
        <v>Fashion</v>
      </c>
      <c r="L1838" t="str">
        <f>_xlfn.XLOOKUP(D1838,Products!A:A,Products!D:D)</f>
        <v>Watches</v>
      </c>
      <c r="M1838">
        <f t="shared" si="252"/>
        <v>1164.78</v>
      </c>
      <c r="N1838">
        <f t="shared" si="253"/>
        <v>597.90000000000009</v>
      </c>
      <c r="O1838">
        <f t="shared" si="254"/>
        <v>566.87999999999988</v>
      </c>
      <c r="P1838" s="8">
        <f t="shared" si="255"/>
        <v>0.4866841807036521</v>
      </c>
      <c r="Q1838">
        <f t="shared" si="256"/>
        <v>58.239000000000004</v>
      </c>
      <c r="R1838">
        <f t="shared" si="257"/>
        <v>1106.5409999999999</v>
      </c>
      <c r="S1838">
        <f t="shared" si="258"/>
        <v>508.64099999999985</v>
      </c>
      <c r="T1838" t="str">
        <f>_xlfn.XLOOKUP(C1838,Customers!A:A,Customers!D:D)</f>
        <v>F</v>
      </c>
      <c r="U1838" s="13">
        <f>_xlfn.XLOOKUP(C1838,Customers!A:A,Customers!E:E)</f>
        <v>31092</v>
      </c>
      <c r="V1838" t="str">
        <f>_xlfn.XLOOKUP(C1838,Customers!A:A,Customers!F:F)</f>
        <v>Bennettburgh</v>
      </c>
      <c r="W1838" s="13">
        <f>_xlfn.XLOOKUP(C1838,Customers!A:A,Customers!G:G)</f>
        <v>45888</v>
      </c>
      <c r="X1838">
        <f t="shared" ca="1" si="259"/>
        <v>41</v>
      </c>
      <c r="Y1838" t="str">
        <f t="shared" ca="1" si="260"/>
        <v>36-50</v>
      </c>
    </row>
    <row r="1839" spans="1:25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  <c r="I1839">
        <f>_xlfn.XLOOKUP(D1839,Products!A:A,Products!E:E)</f>
        <v>1165.3699999999999</v>
      </c>
      <c r="J1839">
        <f>_xlfn.XLOOKUP(D1839,Products!A:A,Products!F:F)</f>
        <v>926.55</v>
      </c>
      <c r="K1839" t="str">
        <f>_xlfn.XLOOKUP(D1839,Products!A:A,Products!C:C)</f>
        <v>Fashion</v>
      </c>
      <c r="L1839" t="str">
        <f>_xlfn.XLOOKUP(D1839,Products!A:A,Products!D:D)</f>
        <v>Clothing</v>
      </c>
      <c r="M1839">
        <f t="shared" si="252"/>
        <v>1165.3699999999999</v>
      </c>
      <c r="N1839">
        <f t="shared" si="253"/>
        <v>926.55</v>
      </c>
      <c r="O1839">
        <f t="shared" si="254"/>
        <v>238.81999999999994</v>
      </c>
      <c r="P1839" s="8">
        <f t="shared" si="255"/>
        <v>0.20493062289230027</v>
      </c>
      <c r="Q1839">
        <f t="shared" si="256"/>
        <v>116.53699999999999</v>
      </c>
      <c r="R1839">
        <f t="shared" si="257"/>
        <v>1048.8329999999999</v>
      </c>
      <c r="S1839">
        <f t="shared" si="258"/>
        <v>122.2829999999999</v>
      </c>
      <c r="T1839" t="str">
        <f>_xlfn.XLOOKUP(C1839,Customers!A:A,Customers!D:D)</f>
        <v>F</v>
      </c>
      <c r="U1839" s="13">
        <f>_xlfn.XLOOKUP(C1839,Customers!A:A,Customers!E:E)</f>
        <v>38253</v>
      </c>
      <c r="V1839" t="str">
        <f>_xlfn.XLOOKUP(C1839,Customers!A:A,Customers!F:F)</f>
        <v>North Tracey</v>
      </c>
      <c r="W1839" s="13">
        <f>_xlfn.XLOOKUP(C1839,Customers!A:A,Customers!G:G)</f>
        <v>44366</v>
      </c>
      <c r="X1839">
        <f t="shared" ca="1" si="259"/>
        <v>21</v>
      </c>
      <c r="Y1839" t="str">
        <f t="shared" ca="1" si="260"/>
        <v>18-25</v>
      </c>
    </row>
    <row r="1840" spans="1:25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  <c r="I1840">
        <f>_xlfn.XLOOKUP(D1840,Products!A:A,Products!E:E)</f>
        <v>323.92</v>
      </c>
      <c r="J1840">
        <f>_xlfn.XLOOKUP(D1840,Products!A:A,Products!F:F)</f>
        <v>242.98</v>
      </c>
      <c r="K1840" t="str">
        <f>_xlfn.XLOOKUP(D1840,Products!A:A,Products!C:C)</f>
        <v>Fashion</v>
      </c>
      <c r="L1840" t="str">
        <f>_xlfn.XLOOKUP(D1840,Products!A:A,Products!D:D)</f>
        <v>Accessories</v>
      </c>
      <c r="M1840">
        <f t="shared" si="252"/>
        <v>1295.68</v>
      </c>
      <c r="N1840">
        <f t="shared" si="253"/>
        <v>971.92</v>
      </c>
      <c r="O1840">
        <f t="shared" si="254"/>
        <v>323.7600000000001</v>
      </c>
      <c r="P1840" s="8">
        <f t="shared" si="255"/>
        <v>0.24987651271918998</v>
      </c>
      <c r="Q1840">
        <f t="shared" si="256"/>
        <v>194.352</v>
      </c>
      <c r="R1840">
        <f t="shared" si="257"/>
        <v>1101.328</v>
      </c>
      <c r="S1840">
        <f t="shared" si="258"/>
        <v>129.40800000000002</v>
      </c>
      <c r="T1840" t="str">
        <f>_xlfn.XLOOKUP(C1840,Customers!A:A,Customers!D:D)</f>
        <v>M</v>
      </c>
      <c r="U1840" s="13">
        <f>_xlfn.XLOOKUP(C1840,Customers!A:A,Customers!E:E)</f>
        <v>38540</v>
      </c>
      <c r="V1840" t="str">
        <f>_xlfn.XLOOKUP(C1840,Customers!A:A,Customers!F:F)</f>
        <v>South Jennifer</v>
      </c>
      <c r="W1840" s="13">
        <f>_xlfn.XLOOKUP(C1840,Customers!A:A,Customers!G:G)</f>
        <v>45897</v>
      </c>
      <c r="X1840">
        <f t="shared" ca="1" si="259"/>
        <v>20</v>
      </c>
      <c r="Y1840" t="str">
        <f t="shared" ca="1" si="260"/>
        <v>18-25</v>
      </c>
    </row>
    <row r="1841" spans="1:25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  <c r="I1841">
        <f>_xlfn.XLOOKUP(D1841,Products!A:A,Products!E:E)</f>
        <v>1015.76</v>
      </c>
      <c r="J1841">
        <f>_xlfn.XLOOKUP(D1841,Products!A:A,Products!F:F)</f>
        <v>584.4</v>
      </c>
      <c r="K1841" t="str">
        <f>_xlfn.XLOOKUP(D1841,Products!A:A,Products!C:C)</f>
        <v>Groceries</v>
      </c>
      <c r="L1841" t="str">
        <f>_xlfn.XLOOKUP(D1841,Products!A:A,Products!D:D)</f>
        <v>Dairy</v>
      </c>
      <c r="M1841">
        <f t="shared" si="252"/>
        <v>3047.2799999999997</v>
      </c>
      <c r="N1841">
        <f t="shared" si="253"/>
        <v>1753.1999999999998</v>
      </c>
      <c r="O1841">
        <f t="shared" si="254"/>
        <v>1294.08</v>
      </c>
      <c r="P1841" s="8">
        <f t="shared" si="255"/>
        <v>0.42466724423092073</v>
      </c>
      <c r="Q1841">
        <f t="shared" si="256"/>
        <v>457.09199999999993</v>
      </c>
      <c r="R1841">
        <f t="shared" si="257"/>
        <v>2590.1879999999996</v>
      </c>
      <c r="S1841">
        <f t="shared" si="258"/>
        <v>836.98799999999983</v>
      </c>
      <c r="T1841" t="str">
        <f>_xlfn.XLOOKUP(C1841,Customers!A:A,Customers!D:D)</f>
        <v>M</v>
      </c>
      <c r="U1841" s="13">
        <f>_xlfn.XLOOKUP(C1841,Customers!A:A,Customers!E:E)</f>
        <v>34315</v>
      </c>
      <c r="V1841" t="str">
        <f>_xlfn.XLOOKUP(C1841,Customers!A:A,Customers!F:F)</f>
        <v>Quinnville</v>
      </c>
      <c r="W1841" s="13">
        <f>_xlfn.XLOOKUP(C1841,Customers!A:A,Customers!G:G)</f>
        <v>44892</v>
      </c>
      <c r="X1841">
        <f t="shared" ca="1" si="259"/>
        <v>32</v>
      </c>
      <c r="Y1841" t="str">
        <f t="shared" ca="1" si="260"/>
        <v>26-35</v>
      </c>
    </row>
    <row r="1842" spans="1:25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  <c r="I1842">
        <f>_xlfn.XLOOKUP(D1842,Products!A:A,Products!E:E)</f>
        <v>1485.05</v>
      </c>
      <c r="J1842">
        <f>_xlfn.XLOOKUP(D1842,Products!A:A,Products!F:F)</f>
        <v>988.31</v>
      </c>
      <c r="K1842" t="str">
        <f>_xlfn.XLOOKUP(D1842,Products!A:A,Products!C:C)</f>
        <v>Fashion</v>
      </c>
      <c r="L1842" t="str">
        <f>_xlfn.XLOOKUP(D1842,Products!A:A,Products!D:D)</f>
        <v>Clothing</v>
      </c>
      <c r="M1842">
        <f t="shared" si="252"/>
        <v>7425.25</v>
      </c>
      <c r="N1842">
        <f t="shared" si="253"/>
        <v>4941.5499999999993</v>
      </c>
      <c r="O1842">
        <f t="shared" si="254"/>
        <v>2483.7000000000007</v>
      </c>
      <c r="P1842" s="8">
        <f t="shared" si="255"/>
        <v>0.33449378808794328</v>
      </c>
      <c r="Q1842">
        <f t="shared" si="256"/>
        <v>742.52500000000009</v>
      </c>
      <c r="R1842">
        <f t="shared" si="257"/>
        <v>6682.7250000000004</v>
      </c>
      <c r="S1842">
        <f t="shared" si="258"/>
        <v>1741.1750000000011</v>
      </c>
      <c r="T1842" t="str">
        <f>_xlfn.XLOOKUP(C1842,Customers!A:A,Customers!D:D)</f>
        <v>M</v>
      </c>
      <c r="U1842" s="13">
        <f>_xlfn.XLOOKUP(C1842,Customers!A:A,Customers!E:E)</f>
        <v>27205</v>
      </c>
      <c r="V1842" t="str">
        <f>_xlfn.XLOOKUP(C1842,Customers!A:A,Customers!F:F)</f>
        <v>East Samantha</v>
      </c>
      <c r="W1842" s="13">
        <f>_xlfn.XLOOKUP(C1842,Customers!A:A,Customers!G:G)</f>
        <v>44509</v>
      </c>
      <c r="X1842">
        <f t="shared" ca="1" si="259"/>
        <v>51</v>
      </c>
      <c r="Y1842" t="str">
        <f t="shared" ca="1" si="260"/>
        <v>50+</v>
      </c>
    </row>
    <row r="1843" spans="1:25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  <c r="I1843">
        <f>_xlfn.XLOOKUP(D1843,Products!A:A,Products!E:E)</f>
        <v>29.24</v>
      </c>
      <c r="J1843">
        <f>_xlfn.XLOOKUP(D1843,Products!A:A,Products!F:F)</f>
        <v>15.28</v>
      </c>
      <c r="K1843" t="str">
        <f>_xlfn.XLOOKUP(D1843,Products!A:A,Products!C:C)</f>
        <v>Fashion</v>
      </c>
      <c r="L1843" t="str">
        <f>_xlfn.XLOOKUP(D1843,Products!A:A,Products!D:D)</f>
        <v>Watches</v>
      </c>
      <c r="M1843">
        <f t="shared" si="252"/>
        <v>58.48</v>
      </c>
      <c r="N1843">
        <f t="shared" si="253"/>
        <v>30.56</v>
      </c>
      <c r="O1843">
        <f t="shared" si="254"/>
        <v>27.919999999999998</v>
      </c>
      <c r="P1843" s="8">
        <f t="shared" si="255"/>
        <v>0.47742818057455538</v>
      </c>
      <c r="Q1843">
        <f t="shared" si="256"/>
        <v>0</v>
      </c>
      <c r="R1843">
        <f t="shared" si="257"/>
        <v>58.48</v>
      </c>
      <c r="S1843">
        <f t="shared" si="258"/>
        <v>27.919999999999998</v>
      </c>
      <c r="T1843" t="str">
        <f>_xlfn.XLOOKUP(C1843,Customers!A:A,Customers!D:D)</f>
        <v>F</v>
      </c>
      <c r="U1843" s="13">
        <f>_xlfn.XLOOKUP(C1843,Customers!A:A,Customers!E:E)</f>
        <v>35371</v>
      </c>
      <c r="V1843" t="str">
        <f>_xlfn.XLOOKUP(C1843,Customers!A:A,Customers!F:F)</f>
        <v>Port Sandra</v>
      </c>
      <c r="W1843" s="13">
        <f>_xlfn.XLOOKUP(C1843,Customers!A:A,Customers!G:G)</f>
        <v>44851</v>
      </c>
      <c r="X1843">
        <f t="shared" ca="1" si="259"/>
        <v>29</v>
      </c>
      <c r="Y1843" t="str">
        <f t="shared" ca="1" si="260"/>
        <v>26-35</v>
      </c>
    </row>
    <row r="1844" spans="1:25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  <c r="I1844">
        <f>_xlfn.XLOOKUP(D1844,Products!A:A,Products!E:E)</f>
        <v>123.19</v>
      </c>
      <c r="J1844">
        <f>_xlfn.XLOOKUP(D1844,Products!A:A,Products!F:F)</f>
        <v>80.36</v>
      </c>
      <c r="K1844" t="str">
        <f>_xlfn.XLOOKUP(D1844,Products!A:A,Products!C:C)</f>
        <v>Groceries</v>
      </c>
      <c r="L1844" t="str">
        <f>_xlfn.XLOOKUP(D1844,Products!A:A,Products!D:D)</f>
        <v>Snacks</v>
      </c>
      <c r="M1844">
        <f t="shared" si="252"/>
        <v>492.76</v>
      </c>
      <c r="N1844">
        <f t="shared" si="253"/>
        <v>321.44</v>
      </c>
      <c r="O1844">
        <f t="shared" si="254"/>
        <v>171.32</v>
      </c>
      <c r="P1844" s="8">
        <f t="shared" si="255"/>
        <v>0.34767432421462779</v>
      </c>
      <c r="Q1844">
        <f t="shared" si="256"/>
        <v>49.276000000000003</v>
      </c>
      <c r="R1844">
        <f t="shared" si="257"/>
        <v>443.48399999999998</v>
      </c>
      <c r="S1844">
        <f t="shared" si="258"/>
        <v>122.04399999999998</v>
      </c>
      <c r="T1844" t="str">
        <f>_xlfn.XLOOKUP(C1844,Customers!A:A,Customers!D:D)</f>
        <v>M</v>
      </c>
      <c r="U1844" s="13">
        <f>_xlfn.XLOOKUP(C1844,Customers!A:A,Customers!E:E)</f>
        <v>36698</v>
      </c>
      <c r="V1844" t="str">
        <f>_xlfn.XLOOKUP(C1844,Customers!A:A,Customers!F:F)</f>
        <v>Turnerberg</v>
      </c>
      <c r="W1844" s="13">
        <f>_xlfn.XLOOKUP(C1844,Customers!A:A,Customers!G:G)</f>
        <v>44462</v>
      </c>
      <c r="X1844">
        <f t="shared" ca="1" si="259"/>
        <v>26</v>
      </c>
      <c r="Y1844" t="str">
        <f t="shared" ca="1" si="260"/>
        <v>26-35</v>
      </c>
    </row>
    <row r="1845" spans="1:25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  <c r="I1845">
        <f>_xlfn.XLOOKUP(D1845,Products!A:A,Products!E:E)</f>
        <v>366.93</v>
      </c>
      <c r="J1845">
        <f>_xlfn.XLOOKUP(D1845,Products!A:A,Products!F:F)</f>
        <v>285.23</v>
      </c>
      <c r="K1845" t="str">
        <f>_xlfn.XLOOKUP(D1845,Products!A:A,Products!C:C)</f>
        <v>Fashion</v>
      </c>
      <c r="L1845" t="str">
        <f>_xlfn.XLOOKUP(D1845,Products!A:A,Products!D:D)</f>
        <v>Footwear</v>
      </c>
      <c r="M1845">
        <f t="shared" si="252"/>
        <v>366.93</v>
      </c>
      <c r="N1845">
        <f t="shared" si="253"/>
        <v>285.23</v>
      </c>
      <c r="O1845">
        <f t="shared" si="254"/>
        <v>81.699999999999989</v>
      </c>
      <c r="P1845" s="8">
        <f t="shared" si="255"/>
        <v>0.22265827269506441</v>
      </c>
      <c r="Q1845">
        <f t="shared" si="256"/>
        <v>55.039499999999997</v>
      </c>
      <c r="R1845">
        <f t="shared" si="257"/>
        <v>311.89050000000003</v>
      </c>
      <c r="S1845">
        <f t="shared" si="258"/>
        <v>26.660500000000013</v>
      </c>
      <c r="T1845" t="str">
        <f>_xlfn.XLOOKUP(C1845,Customers!A:A,Customers!D:D)</f>
        <v>M</v>
      </c>
      <c r="U1845" s="13">
        <f>_xlfn.XLOOKUP(C1845,Customers!A:A,Customers!E:E)</f>
        <v>25414</v>
      </c>
      <c r="V1845" t="str">
        <f>_xlfn.XLOOKUP(C1845,Customers!A:A,Customers!F:F)</f>
        <v>Lake Steventown</v>
      </c>
      <c r="W1845" s="13">
        <f>_xlfn.XLOOKUP(C1845,Customers!A:A,Customers!G:G)</f>
        <v>44835</v>
      </c>
      <c r="X1845">
        <f t="shared" ca="1" si="259"/>
        <v>56</v>
      </c>
      <c r="Y1845" t="str">
        <f t="shared" ca="1" si="260"/>
        <v>50+</v>
      </c>
    </row>
    <row r="1846" spans="1:25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  <c r="I1846">
        <f>_xlfn.XLOOKUP(D1846,Products!A:A,Products!E:E)</f>
        <v>1246.1099999999999</v>
      </c>
      <c r="J1846">
        <f>_xlfn.XLOOKUP(D1846,Products!A:A,Products!F:F)</f>
        <v>833.52</v>
      </c>
      <c r="K1846" t="str">
        <f>_xlfn.XLOOKUP(D1846,Products!A:A,Products!C:C)</f>
        <v>Electronics</v>
      </c>
      <c r="L1846" t="str">
        <f>_xlfn.XLOOKUP(D1846,Products!A:A,Products!D:D)</f>
        <v>Headphones</v>
      </c>
      <c r="M1846">
        <f t="shared" si="252"/>
        <v>3738.33</v>
      </c>
      <c r="N1846">
        <f t="shared" si="253"/>
        <v>2500.56</v>
      </c>
      <c r="O1846">
        <f t="shared" si="254"/>
        <v>1237.77</v>
      </c>
      <c r="P1846" s="8">
        <f t="shared" si="255"/>
        <v>0.33110239063967067</v>
      </c>
      <c r="Q1846">
        <f t="shared" si="256"/>
        <v>0</v>
      </c>
      <c r="R1846">
        <f t="shared" si="257"/>
        <v>3738.33</v>
      </c>
      <c r="S1846">
        <f t="shared" si="258"/>
        <v>1237.77</v>
      </c>
      <c r="T1846" t="str">
        <f>_xlfn.XLOOKUP(C1846,Customers!A:A,Customers!D:D)</f>
        <v>M</v>
      </c>
      <c r="U1846" s="13">
        <f>_xlfn.XLOOKUP(C1846,Customers!A:A,Customers!E:E)</f>
        <v>22815</v>
      </c>
      <c r="V1846" t="str">
        <f>_xlfn.XLOOKUP(C1846,Customers!A:A,Customers!F:F)</f>
        <v>New Manuelville</v>
      </c>
      <c r="W1846" s="13">
        <f>_xlfn.XLOOKUP(C1846,Customers!A:A,Customers!G:G)</f>
        <v>44340</v>
      </c>
      <c r="X1846">
        <f t="shared" ca="1" si="259"/>
        <v>64</v>
      </c>
      <c r="Y1846" t="str">
        <f t="shared" ca="1" si="260"/>
        <v>50+</v>
      </c>
    </row>
    <row r="1847" spans="1:25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  <c r="I1847">
        <f>_xlfn.XLOOKUP(D1847,Products!A:A,Products!E:E)</f>
        <v>337.63</v>
      </c>
      <c r="J1847">
        <f>_xlfn.XLOOKUP(D1847,Products!A:A,Products!F:F)</f>
        <v>169.03</v>
      </c>
      <c r="K1847" t="str">
        <f>_xlfn.XLOOKUP(D1847,Products!A:A,Products!C:C)</f>
        <v>Fashion</v>
      </c>
      <c r="L1847" t="str">
        <f>_xlfn.XLOOKUP(D1847,Products!A:A,Products!D:D)</f>
        <v>Footwear</v>
      </c>
      <c r="M1847">
        <f t="shared" si="252"/>
        <v>337.63</v>
      </c>
      <c r="N1847">
        <f t="shared" si="253"/>
        <v>169.03</v>
      </c>
      <c r="O1847">
        <f t="shared" si="254"/>
        <v>168.6</v>
      </c>
      <c r="P1847" s="8">
        <f t="shared" si="255"/>
        <v>0.49936320824571273</v>
      </c>
      <c r="Q1847">
        <f t="shared" si="256"/>
        <v>50.644500000000001</v>
      </c>
      <c r="R1847">
        <f t="shared" si="257"/>
        <v>286.9855</v>
      </c>
      <c r="S1847">
        <f t="shared" si="258"/>
        <v>117.9555</v>
      </c>
      <c r="T1847" t="str">
        <f>_xlfn.XLOOKUP(C1847,Customers!A:A,Customers!D:D)</f>
        <v>M</v>
      </c>
      <c r="U1847" s="13">
        <f>_xlfn.XLOOKUP(C1847,Customers!A:A,Customers!E:E)</f>
        <v>37417</v>
      </c>
      <c r="V1847" t="str">
        <f>_xlfn.XLOOKUP(C1847,Customers!A:A,Customers!F:F)</f>
        <v>Thomashaven</v>
      </c>
      <c r="W1847" s="13">
        <f>_xlfn.XLOOKUP(C1847,Customers!A:A,Customers!G:G)</f>
        <v>44800</v>
      </c>
      <c r="X1847">
        <f t="shared" ca="1" si="259"/>
        <v>24</v>
      </c>
      <c r="Y1847" t="str">
        <f t="shared" ca="1" si="260"/>
        <v>18-25</v>
      </c>
    </row>
    <row r="1848" spans="1:25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  <c r="I1848">
        <f>_xlfn.XLOOKUP(D1848,Products!A:A,Products!E:E)</f>
        <v>1635.01</v>
      </c>
      <c r="J1848">
        <f>_xlfn.XLOOKUP(D1848,Products!A:A,Products!F:F)</f>
        <v>1043.29</v>
      </c>
      <c r="K1848" t="str">
        <f>_xlfn.XLOOKUP(D1848,Products!A:A,Products!C:C)</f>
        <v>Electronics</v>
      </c>
      <c r="L1848" t="str">
        <f>_xlfn.XLOOKUP(D1848,Products!A:A,Products!D:D)</f>
        <v>Television</v>
      </c>
      <c r="M1848">
        <f t="shared" si="252"/>
        <v>8175.05</v>
      </c>
      <c r="N1848">
        <f t="shared" si="253"/>
        <v>5216.45</v>
      </c>
      <c r="O1848">
        <f t="shared" si="254"/>
        <v>2958.6000000000004</v>
      </c>
      <c r="P1848" s="8">
        <f t="shared" si="255"/>
        <v>0.36190604338811388</v>
      </c>
      <c r="Q1848">
        <f t="shared" si="256"/>
        <v>1226.2574999999999</v>
      </c>
      <c r="R1848">
        <f t="shared" si="257"/>
        <v>6948.7925000000005</v>
      </c>
      <c r="S1848">
        <f t="shared" si="258"/>
        <v>1732.3425000000007</v>
      </c>
      <c r="T1848" t="str">
        <f>_xlfn.XLOOKUP(C1848,Customers!A:A,Customers!D:D)</f>
        <v>M</v>
      </c>
      <c r="U1848" s="13">
        <f>_xlfn.XLOOKUP(C1848,Customers!A:A,Customers!E:E)</f>
        <v>31688</v>
      </c>
      <c r="V1848" t="str">
        <f>_xlfn.XLOOKUP(C1848,Customers!A:A,Customers!F:F)</f>
        <v>Costaberg</v>
      </c>
      <c r="W1848" s="13">
        <f>_xlfn.XLOOKUP(C1848,Customers!A:A,Customers!G:G)</f>
        <v>44751</v>
      </c>
      <c r="X1848">
        <f t="shared" ca="1" si="259"/>
        <v>39</v>
      </c>
      <c r="Y1848" t="str">
        <f t="shared" ca="1" si="260"/>
        <v>36-50</v>
      </c>
    </row>
    <row r="1849" spans="1:25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  <c r="I1849">
        <f>_xlfn.XLOOKUP(D1849,Products!A:A,Products!E:E)</f>
        <v>337.63</v>
      </c>
      <c r="J1849">
        <f>_xlfn.XLOOKUP(D1849,Products!A:A,Products!F:F)</f>
        <v>169.03</v>
      </c>
      <c r="K1849" t="str">
        <f>_xlfn.XLOOKUP(D1849,Products!A:A,Products!C:C)</f>
        <v>Fashion</v>
      </c>
      <c r="L1849" t="str">
        <f>_xlfn.XLOOKUP(D1849,Products!A:A,Products!D:D)</f>
        <v>Footwear</v>
      </c>
      <c r="M1849">
        <f t="shared" si="252"/>
        <v>1688.15</v>
      </c>
      <c r="N1849">
        <f t="shared" si="253"/>
        <v>845.15</v>
      </c>
      <c r="O1849">
        <f t="shared" si="254"/>
        <v>843.00000000000011</v>
      </c>
      <c r="P1849" s="8">
        <f t="shared" si="255"/>
        <v>0.49936320824571279</v>
      </c>
      <c r="Q1849">
        <f t="shared" si="256"/>
        <v>84.407500000000013</v>
      </c>
      <c r="R1849">
        <f t="shared" si="257"/>
        <v>1603.7425000000001</v>
      </c>
      <c r="S1849">
        <f t="shared" si="258"/>
        <v>758.59250000000009</v>
      </c>
      <c r="T1849" t="str">
        <f>_xlfn.XLOOKUP(C1849,Customers!A:A,Customers!D:D)</f>
        <v>F</v>
      </c>
      <c r="U1849" s="13">
        <f>_xlfn.XLOOKUP(C1849,Customers!A:A,Customers!E:E)</f>
        <v>22255</v>
      </c>
      <c r="V1849" t="str">
        <f>_xlfn.XLOOKUP(C1849,Customers!A:A,Customers!F:F)</f>
        <v>East Paulburgh</v>
      </c>
      <c r="W1849" s="13">
        <f>_xlfn.XLOOKUP(C1849,Customers!A:A,Customers!G:G)</f>
        <v>45465</v>
      </c>
      <c r="X1849">
        <f t="shared" ca="1" si="259"/>
        <v>65</v>
      </c>
      <c r="Y1849" t="str">
        <f t="shared" ca="1" si="260"/>
        <v>50+</v>
      </c>
    </row>
    <row r="1850" spans="1:25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  <c r="I1850">
        <f>_xlfn.XLOOKUP(D1850,Products!A:A,Products!E:E)</f>
        <v>1745.61</v>
      </c>
      <c r="J1850">
        <f>_xlfn.XLOOKUP(D1850,Products!A:A,Products!F:F)</f>
        <v>1322.44</v>
      </c>
      <c r="K1850" t="str">
        <f>_xlfn.XLOOKUP(D1850,Products!A:A,Products!C:C)</f>
        <v>Electronics</v>
      </c>
      <c r="L1850" t="str">
        <f>_xlfn.XLOOKUP(D1850,Products!A:A,Products!D:D)</f>
        <v>Headphones</v>
      </c>
      <c r="M1850">
        <f t="shared" si="252"/>
        <v>5236.83</v>
      </c>
      <c r="N1850">
        <f t="shared" si="253"/>
        <v>3967.32</v>
      </c>
      <c r="O1850">
        <f t="shared" si="254"/>
        <v>1269.5099999999998</v>
      </c>
      <c r="P1850" s="8">
        <f t="shared" si="255"/>
        <v>0.24241955534168566</v>
      </c>
      <c r="Q1850">
        <f t="shared" si="256"/>
        <v>261.8415</v>
      </c>
      <c r="R1850">
        <f t="shared" si="257"/>
        <v>4974.9884999999995</v>
      </c>
      <c r="S1850">
        <f t="shared" si="258"/>
        <v>1007.6684999999993</v>
      </c>
      <c r="T1850" t="str">
        <f>_xlfn.XLOOKUP(C1850,Customers!A:A,Customers!D:D)</f>
        <v>F</v>
      </c>
      <c r="U1850" s="13">
        <f>_xlfn.XLOOKUP(C1850,Customers!A:A,Customers!E:E)</f>
        <v>22804</v>
      </c>
      <c r="V1850" t="str">
        <f>_xlfn.XLOOKUP(C1850,Customers!A:A,Customers!F:F)</f>
        <v>North Michelle</v>
      </c>
      <c r="W1850" s="13">
        <f>_xlfn.XLOOKUP(C1850,Customers!A:A,Customers!G:G)</f>
        <v>44237</v>
      </c>
      <c r="X1850">
        <f t="shared" ca="1" si="259"/>
        <v>64</v>
      </c>
      <c r="Y1850" t="str">
        <f t="shared" ca="1" si="260"/>
        <v>50+</v>
      </c>
    </row>
    <row r="1851" spans="1:25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  <c r="I1851">
        <f>_xlfn.XLOOKUP(D1851,Products!A:A,Products!E:E)</f>
        <v>1635.01</v>
      </c>
      <c r="J1851">
        <f>_xlfn.XLOOKUP(D1851,Products!A:A,Products!F:F)</f>
        <v>1043.29</v>
      </c>
      <c r="K1851" t="str">
        <f>_xlfn.XLOOKUP(D1851,Products!A:A,Products!C:C)</f>
        <v>Electronics</v>
      </c>
      <c r="L1851" t="str">
        <f>_xlfn.XLOOKUP(D1851,Products!A:A,Products!D:D)</f>
        <v>Television</v>
      </c>
      <c r="M1851">
        <f t="shared" si="252"/>
        <v>8175.05</v>
      </c>
      <c r="N1851">
        <f t="shared" si="253"/>
        <v>5216.45</v>
      </c>
      <c r="O1851">
        <f t="shared" si="254"/>
        <v>2958.6000000000004</v>
      </c>
      <c r="P1851" s="8">
        <f t="shared" si="255"/>
        <v>0.36190604338811388</v>
      </c>
      <c r="Q1851">
        <f t="shared" si="256"/>
        <v>408.75250000000005</v>
      </c>
      <c r="R1851">
        <f t="shared" si="257"/>
        <v>7766.2975000000006</v>
      </c>
      <c r="S1851">
        <f t="shared" si="258"/>
        <v>2549.8475000000008</v>
      </c>
      <c r="T1851" t="str">
        <f>_xlfn.XLOOKUP(C1851,Customers!A:A,Customers!D:D)</f>
        <v>M</v>
      </c>
      <c r="U1851" s="13">
        <f>_xlfn.XLOOKUP(C1851,Customers!A:A,Customers!E:E)</f>
        <v>26377</v>
      </c>
      <c r="V1851" t="str">
        <f>_xlfn.XLOOKUP(C1851,Customers!A:A,Customers!F:F)</f>
        <v>Meyersstad</v>
      </c>
      <c r="W1851" s="13">
        <f>_xlfn.XLOOKUP(C1851,Customers!A:A,Customers!G:G)</f>
        <v>45539</v>
      </c>
      <c r="X1851">
        <f t="shared" ca="1" si="259"/>
        <v>54</v>
      </c>
      <c r="Y1851" t="str">
        <f t="shared" ca="1" si="260"/>
        <v>50+</v>
      </c>
    </row>
    <row r="1852" spans="1:25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  <c r="I1852">
        <f>_xlfn.XLOOKUP(D1852,Products!A:A,Products!E:E)</f>
        <v>1952.65</v>
      </c>
      <c r="J1852">
        <f>_xlfn.XLOOKUP(D1852,Products!A:A,Products!F:F)</f>
        <v>1451.27</v>
      </c>
      <c r="K1852" t="str">
        <f>_xlfn.XLOOKUP(D1852,Products!A:A,Products!C:C)</f>
        <v>Electronics</v>
      </c>
      <c r="L1852" t="str">
        <f>_xlfn.XLOOKUP(D1852,Products!A:A,Products!D:D)</f>
        <v>Television</v>
      </c>
      <c r="M1852">
        <f t="shared" si="252"/>
        <v>7810.6</v>
      </c>
      <c r="N1852">
        <f t="shared" si="253"/>
        <v>5805.08</v>
      </c>
      <c r="O1852">
        <f t="shared" si="254"/>
        <v>2005.5200000000004</v>
      </c>
      <c r="P1852" s="8">
        <f t="shared" si="255"/>
        <v>0.2567690062223133</v>
      </c>
      <c r="Q1852">
        <f t="shared" si="256"/>
        <v>1171.5899999999999</v>
      </c>
      <c r="R1852">
        <f t="shared" si="257"/>
        <v>6639.01</v>
      </c>
      <c r="S1852">
        <f t="shared" si="258"/>
        <v>833.93000000000029</v>
      </c>
      <c r="T1852" t="str">
        <f>_xlfn.XLOOKUP(C1852,Customers!A:A,Customers!D:D)</f>
        <v>F</v>
      </c>
      <c r="U1852" s="13">
        <f>_xlfn.XLOOKUP(C1852,Customers!A:A,Customers!E:E)</f>
        <v>21899</v>
      </c>
      <c r="V1852" t="str">
        <f>_xlfn.XLOOKUP(C1852,Customers!A:A,Customers!F:F)</f>
        <v>West Dakotaside</v>
      </c>
      <c r="W1852" s="13">
        <f>_xlfn.XLOOKUP(C1852,Customers!A:A,Customers!G:G)</f>
        <v>44853</v>
      </c>
      <c r="X1852">
        <f t="shared" ca="1" si="259"/>
        <v>66</v>
      </c>
      <c r="Y1852" t="str">
        <f t="shared" ca="1" si="260"/>
        <v>50+</v>
      </c>
    </row>
    <row r="1853" spans="1:25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  <c r="I1853">
        <f>_xlfn.XLOOKUP(D1853,Products!A:A,Products!E:E)</f>
        <v>1134.8</v>
      </c>
      <c r="J1853">
        <f>_xlfn.XLOOKUP(D1853,Products!A:A,Products!F:F)</f>
        <v>675.1</v>
      </c>
      <c r="K1853" t="str">
        <f>_xlfn.XLOOKUP(D1853,Products!A:A,Products!C:C)</f>
        <v>Fashion</v>
      </c>
      <c r="L1853" t="str">
        <f>_xlfn.XLOOKUP(D1853,Products!A:A,Products!D:D)</f>
        <v>Watches</v>
      </c>
      <c r="M1853">
        <f t="shared" si="252"/>
        <v>5674</v>
      </c>
      <c r="N1853">
        <f t="shared" si="253"/>
        <v>3375.5</v>
      </c>
      <c r="O1853">
        <f t="shared" si="254"/>
        <v>2298.5</v>
      </c>
      <c r="P1853" s="8">
        <f t="shared" si="255"/>
        <v>0.40509340853013748</v>
      </c>
      <c r="Q1853">
        <f t="shared" si="256"/>
        <v>0</v>
      </c>
      <c r="R1853">
        <f t="shared" si="257"/>
        <v>5674</v>
      </c>
      <c r="S1853">
        <f t="shared" si="258"/>
        <v>2298.5</v>
      </c>
      <c r="T1853" t="str">
        <f>_xlfn.XLOOKUP(C1853,Customers!A:A,Customers!D:D)</f>
        <v>M</v>
      </c>
      <c r="U1853" s="13">
        <f>_xlfn.XLOOKUP(C1853,Customers!A:A,Customers!E:E)</f>
        <v>22750</v>
      </c>
      <c r="V1853" t="str">
        <f>_xlfn.XLOOKUP(C1853,Customers!A:A,Customers!F:F)</f>
        <v>East Melissashire</v>
      </c>
      <c r="W1853" s="13">
        <f>_xlfn.XLOOKUP(C1853,Customers!A:A,Customers!G:G)</f>
        <v>45831</v>
      </c>
      <c r="X1853">
        <f t="shared" ca="1" si="259"/>
        <v>64</v>
      </c>
      <c r="Y1853" t="str">
        <f t="shared" ca="1" si="260"/>
        <v>50+</v>
      </c>
    </row>
    <row r="1854" spans="1:25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  <c r="I1854">
        <f>_xlfn.XLOOKUP(D1854,Products!A:A,Products!E:E)</f>
        <v>818.76</v>
      </c>
      <c r="J1854">
        <f>_xlfn.XLOOKUP(D1854,Products!A:A,Products!F:F)</f>
        <v>527.62</v>
      </c>
      <c r="K1854" t="str">
        <f>_xlfn.XLOOKUP(D1854,Products!A:A,Products!C:C)</f>
        <v>Electronics</v>
      </c>
      <c r="L1854" t="str">
        <f>_xlfn.XLOOKUP(D1854,Products!A:A,Products!D:D)</f>
        <v>Television</v>
      </c>
      <c r="M1854">
        <f t="shared" si="252"/>
        <v>1637.52</v>
      </c>
      <c r="N1854">
        <f t="shared" si="253"/>
        <v>1055.24</v>
      </c>
      <c r="O1854">
        <f t="shared" si="254"/>
        <v>582.28</v>
      </c>
      <c r="P1854" s="8">
        <f t="shared" si="255"/>
        <v>0.35558649665347597</v>
      </c>
      <c r="Q1854">
        <f t="shared" si="256"/>
        <v>81.876000000000005</v>
      </c>
      <c r="R1854">
        <f t="shared" si="257"/>
        <v>1555.644</v>
      </c>
      <c r="S1854">
        <f t="shared" si="258"/>
        <v>500.404</v>
      </c>
      <c r="T1854" t="str">
        <f>_xlfn.XLOOKUP(C1854,Customers!A:A,Customers!D:D)</f>
        <v>M</v>
      </c>
      <c r="U1854" s="13">
        <f>_xlfn.XLOOKUP(C1854,Customers!A:A,Customers!E:E)</f>
        <v>24638</v>
      </c>
      <c r="V1854" t="str">
        <f>_xlfn.XLOOKUP(C1854,Customers!A:A,Customers!F:F)</f>
        <v>Christopherburgh</v>
      </c>
      <c r="W1854" s="13">
        <f>_xlfn.XLOOKUP(C1854,Customers!A:A,Customers!G:G)</f>
        <v>44553</v>
      </c>
      <c r="X1854">
        <f t="shared" ca="1" si="259"/>
        <v>59</v>
      </c>
      <c r="Y1854" t="str">
        <f t="shared" ca="1" si="260"/>
        <v>50+</v>
      </c>
    </row>
    <row r="1855" spans="1:25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  <c r="I1855">
        <f>_xlfn.XLOOKUP(D1855,Products!A:A,Products!E:E)</f>
        <v>1396.22</v>
      </c>
      <c r="J1855">
        <f>_xlfn.XLOOKUP(D1855,Products!A:A,Products!F:F)</f>
        <v>1004.09</v>
      </c>
      <c r="K1855" t="str">
        <f>_xlfn.XLOOKUP(D1855,Products!A:A,Products!C:C)</f>
        <v>Fashion</v>
      </c>
      <c r="L1855" t="str">
        <f>_xlfn.XLOOKUP(D1855,Products!A:A,Products!D:D)</f>
        <v>Bags</v>
      </c>
      <c r="M1855">
        <f t="shared" si="252"/>
        <v>4188.66</v>
      </c>
      <c r="N1855">
        <f t="shared" si="253"/>
        <v>3012.27</v>
      </c>
      <c r="O1855">
        <f t="shared" si="254"/>
        <v>1176.3899999999999</v>
      </c>
      <c r="P1855" s="8">
        <f t="shared" si="255"/>
        <v>0.28085115526206472</v>
      </c>
      <c r="Q1855">
        <f t="shared" si="256"/>
        <v>0</v>
      </c>
      <c r="R1855">
        <f t="shared" si="257"/>
        <v>4188.66</v>
      </c>
      <c r="S1855">
        <f t="shared" si="258"/>
        <v>1176.3899999999999</v>
      </c>
      <c r="T1855" t="str">
        <f>_xlfn.XLOOKUP(C1855,Customers!A:A,Customers!D:D)</f>
        <v>M</v>
      </c>
      <c r="U1855" s="13">
        <f>_xlfn.XLOOKUP(C1855,Customers!A:A,Customers!E:E)</f>
        <v>22435</v>
      </c>
      <c r="V1855" t="str">
        <f>_xlfn.XLOOKUP(C1855,Customers!A:A,Customers!F:F)</f>
        <v>South Jameschester</v>
      </c>
      <c r="W1855" s="13">
        <f>_xlfn.XLOOKUP(C1855,Customers!A:A,Customers!G:G)</f>
        <v>45087</v>
      </c>
      <c r="X1855">
        <f t="shared" ca="1" si="259"/>
        <v>65</v>
      </c>
      <c r="Y1855" t="str">
        <f t="shared" ca="1" si="260"/>
        <v>50+</v>
      </c>
    </row>
    <row r="1856" spans="1:25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  <c r="I1856">
        <f>_xlfn.XLOOKUP(D1856,Products!A:A,Products!E:E)</f>
        <v>1853.77</v>
      </c>
      <c r="J1856">
        <f>_xlfn.XLOOKUP(D1856,Products!A:A,Products!F:F)</f>
        <v>1363.52</v>
      </c>
      <c r="K1856" t="str">
        <f>_xlfn.XLOOKUP(D1856,Products!A:A,Products!C:C)</f>
        <v>Fashion</v>
      </c>
      <c r="L1856" t="str">
        <f>_xlfn.XLOOKUP(D1856,Products!A:A,Products!D:D)</f>
        <v>Accessories</v>
      </c>
      <c r="M1856">
        <f t="shared" si="252"/>
        <v>3707.54</v>
      </c>
      <c r="N1856">
        <f t="shared" si="253"/>
        <v>2727.04</v>
      </c>
      <c r="O1856">
        <f t="shared" si="254"/>
        <v>980.5</v>
      </c>
      <c r="P1856" s="8">
        <f t="shared" si="255"/>
        <v>0.26446107122242779</v>
      </c>
      <c r="Q1856">
        <f t="shared" si="256"/>
        <v>185.37700000000001</v>
      </c>
      <c r="R1856">
        <f t="shared" si="257"/>
        <v>3522.163</v>
      </c>
      <c r="S1856">
        <f t="shared" si="258"/>
        <v>795.12300000000005</v>
      </c>
      <c r="T1856" t="str">
        <f>_xlfn.XLOOKUP(C1856,Customers!A:A,Customers!D:D)</f>
        <v>F</v>
      </c>
      <c r="U1856" s="13">
        <f>_xlfn.XLOOKUP(C1856,Customers!A:A,Customers!E:E)</f>
        <v>28698</v>
      </c>
      <c r="V1856" t="str">
        <f>_xlfn.XLOOKUP(C1856,Customers!A:A,Customers!F:F)</f>
        <v>Lake Cody</v>
      </c>
      <c r="W1856" s="13">
        <f>_xlfn.XLOOKUP(C1856,Customers!A:A,Customers!G:G)</f>
        <v>45733</v>
      </c>
      <c r="X1856">
        <f t="shared" ca="1" si="259"/>
        <v>47</v>
      </c>
      <c r="Y1856" t="str">
        <f t="shared" ca="1" si="260"/>
        <v>36-50</v>
      </c>
    </row>
    <row r="1857" spans="1:25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  <c r="I1857">
        <f>_xlfn.XLOOKUP(D1857,Products!A:A,Products!E:E)</f>
        <v>1562.43</v>
      </c>
      <c r="J1857">
        <f>_xlfn.XLOOKUP(D1857,Products!A:A,Products!F:F)</f>
        <v>1195.6300000000001</v>
      </c>
      <c r="K1857" t="str">
        <f>_xlfn.XLOOKUP(D1857,Products!A:A,Products!C:C)</f>
        <v>Electronics</v>
      </c>
      <c r="L1857" t="str">
        <f>_xlfn.XLOOKUP(D1857,Products!A:A,Products!D:D)</f>
        <v>Laptop</v>
      </c>
      <c r="M1857">
        <f t="shared" si="252"/>
        <v>1562.43</v>
      </c>
      <c r="N1857">
        <f t="shared" si="253"/>
        <v>1195.6300000000001</v>
      </c>
      <c r="O1857">
        <f t="shared" si="254"/>
        <v>366.79999999999995</v>
      </c>
      <c r="P1857" s="8">
        <f t="shared" si="255"/>
        <v>0.23476251736077772</v>
      </c>
      <c r="Q1857">
        <f t="shared" si="256"/>
        <v>0</v>
      </c>
      <c r="R1857">
        <f t="shared" si="257"/>
        <v>1562.43</v>
      </c>
      <c r="S1857">
        <f t="shared" si="258"/>
        <v>366.79999999999995</v>
      </c>
      <c r="T1857" t="str">
        <f>_xlfn.XLOOKUP(C1857,Customers!A:A,Customers!D:D)</f>
        <v>F</v>
      </c>
      <c r="U1857" s="13">
        <f>_xlfn.XLOOKUP(C1857,Customers!A:A,Customers!E:E)</f>
        <v>23256</v>
      </c>
      <c r="V1857" t="str">
        <f>_xlfn.XLOOKUP(C1857,Customers!A:A,Customers!F:F)</f>
        <v>North Lisa</v>
      </c>
      <c r="W1857" s="13">
        <f>_xlfn.XLOOKUP(C1857,Customers!A:A,Customers!G:G)</f>
        <v>44258</v>
      </c>
      <c r="X1857">
        <f t="shared" ca="1" si="259"/>
        <v>62</v>
      </c>
      <c r="Y1857" t="str">
        <f t="shared" ca="1" si="260"/>
        <v>50+</v>
      </c>
    </row>
    <row r="1858" spans="1:25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  <c r="I1858">
        <f>_xlfn.XLOOKUP(D1858,Products!A:A,Products!E:E)</f>
        <v>540.94000000000005</v>
      </c>
      <c r="J1858">
        <f>_xlfn.XLOOKUP(D1858,Products!A:A,Products!F:F)</f>
        <v>398.25</v>
      </c>
      <c r="K1858" t="str">
        <f>_xlfn.XLOOKUP(D1858,Products!A:A,Products!C:C)</f>
        <v>Fashion</v>
      </c>
      <c r="L1858" t="str">
        <f>_xlfn.XLOOKUP(D1858,Products!A:A,Products!D:D)</f>
        <v>Clothing</v>
      </c>
      <c r="M1858">
        <f t="shared" si="252"/>
        <v>1622.8200000000002</v>
      </c>
      <c r="N1858">
        <f t="shared" si="253"/>
        <v>1194.75</v>
      </c>
      <c r="O1858">
        <f t="shared" si="254"/>
        <v>428.07000000000016</v>
      </c>
      <c r="P1858" s="8">
        <f t="shared" si="255"/>
        <v>0.26378156542315234</v>
      </c>
      <c r="Q1858">
        <f t="shared" si="256"/>
        <v>81.14100000000002</v>
      </c>
      <c r="R1858">
        <f t="shared" si="257"/>
        <v>1541.6790000000001</v>
      </c>
      <c r="S1858">
        <f t="shared" si="258"/>
        <v>346.92900000000009</v>
      </c>
      <c r="T1858" t="str">
        <f>_xlfn.XLOOKUP(C1858,Customers!A:A,Customers!D:D)</f>
        <v>M</v>
      </c>
      <c r="U1858" s="13">
        <f>_xlfn.XLOOKUP(C1858,Customers!A:A,Customers!E:E)</f>
        <v>29985</v>
      </c>
      <c r="V1858" t="str">
        <f>_xlfn.XLOOKUP(C1858,Customers!A:A,Customers!F:F)</f>
        <v>Marcchester</v>
      </c>
      <c r="W1858" s="13">
        <f>_xlfn.XLOOKUP(C1858,Customers!A:A,Customers!G:G)</f>
        <v>45488</v>
      </c>
      <c r="X1858">
        <f t="shared" ca="1" si="259"/>
        <v>44</v>
      </c>
      <c r="Y1858" t="str">
        <f t="shared" ca="1" si="260"/>
        <v>36-50</v>
      </c>
    </row>
    <row r="1859" spans="1:25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  <c r="I1859">
        <f>_xlfn.XLOOKUP(D1859,Products!A:A,Products!E:E)</f>
        <v>1246.1099999999999</v>
      </c>
      <c r="J1859">
        <f>_xlfn.XLOOKUP(D1859,Products!A:A,Products!F:F)</f>
        <v>833.52</v>
      </c>
      <c r="K1859" t="str">
        <f>_xlfn.XLOOKUP(D1859,Products!A:A,Products!C:C)</f>
        <v>Electronics</v>
      </c>
      <c r="L1859" t="str">
        <f>_xlfn.XLOOKUP(D1859,Products!A:A,Products!D:D)</f>
        <v>Headphones</v>
      </c>
      <c r="M1859">
        <f t="shared" ref="M1859:M1922" si="261">F1859*I1859</f>
        <v>2492.2199999999998</v>
      </c>
      <c r="N1859">
        <f t="shared" ref="N1859:N1922" si="262">F1859*J1859</f>
        <v>1667.04</v>
      </c>
      <c r="O1859">
        <f t="shared" ref="O1859:O1922" si="263">M1859-N1859</f>
        <v>825.17999999999984</v>
      </c>
      <c r="P1859" s="8">
        <f t="shared" ref="P1859:P1922" si="264">O1859/M1859</f>
        <v>0.33110239063967062</v>
      </c>
      <c r="Q1859">
        <f t="shared" ref="Q1859:Q1922" si="265">M1859*G1859</f>
        <v>249.22199999999998</v>
      </c>
      <c r="R1859">
        <f t="shared" ref="R1859:R1922" si="266">M1859-Q1859</f>
        <v>2242.9979999999996</v>
      </c>
      <c r="S1859">
        <f t="shared" ref="S1859:S1922" si="267">R1859-N1859</f>
        <v>575.95799999999963</v>
      </c>
      <c r="T1859" t="str">
        <f>_xlfn.XLOOKUP(C1859,Customers!A:A,Customers!D:D)</f>
        <v>M</v>
      </c>
      <c r="U1859" s="13">
        <f>_xlfn.XLOOKUP(C1859,Customers!A:A,Customers!E:E)</f>
        <v>24638</v>
      </c>
      <c r="V1859" t="str">
        <f>_xlfn.XLOOKUP(C1859,Customers!A:A,Customers!F:F)</f>
        <v>Christopherburgh</v>
      </c>
      <c r="W1859" s="13">
        <f>_xlfn.XLOOKUP(C1859,Customers!A:A,Customers!G:G)</f>
        <v>44553</v>
      </c>
      <c r="X1859">
        <f t="shared" ref="X1859:X1922" ca="1" si="268">DATEDIF(U1859, TODAY(),"Y")</f>
        <v>59</v>
      </c>
      <c r="Y1859" t="str">
        <f t="shared" ref="Y1859:Y1922" ca="1" si="269">IF(X1859&lt;=25,"18-25",IF(X1859&lt;=35,"26-35", IF(X1859&lt;=50,"36-50","50+")))</f>
        <v>50+</v>
      </c>
    </row>
    <row r="1860" spans="1:25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  <c r="I1860">
        <f>_xlfn.XLOOKUP(D1860,Products!A:A,Products!E:E)</f>
        <v>248.57</v>
      </c>
      <c r="J1860">
        <f>_xlfn.XLOOKUP(D1860,Products!A:A,Products!F:F)</f>
        <v>190.67</v>
      </c>
      <c r="K1860" t="str">
        <f>_xlfn.XLOOKUP(D1860,Products!A:A,Products!C:C)</f>
        <v>Electronics</v>
      </c>
      <c r="L1860" t="str">
        <f>_xlfn.XLOOKUP(D1860,Products!A:A,Products!D:D)</f>
        <v>Headphones</v>
      </c>
      <c r="M1860">
        <f t="shared" si="261"/>
        <v>1242.8499999999999</v>
      </c>
      <c r="N1860">
        <f t="shared" si="262"/>
        <v>953.34999999999991</v>
      </c>
      <c r="O1860">
        <f t="shared" si="263"/>
        <v>289.5</v>
      </c>
      <c r="P1860" s="8">
        <f t="shared" si="264"/>
        <v>0.2329323731745585</v>
      </c>
      <c r="Q1860">
        <f t="shared" si="265"/>
        <v>186.42749999999998</v>
      </c>
      <c r="R1860">
        <f t="shared" si="266"/>
        <v>1056.4224999999999</v>
      </c>
      <c r="S1860">
        <f t="shared" si="267"/>
        <v>103.07249999999999</v>
      </c>
      <c r="T1860" t="str">
        <f>_xlfn.XLOOKUP(C1860,Customers!A:A,Customers!D:D)</f>
        <v>M</v>
      </c>
      <c r="U1860" s="13">
        <f>_xlfn.XLOOKUP(C1860,Customers!A:A,Customers!E:E)</f>
        <v>22750</v>
      </c>
      <c r="V1860" t="str">
        <f>_xlfn.XLOOKUP(C1860,Customers!A:A,Customers!F:F)</f>
        <v>East Melissashire</v>
      </c>
      <c r="W1860" s="13">
        <f>_xlfn.XLOOKUP(C1860,Customers!A:A,Customers!G:G)</f>
        <v>45831</v>
      </c>
      <c r="X1860">
        <f t="shared" ca="1" si="268"/>
        <v>64</v>
      </c>
      <c r="Y1860" t="str">
        <f t="shared" ca="1" si="269"/>
        <v>50+</v>
      </c>
    </row>
    <row r="1861" spans="1:25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  <c r="I1861">
        <f>_xlfn.XLOOKUP(D1861,Products!A:A,Products!E:E)</f>
        <v>123.19</v>
      </c>
      <c r="J1861">
        <f>_xlfn.XLOOKUP(D1861,Products!A:A,Products!F:F)</f>
        <v>80.36</v>
      </c>
      <c r="K1861" t="str">
        <f>_xlfn.XLOOKUP(D1861,Products!A:A,Products!C:C)</f>
        <v>Groceries</v>
      </c>
      <c r="L1861" t="str">
        <f>_xlfn.XLOOKUP(D1861,Products!A:A,Products!D:D)</f>
        <v>Snacks</v>
      </c>
      <c r="M1861">
        <f t="shared" si="261"/>
        <v>369.57</v>
      </c>
      <c r="N1861">
        <f t="shared" si="262"/>
        <v>241.07999999999998</v>
      </c>
      <c r="O1861">
        <f t="shared" si="263"/>
        <v>128.49</v>
      </c>
      <c r="P1861" s="8">
        <f t="shared" si="264"/>
        <v>0.34767432421462785</v>
      </c>
      <c r="Q1861">
        <f t="shared" si="265"/>
        <v>36.957000000000001</v>
      </c>
      <c r="R1861">
        <f t="shared" si="266"/>
        <v>332.613</v>
      </c>
      <c r="S1861">
        <f t="shared" si="267"/>
        <v>91.533000000000015</v>
      </c>
      <c r="T1861" t="str">
        <f>_xlfn.XLOOKUP(C1861,Customers!A:A,Customers!D:D)</f>
        <v>F</v>
      </c>
      <c r="U1861" s="13">
        <f>_xlfn.XLOOKUP(C1861,Customers!A:A,Customers!E:E)</f>
        <v>38541</v>
      </c>
      <c r="V1861" t="str">
        <f>_xlfn.XLOOKUP(C1861,Customers!A:A,Customers!F:F)</f>
        <v>Charlesmouth</v>
      </c>
      <c r="W1861" s="13">
        <f>_xlfn.XLOOKUP(C1861,Customers!A:A,Customers!G:G)</f>
        <v>45601</v>
      </c>
      <c r="X1861">
        <f t="shared" ca="1" si="268"/>
        <v>20</v>
      </c>
      <c r="Y1861" t="str">
        <f t="shared" ca="1" si="269"/>
        <v>18-25</v>
      </c>
    </row>
    <row r="1862" spans="1:25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  <c r="I1862">
        <f>_xlfn.XLOOKUP(D1862,Products!A:A,Products!E:E)</f>
        <v>25.57</v>
      </c>
      <c r="J1862">
        <f>_xlfn.XLOOKUP(D1862,Products!A:A,Products!F:F)</f>
        <v>19.05</v>
      </c>
      <c r="K1862" t="str">
        <f>_xlfn.XLOOKUP(D1862,Products!A:A,Products!C:C)</f>
        <v>Groceries</v>
      </c>
      <c r="L1862" t="str">
        <f>_xlfn.XLOOKUP(D1862,Products!A:A,Products!D:D)</f>
        <v>Vegetables</v>
      </c>
      <c r="M1862">
        <f t="shared" si="261"/>
        <v>25.57</v>
      </c>
      <c r="N1862">
        <f t="shared" si="262"/>
        <v>19.05</v>
      </c>
      <c r="O1862">
        <f t="shared" si="263"/>
        <v>6.52</v>
      </c>
      <c r="P1862" s="8">
        <f t="shared" si="264"/>
        <v>0.25498631208447398</v>
      </c>
      <c r="Q1862">
        <f t="shared" si="265"/>
        <v>1.2785000000000002</v>
      </c>
      <c r="R1862">
        <f t="shared" si="266"/>
        <v>24.291499999999999</v>
      </c>
      <c r="S1862">
        <f t="shared" si="267"/>
        <v>5.2414999999999985</v>
      </c>
      <c r="T1862" t="str">
        <f>_xlfn.XLOOKUP(C1862,Customers!A:A,Customers!D:D)</f>
        <v>F</v>
      </c>
      <c r="U1862" s="13">
        <f>_xlfn.XLOOKUP(C1862,Customers!A:A,Customers!E:E)</f>
        <v>31052</v>
      </c>
      <c r="V1862" t="str">
        <f>_xlfn.XLOOKUP(C1862,Customers!A:A,Customers!F:F)</f>
        <v>South James</v>
      </c>
      <c r="W1862" s="13">
        <f>_xlfn.XLOOKUP(C1862,Customers!A:A,Customers!G:G)</f>
        <v>44584</v>
      </c>
      <c r="X1862">
        <f t="shared" ca="1" si="268"/>
        <v>41</v>
      </c>
      <c r="Y1862" t="str">
        <f t="shared" ca="1" si="269"/>
        <v>36-50</v>
      </c>
    </row>
    <row r="1863" spans="1:25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  <c r="I1863">
        <f>_xlfn.XLOOKUP(D1863,Products!A:A,Products!E:E)</f>
        <v>1635.01</v>
      </c>
      <c r="J1863">
        <f>_xlfn.XLOOKUP(D1863,Products!A:A,Products!F:F)</f>
        <v>1043.29</v>
      </c>
      <c r="K1863" t="str">
        <f>_xlfn.XLOOKUP(D1863,Products!A:A,Products!C:C)</f>
        <v>Electronics</v>
      </c>
      <c r="L1863" t="str">
        <f>_xlfn.XLOOKUP(D1863,Products!A:A,Products!D:D)</f>
        <v>Television</v>
      </c>
      <c r="M1863">
        <f t="shared" si="261"/>
        <v>4905.03</v>
      </c>
      <c r="N1863">
        <f t="shared" si="262"/>
        <v>3129.87</v>
      </c>
      <c r="O1863">
        <f t="shared" si="263"/>
        <v>1775.1599999999999</v>
      </c>
      <c r="P1863" s="8">
        <f t="shared" si="264"/>
        <v>0.36190604338811383</v>
      </c>
      <c r="Q1863">
        <f t="shared" si="265"/>
        <v>245.25149999999999</v>
      </c>
      <c r="R1863">
        <f t="shared" si="266"/>
        <v>4659.7784999999994</v>
      </c>
      <c r="S1863">
        <f t="shared" si="267"/>
        <v>1529.9084999999995</v>
      </c>
      <c r="T1863" t="str">
        <f>_xlfn.XLOOKUP(C1863,Customers!A:A,Customers!D:D)</f>
        <v>M</v>
      </c>
      <c r="U1863" s="13">
        <f>_xlfn.XLOOKUP(C1863,Customers!A:A,Customers!E:E)</f>
        <v>35433</v>
      </c>
      <c r="V1863" t="str">
        <f>_xlfn.XLOOKUP(C1863,Customers!A:A,Customers!F:F)</f>
        <v>Chambersview</v>
      </c>
      <c r="W1863" s="13">
        <f>_xlfn.XLOOKUP(C1863,Customers!A:A,Customers!G:G)</f>
        <v>44735</v>
      </c>
      <c r="X1863">
        <f t="shared" ca="1" si="268"/>
        <v>29</v>
      </c>
      <c r="Y1863" t="str">
        <f t="shared" ca="1" si="269"/>
        <v>26-35</v>
      </c>
    </row>
    <row r="1864" spans="1:25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  <c r="I1864">
        <f>_xlfn.XLOOKUP(D1864,Products!A:A,Products!E:E)</f>
        <v>1745.61</v>
      </c>
      <c r="J1864">
        <f>_xlfn.XLOOKUP(D1864,Products!A:A,Products!F:F)</f>
        <v>1322.44</v>
      </c>
      <c r="K1864" t="str">
        <f>_xlfn.XLOOKUP(D1864,Products!A:A,Products!C:C)</f>
        <v>Electronics</v>
      </c>
      <c r="L1864" t="str">
        <f>_xlfn.XLOOKUP(D1864,Products!A:A,Products!D:D)</f>
        <v>Headphones</v>
      </c>
      <c r="M1864">
        <f t="shared" si="261"/>
        <v>3491.22</v>
      </c>
      <c r="N1864">
        <f t="shared" si="262"/>
        <v>2644.88</v>
      </c>
      <c r="O1864">
        <f t="shared" si="263"/>
        <v>846.33999999999969</v>
      </c>
      <c r="P1864" s="8">
        <f t="shared" si="264"/>
        <v>0.24241955534168563</v>
      </c>
      <c r="Q1864">
        <f t="shared" si="265"/>
        <v>349.12200000000001</v>
      </c>
      <c r="R1864">
        <f t="shared" si="266"/>
        <v>3142.098</v>
      </c>
      <c r="S1864">
        <f t="shared" si="267"/>
        <v>497.21799999999985</v>
      </c>
      <c r="T1864" t="str">
        <f>_xlfn.XLOOKUP(C1864,Customers!A:A,Customers!D:D)</f>
        <v>M</v>
      </c>
      <c r="U1864" s="13">
        <f>_xlfn.XLOOKUP(C1864,Customers!A:A,Customers!E:E)</f>
        <v>24005</v>
      </c>
      <c r="V1864" t="str">
        <f>_xlfn.XLOOKUP(C1864,Customers!A:A,Customers!F:F)</f>
        <v>Kevinshire</v>
      </c>
      <c r="W1864" s="13">
        <f>_xlfn.XLOOKUP(C1864,Customers!A:A,Customers!G:G)</f>
        <v>45374</v>
      </c>
      <c r="X1864">
        <f t="shared" ca="1" si="268"/>
        <v>60</v>
      </c>
      <c r="Y1864" t="str">
        <f t="shared" ca="1" si="269"/>
        <v>50+</v>
      </c>
    </row>
    <row r="1865" spans="1:25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  <c r="I1865">
        <f>_xlfn.XLOOKUP(D1865,Products!A:A,Products!E:E)</f>
        <v>1745.61</v>
      </c>
      <c r="J1865">
        <f>_xlfn.XLOOKUP(D1865,Products!A:A,Products!F:F)</f>
        <v>1322.44</v>
      </c>
      <c r="K1865" t="str">
        <f>_xlfn.XLOOKUP(D1865,Products!A:A,Products!C:C)</f>
        <v>Electronics</v>
      </c>
      <c r="L1865" t="str">
        <f>_xlfn.XLOOKUP(D1865,Products!A:A,Products!D:D)</f>
        <v>Headphones</v>
      </c>
      <c r="M1865">
        <f t="shared" si="261"/>
        <v>6982.44</v>
      </c>
      <c r="N1865">
        <f t="shared" si="262"/>
        <v>5289.76</v>
      </c>
      <c r="O1865">
        <f t="shared" si="263"/>
        <v>1692.6799999999994</v>
      </c>
      <c r="P1865" s="8">
        <f t="shared" si="264"/>
        <v>0.24241955534168563</v>
      </c>
      <c r="Q1865">
        <f t="shared" si="265"/>
        <v>0</v>
      </c>
      <c r="R1865">
        <f t="shared" si="266"/>
        <v>6982.44</v>
      </c>
      <c r="S1865">
        <f t="shared" si="267"/>
        <v>1692.6799999999994</v>
      </c>
      <c r="T1865" t="str">
        <f>_xlfn.XLOOKUP(C1865,Customers!A:A,Customers!D:D)</f>
        <v>F</v>
      </c>
      <c r="U1865" s="13">
        <f>_xlfn.XLOOKUP(C1865,Customers!A:A,Customers!E:E)</f>
        <v>28698</v>
      </c>
      <c r="V1865" t="str">
        <f>_xlfn.XLOOKUP(C1865,Customers!A:A,Customers!F:F)</f>
        <v>Lake Cody</v>
      </c>
      <c r="W1865" s="13">
        <f>_xlfn.XLOOKUP(C1865,Customers!A:A,Customers!G:G)</f>
        <v>45733</v>
      </c>
      <c r="X1865">
        <f t="shared" ca="1" si="268"/>
        <v>47</v>
      </c>
      <c r="Y1865" t="str">
        <f t="shared" ca="1" si="269"/>
        <v>36-50</v>
      </c>
    </row>
    <row r="1866" spans="1:25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  <c r="I1866">
        <f>_xlfn.XLOOKUP(D1866,Products!A:A,Products!E:E)</f>
        <v>1246.1099999999999</v>
      </c>
      <c r="J1866">
        <f>_xlfn.XLOOKUP(D1866,Products!A:A,Products!F:F)</f>
        <v>833.52</v>
      </c>
      <c r="K1866" t="str">
        <f>_xlfn.XLOOKUP(D1866,Products!A:A,Products!C:C)</f>
        <v>Electronics</v>
      </c>
      <c r="L1866" t="str">
        <f>_xlfn.XLOOKUP(D1866,Products!A:A,Products!D:D)</f>
        <v>Headphones</v>
      </c>
      <c r="M1866">
        <f t="shared" si="261"/>
        <v>2492.2199999999998</v>
      </c>
      <c r="N1866">
        <f t="shared" si="262"/>
        <v>1667.04</v>
      </c>
      <c r="O1866">
        <f t="shared" si="263"/>
        <v>825.17999999999984</v>
      </c>
      <c r="P1866" s="8">
        <f t="shared" si="264"/>
        <v>0.33110239063967062</v>
      </c>
      <c r="Q1866">
        <f t="shared" si="265"/>
        <v>373.83299999999997</v>
      </c>
      <c r="R1866">
        <f t="shared" si="266"/>
        <v>2118.3869999999997</v>
      </c>
      <c r="S1866">
        <f t="shared" si="267"/>
        <v>451.34699999999975</v>
      </c>
      <c r="T1866" t="str">
        <f>_xlfn.XLOOKUP(C1866,Customers!A:A,Customers!D:D)</f>
        <v>M</v>
      </c>
      <c r="U1866" s="13">
        <f>_xlfn.XLOOKUP(C1866,Customers!A:A,Customers!E:E)</f>
        <v>26914</v>
      </c>
      <c r="V1866" t="str">
        <f>_xlfn.XLOOKUP(C1866,Customers!A:A,Customers!F:F)</f>
        <v>Davisfurt</v>
      </c>
      <c r="W1866" s="13">
        <f>_xlfn.XLOOKUP(C1866,Customers!A:A,Customers!G:G)</f>
        <v>44266</v>
      </c>
      <c r="X1866">
        <f t="shared" ca="1" si="268"/>
        <v>52</v>
      </c>
      <c r="Y1866" t="str">
        <f t="shared" ca="1" si="269"/>
        <v>50+</v>
      </c>
    </row>
    <row r="1867" spans="1:25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  <c r="I1867">
        <f>_xlfn.XLOOKUP(D1867,Products!A:A,Products!E:E)</f>
        <v>1487.41</v>
      </c>
      <c r="J1867">
        <f>_xlfn.XLOOKUP(D1867,Products!A:A,Products!F:F)</f>
        <v>813.07</v>
      </c>
      <c r="K1867" t="str">
        <f>_xlfn.XLOOKUP(D1867,Products!A:A,Products!C:C)</f>
        <v>Electronics</v>
      </c>
      <c r="L1867" t="str">
        <f>_xlfn.XLOOKUP(D1867,Products!A:A,Products!D:D)</f>
        <v>Smartphone</v>
      </c>
      <c r="M1867">
        <f t="shared" si="261"/>
        <v>5949.64</v>
      </c>
      <c r="N1867">
        <f t="shared" si="262"/>
        <v>3252.28</v>
      </c>
      <c r="O1867">
        <f t="shared" si="263"/>
        <v>2697.36</v>
      </c>
      <c r="P1867" s="8">
        <f t="shared" si="264"/>
        <v>0.45336524562830693</v>
      </c>
      <c r="Q1867">
        <f t="shared" si="265"/>
        <v>297.48200000000003</v>
      </c>
      <c r="R1867">
        <f t="shared" si="266"/>
        <v>5652.1580000000004</v>
      </c>
      <c r="S1867">
        <f t="shared" si="267"/>
        <v>2399.8780000000002</v>
      </c>
      <c r="T1867" t="str">
        <f>_xlfn.XLOOKUP(C1867,Customers!A:A,Customers!D:D)</f>
        <v>M</v>
      </c>
      <c r="U1867" s="13">
        <f>_xlfn.XLOOKUP(C1867,Customers!A:A,Customers!E:E)</f>
        <v>20409</v>
      </c>
      <c r="V1867" t="str">
        <f>_xlfn.XLOOKUP(C1867,Customers!A:A,Customers!F:F)</f>
        <v>East James</v>
      </c>
      <c r="W1867" s="13">
        <f>_xlfn.XLOOKUP(C1867,Customers!A:A,Customers!G:G)</f>
        <v>44106</v>
      </c>
      <c r="X1867">
        <f t="shared" ca="1" si="268"/>
        <v>70</v>
      </c>
      <c r="Y1867" t="str">
        <f t="shared" ca="1" si="269"/>
        <v>50+</v>
      </c>
    </row>
    <row r="1868" spans="1:25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  <c r="I1868">
        <f>_xlfn.XLOOKUP(D1868,Products!A:A,Products!E:E)</f>
        <v>1798.97</v>
      </c>
      <c r="J1868">
        <f>_xlfn.XLOOKUP(D1868,Products!A:A,Products!F:F)</f>
        <v>1329.15</v>
      </c>
      <c r="K1868" t="str">
        <f>_xlfn.XLOOKUP(D1868,Products!A:A,Products!C:C)</f>
        <v>Fashion</v>
      </c>
      <c r="L1868" t="str">
        <f>_xlfn.XLOOKUP(D1868,Products!A:A,Products!D:D)</f>
        <v>Accessories</v>
      </c>
      <c r="M1868">
        <f t="shared" si="261"/>
        <v>3597.94</v>
      </c>
      <c r="N1868">
        <f t="shared" si="262"/>
        <v>2658.3</v>
      </c>
      <c r="O1868">
        <f t="shared" si="263"/>
        <v>939.63999999999987</v>
      </c>
      <c r="P1868" s="8">
        <f t="shared" si="264"/>
        <v>0.26116055298309582</v>
      </c>
      <c r="Q1868">
        <f t="shared" si="265"/>
        <v>359.79400000000004</v>
      </c>
      <c r="R1868">
        <f t="shared" si="266"/>
        <v>3238.1460000000002</v>
      </c>
      <c r="S1868">
        <f t="shared" si="267"/>
        <v>579.846</v>
      </c>
      <c r="T1868" t="str">
        <f>_xlfn.XLOOKUP(C1868,Customers!A:A,Customers!D:D)</f>
        <v>F</v>
      </c>
      <c r="U1868" s="13">
        <f>_xlfn.XLOOKUP(C1868,Customers!A:A,Customers!E:E)</f>
        <v>35931</v>
      </c>
      <c r="V1868" t="str">
        <f>_xlfn.XLOOKUP(C1868,Customers!A:A,Customers!F:F)</f>
        <v>Stephaniechester</v>
      </c>
      <c r="W1868" s="13">
        <f>_xlfn.XLOOKUP(C1868,Customers!A:A,Customers!G:G)</f>
        <v>45063</v>
      </c>
      <c r="X1868">
        <f t="shared" ca="1" si="268"/>
        <v>28</v>
      </c>
      <c r="Y1868" t="str">
        <f t="shared" ca="1" si="269"/>
        <v>26-35</v>
      </c>
    </row>
    <row r="1869" spans="1:25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  <c r="I1869">
        <f>_xlfn.XLOOKUP(D1869,Products!A:A,Products!E:E)</f>
        <v>1635.01</v>
      </c>
      <c r="J1869">
        <f>_xlfn.XLOOKUP(D1869,Products!A:A,Products!F:F)</f>
        <v>1043.29</v>
      </c>
      <c r="K1869" t="str">
        <f>_xlfn.XLOOKUP(D1869,Products!A:A,Products!C:C)</f>
        <v>Electronics</v>
      </c>
      <c r="L1869" t="str">
        <f>_xlfn.XLOOKUP(D1869,Products!A:A,Products!D:D)</f>
        <v>Television</v>
      </c>
      <c r="M1869">
        <f t="shared" si="261"/>
        <v>4905.03</v>
      </c>
      <c r="N1869">
        <f t="shared" si="262"/>
        <v>3129.87</v>
      </c>
      <c r="O1869">
        <f t="shared" si="263"/>
        <v>1775.1599999999999</v>
      </c>
      <c r="P1869" s="8">
        <f t="shared" si="264"/>
        <v>0.36190604338811383</v>
      </c>
      <c r="Q1869">
        <f t="shared" si="265"/>
        <v>735.75449999999989</v>
      </c>
      <c r="R1869">
        <f t="shared" si="266"/>
        <v>4169.2754999999997</v>
      </c>
      <c r="S1869">
        <f t="shared" si="267"/>
        <v>1039.4054999999998</v>
      </c>
      <c r="T1869" t="str">
        <f>_xlfn.XLOOKUP(C1869,Customers!A:A,Customers!D:D)</f>
        <v>M</v>
      </c>
      <c r="U1869" s="13">
        <f>_xlfn.XLOOKUP(C1869,Customers!A:A,Customers!E:E)</f>
        <v>22241</v>
      </c>
      <c r="V1869" t="str">
        <f>_xlfn.XLOOKUP(C1869,Customers!A:A,Customers!F:F)</f>
        <v>Georgetown</v>
      </c>
      <c r="W1869" s="13">
        <f>_xlfn.XLOOKUP(C1869,Customers!A:A,Customers!G:G)</f>
        <v>44720</v>
      </c>
      <c r="X1869">
        <f t="shared" ca="1" si="268"/>
        <v>65</v>
      </c>
      <c r="Y1869" t="str">
        <f t="shared" ca="1" si="269"/>
        <v>50+</v>
      </c>
    </row>
    <row r="1870" spans="1:25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  <c r="I1870">
        <f>_xlfn.XLOOKUP(D1870,Products!A:A,Products!E:E)</f>
        <v>248.57</v>
      </c>
      <c r="J1870">
        <f>_xlfn.XLOOKUP(D1870,Products!A:A,Products!F:F)</f>
        <v>190.67</v>
      </c>
      <c r="K1870" t="str">
        <f>_xlfn.XLOOKUP(D1870,Products!A:A,Products!C:C)</f>
        <v>Electronics</v>
      </c>
      <c r="L1870" t="str">
        <f>_xlfn.XLOOKUP(D1870,Products!A:A,Products!D:D)</f>
        <v>Headphones</v>
      </c>
      <c r="M1870">
        <f t="shared" si="261"/>
        <v>497.14</v>
      </c>
      <c r="N1870">
        <f t="shared" si="262"/>
        <v>381.34</v>
      </c>
      <c r="O1870">
        <f t="shared" si="263"/>
        <v>115.80000000000001</v>
      </c>
      <c r="P1870" s="8">
        <f t="shared" si="264"/>
        <v>0.2329323731745585</v>
      </c>
      <c r="Q1870">
        <f t="shared" si="265"/>
        <v>0</v>
      </c>
      <c r="R1870">
        <f t="shared" si="266"/>
        <v>497.14</v>
      </c>
      <c r="S1870">
        <f t="shared" si="267"/>
        <v>115.80000000000001</v>
      </c>
      <c r="T1870" t="str">
        <f>_xlfn.XLOOKUP(C1870,Customers!A:A,Customers!D:D)</f>
        <v>M</v>
      </c>
      <c r="U1870" s="13">
        <f>_xlfn.XLOOKUP(C1870,Customers!A:A,Customers!E:E)</f>
        <v>31058</v>
      </c>
      <c r="V1870" t="str">
        <f>_xlfn.XLOOKUP(C1870,Customers!A:A,Customers!F:F)</f>
        <v>West Jasmine</v>
      </c>
      <c r="W1870" s="13">
        <f>_xlfn.XLOOKUP(C1870,Customers!A:A,Customers!G:G)</f>
        <v>44482</v>
      </c>
      <c r="X1870">
        <f t="shared" ca="1" si="268"/>
        <v>41</v>
      </c>
      <c r="Y1870" t="str">
        <f t="shared" ca="1" si="269"/>
        <v>36-50</v>
      </c>
    </row>
    <row r="1871" spans="1:25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  <c r="I1871">
        <f>_xlfn.XLOOKUP(D1871,Products!A:A,Products!E:E)</f>
        <v>1015.76</v>
      </c>
      <c r="J1871">
        <f>_xlfn.XLOOKUP(D1871,Products!A:A,Products!F:F)</f>
        <v>584.4</v>
      </c>
      <c r="K1871" t="str">
        <f>_xlfn.XLOOKUP(D1871,Products!A:A,Products!C:C)</f>
        <v>Groceries</v>
      </c>
      <c r="L1871" t="str">
        <f>_xlfn.XLOOKUP(D1871,Products!A:A,Products!D:D)</f>
        <v>Dairy</v>
      </c>
      <c r="M1871">
        <f t="shared" si="261"/>
        <v>1015.76</v>
      </c>
      <c r="N1871">
        <f t="shared" si="262"/>
        <v>584.4</v>
      </c>
      <c r="O1871">
        <f t="shared" si="263"/>
        <v>431.36</v>
      </c>
      <c r="P1871" s="8">
        <f t="shared" si="264"/>
        <v>0.42466724423092073</v>
      </c>
      <c r="Q1871">
        <f t="shared" si="265"/>
        <v>152.364</v>
      </c>
      <c r="R1871">
        <f t="shared" si="266"/>
        <v>863.39599999999996</v>
      </c>
      <c r="S1871">
        <f t="shared" si="267"/>
        <v>278.99599999999998</v>
      </c>
      <c r="T1871" t="str">
        <f>_xlfn.XLOOKUP(C1871,Customers!A:A,Customers!D:D)</f>
        <v>M</v>
      </c>
      <c r="U1871" s="13">
        <f>_xlfn.XLOOKUP(C1871,Customers!A:A,Customers!E:E)</f>
        <v>33917</v>
      </c>
      <c r="V1871" t="str">
        <f>_xlfn.XLOOKUP(C1871,Customers!A:A,Customers!F:F)</f>
        <v>East Shelby</v>
      </c>
      <c r="W1871" s="13">
        <f>_xlfn.XLOOKUP(C1871,Customers!A:A,Customers!G:G)</f>
        <v>44208</v>
      </c>
      <c r="X1871">
        <f t="shared" ca="1" si="268"/>
        <v>33</v>
      </c>
      <c r="Y1871" t="str">
        <f t="shared" ca="1" si="269"/>
        <v>26-35</v>
      </c>
    </row>
    <row r="1872" spans="1:25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  <c r="I1872">
        <f>_xlfn.XLOOKUP(D1872,Products!A:A,Products!E:E)</f>
        <v>453.62</v>
      </c>
      <c r="J1872">
        <f>_xlfn.XLOOKUP(D1872,Products!A:A,Products!F:F)</f>
        <v>316.63</v>
      </c>
      <c r="K1872" t="str">
        <f>_xlfn.XLOOKUP(D1872,Products!A:A,Products!C:C)</f>
        <v>Fashion</v>
      </c>
      <c r="L1872" t="str">
        <f>_xlfn.XLOOKUP(D1872,Products!A:A,Products!D:D)</f>
        <v>Clothing</v>
      </c>
      <c r="M1872">
        <f t="shared" si="261"/>
        <v>1360.8600000000001</v>
      </c>
      <c r="N1872">
        <f t="shared" si="262"/>
        <v>949.89</v>
      </c>
      <c r="O1872">
        <f t="shared" si="263"/>
        <v>410.97000000000014</v>
      </c>
      <c r="P1872" s="8">
        <f t="shared" si="264"/>
        <v>0.30199285745778415</v>
      </c>
      <c r="Q1872">
        <f t="shared" si="265"/>
        <v>136.08600000000001</v>
      </c>
      <c r="R1872">
        <f t="shared" si="266"/>
        <v>1224.7740000000001</v>
      </c>
      <c r="S1872">
        <f t="shared" si="267"/>
        <v>274.88400000000013</v>
      </c>
      <c r="T1872" t="str">
        <f>_xlfn.XLOOKUP(C1872,Customers!A:A,Customers!D:D)</f>
        <v>M</v>
      </c>
      <c r="U1872" s="13">
        <f>_xlfn.XLOOKUP(C1872,Customers!A:A,Customers!E:E)</f>
        <v>28937</v>
      </c>
      <c r="V1872" t="str">
        <f>_xlfn.XLOOKUP(C1872,Customers!A:A,Customers!F:F)</f>
        <v>New Michaelview</v>
      </c>
      <c r="W1872" s="13">
        <f>_xlfn.XLOOKUP(C1872,Customers!A:A,Customers!G:G)</f>
        <v>45210</v>
      </c>
      <c r="X1872">
        <f t="shared" ca="1" si="268"/>
        <v>47</v>
      </c>
      <c r="Y1872" t="str">
        <f t="shared" ca="1" si="269"/>
        <v>36-50</v>
      </c>
    </row>
    <row r="1873" spans="1:25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  <c r="I1873">
        <f>_xlfn.XLOOKUP(D1873,Products!A:A,Products!E:E)</f>
        <v>109.78</v>
      </c>
      <c r="J1873">
        <f>_xlfn.XLOOKUP(D1873,Products!A:A,Products!F:F)</f>
        <v>70.59</v>
      </c>
      <c r="K1873" t="str">
        <f>_xlfn.XLOOKUP(D1873,Products!A:A,Products!C:C)</f>
        <v>Fashion</v>
      </c>
      <c r="L1873" t="str">
        <f>_xlfn.XLOOKUP(D1873,Products!A:A,Products!D:D)</f>
        <v>Footwear</v>
      </c>
      <c r="M1873">
        <f t="shared" si="261"/>
        <v>329.34000000000003</v>
      </c>
      <c r="N1873">
        <f t="shared" si="262"/>
        <v>211.77</v>
      </c>
      <c r="O1873">
        <f t="shared" si="263"/>
        <v>117.57000000000002</v>
      </c>
      <c r="P1873" s="8">
        <f t="shared" si="264"/>
        <v>0.35698670067407545</v>
      </c>
      <c r="Q1873">
        <f t="shared" si="265"/>
        <v>0</v>
      </c>
      <c r="R1873">
        <f t="shared" si="266"/>
        <v>329.34000000000003</v>
      </c>
      <c r="S1873">
        <f t="shared" si="267"/>
        <v>117.57000000000002</v>
      </c>
      <c r="T1873" t="str">
        <f>_xlfn.XLOOKUP(C1873,Customers!A:A,Customers!D:D)</f>
        <v>M</v>
      </c>
      <c r="U1873" s="13">
        <f>_xlfn.XLOOKUP(C1873,Customers!A:A,Customers!E:E)</f>
        <v>27138</v>
      </c>
      <c r="V1873" t="str">
        <f>_xlfn.XLOOKUP(C1873,Customers!A:A,Customers!F:F)</f>
        <v>Wilsonbury</v>
      </c>
      <c r="W1873" s="13">
        <f>_xlfn.XLOOKUP(C1873,Customers!A:A,Customers!G:G)</f>
        <v>44326</v>
      </c>
      <c r="X1873">
        <f t="shared" ca="1" si="268"/>
        <v>52</v>
      </c>
      <c r="Y1873" t="str">
        <f t="shared" ca="1" si="269"/>
        <v>50+</v>
      </c>
    </row>
    <row r="1874" spans="1:25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  <c r="I1874">
        <f>_xlfn.XLOOKUP(D1874,Products!A:A,Products!E:E)</f>
        <v>1853.77</v>
      </c>
      <c r="J1874">
        <f>_xlfn.XLOOKUP(D1874,Products!A:A,Products!F:F)</f>
        <v>1363.52</v>
      </c>
      <c r="K1874" t="str">
        <f>_xlfn.XLOOKUP(D1874,Products!A:A,Products!C:C)</f>
        <v>Fashion</v>
      </c>
      <c r="L1874" t="str">
        <f>_xlfn.XLOOKUP(D1874,Products!A:A,Products!D:D)</f>
        <v>Accessories</v>
      </c>
      <c r="M1874">
        <f t="shared" si="261"/>
        <v>7415.08</v>
      </c>
      <c r="N1874">
        <f t="shared" si="262"/>
        <v>5454.08</v>
      </c>
      <c r="O1874">
        <f t="shared" si="263"/>
        <v>1961</v>
      </c>
      <c r="P1874" s="8">
        <f t="shared" si="264"/>
        <v>0.26446107122242779</v>
      </c>
      <c r="Q1874">
        <f t="shared" si="265"/>
        <v>0</v>
      </c>
      <c r="R1874">
        <f t="shared" si="266"/>
        <v>7415.08</v>
      </c>
      <c r="S1874">
        <f t="shared" si="267"/>
        <v>1961</v>
      </c>
      <c r="T1874" t="str">
        <f>_xlfn.XLOOKUP(C1874,Customers!A:A,Customers!D:D)</f>
        <v>M</v>
      </c>
      <c r="U1874" s="13">
        <f>_xlfn.XLOOKUP(C1874,Customers!A:A,Customers!E:E)</f>
        <v>34560</v>
      </c>
      <c r="V1874" t="str">
        <f>_xlfn.XLOOKUP(C1874,Customers!A:A,Customers!F:F)</f>
        <v>Wardfort</v>
      </c>
      <c r="W1874" s="13">
        <f>_xlfn.XLOOKUP(C1874,Customers!A:A,Customers!G:G)</f>
        <v>45822</v>
      </c>
      <c r="X1874">
        <f t="shared" ca="1" si="268"/>
        <v>31</v>
      </c>
      <c r="Y1874" t="str">
        <f t="shared" ca="1" si="269"/>
        <v>26-35</v>
      </c>
    </row>
    <row r="1875" spans="1:25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  <c r="I1875">
        <f>_xlfn.XLOOKUP(D1875,Products!A:A,Products!E:E)</f>
        <v>1952.65</v>
      </c>
      <c r="J1875">
        <f>_xlfn.XLOOKUP(D1875,Products!A:A,Products!F:F)</f>
        <v>1451.27</v>
      </c>
      <c r="K1875" t="str">
        <f>_xlfn.XLOOKUP(D1875,Products!A:A,Products!C:C)</f>
        <v>Electronics</v>
      </c>
      <c r="L1875" t="str">
        <f>_xlfn.XLOOKUP(D1875,Products!A:A,Products!D:D)</f>
        <v>Television</v>
      </c>
      <c r="M1875">
        <f t="shared" si="261"/>
        <v>5857.9500000000007</v>
      </c>
      <c r="N1875">
        <f t="shared" si="262"/>
        <v>4353.8099999999995</v>
      </c>
      <c r="O1875">
        <f t="shared" si="263"/>
        <v>1504.1400000000012</v>
      </c>
      <c r="P1875" s="8">
        <f t="shared" si="264"/>
        <v>0.25676900622231347</v>
      </c>
      <c r="Q1875">
        <f t="shared" si="265"/>
        <v>878.69250000000011</v>
      </c>
      <c r="R1875">
        <f t="shared" si="266"/>
        <v>4979.2575000000006</v>
      </c>
      <c r="S1875">
        <f t="shared" si="267"/>
        <v>625.44750000000113</v>
      </c>
      <c r="T1875" t="str">
        <f>_xlfn.XLOOKUP(C1875,Customers!A:A,Customers!D:D)</f>
        <v>M</v>
      </c>
      <c r="U1875" s="13">
        <f>_xlfn.XLOOKUP(C1875,Customers!A:A,Customers!E:E)</f>
        <v>27756</v>
      </c>
      <c r="V1875" t="str">
        <f>_xlfn.XLOOKUP(C1875,Customers!A:A,Customers!F:F)</f>
        <v>Zacharyfort</v>
      </c>
      <c r="W1875" s="13">
        <f>_xlfn.XLOOKUP(C1875,Customers!A:A,Customers!G:G)</f>
        <v>45208</v>
      </c>
      <c r="X1875">
        <f t="shared" ca="1" si="268"/>
        <v>50</v>
      </c>
      <c r="Y1875" t="str">
        <f t="shared" ca="1" si="269"/>
        <v>36-50</v>
      </c>
    </row>
    <row r="1876" spans="1:25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  <c r="I1876">
        <f>_xlfn.XLOOKUP(D1876,Products!A:A,Products!E:E)</f>
        <v>1878.47</v>
      </c>
      <c r="J1876">
        <f>_xlfn.XLOOKUP(D1876,Products!A:A,Products!F:F)</f>
        <v>1014.91</v>
      </c>
      <c r="K1876" t="str">
        <f>_xlfn.XLOOKUP(D1876,Products!A:A,Products!C:C)</f>
        <v>Fashion</v>
      </c>
      <c r="L1876" t="str">
        <f>_xlfn.XLOOKUP(D1876,Products!A:A,Products!D:D)</f>
        <v>Footwear</v>
      </c>
      <c r="M1876">
        <f t="shared" si="261"/>
        <v>9392.35</v>
      </c>
      <c r="N1876">
        <f t="shared" si="262"/>
        <v>5074.55</v>
      </c>
      <c r="O1876">
        <f t="shared" si="263"/>
        <v>4317.8</v>
      </c>
      <c r="P1876" s="8">
        <f t="shared" si="264"/>
        <v>0.45971455493034225</v>
      </c>
      <c r="Q1876">
        <f t="shared" si="265"/>
        <v>939.23500000000013</v>
      </c>
      <c r="R1876">
        <f t="shared" si="266"/>
        <v>8453.1149999999998</v>
      </c>
      <c r="S1876">
        <f t="shared" si="267"/>
        <v>3378.5649999999996</v>
      </c>
      <c r="T1876" t="str">
        <f>_xlfn.XLOOKUP(C1876,Customers!A:A,Customers!D:D)</f>
        <v>M</v>
      </c>
      <c r="U1876" s="13">
        <f>_xlfn.XLOOKUP(C1876,Customers!A:A,Customers!E:E)</f>
        <v>39260</v>
      </c>
      <c r="V1876" t="str">
        <f>_xlfn.XLOOKUP(C1876,Customers!A:A,Customers!F:F)</f>
        <v>Watsonview</v>
      </c>
      <c r="W1876" s="13">
        <f>_xlfn.XLOOKUP(C1876,Customers!A:A,Customers!G:G)</f>
        <v>45038</v>
      </c>
      <c r="X1876">
        <f t="shared" ca="1" si="268"/>
        <v>18</v>
      </c>
      <c r="Y1876" t="str">
        <f t="shared" ca="1" si="269"/>
        <v>18-25</v>
      </c>
    </row>
    <row r="1877" spans="1:25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  <c r="I1877">
        <f>_xlfn.XLOOKUP(D1877,Products!A:A,Products!E:E)</f>
        <v>337.63</v>
      </c>
      <c r="J1877">
        <f>_xlfn.XLOOKUP(D1877,Products!A:A,Products!F:F)</f>
        <v>169.03</v>
      </c>
      <c r="K1877" t="str">
        <f>_xlfn.XLOOKUP(D1877,Products!A:A,Products!C:C)</f>
        <v>Fashion</v>
      </c>
      <c r="L1877" t="str">
        <f>_xlfn.XLOOKUP(D1877,Products!A:A,Products!D:D)</f>
        <v>Footwear</v>
      </c>
      <c r="M1877">
        <f t="shared" si="261"/>
        <v>337.63</v>
      </c>
      <c r="N1877">
        <f t="shared" si="262"/>
        <v>169.03</v>
      </c>
      <c r="O1877">
        <f t="shared" si="263"/>
        <v>168.6</v>
      </c>
      <c r="P1877" s="8">
        <f t="shared" si="264"/>
        <v>0.49936320824571273</v>
      </c>
      <c r="Q1877">
        <f t="shared" si="265"/>
        <v>16.881499999999999</v>
      </c>
      <c r="R1877">
        <f t="shared" si="266"/>
        <v>320.74849999999998</v>
      </c>
      <c r="S1877">
        <f t="shared" si="267"/>
        <v>151.71849999999998</v>
      </c>
      <c r="T1877" t="str">
        <f>_xlfn.XLOOKUP(C1877,Customers!A:A,Customers!D:D)</f>
        <v>M</v>
      </c>
      <c r="U1877" s="13">
        <f>_xlfn.XLOOKUP(C1877,Customers!A:A,Customers!E:E)</f>
        <v>20787</v>
      </c>
      <c r="V1877" t="str">
        <f>_xlfn.XLOOKUP(C1877,Customers!A:A,Customers!F:F)</f>
        <v>Lisatown</v>
      </c>
      <c r="W1877" s="13">
        <f>_xlfn.XLOOKUP(C1877,Customers!A:A,Customers!G:G)</f>
        <v>45295</v>
      </c>
      <c r="X1877">
        <f t="shared" ca="1" si="268"/>
        <v>69</v>
      </c>
      <c r="Y1877" t="str">
        <f t="shared" ca="1" si="269"/>
        <v>50+</v>
      </c>
    </row>
    <row r="1878" spans="1:25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  <c r="I1878">
        <f>_xlfn.XLOOKUP(D1878,Products!A:A,Products!E:E)</f>
        <v>818.76</v>
      </c>
      <c r="J1878">
        <f>_xlfn.XLOOKUP(D1878,Products!A:A,Products!F:F)</f>
        <v>527.62</v>
      </c>
      <c r="K1878" t="str">
        <f>_xlfn.XLOOKUP(D1878,Products!A:A,Products!C:C)</f>
        <v>Electronics</v>
      </c>
      <c r="L1878" t="str">
        <f>_xlfn.XLOOKUP(D1878,Products!A:A,Products!D:D)</f>
        <v>Television</v>
      </c>
      <c r="M1878">
        <f t="shared" si="261"/>
        <v>1637.52</v>
      </c>
      <c r="N1878">
        <f t="shared" si="262"/>
        <v>1055.24</v>
      </c>
      <c r="O1878">
        <f t="shared" si="263"/>
        <v>582.28</v>
      </c>
      <c r="P1878" s="8">
        <f t="shared" si="264"/>
        <v>0.35558649665347597</v>
      </c>
      <c r="Q1878">
        <f t="shared" si="265"/>
        <v>163.75200000000001</v>
      </c>
      <c r="R1878">
        <f t="shared" si="266"/>
        <v>1473.768</v>
      </c>
      <c r="S1878">
        <f t="shared" si="267"/>
        <v>418.52800000000002</v>
      </c>
      <c r="T1878" t="str">
        <f>_xlfn.XLOOKUP(C1878,Customers!A:A,Customers!D:D)</f>
        <v>F</v>
      </c>
      <c r="U1878" s="13">
        <f>_xlfn.XLOOKUP(C1878,Customers!A:A,Customers!E:E)</f>
        <v>25513</v>
      </c>
      <c r="V1878" t="str">
        <f>_xlfn.XLOOKUP(C1878,Customers!A:A,Customers!F:F)</f>
        <v>North Kelly</v>
      </c>
      <c r="W1878" s="13">
        <f>_xlfn.XLOOKUP(C1878,Customers!A:A,Customers!G:G)</f>
        <v>44173</v>
      </c>
      <c r="X1878">
        <f t="shared" ca="1" si="268"/>
        <v>56</v>
      </c>
      <c r="Y1878" t="str">
        <f t="shared" ca="1" si="269"/>
        <v>50+</v>
      </c>
    </row>
    <row r="1879" spans="1:25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  <c r="I1879">
        <f>_xlfn.XLOOKUP(D1879,Products!A:A,Products!E:E)</f>
        <v>248.57</v>
      </c>
      <c r="J1879">
        <f>_xlfn.XLOOKUP(D1879,Products!A:A,Products!F:F)</f>
        <v>190.67</v>
      </c>
      <c r="K1879" t="str">
        <f>_xlfn.XLOOKUP(D1879,Products!A:A,Products!C:C)</f>
        <v>Electronics</v>
      </c>
      <c r="L1879" t="str">
        <f>_xlfn.XLOOKUP(D1879,Products!A:A,Products!D:D)</f>
        <v>Headphones</v>
      </c>
      <c r="M1879">
        <f t="shared" si="261"/>
        <v>497.14</v>
      </c>
      <c r="N1879">
        <f t="shared" si="262"/>
        <v>381.34</v>
      </c>
      <c r="O1879">
        <f t="shared" si="263"/>
        <v>115.80000000000001</v>
      </c>
      <c r="P1879" s="8">
        <f t="shared" si="264"/>
        <v>0.2329323731745585</v>
      </c>
      <c r="Q1879">
        <f t="shared" si="265"/>
        <v>49.713999999999999</v>
      </c>
      <c r="R1879">
        <f t="shared" si="266"/>
        <v>447.42599999999999</v>
      </c>
      <c r="S1879">
        <f t="shared" si="267"/>
        <v>66.086000000000013</v>
      </c>
      <c r="T1879" t="str">
        <f>_xlfn.XLOOKUP(C1879,Customers!A:A,Customers!D:D)</f>
        <v>F</v>
      </c>
      <c r="U1879" s="13">
        <f>_xlfn.XLOOKUP(C1879,Customers!A:A,Customers!E:E)</f>
        <v>32818</v>
      </c>
      <c r="V1879" t="str">
        <f>_xlfn.XLOOKUP(C1879,Customers!A:A,Customers!F:F)</f>
        <v>Cliffordbury</v>
      </c>
      <c r="W1879" s="13">
        <f>_xlfn.XLOOKUP(C1879,Customers!A:A,Customers!G:G)</f>
        <v>44718</v>
      </c>
      <c r="X1879">
        <f t="shared" ca="1" si="268"/>
        <v>36</v>
      </c>
      <c r="Y1879" t="str">
        <f t="shared" ca="1" si="269"/>
        <v>36-50</v>
      </c>
    </row>
    <row r="1880" spans="1:25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  <c r="I1880">
        <f>_xlfn.XLOOKUP(D1880,Products!A:A,Products!E:E)</f>
        <v>337.63</v>
      </c>
      <c r="J1880">
        <f>_xlfn.XLOOKUP(D1880,Products!A:A,Products!F:F)</f>
        <v>169.03</v>
      </c>
      <c r="K1880" t="str">
        <f>_xlfn.XLOOKUP(D1880,Products!A:A,Products!C:C)</f>
        <v>Fashion</v>
      </c>
      <c r="L1880" t="str">
        <f>_xlfn.XLOOKUP(D1880,Products!A:A,Products!D:D)</f>
        <v>Footwear</v>
      </c>
      <c r="M1880">
        <f t="shared" si="261"/>
        <v>675.26</v>
      </c>
      <c r="N1880">
        <f t="shared" si="262"/>
        <v>338.06</v>
      </c>
      <c r="O1880">
        <f t="shared" si="263"/>
        <v>337.2</v>
      </c>
      <c r="P1880" s="8">
        <f t="shared" si="264"/>
        <v>0.49936320824571273</v>
      </c>
      <c r="Q1880">
        <f t="shared" si="265"/>
        <v>33.762999999999998</v>
      </c>
      <c r="R1880">
        <f t="shared" si="266"/>
        <v>641.49699999999996</v>
      </c>
      <c r="S1880">
        <f t="shared" si="267"/>
        <v>303.43699999999995</v>
      </c>
      <c r="T1880" t="str">
        <f>_xlfn.XLOOKUP(C1880,Customers!A:A,Customers!D:D)</f>
        <v>M</v>
      </c>
      <c r="U1880" s="13">
        <f>_xlfn.XLOOKUP(C1880,Customers!A:A,Customers!E:E)</f>
        <v>29135</v>
      </c>
      <c r="V1880" t="str">
        <f>_xlfn.XLOOKUP(C1880,Customers!A:A,Customers!F:F)</f>
        <v>West Amymouth</v>
      </c>
      <c r="W1880" s="13">
        <f>_xlfn.XLOOKUP(C1880,Customers!A:A,Customers!G:G)</f>
        <v>44399</v>
      </c>
      <c r="X1880">
        <f t="shared" ca="1" si="268"/>
        <v>46</v>
      </c>
      <c r="Y1880" t="str">
        <f t="shared" ca="1" si="269"/>
        <v>36-50</v>
      </c>
    </row>
    <row r="1881" spans="1:25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  <c r="I1881">
        <f>_xlfn.XLOOKUP(D1881,Products!A:A,Products!E:E)</f>
        <v>323.92</v>
      </c>
      <c r="J1881">
        <f>_xlfn.XLOOKUP(D1881,Products!A:A,Products!F:F)</f>
        <v>242.98</v>
      </c>
      <c r="K1881" t="str">
        <f>_xlfn.XLOOKUP(D1881,Products!A:A,Products!C:C)</f>
        <v>Fashion</v>
      </c>
      <c r="L1881" t="str">
        <f>_xlfn.XLOOKUP(D1881,Products!A:A,Products!D:D)</f>
        <v>Accessories</v>
      </c>
      <c r="M1881">
        <f t="shared" si="261"/>
        <v>971.76</v>
      </c>
      <c r="N1881">
        <f t="shared" si="262"/>
        <v>728.93999999999994</v>
      </c>
      <c r="O1881">
        <f t="shared" si="263"/>
        <v>242.82000000000005</v>
      </c>
      <c r="P1881" s="8">
        <f t="shared" si="264"/>
        <v>0.24987651271918998</v>
      </c>
      <c r="Q1881">
        <f t="shared" si="265"/>
        <v>0</v>
      </c>
      <c r="R1881">
        <f t="shared" si="266"/>
        <v>971.76</v>
      </c>
      <c r="S1881">
        <f t="shared" si="267"/>
        <v>242.82000000000005</v>
      </c>
      <c r="T1881" t="str">
        <f>_xlfn.XLOOKUP(C1881,Customers!A:A,Customers!D:D)</f>
        <v>M</v>
      </c>
      <c r="U1881" s="13">
        <f>_xlfn.XLOOKUP(C1881,Customers!A:A,Customers!E:E)</f>
        <v>34560</v>
      </c>
      <c r="V1881" t="str">
        <f>_xlfn.XLOOKUP(C1881,Customers!A:A,Customers!F:F)</f>
        <v>Wardfort</v>
      </c>
      <c r="W1881" s="13">
        <f>_xlfn.XLOOKUP(C1881,Customers!A:A,Customers!G:G)</f>
        <v>45822</v>
      </c>
      <c r="X1881">
        <f t="shared" ca="1" si="268"/>
        <v>31</v>
      </c>
      <c r="Y1881" t="str">
        <f t="shared" ca="1" si="269"/>
        <v>26-35</v>
      </c>
    </row>
    <row r="1882" spans="1:25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  <c r="I1882">
        <f>_xlfn.XLOOKUP(D1882,Products!A:A,Products!E:E)</f>
        <v>304.70999999999998</v>
      </c>
      <c r="J1882">
        <f>_xlfn.XLOOKUP(D1882,Products!A:A,Products!F:F)</f>
        <v>164.01</v>
      </c>
      <c r="K1882" t="str">
        <f>_xlfn.XLOOKUP(D1882,Products!A:A,Products!C:C)</f>
        <v>Groceries</v>
      </c>
      <c r="L1882" t="str">
        <f>_xlfn.XLOOKUP(D1882,Products!A:A,Products!D:D)</f>
        <v>Vegetables</v>
      </c>
      <c r="M1882">
        <f t="shared" si="261"/>
        <v>1523.55</v>
      </c>
      <c r="N1882">
        <f t="shared" si="262"/>
        <v>820.05</v>
      </c>
      <c r="O1882">
        <f t="shared" si="263"/>
        <v>703.5</v>
      </c>
      <c r="P1882" s="8">
        <f t="shared" si="264"/>
        <v>0.46175051688490698</v>
      </c>
      <c r="Q1882">
        <f t="shared" si="265"/>
        <v>228.5325</v>
      </c>
      <c r="R1882">
        <f t="shared" si="266"/>
        <v>1295.0174999999999</v>
      </c>
      <c r="S1882">
        <f t="shared" si="267"/>
        <v>474.96749999999997</v>
      </c>
      <c r="T1882" t="str">
        <f>_xlfn.XLOOKUP(C1882,Customers!A:A,Customers!D:D)</f>
        <v>M</v>
      </c>
      <c r="U1882" s="13">
        <f>_xlfn.XLOOKUP(C1882,Customers!A:A,Customers!E:E)</f>
        <v>38193</v>
      </c>
      <c r="V1882" t="str">
        <f>_xlfn.XLOOKUP(C1882,Customers!A:A,Customers!F:F)</f>
        <v>East Rodney</v>
      </c>
      <c r="W1882" s="13">
        <f>_xlfn.XLOOKUP(C1882,Customers!A:A,Customers!G:G)</f>
        <v>44302</v>
      </c>
      <c r="X1882">
        <f t="shared" ca="1" si="268"/>
        <v>21</v>
      </c>
      <c r="Y1882" t="str">
        <f t="shared" ca="1" si="269"/>
        <v>18-25</v>
      </c>
    </row>
    <row r="1883" spans="1:25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  <c r="I1883">
        <f>_xlfn.XLOOKUP(D1883,Products!A:A,Products!E:E)</f>
        <v>1853.77</v>
      </c>
      <c r="J1883">
        <f>_xlfn.XLOOKUP(D1883,Products!A:A,Products!F:F)</f>
        <v>1363.52</v>
      </c>
      <c r="K1883" t="str">
        <f>_xlfn.XLOOKUP(D1883,Products!A:A,Products!C:C)</f>
        <v>Fashion</v>
      </c>
      <c r="L1883" t="str">
        <f>_xlfn.XLOOKUP(D1883,Products!A:A,Products!D:D)</f>
        <v>Accessories</v>
      </c>
      <c r="M1883">
        <f t="shared" si="261"/>
        <v>5561.3099999999995</v>
      </c>
      <c r="N1883">
        <f t="shared" si="262"/>
        <v>4090.56</v>
      </c>
      <c r="O1883">
        <f t="shared" si="263"/>
        <v>1470.7499999999995</v>
      </c>
      <c r="P1883" s="8">
        <f t="shared" si="264"/>
        <v>0.26446107122242773</v>
      </c>
      <c r="Q1883">
        <f t="shared" si="265"/>
        <v>834.1964999999999</v>
      </c>
      <c r="R1883">
        <f t="shared" si="266"/>
        <v>4727.1134999999995</v>
      </c>
      <c r="S1883">
        <f t="shared" si="267"/>
        <v>636.55349999999953</v>
      </c>
      <c r="T1883" t="str">
        <f>_xlfn.XLOOKUP(C1883,Customers!A:A,Customers!D:D)</f>
        <v>F</v>
      </c>
      <c r="U1883" s="13">
        <f>_xlfn.XLOOKUP(C1883,Customers!A:A,Customers!E:E)</f>
        <v>38901</v>
      </c>
      <c r="V1883" t="str">
        <f>_xlfn.XLOOKUP(C1883,Customers!A:A,Customers!F:F)</f>
        <v>Port Jessica</v>
      </c>
      <c r="W1883" s="13">
        <f>_xlfn.XLOOKUP(C1883,Customers!A:A,Customers!G:G)</f>
        <v>45713</v>
      </c>
      <c r="X1883">
        <f t="shared" ca="1" si="268"/>
        <v>19</v>
      </c>
      <c r="Y1883" t="str">
        <f t="shared" ca="1" si="269"/>
        <v>18-25</v>
      </c>
    </row>
    <row r="1884" spans="1:25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  <c r="I1884">
        <f>_xlfn.XLOOKUP(D1884,Products!A:A,Products!E:E)</f>
        <v>1798.97</v>
      </c>
      <c r="J1884">
        <f>_xlfn.XLOOKUP(D1884,Products!A:A,Products!F:F)</f>
        <v>1329.15</v>
      </c>
      <c r="K1884" t="str">
        <f>_xlfn.XLOOKUP(D1884,Products!A:A,Products!C:C)</f>
        <v>Fashion</v>
      </c>
      <c r="L1884" t="str">
        <f>_xlfn.XLOOKUP(D1884,Products!A:A,Products!D:D)</f>
        <v>Accessories</v>
      </c>
      <c r="M1884">
        <f t="shared" si="261"/>
        <v>8994.85</v>
      </c>
      <c r="N1884">
        <f t="shared" si="262"/>
        <v>6645.75</v>
      </c>
      <c r="O1884">
        <f t="shared" si="263"/>
        <v>2349.1000000000004</v>
      </c>
      <c r="P1884" s="8">
        <f t="shared" si="264"/>
        <v>0.26116055298309593</v>
      </c>
      <c r="Q1884">
        <f t="shared" si="265"/>
        <v>449.74250000000006</v>
      </c>
      <c r="R1884">
        <f t="shared" si="266"/>
        <v>8545.1075000000001</v>
      </c>
      <c r="S1884">
        <f t="shared" si="267"/>
        <v>1899.3575000000001</v>
      </c>
      <c r="T1884" t="str">
        <f>_xlfn.XLOOKUP(C1884,Customers!A:A,Customers!D:D)</f>
        <v>M</v>
      </c>
      <c r="U1884" s="13">
        <f>_xlfn.XLOOKUP(C1884,Customers!A:A,Customers!E:E)</f>
        <v>22815</v>
      </c>
      <c r="V1884" t="str">
        <f>_xlfn.XLOOKUP(C1884,Customers!A:A,Customers!F:F)</f>
        <v>New Manuelville</v>
      </c>
      <c r="W1884" s="13">
        <f>_xlfn.XLOOKUP(C1884,Customers!A:A,Customers!G:G)</f>
        <v>44340</v>
      </c>
      <c r="X1884">
        <f t="shared" ca="1" si="268"/>
        <v>64</v>
      </c>
      <c r="Y1884" t="str">
        <f t="shared" ca="1" si="269"/>
        <v>50+</v>
      </c>
    </row>
    <row r="1885" spans="1:25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  <c r="I1885">
        <f>_xlfn.XLOOKUP(D1885,Products!A:A,Products!E:E)</f>
        <v>1272.23</v>
      </c>
      <c r="J1885">
        <f>_xlfn.XLOOKUP(D1885,Products!A:A,Products!F:F)</f>
        <v>952.65</v>
      </c>
      <c r="K1885" t="str">
        <f>_xlfn.XLOOKUP(D1885,Products!A:A,Products!C:C)</f>
        <v>Electronics</v>
      </c>
      <c r="L1885" t="str">
        <f>_xlfn.XLOOKUP(D1885,Products!A:A,Products!D:D)</f>
        <v>Smartphone</v>
      </c>
      <c r="M1885">
        <f t="shared" si="261"/>
        <v>3816.69</v>
      </c>
      <c r="N1885">
        <f t="shared" si="262"/>
        <v>2857.95</v>
      </c>
      <c r="O1885">
        <f t="shared" si="263"/>
        <v>958.74000000000024</v>
      </c>
      <c r="P1885" s="8">
        <f t="shared" si="264"/>
        <v>0.25119671757465245</v>
      </c>
      <c r="Q1885">
        <f t="shared" si="265"/>
        <v>572.50350000000003</v>
      </c>
      <c r="R1885">
        <f t="shared" si="266"/>
        <v>3244.1864999999998</v>
      </c>
      <c r="S1885">
        <f t="shared" si="267"/>
        <v>386.23649999999998</v>
      </c>
      <c r="T1885" t="str">
        <f>_xlfn.XLOOKUP(C1885,Customers!A:A,Customers!D:D)</f>
        <v>F</v>
      </c>
      <c r="U1885" s="13">
        <f>_xlfn.XLOOKUP(C1885,Customers!A:A,Customers!E:E)</f>
        <v>31328</v>
      </c>
      <c r="V1885" t="str">
        <f>_xlfn.XLOOKUP(C1885,Customers!A:A,Customers!F:F)</f>
        <v>Lake Lindsay</v>
      </c>
      <c r="W1885" s="13">
        <f>_xlfn.XLOOKUP(C1885,Customers!A:A,Customers!G:G)</f>
        <v>45889</v>
      </c>
      <c r="X1885">
        <f t="shared" ca="1" si="268"/>
        <v>40</v>
      </c>
      <c r="Y1885" t="str">
        <f t="shared" ca="1" si="269"/>
        <v>36-50</v>
      </c>
    </row>
    <row r="1886" spans="1:25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  <c r="I1886">
        <f>_xlfn.XLOOKUP(D1886,Products!A:A,Products!E:E)</f>
        <v>1227.24</v>
      </c>
      <c r="J1886">
        <f>_xlfn.XLOOKUP(D1886,Products!A:A,Products!F:F)</f>
        <v>977.09</v>
      </c>
      <c r="K1886" t="str">
        <f>_xlfn.XLOOKUP(D1886,Products!A:A,Products!C:C)</f>
        <v>Groceries</v>
      </c>
      <c r="L1886" t="str">
        <f>_xlfn.XLOOKUP(D1886,Products!A:A,Products!D:D)</f>
        <v>Dairy</v>
      </c>
      <c r="M1886">
        <f t="shared" si="261"/>
        <v>1227.24</v>
      </c>
      <c r="N1886">
        <f t="shared" si="262"/>
        <v>977.09</v>
      </c>
      <c r="O1886">
        <f t="shared" si="263"/>
        <v>250.14999999999998</v>
      </c>
      <c r="P1886" s="8">
        <f t="shared" si="264"/>
        <v>0.20383136142889735</v>
      </c>
      <c r="Q1886">
        <f t="shared" si="265"/>
        <v>61.362000000000002</v>
      </c>
      <c r="R1886">
        <f t="shared" si="266"/>
        <v>1165.8779999999999</v>
      </c>
      <c r="S1886">
        <f t="shared" si="267"/>
        <v>188.7879999999999</v>
      </c>
      <c r="T1886" t="str">
        <f>_xlfn.XLOOKUP(C1886,Customers!A:A,Customers!D:D)</f>
        <v>F</v>
      </c>
      <c r="U1886" s="13">
        <f>_xlfn.XLOOKUP(C1886,Customers!A:A,Customers!E:E)</f>
        <v>22610</v>
      </c>
      <c r="V1886" t="str">
        <f>_xlfn.XLOOKUP(C1886,Customers!A:A,Customers!F:F)</f>
        <v>North April</v>
      </c>
      <c r="W1886" s="13">
        <f>_xlfn.XLOOKUP(C1886,Customers!A:A,Customers!G:G)</f>
        <v>45036</v>
      </c>
      <c r="X1886">
        <f t="shared" ca="1" si="268"/>
        <v>64</v>
      </c>
      <c r="Y1886" t="str">
        <f t="shared" ca="1" si="269"/>
        <v>50+</v>
      </c>
    </row>
    <row r="1887" spans="1:25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  <c r="I1887">
        <f>_xlfn.XLOOKUP(D1887,Products!A:A,Products!E:E)</f>
        <v>1165.3699999999999</v>
      </c>
      <c r="J1887">
        <f>_xlfn.XLOOKUP(D1887,Products!A:A,Products!F:F)</f>
        <v>926.55</v>
      </c>
      <c r="K1887" t="str">
        <f>_xlfn.XLOOKUP(D1887,Products!A:A,Products!C:C)</f>
        <v>Fashion</v>
      </c>
      <c r="L1887" t="str">
        <f>_xlfn.XLOOKUP(D1887,Products!A:A,Products!D:D)</f>
        <v>Clothing</v>
      </c>
      <c r="M1887">
        <f t="shared" si="261"/>
        <v>1165.3699999999999</v>
      </c>
      <c r="N1887">
        <f t="shared" si="262"/>
        <v>926.55</v>
      </c>
      <c r="O1887">
        <f t="shared" si="263"/>
        <v>238.81999999999994</v>
      </c>
      <c r="P1887" s="8">
        <f t="shared" si="264"/>
        <v>0.20493062289230027</v>
      </c>
      <c r="Q1887">
        <f t="shared" si="265"/>
        <v>0</v>
      </c>
      <c r="R1887">
        <f t="shared" si="266"/>
        <v>1165.3699999999999</v>
      </c>
      <c r="S1887">
        <f t="shared" si="267"/>
        <v>238.81999999999994</v>
      </c>
      <c r="T1887" t="str">
        <f>_xlfn.XLOOKUP(C1887,Customers!A:A,Customers!D:D)</f>
        <v>M</v>
      </c>
      <c r="U1887" s="13">
        <f>_xlfn.XLOOKUP(C1887,Customers!A:A,Customers!E:E)</f>
        <v>32400</v>
      </c>
      <c r="V1887" t="str">
        <f>_xlfn.XLOOKUP(C1887,Customers!A:A,Customers!F:F)</f>
        <v>North Jonathonhaven</v>
      </c>
      <c r="W1887" s="13">
        <f>_xlfn.XLOOKUP(C1887,Customers!A:A,Customers!G:G)</f>
        <v>45213</v>
      </c>
      <c r="X1887">
        <f t="shared" ca="1" si="268"/>
        <v>37</v>
      </c>
      <c r="Y1887" t="str">
        <f t="shared" ca="1" si="269"/>
        <v>36-50</v>
      </c>
    </row>
    <row r="1888" spans="1:25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  <c r="I1888">
        <f>_xlfn.XLOOKUP(D1888,Products!A:A,Products!E:E)</f>
        <v>1798.97</v>
      </c>
      <c r="J1888">
        <f>_xlfn.XLOOKUP(D1888,Products!A:A,Products!F:F)</f>
        <v>1329.15</v>
      </c>
      <c r="K1888" t="str">
        <f>_xlfn.XLOOKUP(D1888,Products!A:A,Products!C:C)</f>
        <v>Fashion</v>
      </c>
      <c r="L1888" t="str">
        <f>_xlfn.XLOOKUP(D1888,Products!A:A,Products!D:D)</f>
        <v>Accessories</v>
      </c>
      <c r="M1888">
        <f t="shared" si="261"/>
        <v>1798.97</v>
      </c>
      <c r="N1888">
        <f t="shared" si="262"/>
        <v>1329.15</v>
      </c>
      <c r="O1888">
        <f t="shared" si="263"/>
        <v>469.81999999999994</v>
      </c>
      <c r="P1888" s="8">
        <f t="shared" si="264"/>
        <v>0.26116055298309582</v>
      </c>
      <c r="Q1888">
        <f t="shared" si="265"/>
        <v>269.84550000000002</v>
      </c>
      <c r="R1888">
        <f t="shared" si="266"/>
        <v>1529.1244999999999</v>
      </c>
      <c r="S1888">
        <f t="shared" si="267"/>
        <v>199.97449999999981</v>
      </c>
      <c r="T1888" t="str">
        <f>_xlfn.XLOOKUP(C1888,Customers!A:A,Customers!D:D)</f>
        <v>M</v>
      </c>
      <c r="U1888" s="13">
        <f>_xlfn.XLOOKUP(C1888,Customers!A:A,Customers!E:E)</f>
        <v>38558</v>
      </c>
      <c r="V1888" t="str">
        <f>_xlfn.XLOOKUP(C1888,Customers!A:A,Customers!F:F)</f>
        <v>Joelborough</v>
      </c>
      <c r="W1888" s="13">
        <f>_xlfn.XLOOKUP(C1888,Customers!A:A,Customers!G:G)</f>
        <v>44192</v>
      </c>
      <c r="X1888">
        <f t="shared" ca="1" si="268"/>
        <v>20</v>
      </c>
      <c r="Y1888" t="str">
        <f t="shared" ca="1" si="269"/>
        <v>18-25</v>
      </c>
    </row>
    <row r="1889" spans="1:25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  <c r="I1889">
        <f>_xlfn.XLOOKUP(D1889,Products!A:A,Products!E:E)</f>
        <v>1342.75</v>
      </c>
      <c r="J1889">
        <f>_xlfn.XLOOKUP(D1889,Products!A:A,Products!F:F)</f>
        <v>797.94</v>
      </c>
      <c r="K1889" t="str">
        <f>_xlfn.XLOOKUP(D1889,Products!A:A,Products!C:C)</f>
        <v>Fashion</v>
      </c>
      <c r="L1889" t="str">
        <f>_xlfn.XLOOKUP(D1889,Products!A:A,Products!D:D)</f>
        <v>Clothing</v>
      </c>
      <c r="M1889">
        <f t="shared" si="261"/>
        <v>6713.75</v>
      </c>
      <c r="N1889">
        <f t="shared" si="262"/>
        <v>3989.7000000000003</v>
      </c>
      <c r="O1889">
        <f t="shared" si="263"/>
        <v>2724.0499999999997</v>
      </c>
      <c r="P1889" s="8">
        <f t="shared" si="264"/>
        <v>0.40574194749581077</v>
      </c>
      <c r="Q1889">
        <f t="shared" si="265"/>
        <v>0</v>
      </c>
      <c r="R1889">
        <f t="shared" si="266"/>
        <v>6713.75</v>
      </c>
      <c r="S1889">
        <f t="shared" si="267"/>
        <v>2724.0499999999997</v>
      </c>
      <c r="T1889" t="str">
        <f>_xlfn.XLOOKUP(C1889,Customers!A:A,Customers!D:D)</f>
        <v>F</v>
      </c>
      <c r="U1889" s="13">
        <f>_xlfn.XLOOKUP(C1889,Customers!A:A,Customers!E:E)</f>
        <v>32818</v>
      </c>
      <c r="V1889" t="str">
        <f>_xlfn.XLOOKUP(C1889,Customers!A:A,Customers!F:F)</f>
        <v>Cliffordbury</v>
      </c>
      <c r="W1889" s="13">
        <f>_xlfn.XLOOKUP(C1889,Customers!A:A,Customers!G:G)</f>
        <v>44718</v>
      </c>
      <c r="X1889">
        <f t="shared" ca="1" si="268"/>
        <v>36</v>
      </c>
      <c r="Y1889" t="str">
        <f t="shared" ca="1" si="269"/>
        <v>36-50</v>
      </c>
    </row>
    <row r="1890" spans="1:25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  <c r="I1890">
        <f>_xlfn.XLOOKUP(D1890,Products!A:A,Products!E:E)</f>
        <v>29.24</v>
      </c>
      <c r="J1890">
        <f>_xlfn.XLOOKUP(D1890,Products!A:A,Products!F:F)</f>
        <v>15.28</v>
      </c>
      <c r="K1890" t="str">
        <f>_xlfn.XLOOKUP(D1890,Products!A:A,Products!C:C)</f>
        <v>Fashion</v>
      </c>
      <c r="L1890" t="str">
        <f>_xlfn.XLOOKUP(D1890,Products!A:A,Products!D:D)</f>
        <v>Watches</v>
      </c>
      <c r="M1890">
        <f t="shared" si="261"/>
        <v>58.48</v>
      </c>
      <c r="N1890">
        <f t="shared" si="262"/>
        <v>30.56</v>
      </c>
      <c r="O1890">
        <f t="shared" si="263"/>
        <v>27.919999999999998</v>
      </c>
      <c r="P1890" s="8">
        <f t="shared" si="264"/>
        <v>0.47742818057455538</v>
      </c>
      <c r="Q1890">
        <f t="shared" si="265"/>
        <v>0</v>
      </c>
      <c r="R1890">
        <f t="shared" si="266"/>
        <v>58.48</v>
      </c>
      <c r="S1890">
        <f t="shared" si="267"/>
        <v>27.919999999999998</v>
      </c>
      <c r="T1890" t="str">
        <f>_xlfn.XLOOKUP(C1890,Customers!A:A,Customers!D:D)</f>
        <v>M</v>
      </c>
      <c r="U1890" s="13">
        <f>_xlfn.XLOOKUP(C1890,Customers!A:A,Customers!E:E)</f>
        <v>33771</v>
      </c>
      <c r="V1890" t="str">
        <f>_xlfn.XLOOKUP(C1890,Customers!A:A,Customers!F:F)</f>
        <v>East Edgarborough</v>
      </c>
      <c r="W1890" s="13">
        <f>_xlfn.XLOOKUP(C1890,Customers!A:A,Customers!G:G)</f>
        <v>45544</v>
      </c>
      <c r="X1890">
        <f t="shared" ca="1" si="268"/>
        <v>34</v>
      </c>
      <c r="Y1890" t="str">
        <f t="shared" ca="1" si="269"/>
        <v>26-35</v>
      </c>
    </row>
    <row r="1891" spans="1:25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  <c r="I1891">
        <f>_xlfn.XLOOKUP(D1891,Products!A:A,Products!E:E)</f>
        <v>564.41999999999996</v>
      </c>
      <c r="J1891">
        <f>_xlfn.XLOOKUP(D1891,Products!A:A,Products!F:F)</f>
        <v>293.95999999999998</v>
      </c>
      <c r="K1891" t="str">
        <f>_xlfn.XLOOKUP(D1891,Products!A:A,Products!C:C)</f>
        <v>Fashion</v>
      </c>
      <c r="L1891" t="str">
        <f>_xlfn.XLOOKUP(D1891,Products!A:A,Products!D:D)</f>
        <v>Accessories</v>
      </c>
      <c r="M1891">
        <f t="shared" si="261"/>
        <v>1693.2599999999998</v>
      </c>
      <c r="N1891">
        <f t="shared" si="262"/>
        <v>881.87999999999988</v>
      </c>
      <c r="O1891">
        <f t="shared" si="263"/>
        <v>811.37999999999988</v>
      </c>
      <c r="P1891" s="8">
        <f t="shared" si="264"/>
        <v>0.47918216930654478</v>
      </c>
      <c r="Q1891">
        <f t="shared" si="265"/>
        <v>84.662999999999997</v>
      </c>
      <c r="R1891">
        <f t="shared" si="266"/>
        <v>1608.5969999999998</v>
      </c>
      <c r="S1891">
        <f t="shared" si="267"/>
        <v>726.71699999999987</v>
      </c>
      <c r="T1891" t="str">
        <f>_xlfn.XLOOKUP(C1891,Customers!A:A,Customers!D:D)</f>
        <v>F</v>
      </c>
      <c r="U1891" s="13">
        <f>_xlfn.XLOOKUP(C1891,Customers!A:A,Customers!E:E)</f>
        <v>21899</v>
      </c>
      <c r="V1891" t="str">
        <f>_xlfn.XLOOKUP(C1891,Customers!A:A,Customers!F:F)</f>
        <v>West Dakotaside</v>
      </c>
      <c r="W1891" s="13">
        <f>_xlfn.XLOOKUP(C1891,Customers!A:A,Customers!G:G)</f>
        <v>44853</v>
      </c>
      <c r="X1891">
        <f t="shared" ca="1" si="268"/>
        <v>66</v>
      </c>
      <c r="Y1891" t="str">
        <f t="shared" ca="1" si="269"/>
        <v>50+</v>
      </c>
    </row>
    <row r="1892" spans="1:25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  <c r="I1892">
        <f>_xlfn.XLOOKUP(D1892,Products!A:A,Products!E:E)</f>
        <v>123.19</v>
      </c>
      <c r="J1892">
        <f>_xlfn.XLOOKUP(D1892,Products!A:A,Products!F:F)</f>
        <v>80.36</v>
      </c>
      <c r="K1892" t="str">
        <f>_xlfn.XLOOKUP(D1892,Products!A:A,Products!C:C)</f>
        <v>Groceries</v>
      </c>
      <c r="L1892" t="str">
        <f>_xlfn.XLOOKUP(D1892,Products!A:A,Products!D:D)</f>
        <v>Snacks</v>
      </c>
      <c r="M1892">
        <f t="shared" si="261"/>
        <v>246.38</v>
      </c>
      <c r="N1892">
        <f t="shared" si="262"/>
        <v>160.72</v>
      </c>
      <c r="O1892">
        <f t="shared" si="263"/>
        <v>85.66</v>
      </c>
      <c r="P1892" s="8">
        <f t="shared" si="264"/>
        <v>0.34767432421462779</v>
      </c>
      <c r="Q1892">
        <f t="shared" si="265"/>
        <v>12.319000000000001</v>
      </c>
      <c r="R1892">
        <f t="shared" si="266"/>
        <v>234.06100000000001</v>
      </c>
      <c r="S1892">
        <f t="shared" si="267"/>
        <v>73.341000000000008</v>
      </c>
      <c r="T1892" t="str">
        <f>_xlfn.XLOOKUP(C1892,Customers!A:A,Customers!D:D)</f>
        <v>M</v>
      </c>
      <c r="U1892" s="13">
        <f>_xlfn.XLOOKUP(C1892,Customers!A:A,Customers!E:E)</f>
        <v>20787</v>
      </c>
      <c r="V1892" t="str">
        <f>_xlfn.XLOOKUP(C1892,Customers!A:A,Customers!F:F)</f>
        <v>Lisatown</v>
      </c>
      <c r="W1892" s="13">
        <f>_xlfn.XLOOKUP(C1892,Customers!A:A,Customers!G:G)</f>
        <v>45295</v>
      </c>
      <c r="X1892">
        <f t="shared" ca="1" si="268"/>
        <v>69</v>
      </c>
      <c r="Y1892" t="str">
        <f t="shared" ca="1" si="269"/>
        <v>50+</v>
      </c>
    </row>
    <row r="1893" spans="1:25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  <c r="I1893">
        <f>_xlfn.XLOOKUP(D1893,Products!A:A,Products!E:E)</f>
        <v>1194.1199999999999</v>
      </c>
      <c r="J1893">
        <f>_xlfn.XLOOKUP(D1893,Products!A:A,Products!F:F)</f>
        <v>838.95</v>
      </c>
      <c r="K1893" t="str">
        <f>_xlfn.XLOOKUP(D1893,Products!A:A,Products!C:C)</f>
        <v>Electronics</v>
      </c>
      <c r="L1893" t="str">
        <f>_xlfn.XLOOKUP(D1893,Products!A:A,Products!D:D)</f>
        <v>Smartphone</v>
      </c>
      <c r="M1893">
        <f t="shared" si="261"/>
        <v>2388.2399999999998</v>
      </c>
      <c r="N1893">
        <f t="shared" si="262"/>
        <v>1677.9</v>
      </c>
      <c r="O1893">
        <f t="shared" si="263"/>
        <v>710.33999999999969</v>
      </c>
      <c r="P1893" s="8">
        <f t="shared" si="264"/>
        <v>0.29743241885237653</v>
      </c>
      <c r="Q1893">
        <f t="shared" si="265"/>
        <v>238.82399999999998</v>
      </c>
      <c r="R1893">
        <f t="shared" si="266"/>
        <v>2149.4159999999997</v>
      </c>
      <c r="S1893">
        <f t="shared" si="267"/>
        <v>471.51599999999962</v>
      </c>
      <c r="T1893" t="str">
        <f>_xlfn.XLOOKUP(C1893,Customers!A:A,Customers!D:D)</f>
        <v>F</v>
      </c>
      <c r="U1893" s="13">
        <f>_xlfn.XLOOKUP(C1893,Customers!A:A,Customers!E:E)</f>
        <v>30128</v>
      </c>
      <c r="V1893" t="str">
        <f>_xlfn.XLOOKUP(C1893,Customers!A:A,Customers!F:F)</f>
        <v>Travisstad</v>
      </c>
      <c r="W1893" s="13">
        <f>_xlfn.XLOOKUP(C1893,Customers!A:A,Customers!G:G)</f>
        <v>45401</v>
      </c>
      <c r="X1893">
        <f t="shared" ca="1" si="268"/>
        <v>43</v>
      </c>
      <c r="Y1893" t="str">
        <f t="shared" ca="1" si="269"/>
        <v>36-50</v>
      </c>
    </row>
    <row r="1894" spans="1:25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  <c r="I1894">
        <f>_xlfn.XLOOKUP(D1894,Products!A:A,Products!E:E)</f>
        <v>818.76</v>
      </c>
      <c r="J1894">
        <f>_xlfn.XLOOKUP(D1894,Products!A:A,Products!F:F)</f>
        <v>527.62</v>
      </c>
      <c r="K1894" t="str">
        <f>_xlfn.XLOOKUP(D1894,Products!A:A,Products!C:C)</f>
        <v>Electronics</v>
      </c>
      <c r="L1894" t="str">
        <f>_xlfn.XLOOKUP(D1894,Products!A:A,Products!D:D)</f>
        <v>Television</v>
      </c>
      <c r="M1894">
        <f t="shared" si="261"/>
        <v>3275.04</v>
      </c>
      <c r="N1894">
        <f t="shared" si="262"/>
        <v>2110.48</v>
      </c>
      <c r="O1894">
        <f t="shared" si="263"/>
        <v>1164.56</v>
      </c>
      <c r="P1894" s="8">
        <f t="shared" si="264"/>
        <v>0.35558649665347597</v>
      </c>
      <c r="Q1894">
        <f t="shared" si="265"/>
        <v>163.75200000000001</v>
      </c>
      <c r="R1894">
        <f t="shared" si="266"/>
        <v>3111.288</v>
      </c>
      <c r="S1894">
        <f t="shared" si="267"/>
        <v>1000.808</v>
      </c>
      <c r="T1894" t="str">
        <f>_xlfn.XLOOKUP(C1894,Customers!A:A,Customers!D:D)</f>
        <v>F</v>
      </c>
      <c r="U1894" s="13">
        <f>_xlfn.XLOOKUP(C1894,Customers!A:A,Customers!E:E)</f>
        <v>38779</v>
      </c>
      <c r="V1894" t="str">
        <f>_xlfn.XLOOKUP(C1894,Customers!A:A,Customers!F:F)</f>
        <v>Port Fernandohaven</v>
      </c>
      <c r="W1894" s="13">
        <f>_xlfn.XLOOKUP(C1894,Customers!A:A,Customers!G:G)</f>
        <v>44406</v>
      </c>
      <c r="X1894">
        <f t="shared" ca="1" si="268"/>
        <v>20</v>
      </c>
      <c r="Y1894" t="str">
        <f t="shared" ca="1" si="269"/>
        <v>18-25</v>
      </c>
    </row>
    <row r="1895" spans="1:25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  <c r="I1895">
        <f>_xlfn.XLOOKUP(D1895,Products!A:A,Products!E:E)</f>
        <v>1745.61</v>
      </c>
      <c r="J1895">
        <f>_xlfn.XLOOKUP(D1895,Products!A:A,Products!F:F)</f>
        <v>1322.44</v>
      </c>
      <c r="K1895" t="str">
        <f>_xlfn.XLOOKUP(D1895,Products!A:A,Products!C:C)</f>
        <v>Electronics</v>
      </c>
      <c r="L1895" t="str">
        <f>_xlfn.XLOOKUP(D1895,Products!A:A,Products!D:D)</f>
        <v>Headphones</v>
      </c>
      <c r="M1895">
        <f t="shared" si="261"/>
        <v>3491.22</v>
      </c>
      <c r="N1895">
        <f t="shared" si="262"/>
        <v>2644.88</v>
      </c>
      <c r="O1895">
        <f t="shared" si="263"/>
        <v>846.33999999999969</v>
      </c>
      <c r="P1895" s="8">
        <f t="shared" si="264"/>
        <v>0.24241955534168563</v>
      </c>
      <c r="Q1895">
        <f t="shared" si="265"/>
        <v>0</v>
      </c>
      <c r="R1895">
        <f t="shared" si="266"/>
        <v>3491.22</v>
      </c>
      <c r="S1895">
        <f t="shared" si="267"/>
        <v>846.33999999999969</v>
      </c>
      <c r="T1895" t="str">
        <f>_xlfn.XLOOKUP(C1895,Customers!A:A,Customers!D:D)</f>
        <v>M</v>
      </c>
      <c r="U1895" s="13">
        <f>_xlfn.XLOOKUP(C1895,Customers!A:A,Customers!E:E)</f>
        <v>28630</v>
      </c>
      <c r="V1895" t="str">
        <f>_xlfn.XLOOKUP(C1895,Customers!A:A,Customers!F:F)</f>
        <v>West Charles</v>
      </c>
      <c r="W1895" s="13">
        <f>_xlfn.XLOOKUP(C1895,Customers!A:A,Customers!G:G)</f>
        <v>44438</v>
      </c>
      <c r="X1895">
        <f t="shared" ca="1" si="268"/>
        <v>48</v>
      </c>
      <c r="Y1895" t="str">
        <f t="shared" ca="1" si="269"/>
        <v>36-50</v>
      </c>
    </row>
    <row r="1896" spans="1:25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  <c r="I1896">
        <f>_xlfn.XLOOKUP(D1896,Products!A:A,Products!E:E)</f>
        <v>673.78</v>
      </c>
      <c r="J1896">
        <f>_xlfn.XLOOKUP(D1896,Products!A:A,Products!F:F)</f>
        <v>363.33</v>
      </c>
      <c r="K1896" t="str">
        <f>_xlfn.XLOOKUP(D1896,Products!A:A,Products!C:C)</f>
        <v>Electronics</v>
      </c>
      <c r="L1896" t="str">
        <f>_xlfn.XLOOKUP(D1896,Products!A:A,Products!D:D)</f>
        <v>Smartphone</v>
      </c>
      <c r="M1896">
        <f t="shared" si="261"/>
        <v>2021.34</v>
      </c>
      <c r="N1896">
        <f t="shared" si="262"/>
        <v>1089.99</v>
      </c>
      <c r="O1896">
        <f t="shared" si="263"/>
        <v>931.34999999999991</v>
      </c>
      <c r="P1896" s="8">
        <f t="shared" si="264"/>
        <v>0.46075870462168655</v>
      </c>
      <c r="Q1896">
        <f t="shared" si="265"/>
        <v>202.13400000000001</v>
      </c>
      <c r="R1896">
        <f t="shared" si="266"/>
        <v>1819.2059999999999</v>
      </c>
      <c r="S1896">
        <f t="shared" si="267"/>
        <v>729.21599999999989</v>
      </c>
      <c r="T1896" t="str">
        <f>_xlfn.XLOOKUP(C1896,Customers!A:A,Customers!D:D)</f>
        <v>F</v>
      </c>
      <c r="U1896" s="13">
        <f>_xlfn.XLOOKUP(C1896,Customers!A:A,Customers!E:E)</f>
        <v>37614</v>
      </c>
      <c r="V1896" t="str">
        <f>_xlfn.XLOOKUP(C1896,Customers!A:A,Customers!F:F)</f>
        <v>North Meagan</v>
      </c>
      <c r="W1896" s="13">
        <f>_xlfn.XLOOKUP(C1896,Customers!A:A,Customers!G:G)</f>
        <v>44855</v>
      </c>
      <c r="X1896">
        <f t="shared" ca="1" si="268"/>
        <v>23</v>
      </c>
      <c r="Y1896" t="str">
        <f t="shared" ca="1" si="269"/>
        <v>18-25</v>
      </c>
    </row>
    <row r="1897" spans="1:25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  <c r="I1897">
        <f>_xlfn.XLOOKUP(D1897,Products!A:A,Products!E:E)</f>
        <v>123.19</v>
      </c>
      <c r="J1897">
        <f>_xlfn.XLOOKUP(D1897,Products!A:A,Products!F:F)</f>
        <v>80.36</v>
      </c>
      <c r="K1897" t="str">
        <f>_xlfn.XLOOKUP(D1897,Products!A:A,Products!C:C)</f>
        <v>Groceries</v>
      </c>
      <c r="L1897" t="str">
        <f>_xlfn.XLOOKUP(D1897,Products!A:A,Products!D:D)</f>
        <v>Snacks</v>
      </c>
      <c r="M1897">
        <f t="shared" si="261"/>
        <v>492.76</v>
      </c>
      <c r="N1897">
        <f t="shared" si="262"/>
        <v>321.44</v>
      </c>
      <c r="O1897">
        <f t="shared" si="263"/>
        <v>171.32</v>
      </c>
      <c r="P1897" s="8">
        <f t="shared" si="264"/>
        <v>0.34767432421462779</v>
      </c>
      <c r="Q1897">
        <f t="shared" si="265"/>
        <v>24.638000000000002</v>
      </c>
      <c r="R1897">
        <f t="shared" si="266"/>
        <v>468.12200000000001</v>
      </c>
      <c r="S1897">
        <f t="shared" si="267"/>
        <v>146.68200000000002</v>
      </c>
      <c r="T1897" t="str">
        <f>_xlfn.XLOOKUP(C1897,Customers!A:A,Customers!D:D)</f>
        <v>M</v>
      </c>
      <c r="U1897" s="13">
        <f>_xlfn.XLOOKUP(C1897,Customers!A:A,Customers!E:E)</f>
        <v>35319</v>
      </c>
      <c r="V1897" t="str">
        <f>_xlfn.XLOOKUP(C1897,Customers!A:A,Customers!F:F)</f>
        <v>Osborneport</v>
      </c>
      <c r="W1897" s="13">
        <f>_xlfn.XLOOKUP(C1897,Customers!A:A,Customers!G:G)</f>
        <v>44829</v>
      </c>
      <c r="X1897">
        <f t="shared" ca="1" si="268"/>
        <v>29</v>
      </c>
      <c r="Y1897" t="str">
        <f t="shared" ca="1" si="269"/>
        <v>26-35</v>
      </c>
    </row>
    <row r="1898" spans="1:25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  <c r="I1898">
        <f>_xlfn.XLOOKUP(D1898,Products!A:A,Products!E:E)</f>
        <v>1197.18</v>
      </c>
      <c r="J1898">
        <f>_xlfn.XLOOKUP(D1898,Products!A:A,Products!F:F)</f>
        <v>722.74</v>
      </c>
      <c r="K1898" t="str">
        <f>_xlfn.XLOOKUP(D1898,Products!A:A,Products!C:C)</f>
        <v>Electronics</v>
      </c>
      <c r="L1898" t="str">
        <f>_xlfn.XLOOKUP(D1898,Products!A:A,Products!D:D)</f>
        <v>Smartphone</v>
      </c>
      <c r="M1898">
        <f t="shared" si="261"/>
        <v>1197.18</v>
      </c>
      <c r="N1898">
        <f t="shared" si="262"/>
        <v>722.74</v>
      </c>
      <c r="O1898">
        <f t="shared" si="263"/>
        <v>474.44000000000005</v>
      </c>
      <c r="P1898" s="8">
        <f t="shared" si="264"/>
        <v>0.39629796688885549</v>
      </c>
      <c r="Q1898">
        <f t="shared" si="265"/>
        <v>179.577</v>
      </c>
      <c r="R1898">
        <f t="shared" si="266"/>
        <v>1017.6030000000001</v>
      </c>
      <c r="S1898">
        <f t="shared" si="267"/>
        <v>294.86300000000006</v>
      </c>
      <c r="T1898" t="str">
        <f>_xlfn.XLOOKUP(C1898,Customers!A:A,Customers!D:D)</f>
        <v>M</v>
      </c>
      <c r="U1898" s="13">
        <f>_xlfn.XLOOKUP(C1898,Customers!A:A,Customers!E:E)</f>
        <v>26659</v>
      </c>
      <c r="V1898" t="str">
        <f>_xlfn.XLOOKUP(C1898,Customers!A:A,Customers!F:F)</f>
        <v>West Tanner</v>
      </c>
      <c r="W1898" s="13">
        <f>_xlfn.XLOOKUP(C1898,Customers!A:A,Customers!G:G)</f>
        <v>45265</v>
      </c>
      <c r="X1898">
        <f t="shared" ca="1" si="268"/>
        <v>53</v>
      </c>
      <c r="Y1898" t="str">
        <f t="shared" ca="1" si="269"/>
        <v>50+</v>
      </c>
    </row>
    <row r="1899" spans="1:25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  <c r="I1899">
        <f>_xlfn.XLOOKUP(D1899,Products!A:A,Products!E:E)</f>
        <v>1079.8900000000001</v>
      </c>
      <c r="J1899">
        <f>_xlfn.XLOOKUP(D1899,Products!A:A,Products!F:F)</f>
        <v>703.83</v>
      </c>
      <c r="K1899" t="str">
        <f>_xlfn.XLOOKUP(D1899,Products!A:A,Products!C:C)</f>
        <v>Electronics</v>
      </c>
      <c r="L1899" t="str">
        <f>_xlfn.XLOOKUP(D1899,Products!A:A,Products!D:D)</f>
        <v>Smartphone</v>
      </c>
      <c r="M1899">
        <f t="shared" si="261"/>
        <v>1079.8900000000001</v>
      </c>
      <c r="N1899">
        <f t="shared" si="262"/>
        <v>703.83</v>
      </c>
      <c r="O1899">
        <f t="shared" si="263"/>
        <v>376.06000000000006</v>
      </c>
      <c r="P1899" s="8">
        <f t="shared" si="264"/>
        <v>0.34823917250831105</v>
      </c>
      <c r="Q1899">
        <f t="shared" si="265"/>
        <v>161.98350000000002</v>
      </c>
      <c r="R1899">
        <f t="shared" si="266"/>
        <v>917.90650000000005</v>
      </c>
      <c r="S1899">
        <f t="shared" si="267"/>
        <v>214.07650000000001</v>
      </c>
      <c r="T1899" t="str">
        <f>_xlfn.XLOOKUP(C1899,Customers!A:A,Customers!D:D)</f>
        <v>M</v>
      </c>
      <c r="U1899" s="13">
        <f>_xlfn.XLOOKUP(C1899,Customers!A:A,Customers!E:E)</f>
        <v>34315</v>
      </c>
      <c r="V1899" t="str">
        <f>_xlfn.XLOOKUP(C1899,Customers!A:A,Customers!F:F)</f>
        <v>Quinnville</v>
      </c>
      <c r="W1899" s="13">
        <f>_xlfn.XLOOKUP(C1899,Customers!A:A,Customers!G:G)</f>
        <v>44892</v>
      </c>
      <c r="X1899">
        <f t="shared" ca="1" si="268"/>
        <v>32</v>
      </c>
      <c r="Y1899" t="str">
        <f t="shared" ca="1" si="269"/>
        <v>26-35</v>
      </c>
    </row>
    <row r="1900" spans="1:25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  <c r="I1900">
        <f>_xlfn.XLOOKUP(D1900,Products!A:A,Products!E:E)</f>
        <v>1858.75</v>
      </c>
      <c r="J1900">
        <f>_xlfn.XLOOKUP(D1900,Products!A:A,Products!F:F)</f>
        <v>1451.16</v>
      </c>
      <c r="K1900" t="str">
        <f>_xlfn.XLOOKUP(D1900,Products!A:A,Products!C:C)</f>
        <v>Fashion</v>
      </c>
      <c r="L1900" t="str">
        <f>_xlfn.XLOOKUP(D1900,Products!A:A,Products!D:D)</f>
        <v>Accessories</v>
      </c>
      <c r="M1900">
        <f t="shared" si="261"/>
        <v>1858.75</v>
      </c>
      <c r="N1900">
        <f t="shared" si="262"/>
        <v>1451.16</v>
      </c>
      <c r="O1900">
        <f t="shared" si="263"/>
        <v>407.58999999999992</v>
      </c>
      <c r="P1900" s="8">
        <f t="shared" si="264"/>
        <v>0.21928177538668456</v>
      </c>
      <c r="Q1900">
        <f t="shared" si="265"/>
        <v>0</v>
      </c>
      <c r="R1900">
        <f t="shared" si="266"/>
        <v>1858.75</v>
      </c>
      <c r="S1900">
        <f t="shared" si="267"/>
        <v>407.58999999999992</v>
      </c>
      <c r="T1900" t="str">
        <f>_xlfn.XLOOKUP(C1900,Customers!A:A,Customers!D:D)</f>
        <v>F</v>
      </c>
      <c r="U1900" s="13">
        <f>_xlfn.XLOOKUP(C1900,Customers!A:A,Customers!E:E)</f>
        <v>37614</v>
      </c>
      <c r="V1900" t="str">
        <f>_xlfn.XLOOKUP(C1900,Customers!A:A,Customers!F:F)</f>
        <v>North Meagan</v>
      </c>
      <c r="W1900" s="13">
        <f>_xlfn.XLOOKUP(C1900,Customers!A:A,Customers!G:G)</f>
        <v>44855</v>
      </c>
      <c r="X1900">
        <f t="shared" ca="1" si="268"/>
        <v>23</v>
      </c>
      <c r="Y1900" t="str">
        <f t="shared" ca="1" si="269"/>
        <v>18-25</v>
      </c>
    </row>
    <row r="1901" spans="1:25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  <c r="I1901">
        <f>_xlfn.XLOOKUP(D1901,Products!A:A,Products!E:E)</f>
        <v>1044.6400000000001</v>
      </c>
      <c r="J1901">
        <f>_xlfn.XLOOKUP(D1901,Products!A:A,Products!F:F)</f>
        <v>775.07</v>
      </c>
      <c r="K1901" t="str">
        <f>_xlfn.XLOOKUP(D1901,Products!A:A,Products!C:C)</f>
        <v>Fashion</v>
      </c>
      <c r="L1901" t="str">
        <f>_xlfn.XLOOKUP(D1901,Products!A:A,Products!D:D)</f>
        <v>Footwear</v>
      </c>
      <c r="M1901">
        <f t="shared" si="261"/>
        <v>4178.5600000000004</v>
      </c>
      <c r="N1901">
        <f t="shared" si="262"/>
        <v>3100.28</v>
      </c>
      <c r="O1901">
        <f t="shared" si="263"/>
        <v>1078.2800000000002</v>
      </c>
      <c r="P1901" s="8">
        <f t="shared" si="264"/>
        <v>0.25805062030938891</v>
      </c>
      <c r="Q1901">
        <f t="shared" si="265"/>
        <v>417.85600000000005</v>
      </c>
      <c r="R1901">
        <f t="shared" si="266"/>
        <v>3760.7040000000002</v>
      </c>
      <c r="S1901">
        <f t="shared" si="267"/>
        <v>660.42399999999998</v>
      </c>
      <c r="T1901" t="str">
        <f>_xlfn.XLOOKUP(C1901,Customers!A:A,Customers!D:D)</f>
        <v>F</v>
      </c>
      <c r="U1901" s="13">
        <f>_xlfn.XLOOKUP(C1901,Customers!A:A,Customers!E:E)</f>
        <v>27579</v>
      </c>
      <c r="V1901" t="str">
        <f>_xlfn.XLOOKUP(C1901,Customers!A:A,Customers!F:F)</f>
        <v>North Chaseborough</v>
      </c>
      <c r="W1901" s="13">
        <f>_xlfn.XLOOKUP(C1901,Customers!A:A,Customers!G:G)</f>
        <v>45571</v>
      </c>
      <c r="X1901">
        <f t="shared" ca="1" si="268"/>
        <v>50</v>
      </c>
      <c r="Y1901" t="str">
        <f t="shared" ca="1" si="269"/>
        <v>36-50</v>
      </c>
    </row>
    <row r="1902" spans="1:25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  <c r="I1902">
        <f>_xlfn.XLOOKUP(D1902,Products!A:A,Products!E:E)</f>
        <v>1635.01</v>
      </c>
      <c r="J1902">
        <f>_xlfn.XLOOKUP(D1902,Products!A:A,Products!F:F)</f>
        <v>1043.29</v>
      </c>
      <c r="K1902" t="str">
        <f>_xlfn.XLOOKUP(D1902,Products!A:A,Products!C:C)</f>
        <v>Electronics</v>
      </c>
      <c r="L1902" t="str">
        <f>_xlfn.XLOOKUP(D1902,Products!A:A,Products!D:D)</f>
        <v>Television</v>
      </c>
      <c r="M1902">
        <f t="shared" si="261"/>
        <v>6540.04</v>
      </c>
      <c r="N1902">
        <f t="shared" si="262"/>
        <v>4173.16</v>
      </c>
      <c r="O1902">
        <f t="shared" si="263"/>
        <v>2366.88</v>
      </c>
      <c r="P1902" s="8">
        <f t="shared" si="264"/>
        <v>0.36190604338811383</v>
      </c>
      <c r="Q1902">
        <f t="shared" si="265"/>
        <v>327.00200000000001</v>
      </c>
      <c r="R1902">
        <f t="shared" si="266"/>
        <v>6213.0379999999996</v>
      </c>
      <c r="S1902">
        <f t="shared" si="267"/>
        <v>2039.8779999999997</v>
      </c>
      <c r="T1902" t="str">
        <f>_xlfn.XLOOKUP(C1902,Customers!A:A,Customers!D:D)</f>
        <v>M</v>
      </c>
      <c r="U1902" s="13">
        <f>_xlfn.XLOOKUP(C1902,Customers!A:A,Customers!E:E)</f>
        <v>37990</v>
      </c>
      <c r="V1902" t="str">
        <f>_xlfn.XLOOKUP(C1902,Customers!A:A,Customers!F:F)</f>
        <v>Shepherdburgh</v>
      </c>
      <c r="W1902" s="13">
        <f>_xlfn.XLOOKUP(C1902,Customers!A:A,Customers!G:G)</f>
        <v>45538</v>
      </c>
      <c r="X1902">
        <f t="shared" ca="1" si="268"/>
        <v>22</v>
      </c>
      <c r="Y1902" t="str">
        <f t="shared" ca="1" si="269"/>
        <v>18-25</v>
      </c>
    </row>
    <row r="1903" spans="1:25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  <c r="I1903">
        <f>_xlfn.XLOOKUP(D1903,Products!A:A,Products!E:E)</f>
        <v>429.15</v>
      </c>
      <c r="J1903">
        <f>_xlfn.XLOOKUP(D1903,Products!A:A,Products!F:F)</f>
        <v>258.72000000000003</v>
      </c>
      <c r="K1903" t="str">
        <f>_xlfn.XLOOKUP(D1903,Products!A:A,Products!C:C)</f>
        <v>Fashion</v>
      </c>
      <c r="L1903" t="str">
        <f>_xlfn.XLOOKUP(D1903,Products!A:A,Products!D:D)</f>
        <v>Watches</v>
      </c>
      <c r="M1903">
        <f t="shared" si="261"/>
        <v>858.3</v>
      </c>
      <c r="N1903">
        <f t="shared" si="262"/>
        <v>517.44000000000005</v>
      </c>
      <c r="O1903">
        <f t="shared" si="263"/>
        <v>340.8599999999999</v>
      </c>
      <c r="P1903" s="8">
        <f t="shared" si="264"/>
        <v>0.39713386927647665</v>
      </c>
      <c r="Q1903">
        <f t="shared" si="265"/>
        <v>128.74499999999998</v>
      </c>
      <c r="R1903">
        <f t="shared" si="266"/>
        <v>729.55499999999995</v>
      </c>
      <c r="S1903">
        <f t="shared" si="267"/>
        <v>212.1149999999999</v>
      </c>
      <c r="T1903" t="str">
        <f>_xlfn.XLOOKUP(C1903,Customers!A:A,Customers!D:D)</f>
        <v>M</v>
      </c>
      <c r="U1903" s="13">
        <f>_xlfn.XLOOKUP(C1903,Customers!A:A,Customers!E:E)</f>
        <v>39260</v>
      </c>
      <c r="V1903" t="str">
        <f>_xlfn.XLOOKUP(C1903,Customers!A:A,Customers!F:F)</f>
        <v>Watsonview</v>
      </c>
      <c r="W1903" s="13">
        <f>_xlfn.XLOOKUP(C1903,Customers!A:A,Customers!G:G)</f>
        <v>45038</v>
      </c>
      <c r="X1903">
        <f t="shared" ca="1" si="268"/>
        <v>18</v>
      </c>
      <c r="Y1903" t="str">
        <f t="shared" ca="1" si="269"/>
        <v>18-25</v>
      </c>
    </row>
    <row r="1904" spans="1:25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  <c r="I1904">
        <f>_xlfn.XLOOKUP(D1904,Products!A:A,Products!E:E)</f>
        <v>388.26</v>
      </c>
      <c r="J1904">
        <f>_xlfn.XLOOKUP(D1904,Products!A:A,Products!F:F)</f>
        <v>199.3</v>
      </c>
      <c r="K1904" t="str">
        <f>_xlfn.XLOOKUP(D1904,Products!A:A,Products!C:C)</f>
        <v>Fashion</v>
      </c>
      <c r="L1904" t="str">
        <f>_xlfn.XLOOKUP(D1904,Products!A:A,Products!D:D)</f>
        <v>Watches</v>
      </c>
      <c r="M1904">
        <f t="shared" si="261"/>
        <v>776.52</v>
      </c>
      <c r="N1904">
        <f t="shared" si="262"/>
        <v>398.6</v>
      </c>
      <c r="O1904">
        <f t="shared" si="263"/>
        <v>377.91999999999996</v>
      </c>
      <c r="P1904" s="8">
        <f t="shared" si="264"/>
        <v>0.48668418070365216</v>
      </c>
      <c r="Q1904">
        <f t="shared" si="265"/>
        <v>77.652000000000001</v>
      </c>
      <c r="R1904">
        <f t="shared" si="266"/>
        <v>698.86799999999994</v>
      </c>
      <c r="S1904">
        <f t="shared" si="267"/>
        <v>300.26799999999992</v>
      </c>
      <c r="T1904" t="str">
        <f>_xlfn.XLOOKUP(C1904,Customers!A:A,Customers!D:D)</f>
        <v>M</v>
      </c>
      <c r="U1904" s="13">
        <f>_xlfn.XLOOKUP(C1904,Customers!A:A,Customers!E:E)</f>
        <v>32966</v>
      </c>
      <c r="V1904" t="str">
        <f>_xlfn.XLOOKUP(C1904,Customers!A:A,Customers!F:F)</f>
        <v>Lake Christopher</v>
      </c>
      <c r="W1904" s="13">
        <f>_xlfn.XLOOKUP(C1904,Customers!A:A,Customers!G:G)</f>
        <v>44269</v>
      </c>
      <c r="X1904">
        <f t="shared" ca="1" si="268"/>
        <v>36</v>
      </c>
      <c r="Y1904" t="str">
        <f t="shared" ca="1" si="269"/>
        <v>36-50</v>
      </c>
    </row>
    <row r="1905" spans="1:25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  <c r="I1905">
        <f>_xlfn.XLOOKUP(D1905,Products!A:A,Products!E:E)</f>
        <v>1134.8</v>
      </c>
      <c r="J1905">
        <f>_xlfn.XLOOKUP(D1905,Products!A:A,Products!F:F)</f>
        <v>675.1</v>
      </c>
      <c r="K1905" t="str">
        <f>_xlfn.XLOOKUP(D1905,Products!A:A,Products!C:C)</f>
        <v>Fashion</v>
      </c>
      <c r="L1905" t="str">
        <f>_xlfn.XLOOKUP(D1905,Products!A:A,Products!D:D)</f>
        <v>Watches</v>
      </c>
      <c r="M1905">
        <f t="shared" si="261"/>
        <v>3404.3999999999996</v>
      </c>
      <c r="N1905">
        <f t="shared" si="262"/>
        <v>2025.3000000000002</v>
      </c>
      <c r="O1905">
        <f t="shared" si="263"/>
        <v>1379.0999999999995</v>
      </c>
      <c r="P1905" s="8">
        <f t="shared" si="264"/>
        <v>0.40509340853013737</v>
      </c>
      <c r="Q1905">
        <f t="shared" si="265"/>
        <v>340.44</v>
      </c>
      <c r="R1905">
        <f t="shared" si="266"/>
        <v>3063.9599999999996</v>
      </c>
      <c r="S1905">
        <f t="shared" si="267"/>
        <v>1038.6599999999994</v>
      </c>
      <c r="T1905" t="str">
        <f>_xlfn.XLOOKUP(C1905,Customers!A:A,Customers!D:D)</f>
        <v>M</v>
      </c>
      <c r="U1905" s="13">
        <f>_xlfn.XLOOKUP(C1905,Customers!A:A,Customers!E:E)</f>
        <v>24531</v>
      </c>
      <c r="V1905" t="str">
        <f>_xlfn.XLOOKUP(C1905,Customers!A:A,Customers!F:F)</f>
        <v>Sarahhaven</v>
      </c>
      <c r="W1905" s="13">
        <f>_xlfn.XLOOKUP(C1905,Customers!A:A,Customers!G:G)</f>
        <v>44480</v>
      </c>
      <c r="X1905">
        <f t="shared" ca="1" si="268"/>
        <v>59</v>
      </c>
      <c r="Y1905" t="str">
        <f t="shared" ca="1" si="269"/>
        <v>50+</v>
      </c>
    </row>
    <row r="1906" spans="1:25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  <c r="I1906">
        <f>_xlfn.XLOOKUP(D1906,Products!A:A,Products!E:E)</f>
        <v>1878.47</v>
      </c>
      <c r="J1906">
        <f>_xlfn.XLOOKUP(D1906,Products!A:A,Products!F:F)</f>
        <v>1014.91</v>
      </c>
      <c r="K1906" t="str">
        <f>_xlfn.XLOOKUP(D1906,Products!A:A,Products!C:C)</f>
        <v>Fashion</v>
      </c>
      <c r="L1906" t="str">
        <f>_xlfn.XLOOKUP(D1906,Products!A:A,Products!D:D)</f>
        <v>Footwear</v>
      </c>
      <c r="M1906">
        <f t="shared" si="261"/>
        <v>9392.35</v>
      </c>
      <c r="N1906">
        <f t="shared" si="262"/>
        <v>5074.55</v>
      </c>
      <c r="O1906">
        <f t="shared" si="263"/>
        <v>4317.8</v>
      </c>
      <c r="P1906" s="8">
        <f t="shared" si="264"/>
        <v>0.45971455493034225</v>
      </c>
      <c r="Q1906">
        <f t="shared" si="265"/>
        <v>939.23500000000013</v>
      </c>
      <c r="R1906">
        <f t="shared" si="266"/>
        <v>8453.1149999999998</v>
      </c>
      <c r="S1906">
        <f t="shared" si="267"/>
        <v>3378.5649999999996</v>
      </c>
      <c r="T1906" t="str">
        <f>_xlfn.XLOOKUP(C1906,Customers!A:A,Customers!D:D)</f>
        <v>F</v>
      </c>
      <c r="U1906" s="13">
        <f>_xlfn.XLOOKUP(C1906,Customers!A:A,Customers!E:E)</f>
        <v>24112</v>
      </c>
      <c r="V1906" t="str">
        <f>_xlfn.XLOOKUP(C1906,Customers!A:A,Customers!F:F)</f>
        <v>South Ianhaven</v>
      </c>
      <c r="W1906" s="13">
        <f>_xlfn.XLOOKUP(C1906,Customers!A:A,Customers!G:G)</f>
        <v>44926</v>
      </c>
      <c r="X1906">
        <f t="shared" ca="1" si="268"/>
        <v>60</v>
      </c>
      <c r="Y1906" t="str">
        <f t="shared" ca="1" si="269"/>
        <v>50+</v>
      </c>
    </row>
    <row r="1907" spans="1:25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  <c r="I1907">
        <f>_xlfn.XLOOKUP(D1907,Products!A:A,Products!E:E)</f>
        <v>1487.41</v>
      </c>
      <c r="J1907">
        <f>_xlfn.XLOOKUP(D1907,Products!A:A,Products!F:F)</f>
        <v>813.07</v>
      </c>
      <c r="K1907" t="str">
        <f>_xlfn.XLOOKUP(D1907,Products!A:A,Products!C:C)</f>
        <v>Electronics</v>
      </c>
      <c r="L1907" t="str">
        <f>_xlfn.XLOOKUP(D1907,Products!A:A,Products!D:D)</f>
        <v>Smartphone</v>
      </c>
      <c r="M1907">
        <f t="shared" si="261"/>
        <v>2974.82</v>
      </c>
      <c r="N1907">
        <f t="shared" si="262"/>
        <v>1626.14</v>
      </c>
      <c r="O1907">
        <f t="shared" si="263"/>
        <v>1348.68</v>
      </c>
      <c r="P1907" s="8">
        <f t="shared" si="264"/>
        <v>0.45336524562830693</v>
      </c>
      <c r="Q1907">
        <f t="shared" si="265"/>
        <v>148.74100000000001</v>
      </c>
      <c r="R1907">
        <f t="shared" si="266"/>
        <v>2826.0790000000002</v>
      </c>
      <c r="S1907">
        <f t="shared" si="267"/>
        <v>1199.9390000000001</v>
      </c>
      <c r="T1907" t="str">
        <f>_xlfn.XLOOKUP(C1907,Customers!A:A,Customers!D:D)</f>
        <v>M</v>
      </c>
      <c r="U1907" s="13">
        <f>_xlfn.XLOOKUP(C1907,Customers!A:A,Customers!E:E)</f>
        <v>28268</v>
      </c>
      <c r="V1907" t="str">
        <f>_xlfn.XLOOKUP(C1907,Customers!A:A,Customers!F:F)</f>
        <v>Ramosbury</v>
      </c>
      <c r="W1907" s="13">
        <f>_xlfn.XLOOKUP(C1907,Customers!A:A,Customers!G:G)</f>
        <v>44926</v>
      </c>
      <c r="X1907">
        <f t="shared" ca="1" si="268"/>
        <v>49</v>
      </c>
      <c r="Y1907" t="str">
        <f t="shared" ca="1" si="269"/>
        <v>36-50</v>
      </c>
    </row>
    <row r="1908" spans="1:25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  <c r="I1908">
        <f>_xlfn.XLOOKUP(D1908,Products!A:A,Products!E:E)</f>
        <v>1272.23</v>
      </c>
      <c r="J1908">
        <f>_xlfn.XLOOKUP(D1908,Products!A:A,Products!F:F)</f>
        <v>952.65</v>
      </c>
      <c r="K1908" t="str">
        <f>_xlfn.XLOOKUP(D1908,Products!A:A,Products!C:C)</f>
        <v>Electronics</v>
      </c>
      <c r="L1908" t="str">
        <f>_xlfn.XLOOKUP(D1908,Products!A:A,Products!D:D)</f>
        <v>Smartphone</v>
      </c>
      <c r="M1908">
        <f t="shared" si="261"/>
        <v>1272.23</v>
      </c>
      <c r="N1908">
        <f t="shared" si="262"/>
        <v>952.65</v>
      </c>
      <c r="O1908">
        <f t="shared" si="263"/>
        <v>319.58000000000004</v>
      </c>
      <c r="P1908" s="8">
        <f t="shared" si="264"/>
        <v>0.2511967175746524</v>
      </c>
      <c r="Q1908">
        <f t="shared" si="265"/>
        <v>127.22300000000001</v>
      </c>
      <c r="R1908">
        <f t="shared" si="266"/>
        <v>1145.0070000000001</v>
      </c>
      <c r="S1908">
        <f t="shared" si="267"/>
        <v>192.35700000000008</v>
      </c>
      <c r="T1908" t="str">
        <f>_xlfn.XLOOKUP(C1908,Customers!A:A,Customers!D:D)</f>
        <v>M</v>
      </c>
      <c r="U1908" s="13">
        <f>_xlfn.XLOOKUP(C1908,Customers!A:A,Customers!E:E)</f>
        <v>38926</v>
      </c>
      <c r="V1908" t="str">
        <f>_xlfn.XLOOKUP(C1908,Customers!A:A,Customers!F:F)</f>
        <v>Franklinview</v>
      </c>
      <c r="W1908" s="13">
        <f>_xlfn.XLOOKUP(C1908,Customers!A:A,Customers!G:G)</f>
        <v>45195</v>
      </c>
      <c r="X1908">
        <f t="shared" ca="1" si="268"/>
        <v>19</v>
      </c>
      <c r="Y1908" t="str">
        <f t="shared" ca="1" si="269"/>
        <v>18-25</v>
      </c>
    </row>
    <row r="1909" spans="1:25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  <c r="I1909">
        <f>_xlfn.XLOOKUP(D1909,Products!A:A,Products!E:E)</f>
        <v>1165.3699999999999</v>
      </c>
      <c r="J1909">
        <f>_xlfn.XLOOKUP(D1909,Products!A:A,Products!F:F)</f>
        <v>926.55</v>
      </c>
      <c r="K1909" t="str">
        <f>_xlfn.XLOOKUP(D1909,Products!A:A,Products!C:C)</f>
        <v>Fashion</v>
      </c>
      <c r="L1909" t="str">
        <f>_xlfn.XLOOKUP(D1909,Products!A:A,Products!D:D)</f>
        <v>Clothing</v>
      </c>
      <c r="M1909">
        <f t="shared" si="261"/>
        <v>3496.1099999999997</v>
      </c>
      <c r="N1909">
        <f t="shared" si="262"/>
        <v>2779.6499999999996</v>
      </c>
      <c r="O1909">
        <f t="shared" si="263"/>
        <v>716.46</v>
      </c>
      <c r="P1909" s="8">
        <f t="shared" si="264"/>
        <v>0.20493062289230032</v>
      </c>
      <c r="Q1909">
        <f t="shared" si="265"/>
        <v>0</v>
      </c>
      <c r="R1909">
        <f t="shared" si="266"/>
        <v>3496.1099999999997</v>
      </c>
      <c r="S1909">
        <f t="shared" si="267"/>
        <v>716.46</v>
      </c>
      <c r="T1909" t="str">
        <f>_xlfn.XLOOKUP(C1909,Customers!A:A,Customers!D:D)</f>
        <v>M</v>
      </c>
      <c r="U1909" s="13">
        <f>_xlfn.XLOOKUP(C1909,Customers!A:A,Customers!E:E)</f>
        <v>28630</v>
      </c>
      <c r="V1909" t="str">
        <f>_xlfn.XLOOKUP(C1909,Customers!A:A,Customers!F:F)</f>
        <v>West Charles</v>
      </c>
      <c r="W1909" s="13">
        <f>_xlfn.XLOOKUP(C1909,Customers!A:A,Customers!G:G)</f>
        <v>44438</v>
      </c>
      <c r="X1909">
        <f t="shared" ca="1" si="268"/>
        <v>48</v>
      </c>
      <c r="Y1909" t="str">
        <f t="shared" ca="1" si="269"/>
        <v>36-50</v>
      </c>
    </row>
    <row r="1910" spans="1:25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  <c r="I1910">
        <f>_xlfn.XLOOKUP(D1910,Products!A:A,Products!E:E)</f>
        <v>1216.3599999999999</v>
      </c>
      <c r="J1910">
        <f>_xlfn.XLOOKUP(D1910,Products!A:A,Products!F:F)</f>
        <v>794.8</v>
      </c>
      <c r="K1910" t="str">
        <f>_xlfn.XLOOKUP(D1910,Products!A:A,Products!C:C)</f>
        <v>Fashion</v>
      </c>
      <c r="L1910" t="str">
        <f>_xlfn.XLOOKUP(D1910,Products!A:A,Products!D:D)</f>
        <v>Bags</v>
      </c>
      <c r="M1910">
        <f t="shared" si="261"/>
        <v>3649.08</v>
      </c>
      <c r="N1910">
        <f t="shared" si="262"/>
        <v>2384.3999999999996</v>
      </c>
      <c r="O1910">
        <f t="shared" si="263"/>
        <v>1264.6800000000003</v>
      </c>
      <c r="P1910" s="8">
        <f t="shared" si="264"/>
        <v>0.34657502713012606</v>
      </c>
      <c r="Q1910">
        <f t="shared" si="265"/>
        <v>0</v>
      </c>
      <c r="R1910">
        <f t="shared" si="266"/>
        <v>3649.08</v>
      </c>
      <c r="S1910">
        <f t="shared" si="267"/>
        <v>1264.6800000000003</v>
      </c>
      <c r="T1910" t="str">
        <f>_xlfn.XLOOKUP(C1910,Customers!A:A,Customers!D:D)</f>
        <v>F</v>
      </c>
      <c r="U1910" s="13">
        <f>_xlfn.XLOOKUP(C1910,Customers!A:A,Customers!E:E)</f>
        <v>35236</v>
      </c>
      <c r="V1910" t="str">
        <f>_xlfn.XLOOKUP(C1910,Customers!A:A,Customers!F:F)</f>
        <v>South Briantown</v>
      </c>
      <c r="W1910" s="13">
        <f>_xlfn.XLOOKUP(C1910,Customers!A:A,Customers!G:G)</f>
        <v>45242</v>
      </c>
      <c r="X1910">
        <f t="shared" ca="1" si="268"/>
        <v>30</v>
      </c>
      <c r="Y1910" t="str">
        <f t="shared" ca="1" si="269"/>
        <v>26-35</v>
      </c>
    </row>
    <row r="1911" spans="1:25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  <c r="I1911">
        <f>_xlfn.XLOOKUP(D1911,Products!A:A,Products!E:E)</f>
        <v>1635.01</v>
      </c>
      <c r="J1911">
        <f>_xlfn.XLOOKUP(D1911,Products!A:A,Products!F:F)</f>
        <v>1043.29</v>
      </c>
      <c r="K1911" t="str">
        <f>_xlfn.XLOOKUP(D1911,Products!A:A,Products!C:C)</f>
        <v>Electronics</v>
      </c>
      <c r="L1911" t="str">
        <f>_xlfn.XLOOKUP(D1911,Products!A:A,Products!D:D)</f>
        <v>Television</v>
      </c>
      <c r="M1911">
        <f t="shared" si="261"/>
        <v>6540.04</v>
      </c>
      <c r="N1911">
        <f t="shared" si="262"/>
        <v>4173.16</v>
      </c>
      <c r="O1911">
        <f t="shared" si="263"/>
        <v>2366.88</v>
      </c>
      <c r="P1911" s="8">
        <f t="shared" si="264"/>
        <v>0.36190604338811383</v>
      </c>
      <c r="Q1911">
        <f t="shared" si="265"/>
        <v>654.00400000000002</v>
      </c>
      <c r="R1911">
        <f t="shared" si="266"/>
        <v>5886.0360000000001</v>
      </c>
      <c r="S1911">
        <f t="shared" si="267"/>
        <v>1712.8760000000002</v>
      </c>
      <c r="T1911" t="str">
        <f>_xlfn.XLOOKUP(C1911,Customers!A:A,Customers!D:D)</f>
        <v>M</v>
      </c>
      <c r="U1911" s="13">
        <f>_xlfn.XLOOKUP(C1911,Customers!A:A,Customers!E:E)</f>
        <v>34043</v>
      </c>
      <c r="V1911" t="str">
        <f>_xlfn.XLOOKUP(C1911,Customers!A:A,Customers!F:F)</f>
        <v>Robertsborough</v>
      </c>
      <c r="W1911" s="13">
        <f>_xlfn.XLOOKUP(C1911,Customers!A:A,Customers!G:G)</f>
        <v>45866</v>
      </c>
      <c r="X1911">
        <f t="shared" ca="1" si="268"/>
        <v>33</v>
      </c>
      <c r="Y1911" t="str">
        <f t="shared" ca="1" si="269"/>
        <v>26-35</v>
      </c>
    </row>
    <row r="1912" spans="1:25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  <c r="I1912">
        <f>_xlfn.XLOOKUP(D1912,Products!A:A,Products!E:E)</f>
        <v>1044.6400000000001</v>
      </c>
      <c r="J1912">
        <f>_xlfn.XLOOKUP(D1912,Products!A:A,Products!F:F)</f>
        <v>775.07</v>
      </c>
      <c r="K1912" t="str">
        <f>_xlfn.XLOOKUP(D1912,Products!A:A,Products!C:C)</f>
        <v>Fashion</v>
      </c>
      <c r="L1912" t="str">
        <f>_xlfn.XLOOKUP(D1912,Products!A:A,Products!D:D)</f>
        <v>Footwear</v>
      </c>
      <c r="M1912">
        <f t="shared" si="261"/>
        <v>5223.2000000000007</v>
      </c>
      <c r="N1912">
        <f t="shared" si="262"/>
        <v>3875.3500000000004</v>
      </c>
      <c r="O1912">
        <f t="shared" si="263"/>
        <v>1347.8500000000004</v>
      </c>
      <c r="P1912" s="8">
        <f t="shared" si="264"/>
        <v>0.25805062030938891</v>
      </c>
      <c r="Q1912">
        <f t="shared" si="265"/>
        <v>783.48000000000013</v>
      </c>
      <c r="R1912">
        <f t="shared" si="266"/>
        <v>4439.72</v>
      </c>
      <c r="S1912">
        <f t="shared" si="267"/>
        <v>564.36999999999989</v>
      </c>
      <c r="T1912" t="str">
        <f>_xlfn.XLOOKUP(C1912,Customers!A:A,Customers!D:D)</f>
        <v>M</v>
      </c>
      <c r="U1912" s="13">
        <f>_xlfn.XLOOKUP(C1912,Customers!A:A,Customers!E:E)</f>
        <v>22241</v>
      </c>
      <c r="V1912" t="str">
        <f>_xlfn.XLOOKUP(C1912,Customers!A:A,Customers!F:F)</f>
        <v>Georgetown</v>
      </c>
      <c r="W1912" s="13">
        <f>_xlfn.XLOOKUP(C1912,Customers!A:A,Customers!G:G)</f>
        <v>44720</v>
      </c>
      <c r="X1912">
        <f t="shared" ca="1" si="268"/>
        <v>65</v>
      </c>
      <c r="Y1912" t="str">
        <f t="shared" ca="1" si="269"/>
        <v>50+</v>
      </c>
    </row>
    <row r="1913" spans="1:25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  <c r="I1913">
        <f>_xlfn.XLOOKUP(D1913,Products!A:A,Products!E:E)</f>
        <v>1501.46</v>
      </c>
      <c r="J1913">
        <f>_xlfn.XLOOKUP(D1913,Products!A:A,Products!F:F)</f>
        <v>1167.73</v>
      </c>
      <c r="K1913" t="str">
        <f>_xlfn.XLOOKUP(D1913,Products!A:A,Products!C:C)</f>
        <v>Fashion</v>
      </c>
      <c r="L1913" t="str">
        <f>_xlfn.XLOOKUP(D1913,Products!A:A,Products!D:D)</f>
        <v>Watches</v>
      </c>
      <c r="M1913">
        <f t="shared" si="261"/>
        <v>7507.3</v>
      </c>
      <c r="N1913">
        <f t="shared" si="262"/>
        <v>5838.65</v>
      </c>
      <c r="O1913">
        <f t="shared" si="263"/>
        <v>1668.6500000000005</v>
      </c>
      <c r="P1913" s="8">
        <f t="shared" si="264"/>
        <v>0.22227032355174303</v>
      </c>
      <c r="Q1913">
        <f t="shared" si="265"/>
        <v>1126.095</v>
      </c>
      <c r="R1913">
        <f t="shared" si="266"/>
        <v>6381.2049999999999</v>
      </c>
      <c r="S1913">
        <f t="shared" si="267"/>
        <v>542.55500000000029</v>
      </c>
      <c r="T1913" t="str">
        <f>_xlfn.XLOOKUP(C1913,Customers!A:A,Customers!D:D)</f>
        <v>M</v>
      </c>
      <c r="U1913" s="13">
        <f>_xlfn.XLOOKUP(C1913,Customers!A:A,Customers!E:E)</f>
        <v>26377</v>
      </c>
      <c r="V1913" t="str">
        <f>_xlfn.XLOOKUP(C1913,Customers!A:A,Customers!F:F)</f>
        <v>Meyersstad</v>
      </c>
      <c r="W1913" s="13">
        <f>_xlfn.XLOOKUP(C1913,Customers!A:A,Customers!G:G)</f>
        <v>45539</v>
      </c>
      <c r="X1913">
        <f t="shared" ca="1" si="268"/>
        <v>54</v>
      </c>
      <c r="Y1913" t="str">
        <f t="shared" ca="1" si="269"/>
        <v>50+</v>
      </c>
    </row>
    <row r="1914" spans="1:25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  <c r="I1914">
        <f>_xlfn.XLOOKUP(D1914,Products!A:A,Products!E:E)</f>
        <v>1197.18</v>
      </c>
      <c r="J1914">
        <f>_xlfn.XLOOKUP(D1914,Products!A:A,Products!F:F)</f>
        <v>722.74</v>
      </c>
      <c r="K1914" t="str">
        <f>_xlfn.XLOOKUP(D1914,Products!A:A,Products!C:C)</f>
        <v>Electronics</v>
      </c>
      <c r="L1914" t="str">
        <f>_xlfn.XLOOKUP(D1914,Products!A:A,Products!D:D)</f>
        <v>Smartphone</v>
      </c>
      <c r="M1914">
        <f t="shared" si="261"/>
        <v>1197.18</v>
      </c>
      <c r="N1914">
        <f t="shared" si="262"/>
        <v>722.74</v>
      </c>
      <c r="O1914">
        <f t="shared" si="263"/>
        <v>474.44000000000005</v>
      </c>
      <c r="P1914" s="8">
        <f t="shared" si="264"/>
        <v>0.39629796688885549</v>
      </c>
      <c r="Q1914">
        <f t="shared" si="265"/>
        <v>59.859000000000009</v>
      </c>
      <c r="R1914">
        <f t="shared" si="266"/>
        <v>1137.3210000000001</v>
      </c>
      <c r="S1914">
        <f t="shared" si="267"/>
        <v>414.58100000000013</v>
      </c>
      <c r="T1914" t="str">
        <f>_xlfn.XLOOKUP(C1914,Customers!A:A,Customers!D:D)</f>
        <v>M</v>
      </c>
      <c r="U1914" s="13">
        <f>_xlfn.XLOOKUP(C1914,Customers!A:A,Customers!E:E)</f>
        <v>28630</v>
      </c>
      <c r="V1914" t="str">
        <f>_xlfn.XLOOKUP(C1914,Customers!A:A,Customers!F:F)</f>
        <v>West Charles</v>
      </c>
      <c r="W1914" s="13">
        <f>_xlfn.XLOOKUP(C1914,Customers!A:A,Customers!G:G)</f>
        <v>44438</v>
      </c>
      <c r="X1914">
        <f t="shared" ca="1" si="268"/>
        <v>48</v>
      </c>
      <c r="Y1914" t="str">
        <f t="shared" ca="1" si="269"/>
        <v>36-50</v>
      </c>
    </row>
    <row r="1915" spans="1:25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  <c r="I1915">
        <f>_xlfn.XLOOKUP(D1915,Products!A:A,Products!E:E)</f>
        <v>304.70999999999998</v>
      </c>
      <c r="J1915">
        <f>_xlfn.XLOOKUP(D1915,Products!A:A,Products!F:F)</f>
        <v>164.01</v>
      </c>
      <c r="K1915" t="str">
        <f>_xlfn.XLOOKUP(D1915,Products!A:A,Products!C:C)</f>
        <v>Groceries</v>
      </c>
      <c r="L1915" t="str">
        <f>_xlfn.XLOOKUP(D1915,Products!A:A,Products!D:D)</f>
        <v>Vegetables</v>
      </c>
      <c r="M1915">
        <f t="shared" si="261"/>
        <v>304.70999999999998</v>
      </c>
      <c r="N1915">
        <f t="shared" si="262"/>
        <v>164.01</v>
      </c>
      <c r="O1915">
        <f t="shared" si="263"/>
        <v>140.69999999999999</v>
      </c>
      <c r="P1915" s="8">
        <f t="shared" si="264"/>
        <v>0.46175051688490698</v>
      </c>
      <c r="Q1915">
        <f t="shared" si="265"/>
        <v>15.2355</v>
      </c>
      <c r="R1915">
        <f t="shared" si="266"/>
        <v>289.47449999999998</v>
      </c>
      <c r="S1915">
        <f t="shared" si="267"/>
        <v>125.46449999999999</v>
      </c>
      <c r="T1915" t="str">
        <f>_xlfn.XLOOKUP(C1915,Customers!A:A,Customers!D:D)</f>
        <v>F</v>
      </c>
      <c r="U1915" s="13">
        <f>_xlfn.XLOOKUP(C1915,Customers!A:A,Customers!E:E)</f>
        <v>25396</v>
      </c>
      <c r="V1915" t="str">
        <f>_xlfn.XLOOKUP(C1915,Customers!A:A,Customers!F:F)</f>
        <v>Geoffreystad</v>
      </c>
      <c r="W1915" s="13">
        <f>_xlfn.XLOOKUP(C1915,Customers!A:A,Customers!G:G)</f>
        <v>44890</v>
      </c>
      <c r="X1915">
        <f t="shared" ca="1" si="268"/>
        <v>56</v>
      </c>
      <c r="Y1915" t="str">
        <f t="shared" ca="1" si="269"/>
        <v>50+</v>
      </c>
    </row>
    <row r="1916" spans="1:25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  <c r="I1916">
        <f>_xlfn.XLOOKUP(D1916,Products!A:A,Products!E:E)</f>
        <v>428.05</v>
      </c>
      <c r="J1916">
        <f>_xlfn.XLOOKUP(D1916,Products!A:A,Products!F:F)</f>
        <v>246.07</v>
      </c>
      <c r="K1916" t="str">
        <f>_xlfn.XLOOKUP(D1916,Products!A:A,Products!C:C)</f>
        <v>Electronics</v>
      </c>
      <c r="L1916" t="str">
        <f>_xlfn.XLOOKUP(D1916,Products!A:A,Products!D:D)</f>
        <v>Laptop</v>
      </c>
      <c r="M1916">
        <f t="shared" si="261"/>
        <v>1712.2</v>
      </c>
      <c r="N1916">
        <f t="shared" si="262"/>
        <v>984.28</v>
      </c>
      <c r="O1916">
        <f t="shared" si="263"/>
        <v>727.92000000000007</v>
      </c>
      <c r="P1916" s="8">
        <f t="shared" si="264"/>
        <v>0.42513725032122418</v>
      </c>
      <c r="Q1916">
        <f t="shared" si="265"/>
        <v>0</v>
      </c>
      <c r="R1916">
        <f t="shared" si="266"/>
        <v>1712.2</v>
      </c>
      <c r="S1916">
        <f t="shared" si="267"/>
        <v>727.92000000000007</v>
      </c>
      <c r="T1916" t="str">
        <f>_xlfn.XLOOKUP(C1916,Customers!A:A,Customers!D:D)</f>
        <v>M</v>
      </c>
      <c r="U1916" s="13">
        <f>_xlfn.XLOOKUP(C1916,Customers!A:A,Customers!E:E)</f>
        <v>38540</v>
      </c>
      <c r="V1916" t="str">
        <f>_xlfn.XLOOKUP(C1916,Customers!A:A,Customers!F:F)</f>
        <v>South Jennifer</v>
      </c>
      <c r="W1916" s="13">
        <f>_xlfn.XLOOKUP(C1916,Customers!A:A,Customers!G:G)</f>
        <v>45897</v>
      </c>
      <c r="X1916">
        <f t="shared" ca="1" si="268"/>
        <v>20</v>
      </c>
      <c r="Y1916" t="str">
        <f t="shared" ca="1" si="269"/>
        <v>18-25</v>
      </c>
    </row>
    <row r="1917" spans="1:25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  <c r="I1917">
        <f>_xlfn.XLOOKUP(D1917,Products!A:A,Products!E:E)</f>
        <v>1227.24</v>
      </c>
      <c r="J1917">
        <f>_xlfn.XLOOKUP(D1917,Products!A:A,Products!F:F)</f>
        <v>977.09</v>
      </c>
      <c r="K1917" t="str">
        <f>_xlfn.XLOOKUP(D1917,Products!A:A,Products!C:C)</f>
        <v>Groceries</v>
      </c>
      <c r="L1917" t="str">
        <f>_xlfn.XLOOKUP(D1917,Products!A:A,Products!D:D)</f>
        <v>Dairy</v>
      </c>
      <c r="M1917">
        <f t="shared" si="261"/>
        <v>3681.7200000000003</v>
      </c>
      <c r="N1917">
        <f t="shared" si="262"/>
        <v>2931.27</v>
      </c>
      <c r="O1917">
        <f t="shared" si="263"/>
        <v>750.45000000000027</v>
      </c>
      <c r="P1917" s="8">
        <f t="shared" si="264"/>
        <v>0.20383136142889743</v>
      </c>
      <c r="Q1917">
        <f t="shared" si="265"/>
        <v>552.25800000000004</v>
      </c>
      <c r="R1917">
        <f t="shared" si="266"/>
        <v>3129.4620000000004</v>
      </c>
      <c r="S1917">
        <f t="shared" si="267"/>
        <v>198.19200000000046</v>
      </c>
      <c r="T1917" t="str">
        <f>_xlfn.XLOOKUP(C1917,Customers!A:A,Customers!D:D)</f>
        <v>F</v>
      </c>
      <c r="U1917" s="13">
        <f>_xlfn.XLOOKUP(C1917,Customers!A:A,Customers!E:E)</f>
        <v>32818</v>
      </c>
      <c r="V1917" t="str">
        <f>_xlfn.XLOOKUP(C1917,Customers!A:A,Customers!F:F)</f>
        <v>Cliffordbury</v>
      </c>
      <c r="W1917" s="13">
        <f>_xlfn.XLOOKUP(C1917,Customers!A:A,Customers!G:G)</f>
        <v>44718</v>
      </c>
      <c r="X1917">
        <f t="shared" ca="1" si="268"/>
        <v>36</v>
      </c>
      <c r="Y1917" t="str">
        <f t="shared" ca="1" si="269"/>
        <v>36-50</v>
      </c>
    </row>
    <row r="1918" spans="1:25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  <c r="I1918">
        <f>_xlfn.XLOOKUP(D1918,Products!A:A,Products!E:E)</f>
        <v>1673.69</v>
      </c>
      <c r="J1918">
        <f>_xlfn.XLOOKUP(D1918,Products!A:A,Products!F:F)</f>
        <v>1323.38</v>
      </c>
      <c r="K1918" t="str">
        <f>_xlfn.XLOOKUP(D1918,Products!A:A,Products!C:C)</f>
        <v>Electronics</v>
      </c>
      <c r="L1918" t="str">
        <f>_xlfn.XLOOKUP(D1918,Products!A:A,Products!D:D)</f>
        <v>Camera</v>
      </c>
      <c r="M1918">
        <f t="shared" si="261"/>
        <v>3347.38</v>
      </c>
      <c r="N1918">
        <f t="shared" si="262"/>
        <v>2646.76</v>
      </c>
      <c r="O1918">
        <f t="shared" si="263"/>
        <v>700.61999999999989</v>
      </c>
      <c r="P1918" s="8">
        <f t="shared" si="264"/>
        <v>0.20930399297360916</v>
      </c>
      <c r="Q1918">
        <f t="shared" si="265"/>
        <v>167.36900000000003</v>
      </c>
      <c r="R1918">
        <f t="shared" si="266"/>
        <v>3180.011</v>
      </c>
      <c r="S1918">
        <f t="shared" si="267"/>
        <v>533.25099999999975</v>
      </c>
      <c r="T1918" t="str">
        <f>_xlfn.XLOOKUP(C1918,Customers!A:A,Customers!D:D)</f>
        <v>F</v>
      </c>
      <c r="U1918" s="13">
        <f>_xlfn.XLOOKUP(C1918,Customers!A:A,Customers!E:E)</f>
        <v>27995</v>
      </c>
      <c r="V1918" t="str">
        <f>_xlfn.XLOOKUP(C1918,Customers!A:A,Customers!F:F)</f>
        <v>East Raymond</v>
      </c>
      <c r="W1918" s="13">
        <f>_xlfn.XLOOKUP(C1918,Customers!A:A,Customers!G:G)</f>
        <v>45827</v>
      </c>
      <c r="X1918">
        <f t="shared" ca="1" si="268"/>
        <v>49</v>
      </c>
      <c r="Y1918" t="str">
        <f t="shared" ca="1" si="269"/>
        <v>36-50</v>
      </c>
    </row>
    <row r="1919" spans="1:25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  <c r="I1919">
        <f>_xlfn.XLOOKUP(D1919,Products!A:A,Products!E:E)</f>
        <v>1853.77</v>
      </c>
      <c r="J1919">
        <f>_xlfn.XLOOKUP(D1919,Products!A:A,Products!F:F)</f>
        <v>1363.52</v>
      </c>
      <c r="K1919" t="str">
        <f>_xlfn.XLOOKUP(D1919,Products!A:A,Products!C:C)</f>
        <v>Fashion</v>
      </c>
      <c r="L1919" t="str">
        <f>_xlfn.XLOOKUP(D1919,Products!A:A,Products!D:D)</f>
        <v>Accessories</v>
      </c>
      <c r="M1919">
        <f t="shared" si="261"/>
        <v>1853.77</v>
      </c>
      <c r="N1919">
        <f t="shared" si="262"/>
        <v>1363.52</v>
      </c>
      <c r="O1919">
        <f t="shared" si="263"/>
        <v>490.25</v>
      </c>
      <c r="P1919" s="8">
        <f t="shared" si="264"/>
        <v>0.26446107122242779</v>
      </c>
      <c r="Q1919">
        <f t="shared" si="265"/>
        <v>185.37700000000001</v>
      </c>
      <c r="R1919">
        <f t="shared" si="266"/>
        <v>1668.393</v>
      </c>
      <c r="S1919">
        <f t="shared" si="267"/>
        <v>304.87300000000005</v>
      </c>
      <c r="T1919" t="str">
        <f>_xlfn.XLOOKUP(C1919,Customers!A:A,Customers!D:D)</f>
        <v>F</v>
      </c>
      <c r="U1919" s="13">
        <f>_xlfn.XLOOKUP(C1919,Customers!A:A,Customers!E:E)</f>
        <v>26908</v>
      </c>
      <c r="V1919" t="str">
        <f>_xlfn.XLOOKUP(C1919,Customers!A:A,Customers!F:F)</f>
        <v>Brittanyburgh</v>
      </c>
      <c r="W1919" s="13">
        <f>_xlfn.XLOOKUP(C1919,Customers!A:A,Customers!G:G)</f>
        <v>45561</v>
      </c>
      <c r="X1919">
        <f t="shared" ca="1" si="268"/>
        <v>52</v>
      </c>
      <c r="Y1919" t="str">
        <f t="shared" ca="1" si="269"/>
        <v>50+</v>
      </c>
    </row>
    <row r="1920" spans="1:25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  <c r="I1920">
        <f>_xlfn.XLOOKUP(D1920,Products!A:A,Products!E:E)</f>
        <v>1246.1099999999999</v>
      </c>
      <c r="J1920">
        <f>_xlfn.XLOOKUP(D1920,Products!A:A,Products!F:F)</f>
        <v>833.52</v>
      </c>
      <c r="K1920" t="str">
        <f>_xlfn.XLOOKUP(D1920,Products!A:A,Products!C:C)</f>
        <v>Electronics</v>
      </c>
      <c r="L1920" t="str">
        <f>_xlfn.XLOOKUP(D1920,Products!A:A,Products!D:D)</f>
        <v>Headphones</v>
      </c>
      <c r="M1920">
        <f t="shared" si="261"/>
        <v>2492.2199999999998</v>
      </c>
      <c r="N1920">
        <f t="shared" si="262"/>
        <v>1667.04</v>
      </c>
      <c r="O1920">
        <f t="shared" si="263"/>
        <v>825.17999999999984</v>
      </c>
      <c r="P1920" s="8">
        <f t="shared" si="264"/>
        <v>0.33110239063967062</v>
      </c>
      <c r="Q1920">
        <f t="shared" si="265"/>
        <v>373.83299999999997</v>
      </c>
      <c r="R1920">
        <f t="shared" si="266"/>
        <v>2118.3869999999997</v>
      </c>
      <c r="S1920">
        <f t="shared" si="267"/>
        <v>451.34699999999975</v>
      </c>
      <c r="T1920" t="str">
        <f>_xlfn.XLOOKUP(C1920,Customers!A:A,Customers!D:D)</f>
        <v>M</v>
      </c>
      <c r="U1920" s="13">
        <f>_xlfn.XLOOKUP(C1920,Customers!A:A,Customers!E:E)</f>
        <v>34043</v>
      </c>
      <c r="V1920" t="str">
        <f>_xlfn.XLOOKUP(C1920,Customers!A:A,Customers!F:F)</f>
        <v>Robertsborough</v>
      </c>
      <c r="W1920" s="13">
        <f>_xlfn.XLOOKUP(C1920,Customers!A:A,Customers!G:G)</f>
        <v>45866</v>
      </c>
      <c r="X1920">
        <f t="shared" ca="1" si="268"/>
        <v>33</v>
      </c>
      <c r="Y1920" t="str">
        <f t="shared" ca="1" si="269"/>
        <v>26-35</v>
      </c>
    </row>
    <row r="1921" spans="1:25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  <c r="I1921">
        <f>_xlfn.XLOOKUP(D1921,Products!A:A,Products!E:E)</f>
        <v>1216.3599999999999</v>
      </c>
      <c r="J1921">
        <f>_xlfn.XLOOKUP(D1921,Products!A:A,Products!F:F)</f>
        <v>794.8</v>
      </c>
      <c r="K1921" t="str">
        <f>_xlfn.XLOOKUP(D1921,Products!A:A,Products!C:C)</f>
        <v>Fashion</v>
      </c>
      <c r="L1921" t="str">
        <f>_xlfn.XLOOKUP(D1921,Products!A:A,Products!D:D)</f>
        <v>Bags</v>
      </c>
      <c r="M1921">
        <f t="shared" si="261"/>
        <v>6081.7999999999993</v>
      </c>
      <c r="N1921">
        <f t="shared" si="262"/>
        <v>3974</v>
      </c>
      <c r="O1921">
        <f t="shared" si="263"/>
        <v>2107.7999999999993</v>
      </c>
      <c r="P1921" s="8">
        <f t="shared" si="264"/>
        <v>0.34657502713012589</v>
      </c>
      <c r="Q1921">
        <f t="shared" si="265"/>
        <v>304.08999999999997</v>
      </c>
      <c r="R1921">
        <f t="shared" si="266"/>
        <v>5777.7099999999991</v>
      </c>
      <c r="S1921">
        <f t="shared" si="267"/>
        <v>1803.7099999999991</v>
      </c>
      <c r="T1921" t="str">
        <f>_xlfn.XLOOKUP(C1921,Customers!A:A,Customers!D:D)</f>
        <v>F</v>
      </c>
      <c r="U1921" s="13">
        <f>_xlfn.XLOOKUP(C1921,Customers!A:A,Customers!E:E)</f>
        <v>21899</v>
      </c>
      <c r="V1921" t="str">
        <f>_xlfn.XLOOKUP(C1921,Customers!A:A,Customers!F:F)</f>
        <v>West Dakotaside</v>
      </c>
      <c r="W1921" s="13">
        <f>_xlfn.XLOOKUP(C1921,Customers!A:A,Customers!G:G)</f>
        <v>44853</v>
      </c>
      <c r="X1921">
        <f t="shared" ca="1" si="268"/>
        <v>66</v>
      </c>
      <c r="Y1921" t="str">
        <f t="shared" ca="1" si="269"/>
        <v>50+</v>
      </c>
    </row>
    <row r="1922" spans="1:25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  <c r="I1922">
        <f>_xlfn.XLOOKUP(D1922,Products!A:A,Products!E:E)</f>
        <v>1246.1099999999999</v>
      </c>
      <c r="J1922">
        <f>_xlfn.XLOOKUP(D1922,Products!A:A,Products!F:F)</f>
        <v>833.52</v>
      </c>
      <c r="K1922" t="str">
        <f>_xlfn.XLOOKUP(D1922,Products!A:A,Products!C:C)</f>
        <v>Electronics</v>
      </c>
      <c r="L1922" t="str">
        <f>_xlfn.XLOOKUP(D1922,Products!A:A,Products!D:D)</f>
        <v>Headphones</v>
      </c>
      <c r="M1922">
        <f t="shared" si="261"/>
        <v>2492.2199999999998</v>
      </c>
      <c r="N1922">
        <f t="shared" si="262"/>
        <v>1667.04</v>
      </c>
      <c r="O1922">
        <f t="shared" si="263"/>
        <v>825.17999999999984</v>
      </c>
      <c r="P1922" s="8">
        <f t="shared" si="264"/>
        <v>0.33110239063967062</v>
      </c>
      <c r="Q1922">
        <f t="shared" si="265"/>
        <v>0</v>
      </c>
      <c r="R1922">
        <f t="shared" si="266"/>
        <v>2492.2199999999998</v>
      </c>
      <c r="S1922">
        <f t="shared" si="267"/>
        <v>825.17999999999984</v>
      </c>
      <c r="T1922" t="str">
        <f>_xlfn.XLOOKUP(C1922,Customers!A:A,Customers!D:D)</f>
        <v>M</v>
      </c>
      <c r="U1922" s="13">
        <f>_xlfn.XLOOKUP(C1922,Customers!A:A,Customers!E:E)</f>
        <v>31945</v>
      </c>
      <c r="V1922" t="str">
        <f>_xlfn.XLOOKUP(C1922,Customers!A:A,Customers!F:F)</f>
        <v>Port Jeffreyside</v>
      </c>
      <c r="W1922" s="13">
        <f>_xlfn.XLOOKUP(C1922,Customers!A:A,Customers!G:G)</f>
        <v>44261</v>
      </c>
      <c r="X1922">
        <f t="shared" ca="1" si="268"/>
        <v>39</v>
      </c>
      <c r="Y1922" t="str">
        <f t="shared" ca="1" si="269"/>
        <v>36-50</v>
      </c>
    </row>
    <row r="1923" spans="1:25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  <c r="I1923">
        <f>_xlfn.XLOOKUP(D1923,Products!A:A,Products!E:E)</f>
        <v>1745.61</v>
      </c>
      <c r="J1923">
        <f>_xlfn.XLOOKUP(D1923,Products!A:A,Products!F:F)</f>
        <v>1322.44</v>
      </c>
      <c r="K1923" t="str">
        <f>_xlfn.XLOOKUP(D1923,Products!A:A,Products!C:C)</f>
        <v>Electronics</v>
      </c>
      <c r="L1923" t="str">
        <f>_xlfn.XLOOKUP(D1923,Products!A:A,Products!D:D)</f>
        <v>Headphones</v>
      </c>
      <c r="M1923">
        <f t="shared" ref="M1923:M1986" si="270">F1923*I1923</f>
        <v>5236.83</v>
      </c>
      <c r="N1923">
        <f t="shared" ref="N1923:N1986" si="271">F1923*J1923</f>
        <v>3967.32</v>
      </c>
      <c r="O1923">
        <f t="shared" ref="O1923:O1986" si="272">M1923-N1923</f>
        <v>1269.5099999999998</v>
      </c>
      <c r="P1923" s="8">
        <f t="shared" ref="P1923:P1986" si="273">O1923/M1923</f>
        <v>0.24241955534168566</v>
      </c>
      <c r="Q1923">
        <f t="shared" ref="Q1923:Q1986" si="274">M1923*G1923</f>
        <v>261.8415</v>
      </c>
      <c r="R1923">
        <f t="shared" ref="R1923:R1986" si="275">M1923-Q1923</f>
        <v>4974.9884999999995</v>
      </c>
      <c r="S1923">
        <f t="shared" ref="S1923:S1986" si="276">R1923-N1923</f>
        <v>1007.6684999999993</v>
      </c>
      <c r="T1923" t="str">
        <f>_xlfn.XLOOKUP(C1923,Customers!A:A,Customers!D:D)</f>
        <v>F</v>
      </c>
      <c r="U1923" s="13">
        <f>_xlfn.XLOOKUP(C1923,Customers!A:A,Customers!E:E)</f>
        <v>23676</v>
      </c>
      <c r="V1923" t="str">
        <f>_xlfn.XLOOKUP(C1923,Customers!A:A,Customers!F:F)</f>
        <v>Joyceside</v>
      </c>
      <c r="W1923" s="13">
        <f>_xlfn.XLOOKUP(C1923,Customers!A:A,Customers!G:G)</f>
        <v>44351</v>
      </c>
      <c r="X1923">
        <f t="shared" ref="X1923:X1986" ca="1" si="277">DATEDIF(U1923, TODAY(),"Y")</f>
        <v>61</v>
      </c>
      <c r="Y1923" t="str">
        <f t="shared" ref="Y1923:Y1986" ca="1" si="278">IF(X1923&lt;=25,"18-25",IF(X1923&lt;=35,"26-35", IF(X1923&lt;=50,"36-50","50+")))</f>
        <v>50+</v>
      </c>
    </row>
    <row r="1924" spans="1:25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  <c r="I1924">
        <f>_xlfn.XLOOKUP(D1924,Products!A:A,Products!E:E)</f>
        <v>1562.43</v>
      </c>
      <c r="J1924">
        <f>_xlfn.XLOOKUP(D1924,Products!A:A,Products!F:F)</f>
        <v>1195.6300000000001</v>
      </c>
      <c r="K1924" t="str">
        <f>_xlfn.XLOOKUP(D1924,Products!A:A,Products!C:C)</f>
        <v>Electronics</v>
      </c>
      <c r="L1924" t="str">
        <f>_xlfn.XLOOKUP(D1924,Products!A:A,Products!D:D)</f>
        <v>Laptop</v>
      </c>
      <c r="M1924">
        <f t="shared" si="270"/>
        <v>7812.1500000000005</v>
      </c>
      <c r="N1924">
        <f t="shared" si="271"/>
        <v>5978.1500000000005</v>
      </c>
      <c r="O1924">
        <f t="shared" si="272"/>
        <v>1834</v>
      </c>
      <c r="P1924" s="8">
        <f t="shared" si="273"/>
        <v>0.23476251736077774</v>
      </c>
      <c r="Q1924">
        <f t="shared" si="274"/>
        <v>390.60750000000007</v>
      </c>
      <c r="R1924">
        <f t="shared" si="275"/>
        <v>7421.5425000000005</v>
      </c>
      <c r="S1924">
        <f t="shared" si="276"/>
        <v>1443.3924999999999</v>
      </c>
      <c r="T1924" t="str">
        <f>_xlfn.XLOOKUP(C1924,Customers!A:A,Customers!D:D)</f>
        <v>F</v>
      </c>
      <c r="U1924" s="13">
        <f>_xlfn.XLOOKUP(C1924,Customers!A:A,Customers!E:E)</f>
        <v>24112</v>
      </c>
      <c r="V1924" t="str">
        <f>_xlfn.XLOOKUP(C1924,Customers!A:A,Customers!F:F)</f>
        <v>South Ianhaven</v>
      </c>
      <c r="W1924" s="13">
        <f>_xlfn.XLOOKUP(C1924,Customers!A:A,Customers!G:G)</f>
        <v>44926</v>
      </c>
      <c r="X1924">
        <f t="shared" ca="1" si="277"/>
        <v>60</v>
      </c>
      <c r="Y1924" t="str">
        <f t="shared" ca="1" si="278"/>
        <v>50+</v>
      </c>
    </row>
    <row r="1925" spans="1:25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  <c r="I1925">
        <f>_xlfn.XLOOKUP(D1925,Products!A:A,Products!E:E)</f>
        <v>1562.43</v>
      </c>
      <c r="J1925">
        <f>_xlfn.XLOOKUP(D1925,Products!A:A,Products!F:F)</f>
        <v>1195.6300000000001</v>
      </c>
      <c r="K1925" t="str">
        <f>_xlfn.XLOOKUP(D1925,Products!A:A,Products!C:C)</f>
        <v>Electronics</v>
      </c>
      <c r="L1925" t="str">
        <f>_xlfn.XLOOKUP(D1925,Products!A:A,Products!D:D)</f>
        <v>Laptop</v>
      </c>
      <c r="M1925">
        <f t="shared" si="270"/>
        <v>6249.72</v>
      </c>
      <c r="N1925">
        <f t="shared" si="271"/>
        <v>4782.5200000000004</v>
      </c>
      <c r="O1925">
        <f t="shared" si="272"/>
        <v>1467.1999999999998</v>
      </c>
      <c r="P1925" s="8">
        <f t="shared" si="273"/>
        <v>0.23476251736077772</v>
      </c>
      <c r="Q1925">
        <f t="shared" si="274"/>
        <v>624.97200000000009</v>
      </c>
      <c r="R1925">
        <f t="shared" si="275"/>
        <v>5624.7480000000005</v>
      </c>
      <c r="S1925">
        <f t="shared" si="276"/>
        <v>842.22800000000007</v>
      </c>
      <c r="T1925" t="str">
        <f>_xlfn.XLOOKUP(C1925,Customers!A:A,Customers!D:D)</f>
        <v>M</v>
      </c>
      <c r="U1925" s="13">
        <f>_xlfn.XLOOKUP(C1925,Customers!A:A,Customers!E:E)</f>
        <v>27205</v>
      </c>
      <c r="V1925" t="str">
        <f>_xlfn.XLOOKUP(C1925,Customers!A:A,Customers!F:F)</f>
        <v>East Samantha</v>
      </c>
      <c r="W1925" s="13">
        <f>_xlfn.XLOOKUP(C1925,Customers!A:A,Customers!G:G)</f>
        <v>44509</v>
      </c>
      <c r="X1925">
        <f t="shared" ca="1" si="277"/>
        <v>51</v>
      </c>
      <c r="Y1925" t="str">
        <f t="shared" ca="1" si="278"/>
        <v>50+</v>
      </c>
    </row>
    <row r="1926" spans="1:25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  <c r="I1926">
        <f>_xlfn.XLOOKUP(D1926,Products!A:A,Products!E:E)</f>
        <v>1342.75</v>
      </c>
      <c r="J1926">
        <f>_xlfn.XLOOKUP(D1926,Products!A:A,Products!F:F)</f>
        <v>797.94</v>
      </c>
      <c r="K1926" t="str">
        <f>_xlfn.XLOOKUP(D1926,Products!A:A,Products!C:C)</f>
        <v>Fashion</v>
      </c>
      <c r="L1926" t="str">
        <f>_xlfn.XLOOKUP(D1926,Products!A:A,Products!D:D)</f>
        <v>Clothing</v>
      </c>
      <c r="M1926">
        <f t="shared" si="270"/>
        <v>5371</v>
      </c>
      <c r="N1926">
        <f t="shared" si="271"/>
        <v>3191.76</v>
      </c>
      <c r="O1926">
        <f t="shared" si="272"/>
        <v>2179.2399999999998</v>
      </c>
      <c r="P1926" s="8">
        <f t="shared" si="273"/>
        <v>0.40574194749581077</v>
      </c>
      <c r="Q1926">
        <f t="shared" si="274"/>
        <v>805.65</v>
      </c>
      <c r="R1926">
        <f t="shared" si="275"/>
        <v>4565.3500000000004</v>
      </c>
      <c r="S1926">
        <f t="shared" si="276"/>
        <v>1373.5900000000001</v>
      </c>
      <c r="T1926" t="str">
        <f>_xlfn.XLOOKUP(C1926,Customers!A:A,Customers!D:D)</f>
        <v>F</v>
      </c>
      <c r="U1926" s="13">
        <f>_xlfn.XLOOKUP(C1926,Customers!A:A,Customers!E:E)</f>
        <v>36064</v>
      </c>
      <c r="V1926" t="str">
        <f>_xlfn.XLOOKUP(C1926,Customers!A:A,Customers!F:F)</f>
        <v>Williamsville</v>
      </c>
      <c r="W1926" s="13">
        <f>_xlfn.XLOOKUP(C1926,Customers!A:A,Customers!G:G)</f>
        <v>45011</v>
      </c>
      <c r="X1926">
        <f t="shared" ca="1" si="277"/>
        <v>27</v>
      </c>
      <c r="Y1926" t="str">
        <f t="shared" ca="1" si="278"/>
        <v>26-35</v>
      </c>
    </row>
    <row r="1927" spans="1:25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  <c r="I1927">
        <f>_xlfn.XLOOKUP(D1927,Products!A:A,Products!E:E)</f>
        <v>1134.8</v>
      </c>
      <c r="J1927">
        <f>_xlfn.XLOOKUP(D1927,Products!A:A,Products!F:F)</f>
        <v>675.1</v>
      </c>
      <c r="K1927" t="str">
        <f>_xlfn.XLOOKUP(D1927,Products!A:A,Products!C:C)</f>
        <v>Fashion</v>
      </c>
      <c r="L1927" t="str">
        <f>_xlfn.XLOOKUP(D1927,Products!A:A,Products!D:D)</f>
        <v>Watches</v>
      </c>
      <c r="M1927">
        <f t="shared" si="270"/>
        <v>1134.8</v>
      </c>
      <c r="N1927">
        <f t="shared" si="271"/>
        <v>675.1</v>
      </c>
      <c r="O1927">
        <f t="shared" si="272"/>
        <v>459.69999999999993</v>
      </c>
      <c r="P1927" s="8">
        <f t="shared" si="273"/>
        <v>0.40509340853013742</v>
      </c>
      <c r="Q1927">
        <f t="shared" si="274"/>
        <v>113.48</v>
      </c>
      <c r="R1927">
        <f t="shared" si="275"/>
        <v>1021.3199999999999</v>
      </c>
      <c r="S1927">
        <f t="shared" si="276"/>
        <v>346.21999999999991</v>
      </c>
      <c r="T1927" t="str">
        <f>_xlfn.XLOOKUP(C1927,Customers!A:A,Customers!D:D)</f>
        <v>M</v>
      </c>
      <c r="U1927" s="13">
        <f>_xlfn.XLOOKUP(C1927,Customers!A:A,Customers!E:E)</f>
        <v>35356</v>
      </c>
      <c r="V1927" t="str">
        <f>_xlfn.XLOOKUP(C1927,Customers!A:A,Customers!F:F)</f>
        <v>Williamsport</v>
      </c>
      <c r="W1927" s="13">
        <f>_xlfn.XLOOKUP(C1927,Customers!A:A,Customers!G:G)</f>
        <v>44915</v>
      </c>
      <c r="X1927">
        <f t="shared" ca="1" si="277"/>
        <v>29</v>
      </c>
      <c r="Y1927" t="str">
        <f t="shared" ca="1" si="278"/>
        <v>26-35</v>
      </c>
    </row>
    <row r="1928" spans="1:25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  <c r="I1928">
        <f>_xlfn.XLOOKUP(D1928,Products!A:A,Products!E:E)</f>
        <v>388.26</v>
      </c>
      <c r="J1928">
        <f>_xlfn.XLOOKUP(D1928,Products!A:A,Products!F:F)</f>
        <v>199.3</v>
      </c>
      <c r="K1928" t="str">
        <f>_xlfn.XLOOKUP(D1928,Products!A:A,Products!C:C)</f>
        <v>Fashion</v>
      </c>
      <c r="L1928" t="str">
        <f>_xlfn.XLOOKUP(D1928,Products!A:A,Products!D:D)</f>
        <v>Watches</v>
      </c>
      <c r="M1928">
        <f t="shared" si="270"/>
        <v>1164.78</v>
      </c>
      <c r="N1928">
        <f t="shared" si="271"/>
        <v>597.90000000000009</v>
      </c>
      <c r="O1928">
        <f t="shared" si="272"/>
        <v>566.87999999999988</v>
      </c>
      <c r="P1928" s="8">
        <f t="shared" si="273"/>
        <v>0.4866841807036521</v>
      </c>
      <c r="Q1928">
        <f t="shared" si="274"/>
        <v>116.47800000000001</v>
      </c>
      <c r="R1928">
        <f t="shared" si="275"/>
        <v>1048.3019999999999</v>
      </c>
      <c r="S1928">
        <f t="shared" si="276"/>
        <v>450.40199999999982</v>
      </c>
      <c r="T1928" t="str">
        <f>_xlfn.XLOOKUP(C1928,Customers!A:A,Customers!D:D)</f>
        <v>M</v>
      </c>
      <c r="U1928" s="13">
        <f>_xlfn.XLOOKUP(C1928,Customers!A:A,Customers!E:E)</f>
        <v>24029</v>
      </c>
      <c r="V1928" t="str">
        <f>_xlfn.XLOOKUP(C1928,Customers!A:A,Customers!F:F)</f>
        <v>New Reginald</v>
      </c>
      <c r="W1928" s="13">
        <f>_xlfn.XLOOKUP(C1928,Customers!A:A,Customers!G:G)</f>
        <v>44937</v>
      </c>
      <c r="X1928">
        <f t="shared" ca="1" si="277"/>
        <v>60</v>
      </c>
      <c r="Y1928" t="str">
        <f t="shared" ca="1" si="278"/>
        <v>50+</v>
      </c>
    </row>
    <row r="1929" spans="1:25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  <c r="I1929">
        <f>_xlfn.XLOOKUP(D1929,Products!A:A,Products!E:E)</f>
        <v>1798.97</v>
      </c>
      <c r="J1929">
        <f>_xlfn.XLOOKUP(D1929,Products!A:A,Products!F:F)</f>
        <v>1329.15</v>
      </c>
      <c r="K1929" t="str">
        <f>_xlfn.XLOOKUP(D1929,Products!A:A,Products!C:C)</f>
        <v>Fashion</v>
      </c>
      <c r="L1929" t="str">
        <f>_xlfn.XLOOKUP(D1929,Products!A:A,Products!D:D)</f>
        <v>Accessories</v>
      </c>
      <c r="M1929">
        <f t="shared" si="270"/>
        <v>1798.97</v>
      </c>
      <c r="N1929">
        <f t="shared" si="271"/>
        <v>1329.15</v>
      </c>
      <c r="O1929">
        <f t="shared" si="272"/>
        <v>469.81999999999994</v>
      </c>
      <c r="P1929" s="8">
        <f t="shared" si="273"/>
        <v>0.26116055298309582</v>
      </c>
      <c r="Q1929">
        <f t="shared" si="274"/>
        <v>89.94850000000001</v>
      </c>
      <c r="R1929">
        <f t="shared" si="275"/>
        <v>1709.0215000000001</v>
      </c>
      <c r="S1929">
        <f t="shared" si="276"/>
        <v>379.87149999999997</v>
      </c>
      <c r="T1929" t="str">
        <f>_xlfn.XLOOKUP(C1929,Customers!A:A,Customers!D:D)</f>
        <v>F</v>
      </c>
      <c r="U1929" s="13">
        <f>_xlfn.XLOOKUP(C1929,Customers!A:A,Customers!E:E)</f>
        <v>26908</v>
      </c>
      <c r="V1929" t="str">
        <f>_xlfn.XLOOKUP(C1929,Customers!A:A,Customers!F:F)</f>
        <v>Brittanyburgh</v>
      </c>
      <c r="W1929" s="13">
        <f>_xlfn.XLOOKUP(C1929,Customers!A:A,Customers!G:G)</f>
        <v>45561</v>
      </c>
      <c r="X1929">
        <f t="shared" ca="1" si="277"/>
        <v>52</v>
      </c>
      <c r="Y1929" t="str">
        <f t="shared" ca="1" si="278"/>
        <v>50+</v>
      </c>
    </row>
    <row r="1930" spans="1:25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  <c r="I1930">
        <f>_xlfn.XLOOKUP(D1930,Products!A:A,Products!E:E)</f>
        <v>818.76</v>
      </c>
      <c r="J1930">
        <f>_xlfn.XLOOKUP(D1930,Products!A:A,Products!F:F)</f>
        <v>527.62</v>
      </c>
      <c r="K1930" t="str">
        <f>_xlfn.XLOOKUP(D1930,Products!A:A,Products!C:C)</f>
        <v>Electronics</v>
      </c>
      <c r="L1930" t="str">
        <f>_xlfn.XLOOKUP(D1930,Products!A:A,Products!D:D)</f>
        <v>Television</v>
      </c>
      <c r="M1930">
        <f t="shared" si="270"/>
        <v>2456.2799999999997</v>
      </c>
      <c r="N1930">
        <f t="shared" si="271"/>
        <v>1582.8600000000001</v>
      </c>
      <c r="O1930">
        <f t="shared" si="272"/>
        <v>873.41999999999962</v>
      </c>
      <c r="P1930" s="8">
        <f t="shared" si="273"/>
        <v>0.35558649665347586</v>
      </c>
      <c r="Q1930">
        <f t="shared" si="274"/>
        <v>122.81399999999999</v>
      </c>
      <c r="R1930">
        <f t="shared" si="275"/>
        <v>2333.4659999999999</v>
      </c>
      <c r="S1930">
        <f t="shared" si="276"/>
        <v>750.60599999999977</v>
      </c>
      <c r="T1930" t="str">
        <f>_xlfn.XLOOKUP(C1930,Customers!A:A,Customers!D:D)</f>
        <v>M</v>
      </c>
      <c r="U1930" s="13">
        <f>_xlfn.XLOOKUP(C1930,Customers!A:A,Customers!E:E)</f>
        <v>35319</v>
      </c>
      <c r="V1930" t="str">
        <f>_xlfn.XLOOKUP(C1930,Customers!A:A,Customers!F:F)</f>
        <v>Osborneport</v>
      </c>
      <c r="W1930" s="13">
        <f>_xlfn.XLOOKUP(C1930,Customers!A:A,Customers!G:G)</f>
        <v>44829</v>
      </c>
      <c r="X1930">
        <f t="shared" ca="1" si="277"/>
        <v>29</v>
      </c>
      <c r="Y1930" t="str">
        <f t="shared" ca="1" si="278"/>
        <v>26-35</v>
      </c>
    </row>
    <row r="1931" spans="1:25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  <c r="I1931">
        <f>_xlfn.XLOOKUP(D1931,Products!A:A,Products!E:E)</f>
        <v>1044.6400000000001</v>
      </c>
      <c r="J1931">
        <f>_xlfn.XLOOKUP(D1931,Products!A:A,Products!F:F)</f>
        <v>775.07</v>
      </c>
      <c r="K1931" t="str">
        <f>_xlfn.XLOOKUP(D1931,Products!A:A,Products!C:C)</f>
        <v>Fashion</v>
      </c>
      <c r="L1931" t="str">
        <f>_xlfn.XLOOKUP(D1931,Products!A:A,Products!D:D)</f>
        <v>Footwear</v>
      </c>
      <c r="M1931">
        <f t="shared" si="270"/>
        <v>5223.2000000000007</v>
      </c>
      <c r="N1931">
        <f t="shared" si="271"/>
        <v>3875.3500000000004</v>
      </c>
      <c r="O1931">
        <f t="shared" si="272"/>
        <v>1347.8500000000004</v>
      </c>
      <c r="P1931" s="8">
        <f t="shared" si="273"/>
        <v>0.25805062030938891</v>
      </c>
      <c r="Q1931">
        <f t="shared" si="274"/>
        <v>0</v>
      </c>
      <c r="R1931">
        <f t="shared" si="275"/>
        <v>5223.2000000000007</v>
      </c>
      <c r="S1931">
        <f t="shared" si="276"/>
        <v>1347.8500000000004</v>
      </c>
      <c r="T1931" t="str">
        <f>_xlfn.XLOOKUP(C1931,Customers!A:A,Customers!D:D)</f>
        <v>M</v>
      </c>
      <c r="U1931" s="13">
        <f>_xlfn.XLOOKUP(C1931,Customers!A:A,Customers!E:E)</f>
        <v>24531</v>
      </c>
      <c r="V1931" t="str">
        <f>_xlfn.XLOOKUP(C1931,Customers!A:A,Customers!F:F)</f>
        <v>Sarahhaven</v>
      </c>
      <c r="W1931" s="13">
        <f>_xlfn.XLOOKUP(C1931,Customers!A:A,Customers!G:G)</f>
        <v>44480</v>
      </c>
      <c r="X1931">
        <f t="shared" ca="1" si="277"/>
        <v>59</v>
      </c>
      <c r="Y1931" t="str">
        <f t="shared" ca="1" si="278"/>
        <v>50+</v>
      </c>
    </row>
    <row r="1932" spans="1:25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  <c r="I1932">
        <f>_xlfn.XLOOKUP(D1932,Products!A:A,Products!E:E)</f>
        <v>1858.75</v>
      </c>
      <c r="J1932">
        <f>_xlfn.XLOOKUP(D1932,Products!A:A,Products!F:F)</f>
        <v>1451.16</v>
      </c>
      <c r="K1932" t="str">
        <f>_xlfn.XLOOKUP(D1932,Products!A:A,Products!C:C)</f>
        <v>Fashion</v>
      </c>
      <c r="L1932" t="str">
        <f>_xlfn.XLOOKUP(D1932,Products!A:A,Products!D:D)</f>
        <v>Accessories</v>
      </c>
      <c r="M1932">
        <f t="shared" si="270"/>
        <v>7435</v>
      </c>
      <c r="N1932">
        <f t="shared" si="271"/>
        <v>5804.64</v>
      </c>
      <c r="O1932">
        <f t="shared" si="272"/>
        <v>1630.3599999999997</v>
      </c>
      <c r="P1932" s="8">
        <f t="shared" si="273"/>
        <v>0.21928177538668456</v>
      </c>
      <c r="Q1932">
        <f t="shared" si="274"/>
        <v>743.5</v>
      </c>
      <c r="R1932">
        <f t="shared" si="275"/>
        <v>6691.5</v>
      </c>
      <c r="S1932">
        <f t="shared" si="276"/>
        <v>886.85999999999967</v>
      </c>
      <c r="T1932" t="str">
        <f>_xlfn.XLOOKUP(C1932,Customers!A:A,Customers!D:D)</f>
        <v>M</v>
      </c>
      <c r="U1932" s="13">
        <f>_xlfn.XLOOKUP(C1932,Customers!A:A,Customers!E:E)</f>
        <v>38351</v>
      </c>
      <c r="V1932" t="str">
        <f>_xlfn.XLOOKUP(C1932,Customers!A:A,Customers!F:F)</f>
        <v>Newtonborough</v>
      </c>
      <c r="W1932" s="13">
        <f>_xlfn.XLOOKUP(C1932,Customers!A:A,Customers!G:G)</f>
        <v>44661</v>
      </c>
      <c r="X1932">
        <f t="shared" ca="1" si="277"/>
        <v>21</v>
      </c>
      <c r="Y1932" t="str">
        <f t="shared" ca="1" si="278"/>
        <v>18-25</v>
      </c>
    </row>
    <row r="1933" spans="1:25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  <c r="I1933">
        <f>_xlfn.XLOOKUP(D1933,Products!A:A,Products!E:E)</f>
        <v>388.26</v>
      </c>
      <c r="J1933">
        <f>_xlfn.XLOOKUP(D1933,Products!A:A,Products!F:F)</f>
        <v>199.3</v>
      </c>
      <c r="K1933" t="str">
        <f>_xlfn.XLOOKUP(D1933,Products!A:A,Products!C:C)</f>
        <v>Fashion</v>
      </c>
      <c r="L1933" t="str">
        <f>_xlfn.XLOOKUP(D1933,Products!A:A,Products!D:D)</f>
        <v>Watches</v>
      </c>
      <c r="M1933">
        <f t="shared" si="270"/>
        <v>388.26</v>
      </c>
      <c r="N1933">
        <f t="shared" si="271"/>
        <v>199.3</v>
      </c>
      <c r="O1933">
        <f t="shared" si="272"/>
        <v>188.95999999999998</v>
      </c>
      <c r="P1933" s="8">
        <f t="shared" si="273"/>
        <v>0.48668418070365216</v>
      </c>
      <c r="Q1933">
        <f t="shared" si="274"/>
        <v>0</v>
      </c>
      <c r="R1933">
        <f t="shared" si="275"/>
        <v>388.26</v>
      </c>
      <c r="S1933">
        <f t="shared" si="276"/>
        <v>188.95999999999998</v>
      </c>
      <c r="T1933" t="str">
        <f>_xlfn.XLOOKUP(C1933,Customers!A:A,Customers!D:D)</f>
        <v>M</v>
      </c>
      <c r="U1933" s="13">
        <f>_xlfn.XLOOKUP(C1933,Customers!A:A,Customers!E:E)</f>
        <v>32411</v>
      </c>
      <c r="V1933" t="str">
        <f>_xlfn.XLOOKUP(C1933,Customers!A:A,Customers!F:F)</f>
        <v>Craigport</v>
      </c>
      <c r="W1933" s="13">
        <f>_xlfn.XLOOKUP(C1933,Customers!A:A,Customers!G:G)</f>
        <v>45671</v>
      </c>
      <c r="X1933">
        <f t="shared" ca="1" si="277"/>
        <v>37</v>
      </c>
      <c r="Y1933" t="str">
        <f t="shared" ca="1" si="278"/>
        <v>36-50</v>
      </c>
    </row>
    <row r="1934" spans="1:25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  <c r="I1934">
        <f>_xlfn.XLOOKUP(D1934,Products!A:A,Products!E:E)</f>
        <v>1952.65</v>
      </c>
      <c r="J1934">
        <f>_xlfn.XLOOKUP(D1934,Products!A:A,Products!F:F)</f>
        <v>1451.27</v>
      </c>
      <c r="K1934" t="str">
        <f>_xlfn.XLOOKUP(D1934,Products!A:A,Products!C:C)</f>
        <v>Electronics</v>
      </c>
      <c r="L1934" t="str">
        <f>_xlfn.XLOOKUP(D1934,Products!A:A,Products!D:D)</f>
        <v>Television</v>
      </c>
      <c r="M1934">
        <f t="shared" si="270"/>
        <v>5857.9500000000007</v>
      </c>
      <c r="N1934">
        <f t="shared" si="271"/>
        <v>4353.8099999999995</v>
      </c>
      <c r="O1934">
        <f t="shared" si="272"/>
        <v>1504.1400000000012</v>
      </c>
      <c r="P1934" s="8">
        <f t="shared" si="273"/>
        <v>0.25676900622231347</v>
      </c>
      <c r="Q1934">
        <f t="shared" si="274"/>
        <v>585.79500000000007</v>
      </c>
      <c r="R1934">
        <f t="shared" si="275"/>
        <v>5272.1550000000007</v>
      </c>
      <c r="S1934">
        <f t="shared" si="276"/>
        <v>918.34500000000116</v>
      </c>
      <c r="T1934" t="str">
        <f>_xlfn.XLOOKUP(C1934,Customers!A:A,Customers!D:D)</f>
        <v>M</v>
      </c>
      <c r="U1934" s="13">
        <f>_xlfn.XLOOKUP(C1934,Customers!A:A,Customers!E:E)</f>
        <v>28937</v>
      </c>
      <c r="V1934" t="str">
        <f>_xlfn.XLOOKUP(C1934,Customers!A:A,Customers!F:F)</f>
        <v>New Michaelview</v>
      </c>
      <c r="W1934" s="13">
        <f>_xlfn.XLOOKUP(C1934,Customers!A:A,Customers!G:G)</f>
        <v>45210</v>
      </c>
      <c r="X1934">
        <f t="shared" ca="1" si="277"/>
        <v>47</v>
      </c>
      <c r="Y1934" t="str">
        <f t="shared" ca="1" si="278"/>
        <v>36-50</v>
      </c>
    </row>
    <row r="1935" spans="1:25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  <c r="I1935">
        <f>_xlfn.XLOOKUP(D1935,Products!A:A,Products!E:E)</f>
        <v>366.93</v>
      </c>
      <c r="J1935">
        <f>_xlfn.XLOOKUP(D1935,Products!A:A,Products!F:F)</f>
        <v>285.23</v>
      </c>
      <c r="K1935" t="str">
        <f>_xlfn.XLOOKUP(D1935,Products!A:A,Products!C:C)</f>
        <v>Fashion</v>
      </c>
      <c r="L1935" t="str">
        <f>_xlfn.XLOOKUP(D1935,Products!A:A,Products!D:D)</f>
        <v>Footwear</v>
      </c>
      <c r="M1935">
        <f t="shared" si="270"/>
        <v>733.86</v>
      </c>
      <c r="N1935">
        <f t="shared" si="271"/>
        <v>570.46</v>
      </c>
      <c r="O1935">
        <f t="shared" si="272"/>
        <v>163.39999999999998</v>
      </c>
      <c r="P1935" s="8">
        <f t="shared" si="273"/>
        <v>0.22265827269506441</v>
      </c>
      <c r="Q1935">
        <f t="shared" si="274"/>
        <v>110.07899999999999</v>
      </c>
      <c r="R1935">
        <f t="shared" si="275"/>
        <v>623.78100000000006</v>
      </c>
      <c r="S1935">
        <f t="shared" si="276"/>
        <v>53.321000000000026</v>
      </c>
      <c r="T1935" t="str">
        <f>_xlfn.XLOOKUP(C1935,Customers!A:A,Customers!D:D)</f>
        <v>F</v>
      </c>
      <c r="U1935" s="13">
        <f>_xlfn.XLOOKUP(C1935,Customers!A:A,Customers!E:E)</f>
        <v>32848</v>
      </c>
      <c r="V1935" t="str">
        <f>_xlfn.XLOOKUP(C1935,Customers!A:A,Customers!F:F)</f>
        <v>Wilsonland</v>
      </c>
      <c r="W1935" s="13">
        <f>_xlfn.XLOOKUP(C1935,Customers!A:A,Customers!G:G)</f>
        <v>44709</v>
      </c>
      <c r="X1935">
        <f t="shared" ca="1" si="277"/>
        <v>36</v>
      </c>
      <c r="Y1935" t="str">
        <f t="shared" ca="1" si="278"/>
        <v>36-50</v>
      </c>
    </row>
    <row r="1936" spans="1:25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  <c r="I1936">
        <f>_xlfn.XLOOKUP(D1936,Products!A:A,Products!E:E)</f>
        <v>123.19</v>
      </c>
      <c r="J1936">
        <f>_xlfn.XLOOKUP(D1936,Products!A:A,Products!F:F)</f>
        <v>80.36</v>
      </c>
      <c r="K1936" t="str">
        <f>_xlfn.XLOOKUP(D1936,Products!A:A,Products!C:C)</f>
        <v>Groceries</v>
      </c>
      <c r="L1936" t="str">
        <f>_xlfn.XLOOKUP(D1936,Products!A:A,Products!D:D)</f>
        <v>Snacks</v>
      </c>
      <c r="M1936">
        <f t="shared" si="270"/>
        <v>615.95000000000005</v>
      </c>
      <c r="N1936">
        <f t="shared" si="271"/>
        <v>401.8</v>
      </c>
      <c r="O1936">
        <f t="shared" si="272"/>
        <v>214.15000000000003</v>
      </c>
      <c r="P1936" s="8">
        <f t="shared" si="273"/>
        <v>0.34767432421462785</v>
      </c>
      <c r="Q1936">
        <f t="shared" si="274"/>
        <v>0</v>
      </c>
      <c r="R1936">
        <f t="shared" si="275"/>
        <v>615.95000000000005</v>
      </c>
      <c r="S1936">
        <f t="shared" si="276"/>
        <v>214.15000000000003</v>
      </c>
      <c r="T1936" t="str">
        <f>_xlfn.XLOOKUP(C1936,Customers!A:A,Customers!D:D)</f>
        <v>F</v>
      </c>
      <c r="U1936" s="13">
        <f>_xlfn.XLOOKUP(C1936,Customers!A:A,Customers!E:E)</f>
        <v>21956</v>
      </c>
      <c r="V1936" t="str">
        <f>_xlfn.XLOOKUP(C1936,Customers!A:A,Customers!F:F)</f>
        <v>New David</v>
      </c>
      <c r="W1936" s="13">
        <f>_xlfn.XLOOKUP(C1936,Customers!A:A,Customers!G:G)</f>
        <v>44911</v>
      </c>
      <c r="X1936">
        <f t="shared" ca="1" si="277"/>
        <v>66</v>
      </c>
      <c r="Y1936" t="str">
        <f t="shared" ca="1" si="278"/>
        <v>50+</v>
      </c>
    </row>
    <row r="1937" spans="1:25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  <c r="I1937">
        <f>_xlfn.XLOOKUP(D1937,Products!A:A,Products!E:E)</f>
        <v>1853.77</v>
      </c>
      <c r="J1937">
        <f>_xlfn.XLOOKUP(D1937,Products!A:A,Products!F:F)</f>
        <v>1363.52</v>
      </c>
      <c r="K1937" t="str">
        <f>_xlfn.XLOOKUP(D1937,Products!A:A,Products!C:C)</f>
        <v>Fashion</v>
      </c>
      <c r="L1937" t="str">
        <f>_xlfn.XLOOKUP(D1937,Products!A:A,Products!D:D)</f>
        <v>Accessories</v>
      </c>
      <c r="M1937">
        <f t="shared" si="270"/>
        <v>3707.54</v>
      </c>
      <c r="N1937">
        <f t="shared" si="271"/>
        <v>2727.04</v>
      </c>
      <c r="O1937">
        <f t="shared" si="272"/>
        <v>980.5</v>
      </c>
      <c r="P1937" s="8">
        <f t="shared" si="273"/>
        <v>0.26446107122242779</v>
      </c>
      <c r="Q1937">
        <f t="shared" si="274"/>
        <v>556.13099999999997</v>
      </c>
      <c r="R1937">
        <f t="shared" si="275"/>
        <v>3151.4090000000001</v>
      </c>
      <c r="S1937">
        <f t="shared" si="276"/>
        <v>424.36900000000014</v>
      </c>
      <c r="T1937" t="str">
        <f>_xlfn.XLOOKUP(C1937,Customers!A:A,Customers!D:D)</f>
        <v>M</v>
      </c>
      <c r="U1937" s="13">
        <f>_xlfn.XLOOKUP(C1937,Customers!A:A,Customers!E:E)</f>
        <v>38959</v>
      </c>
      <c r="V1937" t="str">
        <f>_xlfn.XLOOKUP(C1937,Customers!A:A,Customers!F:F)</f>
        <v>South Audrey</v>
      </c>
      <c r="W1937" s="13">
        <f>_xlfn.XLOOKUP(C1937,Customers!A:A,Customers!G:G)</f>
        <v>44587</v>
      </c>
      <c r="X1937">
        <f t="shared" ca="1" si="277"/>
        <v>19</v>
      </c>
      <c r="Y1937" t="str">
        <f t="shared" ca="1" si="278"/>
        <v>18-25</v>
      </c>
    </row>
    <row r="1938" spans="1:25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  <c r="I1938">
        <f>_xlfn.XLOOKUP(D1938,Products!A:A,Products!E:E)</f>
        <v>1635.01</v>
      </c>
      <c r="J1938">
        <f>_xlfn.XLOOKUP(D1938,Products!A:A,Products!F:F)</f>
        <v>1043.29</v>
      </c>
      <c r="K1938" t="str">
        <f>_xlfn.XLOOKUP(D1938,Products!A:A,Products!C:C)</f>
        <v>Electronics</v>
      </c>
      <c r="L1938" t="str">
        <f>_xlfn.XLOOKUP(D1938,Products!A:A,Products!D:D)</f>
        <v>Television</v>
      </c>
      <c r="M1938">
        <f t="shared" si="270"/>
        <v>8175.05</v>
      </c>
      <c r="N1938">
        <f t="shared" si="271"/>
        <v>5216.45</v>
      </c>
      <c r="O1938">
        <f t="shared" si="272"/>
        <v>2958.6000000000004</v>
      </c>
      <c r="P1938" s="8">
        <f t="shared" si="273"/>
        <v>0.36190604338811388</v>
      </c>
      <c r="Q1938">
        <f t="shared" si="274"/>
        <v>817.50500000000011</v>
      </c>
      <c r="R1938">
        <f t="shared" si="275"/>
        <v>7357.5450000000001</v>
      </c>
      <c r="S1938">
        <f t="shared" si="276"/>
        <v>2141.0950000000003</v>
      </c>
      <c r="T1938" t="str">
        <f>_xlfn.XLOOKUP(C1938,Customers!A:A,Customers!D:D)</f>
        <v>F</v>
      </c>
      <c r="U1938" s="13">
        <f>_xlfn.XLOOKUP(C1938,Customers!A:A,Customers!E:E)</f>
        <v>30128</v>
      </c>
      <c r="V1938" t="str">
        <f>_xlfn.XLOOKUP(C1938,Customers!A:A,Customers!F:F)</f>
        <v>Travisstad</v>
      </c>
      <c r="W1938" s="13">
        <f>_xlfn.XLOOKUP(C1938,Customers!A:A,Customers!G:G)</f>
        <v>45401</v>
      </c>
      <c r="X1938">
        <f t="shared" ca="1" si="277"/>
        <v>43</v>
      </c>
      <c r="Y1938" t="str">
        <f t="shared" ca="1" si="278"/>
        <v>36-50</v>
      </c>
    </row>
    <row r="1939" spans="1:25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  <c r="I1939">
        <f>_xlfn.XLOOKUP(D1939,Products!A:A,Products!E:E)</f>
        <v>1246.1099999999999</v>
      </c>
      <c r="J1939">
        <f>_xlfn.XLOOKUP(D1939,Products!A:A,Products!F:F)</f>
        <v>833.52</v>
      </c>
      <c r="K1939" t="str">
        <f>_xlfn.XLOOKUP(D1939,Products!A:A,Products!C:C)</f>
        <v>Electronics</v>
      </c>
      <c r="L1939" t="str">
        <f>_xlfn.XLOOKUP(D1939,Products!A:A,Products!D:D)</f>
        <v>Headphones</v>
      </c>
      <c r="M1939">
        <f t="shared" si="270"/>
        <v>2492.2199999999998</v>
      </c>
      <c r="N1939">
        <f t="shared" si="271"/>
        <v>1667.04</v>
      </c>
      <c r="O1939">
        <f t="shared" si="272"/>
        <v>825.17999999999984</v>
      </c>
      <c r="P1939" s="8">
        <f t="shared" si="273"/>
        <v>0.33110239063967062</v>
      </c>
      <c r="Q1939">
        <f t="shared" si="274"/>
        <v>124.61099999999999</v>
      </c>
      <c r="R1939">
        <f t="shared" si="275"/>
        <v>2367.6089999999999</v>
      </c>
      <c r="S1939">
        <f t="shared" si="276"/>
        <v>700.56899999999996</v>
      </c>
      <c r="T1939" t="str">
        <f>_xlfn.XLOOKUP(C1939,Customers!A:A,Customers!D:D)</f>
        <v>F</v>
      </c>
      <c r="U1939" s="13">
        <f>_xlfn.XLOOKUP(C1939,Customers!A:A,Customers!E:E)</f>
        <v>22041</v>
      </c>
      <c r="V1939" t="str">
        <f>_xlfn.XLOOKUP(C1939,Customers!A:A,Customers!F:F)</f>
        <v>West Wandaland</v>
      </c>
      <c r="W1939" s="13">
        <f>_xlfn.XLOOKUP(C1939,Customers!A:A,Customers!G:G)</f>
        <v>45329</v>
      </c>
      <c r="X1939">
        <f t="shared" ca="1" si="277"/>
        <v>66</v>
      </c>
      <c r="Y1939" t="str">
        <f t="shared" ca="1" si="278"/>
        <v>50+</v>
      </c>
    </row>
    <row r="1940" spans="1:25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  <c r="I1940">
        <f>_xlfn.XLOOKUP(D1940,Products!A:A,Products!E:E)</f>
        <v>428.05</v>
      </c>
      <c r="J1940">
        <f>_xlfn.XLOOKUP(D1940,Products!A:A,Products!F:F)</f>
        <v>246.07</v>
      </c>
      <c r="K1940" t="str">
        <f>_xlfn.XLOOKUP(D1940,Products!A:A,Products!C:C)</f>
        <v>Electronics</v>
      </c>
      <c r="L1940" t="str">
        <f>_xlfn.XLOOKUP(D1940,Products!A:A,Products!D:D)</f>
        <v>Laptop</v>
      </c>
      <c r="M1940">
        <f t="shared" si="270"/>
        <v>1712.2</v>
      </c>
      <c r="N1940">
        <f t="shared" si="271"/>
        <v>984.28</v>
      </c>
      <c r="O1940">
        <f t="shared" si="272"/>
        <v>727.92000000000007</v>
      </c>
      <c r="P1940" s="8">
        <f t="shared" si="273"/>
        <v>0.42513725032122418</v>
      </c>
      <c r="Q1940">
        <f t="shared" si="274"/>
        <v>171.22000000000003</v>
      </c>
      <c r="R1940">
        <f t="shared" si="275"/>
        <v>1540.98</v>
      </c>
      <c r="S1940">
        <f t="shared" si="276"/>
        <v>556.70000000000005</v>
      </c>
      <c r="T1940" t="str">
        <f>_xlfn.XLOOKUP(C1940,Customers!A:A,Customers!D:D)</f>
        <v>F</v>
      </c>
      <c r="U1940" s="13">
        <f>_xlfn.XLOOKUP(C1940,Customers!A:A,Customers!E:E)</f>
        <v>28698</v>
      </c>
      <c r="V1940" t="str">
        <f>_xlfn.XLOOKUP(C1940,Customers!A:A,Customers!F:F)</f>
        <v>Lake Cody</v>
      </c>
      <c r="W1940" s="13">
        <f>_xlfn.XLOOKUP(C1940,Customers!A:A,Customers!G:G)</f>
        <v>45733</v>
      </c>
      <c r="X1940">
        <f t="shared" ca="1" si="277"/>
        <v>47</v>
      </c>
      <c r="Y1940" t="str">
        <f t="shared" ca="1" si="278"/>
        <v>36-50</v>
      </c>
    </row>
    <row r="1941" spans="1:25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  <c r="I1941">
        <f>_xlfn.XLOOKUP(D1941,Products!A:A,Products!E:E)</f>
        <v>429.15</v>
      </c>
      <c r="J1941">
        <f>_xlfn.XLOOKUP(D1941,Products!A:A,Products!F:F)</f>
        <v>258.72000000000003</v>
      </c>
      <c r="K1941" t="str">
        <f>_xlfn.XLOOKUP(D1941,Products!A:A,Products!C:C)</f>
        <v>Fashion</v>
      </c>
      <c r="L1941" t="str">
        <f>_xlfn.XLOOKUP(D1941,Products!A:A,Products!D:D)</f>
        <v>Watches</v>
      </c>
      <c r="M1941">
        <f t="shared" si="270"/>
        <v>429.15</v>
      </c>
      <c r="N1941">
        <f t="shared" si="271"/>
        <v>258.72000000000003</v>
      </c>
      <c r="O1941">
        <f t="shared" si="272"/>
        <v>170.42999999999995</v>
      </c>
      <c r="P1941" s="8">
        <f t="shared" si="273"/>
        <v>0.39713386927647665</v>
      </c>
      <c r="Q1941">
        <f t="shared" si="274"/>
        <v>64.372499999999988</v>
      </c>
      <c r="R1941">
        <f t="shared" si="275"/>
        <v>364.77749999999997</v>
      </c>
      <c r="S1941">
        <f t="shared" si="276"/>
        <v>106.05749999999995</v>
      </c>
      <c r="T1941" t="str">
        <f>_xlfn.XLOOKUP(C1941,Customers!A:A,Customers!D:D)</f>
        <v>M</v>
      </c>
      <c r="U1941" s="13">
        <f>_xlfn.XLOOKUP(C1941,Customers!A:A,Customers!E:E)</f>
        <v>22937</v>
      </c>
      <c r="V1941" t="str">
        <f>_xlfn.XLOOKUP(C1941,Customers!A:A,Customers!F:F)</f>
        <v>Seanland</v>
      </c>
      <c r="W1941" s="13">
        <f>_xlfn.XLOOKUP(C1941,Customers!A:A,Customers!G:G)</f>
        <v>45876</v>
      </c>
      <c r="X1941">
        <f t="shared" ca="1" si="277"/>
        <v>63</v>
      </c>
      <c r="Y1941" t="str">
        <f t="shared" ca="1" si="278"/>
        <v>50+</v>
      </c>
    </row>
    <row r="1942" spans="1:25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  <c r="I1942">
        <f>_xlfn.XLOOKUP(D1942,Products!A:A,Products!E:E)</f>
        <v>540.94000000000005</v>
      </c>
      <c r="J1942">
        <f>_xlfn.XLOOKUP(D1942,Products!A:A,Products!F:F)</f>
        <v>398.25</v>
      </c>
      <c r="K1942" t="str">
        <f>_xlfn.XLOOKUP(D1942,Products!A:A,Products!C:C)</f>
        <v>Fashion</v>
      </c>
      <c r="L1942" t="str">
        <f>_xlfn.XLOOKUP(D1942,Products!A:A,Products!D:D)</f>
        <v>Clothing</v>
      </c>
      <c r="M1942">
        <f t="shared" si="270"/>
        <v>2704.7000000000003</v>
      </c>
      <c r="N1942">
        <f t="shared" si="271"/>
        <v>1991.25</v>
      </c>
      <c r="O1942">
        <f t="shared" si="272"/>
        <v>713.45000000000027</v>
      </c>
      <c r="P1942" s="8">
        <f t="shared" si="273"/>
        <v>0.26378156542315234</v>
      </c>
      <c r="Q1942">
        <f t="shared" si="274"/>
        <v>0</v>
      </c>
      <c r="R1942">
        <f t="shared" si="275"/>
        <v>2704.7000000000003</v>
      </c>
      <c r="S1942">
        <f t="shared" si="276"/>
        <v>713.45000000000027</v>
      </c>
      <c r="T1942" t="str">
        <f>_xlfn.XLOOKUP(C1942,Customers!A:A,Customers!D:D)</f>
        <v>F</v>
      </c>
      <c r="U1942" s="13">
        <f>_xlfn.XLOOKUP(C1942,Customers!A:A,Customers!E:E)</f>
        <v>22804</v>
      </c>
      <c r="V1942" t="str">
        <f>_xlfn.XLOOKUP(C1942,Customers!A:A,Customers!F:F)</f>
        <v>North Michelle</v>
      </c>
      <c r="W1942" s="13">
        <f>_xlfn.XLOOKUP(C1942,Customers!A:A,Customers!G:G)</f>
        <v>44237</v>
      </c>
      <c r="X1942">
        <f t="shared" ca="1" si="277"/>
        <v>64</v>
      </c>
      <c r="Y1942" t="str">
        <f t="shared" ca="1" si="278"/>
        <v>50+</v>
      </c>
    </row>
    <row r="1943" spans="1:25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  <c r="I1943">
        <f>_xlfn.XLOOKUP(D1943,Products!A:A,Products!E:E)</f>
        <v>1015.76</v>
      </c>
      <c r="J1943">
        <f>_xlfn.XLOOKUP(D1943,Products!A:A,Products!F:F)</f>
        <v>584.4</v>
      </c>
      <c r="K1943" t="str">
        <f>_xlfn.XLOOKUP(D1943,Products!A:A,Products!C:C)</f>
        <v>Groceries</v>
      </c>
      <c r="L1943" t="str">
        <f>_xlfn.XLOOKUP(D1943,Products!A:A,Products!D:D)</f>
        <v>Dairy</v>
      </c>
      <c r="M1943">
        <f t="shared" si="270"/>
        <v>2031.52</v>
      </c>
      <c r="N1943">
        <f t="shared" si="271"/>
        <v>1168.8</v>
      </c>
      <c r="O1943">
        <f t="shared" si="272"/>
        <v>862.72</v>
      </c>
      <c r="P1943" s="8">
        <f t="shared" si="273"/>
        <v>0.42466724423092073</v>
      </c>
      <c r="Q1943">
        <f t="shared" si="274"/>
        <v>203.15200000000002</v>
      </c>
      <c r="R1943">
        <f t="shared" si="275"/>
        <v>1828.3679999999999</v>
      </c>
      <c r="S1943">
        <f t="shared" si="276"/>
        <v>659.56799999999998</v>
      </c>
      <c r="T1943" t="str">
        <f>_xlfn.XLOOKUP(C1943,Customers!A:A,Customers!D:D)</f>
        <v>M</v>
      </c>
      <c r="U1943" s="13">
        <f>_xlfn.XLOOKUP(C1943,Customers!A:A,Customers!E:E)</f>
        <v>26178</v>
      </c>
      <c r="V1943" t="str">
        <f>_xlfn.XLOOKUP(C1943,Customers!A:A,Customers!F:F)</f>
        <v>East Codyton</v>
      </c>
      <c r="W1943" s="13">
        <f>_xlfn.XLOOKUP(C1943,Customers!A:A,Customers!G:G)</f>
        <v>45251</v>
      </c>
      <c r="X1943">
        <f t="shared" ca="1" si="277"/>
        <v>54</v>
      </c>
      <c r="Y1943" t="str">
        <f t="shared" ca="1" si="278"/>
        <v>50+</v>
      </c>
    </row>
    <row r="1944" spans="1:25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  <c r="I1944">
        <f>_xlfn.XLOOKUP(D1944,Products!A:A,Products!E:E)</f>
        <v>1134.8</v>
      </c>
      <c r="J1944">
        <f>_xlfn.XLOOKUP(D1944,Products!A:A,Products!F:F)</f>
        <v>675.1</v>
      </c>
      <c r="K1944" t="str">
        <f>_xlfn.XLOOKUP(D1944,Products!A:A,Products!C:C)</f>
        <v>Fashion</v>
      </c>
      <c r="L1944" t="str">
        <f>_xlfn.XLOOKUP(D1944,Products!A:A,Products!D:D)</f>
        <v>Watches</v>
      </c>
      <c r="M1944">
        <f t="shared" si="270"/>
        <v>2269.6</v>
      </c>
      <c r="N1944">
        <f t="shared" si="271"/>
        <v>1350.2</v>
      </c>
      <c r="O1944">
        <f t="shared" si="272"/>
        <v>919.39999999999986</v>
      </c>
      <c r="P1944" s="8">
        <f t="shared" si="273"/>
        <v>0.40509340853013742</v>
      </c>
      <c r="Q1944">
        <f t="shared" si="274"/>
        <v>340.44</v>
      </c>
      <c r="R1944">
        <f t="shared" si="275"/>
        <v>1929.1599999999999</v>
      </c>
      <c r="S1944">
        <f t="shared" si="276"/>
        <v>578.95999999999981</v>
      </c>
      <c r="T1944" t="str">
        <f>_xlfn.XLOOKUP(C1944,Customers!A:A,Customers!D:D)</f>
        <v>F</v>
      </c>
      <c r="U1944" s="13">
        <f>_xlfn.XLOOKUP(C1944,Customers!A:A,Customers!E:E)</f>
        <v>21861</v>
      </c>
      <c r="V1944" t="str">
        <f>_xlfn.XLOOKUP(C1944,Customers!A:A,Customers!F:F)</f>
        <v>Carlsonborough</v>
      </c>
      <c r="W1944" s="13">
        <f>_xlfn.XLOOKUP(C1944,Customers!A:A,Customers!G:G)</f>
        <v>44427</v>
      </c>
      <c r="X1944">
        <f t="shared" ca="1" si="277"/>
        <v>66</v>
      </c>
      <c r="Y1944" t="str">
        <f t="shared" ca="1" si="278"/>
        <v>50+</v>
      </c>
    </row>
    <row r="1945" spans="1:25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  <c r="I1945">
        <f>_xlfn.XLOOKUP(D1945,Products!A:A,Products!E:E)</f>
        <v>1879.08</v>
      </c>
      <c r="J1945">
        <f>_xlfn.XLOOKUP(D1945,Products!A:A,Products!F:F)</f>
        <v>1004.56</v>
      </c>
      <c r="K1945" t="str">
        <f>_xlfn.XLOOKUP(D1945,Products!A:A,Products!C:C)</f>
        <v>Groceries</v>
      </c>
      <c r="L1945" t="str">
        <f>_xlfn.XLOOKUP(D1945,Products!A:A,Products!D:D)</f>
        <v>Dairy</v>
      </c>
      <c r="M1945">
        <f t="shared" si="270"/>
        <v>9395.4</v>
      </c>
      <c r="N1945">
        <f t="shared" si="271"/>
        <v>5022.7999999999993</v>
      </c>
      <c r="O1945">
        <f t="shared" si="272"/>
        <v>4372.6000000000004</v>
      </c>
      <c r="P1945" s="8">
        <f t="shared" si="273"/>
        <v>0.46539796070417444</v>
      </c>
      <c r="Q1945">
        <f t="shared" si="274"/>
        <v>0</v>
      </c>
      <c r="R1945">
        <f t="shared" si="275"/>
        <v>9395.4</v>
      </c>
      <c r="S1945">
        <f t="shared" si="276"/>
        <v>4372.6000000000004</v>
      </c>
      <c r="T1945" t="str">
        <f>_xlfn.XLOOKUP(C1945,Customers!A:A,Customers!D:D)</f>
        <v>M</v>
      </c>
      <c r="U1945" s="13">
        <f>_xlfn.XLOOKUP(C1945,Customers!A:A,Customers!E:E)</f>
        <v>29135</v>
      </c>
      <c r="V1945" t="str">
        <f>_xlfn.XLOOKUP(C1945,Customers!A:A,Customers!F:F)</f>
        <v>West Amymouth</v>
      </c>
      <c r="W1945" s="13">
        <f>_xlfn.XLOOKUP(C1945,Customers!A:A,Customers!G:G)</f>
        <v>44399</v>
      </c>
      <c r="X1945">
        <f t="shared" ca="1" si="277"/>
        <v>46</v>
      </c>
      <c r="Y1945" t="str">
        <f t="shared" ca="1" si="278"/>
        <v>36-50</v>
      </c>
    </row>
    <row r="1946" spans="1:25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  <c r="I1946">
        <f>_xlfn.XLOOKUP(D1946,Products!A:A,Products!E:E)</f>
        <v>429.15</v>
      </c>
      <c r="J1946">
        <f>_xlfn.XLOOKUP(D1946,Products!A:A,Products!F:F)</f>
        <v>258.72000000000003</v>
      </c>
      <c r="K1946" t="str">
        <f>_xlfn.XLOOKUP(D1946,Products!A:A,Products!C:C)</f>
        <v>Fashion</v>
      </c>
      <c r="L1946" t="str">
        <f>_xlfn.XLOOKUP(D1946,Products!A:A,Products!D:D)</f>
        <v>Watches</v>
      </c>
      <c r="M1946">
        <f t="shared" si="270"/>
        <v>1716.6</v>
      </c>
      <c r="N1946">
        <f t="shared" si="271"/>
        <v>1034.8800000000001</v>
      </c>
      <c r="O1946">
        <f t="shared" si="272"/>
        <v>681.7199999999998</v>
      </c>
      <c r="P1946" s="8">
        <f t="shared" si="273"/>
        <v>0.39713386927647665</v>
      </c>
      <c r="Q1946">
        <f t="shared" si="274"/>
        <v>257.48999999999995</v>
      </c>
      <c r="R1946">
        <f t="shared" si="275"/>
        <v>1459.11</v>
      </c>
      <c r="S1946">
        <f t="shared" si="276"/>
        <v>424.22999999999979</v>
      </c>
      <c r="T1946" t="str">
        <f>_xlfn.XLOOKUP(C1946,Customers!A:A,Customers!D:D)</f>
        <v>M</v>
      </c>
      <c r="U1946" s="13">
        <f>_xlfn.XLOOKUP(C1946,Customers!A:A,Customers!E:E)</f>
        <v>28268</v>
      </c>
      <c r="V1946" t="str">
        <f>_xlfn.XLOOKUP(C1946,Customers!A:A,Customers!F:F)</f>
        <v>Ramosbury</v>
      </c>
      <c r="W1946" s="13">
        <f>_xlfn.XLOOKUP(C1946,Customers!A:A,Customers!G:G)</f>
        <v>44926</v>
      </c>
      <c r="X1946">
        <f t="shared" ca="1" si="277"/>
        <v>49</v>
      </c>
      <c r="Y1946" t="str">
        <f t="shared" ca="1" si="278"/>
        <v>36-50</v>
      </c>
    </row>
    <row r="1947" spans="1:25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  <c r="I1947">
        <f>_xlfn.XLOOKUP(D1947,Products!A:A,Products!E:E)</f>
        <v>453.62</v>
      </c>
      <c r="J1947">
        <f>_xlfn.XLOOKUP(D1947,Products!A:A,Products!F:F)</f>
        <v>316.63</v>
      </c>
      <c r="K1947" t="str">
        <f>_xlfn.XLOOKUP(D1947,Products!A:A,Products!C:C)</f>
        <v>Fashion</v>
      </c>
      <c r="L1947" t="str">
        <f>_xlfn.XLOOKUP(D1947,Products!A:A,Products!D:D)</f>
        <v>Clothing</v>
      </c>
      <c r="M1947">
        <f t="shared" si="270"/>
        <v>907.24</v>
      </c>
      <c r="N1947">
        <f t="shared" si="271"/>
        <v>633.26</v>
      </c>
      <c r="O1947">
        <f t="shared" si="272"/>
        <v>273.98</v>
      </c>
      <c r="P1947" s="8">
        <f t="shared" si="273"/>
        <v>0.30199285745778409</v>
      </c>
      <c r="Q1947">
        <f t="shared" si="274"/>
        <v>45.362000000000002</v>
      </c>
      <c r="R1947">
        <f t="shared" si="275"/>
        <v>861.87800000000004</v>
      </c>
      <c r="S1947">
        <f t="shared" si="276"/>
        <v>228.61800000000005</v>
      </c>
      <c r="T1947" t="str">
        <f>_xlfn.XLOOKUP(C1947,Customers!A:A,Customers!D:D)</f>
        <v>M</v>
      </c>
      <c r="U1947" s="13">
        <f>_xlfn.XLOOKUP(C1947,Customers!A:A,Customers!E:E)</f>
        <v>20787</v>
      </c>
      <c r="V1947" t="str">
        <f>_xlfn.XLOOKUP(C1947,Customers!A:A,Customers!F:F)</f>
        <v>Lisatown</v>
      </c>
      <c r="W1947" s="13">
        <f>_xlfn.XLOOKUP(C1947,Customers!A:A,Customers!G:G)</f>
        <v>45295</v>
      </c>
      <c r="X1947">
        <f t="shared" ca="1" si="277"/>
        <v>69</v>
      </c>
      <c r="Y1947" t="str">
        <f t="shared" ca="1" si="278"/>
        <v>50+</v>
      </c>
    </row>
    <row r="1948" spans="1:25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  <c r="I1948">
        <f>_xlfn.XLOOKUP(D1948,Products!A:A,Products!E:E)</f>
        <v>540.94000000000005</v>
      </c>
      <c r="J1948">
        <f>_xlfn.XLOOKUP(D1948,Products!A:A,Products!F:F)</f>
        <v>398.25</v>
      </c>
      <c r="K1948" t="str">
        <f>_xlfn.XLOOKUP(D1948,Products!A:A,Products!C:C)</f>
        <v>Fashion</v>
      </c>
      <c r="L1948" t="str">
        <f>_xlfn.XLOOKUP(D1948,Products!A:A,Products!D:D)</f>
        <v>Clothing</v>
      </c>
      <c r="M1948">
        <f t="shared" si="270"/>
        <v>1081.8800000000001</v>
      </c>
      <c r="N1948">
        <f t="shared" si="271"/>
        <v>796.5</v>
      </c>
      <c r="O1948">
        <f t="shared" si="272"/>
        <v>285.38000000000011</v>
      </c>
      <c r="P1948" s="8">
        <f t="shared" si="273"/>
        <v>0.26378156542315234</v>
      </c>
      <c r="Q1948">
        <f t="shared" si="274"/>
        <v>0</v>
      </c>
      <c r="R1948">
        <f t="shared" si="275"/>
        <v>1081.8800000000001</v>
      </c>
      <c r="S1948">
        <f t="shared" si="276"/>
        <v>285.38000000000011</v>
      </c>
      <c r="T1948" t="str">
        <f>_xlfn.XLOOKUP(C1948,Customers!A:A,Customers!D:D)</f>
        <v>F</v>
      </c>
      <c r="U1948" s="13">
        <f>_xlfn.XLOOKUP(C1948,Customers!A:A,Customers!E:E)</f>
        <v>29405</v>
      </c>
      <c r="V1948" t="str">
        <f>_xlfn.XLOOKUP(C1948,Customers!A:A,Customers!F:F)</f>
        <v>North Sharontown</v>
      </c>
      <c r="W1948" s="13">
        <f>_xlfn.XLOOKUP(C1948,Customers!A:A,Customers!G:G)</f>
        <v>44950</v>
      </c>
      <c r="X1948">
        <f t="shared" ca="1" si="277"/>
        <v>45</v>
      </c>
      <c r="Y1948" t="str">
        <f t="shared" ca="1" si="278"/>
        <v>36-50</v>
      </c>
    </row>
    <row r="1949" spans="1:25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  <c r="I1949">
        <f>_xlfn.XLOOKUP(D1949,Products!A:A,Products!E:E)</f>
        <v>1197.18</v>
      </c>
      <c r="J1949">
        <f>_xlfn.XLOOKUP(D1949,Products!A:A,Products!F:F)</f>
        <v>722.74</v>
      </c>
      <c r="K1949" t="str">
        <f>_xlfn.XLOOKUP(D1949,Products!A:A,Products!C:C)</f>
        <v>Electronics</v>
      </c>
      <c r="L1949" t="str">
        <f>_xlfn.XLOOKUP(D1949,Products!A:A,Products!D:D)</f>
        <v>Smartphone</v>
      </c>
      <c r="M1949">
        <f t="shared" si="270"/>
        <v>3591.54</v>
      </c>
      <c r="N1949">
        <f t="shared" si="271"/>
        <v>2168.2200000000003</v>
      </c>
      <c r="O1949">
        <f t="shared" si="272"/>
        <v>1423.3199999999997</v>
      </c>
      <c r="P1949" s="8">
        <f t="shared" si="273"/>
        <v>0.39629796688885538</v>
      </c>
      <c r="Q1949">
        <f t="shared" si="274"/>
        <v>359.154</v>
      </c>
      <c r="R1949">
        <f t="shared" si="275"/>
        <v>3232.386</v>
      </c>
      <c r="S1949">
        <f t="shared" si="276"/>
        <v>1064.1659999999997</v>
      </c>
      <c r="T1949" t="str">
        <f>_xlfn.XLOOKUP(C1949,Customers!A:A,Customers!D:D)</f>
        <v>M</v>
      </c>
      <c r="U1949" s="13">
        <f>_xlfn.XLOOKUP(C1949,Customers!A:A,Customers!E:E)</f>
        <v>21466</v>
      </c>
      <c r="V1949" t="str">
        <f>_xlfn.XLOOKUP(C1949,Customers!A:A,Customers!F:F)</f>
        <v>New Michael</v>
      </c>
      <c r="W1949" s="13">
        <f>_xlfn.XLOOKUP(C1949,Customers!A:A,Customers!G:G)</f>
        <v>45636</v>
      </c>
      <c r="X1949">
        <f t="shared" ca="1" si="277"/>
        <v>67</v>
      </c>
      <c r="Y1949" t="str">
        <f t="shared" ca="1" si="278"/>
        <v>50+</v>
      </c>
    </row>
    <row r="1950" spans="1:25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  <c r="I1950">
        <f>_xlfn.XLOOKUP(D1950,Products!A:A,Products!E:E)</f>
        <v>818.76</v>
      </c>
      <c r="J1950">
        <f>_xlfn.XLOOKUP(D1950,Products!A:A,Products!F:F)</f>
        <v>527.62</v>
      </c>
      <c r="K1950" t="str">
        <f>_xlfn.XLOOKUP(D1950,Products!A:A,Products!C:C)</f>
        <v>Electronics</v>
      </c>
      <c r="L1950" t="str">
        <f>_xlfn.XLOOKUP(D1950,Products!A:A,Products!D:D)</f>
        <v>Television</v>
      </c>
      <c r="M1950">
        <f t="shared" si="270"/>
        <v>4093.8</v>
      </c>
      <c r="N1950">
        <f t="shared" si="271"/>
        <v>2638.1</v>
      </c>
      <c r="O1950">
        <f t="shared" si="272"/>
        <v>1455.7000000000003</v>
      </c>
      <c r="P1950" s="8">
        <f t="shared" si="273"/>
        <v>0.35558649665347603</v>
      </c>
      <c r="Q1950">
        <f t="shared" si="274"/>
        <v>0</v>
      </c>
      <c r="R1950">
        <f t="shared" si="275"/>
        <v>4093.8</v>
      </c>
      <c r="S1950">
        <f t="shared" si="276"/>
        <v>1455.7000000000003</v>
      </c>
      <c r="T1950" t="str">
        <f>_xlfn.XLOOKUP(C1950,Customers!A:A,Customers!D:D)</f>
        <v>M</v>
      </c>
      <c r="U1950" s="13">
        <f>_xlfn.XLOOKUP(C1950,Customers!A:A,Customers!E:E)</f>
        <v>38700</v>
      </c>
      <c r="V1950" t="str">
        <f>_xlfn.XLOOKUP(C1950,Customers!A:A,Customers!F:F)</f>
        <v>Nancyside</v>
      </c>
      <c r="W1950" s="13">
        <f>_xlfn.XLOOKUP(C1950,Customers!A:A,Customers!G:G)</f>
        <v>44688</v>
      </c>
      <c r="X1950">
        <f t="shared" ca="1" si="277"/>
        <v>20</v>
      </c>
      <c r="Y1950" t="str">
        <f t="shared" ca="1" si="278"/>
        <v>18-25</v>
      </c>
    </row>
    <row r="1951" spans="1:25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  <c r="I1951">
        <f>_xlfn.XLOOKUP(D1951,Products!A:A,Products!E:E)</f>
        <v>248.57</v>
      </c>
      <c r="J1951">
        <f>_xlfn.XLOOKUP(D1951,Products!A:A,Products!F:F)</f>
        <v>190.67</v>
      </c>
      <c r="K1951" t="str">
        <f>_xlfn.XLOOKUP(D1951,Products!A:A,Products!C:C)</f>
        <v>Electronics</v>
      </c>
      <c r="L1951" t="str">
        <f>_xlfn.XLOOKUP(D1951,Products!A:A,Products!D:D)</f>
        <v>Headphones</v>
      </c>
      <c r="M1951">
        <f t="shared" si="270"/>
        <v>1242.8499999999999</v>
      </c>
      <c r="N1951">
        <f t="shared" si="271"/>
        <v>953.34999999999991</v>
      </c>
      <c r="O1951">
        <f t="shared" si="272"/>
        <v>289.5</v>
      </c>
      <c r="P1951" s="8">
        <f t="shared" si="273"/>
        <v>0.2329323731745585</v>
      </c>
      <c r="Q1951">
        <f t="shared" si="274"/>
        <v>62.142499999999998</v>
      </c>
      <c r="R1951">
        <f t="shared" si="275"/>
        <v>1180.7075</v>
      </c>
      <c r="S1951">
        <f t="shared" si="276"/>
        <v>227.35750000000007</v>
      </c>
      <c r="T1951" t="str">
        <f>_xlfn.XLOOKUP(C1951,Customers!A:A,Customers!D:D)</f>
        <v>M</v>
      </c>
      <c r="U1951" s="13">
        <f>_xlfn.XLOOKUP(C1951,Customers!A:A,Customers!E:E)</f>
        <v>38555</v>
      </c>
      <c r="V1951" t="str">
        <f>_xlfn.XLOOKUP(C1951,Customers!A:A,Customers!F:F)</f>
        <v>West Tinatown</v>
      </c>
      <c r="W1951" s="13">
        <f>_xlfn.XLOOKUP(C1951,Customers!A:A,Customers!G:G)</f>
        <v>44145</v>
      </c>
      <c r="X1951">
        <f t="shared" ca="1" si="277"/>
        <v>20</v>
      </c>
      <c r="Y1951" t="str">
        <f t="shared" ca="1" si="278"/>
        <v>18-25</v>
      </c>
    </row>
    <row r="1952" spans="1:25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  <c r="I1952">
        <f>_xlfn.XLOOKUP(D1952,Products!A:A,Products!E:E)</f>
        <v>1501.46</v>
      </c>
      <c r="J1952">
        <f>_xlfn.XLOOKUP(D1952,Products!A:A,Products!F:F)</f>
        <v>1167.73</v>
      </c>
      <c r="K1952" t="str">
        <f>_xlfn.XLOOKUP(D1952,Products!A:A,Products!C:C)</f>
        <v>Fashion</v>
      </c>
      <c r="L1952" t="str">
        <f>_xlfn.XLOOKUP(D1952,Products!A:A,Products!D:D)</f>
        <v>Watches</v>
      </c>
      <c r="M1952">
        <f t="shared" si="270"/>
        <v>4504.38</v>
      </c>
      <c r="N1952">
        <f t="shared" si="271"/>
        <v>3503.19</v>
      </c>
      <c r="O1952">
        <f t="shared" si="272"/>
        <v>1001.19</v>
      </c>
      <c r="P1952" s="8">
        <f t="shared" si="273"/>
        <v>0.22227032355174298</v>
      </c>
      <c r="Q1952">
        <f t="shared" si="274"/>
        <v>225.21900000000002</v>
      </c>
      <c r="R1952">
        <f t="shared" si="275"/>
        <v>4279.1610000000001</v>
      </c>
      <c r="S1952">
        <f t="shared" si="276"/>
        <v>775.971</v>
      </c>
      <c r="T1952" t="str">
        <f>_xlfn.XLOOKUP(C1952,Customers!A:A,Customers!D:D)</f>
        <v>M</v>
      </c>
      <c r="U1952" s="13">
        <f>_xlfn.XLOOKUP(C1952,Customers!A:A,Customers!E:E)</f>
        <v>35492</v>
      </c>
      <c r="V1952" t="str">
        <f>_xlfn.XLOOKUP(C1952,Customers!A:A,Customers!F:F)</f>
        <v>Leburgh</v>
      </c>
      <c r="W1952" s="13">
        <f>_xlfn.XLOOKUP(C1952,Customers!A:A,Customers!G:G)</f>
        <v>45058</v>
      </c>
      <c r="X1952">
        <f t="shared" ca="1" si="277"/>
        <v>29</v>
      </c>
      <c r="Y1952" t="str">
        <f t="shared" ca="1" si="278"/>
        <v>26-35</v>
      </c>
    </row>
    <row r="1953" spans="1:25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  <c r="I1953">
        <f>_xlfn.XLOOKUP(D1953,Products!A:A,Products!E:E)</f>
        <v>818.76</v>
      </c>
      <c r="J1953">
        <f>_xlfn.XLOOKUP(D1953,Products!A:A,Products!F:F)</f>
        <v>527.62</v>
      </c>
      <c r="K1953" t="str">
        <f>_xlfn.XLOOKUP(D1953,Products!A:A,Products!C:C)</f>
        <v>Electronics</v>
      </c>
      <c r="L1953" t="str">
        <f>_xlfn.XLOOKUP(D1953,Products!A:A,Products!D:D)</f>
        <v>Television</v>
      </c>
      <c r="M1953">
        <f t="shared" si="270"/>
        <v>1637.52</v>
      </c>
      <c r="N1953">
        <f t="shared" si="271"/>
        <v>1055.24</v>
      </c>
      <c r="O1953">
        <f t="shared" si="272"/>
        <v>582.28</v>
      </c>
      <c r="P1953" s="8">
        <f t="shared" si="273"/>
        <v>0.35558649665347597</v>
      </c>
      <c r="Q1953">
        <f t="shared" si="274"/>
        <v>0</v>
      </c>
      <c r="R1953">
        <f t="shared" si="275"/>
        <v>1637.52</v>
      </c>
      <c r="S1953">
        <f t="shared" si="276"/>
        <v>582.28</v>
      </c>
      <c r="T1953" t="str">
        <f>_xlfn.XLOOKUP(C1953,Customers!A:A,Customers!D:D)</f>
        <v>M</v>
      </c>
      <c r="U1953" s="13">
        <f>_xlfn.XLOOKUP(C1953,Customers!A:A,Customers!E:E)</f>
        <v>27205</v>
      </c>
      <c r="V1953" t="str">
        <f>_xlfn.XLOOKUP(C1953,Customers!A:A,Customers!F:F)</f>
        <v>East Samantha</v>
      </c>
      <c r="W1953" s="13">
        <f>_xlfn.XLOOKUP(C1953,Customers!A:A,Customers!G:G)</f>
        <v>44509</v>
      </c>
      <c r="X1953">
        <f t="shared" ca="1" si="277"/>
        <v>51</v>
      </c>
      <c r="Y1953" t="str">
        <f t="shared" ca="1" si="278"/>
        <v>50+</v>
      </c>
    </row>
    <row r="1954" spans="1:25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  <c r="I1954">
        <f>_xlfn.XLOOKUP(D1954,Products!A:A,Products!E:E)</f>
        <v>1079.8900000000001</v>
      </c>
      <c r="J1954">
        <f>_xlfn.XLOOKUP(D1954,Products!A:A,Products!F:F)</f>
        <v>703.83</v>
      </c>
      <c r="K1954" t="str">
        <f>_xlfn.XLOOKUP(D1954,Products!A:A,Products!C:C)</f>
        <v>Electronics</v>
      </c>
      <c r="L1954" t="str">
        <f>_xlfn.XLOOKUP(D1954,Products!A:A,Products!D:D)</f>
        <v>Smartphone</v>
      </c>
      <c r="M1954">
        <f t="shared" si="270"/>
        <v>5399.4500000000007</v>
      </c>
      <c r="N1954">
        <f t="shared" si="271"/>
        <v>3519.15</v>
      </c>
      <c r="O1954">
        <f t="shared" si="272"/>
        <v>1880.3000000000006</v>
      </c>
      <c r="P1954" s="8">
        <f t="shared" si="273"/>
        <v>0.3482391725083111</v>
      </c>
      <c r="Q1954">
        <f t="shared" si="274"/>
        <v>539.94500000000005</v>
      </c>
      <c r="R1954">
        <f t="shared" si="275"/>
        <v>4859.505000000001</v>
      </c>
      <c r="S1954">
        <f t="shared" si="276"/>
        <v>1340.3550000000009</v>
      </c>
      <c r="T1954" t="str">
        <f>_xlfn.XLOOKUP(C1954,Customers!A:A,Customers!D:D)</f>
        <v>F</v>
      </c>
      <c r="U1954" s="13">
        <f>_xlfn.XLOOKUP(C1954,Customers!A:A,Customers!E:E)</f>
        <v>32848</v>
      </c>
      <c r="V1954" t="str">
        <f>_xlfn.XLOOKUP(C1954,Customers!A:A,Customers!F:F)</f>
        <v>Wilsonland</v>
      </c>
      <c r="W1954" s="13">
        <f>_xlfn.XLOOKUP(C1954,Customers!A:A,Customers!G:G)</f>
        <v>44709</v>
      </c>
      <c r="X1954">
        <f t="shared" ca="1" si="277"/>
        <v>36</v>
      </c>
      <c r="Y1954" t="str">
        <f t="shared" ca="1" si="278"/>
        <v>36-50</v>
      </c>
    </row>
    <row r="1955" spans="1:25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  <c r="I1955">
        <f>_xlfn.XLOOKUP(D1955,Products!A:A,Products!E:E)</f>
        <v>248.57</v>
      </c>
      <c r="J1955">
        <f>_xlfn.XLOOKUP(D1955,Products!A:A,Products!F:F)</f>
        <v>190.67</v>
      </c>
      <c r="K1955" t="str">
        <f>_xlfn.XLOOKUP(D1955,Products!A:A,Products!C:C)</f>
        <v>Electronics</v>
      </c>
      <c r="L1955" t="str">
        <f>_xlfn.XLOOKUP(D1955,Products!A:A,Products!D:D)</f>
        <v>Headphones</v>
      </c>
      <c r="M1955">
        <f t="shared" si="270"/>
        <v>745.71</v>
      </c>
      <c r="N1955">
        <f t="shared" si="271"/>
        <v>572.01</v>
      </c>
      <c r="O1955">
        <f t="shared" si="272"/>
        <v>173.70000000000005</v>
      </c>
      <c r="P1955" s="8">
        <f t="shared" si="273"/>
        <v>0.23293237317455853</v>
      </c>
      <c r="Q1955">
        <f t="shared" si="274"/>
        <v>37.285500000000006</v>
      </c>
      <c r="R1955">
        <f t="shared" si="275"/>
        <v>708.42450000000008</v>
      </c>
      <c r="S1955">
        <f t="shared" si="276"/>
        <v>136.41450000000009</v>
      </c>
      <c r="T1955" t="str">
        <f>_xlfn.XLOOKUP(C1955,Customers!A:A,Customers!D:D)</f>
        <v>M</v>
      </c>
      <c r="U1955" s="13">
        <f>_xlfn.XLOOKUP(C1955,Customers!A:A,Customers!E:E)</f>
        <v>20409</v>
      </c>
      <c r="V1955" t="str">
        <f>_xlfn.XLOOKUP(C1955,Customers!A:A,Customers!F:F)</f>
        <v>East James</v>
      </c>
      <c r="W1955" s="13">
        <f>_xlfn.XLOOKUP(C1955,Customers!A:A,Customers!G:G)</f>
        <v>44106</v>
      </c>
      <c r="X1955">
        <f t="shared" ca="1" si="277"/>
        <v>70</v>
      </c>
      <c r="Y1955" t="str">
        <f t="shared" ca="1" si="278"/>
        <v>50+</v>
      </c>
    </row>
    <row r="1956" spans="1:25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  <c r="I1956">
        <f>_xlfn.XLOOKUP(D1956,Products!A:A,Products!E:E)</f>
        <v>818.76</v>
      </c>
      <c r="J1956">
        <f>_xlfn.XLOOKUP(D1956,Products!A:A,Products!F:F)</f>
        <v>527.62</v>
      </c>
      <c r="K1956" t="str">
        <f>_xlfn.XLOOKUP(D1956,Products!A:A,Products!C:C)</f>
        <v>Electronics</v>
      </c>
      <c r="L1956" t="str">
        <f>_xlfn.XLOOKUP(D1956,Products!A:A,Products!D:D)</f>
        <v>Television</v>
      </c>
      <c r="M1956">
        <f t="shared" si="270"/>
        <v>2456.2799999999997</v>
      </c>
      <c r="N1956">
        <f t="shared" si="271"/>
        <v>1582.8600000000001</v>
      </c>
      <c r="O1956">
        <f t="shared" si="272"/>
        <v>873.41999999999962</v>
      </c>
      <c r="P1956" s="8">
        <f t="shared" si="273"/>
        <v>0.35558649665347586</v>
      </c>
      <c r="Q1956">
        <f t="shared" si="274"/>
        <v>0</v>
      </c>
      <c r="R1956">
        <f t="shared" si="275"/>
        <v>2456.2799999999997</v>
      </c>
      <c r="S1956">
        <f t="shared" si="276"/>
        <v>873.41999999999962</v>
      </c>
      <c r="T1956" t="str">
        <f>_xlfn.XLOOKUP(C1956,Customers!A:A,Customers!D:D)</f>
        <v>M</v>
      </c>
      <c r="U1956" s="13">
        <f>_xlfn.XLOOKUP(C1956,Customers!A:A,Customers!E:E)</f>
        <v>24092</v>
      </c>
      <c r="V1956" t="str">
        <f>_xlfn.XLOOKUP(C1956,Customers!A:A,Customers!F:F)</f>
        <v>Port Patriciaburgh</v>
      </c>
      <c r="W1956" s="13">
        <f>_xlfn.XLOOKUP(C1956,Customers!A:A,Customers!G:G)</f>
        <v>44917</v>
      </c>
      <c r="X1956">
        <f t="shared" ca="1" si="277"/>
        <v>60</v>
      </c>
      <c r="Y1956" t="str">
        <f t="shared" ca="1" si="278"/>
        <v>50+</v>
      </c>
    </row>
    <row r="1957" spans="1:25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  <c r="I1957">
        <f>_xlfn.XLOOKUP(D1957,Products!A:A,Products!E:E)</f>
        <v>366.93</v>
      </c>
      <c r="J1957">
        <f>_xlfn.XLOOKUP(D1957,Products!A:A,Products!F:F)</f>
        <v>285.23</v>
      </c>
      <c r="K1957" t="str">
        <f>_xlfn.XLOOKUP(D1957,Products!A:A,Products!C:C)</f>
        <v>Fashion</v>
      </c>
      <c r="L1957" t="str">
        <f>_xlfn.XLOOKUP(D1957,Products!A:A,Products!D:D)</f>
        <v>Footwear</v>
      </c>
      <c r="M1957">
        <f t="shared" si="270"/>
        <v>1100.79</v>
      </c>
      <c r="N1957">
        <f t="shared" si="271"/>
        <v>855.69</v>
      </c>
      <c r="O1957">
        <f t="shared" si="272"/>
        <v>245.09999999999991</v>
      </c>
      <c r="P1957" s="8">
        <f t="shared" si="273"/>
        <v>0.22265827269506439</v>
      </c>
      <c r="Q1957">
        <f t="shared" si="274"/>
        <v>55.039500000000004</v>
      </c>
      <c r="R1957">
        <f t="shared" si="275"/>
        <v>1045.7504999999999</v>
      </c>
      <c r="S1957">
        <f t="shared" si="276"/>
        <v>190.06049999999982</v>
      </c>
      <c r="T1957" t="str">
        <f>_xlfn.XLOOKUP(C1957,Customers!A:A,Customers!D:D)</f>
        <v>F</v>
      </c>
      <c r="U1957" s="13">
        <f>_xlfn.XLOOKUP(C1957,Customers!A:A,Customers!E:E)</f>
        <v>37223</v>
      </c>
      <c r="V1957" t="str">
        <f>_xlfn.XLOOKUP(C1957,Customers!A:A,Customers!F:F)</f>
        <v>Mendozaland</v>
      </c>
      <c r="W1957" s="13">
        <f>_xlfn.XLOOKUP(C1957,Customers!A:A,Customers!G:G)</f>
        <v>45277</v>
      </c>
      <c r="X1957">
        <f t="shared" ca="1" si="277"/>
        <v>24</v>
      </c>
      <c r="Y1957" t="str">
        <f t="shared" ca="1" si="278"/>
        <v>18-25</v>
      </c>
    </row>
    <row r="1958" spans="1:25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  <c r="I1958">
        <f>_xlfn.XLOOKUP(D1958,Products!A:A,Products!E:E)</f>
        <v>1487.41</v>
      </c>
      <c r="J1958">
        <f>_xlfn.XLOOKUP(D1958,Products!A:A,Products!F:F)</f>
        <v>813.07</v>
      </c>
      <c r="K1958" t="str">
        <f>_xlfn.XLOOKUP(D1958,Products!A:A,Products!C:C)</f>
        <v>Electronics</v>
      </c>
      <c r="L1958" t="str">
        <f>_xlfn.XLOOKUP(D1958,Products!A:A,Products!D:D)</f>
        <v>Smartphone</v>
      </c>
      <c r="M1958">
        <f t="shared" si="270"/>
        <v>7437.05</v>
      </c>
      <c r="N1958">
        <f t="shared" si="271"/>
        <v>4065.3500000000004</v>
      </c>
      <c r="O1958">
        <f t="shared" si="272"/>
        <v>3371.7</v>
      </c>
      <c r="P1958" s="8">
        <f t="shared" si="273"/>
        <v>0.45336524562830688</v>
      </c>
      <c r="Q1958">
        <f t="shared" si="274"/>
        <v>0</v>
      </c>
      <c r="R1958">
        <f t="shared" si="275"/>
        <v>7437.05</v>
      </c>
      <c r="S1958">
        <f t="shared" si="276"/>
        <v>3371.7</v>
      </c>
      <c r="T1958" t="str">
        <f>_xlfn.XLOOKUP(C1958,Customers!A:A,Customers!D:D)</f>
        <v>M</v>
      </c>
      <c r="U1958" s="13">
        <f>_xlfn.XLOOKUP(C1958,Customers!A:A,Customers!E:E)</f>
        <v>33773</v>
      </c>
      <c r="V1958" t="str">
        <f>_xlfn.XLOOKUP(C1958,Customers!A:A,Customers!F:F)</f>
        <v>Port Kimberly</v>
      </c>
      <c r="W1958" s="13">
        <f>_xlfn.XLOOKUP(C1958,Customers!A:A,Customers!G:G)</f>
        <v>44616</v>
      </c>
      <c r="X1958">
        <f t="shared" ca="1" si="277"/>
        <v>34</v>
      </c>
      <c r="Y1958" t="str">
        <f t="shared" ca="1" si="278"/>
        <v>26-35</v>
      </c>
    </row>
    <row r="1959" spans="1:25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  <c r="I1959">
        <f>_xlfn.XLOOKUP(D1959,Products!A:A,Products!E:E)</f>
        <v>1562.43</v>
      </c>
      <c r="J1959">
        <f>_xlfn.XLOOKUP(D1959,Products!A:A,Products!F:F)</f>
        <v>1195.6300000000001</v>
      </c>
      <c r="K1959" t="str">
        <f>_xlfn.XLOOKUP(D1959,Products!A:A,Products!C:C)</f>
        <v>Electronics</v>
      </c>
      <c r="L1959" t="str">
        <f>_xlfn.XLOOKUP(D1959,Products!A:A,Products!D:D)</f>
        <v>Laptop</v>
      </c>
      <c r="M1959">
        <f t="shared" si="270"/>
        <v>7812.1500000000005</v>
      </c>
      <c r="N1959">
        <f t="shared" si="271"/>
        <v>5978.1500000000005</v>
      </c>
      <c r="O1959">
        <f t="shared" si="272"/>
        <v>1834</v>
      </c>
      <c r="P1959" s="8">
        <f t="shared" si="273"/>
        <v>0.23476251736077774</v>
      </c>
      <c r="Q1959">
        <f t="shared" si="274"/>
        <v>390.60750000000007</v>
      </c>
      <c r="R1959">
        <f t="shared" si="275"/>
        <v>7421.5425000000005</v>
      </c>
      <c r="S1959">
        <f t="shared" si="276"/>
        <v>1443.3924999999999</v>
      </c>
      <c r="T1959" t="str">
        <f>_xlfn.XLOOKUP(C1959,Customers!A:A,Customers!D:D)</f>
        <v>M</v>
      </c>
      <c r="U1959" s="13">
        <f>_xlfn.XLOOKUP(C1959,Customers!A:A,Customers!E:E)</f>
        <v>25414</v>
      </c>
      <c r="V1959" t="str">
        <f>_xlfn.XLOOKUP(C1959,Customers!A:A,Customers!F:F)</f>
        <v>Lake Steventown</v>
      </c>
      <c r="W1959" s="13">
        <f>_xlfn.XLOOKUP(C1959,Customers!A:A,Customers!G:G)</f>
        <v>44835</v>
      </c>
      <c r="X1959">
        <f t="shared" ca="1" si="277"/>
        <v>56</v>
      </c>
      <c r="Y1959" t="str">
        <f t="shared" ca="1" si="278"/>
        <v>50+</v>
      </c>
    </row>
    <row r="1960" spans="1:25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  <c r="I1960">
        <f>_xlfn.XLOOKUP(D1960,Products!A:A,Products!E:E)</f>
        <v>29.24</v>
      </c>
      <c r="J1960">
        <f>_xlfn.XLOOKUP(D1960,Products!A:A,Products!F:F)</f>
        <v>15.28</v>
      </c>
      <c r="K1960" t="str">
        <f>_xlfn.XLOOKUP(D1960,Products!A:A,Products!C:C)</f>
        <v>Fashion</v>
      </c>
      <c r="L1960" t="str">
        <f>_xlfn.XLOOKUP(D1960,Products!A:A,Products!D:D)</f>
        <v>Watches</v>
      </c>
      <c r="M1960">
        <f t="shared" si="270"/>
        <v>87.72</v>
      </c>
      <c r="N1960">
        <f t="shared" si="271"/>
        <v>45.839999999999996</v>
      </c>
      <c r="O1960">
        <f t="shared" si="272"/>
        <v>41.88</v>
      </c>
      <c r="P1960" s="8">
        <f t="shared" si="273"/>
        <v>0.47742818057455544</v>
      </c>
      <c r="Q1960">
        <f t="shared" si="274"/>
        <v>4.3860000000000001</v>
      </c>
      <c r="R1960">
        <f t="shared" si="275"/>
        <v>83.334000000000003</v>
      </c>
      <c r="S1960">
        <f t="shared" si="276"/>
        <v>37.494000000000007</v>
      </c>
      <c r="T1960" t="str">
        <f>_xlfn.XLOOKUP(C1960,Customers!A:A,Customers!D:D)</f>
        <v>F</v>
      </c>
      <c r="U1960" s="13">
        <f>_xlfn.XLOOKUP(C1960,Customers!A:A,Customers!E:E)</f>
        <v>36064</v>
      </c>
      <c r="V1960" t="str">
        <f>_xlfn.XLOOKUP(C1960,Customers!A:A,Customers!F:F)</f>
        <v>Williamsville</v>
      </c>
      <c r="W1960" s="13">
        <f>_xlfn.XLOOKUP(C1960,Customers!A:A,Customers!G:G)</f>
        <v>45011</v>
      </c>
      <c r="X1960">
        <f t="shared" ca="1" si="277"/>
        <v>27</v>
      </c>
      <c r="Y1960" t="str">
        <f t="shared" ca="1" si="278"/>
        <v>26-35</v>
      </c>
    </row>
    <row r="1961" spans="1:25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  <c r="I1961">
        <f>_xlfn.XLOOKUP(D1961,Products!A:A,Products!E:E)</f>
        <v>1487.41</v>
      </c>
      <c r="J1961">
        <f>_xlfn.XLOOKUP(D1961,Products!A:A,Products!F:F)</f>
        <v>813.07</v>
      </c>
      <c r="K1961" t="str">
        <f>_xlfn.XLOOKUP(D1961,Products!A:A,Products!C:C)</f>
        <v>Electronics</v>
      </c>
      <c r="L1961" t="str">
        <f>_xlfn.XLOOKUP(D1961,Products!A:A,Products!D:D)</f>
        <v>Smartphone</v>
      </c>
      <c r="M1961">
        <f t="shared" si="270"/>
        <v>2974.82</v>
      </c>
      <c r="N1961">
        <f t="shared" si="271"/>
        <v>1626.14</v>
      </c>
      <c r="O1961">
        <f t="shared" si="272"/>
        <v>1348.68</v>
      </c>
      <c r="P1961" s="8">
        <f t="shared" si="273"/>
        <v>0.45336524562830693</v>
      </c>
      <c r="Q1961">
        <f t="shared" si="274"/>
        <v>446.22300000000001</v>
      </c>
      <c r="R1961">
        <f t="shared" si="275"/>
        <v>2528.5970000000002</v>
      </c>
      <c r="S1961">
        <f t="shared" si="276"/>
        <v>902.45700000000011</v>
      </c>
      <c r="T1961" t="str">
        <f>_xlfn.XLOOKUP(C1961,Customers!A:A,Customers!D:D)</f>
        <v>M</v>
      </c>
      <c r="U1961" s="13">
        <f>_xlfn.XLOOKUP(C1961,Customers!A:A,Customers!E:E)</f>
        <v>27339</v>
      </c>
      <c r="V1961" t="str">
        <f>_xlfn.XLOOKUP(C1961,Customers!A:A,Customers!F:F)</f>
        <v>Port Miguel</v>
      </c>
      <c r="W1961" s="13">
        <f>_xlfn.XLOOKUP(C1961,Customers!A:A,Customers!G:G)</f>
        <v>44754</v>
      </c>
      <c r="X1961">
        <f t="shared" ca="1" si="277"/>
        <v>51</v>
      </c>
      <c r="Y1961" t="str">
        <f t="shared" ca="1" si="278"/>
        <v>50+</v>
      </c>
    </row>
    <row r="1962" spans="1:25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  <c r="I1962">
        <f>_xlfn.XLOOKUP(D1962,Products!A:A,Products!E:E)</f>
        <v>1227.24</v>
      </c>
      <c r="J1962">
        <f>_xlfn.XLOOKUP(D1962,Products!A:A,Products!F:F)</f>
        <v>977.09</v>
      </c>
      <c r="K1962" t="str">
        <f>_xlfn.XLOOKUP(D1962,Products!A:A,Products!C:C)</f>
        <v>Groceries</v>
      </c>
      <c r="L1962" t="str">
        <f>_xlfn.XLOOKUP(D1962,Products!A:A,Products!D:D)</f>
        <v>Dairy</v>
      </c>
      <c r="M1962">
        <f t="shared" si="270"/>
        <v>1227.24</v>
      </c>
      <c r="N1962">
        <f t="shared" si="271"/>
        <v>977.09</v>
      </c>
      <c r="O1962">
        <f t="shared" si="272"/>
        <v>250.14999999999998</v>
      </c>
      <c r="P1962" s="8">
        <f t="shared" si="273"/>
        <v>0.20383136142889735</v>
      </c>
      <c r="Q1962">
        <f t="shared" si="274"/>
        <v>184.08599999999998</v>
      </c>
      <c r="R1962">
        <f t="shared" si="275"/>
        <v>1043.154</v>
      </c>
      <c r="S1962">
        <f t="shared" si="276"/>
        <v>66.063999999999965</v>
      </c>
      <c r="T1962" t="str">
        <f>_xlfn.XLOOKUP(C1962,Customers!A:A,Customers!D:D)</f>
        <v>M</v>
      </c>
      <c r="U1962" s="13">
        <f>_xlfn.XLOOKUP(C1962,Customers!A:A,Customers!E:E)</f>
        <v>27138</v>
      </c>
      <c r="V1962" t="str">
        <f>_xlfn.XLOOKUP(C1962,Customers!A:A,Customers!F:F)</f>
        <v>Wilsonbury</v>
      </c>
      <c r="W1962" s="13">
        <f>_xlfn.XLOOKUP(C1962,Customers!A:A,Customers!G:G)</f>
        <v>44326</v>
      </c>
      <c r="X1962">
        <f t="shared" ca="1" si="277"/>
        <v>52</v>
      </c>
      <c r="Y1962" t="str">
        <f t="shared" ca="1" si="278"/>
        <v>50+</v>
      </c>
    </row>
    <row r="1963" spans="1:25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  <c r="I1963">
        <f>_xlfn.XLOOKUP(D1963,Products!A:A,Products!E:E)</f>
        <v>1501.46</v>
      </c>
      <c r="J1963">
        <f>_xlfn.XLOOKUP(D1963,Products!A:A,Products!F:F)</f>
        <v>1167.73</v>
      </c>
      <c r="K1963" t="str">
        <f>_xlfn.XLOOKUP(D1963,Products!A:A,Products!C:C)</f>
        <v>Fashion</v>
      </c>
      <c r="L1963" t="str">
        <f>_xlfn.XLOOKUP(D1963,Products!A:A,Products!D:D)</f>
        <v>Watches</v>
      </c>
      <c r="M1963">
        <f t="shared" si="270"/>
        <v>3002.92</v>
      </c>
      <c r="N1963">
        <f t="shared" si="271"/>
        <v>2335.46</v>
      </c>
      <c r="O1963">
        <f t="shared" si="272"/>
        <v>667.46</v>
      </c>
      <c r="P1963" s="8">
        <f t="shared" si="273"/>
        <v>0.22227032355174298</v>
      </c>
      <c r="Q1963">
        <f t="shared" si="274"/>
        <v>150.14600000000002</v>
      </c>
      <c r="R1963">
        <f t="shared" si="275"/>
        <v>2852.7739999999999</v>
      </c>
      <c r="S1963">
        <f t="shared" si="276"/>
        <v>517.31399999999985</v>
      </c>
      <c r="T1963" t="str">
        <f>_xlfn.XLOOKUP(C1963,Customers!A:A,Customers!D:D)</f>
        <v>M</v>
      </c>
      <c r="U1963" s="13">
        <f>_xlfn.XLOOKUP(C1963,Customers!A:A,Customers!E:E)</f>
        <v>27633</v>
      </c>
      <c r="V1963" t="str">
        <f>_xlfn.XLOOKUP(C1963,Customers!A:A,Customers!F:F)</f>
        <v>Port William</v>
      </c>
      <c r="W1963" s="13">
        <f>_xlfn.XLOOKUP(C1963,Customers!A:A,Customers!G:G)</f>
        <v>45850</v>
      </c>
      <c r="X1963">
        <f t="shared" ca="1" si="277"/>
        <v>50</v>
      </c>
      <c r="Y1963" t="str">
        <f t="shared" ca="1" si="278"/>
        <v>36-50</v>
      </c>
    </row>
    <row r="1964" spans="1:25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  <c r="I1964">
        <f>_xlfn.XLOOKUP(D1964,Products!A:A,Products!E:E)</f>
        <v>1879.08</v>
      </c>
      <c r="J1964">
        <f>_xlfn.XLOOKUP(D1964,Products!A:A,Products!F:F)</f>
        <v>1004.56</v>
      </c>
      <c r="K1964" t="str">
        <f>_xlfn.XLOOKUP(D1964,Products!A:A,Products!C:C)</f>
        <v>Groceries</v>
      </c>
      <c r="L1964" t="str">
        <f>_xlfn.XLOOKUP(D1964,Products!A:A,Products!D:D)</f>
        <v>Dairy</v>
      </c>
      <c r="M1964">
        <f t="shared" si="270"/>
        <v>5637.24</v>
      </c>
      <c r="N1964">
        <f t="shared" si="271"/>
        <v>3013.68</v>
      </c>
      <c r="O1964">
        <f t="shared" si="272"/>
        <v>2623.56</v>
      </c>
      <c r="P1964" s="8">
        <f t="shared" si="273"/>
        <v>0.46539796070417438</v>
      </c>
      <c r="Q1964">
        <f t="shared" si="274"/>
        <v>0</v>
      </c>
      <c r="R1964">
        <f t="shared" si="275"/>
        <v>5637.24</v>
      </c>
      <c r="S1964">
        <f t="shared" si="276"/>
        <v>2623.56</v>
      </c>
      <c r="T1964" t="str">
        <f>_xlfn.XLOOKUP(C1964,Customers!A:A,Customers!D:D)</f>
        <v>M</v>
      </c>
      <c r="U1964" s="13">
        <f>_xlfn.XLOOKUP(C1964,Customers!A:A,Customers!E:E)</f>
        <v>32522</v>
      </c>
      <c r="V1964" t="str">
        <f>_xlfn.XLOOKUP(C1964,Customers!A:A,Customers!F:F)</f>
        <v>Gomeztown</v>
      </c>
      <c r="W1964" s="13">
        <f>_xlfn.XLOOKUP(C1964,Customers!A:A,Customers!G:G)</f>
        <v>45231</v>
      </c>
      <c r="X1964">
        <f t="shared" ca="1" si="277"/>
        <v>37</v>
      </c>
      <c r="Y1964" t="str">
        <f t="shared" ca="1" si="278"/>
        <v>36-50</v>
      </c>
    </row>
    <row r="1965" spans="1:25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  <c r="I1965">
        <f>_xlfn.XLOOKUP(D1965,Products!A:A,Products!E:E)</f>
        <v>388.26</v>
      </c>
      <c r="J1965">
        <f>_xlfn.XLOOKUP(D1965,Products!A:A,Products!F:F)</f>
        <v>199.3</v>
      </c>
      <c r="K1965" t="str">
        <f>_xlfn.XLOOKUP(D1965,Products!A:A,Products!C:C)</f>
        <v>Fashion</v>
      </c>
      <c r="L1965" t="str">
        <f>_xlfn.XLOOKUP(D1965,Products!A:A,Products!D:D)</f>
        <v>Watches</v>
      </c>
      <c r="M1965">
        <f t="shared" si="270"/>
        <v>1553.04</v>
      </c>
      <c r="N1965">
        <f t="shared" si="271"/>
        <v>797.2</v>
      </c>
      <c r="O1965">
        <f t="shared" si="272"/>
        <v>755.83999999999992</v>
      </c>
      <c r="P1965" s="8">
        <f t="shared" si="273"/>
        <v>0.48668418070365216</v>
      </c>
      <c r="Q1965">
        <f t="shared" si="274"/>
        <v>77.652000000000001</v>
      </c>
      <c r="R1965">
        <f t="shared" si="275"/>
        <v>1475.3879999999999</v>
      </c>
      <c r="S1965">
        <f t="shared" si="276"/>
        <v>678.18799999999987</v>
      </c>
      <c r="T1965" t="str">
        <f>_xlfn.XLOOKUP(C1965,Customers!A:A,Customers!D:D)</f>
        <v>F</v>
      </c>
      <c r="U1965" s="13">
        <f>_xlfn.XLOOKUP(C1965,Customers!A:A,Customers!E:E)</f>
        <v>36564</v>
      </c>
      <c r="V1965" t="str">
        <f>_xlfn.XLOOKUP(C1965,Customers!A:A,Customers!F:F)</f>
        <v>North Teresashire</v>
      </c>
      <c r="W1965" s="13">
        <f>_xlfn.XLOOKUP(C1965,Customers!A:A,Customers!G:G)</f>
        <v>44509</v>
      </c>
      <c r="X1965">
        <f t="shared" ca="1" si="277"/>
        <v>26</v>
      </c>
      <c r="Y1965" t="str">
        <f t="shared" ca="1" si="278"/>
        <v>26-35</v>
      </c>
    </row>
    <row r="1966" spans="1:25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  <c r="I1966">
        <f>_xlfn.XLOOKUP(D1966,Products!A:A,Products!E:E)</f>
        <v>1227.24</v>
      </c>
      <c r="J1966">
        <f>_xlfn.XLOOKUP(D1966,Products!A:A,Products!F:F)</f>
        <v>977.09</v>
      </c>
      <c r="K1966" t="str">
        <f>_xlfn.XLOOKUP(D1966,Products!A:A,Products!C:C)</f>
        <v>Groceries</v>
      </c>
      <c r="L1966" t="str">
        <f>_xlfn.XLOOKUP(D1966,Products!A:A,Products!D:D)</f>
        <v>Dairy</v>
      </c>
      <c r="M1966">
        <f t="shared" si="270"/>
        <v>4908.96</v>
      </c>
      <c r="N1966">
        <f t="shared" si="271"/>
        <v>3908.36</v>
      </c>
      <c r="O1966">
        <f t="shared" si="272"/>
        <v>1000.5999999999999</v>
      </c>
      <c r="P1966" s="8">
        <f t="shared" si="273"/>
        <v>0.20383136142889735</v>
      </c>
      <c r="Q1966">
        <f t="shared" si="274"/>
        <v>245.44800000000001</v>
      </c>
      <c r="R1966">
        <f t="shared" si="275"/>
        <v>4663.5119999999997</v>
      </c>
      <c r="S1966">
        <f t="shared" si="276"/>
        <v>755.15199999999959</v>
      </c>
      <c r="T1966" t="str">
        <f>_xlfn.XLOOKUP(C1966,Customers!A:A,Customers!D:D)</f>
        <v>F</v>
      </c>
      <c r="U1966" s="13">
        <f>_xlfn.XLOOKUP(C1966,Customers!A:A,Customers!E:E)</f>
        <v>30193</v>
      </c>
      <c r="V1966" t="str">
        <f>_xlfn.XLOOKUP(C1966,Customers!A:A,Customers!F:F)</f>
        <v>West Melissahaven</v>
      </c>
      <c r="W1966" s="13">
        <f>_xlfn.XLOOKUP(C1966,Customers!A:A,Customers!G:G)</f>
        <v>45322</v>
      </c>
      <c r="X1966">
        <f t="shared" ca="1" si="277"/>
        <v>43</v>
      </c>
      <c r="Y1966" t="str">
        <f t="shared" ca="1" si="278"/>
        <v>36-50</v>
      </c>
    </row>
    <row r="1967" spans="1:25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  <c r="I1967">
        <f>_xlfn.XLOOKUP(D1967,Products!A:A,Products!E:E)</f>
        <v>818.76</v>
      </c>
      <c r="J1967">
        <f>_xlfn.XLOOKUP(D1967,Products!A:A,Products!F:F)</f>
        <v>527.62</v>
      </c>
      <c r="K1967" t="str">
        <f>_xlfn.XLOOKUP(D1967,Products!A:A,Products!C:C)</f>
        <v>Electronics</v>
      </c>
      <c r="L1967" t="str">
        <f>_xlfn.XLOOKUP(D1967,Products!A:A,Products!D:D)</f>
        <v>Television</v>
      </c>
      <c r="M1967">
        <f t="shared" si="270"/>
        <v>818.76</v>
      </c>
      <c r="N1967">
        <f t="shared" si="271"/>
        <v>527.62</v>
      </c>
      <c r="O1967">
        <f t="shared" si="272"/>
        <v>291.14</v>
      </c>
      <c r="P1967" s="8">
        <f t="shared" si="273"/>
        <v>0.35558649665347597</v>
      </c>
      <c r="Q1967">
        <f t="shared" si="274"/>
        <v>40.938000000000002</v>
      </c>
      <c r="R1967">
        <f t="shared" si="275"/>
        <v>777.822</v>
      </c>
      <c r="S1967">
        <f t="shared" si="276"/>
        <v>250.202</v>
      </c>
      <c r="T1967" t="str">
        <f>_xlfn.XLOOKUP(C1967,Customers!A:A,Customers!D:D)</f>
        <v>F</v>
      </c>
      <c r="U1967" s="13">
        <f>_xlfn.XLOOKUP(C1967,Customers!A:A,Customers!E:E)</f>
        <v>37024</v>
      </c>
      <c r="V1967" t="str">
        <f>_xlfn.XLOOKUP(C1967,Customers!A:A,Customers!F:F)</f>
        <v>South Markbury</v>
      </c>
      <c r="W1967" s="13">
        <f>_xlfn.XLOOKUP(C1967,Customers!A:A,Customers!G:G)</f>
        <v>45117</v>
      </c>
      <c r="X1967">
        <f t="shared" ca="1" si="277"/>
        <v>25</v>
      </c>
      <c r="Y1967" t="str">
        <f t="shared" ca="1" si="278"/>
        <v>18-25</v>
      </c>
    </row>
    <row r="1968" spans="1:25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  <c r="I1968">
        <f>_xlfn.XLOOKUP(D1968,Products!A:A,Products!E:E)</f>
        <v>29.24</v>
      </c>
      <c r="J1968">
        <f>_xlfn.XLOOKUP(D1968,Products!A:A,Products!F:F)</f>
        <v>15.28</v>
      </c>
      <c r="K1968" t="str">
        <f>_xlfn.XLOOKUP(D1968,Products!A:A,Products!C:C)</f>
        <v>Fashion</v>
      </c>
      <c r="L1968" t="str">
        <f>_xlfn.XLOOKUP(D1968,Products!A:A,Products!D:D)</f>
        <v>Watches</v>
      </c>
      <c r="M1968">
        <f t="shared" si="270"/>
        <v>116.96</v>
      </c>
      <c r="N1968">
        <f t="shared" si="271"/>
        <v>61.12</v>
      </c>
      <c r="O1968">
        <f t="shared" si="272"/>
        <v>55.839999999999996</v>
      </c>
      <c r="P1968" s="8">
        <f t="shared" si="273"/>
        <v>0.47742818057455538</v>
      </c>
      <c r="Q1968">
        <f t="shared" si="274"/>
        <v>17.543999999999997</v>
      </c>
      <c r="R1968">
        <f t="shared" si="275"/>
        <v>99.415999999999997</v>
      </c>
      <c r="S1968">
        <f t="shared" si="276"/>
        <v>38.295999999999999</v>
      </c>
      <c r="T1968" t="str">
        <f>_xlfn.XLOOKUP(C1968,Customers!A:A,Customers!D:D)</f>
        <v>M</v>
      </c>
      <c r="U1968" s="13">
        <f>_xlfn.XLOOKUP(C1968,Customers!A:A,Customers!E:E)</f>
        <v>24005</v>
      </c>
      <c r="V1968" t="str">
        <f>_xlfn.XLOOKUP(C1968,Customers!A:A,Customers!F:F)</f>
        <v>Kevinshire</v>
      </c>
      <c r="W1968" s="13">
        <f>_xlfn.XLOOKUP(C1968,Customers!A:A,Customers!G:G)</f>
        <v>45374</v>
      </c>
      <c r="X1968">
        <f t="shared" ca="1" si="277"/>
        <v>60</v>
      </c>
      <c r="Y1968" t="str">
        <f t="shared" ca="1" si="278"/>
        <v>50+</v>
      </c>
    </row>
    <row r="1969" spans="1:25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  <c r="I1969">
        <f>_xlfn.XLOOKUP(D1969,Products!A:A,Products!E:E)</f>
        <v>29.24</v>
      </c>
      <c r="J1969">
        <f>_xlfn.XLOOKUP(D1969,Products!A:A,Products!F:F)</f>
        <v>15.28</v>
      </c>
      <c r="K1969" t="str">
        <f>_xlfn.XLOOKUP(D1969,Products!A:A,Products!C:C)</f>
        <v>Fashion</v>
      </c>
      <c r="L1969" t="str">
        <f>_xlfn.XLOOKUP(D1969,Products!A:A,Products!D:D)</f>
        <v>Watches</v>
      </c>
      <c r="M1969">
        <f t="shared" si="270"/>
        <v>29.24</v>
      </c>
      <c r="N1969">
        <f t="shared" si="271"/>
        <v>15.28</v>
      </c>
      <c r="O1969">
        <f t="shared" si="272"/>
        <v>13.959999999999999</v>
      </c>
      <c r="P1969" s="8">
        <f t="shared" si="273"/>
        <v>0.47742818057455538</v>
      </c>
      <c r="Q1969">
        <f t="shared" si="274"/>
        <v>1.462</v>
      </c>
      <c r="R1969">
        <f t="shared" si="275"/>
        <v>27.777999999999999</v>
      </c>
      <c r="S1969">
        <f t="shared" si="276"/>
        <v>12.497999999999999</v>
      </c>
      <c r="T1969" t="str">
        <f>_xlfn.XLOOKUP(C1969,Customers!A:A,Customers!D:D)</f>
        <v>M</v>
      </c>
      <c r="U1969" s="13">
        <f>_xlfn.XLOOKUP(C1969,Customers!A:A,Customers!E:E)</f>
        <v>28630</v>
      </c>
      <c r="V1969" t="str">
        <f>_xlfn.XLOOKUP(C1969,Customers!A:A,Customers!F:F)</f>
        <v>West Charles</v>
      </c>
      <c r="W1969" s="13">
        <f>_xlfn.XLOOKUP(C1969,Customers!A:A,Customers!G:G)</f>
        <v>44438</v>
      </c>
      <c r="X1969">
        <f t="shared" ca="1" si="277"/>
        <v>48</v>
      </c>
      <c r="Y1969" t="str">
        <f t="shared" ca="1" si="278"/>
        <v>36-50</v>
      </c>
    </row>
    <row r="1970" spans="1:25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  <c r="I1970">
        <f>_xlfn.XLOOKUP(D1970,Products!A:A,Products!E:E)</f>
        <v>123.19</v>
      </c>
      <c r="J1970">
        <f>_xlfn.XLOOKUP(D1970,Products!A:A,Products!F:F)</f>
        <v>80.36</v>
      </c>
      <c r="K1970" t="str">
        <f>_xlfn.XLOOKUP(D1970,Products!A:A,Products!C:C)</f>
        <v>Groceries</v>
      </c>
      <c r="L1970" t="str">
        <f>_xlfn.XLOOKUP(D1970,Products!A:A,Products!D:D)</f>
        <v>Snacks</v>
      </c>
      <c r="M1970">
        <f t="shared" si="270"/>
        <v>369.57</v>
      </c>
      <c r="N1970">
        <f t="shared" si="271"/>
        <v>241.07999999999998</v>
      </c>
      <c r="O1970">
        <f t="shared" si="272"/>
        <v>128.49</v>
      </c>
      <c r="P1970" s="8">
        <f t="shared" si="273"/>
        <v>0.34767432421462785</v>
      </c>
      <c r="Q1970">
        <f t="shared" si="274"/>
        <v>18.4785</v>
      </c>
      <c r="R1970">
        <f t="shared" si="275"/>
        <v>351.0915</v>
      </c>
      <c r="S1970">
        <f t="shared" si="276"/>
        <v>110.01150000000001</v>
      </c>
      <c r="T1970" t="str">
        <f>_xlfn.XLOOKUP(C1970,Customers!A:A,Customers!D:D)</f>
        <v>M</v>
      </c>
      <c r="U1970" s="13">
        <f>_xlfn.XLOOKUP(C1970,Customers!A:A,Customers!E:E)</f>
        <v>31435</v>
      </c>
      <c r="V1970" t="str">
        <f>_xlfn.XLOOKUP(C1970,Customers!A:A,Customers!F:F)</f>
        <v>Jessicaside</v>
      </c>
      <c r="W1970" s="13">
        <f>_xlfn.XLOOKUP(C1970,Customers!A:A,Customers!G:G)</f>
        <v>44905</v>
      </c>
      <c r="X1970">
        <f t="shared" ca="1" si="277"/>
        <v>40</v>
      </c>
      <c r="Y1970" t="str">
        <f t="shared" ca="1" si="278"/>
        <v>36-50</v>
      </c>
    </row>
    <row r="1971" spans="1:25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  <c r="I1971">
        <f>_xlfn.XLOOKUP(D1971,Products!A:A,Products!E:E)</f>
        <v>1635.01</v>
      </c>
      <c r="J1971">
        <f>_xlfn.XLOOKUP(D1971,Products!A:A,Products!F:F)</f>
        <v>1043.29</v>
      </c>
      <c r="K1971" t="str">
        <f>_xlfn.XLOOKUP(D1971,Products!A:A,Products!C:C)</f>
        <v>Electronics</v>
      </c>
      <c r="L1971" t="str">
        <f>_xlfn.XLOOKUP(D1971,Products!A:A,Products!D:D)</f>
        <v>Television</v>
      </c>
      <c r="M1971">
        <f t="shared" si="270"/>
        <v>8175.05</v>
      </c>
      <c r="N1971">
        <f t="shared" si="271"/>
        <v>5216.45</v>
      </c>
      <c r="O1971">
        <f t="shared" si="272"/>
        <v>2958.6000000000004</v>
      </c>
      <c r="P1971" s="8">
        <f t="shared" si="273"/>
        <v>0.36190604338811388</v>
      </c>
      <c r="Q1971">
        <f t="shared" si="274"/>
        <v>817.50500000000011</v>
      </c>
      <c r="R1971">
        <f t="shared" si="275"/>
        <v>7357.5450000000001</v>
      </c>
      <c r="S1971">
        <f t="shared" si="276"/>
        <v>2141.0950000000003</v>
      </c>
      <c r="T1971" t="str">
        <f>_xlfn.XLOOKUP(C1971,Customers!A:A,Customers!D:D)</f>
        <v>F</v>
      </c>
      <c r="U1971" s="13">
        <f>_xlfn.XLOOKUP(C1971,Customers!A:A,Customers!E:E)</f>
        <v>38461</v>
      </c>
      <c r="V1971" t="str">
        <f>_xlfn.XLOOKUP(C1971,Customers!A:A,Customers!F:F)</f>
        <v>Port Allen</v>
      </c>
      <c r="W1971" s="13">
        <f>_xlfn.XLOOKUP(C1971,Customers!A:A,Customers!G:G)</f>
        <v>45334</v>
      </c>
      <c r="X1971">
        <f t="shared" ca="1" si="277"/>
        <v>21</v>
      </c>
      <c r="Y1971" t="str">
        <f t="shared" ca="1" si="278"/>
        <v>18-25</v>
      </c>
    </row>
    <row r="1972" spans="1:25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  <c r="I1972">
        <f>_xlfn.XLOOKUP(D1972,Products!A:A,Products!E:E)</f>
        <v>248.57</v>
      </c>
      <c r="J1972">
        <f>_xlfn.XLOOKUP(D1972,Products!A:A,Products!F:F)</f>
        <v>190.67</v>
      </c>
      <c r="K1972" t="str">
        <f>_xlfn.XLOOKUP(D1972,Products!A:A,Products!C:C)</f>
        <v>Electronics</v>
      </c>
      <c r="L1972" t="str">
        <f>_xlfn.XLOOKUP(D1972,Products!A:A,Products!D:D)</f>
        <v>Headphones</v>
      </c>
      <c r="M1972">
        <f t="shared" si="270"/>
        <v>994.28</v>
      </c>
      <c r="N1972">
        <f t="shared" si="271"/>
        <v>762.68</v>
      </c>
      <c r="O1972">
        <f t="shared" si="272"/>
        <v>231.60000000000002</v>
      </c>
      <c r="P1972" s="8">
        <f t="shared" si="273"/>
        <v>0.2329323731745585</v>
      </c>
      <c r="Q1972">
        <f t="shared" si="274"/>
        <v>149.142</v>
      </c>
      <c r="R1972">
        <f t="shared" si="275"/>
        <v>845.13799999999992</v>
      </c>
      <c r="S1972">
        <f t="shared" si="276"/>
        <v>82.45799999999997</v>
      </c>
      <c r="T1972" t="str">
        <f>_xlfn.XLOOKUP(C1972,Customers!A:A,Customers!D:D)</f>
        <v>F</v>
      </c>
      <c r="U1972" s="13">
        <f>_xlfn.XLOOKUP(C1972,Customers!A:A,Customers!E:E)</f>
        <v>33492</v>
      </c>
      <c r="V1972" t="str">
        <f>_xlfn.XLOOKUP(C1972,Customers!A:A,Customers!F:F)</f>
        <v>Walkerfurt</v>
      </c>
      <c r="W1972" s="13">
        <f>_xlfn.XLOOKUP(C1972,Customers!A:A,Customers!G:G)</f>
        <v>45407</v>
      </c>
      <c r="X1972">
        <f t="shared" ca="1" si="277"/>
        <v>34</v>
      </c>
      <c r="Y1972" t="str">
        <f t="shared" ca="1" si="278"/>
        <v>26-35</v>
      </c>
    </row>
    <row r="1973" spans="1:25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  <c r="I1973">
        <f>_xlfn.XLOOKUP(D1973,Products!A:A,Products!E:E)</f>
        <v>1165.3699999999999</v>
      </c>
      <c r="J1973">
        <f>_xlfn.XLOOKUP(D1973,Products!A:A,Products!F:F)</f>
        <v>926.55</v>
      </c>
      <c r="K1973" t="str">
        <f>_xlfn.XLOOKUP(D1973,Products!A:A,Products!C:C)</f>
        <v>Fashion</v>
      </c>
      <c r="L1973" t="str">
        <f>_xlfn.XLOOKUP(D1973,Products!A:A,Products!D:D)</f>
        <v>Clothing</v>
      </c>
      <c r="M1973">
        <f t="shared" si="270"/>
        <v>4661.4799999999996</v>
      </c>
      <c r="N1973">
        <f t="shared" si="271"/>
        <v>3706.2</v>
      </c>
      <c r="O1973">
        <f t="shared" si="272"/>
        <v>955.27999999999975</v>
      </c>
      <c r="P1973" s="8">
        <f t="shared" si="273"/>
        <v>0.20493062289230027</v>
      </c>
      <c r="Q1973">
        <f t="shared" si="274"/>
        <v>233.07399999999998</v>
      </c>
      <c r="R1973">
        <f t="shared" si="275"/>
        <v>4428.4059999999999</v>
      </c>
      <c r="S1973">
        <f t="shared" si="276"/>
        <v>722.20600000000013</v>
      </c>
      <c r="T1973" t="str">
        <f>_xlfn.XLOOKUP(C1973,Customers!A:A,Customers!D:D)</f>
        <v>F</v>
      </c>
      <c r="U1973" s="13">
        <f>_xlfn.XLOOKUP(C1973,Customers!A:A,Customers!E:E)</f>
        <v>29021</v>
      </c>
      <c r="V1973" t="str">
        <f>_xlfn.XLOOKUP(C1973,Customers!A:A,Customers!F:F)</f>
        <v>North Bradleyfurt</v>
      </c>
      <c r="W1973" s="13">
        <f>_xlfn.XLOOKUP(C1973,Customers!A:A,Customers!G:G)</f>
        <v>45479</v>
      </c>
      <c r="X1973">
        <f t="shared" ca="1" si="277"/>
        <v>47</v>
      </c>
      <c r="Y1973" t="str">
        <f t="shared" ca="1" si="278"/>
        <v>36-50</v>
      </c>
    </row>
    <row r="1974" spans="1:25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  <c r="I1974">
        <f>_xlfn.XLOOKUP(D1974,Products!A:A,Products!E:E)</f>
        <v>1673.69</v>
      </c>
      <c r="J1974">
        <f>_xlfn.XLOOKUP(D1974,Products!A:A,Products!F:F)</f>
        <v>1323.38</v>
      </c>
      <c r="K1974" t="str">
        <f>_xlfn.XLOOKUP(D1974,Products!A:A,Products!C:C)</f>
        <v>Electronics</v>
      </c>
      <c r="L1974" t="str">
        <f>_xlfn.XLOOKUP(D1974,Products!A:A,Products!D:D)</f>
        <v>Camera</v>
      </c>
      <c r="M1974">
        <f t="shared" si="270"/>
        <v>5021.07</v>
      </c>
      <c r="N1974">
        <f t="shared" si="271"/>
        <v>3970.1400000000003</v>
      </c>
      <c r="O1974">
        <f t="shared" si="272"/>
        <v>1050.9299999999994</v>
      </c>
      <c r="P1974" s="8">
        <f t="shared" si="273"/>
        <v>0.2093039929736091</v>
      </c>
      <c r="Q1974">
        <f t="shared" si="274"/>
        <v>0</v>
      </c>
      <c r="R1974">
        <f t="shared" si="275"/>
        <v>5021.07</v>
      </c>
      <c r="S1974">
        <f t="shared" si="276"/>
        <v>1050.9299999999994</v>
      </c>
      <c r="T1974" t="str">
        <f>_xlfn.XLOOKUP(C1974,Customers!A:A,Customers!D:D)</f>
        <v>M</v>
      </c>
      <c r="U1974" s="13">
        <f>_xlfn.XLOOKUP(C1974,Customers!A:A,Customers!E:E)</f>
        <v>34315</v>
      </c>
      <c r="V1974" t="str">
        <f>_xlfn.XLOOKUP(C1974,Customers!A:A,Customers!F:F)</f>
        <v>Quinnville</v>
      </c>
      <c r="W1974" s="13">
        <f>_xlfn.XLOOKUP(C1974,Customers!A:A,Customers!G:G)</f>
        <v>44892</v>
      </c>
      <c r="X1974">
        <f t="shared" ca="1" si="277"/>
        <v>32</v>
      </c>
      <c r="Y1974" t="str">
        <f t="shared" ca="1" si="278"/>
        <v>26-35</v>
      </c>
    </row>
    <row r="1975" spans="1:25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  <c r="I1975">
        <f>_xlfn.XLOOKUP(D1975,Products!A:A,Products!E:E)</f>
        <v>1487.41</v>
      </c>
      <c r="J1975">
        <f>_xlfn.XLOOKUP(D1975,Products!A:A,Products!F:F)</f>
        <v>813.07</v>
      </c>
      <c r="K1975" t="str">
        <f>_xlfn.XLOOKUP(D1975,Products!A:A,Products!C:C)</f>
        <v>Electronics</v>
      </c>
      <c r="L1975" t="str">
        <f>_xlfn.XLOOKUP(D1975,Products!A:A,Products!D:D)</f>
        <v>Smartphone</v>
      </c>
      <c r="M1975">
        <f t="shared" si="270"/>
        <v>7437.05</v>
      </c>
      <c r="N1975">
        <f t="shared" si="271"/>
        <v>4065.3500000000004</v>
      </c>
      <c r="O1975">
        <f t="shared" si="272"/>
        <v>3371.7</v>
      </c>
      <c r="P1975" s="8">
        <f t="shared" si="273"/>
        <v>0.45336524562830688</v>
      </c>
      <c r="Q1975">
        <f t="shared" si="274"/>
        <v>743.70500000000004</v>
      </c>
      <c r="R1975">
        <f t="shared" si="275"/>
        <v>6693.3450000000003</v>
      </c>
      <c r="S1975">
        <f t="shared" si="276"/>
        <v>2627.9949999999999</v>
      </c>
      <c r="T1975" t="str">
        <f>_xlfn.XLOOKUP(C1975,Customers!A:A,Customers!D:D)</f>
        <v>M</v>
      </c>
      <c r="U1975" s="13">
        <f>_xlfn.XLOOKUP(C1975,Customers!A:A,Customers!E:E)</f>
        <v>32850</v>
      </c>
      <c r="V1975" t="str">
        <f>_xlfn.XLOOKUP(C1975,Customers!A:A,Customers!F:F)</f>
        <v>Lake Dawn</v>
      </c>
      <c r="W1975" s="13">
        <f>_xlfn.XLOOKUP(C1975,Customers!A:A,Customers!G:G)</f>
        <v>44393</v>
      </c>
      <c r="X1975">
        <f t="shared" ca="1" si="277"/>
        <v>36</v>
      </c>
      <c r="Y1975" t="str">
        <f t="shared" ca="1" si="278"/>
        <v>36-50</v>
      </c>
    </row>
    <row r="1976" spans="1:25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  <c r="I1976">
        <f>_xlfn.XLOOKUP(D1976,Products!A:A,Products!E:E)</f>
        <v>304.70999999999998</v>
      </c>
      <c r="J1976">
        <f>_xlfn.XLOOKUP(D1976,Products!A:A,Products!F:F)</f>
        <v>164.01</v>
      </c>
      <c r="K1976" t="str">
        <f>_xlfn.XLOOKUP(D1976,Products!A:A,Products!C:C)</f>
        <v>Groceries</v>
      </c>
      <c r="L1976" t="str">
        <f>_xlfn.XLOOKUP(D1976,Products!A:A,Products!D:D)</f>
        <v>Vegetables</v>
      </c>
      <c r="M1976">
        <f t="shared" si="270"/>
        <v>609.41999999999996</v>
      </c>
      <c r="N1976">
        <f t="shared" si="271"/>
        <v>328.02</v>
      </c>
      <c r="O1976">
        <f t="shared" si="272"/>
        <v>281.39999999999998</v>
      </c>
      <c r="P1976" s="8">
        <f t="shared" si="273"/>
        <v>0.46175051688490698</v>
      </c>
      <c r="Q1976">
        <f t="shared" si="274"/>
        <v>0</v>
      </c>
      <c r="R1976">
        <f t="shared" si="275"/>
        <v>609.41999999999996</v>
      </c>
      <c r="S1976">
        <f t="shared" si="276"/>
        <v>281.39999999999998</v>
      </c>
      <c r="T1976" t="str">
        <f>_xlfn.XLOOKUP(C1976,Customers!A:A,Customers!D:D)</f>
        <v>M</v>
      </c>
      <c r="U1976" s="13">
        <f>_xlfn.XLOOKUP(C1976,Customers!A:A,Customers!E:E)</f>
        <v>35356</v>
      </c>
      <c r="V1976" t="str">
        <f>_xlfn.XLOOKUP(C1976,Customers!A:A,Customers!F:F)</f>
        <v>Williamsport</v>
      </c>
      <c r="W1976" s="13">
        <f>_xlfn.XLOOKUP(C1976,Customers!A:A,Customers!G:G)</f>
        <v>44915</v>
      </c>
      <c r="X1976">
        <f t="shared" ca="1" si="277"/>
        <v>29</v>
      </c>
      <c r="Y1976" t="str">
        <f t="shared" ca="1" si="278"/>
        <v>26-35</v>
      </c>
    </row>
    <row r="1977" spans="1:25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  <c r="I1977">
        <f>_xlfn.XLOOKUP(D1977,Products!A:A,Products!E:E)</f>
        <v>1134.8</v>
      </c>
      <c r="J1977">
        <f>_xlfn.XLOOKUP(D1977,Products!A:A,Products!F:F)</f>
        <v>675.1</v>
      </c>
      <c r="K1977" t="str">
        <f>_xlfn.XLOOKUP(D1977,Products!A:A,Products!C:C)</f>
        <v>Fashion</v>
      </c>
      <c r="L1977" t="str">
        <f>_xlfn.XLOOKUP(D1977,Products!A:A,Products!D:D)</f>
        <v>Watches</v>
      </c>
      <c r="M1977">
        <f t="shared" si="270"/>
        <v>4539.2</v>
      </c>
      <c r="N1977">
        <f t="shared" si="271"/>
        <v>2700.4</v>
      </c>
      <c r="O1977">
        <f t="shared" si="272"/>
        <v>1838.7999999999997</v>
      </c>
      <c r="P1977" s="8">
        <f t="shared" si="273"/>
        <v>0.40509340853013742</v>
      </c>
      <c r="Q1977">
        <f t="shared" si="274"/>
        <v>680.88</v>
      </c>
      <c r="R1977">
        <f t="shared" si="275"/>
        <v>3858.3199999999997</v>
      </c>
      <c r="S1977">
        <f t="shared" si="276"/>
        <v>1157.9199999999996</v>
      </c>
      <c r="T1977" t="str">
        <f>_xlfn.XLOOKUP(C1977,Customers!A:A,Customers!D:D)</f>
        <v>M</v>
      </c>
      <c r="U1977" s="13">
        <f>_xlfn.XLOOKUP(C1977,Customers!A:A,Customers!E:E)</f>
        <v>31058</v>
      </c>
      <c r="V1977" t="str">
        <f>_xlfn.XLOOKUP(C1977,Customers!A:A,Customers!F:F)</f>
        <v>West Jasmine</v>
      </c>
      <c r="W1977" s="13">
        <f>_xlfn.XLOOKUP(C1977,Customers!A:A,Customers!G:G)</f>
        <v>44482</v>
      </c>
      <c r="X1977">
        <f t="shared" ca="1" si="277"/>
        <v>41</v>
      </c>
      <c r="Y1977" t="str">
        <f t="shared" ca="1" si="278"/>
        <v>36-50</v>
      </c>
    </row>
    <row r="1978" spans="1:25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  <c r="I1978">
        <f>_xlfn.XLOOKUP(D1978,Products!A:A,Products!E:E)</f>
        <v>1227.24</v>
      </c>
      <c r="J1978">
        <f>_xlfn.XLOOKUP(D1978,Products!A:A,Products!F:F)</f>
        <v>977.09</v>
      </c>
      <c r="K1978" t="str">
        <f>_xlfn.XLOOKUP(D1978,Products!A:A,Products!C:C)</f>
        <v>Groceries</v>
      </c>
      <c r="L1978" t="str">
        <f>_xlfn.XLOOKUP(D1978,Products!A:A,Products!D:D)</f>
        <v>Dairy</v>
      </c>
      <c r="M1978">
        <f t="shared" si="270"/>
        <v>2454.48</v>
      </c>
      <c r="N1978">
        <f t="shared" si="271"/>
        <v>1954.18</v>
      </c>
      <c r="O1978">
        <f t="shared" si="272"/>
        <v>500.29999999999995</v>
      </c>
      <c r="P1978" s="8">
        <f t="shared" si="273"/>
        <v>0.20383136142889735</v>
      </c>
      <c r="Q1978">
        <f t="shared" si="274"/>
        <v>368.17199999999997</v>
      </c>
      <c r="R1978">
        <f t="shared" si="275"/>
        <v>2086.308</v>
      </c>
      <c r="S1978">
        <f t="shared" si="276"/>
        <v>132.12799999999993</v>
      </c>
      <c r="T1978" t="str">
        <f>_xlfn.XLOOKUP(C1978,Customers!A:A,Customers!D:D)</f>
        <v>M</v>
      </c>
      <c r="U1978" s="13">
        <f>_xlfn.XLOOKUP(C1978,Customers!A:A,Customers!E:E)</f>
        <v>23046</v>
      </c>
      <c r="V1978" t="str">
        <f>_xlfn.XLOOKUP(C1978,Customers!A:A,Customers!F:F)</f>
        <v>Port Williamhaven</v>
      </c>
      <c r="W1978" s="13">
        <f>_xlfn.XLOOKUP(C1978,Customers!A:A,Customers!G:G)</f>
        <v>44431</v>
      </c>
      <c r="X1978">
        <f t="shared" ca="1" si="277"/>
        <v>63</v>
      </c>
      <c r="Y1978" t="str">
        <f t="shared" ca="1" si="278"/>
        <v>50+</v>
      </c>
    </row>
    <row r="1979" spans="1:25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  <c r="I1979">
        <f>_xlfn.XLOOKUP(D1979,Products!A:A,Products!E:E)</f>
        <v>1193.0899999999999</v>
      </c>
      <c r="J1979">
        <f>_xlfn.XLOOKUP(D1979,Products!A:A,Products!F:F)</f>
        <v>818.24</v>
      </c>
      <c r="K1979" t="str">
        <f>_xlfn.XLOOKUP(D1979,Products!A:A,Products!C:C)</f>
        <v>Electronics</v>
      </c>
      <c r="L1979" t="str">
        <f>_xlfn.XLOOKUP(D1979,Products!A:A,Products!D:D)</f>
        <v>Camera</v>
      </c>
      <c r="M1979">
        <f t="shared" si="270"/>
        <v>1193.0899999999999</v>
      </c>
      <c r="N1979">
        <f t="shared" si="271"/>
        <v>818.24</v>
      </c>
      <c r="O1979">
        <f t="shared" si="272"/>
        <v>374.84999999999991</v>
      </c>
      <c r="P1979" s="8">
        <f t="shared" si="273"/>
        <v>0.31418417722049463</v>
      </c>
      <c r="Q1979">
        <f t="shared" si="274"/>
        <v>59.654499999999999</v>
      </c>
      <c r="R1979">
        <f t="shared" si="275"/>
        <v>1133.4354999999998</v>
      </c>
      <c r="S1979">
        <f t="shared" si="276"/>
        <v>315.19549999999981</v>
      </c>
      <c r="T1979" t="str">
        <f>_xlfn.XLOOKUP(C1979,Customers!A:A,Customers!D:D)</f>
        <v>M</v>
      </c>
      <c r="U1979" s="13">
        <f>_xlfn.XLOOKUP(C1979,Customers!A:A,Customers!E:E)</f>
        <v>29315</v>
      </c>
      <c r="V1979" t="str">
        <f>_xlfn.XLOOKUP(C1979,Customers!A:A,Customers!F:F)</f>
        <v>West Paulfurt</v>
      </c>
      <c r="W1979" s="13">
        <f>_xlfn.XLOOKUP(C1979,Customers!A:A,Customers!G:G)</f>
        <v>45654</v>
      </c>
      <c r="X1979">
        <f t="shared" ca="1" si="277"/>
        <v>46</v>
      </c>
      <c r="Y1979" t="str">
        <f t="shared" ca="1" si="278"/>
        <v>36-50</v>
      </c>
    </row>
    <row r="1980" spans="1:25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  <c r="I1980">
        <f>_xlfn.XLOOKUP(D1980,Products!A:A,Products!E:E)</f>
        <v>1487.41</v>
      </c>
      <c r="J1980">
        <f>_xlfn.XLOOKUP(D1980,Products!A:A,Products!F:F)</f>
        <v>813.07</v>
      </c>
      <c r="K1980" t="str">
        <f>_xlfn.XLOOKUP(D1980,Products!A:A,Products!C:C)</f>
        <v>Electronics</v>
      </c>
      <c r="L1980" t="str">
        <f>_xlfn.XLOOKUP(D1980,Products!A:A,Products!D:D)</f>
        <v>Smartphone</v>
      </c>
      <c r="M1980">
        <f t="shared" si="270"/>
        <v>1487.41</v>
      </c>
      <c r="N1980">
        <f t="shared" si="271"/>
        <v>813.07</v>
      </c>
      <c r="O1980">
        <f t="shared" si="272"/>
        <v>674.34</v>
      </c>
      <c r="P1980" s="8">
        <f t="shared" si="273"/>
        <v>0.45336524562830693</v>
      </c>
      <c r="Q1980">
        <f t="shared" si="274"/>
        <v>148.74100000000001</v>
      </c>
      <c r="R1980">
        <f t="shared" si="275"/>
        <v>1338.6690000000001</v>
      </c>
      <c r="S1980">
        <f t="shared" si="276"/>
        <v>525.59900000000005</v>
      </c>
      <c r="T1980" t="str">
        <f>_xlfn.XLOOKUP(C1980,Customers!A:A,Customers!D:D)</f>
        <v>F</v>
      </c>
      <c r="U1980" s="13">
        <f>_xlfn.XLOOKUP(C1980,Customers!A:A,Customers!E:E)</f>
        <v>23715</v>
      </c>
      <c r="V1980" t="str">
        <f>_xlfn.XLOOKUP(C1980,Customers!A:A,Customers!F:F)</f>
        <v>Port Angelabury</v>
      </c>
      <c r="W1980" s="13">
        <f>_xlfn.XLOOKUP(C1980,Customers!A:A,Customers!G:G)</f>
        <v>44601</v>
      </c>
      <c r="X1980">
        <f t="shared" ca="1" si="277"/>
        <v>61</v>
      </c>
      <c r="Y1980" t="str">
        <f t="shared" ca="1" si="278"/>
        <v>50+</v>
      </c>
    </row>
    <row r="1981" spans="1:25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  <c r="I1981">
        <f>_xlfn.XLOOKUP(D1981,Products!A:A,Products!E:E)</f>
        <v>1079.8900000000001</v>
      </c>
      <c r="J1981">
        <f>_xlfn.XLOOKUP(D1981,Products!A:A,Products!F:F)</f>
        <v>703.83</v>
      </c>
      <c r="K1981" t="str">
        <f>_xlfn.XLOOKUP(D1981,Products!A:A,Products!C:C)</f>
        <v>Electronics</v>
      </c>
      <c r="L1981" t="str">
        <f>_xlfn.XLOOKUP(D1981,Products!A:A,Products!D:D)</f>
        <v>Smartphone</v>
      </c>
      <c r="M1981">
        <f t="shared" si="270"/>
        <v>1079.8900000000001</v>
      </c>
      <c r="N1981">
        <f t="shared" si="271"/>
        <v>703.83</v>
      </c>
      <c r="O1981">
        <f t="shared" si="272"/>
        <v>376.06000000000006</v>
      </c>
      <c r="P1981" s="8">
        <f t="shared" si="273"/>
        <v>0.34823917250831105</v>
      </c>
      <c r="Q1981">
        <f t="shared" si="274"/>
        <v>53.994500000000009</v>
      </c>
      <c r="R1981">
        <f t="shared" si="275"/>
        <v>1025.8955000000001</v>
      </c>
      <c r="S1981">
        <f t="shared" si="276"/>
        <v>322.06550000000004</v>
      </c>
      <c r="T1981" t="str">
        <f>_xlfn.XLOOKUP(C1981,Customers!A:A,Customers!D:D)</f>
        <v>M</v>
      </c>
      <c r="U1981" s="13">
        <f>_xlfn.XLOOKUP(C1981,Customers!A:A,Customers!E:E)</f>
        <v>28594</v>
      </c>
      <c r="V1981" t="str">
        <f>_xlfn.XLOOKUP(C1981,Customers!A:A,Customers!F:F)</f>
        <v>Baldwinstad</v>
      </c>
      <c r="W1981" s="13">
        <f>_xlfn.XLOOKUP(C1981,Customers!A:A,Customers!G:G)</f>
        <v>44617</v>
      </c>
      <c r="X1981">
        <f t="shared" ca="1" si="277"/>
        <v>48</v>
      </c>
      <c r="Y1981" t="str">
        <f t="shared" ca="1" si="278"/>
        <v>36-50</v>
      </c>
    </row>
    <row r="1982" spans="1:25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  <c r="I1982">
        <f>_xlfn.XLOOKUP(D1982,Products!A:A,Products!E:E)</f>
        <v>1762.92</v>
      </c>
      <c r="J1982">
        <f>_xlfn.XLOOKUP(D1982,Products!A:A,Products!F:F)</f>
        <v>1346.48</v>
      </c>
      <c r="K1982" t="str">
        <f>_xlfn.XLOOKUP(D1982,Products!A:A,Products!C:C)</f>
        <v>Electronics</v>
      </c>
      <c r="L1982" t="str">
        <f>_xlfn.XLOOKUP(D1982,Products!A:A,Products!D:D)</f>
        <v>Laptop</v>
      </c>
      <c r="M1982">
        <f t="shared" si="270"/>
        <v>5288.76</v>
      </c>
      <c r="N1982">
        <f t="shared" si="271"/>
        <v>4039.44</v>
      </c>
      <c r="O1982">
        <f t="shared" si="272"/>
        <v>1249.3200000000002</v>
      </c>
      <c r="P1982" s="8">
        <f t="shared" si="273"/>
        <v>0.23622172305039368</v>
      </c>
      <c r="Q1982">
        <f t="shared" si="274"/>
        <v>264.43800000000005</v>
      </c>
      <c r="R1982">
        <f t="shared" si="275"/>
        <v>5024.3220000000001</v>
      </c>
      <c r="S1982">
        <f t="shared" si="276"/>
        <v>984.88200000000006</v>
      </c>
      <c r="T1982" t="str">
        <f>_xlfn.XLOOKUP(C1982,Customers!A:A,Customers!D:D)</f>
        <v>F</v>
      </c>
      <c r="U1982" s="13">
        <f>_xlfn.XLOOKUP(C1982,Customers!A:A,Customers!E:E)</f>
        <v>24112</v>
      </c>
      <c r="V1982" t="str">
        <f>_xlfn.XLOOKUP(C1982,Customers!A:A,Customers!F:F)</f>
        <v>South Ianhaven</v>
      </c>
      <c r="W1982" s="13">
        <f>_xlfn.XLOOKUP(C1982,Customers!A:A,Customers!G:G)</f>
        <v>44926</v>
      </c>
      <c r="X1982">
        <f t="shared" ca="1" si="277"/>
        <v>60</v>
      </c>
      <c r="Y1982" t="str">
        <f t="shared" ca="1" si="278"/>
        <v>50+</v>
      </c>
    </row>
    <row r="1983" spans="1:25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  <c r="I1983">
        <f>_xlfn.XLOOKUP(D1983,Products!A:A,Products!E:E)</f>
        <v>673.78</v>
      </c>
      <c r="J1983">
        <f>_xlfn.XLOOKUP(D1983,Products!A:A,Products!F:F)</f>
        <v>363.33</v>
      </c>
      <c r="K1983" t="str">
        <f>_xlfn.XLOOKUP(D1983,Products!A:A,Products!C:C)</f>
        <v>Electronics</v>
      </c>
      <c r="L1983" t="str">
        <f>_xlfn.XLOOKUP(D1983,Products!A:A,Products!D:D)</f>
        <v>Smartphone</v>
      </c>
      <c r="M1983">
        <f t="shared" si="270"/>
        <v>3368.8999999999996</v>
      </c>
      <c r="N1983">
        <f t="shared" si="271"/>
        <v>1816.6499999999999</v>
      </c>
      <c r="O1983">
        <f t="shared" si="272"/>
        <v>1552.2499999999998</v>
      </c>
      <c r="P1983" s="8">
        <f t="shared" si="273"/>
        <v>0.46075870462168661</v>
      </c>
      <c r="Q1983">
        <f t="shared" si="274"/>
        <v>336.89</v>
      </c>
      <c r="R1983">
        <f t="shared" si="275"/>
        <v>3032.0099999999998</v>
      </c>
      <c r="S1983">
        <f t="shared" si="276"/>
        <v>1215.3599999999999</v>
      </c>
      <c r="T1983" t="str">
        <f>_xlfn.XLOOKUP(C1983,Customers!A:A,Customers!D:D)</f>
        <v>F</v>
      </c>
      <c r="U1983" s="13">
        <f>_xlfn.XLOOKUP(C1983,Customers!A:A,Customers!E:E)</f>
        <v>35371</v>
      </c>
      <c r="V1983" t="str">
        <f>_xlfn.XLOOKUP(C1983,Customers!A:A,Customers!F:F)</f>
        <v>Port Sandra</v>
      </c>
      <c r="W1983" s="13">
        <f>_xlfn.XLOOKUP(C1983,Customers!A:A,Customers!G:G)</f>
        <v>44851</v>
      </c>
      <c r="X1983">
        <f t="shared" ca="1" si="277"/>
        <v>29</v>
      </c>
      <c r="Y1983" t="str">
        <f t="shared" ca="1" si="278"/>
        <v>26-35</v>
      </c>
    </row>
    <row r="1984" spans="1:25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  <c r="I1984">
        <f>_xlfn.XLOOKUP(D1984,Products!A:A,Products!E:E)</f>
        <v>1762.92</v>
      </c>
      <c r="J1984">
        <f>_xlfn.XLOOKUP(D1984,Products!A:A,Products!F:F)</f>
        <v>1346.48</v>
      </c>
      <c r="K1984" t="str">
        <f>_xlfn.XLOOKUP(D1984,Products!A:A,Products!C:C)</f>
        <v>Electronics</v>
      </c>
      <c r="L1984" t="str">
        <f>_xlfn.XLOOKUP(D1984,Products!A:A,Products!D:D)</f>
        <v>Laptop</v>
      </c>
      <c r="M1984">
        <f t="shared" si="270"/>
        <v>7051.68</v>
      </c>
      <c r="N1984">
        <f t="shared" si="271"/>
        <v>5385.92</v>
      </c>
      <c r="O1984">
        <f t="shared" si="272"/>
        <v>1665.7600000000002</v>
      </c>
      <c r="P1984" s="8">
        <f t="shared" si="273"/>
        <v>0.23622172305039368</v>
      </c>
      <c r="Q1984">
        <f t="shared" si="274"/>
        <v>705.16800000000012</v>
      </c>
      <c r="R1984">
        <f t="shared" si="275"/>
        <v>6346.5120000000006</v>
      </c>
      <c r="S1984">
        <f t="shared" si="276"/>
        <v>960.59200000000055</v>
      </c>
      <c r="T1984" t="str">
        <f>_xlfn.XLOOKUP(C1984,Customers!A:A,Customers!D:D)</f>
        <v>M</v>
      </c>
      <c r="U1984" s="13">
        <f>_xlfn.XLOOKUP(C1984,Customers!A:A,Customers!E:E)</f>
        <v>21586</v>
      </c>
      <c r="V1984" t="str">
        <f>_xlfn.XLOOKUP(C1984,Customers!A:A,Customers!F:F)</f>
        <v>Robertmouth</v>
      </c>
      <c r="W1984" s="13">
        <f>_xlfn.XLOOKUP(C1984,Customers!A:A,Customers!G:G)</f>
        <v>45168</v>
      </c>
      <c r="X1984">
        <f t="shared" ca="1" si="277"/>
        <v>67</v>
      </c>
      <c r="Y1984" t="str">
        <f t="shared" ca="1" si="278"/>
        <v>50+</v>
      </c>
    </row>
    <row r="1985" spans="1:25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  <c r="I1985">
        <f>_xlfn.XLOOKUP(D1985,Products!A:A,Products!E:E)</f>
        <v>1487.41</v>
      </c>
      <c r="J1985">
        <f>_xlfn.XLOOKUP(D1985,Products!A:A,Products!F:F)</f>
        <v>813.07</v>
      </c>
      <c r="K1985" t="str">
        <f>_xlfn.XLOOKUP(D1985,Products!A:A,Products!C:C)</f>
        <v>Electronics</v>
      </c>
      <c r="L1985" t="str">
        <f>_xlfn.XLOOKUP(D1985,Products!A:A,Products!D:D)</f>
        <v>Smartphone</v>
      </c>
      <c r="M1985">
        <f t="shared" si="270"/>
        <v>1487.41</v>
      </c>
      <c r="N1985">
        <f t="shared" si="271"/>
        <v>813.07</v>
      </c>
      <c r="O1985">
        <f t="shared" si="272"/>
        <v>674.34</v>
      </c>
      <c r="P1985" s="8">
        <f t="shared" si="273"/>
        <v>0.45336524562830693</v>
      </c>
      <c r="Q1985">
        <f t="shared" si="274"/>
        <v>74.370500000000007</v>
      </c>
      <c r="R1985">
        <f t="shared" si="275"/>
        <v>1413.0395000000001</v>
      </c>
      <c r="S1985">
        <f t="shared" si="276"/>
        <v>599.96950000000004</v>
      </c>
      <c r="T1985" t="str">
        <f>_xlfn.XLOOKUP(C1985,Customers!A:A,Customers!D:D)</f>
        <v>M</v>
      </c>
      <c r="U1985" s="13">
        <f>_xlfn.XLOOKUP(C1985,Customers!A:A,Customers!E:E)</f>
        <v>33196</v>
      </c>
      <c r="V1985" t="str">
        <f>_xlfn.XLOOKUP(C1985,Customers!A:A,Customers!F:F)</f>
        <v>New Tiffanyberg</v>
      </c>
      <c r="W1985" s="13">
        <f>_xlfn.XLOOKUP(C1985,Customers!A:A,Customers!G:G)</f>
        <v>44435</v>
      </c>
      <c r="X1985">
        <f t="shared" ca="1" si="277"/>
        <v>35</v>
      </c>
      <c r="Y1985" t="str">
        <f t="shared" ca="1" si="278"/>
        <v>26-35</v>
      </c>
    </row>
    <row r="1986" spans="1:25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  <c r="I1986">
        <f>_xlfn.XLOOKUP(D1986,Products!A:A,Products!E:E)</f>
        <v>1487.41</v>
      </c>
      <c r="J1986">
        <f>_xlfn.XLOOKUP(D1986,Products!A:A,Products!F:F)</f>
        <v>813.07</v>
      </c>
      <c r="K1986" t="str">
        <f>_xlfn.XLOOKUP(D1986,Products!A:A,Products!C:C)</f>
        <v>Electronics</v>
      </c>
      <c r="L1986" t="str">
        <f>_xlfn.XLOOKUP(D1986,Products!A:A,Products!D:D)</f>
        <v>Smartphone</v>
      </c>
      <c r="M1986">
        <f t="shared" si="270"/>
        <v>5949.64</v>
      </c>
      <c r="N1986">
        <f t="shared" si="271"/>
        <v>3252.28</v>
      </c>
      <c r="O1986">
        <f t="shared" si="272"/>
        <v>2697.36</v>
      </c>
      <c r="P1986" s="8">
        <f t="shared" si="273"/>
        <v>0.45336524562830693</v>
      </c>
      <c r="Q1986">
        <f t="shared" si="274"/>
        <v>892.44600000000003</v>
      </c>
      <c r="R1986">
        <f t="shared" si="275"/>
        <v>5057.1940000000004</v>
      </c>
      <c r="S1986">
        <f t="shared" si="276"/>
        <v>1804.9140000000002</v>
      </c>
      <c r="T1986" t="str">
        <f>_xlfn.XLOOKUP(C1986,Customers!A:A,Customers!D:D)</f>
        <v>M</v>
      </c>
      <c r="U1986" s="13">
        <f>_xlfn.XLOOKUP(C1986,Customers!A:A,Customers!E:E)</f>
        <v>37752</v>
      </c>
      <c r="V1986" t="str">
        <f>_xlfn.XLOOKUP(C1986,Customers!A:A,Customers!F:F)</f>
        <v>Vasquezmouth</v>
      </c>
      <c r="W1986" s="13">
        <f>_xlfn.XLOOKUP(C1986,Customers!A:A,Customers!G:G)</f>
        <v>45472</v>
      </c>
      <c r="X1986">
        <f t="shared" ca="1" si="277"/>
        <v>23</v>
      </c>
      <c r="Y1986" t="str">
        <f t="shared" ca="1" si="278"/>
        <v>18-25</v>
      </c>
    </row>
    <row r="1987" spans="1:25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  <c r="I1987">
        <f>_xlfn.XLOOKUP(D1987,Products!A:A,Products!E:E)</f>
        <v>304.70999999999998</v>
      </c>
      <c r="J1987">
        <f>_xlfn.XLOOKUP(D1987,Products!A:A,Products!F:F)</f>
        <v>164.01</v>
      </c>
      <c r="K1987" t="str">
        <f>_xlfn.XLOOKUP(D1987,Products!A:A,Products!C:C)</f>
        <v>Groceries</v>
      </c>
      <c r="L1987" t="str">
        <f>_xlfn.XLOOKUP(D1987,Products!A:A,Products!D:D)</f>
        <v>Vegetables</v>
      </c>
      <c r="M1987">
        <f t="shared" ref="M1987:M2050" si="279">F1987*I1987</f>
        <v>1523.55</v>
      </c>
      <c r="N1987">
        <f t="shared" ref="N1987:N2050" si="280">F1987*J1987</f>
        <v>820.05</v>
      </c>
      <c r="O1987">
        <f t="shared" ref="O1987:O2050" si="281">M1987-N1987</f>
        <v>703.5</v>
      </c>
      <c r="P1987" s="8">
        <f t="shared" ref="P1987:P2050" si="282">O1987/M1987</f>
        <v>0.46175051688490698</v>
      </c>
      <c r="Q1987">
        <f t="shared" ref="Q1987:Q2050" si="283">M1987*G1987</f>
        <v>228.5325</v>
      </c>
      <c r="R1987">
        <f t="shared" ref="R1987:R2050" si="284">M1987-Q1987</f>
        <v>1295.0174999999999</v>
      </c>
      <c r="S1987">
        <f t="shared" ref="S1987:S2050" si="285">R1987-N1987</f>
        <v>474.96749999999997</v>
      </c>
      <c r="T1987" t="str">
        <f>_xlfn.XLOOKUP(C1987,Customers!A:A,Customers!D:D)</f>
        <v>M</v>
      </c>
      <c r="U1987" s="13">
        <f>_xlfn.XLOOKUP(C1987,Customers!A:A,Customers!E:E)</f>
        <v>34565</v>
      </c>
      <c r="V1987" t="str">
        <f>_xlfn.XLOOKUP(C1987,Customers!A:A,Customers!F:F)</f>
        <v>East William</v>
      </c>
      <c r="W1987" s="13">
        <f>_xlfn.XLOOKUP(C1987,Customers!A:A,Customers!G:G)</f>
        <v>45608</v>
      </c>
      <c r="X1987">
        <f t="shared" ref="X1987:X2050" ca="1" si="286">DATEDIF(U1987, TODAY(),"Y")</f>
        <v>31</v>
      </c>
      <c r="Y1987" t="str">
        <f t="shared" ref="Y1987:Y2050" ca="1" si="287">IF(X1987&lt;=25,"18-25",IF(X1987&lt;=35,"26-35", IF(X1987&lt;=50,"36-50","50+")))</f>
        <v>26-35</v>
      </c>
    </row>
    <row r="1988" spans="1:25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  <c r="I1988">
        <f>_xlfn.XLOOKUP(D1988,Products!A:A,Products!E:E)</f>
        <v>1227.24</v>
      </c>
      <c r="J1988">
        <f>_xlfn.XLOOKUP(D1988,Products!A:A,Products!F:F)</f>
        <v>977.09</v>
      </c>
      <c r="K1988" t="str">
        <f>_xlfn.XLOOKUP(D1988,Products!A:A,Products!C:C)</f>
        <v>Groceries</v>
      </c>
      <c r="L1988" t="str">
        <f>_xlfn.XLOOKUP(D1988,Products!A:A,Products!D:D)</f>
        <v>Dairy</v>
      </c>
      <c r="M1988">
        <f t="shared" si="279"/>
        <v>3681.7200000000003</v>
      </c>
      <c r="N1988">
        <f t="shared" si="280"/>
        <v>2931.27</v>
      </c>
      <c r="O1988">
        <f t="shared" si="281"/>
        <v>750.45000000000027</v>
      </c>
      <c r="P1988" s="8">
        <f t="shared" si="282"/>
        <v>0.20383136142889743</v>
      </c>
      <c r="Q1988">
        <f t="shared" si="283"/>
        <v>184.08600000000001</v>
      </c>
      <c r="R1988">
        <f t="shared" si="284"/>
        <v>3497.634</v>
      </c>
      <c r="S1988">
        <f t="shared" si="285"/>
        <v>566.36400000000003</v>
      </c>
      <c r="T1988" t="str">
        <f>_xlfn.XLOOKUP(C1988,Customers!A:A,Customers!D:D)</f>
        <v>M</v>
      </c>
      <c r="U1988" s="13">
        <f>_xlfn.XLOOKUP(C1988,Customers!A:A,Customers!E:E)</f>
        <v>27138</v>
      </c>
      <c r="V1988" t="str">
        <f>_xlfn.XLOOKUP(C1988,Customers!A:A,Customers!F:F)</f>
        <v>Wilsonbury</v>
      </c>
      <c r="W1988" s="13">
        <f>_xlfn.XLOOKUP(C1988,Customers!A:A,Customers!G:G)</f>
        <v>44326</v>
      </c>
      <c r="X1988">
        <f t="shared" ca="1" si="286"/>
        <v>52</v>
      </c>
      <c r="Y1988" t="str">
        <f t="shared" ca="1" si="287"/>
        <v>50+</v>
      </c>
    </row>
    <row r="1989" spans="1:25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  <c r="I1989">
        <f>_xlfn.XLOOKUP(D1989,Products!A:A,Products!E:E)</f>
        <v>388.26</v>
      </c>
      <c r="J1989">
        <f>_xlfn.XLOOKUP(D1989,Products!A:A,Products!F:F)</f>
        <v>199.3</v>
      </c>
      <c r="K1989" t="str">
        <f>_xlfn.XLOOKUP(D1989,Products!A:A,Products!C:C)</f>
        <v>Fashion</v>
      </c>
      <c r="L1989" t="str">
        <f>_xlfn.XLOOKUP(D1989,Products!A:A,Products!D:D)</f>
        <v>Watches</v>
      </c>
      <c r="M1989">
        <f t="shared" si="279"/>
        <v>1164.78</v>
      </c>
      <c r="N1989">
        <f t="shared" si="280"/>
        <v>597.90000000000009</v>
      </c>
      <c r="O1989">
        <f t="shared" si="281"/>
        <v>566.87999999999988</v>
      </c>
      <c r="P1989" s="8">
        <f t="shared" si="282"/>
        <v>0.4866841807036521</v>
      </c>
      <c r="Q1989">
        <f t="shared" si="283"/>
        <v>116.47800000000001</v>
      </c>
      <c r="R1989">
        <f t="shared" si="284"/>
        <v>1048.3019999999999</v>
      </c>
      <c r="S1989">
        <f t="shared" si="285"/>
        <v>450.40199999999982</v>
      </c>
      <c r="T1989" t="str">
        <f>_xlfn.XLOOKUP(C1989,Customers!A:A,Customers!D:D)</f>
        <v>M</v>
      </c>
      <c r="U1989" s="13">
        <f>_xlfn.XLOOKUP(C1989,Customers!A:A,Customers!E:E)</f>
        <v>21086</v>
      </c>
      <c r="V1989" t="str">
        <f>_xlfn.XLOOKUP(C1989,Customers!A:A,Customers!F:F)</f>
        <v>Lake Emily</v>
      </c>
      <c r="W1989" s="13">
        <f>_xlfn.XLOOKUP(C1989,Customers!A:A,Customers!G:G)</f>
        <v>44153</v>
      </c>
      <c r="X1989">
        <f t="shared" ca="1" si="286"/>
        <v>68</v>
      </c>
      <c r="Y1989" t="str">
        <f t="shared" ca="1" si="287"/>
        <v>50+</v>
      </c>
    </row>
    <row r="1990" spans="1:25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  <c r="I1990">
        <f>_xlfn.XLOOKUP(D1990,Products!A:A,Products!E:E)</f>
        <v>453.62</v>
      </c>
      <c r="J1990">
        <f>_xlfn.XLOOKUP(D1990,Products!A:A,Products!F:F)</f>
        <v>316.63</v>
      </c>
      <c r="K1990" t="str">
        <f>_xlfn.XLOOKUP(D1990,Products!A:A,Products!C:C)</f>
        <v>Fashion</v>
      </c>
      <c r="L1990" t="str">
        <f>_xlfn.XLOOKUP(D1990,Products!A:A,Products!D:D)</f>
        <v>Clothing</v>
      </c>
      <c r="M1990">
        <f t="shared" si="279"/>
        <v>1814.48</v>
      </c>
      <c r="N1990">
        <f t="shared" si="280"/>
        <v>1266.52</v>
      </c>
      <c r="O1990">
        <f t="shared" si="281"/>
        <v>547.96</v>
      </c>
      <c r="P1990" s="8">
        <f t="shared" si="282"/>
        <v>0.30199285745778409</v>
      </c>
      <c r="Q1990">
        <f t="shared" si="283"/>
        <v>181.44800000000001</v>
      </c>
      <c r="R1990">
        <f t="shared" si="284"/>
        <v>1633.0319999999999</v>
      </c>
      <c r="S1990">
        <f t="shared" si="285"/>
        <v>366.51199999999994</v>
      </c>
      <c r="T1990" t="str">
        <f>_xlfn.XLOOKUP(C1990,Customers!A:A,Customers!D:D)</f>
        <v>F</v>
      </c>
      <c r="U1990" s="13">
        <f>_xlfn.XLOOKUP(C1990,Customers!A:A,Customers!E:E)</f>
        <v>38779</v>
      </c>
      <c r="V1990" t="str">
        <f>_xlfn.XLOOKUP(C1990,Customers!A:A,Customers!F:F)</f>
        <v>Port Fernandohaven</v>
      </c>
      <c r="W1990" s="13">
        <f>_xlfn.XLOOKUP(C1990,Customers!A:A,Customers!G:G)</f>
        <v>44406</v>
      </c>
      <c r="X1990">
        <f t="shared" ca="1" si="286"/>
        <v>20</v>
      </c>
      <c r="Y1990" t="str">
        <f t="shared" ca="1" si="287"/>
        <v>18-25</v>
      </c>
    </row>
    <row r="1991" spans="1:25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  <c r="I1991">
        <f>_xlfn.XLOOKUP(D1991,Products!A:A,Products!E:E)</f>
        <v>1501.46</v>
      </c>
      <c r="J1991">
        <f>_xlfn.XLOOKUP(D1991,Products!A:A,Products!F:F)</f>
        <v>1167.73</v>
      </c>
      <c r="K1991" t="str">
        <f>_xlfn.XLOOKUP(D1991,Products!A:A,Products!C:C)</f>
        <v>Fashion</v>
      </c>
      <c r="L1991" t="str">
        <f>_xlfn.XLOOKUP(D1991,Products!A:A,Products!D:D)</f>
        <v>Watches</v>
      </c>
      <c r="M1991">
        <f t="shared" si="279"/>
        <v>6005.84</v>
      </c>
      <c r="N1991">
        <f t="shared" si="280"/>
        <v>4670.92</v>
      </c>
      <c r="O1991">
        <f t="shared" si="281"/>
        <v>1334.92</v>
      </c>
      <c r="P1991" s="8">
        <f t="shared" si="282"/>
        <v>0.22227032355174298</v>
      </c>
      <c r="Q1991">
        <f t="shared" si="283"/>
        <v>900.87599999999998</v>
      </c>
      <c r="R1991">
        <f t="shared" si="284"/>
        <v>5104.9639999999999</v>
      </c>
      <c r="S1991">
        <f t="shared" si="285"/>
        <v>434.04399999999987</v>
      </c>
      <c r="T1991" t="str">
        <f>_xlfn.XLOOKUP(C1991,Customers!A:A,Customers!D:D)</f>
        <v>M</v>
      </c>
      <c r="U1991" s="13">
        <f>_xlfn.XLOOKUP(C1991,Customers!A:A,Customers!E:E)</f>
        <v>25414</v>
      </c>
      <c r="V1991" t="str">
        <f>_xlfn.XLOOKUP(C1991,Customers!A:A,Customers!F:F)</f>
        <v>Lake Steventown</v>
      </c>
      <c r="W1991" s="13">
        <f>_xlfn.XLOOKUP(C1991,Customers!A:A,Customers!G:G)</f>
        <v>44835</v>
      </c>
      <c r="X1991">
        <f t="shared" ca="1" si="286"/>
        <v>56</v>
      </c>
      <c r="Y1991" t="str">
        <f t="shared" ca="1" si="287"/>
        <v>50+</v>
      </c>
    </row>
    <row r="1992" spans="1:25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  <c r="I1992">
        <f>_xlfn.XLOOKUP(D1992,Products!A:A,Products!E:E)</f>
        <v>1194.1199999999999</v>
      </c>
      <c r="J1992">
        <f>_xlfn.XLOOKUP(D1992,Products!A:A,Products!F:F)</f>
        <v>838.95</v>
      </c>
      <c r="K1992" t="str">
        <f>_xlfn.XLOOKUP(D1992,Products!A:A,Products!C:C)</f>
        <v>Electronics</v>
      </c>
      <c r="L1992" t="str">
        <f>_xlfn.XLOOKUP(D1992,Products!A:A,Products!D:D)</f>
        <v>Smartphone</v>
      </c>
      <c r="M1992">
        <f t="shared" si="279"/>
        <v>4776.4799999999996</v>
      </c>
      <c r="N1992">
        <f t="shared" si="280"/>
        <v>3355.8</v>
      </c>
      <c r="O1992">
        <f t="shared" si="281"/>
        <v>1420.6799999999994</v>
      </c>
      <c r="P1992" s="8">
        <f t="shared" si="282"/>
        <v>0.29743241885237653</v>
      </c>
      <c r="Q1992">
        <f t="shared" si="283"/>
        <v>238.82399999999998</v>
      </c>
      <c r="R1992">
        <f t="shared" si="284"/>
        <v>4537.6559999999999</v>
      </c>
      <c r="S1992">
        <f t="shared" si="285"/>
        <v>1181.8559999999998</v>
      </c>
      <c r="T1992" t="str">
        <f>_xlfn.XLOOKUP(C1992,Customers!A:A,Customers!D:D)</f>
        <v>F</v>
      </c>
      <c r="U1992" s="13">
        <f>_xlfn.XLOOKUP(C1992,Customers!A:A,Customers!E:E)</f>
        <v>22552</v>
      </c>
      <c r="V1992" t="str">
        <f>_xlfn.XLOOKUP(C1992,Customers!A:A,Customers!F:F)</f>
        <v>Melissaberg</v>
      </c>
      <c r="W1992" s="13">
        <f>_xlfn.XLOOKUP(C1992,Customers!A:A,Customers!G:G)</f>
        <v>44326</v>
      </c>
      <c r="X1992">
        <f t="shared" ca="1" si="286"/>
        <v>64</v>
      </c>
      <c r="Y1992" t="str">
        <f t="shared" ca="1" si="287"/>
        <v>50+</v>
      </c>
    </row>
    <row r="1993" spans="1:25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  <c r="I1993">
        <f>_xlfn.XLOOKUP(D1993,Products!A:A,Products!E:E)</f>
        <v>1952.65</v>
      </c>
      <c r="J1993">
        <f>_xlfn.XLOOKUP(D1993,Products!A:A,Products!F:F)</f>
        <v>1451.27</v>
      </c>
      <c r="K1993" t="str">
        <f>_xlfn.XLOOKUP(D1993,Products!A:A,Products!C:C)</f>
        <v>Electronics</v>
      </c>
      <c r="L1993" t="str">
        <f>_xlfn.XLOOKUP(D1993,Products!A:A,Products!D:D)</f>
        <v>Television</v>
      </c>
      <c r="M1993">
        <f t="shared" si="279"/>
        <v>7810.6</v>
      </c>
      <c r="N1993">
        <f t="shared" si="280"/>
        <v>5805.08</v>
      </c>
      <c r="O1993">
        <f t="shared" si="281"/>
        <v>2005.5200000000004</v>
      </c>
      <c r="P1993" s="8">
        <f t="shared" si="282"/>
        <v>0.2567690062223133</v>
      </c>
      <c r="Q1993">
        <f t="shared" si="283"/>
        <v>390.53000000000003</v>
      </c>
      <c r="R1993">
        <f t="shared" si="284"/>
        <v>7420.0700000000006</v>
      </c>
      <c r="S1993">
        <f t="shared" si="285"/>
        <v>1614.9900000000007</v>
      </c>
      <c r="T1993" t="str">
        <f>_xlfn.XLOOKUP(C1993,Customers!A:A,Customers!D:D)</f>
        <v>M</v>
      </c>
      <c r="U1993" s="13">
        <f>_xlfn.XLOOKUP(C1993,Customers!A:A,Customers!E:E)</f>
        <v>20409</v>
      </c>
      <c r="V1993" t="str">
        <f>_xlfn.XLOOKUP(C1993,Customers!A:A,Customers!F:F)</f>
        <v>East James</v>
      </c>
      <c r="W1993" s="13">
        <f>_xlfn.XLOOKUP(C1993,Customers!A:A,Customers!G:G)</f>
        <v>44106</v>
      </c>
      <c r="X1993">
        <f t="shared" ca="1" si="286"/>
        <v>70</v>
      </c>
      <c r="Y1993" t="str">
        <f t="shared" ca="1" si="287"/>
        <v>50+</v>
      </c>
    </row>
    <row r="1994" spans="1:25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  <c r="I1994">
        <f>_xlfn.XLOOKUP(D1994,Products!A:A,Products!E:E)</f>
        <v>1134.8</v>
      </c>
      <c r="J1994">
        <f>_xlfn.XLOOKUP(D1994,Products!A:A,Products!F:F)</f>
        <v>675.1</v>
      </c>
      <c r="K1994" t="str">
        <f>_xlfn.XLOOKUP(D1994,Products!A:A,Products!C:C)</f>
        <v>Fashion</v>
      </c>
      <c r="L1994" t="str">
        <f>_xlfn.XLOOKUP(D1994,Products!A:A,Products!D:D)</f>
        <v>Watches</v>
      </c>
      <c r="M1994">
        <f t="shared" si="279"/>
        <v>1134.8</v>
      </c>
      <c r="N1994">
        <f t="shared" si="280"/>
        <v>675.1</v>
      </c>
      <c r="O1994">
        <f t="shared" si="281"/>
        <v>459.69999999999993</v>
      </c>
      <c r="P1994" s="8">
        <f t="shared" si="282"/>
        <v>0.40509340853013742</v>
      </c>
      <c r="Q1994">
        <f t="shared" si="283"/>
        <v>56.74</v>
      </c>
      <c r="R1994">
        <f t="shared" si="284"/>
        <v>1078.06</v>
      </c>
      <c r="S1994">
        <f t="shared" si="285"/>
        <v>402.95999999999992</v>
      </c>
      <c r="T1994" t="str">
        <f>_xlfn.XLOOKUP(C1994,Customers!A:A,Customers!D:D)</f>
        <v>M</v>
      </c>
      <c r="U1994" s="13">
        <f>_xlfn.XLOOKUP(C1994,Customers!A:A,Customers!E:E)</f>
        <v>25132</v>
      </c>
      <c r="V1994" t="str">
        <f>_xlfn.XLOOKUP(C1994,Customers!A:A,Customers!F:F)</f>
        <v>North Michellemouth</v>
      </c>
      <c r="W1994" s="13">
        <f>_xlfn.XLOOKUP(C1994,Customers!A:A,Customers!G:G)</f>
        <v>44228</v>
      </c>
      <c r="X1994">
        <f t="shared" ca="1" si="286"/>
        <v>57</v>
      </c>
      <c r="Y1994" t="str">
        <f t="shared" ca="1" si="287"/>
        <v>50+</v>
      </c>
    </row>
    <row r="1995" spans="1:25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  <c r="I1995">
        <f>_xlfn.XLOOKUP(D1995,Products!A:A,Products!E:E)</f>
        <v>1485.05</v>
      </c>
      <c r="J1995">
        <f>_xlfn.XLOOKUP(D1995,Products!A:A,Products!F:F)</f>
        <v>988.31</v>
      </c>
      <c r="K1995" t="str">
        <f>_xlfn.XLOOKUP(D1995,Products!A:A,Products!C:C)</f>
        <v>Fashion</v>
      </c>
      <c r="L1995" t="str">
        <f>_xlfn.XLOOKUP(D1995,Products!A:A,Products!D:D)</f>
        <v>Clothing</v>
      </c>
      <c r="M1995">
        <f t="shared" si="279"/>
        <v>5940.2</v>
      </c>
      <c r="N1995">
        <f t="shared" si="280"/>
        <v>3953.24</v>
      </c>
      <c r="O1995">
        <f t="shared" si="281"/>
        <v>1986.96</v>
      </c>
      <c r="P1995" s="8">
        <f t="shared" si="282"/>
        <v>0.33449378808794317</v>
      </c>
      <c r="Q1995">
        <f t="shared" si="283"/>
        <v>297.01</v>
      </c>
      <c r="R1995">
        <f t="shared" si="284"/>
        <v>5643.19</v>
      </c>
      <c r="S1995">
        <f t="shared" si="285"/>
        <v>1689.9499999999998</v>
      </c>
      <c r="T1995" t="str">
        <f>_xlfn.XLOOKUP(C1995,Customers!A:A,Customers!D:D)</f>
        <v>M</v>
      </c>
      <c r="U1995" s="13">
        <f>_xlfn.XLOOKUP(C1995,Customers!A:A,Customers!E:E)</f>
        <v>28594</v>
      </c>
      <c r="V1995" t="str">
        <f>_xlfn.XLOOKUP(C1995,Customers!A:A,Customers!F:F)</f>
        <v>Baldwinstad</v>
      </c>
      <c r="W1995" s="13">
        <f>_xlfn.XLOOKUP(C1995,Customers!A:A,Customers!G:G)</f>
        <v>44617</v>
      </c>
      <c r="X1995">
        <f t="shared" ca="1" si="286"/>
        <v>48</v>
      </c>
      <c r="Y1995" t="str">
        <f t="shared" ca="1" si="287"/>
        <v>36-50</v>
      </c>
    </row>
    <row r="1996" spans="1:25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  <c r="I1996">
        <f>_xlfn.XLOOKUP(D1996,Products!A:A,Products!E:E)</f>
        <v>564.41999999999996</v>
      </c>
      <c r="J1996">
        <f>_xlfn.XLOOKUP(D1996,Products!A:A,Products!F:F)</f>
        <v>293.95999999999998</v>
      </c>
      <c r="K1996" t="str">
        <f>_xlfn.XLOOKUP(D1996,Products!A:A,Products!C:C)</f>
        <v>Fashion</v>
      </c>
      <c r="L1996" t="str">
        <f>_xlfn.XLOOKUP(D1996,Products!A:A,Products!D:D)</f>
        <v>Accessories</v>
      </c>
      <c r="M1996">
        <f t="shared" si="279"/>
        <v>1693.2599999999998</v>
      </c>
      <c r="N1996">
        <f t="shared" si="280"/>
        <v>881.87999999999988</v>
      </c>
      <c r="O1996">
        <f t="shared" si="281"/>
        <v>811.37999999999988</v>
      </c>
      <c r="P1996" s="8">
        <f t="shared" si="282"/>
        <v>0.47918216930654478</v>
      </c>
      <c r="Q1996">
        <f t="shared" si="283"/>
        <v>84.662999999999997</v>
      </c>
      <c r="R1996">
        <f t="shared" si="284"/>
        <v>1608.5969999999998</v>
      </c>
      <c r="S1996">
        <f t="shared" si="285"/>
        <v>726.71699999999987</v>
      </c>
      <c r="T1996" t="str">
        <f>_xlfn.XLOOKUP(C1996,Customers!A:A,Customers!D:D)</f>
        <v>M</v>
      </c>
      <c r="U1996" s="13">
        <f>_xlfn.XLOOKUP(C1996,Customers!A:A,Customers!E:E)</f>
        <v>27877</v>
      </c>
      <c r="V1996" t="str">
        <f>_xlfn.XLOOKUP(C1996,Customers!A:A,Customers!F:F)</f>
        <v>Murrayborough</v>
      </c>
      <c r="W1996" s="13">
        <f>_xlfn.XLOOKUP(C1996,Customers!A:A,Customers!G:G)</f>
        <v>44613</v>
      </c>
      <c r="X1996">
        <f t="shared" ca="1" si="286"/>
        <v>50</v>
      </c>
      <c r="Y1996" t="str">
        <f t="shared" ca="1" si="287"/>
        <v>36-50</v>
      </c>
    </row>
    <row r="1997" spans="1:25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  <c r="I1997">
        <f>_xlfn.XLOOKUP(D1997,Products!A:A,Products!E:E)</f>
        <v>428.05</v>
      </c>
      <c r="J1997">
        <f>_xlfn.XLOOKUP(D1997,Products!A:A,Products!F:F)</f>
        <v>246.07</v>
      </c>
      <c r="K1997" t="str">
        <f>_xlfn.XLOOKUP(D1997,Products!A:A,Products!C:C)</f>
        <v>Electronics</v>
      </c>
      <c r="L1997" t="str">
        <f>_xlfn.XLOOKUP(D1997,Products!A:A,Products!D:D)</f>
        <v>Laptop</v>
      </c>
      <c r="M1997">
        <f t="shared" si="279"/>
        <v>2140.25</v>
      </c>
      <c r="N1997">
        <f t="shared" si="280"/>
        <v>1230.3499999999999</v>
      </c>
      <c r="O1997">
        <f t="shared" si="281"/>
        <v>909.90000000000009</v>
      </c>
      <c r="P1997" s="8">
        <f t="shared" si="282"/>
        <v>0.42513725032122418</v>
      </c>
      <c r="Q1997">
        <f t="shared" si="283"/>
        <v>321.03749999999997</v>
      </c>
      <c r="R1997">
        <f t="shared" si="284"/>
        <v>1819.2125000000001</v>
      </c>
      <c r="S1997">
        <f t="shared" si="285"/>
        <v>588.86250000000018</v>
      </c>
      <c r="T1997" t="str">
        <f>_xlfn.XLOOKUP(C1997,Customers!A:A,Customers!D:D)</f>
        <v>M</v>
      </c>
      <c r="U1997" s="13">
        <f>_xlfn.XLOOKUP(C1997,Customers!A:A,Customers!E:E)</f>
        <v>27633</v>
      </c>
      <c r="V1997" t="str">
        <f>_xlfn.XLOOKUP(C1997,Customers!A:A,Customers!F:F)</f>
        <v>Port William</v>
      </c>
      <c r="W1997" s="13">
        <f>_xlfn.XLOOKUP(C1997,Customers!A:A,Customers!G:G)</f>
        <v>45850</v>
      </c>
      <c r="X1997">
        <f t="shared" ca="1" si="286"/>
        <v>50</v>
      </c>
      <c r="Y1997" t="str">
        <f t="shared" ca="1" si="287"/>
        <v>36-50</v>
      </c>
    </row>
    <row r="1998" spans="1:25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  <c r="I1998">
        <f>_xlfn.XLOOKUP(D1998,Products!A:A,Products!E:E)</f>
        <v>1272.23</v>
      </c>
      <c r="J1998">
        <f>_xlfn.XLOOKUP(D1998,Products!A:A,Products!F:F)</f>
        <v>952.65</v>
      </c>
      <c r="K1998" t="str">
        <f>_xlfn.XLOOKUP(D1998,Products!A:A,Products!C:C)</f>
        <v>Electronics</v>
      </c>
      <c r="L1998" t="str">
        <f>_xlfn.XLOOKUP(D1998,Products!A:A,Products!D:D)</f>
        <v>Smartphone</v>
      </c>
      <c r="M1998">
        <f t="shared" si="279"/>
        <v>1272.23</v>
      </c>
      <c r="N1998">
        <f t="shared" si="280"/>
        <v>952.65</v>
      </c>
      <c r="O1998">
        <f t="shared" si="281"/>
        <v>319.58000000000004</v>
      </c>
      <c r="P1998" s="8">
        <f t="shared" si="282"/>
        <v>0.2511967175746524</v>
      </c>
      <c r="Q1998">
        <f t="shared" si="283"/>
        <v>63.611500000000007</v>
      </c>
      <c r="R1998">
        <f t="shared" si="284"/>
        <v>1208.6185</v>
      </c>
      <c r="S1998">
        <f t="shared" si="285"/>
        <v>255.96850000000006</v>
      </c>
      <c r="T1998" t="str">
        <f>_xlfn.XLOOKUP(C1998,Customers!A:A,Customers!D:D)</f>
        <v>F</v>
      </c>
      <c r="U1998" s="13">
        <f>_xlfn.XLOOKUP(C1998,Customers!A:A,Customers!E:E)</f>
        <v>37570</v>
      </c>
      <c r="V1998" t="str">
        <f>_xlfn.XLOOKUP(C1998,Customers!A:A,Customers!F:F)</f>
        <v>New Kathleentown</v>
      </c>
      <c r="W1998" s="13">
        <f>_xlfn.XLOOKUP(C1998,Customers!A:A,Customers!G:G)</f>
        <v>44274</v>
      </c>
      <c r="X1998">
        <f t="shared" ca="1" si="286"/>
        <v>23</v>
      </c>
      <c r="Y1998" t="str">
        <f t="shared" ca="1" si="287"/>
        <v>18-25</v>
      </c>
    </row>
    <row r="1999" spans="1:25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  <c r="I1999">
        <f>_xlfn.XLOOKUP(D1999,Products!A:A,Products!E:E)</f>
        <v>123.19</v>
      </c>
      <c r="J1999">
        <f>_xlfn.XLOOKUP(D1999,Products!A:A,Products!F:F)</f>
        <v>80.36</v>
      </c>
      <c r="K1999" t="str">
        <f>_xlfn.XLOOKUP(D1999,Products!A:A,Products!C:C)</f>
        <v>Groceries</v>
      </c>
      <c r="L1999" t="str">
        <f>_xlfn.XLOOKUP(D1999,Products!A:A,Products!D:D)</f>
        <v>Snacks</v>
      </c>
      <c r="M1999">
        <f t="shared" si="279"/>
        <v>492.76</v>
      </c>
      <c r="N1999">
        <f t="shared" si="280"/>
        <v>321.44</v>
      </c>
      <c r="O1999">
        <f t="shared" si="281"/>
        <v>171.32</v>
      </c>
      <c r="P1999" s="8">
        <f t="shared" si="282"/>
        <v>0.34767432421462779</v>
      </c>
      <c r="Q1999">
        <f t="shared" si="283"/>
        <v>0</v>
      </c>
      <c r="R1999">
        <f t="shared" si="284"/>
        <v>492.76</v>
      </c>
      <c r="S1999">
        <f t="shared" si="285"/>
        <v>171.32</v>
      </c>
      <c r="T1999" t="str">
        <f>_xlfn.XLOOKUP(C1999,Customers!A:A,Customers!D:D)</f>
        <v>F</v>
      </c>
      <c r="U1999" s="13">
        <f>_xlfn.XLOOKUP(C1999,Customers!A:A,Customers!E:E)</f>
        <v>31092</v>
      </c>
      <c r="V1999" t="str">
        <f>_xlfn.XLOOKUP(C1999,Customers!A:A,Customers!F:F)</f>
        <v>Bennettburgh</v>
      </c>
      <c r="W1999" s="13">
        <f>_xlfn.XLOOKUP(C1999,Customers!A:A,Customers!G:G)</f>
        <v>45888</v>
      </c>
      <c r="X1999">
        <f t="shared" ca="1" si="286"/>
        <v>41</v>
      </c>
      <c r="Y1999" t="str">
        <f t="shared" ca="1" si="287"/>
        <v>36-50</v>
      </c>
    </row>
    <row r="2000" spans="1:25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  <c r="I2000">
        <f>_xlfn.XLOOKUP(D2000,Products!A:A,Products!E:E)</f>
        <v>323.92</v>
      </c>
      <c r="J2000">
        <f>_xlfn.XLOOKUP(D2000,Products!A:A,Products!F:F)</f>
        <v>242.98</v>
      </c>
      <c r="K2000" t="str">
        <f>_xlfn.XLOOKUP(D2000,Products!A:A,Products!C:C)</f>
        <v>Fashion</v>
      </c>
      <c r="L2000" t="str">
        <f>_xlfn.XLOOKUP(D2000,Products!A:A,Products!D:D)</f>
        <v>Accessories</v>
      </c>
      <c r="M2000">
        <f t="shared" si="279"/>
        <v>323.92</v>
      </c>
      <c r="N2000">
        <f t="shared" si="280"/>
        <v>242.98</v>
      </c>
      <c r="O2000">
        <f t="shared" si="281"/>
        <v>80.940000000000026</v>
      </c>
      <c r="P2000" s="8">
        <f t="shared" si="282"/>
        <v>0.24987651271918998</v>
      </c>
      <c r="Q2000">
        <f t="shared" si="283"/>
        <v>0</v>
      </c>
      <c r="R2000">
        <f t="shared" si="284"/>
        <v>323.92</v>
      </c>
      <c r="S2000">
        <f t="shared" si="285"/>
        <v>80.940000000000026</v>
      </c>
      <c r="T2000" t="str">
        <f>_xlfn.XLOOKUP(C2000,Customers!A:A,Customers!D:D)</f>
        <v>M</v>
      </c>
      <c r="U2000" s="13">
        <f>_xlfn.XLOOKUP(C2000,Customers!A:A,Customers!E:E)</f>
        <v>32514</v>
      </c>
      <c r="V2000" t="str">
        <f>_xlfn.XLOOKUP(C2000,Customers!A:A,Customers!F:F)</f>
        <v>Lake Amanda</v>
      </c>
      <c r="W2000" s="13">
        <f>_xlfn.XLOOKUP(C2000,Customers!A:A,Customers!G:G)</f>
        <v>44496</v>
      </c>
      <c r="X2000">
        <f t="shared" ca="1" si="286"/>
        <v>37</v>
      </c>
      <c r="Y2000" t="str">
        <f t="shared" ca="1" si="287"/>
        <v>36-50</v>
      </c>
    </row>
    <row r="2001" spans="1:25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  <c r="I2001">
        <f>_xlfn.XLOOKUP(D2001,Products!A:A,Products!E:E)</f>
        <v>1194.1199999999999</v>
      </c>
      <c r="J2001">
        <f>_xlfn.XLOOKUP(D2001,Products!A:A,Products!F:F)</f>
        <v>838.95</v>
      </c>
      <c r="K2001" t="str">
        <f>_xlfn.XLOOKUP(D2001,Products!A:A,Products!C:C)</f>
        <v>Electronics</v>
      </c>
      <c r="L2001" t="str">
        <f>_xlfn.XLOOKUP(D2001,Products!A:A,Products!D:D)</f>
        <v>Smartphone</v>
      </c>
      <c r="M2001">
        <f t="shared" si="279"/>
        <v>1194.1199999999999</v>
      </c>
      <c r="N2001">
        <f t="shared" si="280"/>
        <v>838.95</v>
      </c>
      <c r="O2001">
        <f t="shared" si="281"/>
        <v>355.16999999999985</v>
      </c>
      <c r="P2001" s="8">
        <f t="shared" si="282"/>
        <v>0.29743241885237653</v>
      </c>
      <c r="Q2001">
        <f t="shared" si="283"/>
        <v>59.705999999999996</v>
      </c>
      <c r="R2001">
        <f t="shared" si="284"/>
        <v>1134.414</v>
      </c>
      <c r="S2001">
        <f t="shared" si="285"/>
        <v>295.46399999999994</v>
      </c>
      <c r="T2001" t="str">
        <f>_xlfn.XLOOKUP(C2001,Customers!A:A,Customers!D:D)</f>
        <v>F</v>
      </c>
      <c r="U2001" s="13">
        <f>_xlfn.XLOOKUP(C2001,Customers!A:A,Customers!E:E)</f>
        <v>32240</v>
      </c>
      <c r="V2001" t="str">
        <f>_xlfn.XLOOKUP(C2001,Customers!A:A,Customers!F:F)</f>
        <v>Port Alex</v>
      </c>
      <c r="W2001" s="13">
        <f>_xlfn.XLOOKUP(C2001,Customers!A:A,Customers!G:G)</f>
        <v>44962</v>
      </c>
      <c r="X2001">
        <f t="shared" ca="1" si="286"/>
        <v>38</v>
      </c>
      <c r="Y2001" t="str">
        <f t="shared" ca="1" si="287"/>
        <v>36-50</v>
      </c>
    </row>
    <row r="2002" spans="1:25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  <c r="I2002">
        <f>_xlfn.XLOOKUP(D2002,Products!A:A,Products!E:E)</f>
        <v>1673.69</v>
      </c>
      <c r="J2002">
        <f>_xlfn.XLOOKUP(D2002,Products!A:A,Products!F:F)</f>
        <v>1323.38</v>
      </c>
      <c r="K2002" t="str">
        <f>_xlfn.XLOOKUP(D2002,Products!A:A,Products!C:C)</f>
        <v>Electronics</v>
      </c>
      <c r="L2002" t="str">
        <f>_xlfn.XLOOKUP(D2002,Products!A:A,Products!D:D)</f>
        <v>Camera</v>
      </c>
      <c r="M2002">
        <f t="shared" si="279"/>
        <v>3347.38</v>
      </c>
      <c r="N2002">
        <f t="shared" si="280"/>
        <v>2646.76</v>
      </c>
      <c r="O2002">
        <f t="shared" si="281"/>
        <v>700.61999999999989</v>
      </c>
      <c r="P2002" s="8">
        <f t="shared" si="282"/>
        <v>0.20930399297360916</v>
      </c>
      <c r="Q2002">
        <f t="shared" si="283"/>
        <v>0</v>
      </c>
      <c r="R2002">
        <f t="shared" si="284"/>
        <v>3347.38</v>
      </c>
      <c r="S2002">
        <f t="shared" si="285"/>
        <v>700.61999999999989</v>
      </c>
      <c r="T2002" t="str">
        <f>_xlfn.XLOOKUP(C2002,Customers!A:A,Customers!D:D)</f>
        <v>F</v>
      </c>
      <c r="U2002" s="13">
        <f>_xlfn.XLOOKUP(C2002,Customers!A:A,Customers!E:E)</f>
        <v>30193</v>
      </c>
      <c r="V2002" t="str">
        <f>_xlfn.XLOOKUP(C2002,Customers!A:A,Customers!F:F)</f>
        <v>West Melissahaven</v>
      </c>
      <c r="W2002" s="13">
        <f>_xlfn.XLOOKUP(C2002,Customers!A:A,Customers!G:G)</f>
        <v>45322</v>
      </c>
      <c r="X2002">
        <f t="shared" ca="1" si="286"/>
        <v>43</v>
      </c>
      <c r="Y2002" t="str">
        <f t="shared" ca="1" si="287"/>
        <v>36-50</v>
      </c>
    </row>
    <row r="2003" spans="1:25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  <c r="I2003">
        <f>_xlfn.XLOOKUP(D2003,Products!A:A,Products!E:E)</f>
        <v>366.93</v>
      </c>
      <c r="J2003">
        <f>_xlfn.XLOOKUP(D2003,Products!A:A,Products!F:F)</f>
        <v>285.23</v>
      </c>
      <c r="K2003" t="str">
        <f>_xlfn.XLOOKUP(D2003,Products!A:A,Products!C:C)</f>
        <v>Fashion</v>
      </c>
      <c r="L2003" t="str">
        <f>_xlfn.XLOOKUP(D2003,Products!A:A,Products!D:D)</f>
        <v>Footwear</v>
      </c>
      <c r="M2003">
        <f t="shared" si="279"/>
        <v>733.86</v>
      </c>
      <c r="N2003">
        <f t="shared" si="280"/>
        <v>570.46</v>
      </c>
      <c r="O2003">
        <f t="shared" si="281"/>
        <v>163.39999999999998</v>
      </c>
      <c r="P2003" s="8">
        <f t="shared" si="282"/>
        <v>0.22265827269506441</v>
      </c>
      <c r="Q2003">
        <f t="shared" si="283"/>
        <v>36.693000000000005</v>
      </c>
      <c r="R2003">
        <f t="shared" si="284"/>
        <v>697.16700000000003</v>
      </c>
      <c r="S2003">
        <f t="shared" si="285"/>
        <v>126.70699999999999</v>
      </c>
      <c r="T2003" t="str">
        <f>_xlfn.XLOOKUP(C2003,Customers!A:A,Customers!D:D)</f>
        <v>F</v>
      </c>
      <c r="U2003" s="13">
        <f>_xlfn.XLOOKUP(C2003,Customers!A:A,Customers!E:E)</f>
        <v>35515</v>
      </c>
      <c r="V2003" t="str">
        <f>_xlfn.XLOOKUP(C2003,Customers!A:A,Customers!F:F)</f>
        <v>North Jamesport</v>
      </c>
      <c r="W2003" s="13">
        <f>_xlfn.XLOOKUP(C2003,Customers!A:A,Customers!G:G)</f>
        <v>44804</v>
      </c>
      <c r="X2003">
        <f t="shared" ca="1" si="286"/>
        <v>29</v>
      </c>
      <c r="Y2003" t="str">
        <f t="shared" ca="1" si="287"/>
        <v>26-35</v>
      </c>
    </row>
    <row r="2004" spans="1:25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  <c r="I2004">
        <f>_xlfn.XLOOKUP(D2004,Products!A:A,Products!E:E)</f>
        <v>1216.3599999999999</v>
      </c>
      <c r="J2004">
        <f>_xlfn.XLOOKUP(D2004,Products!A:A,Products!F:F)</f>
        <v>794.8</v>
      </c>
      <c r="K2004" t="str">
        <f>_xlfn.XLOOKUP(D2004,Products!A:A,Products!C:C)</f>
        <v>Fashion</v>
      </c>
      <c r="L2004" t="str">
        <f>_xlfn.XLOOKUP(D2004,Products!A:A,Products!D:D)</f>
        <v>Bags</v>
      </c>
      <c r="M2004">
        <f t="shared" si="279"/>
        <v>6081.7999999999993</v>
      </c>
      <c r="N2004">
        <f t="shared" si="280"/>
        <v>3974</v>
      </c>
      <c r="O2004">
        <f t="shared" si="281"/>
        <v>2107.7999999999993</v>
      </c>
      <c r="P2004" s="8">
        <f t="shared" si="282"/>
        <v>0.34657502713012589</v>
      </c>
      <c r="Q2004">
        <f t="shared" si="283"/>
        <v>608.17999999999995</v>
      </c>
      <c r="R2004">
        <f t="shared" si="284"/>
        <v>5473.619999999999</v>
      </c>
      <c r="S2004">
        <f t="shared" si="285"/>
        <v>1499.619999999999</v>
      </c>
      <c r="T2004" t="str">
        <f>_xlfn.XLOOKUP(C2004,Customers!A:A,Customers!D:D)</f>
        <v>F</v>
      </c>
      <c r="U2004" s="13">
        <f>_xlfn.XLOOKUP(C2004,Customers!A:A,Customers!E:E)</f>
        <v>21380</v>
      </c>
      <c r="V2004" t="str">
        <f>_xlfn.XLOOKUP(C2004,Customers!A:A,Customers!F:F)</f>
        <v>Kristinemouth</v>
      </c>
      <c r="W2004" s="13">
        <f>_xlfn.XLOOKUP(C2004,Customers!A:A,Customers!G:G)</f>
        <v>44723</v>
      </c>
      <c r="X2004">
        <f t="shared" ca="1" si="286"/>
        <v>67</v>
      </c>
      <c r="Y2004" t="str">
        <f t="shared" ca="1" si="287"/>
        <v>50+</v>
      </c>
    </row>
    <row r="2005" spans="1:25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  <c r="I2005">
        <f>_xlfn.XLOOKUP(D2005,Products!A:A,Products!E:E)</f>
        <v>540.94000000000005</v>
      </c>
      <c r="J2005">
        <f>_xlfn.XLOOKUP(D2005,Products!A:A,Products!F:F)</f>
        <v>398.25</v>
      </c>
      <c r="K2005" t="str">
        <f>_xlfn.XLOOKUP(D2005,Products!A:A,Products!C:C)</f>
        <v>Fashion</v>
      </c>
      <c r="L2005" t="str">
        <f>_xlfn.XLOOKUP(D2005,Products!A:A,Products!D:D)</f>
        <v>Clothing</v>
      </c>
      <c r="M2005">
        <f t="shared" si="279"/>
        <v>2163.7600000000002</v>
      </c>
      <c r="N2005">
        <f t="shared" si="280"/>
        <v>1593</v>
      </c>
      <c r="O2005">
        <f t="shared" si="281"/>
        <v>570.76000000000022</v>
      </c>
      <c r="P2005" s="8">
        <f t="shared" si="282"/>
        <v>0.26378156542315234</v>
      </c>
      <c r="Q2005">
        <f t="shared" si="283"/>
        <v>0</v>
      </c>
      <c r="R2005">
        <f t="shared" si="284"/>
        <v>2163.7600000000002</v>
      </c>
      <c r="S2005">
        <f t="shared" si="285"/>
        <v>570.76000000000022</v>
      </c>
      <c r="T2005" t="str">
        <f>_xlfn.XLOOKUP(C2005,Customers!A:A,Customers!D:D)</f>
        <v>F</v>
      </c>
      <c r="U2005" s="13">
        <f>_xlfn.XLOOKUP(C2005,Customers!A:A,Customers!E:E)</f>
        <v>31890</v>
      </c>
      <c r="V2005" t="str">
        <f>_xlfn.XLOOKUP(C2005,Customers!A:A,Customers!F:F)</f>
        <v>Lake Ricardo</v>
      </c>
      <c r="W2005" s="13">
        <f>_xlfn.XLOOKUP(C2005,Customers!A:A,Customers!G:G)</f>
        <v>45694</v>
      </c>
      <c r="X2005">
        <f t="shared" ca="1" si="286"/>
        <v>39</v>
      </c>
      <c r="Y2005" t="str">
        <f t="shared" ca="1" si="287"/>
        <v>36-50</v>
      </c>
    </row>
    <row r="2006" spans="1:25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  <c r="I2006">
        <f>_xlfn.XLOOKUP(D2006,Products!A:A,Products!E:E)</f>
        <v>1197.18</v>
      </c>
      <c r="J2006">
        <f>_xlfn.XLOOKUP(D2006,Products!A:A,Products!F:F)</f>
        <v>722.74</v>
      </c>
      <c r="K2006" t="str">
        <f>_xlfn.XLOOKUP(D2006,Products!A:A,Products!C:C)</f>
        <v>Electronics</v>
      </c>
      <c r="L2006" t="str">
        <f>_xlfn.XLOOKUP(D2006,Products!A:A,Products!D:D)</f>
        <v>Smartphone</v>
      </c>
      <c r="M2006">
        <f t="shared" si="279"/>
        <v>1197.18</v>
      </c>
      <c r="N2006">
        <f t="shared" si="280"/>
        <v>722.74</v>
      </c>
      <c r="O2006">
        <f t="shared" si="281"/>
        <v>474.44000000000005</v>
      </c>
      <c r="P2006" s="8">
        <f t="shared" si="282"/>
        <v>0.39629796688885549</v>
      </c>
      <c r="Q2006">
        <f t="shared" si="283"/>
        <v>0</v>
      </c>
      <c r="R2006">
        <f t="shared" si="284"/>
        <v>1197.18</v>
      </c>
      <c r="S2006">
        <f t="shared" si="285"/>
        <v>474.44000000000005</v>
      </c>
      <c r="T2006" t="str">
        <f>_xlfn.XLOOKUP(C2006,Customers!A:A,Customers!D:D)</f>
        <v>M</v>
      </c>
      <c r="U2006" s="13">
        <f>_xlfn.XLOOKUP(C2006,Customers!A:A,Customers!E:E)</f>
        <v>28630</v>
      </c>
      <c r="V2006" t="str">
        <f>_xlfn.XLOOKUP(C2006,Customers!A:A,Customers!F:F)</f>
        <v>West Charles</v>
      </c>
      <c r="W2006" s="13">
        <f>_xlfn.XLOOKUP(C2006,Customers!A:A,Customers!G:G)</f>
        <v>44438</v>
      </c>
      <c r="X2006">
        <f t="shared" ca="1" si="286"/>
        <v>48</v>
      </c>
      <c r="Y2006" t="str">
        <f t="shared" ca="1" si="287"/>
        <v>36-50</v>
      </c>
    </row>
    <row r="2007" spans="1:25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  <c r="I2007">
        <f>_xlfn.XLOOKUP(D2007,Products!A:A,Products!E:E)</f>
        <v>1745.61</v>
      </c>
      <c r="J2007">
        <f>_xlfn.XLOOKUP(D2007,Products!A:A,Products!F:F)</f>
        <v>1322.44</v>
      </c>
      <c r="K2007" t="str">
        <f>_xlfn.XLOOKUP(D2007,Products!A:A,Products!C:C)</f>
        <v>Electronics</v>
      </c>
      <c r="L2007" t="str">
        <f>_xlfn.XLOOKUP(D2007,Products!A:A,Products!D:D)</f>
        <v>Headphones</v>
      </c>
      <c r="M2007">
        <f t="shared" si="279"/>
        <v>1745.61</v>
      </c>
      <c r="N2007">
        <f t="shared" si="280"/>
        <v>1322.44</v>
      </c>
      <c r="O2007">
        <f t="shared" si="281"/>
        <v>423.16999999999985</v>
      </c>
      <c r="P2007" s="8">
        <f t="shared" si="282"/>
        <v>0.24241955534168563</v>
      </c>
      <c r="Q2007">
        <f t="shared" si="283"/>
        <v>261.8415</v>
      </c>
      <c r="R2007">
        <f t="shared" si="284"/>
        <v>1483.7684999999999</v>
      </c>
      <c r="S2007">
        <f t="shared" si="285"/>
        <v>161.32849999999985</v>
      </c>
      <c r="T2007" t="str">
        <f>_xlfn.XLOOKUP(C2007,Customers!A:A,Customers!D:D)</f>
        <v>M</v>
      </c>
      <c r="U2007" s="13">
        <f>_xlfn.XLOOKUP(C2007,Customers!A:A,Customers!E:E)</f>
        <v>21466</v>
      </c>
      <c r="V2007" t="str">
        <f>_xlfn.XLOOKUP(C2007,Customers!A:A,Customers!F:F)</f>
        <v>New Michael</v>
      </c>
      <c r="W2007" s="13">
        <f>_xlfn.XLOOKUP(C2007,Customers!A:A,Customers!G:G)</f>
        <v>45636</v>
      </c>
      <c r="X2007">
        <f t="shared" ca="1" si="286"/>
        <v>67</v>
      </c>
      <c r="Y2007" t="str">
        <f t="shared" ca="1" si="287"/>
        <v>50+</v>
      </c>
    </row>
    <row r="2008" spans="1:25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  <c r="I2008">
        <f>_xlfn.XLOOKUP(D2008,Products!A:A,Products!E:E)</f>
        <v>248.57</v>
      </c>
      <c r="J2008">
        <f>_xlfn.XLOOKUP(D2008,Products!A:A,Products!F:F)</f>
        <v>190.67</v>
      </c>
      <c r="K2008" t="str">
        <f>_xlfn.XLOOKUP(D2008,Products!A:A,Products!C:C)</f>
        <v>Electronics</v>
      </c>
      <c r="L2008" t="str">
        <f>_xlfn.XLOOKUP(D2008,Products!A:A,Products!D:D)</f>
        <v>Headphones</v>
      </c>
      <c r="M2008">
        <f t="shared" si="279"/>
        <v>1242.8499999999999</v>
      </c>
      <c r="N2008">
        <f t="shared" si="280"/>
        <v>953.34999999999991</v>
      </c>
      <c r="O2008">
        <f t="shared" si="281"/>
        <v>289.5</v>
      </c>
      <c r="P2008" s="8">
        <f t="shared" si="282"/>
        <v>0.2329323731745585</v>
      </c>
      <c r="Q2008">
        <f t="shared" si="283"/>
        <v>124.285</v>
      </c>
      <c r="R2008">
        <f t="shared" si="284"/>
        <v>1118.5649999999998</v>
      </c>
      <c r="S2008">
        <f t="shared" si="285"/>
        <v>165.21499999999992</v>
      </c>
      <c r="T2008" t="str">
        <f>_xlfn.XLOOKUP(C2008,Customers!A:A,Customers!D:D)</f>
        <v>M</v>
      </c>
      <c r="U2008" s="13">
        <f>_xlfn.XLOOKUP(C2008,Customers!A:A,Customers!E:E)</f>
        <v>35802</v>
      </c>
      <c r="V2008" t="str">
        <f>_xlfn.XLOOKUP(C2008,Customers!A:A,Customers!F:F)</f>
        <v>Davidtown</v>
      </c>
      <c r="W2008" s="13">
        <f>_xlfn.XLOOKUP(C2008,Customers!A:A,Customers!G:G)</f>
        <v>44252</v>
      </c>
      <c r="X2008">
        <f t="shared" ca="1" si="286"/>
        <v>28</v>
      </c>
      <c r="Y2008" t="str">
        <f t="shared" ca="1" si="287"/>
        <v>26-35</v>
      </c>
    </row>
    <row r="2009" spans="1:25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  <c r="I2009">
        <f>_xlfn.XLOOKUP(D2009,Products!A:A,Products!E:E)</f>
        <v>1487.41</v>
      </c>
      <c r="J2009">
        <f>_xlfn.XLOOKUP(D2009,Products!A:A,Products!F:F)</f>
        <v>813.07</v>
      </c>
      <c r="K2009" t="str">
        <f>_xlfn.XLOOKUP(D2009,Products!A:A,Products!C:C)</f>
        <v>Electronics</v>
      </c>
      <c r="L2009" t="str">
        <f>_xlfn.XLOOKUP(D2009,Products!A:A,Products!D:D)</f>
        <v>Smartphone</v>
      </c>
      <c r="M2009">
        <f t="shared" si="279"/>
        <v>5949.64</v>
      </c>
      <c r="N2009">
        <f t="shared" si="280"/>
        <v>3252.28</v>
      </c>
      <c r="O2009">
        <f t="shared" si="281"/>
        <v>2697.36</v>
      </c>
      <c r="P2009" s="8">
        <f t="shared" si="282"/>
        <v>0.45336524562830693</v>
      </c>
      <c r="Q2009">
        <f t="shared" si="283"/>
        <v>297.48200000000003</v>
      </c>
      <c r="R2009">
        <f t="shared" si="284"/>
        <v>5652.1580000000004</v>
      </c>
      <c r="S2009">
        <f t="shared" si="285"/>
        <v>2399.8780000000002</v>
      </c>
      <c r="T2009" t="str">
        <f>_xlfn.XLOOKUP(C2009,Customers!A:A,Customers!D:D)</f>
        <v>M</v>
      </c>
      <c r="U2009" s="13">
        <f>_xlfn.XLOOKUP(C2009,Customers!A:A,Customers!E:E)</f>
        <v>38193</v>
      </c>
      <c r="V2009" t="str">
        <f>_xlfn.XLOOKUP(C2009,Customers!A:A,Customers!F:F)</f>
        <v>East Rodney</v>
      </c>
      <c r="W2009" s="13">
        <f>_xlfn.XLOOKUP(C2009,Customers!A:A,Customers!G:G)</f>
        <v>44302</v>
      </c>
      <c r="X2009">
        <f t="shared" ca="1" si="286"/>
        <v>21</v>
      </c>
      <c r="Y2009" t="str">
        <f t="shared" ca="1" si="287"/>
        <v>18-25</v>
      </c>
    </row>
    <row r="2010" spans="1:25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  <c r="I2010">
        <f>_xlfn.XLOOKUP(D2010,Products!A:A,Products!E:E)</f>
        <v>109.78</v>
      </c>
      <c r="J2010">
        <f>_xlfn.XLOOKUP(D2010,Products!A:A,Products!F:F)</f>
        <v>70.59</v>
      </c>
      <c r="K2010" t="str">
        <f>_xlfn.XLOOKUP(D2010,Products!A:A,Products!C:C)</f>
        <v>Fashion</v>
      </c>
      <c r="L2010" t="str">
        <f>_xlfn.XLOOKUP(D2010,Products!A:A,Products!D:D)</f>
        <v>Footwear</v>
      </c>
      <c r="M2010">
        <f t="shared" si="279"/>
        <v>439.12</v>
      </c>
      <c r="N2010">
        <f t="shared" si="280"/>
        <v>282.36</v>
      </c>
      <c r="O2010">
        <f t="shared" si="281"/>
        <v>156.76</v>
      </c>
      <c r="P2010" s="8">
        <f t="shared" si="282"/>
        <v>0.3569867006740754</v>
      </c>
      <c r="Q2010">
        <f t="shared" si="283"/>
        <v>21.956000000000003</v>
      </c>
      <c r="R2010">
        <f t="shared" si="284"/>
        <v>417.16399999999999</v>
      </c>
      <c r="S2010">
        <f t="shared" si="285"/>
        <v>134.80399999999997</v>
      </c>
      <c r="T2010" t="str">
        <f>_xlfn.XLOOKUP(C2010,Customers!A:A,Customers!D:D)</f>
        <v>F</v>
      </c>
      <c r="U2010" s="13">
        <f>_xlfn.XLOOKUP(C2010,Customers!A:A,Customers!E:E)</f>
        <v>22610</v>
      </c>
      <c r="V2010" t="str">
        <f>_xlfn.XLOOKUP(C2010,Customers!A:A,Customers!F:F)</f>
        <v>North April</v>
      </c>
      <c r="W2010" s="13">
        <f>_xlfn.XLOOKUP(C2010,Customers!A:A,Customers!G:G)</f>
        <v>45036</v>
      </c>
      <c r="X2010">
        <f t="shared" ca="1" si="286"/>
        <v>64</v>
      </c>
      <c r="Y2010" t="str">
        <f t="shared" ca="1" si="287"/>
        <v>50+</v>
      </c>
    </row>
    <row r="2011" spans="1:25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  <c r="I2011">
        <f>_xlfn.XLOOKUP(D2011,Products!A:A,Products!E:E)</f>
        <v>429.15</v>
      </c>
      <c r="J2011">
        <f>_xlfn.XLOOKUP(D2011,Products!A:A,Products!F:F)</f>
        <v>258.72000000000003</v>
      </c>
      <c r="K2011" t="str">
        <f>_xlfn.XLOOKUP(D2011,Products!A:A,Products!C:C)</f>
        <v>Fashion</v>
      </c>
      <c r="L2011" t="str">
        <f>_xlfn.XLOOKUP(D2011,Products!A:A,Products!D:D)</f>
        <v>Watches</v>
      </c>
      <c r="M2011">
        <f t="shared" si="279"/>
        <v>429.15</v>
      </c>
      <c r="N2011">
        <f t="shared" si="280"/>
        <v>258.72000000000003</v>
      </c>
      <c r="O2011">
        <f t="shared" si="281"/>
        <v>170.42999999999995</v>
      </c>
      <c r="P2011" s="8">
        <f t="shared" si="282"/>
        <v>0.39713386927647665</v>
      </c>
      <c r="Q2011">
        <f t="shared" si="283"/>
        <v>21.4575</v>
      </c>
      <c r="R2011">
        <f t="shared" si="284"/>
        <v>407.6925</v>
      </c>
      <c r="S2011">
        <f t="shared" si="285"/>
        <v>148.97249999999997</v>
      </c>
      <c r="T2011" t="str">
        <f>_xlfn.XLOOKUP(C2011,Customers!A:A,Customers!D:D)</f>
        <v>F</v>
      </c>
      <c r="U2011" s="13">
        <f>_xlfn.XLOOKUP(C2011,Customers!A:A,Customers!E:E)</f>
        <v>23676</v>
      </c>
      <c r="V2011" t="str">
        <f>_xlfn.XLOOKUP(C2011,Customers!A:A,Customers!F:F)</f>
        <v>Joyceside</v>
      </c>
      <c r="W2011" s="13">
        <f>_xlfn.XLOOKUP(C2011,Customers!A:A,Customers!G:G)</f>
        <v>44351</v>
      </c>
      <c r="X2011">
        <f t="shared" ca="1" si="286"/>
        <v>61</v>
      </c>
      <c r="Y2011" t="str">
        <f t="shared" ca="1" si="287"/>
        <v>50+</v>
      </c>
    </row>
    <row r="2012" spans="1:25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  <c r="I2012">
        <f>_xlfn.XLOOKUP(D2012,Products!A:A,Products!E:E)</f>
        <v>337.63</v>
      </c>
      <c r="J2012">
        <f>_xlfn.XLOOKUP(D2012,Products!A:A,Products!F:F)</f>
        <v>169.03</v>
      </c>
      <c r="K2012" t="str">
        <f>_xlfn.XLOOKUP(D2012,Products!A:A,Products!C:C)</f>
        <v>Fashion</v>
      </c>
      <c r="L2012" t="str">
        <f>_xlfn.XLOOKUP(D2012,Products!A:A,Products!D:D)</f>
        <v>Footwear</v>
      </c>
      <c r="M2012">
        <f t="shared" si="279"/>
        <v>1688.15</v>
      </c>
      <c r="N2012">
        <f t="shared" si="280"/>
        <v>845.15</v>
      </c>
      <c r="O2012">
        <f t="shared" si="281"/>
        <v>843.00000000000011</v>
      </c>
      <c r="P2012" s="8">
        <f t="shared" si="282"/>
        <v>0.49936320824571279</v>
      </c>
      <c r="Q2012">
        <f t="shared" si="283"/>
        <v>0</v>
      </c>
      <c r="R2012">
        <f t="shared" si="284"/>
        <v>1688.15</v>
      </c>
      <c r="S2012">
        <f t="shared" si="285"/>
        <v>843.00000000000011</v>
      </c>
      <c r="T2012" t="str">
        <f>_xlfn.XLOOKUP(C2012,Customers!A:A,Customers!D:D)</f>
        <v>M</v>
      </c>
      <c r="U2012" s="13">
        <f>_xlfn.XLOOKUP(C2012,Customers!A:A,Customers!E:E)</f>
        <v>38351</v>
      </c>
      <c r="V2012" t="str">
        <f>_xlfn.XLOOKUP(C2012,Customers!A:A,Customers!F:F)</f>
        <v>Newtonborough</v>
      </c>
      <c r="W2012" s="13">
        <f>_xlfn.XLOOKUP(C2012,Customers!A:A,Customers!G:G)</f>
        <v>44661</v>
      </c>
      <c r="X2012">
        <f t="shared" ca="1" si="286"/>
        <v>21</v>
      </c>
      <c r="Y2012" t="str">
        <f t="shared" ca="1" si="287"/>
        <v>18-25</v>
      </c>
    </row>
    <row r="2013" spans="1:25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  <c r="I2013">
        <f>_xlfn.XLOOKUP(D2013,Products!A:A,Products!E:E)</f>
        <v>1197.18</v>
      </c>
      <c r="J2013">
        <f>_xlfn.XLOOKUP(D2013,Products!A:A,Products!F:F)</f>
        <v>722.74</v>
      </c>
      <c r="K2013" t="str">
        <f>_xlfn.XLOOKUP(D2013,Products!A:A,Products!C:C)</f>
        <v>Electronics</v>
      </c>
      <c r="L2013" t="str">
        <f>_xlfn.XLOOKUP(D2013,Products!A:A,Products!D:D)</f>
        <v>Smartphone</v>
      </c>
      <c r="M2013">
        <f t="shared" si="279"/>
        <v>4788.72</v>
      </c>
      <c r="N2013">
        <f t="shared" si="280"/>
        <v>2890.96</v>
      </c>
      <c r="O2013">
        <f t="shared" si="281"/>
        <v>1897.7600000000002</v>
      </c>
      <c r="P2013" s="8">
        <f t="shared" si="282"/>
        <v>0.39629796688885549</v>
      </c>
      <c r="Q2013">
        <f t="shared" si="283"/>
        <v>718.30799999999999</v>
      </c>
      <c r="R2013">
        <f t="shared" si="284"/>
        <v>4070.4120000000003</v>
      </c>
      <c r="S2013">
        <f t="shared" si="285"/>
        <v>1179.4520000000002</v>
      </c>
      <c r="T2013" t="str">
        <f>_xlfn.XLOOKUP(C2013,Customers!A:A,Customers!D:D)</f>
        <v>F</v>
      </c>
      <c r="U2013" s="13">
        <f>_xlfn.XLOOKUP(C2013,Customers!A:A,Customers!E:E)</f>
        <v>32818</v>
      </c>
      <c r="V2013" t="str">
        <f>_xlfn.XLOOKUP(C2013,Customers!A:A,Customers!F:F)</f>
        <v>Cliffordbury</v>
      </c>
      <c r="W2013" s="13">
        <f>_xlfn.XLOOKUP(C2013,Customers!A:A,Customers!G:G)</f>
        <v>44718</v>
      </c>
      <c r="X2013">
        <f t="shared" ca="1" si="286"/>
        <v>36</v>
      </c>
      <c r="Y2013" t="str">
        <f t="shared" ca="1" si="287"/>
        <v>36-50</v>
      </c>
    </row>
    <row r="2014" spans="1:25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  <c r="I2014">
        <f>_xlfn.XLOOKUP(D2014,Products!A:A,Products!E:E)</f>
        <v>1858.75</v>
      </c>
      <c r="J2014">
        <f>_xlfn.XLOOKUP(D2014,Products!A:A,Products!F:F)</f>
        <v>1451.16</v>
      </c>
      <c r="K2014" t="str">
        <f>_xlfn.XLOOKUP(D2014,Products!A:A,Products!C:C)</f>
        <v>Fashion</v>
      </c>
      <c r="L2014" t="str">
        <f>_xlfn.XLOOKUP(D2014,Products!A:A,Products!D:D)</f>
        <v>Accessories</v>
      </c>
      <c r="M2014">
        <f t="shared" si="279"/>
        <v>7435</v>
      </c>
      <c r="N2014">
        <f t="shared" si="280"/>
        <v>5804.64</v>
      </c>
      <c r="O2014">
        <f t="shared" si="281"/>
        <v>1630.3599999999997</v>
      </c>
      <c r="P2014" s="8">
        <f t="shared" si="282"/>
        <v>0.21928177538668456</v>
      </c>
      <c r="Q2014">
        <f t="shared" si="283"/>
        <v>371.75</v>
      </c>
      <c r="R2014">
        <f t="shared" si="284"/>
        <v>7063.25</v>
      </c>
      <c r="S2014">
        <f t="shared" si="285"/>
        <v>1258.6099999999997</v>
      </c>
      <c r="T2014" t="str">
        <f>_xlfn.XLOOKUP(C2014,Customers!A:A,Customers!D:D)</f>
        <v>M</v>
      </c>
      <c r="U2014" s="13">
        <f>_xlfn.XLOOKUP(C2014,Customers!A:A,Customers!E:E)</f>
        <v>27205</v>
      </c>
      <c r="V2014" t="str">
        <f>_xlfn.XLOOKUP(C2014,Customers!A:A,Customers!F:F)</f>
        <v>East Samantha</v>
      </c>
      <c r="W2014" s="13">
        <f>_xlfn.XLOOKUP(C2014,Customers!A:A,Customers!G:G)</f>
        <v>44509</v>
      </c>
      <c r="X2014">
        <f t="shared" ca="1" si="286"/>
        <v>51</v>
      </c>
      <c r="Y2014" t="str">
        <f t="shared" ca="1" si="287"/>
        <v>50+</v>
      </c>
    </row>
    <row r="2015" spans="1:25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  <c r="I2015">
        <f>_xlfn.XLOOKUP(D2015,Products!A:A,Products!E:E)</f>
        <v>1044.6400000000001</v>
      </c>
      <c r="J2015">
        <f>_xlfn.XLOOKUP(D2015,Products!A:A,Products!F:F)</f>
        <v>775.07</v>
      </c>
      <c r="K2015" t="str">
        <f>_xlfn.XLOOKUP(D2015,Products!A:A,Products!C:C)</f>
        <v>Fashion</v>
      </c>
      <c r="L2015" t="str">
        <f>_xlfn.XLOOKUP(D2015,Products!A:A,Products!D:D)</f>
        <v>Footwear</v>
      </c>
      <c r="M2015">
        <f t="shared" si="279"/>
        <v>1044.6400000000001</v>
      </c>
      <c r="N2015">
        <f t="shared" si="280"/>
        <v>775.07</v>
      </c>
      <c r="O2015">
        <f t="shared" si="281"/>
        <v>269.57000000000005</v>
      </c>
      <c r="P2015" s="8">
        <f t="shared" si="282"/>
        <v>0.25805062030938891</v>
      </c>
      <c r="Q2015">
        <f t="shared" si="283"/>
        <v>104.46400000000001</v>
      </c>
      <c r="R2015">
        <f t="shared" si="284"/>
        <v>940.17600000000004</v>
      </c>
      <c r="S2015">
        <f t="shared" si="285"/>
        <v>165.10599999999999</v>
      </c>
      <c r="T2015" t="str">
        <f>_xlfn.XLOOKUP(C2015,Customers!A:A,Customers!D:D)</f>
        <v>F</v>
      </c>
      <c r="U2015" s="13">
        <f>_xlfn.XLOOKUP(C2015,Customers!A:A,Customers!E:E)</f>
        <v>21956</v>
      </c>
      <c r="V2015" t="str">
        <f>_xlfn.XLOOKUP(C2015,Customers!A:A,Customers!F:F)</f>
        <v>New David</v>
      </c>
      <c r="W2015" s="13">
        <f>_xlfn.XLOOKUP(C2015,Customers!A:A,Customers!G:G)</f>
        <v>44911</v>
      </c>
      <c r="X2015">
        <f t="shared" ca="1" si="286"/>
        <v>66</v>
      </c>
      <c r="Y2015" t="str">
        <f t="shared" ca="1" si="287"/>
        <v>50+</v>
      </c>
    </row>
    <row r="2016" spans="1:25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  <c r="I2016">
        <f>_xlfn.XLOOKUP(D2016,Products!A:A,Products!E:E)</f>
        <v>429.15</v>
      </c>
      <c r="J2016">
        <f>_xlfn.XLOOKUP(D2016,Products!A:A,Products!F:F)</f>
        <v>258.72000000000003</v>
      </c>
      <c r="K2016" t="str">
        <f>_xlfn.XLOOKUP(D2016,Products!A:A,Products!C:C)</f>
        <v>Fashion</v>
      </c>
      <c r="L2016" t="str">
        <f>_xlfn.XLOOKUP(D2016,Products!A:A,Products!D:D)</f>
        <v>Watches</v>
      </c>
      <c r="M2016">
        <f t="shared" si="279"/>
        <v>1287.4499999999998</v>
      </c>
      <c r="N2016">
        <f t="shared" si="280"/>
        <v>776.16000000000008</v>
      </c>
      <c r="O2016">
        <f t="shared" si="281"/>
        <v>511.28999999999974</v>
      </c>
      <c r="P2016" s="8">
        <f t="shared" si="282"/>
        <v>0.39713386927647659</v>
      </c>
      <c r="Q2016">
        <f t="shared" si="283"/>
        <v>64.372499999999988</v>
      </c>
      <c r="R2016">
        <f t="shared" si="284"/>
        <v>1223.0774999999999</v>
      </c>
      <c r="S2016">
        <f t="shared" si="285"/>
        <v>446.91749999999979</v>
      </c>
      <c r="T2016" t="str">
        <f>_xlfn.XLOOKUP(C2016,Customers!A:A,Customers!D:D)</f>
        <v>M</v>
      </c>
      <c r="U2016" s="13">
        <f>_xlfn.XLOOKUP(C2016,Customers!A:A,Customers!E:E)</f>
        <v>22233</v>
      </c>
      <c r="V2016" t="str">
        <f>_xlfn.XLOOKUP(C2016,Customers!A:A,Customers!F:F)</f>
        <v>New Michaelland</v>
      </c>
      <c r="W2016" s="13">
        <f>_xlfn.XLOOKUP(C2016,Customers!A:A,Customers!G:G)</f>
        <v>45720</v>
      </c>
      <c r="X2016">
        <f t="shared" ca="1" si="286"/>
        <v>65</v>
      </c>
      <c r="Y2016" t="str">
        <f t="shared" ca="1" si="287"/>
        <v>50+</v>
      </c>
    </row>
    <row r="2017" spans="1:25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  <c r="I2017">
        <f>_xlfn.XLOOKUP(D2017,Products!A:A,Products!E:E)</f>
        <v>1501.46</v>
      </c>
      <c r="J2017">
        <f>_xlfn.XLOOKUP(D2017,Products!A:A,Products!F:F)</f>
        <v>1167.73</v>
      </c>
      <c r="K2017" t="str">
        <f>_xlfn.XLOOKUP(D2017,Products!A:A,Products!C:C)</f>
        <v>Fashion</v>
      </c>
      <c r="L2017" t="str">
        <f>_xlfn.XLOOKUP(D2017,Products!A:A,Products!D:D)</f>
        <v>Watches</v>
      </c>
      <c r="M2017">
        <f t="shared" si="279"/>
        <v>7507.3</v>
      </c>
      <c r="N2017">
        <f t="shared" si="280"/>
        <v>5838.65</v>
      </c>
      <c r="O2017">
        <f t="shared" si="281"/>
        <v>1668.6500000000005</v>
      </c>
      <c r="P2017" s="8">
        <f t="shared" si="282"/>
        <v>0.22227032355174303</v>
      </c>
      <c r="Q2017">
        <f t="shared" si="283"/>
        <v>0</v>
      </c>
      <c r="R2017">
        <f t="shared" si="284"/>
        <v>7507.3</v>
      </c>
      <c r="S2017">
        <f t="shared" si="285"/>
        <v>1668.6500000000005</v>
      </c>
      <c r="T2017" t="str">
        <f>_xlfn.XLOOKUP(C2017,Customers!A:A,Customers!D:D)</f>
        <v>F</v>
      </c>
      <c r="U2017" s="13">
        <f>_xlfn.XLOOKUP(C2017,Customers!A:A,Customers!E:E)</f>
        <v>30021</v>
      </c>
      <c r="V2017" t="str">
        <f>_xlfn.XLOOKUP(C2017,Customers!A:A,Customers!F:F)</f>
        <v>Peterside</v>
      </c>
      <c r="W2017" s="13">
        <f>_xlfn.XLOOKUP(C2017,Customers!A:A,Customers!G:G)</f>
        <v>45560</v>
      </c>
      <c r="X2017">
        <f t="shared" ca="1" si="286"/>
        <v>44</v>
      </c>
      <c r="Y2017" t="str">
        <f t="shared" ca="1" si="287"/>
        <v>36-50</v>
      </c>
    </row>
    <row r="2018" spans="1:25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  <c r="I2018">
        <f>_xlfn.XLOOKUP(D2018,Products!A:A,Products!E:E)</f>
        <v>1396.22</v>
      </c>
      <c r="J2018">
        <f>_xlfn.XLOOKUP(D2018,Products!A:A,Products!F:F)</f>
        <v>1004.09</v>
      </c>
      <c r="K2018" t="str">
        <f>_xlfn.XLOOKUP(D2018,Products!A:A,Products!C:C)</f>
        <v>Fashion</v>
      </c>
      <c r="L2018" t="str">
        <f>_xlfn.XLOOKUP(D2018,Products!A:A,Products!D:D)</f>
        <v>Bags</v>
      </c>
      <c r="M2018">
        <f t="shared" si="279"/>
        <v>2792.44</v>
      </c>
      <c r="N2018">
        <f t="shared" si="280"/>
        <v>2008.18</v>
      </c>
      <c r="O2018">
        <f t="shared" si="281"/>
        <v>784.26</v>
      </c>
      <c r="P2018" s="8">
        <f t="shared" si="282"/>
        <v>0.28085115526206472</v>
      </c>
      <c r="Q2018">
        <f t="shared" si="283"/>
        <v>0</v>
      </c>
      <c r="R2018">
        <f t="shared" si="284"/>
        <v>2792.44</v>
      </c>
      <c r="S2018">
        <f t="shared" si="285"/>
        <v>784.26</v>
      </c>
      <c r="T2018" t="str">
        <f>_xlfn.XLOOKUP(C2018,Customers!A:A,Customers!D:D)</f>
        <v>M</v>
      </c>
      <c r="U2018" s="13">
        <f>_xlfn.XLOOKUP(C2018,Customers!A:A,Customers!E:E)</f>
        <v>35433</v>
      </c>
      <c r="V2018" t="str">
        <f>_xlfn.XLOOKUP(C2018,Customers!A:A,Customers!F:F)</f>
        <v>Chambersview</v>
      </c>
      <c r="W2018" s="13">
        <f>_xlfn.XLOOKUP(C2018,Customers!A:A,Customers!G:G)</f>
        <v>44735</v>
      </c>
      <c r="X2018">
        <f t="shared" ca="1" si="286"/>
        <v>29</v>
      </c>
      <c r="Y2018" t="str">
        <f t="shared" ca="1" si="287"/>
        <v>26-35</v>
      </c>
    </row>
    <row r="2019" spans="1:25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  <c r="I2019">
        <f>_xlfn.XLOOKUP(D2019,Products!A:A,Products!E:E)</f>
        <v>1165.3699999999999</v>
      </c>
      <c r="J2019">
        <f>_xlfn.XLOOKUP(D2019,Products!A:A,Products!F:F)</f>
        <v>926.55</v>
      </c>
      <c r="K2019" t="str">
        <f>_xlfn.XLOOKUP(D2019,Products!A:A,Products!C:C)</f>
        <v>Fashion</v>
      </c>
      <c r="L2019" t="str">
        <f>_xlfn.XLOOKUP(D2019,Products!A:A,Products!D:D)</f>
        <v>Clothing</v>
      </c>
      <c r="M2019">
        <f t="shared" si="279"/>
        <v>5826.8499999999995</v>
      </c>
      <c r="N2019">
        <f t="shared" si="280"/>
        <v>4632.75</v>
      </c>
      <c r="O2019">
        <f t="shared" si="281"/>
        <v>1194.0999999999995</v>
      </c>
      <c r="P2019" s="8">
        <f t="shared" si="282"/>
        <v>0.20493062289230021</v>
      </c>
      <c r="Q2019">
        <f t="shared" si="283"/>
        <v>0</v>
      </c>
      <c r="R2019">
        <f t="shared" si="284"/>
        <v>5826.8499999999995</v>
      </c>
      <c r="S2019">
        <f t="shared" si="285"/>
        <v>1194.0999999999995</v>
      </c>
      <c r="T2019" t="str">
        <f>_xlfn.XLOOKUP(C2019,Customers!A:A,Customers!D:D)</f>
        <v>M</v>
      </c>
      <c r="U2019" s="13">
        <f>_xlfn.XLOOKUP(C2019,Customers!A:A,Customers!E:E)</f>
        <v>24029</v>
      </c>
      <c r="V2019" t="str">
        <f>_xlfn.XLOOKUP(C2019,Customers!A:A,Customers!F:F)</f>
        <v>New Reginald</v>
      </c>
      <c r="W2019" s="13">
        <f>_xlfn.XLOOKUP(C2019,Customers!A:A,Customers!G:G)</f>
        <v>44937</v>
      </c>
      <c r="X2019">
        <f t="shared" ca="1" si="286"/>
        <v>60</v>
      </c>
      <c r="Y2019" t="str">
        <f t="shared" ca="1" si="287"/>
        <v>50+</v>
      </c>
    </row>
    <row r="2020" spans="1:25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  <c r="I2020">
        <f>_xlfn.XLOOKUP(D2020,Products!A:A,Products!E:E)</f>
        <v>1485.05</v>
      </c>
      <c r="J2020">
        <f>_xlfn.XLOOKUP(D2020,Products!A:A,Products!F:F)</f>
        <v>988.31</v>
      </c>
      <c r="K2020" t="str">
        <f>_xlfn.XLOOKUP(D2020,Products!A:A,Products!C:C)</f>
        <v>Fashion</v>
      </c>
      <c r="L2020" t="str">
        <f>_xlfn.XLOOKUP(D2020,Products!A:A,Products!D:D)</f>
        <v>Clothing</v>
      </c>
      <c r="M2020">
        <f t="shared" si="279"/>
        <v>4455.1499999999996</v>
      </c>
      <c r="N2020">
        <f t="shared" si="280"/>
        <v>2964.93</v>
      </c>
      <c r="O2020">
        <f t="shared" si="281"/>
        <v>1490.2199999999998</v>
      </c>
      <c r="P2020" s="8">
        <f t="shared" si="282"/>
        <v>0.33449378808794317</v>
      </c>
      <c r="Q2020">
        <f t="shared" si="283"/>
        <v>0</v>
      </c>
      <c r="R2020">
        <f t="shared" si="284"/>
        <v>4455.1499999999996</v>
      </c>
      <c r="S2020">
        <f t="shared" si="285"/>
        <v>1490.2199999999998</v>
      </c>
      <c r="T2020" t="str">
        <f>_xlfn.XLOOKUP(C2020,Customers!A:A,Customers!D:D)</f>
        <v>M</v>
      </c>
      <c r="U2020" s="13">
        <f>_xlfn.XLOOKUP(C2020,Customers!A:A,Customers!E:E)</f>
        <v>32850</v>
      </c>
      <c r="V2020" t="str">
        <f>_xlfn.XLOOKUP(C2020,Customers!A:A,Customers!F:F)</f>
        <v>Lake Dawn</v>
      </c>
      <c r="W2020" s="13">
        <f>_xlfn.XLOOKUP(C2020,Customers!A:A,Customers!G:G)</f>
        <v>44393</v>
      </c>
      <c r="X2020">
        <f t="shared" ca="1" si="286"/>
        <v>36</v>
      </c>
      <c r="Y2020" t="str">
        <f t="shared" ca="1" si="287"/>
        <v>36-50</v>
      </c>
    </row>
    <row r="2021" spans="1:25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  <c r="I2021">
        <f>_xlfn.XLOOKUP(D2021,Products!A:A,Products!E:E)</f>
        <v>1879.08</v>
      </c>
      <c r="J2021">
        <f>_xlfn.XLOOKUP(D2021,Products!A:A,Products!F:F)</f>
        <v>1004.56</v>
      </c>
      <c r="K2021" t="str">
        <f>_xlfn.XLOOKUP(D2021,Products!A:A,Products!C:C)</f>
        <v>Groceries</v>
      </c>
      <c r="L2021" t="str">
        <f>_xlfn.XLOOKUP(D2021,Products!A:A,Products!D:D)</f>
        <v>Dairy</v>
      </c>
      <c r="M2021">
        <f t="shared" si="279"/>
        <v>5637.24</v>
      </c>
      <c r="N2021">
        <f t="shared" si="280"/>
        <v>3013.68</v>
      </c>
      <c r="O2021">
        <f t="shared" si="281"/>
        <v>2623.56</v>
      </c>
      <c r="P2021" s="8">
        <f t="shared" si="282"/>
        <v>0.46539796070417438</v>
      </c>
      <c r="Q2021">
        <f t="shared" si="283"/>
        <v>845.5859999999999</v>
      </c>
      <c r="R2021">
        <f t="shared" si="284"/>
        <v>4791.6539999999995</v>
      </c>
      <c r="S2021">
        <f t="shared" si="285"/>
        <v>1777.9739999999997</v>
      </c>
      <c r="T2021" t="str">
        <f>_xlfn.XLOOKUP(C2021,Customers!A:A,Customers!D:D)</f>
        <v>F</v>
      </c>
      <c r="U2021" s="13">
        <f>_xlfn.XLOOKUP(C2021,Customers!A:A,Customers!E:E)</f>
        <v>38461</v>
      </c>
      <c r="V2021" t="str">
        <f>_xlfn.XLOOKUP(C2021,Customers!A:A,Customers!F:F)</f>
        <v>Port Allen</v>
      </c>
      <c r="W2021" s="13">
        <f>_xlfn.XLOOKUP(C2021,Customers!A:A,Customers!G:G)</f>
        <v>45334</v>
      </c>
      <c r="X2021">
        <f t="shared" ca="1" si="286"/>
        <v>21</v>
      </c>
      <c r="Y2021" t="str">
        <f t="shared" ca="1" si="287"/>
        <v>18-25</v>
      </c>
    </row>
    <row r="2022" spans="1:25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  <c r="I2022">
        <f>_xlfn.XLOOKUP(D2022,Products!A:A,Products!E:E)</f>
        <v>1246.1099999999999</v>
      </c>
      <c r="J2022">
        <f>_xlfn.XLOOKUP(D2022,Products!A:A,Products!F:F)</f>
        <v>833.52</v>
      </c>
      <c r="K2022" t="str">
        <f>_xlfn.XLOOKUP(D2022,Products!A:A,Products!C:C)</f>
        <v>Electronics</v>
      </c>
      <c r="L2022" t="str">
        <f>_xlfn.XLOOKUP(D2022,Products!A:A,Products!D:D)</f>
        <v>Headphones</v>
      </c>
      <c r="M2022">
        <f t="shared" si="279"/>
        <v>3738.33</v>
      </c>
      <c r="N2022">
        <f t="shared" si="280"/>
        <v>2500.56</v>
      </c>
      <c r="O2022">
        <f t="shared" si="281"/>
        <v>1237.77</v>
      </c>
      <c r="P2022" s="8">
        <f t="shared" si="282"/>
        <v>0.33110239063967067</v>
      </c>
      <c r="Q2022">
        <f t="shared" si="283"/>
        <v>186.91650000000001</v>
      </c>
      <c r="R2022">
        <f t="shared" si="284"/>
        <v>3551.4135000000001</v>
      </c>
      <c r="S2022">
        <f t="shared" si="285"/>
        <v>1050.8535000000002</v>
      </c>
      <c r="T2022" t="str">
        <f>_xlfn.XLOOKUP(C2022,Customers!A:A,Customers!D:D)</f>
        <v>F</v>
      </c>
      <c r="U2022" s="13">
        <f>_xlfn.XLOOKUP(C2022,Customers!A:A,Customers!E:E)</f>
        <v>32344</v>
      </c>
      <c r="V2022" t="str">
        <f>_xlfn.XLOOKUP(C2022,Customers!A:A,Customers!F:F)</f>
        <v>South Christinabury</v>
      </c>
      <c r="W2022" s="13">
        <f>_xlfn.XLOOKUP(C2022,Customers!A:A,Customers!G:G)</f>
        <v>44826</v>
      </c>
      <c r="X2022">
        <f t="shared" ca="1" si="286"/>
        <v>37</v>
      </c>
      <c r="Y2022" t="str">
        <f t="shared" ca="1" si="287"/>
        <v>36-50</v>
      </c>
    </row>
    <row r="2023" spans="1:25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  <c r="I2023">
        <f>_xlfn.XLOOKUP(D2023,Products!A:A,Products!E:E)</f>
        <v>1197.18</v>
      </c>
      <c r="J2023">
        <f>_xlfn.XLOOKUP(D2023,Products!A:A,Products!F:F)</f>
        <v>722.74</v>
      </c>
      <c r="K2023" t="str">
        <f>_xlfn.XLOOKUP(D2023,Products!A:A,Products!C:C)</f>
        <v>Electronics</v>
      </c>
      <c r="L2023" t="str">
        <f>_xlfn.XLOOKUP(D2023,Products!A:A,Products!D:D)</f>
        <v>Smartphone</v>
      </c>
      <c r="M2023">
        <f t="shared" si="279"/>
        <v>5985.9000000000005</v>
      </c>
      <c r="N2023">
        <f t="shared" si="280"/>
        <v>3613.7</v>
      </c>
      <c r="O2023">
        <f t="shared" si="281"/>
        <v>2372.2000000000007</v>
      </c>
      <c r="P2023" s="8">
        <f t="shared" si="282"/>
        <v>0.39629796688885555</v>
      </c>
      <c r="Q2023">
        <f t="shared" si="283"/>
        <v>0</v>
      </c>
      <c r="R2023">
        <f t="shared" si="284"/>
        <v>5985.9000000000005</v>
      </c>
      <c r="S2023">
        <f t="shared" si="285"/>
        <v>2372.2000000000007</v>
      </c>
      <c r="T2023" t="str">
        <f>_xlfn.XLOOKUP(C2023,Customers!A:A,Customers!D:D)</f>
        <v>M</v>
      </c>
      <c r="U2023" s="13">
        <f>_xlfn.XLOOKUP(C2023,Customers!A:A,Customers!E:E)</f>
        <v>28937</v>
      </c>
      <c r="V2023" t="str">
        <f>_xlfn.XLOOKUP(C2023,Customers!A:A,Customers!F:F)</f>
        <v>New Michaelview</v>
      </c>
      <c r="W2023" s="13">
        <f>_xlfn.XLOOKUP(C2023,Customers!A:A,Customers!G:G)</f>
        <v>45210</v>
      </c>
      <c r="X2023">
        <f t="shared" ca="1" si="286"/>
        <v>47</v>
      </c>
      <c r="Y2023" t="str">
        <f t="shared" ca="1" si="287"/>
        <v>36-50</v>
      </c>
    </row>
    <row r="2024" spans="1:25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  <c r="I2024">
        <f>_xlfn.XLOOKUP(D2024,Products!A:A,Products!E:E)</f>
        <v>1396.22</v>
      </c>
      <c r="J2024">
        <f>_xlfn.XLOOKUP(D2024,Products!A:A,Products!F:F)</f>
        <v>1004.09</v>
      </c>
      <c r="K2024" t="str">
        <f>_xlfn.XLOOKUP(D2024,Products!A:A,Products!C:C)</f>
        <v>Fashion</v>
      </c>
      <c r="L2024" t="str">
        <f>_xlfn.XLOOKUP(D2024,Products!A:A,Products!D:D)</f>
        <v>Bags</v>
      </c>
      <c r="M2024">
        <f t="shared" si="279"/>
        <v>5584.88</v>
      </c>
      <c r="N2024">
        <f t="shared" si="280"/>
        <v>4016.36</v>
      </c>
      <c r="O2024">
        <f t="shared" si="281"/>
        <v>1568.52</v>
      </c>
      <c r="P2024" s="8">
        <f t="shared" si="282"/>
        <v>0.28085115526206472</v>
      </c>
      <c r="Q2024">
        <f t="shared" si="283"/>
        <v>837.73199999999997</v>
      </c>
      <c r="R2024">
        <f t="shared" si="284"/>
        <v>4747.1480000000001</v>
      </c>
      <c r="S2024">
        <f t="shared" si="285"/>
        <v>730.78800000000001</v>
      </c>
      <c r="T2024" t="str">
        <f>_xlfn.XLOOKUP(C2024,Customers!A:A,Customers!D:D)</f>
        <v>M</v>
      </c>
      <c r="U2024" s="13">
        <f>_xlfn.XLOOKUP(C2024,Customers!A:A,Customers!E:E)</f>
        <v>31058</v>
      </c>
      <c r="V2024" t="str">
        <f>_xlfn.XLOOKUP(C2024,Customers!A:A,Customers!F:F)</f>
        <v>West Jasmine</v>
      </c>
      <c r="W2024" s="13">
        <f>_xlfn.XLOOKUP(C2024,Customers!A:A,Customers!G:G)</f>
        <v>44482</v>
      </c>
      <c r="X2024">
        <f t="shared" ca="1" si="286"/>
        <v>41</v>
      </c>
      <c r="Y2024" t="str">
        <f t="shared" ca="1" si="287"/>
        <v>36-50</v>
      </c>
    </row>
    <row r="2025" spans="1:25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  <c r="I2025">
        <f>_xlfn.XLOOKUP(D2025,Products!A:A,Products!E:E)</f>
        <v>673.78</v>
      </c>
      <c r="J2025">
        <f>_xlfn.XLOOKUP(D2025,Products!A:A,Products!F:F)</f>
        <v>363.33</v>
      </c>
      <c r="K2025" t="str">
        <f>_xlfn.XLOOKUP(D2025,Products!A:A,Products!C:C)</f>
        <v>Electronics</v>
      </c>
      <c r="L2025" t="str">
        <f>_xlfn.XLOOKUP(D2025,Products!A:A,Products!D:D)</f>
        <v>Smartphone</v>
      </c>
      <c r="M2025">
        <f t="shared" si="279"/>
        <v>1347.56</v>
      </c>
      <c r="N2025">
        <f t="shared" si="280"/>
        <v>726.66</v>
      </c>
      <c r="O2025">
        <f t="shared" si="281"/>
        <v>620.9</v>
      </c>
      <c r="P2025" s="8">
        <f t="shared" si="282"/>
        <v>0.46075870462168661</v>
      </c>
      <c r="Q2025">
        <f t="shared" si="283"/>
        <v>202.13399999999999</v>
      </c>
      <c r="R2025">
        <f t="shared" si="284"/>
        <v>1145.4259999999999</v>
      </c>
      <c r="S2025">
        <f t="shared" si="285"/>
        <v>418.76599999999996</v>
      </c>
      <c r="T2025" t="str">
        <f>_xlfn.XLOOKUP(C2025,Customers!A:A,Customers!D:D)</f>
        <v>M</v>
      </c>
      <c r="U2025" s="13">
        <f>_xlfn.XLOOKUP(C2025,Customers!A:A,Customers!E:E)</f>
        <v>19984</v>
      </c>
      <c r="V2025" t="str">
        <f>_xlfn.XLOOKUP(C2025,Customers!A:A,Customers!F:F)</f>
        <v>New John</v>
      </c>
      <c r="W2025" s="13">
        <f>_xlfn.XLOOKUP(C2025,Customers!A:A,Customers!G:G)</f>
        <v>44328</v>
      </c>
      <c r="X2025">
        <f t="shared" ca="1" si="286"/>
        <v>71</v>
      </c>
      <c r="Y2025" t="str">
        <f t="shared" ca="1" si="287"/>
        <v>50+</v>
      </c>
    </row>
    <row r="2026" spans="1:25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  <c r="I2026">
        <f>_xlfn.XLOOKUP(D2026,Products!A:A,Products!E:E)</f>
        <v>1227.24</v>
      </c>
      <c r="J2026">
        <f>_xlfn.XLOOKUP(D2026,Products!A:A,Products!F:F)</f>
        <v>977.09</v>
      </c>
      <c r="K2026" t="str">
        <f>_xlfn.XLOOKUP(D2026,Products!A:A,Products!C:C)</f>
        <v>Groceries</v>
      </c>
      <c r="L2026" t="str">
        <f>_xlfn.XLOOKUP(D2026,Products!A:A,Products!D:D)</f>
        <v>Dairy</v>
      </c>
      <c r="M2026">
        <f t="shared" si="279"/>
        <v>2454.48</v>
      </c>
      <c r="N2026">
        <f t="shared" si="280"/>
        <v>1954.18</v>
      </c>
      <c r="O2026">
        <f t="shared" si="281"/>
        <v>500.29999999999995</v>
      </c>
      <c r="P2026" s="8">
        <f t="shared" si="282"/>
        <v>0.20383136142889735</v>
      </c>
      <c r="Q2026">
        <f t="shared" si="283"/>
        <v>122.724</v>
      </c>
      <c r="R2026">
        <f t="shared" si="284"/>
        <v>2331.7559999999999</v>
      </c>
      <c r="S2026">
        <f t="shared" si="285"/>
        <v>377.57599999999979</v>
      </c>
      <c r="T2026" t="str">
        <f>_xlfn.XLOOKUP(C2026,Customers!A:A,Customers!D:D)</f>
        <v>M</v>
      </c>
      <c r="U2026" s="13">
        <f>_xlfn.XLOOKUP(C2026,Customers!A:A,Customers!E:E)</f>
        <v>23030</v>
      </c>
      <c r="V2026" t="str">
        <f>_xlfn.XLOOKUP(C2026,Customers!A:A,Customers!F:F)</f>
        <v>Shannontown</v>
      </c>
      <c r="W2026" s="13">
        <f>_xlfn.XLOOKUP(C2026,Customers!A:A,Customers!G:G)</f>
        <v>44957</v>
      </c>
      <c r="X2026">
        <f t="shared" ca="1" si="286"/>
        <v>63</v>
      </c>
      <c r="Y2026" t="str">
        <f t="shared" ca="1" si="287"/>
        <v>50+</v>
      </c>
    </row>
    <row r="2027" spans="1:25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  <c r="I2027">
        <f>_xlfn.XLOOKUP(D2027,Products!A:A,Products!E:E)</f>
        <v>109.78</v>
      </c>
      <c r="J2027">
        <f>_xlfn.XLOOKUP(D2027,Products!A:A,Products!F:F)</f>
        <v>70.59</v>
      </c>
      <c r="K2027" t="str">
        <f>_xlfn.XLOOKUP(D2027,Products!A:A,Products!C:C)</f>
        <v>Fashion</v>
      </c>
      <c r="L2027" t="str">
        <f>_xlfn.XLOOKUP(D2027,Products!A:A,Products!D:D)</f>
        <v>Footwear</v>
      </c>
      <c r="M2027">
        <f t="shared" si="279"/>
        <v>548.9</v>
      </c>
      <c r="N2027">
        <f t="shared" si="280"/>
        <v>352.95000000000005</v>
      </c>
      <c r="O2027">
        <f t="shared" si="281"/>
        <v>195.94999999999993</v>
      </c>
      <c r="P2027" s="8">
        <f t="shared" si="282"/>
        <v>0.35698670067407534</v>
      </c>
      <c r="Q2027">
        <f t="shared" si="283"/>
        <v>54.89</v>
      </c>
      <c r="R2027">
        <f t="shared" si="284"/>
        <v>494.01</v>
      </c>
      <c r="S2027">
        <f t="shared" si="285"/>
        <v>141.05999999999995</v>
      </c>
      <c r="T2027" t="str">
        <f>_xlfn.XLOOKUP(C2027,Customers!A:A,Customers!D:D)</f>
        <v>M</v>
      </c>
      <c r="U2027" s="13">
        <f>_xlfn.XLOOKUP(C2027,Customers!A:A,Customers!E:E)</f>
        <v>21086</v>
      </c>
      <c r="V2027" t="str">
        <f>_xlfn.XLOOKUP(C2027,Customers!A:A,Customers!F:F)</f>
        <v>Lake Emily</v>
      </c>
      <c r="W2027" s="13">
        <f>_xlfn.XLOOKUP(C2027,Customers!A:A,Customers!G:G)</f>
        <v>44153</v>
      </c>
      <c r="X2027">
        <f t="shared" ca="1" si="286"/>
        <v>68</v>
      </c>
      <c r="Y2027" t="str">
        <f t="shared" ca="1" si="287"/>
        <v>50+</v>
      </c>
    </row>
    <row r="2028" spans="1:25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  <c r="I2028">
        <f>_xlfn.XLOOKUP(D2028,Products!A:A,Products!E:E)</f>
        <v>1487.41</v>
      </c>
      <c r="J2028">
        <f>_xlfn.XLOOKUP(D2028,Products!A:A,Products!F:F)</f>
        <v>813.07</v>
      </c>
      <c r="K2028" t="str">
        <f>_xlfn.XLOOKUP(D2028,Products!A:A,Products!C:C)</f>
        <v>Electronics</v>
      </c>
      <c r="L2028" t="str">
        <f>_xlfn.XLOOKUP(D2028,Products!A:A,Products!D:D)</f>
        <v>Smartphone</v>
      </c>
      <c r="M2028">
        <f t="shared" si="279"/>
        <v>4462.2300000000005</v>
      </c>
      <c r="N2028">
        <f t="shared" si="280"/>
        <v>2439.21</v>
      </c>
      <c r="O2028">
        <f t="shared" si="281"/>
        <v>2023.0200000000004</v>
      </c>
      <c r="P2028" s="8">
        <f t="shared" si="282"/>
        <v>0.45336524562830699</v>
      </c>
      <c r="Q2028">
        <f t="shared" si="283"/>
        <v>446.22300000000007</v>
      </c>
      <c r="R2028">
        <f t="shared" si="284"/>
        <v>4016.0070000000005</v>
      </c>
      <c r="S2028">
        <f t="shared" si="285"/>
        <v>1576.7970000000005</v>
      </c>
      <c r="T2028" t="str">
        <f>_xlfn.XLOOKUP(C2028,Customers!A:A,Customers!D:D)</f>
        <v>F</v>
      </c>
      <c r="U2028" s="13">
        <f>_xlfn.XLOOKUP(C2028,Customers!A:A,Customers!E:E)</f>
        <v>23730</v>
      </c>
      <c r="V2028" t="str">
        <f>_xlfn.XLOOKUP(C2028,Customers!A:A,Customers!F:F)</f>
        <v>East Mary</v>
      </c>
      <c r="W2028" s="13">
        <f>_xlfn.XLOOKUP(C2028,Customers!A:A,Customers!G:G)</f>
        <v>45670</v>
      </c>
      <c r="X2028">
        <f t="shared" ca="1" si="286"/>
        <v>61</v>
      </c>
      <c r="Y2028" t="str">
        <f t="shared" ca="1" si="287"/>
        <v>50+</v>
      </c>
    </row>
    <row r="2029" spans="1:25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  <c r="I2029">
        <f>_xlfn.XLOOKUP(D2029,Products!A:A,Products!E:E)</f>
        <v>248.57</v>
      </c>
      <c r="J2029">
        <f>_xlfn.XLOOKUP(D2029,Products!A:A,Products!F:F)</f>
        <v>190.67</v>
      </c>
      <c r="K2029" t="str">
        <f>_xlfn.XLOOKUP(D2029,Products!A:A,Products!C:C)</f>
        <v>Electronics</v>
      </c>
      <c r="L2029" t="str">
        <f>_xlfn.XLOOKUP(D2029,Products!A:A,Products!D:D)</f>
        <v>Headphones</v>
      </c>
      <c r="M2029">
        <f t="shared" si="279"/>
        <v>497.14</v>
      </c>
      <c r="N2029">
        <f t="shared" si="280"/>
        <v>381.34</v>
      </c>
      <c r="O2029">
        <f t="shared" si="281"/>
        <v>115.80000000000001</v>
      </c>
      <c r="P2029" s="8">
        <f t="shared" si="282"/>
        <v>0.2329323731745585</v>
      </c>
      <c r="Q2029">
        <f t="shared" si="283"/>
        <v>24.856999999999999</v>
      </c>
      <c r="R2029">
        <f t="shared" si="284"/>
        <v>472.28300000000002</v>
      </c>
      <c r="S2029">
        <f t="shared" si="285"/>
        <v>90.94300000000004</v>
      </c>
      <c r="T2029" t="str">
        <f>_xlfn.XLOOKUP(C2029,Customers!A:A,Customers!D:D)</f>
        <v>M</v>
      </c>
      <c r="U2029" s="13">
        <f>_xlfn.XLOOKUP(C2029,Customers!A:A,Customers!E:E)</f>
        <v>35492</v>
      </c>
      <c r="V2029" t="str">
        <f>_xlfn.XLOOKUP(C2029,Customers!A:A,Customers!F:F)</f>
        <v>Leburgh</v>
      </c>
      <c r="W2029" s="13">
        <f>_xlfn.XLOOKUP(C2029,Customers!A:A,Customers!G:G)</f>
        <v>45058</v>
      </c>
      <c r="X2029">
        <f t="shared" ca="1" si="286"/>
        <v>29</v>
      </c>
      <c r="Y2029" t="str">
        <f t="shared" ca="1" si="287"/>
        <v>26-35</v>
      </c>
    </row>
    <row r="2030" spans="1:25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  <c r="I2030">
        <f>_xlfn.XLOOKUP(D2030,Products!A:A,Products!E:E)</f>
        <v>304.70999999999998</v>
      </c>
      <c r="J2030">
        <f>_xlfn.XLOOKUP(D2030,Products!A:A,Products!F:F)</f>
        <v>164.01</v>
      </c>
      <c r="K2030" t="str">
        <f>_xlfn.XLOOKUP(D2030,Products!A:A,Products!C:C)</f>
        <v>Groceries</v>
      </c>
      <c r="L2030" t="str">
        <f>_xlfn.XLOOKUP(D2030,Products!A:A,Products!D:D)</f>
        <v>Vegetables</v>
      </c>
      <c r="M2030">
        <f t="shared" si="279"/>
        <v>1218.8399999999999</v>
      </c>
      <c r="N2030">
        <f t="shared" si="280"/>
        <v>656.04</v>
      </c>
      <c r="O2030">
        <f t="shared" si="281"/>
        <v>562.79999999999995</v>
      </c>
      <c r="P2030" s="8">
        <f t="shared" si="282"/>
        <v>0.46175051688490698</v>
      </c>
      <c r="Q2030">
        <f t="shared" si="283"/>
        <v>0</v>
      </c>
      <c r="R2030">
        <f t="shared" si="284"/>
        <v>1218.8399999999999</v>
      </c>
      <c r="S2030">
        <f t="shared" si="285"/>
        <v>562.79999999999995</v>
      </c>
      <c r="T2030" t="str">
        <f>_xlfn.XLOOKUP(C2030,Customers!A:A,Customers!D:D)</f>
        <v>M</v>
      </c>
      <c r="U2030" s="13">
        <f>_xlfn.XLOOKUP(C2030,Customers!A:A,Customers!E:E)</f>
        <v>27339</v>
      </c>
      <c r="V2030" t="str">
        <f>_xlfn.XLOOKUP(C2030,Customers!A:A,Customers!F:F)</f>
        <v>Port Miguel</v>
      </c>
      <c r="W2030" s="13">
        <f>_xlfn.XLOOKUP(C2030,Customers!A:A,Customers!G:G)</f>
        <v>44754</v>
      </c>
      <c r="X2030">
        <f t="shared" ca="1" si="286"/>
        <v>51</v>
      </c>
      <c r="Y2030" t="str">
        <f t="shared" ca="1" si="287"/>
        <v>50+</v>
      </c>
    </row>
    <row r="2031" spans="1:25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  <c r="I2031">
        <f>_xlfn.XLOOKUP(D2031,Products!A:A,Products!E:E)</f>
        <v>429.15</v>
      </c>
      <c r="J2031">
        <f>_xlfn.XLOOKUP(D2031,Products!A:A,Products!F:F)</f>
        <v>258.72000000000003</v>
      </c>
      <c r="K2031" t="str">
        <f>_xlfn.XLOOKUP(D2031,Products!A:A,Products!C:C)</f>
        <v>Fashion</v>
      </c>
      <c r="L2031" t="str">
        <f>_xlfn.XLOOKUP(D2031,Products!A:A,Products!D:D)</f>
        <v>Watches</v>
      </c>
      <c r="M2031">
        <f t="shared" si="279"/>
        <v>2145.75</v>
      </c>
      <c r="N2031">
        <f t="shared" si="280"/>
        <v>1293.6000000000001</v>
      </c>
      <c r="O2031">
        <f t="shared" si="281"/>
        <v>852.14999999999986</v>
      </c>
      <c r="P2031" s="8">
        <f t="shared" si="282"/>
        <v>0.3971338692764767</v>
      </c>
      <c r="Q2031">
        <f t="shared" si="283"/>
        <v>0</v>
      </c>
      <c r="R2031">
        <f t="shared" si="284"/>
        <v>2145.75</v>
      </c>
      <c r="S2031">
        <f t="shared" si="285"/>
        <v>852.14999999999986</v>
      </c>
      <c r="T2031" t="str">
        <f>_xlfn.XLOOKUP(C2031,Customers!A:A,Customers!D:D)</f>
        <v>F</v>
      </c>
      <c r="U2031" s="13">
        <f>_xlfn.XLOOKUP(C2031,Customers!A:A,Customers!E:E)</f>
        <v>30193</v>
      </c>
      <c r="V2031" t="str">
        <f>_xlfn.XLOOKUP(C2031,Customers!A:A,Customers!F:F)</f>
        <v>West Melissahaven</v>
      </c>
      <c r="W2031" s="13">
        <f>_xlfn.XLOOKUP(C2031,Customers!A:A,Customers!G:G)</f>
        <v>45322</v>
      </c>
      <c r="X2031">
        <f t="shared" ca="1" si="286"/>
        <v>43</v>
      </c>
      <c r="Y2031" t="str">
        <f t="shared" ca="1" si="287"/>
        <v>36-50</v>
      </c>
    </row>
    <row r="2032" spans="1:25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  <c r="I2032">
        <f>_xlfn.XLOOKUP(D2032,Products!A:A,Products!E:E)</f>
        <v>1501.46</v>
      </c>
      <c r="J2032">
        <f>_xlfn.XLOOKUP(D2032,Products!A:A,Products!F:F)</f>
        <v>1167.73</v>
      </c>
      <c r="K2032" t="str">
        <f>_xlfn.XLOOKUP(D2032,Products!A:A,Products!C:C)</f>
        <v>Fashion</v>
      </c>
      <c r="L2032" t="str">
        <f>_xlfn.XLOOKUP(D2032,Products!A:A,Products!D:D)</f>
        <v>Watches</v>
      </c>
      <c r="M2032">
        <f t="shared" si="279"/>
        <v>4504.38</v>
      </c>
      <c r="N2032">
        <f t="shared" si="280"/>
        <v>3503.19</v>
      </c>
      <c r="O2032">
        <f t="shared" si="281"/>
        <v>1001.19</v>
      </c>
      <c r="P2032" s="8">
        <f t="shared" si="282"/>
        <v>0.22227032355174298</v>
      </c>
      <c r="Q2032">
        <f t="shared" si="283"/>
        <v>225.21900000000002</v>
      </c>
      <c r="R2032">
        <f t="shared" si="284"/>
        <v>4279.1610000000001</v>
      </c>
      <c r="S2032">
        <f t="shared" si="285"/>
        <v>775.971</v>
      </c>
      <c r="T2032" t="str">
        <f>_xlfn.XLOOKUP(C2032,Customers!A:A,Customers!D:D)</f>
        <v>F</v>
      </c>
      <c r="U2032" s="13">
        <f>_xlfn.XLOOKUP(C2032,Customers!A:A,Customers!E:E)</f>
        <v>26004</v>
      </c>
      <c r="V2032" t="str">
        <f>_xlfn.XLOOKUP(C2032,Customers!A:A,Customers!F:F)</f>
        <v>Bradyshire</v>
      </c>
      <c r="W2032" s="13">
        <f>_xlfn.XLOOKUP(C2032,Customers!A:A,Customers!G:G)</f>
        <v>44575</v>
      </c>
      <c r="X2032">
        <f t="shared" ca="1" si="286"/>
        <v>55</v>
      </c>
      <c r="Y2032" t="str">
        <f t="shared" ca="1" si="287"/>
        <v>50+</v>
      </c>
    </row>
    <row r="2033" spans="1:25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  <c r="I2033">
        <f>_xlfn.XLOOKUP(D2033,Products!A:A,Products!E:E)</f>
        <v>1194.1199999999999</v>
      </c>
      <c r="J2033">
        <f>_xlfn.XLOOKUP(D2033,Products!A:A,Products!F:F)</f>
        <v>838.95</v>
      </c>
      <c r="K2033" t="str">
        <f>_xlfn.XLOOKUP(D2033,Products!A:A,Products!C:C)</f>
        <v>Electronics</v>
      </c>
      <c r="L2033" t="str">
        <f>_xlfn.XLOOKUP(D2033,Products!A:A,Products!D:D)</f>
        <v>Smartphone</v>
      </c>
      <c r="M2033">
        <f t="shared" si="279"/>
        <v>3582.3599999999997</v>
      </c>
      <c r="N2033">
        <f t="shared" si="280"/>
        <v>2516.8500000000004</v>
      </c>
      <c r="O2033">
        <f t="shared" si="281"/>
        <v>1065.5099999999993</v>
      </c>
      <c r="P2033" s="8">
        <f t="shared" si="282"/>
        <v>0.29743241885237648</v>
      </c>
      <c r="Q2033">
        <f t="shared" si="283"/>
        <v>358.23599999999999</v>
      </c>
      <c r="R2033">
        <f t="shared" si="284"/>
        <v>3224.1239999999998</v>
      </c>
      <c r="S2033">
        <f t="shared" si="285"/>
        <v>707.27399999999943</v>
      </c>
      <c r="T2033" t="str">
        <f>_xlfn.XLOOKUP(C2033,Customers!A:A,Customers!D:D)</f>
        <v>F</v>
      </c>
      <c r="U2033" s="13">
        <f>_xlfn.XLOOKUP(C2033,Customers!A:A,Customers!E:E)</f>
        <v>36564</v>
      </c>
      <c r="V2033" t="str">
        <f>_xlfn.XLOOKUP(C2033,Customers!A:A,Customers!F:F)</f>
        <v>North Teresashire</v>
      </c>
      <c r="W2033" s="13">
        <f>_xlfn.XLOOKUP(C2033,Customers!A:A,Customers!G:G)</f>
        <v>44509</v>
      </c>
      <c r="X2033">
        <f t="shared" ca="1" si="286"/>
        <v>26</v>
      </c>
      <c r="Y2033" t="str">
        <f t="shared" ca="1" si="287"/>
        <v>26-35</v>
      </c>
    </row>
    <row r="2034" spans="1:25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  <c r="I2034">
        <f>_xlfn.XLOOKUP(D2034,Products!A:A,Products!E:E)</f>
        <v>429.15</v>
      </c>
      <c r="J2034">
        <f>_xlfn.XLOOKUP(D2034,Products!A:A,Products!F:F)</f>
        <v>258.72000000000003</v>
      </c>
      <c r="K2034" t="str">
        <f>_xlfn.XLOOKUP(D2034,Products!A:A,Products!C:C)</f>
        <v>Fashion</v>
      </c>
      <c r="L2034" t="str">
        <f>_xlfn.XLOOKUP(D2034,Products!A:A,Products!D:D)</f>
        <v>Watches</v>
      </c>
      <c r="M2034">
        <f t="shared" si="279"/>
        <v>858.3</v>
      </c>
      <c r="N2034">
        <f t="shared" si="280"/>
        <v>517.44000000000005</v>
      </c>
      <c r="O2034">
        <f t="shared" si="281"/>
        <v>340.8599999999999</v>
      </c>
      <c r="P2034" s="8">
        <f t="shared" si="282"/>
        <v>0.39713386927647665</v>
      </c>
      <c r="Q2034">
        <f t="shared" si="283"/>
        <v>128.74499999999998</v>
      </c>
      <c r="R2034">
        <f t="shared" si="284"/>
        <v>729.55499999999995</v>
      </c>
      <c r="S2034">
        <f t="shared" si="285"/>
        <v>212.1149999999999</v>
      </c>
      <c r="T2034" t="str">
        <f>_xlfn.XLOOKUP(C2034,Customers!A:A,Customers!D:D)</f>
        <v>F</v>
      </c>
      <c r="U2034" s="13">
        <f>_xlfn.XLOOKUP(C2034,Customers!A:A,Customers!E:E)</f>
        <v>26428</v>
      </c>
      <c r="V2034" t="str">
        <f>_xlfn.XLOOKUP(C2034,Customers!A:A,Customers!F:F)</f>
        <v>New Christophermouth</v>
      </c>
      <c r="W2034" s="13">
        <f>_xlfn.XLOOKUP(C2034,Customers!A:A,Customers!G:G)</f>
        <v>44123</v>
      </c>
      <c r="X2034">
        <f t="shared" ca="1" si="286"/>
        <v>54</v>
      </c>
      <c r="Y2034" t="str">
        <f t="shared" ca="1" si="287"/>
        <v>50+</v>
      </c>
    </row>
    <row r="2035" spans="1:25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  <c r="I2035">
        <f>_xlfn.XLOOKUP(D2035,Products!A:A,Products!E:E)</f>
        <v>1635.01</v>
      </c>
      <c r="J2035">
        <f>_xlfn.XLOOKUP(D2035,Products!A:A,Products!F:F)</f>
        <v>1043.29</v>
      </c>
      <c r="K2035" t="str">
        <f>_xlfn.XLOOKUP(D2035,Products!A:A,Products!C:C)</f>
        <v>Electronics</v>
      </c>
      <c r="L2035" t="str">
        <f>_xlfn.XLOOKUP(D2035,Products!A:A,Products!D:D)</f>
        <v>Television</v>
      </c>
      <c r="M2035">
        <f t="shared" si="279"/>
        <v>6540.04</v>
      </c>
      <c r="N2035">
        <f t="shared" si="280"/>
        <v>4173.16</v>
      </c>
      <c r="O2035">
        <f t="shared" si="281"/>
        <v>2366.88</v>
      </c>
      <c r="P2035" s="8">
        <f t="shared" si="282"/>
        <v>0.36190604338811383</v>
      </c>
      <c r="Q2035">
        <f t="shared" si="283"/>
        <v>327.00200000000001</v>
      </c>
      <c r="R2035">
        <f t="shared" si="284"/>
        <v>6213.0379999999996</v>
      </c>
      <c r="S2035">
        <f t="shared" si="285"/>
        <v>2039.8779999999997</v>
      </c>
      <c r="T2035" t="str">
        <f>_xlfn.XLOOKUP(C2035,Customers!A:A,Customers!D:D)</f>
        <v>M</v>
      </c>
      <c r="U2035" s="13">
        <f>_xlfn.XLOOKUP(C2035,Customers!A:A,Customers!E:E)</f>
        <v>22556</v>
      </c>
      <c r="V2035" t="str">
        <f>_xlfn.XLOOKUP(C2035,Customers!A:A,Customers!F:F)</f>
        <v>Simonstad</v>
      </c>
      <c r="W2035" s="13">
        <f>_xlfn.XLOOKUP(C2035,Customers!A:A,Customers!G:G)</f>
        <v>45467</v>
      </c>
      <c r="X2035">
        <f t="shared" ca="1" si="286"/>
        <v>64</v>
      </c>
      <c r="Y2035" t="str">
        <f t="shared" ca="1" si="287"/>
        <v>50+</v>
      </c>
    </row>
    <row r="2036" spans="1:25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  <c r="I2036">
        <f>_xlfn.XLOOKUP(D2036,Products!A:A,Products!E:E)</f>
        <v>1216.3599999999999</v>
      </c>
      <c r="J2036">
        <f>_xlfn.XLOOKUP(D2036,Products!A:A,Products!F:F)</f>
        <v>794.8</v>
      </c>
      <c r="K2036" t="str">
        <f>_xlfn.XLOOKUP(D2036,Products!A:A,Products!C:C)</f>
        <v>Fashion</v>
      </c>
      <c r="L2036" t="str">
        <f>_xlfn.XLOOKUP(D2036,Products!A:A,Products!D:D)</f>
        <v>Bags</v>
      </c>
      <c r="M2036">
        <f t="shared" si="279"/>
        <v>1216.3599999999999</v>
      </c>
      <c r="N2036">
        <f t="shared" si="280"/>
        <v>794.8</v>
      </c>
      <c r="O2036">
        <f t="shared" si="281"/>
        <v>421.55999999999995</v>
      </c>
      <c r="P2036" s="8">
        <f t="shared" si="282"/>
        <v>0.34657502713012595</v>
      </c>
      <c r="Q2036">
        <f t="shared" si="283"/>
        <v>121.636</v>
      </c>
      <c r="R2036">
        <f t="shared" si="284"/>
        <v>1094.7239999999999</v>
      </c>
      <c r="S2036">
        <f t="shared" si="285"/>
        <v>299.92399999999998</v>
      </c>
      <c r="T2036" t="str">
        <f>_xlfn.XLOOKUP(C2036,Customers!A:A,Customers!D:D)</f>
        <v>F</v>
      </c>
      <c r="U2036" s="13">
        <f>_xlfn.XLOOKUP(C2036,Customers!A:A,Customers!E:E)</f>
        <v>35515</v>
      </c>
      <c r="V2036" t="str">
        <f>_xlfn.XLOOKUP(C2036,Customers!A:A,Customers!F:F)</f>
        <v>North Jamesport</v>
      </c>
      <c r="W2036" s="13">
        <f>_xlfn.XLOOKUP(C2036,Customers!A:A,Customers!G:G)</f>
        <v>44804</v>
      </c>
      <c r="X2036">
        <f t="shared" ca="1" si="286"/>
        <v>29</v>
      </c>
      <c r="Y2036" t="str">
        <f t="shared" ca="1" si="287"/>
        <v>26-35</v>
      </c>
    </row>
    <row r="2037" spans="1:25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  <c r="I2037">
        <f>_xlfn.XLOOKUP(D2037,Products!A:A,Products!E:E)</f>
        <v>25.57</v>
      </c>
      <c r="J2037">
        <f>_xlfn.XLOOKUP(D2037,Products!A:A,Products!F:F)</f>
        <v>19.05</v>
      </c>
      <c r="K2037" t="str">
        <f>_xlfn.XLOOKUP(D2037,Products!A:A,Products!C:C)</f>
        <v>Groceries</v>
      </c>
      <c r="L2037" t="str">
        <f>_xlfn.XLOOKUP(D2037,Products!A:A,Products!D:D)</f>
        <v>Vegetables</v>
      </c>
      <c r="M2037">
        <f t="shared" si="279"/>
        <v>127.85</v>
      </c>
      <c r="N2037">
        <f t="shared" si="280"/>
        <v>95.25</v>
      </c>
      <c r="O2037">
        <f t="shared" si="281"/>
        <v>32.599999999999994</v>
      </c>
      <c r="P2037" s="8">
        <f t="shared" si="282"/>
        <v>0.25498631208447398</v>
      </c>
      <c r="Q2037">
        <f t="shared" si="283"/>
        <v>6.3925000000000001</v>
      </c>
      <c r="R2037">
        <f t="shared" si="284"/>
        <v>121.4575</v>
      </c>
      <c r="S2037">
        <f t="shared" si="285"/>
        <v>26.207499999999996</v>
      </c>
      <c r="T2037" t="str">
        <f>_xlfn.XLOOKUP(C2037,Customers!A:A,Customers!D:D)</f>
        <v>F</v>
      </c>
      <c r="U2037" s="13">
        <f>_xlfn.XLOOKUP(C2037,Customers!A:A,Customers!E:E)</f>
        <v>23676</v>
      </c>
      <c r="V2037" t="str">
        <f>_xlfn.XLOOKUP(C2037,Customers!A:A,Customers!F:F)</f>
        <v>Joyceside</v>
      </c>
      <c r="W2037" s="13">
        <f>_xlfn.XLOOKUP(C2037,Customers!A:A,Customers!G:G)</f>
        <v>44351</v>
      </c>
      <c r="X2037">
        <f t="shared" ca="1" si="286"/>
        <v>61</v>
      </c>
      <c r="Y2037" t="str">
        <f t="shared" ca="1" si="287"/>
        <v>50+</v>
      </c>
    </row>
    <row r="2038" spans="1:25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  <c r="I2038">
        <f>_xlfn.XLOOKUP(D2038,Products!A:A,Products!E:E)</f>
        <v>1272.23</v>
      </c>
      <c r="J2038">
        <f>_xlfn.XLOOKUP(D2038,Products!A:A,Products!F:F)</f>
        <v>952.65</v>
      </c>
      <c r="K2038" t="str">
        <f>_xlfn.XLOOKUP(D2038,Products!A:A,Products!C:C)</f>
        <v>Electronics</v>
      </c>
      <c r="L2038" t="str">
        <f>_xlfn.XLOOKUP(D2038,Products!A:A,Products!D:D)</f>
        <v>Smartphone</v>
      </c>
      <c r="M2038">
        <f t="shared" si="279"/>
        <v>6361.15</v>
      </c>
      <c r="N2038">
        <f t="shared" si="280"/>
        <v>4763.25</v>
      </c>
      <c r="O2038">
        <f t="shared" si="281"/>
        <v>1597.8999999999996</v>
      </c>
      <c r="P2038" s="8">
        <f t="shared" si="282"/>
        <v>0.25119671757465234</v>
      </c>
      <c r="Q2038">
        <f t="shared" si="283"/>
        <v>636.11500000000001</v>
      </c>
      <c r="R2038">
        <f t="shared" si="284"/>
        <v>5725.0349999999999</v>
      </c>
      <c r="S2038">
        <f t="shared" si="285"/>
        <v>961.78499999999985</v>
      </c>
      <c r="T2038" t="str">
        <f>_xlfn.XLOOKUP(C2038,Customers!A:A,Customers!D:D)</f>
        <v>M</v>
      </c>
      <c r="U2038" s="13">
        <f>_xlfn.XLOOKUP(C2038,Customers!A:A,Customers!E:E)</f>
        <v>22937</v>
      </c>
      <c r="V2038" t="str">
        <f>_xlfn.XLOOKUP(C2038,Customers!A:A,Customers!F:F)</f>
        <v>Seanland</v>
      </c>
      <c r="W2038" s="13">
        <f>_xlfn.XLOOKUP(C2038,Customers!A:A,Customers!G:G)</f>
        <v>45876</v>
      </c>
      <c r="X2038">
        <f t="shared" ca="1" si="286"/>
        <v>63</v>
      </c>
      <c r="Y2038" t="str">
        <f t="shared" ca="1" si="287"/>
        <v>50+</v>
      </c>
    </row>
    <row r="2039" spans="1:25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  <c r="I2039">
        <f>_xlfn.XLOOKUP(D2039,Products!A:A,Products!E:E)</f>
        <v>25.57</v>
      </c>
      <c r="J2039">
        <f>_xlfn.XLOOKUP(D2039,Products!A:A,Products!F:F)</f>
        <v>19.05</v>
      </c>
      <c r="K2039" t="str">
        <f>_xlfn.XLOOKUP(D2039,Products!A:A,Products!C:C)</f>
        <v>Groceries</v>
      </c>
      <c r="L2039" t="str">
        <f>_xlfn.XLOOKUP(D2039,Products!A:A,Products!D:D)</f>
        <v>Vegetables</v>
      </c>
      <c r="M2039">
        <f t="shared" si="279"/>
        <v>127.85</v>
      </c>
      <c r="N2039">
        <f t="shared" si="280"/>
        <v>95.25</v>
      </c>
      <c r="O2039">
        <f t="shared" si="281"/>
        <v>32.599999999999994</v>
      </c>
      <c r="P2039" s="8">
        <f t="shared" si="282"/>
        <v>0.25498631208447398</v>
      </c>
      <c r="Q2039">
        <f t="shared" si="283"/>
        <v>19.177499999999998</v>
      </c>
      <c r="R2039">
        <f t="shared" si="284"/>
        <v>108.6725</v>
      </c>
      <c r="S2039">
        <f t="shared" si="285"/>
        <v>13.422499999999999</v>
      </c>
      <c r="T2039" t="str">
        <f>_xlfn.XLOOKUP(C2039,Customers!A:A,Customers!D:D)</f>
        <v>M</v>
      </c>
      <c r="U2039" s="13">
        <f>_xlfn.XLOOKUP(C2039,Customers!A:A,Customers!E:E)</f>
        <v>20409</v>
      </c>
      <c r="V2039" t="str">
        <f>_xlfn.XLOOKUP(C2039,Customers!A:A,Customers!F:F)</f>
        <v>East James</v>
      </c>
      <c r="W2039" s="13">
        <f>_xlfn.XLOOKUP(C2039,Customers!A:A,Customers!G:G)</f>
        <v>44106</v>
      </c>
      <c r="X2039">
        <f t="shared" ca="1" si="286"/>
        <v>70</v>
      </c>
      <c r="Y2039" t="str">
        <f t="shared" ca="1" si="287"/>
        <v>50+</v>
      </c>
    </row>
    <row r="2040" spans="1:25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  <c r="I2040">
        <f>_xlfn.XLOOKUP(D2040,Products!A:A,Products!E:E)</f>
        <v>25.57</v>
      </c>
      <c r="J2040">
        <f>_xlfn.XLOOKUP(D2040,Products!A:A,Products!F:F)</f>
        <v>19.05</v>
      </c>
      <c r="K2040" t="str">
        <f>_xlfn.XLOOKUP(D2040,Products!A:A,Products!C:C)</f>
        <v>Groceries</v>
      </c>
      <c r="L2040" t="str">
        <f>_xlfn.XLOOKUP(D2040,Products!A:A,Products!D:D)</f>
        <v>Vegetables</v>
      </c>
      <c r="M2040">
        <f t="shared" si="279"/>
        <v>127.85</v>
      </c>
      <c r="N2040">
        <f t="shared" si="280"/>
        <v>95.25</v>
      </c>
      <c r="O2040">
        <f t="shared" si="281"/>
        <v>32.599999999999994</v>
      </c>
      <c r="P2040" s="8">
        <f t="shared" si="282"/>
        <v>0.25498631208447398</v>
      </c>
      <c r="Q2040">
        <f t="shared" si="283"/>
        <v>0</v>
      </c>
      <c r="R2040">
        <f t="shared" si="284"/>
        <v>127.85</v>
      </c>
      <c r="S2040">
        <f t="shared" si="285"/>
        <v>32.599999999999994</v>
      </c>
      <c r="T2040" t="str">
        <f>_xlfn.XLOOKUP(C2040,Customers!A:A,Customers!D:D)</f>
        <v>M</v>
      </c>
      <c r="U2040" s="13">
        <f>_xlfn.XLOOKUP(C2040,Customers!A:A,Customers!E:E)</f>
        <v>35802</v>
      </c>
      <c r="V2040" t="str">
        <f>_xlfn.XLOOKUP(C2040,Customers!A:A,Customers!F:F)</f>
        <v>Davidtown</v>
      </c>
      <c r="W2040" s="13">
        <f>_xlfn.XLOOKUP(C2040,Customers!A:A,Customers!G:G)</f>
        <v>44252</v>
      </c>
      <c r="X2040">
        <f t="shared" ca="1" si="286"/>
        <v>28</v>
      </c>
      <c r="Y2040" t="str">
        <f t="shared" ca="1" si="287"/>
        <v>26-35</v>
      </c>
    </row>
    <row r="2041" spans="1:25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  <c r="I2041">
        <f>_xlfn.XLOOKUP(D2041,Products!A:A,Products!E:E)</f>
        <v>1079.8900000000001</v>
      </c>
      <c r="J2041">
        <f>_xlfn.XLOOKUP(D2041,Products!A:A,Products!F:F)</f>
        <v>703.83</v>
      </c>
      <c r="K2041" t="str">
        <f>_xlfn.XLOOKUP(D2041,Products!A:A,Products!C:C)</f>
        <v>Electronics</v>
      </c>
      <c r="L2041" t="str">
        <f>_xlfn.XLOOKUP(D2041,Products!A:A,Products!D:D)</f>
        <v>Smartphone</v>
      </c>
      <c r="M2041">
        <f t="shared" si="279"/>
        <v>1079.8900000000001</v>
      </c>
      <c r="N2041">
        <f t="shared" si="280"/>
        <v>703.83</v>
      </c>
      <c r="O2041">
        <f t="shared" si="281"/>
        <v>376.06000000000006</v>
      </c>
      <c r="P2041" s="8">
        <f t="shared" si="282"/>
        <v>0.34823917250831105</v>
      </c>
      <c r="Q2041">
        <f t="shared" si="283"/>
        <v>53.994500000000009</v>
      </c>
      <c r="R2041">
        <f t="shared" si="284"/>
        <v>1025.8955000000001</v>
      </c>
      <c r="S2041">
        <f t="shared" si="285"/>
        <v>322.06550000000004</v>
      </c>
      <c r="T2041" t="str">
        <f>_xlfn.XLOOKUP(C2041,Customers!A:A,Customers!D:D)</f>
        <v>F</v>
      </c>
      <c r="U2041" s="13">
        <f>_xlfn.XLOOKUP(C2041,Customers!A:A,Customers!E:E)</f>
        <v>21899</v>
      </c>
      <c r="V2041" t="str">
        <f>_xlfn.XLOOKUP(C2041,Customers!A:A,Customers!F:F)</f>
        <v>West Dakotaside</v>
      </c>
      <c r="W2041" s="13">
        <f>_xlfn.XLOOKUP(C2041,Customers!A:A,Customers!G:G)</f>
        <v>44853</v>
      </c>
      <c r="X2041">
        <f t="shared" ca="1" si="286"/>
        <v>66</v>
      </c>
      <c r="Y2041" t="str">
        <f t="shared" ca="1" si="287"/>
        <v>50+</v>
      </c>
    </row>
    <row r="2042" spans="1:25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  <c r="I2042">
        <f>_xlfn.XLOOKUP(D2042,Products!A:A,Products!E:E)</f>
        <v>1487.41</v>
      </c>
      <c r="J2042">
        <f>_xlfn.XLOOKUP(D2042,Products!A:A,Products!F:F)</f>
        <v>813.07</v>
      </c>
      <c r="K2042" t="str">
        <f>_xlfn.XLOOKUP(D2042,Products!A:A,Products!C:C)</f>
        <v>Electronics</v>
      </c>
      <c r="L2042" t="str">
        <f>_xlfn.XLOOKUP(D2042,Products!A:A,Products!D:D)</f>
        <v>Smartphone</v>
      </c>
      <c r="M2042">
        <f t="shared" si="279"/>
        <v>2974.82</v>
      </c>
      <c r="N2042">
        <f t="shared" si="280"/>
        <v>1626.14</v>
      </c>
      <c r="O2042">
        <f t="shared" si="281"/>
        <v>1348.68</v>
      </c>
      <c r="P2042" s="8">
        <f t="shared" si="282"/>
        <v>0.45336524562830693</v>
      </c>
      <c r="Q2042">
        <f t="shared" si="283"/>
        <v>446.22300000000001</v>
      </c>
      <c r="R2042">
        <f t="shared" si="284"/>
        <v>2528.5970000000002</v>
      </c>
      <c r="S2042">
        <f t="shared" si="285"/>
        <v>902.45700000000011</v>
      </c>
      <c r="T2042" t="str">
        <f>_xlfn.XLOOKUP(C2042,Customers!A:A,Customers!D:D)</f>
        <v>M</v>
      </c>
      <c r="U2042" s="13">
        <f>_xlfn.XLOOKUP(C2042,Customers!A:A,Customers!E:E)</f>
        <v>19984</v>
      </c>
      <c r="V2042" t="str">
        <f>_xlfn.XLOOKUP(C2042,Customers!A:A,Customers!F:F)</f>
        <v>New John</v>
      </c>
      <c r="W2042" s="13">
        <f>_xlfn.XLOOKUP(C2042,Customers!A:A,Customers!G:G)</f>
        <v>44328</v>
      </c>
      <c r="X2042">
        <f t="shared" ca="1" si="286"/>
        <v>71</v>
      </c>
      <c r="Y2042" t="str">
        <f t="shared" ca="1" si="287"/>
        <v>50+</v>
      </c>
    </row>
    <row r="2043" spans="1:25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  <c r="I2043">
        <f>_xlfn.XLOOKUP(D2043,Products!A:A,Products!E:E)</f>
        <v>1165.3699999999999</v>
      </c>
      <c r="J2043">
        <f>_xlfn.XLOOKUP(D2043,Products!A:A,Products!F:F)</f>
        <v>926.55</v>
      </c>
      <c r="K2043" t="str">
        <f>_xlfn.XLOOKUP(D2043,Products!A:A,Products!C:C)</f>
        <v>Fashion</v>
      </c>
      <c r="L2043" t="str">
        <f>_xlfn.XLOOKUP(D2043,Products!A:A,Products!D:D)</f>
        <v>Clothing</v>
      </c>
      <c r="M2043">
        <f t="shared" si="279"/>
        <v>4661.4799999999996</v>
      </c>
      <c r="N2043">
        <f t="shared" si="280"/>
        <v>3706.2</v>
      </c>
      <c r="O2043">
        <f t="shared" si="281"/>
        <v>955.27999999999975</v>
      </c>
      <c r="P2043" s="8">
        <f t="shared" si="282"/>
        <v>0.20493062289230027</v>
      </c>
      <c r="Q2043">
        <f t="shared" si="283"/>
        <v>0</v>
      </c>
      <c r="R2043">
        <f t="shared" si="284"/>
        <v>4661.4799999999996</v>
      </c>
      <c r="S2043">
        <f t="shared" si="285"/>
        <v>955.27999999999975</v>
      </c>
      <c r="T2043" t="str">
        <f>_xlfn.XLOOKUP(C2043,Customers!A:A,Customers!D:D)</f>
        <v>M</v>
      </c>
      <c r="U2043" s="13">
        <f>_xlfn.XLOOKUP(C2043,Customers!A:A,Customers!E:E)</f>
        <v>38555</v>
      </c>
      <c r="V2043" t="str">
        <f>_xlfn.XLOOKUP(C2043,Customers!A:A,Customers!F:F)</f>
        <v>West Tinatown</v>
      </c>
      <c r="W2043" s="13">
        <f>_xlfn.XLOOKUP(C2043,Customers!A:A,Customers!G:G)</f>
        <v>44145</v>
      </c>
      <c r="X2043">
        <f t="shared" ca="1" si="286"/>
        <v>20</v>
      </c>
      <c r="Y2043" t="str">
        <f t="shared" ca="1" si="287"/>
        <v>18-25</v>
      </c>
    </row>
    <row r="2044" spans="1:25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  <c r="I2044">
        <f>_xlfn.XLOOKUP(D2044,Products!A:A,Products!E:E)</f>
        <v>270.45</v>
      </c>
      <c r="J2044">
        <f>_xlfn.XLOOKUP(D2044,Products!A:A,Products!F:F)</f>
        <v>187.6</v>
      </c>
      <c r="K2044" t="str">
        <f>_xlfn.XLOOKUP(D2044,Products!A:A,Products!C:C)</f>
        <v>Fashion</v>
      </c>
      <c r="L2044" t="str">
        <f>_xlfn.XLOOKUP(D2044,Products!A:A,Products!D:D)</f>
        <v>Bags</v>
      </c>
      <c r="M2044">
        <f t="shared" si="279"/>
        <v>1352.25</v>
      </c>
      <c r="N2044">
        <f t="shared" si="280"/>
        <v>938</v>
      </c>
      <c r="O2044">
        <f t="shared" si="281"/>
        <v>414.25</v>
      </c>
      <c r="P2044" s="8">
        <f t="shared" si="282"/>
        <v>0.30634128304677388</v>
      </c>
      <c r="Q2044">
        <f t="shared" si="283"/>
        <v>202.83750000000001</v>
      </c>
      <c r="R2044">
        <f t="shared" si="284"/>
        <v>1149.4124999999999</v>
      </c>
      <c r="S2044">
        <f t="shared" si="285"/>
        <v>211.41249999999991</v>
      </c>
      <c r="T2044" t="str">
        <f>_xlfn.XLOOKUP(C2044,Customers!A:A,Customers!D:D)</f>
        <v>F</v>
      </c>
      <c r="U2044" s="13">
        <f>_xlfn.XLOOKUP(C2044,Customers!A:A,Customers!E:E)</f>
        <v>23386</v>
      </c>
      <c r="V2044" t="str">
        <f>_xlfn.XLOOKUP(C2044,Customers!A:A,Customers!F:F)</f>
        <v>Annaborough</v>
      </c>
      <c r="W2044" s="13">
        <f>_xlfn.XLOOKUP(C2044,Customers!A:A,Customers!G:G)</f>
        <v>44122</v>
      </c>
      <c r="X2044">
        <f t="shared" ca="1" si="286"/>
        <v>62</v>
      </c>
      <c r="Y2044" t="str">
        <f t="shared" ca="1" si="287"/>
        <v>50+</v>
      </c>
    </row>
    <row r="2045" spans="1:25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  <c r="I2045">
        <f>_xlfn.XLOOKUP(D2045,Products!A:A,Products!E:E)</f>
        <v>1134.8</v>
      </c>
      <c r="J2045">
        <f>_xlfn.XLOOKUP(D2045,Products!A:A,Products!F:F)</f>
        <v>675.1</v>
      </c>
      <c r="K2045" t="str">
        <f>_xlfn.XLOOKUP(D2045,Products!A:A,Products!C:C)</f>
        <v>Fashion</v>
      </c>
      <c r="L2045" t="str">
        <f>_xlfn.XLOOKUP(D2045,Products!A:A,Products!D:D)</f>
        <v>Watches</v>
      </c>
      <c r="M2045">
        <f t="shared" si="279"/>
        <v>1134.8</v>
      </c>
      <c r="N2045">
        <f t="shared" si="280"/>
        <v>675.1</v>
      </c>
      <c r="O2045">
        <f t="shared" si="281"/>
        <v>459.69999999999993</v>
      </c>
      <c r="P2045" s="8">
        <f t="shared" si="282"/>
        <v>0.40509340853013742</v>
      </c>
      <c r="Q2045">
        <f t="shared" si="283"/>
        <v>170.22</v>
      </c>
      <c r="R2045">
        <f t="shared" si="284"/>
        <v>964.57999999999993</v>
      </c>
      <c r="S2045">
        <f t="shared" si="285"/>
        <v>289.4799999999999</v>
      </c>
      <c r="T2045" t="str">
        <f>_xlfn.XLOOKUP(C2045,Customers!A:A,Customers!D:D)</f>
        <v>M</v>
      </c>
      <c r="U2045" s="13">
        <f>_xlfn.XLOOKUP(C2045,Customers!A:A,Customers!E:E)</f>
        <v>20409</v>
      </c>
      <c r="V2045" t="str">
        <f>_xlfn.XLOOKUP(C2045,Customers!A:A,Customers!F:F)</f>
        <v>East James</v>
      </c>
      <c r="W2045" s="13">
        <f>_xlfn.XLOOKUP(C2045,Customers!A:A,Customers!G:G)</f>
        <v>44106</v>
      </c>
      <c r="X2045">
        <f t="shared" ca="1" si="286"/>
        <v>70</v>
      </c>
      <c r="Y2045" t="str">
        <f t="shared" ca="1" si="287"/>
        <v>50+</v>
      </c>
    </row>
    <row r="2046" spans="1:25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  <c r="I2046">
        <f>_xlfn.XLOOKUP(D2046,Products!A:A,Products!E:E)</f>
        <v>1286.55</v>
      </c>
      <c r="J2046">
        <f>_xlfn.XLOOKUP(D2046,Products!A:A,Products!F:F)</f>
        <v>797.54</v>
      </c>
      <c r="K2046" t="str">
        <f>_xlfn.XLOOKUP(D2046,Products!A:A,Products!C:C)</f>
        <v>Fashion</v>
      </c>
      <c r="L2046" t="str">
        <f>_xlfn.XLOOKUP(D2046,Products!A:A,Products!D:D)</f>
        <v>Accessories</v>
      </c>
      <c r="M2046">
        <f t="shared" si="279"/>
        <v>3859.6499999999996</v>
      </c>
      <c r="N2046">
        <f t="shared" si="280"/>
        <v>2392.62</v>
      </c>
      <c r="O2046">
        <f t="shared" si="281"/>
        <v>1467.0299999999997</v>
      </c>
      <c r="P2046" s="8">
        <f t="shared" si="282"/>
        <v>0.38009404997862495</v>
      </c>
      <c r="Q2046">
        <f t="shared" si="283"/>
        <v>0</v>
      </c>
      <c r="R2046">
        <f t="shared" si="284"/>
        <v>3859.6499999999996</v>
      </c>
      <c r="S2046">
        <f t="shared" si="285"/>
        <v>1467.0299999999997</v>
      </c>
      <c r="T2046" t="str">
        <f>_xlfn.XLOOKUP(C2046,Customers!A:A,Customers!D:D)</f>
        <v>F</v>
      </c>
      <c r="U2046" s="13">
        <f>_xlfn.XLOOKUP(C2046,Customers!A:A,Customers!E:E)</f>
        <v>33492</v>
      </c>
      <c r="V2046" t="str">
        <f>_xlfn.XLOOKUP(C2046,Customers!A:A,Customers!F:F)</f>
        <v>Walkerfurt</v>
      </c>
      <c r="W2046" s="13">
        <f>_xlfn.XLOOKUP(C2046,Customers!A:A,Customers!G:G)</f>
        <v>45407</v>
      </c>
      <c r="X2046">
        <f t="shared" ca="1" si="286"/>
        <v>34</v>
      </c>
      <c r="Y2046" t="str">
        <f t="shared" ca="1" si="287"/>
        <v>26-35</v>
      </c>
    </row>
    <row r="2047" spans="1:25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  <c r="I2047">
        <f>_xlfn.XLOOKUP(D2047,Products!A:A,Products!E:E)</f>
        <v>1798.97</v>
      </c>
      <c r="J2047">
        <f>_xlfn.XLOOKUP(D2047,Products!A:A,Products!F:F)</f>
        <v>1329.15</v>
      </c>
      <c r="K2047" t="str">
        <f>_xlfn.XLOOKUP(D2047,Products!A:A,Products!C:C)</f>
        <v>Fashion</v>
      </c>
      <c r="L2047" t="str">
        <f>_xlfn.XLOOKUP(D2047,Products!A:A,Products!D:D)</f>
        <v>Accessories</v>
      </c>
      <c r="M2047">
        <f t="shared" si="279"/>
        <v>7195.88</v>
      </c>
      <c r="N2047">
        <f t="shared" si="280"/>
        <v>5316.6</v>
      </c>
      <c r="O2047">
        <f t="shared" si="281"/>
        <v>1879.2799999999997</v>
      </c>
      <c r="P2047" s="8">
        <f t="shared" si="282"/>
        <v>0.26116055298309582</v>
      </c>
      <c r="Q2047">
        <f t="shared" si="283"/>
        <v>359.79400000000004</v>
      </c>
      <c r="R2047">
        <f t="shared" si="284"/>
        <v>6836.0860000000002</v>
      </c>
      <c r="S2047">
        <f t="shared" si="285"/>
        <v>1519.4859999999999</v>
      </c>
      <c r="T2047" t="str">
        <f>_xlfn.XLOOKUP(C2047,Customers!A:A,Customers!D:D)</f>
        <v>F</v>
      </c>
      <c r="U2047" s="13">
        <f>_xlfn.XLOOKUP(C2047,Customers!A:A,Customers!E:E)</f>
        <v>35714</v>
      </c>
      <c r="V2047" t="str">
        <f>_xlfn.XLOOKUP(C2047,Customers!A:A,Customers!F:F)</f>
        <v>North Christian</v>
      </c>
      <c r="W2047" s="13">
        <f>_xlfn.XLOOKUP(C2047,Customers!A:A,Customers!G:G)</f>
        <v>44816</v>
      </c>
      <c r="X2047">
        <f t="shared" ca="1" si="286"/>
        <v>28</v>
      </c>
      <c r="Y2047" t="str">
        <f t="shared" ca="1" si="287"/>
        <v>26-35</v>
      </c>
    </row>
    <row r="2048" spans="1:25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  <c r="I2048">
        <f>_xlfn.XLOOKUP(D2048,Products!A:A,Products!E:E)</f>
        <v>25.57</v>
      </c>
      <c r="J2048">
        <f>_xlfn.XLOOKUP(D2048,Products!A:A,Products!F:F)</f>
        <v>19.05</v>
      </c>
      <c r="K2048" t="str">
        <f>_xlfn.XLOOKUP(D2048,Products!A:A,Products!C:C)</f>
        <v>Groceries</v>
      </c>
      <c r="L2048" t="str">
        <f>_xlfn.XLOOKUP(D2048,Products!A:A,Products!D:D)</f>
        <v>Vegetables</v>
      </c>
      <c r="M2048">
        <f t="shared" si="279"/>
        <v>102.28</v>
      </c>
      <c r="N2048">
        <f t="shared" si="280"/>
        <v>76.2</v>
      </c>
      <c r="O2048">
        <f t="shared" si="281"/>
        <v>26.08</v>
      </c>
      <c r="P2048" s="8">
        <f t="shared" si="282"/>
        <v>0.25498631208447398</v>
      </c>
      <c r="Q2048">
        <f t="shared" si="283"/>
        <v>0</v>
      </c>
      <c r="R2048">
        <f t="shared" si="284"/>
        <v>102.28</v>
      </c>
      <c r="S2048">
        <f t="shared" si="285"/>
        <v>26.08</v>
      </c>
      <c r="T2048" t="str">
        <f>_xlfn.XLOOKUP(C2048,Customers!A:A,Customers!D:D)</f>
        <v>M</v>
      </c>
      <c r="U2048" s="13">
        <f>_xlfn.XLOOKUP(C2048,Customers!A:A,Customers!E:E)</f>
        <v>37417</v>
      </c>
      <c r="V2048" t="str">
        <f>_xlfn.XLOOKUP(C2048,Customers!A:A,Customers!F:F)</f>
        <v>Thomashaven</v>
      </c>
      <c r="W2048" s="13">
        <f>_xlfn.XLOOKUP(C2048,Customers!A:A,Customers!G:G)</f>
        <v>44800</v>
      </c>
      <c r="X2048">
        <f t="shared" ca="1" si="286"/>
        <v>24</v>
      </c>
      <c r="Y2048" t="str">
        <f t="shared" ca="1" si="287"/>
        <v>18-25</v>
      </c>
    </row>
    <row r="2049" spans="1:25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  <c r="I2049">
        <f>_xlfn.XLOOKUP(D2049,Products!A:A,Products!E:E)</f>
        <v>1044.6400000000001</v>
      </c>
      <c r="J2049">
        <f>_xlfn.XLOOKUP(D2049,Products!A:A,Products!F:F)</f>
        <v>775.07</v>
      </c>
      <c r="K2049" t="str">
        <f>_xlfn.XLOOKUP(D2049,Products!A:A,Products!C:C)</f>
        <v>Fashion</v>
      </c>
      <c r="L2049" t="str">
        <f>_xlfn.XLOOKUP(D2049,Products!A:A,Products!D:D)</f>
        <v>Footwear</v>
      </c>
      <c r="M2049">
        <f t="shared" si="279"/>
        <v>2089.2800000000002</v>
      </c>
      <c r="N2049">
        <f t="shared" si="280"/>
        <v>1550.14</v>
      </c>
      <c r="O2049">
        <f t="shared" si="281"/>
        <v>539.1400000000001</v>
      </c>
      <c r="P2049" s="8">
        <f t="shared" si="282"/>
        <v>0.25805062030938891</v>
      </c>
      <c r="Q2049">
        <f t="shared" si="283"/>
        <v>208.92800000000003</v>
      </c>
      <c r="R2049">
        <f t="shared" si="284"/>
        <v>1880.3520000000001</v>
      </c>
      <c r="S2049">
        <f t="shared" si="285"/>
        <v>330.21199999999999</v>
      </c>
      <c r="T2049" t="str">
        <f>_xlfn.XLOOKUP(C2049,Customers!A:A,Customers!D:D)</f>
        <v>M</v>
      </c>
      <c r="U2049" s="13">
        <f>_xlfn.XLOOKUP(C2049,Customers!A:A,Customers!E:E)</f>
        <v>24531</v>
      </c>
      <c r="V2049" t="str">
        <f>_xlfn.XLOOKUP(C2049,Customers!A:A,Customers!F:F)</f>
        <v>Sarahhaven</v>
      </c>
      <c r="W2049" s="13">
        <f>_xlfn.XLOOKUP(C2049,Customers!A:A,Customers!G:G)</f>
        <v>44480</v>
      </c>
      <c r="X2049">
        <f t="shared" ca="1" si="286"/>
        <v>59</v>
      </c>
      <c r="Y2049" t="str">
        <f t="shared" ca="1" si="287"/>
        <v>50+</v>
      </c>
    </row>
    <row r="2050" spans="1:25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  <c r="I2050">
        <f>_xlfn.XLOOKUP(D2050,Products!A:A,Products!E:E)</f>
        <v>1216.3599999999999</v>
      </c>
      <c r="J2050">
        <f>_xlfn.XLOOKUP(D2050,Products!A:A,Products!F:F)</f>
        <v>794.8</v>
      </c>
      <c r="K2050" t="str">
        <f>_xlfn.XLOOKUP(D2050,Products!A:A,Products!C:C)</f>
        <v>Fashion</v>
      </c>
      <c r="L2050" t="str">
        <f>_xlfn.XLOOKUP(D2050,Products!A:A,Products!D:D)</f>
        <v>Bags</v>
      </c>
      <c r="M2050">
        <f t="shared" si="279"/>
        <v>1216.3599999999999</v>
      </c>
      <c r="N2050">
        <f t="shared" si="280"/>
        <v>794.8</v>
      </c>
      <c r="O2050">
        <f t="shared" si="281"/>
        <v>421.55999999999995</v>
      </c>
      <c r="P2050" s="8">
        <f t="shared" si="282"/>
        <v>0.34657502713012595</v>
      </c>
      <c r="Q2050">
        <f t="shared" si="283"/>
        <v>121.636</v>
      </c>
      <c r="R2050">
        <f t="shared" si="284"/>
        <v>1094.7239999999999</v>
      </c>
      <c r="S2050">
        <f t="shared" si="285"/>
        <v>299.92399999999998</v>
      </c>
      <c r="T2050" t="str">
        <f>_xlfn.XLOOKUP(C2050,Customers!A:A,Customers!D:D)</f>
        <v>M</v>
      </c>
      <c r="U2050" s="13">
        <f>_xlfn.XLOOKUP(C2050,Customers!A:A,Customers!E:E)</f>
        <v>26178</v>
      </c>
      <c r="V2050" t="str">
        <f>_xlfn.XLOOKUP(C2050,Customers!A:A,Customers!F:F)</f>
        <v>East Codyton</v>
      </c>
      <c r="W2050" s="13">
        <f>_xlfn.XLOOKUP(C2050,Customers!A:A,Customers!G:G)</f>
        <v>45251</v>
      </c>
      <c r="X2050">
        <f t="shared" ca="1" si="286"/>
        <v>54</v>
      </c>
      <c r="Y2050" t="str">
        <f t="shared" ca="1" si="287"/>
        <v>50+</v>
      </c>
    </row>
    <row r="2051" spans="1:25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  <c r="I2051">
        <f>_xlfn.XLOOKUP(D2051,Products!A:A,Products!E:E)</f>
        <v>318.05</v>
      </c>
      <c r="J2051">
        <f>_xlfn.XLOOKUP(D2051,Products!A:A,Products!F:F)</f>
        <v>187.34</v>
      </c>
      <c r="K2051" t="str">
        <f>_xlfn.XLOOKUP(D2051,Products!A:A,Products!C:C)</f>
        <v>Groceries</v>
      </c>
      <c r="L2051" t="str">
        <f>_xlfn.XLOOKUP(D2051,Products!A:A,Products!D:D)</f>
        <v>Fruits</v>
      </c>
      <c r="M2051">
        <f t="shared" ref="M2051:M2114" si="288">F2051*I2051</f>
        <v>318.05</v>
      </c>
      <c r="N2051">
        <f t="shared" ref="N2051:N2114" si="289">F2051*J2051</f>
        <v>187.34</v>
      </c>
      <c r="O2051">
        <f t="shared" ref="O2051:O2114" si="290">M2051-N2051</f>
        <v>130.71</v>
      </c>
      <c r="P2051" s="8">
        <f t="shared" ref="P2051:P2114" si="291">O2051/M2051</f>
        <v>0.41097311743436565</v>
      </c>
      <c r="Q2051">
        <f t="shared" ref="Q2051:Q2114" si="292">M2051*G2051</f>
        <v>15.902500000000002</v>
      </c>
      <c r="R2051">
        <f t="shared" ref="R2051:R2114" si="293">M2051-Q2051</f>
        <v>302.14750000000004</v>
      </c>
      <c r="S2051">
        <f t="shared" ref="S2051:S2114" si="294">R2051-N2051</f>
        <v>114.80750000000003</v>
      </c>
      <c r="T2051" t="str">
        <f>_xlfn.XLOOKUP(C2051,Customers!A:A,Customers!D:D)</f>
        <v>M</v>
      </c>
      <c r="U2051" s="13">
        <f>_xlfn.XLOOKUP(C2051,Customers!A:A,Customers!E:E)</f>
        <v>22556</v>
      </c>
      <c r="V2051" t="str">
        <f>_xlfn.XLOOKUP(C2051,Customers!A:A,Customers!F:F)</f>
        <v>Simonstad</v>
      </c>
      <c r="W2051" s="13">
        <f>_xlfn.XLOOKUP(C2051,Customers!A:A,Customers!G:G)</f>
        <v>45467</v>
      </c>
      <c r="X2051">
        <f t="shared" ref="X2051:X2114" ca="1" si="295">DATEDIF(U2051, TODAY(),"Y")</f>
        <v>64</v>
      </c>
      <c r="Y2051" t="str">
        <f t="shared" ref="Y2051:Y2114" ca="1" si="296">IF(X2051&lt;=25,"18-25",IF(X2051&lt;=35,"26-35", IF(X2051&lt;=50,"36-50","50+")))</f>
        <v>50+</v>
      </c>
    </row>
    <row r="2052" spans="1:25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  <c r="I2052">
        <f>_xlfn.XLOOKUP(D2052,Products!A:A,Products!E:E)</f>
        <v>564.41999999999996</v>
      </c>
      <c r="J2052">
        <f>_xlfn.XLOOKUP(D2052,Products!A:A,Products!F:F)</f>
        <v>293.95999999999998</v>
      </c>
      <c r="K2052" t="str">
        <f>_xlfn.XLOOKUP(D2052,Products!A:A,Products!C:C)</f>
        <v>Fashion</v>
      </c>
      <c r="L2052" t="str">
        <f>_xlfn.XLOOKUP(D2052,Products!A:A,Products!D:D)</f>
        <v>Accessories</v>
      </c>
      <c r="M2052">
        <f t="shared" si="288"/>
        <v>1693.2599999999998</v>
      </c>
      <c r="N2052">
        <f t="shared" si="289"/>
        <v>881.87999999999988</v>
      </c>
      <c r="O2052">
        <f t="shared" si="290"/>
        <v>811.37999999999988</v>
      </c>
      <c r="P2052" s="8">
        <f t="shared" si="291"/>
        <v>0.47918216930654478</v>
      </c>
      <c r="Q2052">
        <f t="shared" si="292"/>
        <v>169.32599999999999</v>
      </c>
      <c r="R2052">
        <f t="shared" si="293"/>
        <v>1523.9339999999997</v>
      </c>
      <c r="S2052">
        <f t="shared" si="294"/>
        <v>642.05399999999986</v>
      </c>
      <c r="T2052" t="str">
        <f>_xlfn.XLOOKUP(C2052,Customers!A:A,Customers!D:D)</f>
        <v>F</v>
      </c>
      <c r="U2052" s="13">
        <f>_xlfn.XLOOKUP(C2052,Customers!A:A,Customers!E:E)</f>
        <v>27995</v>
      </c>
      <c r="V2052" t="str">
        <f>_xlfn.XLOOKUP(C2052,Customers!A:A,Customers!F:F)</f>
        <v>East Raymond</v>
      </c>
      <c r="W2052" s="13">
        <f>_xlfn.XLOOKUP(C2052,Customers!A:A,Customers!G:G)</f>
        <v>45827</v>
      </c>
      <c r="X2052">
        <f t="shared" ca="1" si="295"/>
        <v>49</v>
      </c>
      <c r="Y2052" t="str">
        <f t="shared" ca="1" si="296"/>
        <v>36-50</v>
      </c>
    </row>
    <row r="2053" spans="1:25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  <c r="I2053">
        <f>_xlfn.XLOOKUP(D2053,Products!A:A,Products!E:E)</f>
        <v>1501.46</v>
      </c>
      <c r="J2053">
        <f>_xlfn.XLOOKUP(D2053,Products!A:A,Products!F:F)</f>
        <v>1167.73</v>
      </c>
      <c r="K2053" t="str">
        <f>_xlfn.XLOOKUP(D2053,Products!A:A,Products!C:C)</f>
        <v>Fashion</v>
      </c>
      <c r="L2053" t="str">
        <f>_xlfn.XLOOKUP(D2053,Products!A:A,Products!D:D)</f>
        <v>Watches</v>
      </c>
      <c r="M2053">
        <f t="shared" si="288"/>
        <v>1501.46</v>
      </c>
      <c r="N2053">
        <f t="shared" si="289"/>
        <v>1167.73</v>
      </c>
      <c r="O2053">
        <f t="shared" si="290"/>
        <v>333.73</v>
      </c>
      <c r="P2053" s="8">
        <f t="shared" si="291"/>
        <v>0.22227032355174298</v>
      </c>
      <c r="Q2053">
        <f t="shared" si="292"/>
        <v>150.14600000000002</v>
      </c>
      <c r="R2053">
        <f t="shared" si="293"/>
        <v>1351.3140000000001</v>
      </c>
      <c r="S2053">
        <f t="shared" si="294"/>
        <v>183.58400000000006</v>
      </c>
      <c r="T2053" t="str">
        <f>_xlfn.XLOOKUP(C2053,Customers!A:A,Customers!D:D)</f>
        <v>M</v>
      </c>
      <c r="U2053" s="13">
        <f>_xlfn.XLOOKUP(C2053,Customers!A:A,Customers!E:E)</f>
        <v>20409</v>
      </c>
      <c r="V2053" t="str">
        <f>_xlfn.XLOOKUP(C2053,Customers!A:A,Customers!F:F)</f>
        <v>East James</v>
      </c>
      <c r="W2053" s="13">
        <f>_xlfn.XLOOKUP(C2053,Customers!A:A,Customers!G:G)</f>
        <v>44106</v>
      </c>
      <c r="X2053">
        <f t="shared" ca="1" si="295"/>
        <v>70</v>
      </c>
      <c r="Y2053" t="str">
        <f t="shared" ca="1" si="296"/>
        <v>50+</v>
      </c>
    </row>
    <row r="2054" spans="1:25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  <c r="I2054">
        <f>_xlfn.XLOOKUP(D2054,Products!A:A,Products!E:E)</f>
        <v>1762.92</v>
      </c>
      <c r="J2054">
        <f>_xlfn.XLOOKUP(D2054,Products!A:A,Products!F:F)</f>
        <v>1346.48</v>
      </c>
      <c r="K2054" t="str">
        <f>_xlfn.XLOOKUP(D2054,Products!A:A,Products!C:C)</f>
        <v>Electronics</v>
      </c>
      <c r="L2054" t="str">
        <f>_xlfn.XLOOKUP(D2054,Products!A:A,Products!D:D)</f>
        <v>Laptop</v>
      </c>
      <c r="M2054">
        <f t="shared" si="288"/>
        <v>7051.68</v>
      </c>
      <c r="N2054">
        <f t="shared" si="289"/>
        <v>5385.92</v>
      </c>
      <c r="O2054">
        <f t="shared" si="290"/>
        <v>1665.7600000000002</v>
      </c>
      <c r="P2054" s="8">
        <f t="shared" si="291"/>
        <v>0.23622172305039368</v>
      </c>
      <c r="Q2054">
        <f t="shared" si="292"/>
        <v>1057.752</v>
      </c>
      <c r="R2054">
        <f t="shared" si="293"/>
        <v>5993.9279999999999</v>
      </c>
      <c r="S2054">
        <f t="shared" si="294"/>
        <v>608.00799999999981</v>
      </c>
      <c r="T2054" t="str">
        <f>_xlfn.XLOOKUP(C2054,Customers!A:A,Customers!D:D)</f>
        <v>M</v>
      </c>
      <c r="U2054" s="13">
        <f>_xlfn.XLOOKUP(C2054,Customers!A:A,Customers!E:E)</f>
        <v>34290</v>
      </c>
      <c r="V2054" t="str">
        <f>_xlfn.XLOOKUP(C2054,Customers!A:A,Customers!F:F)</f>
        <v>Meganmouth</v>
      </c>
      <c r="W2054" s="13">
        <f>_xlfn.XLOOKUP(C2054,Customers!A:A,Customers!G:G)</f>
        <v>44583</v>
      </c>
      <c r="X2054">
        <f t="shared" ca="1" si="295"/>
        <v>32</v>
      </c>
      <c r="Y2054" t="str">
        <f t="shared" ca="1" si="296"/>
        <v>26-35</v>
      </c>
    </row>
    <row r="2055" spans="1:25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  <c r="I2055">
        <f>_xlfn.XLOOKUP(D2055,Products!A:A,Products!E:E)</f>
        <v>1562.43</v>
      </c>
      <c r="J2055">
        <f>_xlfn.XLOOKUP(D2055,Products!A:A,Products!F:F)</f>
        <v>1195.6300000000001</v>
      </c>
      <c r="K2055" t="str">
        <f>_xlfn.XLOOKUP(D2055,Products!A:A,Products!C:C)</f>
        <v>Electronics</v>
      </c>
      <c r="L2055" t="str">
        <f>_xlfn.XLOOKUP(D2055,Products!A:A,Products!D:D)</f>
        <v>Laptop</v>
      </c>
      <c r="M2055">
        <f t="shared" si="288"/>
        <v>3124.86</v>
      </c>
      <c r="N2055">
        <f t="shared" si="289"/>
        <v>2391.2600000000002</v>
      </c>
      <c r="O2055">
        <f t="shared" si="290"/>
        <v>733.59999999999991</v>
      </c>
      <c r="P2055" s="8">
        <f t="shared" si="291"/>
        <v>0.23476251736077772</v>
      </c>
      <c r="Q2055">
        <f t="shared" si="292"/>
        <v>0</v>
      </c>
      <c r="R2055">
        <f t="shared" si="293"/>
        <v>3124.86</v>
      </c>
      <c r="S2055">
        <f t="shared" si="294"/>
        <v>733.59999999999991</v>
      </c>
      <c r="T2055" t="str">
        <f>_xlfn.XLOOKUP(C2055,Customers!A:A,Customers!D:D)</f>
        <v>F</v>
      </c>
      <c r="U2055" s="13">
        <f>_xlfn.XLOOKUP(C2055,Customers!A:A,Customers!E:E)</f>
        <v>28198</v>
      </c>
      <c r="V2055" t="str">
        <f>_xlfn.XLOOKUP(C2055,Customers!A:A,Customers!F:F)</f>
        <v>New Fred</v>
      </c>
      <c r="W2055" s="13">
        <f>_xlfn.XLOOKUP(C2055,Customers!A:A,Customers!G:G)</f>
        <v>45829</v>
      </c>
      <c r="X2055">
        <f t="shared" ca="1" si="295"/>
        <v>49</v>
      </c>
      <c r="Y2055" t="str">
        <f t="shared" ca="1" si="296"/>
        <v>36-50</v>
      </c>
    </row>
    <row r="2056" spans="1:25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  <c r="I2056">
        <f>_xlfn.XLOOKUP(D2056,Products!A:A,Products!E:E)</f>
        <v>453.62</v>
      </c>
      <c r="J2056">
        <f>_xlfn.XLOOKUP(D2056,Products!A:A,Products!F:F)</f>
        <v>316.63</v>
      </c>
      <c r="K2056" t="str">
        <f>_xlfn.XLOOKUP(D2056,Products!A:A,Products!C:C)</f>
        <v>Fashion</v>
      </c>
      <c r="L2056" t="str">
        <f>_xlfn.XLOOKUP(D2056,Products!A:A,Products!D:D)</f>
        <v>Clothing</v>
      </c>
      <c r="M2056">
        <f t="shared" si="288"/>
        <v>1360.8600000000001</v>
      </c>
      <c r="N2056">
        <f t="shared" si="289"/>
        <v>949.89</v>
      </c>
      <c r="O2056">
        <f t="shared" si="290"/>
        <v>410.97000000000014</v>
      </c>
      <c r="P2056" s="8">
        <f t="shared" si="291"/>
        <v>0.30199285745778415</v>
      </c>
      <c r="Q2056">
        <f t="shared" si="292"/>
        <v>68.043000000000006</v>
      </c>
      <c r="R2056">
        <f t="shared" si="293"/>
        <v>1292.817</v>
      </c>
      <c r="S2056">
        <f t="shared" si="294"/>
        <v>342.92700000000002</v>
      </c>
      <c r="T2056" t="str">
        <f>_xlfn.XLOOKUP(C2056,Customers!A:A,Customers!D:D)</f>
        <v>F</v>
      </c>
      <c r="U2056" s="13">
        <f>_xlfn.XLOOKUP(C2056,Customers!A:A,Customers!E:E)</f>
        <v>24112</v>
      </c>
      <c r="V2056" t="str">
        <f>_xlfn.XLOOKUP(C2056,Customers!A:A,Customers!F:F)</f>
        <v>South Ianhaven</v>
      </c>
      <c r="W2056" s="13">
        <f>_xlfn.XLOOKUP(C2056,Customers!A:A,Customers!G:G)</f>
        <v>44926</v>
      </c>
      <c r="X2056">
        <f t="shared" ca="1" si="295"/>
        <v>60</v>
      </c>
      <c r="Y2056" t="str">
        <f t="shared" ca="1" si="296"/>
        <v>50+</v>
      </c>
    </row>
    <row r="2057" spans="1:25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  <c r="I2057">
        <f>_xlfn.XLOOKUP(D2057,Products!A:A,Products!E:E)</f>
        <v>1015.76</v>
      </c>
      <c r="J2057">
        <f>_xlfn.XLOOKUP(D2057,Products!A:A,Products!F:F)</f>
        <v>584.4</v>
      </c>
      <c r="K2057" t="str">
        <f>_xlfn.XLOOKUP(D2057,Products!A:A,Products!C:C)</f>
        <v>Groceries</v>
      </c>
      <c r="L2057" t="str">
        <f>_xlfn.XLOOKUP(D2057,Products!A:A,Products!D:D)</f>
        <v>Dairy</v>
      </c>
      <c r="M2057">
        <f t="shared" si="288"/>
        <v>4063.04</v>
      </c>
      <c r="N2057">
        <f t="shared" si="289"/>
        <v>2337.6</v>
      </c>
      <c r="O2057">
        <f t="shared" si="290"/>
        <v>1725.44</v>
      </c>
      <c r="P2057" s="8">
        <f t="shared" si="291"/>
        <v>0.42466724423092073</v>
      </c>
      <c r="Q2057">
        <f t="shared" si="292"/>
        <v>609.45600000000002</v>
      </c>
      <c r="R2057">
        <f t="shared" si="293"/>
        <v>3453.5839999999998</v>
      </c>
      <c r="S2057">
        <f t="shared" si="294"/>
        <v>1115.9839999999999</v>
      </c>
      <c r="T2057" t="str">
        <f>_xlfn.XLOOKUP(C2057,Customers!A:A,Customers!D:D)</f>
        <v>M</v>
      </c>
      <c r="U2057" s="13">
        <f>_xlfn.XLOOKUP(C2057,Customers!A:A,Customers!E:E)</f>
        <v>27624</v>
      </c>
      <c r="V2057" t="str">
        <f>_xlfn.XLOOKUP(C2057,Customers!A:A,Customers!F:F)</f>
        <v>Fergusonview</v>
      </c>
      <c r="W2057" s="13">
        <f>_xlfn.XLOOKUP(C2057,Customers!A:A,Customers!G:G)</f>
        <v>44577</v>
      </c>
      <c r="X2057">
        <f t="shared" ca="1" si="295"/>
        <v>50</v>
      </c>
      <c r="Y2057" t="str">
        <f t="shared" ca="1" si="296"/>
        <v>36-50</v>
      </c>
    </row>
    <row r="2058" spans="1:25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  <c r="I2058">
        <f>_xlfn.XLOOKUP(D2058,Products!A:A,Products!E:E)</f>
        <v>304.70999999999998</v>
      </c>
      <c r="J2058">
        <f>_xlfn.XLOOKUP(D2058,Products!A:A,Products!F:F)</f>
        <v>164.01</v>
      </c>
      <c r="K2058" t="str">
        <f>_xlfn.XLOOKUP(D2058,Products!A:A,Products!C:C)</f>
        <v>Groceries</v>
      </c>
      <c r="L2058" t="str">
        <f>_xlfn.XLOOKUP(D2058,Products!A:A,Products!D:D)</f>
        <v>Vegetables</v>
      </c>
      <c r="M2058">
        <f t="shared" si="288"/>
        <v>914.12999999999988</v>
      </c>
      <c r="N2058">
        <f t="shared" si="289"/>
        <v>492.03</v>
      </c>
      <c r="O2058">
        <f t="shared" si="290"/>
        <v>422.09999999999991</v>
      </c>
      <c r="P2058" s="8">
        <f t="shared" si="291"/>
        <v>0.46175051688490693</v>
      </c>
      <c r="Q2058">
        <f t="shared" si="292"/>
        <v>137.11949999999999</v>
      </c>
      <c r="R2058">
        <f t="shared" si="293"/>
        <v>777.01049999999987</v>
      </c>
      <c r="S2058">
        <f t="shared" si="294"/>
        <v>284.98049999999989</v>
      </c>
      <c r="T2058" t="str">
        <f>_xlfn.XLOOKUP(C2058,Customers!A:A,Customers!D:D)</f>
        <v>F</v>
      </c>
      <c r="U2058" s="13">
        <f>_xlfn.XLOOKUP(C2058,Customers!A:A,Customers!E:E)</f>
        <v>31092</v>
      </c>
      <c r="V2058" t="str">
        <f>_xlfn.XLOOKUP(C2058,Customers!A:A,Customers!F:F)</f>
        <v>Bennettburgh</v>
      </c>
      <c r="W2058" s="13">
        <f>_xlfn.XLOOKUP(C2058,Customers!A:A,Customers!G:G)</f>
        <v>45888</v>
      </c>
      <c r="X2058">
        <f t="shared" ca="1" si="295"/>
        <v>41</v>
      </c>
      <c r="Y2058" t="str">
        <f t="shared" ca="1" si="296"/>
        <v>36-50</v>
      </c>
    </row>
    <row r="2059" spans="1:25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  <c r="I2059">
        <f>_xlfn.XLOOKUP(D2059,Products!A:A,Products!E:E)</f>
        <v>1134.8</v>
      </c>
      <c r="J2059">
        <f>_xlfn.XLOOKUP(D2059,Products!A:A,Products!F:F)</f>
        <v>675.1</v>
      </c>
      <c r="K2059" t="str">
        <f>_xlfn.XLOOKUP(D2059,Products!A:A,Products!C:C)</f>
        <v>Fashion</v>
      </c>
      <c r="L2059" t="str">
        <f>_xlfn.XLOOKUP(D2059,Products!A:A,Products!D:D)</f>
        <v>Watches</v>
      </c>
      <c r="M2059">
        <f t="shared" si="288"/>
        <v>2269.6</v>
      </c>
      <c r="N2059">
        <f t="shared" si="289"/>
        <v>1350.2</v>
      </c>
      <c r="O2059">
        <f t="shared" si="290"/>
        <v>919.39999999999986</v>
      </c>
      <c r="P2059" s="8">
        <f t="shared" si="291"/>
        <v>0.40509340853013742</v>
      </c>
      <c r="Q2059">
        <f t="shared" si="292"/>
        <v>0</v>
      </c>
      <c r="R2059">
        <f t="shared" si="293"/>
        <v>2269.6</v>
      </c>
      <c r="S2059">
        <f t="shared" si="294"/>
        <v>919.39999999999986</v>
      </c>
      <c r="T2059" t="str">
        <f>_xlfn.XLOOKUP(C2059,Customers!A:A,Customers!D:D)</f>
        <v>F</v>
      </c>
      <c r="U2059" s="13">
        <f>_xlfn.XLOOKUP(C2059,Customers!A:A,Customers!E:E)</f>
        <v>23256</v>
      </c>
      <c r="V2059" t="str">
        <f>_xlfn.XLOOKUP(C2059,Customers!A:A,Customers!F:F)</f>
        <v>North Lisa</v>
      </c>
      <c r="W2059" s="13">
        <f>_xlfn.XLOOKUP(C2059,Customers!A:A,Customers!G:G)</f>
        <v>44258</v>
      </c>
      <c r="X2059">
        <f t="shared" ca="1" si="295"/>
        <v>62</v>
      </c>
      <c r="Y2059" t="str">
        <f t="shared" ca="1" si="296"/>
        <v>50+</v>
      </c>
    </row>
    <row r="2060" spans="1:25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  <c r="I2060">
        <f>_xlfn.XLOOKUP(D2060,Products!A:A,Products!E:E)</f>
        <v>1762.92</v>
      </c>
      <c r="J2060">
        <f>_xlfn.XLOOKUP(D2060,Products!A:A,Products!F:F)</f>
        <v>1346.48</v>
      </c>
      <c r="K2060" t="str">
        <f>_xlfn.XLOOKUP(D2060,Products!A:A,Products!C:C)</f>
        <v>Electronics</v>
      </c>
      <c r="L2060" t="str">
        <f>_xlfn.XLOOKUP(D2060,Products!A:A,Products!D:D)</f>
        <v>Laptop</v>
      </c>
      <c r="M2060">
        <f t="shared" si="288"/>
        <v>1762.92</v>
      </c>
      <c r="N2060">
        <f t="shared" si="289"/>
        <v>1346.48</v>
      </c>
      <c r="O2060">
        <f t="shared" si="290"/>
        <v>416.44000000000005</v>
      </c>
      <c r="P2060" s="8">
        <f t="shared" si="291"/>
        <v>0.23622172305039368</v>
      </c>
      <c r="Q2060">
        <f t="shared" si="292"/>
        <v>88.146000000000015</v>
      </c>
      <c r="R2060">
        <f t="shared" si="293"/>
        <v>1674.7740000000001</v>
      </c>
      <c r="S2060">
        <f t="shared" si="294"/>
        <v>328.2940000000001</v>
      </c>
      <c r="T2060" t="str">
        <f>_xlfn.XLOOKUP(C2060,Customers!A:A,Customers!D:D)</f>
        <v>F</v>
      </c>
      <c r="U2060" s="13">
        <f>_xlfn.XLOOKUP(C2060,Customers!A:A,Customers!E:E)</f>
        <v>29674</v>
      </c>
      <c r="V2060" t="str">
        <f>_xlfn.XLOOKUP(C2060,Customers!A:A,Customers!F:F)</f>
        <v>West Josephport</v>
      </c>
      <c r="W2060" s="13">
        <f>_xlfn.XLOOKUP(C2060,Customers!A:A,Customers!G:G)</f>
        <v>44600</v>
      </c>
      <c r="X2060">
        <f t="shared" ca="1" si="295"/>
        <v>45</v>
      </c>
      <c r="Y2060" t="str">
        <f t="shared" ca="1" si="296"/>
        <v>36-50</v>
      </c>
    </row>
    <row r="2061" spans="1:25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  <c r="I2061">
        <f>_xlfn.XLOOKUP(D2061,Products!A:A,Products!E:E)</f>
        <v>1272.23</v>
      </c>
      <c r="J2061">
        <f>_xlfn.XLOOKUP(D2061,Products!A:A,Products!F:F)</f>
        <v>952.65</v>
      </c>
      <c r="K2061" t="str">
        <f>_xlfn.XLOOKUP(D2061,Products!A:A,Products!C:C)</f>
        <v>Electronics</v>
      </c>
      <c r="L2061" t="str">
        <f>_xlfn.XLOOKUP(D2061,Products!A:A,Products!D:D)</f>
        <v>Smartphone</v>
      </c>
      <c r="M2061">
        <f t="shared" si="288"/>
        <v>3816.69</v>
      </c>
      <c r="N2061">
        <f t="shared" si="289"/>
        <v>2857.95</v>
      </c>
      <c r="O2061">
        <f t="shared" si="290"/>
        <v>958.74000000000024</v>
      </c>
      <c r="P2061" s="8">
        <f t="shared" si="291"/>
        <v>0.25119671757465245</v>
      </c>
      <c r="Q2061">
        <f t="shared" si="292"/>
        <v>0</v>
      </c>
      <c r="R2061">
        <f t="shared" si="293"/>
        <v>3816.69</v>
      </c>
      <c r="S2061">
        <f t="shared" si="294"/>
        <v>958.74000000000024</v>
      </c>
      <c r="T2061" t="str">
        <f>_xlfn.XLOOKUP(C2061,Customers!A:A,Customers!D:D)</f>
        <v>M</v>
      </c>
      <c r="U2061" s="13">
        <f>_xlfn.XLOOKUP(C2061,Customers!A:A,Customers!E:E)</f>
        <v>27138</v>
      </c>
      <c r="V2061" t="str">
        <f>_xlfn.XLOOKUP(C2061,Customers!A:A,Customers!F:F)</f>
        <v>Wilsonbury</v>
      </c>
      <c r="W2061" s="13">
        <f>_xlfn.XLOOKUP(C2061,Customers!A:A,Customers!G:G)</f>
        <v>44326</v>
      </c>
      <c r="X2061">
        <f t="shared" ca="1" si="295"/>
        <v>52</v>
      </c>
      <c r="Y2061" t="str">
        <f t="shared" ca="1" si="296"/>
        <v>50+</v>
      </c>
    </row>
    <row r="2062" spans="1:25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  <c r="I2062">
        <f>_xlfn.XLOOKUP(D2062,Products!A:A,Products!E:E)</f>
        <v>1745.61</v>
      </c>
      <c r="J2062">
        <f>_xlfn.XLOOKUP(D2062,Products!A:A,Products!F:F)</f>
        <v>1322.44</v>
      </c>
      <c r="K2062" t="str">
        <f>_xlfn.XLOOKUP(D2062,Products!A:A,Products!C:C)</f>
        <v>Electronics</v>
      </c>
      <c r="L2062" t="str">
        <f>_xlfn.XLOOKUP(D2062,Products!A:A,Products!D:D)</f>
        <v>Headphones</v>
      </c>
      <c r="M2062">
        <f t="shared" si="288"/>
        <v>1745.61</v>
      </c>
      <c r="N2062">
        <f t="shared" si="289"/>
        <v>1322.44</v>
      </c>
      <c r="O2062">
        <f t="shared" si="290"/>
        <v>423.16999999999985</v>
      </c>
      <c r="P2062" s="8">
        <f t="shared" si="291"/>
        <v>0.24241955534168563</v>
      </c>
      <c r="Q2062">
        <f t="shared" si="292"/>
        <v>261.8415</v>
      </c>
      <c r="R2062">
        <f t="shared" si="293"/>
        <v>1483.7684999999999</v>
      </c>
      <c r="S2062">
        <f t="shared" si="294"/>
        <v>161.32849999999985</v>
      </c>
      <c r="T2062" t="str">
        <f>_xlfn.XLOOKUP(C2062,Customers!A:A,Customers!D:D)</f>
        <v>F</v>
      </c>
      <c r="U2062" s="13">
        <f>_xlfn.XLOOKUP(C2062,Customers!A:A,Customers!E:E)</f>
        <v>29746</v>
      </c>
      <c r="V2062" t="str">
        <f>_xlfn.XLOOKUP(C2062,Customers!A:A,Customers!F:F)</f>
        <v>New Julia</v>
      </c>
      <c r="W2062" s="13">
        <f>_xlfn.XLOOKUP(C2062,Customers!A:A,Customers!G:G)</f>
        <v>45456</v>
      </c>
      <c r="X2062">
        <f t="shared" ca="1" si="295"/>
        <v>45</v>
      </c>
      <c r="Y2062" t="str">
        <f t="shared" ca="1" si="296"/>
        <v>36-50</v>
      </c>
    </row>
    <row r="2063" spans="1:25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  <c r="I2063">
        <f>_xlfn.XLOOKUP(D2063,Products!A:A,Products!E:E)</f>
        <v>673.78</v>
      </c>
      <c r="J2063">
        <f>_xlfn.XLOOKUP(D2063,Products!A:A,Products!F:F)</f>
        <v>363.33</v>
      </c>
      <c r="K2063" t="str">
        <f>_xlfn.XLOOKUP(D2063,Products!A:A,Products!C:C)</f>
        <v>Electronics</v>
      </c>
      <c r="L2063" t="str">
        <f>_xlfn.XLOOKUP(D2063,Products!A:A,Products!D:D)</f>
        <v>Smartphone</v>
      </c>
      <c r="M2063">
        <f t="shared" si="288"/>
        <v>3368.8999999999996</v>
      </c>
      <c r="N2063">
        <f t="shared" si="289"/>
        <v>1816.6499999999999</v>
      </c>
      <c r="O2063">
        <f t="shared" si="290"/>
        <v>1552.2499999999998</v>
      </c>
      <c r="P2063" s="8">
        <f t="shared" si="291"/>
        <v>0.46075870462168661</v>
      </c>
      <c r="Q2063">
        <f t="shared" si="292"/>
        <v>0</v>
      </c>
      <c r="R2063">
        <f t="shared" si="293"/>
        <v>3368.8999999999996</v>
      </c>
      <c r="S2063">
        <f t="shared" si="294"/>
        <v>1552.2499999999998</v>
      </c>
      <c r="T2063" t="str">
        <f>_xlfn.XLOOKUP(C2063,Customers!A:A,Customers!D:D)</f>
        <v>F</v>
      </c>
      <c r="U2063" s="13">
        <f>_xlfn.XLOOKUP(C2063,Customers!A:A,Customers!E:E)</f>
        <v>31328</v>
      </c>
      <c r="V2063" t="str">
        <f>_xlfn.XLOOKUP(C2063,Customers!A:A,Customers!F:F)</f>
        <v>Lake Lindsay</v>
      </c>
      <c r="W2063" s="13">
        <f>_xlfn.XLOOKUP(C2063,Customers!A:A,Customers!G:G)</f>
        <v>45889</v>
      </c>
      <c r="X2063">
        <f t="shared" ca="1" si="295"/>
        <v>40</v>
      </c>
      <c r="Y2063" t="str">
        <f t="shared" ca="1" si="296"/>
        <v>36-50</v>
      </c>
    </row>
    <row r="2064" spans="1:25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  <c r="I2064">
        <f>_xlfn.XLOOKUP(D2064,Products!A:A,Products!E:E)</f>
        <v>453.62</v>
      </c>
      <c r="J2064">
        <f>_xlfn.XLOOKUP(D2064,Products!A:A,Products!F:F)</f>
        <v>316.63</v>
      </c>
      <c r="K2064" t="str">
        <f>_xlfn.XLOOKUP(D2064,Products!A:A,Products!C:C)</f>
        <v>Fashion</v>
      </c>
      <c r="L2064" t="str">
        <f>_xlfn.XLOOKUP(D2064,Products!A:A,Products!D:D)</f>
        <v>Clothing</v>
      </c>
      <c r="M2064">
        <f t="shared" si="288"/>
        <v>1814.48</v>
      </c>
      <c r="N2064">
        <f t="shared" si="289"/>
        <v>1266.52</v>
      </c>
      <c r="O2064">
        <f t="shared" si="290"/>
        <v>547.96</v>
      </c>
      <c r="P2064" s="8">
        <f t="shared" si="291"/>
        <v>0.30199285745778409</v>
      </c>
      <c r="Q2064">
        <f t="shared" si="292"/>
        <v>90.724000000000004</v>
      </c>
      <c r="R2064">
        <f t="shared" si="293"/>
        <v>1723.7560000000001</v>
      </c>
      <c r="S2064">
        <f t="shared" si="294"/>
        <v>457.2360000000001</v>
      </c>
      <c r="T2064" t="str">
        <f>_xlfn.XLOOKUP(C2064,Customers!A:A,Customers!D:D)</f>
        <v>F</v>
      </c>
      <c r="U2064" s="13">
        <f>_xlfn.XLOOKUP(C2064,Customers!A:A,Customers!E:E)</f>
        <v>38253</v>
      </c>
      <c r="V2064" t="str">
        <f>_xlfn.XLOOKUP(C2064,Customers!A:A,Customers!F:F)</f>
        <v>North Tracey</v>
      </c>
      <c r="W2064" s="13">
        <f>_xlfn.XLOOKUP(C2064,Customers!A:A,Customers!G:G)</f>
        <v>44366</v>
      </c>
      <c r="X2064">
        <f t="shared" ca="1" si="295"/>
        <v>21</v>
      </c>
      <c r="Y2064" t="str">
        <f t="shared" ca="1" si="296"/>
        <v>18-25</v>
      </c>
    </row>
    <row r="2065" spans="1:25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  <c r="I2065">
        <f>_xlfn.XLOOKUP(D2065,Products!A:A,Products!E:E)</f>
        <v>1879.08</v>
      </c>
      <c r="J2065">
        <f>_xlfn.XLOOKUP(D2065,Products!A:A,Products!F:F)</f>
        <v>1004.56</v>
      </c>
      <c r="K2065" t="str">
        <f>_xlfn.XLOOKUP(D2065,Products!A:A,Products!C:C)</f>
        <v>Groceries</v>
      </c>
      <c r="L2065" t="str">
        <f>_xlfn.XLOOKUP(D2065,Products!A:A,Products!D:D)</f>
        <v>Dairy</v>
      </c>
      <c r="M2065">
        <f t="shared" si="288"/>
        <v>3758.16</v>
      </c>
      <c r="N2065">
        <f t="shared" si="289"/>
        <v>2009.12</v>
      </c>
      <c r="O2065">
        <f t="shared" si="290"/>
        <v>1749.04</v>
      </c>
      <c r="P2065" s="8">
        <f t="shared" si="291"/>
        <v>0.46539796070417438</v>
      </c>
      <c r="Q2065">
        <f t="shared" si="292"/>
        <v>187.90800000000002</v>
      </c>
      <c r="R2065">
        <f t="shared" si="293"/>
        <v>3570.252</v>
      </c>
      <c r="S2065">
        <f t="shared" si="294"/>
        <v>1561.1320000000001</v>
      </c>
      <c r="T2065" t="str">
        <f>_xlfn.XLOOKUP(C2065,Customers!A:A,Customers!D:D)</f>
        <v>F</v>
      </c>
      <c r="U2065" s="13">
        <f>_xlfn.XLOOKUP(C2065,Customers!A:A,Customers!E:E)</f>
        <v>38253</v>
      </c>
      <c r="V2065" t="str">
        <f>_xlfn.XLOOKUP(C2065,Customers!A:A,Customers!F:F)</f>
        <v>North Tracey</v>
      </c>
      <c r="W2065" s="13">
        <f>_xlfn.XLOOKUP(C2065,Customers!A:A,Customers!G:G)</f>
        <v>44366</v>
      </c>
      <c r="X2065">
        <f t="shared" ca="1" si="295"/>
        <v>21</v>
      </c>
      <c r="Y2065" t="str">
        <f t="shared" ca="1" si="296"/>
        <v>18-25</v>
      </c>
    </row>
    <row r="2066" spans="1:25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  <c r="I2066">
        <f>_xlfn.XLOOKUP(D2066,Products!A:A,Products!E:E)</f>
        <v>1474.12</v>
      </c>
      <c r="J2066">
        <f>_xlfn.XLOOKUP(D2066,Products!A:A,Products!F:F)</f>
        <v>764.02</v>
      </c>
      <c r="K2066" t="str">
        <f>_xlfn.XLOOKUP(D2066,Products!A:A,Products!C:C)</f>
        <v>Electronics</v>
      </c>
      <c r="L2066" t="str">
        <f>_xlfn.XLOOKUP(D2066,Products!A:A,Products!D:D)</f>
        <v>Camera</v>
      </c>
      <c r="M2066">
        <f t="shared" si="288"/>
        <v>1474.12</v>
      </c>
      <c r="N2066">
        <f t="shared" si="289"/>
        <v>764.02</v>
      </c>
      <c r="O2066">
        <f t="shared" si="290"/>
        <v>710.09999999999991</v>
      </c>
      <c r="P2066" s="8">
        <f t="shared" si="291"/>
        <v>0.48171112256804055</v>
      </c>
      <c r="Q2066">
        <f t="shared" si="292"/>
        <v>147.41200000000001</v>
      </c>
      <c r="R2066">
        <f t="shared" si="293"/>
        <v>1326.7079999999999</v>
      </c>
      <c r="S2066">
        <f t="shared" si="294"/>
        <v>562.68799999999987</v>
      </c>
      <c r="T2066" t="str">
        <f>_xlfn.XLOOKUP(C2066,Customers!A:A,Customers!D:D)</f>
        <v>M</v>
      </c>
      <c r="U2066" s="13">
        <f>_xlfn.XLOOKUP(C2066,Customers!A:A,Customers!E:E)</f>
        <v>30183</v>
      </c>
      <c r="V2066" t="str">
        <f>_xlfn.XLOOKUP(C2066,Customers!A:A,Customers!F:F)</f>
        <v>Seanville</v>
      </c>
      <c r="W2066" s="13">
        <f>_xlfn.XLOOKUP(C2066,Customers!A:A,Customers!G:G)</f>
        <v>44184</v>
      </c>
      <c r="X2066">
        <f t="shared" ca="1" si="295"/>
        <v>43</v>
      </c>
      <c r="Y2066" t="str">
        <f t="shared" ca="1" si="296"/>
        <v>36-50</v>
      </c>
    </row>
    <row r="2067" spans="1:25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  <c r="I2067">
        <f>_xlfn.XLOOKUP(D2067,Products!A:A,Products!E:E)</f>
        <v>1194.1199999999999</v>
      </c>
      <c r="J2067">
        <f>_xlfn.XLOOKUP(D2067,Products!A:A,Products!F:F)</f>
        <v>838.95</v>
      </c>
      <c r="K2067" t="str">
        <f>_xlfn.XLOOKUP(D2067,Products!A:A,Products!C:C)</f>
        <v>Electronics</v>
      </c>
      <c r="L2067" t="str">
        <f>_xlfn.XLOOKUP(D2067,Products!A:A,Products!D:D)</f>
        <v>Smartphone</v>
      </c>
      <c r="M2067">
        <f t="shared" si="288"/>
        <v>4776.4799999999996</v>
      </c>
      <c r="N2067">
        <f t="shared" si="289"/>
        <v>3355.8</v>
      </c>
      <c r="O2067">
        <f t="shared" si="290"/>
        <v>1420.6799999999994</v>
      </c>
      <c r="P2067" s="8">
        <f t="shared" si="291"/>
        <v>0.29743241885237653</v>
      </c>
      <c r="Q2067">
        <f t="shared" si="292"/>
        <v>716.47199999999987</v>
      </c>
      <c r="R2067">
        <f t="shared" si="293"/>
        <v>4060.0079999999998</v>
      </c>
      <c r="S2067">
        <f t="shared" si="294"/>
        <v>704.20799999999963</v>
      </c>
      <c r="T2067" t="str">
        <f>_xlfn.XLOOKUP(C2067,Customers!A:A,Customers!D:D)</f>
        <v>M</v>
      </c>
      <c r="U2067" s="13">
        <f>_xlfn.XLOOKUP(C2067,Customers!A:A,Customers!E:E)</f>
        <v>21466</v>
      </c>
      <c r="V2067" t="str">
        <f>_xlfn.XLOOKUP(C2067,Customers!A:A,Customers!F:F)</f>
        <v>New Michael</v>
      </c>
      <c r="W2067" s="13">
        <f>_xlfn.XLOOKUP(C2067,Customers!A:A,Customers!G:G)</f>
        <v>45636</v>
      </c>
      <c r="X2067">
        <f t="shared" ca="1" si="295"/>
        <v>67</v>
      </c>
      <c r="Y2067" t="str">
        <f t="shared" ca="1" si="296"/>
        <v>50+</v>
      </c>
    </row>
    <row r="2068" spans="1:25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  <c r="I2068">
        <f>_xlfn.XLOOKUP(D2068,Products!A:A,Products!E:E)</f>
        <v>318.05</v>
      </c>
      <c r="J2068">
        <f>_xlfn.XLOOKUP(D2068,Products!A:A,Products!F:F)</f>
        <v>187.34</v>
      </c>
      <c r="K2068" t="str">
        <f>_xlfn.XLOOKUP(D2068,Products!A:A,Products!C:C)</f>
        <v>Groceries</v>
      </c>
      <c r="L2068" t="str">
        <f>_xlfn.XLOOKUP(D2068,Products!A:A,Products!D:D)</f>
        <v>Fruits</v>
      </c>
      <c r="M2068">
        <f t="shared" si="288"/>
        <v>954.15000000000009</v>
      </c>
      <c r="N2068">
        <f t="shared" si="289"/>
        <v>562.02</v>
      </c>
      <c r="O2068">
        <f t="shared" si="290"/>
        <v>392.13000000000011</v>
      </c>
      <c r="P2068" s="8">
        <f t="shared" si="291"/>
        <v>0.41097311743436576</v>
      </c>
      <c r="Q2068">
        <f t="shared" si="292"/>
        <v>143.1225</v>
      </c>
      <c r="R2068">
        <f t="shared" si="293"/>
        <v>811.02750000000015</v>
      </c>
      <c r="S2068">
        <f t="shared" si="294"/>
        <v>249.00750000000016</v>
      </c>
      <c r="T2068" t="str">
        <f>_xlfn.XLOOKUP(C2068,Customers!A:A,Customers!D:D)</f>
        <v>F</v>
      </c>
      <c r="U2068" s="13">
        <f>_xlfn.XLOOKUP(C2068,Customers!A:A,Customers!E:E)</f>
        <v>31890</v>
      </c>
      <c r="V2068" t="str">
        <f>_xlfn.XLOOKUP(C2068,Customers!A:A,Customers!F:F)</f>
        <v>Lake Ricardo</v>
      </c>
      <c r="W2068" s="13">
        <f>_xlfn.XLOOKUP(C2068,Customers!A:A,Customers!G:G)</f>
        <v>45694</v>
      </c>
      <c r="X2068">
        <f t="shared" ca="1" si="295"/>
        <v>39</v>
      </c>
      <c r="Y2068" t="str">
        <f t="shared" ca="1" si="296"/>
        <v>36-50</v>
      </c>
    </row>
    <row r="2069" spans="1:25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  <c r="I2069">
        <f>_xlfn.XLOOKUP(D2069,Products!A:A,Products!E:E)</f>
        <v>818.76</v>
      </c>
      <c r="J2069">
        <f>_xlfn.XLOOKUP(D2069,Products!A:A,Products!F:F)</f>
        <v>527.62</v>
      </c>
      <c r="K2069" t="str">
        <f>_xlfn.XLOOKUP(D2069,Products!A:A,Products!C:C)</f>
        <v>Electronics</v>
      </c>
      <c r="L2069" t="str">
        <f>_xlfn.XLOOKUP(D2069,Products!A:A,Products!D:D)</f>
        <v>Television</v>
      </c>
      <c r="M2069">
        <f t="shared" si="288"/>
        <v>3275.04</v>
      </c>
      <c r="N2069">
        <f t="shared" si="289"/>
        <v>2110.48</v>
      </c>
      <c r="O2069">
        <f t="shared" si="290"/>
        <v>1164.56</v>
      </c>
      <c r="P2069" s="8">
        <f t="shared" si="291"/>
        <v>0.35558649665347597</v>
      </c>
      <c r="Q2069">
        <f t="shared" si="292"/>
        <v>491.25599999999997</v>
      </c>
      <c r="R2069">
        <f t="shared" si="293"/>
        <v>2783.7840000000001</v>
      </c>
      <c r="S2069">
        <f t="shared" si="294"/>
        <v>673.30400000000009</v>
      </c>
      <c r="T2069" t="str">
        <f>_xlfn.XLOOKUP(C2069,Customers!A:A,Customers!D:D)</f>
        <v>M</v>
      </c>
      <c r="U2069" s="13">
        <f>_xlfn.XLOOKUP(C2069,Customers!A:A,Customers!E:E)</f>
        <v>37417</v>
      </c>
      <c r="V2069" t="str">
        <f>_xlfn.XLOOKUP(C2069,Customers!A:A,Customers!F:F)</f>
        <v>Thomashaven</v>
      </c>
      <c r="W2069" s="13">
        <f>_xlfn.XLOOKUP(C2069,Customers!A:A,Customers!G:G)</f>
        <v>44800</v>
      </c>
      <c r="X2069">
        <f t="shared" ca="1" si="295"/>
        <v>24</v>
      </c>
      <c r="Y2069" t="str">
        <f t="shared" ca="1" si="296"/>
        <v>18-25</v>
      </c>
    </row>
    <row r="2070" spans="1:25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  <c r="I2070">
        <f>_xlfn.XLOOKUP(D2070,Products!A:A,Products!E:E)</f>
        <v>1635.01</v>
      </c>
      <c r="J2070">
        <f>_xlfn.XLOOKUP(D2070,Products!A:A,Products!F:F)</f>
        <v>1043.29</v>
      </c>
      <c r="K2070" t="str">
        <f>_xlfn.XLOOKUP(D2070,Products!A:A,Products!C:C)</f>
        <v>Electronics</v>
      </c>
      <c r="L2070" t="str">
        <f>_xlfn.XLOOKUP(D2070,Products!A:A,Products!D:D)</f>
        <v>Television</v>
      </c>
      <c r="M2070">
        <f t="shared" si="288"/>
        <v>8175.05</v>
      </c>
      <c r="N2070">
        <f t="shared" si="289"/>
        <v>5216.45</v>
      </c>
      <c r="O2070">
        <f t="shared" si="290"/>
        <v>2958.6000000000004</v>
      </c>
      <c r="P2070" s="8">
        <f t="shared" si="291"/>
        <v>0.36190604338811388</v>
      </c>
      <c r="Q2070">
        <f t="shared" si="292"/>
        <v>408.75250000000005</v>
      </c>
      <c r="R2070">
        <f t="shared" si="293"/>
        <v>7766.2975000000006</v>
      </c>
      <c r="S2070">
        <f t="shared" si="294"/>
        <v>2549.8475000000008</v>
      </c>
      <c r="T2070" t="str">
        <f>_xlfn.XLOOKUP(C2070,Customers!A:A,Customers!D:D)</f>
        <v>M</v>
      </c>
      <c r="U2070" s="13">
        <f>_xlfn.XLOOKUP(C2070,Customers!A:A,Customers!E:E)</f>
        <v>23397</v>
      </c>
      <c r="V2070" t="str">
        <f>_xlfn.XLOOKUP(C2070,Customers!A:A,Customers!F:F)</f>
        <v>New Jontown</v>
      </c>
      <c r="W2070" s="13">
        <f>_xlfn.XLOOKUP(C2070,Customers!A:A,Customers!G:G)</f>
        <v>44737</v>
      </c>
      <c r="X2070">
        <f t="shared" ca="1" si="295"/>
        <v>62</v>
      </c>
      <c r="Y2070" t="str">
        <f t="shared" ca="1" si="296"/>
        <v>50+</v>
      </c>
    </row>
    <row r="2071" spans="1:25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  <c r="I2071">
        <f>_xlfn.XLOOKUP(D2071,Products!A:A,Products!E:E)</f>
        <v>1134.8</v>
      </c>
      <c r="J2071">
        <f>_xlfn.XLOOKUP(D2071,Products!A:A,Products!F:F)</f>
        <v>675.1</v>
      </c>
      <c r="K2071" t="str">
        <f>_xlfn.XLOOKUP(D2071,Products!A:A,Products!C:C)</f>
        <v>Fashion</v>
      </c>
      <c r="L2071" t="str">
        <f>_xlfn.XLOOKUP(D2071,Products!A:A,Products!D:D)</f>
        <v>Watches</v>
      </c>
      <c r="M2071">
        <f t="shared" si="288"/>
        <v>4539.2</v>
      </c>
      <c r="N2071">
        <f t="shared" si="289"/>
        <v>2700.4</v>
      </c>
      <c r="O2071">
        <f t="shared" si="290"/>
        <v>1838.7999999999997</v>
      </c>
      <c r="P2071" s="8">
        <f t="shared" si="291"/>
        <v>0.40509340853013742</v>
      </c>
      <c r="Q2071">
        <f t="shared" si="292"/>
        <v>453.92</v>
      </c>
      <c r="R2071">
        <f t="shared" si="293"/>
        <v>4085.2799999999997</v>
      </c>
      <c r="S2071">
        <f t="shared" si="294"/>
        <v>1384.8799999999997</v>
      </c>
      <c r="T2071" t="str">
        <f>_xlfn.XLOOKUP(C2071,Customers!A:A,Customers!D:D)</f>
        <v>F</v>
      </c>
      <c r="U2071" s="13">
        <f>_xlfn.XLOOKUP(C2071,Customers!A:A,Customers!E:E)</f>
        <v>38361</v>
      </c>
      <c r="V2071" t="str">
        <f>_xlfn.XLOOKUP(C2071,Customers!A:A,Customers!F:F)</f>
        <v>East Colinmouth</v>
      </c>
      <c r="W2071" s="13">
        <f>_xlfn.XLOOKUP(C2071,Customers!A:A,Customers!G:G)</f>
        <v>45068</v>
      </c>
      <c r="X2071">
        <f t="shared" ca="1" si="295"/>
        <v>21</v>
      </c>
      <c r="Y2071" t="str">
        <f t="shared" ca="1" si="296"/>
        <v>18-25</v>
      </c>
    </row>
    <row r="2072" spans="1:25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  <c r="I2072">
        <f>_xlfn.XLOOKUP(D2072,Products!A:A,Products!E:E)</f>
        <v>1853.77</v>
      </c>
      <c r="J2072">
        <f>_xlfn.XLOOKUP(D2072,Products!A:A,Products!F:F)</f>
        <v>1363.52</v>
      </c>
      <c r="K2072" t="str">
        <f>_xlfn.XLOOKUP(D2072,Products!A:A,Products!C:C)</f>
        <v>Fashion</v>
      </c>
      <c r="L2072" t="str">
        <f>_xlfn.XLOOKUP(D2072,Products!A:A,Products!D:D)</f>
        <v>Accessories</v>
      </c>
      <c r="M2072">
        <f t="shared" si="288"/>
        <v>1853.77</v>
      </c>
      <c r="N2072">
        <f t="shared" si="289"/>
        <v>1363.52</v>
      </c>
      <c r="O2072">
        <f t="shared" si="290"/>
        <v>490.25</v>
      </c>
      <c r="P2072" s="8">
        <f t="shared" si="291"/>
        <v>0.26446107122242779</v>
      </c>
      <c r="Q2072">
        <f t="shared" si="292"/>
        <v>0</v>
      </c>
      <c r="R2072">
        <f t="shared" si="293"/>
        <v>1853.77</v>
      </c>
      <c r="S2072">
        <f t="shared" si="294"/>
        <v>490.25</v>
      </c>
      <c r="T2072" t="str">
        <f>_xlfn.XLOOKUP(C2072,Customers!A:A,Customers!D:D)</f>
        <v>F</v>
      </c>
      <c r="U2072" s="13">
        <f>_xlfn.XLOOKUP(C2072,Customers!A:A,Customers!E:E)</f>
        <v>26428</v>
      </c>
      <c r="V2072" t="str">
        <f>_xlfn.XLOOKUP(C2072,Customers!A:A,Customers!F:F)</f>
        <v>New Christophermouth</v>
      </c>
      <c r="W2072" s="13">
        <f>_xlfn.XLOOKUP(C2072,Customers!A:A,Customers!G:G)</f>
        <v>44123</v>
      </c>
      <c r="X2072">
        <f t="shared" ca="1" si="295"/>
        <v>54</v>
      </c>
      <c r="Y2072" t="str">
        <f t="shared" ca="1" si="296"/>
        <v>50+</v>
      </c>
    </row>
    <row r="2073" spans="1:25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  <c r="I2073">
        <f>_xlfn.XLOOKUP(D2073,Products!A:A,Products!E:E)</f>
        <v>366.93</v>
      </c>
      <c r="J2073">
        <f>_xlfn.XLOOKUP(D2073,Products!A:A,Products!F:F)</f>
        <v>285.23</v>
      </c>
      <c r="K2073" t="str">
        <f>_xlfn.XLOOKUP(D2073,Products!A:A,Products!C:C)</f>
        <v>Fashion</v>
      </c>
      <c r="L2073" t="str">
        <f>_xlfn.XLOOKUP(D2073,Products!A:A,Products!D:D)</f>
        <v>Footwear</v>
      </c>
      <c r="M2073">
        <f t="shared" si="288"/>
        <v>1834.65</v>
      </c>
      <c r="N2073">
        <f t="shared" si="289"/>
        <v>1426.15</v>
      </c>
      <c r="O2073">
        <f t="shared" si="290"/>
        <v>408.5</v>
      </c>
      <c r="P2073" s="8">
        <f t="shared" si="291"/>
        <v>0.22265827269506444</v>
      </c>
      <c r="Q2073">
        <f t="shared" si="292"/>
        <v>0</v>
      </c>
      <c r="R2073">
        <f t="shared" si="293"/>
        <v>1834.65</v>
      </c>
      <c r="S2073">
        <f t="shared" si="294"/>
        <v>408.5</v>
      </c>
      <c r="T2073" t="str">
        <f>_xlfn.XLOOKUP(C2073,Customers!A:A,Customers!D:D)</f>
        <v>M</v>
      </c>
      <c r="U2073" s="13">
        <f>_xlfn.XLOOKUP(C2073,Customers!A:A,Customers!E:E)</f>
        <v>21586</v>
      </c>
      <c r="V2073" t="str">
        <f>_xlfn.XLOOKUP(C2073,Customers!A:A,Customers!F:F)</f>
        <v>Robertmouth</v>
      </c>
      <c r="W2073" s="13">
        <f>_xlfn.XLOOKUP(C2073,Customers!A:A,Customers!G:G)</f>
        <v>45168</v>
      </c>
      <c r="X2073">
        <f t="shared" ca="1" si="295"/>
        <v>67</v>
      </c>
      <c r="Y2073" t="str">
        <f t="shared" ca="1" si="296"/>
        <v>50+</v>
      </c>
    </row>
    <row r="2074" spans="1:25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  <c r="I2074">
        <f>_xlfn.XLOOKUP(D2074,Products!A:A,Products!E:E)</f>
        <v>1485.05</v>
      </c>
      <c r="J2074">
        <f>_xlfn.XLOOKUP(D2074,Products!A:A,Products!F:F)</f>
        <v>988.31</v>
      </c>
      <c r="K2074" t="str">
        <f>_xlfn.XLOOKUP(D2074,Products!A:A,Products!C:C)</f>
        <v>Fashion</v>
      </c>
      <c r="L2074" t="str">
        <f>_xlfn.XLOOKUP(D2074,Products!A:A,Products!D:D)</f>
        <v>Clothing</v>
      </c>
      <c r="M2074">
        <f t="shared" si="288"/>
        <v>1485.05</v>
      </c>
      <c r="N2074">
        <f t="shared" si="289"/>
        <v>988.31</v>
      </c>
      <c r="O2074">
        <f t="shared" si="290"/>
        <v>496.74</v>
      </c>
      <c r="P2074" s="8">
        <f t="shared" si="291"/>
        <v>0.33449378808794317</v>
      </c>
      <c r="Q2074">
        <f t="shared" si="292"/>
        <v>148.505</v>
      </c>
      <c r="R2074">
        <f t="shared" si="293"/>
        <v>1336.5450000000001</v>
      </c>
      <c r="S2074">
        <f t="shared" si="294"/>
        <v>348.23500000000013</v>
      </c>
      <c r="T2074" t="str">
        <f>_xlfn.XLOOKUP(C2074,Customers!A:A,Customers!D:D)</f>
        <v>M</v>
      </c>
      <c r="U2074" s="13">
        <f>_xlfn.XLOOKUP(C2074,Customers!A:A,Customers!E:E)</f>
        <v>21466</v>
      </c>
      <c r="V2074" t="str">
        <f>_xlfn.XLOOKUP(C2074,Customers!A:A,Customers!F:F)</f>
        <v>New Michael</v>
      </c>
      <c r="W2074" s="13">
        <f>_xlfn.XLOOKUP(C2074,Customers!A:A,Customers!G:G)</f>
        <v>45636</v>
      </c>
      <c r="X2074">
        <f t="shared" ca="1" si="295"/>
        <v>67</v>
      </c>
      <c r="Y2074" t="str">
        <f t="shared" ca="1" si="296"/>
        <v>50+</v>
      </c>
    </row>
    <row r="2075" spans="1:25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  <c r="I2075">
        <f>_xlfn.XLOOKUP(D2075,Products!A:A,Products!E:E)</f>
        <v>1079.8900000000001</v>
      </c>
      <c r="J2075">
        <f>_xlfn.XLOOKUP(D2075,Products!A:A,Products!F:F)</f>
        <v>703.83</v>
      </c>
      <c r="K2075" t="str">
        <f>_xlfn.XLOOKUP(D2075,Products!A:A,Products!C:C)</f>
        <v>Electronics</v>
      </c>
      <c r="L2075" t="str">
        <f>_xlfn.XLOOKUP(D2075,Products!A:A,Products!D:D)</f>
        <v>Smartphone</v>
      </c>
      <c r="M2075">
        <f t="shared" si="288"/>
        <v>4319.5600000000004</v>
      </c>
      <c r="N2075">
        <f t="shared" si="289"/>
        <v>2815.32</v>
      </c>
      <c r="O2075">
        <f t="shared" si="290"/>
        <v>1504.2400000000002</v>
      </c>
      <c r="P2075" s="8">
        <f t="shared" si="291"/>
        <v>0.34823917250831105</v>
      </c>
      <c r="Q2075">
        <f t="shared" si="292"/>
        <v>647.93400000000008</v>
      </c>
      <c r="R2075">
        <f t="shared" si="293"/>
        <v>3671.6260000000002</v>
      </c>
      <c r="S2075">
        <f t="shared" si="294"/>
        <v>856.30600000000004</v>
      </c>
      <c r="T2075" t="str">
        <f>_xlfn.XLOOKUP(C2075,Customers!A:A,Customers!D:D)</f>
        <v>M</v>
      </c>
      <c r="U2075" s="13">
        <f>_xlfn.XLOOKUP(C2075,Customers!A:A,Customers!E:E)</f>
        <v>27950</v>
      </c>
      <c r="V2075" t="str">
        <f>_xlfn.XLOOKUP(C2075,Customers!A:A,Customers!F:F)</f>
        <v>Andersonville</v>
      </c>
      <c r="W2075" s="13">
        <f>_xlfn.XLOOKUP(C2075,Customers!A:A,Customers!G:G)</f>
        <v>44232</v>
      </c>
      <c r="X2075">
        <f t="shared" ca="1" si="295"/>
        <v>49</v>
      </c>
      <c r="Y2075" t="str">
        <f t="shared" ca="1" si="296"/>
        <v>36-50</v>
      </c>
    </row>
    <row r="2076" spans="1:25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  <c r="I2076">
        <f>_xlfn.XLOOKUP(D2076,Products!A:A,Products!E:E)</f>
        <v>109.78</v>
      </c>
      <c r="J2076">
        <f>_xlfn.XLOOKUP(D2076,Products!A:A,Products!F:F)</f>
        <v>70.59</v>
      </c>
      <c r="K2076" t="str">
        <f>_xlfn.XLOOKUP(D2076,Products!A:A,Products!C:C)</f>
        <v>Fashion</v>
      </c>
      <c r="L2076" t="str">
        <f>_xlfn.XLOOKUP(D2076,Products!A:A,Products!D:D)</f>
        <v>Footwear</v>
      </c>
      <c r="M2076">
        <f t="shared" si="288"/>
        <v>109.78</v>
      </c>
      <c r="N2076">
        <f t="shared" si="289"/>
        <v>70.59</v>
      </c>
      <c r="O2076">
        <f t="shared" si="290"/>
        <v>39.19</v>
      </c>
      <c r="P2076" s="8">
        <f t="shared" si="291"/>
        <v>0.3569867006740754</v>
      </c>
      <c r="Q2076">
        <f t="shared" si="292"/>
        <v>10.978000000000002</v>
      </c>
      <c r="R2076">
        <f t="shared" si="293"/>
        <v>98.801999999999992</v>
      </c>
      <c r="S2076">
        <f t="shared" si="294"/>
        <v>28.211999999999989</v>
      </c>
      <c r="T2076" t="str">
        <f>_xlfn.XLOOKUP(C2076,Customers!A:A,Customers!D:D)</f>
        <v>F</v>
      </c>
      <c r="U2076" s="13">
        <f>_xlfn.XLOOKUP(C2076,Customers!A:A,Customers!E:E)</f>
        <v>38340</v>
      </c>
      <c r="V2076" t="str">
        <f>_xlfn.XLOOKUP(C2076,Customers!A:A,Customers!F:F)</f>
        <v>Boyerstad</v>
      </c>
      <c r="W2076" s="13">
        <f>_xlfn.XLOOKUP(C2076,Customers!A:A,Customers!G:G)</f>
        <v>45347</v>
      </c>
      <c r="X2076">
        <f t="shared" ca="1" si="295"/>
        <v>21</v>
      </c>
      <c r="Y2076" t="str">
        <f t="shared" ca="1" si="296"/>
        <v>18-25</v>
      </c>
    </row>
    <row r="2077" spans="1:25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  <c r="I2077">
        <f>_xlfn.XLOOKUP(D2077,Products!A:A,Products!E:E)</f>
        <v>1194.1199999999999</v>
      </c>
      <c r="J2077">
        <f>_xlfn.XLOOKUP(D2077,Products!A:A,Products!F:F)</f>
        <v>838.95</v>
      </c>
      <c r="K2077" t="str">
        <f>_xlfn.XLOOKUP(D2077,Products!A:A,Products!C:C)</f>
        <v>Electronics</v>
      </c>
      <c r="L2077" t="str">
        <f>_xlfn.XLOOKUP(D2077,Products!A:A,Products!D:D)</f>
        <v>Smartphone</v>
      </c>
      <c r="M2077">
        <f t="shared" si="288"/>
        <v>1194.1199999999999</v>
      </c>
      <c r="N2077">
        <f t="shared" si="289"/>
        <v>838.95</v>
      </c>
      <c r="O2077">
        <f t="shared" si="290"/>
        <v>355.16999999999985</v>
      </c>
      <c r="P2077" s="8">
        <f t="shared" si="291"/>
        <v>0.29743241885237653</v>
      </c>
      <c r="Q2077">
        <f t="shared" si="292"/>
        <v>119.41199999999999</v>
      </c>
      <c r="R2077">
        <f t="shared" si="293"/>
        <v>1074.7079999999999</v>
      </c>
      <c r="S2077">
        <f t="shared" si="294"/>
        <v>235.75799999999981</v>
      </c>
      <c r="T2077" t="str">
        <f>_xlfn.XLOOKUP(C2077,Customers!A:A,Customers!D:D)</f>
        <v>F</v>
      </c>
      <c r="U2077" s="13">
        <f>_xlfn.XLOOKUP(C2077,Customers!A:A,Customers!E:E)</f>
        <v>31890</v>
      </c>
      <c r="V2077" t="str">
        <f>_xlfn.XLOOKUP(C2077,Customers!A:A,Customers!F:F)</f>
        <v>Lake Ricardo</v>
      </c>
      <c r="W2077" s="13">
        <f>_xlfn.XLOOKUP(C2077,Customers!A:A,Customers!G:G)</f>
        <v>45694</v>
      </c>
      <c r="X2077">
        <f t="shared" ca="1" si="295"/>
        <v>39</v>
      </c>
      <c r="Y2077" t="str">
        <f t="shared" ca="1" si="296"/>
        <v>36-50</v>
      </c>
    </row>
    <row r="2078" spans="1:25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  <c r="I2078">
        <f>_xlfn.XLOOKUP(D2078,Products!A:A,Products!E:E)</f>
        <v>1487.41</v>
      </c>
      <c r="J2078">
        <f>_xlfn.XLOOKUP(D2078,Products!A:A,Products!F:F)</f>
        <v>813.07</v>
      </c>
      <c r="K2078" t="str">
        <f>_xlfn.XLOOKUP(D2078,Products!A:A,Products!C:C)</f>
        <v>Electronics</v>
      </c>
      <c r="L2078" t="str">
        <f>_xlfn.XLOOKUP(D2078,Products!A:A,Products!D:D)</f>
        <v>Smartphone</v>
      </c>
      <c r="M2078">
        <f t="shared" si="288"/>
        <v>4462.2300000000005</v>
      </c>
      <c r="N2078">
        <f t="shared" si="289"/>
        <v>2439.21</v>
      </c>
      <c r="O2078">
        <f t="shared" si="290"/>
        <v>2023.0200000000004</v>
      </c>
      <c r="P2078" s="8">
        <f t="shared" si="291"/>
        <v>0.45336524562830699</v>
      </c>
      <c r="Q2078">
        <f t="shared" si="292"/>
        <v>446.22300000000007</v>
      </c>
      <c r="R2078">
        <f t="shared" si="293"/>
        <v>4016.0070000000005</v>
      </c>
      <c r="S2078">
        <f t="shared" si="294"/>
        <v>1576.7970000000005</v>
      </c>
      <c r="T2078" t="str">
        <f>_xlfn.XLOOKUP(C2078,Customers!A:A,Customers!D:D)</f>
        <v>M</v>
      </c>
      <c r="U2078" s="13">
        <f>_xlfn.XLOOKUP(C2078,Customers!A:A,Customers!E:E)</f>
        <v>29985</v>
      </c>
      <c r="V2078" t="str">
        <f>_xlfn.XLOOKUP(C2078,Customers!A:A,Customers!F:F)</f>
        <v>Marcchester</v>
      </c>
      <c r="W2078" s="13">
        <f>_xlfn.XLOOKUP(C2078,Customers!A:A,Customers!G:G)</f>
        <v>45488</v>
      </c>
      <c r="X2078">
        <f t="shared" ca="1" si="295"/>
        <v>44</v>
      </c>
      <c r="Y2078" t="str">
        <f t="shared" ca="1" si="296"/>
        <v>36-50</v>
      </c>
    </row>
    <row r="2079" spans="1:25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  <c r="I2079">
        <f>_xlfn.XLOOKUP(D2079,Products!A:A,Products!E:E)</f>
        <v>123.19</v>
      </c>
      <c r="J2079">
        <f>_xlfn.XLOOKUP(D2079,Products!A:A,Products!F:F)</f>
        <v>80.36</v>
      </c>
      <c r="K2079" t="str">
        <f>_xlfn.XLOOKUP(D2079,Products!A:A,Products!C:C)</f>
        <v>Groceries</v>
      </c>
      <c r="L2079" t="str">
        <f>_xlfn.XLOOKUP(D2079,Products!A:A,Products!D:D)</f>
        <v>Snacks</v>
      </c>
      <c r="M2079">
        <f t="shared" si="288"/>
        <v>123.19</v>
      </c>
      <c r="N2079">
        <f t="shared" si="289"/>
        <v>80.36</v>
      </c>
      <c r="O2079">
        <f t="shared" si="290"/>
        <v>42.83</v>
      </c>
      <c r="P2079" s="8">
        <f t="shared" si="291"/>
        <v>0.34767432421462779</v>
      </c>
      <c r="Q2079">
        <f t="shared" si="292"/>
        <v>18.4785</v>
      </c>
      <c r="R2079">
        <f t="shared" si="293"/>
        <v>104.7115</v>
      </c>
      <c r="S2079">
        <f t="shared" si="294"/>
        <v>24.351500000000001</v>
      </c>
      <c r="T2079" t="str">
        <f>_xlfn.XLOOKUP(C2079,Customers!A:A,Customers!D:D)</f>
        <v>F</v>
      </c>
      <c r="U2079" s="13">
        <f>_xlfn.XLOOKUP(C2079,Customers!A:A,Customers!E:E)</f>
        <v>34980</v>
      </c>
      <c r="V2079" t="str">
        <f>_xlfn.XLOOKUP(C2079,Customers!A:A,Customers!F:F)</f>
        <v>Lake Dale</v>
      </c>
      <c r="W2079" s="13">
        <f>_xlfn.XLOOKUP(C2079,Customers!A:A,Customers!G:G)</f>
        <v>45124</v>
      </c>
      <c r="X2079">
        <f t="shared" ca="1" si="295"/>
        <v>30</v>
      </c>
      <c r="Y2079" t="str">
        <f t="shared" ca="1" si="296"/>
        <v>26-35</v>
      </c>
    </row>
    <row r="2080" spans="1:25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  <c r="I2080">
        <f>_xlfn.XLOOKUP(D2080,Products!A:A,Products!E:E)</f>
        <v>323.92</v>
      </c>
      <c r="J2080">
        <f>_xlfn.XLOOKUP(D2080,Products!A:A,Products!F:F)</f>
        <v>242.98</v>
      </c>
      <c r="K2080" t="str">
        <f>_xlfn.XLOOKUP(D2080,Products!A:A,Products!C:C)</f>
        <v>Fashion</v>
      </c>
      <c r="L2080" t="str">
        <f>_xlfn.XLOOKUP(D2080,Products!A:A,Products!D:D)</f>
        <v>Accessories</v>
      </c>
      <c r="M2080">
        <f t="shared" si="288"/>
        <v>647.84</v>
      </c>
      <c r="N2080">
        <f t="shared" si="289"/>
        <v>485.96</v>
      </c>
      <c r="O2080">
        <f t="shared" si="290"/>
        <v>161.88000000000005</v>
      </c>
      <c r="P2080" s="8">
        <f t="shared" si="291"/>
        <v>0.24987651271918998</v>
      </c>
      <c r="Q2080">
        <f t="shared" si="292"/>
        <v>64.784000000000006</v>
      </c>
      <c r="R2080">
        <f t="shared" si="293"/>
        <v>583.05600000000004</v>
      </c>
      <c r="S2080">
        <f t="shared" si="294"/>
        <v>97.09600000000006</v>
      </c>
      <c r="T2080" t="str">
        <f>_xlfn.XLOOKUP(C2080,Customers!A:A,Customers!D:D)</f>
        <v>M</v>
      </c>
      <c r="U2080" s="13">
        <f>_xlfn.XLOOKUP(C2080,Customers!A:A,Customers!E:E)</f>
        <v>33771</v>
      </c>
      <c r="V2080" t="str">
        <f>_xlfn.XLOOKUP(C2080,Customers!A:A,Customers!F:F)</f>
        <v>East Edgarborough</v>
      </c>
      <c r="W2080" s="13">
        <f>_xlfn.XLOOKUP(C2080,Customers!A:A,Customers!G:G)</f>
        <v>45544</v>
      </c>
      <c r="X2080">
        <f t="shared" ca="1" si="295"/>
        <v>34</v>
      </c>
      <c r="Y2080" t="str">
        <f t="shared" ca="1" si="296"/>
        <v>26-35</v>
      </c>
    </row>
    <row r="2081" spans="1:25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  <c r="I2081">
        <f>_xlfn.XLOOKUP(D2081,Products!A:A,Products!E:E)</f>
        <v>1193.0899999999999</v>
      </c>
      <c r="J2081">
        <f>_xlfn.XLOOKUP(D2081,Products!A:A,Products!F:F)</f>
        <v>818.24</v>
      </c>
      <c r="K2081" t="str">
        <f>_xlfn.XLOOKUP(D2081,Products!A:A,Products!C:C)</f>
        <v>Electronics</v>
      </c>
      <c r="L2081" t="str">
        <f>_xlfn.XLOOKUP(D2081,Products!A:A,Products!D:D)</f>
        <v>Camera</v>
      </c>
      <c r="M2081">
        <f t="shared" si="288"/>
        <v>5965.45</v>
      </c>
      <c r="N2081">
        <f t="shared" si="289"/>
        <v>4091.2</v>
      </c>
      <c r="O2081">
        <f t="shared" si="290"/>
        <v>1874.25</v>
      </c>
      <c r="P2081" s="8">
        <f t="shared" si="291"/>
        <v>0.31418417722049469</v>
      </c>
      <c r="Q2081">
        <f t="shared" si="292"/>
        <v>894.8175</v>
      </c>
      <c r="R2081">
        <f t="shared" si="293"/>
        <v>5070.6324999999997</v>
      </c>
      <c r="S2081">
        <f t="shared" si="294"/>
        <v>979.43249999999989</v>
      </c>
      <c r="T2081" t="str">
        <f>_xlfn.XLOOKUP(C2081,Customers!A:A,Customers!D:D)</f>
        <v>F</v>
      </c>
      <c r="U2081" s="13">
        <f>_xlfn.XLOOKUP(C2081,Customers!A:A,Customers!E:E)</f>
        <v>27663</v>
      </c>
      <c r="V2081" t="str">
        <f>_xlfn.XLOOKUP(C2081,Customers!A:A,Customers!F:F)</f>
        <v>Port Stephanie</v>
      </c>
      <c r="W2081" s="13">
        <f>_xlfn.XLOOKUP(C2081,Customers!A:A,Customers!G:G)</f>
        <v>45133</v>
      </c>
      <c r="X2081">
        <f t="shared" ca="1" si="295"/>
        <v>50</v>
      </c>
      <c r="Y2081" t="str">
        <f t="shared" ca="1" si="296"/>
        <v>36-50</v>
      </c>
    </row>
    <row r="2082" spans="1:25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  <c r="I2082">
        <f>_xlfn.XLOOKUP(D2082,Products!A:A,Products!E:E)</f>
        <v>1044.6400000000001</v>
      </c>
      <c r="J2082">
        <f>_xlfn.XLOOKUP(D2082,Products!A:A,Products!F:F)</f>
        <v>775.07</v>
      </c>
      <c r="K2082" t="str">
        <f>_xlfn.XLOOKUP(D2082,Products!A:A,Products!C:C)</f>
        <v>Fashion</v>
      </c>
      <c r="L2082" t="str">
        <f>_xlfn.XLOOKUP(D2082,Products!A:A,Products!D:D)</f>
        <v>Footwear</v>
      </c>
      <c r="M2082">
        <f t="shared" si="288"/>
        <v>2089.2800000000002</v>
      </c>
      <c r="N2082">
        <f t="shared" si="289"/>
        <v>1550.14</v>
      </c>
      <c r="O2082">
        <f t="shared" si="290"/>
        <v>539.1400000000001</v>
      </c>
      <c r="P2082" s="8">
        <f t="shared" si="291"/>
        <v>0.25805062030938891</v>
      </c>
      <c r="Q2082">
        <f t="shared" si="292"/>
        <v>313.392</v>
      </c>
      <c r="R2082">
        <f t="shared" si="293"/>
        <v>1775.8880000000001</v>
      </c>
      <c r="S2082">
        <f t="shared" si="294"/>
        <v>225.74800000000005</v>
      </c>
      <c r="T2082" t="str">
        <f>_xlfn.XLOOKUP(C2082,Customers!A:A,Customers!D:D)</f>
        <v>M</v>
      </c>
      <c r="U2082" s="13">
        <f>_xlfn.XLOOKUP(C2082,Customers!A:A,Customers!E:E)</f>
        <v>22435</v>
      </c>
      <c r="V2082" t="str">
        <f>_xlfn.XLOOKUP(C2082,Customers!A:A,Customers!F:F)</f>
        <v>South Jameschester</v>
      </c>
      <c r="W2082" s="13">
        <f>_xlfn.XLOOKUP(C2082,Customers!A:A,Customers!G:G)</f>
        <v>45087</v>
      </c>
      <c r="X2082">
        <f t="shared" ca="1" si="295"/>
        <v>65</v>
      </c>
      <c r="Y2082" t="str">
        <f t="shared" ca="1" si="296"/>
        <v>50+</v>
      </c>
    </row>
    <row r="2083" spans="1:25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  <c r="I2083">
        <f>_xlfn.XLOOKUP(D2083,Products!A:A,Products!E:E)</f>
        <v>1134.8</v>
      </c>
      <c r="J2083">
        <f>_xlfn.XLOOKUP(D2083,Products!A:A,Products!F:F)</f>
        <v>675.1</v>
      </c>
      <c r="K2083" t="str">
        <f>_xlfn.XLOOKUP(D2083,Products!A:A,Products!C:C)</f>
        <v>Fashion</v>
      </c>
      <c r="L2083" t="str">
        <f>_xlfn.XLOOKUP(D2083,Products!A:A,Products!D:D)</f>
        <v>Watches</v>
      </c>
      <c r="M2083">
        <f t="shared" si="288"/>
        <v>2269.6</v>
      </c>
      <c r="N2083">
        <f t="shared" si="289"/>
        <v>1350.2</v>
      </c>
      <c r="O2083">
        <f t="shared" si="290"/>
        <v>919.39999999999986</v>
      </c>
      <c r="P2083" s="8">
        <f t="shared" si="291"/>
        <v>0.40509340853013742</v>
      </c>
      <c r="Q2083">
        <f t="shared" si="292"/>
        <v>340.44</v>
      </c>
      <c r="R2083">
        <f t="shared" si="293"/>
        <v>1929.1599999999999</v>
      </c>
      <c r="S2083">
        <f t="shared" si="294"/>
        <v>578.95999999999981</v>
      </c>
      <c r="T2083" t="str">
        <f>_xlfn.XLOOKUP(C2083,Customers!A:A,Customers!D:D)</f>
        <v>F</v>
      </c>
      <c r="U2083" s="13">
        <f>_xlfn.XLOOKUP(C2083,Customers!A:A,Customers!E:E)</f>
        <v>38541</v>
      </c>
      <c r="V2083" t="str">
        <f>_xlfn.XLOOKUP(C2083,Customers!A:A,Customers!F:F)</f>
        <v>Charlesmouth</v>
      </c>
      <c r="W2083" s="13">
        <f>_xlfn.XLOOKUP(C2083,Customers!A:A,Customers!G:G)</f>
        <v>45601</v>
      </c>
      <c r="X2083">
        <f t="shared" ca="1" si="295"/>
        <v>20</v>
      </c>
      <c r="Y2083" t="str">
        <f t="shared" ca="1" si="296"/>
        <v>18-25</v>
      </c>
    </row>
    <row r="2084" spans="1:25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  <c r="I2084">
        <f>_xlfn.XLOOKUP(D2084,Products!A:A,Products!E:E)</f>
        <v>673.78</v>
      </c>
      <c r="J2084">
        <f>_xlfn.XLOOKUP(D2084,Products!A:A,Products!F:F)</f>
        <v>363.33</v>
      </c>
      <c r="K2084" t="str">
        <f>_xlfn.XLOOKUP(D2084,Products!A:A,Products!C:C)</f>
        <v>Electronics</v>
      </c>
      <c r="L2084" t="str">
        <f>_xlfn.XLOOKUP(D2084,Products!A:A,Products!D:D)</f>
        <v>Smartphone</v>
      </c>
      <c r="M2084">
        <f t="shared" si="288"/>
        <v>3368.8999999999996</v>
      </c>
      <c r="N2084">
        <f t="shared" si="289"/>
        <v>1816.6499999999999</v>
      </c>
      <c r="O2084">
        <f t="shared" si="290"/>
        <v>1552.2499999999998</v>
      </c>
      <c r="P2084" s="8">
        <f t="shared" si="291"/>
        <v>0.46075870462168661</v>
      </c>
      <c r="Q2084">
        <f t="shared" si="292"/>
        <v>168.44499999999999</v>
      </c>
      <c r="R2084">
        <f t="shared" si="293"/>
        <v>3200.4549999999995</v>
      </c>
      <c r="S2084">
        <f t="shared" si="294"/>
        <v>1383.8049999999996</v>
      </c>
      <c r="T2084" t="str">
        <f>_xlfn.XLOOKUP(C2084,Customers!A:A,Customers!D:D)</f>
        <v>M</v>
      </c>
      <c r="U2084" s="13">
        <f>_xlfn.XLOOKUP(C2084,Customers!A:A,Customers!E:E)</f>
        <v>23821</v>
      </c>
      <c r="V2084" t="str">
        <f>_xlfn.XLOOKUP(C2084,Customers!A:A,Customers!F:F)</f>
        <v>West Ann</v>
      </c>
      <c r="W2084" s="13">
        <f>_xlfn.XLOOKUP(C2084,Customers!A:A,Customers!G:G)</f>
        <v>45308</v>
      </c>
      <c r="X2084">
        <f t="shared" ca="1" si="295"/>
        <v>61</v>
      </c>
      <c r="Y2084" t="str">
        <f t="shared" ca="1" si="296"/>
        <v>50+</v>
      </c>
    </row>
    <row r="2085" spans="1:25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  <c r="I2085">
        <f>_xlfn.XLOOKUP(D2085,Products!A:A,Products!E:E)</f>
        <v>1858.75</v>
      </c>
      <c r="J2085">
        <f>_xlfn.XLOOKUP(D2085,Products!A:A,Products!F:F)</f>
        <v>1451.16</v>
      </c>
      <c r="K2085" t="str">
        <f>_xlfn.XLOOKUP(D2085,Products!A:A,Products!C:C)</f>
        <v>Fashion</v>
      </c>
      <c r="L2085" t="str">
        <f>_xlfn.XLOOKUP(D2085,Products!A:A,Products!D:D)</f>
        <v>Accessories</v>
      </c>
      <c r="M2085">
        <f t="shared" si="288"/>
        <v>3717.5</v>
      </c>
      <c r="N2085">
        <f t="shared" si="289"/>
        <v>2902.32</v>
      </c>
      <c r="O2085">
        <f t="shared" si="290"/>
        <v>815.17999999999984</v>
      </c>
      <c r="P2085" s="8">
        <f t="shared" si="291"/>
        <v>0.21928177538668456</v>
      </c>
      <c r="Q2085">
        <f t="shared" si="292"/>
        <v>0</v>
      </c>
      <c r="R2085">
        <f t="shared" si="293"/>
        <v>3717.5</v>
      </c>
      <c r="S2085">
        <f t="shared" si="294"/>
        <v>815.17999999999984</v>
      </c>
      <c r="T2085" t="str">
        <f>_xlfn.XLOOKUP(C2085,Customers!A:A,Customers!D:D)</f>
        <v>M</v>
      </c>
      <c r="U2085" s="13">
        <f>_xlfn.XLOOKUP(C2085,Customers!A:A,Customers!E:E)</f>
        <v>35712</v>
      </c>
      <c r="V2085" t="str">
        <f>_xlfn.XLOOKUP(C2085,Customers!A:A,Customers!F:F)</f>
        <v>Carlyberg</v>
      </c>
      <c r="W2085" s="13">
        <f>_xlfn.XLOOKUP(C2085,Customers!A:A,Customers!G:G)</f>
        <v>45823</v>
      </c>
      <c r="X2085">
        <f t="shared" ca="1" si="295"/>
        <v>28</v>
      </c>
      <c r="Y2085" t="str">
        <f t="shared" ca="1" si="296"/>
        <v>26-35</v>
      </c>
    </row>
    <row r="2086" spans="1:25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  <c r="I2086">
        <f>_xlfn.XLOOKUP(D2086,Products!A:A,Products!E:E)</f>
        <v>388.26</v>
      </c>
      <c r="J2086">
        <f>_xlfn.XLOOKUP(D2086,Products!A:A,Products!F:F)</f>
        <v>199.3</v>
      </c>
      <c r="K2086" t="str">
        <f>_xlfn.XLOOKUP(D2086,Products!A:A,Products!C:C)</f>
        <v>Fashion</v>
      </c>
      <c r="L2086" t="str">
        <f>_xlfn.XLOOKUP(D2086,Products!A:A,Products!D:D)</f>
        <v>Watches</v>
      </c>
      <c r="M2086">
        <f t="shared" si="288"/>
        <v>1941.3</v>
      </c>
      <c r="N2086">
        <f t="shared" si="289"/>
        <v>996.5</v>
      </c>
      <c r="O2086">
        <f t="shared" si="290"/>
        <v>944.8</v>
      </c>
      <c r="P2086" s="8">
        <f t="shared" si="291"/>
        <v>0.48668418070365216</v>
      </c>
      <c r="Q2086">
        <f t="shared" si="292"/>
        <v>97.064999999999998</v>
      </c>
      <c r="R2086">
        <f t="shared" si="293"/>
        <v>1844.2349999999999</v>
      </c>
      <c r="S2086">
        <f t="shared" si="294"/>
        <v>847.7349999999999</v>
      </c>
      <c r="T2086" t="str">
        <f>_xlfn.XLOOKUP(C2086,Customers!A:A,Customers!D:D)</f>
        <v>F</v>
      </c>
      <c r="U2086" s="13">
        <f>_xlfn.XLOOKUP(C2086,Customers!A:A,Customers!E:E)</f>
        <v>23491</v>
      </c>
      <c r="V2086" t="str">
        <f>_xlfn.XLOOKUP(C2086,Customers!A:A,Customers!F:F)</f>
        <v>Woodbury</v>
      </c>
      <c r="W2086" s="13">
        <f>_xlfn.XLOOKUP(C2086,Customers!A:A,Customers!G:G)</f>
        <v>45707</v>
      </c>
      <c r="X2086">
        <f t="shared" ca="1" si="295"/>
        <v>62</v>
      </c>
      <c r="Y2086" t="str">
        <f t="shared" ca="1" si="296"/>
        <v>50+</v>
      </c>
    </row>
    <row r="2087" spans="1:25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  <c r="I2087">
        <f>_xlfn.XLOOKUP(D2087,Products!A:A,Products!E:E)</f>
        <v>453.62</v>
      </c>
      <c r="J2087">
        <f>_xlfn.XLOOKUP(D2087,Products!A:A,Products!F:F)</f>
        <v>316.63</v>
      </c>
      <c r="K2087" t="str">
        <f>_xlfn.XLOOKUP(D2087,Products!A:A,Products!C:C)</f>
        <v>Fashion</v>
      </c>
      <c r="L2087" t="str">
        <f>_xlfn.XLOOKUP(D2087,Products!A:A,Products!D:D)</f>
        <v>Clothing</v>
      </c>
      <c r="M2087">
        <f t="shared" si="288"/>
        <v>453.62</v>
      </c>
      <c r="N2087">
        <f t="shared" si="289"/>
        <v>316.63</v>
      </c>
      <c r="O2087">
        <f t="shared" si="290"/>
        <v>136.99</v>
      </c>
      <c r="P2087" s="8">
        <f t="shared" si="291"/>
        <v>0.30199285745778409</v>
      </c>
      <c r="Q2087">
        <f t="shared" si="292"/>
        <v>0</v>
      </c>
      <c r="R2087">
        <f t="shared" si="293"/>
        <v>453.62</v>
      </c>
      <c r="S2087">
        <f t="shared" si="294"/>
        <v>136.99</v>
      </c>
      <c r="T2087" t="str">
        <f>_xlfn.XLOOKUP(C2087,Customers!A:A,Customers!D:D)</f>
        <v>F</v>
      </c>
      <c r="U2087" s="13">
        <f>_xlfn.XLOOKUP(C2087,Customers!A:A,Customers!E:E)</f>
        <v>35905</v>
      </c>
      <c r="V2087" t="str">
        <f>_xlfn.XLOOKUP(C2087,Customers!A:A,Customers!F:F)</f>
        <v>Lake Michaelshire</v>
      </c>
      <c r="W2087" s="13">
        <f>_xlfn.XLOOKUP(C2087,Customers!A:A,Customers!G:G)</f>
        <v>45389</v>
      </c>
      <c r="X2087">
        <f t="shared" ca="1" si="295"/>
        <v>28</v>
      </c>
      <c r="Y2087" t="str">
        <f t="shared" ca="1" si="296"/>
        <v>26-35</v>
      </c>
    </row>
    <row r="2088" spans="1:25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  <c r="I2088">
        <f>_xlfn.XLOOKUP(D2088,Products!A:A,Products!E:E)</f>
        <v>270.45</v>
      </c>
      <c r="J2088">
        <f>_xlfn.XLOOKUP(D2088,Products!A:A,Products!F:F)</f>
        <v>187.6</v>
      </c>
      <c r="K2088" t="str">
        <f>_xlfn.XLOOKUP(D2088,Products!A:A,Products!C:C)</f>
        <v>Fashion</v>
      </c>
      <c r="L2088" t="str">
        <f>_xlfn.XLOOKUP(D2088,Products!A:A,Products!D:D)</f>
        <v>Bags</v>
      </c>
      <c r="M2088">
        <f t="shared" si="288"/>
        <v>540.9</v>
      </c>
      <c r="N2088">
        <f t="shared" si="289"/>
        <v>375.2</v>
      </c>
      <c r="O2088">
        <f t="shared" si="290"/>
        <v>165.7</v>
      </c>
      <c r="P2088" s="8">
        <f t="shared" si="291"/>
        <v>0.30634128304677388</v>
      </c>
      <c r="Q2088">
        <f t="shared" si="292"/>
        <v>0</v>
      </c>
      <c r="R2088">
        <f t="shared" si="293"/>
        <v>540.9</v>
      </c>
      <c r="S2088">
        <f t="shared" si="294"/>
        <v>165.7</v>
      </c>
      <c r="T2088" t="str">
        <f>_xlfn.XLOOKUP(C2088,Customers!A:A,Customers!D:D)</f>
        <v>F</v>
      </c>
      <c r="U2088" s="13">
        <f>_xlfn.XLOOKUP(C2088,Customers!A:A,Customers!E:E)</f>
        <v>38461</v>
      </c>
      <c r="V2088" t="str">
        <f>_xlfn.XLOOKUP(C2088,Customers!A:A,Customers!F:F)</f>
        <v>Port Allen</v>
      </c>
      <c r="W2088" s="13">
        <f>_xlfn.XLOOKUP(C2088,Customers!A:A,Customers!G:G)</f>
        <v>45334</v>
      </c>
      <c r="X2088">
        <f t="shared" ca="1" si="295"/>
        <v>21</v>
      </c>
      <c r="Y2088" t="str">
        <f t="shared" ca="1" si="296"/>
        <v>18-25</v>
      </c>
    </row>
    <row r="2089" spans="1:25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  <c r="I2089">
        <f>_xlfn.XLOOKUP(D2089,Products!A:A,Products!E:E)</f>
        <v>1762.92</v>
      </c>
      <c r="J2089">
        <f>_xlfn.XLOOKUP(D2089,Products!A:A,Products!F:F)</f>
        <v>1346.48</v>
      </c>
      <c r="K2089" t="str">
        <f>_xlfn.XLOOKUP(D2089,Products!A:A,Products!C:C)</f>
        <v>Electronics</v>
      </c>
      <c r="L2089" t="str">
        <f>_xlfn.XLOOKUP(D2089,Products!A:A,Products!D:D)</f>
        <v>Laptop</v>
      </c>
      <c r="M2089">
        <f t="shared" si="288"/>
        <v>1762.92</v>
      </c>
      <c r="N2089">
        <f t="shared" si="289"/>
        <v>1346.48</v>
      </c>
      <c r="O2089">
        <f t="shared" si="290"/>
        <v>416.44000000000005</v>
      </c>
      <c r="P2089" s="8">
        <f t="shared" si="291"/>
        <v>0.23622172305039368</v>
      </c>
      <c r="Q2089">
        <f t="shared" si="292"/>
        <v>88.146000000000015</v>
      </c>
      <c r="R2089">
        <f t="shared" si="293"/>
        <v>1674.7740000000001</v>
      </c>
      <c r="S2089">
        <f t="shared" si="294"/>
        <v>328.2940000000001</v>
      </c>
      <c r="T2089" t="str">
        <f>_xlfn.XLOOKUP(C2089,Customers!A:A,Customers!D:D)</f>
        <v>F</v>
      </c>
      <c r="U2089" s="13">
        <f>_xlfn.XLOOKUP(C2089,Customers!A:A,Customers!E:E)</f>
        <v>24506</v>
      </c>
      <c r="V2089" t="str">
        <f>_xlfn.XLOOKUP(C2089,Customers!A:A,Customers!F:F)</f>
        <v>New Jason</v>
      </c>
      <c r="W2089" s="13">
        <f>_xlfn.XLOOKUP(C2089,Customers!A:A,Customers!G:G)</f>
        <v>45066</v>
      </c>
      <c r="X2089">
        <f t="shared" ca="1" si="295"/>
        <v>59</v>
      </c>
      <c r="Y2089" t="str">
        <f t="shared" ca="1" si="296"/>
        <v>50+</v>
      </c>
    </row>
    <row r="2090" spans="1:25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  <c r="I2090">
        <f>_xlfn.XLOOKUP(D2090,Products!A:A,Products!E:E)</f>
        <v>1095.72</v>
      </c>
      <c r="J2090">
        <f>_xlfn.XLOOKUP(D2090,Products!A:A,Products!F:F)</f>
        <v>822.2</v>
      </c>
      <c r="K2090" t="str">
        <f>_xlfn.XLOOKUP(D2090,Products!A:A,Products!C:C)</f>
        <v>Groceries</v>
      </c>
      <c r="L2090" t="str">
        <f>_xlfn.XLOOKUP(D2090,Products!A:A,Products!D:D)</f>
        <v>Snacks</v>
      </c>
      <c r="M2090">
        <f t="shared" si="288"/>
        <v>2191.44</v>
      </c>
      <c r="N2090">
        <f t="shared" si="289"/>
        <v>1644.4</v>
      </c>
      <c r="O2090">
        <f t="shared" si="290"/>
        <v>547.04</v>
      </c>
      <c r="P2090" s="8">
        <f t="shared" si="291"/>
        <v>0.24962581681451462</v>
      </c>
      <c r="Q2090">
        <f t="shared" si="292"/>
        <v>109.572</v>
      </c>
      <c r="R2090">
        <f t="shared" si="293"/>
        <v>2081.8679999999999</v>
      </c>
      <c r="S2090">
        <f t="shared" si="294"/>
        <v>437.46799999999985</v>
      </c>
      <c r="T2090" t="str">
        <f>_xlfn.XLOOKUP(C2090,Customers!A:A,Customers!D:D)</f>
        <v>F</v>
      </c>
      <c r="U2090" s="13">
        <f>_xlfn.XLOOKUP(C2090,Customers!A:A,Customers!E:E)</f>
        <v>31328</v>
      </c>
      <c r="V2090" t="str">
        <f>_xlfn.XLOOKUP(C2090,Customers!A:A,Customers!F:F)</f>
        <v>Lake Lindsay</v>
      </c>
      <c r="W2090" s="13">
        <f>_xlfn.XLOOKUP(C2090,Customers!A:A,Customers!G:G)</f>
        <v>45889</v>
      </c>
      <c r="X2090">
        <f t="shared" ca="1" si="295"/>
        <v>40</v>
      </c>
      <c r="Y2090" t="str">
        <f t="shared" ca="1" si="296"/>
        <v>36-50</v>
      </c>
    </row>
    <row r="2091" spans="1:25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  <c r="I2091">
        <f>_xlfn.XLOOKUP(D2091,Products!A:A,Products!E:E)</f>
        <v>1879.08</v>
      </c>
      <c r="J2091">
        <f>_xlfn.XLOOKUP(D2091,Products!A:A,Products!F:F)</f>
        <v>1004.56</v>
      </c>
      <c r="K2091" t="str">
        <f>_xlfn.XLOOKUP(D2091,Products!A:A,Products!C:C)</f>
        <v>Groceries</v>
      </c>
      <c r="L2091" t="str">
        <f>_xlfn.XLOOKUP(D2091,Products!A:A,Products!D:D)</f>
        <v>Dairy</v>
      </c>
      <c r="M2091">
        <f t="shared" si="288"/>
        <v>9395.4</v>
      </c>
      <c r="N2091">
        <f t="shared" si="289"/>
        <v>5022.7999999999993</v>
      </c>
      <c r="O2091">
        <f t="shared" si="290"/>
        <v>4372.6000000000004</v>
      </c>
      <c r="P2091" s="8">
        <f t="shared" si="291"/>
        <v>0.46539796070417444</v>
      </c>
      <c r="Q2091">
        <f t="shared" si="292"/>
        <v>469.77</v>
      </c>
      <c r="R2091">
        <f t="shared" si="293"/>
        <v>8925.6299999999992</v>
      </c>
      <c r="S2091">
        <f t="shared" si="294"/>
        <v>3902.83</v>
      </c>
      <c r="T2091" t="str">
        <f>_xlfn.XLOOKUP(C2091,Customers!A:A,Customers!D:D)</f>
        <v>F</v>
      </c>
      <c r="U2091" s="13">
        <f>_xlfn.XLOOKUP(C2091,Customers!A:A,Customers!E:E)</f>
        <v>37614</v>
      </c>
      <c r="V2091" t="str">
        <f>_xlfn.XLOOKUP(C2091,Customers!A:A,Customers!F:F)</f>
        <v>North Meagan</v>
      </c>
      <c r="W2091" s="13">
        <f>_xlfn.XLOOKUP(C2091,Customers!A:A,Customers!G:G)</f>
        <v>44855</v>
      </c>
      <c r="X2091">
        <f t="shared" ca="1" si="295"/>
        <v>23</v>
      </c>
      <c r="Y2091" t="str">
        <f t="shared" ca="1" si="296"/>
        <v>18-25</v>
      </c>
    </row>
    <row r="2092" spans="1:25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  <c r="I2092">
        <f>_xlfn.XLOOKUP(D2092,Products!A:A,Products!E:E)</f>
        <v>366.93</v>
      </c>
      <c r="J2092">
        <f>_xlfn.XLOOKUP(D2092,Products!A:A,Products!F:F)</f>
        <v>285.23</v>
      </c>
      <c r="K2092" t="str">
        <f>_xlfn.XLOOKUP(D2092,Products!A:A,Products!C:C)</f>
        <v>Fashion</v>
      </c>
      <c r="L2092" t="str">
        <f>_xlfn.XLOOKUP(D2092,Products!A:A,Products!D:D)</f>
        <v>Footwear</v>
      </c>
      <c r="M2092">
        <f t="shared" si="288"/>
        <v>366.93</v>
      </c>
      <c r="N2092">
        <f t="shared" si="289"/>
        <v>285.23</v>
      </c>
      <c r="O2092">
        <f t="shared" si="290"/>
        <v>81.699999999999989</v>
      </c>
      <c r="P2092" s="8">
        <f t="shared" si="291"/>
        <v>0.22265827269506441</v>
      </c>
      <c r="Q2092">
        <f t="shared" si="292"/>
        <v>36.693000000000005</v>
      </c>
      <c r="R2092">
        <f t="shared" si="293"/>
        <v>330.23700000000002</v>
      </c>
      <c r="S2092">
        <f t="shared" si="294"/>
        <v>45.007000000000005</v>
      </c>
      <c r="T2092" t="str">
        <f>_xlfn.XLOOKUP(C2092,Customers!A:A,Customers!D:D)</f>
        <v>M</v>
      </c>
      <c r="U2092" s="13">
        <f>_xlfn.XLOOKUP(C2092,Customers!A:A,Customers!E:E)</f>
        <v>31435</v>
      </c>
      <c r="V2092" t="str">
        <f>_xlfn.XLOOKUP(C2092,Customers!A:A,Customers!F:F)</f>
        <v>Jessicaside</v>
      </c>
      <c r="W2092" s="13">
        <f>_xlfn.XLOOKUP(C2092,Customers!A:A,Customers!G:G)</f>
        <v>44905</v>
      </c>
      <c r="X2092">
        <f t="shared" ca="1" si="295"/>
        <v>40</v>
      </c>
      <c r="Y2092" t="str">
        <f t="shared" ca="1" si="296"/>
        <v>36-50</v>
      </c>
    </row>
    <row r="2093" spans="1:25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  <c r="I2093">
        <f>_xlfn.XLOOKUP(D2093,Products!A:A,Products!E:E)</f>
        <v>1044.6400000000001</v>
      </c>
      <c r="J2093">
        <f>_xlfn.XLOOKUP(D2093,Products!A:A,Products!F:F)</f>
        <v>775.07</v>
      </c>
      <c r="K2093" t="str">
        <f>_xlfn.XLOOKUP(D2093,Products!A:A,Products!C:C)</f>
        <v>Fashion</v>
      </c>
      <c r="L2093" t="str">
        <f>_xlfn.XLOOKUP(D2093,Products!A:A,Products!D:D)</f>
        <v>Footwear</v>
      </c>
      <c r="M2093">
        <f t="shared" si="288"/>
        <v>5223.2000000000007</v>
      </c>
      <c r="N2093">
        <f t="shared" si="289"/>
        <v>3875.3500000000004</v>
      </c>
      <c r="O2093">
        <f t="shared" si="290"/>
        <v>1347.8500000000004</v>
      </c>
      <c r="P2093" s="8">
        <f t="shared" si="291"/>
        <v>0.25805062030938891</v>
      </c>
      <c r="Q2093">
        <f t="shared" si="292"/>
        <v>0</v>
      </c>
      <c r="R2093">
        <f t="shared" si="293"/>
        <v>5223.2000000000007</v>
      </c>
      <c r="S2093">
        <f t="shared" si="294"/>
        <v>1347.8500000000004</v>
      </c>
      <c r="T2093" t="str">
        <f>_xlfn.XLOOKUP(C2093,Customers!A:A,Customers!D:D)</f>
        <v>F</v>
      </c>
      <c r="U2093" s="13">
        <f>_xlfn.XLOOKUP(C2093,Customers!A:A,Customers!E:E)</f>
        <v>30193</v>
      </c>
      <c r="V2093" t="str">
        <f>_xlfn.XLOOKUP(C2093,Customers!A:A,Customers!F:F)</f>
        <v>West Melissahaven</v>
      </c>
      <c r="W2093" s="13">
        <f>_xlfn.XLOOKUP(C2093,Customers!A:A,Customers!G:G)</f>
        <v>45322</v>
      </c>
      <c r="X2093">
        <f t="shared" ca="1" si="295"/>
        <v>43</v>
      </c>
      <c r="Y2093" t="str">
        <f t="shared" ca="1" si="296"/>
        <v>36-50</v>
      </c>
    </row>
    <row r="2094" spans="1:25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  <c r="I2094">
        <f>_xlfn.XLOOKUP(D2094,Products!A:A,Products!E:E)</f>
        <v>388.26</v>
      </c>
      <c r="J2094">
        <f>_xlfn.XLOOKUP(D2094,Products!A:A,Products!F:F)</f>
        <v>199.3</v>
      </c>
      <c r="K2094" t="str">
        <f>_xlfn.XLOOKUP(D2094,Products!A:A,Products!C:C)</f>
        <v>Fashion</v>
      </c>
      <c r="L2094" t="str">
        <f>_xlfn.XLOOKUP(D2094,Products!A:A,Products!D:D)</f>
        <v>Watches</v>
      </c>
      <c r="M2094">
        <f t="shared" si="288"/>
        <v>388.26</v>
      </c>
      <c r="N2094">
        <f t="shared" si="289"/>
        <v>199.3</v>
      </c>
      <c r="O2094">
        <f t="shared" si="290"/>
        <v>188.95999999999998</v>
      </c>
      <c r="P2094" s="8">
        <f t="shared" si="291"/>
        <v>0.48668418070365216</v>
      </c>
      <c r="Q2094">
        <f t="shared" si="292"/>
        <v>0</v>
      </c>
      <c r="R2094">
        <f t="shared" si="293"/>
        <v>388.26</v>
      </c>
      <c r="S2094">
        <f t="shared" si="294"/>
        <v>188.95999999999998</v>
      </c>
      <c r="T2094" t="str">
        <f>_xlfn.XLOOKUP(C2094,Customers!A:A,Customers!D:D)</f>
        <v>M</v>
      </c>
      <c r="U2094" s="13">
        <f>_xlfn.XLOOKUP(C2094,Customers!A:A,Customers!E:E)</f>
        <v>27633</v>
      </c>
      <c r="V2094" t="str">
        <f>_xlfn.XLOOKUP(C2094,Customers!A:A,Customers!F:F)</f>
        <v>Port William</v>
      </c>
      <c r="W2094" s="13">
        <f>_xlfn.XLOOKUP(C2094,Customers!A:A,Customers!G:G)</f>
        <v>45850</v>
      </c>
      <c r="X2094">
        <f t="shared" ca="1" si="295"/>
        <v>50</v>
      </c>
      <c r="Y2094" t="str">
        <f t="shared" ca="1" si="296"/>
        <v>36-50</v>
      </c>
    </row>
    <row r="2095" spans="1:25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  <c r="I2095">
        <f>_xlfn.XLOOKUP(D2095,Products!A:A,Products!E:E)</f>
        <v>337.63</v>
      </c>
      <c r="J2095">
        <f>_xlfn.XLOOKUP(D2095,Products!A:A,Products!F:F)</f>
        <v>169.03</v>
      </c>
      <c r="K2095" t="str">
        <f>_xlfn.XLOOKUP(D2095,Products!A:A,Products!C:C)</f>
        <v>Fashion</v>
      </c>
      <c r="L2095" t="str">
        <f>_xlfn.XLOOKUP(D2095,Products!A:A,Products!D:D)</f>
        <v>Footwear</v>
      </c>
      <c r="M2095">
        <f t="shared" si="288"/>
        <v>675.26</v>
      </c>
      <c r="N2095">
        <f t="shared" si="289"/>
        <v>338.06</v>
      </c>
      <c r="O2095">
        <f t="shared" si="290"/>
        <v>337.2</v>
      </c>
      <c r="P2095" s="8">
        <f t="shared" si="291"/>
        <v>0.49936320824571273</v>
      </c>
      <c r="Q2095">
        <f t="shared" si="292"/>
        <v>0</v>
      </c>
      <c r="R2095">
        <f t="shared" si="293"/>
        <v>675.26</v>
      </c>
      <c r="S2095">
        <f t="shared" si="294"/>
        <v>337.2</v>
      </c>
      <c r="T2095" t="str">
        <f>_xlfn.XLOOKUP(C2095,Customers!A:A,Customers!D:D)</f>
        <v>F</v>
      </c>
      <c r="U2095" s="13">
        <f>_xlfn.XLOOKUP(C2095,Customers!A:A,Customers!E:E)</f>
        <v>23715</v>
      </c>
      <c r="V2095" t="str">
        <f>_xlfn.XLOOKUP(C2095,Customers!A:A,Customers!F:F)</f>
        <v>Port Angelabury</v>
      </c>
      <c r="W2095" s="13">
        <f>_xlfn.XLOOKUP(C2095,Customers!A:A,Customers!G:G)</f>
        <v>44601</v>
      </c>
      <c r="X2095">
        <f t="shared" ca="1" si="295"/>
        <v>61</v>
      </c>
      <c r="Y2095" t="str">
        <f t="shared" ca="1" si="296"/>
        <v>50+</v>
      </c>
    </row>
    <row r="2096" spans="1:25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  <c r="I2096">
        <f>_xlfn.XLOOKUP(D2096,Products!A:A,Products!E:E)</f>
        <v>248.57</v>
      </c>
      <c r="J2096">
        <f>_xlfn.XLOOKUP(D2096,Products!A:A,Products!F:F)</f>
        <v>190.67</v>
      </c>
      <c r="K2096" t="str">
        <f>_xlfn.XLOOKUP(D2096,Products!A:A,Products!C:C)</f>
        <v>Electronics</v>
      </c>
      <c r="L2096" t="str">
        <f>_xlfn.XLOOKUP(D2096,Products!A:A,Products!D:D)</f>
        <v>Headphones</v>
      </c>
      <c r="M2096">
        <f t="shared" si="288"/>
        <v>497.14</v>
      </c>
      <c r="N2096">
        <f t="shared" si="289"/>
        <v>381.34</v>
      </c>
      <c r="O2096">
        <f t="shared" si="290"/>
        <v>115.80000000000001</v>
      </c>
      <c r="P2096" s="8">
        <f t="shared" si="291"/>
        <v>0.2329323731745585</v>
      </c>
      <c r="Q2096">
        <f t="shared" si="292"/>
        <v>74.570999999999998</v>
      </c>
      <c r="R2096">
        <f t="shared" si="293"/>
        <v>422.56899999999996</v>
      </c>
      <c r="S2096">
        <f t="shared" si="294"/>
        <v>41.228999999999985</v>
      </c>
      <c r="T2096" t="str">
        <f>_xlfn.XLOOKUP(C2096,Customers!A:A,Customers!D:D)</f>
        <v>F</v>
      </c>
      <c r="U2096" s="13">
        <f>_xlfn.XLOOKUP(C2096,Customers!A:A,Customers!E:E)</f>
        <v>30272</v>
      </c>
      <c r="V2096" t="str">
        <f>_xlfn.XLOOKUP(C2096,Customers!A:A,Customers!F:F)</f>
        <v>Kimland</v>
      </c>
      <c r="W2096" s="13">
        <f>_xlfn.XLOOKUP(C2096,Customers!A:A,Customers!G:G)</f>
        <v>44218</v>
      </c>
      <c r="X2096">
        <f t="shared" ca="1" si="295"/>
        <v>43</v>
      </c>
      <c r="Y2096" t="str">
        <f t="shared" ca="1" si="296"/>
        <v>36-50</v>
      </c>
    </row>
    <row r="2097" spans="1:25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  <c r="I2097">
        <f>_xlfn.XLOOKUP(D2097,Products!A:A,Products!E:E)</f>
        <v>29.24</v>
      </c>
      <c r="J2097">
        <f>_xlfn.XLOOKUP(D2097,Products!A:A,Products!F:F)</f>
        <v>15.28</v>
      </c>
      <c r="K2097" t="str">
        <f>_xlfn.XLOOKUP(D2097,Products!A:A,Products!C:C)</f>
        <v>Fashion</v>
      </c>
      <c r="L2097" t="str">
        <f>_xlfn.XLOOKUP(D2097,Products!A:A,Products!D:D)</f>
        <v>Watches</v>
      </c>
      <c r="M2097">
        <f t="shared" si="288"/>
        <v>116.96</v>
      </c>
      <c r="N2097">
        <f t="shared" si="289"/>
        <v>61.12</v>
      </c>
      <c r="O2097">
        <f t="shared" si="290"/>
        <v>55.839999999999996</v>
      </c>
      <c r="P2097" s="8">
        <f t="shared" si="291"/>
        <v>0.47742818057455538</v>
      </c>
      <c r="Q2097">
        <f t="shared" si="292"/>
        <v>0</v>
      </c>
      <c r="R2097">
        <f t="shared" si="293"/>
        <v>116.96</v>
      </c>
      <c r="S2097">
        <f t="shared" si="294"/>
        <v>55.839999999999996</v>
      </c>
      <c r="T2097" t="str">
        <f>_xlfn.XLOOKUP(C2097,Customers!A:A,Customers!D:D)</f>
        <v>M</v>
      </c>
      <c r="U2097" s="13">
        <f>_xlfn.XLOOKUP(C2097,Customers!A:A,Customers!E:E)</f>
        <v>29315</v>
      </c>
      <c r="V2097" t="str">
        <f>_xlfn.XLOOKUP(C2097,Customers!A:A,Customers!F:F)</f>
        <v>West Paulfurt</v>
      </c>
      <c r="W2097" s="13">
        <f>_xlfn.XLOOKUP(C2097,Customers!A:A,Customers!G:G)</f>
        <v>45654</v>
      </c>
      <c r="X2097">
        <f t="shared" ca="1" si="295"/>
        <v>46</v>
      </c>
      <c r="Y2097" t="str">
        <f t="shared" ca="1" si="296"/>
        <v>36-50</v>
      </c>
    </row>
    <row r="2098" spans="1:25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  <c r="I2098">
        <f>_xlfn.XLOOKUP(D2098,Products!A:A,Products!E:E)</f>
        <v>1635.01</v>
      </c>
      <c r="J2098">
        <f>_xlfn.XLOOKUP(D2098,Products!A:A,Products!F:F)</f>
        <v>1043.29</v>
      </c>
      <c r="K2098" t="str">
        <f>_xlfn.XLOOKUP(D2098,Products!A:A,Products!C:C)</f>
        <v>Electronics</v>
      </c>
      <c r="L2098" t="str">
        <f>_xlfn.XLOOKUP(D2098,Products!A:A,Products!D:D)</f>
        <v>Television</v>
      </c>
      <c r="M2098">
        <f t="shared" si="288"/>
        <v>3270.02</v>
      </c>
      <c r="N2098">
        <f t="shared" si="289"/>
        <v>2086.58</v>
      </c>
      <c r="O2098">
        <f t="shared" si="290"/>
        <v>1183.44</v>
      </c>
      <c r="P2098" s="8">
        <f t="shared" si="291"/>
        <v>0.36190604338811383</v>
      </c>
      <c r="Q2098">
        <f t="shared" si="292"/>
        <v>490.50299999999999</v>
      </c>
      <c r="R2098">
        <f t="shared" si="293"/>
        <v>2779.5169999999998</v>
      </c>
      <c r="S2098">
        <f t="shared" si="294"/>
        <v>692.9369999999999</v>
      </c>
      <c r="T2098" t="str">
        <f>_xlfn.XLOOKUP(C2098,Customers!A:A,Customers!D:D)</f>
        <v>M</v>
      </c>
      <c r="U2098" s="13">
        <f>_xlfn.XLOOKUP(C2098,Customers!A:A,Customers!E:E)</f>
        <v>23030</v>
      </c>
      <c r="V2098" t="str">
        <f>_xlfn.XLOOKUP(C2098,Customers!A:A,Customers!F:F)</f>
        <v>Shannontown</v>
      </c>
      <c r="W2098" s="13">
        <f>_xlfn.XLOOKUP(C2098,Customers!A:A,Customers!G:G)</f>
        <v>44957</v>
      </c>
      <c r="X2098">
        <f t="shared" ca="1" si="295"/>
        <v>63</v>
      </c>
      <c r="Y2098" t="str">
        <f t="shared" ca="1" si="296"/>
        <v>50+</v>
      </c>
    </row>
    <row r="2099" spans="1:25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  <c r="I2099">
        <f>_xlfn.XLOOKUP(D2099,Products!A:A,Products!E:E)</f>
        <v>25.57</v>
      </c>
      <c r="J2099">
        <f>_xlfn.XLOOKUP(D2099,Products!A:A,Products!F:F)</f>
        <v>19.05</v>
      </c>
      <c r="K2099" t="str">
        <f>_xlfn.XLOOKUP(D2099,Products!A:A,Products!C:C)</f>
        <v>Groceries</v>
      </c>
      <c r="L2099" t="str">
        <f>_xlfn.XLOOKUP(D2099,Products!A:A,Products!D:D)</f>
        <v>Vegetables</v>
      </c>
      <c r="M2099">
        <f t="shared" si="288"/>
        <v>51.14</v>
      </c>
      <c r="N2099">
        <f t="shared" si="289"/>
        <v>38.1</v>
      </c>
      <c r="O2099">
        <f t="shared" si="290"/>
        <v>13.04</v>
      </c>
      <c r="P2099" s="8">
        <f t="shared" si="291"/>
        <v>0.25498631208447398</v>
      </c>
      <c r="Q2099">
        <f t="shared" si="292"/>
        <v>2.5570000000000004</v>
      </c>
      <c r="R2099">
        <f t="shared" si="293"/>
        <v>48.582999999999998</v>
      </c>
      <c r="S2099">
        <f t="shared" si="294"/>
        <v>10.482999999999997</v>
      </c>
      <c r="T2099" t="str">
        <f>_xlfn.XLOOKUP(C2099,Customers!A:A,Customers!D:D)</f>
        <v>F</v>
      </c>
      <c r="U2099" s="13">
        <f>_xlfn.XLOOKUP(C2099,Customers!A:A,Customers!E:E)</f>
        <v>32344</v>
      </c>
      <c r="V2099" t="str">
        <f>_xlfn.XLOOKUP(C2099,Customers!A:A,Customers!F:F)</f>
        <v>South Christinabury</v>
      </c>
      <c r="W2099" s="13">
        <f>_xlfn.XLOOKUP(C2099,Customers!A:A,Customers!G:G)</f>
        <v>44826</v>
      </c>
      <c r="X2099">
        <f t="shared" ca="1" si="295"/>
        <v>37</v>
      </c>
      <c r="Y2099" t="str">
        <f t="shared" ca="1" si="296"/>
        <v>36-50</v>
      </c>
    </row>
    <row r="2100" spans="1:25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  <c r="I2100">
        <f>_xlfn.XLOOKUP(D2100,Products!A:A,Products!E:E)</f>
        <v>1165.3699999999999</v>
      </c>
      <c r="J2100">
        <f>_xlfn.XLOOKUP(D2100,Products!A:A,Products!F:F)</f>
        <v>926.55</v>
      </c>
      <c r="K2100" t="str">
        <f>_xlfn.XLOOKUP(D2100,Products!A:A,Products!C:C)</f>
        <v>Fashion</v>
      </c>
      <c r="L2100" t="str">
        <f>_xlfn.XLOOKUP(D2100,Products!A:A,Products!D:D)</f>
        <v>Clothing</v>
      </c>
      <c r="M2100">
        <f t="shared" si="288"/>
        <v>5826.8499999999995</v>
      </c>
      <c r="N2100">
        <f t="shared" si="289"/>
        <v>4632.75</v>
      </c>
      <c r="O2100">
        <f t="shared" si="290"/>
        <v>1194.0999999999995</v>
      </c>
      <c r="P2100" s="8">
        <f t="shared" si="291"/>
        <v>0.20493062289230021</v>
      </c>
      <c r="Q2100">
        <f t="shared" si="292"/>
        <v>0</v>
      </c>
      <c r="R2100">
        <f t="shared" si="293"/>
        <v>5826.8499999999995</v>
      </c>
      <c r="S2100">
        <f t="shared" si="294"/>
        <v>1194.0999999999995</v>
      </c>
      <c r="T2100" t="str">
        <f>_xlfn.XLOOKUP(C2100,Customers!A:A,Customers!D:D)</f>
        <v>F</v>
      </c>
      <c r="U2100" s="13">
        <f>_xlfn.XLOOKUP(C2100,Customers!A:A,Customers!E:E)</f>
        <v>38461</v>
      </c>
      <c r="V2100" t="str">
        <f>_xlfn.XLOOKUP(C2100,Customers!A:A,Customers!F:F)</f>
        <v>Port Allen</v>
      </c>
      <c r="W2100" s="13">
        <f>_xlfn.XLOOKUP(C2100,Customers!A:A,Customers!G:G)</f>
        <v>45334</v>
      </c>
      <c r="X2100">
        <f t="shared" ca="1" si="295"/>
        <v>21</v>
      </c>
      <c r="Y2100" t="str">
        <f t="shared" ca="1" si="296"/>
        <v>18-25</v>
      </c>
    </row>
    <row r="2101" spans="1:25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  <c r="I2101">
        <f>_xlfn.XLOOKUP(D2101,Products!A:A,Products!E:E)</f>
        <v>109.78</v>
      </c>
      <c r="J2101">
        <f>_xlfn.XLOOKUP(D2101,Products!A:A,Products!F:F)</f>
        <v>70.59</v>
      </c>
      <c r="K2101" t="str">
        <f>_xlfn.XLOOKUP(D2101,Products!A:A,Products!C:C)</f>
        <v>Fashion</v>
      </c>
      <c r="L2101" t="str">
        <f>_xlfn.XLOOKUP(D2101,Products!A:A,Products!D:D)</f>
        <v>Footwear</v>
      </c>
      <c r="M2101">
        <f t="shared" si="288"/>
        <v>439.12</v>
      </c>
      <c r="N2101">
        <f t="shared" si="289"/>
        <v>282.36</v>
      </c>
      <c r="O2101">
        <f t="shared" si="290"/>
        <v>156.76</v>
      </c>
      <c r="P2101" s="8">
        <f t="shared" si="291"/>
        <v>0.3569867006740754</v>
      </c>
      <c r="Q2101">
        <f t="shared" si="292"/>
        <v>0</v>
      </c>
      <c r="R2101">
        <f t="shared" si="293"/>
        <v>439.12</v>
      </c>
      <c r="S2101">
        <f t="shared" si="294"/>
        <v>156.76</v>
      </c>
      <c r="T2101" t="str">
        <f>_xlfn.XLOOKUP(C2101,Customers!A:A,Customers!D:D)</f>
        <v>F</v>
      </c>
      <c r="U2101" s="13">
        <f>_xlfn.XLOOKUP(C2101,Customers!A:A,Customers!E:E)</f>
        <v>35714</v>
      </c>
      <c r="V2101" t="str">
        <f>_xlfn.XLOOKUP(C2101,Customers!A:A,Customers!F:F)</f>
        <v>North Christian</v>
      </c>
      <c r="W2101" s="13">
        <f>_xlfn.XLOOKUP(C2101,Customers!A:A,Customers!G:G)</f>
        <v>44816</v>
      </c>
      <c r="X2101">
        <f t="shared" ca="1" si="295"/>
        <v>28</v>
      </c>
      <c r="Y2101" t="str">
        <f t="shared" ca="1" si="296"/>
        <v>26-35</v>
      </c>
    </row>
    <row r="2102" spans="1:25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  <c r="I2102">
        <f>_xlfn.XLOOKUP(D2102,Products!A:A,Products!E:E)</f>
        <v>270.45</v>
      </c>
      <c r="J2102">
        <f>_xlfn.XLOOKUP(D2102,Products!A:A,Products!F:F)</f>
        <v>187.6</v>
      </c>
      <c r="K2102" t="str">
        <f>_xlfn.XLOOKUP(D2102,Products!A:A,Products!C:C)</f>
        <v>Fashion</v>
      </c>
      <c r="L2102" t="str">
        <f>_xlfn.XLOOKUP(D2102,Products!A:A,Products!D:D)</f>
        <v>Bags</v>
      </c>
      <c r="M2102">
        <f t="shared" si="288"/>
        <v>270.45</v>
      </c>
      <c r="N2102">
        <f t="shared" si="289"/>
        <v>187.6</v>
      </c>
      <c r="O2102">
        <f t="shared" si="290"/>
        <v>82.85</v>
      </c>
      <c r="P2102" s="8">
        <f t="shared" si="291"/>
        <v>0.30634128304677388</v>
      </c>
      <c r="Q2102">
        <f t="shared" si="292"/>
        <v>13.522500000000001</v>
      </c>
      <c r="R2102">
        <f t="shared" si="293"/>
        <v>256.92750000000001</v>
      </c>
      <c r="S2102">
        <f t="shared" si="294"/>
        <v>69.327500000000015</v>
      </c>
      <c r="T2102" t="str">
        <f>_xlfn.XLOOKUP(C2102,Customers!A:A,Customers!D:D)</f>
        <v>F</v>
      </c>
      <c r="U2102" s="13">
        <f>_xlfn.XLOOKUP(C2102,Customers!A:A,Customers!E:E)</f>
        <v>31076</v>
      </c>
      <c r="V2102" t="str">
        <f>_xlfn.XLOOKUP(C2102,Customers!A:A,Customers!F:F)</f>
        <v>Angelaland</v>
      </c>
      <c r="W2102" s="13">
        <f>_xlfn.XLOOKUP(C2102,Customers!A:A,Customers!G:G)</f>
        <v>45799</v>
      </c>
      <c r="X2102">
        <f t="shared" ca="1" si="295"/>
        <v>41</v>
      </c>
      <c r="Y2102" t="str">
        <f t="shared" ca="1" si="296"/>
        <v>36-50</v>
      </c>
    </row>
    <row r="2103" spans="1:25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  <c r="I2103">
        <f>_xlfn.XLOOKUP(D2103,Products!A:A,Products!E:E)</f>
        <v>123.19</v>
      </c>
      <c r="J2103">
        <f>_xlfn.XLOOKUP(D2103,Products!A:A,Products!F:F)</f>
        <v>80.36</v>
      </c>
      <c r="K2103" t="str">
        <f>_xlfn.XLOOKUP(D2103,Products!A:A,Products!C:C)</f>
        <v>Groceries</v>
      </c>
      <c r="L2103" t="str">
        <f>_xlfn.XLOOKUP(D2103,Products!A:A,Products!D:D)</f>
        <v>Snacks</v>
      </c>
      <c r="M2103">
        <f t="shared" si="288"/>
        <v>615.95000000000005</v>
      </c>
      <c r="N2103">
        <f t="shared" si="289"/>
        <v>401.8</v>
      </c>
      <c r="O2103">
        <f t="shared" si="290"/>
        <v>214.15000000000003</v>
      </c>
      <c r="P2103" s="8">
        <f t="shared" si="291"/>
        <v>0.34767432421462785</v>
      </c>
      <c r="Q2103">
        <f t="shared" si="292"/>
        <v>30.797500000000003</v>
      </c>
      <c r="R2103">
        <f t="shared" si="293"/>
        <v>585.15250000000003</v>
      </c>
      <c r="S2103">
        <f t="shared" si="294"/>
        <v>183.35250000000002</v>
      </c>
      <c r="T2103" t="str">
        <f>_xlfn.XLOOKUP(C2103,Customers!A:A,Customers!D:D)</f>
        <v>F</v>
      </c>
      <c r="U2103" s="13">
        <f>_xlfn.XLOOKUP(C2103,Customers!A:A,Customers!E:E)</f>
        <v>22552</v>
      </c>
      <c r="V2103" t="str">
        <f>_xlfn.XLOOKUP(C2103,Customers!A:A,Customers!F:F)</f>
        <v>Melissaberg</v>
      </c>
      <c r="W2103" s="13">
        <f>_xlfn.XLOOKUP(C2103,Customers!A:A,Customers!G:G)</f>
        <v>44326</v>
      </c>
      <c r="X2103">
        <f t="shared" ca="1" si="295"/>
        <v>64</v>
      </c>
      <c r="Y2103" t="str">
        <f t="shared" ca="1" si="296"/>
        <v>50+</v>
      </c>
    </row>
    <row r="2104" spans="1:25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  <c r="I2104">
        <f>_xlfn.XLOOKUP(D2104,Products!A:A,Products!E:E)</f>
        <v>337.63</v>
      </c>
      <c r="J2104">
        <f>_xlfn.XLOOKUP(D2104,Products!A:A,Products!F:F)</f>
        <v>169.03</v>
      </c>
      <c r="K2104" t="str">
        <f>_xlfn.XLOOKUP(D2104,Products!A:A,Products!C:C)</f>
        <v>Fashion</v>
      </c>
      <c r="L2104" t="str">
        <f>_xlfn.XLOOKUP(D2104,Products!A:A,Products!D:D)</f>
        <v>Footwear</v>
      </c>
      <c r="M2104">
        <f t="shared" si="288"/>
        <v>675.26</v>
      </c>
      <c r="N2104">
        <f t="shared" si="289"/>
        <v>338.06</v>
      </c>
      <c r="O2104">
        <f t="shared" si="290"/>
        <v>337.2</v>
      </c>
      <c r="P2104" s="8">
        <f t="shared" si="291"/>
        <v>0.49936320824571273</v>
      </c>
      <c r="Q2104">
        <f t="shared" si="292"/>
        <v>0</v>
      </c>
      <c r="R2104">
        <f t="shared" si="293"/>
        <v>675.26</v>
      </c>
      <c r="S2104">
        <f t="shared" si="294"/>
        <v>337.2</v>
      </c>
      <c r="T2104" t="str">
        <f>_xlfn.XLOOKUP(C2104,Customers!A:A,Customers!D:D)</f>
        <v>M</v>
      </c>
      <c r="U2104" s="13">
        <f>_xlfn.XLOOKUP(C2104,Customers!A:A,Customers!E:E)</f>
        <v>22937</v>
      </c>
      <c r="V2104" t="str">
        <f>_xlfn.XLOOKUP(C2104,Customers!A:A,Customers!F:F)</f>
        <v>Seanland</v>
      </c>
      <c r="W2104" s="13">
        <f>_xlfn.XLOOKUP(C2104,Customers!A:A,Customers!G:G)</f>
        <v>45876</v>
      </c>
      <c r="X2104">
        <f t="shared" ca="1" si="295"/>
        <v>63</v>
      </c>
      <c r="Y2104" t="str">
        <f t="shared" ca="1" si="296"/>
        <v>50+</v>
      </c>
    </row>
    <row r="2105" spans="1:25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  <c r="I2105">
        <f>_xlfn.XLOOKUP(D2105,Products!A:A,Products!E:E)</f>
        <v>1227.24</v>
      </c>
      <c r="J2105">
        <f>_xlfn.XLOOKUP(D2105,Products!A:A,Products!F:F)</f>
        <v>977.09</v>
      </c>
      <c r="K2105" t="str">
        <f>_xlfn.XLOOKUP(D2105,Products!A:A,Products!C:C)</f>
        <v>Groceries</v>
      </c>
      <c r="L2105" t="str">
        <f>_xlfn.XLOOKUP(D2105,Products!A:A,Products!D:D)</f>
        <v>Dairy</v>
      </c>
      <c r="M2105">
        <f t="shared" si="288"/>
        <v>1227.24</v>
      </c>
      <c r="N2105">
        <f t="shared" si="289"/>
        <v>977.09</v>
      </c>
      <c r="O2105">
        <f t="shared" si="290"/>
        <v>250.14999999999998</v>
      </c>
      <c r="P2105" s="8">
        <f t="shared" si="291"/>
        <v>0.20383136142889735</v>
      </c>
      <c r="Q2105">
        <f t="shared" si="292"/>
        <v>61.362000000000002</v>
      </c>
      <c r="R2105">
        <f t="shared" si="293"/>
        <v>1165.8779999999999</v>
      </c>
      <c r="S2105">
        <f t="shared" si="294"/>
        <v>188.7879999999999</v>
      </c>
      <c r="T2105" t="str">
        <f>_xlfn.XLOOKUP(C2105,Customers!A:A,Customers!D:D)</f>
        <v>M</v>
      </c>
      <c r="U2105" s="13">
        <f>_xlfn.XLOOKUP(C2105,Customers!A:A,Customers!E:E)</f>
        <v>33546</v>
      </c>
      <c r="V2105" t="str">
        <f>_xlfn.XLOOKUP(C2105,Customers!A:A,Customers!F:F)</f>
        <v>Ashleyview</v>
      </c>
      <c r="W2105" s="13">
        <f>_xlfn.XLOOKUP(C2105,Customers!A:A,Customers!G:G)</f>
        <v>44104</v>
      </c>
      <c r="X2105">
        <f t="shared" ca="1" si="295"/>
        <v>34</v>
      </c>
      <c r="Y2105" t="str">
        <f t="shared" ca="1" si="296"/>
        <v>26-35</v>
      </c>
    </row>
    <row r="2106" spans="1:25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  <c r="I2106">
        <f>_xlfn.XLOOKUP(D2106,Products!A:A,Products!E:E)</f>
        <v>1745.61</v>
      </c>
      <c r="J2106">
        <f>_xlfn.XLOOKUP(D2106,Products!A:A,Products!F:F)</f>
        <v>1322.44</v>
      </c>
      <c r="K2106" t="str">
        <f>_xlfn.XLOOKUP(D2106,Products!A:A,Products!C:C)</f>
        <v>Electronics</v>
      </c>
      <c r="L2106" t="str">
        <f>_xlfn.XLOOKUP(D2106,Products!A:A,Products!D:D)</f>
        <v>Headphones</v>
      </c>
      <c r="M2106">
        <f t="shared" si="288"/>
        <v>3491.22</v>
      </c>
      <c r="N2106">
        <f t="shared" si="289"/>
        <v>2644.88</v>
      </c>
      <c r="O2106">
        <f t="shared" si="290"/>
        <v>846.33999999999969</v>
      </c>
      <c r="P2106" s="8">
        <f t="shared" si="291"/>
        <v>0.24241955534168563</v>
      </c>
      <c r="Q2106">
        <f t="shared" si="292"/>
        <v>0</v>
      </c>
      <c r="R2106">
        <f t="shared" si="293"/>
        <v>3491.22</v>
      </c>
      <c r="S2106">
        <f t="shared" si="294"/>
        <v>846.33999999999969</v>
      </c>
      <c r="T2106" t="str">
        <f>_xlfn.XLOOKUP(C2106,Customers!A:A,Customers!D:D)</f>
        <v>M</v>
      </c>
      <c r="U2106" s="13">
        <f>_xlfn.XLOOKUP(C2106,Customers!A:A,Customers!E:E)</f>
        <v>22815</v>
      </c>
      <c r="V2106" t="str">
        <f>_xlfn.XLOOKUP(C2106,Customers!A:A,Customers!F:F)</f>
        <v>New Manuelville</v>
      </c>
      <c r="W2106" s="13">
        <f>_xlfn.XLOOKUP(C2106,Customers!A:A,Customers!G:G)</f>
        <v>44340</v>
      </c>
      <c r="X2106">
        <f t="shared" ca="1" si="295"/>
        <v>64</v>
      </c>
      <c r="Y2106" t="str">
        <f t="shared" ca="1" si="296"/>
        <v>50+</v>
      </c>
    </row>
    <row r="2107" spans="1:25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  <c r="I2107">
        <f>_xlfn.XLOOKUP(D2107,Products!A:A,Products!E:E)</f>
        <v>1879.08</v>
      </c>
      <c r="J2107">
        <f>_xlfn.XLOOKUP(D2107,Products!A:A,Products!F:F)</f>
        <v>1004.56</v>
      </c>
      <c r="K2107" t="str">
        <f>_xlfn.XLOOKUP(D2107,Products!A:A,Products!C:C)</f>
        <v>Groceries</v>
      </c>
      <c r="L2107" t="str">
        <f>_xlfn.XLOOKUP(D2107,Products!A:A,Products!D:D)</f>
        <v>Dairy</v>
      </c>
      <c r="M2107">
        <f t="shared" si="288"/>
        <v>5637.24</v>
      </c>
      <c r="N2107">
        <f t="shared" si="289"/>
        <v>3013.68</v>
      </c>
      <c r="O2107">
        <f t="shared" si="290"/>
        <v>2623.56</v>
      </c>
      <c r="P2107" s="8">
        <f t="shared" si="291"/>
        <v>0.46539796070417438</v>
      </c>
      <c r="Q2107">
        <f t="shared" si="292"/>
        <v>845.5859999999999</v>
      </c>
      <c r="R2107">
        <f t="shared" si="293"/>
        <v>4791.6539999999995</v>
      </c>
      <c r="S2107">
        <f t="shared" si="294"/>
        <v>1777.9739999999997</v>
      </c>
      <c r="T2107" t="str">
        <f>_xlfn.XLOOKUP(C2107,Customers!A:A,Customers!D:D)</f>
        <v>M</v>
      </c>
      <c r="U2107" s="13">
        <f>_xlfn.XLOOKUP(C2107,Customers!A:A,Customers!E:E)</f>
        <v>38193</v>
      </c>
      <c r="V2107" t="str">
        <f>_xlfn.XLOOKUP(C2107,Customers!A:A,Customers!F:F)</f>
        <v>East Rodney</v>
      </c>
      <c r="W2107" s="13">
        <f>_xlfn.XLOOKUP(C2107,Customers!A:A,Customers!G:G)</f>
        <v>44302</v>
      </c>
      <c r="X2107">
        <f t="shared" ca="1" si="295"/>
        <v>21</v>
      </c>
      <c r="Y2107" t="str">
        <f t="shared" ca="1" si="296"/>
        <v>18-25</v>
      </c>
    </row>
    <row r="2108" spans="1:25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  <c r="I2108">
        <f>_xlfn.XLOOKUP(D2108,Products!A:A,Products!E:E)</f>
        <v>25.57</v>
      </c>
      <c r="J2108">
        <f>_xlfn.XLOOKUP(D2108,Products!A:A,Products!F:F)</f>
        <v>19.05</v>
      </c>
      <c r="K2108" t="str">
        <f>_xlfn.XLOOKUP(D2108,Products!A:A,Products!C:C)</f>
        <v>Groceries</v>
      </c>
      <c r="L2108" t="str">
        <f>_xlfn.XLOOKUP(D2108,Products!A:A,Products!D:D)</f>
        <v>Vegetables</v>
      </c>
      <c r="M2108">
        <f t="shared" si="288"/>
        <v>102.28</v>
      </c>
      <c r="N2108">
        <f t="shared" si="289"/>
        <v>76.2</v>
      </c>
      <c r="O2108">
        <f t="shared" si="290"/>
        <v>26.08</v>
      </c>
      <c r="P2108" s="8">
        <f t="shared" si="291"/>
        <v>0.25498631208447398</v>
      </c>
      <c r="Q2108">
        <f t="shared" si="292"/>
        <v>5.1140000000000008</v>
      </c>
      <c r="R2108">
        <f t="shared" si="293"/>
        <v>97.165999999999997</v>
      </c>
      <c r="S2108">
        <f t="shared" si="294"/>
        <v>20.965999999999994</v>
      </c>
      <c r="T2108" t="str">
        <f>_xlfn.XLOOKUP(C2108,Customers!A:A,Customers!D:D)</f>
        <v>F</v>
      </c>
      <c r="U2108" s="13">
        <f>_xlfn.XLOOKUP(C2108,Customers!A:A,Customers!E:E)</f>
        <v>30679</v>
      </c>
      <c r="V2108" t="str">
        <f>_xlfn.XLOOKUP(C2108,Customers!A:A,Customers!F:F)</f>
        <v>Aaronmouth</v>
      </c>
      <c r="W2108" s="13">
        <f>_xlfn.XLOOKUP(C2108,Customers!A:A,Customers!G:G)</f>
        <v>45006</v>
      </c>
      <c r="X2108">
        <f t="shared" ca="1" si="295"/>
        <v>42</v>
      </c>
      <c r="Y2108" t="str">
        <f t="shared" ca="1" si="296"/>
        <v>36-50</v>
      </c>
    </row>
    <row r="2109" spans="1:25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  <c r="I2109">
        <f>_xlfn.XLOOKUP(D2109,Products!A:A,Products!E:E)</f>
        <v>304.70999999999998</v>
      </c>
      <c r="J2109">
        <f>_xlfn.XLOOKUP(D2109,Products!A:A,Products!F:F)</f>
        <v>164.01</v>
      </c>
      <c r="K2109" t="str">
        <f>_xlfn.XLOOKUP(D2109,Products!A:A,Products!C:C)</f>
        <v>Groceries</v>
      </c>
      <c r="L2109" t="str">
        <f>_xlfn.XLOOKUP(D2109,Products!A:A,Products!D:D)</f>
        <v>Vegetables</v>
      </c>
      <c r="M2109">
        <f t="shared" si="288"/>
        <v>914.12999999999988</v>
      </c>
      <c r="N2109">
        <f t="shared" si="289"/>
        <v>492.03</v>
      </c>
      <c r="O2109">
        <f t="shared" si="290"/>
        <v>422.09999999999991</v>
      </c>
      <c r="P2109" s="8">
        <f t="shared" si="291"/>
        <v>0.46175051688490693</v>
      </c>
      <c r="Q2109">
        <f t="shared" si="292"/>
        <v>137.11949999999999</v>
      </c>
      <c r="R2109">
        <f t="shared" si="293"/>
        <v>777.01049999999987</v>
      </c>
      <c r="S2109">
        <f t="shared" si="294"/>
        <v>284.98049999999989</v>
      </c>
      <c r="T2109" t="str">
        <f>_xlfn.XLOOKUP(C2109,Customers!A:A,Customers!D:D)</f>
        <v>M</v>
      </c>
      <c r="U2109" s="13">
        <f>_xlfn.XLOOKUP(C2109,Customers!A:A,Customers!E:E)</f>
        <v>27756</v>
      </c>
      <c r="V2109" t="str">
        <f>_xlfn.XLOOKUP(C2109,Customers!A:A,Customers!F:F)</f>
        <v>Zacharyfort</v>
      </c>
      <c r="W2109" s="13">
        <f>_xlfn.XLOOKUP(C2109,Customers!A:A,Customers!G:G)</f>
        <v>45208</v>
      </c>
      <c r="X2109">
        <f t="shared" ca="1" si="295"/>
        <v>50</v>
      </c>
      <c r="Y2109" t="str">
        <f t="shared" ca="1" si="296"/>
        <v>36-50</v>
      </c>
    </row>
    <row r="2110" spans="1:25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  <c r="I2110">
        <f>_xlfn.XLOOKUP(D2110,Products!A:A,Products!E:E)</f>
        <v>25.57</v>
      </c>
      <c r="J2110">
        <f>_xlfn.XLOOKUP(D2110,Products!A:A,Products!F:F)</f>
        <v>19.05</v>
      </c>
      <c r="K2110" t="str">
        <f>_xlfn.XLOOKUP(D2110,Products!A:A,Products!C:C)</f>
        <v>Groceries</v>
      </c>
      <c r="L2110" t="str">
        <f>_xlfn.XLOOKUP(D2110,Products!A:A,Products!D:D)</f>
        <v>Vegetables</v>
      </c>
      <c r="M2110">
        <f t="shared" si="288"/>
        <v>76.710000000000008</v>
      </c>
      <c r="N2110">
        <f t="shared" si="289"/>
        <v>57.150000000000006</v>
      </c>
      <c r="O2110">
        <f t="shared" si="290"/>
        <v>19.560000000000002</v>
      </c>
      <c r="P2110" s="8">
        <f t="shared" si="291"/>
        <v>0.25498631208447398</v>
      </c>
      <c r="Q2110">
        <f t="shared" si="292"/>
        <v>3.8355000000000006</v>
      </c>
      <c r="R2110">
        <f t="shared" si="293"/>
        <v>72.874500000000012</v>
      </c>
      <c r="S2110">
        <f t="shared" si="294"/>
        <v>15.724500000000006</v>
      </c>
      <c r="T2110" t="str">
        <f>_xlfn.XLOOKUP(C2110,Customers!A:A,Customers!D:D)</f>
        <v>M</v>
      </c>
      <c r="U2110" s="13">
        <f>_xlfn.XLOOKUP(C2110,Customers!A:A,Customers!E:E)</f>
        <v>26101</v>
      </c>
      <c r="V2110" t="str">
        <f>_xlfn.XLOOKUP(C2110,Customers!A:A,Customers!F:F)</f>
        <v>Juliefurt</v>
      </c>
      <c r="W2110" s="13">
        <f>_xlfn.XLOOKUP(C2110,Customers!A:A,Customers!G:G)</f>
        <v>44841</v>
      </c>
      <c r="X2110">
        <f t="shared" ca="1" si="295"/>
        <v>55</v>
      </c>
      <c r="Y2110" t="str">
        <f t="shared" ca="1" si="296"/>
        <v>50+</v>
      </c>
    </row>
    <row r="2111" spans="1:25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  <c r="I2111">
        <f>_xlfn.XLOOKUP(D2111,Products!A:A,Products!E:E)</f>
        <v>123.19</v>
      </c>
      <c r="J2111">
        <f>_xlfn.XLOOKUP(D2111,Products!A:A,Products!F:F)</f>
        <v>80.36</v>
      </c>
      <c r="K2111" t="str">
        <f>_xlfn.XLOOKUP(D2111,Products!A:A,Products!C:C)</f>
        <v>Groceries</v>
      </c>
      <c r="L2111" t="str">
        <f>_xlfn.XLOOKUP(D2111,Products!A:A,Products!D:D)</f>
        <v>Snacks</v>
      </c>
      <c r="M2111">
        <f t="shared" si="288"/>
        <v>492.76</v>
      </c>
      <c r="N2111">
        <f t="shared" si="289"/>
        <v>321.44</v>
      </c>
      <c r="O2111">
        <f t="shared" si="290"/>
        <v>171.32</v>
      </c>
      <c r="P2111" s="8">
        <f t="shared" si="291"/>
        <v>0.34767432421462779</v>
      </c>
      <c r="Q2111">
        <f t="shared" si="292"/>
        <v>73.914000000000001</v>
      </c>
      <c r="R2111">
        <f t="shared" si="293"/>
        <v>418.846</v>
      </c>
      <c r="S2111">
        <f t="shared" si="294"/>
        <v>97.406000000000006</v>
      </c>
      <c r="T2111" t="str">
        <f>_xlfn.XLOOKUP(C2111,Customers!A:A,Customers!D:D)</f>
        <v>F</v>
      </c>
      <c r="U2111" s="13">
        <f>_xlfn.XLOOKUP(C2111,Customers!A:A,Customers!E:E)</f>
        <v>27579</v>
      </c>
      <c r="V2111" t="str">
        <f>_xlfn.XLOOKUP(C2111,Customers!A:A,Customers!F:F)</f>
        <v>North Chaseborough</v>
      </c>
      <c r="W2111" s="13">
        <f>_xlfn.XLOOKUP(C2111,Customers!A:A,Customers!G:G)</f>
        <v>45571</v>
      </c>
      <c r="X2111">
        <f t="shared" ca="1" si="295"/>
        <v>50</v>
      </c>
      <c r="Y2111" t="str">
        <f t="shared" ca="1" si="296"/>
        <v>36-50</v>
      </c>
    </row>
    <row r="2112" spans="1:25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  <c r="I2112">
        <f>_xlfn.XLOOKUP(D2112,Products!A:A,Products!E:E)</f>
        <v>1193.0899999999999</v>
      </c>
      <c r="J2112">
        <f>_xlfn.XLOOKUP(D2112,Products!A:A,Products!F:F)</f>
        <v>818.24</v>
      </c>
      <c r="K2112" t="str">
        <f>_xlfn.XLOOKUP(D2112,Products!A:A,Products!C:C)</f>
        <v>Electronics</v>
      </c>
      <c r="L2112" t="str">
        <f>_xlfn.XLOOKUP(D2112,Products!A:A,Products!D:D)</f>
        <v>Camera</v>
      </c>
      <c r="M2112">
        <f t="shared" si="288"/>
        <v>3579.2699999999995</v>
      </c>
      <c r="N2112">
        <f t="shared" si="289"/>
        <v>2454.7200000000003</v>
      </c>
      <c r="O2112">
        <f t="shared" si="290"/>
        <v>1124.5499999999993</v>
      </c>
      <c r="P2112" s="8">
        <f t="shared" si="291"/>
        <v>0.31418417722049452</v>
      </c>
      <c r="Q2112">
        <f t="shared" si="292"/>
        <v>0</v>
      </c>
      <c r="R2112">
        <f t="shared" si="293"/>
        <v>3579.2699999999995</v>
      </c>
      <c r="S2112">
        <f t="shared" si="294"/>
        <v>1124.5499999999993</v>
      </c>
      <c r="T2112" t="str">
        <f>_xlfn.XLOOKUP(C2112,Customers!A:A,Customers!D:D)</f>
        <v>F</v>
      </c>
      <c r="U2112" s="13">
        <f>_xlfn.XLOOKUP(C2112,Customers!A:A,Customers!E:E)</f>
        <v>32240</v>
      </c>
      <c r="V2112" t="str">
        <f>_xlfn.XLOOKUP(C2112,Customers!A:A,Customers!F:F)</f>
        <v>Port Alex</v>
      </c>
      <c r="W2112" s="13">
        <f>_xlfn.XLOOKUP(C2112,Customers!A:A,Customers!G:G)</f>
        <v>44962</v>
      </c>
      <c r="X2112">
        <f t="shared" ca="1" si="295"/>
        <v>38</v>
      </c>
      <c r="Y2112" t="str">
        <f t="shared" ca="1" si="296"/>
        <v>36-50</v>
      </c>
    </row>
    <row r="2113" spans="1:25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  <c r="I2113">
        <f>_xlfn.XLOOKUP(D2113,Products!A:A,Products!E:E)</f>
        <v>1095.72</v>
      </c>
      <c r="J2113">
        <f>_xlfn.XLOOKUP(D2113,Products!A:A,Products!F:F)</f>
        <v>822.2</v>
      </c>
      <c r="K2113" t="str">
        <f>_xlfn.XLOOKUP(D2113,Products!A:A,Products!C:C)</f>
        <v>Groceries</v>
      </c>
      <c r="L2113" t="str">
        <f>_xlfn.XLOOKUP(D2113,Products!A:A,Products!D:D)</f>
        <v>Snacks</v>
      </c>
      <c r="M2113">
        <f t="shared" si="288"/>
        <v>5478.6</v>
      </c>
      <c r="N2113">
        <f t="shared" si="289"/>
        <v>4111</v>
      </c>
      <c r="O2113">
        <f t="shared" si="290"/>
        <v>1367.6000000000004</v>
      </c>
      <c r="P2113" s="8">
        <f t="shared" si="291"/>
        <v>0.24962581681451471</v>
      </c>
      <c r="Q2113">
        <f t="shared" si="292"/>
        <v>547.86</v>
      </c>
      <c r="R2113">
        <f t="shared" si="293"/>
        <v>4930.7400000000007</v>
      </c>
      <c r="S2113">
        <f t="shared" si="294"/>
        <v>819.74000000000069</v>
      </c>
      <c r="T2113" t="str">
        <f>_xlfn.XLOOKUP(C2113,Customers!A:A,Customers!D:D)</f>
        <v>F</v>
      </c>
      <c r="U2113" s="13">
        <f>_xlfn.XLOOKUP(C2113,Customers!A:A,Customers!E:E)</f>
        <v>24112</v>
      </c>
      <c r="V2113" t="str">
        <f>_xlfn.XLOOKUP(C2113,Customers!A:A,Customers!F:F)</f>
        <v>South Ianhaven</v>
      </c>
      <c r="W2113" s="13">
        <f>_xlfn.XLOOKUP(C2113,Customers!A:A,Customers!G:G)</f>
        <v>44926</v>
      </c>
      <c r="X2113">
        <f t="shared" ca="1" si="295"/>
        <v>60</v>
      </c>
      <c r="Y2113" t="str">
        <f t="shared" ca="1" si="296"/>
        <v>50+</v>
      </c>
    </row>
    <row r="2114" spans="1:25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  <c r="I2114">
        <f>_xlfn.XLOOKUP(D2114,Products!A:A,Products!E:E)</f>
        <v>109.78</v>
      </c>
      <c r="J2114">
        <f>_xlfn.XLOOKUP(D2114,Products!A:A,Products!F:F)</f>
        <v>70.59</v>
      </c>
      <c r="K2114" t="str">
        <f>_xlfn.XLOOKUP(D2114,Products!A:A,Products!C:C)</f>
        <v>Fashion</v>
      </c>
      <c r="L2114" t="str">
        <f>_xlfn.XLOOKUP(D2114,Products!A:A,Products!D:D)</f>
        <v>Footwear</v>
      </c>
      <c r="M2114">
        <f t="shared" si="288"/>
        <v>439.12</v>
      </c>
      <c r="N2114">
        <f t="shared" si="289"/>
        <v>282.36</v>
      </c>
      <c r="O2114">
        <f t="shared" si="290"/>
        <v>156.76</v>
      </c>
      <c r="P2114" s="8">
        <f t="shared" si="291"/>
        <v>0.3569867006740754</v>
      </c>
      <c r="Q2114">
        <f t="shared" si="292"/>
        <v>21.956000000000003</v>
      </c>
      <c r="R2114">
        <f t="shared" si="293"/>
        <v>417.16399999999999</v>
      </c>
      <c r="S2114">
        <f t="shared" si="294"/>
        <v>134.80399999999997</v>
      </c>
      <c r="T2114" t="str">
        <f>_xlfn.XLOOKUP(C2114,Customers!A:A,Customers!D:D)</f>
        <v>M</v>
      </c>
      <c r="U2114" s="13">
        <f>_xlfn.XLOOKUP(C2114,Customers!A:A,Customers!E:E)</f>
        <v>36768</v>
      </c>
      <c r="V2114" t="str">
        <f>_xlfn.XLOOKUP(C2114,Customers!A:A,Customers!F:F)</f>
        <v>Ellisside</v>
      </c>
      <c r="W2114" s="13">
        <f>_xlfn.XLOOKUP(C2114,Customers!A:A,Customers!G:G)</f>
        <v>44715</v>
      </c>
      <c r="X2114">
        <f t="shared" ca="1" si="295"/>
        <v>25</v>
      </c>
      <c r="Y2114" t="str">
        <f t="shared" ca="1" si="296"/>
        <v>18-25</v>
      </c>
    </row>
    <row r="2115" spans="1:25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  <c r="I2115">
        <f>_xlfn.XLOOKUP(D2115,Products!A:A,Products!E:E)</f>
        <v>428.05</v>
      </c>
      <c r="J2115">
        <f>_xlfn.XLOOKUP(D2115,Products!A:A,Products!F:F)</f>
        <v>246.07</v>
      </c>
      <c r="K2115" t="str">
        <f>_xlfn.XLOOKUP(D2115,Products!A:A,Products!C:C)</f>
        <v>Electronics</v>
      </c>
      <c r="L2115" t="str">
        <f>_xlfn.XLOOKUP(D2115,Products!A:A,Products!D:D)</f>
        <v>Laptop</v>
      </c>
      <c r="M2115">
        <f t="shared" ref="M2115:M2178" si="297">F2115*I2115</f>
        <v>2140.25</v>
      </c>
      <c r="N2115">
        <f t="shared" ref="N2115:N2178" si="298">F2115*J2115</f>
        <v>1230.3499999999999</v>
      </c>
      <c r="O2115">
        <f t="shared" ref="O2115:O2178" si="299">M2115-N2115</f>
        <v>909.90000000000009</v>
      </c>
      <c r="P2115" s="8">
        <f t="shared" ref="P2115:P2178" si="300">O2115/M2115</f>
        <v>0.42513725032122418</v>
      </c>
      <c r="Q2115">
        <f t="shared" ref="Q2115:Q2178" si="301">M2115*G2115</f>
        <v>321.03749999999997</v>
      </c>
      <c r="R2115">
        <f t="shared" ref="R2115:R2178" si="302">M2115-Q2115</f>
        <v>1819.2125000000001</v>
      </c>
      <c r="S2115">
        <f t="shared" ref="S2115:S2178" si="303">R2115-N2115</f>
        <v>588.86250000000018</v>
      </c>
      <c r="T2115" t="str">
        <f>_xlfn.XLOOKUP(C2115,Customers!A:A,Customers!D:D)</f>
        <v>M</v>
      </c>
      <c r="U2115" s="13">
        <f>_xlfn.XLOOKUP(C2115,Customers!A:A,Customers!E:E)</f>
        <v>35356</v>
      </c>
      <c r="V2115" t="str">
        <f>_xlfn.XLOOKUP(C2115,Customers!A:A,Customers!F:F)</f>
        <v>Williamsport</v>
      </c>
      <c r="W2115" s="13">
        <f>_xlfn.XLOOKUP(C2115,Customers!A:A,Customers!G:G)</f>
        <v>44915</v>
      </c>
      <c r="X2115">
        <f t="shared" ref="X2115:X2178" ca="1" si="304">DATEDIF(U2115, TODAY(),"Y")</f>
        <v>29</v>
      </c>
      <c r="Y2115" t="str">
        <f t="shared" ref="Y2115:Y2178" ca="1" si="305">IF(X2115&lt;=25,"18-25",IF(X2115&lt;=35,"26-35", IF(X2115&lt;=50,"36-50","50+")))</f>
        <v>26-35</v>
      </c>
    </row>
    <row r="2116" spans="1:25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  <c r="I2116">
        <f>_xlfn.XLOOKUP(D2116,Products!A:A,Products!E:E)</f>
        <v>1165.3699999999999</v>
      </c>
      <c r="J2116">
        <f>_xlfn.XLOOKUP(D2116,Products!A:A,Products!F:F)</f>
        <v>926.55</v>
      </c>
      <c r="K2116" t="str">
        <f>_xlfn.XLOOKUP(D2116,Products!A:A,Products!C:C)</f>
        <v>Fashion</v>
      </c>
      <c r="L2116" t="str">
        <f>_xlfn.XLOOKUP(D2116,Products!A:A,Products!D:D)</f>
        <v>Clothing</v>
      </c>
      <c r="M2116">
        <f t="shared" si="297"/>
        <v>3496.1099999999997</v>
      </c>
      <c r="N2116">
        <f t="shared" si="298"/>
        <v>2779.6499999999996</v>
      </c>
      <c r="O2116">
        <f t="shared" si="299"/>
        <v>716.46</v>
      </c>
      <c r="P2116" s="8">
        <f t="shared" si="300"/>
        <v>0.20493062289230032</v>
      </c>
      <c r="Q2116">
        <f t="shared" si="301"/>
        <v>524.41649999999993</v>
      </c>
      <c r="R2116">
        <f t="shared" si="302"/>
        <v>2971.6934999999999</v>
      </c>
      <c r="S2116">
        <f t="shared" si="303"/>
        <v>192.04350000000022</v>
      </c>
      <c r="T2116" t="str">
        <f>_xlfn.XLOOKUP(C2116,Customers!A:A,Customers!D:D)</f>
        <v>M</v>
      </c>
      <c r="U2116" s="13">
        <f>_xlfn.XLOOKUP(C2116,Customers!A:A,Customers!E:E)</f>
        <v>24005</v>
      </c>
      <c r="V2116" t="str">
        <f>_xlfn.XLOOKUP(C2116,Customers!A:A,Customers!F:F)</f>
        <v>Kevinshire</v>
      </c>
      <c r="W2116" s="13">
        <f>_xlfn.XLOOKUP(C2116,Customers!A:A,Customers!G:G)</f>
        <v>45374</v>
      </c>
      <c r="X2116">
        <f t="shared" ca="1" si="304"/>
        <v>60</v>
      </c>
      <c r="Y2116" t="str">
        <f t="shared" ca="1" si="305"/>
        <v>50+</v>
      </c>
    </row>
    <row r="2117" spans="1:25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  <c r="I2117">
        <f>_xlfn.XLOOKUP(D2117,Products!A:A,Products!E:E)</f>
        <v>1193.0899999999999</v>
      </c>
      <c r="J2117">
        <f>_xlfn.XLOOKUP(D2117,Products!A:A,Products!F:F)</f>
        <v>818.24</v>
      </c>
      <c r="K2117" t="str">
        <f>_xlfn.XLOOKUP(D2117,Products!A:A,Products!C:C)</f>
        <v>Electronics</v>
      </c>
      <c r="L2117" t="str">
        <f>_xlfn.XLOOKUP(D2117,Products!A:A,Products!D:D)</f>
        <v>Camera</v>
      </c>
      <c r="M2117">
        <f t="shared" si="297"/>
        <v>3579.2699999999995</v>
      </c>
      <c r="N2117">
        <f t="shared" si="298"/>
        <v>2454.7200000000003</v>
      </c>
      <c r="O2117">
        <f t="shared" si="299"/>
        <v>1124.5499999999993</v>
      </c>
      <c r="P2117" s="8">
        <f t="shared" si="300"/>
        <v>0.31418417722049452</v>
      </c>
      <c r="Q2117">
        <f t="shared" si="301"/>
        <v>536.89049999999986</v>
      </c>
      <c r="R2117">
        <f t="shared" si="302"/>
        <v>3042.3794999999996</v>
      </c>
      <c r="S2117">
        <f t="shared" si="303"/>
        <v>587.6594999999993</v>
      </c>
      <c r="T2117" t="str">
        <f>_xlfn.XLOOKUP(C2117,Customers!A:A,Customers!D:D)</f>
        <v>M</v>
      </c>
      <c r="U2117" s="13">
        <f>_xlfn.XLOOKUP(C2117,Customers!A:A,Customers!E:E)</f>
        <v>37417</v>
      </c>
      <c r="V2117" t="str">
        <f>_xlfn.XLOOKUP(C2117,Customers!A:A,Customers!F:F)</f>
        <v>Thomashaven</v>
      </c>
      <c r="W2117" s="13">
        <f>_xlfn.XLOOKUP(C2117,Customers!A:A,Customers!G:G)</f>
        <v>44800</v>
      </c>
      <c r="X2117">
        <f t="shared" ca="1" si="304"/>
        <v>24</v>
      </c>
      <c r="Y2117" t="str">
        <f t="shared" ca="1" si="305"/>
        <v>18-25</v>
      </c>
    </row>
    <row r="2118" spans="1:25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  <c r="I2118">
        <f>_xlfn.XLOOKUP(D2118,Products!A:A,Products!E:E)</f>
        <v>109.78</v>
      </c>
      <c r="J2118">
        <f>_xlfn.XLOOKUP(D2118,Products!A:A,Products!F:F)</f>
        <v>70.59</v>
      </c>
      <c r="K2118" t="str">
        <f>_xlfn.XLOOKUP(D2118,Products!A:A,Products!C:C)</f>
        <v>Fashion</v>
      </c>
      <c r="L2118" t="str">
        <f>_xlfn.XLOOKUP(D2118,Products!A:A,Products!D:D)</f>
        <v>Footwear</v>
      </c>
      <c r="M2118">
        <f t="shared" si="297"/>
        <v>109.78</v>
      </c>
      <c r="N2118">
        <f t="shared" si="298"/>
        <v>70.59</v>
      </c>
      <c r="O2118">
        <f t="shared" si="299"/>
        <v>39.19</v>
      </c>
      <c r="P2118" s="8">
        <f t="shared" si="300"/>
        <v>0.3569867006740754</v>
      </c>
      <c r="Q2118">
        <f t="shared" si="301"/>
        <v>5.4890000000000008</v>
      </c>
      <c r="R2118">
        <f t="shared" si="302"/>
        <v>104.291</v>
      </c>
      <c r="S2118">
        <f t="shared" si="303"/>
        <v>33.700999999999993</v>
      </c>
      <c r="T2118" t="str">
        <f>_xlfn.XLOOKUP(C2118,Customers!A:A,Customers!D:D)</f>
        <v>F</v>
      </c>
      <c r="U2118" s="13">
        <f>_xlfn.XLOOKUP(C2118,Customers!A:A,Customers!E:E)</f>
        <v>37223</v>
      </c>
      <c r="V2118" t="str">
        <f>_xlfn.XLOOKUP(C2118,Customers!A:A,Customers!F:F)</f>
        <v>Mendozaland</v>
      </c>
      <c r="W2118" s="13">
        <f>_xlfn.XLOOKUP(C2118,Customers!A:A,Customers!G:G)</f>
        <v>45277</v>
      </c>
      <c r="X2118">
        <f t="shared" ca="1" si="304"/>
        <v>24</v>
      </c>
      <c r="Y2118" t="str">
        <f t="shared" ca="1" si="305"/>
        <v>18-25</v>
      </c>
    </row>
    <row r="2119" spans="1:25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  <c r="I2119">
        <f>_xlfn.XLOOKUP(D2119,Products!A:A,Products!E:E)</f>
        <v>270.45</v>
      </c>
      <c r="J2119">
        <f>_xlfn.XLOOKUP(D2119,Products!A:A,Products!F:F)</f>
        <v>187.6</v>
      </c>
      <c r="K2119" t="str">
        <f>_xlfn.XLOOKUP(D2119,Products!A:A,Products!C:C)</f>
        <v>Fashion</v>
      </c>
      <c r="L2119" t="str">
        <f>_xlfn.XLOOKUP(D2119,Products!A:A,Products!D:D)</f>
        <v>Bags</v>
      </c>
      <c r="M2119">
        <f t="shared" si="297"/>
        <v>811.34999999999991</v>
      </c>
      <c r="N2119">
        <f t="shared" si="298"/>
        <v>562.79999999999995</v>
      </c>
      <c r="O2119">
        <f t="shared" si="299"/>
        <v>248.54999999999995</v>
      </c>
      <c r="P2119" s="8">
        <f t="shared" si="300"/>
        <v>0.30634128304677388</v>
      </c>
      <c r="Q2119">
        <f t="shared" si="301"/>
        <v>0</v>
      </c>
      <c r="R2119">
        <f t="shared" si="302"/>
        <v>811.34999999999991</v>
      </c>
      <c r="S2119">
        <f t="shared" si="303"/>
        <v>248.54999999999995</v>
      </c>
      <c r="T2119" t="str">
        <f>_xlfn.XLOOKUP(C2119,Customers!A:A,Customers!D:D)</f>
        <v>M</v>
      </c>
      <c r="U2119" s="13">
        <f>_xlfn.XLOOKUP(C2119,Customers!A:A,Customers!E:E)</f>
        <v>32514</v>
      </c>
      <c r="V2119" t="str">
        <f>_xlfn.XLOOKUP(C2119,Customers!A:A,Customers!F:F)</f>
        <v>Lake Amanda</v>
      </c>
      <c r="W2119" s="13">
        <f>_xlfn.XLOOKUP(C2119,Customers!A:A,Customers!G:G)</f>
        <v>44496</v>
      </c>
      <c r="X2119">
        <f t="shared" ca="1" si="304"/>
        <v>37</v>
      </c>
      <c r="Y2119" t="str">
        <f t="shared" ca="1" si="305"/>
        <v>36-50</v>
      </c>
    </row>
    <row r="2120" spans="1:25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  <c r="I2120">
        <f>_xlfn.XLOOKUP(D2120,Products!A:A,Products!E:E)</f>
        <v>29.24</v>
      </c>
      <c r="J2120">
        <f>_xlfn.XLOOKUP(D2120,Products!A:A,Products!F:F)</f>
        <v>15.28</v>
      </c>
      <c r="K2120" t="str">
        <f>_xlfn.XLOOKUP(D2120,Products!A:A,Products!C:C)</f>
        <v>Fashion</v>
      </c>
      <c r="L2120" t="str">
        <f>_xlfn.XLOOKUP(D2120,Products!A:A,Products!D:D)</f>
        <v>Watches</v>
      </c>
      <c r="M2120">
        <f t="shared" si="297"/>
        <v>87.72</v>
      </c>
      <c r="N2120">
        <f t="shared" si="298"/>
        <v>45.839999999999996</v>
      </c>
      <c r="O2120">
        <f t="shared" si="299"/>
        <v>41.88</v>
      </c>
      <c r="P2120" s="8">
        <f t="shared" si="300"/>
        <v>0.47742818057455544</v>
      </c>
      <c r="Q2120">
        <f t="shared" si="301"/>
        <v>4.3860000000000001</v>
      </c>
      <c r="R2120">
        <f t="shared" si="302"/>
        <v>83.334000000000003</v>
      </c>
      <c r="S2120">
        <f t="shared" si="303"/>
        <v>37.494000000000007</v>
      </c>
      <c r="T2120" t="str">
        <f>_xlfn.XLOOKUP(C2120,Customers!A:A,Customers!D:D)</f>
        <v>M</v>
      </c>
      <c r="U2120" s="13">
        <f>_xlfn.XLOOKUP(C2120,Customers!A:A,Customers!E:E)</f>
        <v>37752</v>
      </c>
      <c r="V2120" t="str">
        <f>_xlfn.XLOOKUP(C2120,Customers!A:A,Customers!F:F)</f>
        <v>Vasquezmouth</v>
      </c>
      <c r="W2120" s="13">
        <f>_xlfn.XLOOKUP(C2120,Customers!A:A,Customers!G:G)</f>
        <v>45472</v>
      </c>
      <c r="X2120">
        <f t="shared" ca="1" si="304"/>
        <v>23</v>
      </c>
      <c r="Y2120" t="str">
        <f t="shared" ca="1" si="305"/>
        <v>18-25</v>
      </c>
    </row>
    <row r="2121" spans="1:25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  <c r="I2121">
        <f>_xlfn.XLOOKUP(D2121,Products!A:A,Products!E:E)</f>
        <v>1044.6400000000001</v>
      </c>
      <c r="J2121">
        <f>_xlfn.XLOOKUP(D2121,Products!A:A,Products!F:F)</f>
        <v>775.07</v>
      </c>
      <c r="K2121" t="str">
        <f>_xlfn.XLOOKUP(D2121,Products!A:A,Products!C:C)</f>
        <v>Fashion</v>
      </c>
      <c r="L2121" t="str">
        <f>_xlfn.XLOOKUP(D2121,Products!A:A,Products!D:D)</f>
        <v>Footwear</v>
      </c>
      <c r="M2121">
        <f t="shared" si="297"/>
        <v>2089.2800000000002</v>
      </c>
      <c r="N2121">
        <f t="shared" si="298"/>
        <v>1550.14</v>
      </c>
      <c r="O2121">
        <f t="shared" si="299"/>
        <v>539.1400000000001</v>
      </c>
      <c r="P2121" s="8">
        <f t="shared" si="300"/>
        <v>0.25805062030938891</v>
      </c>
      <c r="Q2121">
        <f t="shared" si="301"/>
        <v>0</v>
      </c>
      <c r="R2121">
        <f t="shared" si="302"/>
        <v>2089.2800000000002</v>
      </c>
      <c r="S2121">
        <f t="shared" si="303"/>
        <v>539.1400000000001</v>
      </c>
      <c r="T2121" t="str">
        <f>_xlfn.XLOOKUP(C2121,Customers!A:A,Customers!D:D)</f>
        <v>F</v>
      </c>
      <c r="U2121" s="13">
        <f>_xlfn.XLOOKUP(C2121,Customers!A:A,Customers!E:E)</f>
        <v>35515</v>
      </c>
      <c r="V2121" t="str">
        <f>_xlfn.XLOOKUP(C2121,Customers!A:A,Customers!F:F)</f>
        <v>North Jamesport</v>
      </c>
      <c r="W2121" s="13">
        <f>_xlfn.XLOOKUP(C2121,Customers!A:A,Customers!G:G)</f>
        <v>44804</v>
      </c>
      <c r="X2121">
        <f t="shared" ca="1" si="304"/>
        <v>29</v>
      </c>
      <c r="Y2121" t="str">
        <f t="shared" ca="1" si="305"/>
        <v>26-35</v>
      </c>
    </row>
    <row r="2122" spans="1:25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  <c r="I2122">
        <f>_xlfn.XLOOKUP(D2122,Products!A:A,Products!E:E)</f>
        <v>453.62</v>
      </c>
      <c r="J2122">
        <f>_xlfn.XLOOKUP(D2122,Products!A:A,Products!F:F)</f>
        <v>316.63</v>
      </c>
      <c r="K2122" t="str">
        <f>_xlfn.XLOOKUP(D2122,Products!A:A,Products!C:C)</f>
        <v>Fashion</v>
      </c>
      <c r="L2122" t="str">
        <f>_xlfn.XLOOKUP(D2122,Products!A:A,Products!D:D)</f>
        <v>Clothing</v>
      </c>
      <c r="M2122">
        <f t="shared" si="297"/>
        <v>907.24</v>
      </c>
      <c r="N2122">
        <f t="shared" si="298"/>
        <v>633.26</v>
      </c>
      <c r="O2122">
        <f t="shared" si="299"/>
        <v>273.98</v>
      </c>
      <c r="P2122" s="8">
        <f t="shared" si="300"/>
        <v>0.30199285745778409</v>
      </c>
      <c r="Q2122">
        <f t="shared" si="301"/>
        <v>45.362000000000002</v>
      </c>
      <c r="R2122">
        <f t="shared" si="302"/>
        <v>861.87800000000004</v>
      </c>
      <c r="S2122">
        <f t="shared" si="303"/>
        <v>228.61800000000005</v>
      </c>
      <c r="T2122" t="str">
        <f>_xlfn.XLOOKUP(C2122,Customers!A:A,Customers!D:D)</f>
        <v>F</v>
      </c>
      <c r="U2122" s="13">
        <f>_xlfn.XLOOKUP(C2122,Customers!A:A,Customers!E:E)</f>
        <v>23715</v>
      </c>
      <c r="V2122" t="str">
        <f>_xlfn.XLOOKUP(C2122,Customers!A:A,Customers!F:F)</f>
        <v>Port Angelabury</v>
      </c>
      <c r="W2122" s="13">
        <f>_xlfn.XLOOKUP(C2122,Customers!A:A,Customers!G:G)</f>
        <v>44601</v>
      </c>
      <c r="X2122">
        <f t="shared" ca="1" si="304"/>
        <v>61</v>
      </c>
      <c r="Y2122" t="str">
        <f t="shared" ca="1" si="305"/>
        <v>50+</v>
      </c>
    </row>
    <row r="2123" spans="1:25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  <c r="I2123">
        <f>_xlfn.XLOOKUP(D2123,Products!A:A,Products!E:E)</f>
        <v>366.93</v>
      </c>
      <c r="J2123">
        <f>_xlfn.XLOOKUP(D2123,Products!A:A,Products!F:F)</f>
        <v>285.23</v>
      </c>
      <c r="K2123" t="str">
        <f>_xlfn.XLOOKUP(D2123,Products!A:A,Products!C:C)</f>
        <v>Fashion</v>
      </c>
      <c r="L2123" t="str">
        <f>_xlfn.XLOOKUP(D2123,Products!A:A,Products!D:D)</f>
        <v>Footwear</v>
      </c>
      <c r="M2123">
        <f t="shared" si="297"/>
        <v>1834.65</v>
      </c>
      <c r="N2123">
        <f t="shared" si="298"/>
        <v>1426.15</v>
      </c>
      <c r="O2123">
        <f t="shared" si="299"/>
        <v>408.5</v>
      </c>
      <c r="P2123" s="8">
        <f t="shared" si="300"/>
        <v>0.22265827269506444</v>
      </c>
      <c r="Q2123">
        <f t="shared" si="301"/>
        <v>0</v>
      </c>
      <c r="R2123">
        <f t="shared" si="302"/>
        <v>1834.65</v>
      </c>
      <c r="S2123">
        <f t="shared" si="303"/>
        <v>408.5</v>
      </c>
      <c r="T2123" t="str">
        <f>_xlfn.XLOOKUP(C2123,Customers!A:A,Customers!D:D)</f>
        <v>F</v>
      </c>
      <c r="U2123" s="13">
        <f>_xlfn.XLOOKUP(C2123,Customers!A:A,Customers!E:E)</f>
        <v>23256</v>
      </c>
      <c r="V2123" t="str">
        <f>_xlfn.XLOOKUP(C2123,Customers!A:A,Customers!F:F)</f>
        <v>North Lisa</v>
      </c>
      <c r="W2123" s="13">
        <f>_xlfn.XLOOKUP(C2123,Customers!A:A,Customers!G:G)</f>
        <v>44258</v>
      </c>
      <c r="X2123">
        <f t="shared" ca="1" si="304"/>
        <v>62</v>
      </c>
      <c r="Y2123" t="str">
        <f t="shared" ca="1" si="305"/>
        <v>50+</v>
      </c>
    </row>
    <row r="2124" spans="1:25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  <c r="I2124">
        <f>_xlfn.XLOOKUP(D2124,Products!A:A,Products!E:E)</f>
        <v>1853.77</v>
      </c>
      <c r="J2124">
        <f>_xlfn.XLOOKUP(D2124,Products!A:A,Products!F:F)</f>
        <v>1363.52</v>
      </c>
      <c r="K2124" t="str">
        <f>_xlfn.XLOOKUP(D2124,Products!A:A,Products!C:C)</f>
        <v>Fashion</v>
      </c>
      <c r="L2124" t="str">
        <f>_xlfn.XLOOKUP(D2124,Products!A:A,Products!D:D)</f>
        <v>Accessories</v>
      </c>
      <c r="M2124">
        <f t="shared" si="297"/>
        <v>5561.3099999999995</v>
      </c>
      <c r="N2124">
        <f t="shared" si="298"/>
        <v>4090.56</v>
      </c>
      <c r="O2124">
        <f t="shared" si="299"/>
        <v>1470.7499999999995</v>
      </c>
      <c r="P2124" s="8">
        <f t="shared" si="300"/>
        <v>0.26446107122242773</v>
      </c>
      <c r="Q2124">
        <f t="shared" si="301"/>
        <v>556.13099999999997</v>
      </c>
      <c r="R2124">
        <f t="shared" si="302"/>
        <v>5005.1789999999992</v>
      </c>
      <c r="S2124">
        <f t="shared" si="303"/>
        <v>914.61899999999923</v>
      </c>
      <c r="T2124" t="str">
        <f>_xlfn.XLOOKUP(C2124,Customers!A:A,Customers!D:D)</f>
        <v>M</v>
      </c>
      <c r="U2124" s="13">
        <f>_xlfn.XLOOKUP(C2124,Customers!A:A,Customers!E:E)</f>
        <v>35802</v>
      </c>
      <c r="V2124" t="str">
        <f>_xlfn.XLOOKUP(C2124,Customers!A:A,Customers!F:F)</f>
        <v>Davidtown</v>
      </c>
      <c r="W2124" s="13">
        <f>_xlfn.XLOOKUP(C2124,Customers!A:A,Customers!G:G)</f>
        <v>44252</v>
      </c>
      <c r="X2124">
        <f t="shared" ca="1" si="304"/>
        <v>28</v>
      </c>
      <c r="Y2124" t="str">
        <f t="shared" ca="1" si="305"/>
        <v>26-35</v>
      </c>
    </row>
    <row r="2125" spans="1:25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  <c r="I2125">
        <f>_xlfn.XLOOKUP(D2125,Products!A:A,Products!E:E)</f>
        <v>270.45</v>
      </c>
      <c r="J2125">
        <f>_xlfn.XLOOKUP(D2125,Products!A:A,Products!F:F)</f>
        <v>187.6</v>
      </c>
      <c r="K2125" t="str">
        <f>_xlfn.XLOOKUP(D2125,Products!A:A,Products!C:C)</f>
        <v>Fashion</v>
      </c>
      <c r="L2125" t="str">
        <f>_xlfn.XLOOKUP(D2125,Products!A:A,Products!D:D)</f>
        <v>Bags</v>
      </c>
      <c r="M2125">
        <f t="shared" si="297"/>
        <v>1081.8</v>
      </c>
      <c r="N2125">
        <f t="shared" si="298"/>
        <v>750.4</v>
      </c>
      <c r="O2125">
        <f t="shared" si="299"/>
        <v>331.4</v>
      </c>
      <c r="P2125" s="8">
        <f t="shared" si="300"/>
        <v>0.30634128304677388</v>
      </c>
      <c r="Q2125">
        <f t="shared" si="301"/>
        <v>162.26999999999998</v>
      </c>
      <c r="R2125">
        <f t="shared" si="302"/>
        <v>919.53</v>
      </c>
      <c r="S2125">
        <f t="shared" si="303"/>
        <v>169.13</v>
      </c>
      <c r="T2125" t="str">
        <f>_xlfn.XLOOKUP(C2125,Customers!A:A,Customers!D:D)</f>
        <v>F</v>
      </c>
      <c r="U2125" s="13">
        <f>_xlfn.XLOOKUP(C2125,Customers!A:A,Customers!E:E)</f>
        <v>38340</v>
      </c>
      <c r="V2125" t="str">
        <f>_xlfn.XLOOKUP(C2125,Customers!A:A,Customers!F:F)</f>
        <v>Boyerstad</v>
      </c>
      <c r="W2125" s="13">
        <f>_xlfn.XLOOKUP(C2125,Customers!A:A,Customers!G:G)</f>
        <v>45347</v>
      </c>
      <c r="X2125">
        <f t="shared" ca="1" si="304"/>
        <v>21</v>
      </c>
      <c r="Y2125" t="str">
        <f t="shared" ca="1" si="305"/>
        <v>18-25</v>
      </c>
    </row>
    <row r="2126" spans="1:25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  <c r="I2126">
        <f>_xlfn.XLOOKUP(D2126,Products!A:A,Products!E:E)</f>
        <v>1079.8900000000001</v>
      </c>
      <c r="J2126">
        <f>_xlfn.XLOOKUP(D2126,Products!A:A,Products!F:F)</f>
        <v>703.83</v>
      </c>
      <c r="K2126" t="str">
        <f>_xlfn.XLOOKUP(D2126,Products!A:A,Products!C:C)</f>
        <v>Electronics</v>
      </c>
      <c r="L2126" t="str">
        <f>_xlfn.XLOOKUP(D2126,Products!A:A,Products!D:D)</f>
        <v>Smartphone</v>
      </c>
      <c r="M2126">
        <f t="shared" si="297"/>
        <v>1079.8900000000001</v>
      </c>
      <c r="N2126">
        <f t="shared" si="298"/>
        <v>703.83</v>
      </c>
      <c r="O2126">
        <f t="shared" si="299"/>
        <v>376.06000000000006</v>
      </c>
      <c r="P2126" s="8">
        <f t="shared" si="300"/>
        <v>0.34823917250831105</v>
      </c>
      <c r="Q2126">
        <f t="shared" si="301"/>
        <v>0</v>
      </c>
      <c r="R2126">
        <f t="shared" si="302"/>
        <v>1079.8900000000001</v>
      </c>
      <c r="S2126">
        <f t="shared" si="303"/>
        <v>376.06000000000006</v>
      </c>
      <c r="T2126" t="str">
        <f>_xlfn.XLOOKUP(C2126,Customers!A:A,Customers!D:D)</f>
        <v>M</v>
      </c>
      <c r="U2126" s="13">
        <f>_xlfn.XLOOKUP(C2126,Customers!A:A,Customers!E:E)</f>
        <v>22815</v>
      </c>
      <c r="V2126" t="str">
        <f>_xlfn.XLOOKUP(C2126,Customers!A:A,Customers!F:F)</f>
        <v>New Manuelville</v>
      </c>
      <c r="W2126" s="13">
        <f>_xlfn.XLOOKUP(C2126,Customers!A:A,Customers!G:G)</f>
        <v>44340</v>
      </c>
      <c r="X2126">
        <f t="shared" ca="1" si="304"/>
        <v>64</v>
      </c>
      <c r="Y2126" t="str">
        <f t="shared" ca="1" si="305"/>
        <v>50+</v>
      </c>
    </row>
    <row r="2127" spans="1:25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  <c r="I2127">
        <f>_xlfn.XLOOKUP(D2127,Products!A:A,Products!E:E)</f>
        <v>318.05</v>
      </c>
      <c r="J2127">
        <f>_xlfn.XLOOKUP(D2127,Products!A:A,Products!F:F)</f>
        <v>187.34</v>
      </c>
      <c r="K2127" t="str">
        <f>_xlfn.XLOOKUP(D2127,Products!A:A,Products!C:C)</f>
        <v>Groceries</v>
      </c>
      <c r="L2127" t="str">
        <f>_xlfn.XLOOKUP(D2127,Products!A:A,Products!D:D)</f>
        <v>Fruits</v>
      </c>
      <c r="M2127">
        <f t="shared" si="297"/>
        <v>954.15000000000009</v>
      </c>
      <c r="N2127">
        <f t="shared" si="298"/>
        <v>562.02</v>
      </c>
      <c r="O2127">
        <f t="shared" si="299"/>
        <v>392.13000000000011</v>
      </c>
      <c r="P2127" s="8">
        <f t="shared" si="300"/>
        <v>0.41097311743436576</v>
      </c>
      <c r="Q2127">
        <f t="shared" si="301"/>
        <v>143.1225</v>
      </c>
      <c r="R2127">
        <f t="shared" si="302"/>
        <v>811.02750000000015</v>
      </c>
      <c r="S2127">
        <f t="shared" si="303"/>
        <v>249.00750000000016</v>
      </c>
      <c r="T2127" t="str">
        <f>_xlfn.XLOOKUP(C2127,Customers!A:A,Customers!D:D)</f>
        <v>M</v>
      </c>
      <c r="U2127" s="13">
        <f>_xlfn.XLOOKUP(C2127,Customers!A:A,Customers!E:E)</f>
        <v>22326</v>
      </c>
      <c r="V2127" t="str">
        <f>_xlfn.XLOOKUP(C2127,Customers!A:A,Customers!F:F)</f>
        <v>Bryanside</v>
      </c>
      <c r="W2127" s="13">
        <f>_xlfn.XLOOKUP(C2127,Customers!A:A,Customers!G:G)</f>
        <v>45653</v>
      </c>
      <c r="X2127">
        <f t="shared" ca="1" si="304"/>
        <v>65</v>
      </c>
      <c r="Y2127" t="str">
        <f t="shared" ca="1" si="305"/>
        <v>50+</v>
      </c>
    </row>
    <row r="2128" spans="1:25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  <c r="I2128">
        <f>_xlfn.XLOOKUP(D2128,Products!A:A,Products!E:E)</f>
        <v>270.45</v>
      </c>
      <c r="J2128">
        <f>_xlfn.XLOOKUP(D2128,Products!A:A,Products!F:F)</f>
        <v>187.6</v>
      </c>
      <c r="K2128" t="str">
        <f>_xlfn.XLOOKUP(D2128,Products!A:A,Products!C:C)</f>
        <v>Fashion</v>
      </c>
      <c r="L2128" t="str">
        <f>_xlfn.XLOOKUP(D2128,Products!A:A,Products!D:D)</f>
        <v>Bags</v>
      </c>
      <c r="M2128">
        <f t="shared" si="297"/>
        <v>811.34999999999991</v>
      </c>
      <c r="N2128">
        <f t="shared" si="298"/>
        <v>562.79999999999995</v>
      </c>
      <c r="O2128">
        <f t="shared" si="299"/>
        <v>248.54999999999995</v>
      </c>
      <c r="P2128" s="8">
        <f t="shared" si="300"/>
        <v>0.30634128304677388</v>
      </c>
      <c r="Q2128">
        <f t="shared" si="301"/>
        <v>0</v>
      </c>
      <c r="R2128">
        <f t="shared" si="302"/>
        <v>811.34999999999991</v>
      </c>
      <c r="S2128">
        <f t="shared" si="303"/>
        <v>248.54999999999995</v>
      </c>
      <c r="T2128" t="str">
        <f>_xlfn.XLOOKUP(C2128,Customers!A:A,Customers!D:D)</f>
        <v>F</v>
      </c>
      <c r="U2128" s="13">
        <f>_xlfn.XLOOKUP(C2128,Customers!A:A,Customers!E:E)</f>
        <v>38541</v>
      </c>
      <c r="V2128" t="str">
        <f>_xlfn.XLOOKUP(C2128,Customers!A:A,Customers!F:F)</f>
        <v>Charlesmouth</v>
      </c>
      <c r="W2128" s="13">
        <f>_xlfn.XLOOKUP(C2128,Customers!A:A,Customers!G:G)</f>
        <v>45601</v>
      </c>
      <c r="X2128">
        <f t="shared" ca="1" si="304"/>
        <v>20</v>
      </c>
      <c r="Y2128" t="str">
        <f t="shared" ca="1" si="305"/>
        <v>18-25</v>
      </c>
    </row>
    <row r="2129" spans="1:25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  <c r="I2129">
        <f>_xlfn.XLOOKUP(D2129,Products!A:A,Products!E:E)</f>
        <v>1952.65</v>
      </c>
      <c r="J2129">
        <f>_xlfn.XLOOKUP(D2129,Products!A:A,Products!F:F)</f>
        <v>1451.27</v>
      </c>
      <c r="K2129" t="str">
        <f>_xlfn.XLOOKUP(D2129,Products!A:A,Products!C:C)</f>
        <v>Electronics</v>
      </c>
      <c r="L2129" t="str">
        <f>_xlfn.XLOOKUP(D2129,Products!A:A,Products!D:D)</f>
        <v>Television</v>
      </c>
      <c r="M2129">
        <f t="shared" si="297"/>
        <v>3905.3</v>
      </c>
      <c r="N2129">
        <f t="shared" si="298"/>
        <v>2902.54</v>
      </c>
      <c r="O2129">
        <f t="shared" si="299"/>
        <v>1002.7600000000002</v>
      </c>
      <c r="P2129" s="8">
        <f t="shared" si="300"/>
        <v>0.2567690062223133</v>
      </c>
      <c r="Q2129">
        <f t="shared" si="301"/>
        <v>585.79499999999996</v>
      </c>
      <c r="R2129">
        <f t="shared" si="302"/>
        <v>3319.5050000000001</v>
      </c>
      <c r="S2129">
        <f t="shared" si="303"/>
        <v>416.96500000000015</v>
      </c>
      <c r="T2129" t="str">
        <f>_xlfn.XLOOKUP(C2129,Customers!A:A,Customers!D:D)</f>
        <v>M</v>
      </c>
      <c r="U2129" s="13">
        <f>_xlfn.XLOOKUP(C2129,Customers!A:A,Customers!E:E)</f>
        <v>33450</v>
      </c>
      <c r="V2129" t="str">
        <f>_xlfn.XLOOKUP(C2129,Customers!A:A,Customers!F:F)</f>
        <v>West Ralph</v>
      </c>
      <c r="W2129" s="13">
        <f>_xlfn.XLOOKUP(C2129,Customers!A:A,Customers!G:G)</f>
        <v>45747</v>
      </c>
      <c r="X2129">
        <f t="shared" ca="1" si="304"/>
        <v>34</v>
      </c>
      <c r="Y2129" t="str">
        <f t="shared" ca="1" si="305"/>
        <v>26-35</v>
      </c>
    </row>
    <row r="2130" spans="1:25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  <c r="I2130">
        <f>_xlfn.XLOOKUP(D2130,Products!A:A,Products!E:E)</f>
        <v>318.05</v>
      </c>
      <c r="J2130">
        <f>_xlfn.XLOOKUP(D2130,Products!A:A,Products!F:F)</f>
        <v>187.34</v>
      </c>
      <c r="K2130" t="str">
        <f>_xlfn.XLOOKUP(D2130,Products!A:A,Products!C:C)</f>
        <v>Groceries</v>
      </c>
      <c r="L2130" t="str">
        <f>_xlfn.XLOOKUP(D2130,Products!A:A,Products!D:D)</f>
        <v>Fruits</v>
      </c>
      <c r="M2130">
        <f t="shared" si="297"/>
        <v>318.05</v>
      </c>
      <c r="N2130">
        <f t="shared" si="298"/>
        <v>187.34</v>
      </c>
      <c r="O2130">
        <f t="shared" si="299"/>
        <v>130.71</v>
      </c>
      <c r="P2130" s="8">
        <f t="shared" si="300"/>
        <v>0.41097311743436565</v>
      </c>
      <c r="Q2130">
        <f t="shared" si="301"/>
        <v>31.805000000000003</v>
      </c>
      <c r="R2130">
        <f t="shared" si="302"/>
        <v>286.245</v>
      </c>
      <c r="S2130">
        <f t="shared" si="303"/>
        <v>98.905000000000001</v>
      </c>
      <c r="T2130" t="str">
        <f>_xlfn.XLOOKUP(C2130,Customers!A:A,Customers!D:D)</f>
        <v>M</v>
      </c>
      <c r="U2130" s="13">
        <f>_xlfn.XLOOKUP(C2130,Customers!A:A,Customers!E:E)</f>
        <v>30899</v>
      </c>
      <c r="V2130" t="str">
        <f>_xlfn.XLOOKUP(C2130,Customers!A:A,Customers!F:F)</f>
        <v>Amandachester</v>
      </c>
      <c r="W2130" s="13">
        <f>_xlfn.XLOOKUP(C2130,Customers!A:A,Customers!G:G)</f>
        <v>45421</v>
      </c>
      <c r="X2130">
        <f t="shared" ca="1" si="304"/>
        <v>41</v>
      </c>
      <c r="Y2130" t="str">
        <f t="shared" ca="1" si="305"/>
        <v>36-50</v>
      </c>
    </row>
    <row r="2131" spans="1:25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  <c r="I2131">
        <f>_xlfn.XLOOKUP(D2131,Products!A:A,Products!E:E)</f>
        <v>1762.92</v>
      </c>
      <c r="J2131">
        <f>_xlfn.XLOOKUP(D2131,Products!A:A,Products!F:F)</f>
        <v>1346.48</v>
      </c>
      <c r="K2131" t="str">
        <f>_xlfn.XLOOKUP(D2131,Products!A:A,Products!C:C)</f>
        <v>Electronics</v>
      </c>
      <c r="L2131" t="str">
        <f>_xlfn.XLOOKUP(D2131,Products!A:A,Products!D:D)</f>
        <v>Laptop</v>
      </c>
      <c r="M2131">
        <f t="shared" si="297"/>
        <v>1762.92</v>
      </c>
      <c r="N2131">
        <f t="shared" si="298"/>
        <v>1346.48</v>
      </c>
      <c r="O2131">
        <f t="shared" si="299"/>
        <v>416.44000000000005</v>
      </c>
      <c r="P2131" s="8">
        <f t="shared" si="300"/>
        <v>0.23622172305039368</v>
      </c>
      <c r="Q2131">
        <f t="shared" si="301"/>
        <v>264.43799999999999</v>
      </c>
      <c r="R2131">
        <f t="shared" si="302"/>
        <v>1498.482</v>
      </c>
      <c r="S2131">
        <f t="shared" si="303"/>
        <v>152.00199999999995</v>
      </c>
      <c r="T2131" t="str">
        <f>_xlfn.XLOOKUP(C2131,Customers!A:A,Customers!D:D)</f>
        <v>M</v>
      </c>
      <c r="U2131" s="13">
        <f>_xlfn.XLOOKUP(C2131,Customers!A:A,Customers!E:E)</f>
        <v>34565</v>
      </c>
      <c r="V2131" t="str">
        <f>_xlfn.XLOOKUP(C2131,Customers!A:A,Customers!F:F)</f>
        <v>East William</v>
      </c>
      <c r="W2131" s="13">
        <f>_xlfn.XLOOKUP(C2131,Customers!A:A,Customers!G:G)</f>
        <v>45608</v>
      </c>
      <c r="X2131">
        <f t="shared" ca="1" si="304"/>
        <v>31</v>
      </c>
      <c r="Y2131" t="str">
        <f t="shared" ca="1" si="305"/>
        <v>26-35</v>
      </c>
    </row>
    <row r="2132" spans="1:25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  <c r="I2132">
        <f>_xlfn.XLOOKUP(D2132,Products!A:A,Products!E:E)</f>
        <v>1165.3699999999999</v>
      </c>
      <c r="J2132">
        <f>_xlfn.XLOOKUP(D2132,Products!A:A,Products!F:F)</f>
        <v>926.55</v>
      </c>
      <c r="K2132" t="str">
        <f>_xlfn.XLOOKUP(D2132,Products!A:A,Products!C:C)</f>
        <v>Fashion</v>
      </c>
      <c r="L2132" t="str">
        <f>_xlfn.XLOOKUP(D2132,Products!A:A,Products!D:D)</f>
        <v>Clothing</v>
      </c>
      <c r="M2132">
        <f t="shared" si="297"/>
        <v>3496.1099999999997</v>
      </c>
      <c r="N2132">
        <f t="shared" si="298"/>
        <v>2779.6499999999996</v>
      </c>
      <c r="O2132">
        <f t="shared" si="299"/>
        <v>716.46</v>
      </c>
      <c r="P2132" s="8">
        <f t="shared" si="300"/>
        <v>0.20493062289230032</v>
      </c>
      <c r="Q2132">
        <f t="shared" si="301"/>
        <v>524.41649999999993</v>
      </c>
      <c r="R2132">
        <f t="shared" si="302"/>
        <v>2971.6934999999999</v>
      </c>
      <c r="S2132">
        <f t="shared" si="303"/>
        <v>192.04350000000022</v>
      </c>
      <c r="T2132" t="str">
        <f>_xlfn.XLOOKUP(C2132,Customers!A:A,Customers!D:D)</f>
        <v>M</v>
      </c>
      <c r="U2132" s="13">
        <f>_xlfn.XLOOKUP(C2132,Customers!A:A,Customers!E:E)</f>
        <v>22815</v>
      </c>
      <c r="V2132" t="str">
        <f>_xlfn.XLOOKUP(C2132,Customers!A:A,Customers!F:F)</f>
        <v>New Manuelville</v>
      </c>
      <c r="W2132" s="13">
        <f>_xlfn.XLOOKUP(C2132,Customers!A:A,Customers!G:G)</f>
        <v>44340</v>
      </c>
      <c r="X2132">
        <f t="shared" ca="1" si="304"/>
        <v>64</v>
      </c>
      <c r="Y2132" t="str">
        <f t="shared" ca="1" si="305"/>
        <v>50+</v>
      </c>
    </row>
    <row r="2133" spans="1:25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  <c r="I2133">
        <f>_xlfn.XLOOKUP(D2133,Products!A:A,Products!E:E)</f>
        <v>1562.43</v>
      </c>
      <c r="J2133">
        <f>_xlfn.XLOOKUP(D2133,Products!A:A,Products!F:F)</f>
        <v>1195.6300000000001</v>
      </c>
      <c r="K2133" t="str">
        <f>_xlfn.XLOOKUP(D2133,Products!A:A,Products!C:C)</f>
        <v>Electronics</v>
      </c>
      <c r="L2133" t="str">
        <f>_xlfn.XLOOKUP(D2133,Products!A:A,Products!D:D)</f>
        <v>Laptop</v>
      </c>
      <c r="M2133">
        <f t="shared" si="297"/>
        <v>6249.72</v>
      </c>
      <c r="N2133">
        <f t="shared" si="298"/>
        <v>4782.5200000000004</v>
      </c>
      <c r="O2133">
        <f t="shared" si="299"/>
        <v>1467.1999999999998</v>
      </c>
      <c r="P2133" s="8">
        <f t="shared" si="300"/>
        <v>0.23476251736077772</v>
      </c>
      <c r="Q2133">
        <f t="shared" si="301"/>
        <v>0</v>
      </c>
      <c r="R2133">
        <f t="shared" si="302"/>
        <v>6249.72</v>
      </c>
      <c r="S2133">
        <f t="shared" si="303"/>
        <v>1467.1999999999998</v>
      </c>
      <c r="T2133" t="str">
        <f>_xlfn.XLOOKUP(C2133,Customers!A:A,Customers!D:D)</f>
        <v>M</v>
      </c>
      <c r="U2133" s="13">
        <f>_xlfn.XLOOKUP(C2133,Customers!A:A,Customers!E:E)</f>
        <v>22435</v>
      </c>
      <c r="V2133" t="str">
        <f>_xlfn.XLOOKUP(C2133,Customers!A:A,Customers!F:F)</f>
        <v>South Jameschester</v>
      </c>
      <c r="W2133" s="13">
        <f>_xlfn.XLOOKUP(C2133,Customers!A:A,Customers!G:G)</f>
        <v>45087</v>
      </c>
      <c r="X2133">
        <f t="shared" ca="1" si="304"/>
        <v>65</v>
      </c>
      <c r="Y2133" t="str">
        <f t="shared" ca="1" si="305"/>
        <v>50+</v>
      </c>
    </row>
    <row r="2134" spans="1:25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  <c r="I2134">
        <f>_xlfn.XLOOKUP(D2134,Products!A:A,Products!E:E)</f>
        <v>1501.46</v>
      </c>
      <c r="J2134">
        <f>_xlfn.XLOOKUP(D2134,Products!A:A,Products!F:F)</f>
        <v>1167.73</v>
      </c>
      <c r="K2134" t="str">
        <f>_xlfn.XLOOKUP(D2134,Products!A:A,Products!C:C)</f>
        <v>Fashion</v>
      </c>
      <c r="L2134" t="str">
        <f>_xlfn.XLOOKUP(D2134,Products!A:A,Products!D:D)</f>
        <v>Watches</v>
      </c>
      <c r="M2134">
        <f t="shared" si="297"/>
        <v>6005.84</v>
      </c>
      <c r="N2134">
        <f t="shared" si="298"/>
        <v>4670.92</v>
      </c>
      <c r="O2134">
        <f t="shared" si="299"/>
        <v>1334.92</v>
      </c>
      <c r="P2134" s="8">
        <f t="shared" si="300"/>
        <v>0.22227032355174298</v>
      </c>
      <c r="Q2134">
        <f t="shared" si="301"/>
        <v>0</v>
      </c>
      <c r="R2134">
        <f t="shared" si="302"/>
        <v>6005.84</v>
      </c>
      <c r="S2134">
        <f t="shared" si="303"/>
        <v>1334.92</v>
      </c>
      <c r="T2134" t="str">
        <f>_xlfn.XLOOKUP(C2134,Customers!A:A,Customers!D:D)</f>
        <v>F</v>
      </c>
      <c r="U2134" s="13">
        <f>_xlfn.XLOOKUP(C2134,Customers!A:A,Customers!E:E)</f>
        <v>37614</v>
      </c>
      <c r="V2134" t="str">
        <f>_xlfn.XLOOKUP(C2134,Customers!A:A,Customers!F:F)</f>
        <v>North Meagan</v>
      </c>
      <c r="W2134" s="13">
        <f>_xlfn.XLOOKUP(C2134,Customers!A:A,Customers!G:G)</f>
        <v>44855</v>
      </c>
      <c r="X2134">
        <f t="shared" ca="1" si="304"/>
        <v>23</v>
      </c>
      <c r="Y2134" t="str">
        <f t="shared" ca="1" si="305"/>
        <v>18-25</v>
      </c>
    </row>
    <row r="2135" spans="1:25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  <c r="I2135">
        <f>_xlfn.XLOOKUP(D2135,Products!A:A,Products!E:E)</f>
        <v>388.26</v>
      </c>
      <c r="J2135">
        <f>_xlfn.XLOOKUP(D2135,Products!A:A,Products!F:F)</f>
        <v>199.3</v>
      </c>
      <c r="K2135" t="str">
        <f>_xlfn.XLOOKUP(D2135,Products!A:A,Products!C:C)</f>
        <v>Fashion</v>
      </c>
      <c r="L2135" t="str">
        <f>_xlfn.XLOOKUP(D2135,Products!A:A,Products!D:D)</f>
        <v>Watches</v>
      </c>
      <c r="M2135">
        <f t="shared" si="297"/>
        <v>388.26</v>
      </c>
      <c r="N2135">
        <f t="shared" si="298"/>
        <v>199.3</v>
      </c>
      <c r="O2135">
        <f t="shared" si="299"/>
        <v>188.95999999999998</v>
      </c>
      <c r="P2135" s="8">
        <f t="shared" si="300"/>
        <v>0.48668418070365216</v>
      </c>
      <c r="Q2135">
        <f t="shared" si="301"/>
        <v>19.413</v>
      </c>
      <c r="R2135">
        <f t="shared" si="302"/>
        <v>368.84699999999998</v>
      </c>
      <c r="S2135">
        <f t="shared" si="303"/>
        <v>169.54699999999997</v>
      </c>
      <c r="T2135" t="str">
        <f>_xlfn.XLOOKUP(C2135,Customers!A:A,Customers!D:D)</f>
        <v>M</v>
      </c>
      <c r="U2135" s="13">
        <f>_xlfn.XLOOKUP(C2135,Customers!A:A,Customers!E:E)</f>
        <v>33160</v>
      </c>
      <c r="V2135" t="str">
        <f>_xlfn.XLOOKUP(C2135,Customers!A:A,Customers!F:F)</f>
        <v>Joshuamouth</v>
      </c>
      <c r="W2135" s="13">
        <f>_xlfn.XLOOKUP(C2135,Customers!A:A,Customers!G:G)</f>
        <v>44587</v>
      </c>
      <c r="X2135">
        <f t="shared" ca="1" si="304"/>
        <v>35</v>
      </c>
      <c r="Y2135" t="str">
        <f t="shared" ca="1" si="305"/>
        <v>26-35</v>
      </c>
    </row>
    <row r="2136" spans="1:25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  <c r="I2136">
        <f>_xlfn.XLOOKUP(D2136,Products!A:A,Products!E:E)</f>
        <v>304.70999999999998</v>
      </c>
      <c r="J2136">
        <f>_xlfn.XLOOKUP(D2136,Products!A:A,Products!F:F)</f>
        <v>164.01</v>
      </c>
      <c r="K2136" t="str">
        <f>_xlfn.XLOOKUP(D2136,Products!A:A,Products!C:C)</f>
        <v>Groceries</v>
      </c>
      <c r="L2136" t="str">
        <f>_xlfn.XLOOKUP(D2136,Products!A:A,Products!D:D)</f>
        <v>Vegetables</v>
      </c>
      <c r="M2136">
        <f t="shared" si="297"/>
        <v>304.70999999999998</v>
      </c>
      <c r="N2136">
        <f t="shared" si="298"/>
        <v>164.01</v>
      </c>
      <c r="O2136">
        <f t="shared" si="299"/>
        <v>140.69999999999999</v>
      </c>
      <c r="P2136" s="8">
        <f t="shared" si="300"/>
        <v>0.46175051688490698</v>
      </c>
      <c r="Q2136">
        <f t="shared" si="301"/>
        <v>30.471</v>
      </c>
      <c r="R2136">
        <f t="shared" si="302"/>
        <v>274.23899999999998</v>
      </c>
      <c r="S2136">
        <f t="shared" si="303"/>
        <v>110.22899999999998</v>
      </c>
      <c r="T2136" t="str">
        <f>_xlfn.XLOOKUP(C2136,Customers!A:A,Customers!D:D)</f>
        <v>F</v>
      </c>
      <c r="U2136" s="13">
        <f>_xlfn.XLOOKUP(C2136,Customers!A:A,Customers!E:E)</f>
        <v>38461</v>
      </c>
      <c r="V2136" t="str">
        <f>_xlfn.XLOOKUP(C2136,Customers!A:A,Customers!F:F)</f>
        <v>Port Allen</v>
      </c>
      <c r="W2136" s="13">
        <f>_xlfn.XLOOKUP(C2136,Customers!A:A,Customers!G:G)</f>
        <v>45334</v>
      </c>
      <c r="X2136">
        <f t="shared" ca="1" si="304"/>
        <v>21</v>
      </c>
      <c r="Y2136" t="str">
        <f t="shared" ca="1" si="305"/>
        <v>18-25</v>
      </c>
    </row>
    <row r="2137" spans="1:25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  <c r="I2137">
        <f>_xlfn.XLOOKUP(D2137,Products!A:A,Products!E:E)</f>
        <v>1079.8900000000001</v>
      </c>
      <c r="J2137">
        <f>_xlfn.XLOOKUP(D2137,Products!A:A,Products!F:F)</f>
        <v>703.83</v>
      </c>
      <c r="K2137" t="str">
        <f>_xlfn.XLOOKUP(D2137,Products!A:A,Products!C:C)</f>
        <v>Electronics</v>
      </c>
      <c r="L2137" t="str">
        <f>_xlfn.XLOOKUP(D2137,Products!A:A,Products!D:D)</f>
        <v>Smartphone</v>
      </c>
      <c r="M2137">
        <f t="shared" si="297"/>
        <v>1079.8900000000001</v>
      </c>
      <c r="N2137">
        <f t="shared" si="298"/>
        <v>703.83</v>
      </c>
      <c r="O2137">
        <f t="shared" si="299"/>
        <v>376.06000000000006</v>
      </c>
      <c r="P2137" s="8">
        <f t="shared" si="300"/>
        <v>0.34823917250831105</v>
      </c>
      <c r="Q2137">
        <f t="shared" si="301"/>
        <v>53.994500000000009</v>
      </c>
      <c r="R2137">
        <f t="shared" si="302"/>
        <v>1025.8955000000001</v>
      </c>
      <c r="S2137">
        <f t="shared" si="303"/>
        <v>322.06550000000004</v>
      </c>
      <c r="T2137" t="str">
        <f>_xlfn.XLOOKUP(C2137,Customers!A:A,Customers!D:D)</f>
        <v>M</v>
      </c>
      <c r="U2137" s="13">
        <f>_xlfn.XLOOKUP(C2137,Customers!A:A,Customers!E:E)</f>
        <v>38555</v>
      </c>
      <c r="V2137" t="str">
        <f>_xlfn.XLOOKUP(C2137,Customers!A:A,Customers!F:F)</f>
        <v>West Tinatown</v>
      </c>
      <c r="W2137" s="13">
        <f>_xlfn.XLOOKUP(C2137,Customers!A:A,Customers!G:G)</f>
        <v>44145</v>
      </c>
      <c r="X2137">
        <f t="shared" ca="1" si="304"/>
        <v>20</v>
      </c>
      <c r="Y2137" t="str">
        <f t="shared" ca="1" si="305"/>
        <v>18-25</v>
      </c>
    </row>
    <row r="2138" spans="1:25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  <c r="I2138">
        <f>_xlfn.XLOOKUP(D2138,Products!A:A,Products!E:E)</f>
        <v>323.92</v>
      </c>
      <c r="J2138">
        <f>_xlfn.XLOOKUP(D2138,Products!A:A,Products!F:F)</f>
        <v>242.98</v>
      </c>
      <c r="K2138" t="str">
        <f>_xlfn.XLOOKUP(D2138,Products!A:A,Products!C:C)</f>
        <v>Fashion</v>
      </c>
      <c r="L2138" t="str">
        <f>_xlfn.XLOOKUP(D2138,Products!A:A,Products!D:D)</f>
        <v>Accessories</v>
      </c>
      <c r="M2138">
        <f t="shared" si="297"/>
        <v>323.92</v>
      </c>
      <c r="N2138">
        <f t="shared" si="298"/>
        <v>242.98</v>
      </c>
      <c r="O2138">
        <f t="shared" si="299"/>
        <v>80.940000000000026</v>
      </c>
      <c r="P2138" s="8">
        <f t="shared" si="300"/>
        <v>0.24987651271918998</v>
      </c>
      <c r="Q2138">
        <f t="shared" si="301"/>
        <v>32.392000000000003</v>
      </c>
      <c r="R2138">
        <f t="shared" si="302"/>
        <v>291.52800000000002</v>
      </c>
      <c r="S2138">
        <f t="shared" si="303"/>
        <v>48.54800000000003</v>
      </c>
      <c r="T2138" t="str">
        <f>_xlfn.XLOOKUP(C2138,Customers!A:A,Customers!D:D)</f>
        <v>F</v>
      </c>
      <c r="U2138" s="13">
        <f>_xlfn.XLOOKUP(C2138,Customers!A:A,Customers!E:E)</f>
        <v>22552</v>
      </c>
      <c r="V2138" t="str">
        <f>_xlfn.XLOOKUP(C2138,Customers!A:A,Customers!F:F)</f>
        <v>Melissaberg</v>
      </c>
      <c r="W2138" s="13">
        <f>_xlfn.XLOOKUP(C2138,Customers!A:A,Customers!G:G)</f>
        <v>44326</v>
      </c>
      <c r="X2138">
        <f t="shared" ca="1" si="304"/>
        <v>64</v>
      </c>
      <c r="Y2138" t="str">
        <f t="shared" ca="1" si="305"/>
        <v>50+</v>
      </c>
    </row>
    <row r="2139" spans="1:25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  <c r="I2139">
        <f>_xlfn.XLOOKUP(D2139,Products!A:A,Products!E:E)</f>
        <v>1952.65</v>
      </c>
      <c r="J2139">
        <f>_xlfn.XLOOKUP(D2139,Products!A:A,Products!F:F)</f>
        <v>1451.27</v>
      </c>
      <c r="K2139" t="str">
        <f>_xlfn.XLOOKUP(D2139,Products!A:A,Products!C:C)</f>
        <v>Electronics</v>
      </c>
      <c r="L2139" t="str">
        <f>_xlfn.XLOOKUP(D2139,Products!A:A,Products!D:D)</f>
        <v>Television</v>
      </c>
      <c r="M2139">
        <f t="shared" si="297"/>
        <v>5857.9500000000007</v>
      </c>
      <c r="N2139">
        <f t="shared" si="298"/>
        <v>4353.8099999999995</v>
      </c>
      <c r="O2139">
        <f t="shared" si="299"/>
        <v>1504.1400000000012</v>
      </c>
      <c r="P2139" s="8">
        <f t="shared" si="300"/>
        <v>0.25676900622231347</v>
      </c>
      <c r="Q2139">
        <f t="shared" si="301"/>
        <v>0</v>
      </c>
      <c r="R2139">
        <f t="shared" si="302"/>
        <v>5857.9500000000007</v>
      </c>
      <c r="S2139">
        <f t="shared" si="303"/>
        <v>1504.1400000000012</v>
      </c>
      <c r="T2139" t="str">
        <f>_xlfn.XLOOKUP(C2139,Customers!A:A,Customers!D:D)</f>
        <v>M</v>
      </c>
      <c r="U2139" s="13">
        <f>_xlfn.XLOOKUP(C2139,Customers!A:A,Customers!E:E)</f>
        <v>28630</v>
      </c>
      <c r="V2139" t="str">
        <f>_xlfn.XLOOKUP(C2139,Customers!A:A,Customers!F:F)</f>
        <v>West Charles</v>
      </c>
      <c r="W2139" s="13">
        <f>_xlfn.XLOOKUP(C2139,Customers!A:A,Customers!G:G)</f>
        <v>44438</v>
      </c>
      <c r="X2139">
        <f t="shared" ca="1" si="304"/>
        <v>48</v>
      </c>
      <c r="Y2139" t="str">
        <f t="shared" ca="1" si="305"/>
        <v>36-50</v>
      </c>
    </row>
    <row r="2140" spans="1:25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  <c r="I2140">
        <f>_xlfn.XLOOKUP(D2140,Products!A:A,Products!E:E)</f>
        <v>25.57</v>
      </c>
      <c r="J2140">
        <f>_xlfn.XLOOKUP(D2140,Products!A:A,Products!F:F)</f>
        <v>19.05</v>
      </c>
      <c r="K2140" t="str">
        <f>_xlfn.XLOOKUP(D2140,Products!A:A,Products!C:C)</f>
        <v>Groceries</v>
      </c>
      <c r="L2140" t="str">
        <f>_xlfn.XLOOKUP(D2140,Products!A:A,Products!D:D)</f>
        <v>Vegetables</v>
      </c>
      <c r="M2140">
        <f t="shared" si="297"/>
        <v>102.28</v>
      </c>
      <c r="N2140">
        <f t="shared" si="298"/>
        <v>76.2</v>
      </c>
      <c r="O2140">
        <f t="shared" si="299"/>
        <v>26.08</v>
      </c>
      <c r="P2140" s="8">
        <f t="shared" si="300"/>
        <v>0.25498631208447398</v>
      </c>
      <c r="Q2140">
        <f t="shared" si="301"/>
        <v>10.228000000000002</v>
      </c>
      <c r="R2140">
        <f t="shared" si="302"/>
        <v>92.051999999999992</v>
      </c>
      <c r="S2140">
        <f t="shared" si="303"/>
        <v>15.85199999999999</v>
      </c>
      <c r="T2140" t="str">
        <f>_xlfn.XLOOKUP(C2140,Customers!A:A,Customers!D:D)</f>
        <v>M</v>
      </c>
      <c r="U2140" s="13">
        <f>_xlfn.XLOOKUP(C2140,Customers!A:A,Customers!E:E)</f>
        <v>28937</v>
      </c>
      <c r="V2140" t="str">
        <f>_xlfn.XLOOKUP(C2140,Customers!A:A,Customers!F:F)</f>
        <v>New Michaelview</v>
      </c>
      <c r="W2140" s="13">
        <f>_xlfn.XLOOKUP(C2140,Customers!A:A,Customers!G:G)</f>
        <v>45210</v>
      </c>
      <c r="X2140">
        <f t="shared" ca="1" si="304"/>
        <v>47</v>
      </c>
      <c r="Y2140" t="str">
        <f t="shared" ca="1" si="305"/>
        <v>36-50</v>
      </c>
    </row>
    <row r="2141" spans="1:25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  <c r="I2141">
        <f>_xlfn.XLOOKUP(D2141,Products!A:A,Products!E:E)</f>
        <v>1853.77</v>
      </c>
      <c r="J2141">
        <f>_xlfn.XLOOKUP(D2141,Products!A:A,Products!F:F)</f>
        <v>1363.52</v>
      </c>
      <c r="K2141" t="str">
        <f>_xlfn.XLOOKUP(D2141,Products!A:A,Products!C:C)</f>
        <v>Fashion</v>
      </c>
      <c r="L2141" t="str">
        <f>_xlfn.XLOOKUP(D2141,Products!A:A,Products!D:D)</f>
        <v>Accessories</v>
      </c>
      <c r="M2141">
        <f t="shared" si="297"/>
        <v>7415.08</v>
      </c>
      <c r="N2141">
        <f t="shared" si="298"/>
        <v>5454.08</v>
      </c>
      <c r="O2141">
        <f t="shared" si="299"/>
        <v>1961</v>
      </c>
      <c r="P2141" s="8">
        <f t="shared" si="300"/>
        <v>0.26446107122242779</v>
      </c>
      <c r="Q2141">
        <f t="shared" si="301"/>
        <v>0</v>
      </c>
      <c r="R2141">
        <f t="shared" si="302"/>
        <v>7415.08</v>
      </c>
      <c r="S2141">
        <f t="shared" si="303"/>
        <v>1961</v>
      </c>
      <c r="T2141" t="str">
        <f>_xlfn.XLOOKUP(C2141,Customers!A:A,Customers!D:D)</f>
        <v>M</v>
      </c>
      <c r="U2141" s="13">
        <f>_xlfn.XLOOKUP(C2141,Customers!A:A,Customers!E:E)</f>
        <v>33546</v>
      </c>
      <c r="V2141" t="str">
        <f>_xlfn.XLOOKUP(C2141,Customers!A:A,Customers!F:F)</f>
        <v>Ashleyview</v>
      </c>
      <c r="W2141" s="13">
        <f>_xlfn.XLOOKUP(C2141,Customers!A:A,Customers!G:G)</f>
        <v>44104</v>
      </c>
      <c r="X2141">
        <f t="shared" ca="1" si="304"/>
        <v>34</v>
      </c>
      <c r="Y2141" t="str">
        <f t="shared" ca="1" si="305"/>
        <v>26-35</v>
      </c>
    </row>
    <row r="2142" spans="1:25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  <c r="I2142">
        <f>_xlfn.XLOOKUP(D2142,Products!A:A,Products!E:E)</f>
        <v>428.05</v>
      </c>
      <c r="J2142">
        <f>_xlfn.XLOOKUP(D2142,Products!A:A,Products!F:F)</f>
        <v>246.07</v>
      </c>
      <c r="K2142" t="str">
        <f>_xlfn.XLOOKUP(D2142,Products!A:A,Products!C:C)</f>
        <v>Electronics</v>
      </c>
      <c r="L2142" t="str">
        <f>_xlfn.XLOOKUP(D2142,Products!A:A,Products!D:D)</f>
        <v>Laptop</v>
      </c>
      <c r="M2142">
        <f t="shared" si="297"/>
        <v>2140.25</v>
      </c>
      <c r="N2142">
        <f t="shared" si="298"/>
        <v>1230.3499999999999</v>
      </c>
      <c r="O2142">
        <f t="shared" si="299"/>
        <v>909.90000000000009</v>
      </c>
      <c r="P2142" s="8">
        <f t="shared" si="300"/>
        <v>0.42513725032122418</v>
      </c>
      <c r="Q2142">
        <f t="shared" si="301"/>
        <v>321.03749999999997</v>
      </c>
      <c r="R2142">
        <f t="shared" si="302"/>
        <v>1819.2125000000001</v>
      </c>
      <c r="S2142">
        <f t="shared" si="303"/>
        <v>588.86250000000018</v>
      </c>
      <c r="T2142" t="str">
        <f>_xlfn.XLOOKUP(C2142,Customers!A:A,Customers!D:D)</f>
        <v>M</v>
      </c>
      <c r="U2142" s="13">
        <f>_xlfn.XLOOKUP(C2142,Customers!A:A,Customers!E:E)</f>
        <v>37752</v>
      </c>
      <c r="V2142" t="str">
        <f>_xlfn.XLOOKUP(C2142,Customers!A:A,Customers!F:F)</f>
        <v>Vasquezmouth</v>
      </c>
      <c r="W2142" s="13">
        <f>_xlfn.XLOOKUP(C2142,Customers!A:A,Customers!G:G)</f>
        <v>45472</v>
      </c>
      <c r="X2142">
        <f t="shared" ca="1" si="304"/>
        <v>23</v>
      </c>
      <c r="Y2142" t="str">
        <f t="shared" ca="1" si="305"/>
        <v>18-25</v>
      </c>
    </row>
    <row r="2143" spans="1:25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  <c r="I2143">
        <f>_xlfn.XLOOKUP(D2143,Products!A:A,Products!E:E)</f>
        <v>453.62</v>
      </c>
      <c r="J2143">
        <f>_xlfn.XLOOKUP(D2143,Products!A:A,Products!F:F)</f>
        <v>316.63</v>
      </c>
      <c r="K2143" t="str">
        <f>_xlfn.XLOOKUP(D2143,Products!A:A,Products!C:C)</f>
        <v>Fashion</v>
      </c>
      <c r="L2143" t="str">
        <f>_xlfn.XLOOKUP(D2143,Products!A:A,Products!D:D)</f>
        <v>Clothing</v>
      </c>
      <c r="M2143">
        <f t="shared" si="297"/>
        <v>2268.1</v>
      </c>
      <c r="N2143">
        <f t="shared" si="298"/>
        <v>1583.15</v>
      </c>
      <c r="O2143">
        <f t="shared" si="299"/>
        <v>684.94999999999982</v>
      </c>
      <c r="P2143" s="8">
        <f t="shared" si="300"/>
        <v>0.30199285745778398</v>
      </c>
      <c r="Q2143">
        <f t="shared" si="301"/>
        <v>113.405</v>
      </c>
      <c r="R2143">
        <f t="shared" si="302"/>
        <v>2154.6949999999997</v>
      </c>
      <c r="S2143">
        <f t="shared" si="303"/>
        <v>571.54499999999962</v>
      </c>
      <c r="T2143" t="str">
        <f>_xlfn.XLOOKUP(C2143,Customers!A:A,Customers!D:D)</f>
        <v>F</v>
      </c>
      <c r="U2143" s="13">
        <f>_xlfn.XLOOKUP(C2143,Customers!A:A,Customers!E:E)</f>
        <v>28198</v>
      </c>
      <c r="V2143" t="str">
        <f>_xlfn.XLOOKUP(C2143,Customers!A:A,Customers!F:F)</f>
        <v>New Fred</v>
      </c>
      <c r="W2143" s="13">
        <f>_xlfn.XLOOKUP(C2143,Customers!A:A,Customers!G:G)</f>
        <v>45829</v>
      </c>
      <c r="X2143">
        <f t="shared" ca="1" si="304"/>
        <v>49</v>
      </c>
      <c r="Y2143" t="str">
        <f t="shared" ca="1" si="305"/>
        <v>36-50</v>
      </c>
    </row>
    <row r="2144" spans="1:25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  <c r="I2144">
        <f>_xlfn.XLOOKUP(D2144,Products!A:A,Products!E:E)</f>
        <v>1562.43</v>
      </c>
      <c r="J2144">
        <f>_xlfn.XLOOKUP(D2144,Products!A:A,Products!F:F)</f>
        <v>1195.6300000000001</v>
      </c>
      <c r="K2144" t="str">
        <f>_xlfn.XLOOKUP(D2144,Products!A:A,Products!C:C)</f>
        <v>Electronics</v>
      </c>
      <c r="L2144" t="str">
        <f>_xlfn.XLOOKUP(D2144,Products!A:A,Products!D:D)</f>
        <v>Laptop</v>
      </c>
      <c r="M2144">
        <f t="shared" si="297"/>
        <v>4687.29</v>
      </c>
      <c r="N2144">
        <f t="shared" si="298"/>
        <v>3586.8900000000003</v>
      </c>
      <c r="O2144">
        <f t="shared" si="299"/>
        <v>1100.3999999999996</v>
      </c>
      <c r="P2144" s="8">
        <f t="shared" si="300"/>
        <v>0.23476251736077769</v>
      </c>
      <c r="Q2144">
        <f t="shared" si="301"/>
        <v>468.72900000000004</v>
      </c>
      <c r="R2144">
        <f t="shared" si="302"/>
        <v>4218.5609999999997</v>
      </c>
      <c r="S2144">
        <f t="shared" si="303"/>
        <v>631.67099999999937</v>
      </c>
      <c r="T2144" t="str">
        <f>_xlfn.XLOOKUP(C2144,Customers!A:A,Customers!D:D)</f>
        <v>F</v>
      </c>
      <c r="U2144" s="13">
        <f>_xlfn.XLOOKUP(C2144,Customers!A:A,Customers!E:E)</f>
        <v>30807</v>
      </c>
      <c r="V2144" t="str">
        <f>_xlfn.XLOOKUP(C2144,Customers!A:A,Customers!F:F)</f>
        <v>Lake Melissaborough</v>
      </c>
      <c r="W2144" s="13">
        <f>_xlfn.XLOOKUP(C2144,Customers!A:A,Customers!G:G)</f>
        <v>45889</v>
      </c>
      <c r="X2144">
        <f t="shared" ca="1" si="304"/>
        <v>42</v>
      </c>
      <c r="Y2144" t="str">
        <f t="shared" ca="1" si="305"/>
        <v>36-50</v>
      </c>
    </row>
    <row r="2145" spans="1:25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  <c r="I2145">
        <f>_xlfn.XLOOKUP(D2145,Products!A:A,Products!E:E)</f>
        <v>1193.0899999999999</v>
      </c>
      <c r="J2145">
        <f>_xlfn.XLOOKUP(D2145,Products!A:A,Products!F:F)</f>
        <v>818.24</v>
      </c>
      <c r="K2145" t="str">
        <f>_xlfn.XLOOKUP(D2145,Products!A:A,Products!C:C)</f>
        <v>Electronics</v>
      </c>
      <c r="L2145" t="str">
        <f>_xlfn.XLOOKUP(D2145,Products!A:A,Products!D:D)</f>
        <v>Camera</v>
      </c>
      <c r="M2145">
        <f t="shared" si="297"/>
        <v>3579.2699999999995</v>
      </c>
      <c r="N2145">
        <f t="shared" si="298"/>
        <v>2454.7200000000003</v>
      </c>
      <c r="O2145">
        <f t="shared" si="299"/>
        <v>1124.5499999999993</v>
      </c>
      <c r="P2145" s="8">
        <f t="shared" si="300"/>
        <v>0.31418417722049452</v>
      </c>
      <c r="Q2145">
        <f t="shared" si="301"/>
        <v>357.92699999999996</v>
      </c>
      <c r="R2145">
        <f t="shared" si="302"/>
        <v>3221.3429999999994</v>
      </c>
      <c r="S2145">
        <f t="shared" si="303"/>
        <v>766.62299999999914</v>
      </c>
      <c r="T2145" t="str">
        <f>_xlfn.XLOOKUP(C2145,Customers!A:A,Customers!D:D)</f>
        <v>M</v>
      </c>
      <c r="U2145" s="13">
        <f>_xlfn.XLOOKUP(C2145,Customers!A:A,Customers!E:E)</f>
        <v>38555</v>
      </c>
      <c r="V2145" t="str">
        <f>_xlfn.XLOOKUP(C2145,Customers!A:A,Customers!F:F)</f>
        <v>West Tinatown</v>
      </c>
      <c r="W2145" s="13">
        <f>_xlfn.XLOOKUP(C2145,Customers!A:A,Customers!G:G)</f>
        <v>44145</v>
      </c>
      <c r="X2145">
        <f t="shared" ca="1" si="304"/>
        <v>20</v>
      </c>
      <c r="Y2145" t="str">
        <f t="shared" ca="1" si="305"/>
        <v>18-25</v>
      </c>
    </row>
    <row r="2146" spans="1:25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  <c r="I2146">
        <f>_xlfn.XLOOKUP(D2146,Products!A:A,Products!E:E)</f>
        <v>248.57</v>
      </c>
      <c r="J2146">
        <f>_xlfn.XLOOKUP(D2146,Products!A:A,Products!F:F)</f>
        <v>190.67</v>
      </c>
      <c r="K2146" t="str">
        <f>_xlfn.XLOOKUP(D2146,Products!A:A,Products!C:C)</f>
        <v>Electronics</v>
      </c>
      <c r="L2146" t="str">
        <f>_xlfn.XLOOKUP(D2146,Products!A:A,Products!D:D)</f>
        <v>Headphones</v>
      </c>
      <c r="M2146">
        <f t="shared" si="297"/>
        <v>497.14</v>
      </c>
      <c r="N2146">
        <f t="shared" si="298"/>
        <v>381.34</v>
      </c>
      <c r="O2146">
        <f t="shared" si="299"/>
        <v>115.80000000000001</v>
      </c>
      <c r="P2146" s="8">
        <f t="shared" si="300"/>
        <v>0.2329323731745585</v>
      </c>
      <c r="Q2146">
        <f t="shared" si="301"/>
        <v>24.856999999999999</v>
      </c>
      <c r="R2146">
        <f t="shared" si="302"/>
        <v>472.28300000000002</v>
      </c>
      <c r="S2146">
        <f t="shared" si="303"/>
        <v>90.94300000000004</v>
      </c>
      <c r="T2146" t="str">
        <f>_xlfn.XLOOKUP(C2146,Customers!A:A,Customers!D:D)</f>
        <v>M</v>
      </c>
      <c r="U2146" s="13">
        <f>_xlfn.XLOOKUP(C2146,Customers!A:A,Customers!E:E)</f>
        <v>23046</v>
      </c>
      <c r="V2146" t="str">
        <f>_xlfn.XLOOKUP(C2146,Customers!A:A,Customers!F:F)</f>
        <v>Port Williamhaven</v>
      </c>
      <c r="W2146" s="13">
        <f>_xlfn.XLOOKUP(C2146,Customers!A:A,Customers!G:G)</f>
        <v>44431</v>
      </c>
      <c r="X2146">
        <f t="shared" ca="1" si="304"/>
        <v>63</v>
      </c>
      <c r="Y2146" t="str">
        <f t="shared" ca="1" si="305"/>
        <v>50+</v>
      </c>
    </row>
    <row r="2147" spans="1:25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  <c r="I2147">
        <f>_xlfn.XLOOKUP(D2147,Products!A:A,Products!E:E)</f>
        <v>1635.01</v>
      </c>
      <c r="J2147">
        <f>_xlfn.XLOOKUP(D2147,Products!A:A,Products!F:F)</f>
        <v>1043.29</v>
      </c>
      <c r="K2147" t="str">
        <f>_xlfn.XLOOKUP(D2147,Products!A:A,Products!C:C)</f>
        <v>Electronics</v>
      </c>
      <c r="L2147" t="str">
        <f>_xlfn.XLOOKUP(D2147,Products!A:A,Products!D:D)</f>
        <v>Television</v>
      </c>
      <c r="M2147">
        <f t="shared" si="297"/>
        <v>1635.01</v>
      </c>
      <c r="N2147">
        <f t="shared" si="298"/>
        <v>1043.29</v>
      </c>
      <c r="O2147">
        <f t="shared" si="299"/>
        <v>591.72</v>
      </c>
      <c r="P2147" s="8">
        <f t="shared" si="300"/>
        <v>0.36190604338811383</v>
      </c>
      <c r="Q2147">
        <f t="shared" si="301"/>
        <v>81.750500000000002</v>
      </c>
      <c r="R2147">
        <f t="shared" si="302"/>
        <v>1553.2594999999999</v>
      </c>
      <c r="S2147">
        <f t="shared" si="303"/>
        <v>509.96949999999993</v>
      </c>
      <c r="T2147" t="str">
        <f>_xlfn.XLOOKUP(C2147,Customers!A:A,Customers!D:D)</f>
        <v>F</v>
      </c>
      <c r="U2147" s="13">
        <f>_xlfn.XLOOKUP(C2147,Customers!A:A,Customers!E:E)</f>
        <v>30128</v>
      </c>
      <c r="V2147" t="str">
        <f>_xlfn.XLOOKUP(C2147,Customers!A:A,Customers!F:F)</f>
        <v>Travisstad</v>
      </c>
      <c r="W2147" s="13">
        <f>_xlfn.XLOOKUP(C2147,Customers!A:A,Customers!G:G)</f>
        <v>45401</v>
      </c>
      <c r="X2147">
        <f t="shared" ca="1" si="304"/>
        <v>43</v>
      </c>
      <c r="Y2147" t="str">
        <f t="shared" ca="1" si="305"/>
        <v>36-50</v>
      </c>
    </row>
    <row r="2148" spans="1:25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  <c r="I2148">
        <f>_xlfn.XLOOKUP(D2148,Products!A:A,Products!E:E)</f>
        <v>1044.6400000000001</v>
      </c>
      <c r="J2148">
        <f>_xlfn.XLOOKUP(D2148,Products!A:A,Products!F:F)</f>
        <v>775.07</v>
      </c>
      <c r="K2148" t="str">
        <f>_xlfn.XLOOKUP(D2148,Products!A:A,Products!C:C)</f>
        <v>Fashion</v>
      </c>
      <c r="L2148" t="str">
        <f>_xlfn.XLOOKUP(D2148,Products!A:A,Products!D:D)</f>
        <v>Footwear</v>
      </c>
      <c r="M2148">
        <f t="shared" si="297"/>
        <v>4178.5600000000004</v>
      </c>
      <c r="N2148">
        <f t="shared" si="298"/>
        <v>3100.28</v>
      </c>
      <c r="O2148">
        <f t="shared" si="299"/>
        <v>1078.2800000000002</v>
      </c>
      <c r="P2148" s="8">
        <f t="shared" si="300"/>
        <v>0.25805062030938891</v>
      </c>
      <c r="Q2148">
        <f t="shared" si="301"/>
        <v>626.78399999999999</v>
      </c>
      <c r="R2148">
        <f t="shared" si="302"/>
        <v>3551.7760000000003</v>
      </c>
      <c r="S2148">
        <f t="shared" si="303"/>
        <v>451.49600000000009</v>
      </c>
      <c r="T2148" t="str">
        <f>_xlfn.XLOOKUP(C2148,Customers!A:A,Customers!D:D)</f>
        <v>F</v>
      </c>
      <c r="U2148" s="13">
        <f>_xlfn.XLOOKUP(C2148,Customers!A:A,Customers!E:E)</f>
        <v>28198</v>
      </c>
      <c r="V2148" t="str">
        <f>_xlfn.XLOOKUP(C2148,Customers!A:A,Customers!F:F)</f>
        <v>New Fred</v>
      </c>
      <c r="W2148" s="13">
        <f>_xlfn.XLOOKUP(C2148,Customers!A:A,Customers!G:G)</f>
        <v>45829</v>
      </c>
      <c r="X2148">
        <f t="shared" ca="1" si="304"/>
        <v>49</v>
      </c>
      <c r="Y2148" t="str">
        <f t="shared" ca="1" si="305"/>
        <v>36-50</v>
      </c>
    </row>
    <row r="2149" spans="1:25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  <c r="I2149">
        <f>_xlfn.XLOOKUP(D2149,Products!A:A,Products!E:E)</f>
        <v>1246.1099999999999</v>
      </c>
      <c r="J2149">
        <f>_xlfn.XLOOKUP(D2149,Products!A:A,Products!F:F)</f>
        <v>833.52</v>
      </c>
      <c r="K2149" t="str">
        <f>_xlfn.XLOOKUP(D2149,Products!A:A,Products!C:C)</f>
        <v>Electronics</v>
      </c>
      <c r="L2149" t="str">
        <f>_xlfn.XLOOKUP(D2149,Products!A:A,Products!D:D)</f>
        <v>Headphones</v>
      </c>
      <c r="M2149">
        <f t="shared" si="297"/>
        <v>3738.33</v>
      </c>
      <c r="N2149">
        <f t="shared" si="298"/>
        <v>2500.56</v>
      </c>
      <c r="O2149">
        <f t="shared" si="299"/>
        <v>1237.77</v>
      </c>
      <c r="P2149" s="8">
        <f t="shared" si="300"/>
        <v>0.33110239063967067</v>
      </c>
      <c r="Q2149">
        <f t="shared" si="301"/>
        <v>186.91650000000001</v>
      </c>
      <c r="R2149">
        <f t="shared" si="302"/>
        <v>3551.4135000000001</v>
      </c>
      <c r="S2149">
        <f t="shared" si="303"/>
        <v>1050.8535000000002</v>
      </c>
      <c r="T2149" t="str">
        <f>_xlfn.XLOOKUP(C2149,Customers!A:A,Customers!D:D)</f>
        <v>M</v>
      </c>
      <c r="U2149" s="13">
        <f>_xlfn.XLOOKUP(C2149,Customers!A:A,Customers!E:E)</f>
        <v>32966</v>
      </c>
      <c r="V2149" t="str">
        <f>_xlfn.XLOOKUP(C2149,Customers!A:A,Customers!F:F)</f>
        <v>Lake Christopher</v>
      </c>
      <c r="W2149" s="13">
        <f>_xlfn.XLOOKUP(C2149,Customers!A:A,Customers!G:G)</f>
        <v>44269</v>
      </c>
      <c r="X2149">
        <f t="shared" ca="1" si="304"/>
        <v>36</v>
      </c>
      <c r="Y2149" t="str">
        <f t="shared" ca="1" si="305"/>
        <v>36-50</v>
      </c>
    </row>
    <row r="2150" spans="1:25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  <c r="I2150">
        <f>_xlfn.XLOOKUP(D2150,Products!A:A,Products!E:E)</f>
        <v>1193.0899999999999</v>
      </c>
      <c r="J2150">
        <f>_xlfn.XLOOKUP(D2150,Products!A:A,Products!F:F)</f>
        <v>818.24</v>
      </c>
      <c r="K2150" t="str">
        <f>_xlfn.XLOOKUP(D2150,Products!A:A,Products!C:C)</f>
        <v>Electronics</v>
      </c>
      <c r="L2150" t="str">
        <f>_xlfn.XLOOKUP(D2150,Products!A:A,Products!D:D)</f>
        <v>Camera</v>
      </c>
      <c r="M2150">
        <f t="shared" si="297"/>
        <v>4772.3599999999997</v>
      </c>
      <c r="N2150">
        <f t="shared" si="298"/>
        <v>3272.96</v>
      </c>
      <c r="O2150">
        <f t="shared" si="299"/>
        <v>1499.3999999999996</v>
      </c>
      <c r="P2150" s="8">
        <f t="shared" si="300"/>
        <v>0.31418417722049463</v>
      </c>
      <c r="Q2150">
        <f t="shared" si="301"/>
        <v>238.61799999999999</v>
      </c>
      <c r="R2150">
        <f t="shared" si="302"/>
        <v>4533.7419999999993</v>
      </c>
      <c r="S2150">
        <f t="shared" si="303"/>
        <v>1260.7819999999992</v>
      </c>
      <c r="T2150" t="str">
        <f>_xlfn.XLOOKUP(C2150,Customers!A:A,Customers!D:D)</f>
        <v>F</v>
      </c>
      <c r="U2150" s="13">
        <f>_xlfn.XLOOKUP(C2150,Customers!A:A,Customers!E:E)</f>
        <v>27995</v>
      </c>
      <c r="V2150" t="str">
        <f>_xlfn.XLOOKUP(C2150,Customers!A:A,Customers!F:F)</f>
        <v>East Raymond</v>
      </c>
      <c r="W2150" s="13">
        <f>_xlfn.XLOOKUP(C2150,Customers!A:A,Customers!G:G)</f>
        <v>45827</v>
      </c>
      <c r="X2150">
        <f t="shared" ca="1" si="304"/>
        <v>49</v>
      </c>
      <c r="Y2150" t="str">
        <f t="shared" ca="1" si="305"/>
        <v>36-50</v>
      </c>
    </row>
    <row r="2151" spans="1:25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  <c r="I2151">
        <f>_xlfn.XLOOKUP(D2151,Products!A:A,Products!E:E)</f>
        <v>1501.46</v>
      </c>
      <c r="J2151">
        <f>_xlfn.XLOOKUP(D2151,Products!A:A,Products!F:F)</f>
        <v>1167.73</v>
      </c>
      <c r="K2151" t="str">
        <f>_xlfn.XLOOKUP(D2151,Products!A:A,Products!C:C)</f>
        <v>Fashion</v>
      </c>
      <c r="L2151" t="str">
        <f>_xlfn.XLOOKUP(D2151,Products!A:A,Products!D:D)</f>
        <v>Watches</v>
      </c>
      <c r="M2151">
        <f t="shared" si="297"/>
        <v>4504.38</v>
      </c>
      <c r="N2151">
        <f t="shared" si="298"/>
        <v>3503.19</v>
      </c>
      <c r="O2151">
        <f t="shared" si="299"/>
        <v>1001.19</v>
      </c>
      <c r="P2151" s="8">
        <f t="shared" si="300"/>
        <v>0.22227032355174298</v>
      </c>
      <c r="Q2151">
        <f t="shared" si="301"/>
        <v>675.65700000000004</v>
      </c>
      <c r="R2151">
        <f t="shared" si="302"/>
        <v>3828.723</v>
      </c>
      <c r="S2151">
        <f t="shared" si="303"/>
        <v>325.5329999999999</v>
      </c>
      <c r="T2151" t="str">
        <f>_xlfn.XLOOKUP(C2151,Customers!A:A,Customers!D:D)</f>
        <v>F</v>
      </c>
      <c r="U2151" s="13">
        <f>_xlfn.XLOOKUP(C2151,Customers!A:A,Customers!E:E)</f>
        <v>23730</v>
      </c>
      <c r="V2151" t="str">
        <f>_xlfn.XLOOKUP(C2151,Customers!A:A,Customers!F:F)</f>
        <v>East Mary</v>
      </c>
      <c r="W2151" s="13">
        <f>_xlfn.XLOOKUP(C2151,Customers!A:A,Customers!G:G)</f>
        <v>45670</v>
      </c>
      <c r="X2151">
        <f t="shared" ca="1" si="304"/>
        <v>61</v>
      </c>
      <c r="Y2151" t="str">
        <f t="shared" ca="1" si="305"/>
        <v>50+</v>
      </c>
    </row>
    <row r="2152" spans="1:25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  <c r="I2152">
        <f>_xlfn.XLOOKUP(D2152,Products!A:A,Products!E:E)</f>
        <v>109.78</v>
      </c>
      <c r="J2152">
        <f>_xlfn.XLOOKUP(D2152,Products!A:A,Products!F:F)</f>
        <v>70.59</v>
      </c>
      <c r="K2152" t="str">
        <f>_xlfn.XLOOKUP(D2152,Products!A:A,Products!C:C)</f>
        <v>Fashion</v>
      </c>
      <c r="L2152" t="str">
        <f>_xlfn.XLOOKUP(D2152,Products!A:A,Products!D:D)</f>
        <v>Footwear</v>
      </c>
      <c r="M2152">
        <f t="shared" si="297"/>
        <v>219.56</v>
      </c>
      <c r="N2152">
        <f t="shared" si="298"/>
        <v>141.18</v>
      </c>
      <c r="O2152">
        <f t="shared" si="299"/>
        <v>78.38</v>
      </c>
      <c r="P2152" s="8">
        <f t="shared" si="300"/>
        <v>0.3569867006740754</v>
      </c>
      <c r="Q2152">
        <f t="shared" si="301"/>
        <v>32.933999999999997</v>
      </c>
      <c r="R2152">
        <f t="shared" si="302"/>
        <v>186.626</v>
      </c>
      <c r="S2152">
        <f t="shared" si="303"/>
        <v>45.445999999999998</v>
      </c>
      <c r="T2152" t="str">
        <f>_xlfn.XLOOKUP(C2152,Customers!A:A,Customers!D:D)</f>
        <v>M</v>
      </c>
      <c r="U2152" s="13">
        <f>_xlfn.XLOOKUP(C2152,Customers!A:A,Customers!E:E)</f>
        <v>33160</v>
      </c>
      <c r="V2152" t="str">
        <f>_xlfn.XLOOKUP(C2152,Customers!A:A,Customers!F:F)</f>
        <v>Joshuamouth</v>
      </c>
      <c r="W2152" s="13">
        <f>_xlfn.XLOOKUP(C2152,Customers!A:A,Customers!G:G)</f>
        <v>44587</v>
      </c>
      <c r="X2152">
        <f t="shared" ca="1" si="304"/>
        <v>35</v>
      </c>
      <c r="Y2152" t="str">
        <f t="shared" ca="1" si="305"/>
        <v>26-35</v>
      </c>
    </row>
    <row r="2153" spans="1:25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  <c r="I2153">
        <f>_xlfn.XLOOKUP(D2153,Products!A:A,Products!E:E)</f>
        <v>1858.75</v>
      </c>
      <c r="J2153">
        <f>_xlfn.XLOOKUP(D2153,Products!A:A,Products!F:F)</f>
        <v>1451.16</v>
      </c>
      <c r="K2153" t="str">
        <f>_xlfn.XLOOKUP(D2153,Products!A:A,Products!C:C)</f>
        <v>Fashion</v>
      </c>
      <c r="L2153" t="str">
        <f>_xlfn.XLOOKUP(D2153,Products!A:A,Products!D:D)</f>
        <v>Accessories</v>
      </c>
      <c r="M2153">
        <f t="shared" si="297"/>
        <v>7435</v>
      </c>
      <c r="N2153">
        <f t="shared" si="298"/>
        <v>5804.64</v>
      </c>
      <c r="O2153">
        <f t="shared" si="299"/>
        <v>1630.3599999999997</v>
      </c>
      <c r="P2153" s="8">
        <f t="shared" si="300"/>
        <v>0.21928177538668456</v>
      </c>
      <c r="Q2153">
        <f t="shared" si="301"/>
        <v>371.75</v>
      </c>
      <c r="R2153">
        <f t="shared" si="302"/>
        <v>7063.25</v>
      </c>
      <c r="S2153">
        <f t="shared" si="303"/>
        <v>1258.6099999999997</v>
      </c>
      <c r="T2153" t="str">
        <f>_xlfn.XLOOKUP(C2153,Customers!A:A,Customers!D:D)</f>
        <v>M</v>
      </c>
      <c r="U2153" s="13">
        <f>_xlfn.XLOOKUP(C2153,Customers!A:A,Customers!E:E)</f>
        <v>34565</v>
      </c>
      <c r="V2153" t="str">
        <f>_xlfn.XLOOKUP(C2153,Customers!A:A,Customers!F:F)</f>
        <v>East William</v>
      </c>
      <c r="W2153" s="13">
        <f>_xlfn.XLOOKUP(C2153,Customers!A:A,Customers!G:G)</f>
        <v>45608</v>
      </c>
      <c r="X2153">
        <f t="shared" ca="1" si="304"/>
        <v>31</v>
      </c>
      <c r="Y2153" t="str">
        <f t="shared" ca="1" si="305"/>
        <v>26-35</v>
      </c>
    </row>
    <row r="2154" spans="1:25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  <c r="I2154">
        <f>_xlfn.XLOOKUP(D2154,Products!A:A,Products!E:E)</f>
        <v>1501.46</v>
      </c>
      <c r="J2154">
        <f>_xlfn.XLOOKUP(D2154,Products!A:A,Products!F:F)</f>
        <v>1167.73</v>
      </c>
      <c r="K2154" t="str">
        <f>_xlfn.XLOOKUP(D2154,Products!A:A,Products!C:C)</f>
        <v>Fashion</v>
      </c>
      <c r="L2154" t="str">
        <f>_xlfn.XLOOKUP(D2154,Products!A:A,Products!D:D)</f>
        <v>Watches</v>
      </c>
      <c r="M2154">
        <f t="shared" si="297"/>
        <v>3002.92</v>
      </c>
      <c r="N2154">
        <f t="shared" si="298"/>
        <v>2335.46</v>
      </c>
      <c r="O2154">
        <f t="shared" si="299"/>
        <v>667.46</v>
      </c>
      <c r="P2154" s="8">
        <f t="shared" si="300"/>
        <v>0.22227032355174298</v>
      </c>
      <c r="Q2154">
        <f t="shared" si="301"/>
        <v>450.43799999999999</v>
      </c>
      <c r="R2154">
        <f t="shared" si="302"/>
        <v>2552.482</v>
      </c>
      <c r="S2154">
        <f t="shared" si="303"/>
        <v>217.02199999999993</v>
      </c>
      <c r="T2154" t="str">
        <f>_xlfn.XLOOKUP(C2154,Customers!A:A,Customers!D:D)</f>
        <v>F</v>
      </c>
      <c r="U2154" s="13">
        <f>_xlfn.XLOOKUP(C2154,Customers!A:A,Customers!E:E)</f>
        <v>38541</v>
      </c>
      <c r="V2154" t="str">
        <f>_xlfn.XLOOKUP(C2154,Customers!A:A,Customers!F:F)</f>
        <v>Charlesmouth</v>
      </c>
      <c r="W2154" s="13">
        <f>_xlfn.XLOOKUP(C2154,Customers!A:A,Customers!G:G)</f>
        <v>45601</v>
      </c>
      <c r="X2154">
        <f t="shared" ca="1" si="304"/>
        <v>20</v>
      </c>
      <c r="Y2154" t="str">
        <f t="shared" ca="1" si="305"/>
        <v>18-25</v>
      </c>
    </row>
    <row r="2155" spans="1:25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  <c r="I2155">
        <f>_xlfn.XLOOKUP(D2155,Products!A:A,Products!E:E)</f>
        <v>540.94000000000005</v>
      </c>
      <c r="J2155">
        <f>_xlfn.XLOOKUP(D2155,Products!A:A,Products!F:F)</f>
        <v>398.25</v>
      </c>
      <c r="K2155" t="str">
        <f>_xlfn.XLOOKUP(D2155,Products!A:A,Products!C:C)</f>
        <v>Fashion</v>
      </c>
      <c r="L2155" t="str">
        <f>_xlfn.XLOOKUP(D2155,Products!A:A,Products!D:D)</f>
        <v>Clothing</v>
      </c>
      <c r="M2155">
        <f t="shared" si="297"/>
        <v>1081.8800000000001</v>
      </c>
      <c r="N2155">
        <f t="shared" si="298"/>
        <v>796.5</v>
      </c>
      <c r="O2155">
        <f t="shared" si="299"/>
        <v>285.38000000000011</v>
      </c>
      <c r="P2155" s="8">
        <f t="shared" si="300"/>
        <v>0.26378156542315234</v>
      </c>
      <c r="Q2155">
        <f t="shared" si="301"/>
        <v>0</v>
      </c>
      <c r="R2155">
        <f t="shared" si="302"/>
        <v>1081.8800000000001</v>
      </c>
      <c r="S2155">
        <f t="shared" si="303"/>
        <v>285.38000000000011</v>
      </c>
      <c r="T2155" t="str">
        <f>_xlfn.XLOOKUP(C2155,Customers!A:A,Customers!D:D)</f>
        <v>F</v>
      </c>
      <c r="U2155" s="13">
        <f>_xlfn.XLOOKUP(C2155,Customers!A:A,Customers!E:E)</f>
        <v>21380</v>
      </c>
      <c r="V2155" t="str">
        <f>_xlfn.XLOOKUP(C2155,Customers!A:A,Customers!F:F)</f>
        <v>Kristinemouth</v>
      </c>
      <c r="W2155" s="13">
        <f>_xlfn.XLOOKUP(C2155,Customers!A:A,Customers!G:G)</f>
        <v>44723</v>
      </c>
      <c r="X2155">
        <f t="shared" ca="1" si="304"/>
        <v>67</v>
      </c>
      <c r="Y2155" t="str">
        <f t="shared" ca="1" si="305"/>
        <v>50+</v>
      </c>
    </row>
    <row r="2156" spans="1:25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  <c r="I2156">
        <f>_xlfn.XLOOKUP(D2156,Products!A:A,Products!E:E)</f>
        <v>429.15</v>
      </c>
      <c r="J2156">
        <f>_xlfn.XLOOKUP(D2156,Products!A:A,Products!F:F)</f>
        <v>258.72000000000003</v>
      </c>
      <c r="K2156" t="str">
        <f>_xlfn.XLOOKUP(D2156,Products!A:A,Products!C:C)</f>
        <v>Fashion</v>
      </c>
      <c r="L2156" t="str">
        <f>_xlfn.XLOOKUP(D2156,Products!A:A,Products!D:D)</f>
        <v>Watches</v>
      </c>
      <c r="M2156">
        <f t="shared" si="297"/>
        <v>429.15</v>
      </c>
      <c r="N2156">
        <f t="shared" si="298"/>
        <v>258.72000000000003</v>
      </c>
      <c r="O2156">
        <f t="shared" si="299"/>
        <v>170.42999999999995</v>
      </c>
      <c r="P2156" s="8">
        <f t="shared" si="300"/>
        <v>0.39713386927647665</v>
      </c>
      <c r="Q2156">
        <f t="shared" si="301"/>
        <v>64.372499999999988</v>
      </c>
      <c r="R2156">
        <f t="shared" si="302"/>
        <v>364.77749999999997</v>
      </c>
      <c r="S2156">
        <f t="shared" si="303"/>
        <v>106.05749999999995</v>
      </c>
      <c r="T2156" t="str">
        <f>_xlfn.XLOOKUP(C2156,Customers!A:A,Customers!D:D)</f>
        <v>M</v>
      </c>
      <c r="U2156" s="13">
        <f>_xlfn.XLOOKUP(C2156,Customers!A:A,Customers!E:E)</f>
        <v>38351</v>
      </c>
      <c r="V2156" t="str">
        <f>_xlfn.XLOOKUP(C2156,Customers!A:A,Customers!F:F)</f>
        <v>Newtonborough</v>
      </c>
      <c r="W2156" s="13">
        <f>_xlfn.XLOOKUP(C2156,Customers!A:A,Customers!G:G)</f>
        <v>44661</v>
      </c>
      <c r="X2156">
        <f t="shared" ca="1" si="304"/>
        <v>21</v>
      </c>
      <c r="Y2156" t="str">
        <f t="shared" ca="1" si="305"/>
        <v>18-25</v>
      </c>
    </row>
    <row r="2157" spans="1:25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  <c r="I2157">
        <f>_xlfn.XLOOKUP(D2157,Products!A:A,Products!E:E)</f>
        <v>270.45</v>
      </c>
      <c r="J2157">
        <f>_xlfn.XLOOKUP(D2157,Products!A:A,Products!F:F)</f>
        <v>187.6</v>
      </c>
      <c r="K2157" t="str">
        <f>_xlfn.XLOOKUP(D2157,Products!A:A,Products!C:C)</f>
        <v>Fashion</v>
      </c>
      <c r="L2157" t="str">
        <f>_xlfn.XLOOKUP(D2157,Products!A:A,Products!D:D)</f>
        <v>Bags</v>
      </c>
      <c r="M2157">
        <f t="shared" si="297"/>
        <v>270.45</v>
      </c>
      <c r="N2157">
        <f t="shared" si="298"/>
        <v>187.6</v>
      </c>
      <c r="O2157">
        <f t="shared" si="299"/>
        <v>82.85</v>
      </c>
      <c r="P2157" s="8">
        <f t="shared" si="300"/>
        <v>0.30634128304677388</v>
      </c>
      <c r="Q2157">
        <f t="shared" si="301"/>
        <v>0</v>
      </c>
      <c r="R2157">
        <f t="shared" si="302"/>
        <v>270.45</v>
      </c>
      <c r="S2157">
        <f t="shared" si="303"/>
        <v>82.85</v>
      </c>
      <c r="T2157" t="str">
        <f>_xlfn.XLOOKUP(C2157,Customers!A:A,Customers!D:D)</f>
        <v>M</v>
      </c>
      <c r="U2157" s="13">
        <f>_xlfn.XLOOKUP(C2157,Customers!A:A,Customers!E:E)</f>
        <v>23046</v>
      </c>
      <c r="V2157" t="str">
        <f>_xlfn.XLOOKUP(C2157,Customers!A:A,Customers!F:F)</f>
        <v>Port Williamhaven</v>
      </c>
      <c r="W2157" s="13">
        <f>_xlfn.XLOOKUP(C2157,Customers!A:A,Customers!G:G)</f>
        <v>44431</v>
      </c>
      <c r="X2157">
        <f t="shared" ca="1" si="304"/>
        <v>63</v>
      </c>
      <c r="Y2157" t="str">
        <f t="shared" ca="1" si="305"/>
        <v>50+</v>
      </c>
    </row>
    <row r="2158" spans="1:25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  <c r="I2158">
        <f>_xlfn.XLOOKUP(D2158,Products!A:A,Products!E:E)</f>
        <v>1197.18</v>
      </c>
      <c r="J2158">
        <f>_xlfn.XLOOKUP(D2158,Products!A:A,Products!F:F)</f>
        <v>722.74</v>
      </c>
      <c r="K2158" t="str">
        <f>_xlfn.XLOOKUP(D2158,Products!A:A,Products!C:C)</f>
        <v>Electronics</v>
      </c>
      <c r="L2158" t="str">
        <f>_xlfn.XLOOKUP(D2158,Products!A:A,Products!D:D)</f>
        <v>Smartphone</v>
      </c>
      <c r="M2158">
        <f t="shared" si="297"/>
        <v>2394.36</v>
      </c>
      <c r="N2158">
        <f t="shared" si="298"/>
        <v>1445.48</v>
      </c>
      <c r="O2158">
        <f t="shared" si="299"/>
        <v>948.88000000000011</v>
      </c>
      <c r="P2158" s="8">
        <f t="shared" si="300"/>
        <v>0.39629796688885549</v>
      </c>
      <c r="Q2158">
        <f t="shared" si="301"/>
        <v>359.154</v>
      </c>
      <c r="R2158">
        <f t="shared" si="302"/>
        <v>2035.2060000000001</v>
      </c>
      <c r="S2158">
        <f t="shared" si="303"/>
        <v>589.72600000000011</v>
      </c>
      <c r="T2158" t="str">
        <f>_xlfn.XLOOKUP(C2158,Customers!A:A,Customers!D:D)</f>
        <v>M</v>
      </c>
      <c r="U2158" s="13">
        <f>_xlfn.XLOOKUP(C2158,Customers!A:A,Customers!E:E)</f>
        <v>34163</v>
      </c>
      <c r="V2158" t="str">
        <f>_xlfn.XLOOKUP(C2158,Customers!A:A,Customers!F:F)</f>
        <v>Justintown</v>
      </c>
      <c r="W2158" s="13">
        <f>_xlfn.XLOOKUP(C2158,Customers!A:A,Customers!G:G)</f>
        <v>44573</v>
      </c>
      <c r="X2158">
        <f t="shared" ca="1" si="304"/>
        <v>32</v>
      </c>
      <c r="Y2158" t="str">
        <f t="shared" ca="1" si="305"/>
        <v>26-35</v>
      </c>
    </row>
    <row r="2159" spans="1:25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  <c r="I2159">
        <f>_xlfn.XLOOKUP(D2159,Products!A:A,Products!E:E)</f>
        <v>388.26</v>
      </c>
      <c r="J2159">
        <f>_xlfn.XLOOKUP(D2159,Products!A:A,Products!F:F)</f>
        <v>199.3</v>
      </c>
      <c r="K2159" t="str">
        <f>_xlfn.XLOOKUP(D2159,Products!A:A,Products!C:C)</f>
        <v>Fashion</v>
      </c>
      <c r="L2159" t="str">
        <f>_xlfn.XLOOKUP(D2159,Products!A:A,Products!D:D)</f>
        <v>Watches</v>
      </c>
      <c r="M2159">
        <f t="shared" si="297"/>
        <v>388.26</v>
      </c>
      <c r="N2159">
        <f t="shared" si="298"/>
        <v>199.3</v>
      </c>
      <c r="O2159">
        <f t="shared" si="299"/>
        <v>188.95999999999998</v>
      </c>
      <c r="P2159" s="8">
        <f t="shared" si="300"/>
        <v>0.48668418070365216</v>
      </c>
      <c r="Q2159">
        <f t="shared" si="301"/>
        <v>58.238999999999997</v>
      </c>
      <c r="R2159">
        <f t="shared" si="302"/>
        <v>330.02100000000002</v>
      </c>
      <c r="S2159">
        <f t="shared" si="303"/>
        <v>130.721</v>
      </c>
      <c r="T2159" t="str">
        <f>_xlfn.XLOOKUP(C2159,Customers!A:A,Customers!D:D)</f>
        <v>M</v>
      </c>
      <c r="U2159" s="13">
        <f>_xlfn.XLOOKUP(C2159,Customers!A:A,Customers!E:E)</f>
        <v>35356</v>
      </c>
      <c r="V2159" t="str">
        <f>_xlfn.XLOOKUP(C2159,Customers!A:A,Customers!F:F)</f>
        <v>Williamsport</v>
      </c>
      <c r="W2159" s="13">
        <f>_xlfn.XLOOKUP(C2159,Customers!A:A,Customers!G:G)</f>
        <v>44915</v>
      </c>
      <c r="X2159">
        <f t="shared" ca="1" si="304"/>
        <v>29</v>
      </c>
      <c r="Y2159" t="str">
        <f t="shared" ca="1" si="305"/>
        <v>26-35</v>
      </c>
    </row>
    <row r="2160" spans="1:25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  <c r="I2160">
        <f>_xlfn.XLOOKUP(D2160,Products!A:A,Products!E:E)</f>
        <v>1216.3599999999999</v>
      </c>
      <c r="J2160">
        <f>_xlfn.XLOOKUP(D2160,Products!A:A,Products!F:F)</f>
        <v>794.8</v>
      </c>
      <c r="K2160" t="str">
        <f>_xlfn.XLOOKUP(D2160,Products!A:A,Products!C:C)</f>
        <v>Fashion</v>
      </c>
      <c r="L2160" t="str">
        <f>_xlfn.XLOOKUP(D2160,Products!A:A,Products!D:D)</f>
        <v>Bags</v>
      </c>
      <c r="M2160">
        <f t="shared" si="297"/>
        <v>1216.3599999999999</v>
      </c>
      <c r="N2160">
        <f t="shared" si="298"/>
        <v>794.8</v>
      </c>
      <c r="O2160">
        <f t="shared" si="299"/>
        <v>421.55999999999995</v>
      </c>
      <c r="P2160" s="8">
        <f t="shared" si="300"/>
        <v>0.34657502713012595</v>
      </c>
      <c r="Q2160">
        <f t="shared" si="301"/>
        <v>182.45399999999998</v>
      </c>
      <c r="R2160">
        <f t="shared" si="302"/>
        <v>1033.9059999999999</v>
      </c>
      <c r="S2160">
        <f t="shared" si="303"/>
        <v>239.10599999999999</v>
      </c>
      <c r="T2160" t="str">
        <f>_xlfn.XLOOKUP(C2160,Customers!A:A,Customers!D:D)</f>
        <v>M</v>
      </c>
      <c r="U2160" s="13">
        <f>_xlfn.XLOOKUP(C2160,Customers!A:A,Customers!E:E)</f>
        <v>30183</v>
      </c>
      <c r="V2160" t="str">
        <f>_xlfn.XLOOKUP(C2160,Customers!A:A,Customers!F:F)</f>
        <v>Seanville</v>
      </c>
      <c r="W2160" s="13">
        <f>_xlfn.XLOOKUP(C2160,Customers!A:A,Customers!G:G)</f>
        <v>44184</v>
      </c>
      <c r="X2160">
        <f t="shared" ca="1" si="304"/>
        <v>43</v>
      </c>
      <c r="Y2160" t="str">
        <f t="shared" ca="1" si="305"/>
        <v>36-50</v>
      </c>
    </row>
    <row r="2161" spans="1:25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  <c r="I2161">
        <f>_xlfn.XLOOKUP(D2161,Products!A:A,Products!E:E)</f>
        <v>1044.6400000000001</v>
      </c>
      <c r="J2161">
        <f>_xlfn.XLOOKUP(D2161,Products!A:A,Products!F:F)</f>
        <v>775.07</v>
      </c>
      <c r="K2161" t="str">
        <f>_xlfn.XLOOKUP(D2161,Products!A:A,Products!C:C)</f>
        <v>Fashion</v>
      </c>
      <c r="L2161" t="str">
        <f>_xlfn.XLOOKUP(D2161,Products!A:A,Products!D:D)</f>
        <v>Footwear</v>
      </c>
      <c r="M2161">
        <f t="shared" si="297"/>
        <v>2089.2800000000002</v>
      </c>
      <c r="N2161">
        <f t="shared" si="298"/>
        <v>1550.14</v>
      </c>
      <c r="O2161">
        <f t="shared" si="299"/>
        <v>539.1400000000001</v>
      </c>
      <c r="P2161" s="8">
        <f t="shared" si="300"/>
        <v>0.25805062030938891</v>
      </c>
      <c r="Q2161">
        <f t="shared" si="301"/>
        <v>313.392</v>
      </c>
      <c r="R2161">
        <f t="shared" si="302"/>
        <v>1775.8880000000001</v>
      </c>
      <c r="S2161">
        <f t="shared" si="303"/>
        <v>225.74800000000005</v>
      </c>
      <c r="T2161" t="str">
        <f>_xlfn.XLOOKUP(C2161,Customers!A:A,Customers!D:D)</f>
        <v>M</v>
      </c>
      <c r="U2161" s="13">
        <f>_xlfn.XLOOKUP(C2161,Customers!A:A,Customers!E:E)</f>
        <v>25009</v>
      </c>
      <c r="V2161" t="str">
        <f>_xlfn.XLOOKUP(C2161,Customers!A:A,Customers!F:F)</f>
        <v>Erinland</v>
      </c>
      <c r="W2161" s="13">
        <f>_xlfn.XLOOKUP(C2161,Customers!A:A,Customers!G:G)</f>
        <v>44798</v>
      </c>
      <c r="X2161">
        <f t="shared" ca="1" si="304"/>
        <v>58</v>
      </c>
      <c r="Y2161" t="str">
        <f t="shared" ca="1" si="305"/>
        <v>50+</v>
      </c>
    </row>
    <row r="2162" spans="1:25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  <c r="I2162">
        <f>_xlfn.XLOOKUP(D2162,Products!A:A,Products!E:E)</f>
        <v>1487.41</v>
      </c>
      <c r="J2162">
        <f>_xlfn.XLOOKUP(D2162,Products!A:A,Products!F:F)</f>
        <v>813.07</v>
      </c>
      <c r="K2162" t="str">
        <f>_xlfn.XLOOKUP(D2162,Products!A:A,Products!C:C)</f>
        <v>Electronics</v>
      </c>
      <c r="L2162" t="str">
        <f>_xlfn.XLOOKUP(D2162,Products!A:A,Products!D:D)</f>
        <v>Smartphone</v>
      </c>
      <c r="M2162">
        <f t="shared" si="297"/>
        <v>7437.05</v>
      </c>
      <c r="N2162">
        <f t="shared" si="298"/>
        <v>4065.3500000000004</v>
      </c>
      <c r="O2162">
        <f t="shared" si="299"/>
        <v>3371.7</v>
      </c>
      <c r="P2162" s="8">
        <f t="shared" si="300"/>
        <v>0.45336524562830688</v>
      </c>
      <c r="Q2162">
        <f t="shared" si="301"/>
        <v>1115.5574999999999</v>
      </c>
      <c r="R2162">
        <f t="shared" si="302"/>
        <v>6321.4925000000003</v>
      </c>
      <c r="S2162">
        <f t="shared" si="303"/>
        <v>2256.1424999999999</v>
      </c>
      <c r="T2162" t="str">
        <f>_xlfn.XLOOKUP(C2162,Customers!A:A,Customers!D:D)</f>
        <v>F</v>
      </c>
      <c r="U2162" s="13">
        <f>_xlfn.XLOOKUP(C2162,Customers!A:A,Customers!E:E)</f>
        <v>32240</v>
      </c>
      <c r="V2162" t="str">
        <f>_xlfn.XLOOKUP(C2162,Customers!A:A,Customers!F:F)</f>
        <v>Port Alex</v>
      </c>
      <c r="W2162" s="13">
        <f>_xlfn.XLOOKUP(C2162,Customers!A:A,Customers!G:G)</f>
        <v>44962</v>
      </c>
      <c r="X2162">
        <f t="shared" ca="1" si="304"/>
        <v>38</v>
      </c>
      <c r="Y2162" t="str">
        <f t="shared" ca="1" si="305"/>
        <v>36-50</v>
      </c>
    </row>
    <row r="2163" spans="1:25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  <c r="I2163">
        <f>_xlfn.XLOOKUP(D2163,Products!A:A,Products!E:E)</f>
        <v>429.15</v>
      </c>
      <c r="J2163">
        <f>_xlfn.XLOOKUP(D2163,Products!A:A,Products!F:F)</f>
        <v>258.72000000000003</v>
      </c>
      <c r="K2163" t="str">
        <f>_xlfn.XLOOKUP(D2163,Products!A:A,Products!C:C)</f>
        <v>Fashion</v>
      </c>
      <c r="L2163" t="str">
        <f>_xlfn.XLOOKUP(D2163,Products!A:A,Products!D:D)</f>
        <v>Watches</v>
      </c>
      <c r="M2163">
        <f t="shared" si="297"/>
        <v>858.3</v>
      </c>
      <c r="N2163">
        <f t="shared" si="298"/>
        <v>517.44000000000005</v>
      </c>
      <c r="O2163">
        <f t="shared" si="299"/>
        <v>340.8599999999999</v>
      </c>
      <c r="P2163" s="8">
        <f t="shared" si="300"/>
        <v>0.39713386927647665</v>
      </c>
      <c r="Q2163">
        <f t="shared" si="301"/>
        <v>0</v>
      </c>
      <c r="R2163">
        <f t="shared" si="302"/>
        <v>858.3</v>
      </c>
      <c r="S2163">
        <f t="shared" si="303"/>
        <v>340.8599999999999</v>
      </c>
      <c r="T2163" t="str">
        <f>_xlfn.XLOOKUP(C2163,Customers!A:A,Customers!D:D)</f>
        <v>F</v>
      </c>
      <c r="U2163" s="13">
        <f>_xlfn.XLOOKUP(C2163,Customers!A:A,Customers!E:E)</f>
        <v>21956</v>
      </c>
      <c r="V2163" t="str">
        <f>_xlfn.XLOOKUP(C2163,Customers!A:A,Customers!F:F)</f>
        <v>New David</v>
      </c>
      <c r="W2163" s="13">
        <f>_xlfn.XLOOKUP(C2163,Customers!A:A,Customers!G:G)</f>
        <v>44911</v>
      </c>
      <c r="X2163">
        <f t="shared" ca="1" si="304"/>
        <v>66</v>
      </c>
      <c r="Y2163" t="str">
        <f t="shared" ca="1" si="305"/>
        <v>50+</v>
      </c>
    </row>
    <row r="2164" spans="1:25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  <c r="I2164">
        <f>_xlfn.XLOOKUP(D2164,Products!A:A,Products!E:E)</f>
        <v>1246.1099999999999</v>
      </c>
      <c r="J2164">
        <f>_xlfn.XLOOKUP(D2164,Products!A:A,Products!F:F)</f>
        <v>833.52</v>
      </c>
      <c r="K2164" t="str">
        <f>_xlfn.XLOOKUP(D2164,Products!A:A,Products!C:C)</f>
        <v>Electronics</v>
      </c>
      <c r="L2164" t="str">
        <f>_xlfn.XLOOKUP(D2164,Products!A:A,Products!D:D)</f>
        <v>Headphones</v>
      </c>
      <c r="M2164">
        <f t="shared" si="297"/>
        <v>1246.1099999999999</v>
      </c>
      <c r="N2164">
        <f t="shared" si="298"/>
        <v>833.52</v>
      </c>
      <c r="O2164">
        <f t="shared" si="299"/>
        <v>412.58999999999992</v>
      </c>
      <c r="P2164" s="8">
        <f t="shared" si="300"/>
        <v>0.33110239063967062</v>
      </c>
      <c r="Q2164">
        <f t="shared" si="301"/>
        <v>124.61099999999999</v>
      </c>
      <c r="R2164">
        <f t="shared" si="302"/>
        <v>1121.4989999999998</v>
      </c>
      <c r="S2164">
        <f t="shared" si="303"/>
        <v>287.97899999999981</v>
      </c>
      <c r="T2164" t="str">
        <f>_xlfn.XLOOKUP(C2164,Customers!A:A,Customers!D:D)</f>
        <v>M</v>
      </c>
      <c r="U2164" s="13">
        <f>_xlfn.XLOOKUP(C2164,Customers!A:A,Customers!E:E)</f>
        <v>37417</v>
      </c>
      <c r="V2164" t="str">
        <f>_xlfn.XLOOKUP(C2164,Customers!A:A,Customers!F:F)</f>
        <v>Thomashaven</v>
      </c>
      <c r="W2164" s="13">
        <f>_xlfn.XLOOKUP(C2164,Customers!A:A,Customers!G:G)</f>
        <v>44800</v>
      </c>
      <c r="X2164">
        <f t="shared" ca="1" si="304"/>
        <v>24</v>
      </c>
      <c r="Y2164" t="str">
        <f t="shared" ca="1" si="305"/>
        <v>18-25</v>
      </c>
    </row>
    <row r="2165" spans="1:25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  <c r="I2165">
        <f>_xlfn.XLOOKUP(D2165,Products!A:A,Products!E:E)</f>
        <v>1673.69</v>
      </c>
      <c r="J2165">
        <f>_xlfn.XLOOKUP(D2165,Products!A:A,Products!F:F)</f>
        <v>1323.38</v>
      </c>
      <c r="K2165" t="str">
        <f>_xlfn.XLOOKUP(D2165,Products!A:A,Products!C:C)</f>
        <v>Electronics</v>
      </c>
      <c r="L2165" t="str">
        <f>_xlfn.XLOOKUP(D2165,Products!A:A,Products!D:D)</f>
        <v>Camera</v>
      </c>
      <c r="M2165">
        <f t="shared" si="297"/>
        <v>1673.69</v>
      </c>
      <c r="N2165">
        <f t="shared" si="298"/>
        <v>1323.38</v>
      </c>
      <c r="O2165">
        <f t="shared" si="299"/>
        <v>350.30999999999995</v>
      </c>
      <c r="P2165" s="8">
        <f t="shared" si="300"/>
        <v>0.20930399297360916</v>
      </c>
      <c r="Q2165">
        <f t="shared" si="301"/>
        <v>167.36900000000003</v>
      </c>
      <c r="R2165">
        <f t="shared" si="302"/>
        <v>1506.3209999999999</v>
      </c>
      <c r="S2165">
        <f t="shared" si="303"/>
        <v>182.9409999999998</v>
      </c>
      <c r="T2165" t="str">
        <f>_xlfn.XLOOKUP(C2165,Customers!A:A,Customers!D:D)</f>
        <v>F</v>
      </c>
      <c r="U2165" s="13">
        <f>_xlfn.XLOOKUP(C2165,Customers!A:A,Customers!E:E)</f>
        <v>30021</v>
      </c>
      <c r="V2165" t="str">
        <f>_xlfn.XLOOKUP(C2165,Customers!A:A,Customers!F:F)</f>
        <v>Peterside</v>
      </c>
      <c r="W2165" s="13">
        <f>_xlfn.XLOOKUP(C2165,Customers!A:A,Customers!G:G)</f>
        <v>45560</v>
      </c>
      <c r="X2165">
        <f t="shared" ca="1" si="304"/>
        <v>44</v>
      </c>
      <c r="Y2165" t="str">
        <f t="shared" ca="1" si="305"/>
        <v>36-50</v>
      </c>
    </row>
    <row r="2166" spans="1:25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  <c r="I2166">
        <f>_xlfn.XLOOKUP(D2166,Products!A:A,Products!E:E)</f>
        <v>1134.8</v>
      </c>
      <c r="J2166">
        <f>_xlfn.XLOOKUP(D2166,Products!A:A,Products!F:F)</f>
        <v>675.1</v>
      </c>
      <c r="K2166" t="str">
        <f>_xlfn.XLOOKUP(D2166,Products!A:A,Products!C:C)</f>
        <v>Fashion</v>
      </c>
      <c r="L2166" t="str">
        <f>_xlfn.XLOOKUP(D2166,Products!A:A,Products!D:D)</f>
        <v>Watches</v>
      </c>
      <c r="M2166">
        <f t="shared" si="297"/>
        <v>4539.2</v>
      </c>
      <c r="N2166">
        <f t="shared" si="298"/>
        <v>2700.4</v>
      </c>
      <c r="O2166">
        <f t="shared" si="299"/>
        <v>1838.7999999999997</v>
      </c>
      <c r="P2166" s="8">
        <f t="shared" si="300"/>
        <v>0.40509340853013742</v>
      </c>
      <c r="Q2166">
        <f t="shared" si="301"/>
        <v>680.88</v>
      </c>
      <c r="R2166">
        <f t="shared" si="302"/>
        <v>3858.3199999999997</v>
      </c>
      <c r="S2166">
        <f t="shared" si="303"/>
        <v>1157.9199999999996</v>
      </c>
      <c r="T2166" t="str">
        <f>_xlfn.XLOOKUP(C2166,Customers!A:A,Customers!D:D)</f>
        <v>M</v>
      </c>
      <c r="U2166" s="13">
        <f>_xlfn.XLOOKUP(C2166,Customers!A:A,Customers!E:E)</f>
        <v>33160</v>
      </c>
      <c r="V2166" t="str">
        <f>_xlfn.XLOOKUP(C2166,Customers!A:A,Customers!F:F)</f>
        <v>Joshuamouth</v>
      </c>
      <c r="W2166" s="13">
        <f>_xlfn.XLOOKUP(C2166,Customers!A:A,Customers!G:G)</f>
        <v>44587</v>
      </c>
      <c r="X2166">
        <f t="shared" ca="1" si="304"/>
        <v>35</v>
      </c>
      <c r="Y2166" t="str">
        <f t="shared" ca="1" si="305"/>
        <v>26-35</v>
      </c>
    </row>
    <row r="2167" spans="1:25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  <c r="I2167">
        <f>_xlfn.XLOOKUP(D2167,Products!A:A,Products!E:E)</f>
        <v>248.57</v>
      </c>
      <c r="J2167">
        <f>_xlfn.XLOOKUP(D2167,Products!A:A,Products!F:F)</f>
        <v>190.67</v>
      </c>
      <c r="K2167" t="str">
        <f>_xlfn.XLOOKUP(D2167,Products!A:A,Products!C:C)</f>
        <v>Electronics</v>
      </c>
      <c r="L2167" t="str">
        <f>_xlfn.XLOOKUP(D2167,Products!A:A,Products!D:D)</f>
        <v>Headphones</v>
      </c>
      <c r="M2167">
        <f t="shared" si="297"/>
        <v>994.28</v>
      </c>
      <c r="N2167">
        <f t="shared" si="298"/>
        <v>762.68</v>
      </c>
      <c r="O2167">
        <f t="shared" si="299"/>
        <v>231.60000000000002</v>
      </c>
      <c r="P2167" s="8">
        <f t="shared" si="300"/>
        <v>0.2329323731745585</v>
      </c>
      <c r="Q2167">
        <f t="shared" si="301"/>
        <v>49.713999999999999</v>
      </c>
      <c r="R2167">
        <f t="shared" si="302"/>
        <v>944.56600000000003</v>
      </c>
      <c r="S2167">
        <f t="shared" si="303"/>
        <v>181.88600000000008</v>
      </c>
      <c r="T2167" t="str">
        <f>_xlfn.XLOOKUP(C2167,Customers!A:A,Customers!D:D)</f>
        <v>F</v>
      </c>
      <c r="U2167" s="13">
        <f>_xlfn.XLOOKUP(C2167,Customers!A:A,Customers!E:E)</f>
        <v>36064</v>
      </c>
      <c r="V2167" t="str">
        <f>_xlfn.XLOOKUP(C2167,Customers!A:A,Customers!F:F)</f>
        <v>Williamsville</v>
      </c>
      <c r="W2167" s="13">
        <f>_xlfn.XLOOKUP(C2167,Customers!A:A,Customers!G:G)</f>
        <v>45011</v>
      </c>
      <c r="X2167">
        <f t="shared" ca="1" si="304"/>
        <v>27</v>
      </c>
      <c r="Y2167" t="str">
        <f t="shared" ca="1" si="305"/>
        <v>26-35</v>
      </c>
    </row>
    <row r="2168" spans="1:25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  <c r="I2168">
        <f>_xlfn.XLOOKUP(D2168,Products!A:A,Products!E:E)</f>
        <v>1095.72</v>
      </c>
      <c r="J2168">
        <f>_xlfn.XLOOKUP(D2168,Products!A:A,Products!F:F)</f>
        <v>822.2</v>
      </c>
      <c r="K2168" t="str">
        <f>_xlfn.XLOOKUP(D2168,Products!A:A,Products!C:C)</f>
        <v>Groceries</v>
      </c>
      <c r="L2168" t="str">
        <f>_xlfn.XLOOKUP(D2168,Products!A:A,Products!D:D)</f>
        <v>Snacks</v>
      </c>
      <c r="M2168">
        <f t="shared" si="297"/>
        <v>3287.16</v>
      </c>
      <c r="N2168">
        <f t="shared" si="298"/>
        <v>2466.6000000000004</v>
      </c>
      <c r="O2168">
        <f t="shared" si="299"/>
        <v>820.55999999999949</v>
      </c>
      <c r="P2168" s="8">
        <f t="shared" si="300"/>
        <v>0.24962581681451451</v>
      </c>
      <c r="Q2168">
        <f t="shared" si="301"/>
        <v>328.71600000000001</v>
      </c>
      <c r="R2168">
        <f t="shared" si="302"/>
        <v>2958.444</v>
      </c>
      <c r="S2168">
        <f t="shared" si="303"/>
        <v>491.8439999999996</v>
      </c>
      <c r="T2168" t="str">
        <f>_xlfn.XLOOKUP(C2168,Customers!A:A,Customers!D:D)</f>
        <v>F</v>
      </c>
      <c r="U2168" s="13">
        <f>_xlfn.XLOOKUP(C2168,Customers!A:A,Customers!E:E)</f>
        <v>35905</v>
      </c>
      <c r="V2168" t="str">
        <f>_xlfn.XLOOKUP(C2168,Customers!A:A,Customers!F:F)</f>
        <v>Lake Michaelshire</v>
      </c>
      <c r="W2168" s="13">
        <f>_xlfn.XLOOKUP(C2168,Customers!A:A,Customers!G:G)</f>
        <v>45389</v>
      </c>
      <c r="X2168">
        <f t="shared" ca="1" si="304"/>
        <v>28</v>
      </c>
      <c r="Y2168" t="str">
        <f t="shared" ca="1" si="305"/>
        <v>26-35</v>
      </c>
    </row>
    <row r="2169" spans="1:25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  <c r="I2169">
        <f>_xlfn.XLOOKUP(D2169,Products!A:A,Products!E:E)</f>
        <v>1396.22</v>
      </c>
      <c r="J2169">
        <f>_xlfn.XLOOKUP(D2169,Products!A:A,Products!F:F)</f>
        <v>1004.09</v>
      </c>
      <c r="K2169" t="str">
        <f>_xlfn.XLOOKUP(D2169,Products!A:A,Products!C:C)</f>
        <v>Fashion</v>
      </c>
      <c r="L2169" t="str">
        <f>_xlfn.XLOOKUP(D2169,Products!A:A,Products!D:D)</f>
        <v>Bags</v>
      </c>
      <c r="M2169">
        <f t="shared" si="297"/>
        <v>6981.1</v>
      </c>
      <c r="N2169">
        <f t="shared" si="298"/>
        <v>5020.45</v>
      </c>
      <c r="O2169">
        <f t="shared" si="299"/>
        <v>1960.6500000000005</v>
      </c>
      <c r="P2169" s="8">
        <f t="shared" si="300"/>
        <v>0.28085115526206478</v>
      </c>
      <c r="Q2169">
        <f t="shared" si="301"/>
        <v>1047.165</v>
      </c>
      <c r="R2169">
        <f t="shared" si="302"/>
        <v>5933.9350000000004</v>
      </c>
      <c r="S2169">
        <f t="shared" si="303"/>
        <v>913.48500000000058</v>
      </c>
      <c r="T2169" t="str">
        <f>_xlfn.XLOOKUP(C2169,Customers!A:A,Customers!D:D)</f>
        <v>F</v>
      </c>
      <c r="U2169" s="13">
        <f>_xlfn.XLOOKUP(C2169,Customers!A:A,Customers!E:E)</f>
        <v>26004</v>
      </c>
      <c r="V2169" t="str">
        <f>_xlfn.XLOOKUP(C2169,Customers!A:A,Customers!F:F)</f>
        <v>Bradyshire</v>
      </c>
      <c r="W2169" s="13">
        <f>_xlfn.XLOOKUP(C2169,Customers!A:A,Customers!G:G)</f>
        <v>44575</v>
      </c>
      <c r="X2169">
        <f t="shared" ca="1" si="304"/>
        <v>55</v>
      </c>
      <c r="Y2169" t="str">
        <f t="shared" ca="1" si="305"/>
        <v>50+</v>
      </c>
    </row>
    <row r="2170" spans="1:25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  <c r="I2170">
        <f>_xlfn.XLOOKUP(D2170,Products!A:A,Products!E:E)</f>
        <v>1216.3599999999999</v>
      </c>
      <c r="J2170">
        <f>_xlfn.XLOOKUP(D2170,Products!A:A,Products!F:F)</f>
        <v>794.8</v>
      </c>
      <c r="K2170" t="str">
        <f>_xlfn.XLOOKUP(D2170,Products!A:A,Products!C:C)</f>
        <v>Fashion</v>
      </c>
      <c r="L2170" t="str">
        <f>_xlfn.XLOOKUP(D2170,Products!A:A,Products!D:D)</f>
        <v>Bags</v>
      </c>
      <c r="M2170">
        <f t="shared" si="297"/>
        <v>2432.7199999999998</v>
      </c>
      <c r="N2170">
        <f t="shared" si="298"/>
        <v>1589.6</v>
      </c>
      <c r="O2170">
        <f t="shared" si="299"/>
        <v>843.11999999999989</v>
      </c>
      <c r="P2170" s="8">
        <f t="shared" si="300"/>
        <v>0.34657502713012595</v>
      </c>
      <c r="Q2170">
        <f t="shared" si="301"/>
        <v>243.27199999999999</v>
      </c>
      <c r="R2170">
        <f t="shared" si="302"/>
        <v>2189.4479999999999</v>
      </c>
      <c r="S2170">
        <f t="shared" si="303"/>
        <v>599.84799999999996</v>
      </c>
      <c r="T2170" t="str">
        <f>_xlfn.XLOOKUP(C2170,Customers!A:A,Customers!D:D)</f>
        <v>F</v>
      </c>
      <c r="U2170" s="13">
        <f>_xlfn.XLOOKUP(C2170,Customers!A:A,Customers!E:E)</f>
        <v>31052</v>
      </c>
      <c r="V2170" t="str">
        <f>_xlfn.XLOOKUP(C2170,Customers!A:A,Customers!F:F)</f>
        <v>South James</v>
      </c>
      <c r="W2170" s="13">
        <f>_xlfn.XLOOKUP(C2170,Customers!A:A,Customers!G:G)</f>
        <v>44584</v>
      </c>
      <c r="X2170">
        <f t="shared" ca="1" si="304"/>
        <v>41</v>
      </c>
      <c r="Y2170" t="str">
        <f t="shared" ca="1" si="305"/>
        <v>36-50</v>
      </c>
    </row>
    <row r="2171" spans="1:25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  <c r="I2171">
        <f>_xlfn.XLOOKUP(D2171,Products!A:A,Products!E:E)</f>
        <v>428.05</v>
      </c>
      <c r="J2171">
        <f>_xlfn.XLOOKUP(D2171,Products!A:A,Products!F:F)</f>
        <v>246.07</v>
      </c>
      <c r="K2171" t="str">
        <f>_xlfn.XLOOKUP(D2171,Products!A:A,Products!C:C)</f>
        <v>Electronics</v>
      </c>
      <c r="L2171" t="str">
        <f>_xlfn.XLOOKUP(D2171,Products!A:A,Products!D:D)</f>
        <v>Laptop</v>
      </c>
      <c r="M2171">
        <f t="shared" si="297"/>
        <v>1284.1500000000001</v>
      </c>
      <c r="N2171">
        <f t="shared" si="298"/>
        <v>738.21</v>
      </c>
      <c r="O2171">
        <f t="shared" si="299"/>
        <v>545.94000000000005</v>
      </c>
      <c r="P2171" s="8">
        <f t="shared" si="300"/>
        <v>0.42513725032122418</v>
      </c>
      <c r="Q2171">
        <f t="shared" si="301"/>
        <v>192.6225</v>
      </c>
      <c r="R2171">
        <f t="shared" si="302"/>
        <v>1091.5275000000001</v>
      </c>
      <c r="S2171">
        <f t="shared" si="303"/>
        <v>353.31750000000011</v>
      </c>
      <c r="T2171" t="str">
        <f>_xlfn.XLOOKUP(C2171,Customers!A:A,Customers!D:D)</f>
        <v>M</v>
      </c>
      <c r="U2171" s="13">
        <f>_xlfn.XLOOKUP(C2171,Customers!A:A,Customers!E:E)</f>
        <v>32400</v>
      </c>
      <c r="V2171" t="str">
        <f>_xlfn.XLOOKUP(C2171,Customers!A:A,Customers!F:F)</f>
        <v>North Jonathonhaven</v>
      </c>
      <c r="W2171" s="13">
        <f>_xlfn.XLOOKUP(C2171,Customers!A:A,Customers!G:G)</f>
        <v>45213</v>
      </c>
      <c r="X2171">
        <f t="shared" ca="1" si="304"/>
        <v>37</v>
      </c>
      <c r="Y2171" t="str">
        <f t="shared" ca="1" si="305"/>
        <v>36-50</v>
      </c>
    </row>
    <row r="2172" spans="1:25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  <c r="I2172">
        <f>_xlfn.XLOOKUP(D2172,Products!A:A,Products!E:E)</f>
        <v>673.78</v>
      </c>
      <c r="J2172">
        <f>_xlfn.XLOOKUP(D2172,Products!A:A,Products!F:F)</f>
        <v>363.33</v>
      </c>
      <c r="K2172" t="str">
        <f>_xlfn.XLOOKUP(D2172,Products!A:A,Products!C:C)</f>
        <v>Electronics</v>
      </c>
      <c r="L2172" t="str">
        <f>_xlfn.XLOOKUP(D2172,Products!A:A,Products!D:D)</f>
        <v>Smartphone</v>
      </c>
      <c r="M2172">
        <f t="shared" si="297"/>
        <v>2695.12</v>
      </c>
      <c r="N2172">
        <f t="shared" si="298"/>
        <v>1453.32</v>
      </c>
      <c r="O2172">
        <f t="shared" si="299"/>
        <v>1241.8</v>
      </c>
      <c r="P2172" s="8">
        <f t="shared" si="300"/>
        <v>0.46075870462168661</v>
      </c>
      <c r="Q2172">
        <f t="shared" si="301"/>
        <v>269.512</v>
      </c>
      <c r="R2172">
        <f t="shared" si="302"/>
        <v>2425.6079999999997</v>
      </c>
      <c r="S2172">
        <f t="shared" si="303"/>
        <v>972.28799999999978</v>
      </c>
      <c r="T2172" t="str">
        <f>_xlfn.XLOOKUP(C2172,Customers!A:A,Customers!D:D)</f>
        <v>M</v>
      </c>
      <c r="U2172" s="13">
        <f>_xlfn.XLOOKUP(C2172,Customers!A:A,Customers!E:E)</f>
        <v>33771</v>
      </c>
      <c r="V2172" t="str">
        <f>_xlfn.XLOOKUP(C2172,Customers!A:A,Customers!F:F)</f>
        <v>East Edgarborough</v>
      </c>
      <c r="W2172" s="13">
        <f>_xlfn.XLOOKUP(C2172,Customers!A:A,Customers!G:G)</f>
        <v>45544</v>
      </c>
      <c r="X2172">
        <f t="shared" ca="1" si="304"/>
        <v>34</v>
      </c>
      <c r="Y2172" t="str">
        <f t="shared" ca="1" si="305"/>
        <v>26-35</v>
      </c>
    </row>
    <row r="2173" spans="1:25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  <c r="I2173">
        <f>_xlfn.XLOOKUP(D2173,Products!A:A,Products!E:E)</f>
        <v>1762.92</v>
      </c>
      <c r="J2173">
        <f>_xlfn.XLOOKUP(D2173,Products!A:A,Products!F:F)</f>
        <v>1346.48</v>
      </c>
      <c r="K2173" t="str">
        <f>_xlfn.XLOOKUP(D2173,Products!A:A,Products!C:C)</f>
        <v>Electronics</v>
      </c>
      <c r="L2173" t="str">
        <f>_xlfn.XLOOKUP(D2173,Products!A:A,Products!D:D)</f>
        <v>Laptop</v>
      </c>
      <c r="M2173">
        <f t="shared" si="297"/>
        <v>1762.92</v>
      </c>
      <c r="N2173">
        <f t="shared" si="298"/>
        <v>1346.48</v>
      </c>
      <c r="O2173">
        <f t="shared" si="299"/>
        <v>416.44000000000005</v>
      </c>
      <c r="P2173" s="8">
        <f t="shared" si="300"/>
        <v>0.23622172305039368</v>
      </c>
      <c r="Q2173">
        <f t="shared" si="301"/>
        <v>88.146000000000015</v>
      </c>
      <c r="R2173">
        <f t="shared" si="302"/>
        <v>1674.7740000000001</v>
      </c>
      <c r="S2173">
        <f t="shared" si="303"/>
        <v>328.2940000000001</v>
      </c>
      <c r="T2173" t="str">
        <f>_xlfn.XLOOKUP(C2173,Customers!A:A,Customers!D:D)</f>
        <v>M</v>
      </c>
      <c r="U2173" s="13">
        <f>_xlfn.XLOOKUP(C2173,Customers!A:A,Customers!E:E)</f>
        <v>23397</v>
      </c>
      <c r="V2173" t="str">
        <f>_xlfn.XLOOKUP(C2173,Customers!A:A,Customers!F:F)</f>
        <v>New Jontown</v>
      </c>
      <c r="W2173" s="13">
        <f>_xlfn.XLOOKUP(C2173,Customers!A:A,Customers!G:G)</f>
        <v>44737</v>
      </c>
      <c r="X2173">
        <f t="shared" ca="1" si="304"/>
        <v>62</v>
      </c>
      <c r="Y2173" t="str">
        <f t="shared" ca="1" si="305"/>
        <v>50+</v>
      </c>
    </row>
    <row r="2174" spans="1:25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  <c r="I2174">
        <f>_xlfn.XLOOKUP(D2174,Products!A:A,Products!E:E)</f>
        <v>1487.41</v>
      </c>
      <c r="J2174">
        <f>_xlfn.XLOOKUP(D2174,Products!A:A,Products!F:F)</f>
        <v>813.07</v>
      </c>
      <c r="K2174" t="str">
        <f>_xlfn.XLOOKUP(D2174,Products!A:A,Products!C:C)</f>
        <v>Electronics</v>
      </c>
      <c r="L2174" t="str">
        <f>_xlfn.XLOOKUP(D2174,Products!A:A,Products!D:D)</f>
        <v>Smartphone</v>
      </c>
      <c r="M2174">
        <f t="shared" si="297"/>
        <v>5949.64</v>
      </c>
      <c r="N2174">
        <f t="shared" si="298"/>
        <v>3252.28</v>
      </c>
      <c r="O2174">
        <f t="shared" si="299"/>
        <v>2697.36</v>
      </c>
      <c r="P2174" s="8">
        <f t="shared" si="300"/>
        <v>0.45336524562830693</v>
      </c>
      <c r="Q2174">
        <f t="shared" si="301"/>
        <v>0</v>
      </c>
      <c r="R2174">
        <f t="shared" si="302"/>
        <v>5949.64</v>
      </c>
      <c r="S2174">
        <f t="shared" si="303"/>
        <v>2697.36</v>
      </c>
      <c r="T2174" t="str">
        <f>_xlfn.XLOOKUP(C2174,Customers!A:A,Customers!D:D)</f>
        <v>F</v>
      </c>
      <c r="U2174" s="13">
        <f>_xlfn.XLOOKUP(C2174,Customers!A:A,Customers!E:E)</f>
        <v>32240</v>
      </c>
      <c r="V2174" t="str">
        <f>_xlfn.XLOOKUP(C2174,Customers!A:A,Customers!F:F)</f>
        <v>Port Alex</v>
      </c>
      <c r="W2174" s="13">
        <f>_xlfn.XLOOKUP(C2174,Customers!A:A,Customers!G:G)</f>
        <v>44962</v>
      </c>
      <c r="X2174">
        <f t="shared" ca="1" si="304"/>
        <v>38</v>
      </c>
      <c r="Y2174" t="str">
        <f t="shared" ca="1" si="305"/>
        <v>36-50</v>
      </c>
    </row>
    <row r="2175" spans="1:25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  <c r="I2175">
        <f>_xlfn.XLOOKUP(D2175,Products!A:A,Products!E:E)</f>
        <v>1853.77</v>
      </c>
      <c r="J2175">
        <f>_xlfn.XLOOKUP(D2175,Products!A:A,Products!F:F)</f>
        <v>1363.52</v>
      </c>
      <c r="K2175" t="str">
        <f>_xlfn.XLOOKUP(D2175,Products!A:A,Products!C:C)</f>
        <v>Fashion</v>
      </c>
      <c r="L2175" t="str">
        <f>_xlfn.XLOOKUP(D2175,Products!A:A,Products!D:D)</f>
        <v>Accessories</v>
      </c>
      <c r="M2175">
        <f t="shared" si="297"/>
        <v>1853.77</v>
      </c>
      <c r="N2175">
        <f t="shared" si="298"/>
        <v>1363.52</v>
      </c>
      <c r="O2175">
        <f t="shared" si="299"/>
        <v>490.25</v>
      </c>
      <c r="P2175" s="8">
        <f t="shared" si="300"/>
        <v>0.26446107122242779</v>
      </c>
      <c r="Q2175">
        <f t="shared" si="301"/>
        <v>0</v>
      </c>
      <c r="R2175">
        <f t="shared" si="302"/>
        <v>1853.77</v>
      </c>
      <c r="S2175">
        <f t="shared" si="303"/>
        <v>490.25</v>
      </c>
      <c r="T2175" t="str">
        <f>_xlfn.XLOOKUP(C2175,Customers!A:A,Customers!D:D)</f>
        <v>F</v>
      </c>
      <c r="U2175" s="13">
        <f>_xlfn.XLOOKUP(C2175,Customers!A:A,Customers!E:E)</f>
        <v>26908</v>
      </c>
      <c r="V2175" t="str">
        <f>_xlfn.XLOOKUP(C2175,Customers!A:A,Customers!F:F)</f>
        <v>Brittanyburgh</v>
      </c>
      <c r="W2175" s="13">
        <f>_xlfn.XLOOKUP(C2175,Customers!A:A,Customers!G:G)</f>
        <v>45561</v>
      </c>
      <c r="X2175">
        <f t="shared" ca="1" si="304"/>
        <v>52</v>
      </c>
      <c r="Y2175" t="str">
        <f t="shared" ca="1" si="305"/>
        <v>50+</v>
      </c>
    </row>
    <row r="2176" spans="1:25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  <c r="I2176">
        <f>_xlfn.XLOOKUP(D2176,Products!A:A,Products!E:E)</f>
        <v>248.57</v>
      </c>
      <c r="J2176">
        <f>_xlfn.XLOOKUP(D2176,Products!A:A,Products!F:F)</f>
        <v>190.67</v>
      </c>
      <c r="K2176" t="str">
        <f>_xlfn.XLOOKUP(D2176,Products!A:A,Products!C:C)</f>
        <v>Electronics</v>
      </c>
      <c r="L2176" t="str">
        <f>_xlfn.XLOOKUP(D2176,Products!A:A,Products!D:D)</f>
        <v>Headphones</v>
      </c>
      <c r="M2176">
        <f t="shared" si="297"/>
        <v>497.14</v>
      </c>
      <c r="N2176">
        <f t="shared" si="298"/>
        <v>381.34</v>
      </c>
      <c r="O2176">
        <f t="shared" si="299"/>
        <v>115.80000000000001</v>
      </c>
      <c r="P2176" s="8">
        <f t="shared" si="300"/>
        <v>0.2329323731745585</v>
      </c>
      <c r="Q2176">
        <f t="shared" si="301"/>
        <v>24.856999999999999</v>
      </c>
      <c r="R2176">
        <f t="shared" si="302"/>
        <v>472.28300000000002</v>
      </c>
      <c r="S2176">
        <f t="shared" si="303"/>
        <v>90.94300000000004</v>
      </c>
      <c r="T2176" t="str">
        <f>_xlfn.XLOOKUP(C2176,Customers!A:A,Customers!D:D)</f>
        <v>F</v>
      </c>
      <c r="U2176" s="13">
        <f>_xlfn.XLOOKUP(C2176,Customers!A:A,Customers!E:E)</f>
        <v>35515</v>
      </c>
      <c r="V2176" t="str">
        <f>_xlfn.XLOOKUP(C2176,Customers!A:A,Customers!F:F)</f>
        <v>North Jamesport</v>
      </c>
      <c r="W2176" s="13">
        <f>_xlfn.XLOOKUP(C2176,Customers!A:A,Customers!G:G)</f>
        <v>44804</v>
      </c>
      <c r="X2176">
        <f t="shared" ca="1" si="304"/>
        <v>29</v>
      </c>
      <c r="Y2176" t="str">
        <f t="shared" ca="1" si="305"/>
        <v>26-35</v>
      </c>
    </row>
    <row r="2177" spans="1:25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  <c r="I2177">
        <f>_xlfn.XLOOKUP(D2177,Products!A:A,Products!E:E)</f>
        <v>29.24</v>
      </c>
      <c r="J2177">
        <f>_xlfn.XLOOKUP(D2177,Products!A:A,Products!F:F)</f>
        <v>15.28</v>
      </c>
      <c r="K2177" t="str">
        <f>_xlfn.XLOOKUP(D2177,Products!A:A,Products!C:C)</f>
        <v>Fashion</v>
      </c>
      <c r="L2177" t="str">
        <f>_xlfn.XLOOKUP(D2177,Products!A:A,Products!D:D)</f>
        <v>Watches</v>
      </c>
      <c r="M2177">
        <f t="shared" si="297"/>
        <v>29.24</v>
      </c>
      <c r="N2177">
        <f t="shared" si="298"/>
        <v>15.28</v>
      </c>
      <c r="O2177">
        <f t="shared" si="299"/>
        <v>13.959999999999999</v>
      </c>
      <c r="P2177" s="8">
        <f t="shared" si="300"/>
        <v>0.47742818057455538</v>
      </c>
      <c r="Q2177">
        <f t="shared" si="301"/>
        <v>2.9239999999999999</v>
      </c>
      <c r="R2177">
        <f t="shared" si="302"/>
        <v>26.315999999999999</v>
      </c>
      <c r="S2177">
        <f t="shared" si="303"/>
        <v>11.036</v>
      </c>
      <c r="T2177" t="str">
        <f>_xlfn.XLOOKUP(C2177,Customers!A:A,Customers!D:D)</f>
        <v>F</v>
      </c>
      <c r="U2177" s="13">
        <f>_xlfn.XLOOKUP(C2177,Customers!A:A,Customers!E:E)</f>
        <v>25706</v>
      </c>
      <c r="V2177" t="str">
        <f>_xlfn.XLOOKUP(C2177,Customers!A:A,Customers!F:F)</f>
        <v>South Scottton</v>
      </c>
      <c r="W2177" s="13">
        <f>_xlfn.XLOOKUP(C2177,Customers!A:A,Customers!G:G)</f>
        <v>44405</v>
      </c>
      <c r="X2177">
        <f t="shared" ca="1" si="304"/>
        <v>56</v>
      </c>
      <c r="Y2177" t="str">
        <f t="shared" ca="1" si="305"/>
        <v>50+</v>
      </c>
    </row>
    <row r="2178" spans="1:25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  <c r="I2178">
        <f>_xlfn.XLOOKUP(D2178,Products!A:A,Products!E:E)</f>
        <v>1165.3699999999999</v>
      </c>
      <c r="J2178">
        <f>_xlfn.XLOOKUP(D2178,Products!A:A,Products!F:F)</f>
        <v>926.55</v>
      </c>
      <c r="K2178" t="str">
        <f>_xlfn.XLOOKUP(D2178,Products!A:A,Products!C:C)</f>
        <v>Fashion</v>
      </c>
      <c r="L2178" t="str">
        <f>_xlfn.XLOOKUP(D2178,Products!A:A,Products!D:D)</f>
        <v>Clothing</v>
      </c>
      <c r="M2178">
        <f t="shared" si="297"/>
        <v>3496.1099999999997</v>
      </c>
      <c r="N2178">
        <f t="shared" si="298"/>
        <v>2779.6499999999996</v>
      </c>
      <c r="O2178">
        <f t="shared" si="299"/>
        <v>716.46</v>
      </c>
      <c r="P2178" s="8">
        <f t="shared" si="300"/>
        <v>0.20493062289230032</v>
      </c>
      <c r="Q2178">
        <f t="shared" si="301"/>
        <v>349.61099999999999</v>
      </c>
      <c r="R2178">
        <f t="shared" si="302"/>
        <v>3146.4989999999998</v>
      </c>
      <c r="S2178">
        <f t="shared" si="303"/>
        <v>366.84900000000016</v>
      </c>
      <c r="T2178" t="str">
        <f>_xlfn.XLOOKUP(C2178,Customers!A:A,Customers!D:D)</f>
        <v>M</v>
      </c>
      <c r="U2178" s="13">
        <f>_xlfn.XLOOKUP(C2178,Customers!A:A,Customers!E:E)</f>
        <v>20358</v>
      </c>
      <c r="V2178" t="str">
        <f>_xlfn.XLOOKUP(C2178,Customers!A:A,Customers!F:F)</f>
        <v>Zacharyberg</v>
      </c>
      <c r="W2178" s="13">
        <f>_xlfn.XLOOKUP(C2178,Customers!A:A,Customers!G:G)</f>
        <v>45869</v>
      </c>
      <c r="X2178">
        <f t="shared" ca="1" si="304"/>
        <v>70</v>
      </c>
      <c r="Y2178" t="str">
        <f t="shared" ca="1" si="305"/>
        <v>50+</v>
      </c>
    </row>
    <row r="2179" spans="1:25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  <c r="I2179">
        <f>_xlfn.XLOOKUP(D2179,Products!A:A,Products!E:E)</f>
        <v>29.24</v>
      </c>
      <c r="J2179">
        <f>_xlfn.XLOOKUP(D2179,Products!A:A,Products!F:F)</f>
        <v>15.28</v>
      </c>
      <c r="K2179" t="str">
        <f>_xlfn.XLOOKUP(D2179,Products!A:A,Products!C:C)</f>
        <v>Fashion</v>
      </c>
      <c r="L2179" t="str">
        <f>_xlfn.XLOOKUP(D2179,Products!A:A,Products!D:D)</f>
        <v>Watches</v>
      </c>
      <c r="M2179">
        <f t="shared" ref="M2179:M2242" si="306">F2179*I2179</f>
        <v>116.96</v>
      </c>
      <c r="N2179">
        <f t="shared" ref="N2179:N2242" si="307">F2179*J2179</f>
        <v>61.12</v>
      </c>
      <c r="O2179">
        <f t="shared" ref="O2179:O2242" si="308">M2179-N2179</f>
        <v>55.839999999999996</v>
      </c>
      <c r="P2179" s="8">
        <f t="shared" ref="P2179:P2242" si="309">O2179/M2179</f>
        <v>0.47742818057455538</v>
      </c>
      <c r="Q2179">
        <f t="shared" ref="Q2179:Q2242" si="310">M2179*G2179</f>
        <v>0</v>
      </c>
      <c r="R2179">
        <f t="shared" ref="R2179:R2242" si="311">M2179-Q2179</f>
        <v>116.96</v>
      </c>
      <c r="S2179">
        <f t="shared" ref="S2179:S2242" si="312">R2179-N2179</f>
        <v>55.839999999999996</v>
      </c>
      <c r="T2179" t="str">
        <f>_xlfn.XLOOKUP(C2179,Customers!A:A,Customers!D:D)</f>
        <v>F</v>
      </c>
      <c r="U2179" s="13">
        <f>_xlfn.XLOOKUP(C2179,Customers!A:A,Customers!E:E)</f>
        <v>25547</v>
      </c>
      <c r="V2179" t="str">
        <f>_xlfn.XLOOKUP(C2179,Customers!A:A,Customers!F:F)</f>
        <v>Williamhaven</v>
      </c>
      <c r="W2179" s="13">
        <f>_xlfn.XLOOKUP(C2179,Customers!A:A,Customers!G:G)</f>
        <v>45312</v>
      </c>
      <c r="X2179">
        <f t="shared" ref="X2179:X2242" ca="1" si="313">DATEDIF(U2179, TODAY(),"Y")</f>
        <v>56</v>
      </c>
      <c r="Y2179" t="str">
        <f t="shared" ref="Y2179:Y2242" ca="1" si="314">IF(X2179&lt;=25,"18-25",IF(X2179&lt;=35,"26-35", IF(X2179&lt;=50,"36-50","50+")))</f>
        <v>50+</v>
      </c>
    </row>
    <row r="2180" spans="1:25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  <c r="I2180">
        <f>_xlfn.XLOOKUP(D2180,Products!A:A,Products!E:E)</f>
        <v>1762.92</v>
      </c>
      <c r="J2180">
        <f>_xlfn.XLOOKUP(D2180,Products!A:A,Products!F:F)</f>
        <v>1346.48</v>
      </c>
      <c r="K2180" t="str">
        <f>_xlfn.XLOOKUP(D2180,Products!A:A,Products!C:C)</f>
        <v>Electronics</v>
      </c>
      <c r="L2180" t="str">
        <f>_xlfn.XLOOKUP(D2180,Products!A:A,Products!D:D)</f>
        <v>Laptop</v>
      </c>
      <c r="M2180">
        <f t="shared" si="306"/>
        <v>8814.6</v>
      </c>
      <c r="N2180">
        <f t="shared" si="307"/>
        <v>6732.4</v>
      </c>
      <c r="O2180">
        <f t="shared" si="308"/>
        <v>2082.2000000000007</v>
      </c>
      <c r="P2180" s="8">
        <f t="shared" si="309"/>
        <v>0.23622172305039374</v>
      </c>
      <c r="Q2180">
        <f t="shared" si="310"/>
        <v>1322.19</v>
      </c>
      <c r="R2180">
        <f t="shared" si="311"/>
        <v>7492.41</v>
      </c>
      <c r="S2180">
        <f t="shared" si="312"/>
        <v>760.01000000000022</v>
      </c>
      <c r="T2180" t="str">
        <f>_xlfn.XLOOKUP(C2180,Customers!A:A,Customers!D:D)</f>
        <v>M</v>
      </c>
      <c r="U2180" s="13">
        <f>_xlfn.XLOOKUP(C2180,Customers!A:A,Customers!E:E)</f>
        <v>32411</v>
      </c>
      <c r="V2180" t="str">
        <f>_xlfn.XLOOKUP(C2180,Customers!A:A,Customers!F:F)</f>
        <v>Craigport</v>
      </c>
      <c r="W2180" s="13">
        <f>_xlfn.XLOOKUP(C2180,Customers!A:A,Customers!G:G)</f>
        <v>45671</v>
      </c>
      <c r="X2180">
        <f t="shared" ca="1" si="313"/>
        <v>37</v>
      </c>
      <c r="Y2180" t="str">
        <f t="shared" ca="1" si="314"/>
        <v>36-50</v>
      </c>
    </row>
    <row r="2181" spans="1:25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  <c r="I2181">
        <f>_xlfn.XLOOKUP(D2181,Products!A:A,Products!E:E)</f>
        <v>1878.47</v>
      </c>
      <c r="J2181">
        <f>_xlfn.XLOOKUP(D2181,Products!A:A,Products!F:F)</f>
        <v>1014.91</v>
      </c>
      <c r="K2181" t="str">
        <f>_xlfn.XLOOKUP(D2181,Products!A:A,Products!C:C)</f>
        <v>Fashion</v>
      </c>
      <c r="L2181" t="str">
        <f>_xlfn.XLOOKUP(D2181,Products!A:A,Products!D:D)</f>
        <v>Footwear</v>
      </c>
      <c r="M2181">
        <f t="shared" si="306"/>
        <v>1878.47</v>
      </c>
      <c r="N2181">
        <f t="shared" si="307"/>
        <v>1014.91</v>
      </c>
      <c r="O2181">
        <f t="shared" si="308"/>
        <v>863.56000000000006</v>
      </c>
      <c r="P2181" s="8">
        <f t="shared" si="309"/>
        <v>0.45971455493034225</v>
      </c>
      <c r="Q2181">
        <f t="shared" si="310"/>
        <v>93.923500000000004</v>
      </c>
      <c r="R2181">
        <f t="shared" si="311"/>
        <v>1784.5464999999999</v>
      </c>
      <c r="S2181">
        <f t="shared" si="312"/>
        <v>769.63649999999996</v>
      </c>
      <c r="T2181" t="str">
        <f>_xlfn.XLOOKUP(C2181,Customers!A:A,Customers!D:D)</f>
        <v>M</v>
      </c>
      <c r="U2181" s="13">
        <f>_xlfn.XLOOKUP(C2181,Customers!A:A,Customers!E:E)</f>
        <v>26230</v>
      </c>
      <c r="V2181" t="str">
        <f>_xlfn.XLOOKUP(C2181,Customers!A:A,Customers!F:F)</f>
        <v>Taylorhaven</v>
      </c>
      <c r="W2181" s="13">
        <f>_xlfn.XLOOKUP(C2181,Customers!A:A,Customers!G:G)</f>
        <v>44259</v>
      </c>
      <c r="X2181">
        <f t="shared" ca="1" si="313"/>
        <v>54</v>
      </c>
      <c r="Y2181" t="str">
        <f t="shared" ca="1" si="314"/>
        <v>50+</v>
      </c>
    </row>
    <row r="2182" spans="1:25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  <c r="I2182">
        <f>_xlfn.XLOOKUP(D2182,Products!A:A,Products!E:E)</f>
        <v>540.94000000000005</v>
      </c>
      <c r="J2182">
        <f>_xlfn.XLOOKUP(D2182,Products!A:A,Products!F:F)</f>
        <v>398.25</v>
      </c>
      <c r="K2182" t="str">
        <f>_xlfn.XLOOKUP(D2182,Products!A:A,Products!C:C)</f>
        <v>Fashion</v>
      </c>
      <c r="L2182" t="str">
        <f>_xlfn.XLOOKUP(D2182,Products!A:A,Products!D:D)</f>
        <v>Clothing</v>
      </c>
      <c r="M2182">
        <f t="shared" si="306"/>
        <v>1622.8200000000002</v>
      </c>
      <c r="N2182">
        <f t="shared" si="307"/>
        <v>1194.75</v>
      </c>
      <c r="O2182">
        <f t="shared" si="308"/>
        <v>428.07000000000016</v>
      </c>
      <c r="P2182" s="8">
        <f t="shared" si="309"/>
        <v>0.26378156542315234</v>
      </c>
      <c r="Q2182">
        <f t="shared" si="310"/>
        <v>243.423</v>
      </c>
      <c r="R2182">
        <f t="shared" si="311"/>
        <v>1379.3970000000002</v>
      </c>
      <c r="S2182">
        <f t="shared" si="312"/>
        <v>184.64700000000016</v>
      </c>
      <c r="T2182" t="str">
        <f>_xlfn.XLOOKUP(C2182,Customers!A:A,Customers!D:D)</f>
        <v>F</v>
      </c>
      <c r="U2182" s="13">
        <f>_xlfn.XLOOKUP(C2182,Customers!A:A,Customers!E:E)</f>
        <v>36064</v>
      </c>
      <c r="V2182" t="str">
        <f>_xlfn.XLOOKUP(C2182,Customers!A:A,Customers!F:F)</f>
        <v>Williamsville</v>
      </c>
      <c r="W2182" s="13">
        <f>_xlfn.XLOOKUP(C2182,Customers!A:A,Customers!G:G)</f>
        <v>45011</v>
      </c>
      <c r="X2182">
        <f t="shared" ca="1" si="313"/>
        <v>27</v>
      </c>
      <c r="Y2182" t="str">
        <f t="shared" ca="1" si="314"/>
        <v>26-35</v>
      </c>
    </row>
    <row r="2183" spans="1:25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  <c r="I2183">
        <f>_xlfn.XLOOKUP(D2183,Products!A:A,Products!E:E)</f>
        <v>673.78</v>
      </c>
      <c r="J2183">
        <f>_xlfn.XLOOKUP(D2183,Products!A:A,Products!F:F)</f>
        <v>363.33</v>
      </c>
      <c r="K2183" t="str">
        <f>_xlfn.XLOOKUP(D2183,Products!A:A,Products!C:C)</f>
        <v>Electronics</v>
      </c>
      <c r="L2183" t="str">
        <f>_xlfn.XLOOKUP(D2183,Products!A:A,Products!D:D)</f>
        <v>Smartphone</v>
      </c>
      <c r="M2183">
        <f t="shared" si="306"/>
        <v>2695.12</v>
      </c>
      <c r="N2183">
        <f t="shared" si="307"/>
        <v>1453.32</v>
      </c>
      <c r="O2183">
        <f t="shared" si="308"/>
        <v>1241.8</v>
      </c>
      <c r="P2183" s="8">
        <f t="shared" si="309"/>
        <v>0.46075870462168661</v>
      </c>
      <c r="Q2183">
        <f t="shared" si="310"/>
        <v>269.512</v>
      </c>
      <c r="R2183">
        <f t="shared" si="311"/>
        <v>2425.6079999999997</v>
      </c>
      <c r="S2183">
        <f t="shared" si="312"/>
        <v>972.28799999999978</v>
      </c>
      <c r="T2183" t="str">
        <f>_xlfn.XLOOKUP(C2183,Customers!A:A,Customers!D:D)</f>
        <v>M</v>
      </c>
      <c r="U2183" s="13">
        <f>_xlfn.XLOOKUP(C2183,Customers!A:A,Customers!E:E)</f>
        <v>26671</v>
      </c>
      <c r="V2183" t="str">
        <f>_xlfn.XLOOKUP(C2183,Customers!A:A,Customers!F:F)</f>
        <v>West Amandashire</v>
      </c>
      <c r="W2183" s="13">
        <f>_xlfn.XLOOKUP(C2183,Customers!A:A,Customers!G:G)</f>
        <v>45075</v>
      </c>
      <c r="X2183">
        <f t="shared" ca="1" si="313"/>
        <v>53</v>
      </c>
      <c r="Y2183" t="str">
        <f t="shared" ca="1" si="314"/>
        <v>50+</v>
      </c>
    </row>
    <row r="2184" spans="1:25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  <c r="I2184">
        <f>_xlfn.XLOOKUP(D2184,Products!A:A,Products!E:E)</f>
        <v>1673.69</v>
      </c>
      <c r="J2184">
        <f>_xlfn.XLOOKUP(D2184,Products!A:A,Products!F:F)</f>
        <v>1323.38</v>
      </c>
      <c r="K2184" t="str">
        <f>_xlfn.XLOOKUP(D2184,Products!A:A,Products!C:C)</f>
        <v>Electronics</v>
      </c>
      <c r="L2184" t="str">
        <f>_xlfn.XLOOKUP(D2184,Products!A:A,Products!D:D)</f>
        <v>Camera</v>
      </c>
      <c r="M2184">
        <f t="shared" si="306"/>
        <v>3347.38</v>
      </c>
      <c r="N2184">
        <f t="shared" si="307"/>
        <v>2646.76</v>
      </c>
      <c r="O2184">
        <f t="shared" si="308"/>
        <v>700.61999999999989</v>
      </c>
      <c r="P2184" s="8">
        <f t="shared" si="309"/>
        <v>0.20930399297360916</v>
      </c>
      <c r="Q2184">
        <f t="shared" si="310"/>
        <v>502.10699999999997</v>
      </c>
      <c r="R2184">
        <f t="shared" si="311"/>
        <v>2845.2730000000001</v>
      </c>
      <c r="S2184">
        <f t="shared" si="312"/>
        <v>198.51299999999992</v>
      </c>
      <c r="T2184" t="str">
        <f>_xlfn.XLOOKUP(C2184,Customers!A:A,Customers!D:D)</f>
        <v>F</v>
      </c>
      <c r="U2184" s="13">
        <f>_xlfn.XLOOKUP(C2184,Customers!A:A,Customers!E:E)</f>
        <v>21380</v>
      </c>
      <c r="V2184" t="str">
        <f>_xlfn.XLOOKUP(C2184,Customers!A:A,Customers!F:F)</f>
        <v>Kristinemouth</v>
      </c>
      <c r="W2184" s="13">
        <f>_xlfn.XLOOKUP(C2184,Customers!A:A,Customers!G:G)</f>
        <v>44723</v>
      </c>
      <c r="X2184">
        <f t="shared" ca="1" si="313"/>
        <v>67</v>
      </c>
      <c r="Y2184" t="str">
        <f t="shared" ca="1" si="314"/>
        <v>50+</v>
      </c>
    </row>
    <row r="2185" spans="1:25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  <c r="I2185">
        <f>_xlfn.XLOOKUP(D2185,Products!A:A,Products!E:E)</f>
        <v>1197.18</v>
      </c>
      <c r="J2185">
        <f>_xlfn.XLOOKUP(D2185,Products!A:A,Products!F:F)</f>
        <v>722.74</v>
      </c>
      <c r="K2185" t="str">
        <f>_xlfn.XLOOKUP(D2185,Products!A:A,Products!C:C)</f>
        <v>Electronics</v>
      </c>
      <c r="L2185" t="str">
        <f>_xlfn.XLOOKUP(D2185,Products!A:A,Products!D:D)</f>
        <v>Smartphone</v>
      </c>
      <c r="M2185">
        <f t="shared" si="306"/>
        <v>4788.72</v>
      </c>
      <c r="N2185">
        <f t="shared" si="307"/>
        <v>2890.96</v>
      </c>
      <c r="O2185">
        <f t="shared" si="308"/>
        <v>1897.7600000000002</v>
      </c>
      <c r="P2185" s="8">
        <f t="shared" si="309"/>
        <v>0.39629796688885549</v>
      </c>
      <c r="Q2185">
        <f t="shared" si="310"/>
        <v>239.43600000000004</v>
      </c>
      <c r="R2185">
        <f t="shared" si="311"/>
        <v>4549.2840000000006</v>
      </c>
      <c r="S2185">
        <f t="shared" si="312"/>
        <v>1658.3240000000005</v>
      </c>
      <c r="T2185" t="str">
        <f>_xlfn.XLOOKUP(C2185,Customers!A:A,Customers!D:D)</f>
        <v>M</v>
      </c>
      <c r="U2185" s="13">
        <f>_xlfn.XLOOKUP(C2185,Customers!A:A,Customers!E:E)</f>
        <v>22815</v>
      </c>
      <c r="V2185" t="str">
        <f>_xlfn.XLOOKUP(C2185,Customers!A:A,Customers!F:F)</f>
        <v>New Manuelville</v>
      </c>
      <c r="W2185" s="13">
        <f>_xlfn.XLOOKUP(C2185,Customers!A:A,Customers!G:G)</f>
        <v>44340</v>
      </c>
      <c r="X2185">
        <f t="shared" ca="1" si="313"/>
        <v>64</v>
      </c>
      <c r="Y2185" t="str">
        <f t="shared" ca="1" si="314"/>
        <v>50+</v>
      </c>
    </row>
    <row r="2186" spans="1:25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  <c r="I2186">
        <f>_xlfn.XLOOKUP(D2186,Products!A:A,Products!E:E)</f>
        <v>318.05</v>
      </c>
      <c r="J2186">
        <f>_xlfn.XLOOKUP(D2186,Products!A:A,Products!F:F)</f>
        <v>187.34</v>
      </c>
      <c r="K2186" t="str">
        <f>_xlfn.XLOOKUP(D2186,Products!A:A,Products!C:C)</f>
        <v>Groceries</v>
      </c>
      <c r="L2186" t="str">
        <f>_xlfn.XLOOKUP(D2186,Products!A:A,Products!D:D)</f>
        <v>Fruits</v>
      </c>
      <c r="M2186">
        <f t="shared" si="306"/>
        <v>954.15000000000009</v>
      </c>
      <c r="N2186">
        <f t="shared" si="307"/>
        <v>562.02</v>
      </c>
      <c r="O2186">
        <f t="shared" si="308"/>
        <v>392.13000000000011</v>
      </c>
      <c r="P2186" s="8">
        <f t="shared" si="309"/>
        <v>0.41097311743436576</v>
      </c>
      <c r="Q2186">
        <f t="shared" si="310"/>
        <v>143.1225</v>
      </c>
      <c r="R2186">
        <f t="shared" si="311"/>
        <v>811.02750000000015</v>
      </c>
      <c r="S2186">
        <f t="shared" si="312"/>
        <v>249.00750000000016</v>
      </c>
      <c r="T2186" t="str">
        <f>_xlfn.XLOOKUP(C2186,Customers!A:A,Customers!D:D)</f>
        <v>M</v>
      </c>
      <c r="U2186" s="13">
        <f>_xlfn.XLOOKUP(C2186,Customers!A:A,Customers!E:E)</f>
        <v>38540</v>
      </c>
      <c r="V2186" t="str">
        <f>_xlfn.XLOOKUP(C2186,Customers!A:A,Customers!F:F)</f>
        <v>South Jennifer</v>
      </c>
      <c r="W2186" s="13">
        <f>_xlfn.XLOOKUP(C2186,Customers!A:A,Customers!G:G)</f>
        <v>45897</v>
      </c>
      <c r="X2186">
        <f t="shared" ca="1" si="313"/>
        <v>20</v>
      </c>
      <c r="Y2186" t="str">
        <f t="shared" ca="1" si="314"/>
        <v>18-25</v>
      </c>
    </row>
    <row r="2187" spans="1:25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  <c r="I2187">
        <f>_xlfn.XLOOKUP(D2187,Products!A:A,Products!E:E)</f>
        <v>1798.97</v>
      </c>
      <c r="J2187">
        <f>_xlfn.XLOOKUP(D2187,Products!A:A,Products!F:F)</f>
        <v>1329.15</v>
      </c>
      <c r="K2187" t="str">
        <f>_xlfn.XLOOKUP(D2187,Products!A:A,Products!C:C)</f>
        <v>Fashion</v>
      </c>
      <c r="L2187" t="str">
        <f>_xlfn.XLOOKUP(D2187,Products!A:A,Products!D:D)</f>
        <v>Accessories</v>
      </c>
      <c r="M2187">
        <f t="shared" si="306"/>
        <v>3597.94</v>
      </c>
      <c r="N2187">
        <f t="shared" si="307"/>
        <v>2658.3</v>
      </c>
      <c r="O2187">
        <f t="shared" si="308"/>
        <v>939.63999999999987</v>
      </c>
      <c r="P2187" s="8">
        <f t="shared" si="309"/>
        <v>0.26116055298309582</v>
      </c>
      <c r="Q2187">
        <f t="shared" si="310"/>
        <v>0</v>
      </c>
      <c r="R2187">
        <f t="shared" si="311"/>
        <v>3597.94</v>
      </c>
      <c r="S2187">
        <f t="shared" si="312"/>
        <v>939.63999999999987</v>
      </c>
      <c r="T2187" t="str">
        <f>_xlfn.XLOOKUP(C2187,Customers!A:A,Customers!D:D)</f>
        <v>M</v>
      </c>
      <c r="U2187" s="13">
        <f>_xlfn.XLOOKUP(C2187,Customers!A:A,Customers!E:E)</f>
        <v>22815</v>
      </c>
      <c r="V2187" t="str">
        <f>_xlfn.XLOOKUP(C2187,Customers!A:A,Customers!F:F)</f>
        <v>New Manuelville</v>
      </c>
      <c r="W2187" s="13">
        <f>_xlfn.XLOOKUP(C2187,Customers!A:A,Customers!G:G)</f>
        <v>44340</v>
      </c>
      <c r="X2187">
        <f t="shared" ca="1" si="313"/>
        <v>64</v>
      </c>
      <c r="Y2187" t="str">
        <f t="shared" ca="1" si="314"/>
        <v>50+</v>
      </c>
    </row>
    <row r="2188" spans="1:25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  <c r="I2188">
        <f>_xlfn.XLOOKUP(D2188,Products!A:A,Products!E:E)</f>
        <v>1396.22</v>
      </c>
      <c r="J2188">
        <f>_xlfn.XLOOKUP(D2188,Products!A:A,Products!F:F)</f>
        <v>1004.09</v>
      </c>
      <c r="K2188" t="str">
        <f>_xlfn.XLOOKUP(D2188,Products!A:A,Products!C:C)</f>
        <v>Fashion</v>
      </c>
      <c r="L2188" t="str">
        <f>_xlfn.XLOOKUP(D2188,Products!A:A,Products!D:D)</f>
        <v>Bags</v>
      </c>
      <c r="M2188">
        <f t="shared" si="306"/>
        <v>5584.88</v>
      </c>
      <c r="N2188">
        <f t="shared" si="307"/>
        <v>4016.36</v>
      </c>
      <c r="O2188">
        <f t="shared" si="308"/>
        <v>1568.52</v>
      </c>
      <c r="P2188" s="8">
        <f t="shared" si="309"/>
        <v>0.28085115526206472</v>
      </c>
      <c r="Q2188">
        <f t="shared" si="310"/>
        <v>837.73199999999997</v>
      </c>
      <c r="R2188">
        <f t="shared" si="311"/>
        <v>4747.1480000000001</v>
      </c>
      <c r="S2188">
        <f t="shared" si="312"/>
        <v>730.78800000000001</v>
      </c>
      <c r="T2188" t="str">
        <f>_xlfn.XLOOKUP(C2188,Customers!A:A,Customers!D:D)</f>
        <v>M</v>
      </c>
      <c r="U2188" s="13">
        <f>_xlfn.XLOOKUP(C2188,Customers!A:A,Customers!E:E)</f>
        <v>24092</v>
      </c>
      <c r="V2188" t="str">
        <f>_xlfn.XLOOKUP(C2188,Customers!A:A,Customers!F:F)</f>
        <v>Port Patriciaburgh</v>
      </c>
      <c r="W2188" s="13">
        <f>_xlfn.XLOOKUP(C2188,Customers!A:A,Customers!G:G)</f>
        <v>44917</v>
      </c>
      <c r="X2188">
        <f t="shared" ca="1" si="313"/>
        <v>60</v>
      </c>
      <c r="Y2188" t="str">
        <f t="shared" ca="1" si="314"/>
        <v>50+</v>
      </c>
    </row>
    <row r="2189" spans="1:25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  <c r="I2189">
        <f>_xlfn.XLOOKUP(D2189,Products!A:A,Products!E:E)</f>
        <v>1342.75</v>
      </c>
      <c r="J2189">
        <f>_xlfn.XLOOKUP(D2189,Products!A:A,Products!F:F)</f>
        <v>797.94</v>
      </c>
      <c r="K2189" t="str">
        <f>_xlfn.XLOOKUP(D2189,Products!A:A,Products!C:C)</f>
        <v>Fashion</v>
      </c>
      <c r="L2189" t="str">
        <f>_xlfn.XLOOKUP(D2189,Products!A:A,Products!D:D)</f>
        <v>Clothing</v>
      </c>
      <c r="M2189">
        <f t="shared" si="306"/>
        <v>1342.75</v>
      </c>
      <c r="N2189">
        <f t="shared" si="307"/>
        <v>797.94</v>
      </c>
      <c r="O2189">
        <f t="shared" si="308"/>
        <v>544.80999999999995</v>
      </c>
      <c r="P2189" s="8">
        <f t="shared" si="309"/>
        <v>0.40574194749581077</v>
      </c>
      <c r="Q2189">
        <f t="shared" si="310"/>
        <v>201.41249999999999</v>
      </c>
      <c r="R2189">
        <f t="shared" si="311"/>
        <v>1141.3375000000001</v>
      </c>
      <c r="S2189">
        <f t="shared" si="312"/>
        <v>343.39750000000004</v>
      </c>
      <c r="T2189" t="str">
        <f>_xlfn.XLOOKUP(C2189,Customers!A:A,Customers!D:D)</f>
        <v>F</v>
      </c>
      <c r="U2189" s="13">
        <f>_xlfn.XLOOKUP(C2189,Customers!A:A,Customers!E:E)</f>
        <v>21701</v>
      </c>
      <c r="V2189" t="str">
        <f>_xlfn.XLOOKUP(C2189,Customers!A:A,Customers!F:F)</f>
        <v>Port Michaelstad</v>
      </c>
      <c r="W2189" s="13">
        <f>_xlfn.XLOOKUP(C2189,Customers!A:A,Customers!G:G)</f>
        <v>44966</v>
      </c>
      <c r="X2189">
        <f t="shared" ca="1" si="313"/>
        <v>67</v>
      </c>
      <c r="Y2189" t="str">
        <f t="shared" ca="1" si="314"/>
        <v>50+</v>
      </c>
    </row>
    <row r="2190" spans="1:25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  <c r="I2190">
        <f>_xlfn.XLOOKUP(D2190,Products!A:A,Products!E:E)</f>
        <v>1286.55</v>
      </c>
      <c r="J2190">
        <f>_xlfn.XLOOKUP(D2190,Products!A:A,Products!F:F)</f>
        <v>797.54</v>
      </c>
      <c r="K2190" t="str">
        <f>_xlfn.XLOOKUP(D2190,Products!A:A,Products!C:C)</f>
        <v>Fashion</v>
      </c>
      <c r="L2190" t="str">
        <f>_xlfn.XLOOKUP(D2190,Products!A:A,Products!D:D)</f>
        <v>Accessories</v>
      </c>
      <c r="M2190">
        <f t="shared" si="306"/>
        <v>6432.75</v>
      </c>
      <c r="N2190">
        <f t="shared" si="307"/>
        <v>3987.7</v>
      </c>
      <c r="O2190">
        <f t="shared" si="308"/>
        <v>2445.0500000000002</v>
      </c>
      <c r="P2190" s="8">
        <f t="shared" si="309"/>
        <v>0.38009404997862506</v>
      </c>
      <c r="Q2190">
        <f t="shared" si="310"/>
        <v>643.27500000000009</v>
      </c>
      <c r="R2190">
        <f t="shared" si="311"/>
        <v>5789.4750000000004</v>
      </c>
      <c r="S2190">
        <f t="shared" si="312"/>
        <v>1801.7750000000005</v>
      </c>
      <c r="T2190" t="str">
        <f>_xlfn.XLOOKUP(C2190,Customers!A:A,Customers!D:D)</f>
        <v>F</v>
      </c>
      <c r="U2190" s="13">
        <f>_xlfn.XLOOKUP(C2190,Customers!A:A,Customers!E:E)</f>
        <v>23386</v>
      </c>
      <c r="V2190" t="str">
        <f>_xlfn.XLOOKUP(C2190,Customers!A:A,Customers!F:F)</f>
        <v>Annaborough</v>
      </c>
      <c r="W2190" s="13">
        <f>_xlfn.XLOOKUP(C2190,Customers!A:A,Customers!G:G)</f>
        <v>44122</v>
      </c>
      <c r="X2190">
        <f t="shared" ca="1" si="313"/>
        <v>62</v>
      </c>
      <c r="Y2190" t="str">
        <f t="shared" ca="1" si="314"/>
        <v>50+</v>
      </c>
    </row>
    <row r="2191" spans="1:25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  <c r="I2191">
        <f>_xlfn.XLOOKUP(D2191,Products!A:A,Products!E:E)</f>
        <v>1485.05</v>
      </c>
      <c r="J2191">
        <f>_xlfn.XLOOKUP(D2191,Products!A:A,Products!F:F)</f>
        <v>988.31</v>
      </c>
      <c r="K2191" t="str">
        <f>_xlfn.XLOOKUP(D2191,Products!A:A,Products!C:C)</f>
        <v>Fashion</v>
      </c>
      <c r="L2191" t="str">
        <f>_xlfn.XLOOKUP(D2191,Products!A:A,Products!D:D)</f>
        <v>Clothing</v>
      </c>
      <c r="M2191">
        <f t="shared" si="306"/>
        <v>4455.1499999999996</v>
      </c>
      <c r="N2191">
        <f t="shared" si="307"/>
        <v>2964.93</v>
      </c>
      <c r="O2191">
        <f t="shared" si="308"/>
        <v>1490.2199999999998</v>
      </c>
      <c r="P2191" s="8">
        <f t="shared" si="309"/>
        <v>0.33449378808794317</v>
      </c>
      <c r="Q2191">
        <f t="shared" si="310"/>
        <v>0</v>
      </c>
      <c r="R2191">
        <f t="shared" si="311"/>
        <v>4455.1499999999996</v>
      </c>
      <c r="S2191">
        <f t="shared" si="312"/>
        <v>1490.2199999999998</v>
      </c>
      <c r="T2191" t="str">
        <f>_xlfn.XLOOKUP(C2191,Customers!A:A,Customers!D:D)</f>
        <v>M</v>
      </c>
      <c r="U2191" s="13">
        <f>_xlfn.XLOOKUP(C2191,Customers!A:A,Customers!E:E)</f>
        <v>32411</v>
      </c>
      <c r="V2191" t="str">
        <f>_xlfn.XLOOKUP(C2191,Customers!A:A,Customers!F:F)</f>
        <v>Craigport</v>
      </c>
      <c r="W2191" s="13">
        <f>_xlfn.XLOOKUP(C2191,Customers!A:A,Customers!G:G)</f>
        <v>45671</v>
      </c>
      <c r="X2191">
        <f t="shared" ca="1" si="313"/>
        <v>37</v>
      </c>
      <c r="Y2191" t="str">
        <f t="shared" ca="1" si="314"/>
        <v>36-50</v>
      </c>
    </row>
    <row r="2192" spans="1:25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  <c r="I2192">
        <f>_xlfn.XLOOKUP(D2192,Products!A:A,Products!E:E)</f>
        <v>1286.55</v>
      </c>
      <c r="J2192">
        <f>_xlfn.XLOOKUP(D2192,Products!A:A,Products!F:F)</f>
        <v>797.54</v>
      </c>
      <c r="K2192" t="str">
        <f>_xlfn.XLOOKUP(D2192,Products!A:A,Products!C:C)</f>
        <v>Fashion</v>
      </c>
      <c r="L2192" t="str">
        <f>_xlfn.XLOOKUP(D2192,Products!A:A,Products!D:D)</f>
        <v>Accessories</v>
      </c>
      <c r="M2192">
        <f t="shared" si="306"/>
        <v>1286.55</v>
      </c>
      <c r="N2192">
        <f t="shared" si="307"/>
        <v>797.54</v>
      </c>
      <c r="O2192">
        <f t="shared" si="308"/>
        <v>489.01</v>
      </c>
      <c r="P2192" s="8">
        <f t="shared" si="309"/>
        <v>0.380094049978625</v>
      </c>
      <c r="Q2192">
        <f t="shared" si="310"/>
        <v>64.327500000000001</v>
      </c>
      <c r="R2192">
        <f t="shared" si="311"/>
        <v>1222.2224999999999</v>
      </c>
      <c r="S2192">
        <f t="shared" si="312"/>
        <v>424.68249999999989</v>
      </c>
      <c r="T2192" t="str">
        <f>_xlfn.XLOOKUP(C2192,Customers!A:A,Customers!D:D)</f>
        <v>M</v>
      </c>
      <c r="U2192" s="13">
        <f>_xlfn.XLOOKUP(C2192,Customers!A:A,Customers!E:E)</f>
        <v>33771</v>
      </c>
      <c r="V2192" t="str">
        <f>_xlfn.XLOOKUP(C2192,Customers!A:A,Customers!F:F)</f>
        <v>East Edgarborough</v>
      </c>
      <c r="W2192" s="13">
        <f>_xlfn.XLOOKUP(C2192,Customers!A:A,Customers!G:G)</f>
        <v>45544</v>
      </c>
      <c r="X2192">
        <f t="shared" ca="1" si="313"/>
        <v>34</v>
      </c>
      <c r="Y2192" t="str">
        <f t="shared" ca="1" si="314"/>
        <v>26-35</v>
      </c>
    </row>
    <row r="2193" spans="1:25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  <c r="I2193">
        <f>_xlfn.XLOOKUP(D2193,Products!A:A,Products!E:E)</f>
        <v>1193.0899999999999</v>
      </c>
      <c r="J2193">
        <f>_xlfn.XLOOKUP(D2193,Products!A:A,Products!F:F)</f>
        <v>818.24</v>
      </c>
      <c r="K2193" t="str">
        <f>_xlfn.XLOOKUP(D2193,Products!A:A,Products!C:C)</f>
        <v>Electronics</v>
      </c>
      <c r="L2193" t="str">
        <f>_xlfn.XLOOKUP(D2193,Products!A:A,Products!D:D)</f>
        <v>Camera</v>
      </c>
      <c r="M2193">
        <f t="shared" si="306"/>
        <v>1193.0899999999999</v>
      </c>
      <c r="N2193">
        <f t="shared" si="307"/>
        <v>818.24</v>
      </c>
      <c r="O2193">
        <f t="shared" si="308"/>
        <v>374.84999999999991</v>
      </c>
      <c r="P2193" s="8">
        <f t="shared" si="309"/>
        <v>0.31418417722049463</v>
      </c>
      <c r="Q2193">
        <f t="shared" si="310"/>
        <v>178.96349999999998</v>
      </c>
      <c r="R2193">
        <f t="shared" si="311"/>
        <v>1014.1265</v>
      </c>
      <c r="S2193">
        <f t="shared" si="312"/>
        <v>195.88649999999996</v>
      </c>
      <c r="T2193" t="str">
        <f>_xlfn.XLOOKUP(C2193,Customers!A:A,Customers!D:D)</f>
        <v>M</v>
      </c>
      <c r="U2193" s="13">
        <f>_xlfn.XLOOKUP(C2193,Customers!A:A,Customers!E:E)</f>
        <v>31945</v>
      </c>
      <c r="V2193" t="str">
        <f>_xlfn.XLOOKUP(C2193,Customers!A:A,Customers!F:F)</f>
        <v>Port Jeffreyside</v>
      </c>
      <c r="W2193" s="13">
        <f>_xlfn.XLOOKUP(C2193,Customers!A:A,Customers!G:G)</f>
        <v>44261</v>
      </c>
      <c r="X2193">
        <f t="shared" ca="1" si="313"/>
        <v>39</v>
      </c>
      <c r="Y2193" t="str">
        <f t="shared" ca="1" si="314"/>
        <v>36-50</v>
      </c>
    </row>
    <row r="2194" spans="1:25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  <c r="I2194">
        <f>_xlfn.XLOOKUP(D2194,Products!A:A,Products!E:E)</f>
        <v>540.94000000000005</v>
      </c>
      <c r="J2194">
        <f>_xlfn.XLOOKUP(D2194,Products!A:A,Products!F:F)</f>
        <v>398.25</v>
      </c>
      <c r="K2194" t="str">
        <f>_xlfn.XLOOKUP(D2194,Products!A:A,Products!C:C)</f>
        <v>Fashion</v>
      </c>
      <c r="L2194" t="str">
        <f>_xlfn.XLOOKUP(D2194,Products!A:A,Products!D:D)</f>
        <v>Clothing</v>
      </c>
      <c r="M2194">
        <f t="shared" si="306"/>
        <v>1622.8200000000002</v>
      </c>
      <c r="N2194">
        <f t="shared" si="307"/>
        <v>1194.75</v>
      </c>
      <c r="O2194">
        <f t="shared" si="308"/>
        <v>428.07000000000016</v>
      </c>
      <c r="P2194" s="8">
        <f t="shared" si="309"/>
        <v>0.26378156542315234</v>
      </c>
      <c r="Q2194">
        <f t="shared" si="310"/>
        <v>0</v>
      </c>
      <c r="R2194">
        <f t="shared" si="311"/>
        <v>1622.8200000000002</v>
      </c>
      <c r="S2194">
        <f t="shared" si="312"/>
        <v>428.07000000000016</v>
      </c>
      <c r="T2194" t="str">
        <f>_xlfn.XLOOKUP(C2194,Customers!A:A,Customers!D:D)</f>
        <v>M</v>
      </c>
      <c r="U2194" s="13">
        <f>_xlfn.XLOOKUP(C2194,Customers!A:A,Customers!E:E)</f>
        <v>21780</v>
      </c>
      <c r="V2194" t="str">
        <f>_xlfn.XLOOKUP(C2194,Customers!A:A,Customers!F:F)</f>
        <v>New Gabrielleport</v>
      </c>
      <c r="W2194" s="13">
        <f>_xlfn.XLOOKUP(C2194,Customers!A:A,Customers!G:G)</f>
        <v>44138</v>
      </c>
      <c r="X2194">
        <f t="shared" ca="1" si="313"/>
        <v>66</v>
      </c>
      <c r="Y2194" t="str">
        <f t="shared" ca="1" si="314"/>
        <v>50+</v>
      </c>
    </row>
    <row r="2195" spans="1:25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  <c r="I2195">
        <f>_xlfn.XLOOKUP(D2195,Products!A:A,Products!E:E)</f>
        <v>1474.12</v>
      </c>
      <c r="J2195">
        <f>_xlfn.XLOOKUP(D2195,Products!A:A,Products!F:F)</f>
        <v>764.02</v>
      </c>
      <c r="K2195" t="str">
        <f>_xlfn.XLOOKUP(D2195,Products!A:A,Products!C:C)</f>
        <v>Electronics</v>
      </c>
      <c r="L2195" t="str">
        <f>_xlfn.XLOOKUP(D2195,Products!A:A,Products!D:D)</f>
        <v>Camera</v>
      </c>
      <c r="M2195">
        <f t="shared" si="306"/>
        <v>4422.3599999999997</v>
      </c>
      <c r="N2195">
        <f t="shared" si="307"/>
        <v>2292.06</v>
      </c>
      <c r="O2195">
        <f t="shared" si="308"/>
        <v>2130.2999999999997</v>
      </c>
      <c r="P2195" s="8">
        <f t="shared" si="309"/>
        <v>0.48171112256804055</v>
      </c>
      <c r="Q2195">
        <f t="shared" si="310"/>
        <v>442.23599999999999</v>
      </c>
      <c r="R2195">
        <f t="shared" si="311"/>
        <v>3980.1239999999998</v>
      </c>
      <c r="S2195">
        <f t="shared" si="312"/>
        <v>1688.0639999999999</v>
      </c>
      <c r="T2195" t="str">
        <f>_xlfn.XLOOKUP(C2195,Customers!A:A,Customers!D:D)</f>
        <v>F</v>
      </c>
      <c r="U2195" s="13">
        <f>_xlfn.XLOOKUP(C2195,Customers!A:A,Customers!E:E)</f>
        <v>25547</v>
      </c>
      <c r="V2195" t="str">
        <f>_xlfn.XLOOKUP(C2195,Customers!A:A,Customers!F:F)</f>
        <v>Williamhaven</v>
      </c>
      <c r="W2195" s="13">
        <f>_xlfn.XLOOKUP(C2195,Customers!A:A,Customers!G:G)</f>
        <v>45312</v>
      </c>
      <c r="X2195">
        <f t="shared" ca="1" si="313"/>
        <v>56</v>
      </c>
      <c r="Y2195" t="str">
        <f t="shared" ca="1" si="314"/>
        <v>50+</v>
      </c>
    </row>
    <row r="2196" spans="1:25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  <c r="I2196">
        <f>_xlfn.XLOOKUP(D2196,Products!A:A,Products!E:E)</f>
        <v>304.70999999999998</v>
      </c>
      <c r="J2196">
        <f>_xlfn.XLOOKUP(D2196,Products!A:A,Products!F:F)</f>
        <v>164.01</v>
      </c>
      <c r="K2196" t="str">
        <f>_xlfn.XLOOKUP(D2196,Products!A:A,Products!C:C)</f>
        <v>Groceries</v>
      </c>
      <c r="L2196" t="str">
        <f>_xlfn.XLOOKUP(D2196,Products!A:A,Products!D:D)</f>
        <v>Vegetables</v>
      </c>
      <c r="M2196">
        <f t="shared" si="306"/>
        <v>609.41999999999996</v>
      </c>
      <c r="N2196">
        <f t="shared" si="307"/>
        <v>328.02</v>
      </c>
      <c r="O2196">
        <f t="shared" si="308"/>
        <v>281.39999999999998</v>
      </c>
      <c r="P2196" s="8">
        <f t="shared" si="309"/>
        <v>0.46175051688490698</v>
      </c>
      <c r="Q2196">
        <f t="shared" si="310"/>
        <v>30.471</v>
      </c>
      <c r="R2196">
        <f t="shared" si="311"/>
        <v>578.94899999999996</v>
      </c>
      <c r="S2196">
        <f t="shared" si="312"/>
        <v>250.92899999999997</v>
      </c>
      <c r="T2196" t="str">
        <f>_xlfn.XLOOKUP(C2196,Customers!A:A,Customers!D:D)</f>
        <v>F</v>
      </c>
      <c r="U2196" s="13">
        <f>_xlfn.XLOOKUP(C2196,Customers!A:A,Customers!E:E)</f>
        <v>26428</v>
      </c>
      <c r="V2196" t="str">
        <f>_xlfn.XLOOKUP(C2196,Customers!A:A,Customers!F:F)</f>
        <v>New Christophermouth</v>
      </c>
      <c r="W2196" s="13">
        <f>_xlfn.XLOOKUP(C2196,Customers!A:A,Customers!G:G)</f>
        <v>44123</v>
      </c>
      <c r="X2196">
        <f t="shared" ca="1" si="313"/>
        <v>54</v>
      </c>
      <c r="Y2196" t="str">
        <f t="shared" ca="1" si="314"/>
        <v>50+</v>
      </c>
    </row>
    <row r="2197" spans="1:25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  <c r="I2197">
        <f>_xlfn.XLOOKUP(D2197,Products!A:A,Products!E:E)</f>
        <v>1194.1199999999999</v>
      </c>
      <c r="J2197">
        <f>_xlfn.XLOOKUP(D2197,Products!A:A,Products!F:F)</f>
        <v>838.95</v>
      </c>
      <c r="K2197" t="str">
        <f>_xlfn.XLOOKUP(D2197,Products!A:A,Products!C:C)</f>
        <v>Electronics</v>
      </c>
      <c r="L2197" t="str">
        <f>_xlfn.XLOOKUP(D2197,Products!A:A,Products!D:D)</f>
        <v>Smartphone</v>
      </c>
      <c r="M2197">
        <f t="shared" si="306"/>
        <v>3582.3599999999997</v>
      </c>
      <c r="N2197">
        <f t="shared" si="307"/>
        <v>2516.8500000000004</v>
      </c>
      <c r="O2197">
        <f t="shared" si="308"/>
        <v>1065.5099999999993</v>
      </c>
      <c r="P2197" s="8">
        <f t="shared" si="309"/>
        <v>0.29743241885237648</v>
      </c>
      <c r="Q2197">
        <f t="shared" si="310"/>
        <v>179.11799999999999</v>
      </c>
      <c r="R2197">
        <f t="shared" si="311"/>
        <v>3403.2419999999997</v>
      </c>
      <c r="S2197">
        <f t="shared" si="312"/>
        <v>886.39199999999937</v>
      </c>
      <c r="T2197" t="str">
        <f>_xlfn.XLOOKUP(C2197,Customers!A:A,Customers!D:D)</f>
        <v>M</v>
      </c>
      <c r="U2197" s="13">
        <f>_xlfn.XLOOKUP(C2197,Customers!A:A,Customers!E:E)</f>
        <v>26101</v>
      </c>
      <c r="V2197" t="str">
        <f>_xlfn.XLOOKUP(C2197,Customers!A:A,Customers!F:F)</f>
        <v>Juliefurt</v>
      </c>
      <c r="W2197" s="13">
        <f>_xlfn.XLOOKUP(C2197,Customers!A:A,Customers!G:G)</f>
        <v>44841</v>
      </c>
      <c r="X2197">
        <f t="shared" ca="1" si="313"/>
        <v>55</v>
      </c>
      <c r="Y2197" t="str">
        <f t="shared" ca="1" si="314"/>
        <v>50+</v>
      </c>
    </row>
    <row r="2198" spans="1:25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  <c r="I2198">
        <f>_xlfn.XLOOKUP(D2198,Products!A:A,Products!E:E)</f>
        <v>1342.75</v>
      </c>
      <c r="J2198">
        <f>_xlfn.XLOOKUP(D2198,Products!A:A,Products!F:F)</f>
        <v>797.94</v>
      </c>
      <c r="K2198" t="str">
        <f>_xlfn.XLOOKUP(D2198,Products!A:A,Products!C:C)</f>
        <v>Fashion</v>
      </c>
      <c r="L2198" t="str">
        <f>_xlfn.XLOOKUP(D2198,Products!A:A,Products!D:D)</f>
        <v>Clothing</v>
      </c>
      <c r="M2198">
        <f t="shared" si="306"/>
        <v>2685.5</v>
      </c>
      <c r="N2198">
        <f t="shared" si="307"/>
        <v>1595.88</v>
      </c>
      <c r="O2198">
        <f t="shared" si="308"/>
        <v>1089.6199999999999</v>
      </c>
      <c r="P2198" s="8">
        <f t="shared" si="309"/>
        <v>0.40574194749581077</v>
      </c>
      <c r="Q2198">
        <f t="shared" si="310"/>
        <v>402.82499999999999</v>
      </c>
      <c r="R2198">
        <f t="shared" si="311"/>
        <v>2282.6750000000002</v>
      </c>
      <c r="S2198">
        <f t="shared" si="312"/>
        <v>686.79500000000007</v>
      </c>
      <c r="T2198" t="str">
        <f>_xlfn.XLOOKUP(C2198,Customers!A:A,Customers!D:D)</f>
        <v>M</v>
      </c>
      <c r="U2198" s="13">
        <f>_xlfn.XLOOKUP(C2198,Customers!A:A,Customers!E:E)</f>
        <v>22556</v>
      </c>
      <c r="V2198" t="str">
        <f>_xlfn.XLOOKUP(C2198,Customers!A:A,Customers!F:F)</f>
        <v>Simonstad</v>
      </c>
      <c r="W2198" s="13">
        <f>_xlfn.XLOOKUP(C2198,Customers!A:A,Customers!G:G)</f>
        <v>45467</v>
      </c>
      <c r="X2198">
        <f t="shared" ca="1" si="313"/>
        <v>64</v>
      </c>
      <c r="Y2198" t="str">
        <f t="shared" ca="1" si="314"/>
        <v>50+</v>
      </c>
    </row>
    <row r="2199" spans="1:25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  <c r="I2199">
        <f>_xlfn.XLOOKUP(D2199,Products!A:A,Products!E:E)</f>
        <v>1952.65</v>
      </c>
      <c r="J2199">
        <f>_xlfn.XLOOKUP(D2199,Products!A:A,Products!F:F)</f>
        <v>1451.27</v>
      </c>
      <c r="K2199" t="str">
        <f>_xlfn.XLOOKUP(D2199,Products!A:A,Products!C:C)</f>
        <v>Electronics</v>
      </c>
      <c r="L2199" t="str">
        <f>_xlfn.XLOOKUP(D2199,Products!A:A,Products!D:D)</f>
        <v>Television</v>
      </c>
      <c r="M2199">
        <f t="shared" si="306"/>
        <v>5857.9500000000007</v>
      </c>
      <c r="N2199">
        <f t="shared" si="307"/>
        <v>4353.8099999999995</v>
      </c>
      <c r="O2199">
        <f t="shared" si="308"/>
        <v>1504.1400000000012</v>
      </c>
      <c r="P2199" s="8">
        <f t="shared" si="309"/>
        <v>0.25676900622231347</v>
      </c>
      <c r="Q2199">
        <f t="shared" si="310"/>
        <v>585.79500000000007</v>
      </c>
      <c r="R2199">
        <f t="shared" si="311"/>
        <v>5272.1550000000007</v>
      </c>
      <c r="S2199">
        <f t="shared" si="312"/>
        <v>918.34500000000116</v>
      </c>
      <c r="T2199" t="str">
        <f>_xlfn.XLOOKUP(C2199,Customers!A:A,Customers!D:D)</f>
        <v>F</v>
      </c>
      <c r="U2199" s="13">
        <f>_xlfn.XLOOKUP(C2199,Customers!A:A,Customers!E:E)</f>
        <v>23676</v>
      </c>
      <c r="V2199" t="str">
        <f>_xlfn.XLOOKUP(C2199,Customers!A:A,Customers!F:F)</f>
        <v>Joyceside</v>
      </c>
      <c r="W2199" s="13">
        <f>_xlfn.XLOOKUP(C2199,Customers!A:A,Customers!G:G)</f>
        <v>44351</v>
      </c>
      <c r="X2199">
        <f t="shared" ca="1" si="313"/>
        <v>61</v>
      </c>
      <c r="Y2199" t="str">
        <f t="shared" ca="1" si="314"/>
        <v>50+</v>
      </c>
    </row>
    <row r="2200" spans="1:25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  <c r="I2200">
        <f>_xlfn.XLOOKUP(D2200,Products!A:A,Products!E:E)</f>
        <v>25.57</v>
      </c>
      <c r="J2200">
        <f>_xlfn.XLOOKUP(D2200,Products!A:A,Products!F:F)</f>
        <v>19.05</v>
      </c>
      <c r="K2200" t="str">
        <f>_xlfn.XLOOKUP(D2200,Products!A:A,Products!C:C)</f>
        <v>Groceries</v>
      </c>
      <c r="L2200" t="str">
        <f>_xlfn.XLOOKUP(D2200,Products!A:A,Products!D:D)</f>
        <v>Vegetables</v>
      </c>
      <c r="M2200">
        <f t="shared" si="306"/>
        <v>102.28</v>
      </c>
      <c r="N2200">
        <f t="shared" si="307"/>
        <v>76.2</v>
      </c>
      <c r="O2200">
        <f t="shared" si="308"/>
        <v>26.08</v>
      </c>
      <c r="P2200" s="8">
        <f t="shared" si="309"/>
        <v>0.25498631208447398</v>
      </c>
      <c r="Q2200">
        <f t="shared" si="310"/>
        <v>10.228000000000002</v>
      </c>
      <c r="R2200">
        <f t="shared" si="311"/>
        <v>92.051999999999992</v>
      </c>
      <c r="S2200">
        <f t="shared" si="312"/>
        <v>15.85199999999999</v>
      </c>
      <c r="T2200" t="str">
        <f>_xlfn.XLOOKUP(C2200,Customers!A:A,Customers!D:D)</f>
        <v>M</v>
      </c>
      <c r="U2200" s="13">
        <f>_xlfn.XLOOKUP(C2200,Customers!A:A,Customers!E:E)</f>
        <v>27756</v>
      </c>
      <c r="V2200" t="str">
        <f>_xlfn.XLOOKUP(C2200,Customers!A:A,Customers!F:F)</f>
        <v>Zacharyfort</v>
      </c>
      <c r="W2200" s="13">
        <f>_xlfn.XLOOKUP(C2200,Customers!A:A,Customers!G:G)</f>
        <v>45208</v>
      </c>
      <c r="X2200">
        <f t="shared" ca="1" si="313"/>
        <v>50</v>
      </c>
      <c r="Y2200" t="str">
        <f t="shared" ca="1" si="314"/>
        <v>36-50</v>
      </c>
    </row>
    <row r="2201" spans="1:25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  <c r="I2201">
        <f>_xlfn.XLOOKUP(D2201,Products!A:A,Products!E:E)</f>
        <v>1635.01</v>
      </c>
      <c r="J2201">
        <f>_xlfn.XLOOKUP(D2201,Products!A:A,Products!F:F)</f>
        <v>1043.29</v>
      </c>
      <c r="K2201" t="str">
        <f>_xlfn.XLOOKUP(D2201,Products!A:A,Products!C:C)</f>
        <v>Electronics</v>
      </c>
      <c r="L2201" t="str">
        <f>_xlfn.XLOOKUP(D2201,Products!A:A,Products!D:D)</f>
        <v>Television</v>
      </c>
      <c r="M2201">
        <f t="shared" si="306"/>
        <v>4905.03</v>
      </c>
      <c r="N2201">
        <f t="shared" si="307"/>
        <v>3129.87</v>
      </c>
      <c r="O2201">
        <f t="shared" si="308"/>
        <v>1775.1599999999999</v>
      </c>
      <c r="P2201" s="8">
        <f t="shared" si="309"/>
        <v>0.36190604338811383</v>
      </c>
      <c r="Q2201">
        <f t="shared" si="310"/>
        <v>245.25149999999999</v>
      </c>
      <c r="R2201">
        <f t="shared" si="311"/>
        <v>4659.7784999999994</v>
      </c>
      <c r="S2201">
        <f t="shared" si="312"/>
        <v>1529.9084999999995</v>
      </c>
      <c r="T2201" t="str">
        <f>_xlfn.XLOOKUP(C2201,Customers!A:A,Customers!D:D)</f>
        <v>M</v>
      </c>
      <c r="U2201" s="13">
        <f>_xlfn.XLOOKUP(C2201,Customers!A:A,Customers!E:E)</f>
        <v>35802</v>
      </c>
      <c r="V2201" t="str">
        <f>_xlfn.XLOOKUP(C2201,Customers!A:A,Customers!F:F)</f>
        <v>Davidtown</v>
      </c>
      <c r="W2201" s="13">
        <f>_xlfn.XLOOKUP(C2201,Customers!A:A,Customers!G:G)</f>
        <v>44252</v>
      </c>
      <c r="X2201">
        <f t="shared" ca="1" si="313"/>
        <v>28</v>
      </c>
      <c r="Y2201" t="str">
        <f t="shared" ca="1" si="314"/>
        <v>26-35</v>
      </c>
    </row>
    <row r="2202" spans="1:25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  <c r="I2202">
        <f>_xlfn.XLOOKUP(D2202,Products!A:A,Products!E:E)</f>
        <v>1635.01</v>
      </c>
      <c r="J2202">
        <f>_xlfn.XLOOKUP(D2202,Products!A:A,Products!F:F)</f>
        <v>1043.29</v>
      </c>
      <c r="K2202" t="str">
        <f>_xlfn.XLOOKUP(D2202,Products!A:A,Products!C:C)</f>
        <v>Electronics</v>
      </c>
      <c r="L2202" t="str">
        <f>_xlfn.XLOOKUP(D2202,Products!A:A,Products!D:D)</f>
        <v>Television</v>
      </c>
      <c r="M2202">
        <f t="shared" si="306"/>
        <v>4905.03</v>
      </c>
      <c r="N2202">
        <f t="shared" si="307"/>
        <v>3129.87</v>
      </c>
      <c r="O2202">
        <f t="shared" si="308"/>
        <v>1775.1599999999999</v>
      </c>
      <c r="P2202" s="8">
        <f t="shared" si="309"/>
        <v>0.36190604338811383</v>
      </c>
      <c r="Q2202">
        <f t="shared" si="310"/>
        <v>490.50299999999999</v>
      </c>
      <c r="R2202">
        <f t="shared" si="311"/>
        <v>4414.527</v>
      </c>
      <c r="S2202">
        <f t="shared" si="312"/>
        <v>1284.6570000000002</v>
      </c>
      <c r="T2202" t="str">
        <f>_xlfn.XLOOKUP(C2202,Customers!A:A,Customers!D:D)</f>
        <v>M</v>
      </c>
      <c r="U2202" s="13">
        <f>_xlfn.XLOOKUP(C2202,Customers!A:A,Customers!E:E)</f>
        <v>38558</v>
      </c>
      <c r="V2202" t="str">
        <f>_xlfn.XLOOKUP(C2202,Customers!A:A,Customers!F:F)</f>
        <v>Joelborough</v>
      </c>
      <c r="W2202" s="13">
        <f>_xlfn.XLOOKUP(C2202,Customers!A:A,Customers!G:G)</f>
        <v>44192</v>
      </c>
      <c r="X2202">
        <f t="shared" ca="1" si="313"/>
        <v>20</v>
      </c>
      <c r="Y2202" t="str">
        <f t="shared" ca="1" si="314"/>
        <v>18-25</v>
      </c>
    </row>
    <row r="2203" spans="1:25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  <c r="I2203">
        <f>_xlfn.XLOOKUP(D2203,Products!A:A,Products!E:E)</f>
        <v>1745.61</v>
      </c>
      <c r="J2203">
        <f>_xlfn.XLOOKUP(D2203,Products!A:A,Products!F:F)</f>
        <v>1322.44</v>
      </c>
      <c r="K2203" t="str">
        <f>_xlfn.XLOOKUP(D2203,Products!A:A,Products!C:C)</f>
        <v>Electronics</v>
      </c>
      <c r="L2203" t="str">
        <f>_xlfn.XLOOKUP(D2203,Products!A:A,Products!D:D)</f>
        <v>Headphones</v>
      </c>
      <c r="M2203">
        <f t="shared" si="306"/>
        <v>6982.44</v>
      </c>
      <c r="N2203">
        <f t="shared" si="307"/>
        <v>5289.76</v>
      </c>
      <c r="O2203">
        <f t="shared" si="308"/>
        <v>1692.6799999999994</v>
      </c>
      <c r="P2203" s="8">
        <f t="shared" si="309"/>
        <v>0.24241955534168563</v>
      </c>
      <c r="Q2203">
        <f t="shared" si="310"/>
        <v>349.12200000000001</v>
      </c>
      <c r="R2203">
        <f t="shared" si="311"/>
        <v>6633.3179999999993</v>
      </c>
      <c r="S2203">
        <f t="shared" si="312"/>
        <v>1343.5579999999991</v>
      </c>
      <c r="T2203" t="str">
        <f>_xlfn.XLOOKUP(C2203,Customers!A:A,Customers!D:D)</f>
        <v>F</v>
      </c>
      <c r="U2203" s="13">
        <f>_xlfn.XLOOKUP(C2203,Customers!A:A,Customers!E:E)</f>
        <v>37614</v>
      </c>
      <c r="V2203" t="str">
        <f>_xlfn.XLOOKUP(C2203,Customers!A:A,Customers!F:F)</f>
        <v>North Meagan</v>
      </c>
      <c r="W2203" s="13">
        <f>_xlfn.XLOOKUP(C2203,Customers!A:A,Customers!G:G)</f>
        <v>44855</v>
      </c>
      <c r="X2203">
        <f t="shared" ca="1" si="313"/>
        <v>23</v>
      </c>
      <c r="Y2203" t="str">
        <f t="shared" ca="1" si="314"/>
        <v>18-25</v>
      </c>
    </row>
    <row r="2204" spans="1:25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  <c r="I2204">
        <f>_xlfn.XLOOKUP(D2204,Products!A:A,Products!E:E)</f>
        <v>1762.92</v>
      </c>
      <c r="J2204">
        <f>_xlfn.XLOOKUP(D2204,Products!A:A,Products!F:F)</f>
        <v>1346.48</v>
      </c>
      <c r="K2204" t="str">
        <f>_xlfn.XLOOKUP(D2204,Products!A:A,Products!C:C)</f>
        <v>Electronics</v>
      </c>
      <c r="L2204" t="str">
        <f>_xlfn.XLOOKUP(D2204,Products!A:A,Products!D:D)</f>
        <v>Laptop</v>
      </c>
      <c r="M2204">
        <f t="shared" si="306"/>
        <v>3525.84</v>
      </c>
      <c r="N2204">
        <f t="shared" si="307"/>
        <v>2692.96</v>
      </c>
      <c r="O2204">
        <f t="shared" si="308"/>
        <v>832.88000000000011</v>
      </c>
      <c r="P2204" s="8">
        <f t="shared" si="309"/>
        <v>0.23622172305039368</v>
      </c>
      <c r="Q2204">
        <f t="shared" si="310"/>
        <v>528.87599999999998</v>
      </c>
      <c r="R2204">
        <f t="shared" si="311"/>
        <v>2996.9639999999999</v>
      </c>
      <c r="S2204">
        <f t="shared" si="312"/>
        <v>304.00399999999991</v>
      </c>
      <c r="T2204" t="str">
        <f>_xlfn.XLOOKUP(C2204,Customers!A:A,Customers!D:D)</f>
        <v>F</v>
      </c>
      <c r="U2204" s="13">
        <f>_xlfn.XLOOKUP(C2204,Customers!A:A,Customers!E:E)</f>
        <v>30679</v>
      </c>
      <c r="V2204" t="str">
        <f>_xlfn.XLOOKUP(C2204,Customers!A:A,Customers!F:F)</f>
        <v>Aaronmouth</v>
      </c>
      <c r="W2204" s="13">
        <f>_xlfn.XLOOKUP(C2204,Customers!A:A,Customers!G:G)</f>
        <v>45006</v>
      </c>
      <c r="X2204">
        <f t="shared" ca="1" si="313"/>
        <v>42</v>
      </c>
      <c r="Y2204" t="str">
        <f t="shared" ca="1" si="314"/>
        <v>36-50</v>
      </c>
    </row>
    <row r="2205" spans="1:25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  <c r="I2205">
        <f>_xlfn.XLOOKUP(D2205,Products!A:A,Products!E:E)</f>
        <v>388.26</v>
      </c>
      <c r="J2205">
        <f>_xlfn.XLOOKUP(D2205,Products!A:A,Products!F:F)</f>
        <v>199.3</v>
      </c>
      <c r="K2205" t="str">
        <f>_xlfn.XLOOKUP(D2205,Products!A:A,Products!C:C)</f>
        <v>Fashion</v>
      </c>
      <c r="L2205" t="str">
        <f>_xlfn.XLOOKUP(D2205,Products!A:A,Products!D:D)</f>
        <v>Watches</v>
      </c>
      <c r="M2205">
        <f t="shared" si="306"/>
        <v>1553.04</v>
      </c>
      <c r="N2205">
        <f t="shared" si="307"/>
        <v>797.2</v>
      </c>
      <c r="O2205">
        <f t="shared" si="308"/>
        <v>755.83999999999992</v>
      </c>
      <c r="P2205" s="8">
        <f t="shared" si="309"/>
        <v>0.48668418070365216</v>
      </c>
      <c r="Q2205">
        <f t="shared" si="310"/>
        <v>155.304</v>
      </c>
      <c r="R2205">
        <f t="shared" si="311"/>
        <v>1397.7359999999999</v>
      </c>
      <c r="S2205">
        <f t="shared" si="312"/>
        <v>600.53599999999983</v>
      </c>
      <c r="T2205" t="str">
        <f>_xlfn.XLOOKUP(C2205,Customers!A:A,Customers!D:D)</f>
        <v>M</v>
      </c>
      <c r="U2205" s="13">
        <f>_xlfn.XLOOKUP(C2205,Customers!A:A,Customers!E:E)</f>
        <v>21466</v>
      </c>
      <c r="V2205" t="str">
        <f>_xlfn.XLOOKUP(C2205,Customers!A:A,Customers!F:F)</f>
        <v>New Michael</v>
      </c>
      <c r="W2205" s="13">
        <f>_xlfn.XLOOKUP(C2205,Customers!A:A,Customers!G:G)</f>
        <v>45636</v>
      </c>
      <c r="X2205">
        <f t="shared" ca="1" si="313"/>
        <v>67</v>
      </c>
      <c r="Y2205" t="str">
        <f t="shared" ca="1" si="314"/>
        <v>50+</v>
      </c>
    </row>
    <row r="2206" spans="1:25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  <c r="I2206">
        <f>_xlfn.XLOOKUP(D2206,Products!A:A,Products!E:E)</f>
        <v>453.62</v>
      </c>
      <c r="J2206">
        <f>_xlfn.XLOOKUP(D2206,Products!A:A,Products!F:F)</f>
        <v>316.63</v>
      </c>
      <c r="K2206" t="str">
        <f>_xlfn.XLOOKUP(D2206,Products!A:A,Products!C:C)</f>
        <v>Fashion</v>
      </c>
      <c r="L2206" t="str">
        <f>_xlfn.XLOOKUP(D2206,Products!A:A,Products!D:D)</f>
        <v>Clothing</v>
      </c>
      <c r="M2206">
        <f t="shared" si="306"/>
        <v>1814.48</v>
      </c>
      <c r="N2206">
        <f t="shared" si="307"/>
        <v>1266.52</v>
      </c>
      <c r="O2206">
        <f t="shared" si="308"/>
        <v>547.96</v>
      </c>
      <c r="P2206" s="8">
        <f t="shared" si="309"/>
        <v>0.30199285745778409</v>
      </c>
      <c r="Q2206">
        <f t="shared" si="310"/>
        <v>272.17199999999997</v>
      </c>
      <c r="R2206">
        <f t="shared" si="311"/>
        <v>1542.308</v>
      </c>
      <c r="S2206">
        <f t="shared" si="312"/>
        <v>275.78800000000001</v>
      </c>
      <c r="T2206" t="str">
        <f>_xlfn.XLOOKUP(C2206,Customers!A:A,Customers!D:D)</f>
        <v>F</v>
      </c>
      <c r="U2206" s="13">
        <f>_xlfn.XLOOKUP(C2206,Customers!A:A,Customers!E:E)</f>
        <v>23386</v>
      </c>
      <c r="V2206" t="str">
        <f>_xlfn.XLOOKUP(C2206,Customers!A:A,Customers!F:F)</f>
        <v>Annaborough</v>
      </c>
      <c r="W2206" s="13">
        <f>_xlfn.XLOOKUP(C2206,Customers!A:A,Customers!G:G)</f>
        <v>44122</v>
      </c>
      <c r="X2206">
        <f t="shared" ca="1" si="313"/>
        <v>62</v>
      </c>
      <c r="Y2206" t="str">
        <f t="shared" ca="1" si="314"/>
        <v>50+</v>
      </c>
    </row>
    <row r="2207" spans="1:25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  <c r="I2207">
        <f>_xlfn.XLOOKUP(D2207,Products!A:A,Products!E:E)</f>
        <v>1745.61</v>
      </c>
      <c r="J2207">
        <f>_xlfn.XLOOKUP(D2207,Products!A:A,Products!F:F)</f>
        <v>1322.44</v>
      </c>
      <c r="K2207" t="str">
        <f>_xlfn.XLOOKUP(D2207,Products!A:A,Products!C:C)</f>
        <v>Electronics</v>
      </c>
      <c r="L2207" t="str">
        <f>_xlfn.XLOOKUP(D2207,Products!A:A,Products!D:D)</f>
        <v>Headphones</v>
      </c>
      <c r="M2207">
        <f t="shared" si="306"/>
        <v>6982.44</v>
      </c>
      <c r="N2207">
        <f t="shared" si="307"/>
        <v>5289.76</v>
      </c>
      <c r="O2207">
        <f t="shared" si="308"/>
        <v>1692.6799999999994</v>
      </c>
      <c r="P2207" s="8">
        <f t="shared" si="309"/>
        <v>0.24241955534168563</v>
      </c>
      <c r="Q2207">
        <f t="shared" si="310"/>
        <v>0</v>
      </c>
      <c r="R2207">
        <f t="shared" si="311"/>
        <v>6982.44</v>
      </c>
      <c r="S2207">
        <f t="shared" si="312"/>
        <v>1692.6799999999994</v>
      </c>
      <c r="T2207" t="str">
        <f>_xlfn.XLOOKUP(C2207,Customers!A:A,Customers!D:D)</f>
        <v>F</v>
      </c>
      <c r="U2207" s="13">
        <f>_xlfn.XLOOKUP(C2207,Customers!A:A,Customers!E:E)</f>
        <v>23256</v>
      </c>
      <c r="V2207" t="str">
        <f>_xlfn.XLOOKUP(C2207,Customers!A:A,Customers!F:F)</f>
        <v>North Lisa</v>
      </c>
      <c r="W2207" s="13">
        <f>_xlfn.XLOOKUP(C2207,Customers!A:A,Customers!G:G)</f>
        <v>44258</v>
      </c>
      <c r="X2207">
        <f t="shared" ca="1" si="313"/>
        <v>62</v>
      </c>
      <c r="Y2207" t="str">
        <f t="shared" ca="1" si="314"/>
        <v>50+</v>
      </c>
    </row>
    <row r="2208" spans="1:25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  <c r="I2208">
        <f>_xlfn.XLOOKUP(D2208,Products!A:A,Products!E:E)</f>
        <v>564.41999999999996</v>
      </c>
      <c r="J2208">
        <f>_xlfn.XLOOKUP(D2208,Products!A:A,Products!F:F)</f>
        <v>293.95999999999998</v>
      </c>
      <c r="K2208" t="str">
        <f>_xlfn.XLOOKUP(D2208,Products!A:A,Products!C:C)</f>
        <v>Fashion</v>
      </c>
      <c r="L2208" t="str">
        <f>_xlfn.XLOOKUP(D2208,Products!A:A,Products!D:D)</f>
        <v>Accessories</v>
      </c>
      <c r="M2208">
        <f t="shared" si="306"/>
        <v>1128.8399999999999</v>
      </c>
      <c r="N2208">
        <f t="shared" si="307"/>
        <v>587.91999999999996</v>
      </c>
      <c r="O2208">
        <f t="shared" si="308"/>
        <v>540.91999999999996</v>
      </c>
      <c r="P2208" s="8">
        <f t="shared" si="309"/>
        <v>0.47918216930654478</v>
      </c>
      <c r="Q2208">
        <f t="shared" si="310"/>
        <v>112.884</v>
      </c>
      <c r="R2208">
        <f t="shared" si="311"/>
        <v>1015.9559999999999</v>
      </c>
      <c r="S2208">
        <f t="shared" si="312"/>
        <v>428.03599999999994</v>
      </c>
      <c r="T2208" t="str">
        <f>_xlfn.XLOOKUP(C2208,Customers!A:A,Customers!D:D)</f>
        <v>M</v>
      </c>
      <c r="U2208" s="13">
        <f>_xlfn.XLOOKUP(C2208,Customers!A:A,Customers!E:E)</f>
        <v>29791</v>
      </c>
      <c r="V2208" t="str">
        <f>_xlfn.XLOOKUP(C2208,Customers!A:A,Customers!F:F)</f>
        <v>Dylanmouth</v>
      </c>
      <c r="W2208" s="13">
        <f>_xlfn.XLOOKUP(C2208,Customers!A:A,Customers!G:G)</f>
        <v>45184</v>
      </c>
      <c r="X2208">
        <f t="shared" ca="1" si="313"/>
        <v>44</v>
      </c>
      <c r="Y2208" t="str">
        <f t="shared" ca="1" si="314"/>
        <v>36-50</v>
      </c>
    </row>
    <row r="2209" spans="1:25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  <c r="I2209">
        <f>_xlfn.XLOOKUP(D2209,Products!A:A,Products!E:E)</f>
        <v>1272.23</v>
      </c>
      <c r="J2209">
        <f>_xlfn.XLOOKUP(D2209,Products!A:A,Products!F:F)</f>
        <v>952.65</v>
      </c>
      <c r="K2209" t="str">
        <f>_xlfn.XLOOKUP(D2209,Products!A:A,Products!C:C)</f>
        <v>Electronics</v>
      </c>
      <c r="L2209" t="str">
        <f>_xlfn.XLOOKUP(D2209,Products!A:A,Products!D:D)</f>
        <v>Smartphone</v>
      </c>
      <c r="M2209">
        <f t="shared" si="306"/>
        <v>6361.15</v>
      </c>
      <c r="N2209">
        <f t="shared" si="307"/>
        <v>4763.25</v>
      </c>
      <c r="O2209">
        <f t="shared" si="308"/>
        <v>1597.8999999999996</v>
      </c>
      <c r="P2209" s="8">
        <f t="shared" si="309"/>
        <v>0.25119671757465234</v>
      </c>
      <c r="Q2209">
        <f t="shared" si="310"/>
        <v>636.11500000000001</v>
      </c>
      <c r="R2209">
        <f t="shared" si="311"/>
        <v>5725.0349999999999</v>
      </c>
      <c r="S2209">
        <f t="shared" si="312"/>
        <v>961.78499999999985</v>
      </c>
      <c r="T2209" t="str">
        <f>_xlfn.XLOOKUP(C2209,Customers!A:A,Customers!D:D)</f>
        <v>M</v>
      </c>
      <c r="U2209" s="13">
        <f>_xlfn.XLOOKUP(C2209,Customers!A:A,Customers!E:E)</f>
        <v>33160</v>
      </c>
      <c r="V2209" t="str">
        <f>_xlfn.XLOOKUP(C2209,Customers!A:A,Customers!F:F)</f>
        <v>Joshuamouth</v>
      </c>
      <c r="W2209" s="13">
        <f>_xlfn.XLOOKUP(C2209,Customers!A:A,Customers!G:G)</f>
        <v>44587</v>
      </c>
      <c r="X2209">
        <f t="shared" ca="1" si="313"/>
        <v>35</v>
      </c>
      <c r="Y2209" t="str">
        <f t="shared" ca="1" si="314"/>
        <v>26-35</v>
      </c>
    </row>
    <row r="2210" spans="1:25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  <c r="I2210">
        <f>_xlfn.XLOOKUP(D2210,Products!A:A,Products!E:E)</f>
        <v>673.78</v>
      </c>
      <c r="J2210">
        <f>_xlfn.XLOOKUP(D2210,Products!A:A,Products!F:F)</f>
        <v>363.33</v>
      </c>
      <c r="K2210" t="str">
        <f>_xlfn.XLOOKUP(D2210,Products!A:A,Products!C:C)</f>
        <v>Electronics</v>
      </c>
      <c r="L2210" t="str">
        <f>_xlfn.XLOOKUP(D2210,Products!A:A,Products!D:D)</f>
        <v>Smartphone</v>
      </c>
      <c r="M2210">
        <f t="shared" si="306"/>
        <v>1347.56</v>
      </c>
      <c r="N2210">
        <f t="shared" si="307"/>
        <v>726.66</v>
      </c>
      <c r="O2210">
        <f t="shared" si="308"/>
        <v>620.9</v>
      </c>
      <c r="P2210" s="8">
        <f t="shared" si="309"/>
        <v>0.46075870462168661</v>
      </c>
      <c r="Q2210">
        <f t="shared" si="310"/>
        <v>202.13399999999999</v>
      </c>
      <c r="R2210">
        <f t="shared" si="311"/>
        <v>1145.4259999999999</v>
      </c>
      <c r="S2210">
        <f t="shared" si="312"/>
        <v>418.76599999999996</v>
      </c>
      <c r="T2210" t="str">
        <f>_xlfn.XLOOKUP(C2210,Customers!A:A,Customers!D:D)</f>
        <v>M</v>
      </c>
      <c r="U2210" s="13">
        <f>_xlfn.XLOOKUP(C2210,Customers!A:A,Customers!E:E)</f>
        <v>36771</v>
      </c>
      <c r="V2210" t="str">
        <f>_xlfn.XLOOKUP(C2210,Customers!A:A,Customers!F:F)</f>
        <v>Craigshire</v>
      </c>
      <c r="W2210" s="13">
        <f>_xlfn.XLOOKUP(C2210,Customers!A:A,Customers!G:G)</f>
        <v>44778</v>
      </c>
      <c r="X2210">
        <f t="shared" ca="1" si="313"/>
        <v>25</v>
      </c>
      <c r="Y2210" t="str">
        <f t="shared" ca="1" si="314"/>
        <v>18-25</v>
      </c>
    </row>
    <row r="2211" spans="1:25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  <c r="I2211">
        <f>_xlfn.XLOOKUP(D2211,Products!A:A,Products!E:E)</f>
        <v>1853.77</v>
      </c>
      <c r="J2211">
        <f>_xlfn.XLOOKUP(D2211,Products!A:A,Products!F:F)</f>
        <v>1363.52</v>
      </c>
      <c r="K2211" t="str">
        <f>_xlfn.XLOOKUP(D2211,Products!A:A,Products!C:C)</f>
        <v>Fashion</v>
      </c>
      <c r="L2211" t="str">
        <f>_xlfn.XLOOKUP(D2211,Products!A:A,Products!D:D)</f>
        <v>Accessories</v>
      </c>
      <c r="M2211">
        <f t="shared" si="306"/>
        <v>7415.08</v>
      </c>
      <c r="N2211">
        <f t="shared" si="307"/>
        <v>5454.08</v>
      </c>
      <c r="O2211">
        <f t="shared" si="308"/>
        <v>1961</v>
      </c>
      <c r="P2211" s="8">
        <f t="shared" si="309"/>
        <v>0.26446107122242779</v>
      </c>
      <c r="Q2211">
        <f t="shared" si="310"/>
        <v>0</v>
      </c>
      <c r="R2211">
        <f t="shared" si="311"/>
        <v>7415.08</v>
      </c>
      <c r="S2211">
        <f t="shared" si="312"/>
        <v>1961</v>
      </c>
      <c r="T2211" t="str">
        <f>_xlfn.XLOOKUP(C2211,Customers!A:A,Customers!D:D)</f>
        <v>M</v>
      </c>
      <c r="U2211" s="13">
        <f>_xlfn.XLOOKUP(C2211,Customers!A:A,Customers!E:E)</f>
        <v>33450</v>
      </c>
      <c r="V2211" t="str">
        <f>_xlfn.XLOOKUP(C2211,Customers!A:A,Customers!F:F)</f>
        <v>West Ralph</v>
      </c>
      <c r="W2211" s="13">
        <f>_xlfn.XLOOKUP(C2211,Customers!A:A,Customers!G:G)</f>
        <v>45747</v>
      </c>
      <c r="X2211">
        <f t="shared" ca="1" si="313"/>
        <v>34</v>
      </c>
      <c r="Y2211" t="str">
        <f t="shared" ca="1" si="314"/>
        <v>26-35</v>
      </c>
    </row>
    <row r="2212" spans="1:25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  <c r="I2212">
        <f>_xlfn.XLOOKUP(D2212,Products!A:A,Products!E:E)</f>
        <v>248.57</v>
      </c>
      <c r="J2212">
        <f>_xlfn.XLOOKUP(D2212,Products!A:A,Products!F:F)</f>
        <v>190.67</v>
      </c>
      <c r="K2212" t="str">
        <f>_xlfn.XLOOKUP(D2212,Products!A:A,Products!C:C)</f>
        <v>Electronics</v>
      </c>
      <c r="L2212" t="str">
        <f>_xlfn.XLOOKUP(D2212,Products!A:A,Products!D:D)</f>
        <v>Headphones</v>
      </c>
      <c r="M2212">
        <f t="shared" si="306"/>
        <v>248.57</v>
      </c>
      <c r="N2212">
        <f t="shared" si="307"/>
        <v>190.67</v>
      </c>
      <c r="O2212">
        <f t="shared" si="308"/>
        <v>57.900000000000006</v>
      </c>
      <c r="P2212" s="8">
        <f t="shared" si="309"/>
        <v>0.2329323731745585</v>
      </c>
      <c r="Q2212">
        <f t="shared" si="310"/>
        <v>24.856999999999999</v>
      </c>
      <c r="R2212">
        <f t="shared" si="311"/>
        <v>223.71299999999999</v>
      </c>
      <c r="S2212">
        <f t="shared" si="312"/>
        <v>33.043000000000006</v>
      </c>
      <c r="T2212" t="str">
        <f>_xlfn.XLOOKUP(C2212,Customers!A:A,Customers!D:D)</f>
        <v>M</v>
      </c>
      <c r="U2212" s="13">
        <f>_xlfn.XLOOKUP(C2212,Customers!A:A,Customers!E:E)</f>
        <v>34315</v>
      </c>
      <c r="V2212" t="str">
        <f>_xlfn.XLOOKUP(C2212,Customers!A:A,Customers!F:F)</f>
        <v>Quinnville</v>
      </c>
      <c r="W2212" s="13">
        <f>_xlfn.XLOOKUP(C2212,Customers!A:A,Customers!G:G)</f>
        <v>44892</v>
      </c>
      <c r="X2212">
        <f t="shared" ca="1" si="313"/>
        <v>32</v>
      </c>
      <c r="Y2212" t="str">
        <f t="shared" ca="1" si="314"/>
        <v>26-35</v>
      </c>
    </row>
    <row r="2213" spans="1:25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  <c r="I2213">
        <f>_xlfn.XLOOKUP(D2213,Products!A:A,Products!E:E)</f>
        <v>1193.0899999999999</v>
      </c>
      <c r="J2213">
        <f>_xlfn.XLOOKUP(D2213,Products!A:A,Products!F:F)</f>
        <v>818.24</v>
      </c>
      <c r="K2213" t="str">
        <f>_xlfn.XLOOKUP(D2213,Products!A:A,Products!C:C)</f>
        <v>Electronics</v>
      </c>
      <c r="L2213" t="str">
        <f>_xlfn.XLOOKUP(D2213,Products!A:A,Products!D:D)</f>
        <v>Camera</v>
      </c>
      <c r="M2213">
        <f t="shared" si="306"/>
        <v>4772.3599999999997</v>
      </c>
      <c r="N2213">
        <f t="shared" si="307"/>
        <v>3272.96</v>
      </c>
      <c r="O2213">
        <f t="shared" si="308"/>
        <v>1499.3999999999996</v>
      </c>
      <c r="P2213" s="8">
        <f t="shared" si="309"/>
        <v>0.31418417722049463</v>
      </c>
      <c r="Q2213">
        <f t="shared" si="310"/>
        <v>477.23599999999999</v>
      </c>
      <c r="R2213">
        <f t="shared" si="311"/>
        <v>4295.1239999999998</v>
      </c>
      <c r="S2213">
        <f t="shared" si="312"/>
        <v>1022.1639999999998</v>
      </c>
      <c r="T2213" t="str">
        <f>_xlfn.XLOOKUP(C2213,Customers!A:A,Customers!D:D)</f>
        <v>M</v>
      </c>
      <c r="U2213" s="13">
        <f>_xlfn.XLOOKUP(C2213,Customers!A:A,Customers!E:E)</f>
        <v>19984</v>
      </c>
      <c r="V2213" t="str">
        <f>_xlfn.XLOOKUP(C2213,Customers!A:A,Customers!F:F)</f>
        <v>New John</v>
      </c>
      <c r="W2213" s="13">
        <f>_xlfn.XLOOKUP(C2213,Customers!A:A,Customers!G:G)</f>
        <v>44328</v>
      </c>
      <c r="X2213">
        <f t="shared" ca="1" si="313"/>
        <v>71</v>
      </c>
      <c r="Y2213" t="str">
        <f t="shared" ca="1" si="314"/>
        <v>50+</v>
      </c>
    </row>
    <row r="2214" spans="1:25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  <c r="I2214">
        <f>_xlfn.XLOOKUP(D2214,Products!A:A,Products!E:E)</f>
        <v>540.94000000000005</v>
      </c>
      <c r="J2214">
        <f>_xlfn.XLOOKUP(D2214,Products!A:A,Products!F:F)</f>
        <v>398.25</v>
      </c>
      <c r="K2214" t="str">
        <f>_xlfn.XLOOKUP(D2214,Products!A:A,Products!C:C)</f>
        <v>Fashion</v>
      </c>
      <c r="L2214" t="str">
        <f>_xlfn.XLOOKUP(D2214,Products!A:A,Products!D:D)</f>
        <v>Clothing</v>
      </c>
      <c r="M2214">
        <f t="shared" si="306"/>
        <v>2704.7000000000003</v>
      </c>
      <c r="N2214">
        <f t="shared" si="307"/>
        <v>1991.25</v>
      </c>
      <c r="O2214">
        <f t="shared" si="308"/>
        <v>713.45000000000027</v>
      </c>
      <c r="P2214" s="8">
        <f t="shared" si="309"/>
        <v>0.26378156542315234</v>
      </c>
      <c r="Q2214">
        <f t="shared" si="310"/>
        <v>0</v>
      </c>
      <c r="R2214">
        <f t="shared" si="311"/>
        <v>2704.7000000000003</v>
      </c>
      <c r="S2214">
        <f t="shared" si="312"/>
        <v>713.45000000000027</v>
      </c>
      <c r="T2214" t="str">
        <f>_xlfn.XLOOKUP(C2214,Customers!A:A,Customers!D:D)</f>
        <v>M</v>
      </c>
      <c r="U2214" s="13">
        <f>_xlfn.XLOOKUP(C2214,Customers!A:A,Customers!E:E)</f>
        <v>33917</v>
      </c>
      <c r="V2214" t="str">
        <f>_xlfn.XLOOKUP(C2214,Customers!A:A,Customers!F:F)</f>
        <v>East Shelby</v>
      </c>
      <c r="W2214" s="13">
        <f>_xlfn.XLOOKUP(C2214,Customers!A:A,Customers!G:G)</f>
        <v>44208</v>
      </c>
      <c r="X2214">
        <f t="shared" ca="1" si="313"/>
        <v>33</v>
      </c>
      <c r="Y2214" t="str">
        <f t="shared" ca="1" si="314"/>
        <v>26-35</v>
      </c>
    </row>
    <row r="2215" spans="1:25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  <c r="I2215">
        <f>_xlfn.XLOOKUP(D2215,Products!A:A,Products!E:E)</f>
        <v>323.92</v>
      </c>
      <c r="J2215">
        <f>_xlfn.XLOOKUP(D2215,Products!A:A,Products!F:F)</f>
        <v>242.98</v>
      </c>
      <c r="K2215" t="str">
        <f>_xlfn.XLOOKUP(D2215,Products!A:A,Products!C:C)</f>
        <v>Fashion</v>
      </c>
      <c r="L2215" t="str">
        <f>_xlfn.XLOOKUP(D2215,Products!A:A,Products!D:D)</f>
        <v>Accessories</v>
      </c>
      <c r="M2215">
        <f t="shared" si="306"/>
        <v>1619.6000000000001</v>
      </c>
      <c r="N2215">
        <f t="shared" si="307"/>
        <v>1214.8999999999999</v>
      </c>
      <c r="O2215">
        <f t="shared" si="308"/>
        <v>404.70000000000027</v>
      </c>
      <c r="P2215" s="8">
        <f t="shared" si="309"/>
        <v>0.24987651271919006</v>
      </c>
      <c r="Q2215">
        <f t="shared" si="310"/>
        <v>242.94</v>
      </c>
      <c r="R2215">
        <f t="shared" si="311"/>
        <v>1376.66</v>
      </c>
      <c r="S2215">
        <f t="shared" si="312"/>
        <v>161.76000000000022</v>
      </c>
      <c r="T2215" t="str">
        <f>_xlfn.XLOOKUP(C2215,Customers!A:A,Customers!D:D)</f>
        <v>M</v>
      </c>
      <c r="U2215" s="13">
        <f>_xlfn.XLOOKUP(C2215,Customers!A:A,Customers!E:E)</f>
        <v>22750</v>
      </c>
      <c r="V2215" t="str">
        <f>_xlfn.XLOOKUP(C2215,Customers!A:A,Customers!F:F)</f>
        <v>East Melissashire</v>
      </c>
      <c r="W2215" s="13">
        <f>_xlfn.XLOOKUP(C2215,Customers!A:A,Customers!G:G)</f>
        <v>45831</v>
      </c>
      <c r="X2215">
        <f t="shared" ca="1" si="313"/>
        <v>64</v>
      </c>
      <c r="Y2215" t="str">
        <f t="shared" ca="1" si="314"/>
        <v>50+</v>
      </c>
    </row>
    <row r="2216" spans="1:25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  <c r="I2216">
        <f>_xlfn.XLOOKUP(D2216,Products!A:A,Products!E:E)</f>
        <v>1342.75</v>
      </c>
      <c r="J2216">
        <f>_xlfn.XLOOKUP(D2216,Products!A:A,Products!F:F)</f>
        <v>797.94</v>
      </c>
      <c r="K2216" t="str">
        <f>_xlfn.XLOOKUP(D2216,Products!A:A,Products!C:C)</f>
        <v>Fashion</v>
      </c>
      <c r="L2216" t="str">
        <f>_xlfn.XLOOKUP(D2216,Products!A:A,Products!D:D)</f>
        <v>Clothing</v>
      </c>
      <c r="M2216">
        <f t="shared" si="306"/>
        <v>4028.25</v>
      </c>
      <c r="N2216">
        <f t="shared" si="307"/>
        <v>2393.8200000000002</v>
      </c>
      <c r="O2216">
        <f t="shared" si="308"/>
        <v>1634.4299999999998</v>
      </c>
      <c r="P2216" s="8">
        <f t="shared" si="309"/>
        <v>0.40574194749581077</v>
      </c>
      <c r="Q2216">
        <f t="shared" si="310"/>
        <v>402.82500000000005</v>
      </c>
      <c r="R2216">
        <f t="shared" si="311"/>
        <v>3625.4250000000002</v>
      </c>
      <c r="S2216">
        <f t="shared" si="312"/>
        <v>1231.605</v>
      </c>
      <c r="T2216" t="str">
        <f>_xlfn.XLOOKUP(C2216,Customers!A:A,Customers!D:D)</f>
        <v>M</v>
      </c>
      <c r="U2216" s="13">
        <f>_xlfn.XLOOKUP(C2216,Customers!A:A,Customers!E:E)</f>
        <v>38555</v>
      </c>
      <c r="V2216" t="str">
        <f>_xlfn.XLOOKUP(C2216,Customers!A:A,Customers!F:F)</f>
        <v>West Tinatown</v>
      </c>
      <c r="W2216" s="13">
        <f>_xlfn.XLOOKUP(C2216,Customers!A:A,Customers!G:G)</f>
        <v>44145</v>
      </c>
      <c r="X2216">
        <f t="shared" ca="1" si="313"/>
        <v>20</v>
      </c>
      <c r="Y2216" t="str">
        <f t="shared" ca="1" si="314"/>
        <v>18-25</v>
      </c>
    </row>
    <row r="2217" spans="1:25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  <c r="I2217">
        <f>_xlfn.XLOOKUP(D2217,Products!A:A,Products!E:E)</f>
        <v>1194.1199999999999</v>
      </c>
      <c r="J2217">
        <f>_xlfn.XLOOKUP(D2217,Products!A:A,Products!F:F)</f>
        <v>838.95</v>
      </c>
      <c r="K2217" t="str">
        <f>_xlfn.XLOOKUP(D2217,Products!A:A,Products!C:C)</f>
        <v>Electronics</v>
      </c>
      <c r="L2217" t="str">
        <f>_xlfn.XLOOKUP(D2217,Products!A:A,Products!D:D)</f>
        <v>Smartphone</v>
      </c>
      <c r="M2217">
        <f t="shared" si="306"/>
        <v>2388.2399999999998</v>
      </c>
      <c r="N2217">
        <f t="shared" si="307"/>
        <v>1677.9</v>
      </c>
      <c r="O2217">
        <f t="shared" si="308"/>
        <v>710.33999999999969</v>
      </c>
      <c r="P2217" s="8">
        <f t="shared" si="309"/>
        <v>0.29743241885237653</v>
      </c>
      <c r="Q2217">
        <f t="shared" si="310"/>
        <v>0</v>
      </c>
      <c r="R2217">
        <f t="shared" si="311"/>
        <v>2388.2399999999998</v>
      </c>
      <c r="S2217">
        <f t="shared" si="312"/>
        <v>710.33999999999969</v>
      </c>
      <c r="T2217" t="str">
        <f>_xlfn.XLOOKUP(C2217,Customers!A:A,Customers!D:D)</f>
        <v>M</v>
      </c>
      <c r="U2217" s="13">
        <f>_xlfn.XLOOKUP(C2217,Customers!A:A,Customers!E:E)</f>
        <v>32966</v>
      </c>
      <c r="V2217" t="str">
        <f>_xlfn.XLOOKUP(C2217,Customers!A:A,Customers!F:F)</f>
        <v>Lake Christopher</v>
      </c>
      <c r="W2217" s="13">
        <f>_xlfn.XLOOKUP(C2217,Customers!A:A,Customers!G:G)</f>
        <v>44269</v>
      </c>
      <c r="X2217">
        <f t="shared" ca="1" si="313"/>
        <v>36</v>
      </c>
      <c r="Y2217" t="str">
        <f t="shared" ca="1" si="314"/>
        <v>36-50</v>
      </c>
    </row>
    <row r="2218" spans="1:25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  <c r="I2218">
        <f>_xlfn.XLOOKUP(D2218,Products!A:A,Products!E:E)</f>
        <v>1396.22</v>
      </c>
      <c r="J2218">
        <f>_xlfn.XLOOKUP(D2218,Products!A:A,Products!F:F)</f>
        <v>1004.09</v>
      </c>
      <c r="K2218" t="str">
        <f>_xlfn.XLOOKUP(D2218,Products!A:A,Products!C:C)</f>
        <v>Fashion</v>
      </c>
      <c r="L2218" t="str">
        <f>_xlfn.XLOOKUP(D2218,Products!A:A,Products!D:D)</f>
        <v>Bags</v>
      </c>
      <c r="M2218">
        <f t="shared" si="306"/>
        <v>6981.1</v>
      </c>
      <c r="N2218">
        <f t="shared" si="307"/>
        <v>5020.45</v>
      </c>
      <c r="O2218">
        <f t="shared" si="308"/>
        <v>1960.6500000000005</v>
      </c>
      <c r="P2218" s="8">
        <f t="shared" si="309"/>
        <v>0.28085115526206478</v>
      </c>
      <c r="Q2218">
        <f t="shared" si="310"/>
        <v>0</v>
      </c>
      <c r="R2218">
        <f t="shared" si="311"/>
        <v>6981.1</v>
      </c>
      <c r="S2218">
        <f t="shared" si="312"/>
        <v>1960.6500000000005</v>
      </c>
      <c r="T2218" t="str">
        <f>_xlfn.XLOOKUP(C2218,Customers!A:A,Customers!D:D)</f>
        <v>M</v>
      </c>
      <c r="U2218" s="13">
        <f>_xlfn.XLOOKUP(C2218,Customers!A:A,Customers!E:E)</f>
        <v>35319</v>
      </c>
      <c r="V2218" t="str">
        <f>_xlfn.XLOOKUP(C2218,Customers!A:A,Customers!F:F)</f>
        <v>Osborneport</v>
      </c>
      <c r="W2218" s="13">
        <f>_xlfn.XLOOKUP(C2218,Customers!A:A,Customers!G:G)</f>
        <v>44829</v>
      </c>
      <c r="X2218">
        <f t="shared" ca="1" si="313"/>
        <v>29</v>
      </c>
      <c r="Y2218" t="str">
        <f t="shared" ca="1" si="314"/>
        <v>26-35</v>
      </c>
    </row>
    <row r="2219" spans="1:25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  <c r="I2219">
        <f>_xlfn.XLOOKUP(D2219,Products!A:A,Products!E:E)</f>
        <v>1227.24</v>
      </c>
      <c r="J2219">
        <f>_xlfn.XLOOKUP(D2219,Products!A:A,Products!F:F)</f>
        <v>977.09</v>
      </c>
      <c r="K2219" t="str">
        <f>_xlfn.XLOOKUP(D2219,Products!A:A,Products!C:C)</f>
        <v>Groceries</v>
      </c>
      <c r="L2219" t="str">
        <f>_xlfn.XLOOKUP(D2219,Products!A:A,Products!D:D)</f>
        <v>Dairy</v>
      </c>
      <c r="M2219">
        <f t="shared" si="306"/>
        <v>1227.24</v>
      </c>
      <c r="N2219">
        <f t="shared" si="307"/>
        <v>977.09</v>
      </c>
      <c r="O2219">
        <f t="shared" si="308"/>
        <v>250.14999999999998</v>
      </c>
      <c r="P2219" s="8">
        <f t="shared" si="309"/>
        <v>0.20383136142889735</v>
      </c>
      <c r="Q2219">
        <f t="shared" si="310"/>
        <v>184.08599999999998</v>
      </c>
      <c r="R2219">
        <f t="shared" si="311"/>
        <v>1043.154</v>
      </c>
      <c r="S2219">
        <f t="shared" si="312"/>
        <v>66.063999999999965</v>
      </c>
      <c r="T2219" t="str">
        <f>_xlfn.XLOOKUP(C2219,Customers!A:A,Customers!D:D)</f>
        <v>F</v>
      </c>
      <c r="U2219" s="13">
        <f>_xlfn.XLOOKUP(C2219,Customers!A:A,Customers!E:E)</f>
        <v>26908</v>
      </c>
      <c r="V2219" t="str">
        <f>_xlfn.XLOOKUP(C2219,Customers!A:A,Customers!F:F)</f>
        <v>Brittanyburgh</v>
      </c>
      <c r="W2219" s="13">
        <f>_xlfn.XLOOKUP(C2219,Customers!A:A,Customers!G:G)</f>
        <v>45561</v>
      </c>
      <c r="X2219">
        <f t="shared" ca="1" si="313"/>
        <v>52</v>
      </c>
      <c r="Y2219" t="str">
        <f t="shared" ca="1" si="314"/>
        <v>50+</v>
      </c>
    </row>
    <row r="2220" spans="1:25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  <c r="I2220">
        <f>_xlfn.XLOOKUP(D2220,Products!A:A,Products!E:E)</f>
        <v>1745.61</v>
      </c>
      <c r="J2220">
        <f>_xlfn.XLOOKUP(D2220,Products!A:A,Products!F:F)</f>
        <v>1322.44</v>
      </c>
      <c r="K2220" t="str">
        <f>_xlfn.XLOOKUP(D2220,Products!A:A,Products!C:C)</f>
        <v>Electronics</v>
      </c>
      <c r="L2220" t="str">
        <f>_xlfn.XLOOKUP(D2220,Products!A:A,Products!D:D)</f>
        <v>Headphones</v>
      </c>
      <c r="M2220">
        <f t="shared" si="306"/>
        <v>6982.44</v>
      </c>
      <c r="N2220">
        <f t="shared" si="307"/>
        <v>5289.76</v>
      </c>
      <c r="O2220">
        <f t="shared" si="308"/>
        <v>1692.6799999999994</v>
      </c>
      <c r="P2220" s="8">
        <f t="shared" si="309"/>
        <v>0.24241955534168563</v>
      </c>
      <c r="Q2220">
        <f t="shared" si="310"/>
        <v>0</v>
      </c>
      <c r="R2220">
        <f t="shared" si="311"/>
        <v>6982.44</v>
      </c>
      <c r="S2220">
        <f t="shared" si="312"/>
        <v>1692.6799999999994</v>
      </c>
      <c r="T2220" t="str">
        <f>_xlfn.XLOOKUP(C2220,Customers!A:A,Customers!D:D)</f>
        <v>M</v>
      </c>
      <c r="U2220" s="13">
        <f>_xlfn.XLOOKUP(C2220,Customers!A:A,Customers!E:E)</f>
        <v>29985</v>
      </c>
      <c r="V2220" t="str">
        <f>_xlfn.XLOOKUP(C2220,Customers!A:A,Customers!F:F)</f>
        <v>Marcchester</v>
      </c>
      <c r="W2220" s="13">
        <f>_xlfn.XLOOKUP(C2220,Customers!A:A,Customers!G:G)</f>
        <v>45488</v>
      </c>
      <c r="X2220">
        <f t="shared" ca="1" si="313"/>
        <v>44</v>
      </c>
      <c r="Y2220" t="str">
        <f t="shared" ca="1" si="314"/>
        <v>36-50</v>
      </c>
    </row>
    <row r="2221" spans="1:25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  <c r="I2221">
        <f>_xlfn.XLOOKUP(D2221,Products!A:A,Products!E:E)</f>
        <v>1952.65</v>
      </c>
      <c r="J2221">
        <f>_xlfn.XLOOKUP(D2221,Products!A:A,Products!F:F)</f>
        <v>1451.27</v>
      </c>
      <c r="K2221" t="str">
        <f>_xlfn.XLOOKUP(D2221,Products!A:A,Products!C:C)</f>
        <v>Electronics</v>
      </c>
      <c r="L2221" t="str">
        <f>_xlfn.XLOOKUP(D2221,Products!A:A,Products!D:D)</f>
        <v>Television</v>
      </c>
      <c r="M2221">
        <f t="shared" si="306"/>
        <v>7810.6</v>
      </c>
      <c r="N2221">
        <f t="shared" si="307"/>
        <v>5805.08</v>
      </c>
      <c r="O2221">
        <f t="shared" si="308"/>
        <v>2005.5200000000004</v>
      </c>
      <c r="P2221" s="8">
        <f t="shared" si="309"/>
        <v>0.2567690062223133</v>
      </c>
      <c r="Q2221">
        <f t="shared" si="310"/>
        <v>390.53000000000003</v>
      </c>
      <c r="R2221">
        <f t="shared" si="311"/>
        <v>7420.0700000000006</v>
      </c>
      <c r="S2221">
        <f t="shared" si="312"/>
        <v>1614.9900000000007</v>
      </c>
      <c r="T2221" t="str">
        <f>_xlfn.XLOOKUP(C2221,Customers!A:A,Customers!D:D)</f>
        <v>F</v>
      </c>
      <c r="U2221" s="13">
        <f>_xlfn.XLOOKUP(C2221,Customers!A:A,Customers!E:E)</f>
        <v>37614</v>
      </c>
      <c r="V2221" t="str">
        <f>_xlfn.XLOOKUP(C2221,Customers!A:A,Customers!F:F)</f>
        <v>North Meagan</v>
      </c>
      <c r="W2221" s="13">
        <f>_xlfn.XLOOKUP(C2221,Customers!A:A,Customers!G:G)</f>
        <v>44855</v>
      </c>
      <c r="X2221">
        <f t="shared" ca="1" si="313"/>
        <v>23</v>
      </c>
      <c r="Y2221" t="str">
        <f t="shared" ca="1" si="314"/>
        <v>18-25</v>
      </c>
    </row>
    <row r="2222" spans="1:25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  <c r="I2222">
        <f>_xlfn.XLOOKUP(D2222,Products!A:A,Products!E:E)</f>
        <v>1879.08</v>
      </c>
      <c r="J2222">
        <f>_xlfn.XLOOKUP(D2222,Products!A:A,Products!F:F)</f>
        <v>1004.56</v>
      </c>
      <c r="K2222" t="str">
        <f>_xlfn.XLOOKUP(D2222,Products!A:A,Products!C:C)</f>
        <v>Groceries</v>
      </c>
      <c r="L2222" t="str">
        <f>_xlfn.XLOOKUP(D2222,Products!A:A,Products!D:D)</f>
        <v>Dairy</v>
      </c>
      <c r="M2222">
        <f t="shared" si="306"/>
        <v>9395.4</v>
      </c>
      <c r="N2222">
        <f t="shared" si="307"/>
        <v>5022.7999999999993</v>
      </c>
      <c r="O2222">
        <f t="shared" si="308"/>
        <v>4372.6000000000004</v>
      </c>
      <c r="P2222" s="8">
        <f t="shared" si="309"/>
        <v>0.46539796070417444</v>
      </c>
      <c r="Q2222">
        <f t="shared" si="310"/>
        <v>1409.31</v>
      </c>
      <c r="R2222">
        <f t="shared" si="311"/>
        <v>7986.09</v>
      </c>
      <c r="S2222">
        <f t="shared" si="312"/>
        <v>2963.2900000000009</v>
      </c>
      <c r="T2222" t="str">
        <f>_xlfn.XLOOKUP(C2222,Customers!A:A,Customers!D:D)</f>
        <v>F</v>
      </c>
      <c r="U2222" s="13">
        <f>_xlfn.XLOOKUP(C2222,Customers!A:A,Customers!E:E)</f>
        <v>26827</v>
      </c>
      <c r="V2222" t="str">
        <f>_xlfn.XLOOKUP(C2222,Customers!A:A,Customers!F:F)</f>
        <v>Port Gail</v>
      </c>
      <c r="W2222" s="13">
        <f>_xlfn.XLOOKUP(C2222,Customers!A:A,Customers!G:G)</f>
        <v>45532</v>
      </c>
      <c r="X2222">
        <f t="shared" ca="1" si="313"/>
        <v>53</v>
      </c>
      <c r="Y2222" t="str">
        <f t="shared" ca="1" si="314"/>
        <v>50+</v>
      </c>
    </row>
    <row r="2223" spans="1:25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  <c r="I2223">
        <f>_xlfn.XLOOKUP(D2223,Products!A:A,Products!E:E)</f>
        <v>1485.05</v>
      </c>
      <c r="J2223">
        <f>_xlfn.XLOOKUP(D2223,Products!A:A,Products!F:F)</f>
        <v>988.31</v>
      </c>
      <c r="K2223" t="str">
        <f>_xlfn.XLOOKUP(D2223,Products!A:A,Products!C:C)</f>
        <v>Fashion</v>
      </c>
      <c r="L2223" t="str">
        <f>_xlfn.XLOOKUP(D2223,Products!A:A,Products!D:D)</f>
        <v>Clothing</v>
      </c>
      <c r="M2223">
        <f t="shared" si="306"/>
        <v>1485.05</v>
      </c>
      <c r="N2223">
        <f t="shared" si="307"/>
        <v>988.31</v>
      </c>
      <c r="O2223">
        <f t="shared" si="308"/>
        <v>496.74</v>
      </c>
      <c r="P2223" s="8">
        <f t="shared" si="309"/>
        <v>0.33449378808794317</v>
      </c>
      <c r="Q2223">
        <f t="shared" si="310"/>
        <v>74.252499999999998</v>
      </c>
      <c r="R2223">
        <f t="shared" si="311"/>
        <v>1410.7974999999999</v>
      </c>
      <c r="S2223">
        <f t="shared" si="312"/>
        <v>422.48749999999995</v>
      </c>
      <c r="T2223" t="str">
        <f>_xlfn.XLOOKUP(C2223,Customers!A:A,Customers!D:D)</f>
        <v>M</v>
      </c>
      <c r="U2223" s="13">
        <f>_xlfn.XLOOKUP(C2223,Customers!A:A,Customers!E:E)</f>
        <v>34163</v>
      </c>
      <c r="V2223" t="str">
        <f>_xlfn.XLOOKUP(C2223,Customers!A:A,Customers!F:F)</f>
        <v>Justintown</v>
      </c>
      <c r="W2223" s="13">
        <f>_xlfn.XLOOKUP(C2223,Customers!A:A,Customers!G:G)</f>
        <v>44573</v>
      </c>
      <c r="X2223">
        <f t="shared" ca="1" si="313"/>
        <v>32</v>
      </c>
      <c r="Y2223" t="str">
        <f t="shared" ca="1" si="314"/>
        <v>26-35</v>
      </c>
    </row>
    <row r="2224" spans="1:25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  <c r="I2224">
        <f>_xlfn.XLOOKUP(D2224,Products!A:A,Products!E:E)</f>
        <v>25.57</v>
      </c>
      <c r="J2224">
        <f>_xlfn.XLOOKUP(D2224,Products!A:A,Products!F:F)</f>
        <v>19.05</v>
      </c>
      <c r="K2224" t="str">
        <f>_xlfn.XLOOKUP(D2224,Products!A:A,Products!C:C)</f>
        <v>Groceries</v>
      </c>
      <c r="L2224" t="str">
        <f>_xlfn.XLOOKUP(D2224,Products!A:A,Products!D:D)</f>
        <v>Vegetables</v>
      </c>
      <c r="M2224">
        <f t="shared" si="306"/>
        <v>51.14</v>
      </c>
      <c r="N2224">
        <f t="shared" si="307"/>
        <v>38.1</v>
      </c>
      <c r="O2224">
        <f t="shared" si="308"/>
        <v>13.04</v>
      </c>
      <c r="P2224" s="8">
        <f t="shared" si="309"/>
        <v>0.25498631208447398</v>
      </c>
      <c r="Q2224">
        <f t="shared" si="310"/>
        <v>2.5570000000000004</v>
      </c>
      <c r="R2224">
        <f t="shared" si="311"/>
        <v>48.582999999999998</v>
      </c>
      <c r="S2224">
        <f t="shared" si="312"/>
        <v>10.482999999999997</v>
      </c>
      <c r="T2224" t="str">
        <f>_xlfn.XLOOKUP(C2224,Customers!A:A,Customers!D:D)</f>
        <v>F</v>
      </c>
      <c r="U2224" s="13">
        <f>_xlfn.XLOOKUP(C2224,Customers!A:A,Customers!E:E)</f>
        <v>21380</v>
      </c>
      <c r="V2224" t="str">
        <f>_xlfn.XLOOKUP(C2224,Customers!A:A,Customers!F:F)</f>
        <v>Kristinemouth</v>
      </c>
      <c r="W2224" s="13">
        <f>_xlfn.XLOOKUP(C2224,Customers!A:A,Customers!G:G)</f>
        <v>44723</v>
      </c>
      <c r="X2224">
        <f t="shared" ca="1" si="313"/>
        <v>67</v>
      </c>
      <c r="Y2224" t="str">
        <f t="shared" ca="1" si="314"/>
        <v>50+</v>
      </c>
    </row>
    <row r="2225" spans="1:25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  <c r="I2225">
        <f>_xlfn.XLOOKUP(D2225,Products!A:A,Products!E:E)</f>
        <v>1878.47</v>
      </c>
      <c r="J2225">
        <f>_xlfn.XLOOKUP(D2225,Products!A:A,Products!F:F)</f>
        <v>1014.91</v>
      </c>
      <c r="K2225" t="str">
        <f>_xlfn.XLOOKUP(D2225,Products!A:A,Products!C:C)</f>
        <v>Fashion</v>
      </c>
      <c r="L2225" t="str">
        <f>_xlfn.XLOOKUP(D2225,Products!A:A,Products!D:D)</f>
        <v>Footwear</v>
      </c>
      <c r="M2225">
        <f t="shared" si="306"/>
        <v>5635.41</v>
      </c>
      <c r="N2225">
        <f t="shared" si="307"/>
        <v>3044.73</v>
      </c>
      <c r="O2225">
        <f t="shared" si="308"/>
        <v>2590.6799999999998</v>
      </c>
      <c r="P2225" s="8">
        <f t="shared" si="309"/>
        <v>0.45971455493034225</v>
      </c>
      <c r="Q2225">
        <f t="shared" si="310"/>
        <v>0</v>
      </c>
      <c r="R2225">
        <f t="shared" si="311"/>
        <v>5635.41</v>
      </c>
      <c r="S2225">
        <f t="shared" si="312"/>
        <v>2590.6799999999998</v>
      </c>
      <c r="T2225" t="str">
        <f>_xlfn.XLOOKUP(C2225,Customers!A:A,Customers!D:D)</f>
        <v>F</v>
      </c>
      <c r="U2225" s="13">
        <f>_xlfn.XLOOKUP(C2225,Customers!A:A,Customers!E:E)</f>
        <v>32818</v>
      </c>
      <c r="V2225" t="str">
        <f>_xlfn.XLOOKUP(C2225,Customers!A:A,Customers!F:F)</f>
        <v>Cliffordbury</v>
      </c>
      <c r="W2225" s="13">
        <f>_xlfn.XLOOKUP(C2225,Customers!A:A,Customers!G:G)</f>
        <v>44718</v>
      </c>
      <c r="X2225">
        <f t="shared" ca="1" si="313"/>
        <v>36</v>
      </c>
      <c r="Y2225" t="str">
        <f t="shared" ca="1" si="314"/>
        <v>36-50</v>
      </c>
    </row>
    <row r="2226" spans="1:25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  <c r="I2226">
        <f>_xlfn.XLOOKUP(D2226,Products!A:A,Products!E:E)</f>
        <v>453.62</v>
      </c>
      <c r="J2226">
        <f>_xlfn.XLOOKUP(D2226,Products!A:A,Products!F:F)</f>
        <v>316.63</v>
      </c>
      <c r="K2226" t="str">
        <f>_xlfn.XLOOKUP(D2226,Products!A:A,Products!C:C)</f>
        <v>Fashion</v>
      </c>
      <c r="L2226" t="str">
        <f>_xlfn.XLOOKUP(D2226,Products!A:A,Products!D:D)</f>
        <v>Clothing</v>
      </c>
      <c r="M2226">
        <f t="shared" si="306"/>
        <v>1814.48</v>
      </c>
      <c r="N2226">
        <f t="shared" si="307"/>
        <v>1266.52</v>
      </c>
      <c r="O2226">
        <f t="shared" si="308"/>
        <v>547.96</v>
      </c>
      <c r="P2226" s="8">
        <f t="shared" si="309"/>
        <v>0.30199285745778409</v>
      </c>
      <c r="Q2226">
        <f t="shared" si="310"/>
        <v>272.17199999999997</v>
      </c>
      <c r="R2226">
        <f t="shared" si="311"/>
        <v>1542.308</v>
      </c>
      <c r="S2226">
        <f t="shared" si="312"/>
        <v>275.78800000000001</v>
      </c>
      <c r="T2226" t="str">
        <f>_xlfn.XLOOKUP(C2226,Customers!A:A,Customers!D:D)</f>
        <v>M</v>
      </c>
      <c r="U2226" s="13">
        <f>_xlfn.XLOOKUP(C2226,Customers!A:A,Customers!E:E)</f>
        <v>30183</v>
      </c>
      <c r="V2226" t="str">
        <f>_xlfn.XLOOKUP(C2226,Customers!A:A,Customers!F:F)</f>
        <v>Seanville</v>
      </c>
      <c r="W2226" s="13">
        <f>_xlfn.XLOOKUP(C2226,Customers!A:A,Customers!G:G)</f>
        <v>44184</v>
      </c>
      <c r="X2226">
        <f t="shared" ca="1" si="313"/>
        <v>43</v>
      </c>
      <c r="Y2226" t="str">
        <f t="shared" ca="1" si="314"/>
        <v>36-50</v>
      </c>
    </row>
    <row r="2227" spans="1:25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  <c r="I2227">
        <f>_xlfn.XLOOKUP(D2227,Products!A:A,Products!E:E)</f>
        <v>818.76</v>
      </c>
      <c r="J2227">
        <f>_xlfn.XLOOKUP(D2227,Products!A:A,Products!F:F)</f>
        <v>527.62</v>
      </c>
      <c r="K2227" t="str">
        <f>_xlfn.XLOOKUP(D2227,Products!A:A,Products!C:C)</f>
        <v>Electronics</v>
      </c>
      <c r="L2227" t="str">
        <f>_xlfn.XLOOKUP(D2227,Products!A:A,Products!D:D)</f>
        <v>Television</v>
      </c>
      <c r="M2227">
        <f t="shared" si="306"/>
        <v>3275.04</v>
      </c>
      <c r="N2227">
        <f t="shared" si="307"/>
        <v>2110.48</v>
      </c>
      <c r="O2227">
        <f t="shared" si="308"/>
        <v>1164.56</v>
      </c>
      <c r="P2227" s="8">
        <f t="shared" si="309"/>
        <v>0.35558649665347597</v>
      </c>
      <c r="Q2227">
        <f t="shared" si="310"/>
        <v>163.75200000000001</v>
      </c>
      <c r="R2227">
        <f t="shared" si="311"/>
        <v>3111.288</v>
      </c>
      <c r="S2227">
        <f t="shared" si="312"/>
        <v>1000.808</v>
      </c>
      <c r="T2227" t="str">
        <f>_xlfn.XLOOKUP(C2227,Customers!A:A,Customers!D:D)</f>
        <v>M</v>
      </c>
      <c r="U2227" s="13">
        <f>_xlfn.XLOOKUP(C2227,Customers!A:A,Customers!E:E)</f>
        <v>33450</v>
      </c>
      <c r="V2227" t="str">
        <f>_xlfn.XLOOKUP(C2227,Customers!A:A,Customers!F:F)</f>
        <v>West Ralph</v>
      </c>
      <c r="W2227" s="13">
        <f>_xlfn.XLOOKUP(C2227,Customers!A:A,Customers!G:G)</f>
        <v>45747</v>
      </c>
      <c r="X2227">
        <f t="shared" ca="1" si="313"/>
        <v>34</v>
      </c>
      <c r="Y2227" t="str">
        <f t="shared" ca="1" si="314"/>
        <v>26-35</v>
      </c>
    </row>
    <row r="2228" spans="1:25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  <c r="I2228">
        <f>_xlfn.XLOOKUP(D2228,Products!A:A,Products!E:E)</f>
        <v>1044.6400000000001</v>
      </c>
      <c r="J2228">
        <f>_xlfn.XLOOKUP(D2228,Products!A:A,Products!F:F)</f>
        <v>775.07</v>
      </c>
      <c r="K2228" t="str">
        <f>_xlfn.XLOOKUP(D2228,Products!A:A,Products!C:C)</f>
        <v>Fashion</v>
      </c>
      <c r="L2228" t="str">
        <f>_xlfn.XLOOKUP(D2228,Products!A:A,Products!D:D)</f>
        <v>Footwear</v>
      </c>
      <c r="M2228">
        <f t="shared" si="306"/>
        <v>1044.6400000000001</v>
      </c>
      <c r="N2228">
        <f t="shared" si="307"/>
        <v>775.07</v>
      </c>
      <c r="O2228">
        <f t="shared" si="308"/>
        <v>269.57000000000005</v>
      </c>
      <c r="P2228" s="8">
        <f t="shared" si="309"/>
        <v>0.25805062030938891</v>
      </c>
      <c r="Q2228">
        <f t="shared" si="310"/>
        <v>156.696</v>
      </c>
      <c r="R2228">
        <f t="shared" si="311"/>
        <v>887.94400000000007</v>
      </c>
      <c r="S2228">
        <f t="shared" si="312"/>
        <v>112.87400000000002</v>
      </c>
      <c r="T2228" t="str">
        <f>_xlfn.XLOOKUP(C2228,Customers!A:A,Customers!D:D)</f>
        <v>F</v>
      </c>
      <c r="U2228" s="13">
        <f>_xlfn.XLOOKUP(C2228,Customers!A:A,Customers!E:E)</f>
        <v>23715</v>
      </c>
      <c r="V2228" t="str">
        <f>_xlfn.XLOOKUP(C2228,Customers!A:A,Customers!F:F)</f>
        <v>Port Angelabury</v>
      </c>
      <c r="W2228" s="13">
        <f>_xlfn.XLOOKUP(C2228,Customers!A:A,Customers!G:G)</f>
        <v>44601</v>
      </c>
      <c r="X2228">
        <f t="shared" ca="1" si="313"/>
        <v>61</v>
      </c>
      <c r="Y2228" t="str">
        <f t="shared" ca="1" si="314"/>
        <v>50+</v>
      </c>
    </row>
    <row r="2229" spans="1:25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  <c r="I2229">
        <f>_xlfn.XLOOKUP(D2229,Products!A:A,Products!E:E)</f>
        <v>429.15</v>
      </c>
      <c r="J2229">
        <f>_xlfn.XLOOKUP(D2229,Products!A:A,Products!F:F)</f>
        <v>258.72000000000003</v>
      </c>
      <c r="K2229" t="str">
        <f>_xlfn.XLOOKUP(D2229,Products!A:A,Products!C:C)</f>
        <v>Fashion</v>
      </c>
      <c r="L2229" t="str">
        <f>_xlfn.XLOOKUP(D2229,Products!A:A,Products!D:D)</f>
        <v>Watches</v>
      </c>
      <c r="M2229">
        <f t="shared" si="306"/>
        <v>429.15</v>
      </c>
      <c r="N2229">
        <f t="shared" si="307"/>
        <v>258.72000000000003</v>
      </c>
      <c r="O2229">
        <f t="shared" si="308"/>
        <v>170.42999999999995</v>
      </c>
      <c r="P2229" s="8">
        <f t="shared" si="309"/>
        <v>0.39713386927647665</v>
      </c>
      <c r="Q2229">
        <f t="shared" si="310"/>
        <v>64.372499999999988</v>
      </c>
      <c r="R2229">
        <f t="shared" si="311"/>
        <v>364.77749999999997</v>
      </c>
      <c r="S2229">
        <f t="shared" si="312"/>
        <v>106.05749999999995</v>
      </c>
      <c r="T2229" t="str">
        <f>_xlfn.XLOOKUP(C2229,Customers!A:A,Customers!D:D)</f>
        <v>M</v>
      </c>
      <c r="U2229" s="13">
        <f>_xlfn.XLOOKUP(C2229,Customers!A:A,Customers!E:E)</f>
        <v>28514</v>
      </c>
      <c r="V2229" t="str">
        <f>_xlfn.XLOOKUP(C2229,Customers!A:A,Customers!F:F)</f>
        <v>North Kathryn</v>
      </c>
      <c r="W2229" s="13">
        <f>_xlfn.XLOOKUP(C2229,Customers!A:A,Customers!G:G)</f>
        <v>45779</v>
      </c>
      <c r="X2229">
        <f t="shared" ca="1" si="313"/>
        <v>48</v>
      </c>
      <c r="Y2229" t="str">
        <f t="shared" ca="1" si="314"/>
        <v>36-50</v>
      </c>
    </row>
    <row r="2230" spans="1:25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  <c r="I2230">
        <f>_xlfn.XLOOKUP(D2230,Products!A:A,Products!E:E)</f>
        <v>564.41999999999996</v>
      </c>
      <c r="J2230">
        <f>_xlfn.XLOOKUP(D2230,Products!A:A,Products!F:F)</f>
        <v>293.95999999999998</v>
      </c>
      <c r="K2230" t="str">
        <f>_xlfn.XLOOKUP(D2230,Products!A:A,Products!C:C)</f>
        <v>Fashion</v>
      </c>
      <c r="L2230" t="str">
        <f>_xlfn.XLOOKUP(D2230,Products!A:A,Products!D:D)</f>
        <v>Accessories</v>
      </c>
      <c r="M2230">
        <f t="shared" si="306"/>
        <v>2257.6799999999998</v>
      </c>
      <c r="N2230">
        <f t="shared" si="307"/>
        <v>1175.8399999999999</v>
      </c>
      <c r="O2230">
        <f t="shared" si="308"/>
        <v>1081.8399999999999</v>
      </c>
      <c r="P2230" s="8">
        <f t="shared" si="309"/>
        <v>0.47918216930654478</v>
      </c>
      <c r="Q2230">
        <f t="shared" si="310"/>
        <v>338.65199999999999</v>
      </c>
      <c r="R2230">
        <f t="shared" si="311"/>
        <v>1919.0279999999998</v>
      </c>
      <c r="S2230">
        <f t="shared" si="312"/>
        <v>743.18799999999987</v>
      </c>
      <c r="T2230" t="str">
        <f>_xlfn.XLOOKUP(C2230,Customers!A:A,Customers!D:D)</f>
        <v>M</v>
      </c>
      <c r="U2230" s="13">
        <f>_xlfn.XLOOKUP(C2230,Customers!A:A,Customers!E:E)</f>
        <v>23046</v>
      </c>
      <c r="V2230" t="str">
        <f>_xlfn.XLOOKUP(C2230,Customers!A:A,Customers!F:F)</f>
        <v>Port Williamhaven</v>
      </c>
      <c r="W2230" s="13">
        <f>_xlfn.XLOOKUP(C2230,Customers!A:A,Customers!G:G)</f>
        <v>44431</v>
      </c>
      <c r="X2230">
        <f t="shared" ca="1" si="313"/>
        <v>63</v>
      </c>
      <c r="Y2230" t="str">
        <f t="shared" ca="1" si="314"/>
        <v>50+</v>
      </c>
    </row>
    <row r="2231" spans="1:25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  <c r="I2231">
        <f>_xlfn.XLOOKUP(D2231,Products!A:A,Products!E:E)</f>
        <v>1745.61</v>
      </c>
      <c r="J2231">
        <f>_xlfn.XLOOKUP(D2231,Products!A:A,Products!F:F)</f>
        <v>1322.44</v>
      </c>
      <c r="K2231" t="str">
        <f>_xlfn.XLOOKUP(D2231,Products!A:A,Products!C:C)</f>
        <v>Electronics</v>
      </c>
      <c r="L2231" t="str">
        <f>_xlfn.XLOOKUP(D2231,Products!A:A,Products!D:D)</f>
        <v>Headphones</v>
      </c>
      <c r="M2231">
        <f t="shared" si="306"/>
        <v>5236.83</v>
      </c>
      <c r="N2231">
        <f t="shared" si="307"/>
        <v>3967.32</v>
      </c>
      <c r="O2231">
        <f t="shared" si="308"/>
        <v>1269.5099999999998</v>
      </c>
      <c r="P2231" s="8">
        <f t="shared" si="309"/>
        <v>0.24241955534168566</v>
      </c>
      <c r="Q2231">
        <f t="shared" si="310"/>
        <v>261.8415</v>
      </c>
      <c r="R2231">
        <f t="shared" si="311"/>
        <v>4974.9884999999995</v>
      </c>
      <c r="S2231">
        <f t="shared" si="312"/>
        <v>1007.6684999999993</v>
      </c>
      <c r="T2231" t="str">
        <f>_xlfn.XLOOKUP(C2231,Customers!A:A,Customers!D:D)</f>
        <v>F</v>
      </c>
      <c r="U2231" s="13">
        <f>_xlfn.XLOOKUP(C2231,Customers!A:A,Customers!E:E)</f>
        <v>38461</v>
      </c>
      <c r="V2231" t="str">
        <f>_xlfn.XLOOKUP(C2231,Customers!A:A,Customers!F:F)</f>
        <v>Port Allen</v>
      </c>
      <c r="W2231" s="13">
        <f>_xlfn.XLOOKUP(C2231,Customers!A:A,Customers!G:G)</f>
        <v>45334</v>
      </c>
      <c r="X2231">
        <f t="shared" ca="1" si="313"/>
        <v>21</v>
      </c>
      <c r="Y2231" t="str">
        <f t="shared" ca="1" si="314"/>
        <v>18-25</v>
      </c>
    </row>
    <row r="2232" spans="1:25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  <c r="I2232">
        <f>_xlfn.XLOOKUP(D2232,Products!A:A,Products!E:E)</f>
        <v>323.92</v>
      </c>
      <c r="J2232">
        <f>_xlfn.XLOOKUP(D2232,Products!A:A,Products!F:F)</f>
        <v>242.98</v>
      </c>
      <c r="K2232" t="str">
        <f>_xlfn.XLOOKUP(D2232,Products!A:A,Products!C:C)</f>
        <v>Fashion</v>
      </c>
      <c r="L2232" t="str">
        <f>_xlfn.XLOOKUP(D2232,Products!A:A,Products!D:D)</f>
        <v>Accessories</v>
      </c>
      <c r="M2232">
        <f t="shared" si="306"/>
        <v>1295.68</v>
      </c>
      <c r="N2232">
        <f t="shared" si="307"/>
        <v>971.92</v>
      </c>
      <c r="O2232">
        <f t="shared" si="308"/>
        <v>323.7600000000001</v>
      </c>
      <c r="P2232" s="8">
        <f t="shared" si="309"/>
        <v>0.24987651271918998</v>
      </c>
      <c r="Q2232">
        <f t="shared" si="310"/>
        <v>0</v>
      </c>
      <c r="R2232">
        <f t="shared" si="311"/>
        <v>1295.68</v>
      </c>
      <c r="S2232">
        <f t="shared" si="312"/>
        <v>323.7600000000001</v>
      </c>
      <c r="T2232" t="str">
        <f>_xlfn.XLOOKUP(C2232,Customers!A:A,Customers!D:D)</f>
        <v>F</v>
      </c>
      <c r="U2232" s="13">
        <f>_xlfn.XLOOKUP(C2232,Customers!A:A,Customers!E:E)</f>
        <v>26631</v>
      </c>
      <c r="V2232" t="str">
        <f>_xlfn.XLOOKUP(C2232,Customers!A:A,Customers!F:F)</f>
        <v>Port Bryce</v>
      </c>
      <c r="W2232" s="13">
        <f>_xlfn.XLOOKUP(C2232,Customers!A:A,Customers!G:G)</f>
        <v>45638</v>
      </c>
      <c r="X2232">
        <f t="shared" ca="1" si="313"/>
        <v>53</v>
      </c>
      <c r="Y2232" t="str">
        <f t="shared" ca="1" si="314"/>
        <v>50+</v>
      </c>
    </row>
    <row r="2233" spans="1:25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  <c r="I2233">
        <f>_xlfn.XLOOKUP(D2233,Products!A:A,Products!E:E)</f>
        <v>1015.76</v>
      </c>
      <c r="J2233">
        <f>_xlfn.XLOOKUP(D2233,Products!A:A,Products!F:F)</f>
        <v>584.4</v>
      </c>
      <c r="K2233" t="str">
        <f>_xlfn.XLOOKUP(D2233,Products!A:A,Products!C:C)</f>
        <v>Groceries</v>
      </c>
      <c r="L2233" t="str">
        <f>_xlfn.XLOOKUP(D2233,Products!A:A,Products!D:D)</f>
        <v>Dairy</v>
      </c>
      <c r="M2233">
        <f t="shared" si="306"/>
        <v>3047.2799999999997</v>
      </c>
      <c r="N2233">
        <f t="shared" si="307"/>
        <v>1753.1999999999998</v>
      </c>
      <c r="O2233">
        <f t="shared" si="308"/>
        <v>1294.08</v>
      </c>
      <c r="P2233" s="8">
        <f t="shared" si="309"/>
        <v>0.42466724423092073</v>
      </c>
      <c r="Q2233">
        <f t="shared" si="310"/>
        <v>304.72800000000001</v>
      </c>
      <c r="R2233">
        <f t="shared" si="311"/>
        <v>2742.5519999999997</v>
      </c>
      <c r="S2233">
        <f t="shared" si="312"/>
        <v>989.35199999999986</v>
      </c>
      <c r="T2233" t="str">
        <f>_xlfn.XLOOKUP(C2233,Customers!A:A,Customers!D:D)</f>
        <v>M</v>
      </c>
      <c r="U2233" s="13">
        <f>_xlfn.XLOOKUP(C2233,Customers!A:A,Customers!E:E)</f>
        <v>25414</v>
      </c>
      <c r="V2233" t="str">
        <f>_xlfn.XLOOKUP(C2233,Customers!A:A,Customers!F:F)</f>
        <v>Lake Steventown</v>
      </c>
      <c r="W2233" s="13">
        <f>_xlfn.XLOOKUP(C2233,Customers!A:A,Customers!G:G)</f>
        <v>44835</v>
      </c>
      <c r="X2233">
        <f t="shared" ca="1" si="313"/>
        <v>56</v>
      </c>
      <c r="Y2233" t="str">
        <f t="shared" ca="1" si="314"/>
        <v>50+</v>
      </c>
    </row>
    <row r="2234" spans="1:25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  <c r="I2234">
        <f>_xlfn.XLOOKUP(D2234,Products!A:A,Products!E:E)</f>
        <v>1485.05</v>
      </c>
      <c r="J2234">
        <f>_xlfn.XLOOKUP(D2234,Products!A:A,Products!F:F)</f>
        <v>988.31</v>
      </c>
      <c r="K2234" t="str">
        <f>_xlfn.XLOOKUP(D2234,Products!A:A,Products!C:C)</f>
        <v>Fashion</v>
      </c>
      <c r="L2234" t="str">
        <f>_xlfn.XLOOKUP(D2234,Products!A:A,Products!D:D)</f>
        <v>Clothing</v>
      </c>
      <c r="M2234">
        <f t="shared" si="306"/>
        <v>4455.1499999999996</v>
      </c>
      <c r="N2234">
        <f t="shared" si="307"/>
        <v>2964.93</v>
      </c>
      <c r="O2234">
        <f t="shared" si="308"/>
        <v>1490.2199999999998</v>
      </c>
      <c r="P2234" s="8">
        <f t="shared" si="309"/>
        <v>0.33449378808794317</v>
      </c>
      <c r="Q2234">
        <f t="shared" si="310"/>
        <v>445.51499999999999</v>
      </c>
      <c r="R2234">
        <f t="shared" si="311"/>
        <v>4009.6349999999998</v>
      </c>
      <c r="S2234">
        <f t="shared" si="312"/>
        <v>1044.7049999999999</v>
      </c>
      <c r="T2234" t="str">
        <f>_xlfn.XLOOKUP(C2234,Customers!A:A,Customers!D:D)</f>
        <v>M</v>
      </c>
      <c r="U2234" s="13">
        <f>_xlfn.XLOOKUP(C2234,Customers!A:A,Customers!E:E)</f>
        <v>37724</v>
      </c>
      <c r="V2234" t="str">
        <f>_xlfn.XLOOKUP(C2234,Customers!A:A,Customers!F:F)</f>
        <v>West Katrina</v>
      </c>
      <c r="W2234" s="13">
        <f>_xlfn.XLOOKUP(C2234,Customers!A:A,Customers!G:G)</f>
        <v>44305</v>
      </c>
      <c r="X2234">
        <f t="shared" ca="1" si="313"/>
        <v>23</v>
      </c>
      <c r="Y2234" t="str">
        <f t="shared" ca="1" si="314"/>
        <v>18-25</v>
      </c>
    </row>
    <row r="2235" spans="1:25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  <c r="I2235">
        <f>_xlfn.XLOOKUP(D2235,Products!A:A,Products!E:E)</f>
        <v>1673.69</v>
      </c>
      <c r="J2235">
        <f>_xlfn.XLOOKUP(D2235,Products!A:A,Products!F:F)</f>
        <v>1323.38</v>
      </c>
      <c r="K2235" t="str">
        <f>_xlfn.XLOOKUP(D2235,Products!A:A,Products!C:C)</f>
        <v>Electronics</v>
      </c>
      <c r="L2235" t="str">
        <f>_xlfn.XLOOKUP(D2235,Products!A:A,Products!D:D)</f>
        <v>Camera</v>
      </c>
      <c r="M2235">
        <f t="shared" si="306"/>
        <v>6694.76</v>
      </c>
      <c r="N2235">
        <f t="shared" si="307"/>
        <v>5293.52</v>
      </c>
      <c r="O2235">
        <f t="shared" si="308"/>
        <v>1401.2399999999998</v>
      </c>
      <c r="P2235" s="8">
        <f t="shared" si="309"/>
        <v>0.20930399297360916</v>
      </c>
      <c r="Q2235">
        <f t="shared" si="310"/>
        <v>1004.2139999999999</v>
      </c>
      <c r="R2235">
        <f t="shared" si="311"/>
        <v>5690.5460000000003</v>
      </c>
      <c r="S2235">
        <f t="shared" si="312"/>
        <v>397.02599999999984</v>
      </c>
      <c r="T2235" t="str">
        <f>_xlfn.XLOOKUP(C2235,Customers!A:A,Customers!D:D)</f>
        <v>M</v>
      </c>
      <c r="U2235" s="13">
        <f>_xlfn.XLOOKUP(C2235,Customers!A:A,Customers!E:E)</f>
        <v>34565</v>
      </c>
      <c r="V2235" t="str">
        <f>_xlfn.XLOOKUP(C2235,Customers!A:A,Customers!F:F)</f>
        <v>East William</v>
      </c>
      <c r="W2235" s="13">
        <f>_xlfn.XLOOKUP(C2235,Customers!A:A,Customers!G:G)</f>
        <v>45608</v>
      </c>
      <c r="X2235">
        <f t="shared" ca="1" si="313"/>
        <v>31</v>
      </c>
      <c r="Y2235" t="str">
        <f t="shared" ca="1" si="314"/>
        <v>26-35</v>
      </c>
    </row>
    <row r="2236" spans="1:25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  <c r="I2236">
        <f>_xlfn.XLOOKUP(D2236,Products!A:A,Products!E:E)</f>
        <v>1216.3599999999999</v>
      </c>
      <c r="J2236">
        <f>_xlfn.XLOOKUP(D2236,Products!A:A,Products!F:F)</f>
        <v>794.8</v>
      </c>
      <c r="K2236" t="str">
        <f>_xlfn.XLOOKUP(D2236,Products!A:A,Products!C:C)</f>
        <v>Fashion</v>
      </c>
      <c r="L2236" t="str">
        <f>_xlfn.XLOOKUP(D2236,Products!A:A,Products!D:D)</f>
        <v>Bags</v>
      </c>
      <c r="M2236">
        <f t="shared" si="306"/>
        <v>6081.7999999999993</v>
      </c>
      <c r="N2236">
        <f t="shared" si="307"/>
        <v>3974</v>
      </c>
      <c r="O2236">
        <f t="shared" si="308"/>
        <v>2107.7999999999993</v>
      </c>
      <c r="P2236" s="8">
        <f t="shared" si="309"/>
        <v>0.34657502713012589</v>
      </c>
      <c r="Q2236">
        <f t="shared" si="310"/>
        <v>608.17999999999995</v>
      </c>
      <c r="R2236">
        <f t="shared" si="311"/>
        <v>5473.619999999999</v>
      </c>
      <c r="S2236">
        <f t="shared" si="312"/>
        <v>1499.619999999999</v>
      </c>
      <c r="T2236" t="str">
        <f>_xlfn.XLOOKUP(C2236,Customers!A:A,Customers!D:D)</f>
        <v>F</v>
      </c>
      <c r="U2236" s="13">
        <f>_xlfn.XLOOKUP(C2236,Customers!A:A,Customers!E:E)</f>
        <v>38541</v>
      </c>
      <c r="V2236" t="str">
        <f>_xlfn.XLOOKUP(C2236,Customers!A:A,Customers!F:F)</f>
        <v>Charlesmouth</v>
      </c>
      <c r="W2236" s="13">
        <f>_xlfn.XLOOKUP(C2236,Customers!A:A,Customers!G:G)</f>
        <v>45601</v>
      </c>
      <c r="X2236">
        <f t="shared" ca="1" si="313"/>
        <v>20</v>
      </c>
      <c r="Y2236" t="str">
        <f t="shared" ca="1" si="314"/>
        <v>18-25</v>
      </c>
    </row>
    <row r="2237" spans="1:25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  <c r="I2237">
        <f>_xlfn.XLOOKUP(D2237,Products!A:A,Products!E:E)</f>
        <v>323.92</v>
      </c>
      <c r="J2237">
        <f>_xlfn.XLOOKUP(D2237,Products!A:A,Products!F:F)</f>
        <v>242.98</v>
      </c>
      <c r="K2237" t="str">
        <f>_xlfn.XLOOKUP(D2237,Products!A:A,Products!C:C)</f>
        <v>Fashion</v>
      </c>
      <c r="L2237" t="str">
        <f>_xlfn.XLOOKUP(D2237,Products!A:A,Products!D:D)</f>
        <v>Accessories</v>
      </c>
      <c r="M2237">
        <f t="shared" si="306"/>
        <v>1619.6000000000001</v>
      </c>
      <c r="N2237">
        <f t="shared" si="307"/>
        <v>1214.8999999999999</v>
      </c>
      <c r="O2237">
        <f t="shared" si="308"/>
        <v>404.70000000000027</v>
      </c>
      <c r="P2237" s="8">
        <f t="shared" si="309"/>
        <v>0.24987651271919006</v>
      </c>
      <c r="Q2237">
        <f t="shared" si="310"/>
        <v>161.96000000000004</v>
      </c>
      <c r="R2237">
        <f t="shared" si="311"/>
        <v>1457.64</v>
      </c>
      <c r="S2237">
        <f t="shared" si="312"/>
        <v>242.74000000000024</v>
      </c>
      <c r="T2237" t="str">
        <f>_xlfn.XLOOKUP(C2237,Customers!A:A,Customers!D:D)</f>
        <v>F</v>
      </c>
      <c r="U2237" s="13">
        <f>_xlfn.XLOOKUP(C2237,Customers!A:A,Customers!E:E)</f>
        <v>31092</v>
      </c>
      <c r="V2237" t="str">
        <f>_xlfn.XLOOKUP(C2237,Customers!A:A,Customers!F:F)</f>
        <v>Bennettburgh</v>
      </c>
      <c r="W2237" s="13">
        <f>_xlfn.XLOOKUP(C2237,Customers!A:A,Customers!G:G)</f>
        <v>45888</v>
      </c>
      <c r="X2237">
        <f t="shared" ca="1" si="313"/>
        <v>41</v>
      </c>
      <c r="Y2237" t="str">
        <f t="shared" ca="1" si="314"/>
        <v>36-50</v>
      </c>
    </row>
    <row r="2238" spans="1:25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  <c r="I2238">
        <f>_xlfn.XLOOKUP(D2238,Products!A:A,Products!E:E)</f>
        <v>1216.3599999999999</v>
      </c>
      <c r="J2238">
        <f>_xlfn.XLOOKUP(D2238,Products!A:A,Products!F:F)</f>
        <v>794.8</v>
      </c>
      <c r="K2238" t="str">
        <f>_xlfn.XLOOKUP(D2238,Products!A:A,Products!C:C)</f>
        <v>Fashion</v>
      </c>
      <c r="L2238" t="str">
        <f>_xlfn.XLOOKUP(D2238,Products!A:A,Products!D:D)</f>
        <v>Bags</v>
      </c>
      <c r="M2238">
        <f t="shared" si="306"/>
        <v>1216.3599999999999</v>
      </c>
      <c r="N2238">
        <f t="shared" si="307"/>
        <v>794.8</v>
      </c>
      <c r="O2238">
        <f t="shared" si="308"/>
        <v>421.55999999999995</v>
      </c>
      <c r="P2238" s="8">
        <f t="shared" si="309"/>
        <v>0.34657502713012595</v>
      </c>
      <c r="Q2238">
        <f t="shared" si="310"/>
        <v>60.817999999999998</v>
      </c>
      <c r="R2238">
        <f t="shared" si="311"/>
        <v>1155.5419999999999</v>
      </c>
      <c r="S2238">
        <f t="shared" si="312"/>
        <v>360.74199999999996</v>
      </c>
      <c r="T2238" t="str">
        <f>_xlfn.XLOOKUP(C2238,Customers!A:A,Customers!D:D)</f>
        <v>M</v>
      </c>
      <c r="U2238" s="13">
        <f>_xlfn.XLOOKUP(C2238,Customers!A:A,Customers!E:E)</f>
        <v>34565</v>
      </c>
      <c r="V2238" t="str">
        <f>_xlfn.XLOOKUP(C2238,Customers!A:A,Customers!F:F)</f>
        <v>East William</v>
      </c>
      <c r="W2238" s="13">
        <f>_xlfn.XLOOKUP(C2238,Customers!A:A,Customers!G:G)</f>
        <v>45608</v>
      </c>
      <c r="X2238">
        <f t="shared" ca="1" si="313"/>
        <v>31</v>
      </c>
      <c r="Y2238" t="str">
        <f t="shared" ca="1" si="314"/>
        <v>26-35</v>
      </c>
    </row>
    <row r="2239" spans="1:25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  <c r="I2239">
        <f>_xlfn.XLOOKUP(D2239,Products!A:A,Products!E:E)</f>
        <v>1044.6400000000001</v>
      </c>
      <c r="J2239">
        <f>_xlfn.XLOOKUP(D2239,Products!A:A,Products!F:F)</f>
        <v>775.07</v>
      </c>
      <c r="K2239" t="str">
        <f>_xlfn.XLOOKUP(D2239,Products!A:A,Products!C:C)</f>
        <v>Fashion</v>
      </c>
      <c r="L2239" t="str">
        <f>_xlfn.XLOOKUP(D2239,Products!A:A,Products!D:D)</f>
        <v>Footwear</v>
      </c>
      <c r="M2239">
        <f t="shared" si="306"/>
        <v>4178.5600000000004</v>
      </c>
      <c r="N2239">
        <f t="shared" si="307"/>
        <v>3100.28</v>
      </c>
      <c r="O2239">
        <f t="shared" si="308"/>
        <v>1078.2800000000002</v>
      </c>
      <c r="P2239" s="8">
        <f t="shared" si="309"/>
        <v>0.25805062030938891</v>
      </c>
      <c r="Q2239">
        <f t="shared" si="310"/>
        <v>626.78399999999999</v>
      </c>
      <c r="R2239">
        <f t="shared" si="311"/>
        <v>3551.7760000000003</v>
      </c>
      <c r="S2239">
        <f t="shared" si="312"/>
        <v>451.49600000000009</v>
      </c>
      <c r="T2239" t="str">
        <f>_xlfn.XLOOKUP(C2239,Customers!A:A,Customers!D:D)</f>
        <v>F</v>
      </c>
      <c r="U2239" s="13">
        <f>_xlfn.XLOOKUP(C2239,Customers!A:A,Customers!E:E)</f>
        <v>26004</v>
      </c>
      <c r="V2239" t="str">
        <f>_xlfn.XLOOKUP(C2239,Customers!A:A,Customers!F:F)</f>
        <v>Bradyshire</v>
      </c>
      <c r="W2239" s="13">
        <f>_xlfn.XLOOKUP(C2239,Customers!A:A,Customers!G:G)</f>
        <v>44575</v>
      </c>
      <c r="X2239">
        <f t="shared" ca="1" si="313"/>
        <v>55</v>
      </c>
      <c r="Y2239" t="str">
        <f t="shared" ca="1" si="314"/>
        <v>50+</v>
      </c>
    </row>
    <row r="2240" spans="1:25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  <c r="I2240">
        <f>_xlfn.XLOOKUP(D2240,Products!A:A,Products!E:E)</f>
        <v>123.19</v>
      </c>
      <c r="J2240">
        <f>_xlfn.XLOOKUP(D2240,Products!A:A,Products!F:F)</f>
        <v>80.36</v>
      </c>
      <c r="K2240" t="str">
        <f>_xlfn.XLOOKUP(D2240,Products!A:A,Products!C:C)</f>
        <v>Groceries</v>
      </c>
      <c r="L2240" t="str">
        <f>_xlfn.XLOOKUP(D2240,Products!A:A,Products!D:D)</f>
        <v>Snacks</v>
      </c>
      <c r="M2240">
        <f t="shared" si="306"/>
        <v>246.38</v>
      </c>
      <c r="N2240">
        <f t="shared" si="307"/>
        <v>160.72</v>
      </c>
      <c r="O2240">
        <f t="shared" si="308"/>
        <v>85.66</v>
      </c>
      <c r="P2240" s="8">
        <f t="shared" si="309"/>
        <v>0.34767432421462779</v>
      </c>
      <c r="Q2240">
        <f t="shared" si="310"/>
        <v>0</v>
      </c>
      <c r="R2240">
        <f t="shared" si="311"/>
        <v>246.38</v>
      </c>
      <c r="S2240">
        <f t="shared" si="312"/>
        <v>85.66</v>
      </c>
      <c r="T2240" t="str">
        <f>_xlfn.XLOOKUP(C2240,Customers!A:A,Customers!D:D)</f>
        <v>F</v>
      </c>
      <c r="U2240" s="13">
        <f>_xlfn.XLOOKUP(C2240,Customers!A:A,Customers!E:E)</f>
        <v>27995</v>
      </c>
      <c r="V2240" t="str">
        <f>_xlfn.XLOOKUP(C2240,Customers!A:A,Customers!F:F)</f>
        <v>East Raymond</v>
      </c>
      <c r="W2240" s="13">
        <f>_xlfn.XLOOKUP(C2240,Customers!A:A,Customers!G:G)</f>
        <v>45827</v>
      </c>
      <c r="X2240">
        <f t="shared" ca="1" si="313"/>
        <v>49</v>
      </c>
      <c r="Y2240" t="str">
        <f t="shared" ca="1" si="314"/>
        <v>36-50</v>
      </c>
    </row>
    <row r="2241" spans="1:25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  <c r="I2241">
        <f>_xlfn.XLOOKUP(D2241,Products!A:A,Products!E:E)</f>
        <v>1762.92</v>
      </c>
      <c r="J2241">
        <f>_xlfn.XLOOKUP(D2241,Products!A:A,Products!F:F)</f>
        <v>1346.48</v>
      </c>
      <c r="K2241" t="str">
        <f>_xlfn.XLOOKUP(D2241,Products!A:A,Products!C:C)</f>
        <v>Electronics</v>
      </c>
      <c r="L2241" t="str">
        <f>_xlfn.XLOOKUP(D2241,Products!A:A,Products!D:D)</f>
        <v>Laptop</v>
      </c>
      <c r="M2241">
        <f t="shared" si="306"/>
        <v>7051.68</v>
      </c>
      <c r="N2241">
        <f t="shared" si="307"/>
        <v>5385.92</v>
      </c>
      <c r="O2241">
        <f t="shared" si="308"/>
        <v>1665.7600000000002</v>
      </c>
      <c r="P2241" s="8">
        <f t="shared" si="309"/>
        <v>0.23622172305039368</v>
      </c>
      <c r="Q2241">
        <f t="shared" si="310"/>
        <v>0</v>
      </c>
      <c r="R2241">
        <f t="shared" si="311"/>
        <v>7051.68</v>
      </c>
      <c r="S2241">
        <f t="shared" si="312"/>
        <v>1665.7600000000002</v>
      </c>
      <c r="T2241" t="str">
        <f>_xlfn.XLOOKUP(C2241,Customers!A:A,Customers!D:D)</f>
        <v>M</v>
      </c>
      <c r="U2241" s="13">
        <f>_xlfn.XLOOKUP(C2241,Customers!A:A,Customers!E:E)</f>
        <v>32522</v>
      </c>
      <c r="V2241" t="str">
        <f>_xlfn.XLOOKUP(C2241,Customers!A:A,Customers!F:F)</f>
        <v>Gomeztown</v>
      </c>
      <c r="W2241" s="13">
        <f>_xlfn.XLOOKUP(C2241,Customers!A:A,Customers!G:G)</f>
        <v>45231</v>
      </c>
      <c r="X2241">
        <f t="shared" ca="1" si="313"/>
        <v>37</v>
      </c>
      <c r="Y2241" t="str">
        <f t="shared" ca="1" si="314"/>
        <v>36-50</v>
      </c>
    </row>
    <row r="2242" spans="1:25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  <c r="I2242">
        <f>_xlfn.XLOOKUP(D2242,Products!A:A,Products!E:E)</f>
        <v>453.62</v>
      </c>
      <c r="J2242">
        <f>_xlfn.XLOOKUP(D2242,Products!A:A,Products!F:F)</f>
        <v>316.63</v>
      </c>
      <c r="K2242" t="str">
        <f>_xlfn.XLOOKUP(D2242,Products!A:A,Products!C:C)</f>
        <v>Fashion</v>
      </c>
      <c r="L2242" t="str">
        <f>_xlfn.XLOOKUP(D2242,Products!A:A,Products!D:D)</f>
        <v>Clothing</v>
      </c>
      <c r="M2242">
        <f t="shared" si="306"/>
        <v>453.62</v>
      </c>
      <c r="N2242">
        <f t="shared" si="307"/>
        <v>316.63</v>
      </c>
      <c r="O2242">
        <f t="shared" si="308"/>
        <v>136.99</v>
      </c>
      <c r="P2242" s="8">
        <f t="shared" si="309"/>
        <v>0.30199285745778409</v>
      </c>
      <c r="Q2242">
        <f t="shared" si="310"/>
        <v>0</v>
      </c>
      <c r="R2242">
        <f t="shared" si="311"/>
        <v>453.62</v>
      </c>
      <c r="S2242">
        <f t="shared" si="312"/>
        <v>136.99</v>
      </c>
      <c r="T2242" t="str">
        <f>_xlfn.XLOOKUP(C2242,Customers!A:A,Customers!D:D)</f>
        <v>M</v>
      </c>
      <c r="U2242" s="13">
        <f>_xlfn.XLOOKUP(C2242,Customers!A:A,Customers!E:E)</f>
        <v>24092</v>
      </c>
      <c r="V2242" t="str">
        <f>_xlfn.XLOOKUP(C2242,Customers!A:A,Customers!F:F)</f>
        <v>Port Patriciaburgh</v>
      </c>
      <c r="W2242" s="13">
        <f>_xlfn.XLOOKUP(C2242,Customers!A:A,Customers!G:G)</f>
        <v>44917</v>
      </c>
      <c r="X2242">
        <f t="shared" ca="1" si="313"/>
        <v>60</v>
      </c>
      <c r="Y2242" t="str">
        <f t="shared" ca="1" si="314"/>
        <v>50+</v>
      </c>
    </row>
    <row r="2243" spans="1:25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  <c r="I2243">
        <f>_xlfn.XLOOKUP(D2243,Products!A:A,Products!E:E)</f>
        <v>1485.05</v>
      </c>
      <c r="J2243">
        <f>_xlfn.XLOOKUP(D2243,Products!A:A,Products!F:F)</f>
        <v>988.31</v>
      </c>
      <c r="K2243" t="str">
        <f>_xlfn.XLOOKUP(D2243,Products!A:A,Products!C:C)</f>
        <v>Fashion</v>
      </c>
      <c r="L2243" t="str">
        <f>_xlfn.XLOOKUP(D2243,Products!A:A,Products!D:D)</f>
        <v>Clothing</v>
      </c>
      <c r="M2243">
        <f t="shared" ref="M2243:M2306" si="315">F2243*I2243</f>
        <v>7425.25</v>
      </c>
      <c r="N2243">
        <f t="shared" ref="N2243:N2306" si="316">F2243*J2243</f>
        <v>4941.5499999999993</v>
      </c>
      <c r="O2243">
        <f t="shared" ref="O2243:O2306" si="317">M2243-N2243</f>
        <v>2483.7000000000007</v>
      </c>
      <c r="P2243" s="8">
        <f t="shared" ref="P2243:P2306" si="318">O2243/M2243</f>
        <v>0.33449378808794328</v>
      </c>
      <c r="Q2243">
        <f t="shared" ref="Q2243:Q2306" si="319">M2243*G2243</f>
        <v>0</v>
      </c>
      <c r="R2243">
        <f t="shared" ref="R2243:R2306" si="320">M2243-Q2243</f>
        <v>7425.25</v>
      </c>
      <c r="S2243">
        <f t="shared" ref="S2243:S2306" si="321">R2243-N2243</f>
        <v>2483.7000000000007</v>
      </c>
      <c r="T2243" t="str">
        <f>_xlfn.XLOOKUP(C2243,Customers!A:A,Customers!D:D)</f>
        <v>F</v>
      </c>
      <c r="U2243" s="13">
        <f>_xlfn.XLOOKUP(C2243,Customers!A:A,Customers!E:E)</f>
        <v>29406</v>
      </c>
      <c r="V2243" t="str">
        <f>_xlfn.XLOOKUP(C2243,Customers!A:A,Customers!F:F)</f>
        <v>Adkinsport</v>
      </c>
      <c r="W2243" s="13">
        <f>_xlfn.XLOOKUP(C2243,Customers!A:A,Customers!G:G)</f>
        <v>45892</v>
      </c>
      <c r="X2243">
        <f t="shared" ref="X2243:X2306" ca="1" si="322">DATEDIF(U2243, TODAY(),"Y")</f>
        <v>45</v>
      </c>
      <c r="Y2243" t="str">
        <f t="shared" ref="Y2243:Y2306" ca="1" si="323">IF(X2243&lt;=25,"18-25",IF(X2243&lt;=35,"26-35", IF(X2243&lt;=50,"36-50","50+")))</f>
        <v>36-50</v>
      </c>
    </row>
    <row r="2244" spans="1:25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  <c r="I2244">
        <f>_xlfn.XLOOKUP(D2244,Products!A:A,Products!E:E)</f>
        <v>429.15</v>
      </c>
      <c r="J2244">
        <f>_xlfn.XLOOKUP(D2244,Products!A:A,Products!F:F)</f>
        <v>258.72000000000003</v>
      </c>
      <c r="K2244" t="str">
        <f>_xlfn.XLOOKUP(D2244,Products!A:A,Products!C:C)</f>
        <v>Fashion</v>
      </c>
      <c r="L2244" t="str">
        <f>_xlfn.XLOOKUP(D2244,Products!A:A,Products!D:D)</f>
        <v>Watches</v>
      </c>
      <c r="M2244">
        <f t="shared" si="315"/>
        <v>1716.6</v>
      </c>
      <c r="N2244">
        <f t="shared" si="316"/>
        <v>1034.8800000000001</v>
      </c>
      <c r="O2244">
        <f t="shared" si="317"/>
        <v>681.7199999999998</v>
      </c>
      <c r="P2244" s="8">
        <f t="shared" si="318"/>
        <v>0.39713386927647665</v>
      </c>
      <c r="Q2244">
        <f t="shared" si="319"/>
        <v>257.48999999999995</v>
      </c>
      <c r="R2244">
        <f t="shared" si="320"/>
        <v>1459.11</v>
      </c>
      <c r="S2244">
        <f t="shared" si="321"/>
        <v>424.22999999999979</v>
      </c>
      <c r="T2244" t="str">
        <f>_xlfn.XLOOKUP(C2244,Customers!A:A,Customers!D:D)</f>
        <v>F</v>
      </c>
      <c r="U2244" s="13">
        <f>_xlfn.XLOOKUP(C2244,Customers!A:A,Customers!E:E)</f>
        <v>29674</v>
      </c>
      <c r="V2244" t="str">
        <f>_xlfn.XLOOKUP(C2244,Customers!A:A,Customers!F:F)</f>
        <v>West Josephport</v>
      </c>
      <c r="W2244" s="13">
        <f>_xlfn.XLOOKUP(C2244,Customers!A:A,Customers!G:G)</f>
        <v>44600</v>
      </c>
      <c r="X2244">
        <f t="shared" ca="1" si="322"/>
        <v>45</v>
      </c>
      <c r="Y2244" t="str">
        <f t="shared" ca="1" si="323"/>
        <v>36-50</v>
      </c>
    </row>
    <row r="2245" spans="1:25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  <c r="I2245">
        <f>_xlfn.XLOOKUP(D2245,Products!A:A,Products!E:E)</f>
        <v>1194.1199999999999</v>
      </c>
      <c r="J2245">
        <f>_xlfn.XLOOKUP(D2245,Products!A:A,Products!F:F)</f>
        <v>838.95</v>
      </c>
      <c r="K2245" t="str">
        <f>_xlfn.XLOOKUP(D2245,Products!A:A,Products!C:C)</f>
        <v>Electronics</v>
      </c>
      <c r="L2245" t="str">
        <f>_xlfn.XLOOKUP(D2245,Products!A:A,Products!D:D)</f>
        <v>Smartphone</v>
      </c>
      <c r="M2245">
        <f t="shared" si="315"/>
        <v>5970.5999999999995</v>
      </c>
      <c r="N2245">
        <f t="shared" si="316"/>
        <v>4194.75</v>
      </c>
      <c r="O2245">
        <f t="shared" si="317"/>
        <v>1775.8499999999995</v>
      </c>
      <c r="P2245" s="8">
        <f t="shared" si="318"/>
        <v>0.29743241885237659</v>
      </c>
      <c r="Q2245">
        <f t="shared" si="319"/>
        <v>298.52999999999997</v>
      </c>
      <c r="R2245">
        <f t="shared" si="320"/>
        <v>5672.07</v>
      </c>
      <c r="S2245">
        <f t="shared" si="321"/>
        <v>1477.3199999999997</v>
      </c>
      <c r="T2245" t="str">
        <f>_xlfn.XLOOKUP(C2245,Customers!A:A,Customers!D:D)</f>
        <v>M</v>
      </c>
      <c r="U2245" s="13">
        <f>_xlfn.XLOOKUP(C2245,Customers!A:A,Customers!E:E)</f>
        <v>25047</v>
      </c>
      <c r="V2245" t="str">
        <f>_xlfn.XLOOKUP(C2245,Customers!A:A,Customers!F:F)</f>
        <v>North Rodney</v>
      </c>
      <c r="W2245" s="13">
        <f>_xlfn.XLOOKUP(C2245,Customers!A:A,Customers!G:G)</f>
        <v>44186</v>
      </c>
      <c r="X2245">
        <f t="shared" ca="1" si="322"/>
        <v>57</v>
      </c>
      <c r="Y2245" t="str">
        <f t="shared" ca="1" si="323"/>
        <v>50+</v>
      </c>
    </row>
    <row r="2246" spans="1:25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  <c r="I2246">
        <f>_xlfn.XLOOKUP(D2246,Products!A:A,Products!E:E)</f>
        <v>1246.1099999999999</v>
      </c>
      <c r="J2246">
        <f>_xlfn.XLOOKUP(D2246,Products!A:A,Products!F:F)</f>
        <v>833.52</v>
      </c>
      <c r="K2246" t="str">
        <f>_xlfn.XLOOKUP(D2246,Products!A:A,Products!C:C)</f>
        <v>Electronics</v>
      </c>
      <c r="L2246" t="str">
        <f>_xlfn.XLOOKUP(D2246,Products!A:A,Products!D:D)</f>
        <v>Headphones</v>
      </c>
      <c r="M2246">
        <f t="shared" si="315"/>
        <v>4984.4399999999996</v>
      </c>
      <c r="N2246">
        <f t="shared" si="316"/>
        <v>3334.08</v>
      </c>
      <c r="O2246">
        <f t="shared" si="317"/>
        <v>1650.3599999999997</v>
      </c>
      <c r="P2246" s="8">
        <f t="shared" si="318"/>
        <v>0.33110239063967062</v>
      </c>
      <c r="Q2246">
        <f t="shared" si="319"/>
        <v>498.44399999999996</v>
      </c>
      <c r="R2246">
        <f t="shared" si="320"/>
        <v>4485.9959999999992</v>
      </c>
      <c r="S2246">
        <f t="shared" si="321"/>
        <v>1151.9159999999993</v>
      </c>
      <c r="T2246" t="str">
        <f>_xlfn.XLOOKUP(C2246,Customers!A:A,Customers!D:D)</f>
        <v>F</v>
      </c>
      <c r="U2246" s="13">
        <f>_xlfn.XLOOKUP(C2246,Customers!A:A,Customers!E:E)</f>
        <v>25547</v>
      </c>
      <c r="V2246" t="str">
        <f>_xlfn.XLOOKUP(C2246,Customers!A:A,Customers!F:F)</f>
        <v>Williamhaven</v>
      </c>
      <c r="W2246" s="13">
        <f>_xlfn.XLOOKUP(C2246,Customers!A:A,Customers!G:G)</f>
        <v>45312</v>
      </c>
      <c r="X2246">
        <f t="shared" ca="1" si="322"/>
        <v>56</v>
      </c>
      <c r="Y2246" t="str">
        <f t="shared" ca="1" si="323"/>
        <v>50+</v>
      </c>
    </row>
    <row r="2247" spans="1:25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  <c r="I2247">
        <f>_xlfn.XLOOKUP(D2247,Products!A:A,Products!E:E)</f>
        <v>109.78</v>
      </c>
      <c r="J2247">
        <f>_xlfn.XLOOKUP(D2247,Products!A:A,Products!F:F)</f>
        <v>70.59</v>
      </c>
      <c r="K2247" t="str">
        <f>_xlfn.XLOOKUP(D2247,Products!A:A,Products!C:C)</f>
        <v>Fashion</v>
      </c>
      <c r="L2247" t="str">
        <f>_xlfn.XLOOKUP(D2247,Products!A:A,Products!D:D)</f>
        <v>Footwear</v>
      </c>
      <c r="M2247">
        <f t="shared" si="315"/>
        <v>439.12</v>
      </c>
      <c r="N2247">
        <f t="shared" si="316"/>
        <v>282.36</v>
      </c>
      <c r="O2247">
        <f t="shared" si="317"/>
        <v>156.76</v>
      </c>
      <c r="P2247" s="8">
        <f t="shared" si="318"/>
        <v>0.3569867006740754</v>
      </c>
      <c r="Q2247">
        <f t="shared" si="319"/>
        <v>21.956000000000003</v>
      </c>
      <c r="R2247">
        <f t="shared" si="320"/>
        <v>417.16399999999999</v>
      </c>
      <c r="S2247">
        <f t="shared" si="321"/>
        <v>134.80399999999997</v>
      </c>
      <c r="T2247" t="str">
        <f>_xlfn.XLOOKUP(C2247,Customers!A:A,Customers!D:D)</f>
        <v>F</v>
      </c>
      <c r="U2247" s="13">
        <f>_xlfn.XLOOKUP(C2247,Customers!A:A,Customers!E:E)</f>
        <v>33492</v>
      </c>
      <c r="V2247" t="str">
        <f>_xlfn.XLOOKUP(C2247,Customers!A:A,Customers!F:F)</f>
        <v>Walkerfurt</v>
      </c>
      <c r="W2247" s="13">
        <f>_xlfn.XLOOKUP(C2247,Customers!A:A,Customers!G:G)</f>
        <v>45407</v>
      </c>
      <c r="X2247">
        <f t="shared" ca="1" si="322"/>
        <v>34</v>
      </c>
      <c r="Y2247" t="str">
        <f t="shared" ca="1" si="323"/>
        <v>26-35</v>
      </c>
    </row>
    <row r="2248" spans="1:25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  <c r="I2248">
        <f>_xlfn.XLOOKUP(D2248,Products!A:A,Products!E:E)</f>
        <v>1745.61</v>
      </c>
      <c r="J2248">
        <f>_xlfn.XLOOKUP(D2248,Products!A:A,Products!F:F)</f>
        <v>1322.44</v>
      </c>
      <c r="K2248" t="str">
        <f>_xlfn.XLOOKUP(D2248,Products!A:A,Products!C:C)</f>
        <v>Electronics</v>
      </c>
      <c r="L2248" t="str">
        <f>_xlfn.XLOOKUP(D2248,Products!A:A,Products!D:D)</f>
        <v>Headphones</v>
      </c>
      <c r="M2248">
        <f t="shared" si="315"/>
        <v>1745.61</v>
      </c>
      <c r="N2248">
        <f t="shared" si="316"/>
        <v>1322.44</v>
      </c>
      <c r="O2248">
        <f t="shared" si="317"/>
        <v>423.16999999999985</v>
      </c>
      <c r="P2248" s="8">
        <f t="shared" si="318"/>
        <v>0.24241955534168563</v>
      </c>
      <c r="Q2248">
        <f t="shared" si="319"/>
        <v>87.280500000000004</v>
      </c>
      <c r="R2248">
        <f t="shared" si="320"/>
        <v>1658.3294999999998</v>
      </c>
      <c r="S2248">
        <f t="shared" si="321"/>
        <v>335.88949999999977</v>
      </c>
      <c r="T2248" t="str">
        <f>_xlfn.XLOOKUP(C2248,Customers!A:A,Customers!D:D)</f>
        <v>M</v>
      </c>
      <c r="U2248" s="13">
        <f>_xlfn.XLOOKUP(C2248,Customers!A:A,Customers!E:E)</f>
        <v>26101</v>
      </c>
      <c r="V2248" t="str">
        <f>_xlfn.XLOOKUP(C2248,Customers!A:A,Customers!F:F)</f>
        <v>Juliefurt</v>
      </c>
      <c r="W2248" s="13">
        <f>_xlfn.XLOOKUP(C2248,Customers!A:A,Customers!G:G)</f>
        <v>44841</v>
      </c>
      <c r="X2248">
        <f t="shared" ca="1" si="322"/>
        <v>55</v>
      </c>
      <c r="Y2248" t="str">
        <f t="shared" ca="1" si="323"/>
        <v>50+</v>
      </c>
    </row>
    <row r="2249" spans="1:25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  <c r="I2249">
        <f>_xlfn.XLOOKUP(D2249,Products!A:A,Products!E:E)</f>
        <v>1193.0899999999999</v>
      </c>
      <c r="J2249">
        <f>_xlfn.XLOOKUP(D2249,Products!A:A,Products!F:F)</f>
        <v>818.24</v>
      </c>
      <c r="K2249" t="str">
        <f>_xlfn.XLOOKUP(D2249,Products!A:A,Products!C:C)</f>
        <v>Electronics</v>
      </c>
      <c r="L2249" t="str">
        <f>_xlfn.XLOOKUP(D2249,Products!A:A,Products!D:D)</f>
        <v>Camera</v>
      </c>
      <c r="M2249">
        <f t="shared" si="315"/>
        <v>3579.2699999999995</v>
      </c>
      <c r="N2249">
        <f t="shared" si="316"/>
        <v>2454.7200000000003</v>
      </c>
      <c r="O2249">
        <f t="shared" si="317"/>
        <v>1124.5499999999993</v>
      </c>
      <c r="P2249" s="8">
        <f t="shared" si="318"/>
        <v>0.31418417722049452</v>
      </c>
      <c r="Q2249">
        <f t="shared" si="319"/>
        <v>536.89049999999986</v>
      </c>
      <c r="R2249">
        <f t="shared" si="320"/>
        <v>3042.3794999999996</v>
      </c>
      <c r="S2249">
        <f t="shared" si="321"/>
        <v>587.6594999999993</v>
      </c>
      <c r="T2249" t="str">
        <f>_xlfn.XLOOKUP(C2249,Customers!A:A,Customers!D:D)</f>
        <v>M</v>
      </c>
      <c r="U2249" s="13">
        <f>_xlfn.XLOOKUP(C2249,Customers!A:A,Customers!E:E)</f>
        <v>33546</v>
      </c>
      <c r="V2249" t="str">
        <f>_xlfn.XLOOKUP(C2249,Customers!A:A,Customers!F:F)</f>
        <v>Ashleyview</v>
      </c>
      <c r="W2249" s="13">
        <f>_xlfn.XLOOKUP(C2249,Customers!A:A,Customers!G:G)</f>
        <v>44104</v>
      </c>
      <c r="X2249">
        <f t="shared" ca="1" si="322"/>
        <v>34</v>
      </c>
      <c r="Y2249" t="str">
        <f t="shared" ca="1" si="323"/>
        <v>26-35</v>
      </c>
    </row>
    <row r="2250" spans="1:25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  <c r="I2250">
        <f>_xlfn.XLOOKUP(D2250,Products!A:A,Products!E:E)</f>
        <v>1562.43</v>
      </c>
      <c r="J2250">
        <f>_xlfn.XLOOKUP(D2250,Products!A:A,Products!F:F)</f>
        <v>1195.6300000000001</v>
      </c>
      <c r="K2250" t="str">
        <f>_xlfn.XLOOKUP(D2250,Products!A:A,Products!C:C)</f>
        <v>Electronics</v>
      </c>
      <c r="L2250" t="str">
        <f>_xlfn.XLOOKUP(D2250,Products!A:A,Products!D:D)</f>
        <v>Laptop</v>
      </c>
      <c r="M2250">
        <f t="shared" si="315"/>
        <v>7812.1500000000005</v>
      </c>
      <c r="N2250">
        <f t="shared" si="316"/>
        <v>5978.1500000000005</v>
      </c>
      <c r="O2250">
        <f t="shared" si="317"/>
        <v>1834</v>
      </c>
      <c r="P2250" s="8">
        <f t="shared" si="318"/>
        <v>0.23476251736077774</v>
      </c>
      <c r="Q2250">
        <f t="shared" si="319"/>
        <v>1171.8225</v>
      </c>
      <c r="R2250">
        <f t="shared" si="320"/>
        <v>6640.3275000000003</v>
      </c>
      <c r="S2250">
        <f t="shared" si="321"/>
        <v>662.17749999999978</v>
      </c>
      <c r="T2250" t="str">
        <f>_xlfn.XLOOKUP(C2250,Customers!A:A,Customers!D:D)</f>
        <v>F</v>
      </c>
      <c r="U2250" s="13">
        <f>_xlfn.XLOOKUP(C2250,Customers!A:A,Customers!E:E)</f>
        <v>35714</v>
      </c>
      <c r="V2250" t="str">
        <f>_xlfn.XLOOKUP(C2250,Customers!A:A,Customers!F:F)</f>
        <v>North Christian</v>
      </c>
      <c r="W2250" s="13">
        <f>_xlfn.XLOOKUP(C2250,Customers!A:A,Customers!G:G)</f>
        <v>44816</v>
      </c>
      <c r="X2250">
        <f t="shared" ca="1" si="322"/>
        <v>28</v>
      </c>
      <c r="Y2250" t="str">
        <f t="shared" ca="1" si="323"/>
        <v>26-35</v>
      </c>
    </row>
    <row r="2251" spans="1:25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  <c r="I2251">
        <f>_xlfn.XLOOKUP(D2251,Products!A:A,Products!E:E)</f>
        <v>1858.75</v>
      </c>
      <c r="J2251">
        <f>_xlfn.XLOOKUP(D2251,Products!A:A,Products!F:F)</f>
        <v>1451.16</v>
      </c>
      <c r="K2251" t="str">
        <f>_xlfn.XLOOKUP(D2251,Products!A:A,Products!C:C)</f>
        <v>Fashion</v>
      </c>
      <c r="L2251" t="str">
        <f>_xlfn.XLOOKUP(D2251,Products!A:A,Products!D:D)</f>
        <v>Accessories</v>
      </c>
      <c r="M2251">
        <f t="shared" si="315"/>
        <v>7435</v>
      </c>
      <c r="N2251">
        <f t="shared" si="316"/>
        <v>5804.64</v>
      </c>
      <c r="O2251">
        <f t="shared" si="317"/>
        <v>1630.3599999999997</v>
      </c>
      <c r="P2251" s="8">
        <f t="shared" si="318"/>
        <v>0.21928177538668456</v>
      </c>
      <c r="Q2251">
        <f t="shared" si="319"/>
        <v>743.5</v>
      </c>
      <c r="R2251">
        <f t="shared" si="320"/>
        <v>6691.5</v>
      </c>
      <c r="S2251">
        <f t="shared" si="321"/>
        <v>886.85999999999967</v>
      </c>
      <c r="T2251" t="str">
        <f>_xlfn.XLOOKUP(C2251,Customers!A:A,Customers!D:D)</f>
        <v>F</v>
      </c>
      <c r="U2251" s="13">
        <f>_xlfn.XLOOKUP(C2251,Customers!A:A,Customers!E:E)</f>
        <v>37570</v>
      </c>
      <c r="V2251" t="str">
        <f>_xlfn.XLOOKUP(C2251,Customers!A:A,Customers!F:F)</f>
        <v>New Kathleentown</v>
      </c>
      <c r="W2251" s="13">
        <f>_xlfn.XLOOKUP(C2251,Customers!A:A,Customers!G:G)</f>
        <v>44274</v>
      </c>
      <c r="X2251">
        <f t="shared" ca="1" si="322"/>
        <v>23</v>
      </c>
      <c r="Y2251" t="str">
        <f t="shared" ca="1" si="323"/>
        <v>18-25</v>
      </c>
    </row>
    <row r="2252" spans="1:25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  <c r="I2252">
        <f>_xlfn.XLOOKUP(D2252,Products!A:A,Products!E:E)</f>
        <v>109.78</v>
      </c>
      <c r="J2252">
        <f>_xlfn.XLOOKUP(D2252,Products!A:A,Products!F:F)</f>
        <v>70.59</v>
      </c>
      <c r="K2252" t="str">
        <f>_xlfn.XLOOKUP(D2252,Products!A:A,Products!C:C)</f>
        <v>Fashion</v>
      </c>
      <c r="L2252" t="str">
        <f>_xlfn.XLOOKUP(D2252,Products!A:A,Products!D:D)</f>
        <v>Footwear</v>
      </c>
      <c r="M2252">
        <f t="shared" si="315"/>
        <v>219.56</v>
      </c>
      <c r="N2252">
        <f t="shared" si="316"/>
        <v>141.18</v>
      </c>
      <c r="O2252">
        <f t="shared" si="317"/>
        <v>78.38</v>
      </c>
      <c r="P2252" s="8">
        <f t="shared" si="318"/>
        <v>0.3569867006740754</v>
      </c>
      <c r="Q2252">
        <f t="shared" si="319"/>
        <v>0</v>
      </c>
      <c r="R2252">
        <f t="shared" si="320"/>
        <v>219.56</v>
      </c>
      <c r="S2252">
        <f t="shared" si="321"/>
        <v>78.38</v>
      </c>
      <c r="T2252" t="str">
        <f>_xlfn.XLOOKUP(C2252,Customers!A:A,Customers!D:D)</f>
        <v>M</v>
      </c>
      <c r="U2252" s="13">
        <f>_xlfn.XLOOKUP(C2252,Customers!A:A,Customers!E:E)</f>
        <v>33160</v>
      </c>
      <c r="V2252" t="str">
        <f>_xlfn.XLOOKUP(C2252,Customers!A:A,Customers!F:F)</f>
        <v>Joshuamouth</v>
      </c>
      <c r="W2252" s="13">
        <f>_xlfn.XLOOKUP(C2252,Customers!A:A,Customers!G:G)</f>
        <v>44587</v>
      </c>
      <c r="X2252">
        <f t="shared" ca="1" si="322"/>
        <v>35</v>
      </c>
      <c r="Y2252" t="str">
        <f t="shared" ca="1" si="323"/>
        <v>26-35</v>
      </c>
    </row>
    <row r="2253" spans="1:25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  <c r="I2253">
        <f>_xlfn.XLOOKUP(D2253,Products!A:A,Products!E:E)</f>
        <v>1858.75</v>
      </c>
      <c r="J2253">
        <f>_xlfn.XLOOKUP(D2253,Products!A:A,Products!F:F)</f>
        <v>1451.16</v>
      </c>
      <c r="K2253" t="str">
        <f>_xlfn.XLOOKUP(D2253,Products!A:A,Products!C:C)</f>
        <v>Fashion</v>
      </c>
      <c r="L2253" t="str">
        <f>_xlfn.XLOOKUP(D2253,Products!A:A,Products!D:D)</f>
        <v>Accessories</v>
      </c>
      <c r="M2253">
        <f t="shared" si="315"/>
        <v>1858.75</v>
      </c>
      <c r="N2253">
        <f t="shared" si="316"/>
        <v>1451.16</v>
      </c>
      <c r="O2253">
        <f t="shared" si="317"/>
        <v>407.58999999999992</v>
      </c>
      <c r="P2253" s="8">
        <f t="shared" si="318"/>
        <v>0.21928177538668456</v>
      </c>
      <c r="Q2253">
        <f t="shared" si="319"/>
        <v>0</v>
      </c>
      <c r="R2253">
        <f t="shared" si="320"/>
        <v>1858.75</v>
      </c>
      <c r="S2253">
        <f t="shared" si="321"/>
        <v>407.58999999999992</v>
      </c>
      <c r="T2253" t="str">
        <f>_xlfn.XLOOKUP(C2253,Customers!A:A,Customers!D:D)</f>
        <v>F</v>
      </c>
      <c r="U2253" s="13">
        <f>_xlfn.XLOOKUP(C2253,Customers!A:A,Customers!E:E)</f>
        <v>24112</v>
      </c>
      <c r="V2253" t="str">
        <f>_xlfn.XLOOKUP(C2253,Customers!A:A,Customers!F:F)</f>
        <v>South Ianhaven</v>
      </c>
      <c r="W2253" s="13">
        <f>_xlfn.XLOOKUP(C2253,Customers!A:A,Customers!G:G)</f>
        <v>44926</v>
      </c>
      <c r="X2253">
        <f t="shared" ca="1" si="322"/>
        <v>60</v>
      </c>
      <c r="Y2253" t="str">
        <f t="shared" ca="1" si="323"/>
        <v>50+</v>
      </c>
    </row>
    <row r="2254" spans="1:25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  <c r="I2254">
        <f>_xlfn.XLOOKUP(D2254,Products!A:A,Products!E:E)</f>
        <v>1095.72</v>
      </c>
      <c r="J2254">
        <f>_xlfn.XLOOKUP(D2254,Products!A:A,Products!F:F)</f>
        <v>822.2</v>
      </c>
      <c r="K2254" t="str">
        <f>_xlfn.XLOOKUP(D2254,Products!A:A,Products!C:C)</f>
        <v>Groceries</v>
      </c>
      <c r="L2254" t="str">
        <f>_xlfn.XLOOKUP(D2254,Products!A:A,Products!D:D)</f>
        <v>Snacks</v>
      </c>
      <c r="M2254">
        <f t="shared" si="315"/>
        <v>1095.72</v>
      </c>
      <c r="N2254">
        <f t="shared" si="316"/>
        <v>822.2</v>
      </c>
      <c r="O2254">
        <f t="shared" si="317"/>
        <v>273.52</v>
      </c>
      <c r="P2254" s="8">
        <f t="shared" si="318"/>
        <v>0.24962581681451462</v>
      </c>
      <c r="Q2254">
        <f t="shared" si="319"/>
        <v>0</v>
      </c>
      <c r="R2254">
        <f t="shared" si="320"/>
        <v>1095.72</v>
      </c>
      <c r="S2254">
        <f t="shared" si="321"/>
        <v>273.52</v>
      </c>
      <c r="T2254" t="str">
        <f>_xlfn.XLOOKUP(C2254,Customers!A:A,Customers!D:D)</f>
        <v>M</v>
      </c>
      <c r="U2254" s="13">
        <f>_xlfn.XLOOKUP(C2254,Customers!A:A,Customers!E:E)</f>
        <v>22750</v>
      </c>
      <c r="V2254" t="str">
        <f>_xlfn.XLOOKUP(C2254,Customers!A:A,Customers!F:F)</f>
        <v>East Melissashire</v>
      </c>
      <c r="W2254" s="13">
        <f>_xlfn.XLOOKUP(C2254,Customers!A:A,Customers!G:G)</f>
        <v>45831</v>
      </c>
      <c r="X2254">
        <f t="shared" ca="1" si="322"/>
        <v>64</v>
      </c>
      <c r="Y2254" t="str">
        <f t="shared" ca="1" si="323"/>
        <v>50+</v>
      </c>
    </row>
    <row r="2255" spans="1:25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  <c r="I2255">
        <f>_xlfn.XLOOKUP(D2255,Products!A:A,Products!E:E)</f>
        <v>428.05</v>
      </c>
      <c r="J2255">
        <f>_xlfn.XLOOKUP(D2255,Products!A:A,Products!F:F)</f>
        <v>246.07</v>
      </c>
      <c r="K2255" t="str">
        <f>_xlfn.XLOOKUP(D2255,Products!A:A,Products!C:C)</f>
        <v>Electronics</v>
      </c>
      <c r="L2255" t="str">
        <f>_xlfn.XLOOKUP(D2255,Products!A:A,Products!D:D)</f>
        <v>Laptop</v>
      </c>
      <c r="M2255">
        <f t="shared" si="315"/>
        <v>2140.25</v>
      </c>
      <c r="N2255">
        <f t="shared" si="316"/>
        <v>1230.3499999999999</v>
      </c>
      <c r="O2255">
        <f t="shared" si="317"/>
        <v>909.90000000000009</v>
      </c>
      <c r="P2255" s="8">
        <f t="shared" si="318"/>
        <v>0.42513725032122418</v>
      </c>
      <c r="Q2255">
        <f t="shared" si="319"/>
        <v>214.02500000000001</v>
      </c>
      <c r="R2255">
        <f t="shared" si="320"/>
        <v>1926.2249999999999</v>
      </c>
      <c r="S2255">
        <f t="shared" si="321"/>
        <v>695.875</v>
      </c>
      <c r="T2255" t="str">
        <f>_xlfn.XLOOKUP(C2255,Customers!A:A,Customers!D:D)</f>
        <v>M</v>
      </c>
      <c r="U2255" s="13">
        <f>_xlfn.XLOOKUP(C2255,Customers!A:A,Customers!E:E)</f>
        <v>35712</v>
      </c>
      <c r="V2255" t="str">
        <f>_xlfn.XLOOKUP(C2255,Customers!A:A,Customers!F:F)</f>
        <v>Carlyberg</v>
      </c>
      <c r="W2255" s="13">
        <f>_xlfn.XLOOKUP(C2255,Customers!A:A,Customers!G:G)</f>
        <v>45823</v>
      </c>
      <c r="X2255">
        <f t="shared" ca="1" si="322"/>
        <v>28</v>
      </c>
      <c r="Y2255" t="str">
        <f t="shared" ca="1" si="323"/>
        <v>26-35</v>
      </c>
    </row>
    <row r="2256" spans="1:25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  <c r="I2256">
        <f>_xlfn.XLOOKUP(D2256,Products!A:A,Products!E:E)</f>
        <v>1501.46</v>
      </c>
      <c r="J2256">
        <f>_xlfn.XLOOKUP(D2256,Products!A:A,Products!F:F)</f>
        <v>1167.73</v>
      </c>
      <c r="K2256" t="str">
        <f>_xlfn.XLOOKUP(D2256,Products!A:A,Products!C:C)</f>
        <v>Fashion</v>
      </c>
      <c r="L2256" t="str">
        <f>_xlfn.XLOOKUP(D2256,Products!A:A,Products!D:D)</f>
        <v>Watches</v>
      </c>
      <c r="M2256">
        <f t="shared" si="315"/>
        <v>4504.38</v>
      </c>
      <c r="N2256">
        <f t="shared" si="316"/>
        <v>3503.19</v>
      </c>
      <c r="O2256">
        <f t="shared" si="317"/>
        <v>1001.19</v>
      </c>
      <c r="P2256" s="8">
        <f t="shared" si="318"/>
        <v>0.22227032355174298</v>
      </c>
      <c r="Q2256">
        <f t="shared" si="319"/>
        <v>675.65700000000004</v>
      </c>
      <c r="R2256">
        <f t="shared" si="320"/>
        <v>3828.723</v>
      </c>
      <c r="S2256">
        <f t="shared" si="321"/>
        <v>325.5329999999999</v>
      </c>
      <c r="T2256" t="str">
        <f>_xlfn.XLOOKUP(C2256,Customers!A:A,Customers!D:D)</f>
        <v>M</v>
      </c>
      <c r="U2256" s="13">
        <f>_xlfn.XLOOKUP(C2256,Customers!A:A,Customers!E:E)</f>
        <v>38555</v>
      </c>
      <c r="V2256" t="str">
        <f>_xlfn.XLOOKUP(C2256,Customers!A:A,Customers!F:F)</f>
        <v>West Tinatown</v>
      </c>
      <c r="W2256" s="13">
        <f>_xlfn.XLOOKUP(C2256,Customers!A:A,Customers!G:G)</f>
        <v>44145</v>
      </c>
      <c r="X2256">
        <f t="shared" ca="1" si="322"/>
        <v>20</v>
      </c>
      <c r="Y2256" t="str">
        <f t="shared" ca="1" si="323"/>
        <v>18-25</v>
      </c>
    </row>
    <row r="2257" spans="1:25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  <c r="I2257">
        <f>_xlfn.XLOOKUP(D2257,Products!A:A,Products!E:E)</f>
        <v>1745.61</v>
      </c>
      <c r="J2257">
        <f>_xlfn.XLOOKUP(D2257,Products!A:A,Products!F:F)</f>
        <v>1322.44</v>
      </c>
      <c r="K2257" t="str">
        <f>_xlfn.XLOOKUP(D2257,Products!A:A,Products!C:C)</f>
        <v>Electronics</v>
      </c>
      <c r="L2257" t="str">
        <f>_xlfn.XLOOKUP(D2257,Products!A:A,Products!D:D)</f>
        <v>Headphones</v>
      </c>
      <c r="M2257">
        <f t="shared" si="315"/>
        <v>5236.83</v>
      </c>
      <c r="N2257">
        <f t="shared" si="316"/>
        <v>3967.32</v>
      </c>
      <c r="O2257">
        <f t="shared" si="317"/>
        <v>1269.5099999999998</v>
      </c>
      <c r="P2257" s="8">
        <f t="shared" si="318"/>
        <v>0.24241955534168566</v>
      </c>
      <c r="Q2257">
        <f t="shared" si="319"/>
        <v>0</v>
      </c>
      <c r="R2257">
        <f t="shared" si="320"/>
        <v>5236.83</v>
      </c>
      <c r="S2257">
        <f t="shared" si="321"/>
        <v>1269.5099999999998</v>
      </c>
      <c r="T2257" t="str">
        <f>_xlfn.XLOOKUP(C2257,Customers!A:A,Customers!D:D)</f>
        <v>M</v>
      </c>
      <c r="U2257" s="13">
        <f>_xlfn.XLOOKUP(C2257,Customers!A:A,Customers!E:E)</f>
        <v>34565</v>
      </c>
      <c r="V2257" t="str">
        <f>_xlfn.XLOOKUP(C2257,Customers!A:A,Customers!F:F)</f>
        <v>East William</v>
      </c>
      <c r="W2257" s="13">
        <f>_xlfn.XLOOKUP(C2257,Customers!A:A,Customers!G:G)</f>
        <v>45608</v>
      </c>
      <c r="X2257">
        <f t="shared" ca="1" si="322"/>
        <v>31</v>
      </c>
      <c r="Y2257" t="str">
        <f t="shared" ca="1" si="323"/>
        <v>26-35</v>
      </c>
    </row>
    <row r="2258" spans="1:25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  <c r="I2258">
        <f>_xlfn.XLOOKUP(D2258,Products!A:A,Products!E:E)</f>
        <v>1635.01</v>
      </c>
      <c r="J2258">
        <f>_xlfn.XLOOKUP(D2258,Products!A:A,Products!F:F)</f>
        <v>1043.29</v>
      </c>
      <c r="K2258" t="str">
        <f>_xlfn.XLOOKUP(D2258,Products!A:A,Products!C:C)</f>
        <v>Electronics</v>
      </c>
      <c r="L2258" t="str">
        <f>_xlfn.XLOOKUP(D2258,Products!A:A,Products!D:D)</f>
        <v>Television</v>
      </c>
      <c r="M2258">
        <f t="shared" si="315"/>
        <v>8175.05</v>
      </c>
      <c r="N2258">
        <f t="shared" si="316"/>
        <v>5216.45</v>
      </c>
      <c r="O2258">
        <f t="shared" si="317"/>
        <v>2958.6000000000004</v>
      </c>
      <c r="P2258" s="8">
        <f t="shared" si="318"/>
        <v>0.36190604338811388</v>
      </c>
      <c r="Q2258">
        <f t="shared" si="319"/>
        <v>817.50500000000011</v>
      </c>
      <c r="R2258">
        <f t="shared" si="320"/>
        <v>7357.5450000000001</v>
      </c>
      <c r="S2258">
        <f t="shared" si="321"/>
        <v>2141.0950000000003</v>
      </c>
      <c r="T2258" t="str">
        <f>_xlfn.XLOOKUP(C2258,Customers!A:A,Customers!D:D)</f>
        <v>M</v>
      </c>
      <c r="U2258" s="13">
        <f>_xlfn.XLOOKUP(C2258,Customers!A:A,Customers!E:E)</f>
        <v>22750</v>
      </c>
      <c r="V2258" t="str">
        <f>_xlfn.XLOOKUP(C2258,Customers!A:A,Customers!F:F)</f>
        <v>East Melissashire</v>
      </c>
      <c r="W2258" s="13">
        <f>_xlfn.XLOOKUP(C2258,Customers!A:A,Customers!G:G)</f>
        <v>45831</v>
      </c>
      <c r="X2258">
        <f t="shared" ca="1" si="322"/>
        <v>64</v>
      </c>
      <c r="Y2258" t="str">
        <f t="shared" ca="1" si="323"/>
        <v>50+</v>
      </c>
    </row>
    <row r="2259" spans="1:25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  <c r="I2259">
        <f>_xlfn.XLOOKUP(D2259,Products!A:A,Products!E:E)</f>
        <v>1095.72</v>
      </c>
      <c r="J2259">
        <f>_xlfn.XLOOKUP(D2259,Products!A:A,Products!F:F)</f>
        <v>822.2</v>
      </c>
      <c r="K2259" t="str">
        <f>_xlfn.XLOOKUP(D2259,Products!A:A,Products!C:C)</f>
        <v>Groceries</v>
      </c>
      <c r="L2259" t="str">
        <f>_xlfn.XLOOKUP(D2259,Products!A:A,Products!D:D)</f>
        <v>Snacks</v>
      </c>
      <c r="M2259">
        <f t="shared" si="315"/>
        <v>5478.6</v>
      </c>
      <c r="N2259">
        <f t="shared" si="316"/>
        <v>4111</v>
      </c>
      <c r="O2259">
        <f t="shared" si="317"/>
        <v>1367.6000000000004</v>
      </c>
      <c r="P2259" s="8">
        <f t="shared" si="318"/>
        <v>0.24962581681451471</v>
      </c>
      <c r="Q2259">
        <f t="shared" si="319"/>
        <v>0</v>
      </c>
      <c r="R2259">
        <f t="shared" si="320"/>
        <v>5478.6</v>
      </c>
      <c r="S2259">
        <f t="shared" si="321"/>
        <v>1367.6000000000004</v>
      </c>
      <c r="T2259" t="str">
        <f>_xlfn.XLOOKUP(C2259,Customers!A:A,Customers!D:D)</f>
        <v>M</v>
      </c>
      <c r="U2259" s="13">
        <f>_xlfn.XLOOKUP(C2259,Customers!A:A,Customers!E:E)</f>
        <v>33160</v>
      </c>
      <c r="V2259" t="str">
        <f>_xlfn.XLOOKUP(C2259,Customers!A:A,Customers!F:F)</f>
        <v>Joshuamouth</v>
      </c>
      <c r="W2259" s="13">
        <f>_xlfn.XLOOKUP(C2259,Customers!A:A,Customers!G:G)</f>
        <v>44587</v>
      </c>
      <c r="X2259">
        <f t="shared" ca="1" si="322"/>
        <v>35</v>
      </c>
      <c r="Y2259" t="str">
        <f t="shared" ca="1" si="323"/>
        <v>26-35</v>
      </c>
    </row>
    <row r="2260" spans="1:25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  <c r="I2260">
        <f>_xlfn.XLOOKUP(D2260,Products!A:A,Products!E:E)</f>
        <v>366.93</v>
      </c>
      <c r="J2260">
        <f>_xlfn.XLOOKUP(D2260,Products!A:A,Products!F:F)</f>
        <v>285.23</v>
      </c>
      <c r="K2260" t="str">
        <f>_xlfn.XLOOKUP(D2260,Products!A:A,Products!C:C)</f>
        <v>Fashion</v>
      </c>
      <c r="L2260" t="str">
        <f>_xlfn.XLOOKUP(D2260,Products!A:A,Products!D:D)</f>
        <v>Footwear</v>
      </c>
      <c r="M2260">
        <f t="shared" si="315"/>
        <v>366.93</v>
      </c>
      <c r="N2260">
        <f t="shared" si="316"/>
        <v>285.23</v>
      </c>
      <c r="O2260">
        <f t="shared" si="317"/>
        <v>81.699999999999989</v>
      </c>
      <c r="P2260" s="8">
        <f t="shared" si="318"/>
        <v>0.22265827269506441</v>
      </c>
      <c r="Q2260">
        <f t="shared" si="319"/>
        <v>36.693000000000005</v>
      </c>
      <c r="R2260">
        <f t="shared" si="320"/>
        <v>330.23700000000002</v>
      </c>
      <c r="S2260">
        <f t="shared" si="321"/>
        <v>45.007000000000005</v>
      </c>
      <c r="T2260" t="str">
        <f>_xlfn.XLOOKUP(C2260,Customers!A:A,Customers!D:D)</f>
        <v>F</v>
      </c>
      <c r="U2260" s="13">
        <f>_xlfn.XLOOKUP(C2260,Customers!A:A,Customers!E:E)</f>
        <v>29746</v>
      </c>
      <c r="V2260" t="str">
        <f>_xlfn.XLOOKUP(C2260,Customers!A:A,Customers!F:F)</f>
        <v>New Julia</v>
      </c>
      <c r="W2260" s="13">
        <f>_xlfn.XLOOKUP(C2260,Customers!A:A,Customers!G:G)</f>
        <v>45456</v>
      </c>
      <c r="X2260">
        <f t="shared" ca="1" si="322"/>
        <v>45</v>
      </c>
      <c r="Y2260" t="str">
        <f t="shared" ca="1" si="323"/>
        <v>36-50</v>
      </c>
    </row>
    <row r="2261" spans="1:25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  <c r="I2261">
        <f>_xlfn.XLOOKUP(D2261,Products!A:A,Products!E:E)</f>
        <v>270.45</v>
      </c>
      <c r="J2261">
        <f>_xlfn.XLOOKUP(D2261,Products!A:A,Products!F:F)</f>
        <v>187.6</v>
      </c>
      <c r="K2261" t="str">
        <f>_xlfn.XLOOKUP(D2261,Products!A:A,Products!C:C)</f>
        <v>Fashion</v>
      </c>
      <c r="L2261" t="str">
        <f>_xlfn.XLOOKUP(D2261,Products!A:A,Products!D:D)</f>
        <v>Bags</v>
      </c>
      <c r="M2261">
        <f t="shared" si="315"/>
        <v>811.34999999999991</v>
      </c>
      <c r="N2261">
        <f t="shared" si="316"/>
        <v>562.79999999999995</v>
      </c>
      <c r="O2261">
        <f t="shared" si="317"/>
        <v>248.54999999999995</v>
      </c>
      <c r="P2261" s="8">
        <f t="shared" si="318"/>
        <v>0.30634128304677388</v>
      </c>
      <c r="Q2261">
        <f t="shared" si="319"/>
        <v>0</v>
      </c>
      <c r="R2261">
        <f t="shared" si="320"/>
        <v>811.34999999999991</v>
      </c>
      <c r="S2261">
        <f t="shared" si="321"/>
        <v>248.54999999999995</v>
      </c>
      <c r="T2261" t="str">
        <f>_xlfn.XLOOKUP(C2261,Customers!A:A,Customers!D:D)</f>
        <v>M</v>
      </c>
      <c r="U2261" s="13">
        <f>_xlfn.XLOOKUP(C2261,Customers!A:A,Customers!E:E)</f>
        <v>26914</v>
      </c>
      <c r="V2261" t="str">
        <f>_xlfn.XLOOKUP(C2261,Customers!A:A,Customers!F:F)</f>
        <v>Davisfurt</v>
      </c>
      <c r="W2261" s="13">
        <f>_xlfn.XLOOKUP(C2261,Customers!A:A,Customers!G:G)</f>
        <v>44266</v>
      </c>
      <c r="X2261">
        <f t="shared" ca="1" si="322"/>
        <v>52</v>
      </c>
      <c r="Y2261" t="str">
        <f t="shared" ca="1" si="323"/>
        <v>50+</v>
      </c>
    </row>
    <row r="2262" spans="1:25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  <c r="I2262">
        <f>_xlfn.XLOOKUP(D2262,Products!A:A,Products!E:E)</f>
        <v>366.93</v>
      </c>
      <c r="J2262">
        <f>_xlfn.XLOOKUP(D2262,Products!A:A,Products!F:F)</f>
        <v>285.23</v>
      </c>
      <c r="K2262" t="str">
        <f>_xlfn.XLOOKUP(D2262,Products!A:A,Products!C:C)</f>
        <v>Fashion</v>
      </c>
      <c r="L2262" t="str">
        <f>_xlfn.XLOOKUP(D2262,Products!A:A,Products!D:D)</f>
        <v>Footwear</v>
      </c>
      <c r="M2262">
        <f t="shared" si="315"/>
        <v>1100.79</v>
      </c>
      <c r="N2262">
        <f t="shared" si="316"/>
        <v>855.69</v>
      </c>
      <c r="O2262">
        <f t="shared" si="317"/>
        <v>245.09999999999991</v>
      </c>
      <c r="P2262" s="8">
        <f t="shared" si="318"/>
        <v>0.22265827269506439</v>
      </c>
      <c r="Q2262">
        <f t="shared" si="319"/>
        <v>0</v>
      </c>
      <c r="R2262">
        <f t="shared" si="320"/>
        <v>1100.79</v>
      </c>
      <c r="S2262">
        <f t="shared" si="321"/>
        <v>245.09999999999991</v>
      </c>
      <c r="T2262" t="str">
        <f>_xlfn.XLOOKUP(C2262,Customers!A:A,Customers!D:D)</f>
        <v>F</v>
      </c>
      <c r="U2262" s="13">
        <f>_xlfn.XLOOKUP(C2262,Customers!A:A,Customers!E:E)</f>
        <v>35905</v>
      </c>
      <c r="V2262" t="str">
        <f>_xlfn.XLOOKUP(C2262,Customers!A:A,Customers!F:F)</f>
        <v>Lake Michaelshire</v>
      </c>
      <c r="W2262" s="13">
        <f>_xlfn.XLOOKUP(C2262,Customers!A:A,Customers!G:G)</f>
        <v>45389</v>
      </c>
      <c r="X2262">
        <f t="shared" ca="1" si="322"/>
        <v>28</v>
      </c>
      <c r="Y2262" t="str">
        <f t="shared" ca="1" si="323"/>
        <v>26-35</v>
      </c>
    </row>
    <row r="2263" spans="1:25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  <c r="I2263">
        <f>_xlfn.XLOOKUP(D2263,Products!A:A,Products!E:E)</f>
        <v>1165.3699999999999</v>
      </c>
      <c r="J2263">
        <f>_xlfn.XLOOKUP(D2263,Products!A:A,Products!F:F)</f>
        <v>926.55</v>
      </c>
      <c r="K2263" t="str">
        <f>_xlfn.XLOOKUP(D2263,Products!A:A,Products!C:C)</f>
        <v>Fashion</v>
      </c>
      <c r="L2263" t="str">
        <f>_xlfn.XLOOKUP(D2263,Products!A:A,Products!D:D)</f>
        <v>Clothing</v>
      </c>
      <c r="M2263">
        <f t="shared" si="315"/>
        <v>5826.8499999999995</v>
      </c>
      <c r="N2263">
        <f t="shared" si="316"/>
        <v>4632.75</v>
      </c>
      <c r="O2263">
        <f t="shared" si="317"/>
        <v>1194.0999999999995</v>
      </c>
      <c r="P2263" s="8">
        <f t="shared" si="318"/>
        <v>0.20493062289230021</v>
      </c>
      <c r="Q2263">
        <f t="shared" si="319"/>
        <v>0</v>
      </c>
      <c r="R2263">
        <f t="shared" si="320"/>
        <v>5826.8499999999995</v>
      </c>
      <c r="S2263">
        <f t="shared" si="321"/>
        <v>1194.0999999999995</v>
      </c>
      <c r="T2263" t="str">
        <f>_xlfn.XLOOKUP(C2263,Customers!A:A,Customers!D:D)</f>
        <v>F</v>
      </c>
      <c r="U2263" s="13">
        <f>_xlfn.XLOOKUP(C2263,Customers!A:A,Customers!E:E)</f>
        <v>30272</v>
      </c>
      <c r="V2263" t="str">
        <f>_xlfn.XLOOKUP(C2263,Customers!A:A,Customers!F:F)</f>
        <v>Kimland</v>
      </c>
      <c r="W2263" s="13">
        <f>_xlfn.XLOOKUP(C2263,Customers!A:A,Customers!G:G)</f>
        <v>44218</v>
      </c>
      <c r="X2263">
        <f t="shared" ca="1" si="322"/>
        <v>43</v>
      </c>
      <c r="Y2263" t="str">
        <f t="shared" ca="1" si="323"/>
        <v>36-50</v>
      </c>
    </row>
    <row r="2264" spans="1:25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  <c r="I2264">
        <f>_xlfn.XLOOKUP(D2264,Products!A:A,Products!E:E)</f>
        <v>123.19</v>
      </c>
      <c r="J2264">
        <f>_xlfn.XLOOKUP(D2264,Products!A:A,Products!F:F)</f>
        <v>80.36</v>
      </c>
      <c r="K2264" t="str">
        <f>_xlfn.XLOOKUP(D2264,Products!A:A,Products!C:C)</f>
        <v>Groceries</v>
      </c>
      <c r="L2264" t="str">
        <f>_xlfn.XLOOKUP(D2264,Products!A:A,Products!D:D)</f>
        <v>Snacks</v>
      </c>
      <c r="M2264">
        <f t="shared" si="315"/>
        <v>615.95000000000005</v>
      </c>
      <c r="N2264">
        <f t="shared" si="316"/>
        <v>401.8</v>
      </c>
      <c r="O2264">
        <f t="shared" si="317"/>
        <v>214.15000000000003</v>
      </c>
      <c r="P2264" s="8">
        <f t="shared" si="318"/>
        <v>0.34767432421462785</v>
      </c>
      <c r="Q2264">
        <f t="shared" si="319"/>
        <v>0</v>
      </c>
      <c r="R2264">
        <f t="shared" si="320"/>
        <v>615.95000000000005</v>
      </c>
      <c r="S2264">
        <f t="shared" si="321"/>
        <v>214.15000000000003</v>
      </c>
      <c r="T2264" t="str">
        <f>_xlfn.XLOOKUP(C2264,Customers!A:A,Customers!D:D)</f>
        <v>F</v>
      </c>
      <c r="U2264" s="13">
        <f>_xlfn.XLOOKUP(C2264,Customers!A:A,Customers!E:E)</f>
        <v>35931</v>
      </c>
      <c r="V2264" t="str">
        <f>_xlfn.XLOOKUP(C2264,Customers!A:A,Customers!F:F)</f>
        <v>Stephaniechester</v>
      </c>
      <c r="W2264" s="13">
        <f>_xlfn.XLOOKUP(C2264,Customers!A:A,Customers!G:G)</f>
        <v>45063</v>
      </c>
      <c r="X2264">
        <f t="shared" ca="1" si="322"/>
        <v>28</v>
      </c>
      <c r="Y2264" t="str">
        <f t="shared" ca="1" si="323"/>
        <v>26-35</v>
      </c>
    </row>
    <row r="2265" spans="1:25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  <c r="I2265">
        <f>_xlfn.XLOOKUP(D2265,Products!A:A,Products!E:E)</f>
        <v>1286.55</v>
      </c>
      <c r="J2265">
        <f>_xlfn.XLOOKUP(D2265,Products!A:A,Products!F:F)</f>
        <v>797.54</v>
      </c>
      <c r="K2265" t="str">
        <f>_xlfn.XLOOKUP(D2265,Products!A:A,Products!C:C)</f>
        <v>Fashion</v>
      </c>
      <c r="L2265" t="str">
        <f>_xlfn.XLOOKUP(D2265,Products!A:A,Products!D:D)</f>
        <v>Accessories</v>
      </c>
      <c r="M2265">
        <f t="shared" si="315"/>
        <v>1286.55</v>
      </c>
      <c r="N2265">
        <f t="shared" si="316"/>
        <v>797.54</v>
      </c>
      <c r="O2265">
        <f t="shared" si="317"/>
        <v>489.01</v>
      </c>
      <c r="P2265" s="8">
        <f t="shared" si="318"/>
        <v>0.380094049978625</v>
      </c>
      <c r="Q2265">
        <f t="shared" si="319"/>
        <v>0</v>
      </c>
      <c r="R2265">
        <f t="shared" si="320"/>
        <v>1286.55</v>
      </c>
      <c r="S2265">
        <f t="shared" si="321"/>
        <v>489.01</v>
      </c>
      <c r="T2265" t="str">
        <f>_xlfn.XLOOKUP(C2265,Customers!A:A,Customers!D:D)</f>
        <v>F</v>
      </c>
      <c r="U2265" s="13">
        <f>_xlfn.XLOOKUP(C2265,Customers!A:A,Customers!E:E)</f>
        <v>23730</v>
      </c>
      <c r="V2265" t="str">
        <f>_xlfn.XLOOKUP(C2265,Customers!A:A,Customers!F:F)</f>
        <v>East Mary</v>
      </c>
      <c r="W2265" s="13">
        <f>_xlfn.XLOOKUP(C2265,Customers!A:A,Customers!G:G)</f>
        <v>45670</v>
      </c>
      <c r="X2265">
        <f t="shared" ca="1" si="322"/>
        <v>61</v>
      </c>
      <c r="Y2265" t="str">
        <f t="shared" ca="1" si="323"/>
        <v>50+</v>
      </c>
    </row>
    <row r="2266" spans="1:25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  <c r="I2266">
        <f>_xlfn.XLOOKUP(D2266,Products!A:A,Products!E:E)</f>
        <v>388.26</v>
      </c>
      <c r="J2266">
        <f>_xlfn.XLOOKUP(D2266,Products!A:A,Products!F:F)</f>
        <v>199.3</v>
      </c>
      <c r="K2266" t="str">
        <f>_xlfn.XLOOKUP(D2266,Products!A:A,Products!C:C)</f>
        <v>Fashion</v>
      </c>
      <c r="L2266" t="str">
        <f>_xlfn.XLOOKUP(D2266,Products!A:A,Products!D:D)</f>
        <v>Watches</v>
      </c>
      <c r="M2266">
        <f t="shared" si="315"/>
        <v>776.52</v>
      </c>
      <c r="N2266">
        <f t="shared" si="316"/>
        <v>398.6</v>
      </c>
      <c r="O2266">
        <f t="shared" si="317"/>
        <v>377.91999999999996</v>
      </c>
      <c r="P2266" s="8">
        <f t="shared" si="318"/>
        <v>0.48668418070365216</v>
      </c>
      <c r="Q2266">
        <f t="shared" si="319"/>
        <v>77.652000000000001</v>
      </c>
      <c r="R2266">
        <f t="shared" si="320"/>
        <v>698.86799999999994</v>
      </c>
      <c r="S2266">
        <f t="shared" si="321"/>
        <v>300.26799999999992</v>
      </c>
      <c r="T2266" t="str">
        <f>_xlfn.XLOOKUP(C2266,Customers!A:A,Customers!D:D)</f>
        <v>F</v>
      </c>
      <c r="U2266" s="13">
        <f>_xlfn.XLOOKUP(C2266,Customers!A:A,Customers!E:E)</f>
        <v>27978</v>
      </c>
      <c r="V2266" t="str">
        <f>_xlfn.XLOOKUP(C2266,Customers!A:A,Customers!F:F)</f>
        <v>Anthonystad</v>
      </c>
      <c r="W2266" s="13">
        <f>_xlfn.XLOOKUP(C2266,Customers!A:A,Customers!G:G)</f>
        <v>45697</v>
      </c>
      <c r="X2266">
        <f t="shared" ca="1" si="322"/>
        <v>49</v>
      </c>
      <c r="Y2266" t="str">
        <f t="shared" ca="1" si="323"/>
        <v>36-50</v>
      </c>
    </row>
    <row r="2267" spans="1:25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  <c r="I2267">
        <f>_xlfn.XLOOKUP(D2267,Products!A:A,Products!E:E)</f>
        <v>1474.12</v>
      </c>
      <c r="J2267">
        <f>_xlfn.XLOOKUP(D2267,Products!A:A,Products!F:F)</f>
        <v>764.02</v>
      </c>
      <c r="K2267" t="str">
        <f>_xlfn.XLOOKUP(D2267,Products!A:A,Products!C:C)</f>
        <v>Electronics</v>
      </c>
      <c r="L2267" t="str">
        <f>_xlfn.XLOOKUP(D2267,Products!A:A,Products!D:D)</f>
        <v>Camera</v>
      </c>
      <c r="M2267">
        <f t="shared" si="315"/>
        <v>2948.24</v>
      </c>
      <c r="N2267">
        <f t="shared" si="316"/>
        <v>1528.04</v>
      </c>
      <c r="O2267">
        <f t="shared" si="317"/>
        <v>1420.1999999999998</v>
      </c>
      <c r="P2267" s="8">
        <f t="shared" si="318"/>
        <v>0.48171112256804055</v>
      </c>
      <c r="Q2267">
        <f t="shared" si="319"/>
        <v>0</v>
      </c>
      <c r="R2267">
        <f t="shared" si="320"/>
        <v>2948.24</v>
      </c>
      <c r="S2267">
        <f t="shared" si="321"/>
        <v>1420.1999999999998</v>
      </c>
      <c r="T2267" t="str">
        <f>_xlfn.XLOOKUP(C2267,Customers!A:A,Customers!D:D)</f>
        <v>F</v>
      </c>
      <c r="U2267" s="13">
        <f>_xlfn.XLOOKUP(C2267,Customers!A:A,Customers!E:E)</f>
        <v>32818</v>
      </c>
      <c r="V2267" t="str">
        <f>_xlfn.XLOOKUP(C2267,Customers!A:A,Customers!F:F)</f>
        <v>Cliffordbury</v>
      </c>
      <c r="W2267" s="13">
        <f>_xlfn.XLOOKUP(C2267,Customers!A:A,Customers!G:G)</f>
        <v>44718</v>
      </c>
      <c r="X2267">
        <f t="shared" ca="1" si="322"/>
        <v>36</v>
      </c>
      <c r="Y2267" t="str">
        <f t="shared" ca="1" si="323"/>
        <v>36-50</v>
      </c>
    </row>
    <row r="2268" spans="1:25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  <c r="I2268">
        <f>_xlfn.XLOOKUP(D2268,Products!A:A,Products!E:E)</f>
        <v>1246.1099999999999</v>
      </c>
      <c r="J2268">
        <f>_xlfn.XLOOKUP(D2268,Products!A:A,Products!F:F)</f>
        <v>833.52</v>
      </c>
      <c r="K2268" t="str">
        <f>_xlfn.XLOOKUP(D2268,Products!A:A,Products!C:C)</f>
        <v>Electronics</v>
      </c>
      <c r="L2268" t="str">
        <f>_xlfn.XLOOKUP(D2268,Products!A:A,Products!D:D)</f>
        <v>Headphones</v>
      </c>
      <c r="M2268">
        <f t="shared" si="315"/>
        <v>6230.5499999999993</v>
      </c>
      <c r="N2268">
        <f t="shared" si="316"/>
        <v>4167.6000000000004</v>
      </c>
      <c r="O2268">
        <f t="shared" si="317"/>
        <v>2062.9499999999989</v>
      </c>
      <c r="P2268" s="8">
        <f t="shared" si="318"/>
        <v>0.33110239063967051</v>
      </c>
      <c r="Q2268">
        <f t="shared" si="319"/>
        <v>934.58249999999987</v>
      </c>
      <c r="R2268">
        <f t="shared" si="320"/>
        <v>5295.9674999999997</v>
      </c>
      <c r="S2268">
        <f t="shared" si="321"/>
        <v>1128.3674999999994</v>
      </c>
      <c r="T2268" t="str">
        <f>_xlfn.XLOOKUP(C2268,Customers!A:A,Customers!D:D)</f>
        <v>M</v>
      </c>
      <c r="U2268" s="13">
        <f>_xlfn.XLOOKUP(C2268,Customers!A:A,Customers!E:E)</f>
        <v>31058</v>
      </c>
      <c r="V2268" t="str">
        <f>_xlfn.XLOOKUP(C2268,Customers!A:A,Customers!F:F)</f>
        <v>West Jasmine</v>
      </c>
      <c r="W2268" s="13">
        <f>_xlfn.XLOOKUP(C2268,Customers!A:A,Customers!G:G)</f>
        <v>44482</v>
      </c>
      <c r="X2268">
        <f t="shared" ca="1" si="322"/>
        <v>41</v>
      </c>
      <c r="Y2268" t="str">
        <f t="shared" ca="1" si="323"/>
        <v>36-50</v>
      </c>
    </row>
    <row r="2269" spans="1:25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  <c r="I2269">
        <f>_xlfn.XLOOKUP(D2269,Products!A:A,Products!E:E)</f>
        <v>123.19</v>
      </c>
      <c r="J2269">
        <f>_xlfn.XLOOKUP(D2269,Products!A:A,Products!F:F)</f>
        <v>80.36</v>
      </c>
      <c r="K2269" t="str">
        <f>_xlfn.XLOOKUP(D2269,Products!A:A,Products!C:C)</f>
        <v>Groceries</v>
      </c>
      <c r="L2269" t="str">
        <f>_xlfn.XLOOKUP(D2269,Products!A:A,Products!D:D)</f>
        <v>Snacks</v>
      </c>
      <c r="M2269">
        <f t="shared" si="315"/>
        <v>123.19</v>
      </c>
      <c r="N2269">
        <f t="shared" si="316"/>
        <v>80.36</v>
      </c>
      <c r="O2269">
        <f t="shared" si="317"/>
        <v>42.83</v>
      </c>
      <c r="P2269" s="8">
        <f t="shared" si="318"/>
        <v>0.34767432421462779</v>
      </c>
      <c r="Q2269">
        <f t="shared" si="319"/>
        <v>18.4785</v>
      </c>
      <c r="R2269">
        <f t="shared" si="320"/>
        <v>104.7115</v>
      </c>
      <c r="S2269">
        <f t="shared" si="321"/>
        <v>24.351500000000001</v>
      </c>
      <c r="T2269" t="str">
        <f>_xlfn.XLOOKUP(C2269,Customers!A:A,Customers!D:D)</f>
        <v>M</v>
      </c>
      <c r="U2269" s="13">
        <f>_xlfn.XLOOKUP(C2269,Customers!A:A,Customers!E:E)</f>
        <v>38558</v>
      </c>
      <c r="V2269" t="str">
        <f>_xlfn.XLOOKUP(C2269,Customers!A:A,Customers!F:F)</f>
        <v>Joelborough</v>
      </c>
      <c r="W2269" s="13">
        <f>_xlfn.XLOOKUP(C2269,Customers!A:A,Customers!G:G)</f>
        <v>44192</v>
      </c>
      <c r="X2269">
        <f t="shared" ca="1" si="322"/>
        <v>20</v>
      </c>
      <c r="Y2269" t="str">
        <f t="shared" ca="1" si="323"/>
        <v>18-25</v>
      </c>
    </row>
    <row r="2270" spans="1:25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  <c r="I2270">
        <f>_xlfn.XLOOKUP(D2270,Products!A:A,Products!E:E)</f>
        <v>337.63</v>
      </c>
      <c r="J2270">
        <f>_xlfn.XLOOKUP(D2270,Products!A:A,Products!F:F)</f>
        <v>169.03</v>
      </c>
      <c r="K2270" t="str">
        <f>_xlfn.XLOOKUP(D2270,Products!A:A,Products!C:C)</f>
        <v>Fashion</v>
      </c>
      <c r="L2270" t="str">
        <f>_xlfn.XLOOKUP(D2270,Products!A:A,Products!D:D)</f>
        <v>Footwear</v>
      </c>
      <c r="M2270">
        <f t="shared" si="315"/>
        <v>1350.52</v>
      </c>
      <c r="N2270">
        <f t="shared" si="316"/>
        <v>676.12</v>
      </c>
      <c r="O2270">
        <f t="shared" si="317"/>
        <v>674.4</v>
      </c>
      <c r="P2270" s="8">
        <f t="shared" si="318"/>
        <v>0.49936320824571273</v>
      </c>
      <c r="Q2270">
        <f t="shared" si="319"/>
        <v>202.578</v>
      </c>
      <c r="R2270">
        <f t="shared" si="320"/>
        <v>1147.942</v>
      </c>
      <c r="S2270">
        <f t="shared" si="321"/>
        <v>471.822</v>
      </c>
      <c r="T2270" t="str">
        <f>_xlfn.XLOOKUP(C2270,Customers!A:A,Customers!D:D)</f>
        <v>F</v>
      </c>
      <c r="U2270" s="13">
        <f>_xlfn.XLOOKUP(C2270,Customers!A:A,Customers!E:E)</f>
        <v>31092</v>
      </c>
      <c r="V2270" t="str">
        <f>_xlfn.XLOOKUP(C2270,Customers!A:A,Customers!F:F)</f>
        <v>Bennettburgh</v>
      </c>
      <c r="W2270" s="13">
        <f>_xlfn.XLOOKUP(C2270,Customers!A:A,Customers!G:G)</f>
        <v>45888</v>
      </c>
      <c r="X2270">
        <f t="shared" ca="1" si="322"/>
        <v>41</v>
      </c>
      <c r="Y2270" t="str">
        <f t="shared" ca="1" si="323"/>
        <v>36-50</v>
      </c>
    </row>
    <row r="2271" spans="1:25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  <c r="I2271">
        <f>_xlfn.XLOOKUP(D2271,Products!A:A,Products!E:E)</f>
        <v>1194.1199999999999</v>
      </c>
      <c r="J2271">
        <f>_xlfn.XLOOKUP(D2271,Products!A:A,Products!F:F)</f>
        <v>838.95</v>
      </c>
      <c r="K2271" t="str">
        <f>_xlfn.XLOOKUP(D2271,Products!A:A,Products!C:C)</f>
        <v>Electronics</v>
      </c>
      <c r="L2271" t="str">
        <f>_xlfn.XLOOKUP(D2271,Products!A:A,Products!D:D)</f>
        <v>Smartphone</v>
      </c>
      <c r="M2271">
        <f t="shared" si="315"/>
        <v>1194.1199999999999</v>
      </c>
      <c r="N2271">
        <f t="shared" si="316"/>
        <v>838.95</v>
      </c>
      <c r="O2271">
        <f t="shared" si="317"/>
        <v>355.16999999999985</v>
      </c>
      <c r="P2271" s="8">
        <f t="shared" si="318"/>
        <v>0.29743241885237653</v>
      </c>
      <c r="Q2271">
        <f t="shared" si="319"/>
        <v>119.41199999999999</v>
      </c>
      <c r="R2271">
        <f t="shared" si="320"/>
        <v>1074.7079999999999</v>
      </c>
      <c r="S2271">
        <f t="shared" si="321"/>
        <v>235.75799999999981</v>
      </c>
      <c r="T2271" t="str">
        <f>_xlfn.XLOOKUP(C2271,Customers!A:A,Customers!D:D)</f>
        <v>M</v>
      </c>
      <c r="U2271" s="13">
        <f>_xlfn.XLOOKUP(C2271,Customers!A:A,Customers!E:E)</f>
        <v>37417</v>
      </c>
      <c r="V2271" t="str">
        <f>_xlfn.XLOOKUP(C2271,Customers!A:A,Customers!F:F)</f>
        <v>Thomashaven</v>
      </c>
      <c r="W2271" s="13">
        <f>_xlfn.XLOOKUP(C2271,Customers!A:A,Customers!G:G)</f>
        <v>44800</v>
      </c>
      <c r="X2271">
        <f t="shared" ca="1" si="322"/>
        <v>24</v>
      </c>
      <c r="Y2271" t="str">
        <f t="shared" ca="1" si="323"/>
        <v>18-25</v>
      </c>
    </row>
    <row r="2272" spans="1:25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  <c r="I2272">
        <f>_xlfn.XLOOKUP(D2272,Products!A:A,Products!E:E)</f>
        <v>1246.1099999999999</v>
      </c>
      <c r="J2272">
        <f>_xlfn.XLOOKUP(D2272,Products!A:A,Products!F:F)</f>
        <v>833.52</v>
      </c>
      <c r="K2272" t="str">
        <f>_xlfn.XLOOKUP(D2272,Products!A:A,Products!C:C)</f>
        <v>Electronics</v>
      </c>
      <c r="L2272" t="str">
        <f>_xlfn.XLOOKUP(D2272,Products!A:A,Products!D:D)</f>
        <v>Headphones</v>
      </c>
      <c r="M2272">
        <f t="shared" si="315"/>
        <v>4984.4399999999996</v>
      </c>
      <c r="N2272">
        <f t="shared" si="316"/>
        <v>3334.08</v>
      </c>
      <c r="O2272">
        <f t="shared" si="317"/>
        <v>1650.3599999999997</v>
      </c>
      <c r="P2272" s="8">
        <f t="shared" si="318"/>
        <v>0.33110239063967062</v>
      </c>
      <c r="Q2272">
        <f t="shared" si="319"/>
        <v>0</v>
      </c>
      <c r="R2272">
        <f t="shared" si="320"/>
        <v>4984.4399999999996</v>
      </c>
      <c r="S2272">
        <f t="shared" si="321"/>
        <v>1650.3599999999997</v>
      </c>
      <c r="T2272" t="str">
        <f>_xlfn.XLOOKUP(C2272,Customers!A:A,Customers!D:D)</f>
        <v>M</v>
      </c>
      <c r="U2272" s="13">
        <f>_xlfn.XLOOKUP(C2272,Customers!A:A,Customers!E:E)</f>
        <v>25009</v>
      </c>
      <c r="V2272" t="str">
        <f>_xlfn.XLOOKUP(C2272,Customers!A:A,Customers!F:F)</f>
        <v>Erinland</v>
      </c>
      <c r="W2272" s="13">
        <f>_xlfn.XLOOKUP(C2272,Customers!A:A,Customers!G:G)</f>
        <v>44798</v>
      </c>
      <c r="X2272">
        <f t="shared" ca="1" si="322"/>
        <v>58</v>
      </c>
      <c r="Y2272" t="str">
        <f t="shared" ca="1" si="323"/>
        <v>50+</v>
      </c>
    </row>
    <row r="2273" spans="1:25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  <c r="I2273">
        <f>_xlfn.XLOOKUP(D2273,Products!A:A,Products!E:E)</f>
        <v>1044.6400000000001</v>
      </c>
      <c r="J2273">
        <f>_xlfn.XLOOKUP(D2273,Products!A:A,Products!F:F)</f>
        <v>775.07</v>
      </c>
      <c r="K2273" t="str">
        <f>_xlfn.XLOOKUP(D2273,Products!A:A,Products!C:C)</f>
        <v>Fashion</v>
      </c>
      <c r="L2273" t="str">
        <f>_xlfn.XLOOKUP(D2273,Products!A:A,Products!D:D)</f>
        <v>Footwear</v>
      </c>
      <c r="M2273">
        <f t="shared" si="315"/>
        <v>5223.2000000000007</v>
      </c>
      <c r="N2273">
        <f t="shared" si="316"/>
        <v>3875.3500000000004</v>
      </c>
      <c r="O2273">
        <f t="shared" si="317"/>
        <v>1347.8500000000004</v>
      </c>
      <c r="P2273" s="8">
        <f t="shared" si="318"/>
        <v>0.25805062030938891</v>
      </c>
      <c r="Q2273">
        <f t="shared" si="319"/>
        <v>0</v>
      </c>
      <c r="R2273">
        <f t="shared" si="320"/>
        <v>5223.2000000000007</v>
      </c>
      <c r="S2273">
        <f t="shared" si="321"/>
        <v>1347.8500000000004</v>
      </c>
      <c r="T2273" t="str">
        <f>_xlfn.XLOOKUP(C2273,Customers!A:A,Customers!D:D)</f>
        <v>M</v>
      </c>
      <c r="U2273" s="13">
        <f>_xlfn.XLOOKUP(C2273,Customers!A:A,Customers!E:E)</f>
        <v>35712</v>
      </c>
      <c r="V2273" t="str">
        <f>_xlfn.XLOOKUP(C2273,Customers!A:A,Customers!F:F)</f>
        <v>Carlyberg</v>
      </c>
      <c r="W2273" s="13">
        <f>_xlfn.XLOOKUP(C2273,Customers!A:A,Customers!G:G)</f>
        <v>45823</v>
      </c>
      <c r="X2273">
        <f t="shared" ca="1" si="322"/>
        <v>28</v>
      </c>
      <c r="Y2273" t="str">
        <f t="shared" ca="1" si="323"/>
        <v>26-35</v>
      </c>
    </row>
    <row r="2274" spans="1:25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  <c r="I2274">
        <f>_xlfn.XLOOKUP(D2274,Products!A:A,Products!E:E)</f>
        <v>1952.65</v>
      </c>
      <c r="J2274">
        <f>_xlfn.XLOOKUP(D2274,Products!A:A,Products!F:F)</f>
        <v>1451.27</v>
      </c>
      <c r="K2274" t="str">
        <f>_xlfn.XLOOKUP(D2274,Products!A:A,Products!C:C)</f>
        <v>Electronics</v>
      </c>
      <c r="L2274" t="str">
        <f>_xlfn.XLOOKUP(D2274,Products!A:A,Products!D:D)</f>
        <v>Television</v>
      </c>
      <c r="M2274">
        <f t="shared" si="315"/>
        <v>9763.25</v>
      </c>
      <c r="N2274">
        <f t="shared" si="316"/>
        <v>7256.35</v>
      </c>
      <c r="O2274">
        <f t="shared" si="317"/>
        <v>2506.8999999999996</v>
      </c>
      <c r="P2274" s="8">
        <f t="shared" si="318"/>
        <v>0.25676900622231325</v>
      </c>
      <c r="Q2274">
        <f t="shared" si="319"/>
        <v>0</v>
      </c>
      <c r="R2274">
        <f t="shared" si="320"/>
        <v>9763.25</v>
      </c>
      <c r="S2274">
        <f t="shared" si="321"/>
        <v>2506.8999999999996</v>
      </c>
      <c r="T2274" t="str">
        <f>_xlfn.XLOOKUP(C2274,Customers!A:A,Customers!D:D)</f>
        <v>F</v>
      </c>
      <c r="U2274" s="13">
        <f>_xlfn.XLOOKUP(C2274,Customers!A:A,Customers!E:E)</f>
        <v>31890</v>
      </c>
      <c r="V2274" t="str">
        <f>_xlfn.XLOOKUP(C2274,Customers!A:A,Customers!F:F)</f>
        <v>Lake Ricardo</v>
      </c>
      <c r="W2274" s="13">
        <f>_xlfn.XLOOKUP(C2274,Customers!A:A,Customers!G:G)</f>
        <v>45694</v>
      </c>
      <c r="X2274">
        <f t="shared" ca="1" si="322"/>
        <v>39</v>
      </c>
      <c r="Y2274" t="str">
        <f t="shared" ca="1" si="323"/>
        <v>36-50</v>
      </c>
    </row>
    <row r="2275" spans="1:25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  <c r="I2275">
        <f>_xlfn.XLOOKUP(D2275,Products!A:A,Products!E:E)</f>
        <v>1015.76</v>
      </c>
      <c r="J2275">
        <f>_xlfn.XLOOKUP(D2275,Products!A:A,Products!F:F)</f>
        <v>584.4</v>
      </c>
      <c r="K2275" t="str">
        <f>_xlfn.XLOOKUP(D2275,Products!A:A,Products!C:C)</f>
        <v>Groceries</v>
      </c>
      <c r="L2275" t="str">
        <f>_xlfn.XLOOKUP(D2275,Products!A:A,Products!D:D)</f>
        <v>Dairy</v>
      </c>
      <c r="M2275">
        <f t="shared" si="315"/>
        <v>1015.76</v>
      </c>
      <c r="N2275">
        <f t="shared" si="316"/>
        <v>584.4</v>
      </c>
      <c r="O2275">
        <f t="shared" si="317"/>
        <v>431.36</v>
      </c>
      <c r="P2275" s="8">
        <f t="shared" si="318"/>
        <v>0.42466724423092073</v>
      </c>
      <c r="Q2275">
        <f t="shared" si="319"/>
        <v>0</v>
      </c>
      <c r="R2275">
        <f t="shared" si="320"/>
        <v>1015.76</v>
      </c>
      <c r="S2275">
        <f t="shared" si="321"/>
        <v>431.36</v>
      </c>
      <c r="T2275" t="str">
        <f>_xlfn.XLOOKUP(C2275,Customers!A:A,Customers!D:D)</f>
        <v>F</v>
      </c>
      <c r="U2275" s="13">
        <f>_xlfn.XLOOKUP(C2275,Customers!A:A,Customers!E:E)</f>
        <v>27579</v>
      </c>
      <c r="V2275" t="str">
        <f>_xlfn.XLOOKUP(C2275,Customers!A:A,Customers!F:F)</f>
        <v>North Chaseborough</v>
      </c>
      <c r="W2275" s="13">
        <f>_xlfn.XLOOKUP(C2275,Customers!A:A,Customers!G:G)</f>
        <v>45571</v>
      </c>
      <c r="X2275">
        <f t="shared" ca="1" si="322"/>
        <v>50</v>
      </c>
      <c r="Y2275" t="str">
        <f t="shared" ca="1" si="323"/>
        <v>36-50</v>
      </c>
    </row>
    <row r="2276" spans="1:25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  <c r="I2276">
        <f>_xlfn.XLOOKUP(D2276,Products!A:A,Products!E:E)</f>
        <v>1858.75</v>
      </c>
      <c r="J2276">
        <f>_xlfn.XLOOKUP(D2276,Products!A:A,Products!F:F)</f>
        <v>1451.16</v>
      </c>
      <c r="K2276" t="str">
        <f>_xlfn.XLOOKUP(D2276,Products!A:A,Products!C:C)</f>
        <v>Fashion</v>
      </c>
      <c r="L2276" t="str">
        <f>_xlfn.XLOOKUP(D2276,Products!A:A,Products!D:D)</f>
        <v>Accessories</v>
      </c>
      <c r="M2276">
        <f t="shared" si="315"/>
        <v>3717.5</v>
      </c>
      <c r="N2276">
        <f t="shared" si="316"/>
        <v>2902.32</v>
      </c>
      <c r="O2276">
        <f t="shared" si="317"/>
        <v>815.17999999999984</v>
      </c>
      <c r="P2276" s="8">
        <f t="shared" si="318"/>
        <v>0.21928177538668456</v>
      </c>
      <c r="Q2276">
        <f t="shared" si="319"/>
        <v>371.75</v>
      </c>
      <c r="R2276">
        <f t="shared" si="320"/>
        <v>3345.75</v>
      </c>
      <c r="S2276">
        <f t="shared" si="321"/>
        <v>443.42999999999984</v>
      </c>
      <c r="T2276" t="str">
        <f>_xlfn.XLOOKUP(C2276,Customers!A:A,Customers!D:D)</f>
        <v>F</v>
      </c>
      <c r="U2276" s="13">
        <f>_xlfn.XLOOKUP(C2276,Customers!A:A,Customers!E:E)</f>
        <v>28698</v>
      </c>
      <c r="V2276" t="str">
        <f>_xlfn.XLOOKUP(C2276,Customers!A:A,Customers!F:F)</f>
        <v>Lake Cody</v>
      </c>
      <c r="W2276" s="13">
        <f>_xlfn.XLOOKUP(C2276,Customers!A:A,Customers!G:G)</f>
        <v>45733</v>
      </c>
      <c r="X2276">
        <f t="shared" ca="1" si="322"/>
        <v>47</v>
      </c>
      <c r="Y2276" t="str">
        <f t="shared" ca="1" si="323"/>
        <v>36-50</v>
      </c>
    </row>
    <row r="2277" spans="1:25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  <c r="I2277">
        <f>_xlfn.XLOOKUP(D2277,Products!A:A,Products!E:E)</f>
        <v>1487.41</v>
      </c>
      <c r="J2277">
        <f>_xlfn.XLOOKUP(D2277,Products!A:A,Products!F:F)</f>
        <v>813.07</v>
      </c>
      <c r="K2277" t="str">
        <f>_xlfn.XLOOKUP(D2277,Products!A:A,Products!C:C)</f>
        <v>Electronics</v>
      </c>
      <c r="L2277" t="str">
        <f>_xlfn.XLOOKUP(D2277,Products!A:A,Products!D:D)</f>
        <v>Smartphone</v>
      </c>
      <c r="M2277">
        <f t="shared" si="315"/>
        <v>7437.05</v>
      </c>
      <c r="N2277">
        <f t="shared" si="316"/>
        <v>4065.3500000000004</v>
      </c>
      <c r="O2277">
        <f t="shared" si="317"/>
        <v>3371.7</v>
      </c>
      <c r="P2277" s="8">
        <f t="shared" si="318"/>
        <v>0.45336524562830688</v>
      </c>
      <c r="Q2277">
        <f t="shared" si="319"/>
        <v>371.85250000000002</v>
      </c>
      <c r="R2277">
        <f t="shared" si="320"/>
        <v>7065.1975000000002</v>
      </c>
      <c r="S2277">
        <f t="shared" si="321"/>
        <v>2999.8474999999999</v>
      </c>
      <c r="T2277" t="str">
        <f>_xlfn.XLOOKUP(C2277,Customers!A:A,Customers!D:D)</f>
        <v>F</v>
      </c>
      <c r="U2277" s="13">
        <f>_xlfn.XLOOKUP(C2277,Customers!A:A,Customers!E:E)</f>
        <v>32344</v>
      </c>
      <c r="V2277" t="str">
        <f>_xlfn.XLOOKUP(C2277,Customers!A:A,Customers!F:F)</f>
        <v>South Christinabury</v>
      </c>
      <c r="W2277" s="13">
        <f>_xlfn.XLOOKUP(C2277,Customers!A:A,Customers!G:G)</f>
        <v>44826</v>
      </c>
      <c r="X2277">
        <f t="shared" ca="1" si="322"/>
        <v>37</v>
      </c>
      <c r="Y2277" t="str">
        <f t="shared" ca="1" si="323"/>
        <v>36-50</v>
      </c>
    </row>
    <row r="2278" spans="1:25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  <c r="I2278">
        <f>_xlfn.XLOOKUP(D2278,Products!A:A,Products!E:E)</f>
        <v>337.63</v>
      </c>
      <c r="J2278">
        <f>_xlfn.XLOOKUP(D2278,Products!A:A,Products!F:F)</f>
        <v>169.03</v>
      </c>
      <c r="K2278" t="str">
        <f>_xlfn.XLOOKUP(D2278,Products!A:A,Products!C:C)</f>
        <v>Fashion</v>
      </c>
      <c r="L2278" t="str">
        <f>_xlfn.XLOOKUP(D2278,Products!A:A,Products!D:D)</f>
        <v>Footwear</v>
      </c>
      <c r="M2278">
        <f t="shared" si="315"/>
        <v>1350.52</v>
      </c>
      <c r="N2278">
        <f t="shared" si="316"/>
        <v>676.12</v>
      </c>
      <c r="O2278">
        <f t="shared" si="317"/>
        <v>674.4</v>
      </c>
      <c r="P2278" s="8">
        <f t="shared" si="318"/>
        <v>0.49936320824571273</v>
      </c>
      <c r="Q2278">
        <f t="shared" si="319"/>
        <v>202.578</v>
      </c>
      <c r="R2278">
        <f t="shared" si="320"/>
        <v>1147.942</v>
      </c>
      <c r="S2278">
        <f t="shared" si="321"/>
        <v>471.822</v>
      </c>
      <c r="T2278" t="str">
        <f>_xlfn.XLOOKUP(C2278,Customers!A:A,Customers!D:D)</f>
        <v>F</v>
      </c>
      <c r="U2278" s="13">
        <f>_xlfn.XLOOKUP(C2278,Customers!A:A,Customers!E:E)</f>
        <v>23730</v>
      </c>
      <c r="V2278" t="str">
        <f>_xlfn.XLOOKUP(C2278,Customers!A:A,Customers!F:F)</f>
        <v>East Mary</v>
      </c>
      <c r="W2278" s="13">
        <f>_xlfn.XLOOKUP(C2278,Customers!A:A,Customers!G:G)</f>
        <v>45670</v>
      </c>
      <c r="X2278">
        <f t="shared" ca="1" si="322"/>
        <v>61</v>
      </c>
      <c r="Y2278" t="str">
        <f t="shared" ca="1" si="323"/>
        <v>50+</v>
      </c>
    </row>
    <row r="2279" spans="1:25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  <c r="I2279">
        <f>_xlfn.XLOOKUP(D2279,Products!A:A,Products!E:E)</f>
        <v>564.41999999999996</v>
      </c>
      <c r="J2279">
        <f>_xlfn.XLOOKUP(D2279,Products!A:A,Products!F:F)</f>
        <v>293.95999999999998</v>
      </c>
      <c r="K2279" t="str">
        <f>_xlfn.XLOOKUP(D2279,Products!A:A,Products!C:C)</f>
        <v>Fashion</v>
      </c>
      <c r="L2279" t="str">
        <f>_xlfn.XLOOKUP(D2279,Products!A:A,Products!D:D)</f>
        <v>Accessories</v>
      </c>
      <c r="M2279">
        <f t="shared" si="315"/>
        <v>564.41999999999996</v>
      </c>
      <c r="N2279">
        <f t="shared" si="316"/>
        <v>293.95999999999998</v>
      </c>
      <c r="O2279">
        <f t="shared" si="317"/>
        <v>270.45999999999998</v>
      </c>
      <c r="P2279" s="8">
        <f t="shared" si="318"/>
        <v>0.47918216930654478</v>
      </c>
      <c r="Q2279">
        <f t="shared" si="319"/>
        <v>56.442</v>
      </c>
      <c r="R2279">
        <f t="shared" si="320"/>
        <v>507.97799999999995</v>
      </c>
      <c r="S2279">
        <f t="shared" si="321"/>
        <v>214.01799999999997</v>
      </c>
      <c r="T2279" t="str">
        <f>_xlfn.XLOOKUP(C2279,Customers!A:A,Customers!D:D)</f>
        <v>M</v>
      </c>
      <c r="U2279" s="13">
        <f>_xlfn.XLOOKUP(C2279,Customers!A:A,Customers!E:E)</f>
        <v>24638</v>
      </c>
      <c r="V2279" t="str">
        <f>_xlfn.XLOOKUP(C2279,Customers!A:A,Customers!F:F)</f>
        <v>Christopherburgh</v>
      </c>
      <c r="W2279" s="13">
        <f>_xlfn.XLOOKUP(C2279,Customers!A:A,Customers!G:G)</f>
        <v>44553</v>
      </c>
      <c r="X2279">
        <f t="shared" ca="1" si="322"/>
        <v>59</v>
      </c>
      <c r="Y2279" t="str">
        <f t="shared" ca="1" si="323"/>
        <v>50+</v>
      </c>
    </row>
    <row r="2280" spans="1:25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  <c r="I2280">
        <f>_xlfn.XLOOKUP(D2280,Products!A:A,Products!E:E)</f>
        <v>1197.18</v>
      </c>
      <c r="J2280">
        <f>_xlfn.XLOOKUP(D2280,Products!A:A,Products!F:F)</f>
        <v>722.74</v>
      </c>
      <c r="K2280" t="str">
        <f>_xlfn.XLOOKUP(D2280,Products!A:A,Products!C:C)</f>
        <v>Electronics</v>
      </c>
      <c r="L2280" t="str">
        <f>_xlfn.XLOOKUP(D2280,Products!A:A,Products!D:D)</f>
        <v>Smartphone</v>
      </c>
      <c r="M2280">
        <f t="shared" si="315"/>
        <v>2394.36</v>
      </c>
      <c r="N2280">
        <f t="shared" si="316"/>
        <v>1445.48</v>
      </c>
      <c r="O2280">
        <f t="shared" si="317"/>
        <v>948.88000000000011</v>
      </c>
      <c r="P2280" s="8">
        <f t="shared" si="318"/>
        <v>0.39629796688885549</v>
      </c>
      <c r="Q2280">
        <f t="shared" si="319"/>
        <v>359.154</v>
      </c>
      <c r="R2280">
        <f t="shared" si="320"/>
        <v>2035.2060000000001</v>
      </c>
      <c r="S2280">
        <f t="shared" si="321"/>
        <v>589.72600000000011</v>
      </c>
      <c r="T2280" t="str">
        <f>_xlfn.XLOOKUP(C2280,Customers!A:A,Customers!D:D)</f>
        <v>F</v>
      </c>
      <c r="U2280" s="13">
        <f>_xlfn.XLOOKUP(C2280,Customers!A:A,Customers!E:E)</f>
        <v>30272</v>
      </c>
      <c r="V2280" t="str">
        <f>_xlfn.XLOOKUP(C2280,Customers!A:A,Customers!F:F)</f>
        <v>Kimland</v>
      </c>
      <c r="W2280" s="13">
        <f>_xlfn.XLOOKUP(C2280,Customers!A:A,Customers!G:G)</f>
        <v>44218</v>
      </c>
      <c r="X2280">
        <f t="shared" ca="1" si="322"/>
        <v>43</v>
      </c>
      <c r="Y2280" t="str">
        <f t="shared" ca="1" si="323"/>
        <v>36-50</v>
      </c>
    </row>
    <row r="2281" spans="1:25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  <c r="I2281">
        <f>_xlfn.XLOOKUP(D2281,Products!A:A,Products!E:E)</f>
        <v>1878.47</v>
      </c>
      <c r="J2281">
        <f>_xlfn.XLOOKUP(D2281,Products!A:A,Products!F:F)</f>
        <v>1014.91</v>
      </c>
      <c r="K2281" t="str">
        <f>_xlfn.XLOOKUP(D2281,Products!A:A,Products!C:C)</f>
        <v>Fashion</v>
      </c>
      <c r="L2281" t="str">
        <f>_xlfn.XLOOKUP(D2281,Products!A:A,Products!D:D)</f>
        <v>Footwear</v>
      </c>
      <c r="M2281">
        <f t="shared" si="315"/>
        <v>5635.41</v>
      </c>
      <c r="N2281">
        <f t="shared" si="316"/>
        <v>3044.73</v>
      </c>
      <c r="O2281">
        <f t="shared" si="317"/>
        <v>2590.6799999999998</v>
      </c>
      <c r="P2281" s="8">
        <f t="shared" si="318"/>
        <v>0.45971455493034225</v>
      </c>
      <c r="Q2281">
        <f t="shared" si="319"/>
        <v>281.77050000000003</v>
      </c>
      <c r="R2281">
        <f t="shared" si="320"/>
        <v>5353.6395000000002</v>
      </c>
      <c r="S2281">
        <f t="shared" si="321"/>
        <v>2308.9095000000002</v>
      </c>
      <c r="T2281" t="str">
        <f>_xlfn.XLOOKUP(C2281,Customers!A:A,Customers!D:D)</f>
        <v>M</v>
      </c>
      <c r="U2281" s="13">
        <f>_xlfn.XLOOKUP(C2281,Customers!A:A,Customers!E:E)</f>
        <v>22937</v>
      </c>
      <c r="V2281" t="str">
        <f>_xlfn.XLOOKUP(C2281,Customers!A:A,Customers!F:F)</f>
        <v>Seanland</v>
      </c>
      <c r="W2281" s="13">
        <f>_xlfn.XLOOKUP(C2281,Customers!A:A,Customers!G:G)</f>
        <v>45876</v>
      </c>
      <c r="X2281">
        <f t="shared" ca="1" si="322"/>
        <v>63</v>
      </c>
      <c r="Y2281" t="str">
        <f t="shared" ca="1" si="323"/>
        <v>50+</v>
      </c>
    </row>
    <row r="2282" spans="1:25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  <c r="I2282">
        <f>_xlfn.XLOOKUP(D2282,Products!A:A,Products!E:E)</f>
        <v>1286.55</v>
      </c>
      <c r="J2282">
        <f>_xlfn.XLOOKUP(D2282,Products!A:A,Products!F:F)</f>
        <v>797.54</v>
      </c>
      <c r="K2282" t="str">
        <f>_xlfn.XLOOKUP(D2282,Products!A:A,Products!C:C)</f>
        <v>Fashion</v>
      </c>
      <c r="L2282" t="str">
        <f>_xlfn.XLOOKUP(D2282,Products!A:A,Products!D:D)</f>
        <v>Accessories</v>
      </c>
      <c r="M2282">
        <f t="shared" si="315"/>
        <v>6432.75</v>
      </c>
      <c r="N2282">
        <f t="shared" si="316"/>
        <v>3987.7</v>
      </c>
      <c r="O2282">
        <f t="shared" si="317"/>
        <v>2445.0500000000002</v>
      </c>
      <c r="P2282" s="8">
        <f t="shared" si="318"/>
        <v>0.38009404997862506</v>
      </c>
      <c r="Q2282">
        <f t="shared" si="319"/>
        <v>0</v>
      </c>
      <c r="R2282">
        <f t="shared" si="320"/>
        <v>6432.75</v>
      </c>
      <c r="S2282">
        <f t="shared" si="321"/>
        <v>2445.0500000000002</v>
      </c>
      <c r="T2282" t="str">
        <f>_xlfn.XLOOKUP(C2282,Customers!A:A,Customers!D:D)</f>
        <v>M</v>
      </c>
      <c r="U2282" s="13">
        <f>_xlfn.XLOOKUP(C2282,Customers!A:A,Customers!E:E)</f>
        <v>37752</v>
      </c>
      <c r="V2282" t="str">
        <f>_xlfn.XLOOKUP(C2282,Customers!A:A,Customers!F:F)</f>
        <v>Vasquezmouth</v>
      </c>
      <c r="W2282" s="13">
        <f>_xlfn.XLOOKUP(C2282,Customers!A:A,Customers!G:G)</f>
        <v>45472</v>
      </c>
      <c r="X2282">
        <f t="shared" ca="1" si="322"/>
        <v>23</v>
      </c>
      <c r="Y2282" t="str">
        <f t="shared" ca="1" si="323"/>
        <v>18-25</v>
      </c>
    </row>
    <row r="2283" spans="1:25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  <c r="I2283">
        <f>_xlfn.XLOOKUP(D2283,Products!A:A,Products!E:E)</f>
        <v>453.62</v>
      </c>
      <c r="J2283">
        <f>_xlfn.XLOOKUP(D2283,Products!A:A,Products!F:F)</f>
        <v>316.63</v>
      </c>
      <c r="K2283" t="str">
        <f>_xlfn.XLOOKUP(D2283,Products!A:A,Products!C:C)</f>
        <v>Fashion</v>
      </c>
      <c r="L2283" t="str">
        <f>_xlfn.XLOOKUP(D2283,Products!A:A,Products!D:D)</f>
        <v>Clothing</v>
      </c>
      <c r="M2283">
        <f t="shared" si="315"/>
        <v>2268.1</v>
      </c>
      <c r="N2283">
        <f t="shared" si="316"/>
        <v>1583.15</v>
      </c>
      <c r="O2283">
        <f t="shared" si="317"/>
        <v>684.94999999999982</v>
      </c>
      <c r="P2283" s="8">
        <f t="shared" si="318"/>
        <v>0.30199285745778398</v>
      </c>
      <c r="Q2283">
        <f t="shared" si="319"/>
        <v>340.21499999999997</v>
      </c>
      <c r="R2283">
        <f t="shared" si="320"/>
        <v>1927.885</v>
      </c>
      <c r="S2283">
        <f t="shared" si="321"/>
        <v>344.7349999999999</v>
      </c>
      <c r="T2283" t="str">
        <f>_xlfn.XLOOKUP(C2283,Customers!A:A,Customers!D:D)</f>
        <v>F</v>
      </c>
      <c r="U2283" s="13">
        <f>_xlfn.XLOOKUP(C2283,Customers!A:A,Customers!E:E)</f>
        <v>25396</v>
      </c>
      <c r="V2283" t="str">
        <f>_xlfn.XLOOKUP(C2283,Customers!A:A,Customers!F:F)</f>
        <v>Geoffreystad</v>
      </c>
      <c r="W2283" s="13">
        <f>_xlfn.XLOOKUP(C2283,Customers!A:A,Customers!G:G)</f>
        <v>44890</v>
      </c>
      <c r="X2283">
        <f t="shared" ca="1" si="322"/>
        <v>56</v>
      </c>
      <c r="Y2283" t="str">
        <f t="shared" ca="1" si="323"/>
        <v>50+</v>
      </c>
    </row>
    <row r="2284" spans="1:25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  <c r="I2284">
        <f>_xlfn.XLOOKUP(D2284,Products!A:A,Products!E:E)</f>
        <v>1853.77</v>
      </c>
      <c r="J2284">
        <f>_xlfn.XLOOKUP(D2284,Products!A:A,Products!F:F)</f>
        <v>1363.52</v>
      </c>
      <c r="K2284" t="str">
        <f>_xlfn.XLOOKUP(D2284,Products!A:A,Products!C:C)</f>
        <v>Fashion</v>
      </c>
      <c r="L2284" t="str">
        <f>_xlfn.XLOOKUP(D2284,Products!A:A,Products!D:D)</f>
        <v>Accessories</v>
      </c>
      <c r="M2284">
        <f t="shared" si="315"/>
        <v>3707.54</v>
      </c>
      <c r="N2284">
        <f t="shared" si="316"/>
        <v>2727.04</v>
      </c>
      <c r="O2284">
        <f t="shared" si="317"/>
        <v>980.5</v>
      </c>
      <c r="P2284" s="8">
        <f t="shared" si="318"/>
        <v>0.26446107122242779</v>
      </c>
      <c r="Q2284">
        <f t="shared" si="319"/>
        <v>185.37700000000001</v>
      </c>
      <c r="R2284">
        <f t="shared" si="320"/>
        <v>3522.163</v>
      </c>
      <c r="S2284">
        <f t="shared" si="321"/>
        <v>795.12300000000005</v>
      </c>
      <c r="T2284" t="str">
        <f>_xlfn.XLOOKUP(C2284,Customers!A:A,Customers!D:D)</f>
        <v>M</v>
      </c>
      <c r="U2284" s="13">
        <f>_xlfn.XLOOKUP(C2284,Customers!A:A,Customers!E:E)</f>
        <v>34290</v>
      </c>
      <c r="V2284" t="str">
        <f>_xlfn.XLOOKUP(C2284,Customers!A:A,Customers!F:F)</f>
        <v>Meganmouth</v>
      </c>
      <c r="W2284" s="13">
        <f>_xlfn.XLOOKUP(C2284,Customers!A:A,Customers!G:G)</f>
        <v>44583</v>
      </c>
      <c r="X2284">
        <f t="shared" ca="1" si="322"/>
        <v>32</v>
      </c>
      <c r="Y2284" t="str">
        <f t="shared" ca="1" si="323"/>
        <v>26-35</v>
      </c>
    </row>
    <row r="2285" spans="1:25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  <c r="I2285">
        <f>_xlfn.XLOOKUP(D2285,Products!A:A,Products!E:E)</f>
        <v>1858.75</v>
      </c>
      <c r="J2285">
        <f>_xlfn.XLOOKUP(D2285,Products!A:A,Products!F:F)</f>
        <v>1451.16</v>
      </c>
      <c r="K2285" t="str">
        <f>_xlfn.XLOOKUP(D2285,Products!A:A,Products!C:C)</f>
        <v>Fashion</v>
      </c>
      <c r="L2285" t="str">
        <f>_xlfn.XLOOKUP(D2285,Products!A:A,Products!D:D)</f>
        <v>Accessories</v>
      </c>
      <c r="M2285">
        <f t="shared" si="315"/>
        <v>3717.5</v>
      </c>
      <c r="N2285">
        <f t="shared" si="316"/>
        <v>2902.32</v>
      </c>
      <c r="O2285">
        <f t="shared" si="317"/>
        <v>815.17999999999984</v>
      </c>
      <c r="P2285" s="8">
        <f t="shared" si="318"/>
        <v>0.21928177538668456</v>
      </c>
      <c r="Q2285">
        <f t="shared" si="319"/>
        <v>0</v>
      </c>
      <c r="R2285">
        <f t="shared" si="320"/>
        <v>3717.5</v>
      </c>
      <c r="S2285">
        <f t="shared" si="321"/>
        <v>815.17999999999984</v>
      </c>
      <c r="T2285" t="str">
        <f>_xlfn.XLOOKUP(C2285,Customers!A:A,Customers!D:D)</f>
        <v>M</v>
      </c>
      <c r="U2285" s="13">
        <f>_xlfn.XLOOKUP(C2285,Customers!A:A,Customers!E:E)</f>
        <v>24703</v>
      </c>
      <c r="V2285" t="str">
        <f>_xlfn.XLOOKUP(C2285,Customers!A:A,Customers!F:F)</f>
        <v>Conwayside</v>
      </c>
      <c r="W2285" s="13">
        <f>_xlfn.XLOOKUP(C2285,Customers!A:A,Customers!G:G)</f>
        <v>45026</v>
      </c>
      <c r="X2285">
        <f t="shared" ca="1" si="322"/>
        <v>58</v>
      </c>
      <c r="Y2285" t="str">
        <f t="shared" ca="1" si="323"/>
        <v>50+</v>
      </c>
    </row>
    <row r="2286" spans="1:25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  <c r="I2286">
        <f>_xlfn.XLOOKUP(D2286,Products!A:A,Products!E:E)</f>
        <v>1272.23</v>
      </c>
      <c r="J2286">
        <f>_xlfn.XLOOKUP(D2286,Products!A:A,Products!F:F)</f>
        <v>952.65</v>
      </c>
      <c r="K2286" t="str">
        <f>_xlfn.XLOOKUP(D2286,Products!A:A,Products!C:C)</f>
        <v>Electronics</v>
      </c>
      <c r="L2286" t="str">
        <f>_xlfn.XLOOKUP(D2286,Products!A:A,Products!D:D)</f>
        <v>Smartphone</v>
      </c>
      <c r="M2286">
        <f t="shared" si="315"/>
        <v>1272.23</v>
      </c>
      <c r="N2286">
        <f t="shared" si="316"/>
        <v>952.65</v>
      </c>
      <c r="O2286">
        <f t="shared" si="317"/>
        <v>319.58000000000004</v>
      </c>
      <c r="P2286" s="8">
        <f t="shared" si="318"/>
        <v>0.2511967175746524</v>
      </c>
      <c r="Q2286">
        <f t="shared" si="319"/>
        <v>63.611500000000007</v>
      </c>
      <c r="R2286">
        <f t="shared" si="320"/>
        <v>1208.6185</v>
      </c>
      <c r="S2286">
        <f t="shared" si="321"/>
        <v>255.96850000000006</v>
      </c>
      <c r="T2286" t="str">
        <f>_xlfn.XLOOKUP(C2286,Customers!A:A,Customers!D:D)</f>
        <v>F</v>
      </c>
      <c r="U2286" s="13">
        <f>_xlfn.XLOOKUP(C2286,Customers!A:A,Customers!E:E)</f>
        <v>22041</v>
      </c>
      <c r="V2286" t="str">
        <f>_xlfn.XLOOKUP(C2286,Customers!A:A,Customers!F:F)</f>
        <v>West Wandaland</v>
      </c>
      <c r="W2286" s="13">
        <f>_xlfn.XLOOKUP(C2286,Customers!A:A,Customers!G:G)</f>
        <v>45329</v>
      </c>
      <c r="X2286">
        <f t="shared" ca="1" si="322"/>
        <v>66</v>
      </c>
      <c r="Y2286" t="str">
        <f t="shared" ca="1" si="323"/>
        <v>50+</v>
      </c>
    </row>
    <row r="2287" spans="1:25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  <c r="I2287">
        <f>_xlfn.XLOOKUP(D2287,Products!A:A,Products!E:E)</f>
        <v>1798.97</v>
      </c>
      <c r="J2287">
        <f>_xlfn.XLOOKUP(D2287,Products!A:A,Products!F:F)</f>
        <v>1329.15</v>
      </c>
      <c r="K2287" t="str">
        <f>_xlfn.XLOOKUP(D2287,Products!A:A,Products!C:C)</f>
        <v>Fashion</v>
      </c>
      <c r="L2287" t="str">
        <f>_xlfn.XLOOKUP(D2287,Products!A:A,Products!D:D)</f>
        <v>Accessories</v>
      </c>
      <c r="M2287">
        <f t="shared" si="315"/>
        <v>1798.97</v>
      </c>
      <c r="N2287">
        <f t="shared" si="316"/>
        <v>1329.15</v>
      </c>
      <c r="O2287">
        <f t="shared" si="317"/>
        <v>469.81999999999994</v>
      </c>
      <c r="P2287" s="8">
        <f t="shared" si="318"/>
        <v>0.26116055298309582</v>
      </c>
      <c r="Q2287">
        <f t="shared" si="319"/>
        <v>0</v>
      </c>
      <c r="R2287">
        <f t="shared" si="320"/>
        <v>1798.97</v>
      </c>
      <c r="S2287">
        <f t="shared" si="321"/>
        <v>469.81999999999994</v>
      </c>
      <c r="T2287" t="str">
        <f>_xlfn.XLOOKUP(C2287,Customers!A:A,Customers!D:D)</f>
        <v>F</v>
      </c>
      <c r="U2287" s="13">
        <f>_xlfn.XLOOKUP(C2287,Customers!A:A,Customers!E:E)</f>
        <v>32848</v>
      </c>
      <c r="V2287" t="str">
        <f>_xlfn.XLOOKUP(C2287,Customers!A:A,Customers!F:F)</f>
        <v>Wilsonland</v>
      </c>
      <c r="W2287" s="13">
        <f>_xlfn.XLOOKUP(C2287,Customers!A:A,Customers!G:G)</f>
        <v>44709</v>
      </c>
      <c r="X2287">
        <f t="shared" ca="1" si="322"/>
        <v>36</v>
      </c>
      <c r="Y2287" t="str">
        <f t="shared" ca="1" si="323"/>
        <v>36-50</v>
      </c>
    </row>
    <row r="2288" spans="1:25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  <c r="I2288">
        <f>_xlfn.XLOOKUP(D2288,Products!A:A,Products!E:E)</f>
        <v>1673.69</v>
      </c>
      <c r="J2288">
        <f>_xlfn.XLOOKUP(D2288,Products!A:A,Products!F:F)</f>
        <v>1323.38</v>
      </c>
      <c r="K2288" t="str">
        <f>_xlfn.XLOOKUP(D2288,Products!A:A,Products!C:C)</f>
        <v>Electronics</v>
      </c>
      <c r="L2288" t="str">
        <f>_xlfn.XLOOKUP(D2288,Products!A:A,Products!D:D)</f>
        <v>Camera</v>
      </c>
      <c r="M2288">
        <f t="shared" si="315"/>
        <v>5021.07</v>
      </c>
      <c r="N2288">
        <f t="shared" si="316"/>
        <v>3970.1400000000003</v>
      </c>
      <c r="O2288">
        <f t="shared" si="317"/>
        <v>1050.9299999999994</v>
      </c>
      <c r="P2288" s="8">
        <f t="shared" si="318"/>
        <v>0.2093039929736091</v>
      </c>
      <c r="Q2288">
        <f t="shared" si="319"/>
        <v>753.16049999999996</v>
      </c>
      <c r="R2288">
        <f t="shared" si="320"/>
        <v>4267.9094999999998</v>
      </c>
      <c r="S2288">
        <f t="shared" si="321"/>
        <v>297.76949999999943</v>
      </c>
      <c r="T2288" t="str">
        <f>_xlfn.XLOOKUP(C2288,Customers!A:A,Customers!D:D)</f>
        <v>F</v>
      </c>
      <c r="U2288" s="13">
        <f>_xlfn.XLOOKUP(C2288,Customers!A:A,Customers!E:E)</f>
        <v>38214</v>
      </c>
      <c r="V2288" t="str">
        <f>_xlfn.XLOOKUP(C2288,Customers!A:A,Customers!F:F)</f>
        <v>West Lisaville</v>
      </c>
      <c r="W2288" s="13">
        <f>_xlfn.XLOOKUP(C2288,Customers!A:A,Customers!G:G)</f>
        <v>45764</v>
      </c>
      <c r="X2288">
        <f t="shared" ca="1" si="322"/>
        <v>21</v>
      </c>
      <c r="Y2288" t="str">
        <f t="shared" ca="1" si="323"/>
        <v>18-25</v>
      </c>
    </row>
    <row r="2289" spans="1:25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  <c r="I2289">
        <f>_xlfn.XLOOKUP(D2289,Products!A:A,Products!E:E)</f>
        <v>248.57</v>
      </c>
      <c r="J2289">
        <f>_xlfn.XLOOKUP(D2289,Products!A:A,Products!F:F)</f>
        <v>190.67</v>
      </c>
      <c r="K2289" t="str">
        <f>_xlfn.XLOOKUP(D2289,Products!A:A,Products!C:C)</f>
        <v>Electronics</v>
      </c>
      <c r="L2289" t="str">
        <f>_xlfn.XLOOKUP(D2289,Products!A:A,Products!D:D)</f>
        <v>Headphones</v>
      </c>
      <c r="M2289">
        <f t="shared" si="315"/>
        <v>745.71</v>
      </c>
      <c r="N2289">
        <f t="shared" si="316"/>
        <v>572.01</v>
      </c>
      <c r="O2289">
        <f t="shared" si="317"/>
        <v>173.70000000000005</v>
      </c>
      <c r="P2289" s="8">
        <f t="shared" si="318"/>
        <v>0.23293237317455853</v>
      </c>
      <c r="Q2289">
        <f t="shared" si="319"/>
        <v>111.8565</v>
      </c>
      <c r="R2289">
        <f t="shared" si="320"/>
        <v>633.85350000000005</v>
      </c>
      <c r="S2289">
        <f t="shared" si="321"/>
        <v>61.843500000000063</v>
      </c>
      <c r="T2289" t="str">
        <f>_xlfn.XLOOKUP(C2289,Customers!A:A,Customers!D:D)</f>
        <v>M</v>
      </c>
      <c r="U2289" s="13">
        <f>_xlfn.XLOOKUP(C2289,Customers!A:A,Customers!E:E)</f>
        <v>20409</v>
      </c>
      <c r="V2289" t="str">
        <f>_xlfn.XLOOKUP(C2289,Customers!A:A,Customers!F:F)</f>
        <v>East James</v>
      </c>
      <c r="W2289" s="13">
        <f>_xlfn.XLOOKUP(C2289,Customers!A:A,Customers!G:G)</f>
        <v>44106</v>
      </c>
      <c r="X2289">
        <f t="shared" ca="1" si="322"/>
        <v>70</v>
      </c>
      <c r="Y2289" t="str">
        <f t="shared" ca="1" si="323"/>
        <v>50+</v>
      </c>
    </row>
    <row r="2290" spans="1:25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  <c r="I2290">
        <f>_xlfn.XLOOKUP(D2290,Products!A:A,Products!E:E)</f>
        <v>1194.1199999999999</v>
      </c>
      <c r="J2290">
        <f>_xlfn.XLOOKUP(D2290,Products!A:A,Products!F:F)</f>
        <v>838.95</v>
      </c>
      <c r="K2290" t="str">
        <f>_xlfn.XLOOKUP(D2290,Products!A:A,Products!C:C)</f>
        <v>Electronics</v>
      </c>
      <c r="L2290" t="str">
        <f>_xlfn.XLOOKUP(D2290,Products!A:A,Products!D:D)</f>
        <v>Smartphone</v>
      </c>
      <c r="M2290">
        <f t="shared" si="315"/>
        <v>4776.4799999999996</v>
      </c>
      <c r="N2290">
        <f t="shared" si="316"/>
        <v>3355.8</v>
      </c>
      <c r="O2290">
        <f t="shared" si="317"/>
        <v>1420.6799999999994</v>
      </c>
      <c r="P2290" s="8">
        <f t="shared" si="318"/>
        <v>0.29743241885237653</v>
      </c>
      <c r="Q2290">
        <f t="shared" si="319"/>
        <v>716.47199999999987</v>
      </c>
      <c r="R2290">
        <f t="shared" si="320"/>
        <v>4060.0079999999998</v>
      </c>
      <c r="S2290">
        <f t="shared" si="321"/>
        <v>704.20799999999963</v>
      </c>
      <c r="T2290" t="str">
        <f>_xlfn.XLOOKUP(C2290,Customers!A:A,Customers!D:D)</f>
        <v>M</v>
      </c>
      <c r="U2290" s="13">
        <f>_xlfn.XLOOKUP(C2290,Customers!A:A,Customers!E:E)</f>
        <v>33773</v>
      </c>
      <c r="V2290" t="str">
        <f>_xlfn.XLOOKUP(C2290,Customers!A:A,Customers!F:F)</f>
        <v>Port Kimberly</v>
      </c>
      <c r="W2290" s="13">
        <f>_xlfn.XLOOKUP(C2290,Customers!A:A,Customers!G:G)</f>
        <v>44616</v>
      </c>
      <c r="X2290">
        <f t="shared" ca="1" si="322"/>
        <v>34</v>
      </c>
      <c r="Y2290" t="str">
        <f t="shared" ca="1" si="323"/>
        <v>26-35</v>
      </c>
    </row>
    <row r="2291" spans="1:25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  <c r="I2291">
        <f>_xlfn.XLOOKUP(D2291,Products!A:A,Products!E:E)</f>
        <v>366.93</v>
      </c>
      <c r="J2291">
        <f>_xlfn.XLOOKUP(D2291,Products!A:A,Products!F:F)</f>
        <v>285.23</v>
      </c>
      <c r="K2291" t="str">
        <f>_xlfn.XLOOKUP(D2291,Products!A:A,Products!C:C)</f>
        <v>Fashion</v>
      </c>
      <c r="L2291" t="str">
        <f>_xlfn.XLOOKUP(D2291,Products!A:A,Products!D:D)</f>
        <v>Footwear</v>
      </c>
      <c r="M2291">
        <f t="shared" si="315"/>
        <v>1467.72</v>
      </c>
      <c r="N2291">
        <f t="shared" si="316"/>
        <v>1140.92</v>
      </c>
      <c r="O2291">
        <f t="shared" si="317"/>
        <v>326.79999999999995</v>
      </c>
      <c r="P2291" s="8">
        <f t="shared" si="318"/>
        <v>0.22265827269506441</v>
      </c>
      <c r="Q2291">
        <f t="shared" si="319"/>
        <v>73.38600000000001</v>
      </c>
      <c r="R2291">
        <f t="shared" si="320"/>
        <v>1394.3340000000001</v>
      </c>
      <c r="S2291">
        <f t="shared" si="321"/>
        <v>253.41399999999999</v>
      </c>
      <c r="T2291" t="str">
        <f>_xlfn.XLOOKUP(C2291,Customers!A:A,Customers!D:D)</f>
        <v>M</v>
      </c>
      <c r="U2291" s="13">
        <f>_xlfn.XLOOKUP(C2291,Customers!A:A,Customers!E:E)</f>
        <v>38555</v>
      </c>
      <c r="V2291" t="str">
        <f>_xlfn.XLOOKUP(C2291,Customers!A:A,Customers!F:F)</f>
        <v>West Tinatown</v>
      </c>
      <c r="W2291" s="13">
        <f>_xlfn.XLOOKUP(C2291,Customers!A:A,Customers!G:G)</f>
        <v>44145</v>
      </c>
      <c r="X2291">
        <f t="shared" ca="1" si="322"/>
        <v>20</v>
      </c>
      <c r="Y2291" t="str">
        <f t="shared" ca="1" si="323"/>
        <v>18-25</v>
      </c>
    </row>
    <row r="2292" spans="1:25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  <c r="I2292">
        <f>_xlfn.XLOOKUP(D2292,Products!A:A,Products!E:E)</f>
        <v>1134.8</v>
      </c>
      <c r="J2292">
        <f>_xlfn.XLOOKUP(D2292,Products!A:A,Products!F:F)</f>
        <v>675.1</v>
      </c>
      <c r="K2292" t="str">
        <f>_xlfn.XLOOKUP(D2292,Products!A:A,Products!C:C)</f>
        <v>Fashion</v>
      </c>
      <c r="L2292" t="str">
        <f>_xlfn.XLOOKUP(D2292,Products!A:A,Products!D:D)</f>
        <v>Watches</v>
      </c>
      <c r="M2292">
        <f t="shared" si="315"/>
        <v>3404.3999999999996</v>
      </c>
      <c r="N2292">
        <f t="shared" si="316"/>
        <v>2025.3000000000002</v>
      </c>
      <c r="O2292">
        <f t="shared" si="317"/>
        <v>1379.0999999999995</v>
      </c>
      <c r="P2292" s="8">
        <f t="shared" si="318"/>
        <v>0.40509340853013737</v>
      </c>
      <c r="Q2292">
        <f t="shared" si="319"/>
        <v>0</v>
      </c>
      <c r="R2292">
        <f t="shared" si="320"/>
        <v>3404.3999999999996</v>
      </c>
      <c r="S2292">
        <f t="shared" si="321"/>
        <v>1379.0999999999995</v>
      </c>
      <c r="T2292" t="str">
        <f>_xlfn.XLOOKUP(C2292,Customers!A:A,Customers!D:D)</f>
        <v>M</v>
      </c>
      <c r="U2292" s="13">
        <f>_xlfn.XLOOKUP(C2292,Customers!A:A,Customers!E:E)</f>
        <v>30899</v>
      </c>
      <c r="V2292" t="str">
        <f>_xlfn.XLOOKUP(C2292,Customers!A:A,Customers!F:F)</f>
        <v>Amandachester</v>
      </c>
      <c r="W2292" s="13">
        <f>_xlfn.XLOOKUP(C2292,Customers!A:A,Customers!G:G)</f>
        <v>45421</v>
      </c>
      <c r="X2292">
        <f t="shared" ca="1" si="322"/>
        <v>41</v>
      </c>
      <c r="Y2292" t="str">
        <f t="shared" ca="1" si="323"/>
        <v>36-50</v>
      </c>
    </row>
    <row r="2293" spans="1:25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  <c r="I2293">
        <f>_xlfn.XLOOKUP(D2293,Products!A:A,Products!E:E)</f>
        <v>1878.47</v>
      </c>
      <c r="J2293">
        <f>_xlfn.XLOOKUP(D2293,Products!A:A,Products!F:F)</f>
        <v>1014.91</v>
      </c>
      <c r="K2293" t="str">
        <f>_xlfn.XLOOKUP(D2293,Products!A:A,Products!C:C)</f>
        <v>Fashion</v>
      </c>
      <c r="L2293" t="str">
        <f>_xlfn.XLOOKUP(D2293,Products!A:A,Products!D:D)</f>
        <v>Footwear</v>
      </c>
      <c r="M2293">
        <f t="shared" si="315"/>
        <v>5635.41</v>
      </c>
      <c r="N2293">
        <f t="shared" si="316"/>
        <v>3044.73</v>
      </c>
      <c r="O2293">
        <f t="shared" si="317"/>
        <v>2590.6799999999998</v>
      </c>
      <c r="P2293" s="8">
        <f t="shared" si="318"/>
        <v>0.45971455493034225</v>
      </c>
      <c r="Q2293">
        <f t="shared" si="319"/>
        <v>563.54100000000005</v>
      </c>
      <c r="R2293">
        <f t="shared" si="320"/>
        <v>5071.8689999999997</v>
      </c>
      <c r="S2293">
        <f t="shared" si="321"/>
        <v>2027.1389999999997</v>
      </c>
      <c r="T2293" t="str">
        <f>_xlfn.XLOOKUP(C2293,Customers!A:A,Customers!D:D)</f>
        <v>M</v>
      </c>
      <c r="U2293" s="13">
        <f>_xlfn.XLOOKUP(C2293,Customers!A:A,Customers!E:E)</f>
        <v>31058</v>
      </c>
      <c r="V2293" t="str">
        <f>_xlfn.XLOOKUP(C2293,Customers!A:A,Customers!F:F)</f>
        <v>West Jasmine</v>
      </c>
      <c r="W2293" s="13">
        <f>_xlfn.XLOOKUP(C2293,Customers!A:A,Customers!G:G)</f>
        <v>44482</v>
      </c>
      <c r="X2293">
        <f t="shared" ca="1" si="322"/>
        <v>41</v>
      </c>
      <c r="Y2293" t="str">
        <f t="shared" ca="1" si="323"/>
        <v>36-50</v>
      </c>
    </row>
    <row r="2294" spans="1:25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  <c r="I2294">
        <f>_xlfn.XLOOKUP(D2294,Products!A:A,Products!E:E)</f>
        <v>1673.69</v>
      </c>
      <c r="J2294">
        <f>_xlfn.XLOOKUP(D2294,Products!A:A,Products!F:F)</f>
        <v>1323.38</v>
      </c>
      <c r="K2294" t="str">
        <f>_xlfn.XLOOKUP(D2294,Products!A:A,Products!C:C)</f>
        <v>Electronics</v>
      </c>
      <c r="L2294" t="str">
        <f>_xlfn.XLOOKUP(D2294,Products!A:A,Products!D:D)</f>
        <v>Camera</v>
      </c>
      <c r="M2294">
        <f t="shared" si="315"/>
        <v>5021.07</v>
      </c>
      <c r="N2294">
        <f t="shared" si="316"/>
        <v>3970.1400000000003</v>
      </c>
      <c r="O2294">
        <f t="shared" si="317"/>
        <v>1050.9299999999994</v>
      </c>
      <c r="P2294" s="8">
        <f t="shared" si="318"/>
        <v>0.2093039929736091</v>
      </c>
      <c r="Q2294">
        <f t="shared" si="319"/>
        <v>753.16049999999996</v>
      </c>
      <c r="R2294">
        <f t="shared" si="320"/>
        <v>4267.9094999999998</v>
      </c>
      <c r="S2294">
        <f t="shared" si="321"/>
        <v>297.76949999999943</v>
      </c>
      <c r="T2294" t="str">
        <f>_xlfn.XLOOKUP(C2294,Customers!A:A,Customers!D:D)</f>
        <v>M</v>
      </c>
      <c r="U2294" s="13">
        <f>_xlfn.XLOOKUP(C2294,Customers!A:A,Customers!E:E)</f>
        <v>36771</v>
      </c>
      <c r="V2294" t="str">
        <f>_xlfn.XLOOKUP(C2294,Customers!A:A,Customers!F:F)</f>
        <v>Craigshire</v>
      </c>
      <c r="W2294" s="13">
        <f>_xlfn.XLOOKUP(C2294,Customers!A:A,Customers!G:G)</f>
        <v>44778</v>
      </c>
      <c r="X2294">
        <f t="shared" ca="1" si="322"/>
        <v>25</v>
      </c>
      <c r="Y2294" t="str">
        <f t="shared" ca="1" si="323"/>
        <v>18-25</v>
      </c>
    </row>
    <row r="2295" spans="1:25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  <c r="I2295">
        <f>_xlfn.XLOOKUP(D2295,Products!A:A,Products!E:E)</f>
        <v>1079.8900000000001</v>
      </c>
      <c r="J2295">
        <f>_xlfn.XLOOKUP(D2295,Products!A:A,Products!F:F)</f>
        <v>703.83</v>
      </c>
      <c r="K2295" t="str">
        <f>_xlfn.XLOOKUP(D2295,Products!A:A,Products!C:C)</f>
        <v>Electronics</v>
      </c>
      <c r="L2295" t="str">
        <f>_xlfn.XLOOKUP(D2295,Products!A:A,Products!D:D)</f>
        <v>Smartphone</v>
      </c>
      <c r="M2295">
        <f t="shared" si="315"/>
        <v>1079.8900000000001</v>
      </c>
      <c r="N2295">
        <f t="shared" si="316"/>
        <v>703.83</v>
      </c>
      <c r="O2295">
        <f t="shared" si="317"/>
        <v>376.06000000000006</v>
      </c>
      <c r="P2295" s="8">
        <f t="shared" si="318"/>
        <v>0.34823917250831105</v>
      </c>
      <c r="Q2295">
        <f t="shared" si="319"/>
        <v>161.98350000000002</v>
      </c>
      <c r="R2295">
        <f t="shared" si="320"/>
        <v>917.90650000000005</v>
      </c>
      <c r="S2295">
        <f t="shared" si="321"/>
        <v>214.07650000000001</v>
      </c>
      <c r="T2295" t="str">
        <f>_xlfn.XLOOKUP(C2295,Customers!A:A,Customers!D:D)</f>
        <v>M</v>
      </c>
      <c r="U2295" s="13">
        <f>_xlfn.XLOOKUP(C2295,Customers!A:A,Customers!E:E)</f>
        <v>32522</v>
      </c>
      <c r="V2295" t="str">
        <f>_xlfn.XLOOKUP(C2295,Customers!A:A,Customers!F:F)</f>
        <v>Gomeztown</v>
      </c>
      <c r="W2295" s="13">
        <f>_xlfn.XLOOKUP(C2295,Customers!A:A,Customers!G:G)</f>
        <v>45231</v>
      </c>
      <c r="X2295">
        <f t="shared" ca="1" si="322"/>
        <v>37</v>
      </c>
      <c r="Y2295" t="str">
        <f t="shared" ca="1" si="323"/>
        <v>36-50</v>
      </c>
    </row>
    <row r="2296" spans="1:25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  <c r="I2296">
        <f>_xlfn.XLOOKUP(D2296,Products!A:A,Products!E:E)</f>
        <v>1762.92</v>
      </c>
      <c r="J2296">
        <f>_xlfn.XLOOKUP(D2296,Products!A:A,Products!F:F)</f>
        <v>1346.48</v>
      </c>
      <c r="K2296" t="str">
        <f>_xlfn.XLOOKUP(D2296,Products!A:A,Products!C:C)</f>
        <v>Electronics</v>
      </c>
      <c r="L2296" t="str">
        <f>_xlfn.XLOOKUP(D2296,Products!A:A,Products!D:D)</f>
        <v>Laptop</v>
      </c>
      <c r="M2296">
        <f t="shared" si="315"/>
        <v>7051.68</v>
      </c>
      <c r="N2296">
        <f t="shared" si="316"/>
        <v>5385.92</v>
      </c>
      <c r="O2296">
        <f t="shared" si="317"/>
        <v>1665.7600000000002</v>
      </c>
      <c r="P2296" s="8">
        <f t="shared" si="318"/>
        <v>0.23622172305039368</v>
      </c>
      <c r="Q2296">
        <f t="shared" si="319"/>
        <v>705.16800000000012</v>
      </c>
      <c r="R2296">
        <f t="shared" si="320"/>
        <v>6346.5120000000006</v>
      </c>
      <c r="S2296">
        <f t="shared" si="321"/>
        <v>960.59200000000055</v>
      </c>
      <c r="T2296" t="str">
        <f>_xlfn.XLOOKUP(C2296,Customers!A:A,Customers!D:D)</f>
        <v>M</v>
      </c>
      <c r="U2296" s="13">
        <f>_xlfn.XLOOKUP(C2296,Customers!A:A,Customers!E:E)</f>
        <v>30899</v>
      </c>
      <c r="V2296" t="str">
        <f>_xlfn.XLOOKUP(C2296,Customers!A:A,Customers!F:F)</f>
        <v>Amandachester</v>
      </c>
      <c r="W2296" s="13">
        <f>_xlfn.XLOOKUP(C2296,Customers!A:A,Customers!G:G)</f>
        <v>45421</v>
      </c>
      <c r="X2296">
        <f t="shared" ca="1" si="322"/>
        <v>41</v>
      </c>
      <c r="Y2296" t="str">
        <f t="shared" ca="1" si="323"/>
        <v>36-50</v>
      </c>
    </row>
    <row r="2297" spans="1:25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  <c r="I2297">
        <f>_xlfn.XLOOKUP(D2297,Products!A:A,Products!E:E)</f>
        <v>1227.24</v>
      </c>
      <c r="J2297">
        <f>_xlfn.XLOOKUP(D2297,Products!A:A,Products!F:F)</f>
        <v>977.09</v>
      </c>
      <c r="K2297" t="str">
        <f>_xlfn.XLOOKUP(D2297,Products!A:A,Products!C:C)</f>
        <v>Groceries</v>
      </c>
      <c r="L2297" t="str">
        <f>_xlfn.XLOOKUP(D2297,Products!A:A,Products!D:D)</f>
        <v>Dairy</v>
      </c>
      <c r="M2297">
        <f t="shared" si="315"/>
        <v>2454.48</v>
      </c>
      <c r="N2297">
        <f t="shared" si="316"/>
        <v>1954.18</v>
      </c>
      <c r="O2297">
        <f t="shared" si="317"/>
        <v>500.29999999999995</v>
      </c>
      <c r="P2297" s="8">
        <f t="shared" si="318"/>
        <v>0.20383136142889735</v>
      </c>
      <c r="Q2297">
        <f t="shared" si="319"/>
        <v>122.724</v>
      </c>
      <c r="R2297">
        <f t="shared" si="320"/>
        <v>2331.7559999999999</v>
      </c>
      <c r="S2297">
        <f t="shared" si="321"/>
        <v>377.57599999999979</v>
      </c>
      <c r="T2297" t="str">
        <f>_xlfn.XLOOKUP(C2297,Customers!A:A,Customers!D:D)</f>
        <v>F</v>
      </c>
      <c r="U2297" s="13">
        <f>_xlfn.XLOOKUP(C2297,Customers!A:A,Customers!E:E)</f>
        <v>38361</v>
      </c>
      <c r="V2297" t="str">
        <f>_xlfn.XLOOKUP(C2297,Customers!A:A,Customers!F:F)</f>
        <v>East Colinmouth</v>
      </c>
      <c r="W2297" s="13">
        <f>_xlfn.XLOOKUP(C2297,Customers!A:A,Customers!G:G)</f>
        <v>45068</v>
      </c>
      <c r="X2297">
        <f t="shared" ca="1" si="322"/>
        <v>21</v>
      </c>
      <c r="Y2297" t="str">
        <f t="shared" ca="1" si="323"/>
        <v>18-25</v>
      </c>
    </row>
    <row r="2298" spans="1:25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  <c r="I2298">
        <f>_xlfn.XLOOKUP(D2298,Products!A:A,Products!E:E)</f>
        <v>1635.01</v>
      </c>
      <c r="J2298">
        <f>_xlfn.XLOOKUP(D2298,Products!A:A,Products!F:F)</f>
        <v>1043.29</v>
      </c>
      <c r="K2298" t="str">
        <f>_xlfn.XLOOKUP(D2298,Products!A:A,Products!C:C)</f>
        <v>Electronics</v>
      </c>
      <c r="L2298" t="str">
        <f>_xlfn.XLOOKUP(D2298,Products!A:A,Products!D:D)</f>
        <v>Television</v>
      </c>
      <c r="M2298">
        <f t="shared" si="315"/>
        <v>1635.01</v>
      </c>
      <c r="N2298">
        <f t="shared" si="316"/>
        <v>1043.29</v>
      </c>
      <c r="O2298">
        <f t="shared" si="317"/>
        <v>591.72</v>
      </c>
      <c r="P2298" s="8">
        <f t="shared" si="318"/>
        <v>0.36190604338811383</v>
      </c>
      <c r="Q2298">
        <f t="shared" si="319"/>
        <v>81.750500000000002</v>
      </c>
      <c r="R2298">
        <f t="shared" si="320"/>
        <v>1553.2594999999999</v>
      </c>
      <c r="S2298">
        <f t="shared" si="321"/>
        <v>509.96949999999993</v>
      </c>
      <c r="T2298" t="str">
        <f>_xlfn.XLOOKUP(C2298,Customers!A:A,Customers!D:D)</f>
        <v>F</v>
      </c>
      <c r="U2298" s="13">
        <f>_xlfn.XLOOKUP(C2298,Customers!A:A,Customers!E:E)</f>
        <v>34856</v>
      </c>
      <c r="V2298" t="str">
        <f>_xlfn.XLOOKUP(C2298,Customers!A:A,Customers!F:F)</f>
        <v>Melissashire</v>
      </c>
      <c r="W2298" s="13">
        <f>_xlfn.XLOOKUP(C2298,Customers!A:A,Customers!G:G)</f>
        <v>44744</v>
      </c>
      <c r="X2298">
        <f t="shared" ca="1" si="322"/>
        <v>31</v>
      </c>
      <c r="Y2298" t="str">
        <f t="shared" ca="1" si="323"/>
        <v>26-35</v>
      </c>
    </row>
    <row r="2299" spans="1:25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  <c r="I2299">
        <f>_xlfn.XLOOKUP(D2299,Products!A:A,Products!E:E)</f>
        <v>366.93</v>
      </c>
      <c r="J2299">
        <f>_xlfn.XLOOKUP(D2299,Products!A:A,Products!F:F)</f>
        <v>285.23</v>
      </c>
      <c r="K2299" t="str">
        <f>_xlfn.XLOOKUP(D2299,Products!A:A,Products!C:C)</f>
        <v>Fashion</v>
      </c>
      <c r="L2299" t="str">
        <f>_xlfn.XLOOKUP(D2299,Products!A:A,Products!D:D)</f>
        <v>Footwear</v>
      </c>
      <c r="M2299">
        <f t="shared" si="315"/>
        <v>1467.72</v>
      </c>
      <c r="N2299">
        <f t="shared" si="316"/>
        <v>1140.92</v>
      </c>
      <c r="O2299">
        <f t="shared" si="317"/>
        <v>326.79999999999995</v>
      </c>
      <c r="P2299" s="8">
        <f t="shared" si="318"/>
        <v>0.22265827269506441</v>
      </c>
      <c r="Q2299">
        <f t="shared" si="319"/>
        <v>0</v>
      </c>
      <c r="R2299">
        <f t="shared" si="320"/>
        <v>1467.72</v>
      </c>
      <c r="S2299">
        <f t="shared" si="321"/>
        <v>326.79999999999995</v>
      </c>
      <c r="T2299" t="str">
        <f>_xlfn.XLOOKUP(C2299,Customers!A:A,Customers!D:D)</f>
        <v>F</v>
      </c>
      <c r="U2299" s="13">
        <f>_xlfn.XLOOKUP(C2299,Customers!A:A,Customers!E:E)</f>
        <v>27567</v>
      </c>
      <c r="V2299" t="str">
        <f>_xlfn.XLOOKUP(C2299,Customers!A:A,Customers!F:F)</f>
        <v>Berrymouth</v>
      </c>
      <c r="W2299" s="13">
        <f>_xlfn.XLOOKUP(C2299,Customers!A:A,Customers!G:G)</f>
        <v>45840</v>
      </c>
      <c r="X2299">
        <f t="shared" ca="1" si="322"/>
        <v>51</v>
      </c>
      <c r="Y2299" t="str">
        <f t="shared" ca="1" si="323"/>
        <v>50+</v>
      </c>
    </row>
    <row r="2300" spans="1:25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  <c r="I2300">
        <f>_xlfn.XLOOKUP(D2300,Products!A:A,Products!E:E)</f>
        <v>1197.18</v>
      </c>
      <c r="J2300">
        <f>_xlfn.XLOOKUP(D2300,Products!A:A,Products!F:F)</f>
        <v>722.74</v>
      </c>
      <c r="K2300" t="str">
        <f>_xlfn.XLOOKUP(D2300,Products!A:A,Products!C:C)</f>
        <v>Electronics</v>
      </c>
      <c r="L2300" t="str">
        <f>_xlfn.XLOOKUP(D2300,Products!A:A,Products!D:D)</f>
        <v>Smartphone</v>
      </c>
      <c r="M2300">
        <f t="shared" si="315"/>
        <v>3591.54</v>
      </c>
      <c r="N2300">
        <f t="shared" si="316"/>
        <v>2168.2200000000003</v>
      </c>
      <c r="O2300">
        <f t="shared" si="317"/>
        <v>1423.3199999999997</v>
      </c>
      <c r="P2300" s="8">
        <f t="shared" si="318"/>
        <v>0.39629796688885538</v>
      </c>
      <c r="Q2300">
        <f t="shared" si="319"/>
        <v>0</v>
      </c>
      <c r="R2300">
        <f t="shared" si="320"/>
        <v>3591.54</v>
      </c>
      <c r="S2300">
        <f t="shared" si="321"/>
        <v>1423.3199999999997</v>
      </c>
      <c r="T2300" t="str">
        <f>_xlfn.XLOOKUP(C2300,Customers!A:A,Customers!D:D)</f>
        <v>M</v>
      </c>
      <c r="U2300" s="13">
        <f>_xlfn.XLOOKUP(C2300,Customers!A:A,Customers!E:E)</f>
        <v>28594</v>
      </c>
      <c r="V2300" t="str">
        <f>_xlfn.XLOOKUP(C2300,Customers!A:A,Customers!F:F)</f>
        <v>Baldwinstad</v>
      </c>
      <c r="W2300" s="13">
        <f>_xlfn.XLOOKUP(C2300,Customers!A:A,Customers!G:G)</f>
        <v>44617</v>
      </c>
      <c r="X2300">
        <f t="shared" ca="1" si="322"/>
        <v>48</v>
      </c>
      <c r="Y2300" t="str">
        <f t="shared" ca="1" si="323"/>
        <v>36-50</v>
      </c>
    </row>
    <row r="2301" spans="1:25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  <c r="I2301">
        <f>_xlfn.XLOOKUP(D2301,Products!A:A,Products!E:E)</f>
        <v>1272.23</v>
      </c>
      <c r="J2301">
        <f>_xlfn.XLOOKUP(D2301,Products!A:A,Products!F:F)</f>
        <v>952.65</v>
      </c>
      <c r="K2301" t="str">
        <f>_xlfn.XLOOKUP(D2301,Products!A:A,Products!C:C)</f>
        <v>Electronics</v>
      </c>
      <c r="L2301" t="str">
        <f>_xlfn.XLOOKUP(D2301,Products!A:A,Products!D:D)</f>
        <v>Smartphone</v>
      </c>
      <c r="M2301">
        <f t="shared" si="315"/>
        <v>3816.69</v>
      </c>
      <c r="N2301">
        <f t="shared" si="316"/>
        <v>2857.95</v>
      </c>
      <c r="O2301">
        <f t="shared" si="317"/>
        <v>958.74000000000024</v>
      </c>
      <c r="P2301" s="8">
        <f t="shared" si="318"/>
        <v>0.25119671757465245</v>
      </c>
      <c r="Q2301">
        <f t="shared" si="319"/>
        <v>381.66900000000004</v>
      </c>
      <c r="R2301">
        <f t="shared" si="320"/>
        <v>3435.0210000000002</v>
      </c>
      <c r="S2301">
        <f t="shared" si="321"/>
        <v>577.07100000000037</v>
      </c>
      <c r="T2301" t="str">
        <f>_xlfn.XLOOKUP(C2301,Customers!A:A,Customers!D:D)</f>
        <v>F</v>
      </c>
      <c r="U2301" s="13">
        <f>_xlfn.XLOOKUP(C2301,Customers!A:A,Customers!E:E)</f>
        <v>29021</v>
      </c>
      <c r="V2301" t="str">
        <f>_xlfn.XLOOKUP(C2301,Customers!A:A,Customers!F:F)</f>
        <v>North Bradleyfurt</v>
      </c>
      <c r="W2301" s="13">
        <f>_xlfn.XLOOKUP(C2301,Customers!A:A,Customers!G:G)</f>
        <v>45479</v>
      </c>
      <c r="X2301">
        <f t="shared" ca="1" si="322"/>
        <v>47</v>
      </c>
      <c r="Y2301" t="str">
        <f t="shared" ca="1" si="323"/>
        <v>36-50</v>
      </c>
    </row>
    <row r="2302" spans="1:25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  <c r="I2302">
        <f>_xlfn.XLOOKUP(D2302,Products!A:A,Products!E:E)</f>
        <v>1879.08</v>
      </c>
      <c r="J2302">
        <f>_xlfn.XLOOKUP(D2302,Products!A:A,Products!F:F)</f>
        <v>1004.56</v>
      </c>
      <c r="K2302" t="str">
        <f>_xlfn.XLOOKUP(D2302,Products!A:A,Products!C:C)</f>
        <v>Groceries</v>
      </c>
      <c r="L2302" t="str">
        <f>_xlfn.XLOOKUP(D2302,Products!A:A,Products!D:D)</f>
        <v>Dairy</v>
      </c>
      <c r="M2302">
        <f t="shared" si="315"/>
        <v>1879.08</v>
      </c>
      <c r="N2302">
        <f t="shared" si="316"/>
        <v>1004.56</v>
      </c>
      <c r="O2302">
        <f t="shared" si="317"/>
        <v>874.52</v>
      </c>
      <c r="P2302" s="8">
        <f t="shared" si="318"/>
        <v>0.46539796070417438</v>
      </c>
      <c r="Q2302">
        <f t="shared" si="319"/>
        <v>281.86199999999997</v>
      </c>
      <c r="R2302">
        <f t="shared" si="320"/>
        <v>1597.2179999999998</v>
      </c>
      <c r="S2302">
        <f t="shared" si="321"/>
        <v>592.6579999999999</v>
      </c>
      <c r="T2302" t="str">
        <f>_xlfn.XLOOKUP(C2302,Customers!A:A,Customers!D:D)</f>
        <v>F</v>
      </c>
      <c r="U2302" s="13">
        <f>_xlfn.XLOOKUP(C2302,Customers!A:A,Customers!E:E)</f>
        <v>29406</v>
      </c>
      <c r="V2302" t="str">
        <f>_xlfn.XLOOKUP(C2302,Customers!A:A,Customers!F:F)</f>
        <v>Adkinsport</v>
      </c>
      <c r="W2302" s="13">
        <f>_xlfn.XLOOKUP(C2302,Customers!A:A,Customers!G:G)</f>
        <v>45892</v>
      </c>
      <c r="X2302">
        <f t="shared" ca="1" si="322"/>
        <v>45</v>
      </c>
      <c r="Y2302" t="str">
        <f t="shared" ca="1" si="323"/>
        <v>36-50</v>
      </c>
    </row>
    <row r="2303" spans="1:25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  <c r="I2303">
        <f>_xlfn.XLOOKUP(D2303,Products!A:A,Products!E:E)</f>
        <v>1952.65</v>
      </c>
      <c r="J2303">
        <f>_xlfn.XLOOKUP(D2303,Products!A:A,Products!F:F)</f>
        <v>1451.27</v>
      </c>
      <c r="K2303" t="str">
        <f>_xlfn.XLOOKUP(D2303,Products!A:A,Products!C:C)</f>
        <v>Electronics</v>
      </c>
      <c r="L2303" t="str">
        <f>_xlfn.XLOOKUP(D2303,Products!A:A,Products!D:D)</f>
        <v>Television</v>
      </c>
      <c r="M2303">
        <f t="shared" si="315"/>
        <v>5857.9500000000007</v>
      </c>
      <c r="N2303">
        <f t="shared" si="316"/>
        <v>4353.8099999999995</v>
      </c>
      <c r="O2303">
        <f t="shared" si="317"/>
        <v>1504.1400000000012</v>
      </c>
      <c r="P2303" s="8">
        <f t="shared" si="318"/>
        <v>0.25676900622231347</v>
      </c>
      <c r="Q2303">
        <f t="shared" si="319"/>
        <v>878.69250000000011</v>
      </c>
      <c r="R2303">
        <f t="shared" si="320"/>
        <v>4979.2575000000006</v>
      </c>
      <c r="S2303">
        <f t="shared" si="321"/>
        <v>625.44750000000113</v>
      </c>
      <c r="T2303" t="str">
        <f>_xlfn.XLOOKUP(C2303,Customers!A:A,Customers!D:D)</f>
        <v>F</v>
      </c>
      <c r="U2303" s="13">
        <f>_xlfn.XLOOKUP(C2303,Customers!A:A,Customers!E:E)</f>
        <v>23386</v>
      </c>
      <c r="V2303" t="str">
        <f>_xlfn.XLOOKUP(C2303,Customers!A:A,Customers!F:F)</f>
        <v>Annaborough</v>
      </c>
      <c r="W2303" s="13">
        <f>_xlfn.XLOOKUP(C2303,Customers!A:A,Customers!G:G)</f>
        <v>44122</v>
      </c>
      <c r="X2303">
        <f t="shared" ca="1" si="322"/>
        <v>62</v>
      </c>
      <c r="Y2303" t="str">
        <f t="shared" ca="1" si="323"/>
        <v>50+</v>
      </c>
    </row>
    <row r="2304" spans="1:25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  <c r="I2304">
        <f>_xlfn.XLOOKUP(D2304,Products!A:A,Products!E:E)</f>
        <v>1272.23</v>
      </c>
      <c r="J2304">
        <f>_xlfn.XLOOKUP(D2304,Products!A:A,Products!F:F)</f>
        <v>952.65</v>
      </c>
      <c r="K2304" t="str">
        <f>_xlfn.XLOOKUP(D2304,Products!A:A,Products!C:C)</f>
        <v>Electronics</v>
      </c>
      <c r="L2304" t="str">
        <f>_xlfn.XLOOKUP(D2304,Products!A:A,Products!D:D)</f>
        <v>Smartphone</v>
      </c>
      <c r="M2304">
        <f t="shared" si="315"/>
        <v>6361.15</v>
      </c>
      <c r="N2304">
        <f t="shared" si="316"/>
        <v>4763.25</v>
      </c>
      <c r="O2304">
        <f t="shared" si="317"/>
        <v>1597.8999999999996</v>
      </c>
      <c r="P2304" s="8">
        <f t="shared" si="318"/>
        <v>0.25119671757465234</v>
      </c>
      <c r="Q2304">
        <f t="shared" si="319"/>
        <v>0</v>
      </c>
      <c r="R2304">
        <f t="shared" si="320"/>
        <v>6361.15</v>
      </c>
      <c r="S2304">
        <f t="shared" si="321"/>
        <v>1597.8999999999996</v>
      </c>
      <c r="T2304" t="str">
        <f>_xlfn.XLOOKUP(C2304,Customers!A:A,Customers!D:D)</f>
        <v>M</v>
      </c>
      <c r="U2304" s="13">
        <f>_xlfn.XLOOKUP(C2304,Customers!A:A,Customers!E:E)</f>
        <v>25566</v>
      </c>
      <c r="V2304" t="str">
        <f>_xlfn.XLOOKUP(C2304,Customers!A:A,Customers!F:F)</f>
        <v>Morrisborough</v>
      </c>
      <c r="W2304" s="13">
        <f>_xlfn.XLOOKUP(C2304,Customers!A:A,Customers!G:G)</f>
        <v>45113</v>
      </c>
      <c r="X2304">
        <f t="shared" ca="1" si="322"/>
        <v>56</v>
      </c>
      <c r="Y2304" t="str">
        <f t="shared" ca="1" si="323"/>
        <v>50+</v>
      </c>
    </row>
    <row r="2305" spans="1:25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  <c r="I2305">
        <f>_xlfn.XLOOKUP(D2305,Products!A:A,Products!E:E)</f>
        <v>337.63</v>
      </c>
      <c r="J2305">
        <f>_xlfn.XLOOKUP(D2305,Products!A:A,Products!F:F)</f>
        <v>169.03</v>
      </c>
      <c r="K2305" t="str">
        <f>_xlfn.XLOOKUP(D2305,Products!A:A,Products!C:C)</f>
        <v>Fashion</v>
      </c>
      <c r="L2305" t="str">
        <f>_xlfn.XLOOKUP(D2305,Products!A:A,Products!D:D)</f>
        <v>Footwear</v>
      </c>
      <c r="M2305">
        <f t="shared" si="315"/>
        <v>1012.89</v>
      </c>
      <c r="N2305">
        <f t="shared" si="316"/>
        <v>507.09000000000003</v>
      </c>
      <c r="O2305">
        <f t="shared" si="317"/>
        <v>505.79999999999995</v>
      </c>
      <c r="P2305" s="8">
        <f t="shared" si="318"/>
        <v>0.49936320824571273</v>
      </c>
      <c r="Q2305">
        <f t="shared" si="319"/>
        <v>0</v>
      </c>
      <c r="R2305">
        <f t="shared" si="320"/>
        <v>1012.89</v>
      </c>
      <c r="S2305">
        <f t="shared" si="321"/>
        <v>505.79999999999995</v>
      </c>
      <c r="T2305" t="str">
        <f>_xlfn.XLOOKUP(C2305,Customers!A:A,Customers!D:D)</f>
        <v>M</v>
      </c>
      <c r="U2305" s="13">
        <f>_xlfn.XLOOKUP(C2305,Customers!A:A,Customers!E:E)</f>
        <v>24092</v>
      </c>
      <c r="V2305" t="str">
        <f>_xlfn.XLOOKUP(C2305,Customers!A:A,Customers!F:F)</f>
        <v>Port Patriciaburgh</v>
      </c>
      <c r="W2305" s="13">
        <f>_xlfn.XLOOKUP(C2305,Customers!A:A,Customers!G:G)</f>
        <v>44917</v>
      </c>
      <c r="X2305">
        <f t="shared" ca="1" si="322"/>
        <v>60</v>
      </c>
      <c r="Y2305" t="str">
        <f t="shared" ca="1" si="323"/>
        <v>50+</v>
      </c>
    </row>
    <row r="2306" spans="1:25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  <c r="I2306">
        <f>_xlfn.XLOOKUP(D2306,Products!A:A,Products!E:E)</f>
        <v>270.45</v>
      </c>
      <c r="J2306">
        <f>_xlfn.XLOOKUP(D2306,Products!A:A,Products!F:F)</f>
        <v>187.6</v>
      </c>
      <c r="K2306" t="str">
        <f>_xlfn.XLOOKUP(D2306,Products!A:A,Products!C:C)</f>
        <v>Fashion</v>
      </c>
      <c r="L2306" t="str">
        <f>_xlfn.XLOOKUP(D2306,Products!A:A,Products!D:D)</f>
        <v>Bags</v>
      </c>
      <c r="M2306">
        <f t="shared" si="315"/>
        <v>811.34999999999991</v>
      </c>
      <c r="N2306">
        <f t="shared" si="316"/>
        <v>562.79999999999995</v>
      </c>
      <c r="O2306">
        <f t="shared" si="317"/>
        <v>248.54999999999995</v>
      </c>
      <c r="P2306" s="8">
        <f t="shared" si="318"/>
        <v>0.30634128304677388</v>
      </c>
      <c r="Q2306">
        <f t="shared" si="319"/>
        <v>81.134999999999991</v>
      </c>
      <c r="R2306">
        <f t="shared" si="320"/>
        <v>730.21499999999992</v>
      </c>
      <c r="S2306">
        <f t="shared" si="321"/>
        <v>167.41499999999996</v>
      </c>
      <c r="T2306" t="str">
        <f>_xlfn.XLOOKUP(C2306,Customers!A:A,Customers!D:D)</f>
        <v>F</v>
      </c>
      <c r="U2306" s="13">
        <f>_xlfn.XLOOKUP(C2306,Customers!A:A,Customers!E:E)</f>
        <v>38901</v>
      </c>
      <c r="V2306" t="str">
        <f>_xlfn.XLOOKUP(C2306,Customers!A:A,Customers!F:F)</f>
        <v>Port Jessica</v>
      </c>
      <c r="W2306" s="13">
        <f>_xlfn.XLOOKUP(C2306,Customers!A:A,Customers!G:G)</f>
        <v>45713</v>
      </c>
      <c r="X2306">
        <f t="shared" ca="1" si="322"/>
        <v>19</v>
      </c>
      <c r="Y2306" t="str">
        <f t="shared" ca="1" si="323"/>
        <v>18-25</v>
      </c>
    </row>
    <row r="2307" spans="1:25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  <c r="I2307">
        <f>_xlfn.XLOOKUP(D2307,Products!A:A,Products!E:E)</f>
        <v>1798.97</v>
      </c>
      <c r="J2307">
        <f>_xlfn.XLOOKUP(D2307,Products!A:A,Products!F:F)</f>
        <v>1329.15</v>
      </c>
      <c r="K2307" t="str">
        <f>_xlfn.XLOOKUP(D2307,Products!A:A,Products!C:C)</f>
        <v>Fashion</v>
      </c>
      <c r="L2307" t="str">
        <f>_xlfn.XLOOKUP(D2307,Products!A:A,Products!D:D)</f>
        <v>Accessories</v>
      </c>
      <c r="M2307">
        <f t="shared" ref="M2307:M2370" si="324">F2307*I2307</f>
        <v>3597.94</v>
      </c>
      <c r="N2307">
        <f t="shared" ref="N2307:N2370" si="325">F2307*J2307</f>
        <v>2658.3</v>
      </c>
      <c r="O2307">
        <f t="shared" ref="O2307:O2370" si="326">M2307-N2307</f>
        <v>939.63999999999987</v>
      </c>
      <c r="P2307" s="8">
        <f t="shared" ref="P2307:P2370" si="327">O2307/M2307</f>
        <v>0.26116055298309582</v>
      </c>
      <c r="Q2307">
        <f t="shared" ref="Q2307:Q2370" si="328">M2307*G2307</f>
        <v>179.89700000000002</v>
      </c>
      <c r="R2307">
        <f t="shared" ref="R2307:R2370" si="329">M2307-Q2307</f>
        <v>3418.0430000000001</v>
      </c>
      <c r="S2307">
        <f t="shared" ref="S2307:S2370" si="330">R2307-N2307</f>
        <v>759.74299999999994</v>
      </c>
      <c r="T2307" t="str">
        <f>_xlfn.XLOOKUP(C2307,Customers!A:A,Customers!D:D)</f>
        <v>F</v>
      </c>
      <c r="U2307" s="13">
        <f>_xlfn.XLOOKUP(C2307,Customers!A:A,Customers!E:E)</f>
        <v>28698</v>
      </c>
      <c r="V2307" t="str">
        <f>_xlfn.XLOOKUP(C2307,Customers!A:A,Customers!F:F)</f>
        <v>Lake Cody</v>
      </c>
      <c r="W2307" s="13">
        <f>_xlfn.XLOOKUP(C2307,Customers!A:A,Customers!G:G)</f>
        <v>45733</v>
      </c>
      <c r="X2307">
        <f t="shared" ref="X2307:X2370" ca="1" si="331">DATEDIF(U2307, TODAY(),"Y")</f>
        <v>47</v>
      </c>
      <c r="Y2307" t="str">
        <f t="shared" ref="Y2307:Y2370" ca="1" si="332">IF(X2307&lt;=25,"18-25",IF(X2307&lt;=35,"26-35", IF(X2307&lt;=50,"36-50","50+")))</f>
        <v>36-50</v>
      </c>
    </row>
    <row r="2308" spans="1:25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  <c r="I2308">
        <f>_xlfn.XLOOKUP(D2308,Products!A:A,Products!E:E)</f>
        <v>1134.8</v>
      </c>
      <c r="J2308">
        <f>_xlfn.XLOOKUP(D2308,Products!A:A,Products!F:F)</f>
        <v>675.1</v>
      </c>
      <c r="K2308" t="str">
        <f>_xlfn.XLOOKUP(D2308,Products!A:A,Products!C:C)</f>
        <v>Fashion</v>
      </c>
      <c r="L2308" t="str">
        <f>_xlfn.XLOOKUP(D2308,Products!A:A,Products!D:D)</f>
        <v>Watches</v>
      </c>
      <c r="M2308">
        <f t="shared" si="324"/>
        <v>1134.8</v>
      </c>
      <c r="N2308">
        <f t="shared" si="325"/>
        <v>675.1</v>
      </c>
      <c r="O2308">
        <f t="shared" si="326"/>
        <v>459.69999999999993</v>
      </c>
      <c r="P2308" s="8">
        <f t="shared" si="327"/>
        <v>0.40509340853013742</v>
      </c>
      <c r="Q2308">
        <f t="shared" si="328"/>
        <v>56.74</v>
      </c>
      <c r="R2308">
        <f t="shared" si="329"/>
        <v>1078.06</v>
      </c>
      <c r="S2308">
        <f t="shared" si="330"/>
        <v>402.95999999999992</v>
      </c>
      <c r="T2308" t="str">
        <f>_xlfn.XLOOKUP(C2308,Customers!A:A,Customers!D:D)</f>
        <v>M</v>
      </c>
      <c r="U2308" s="13">
        <f>_xlfn.XLOOKUP(C2308,Customers!A:A,Customers!E:E)</f>
        <v>35712</v>
      </c>
      <c r="V2308" t="str">
        <f>_xlfn.XLOOKUP(C2308,Customers!A:A,Customers!F:F)</f>
        <v>Carlyberg</v>
      </c>
      <c r="W2308" s="13">
        <f>_xlfn.XLOOKUP(C2308,Customers!A:A,Customers!G:G)</f>
        <v>45823</v>
      </c>
      <c r="X2308">
        <f t="shared" ca="1" si="331"/>
        <v>28</v>
      </c>
      <c r="Y2308" t="str">
        <f t="shared" ca="1" si="332"/>
        <v>26-35</v>
      </c>
    </row>
    <row r="2309" spans="1:25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  <c r="I2309">
        <f>_xlfn.XLOOKUP(D2309,Products!A:A,Products!E:E)</f>
        <v>673.78</v>
      </c>
      <c r="J2309">
        <f>_xlfn.XLOOKUP(D2309,Products!A:A,Products!F:F)</f>
        <v>363.33</v>
      </c>
      <c r="K2309" t="str">
        <f>_xlfn.XLOOKUP(D2309,Products!A:A,Products!C:C)</f>
        <v>Electronics</v>
      </c>
      <c r="L2309" t="str">
        <f>_xlfn.XLOOKUP(D2309,Products!A:A,Products!D:D)</f>
        <v>Smartphone</v>
      </c>
      <c r="M2309">
        <f t="shared" si="324"/>
        <v>673.78</v>
      </c>
      <c r="N2309">
        <f t="shared" si="325"/>
        <v>363.33</v>
      </c>
      <c r="O2309">
        <f t="shared" si="326"/>
        <v>310.45</v>
      </c>
      <c r="P2309" s="8">
        <f t="shared" si="327"/>
        <v>0.46075870462168661</v>
      </c>
      <c r="Q2309">
        <f t="shared" si="328"/>
        <v>33.689</v>
      </c>
      <c r="R2309">
        <f t="shared" si="329"/>
        <v>640.09100000000001</v>
      </c>
      <c r="S2309">
        <f t="shared" si="330"/>
        <v>276.76100000000002</v>
      </c>
      <c r="T2309" t="str">
        <f>_xlfn.XLOOKUP(C2309,Customers!A:A,Customers!D:D)</f>
        <v>M</v>
      </c>
      <c r="U2309" s="13">
        <f>_xlfn.XLOOKUP(C2309,Customers!A:A,Customers!E:E)</f>
        <v>28514</v>
      </c>
      <c r="V2309" t="str">
        <f>_xlfn.XLOOKUP(C2309,Customers!A:A,Customers!F:F)</f>
        <v>North Kathryn</v>
      </c>
      <c r="W2309" s="13">
        <f>_xlfn.XLOOKUP(C2309,Customers!A:A,Customers!G:G)</f>
        <v>45779</v>
      </c>
      <c r="X2309">
        <f t="shared" ca="1" si="331"/>
        <v>48</v>
      </c>
      <c r="Y2309" t="str">
        <f t="shared" ca="1" si="332"/>
        <v>36-50</v>
      </c>
    </row>
    <row r="2310" spans="1:25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  <c r="I2310">
        <f>_xlfn.XLOOKUP(D2310,Products!A:A,Products!E:E)</f>
        <v>1745.61</v>
      </c>
      <c r="J2310">
        <f>_xlfn.XLOOKUP(D2310,Products!A:A,Products!F:F)</f>
        <v>1322.44</v>
      </c>
      <c r="K2310" t="str">
        <f>_xlfn.XLOOKUP(D2310,Products!A:A,Products!C:C)</f>
        <v>Electronics</v>
      </c>
      <c r="L2310" t="str">
        <f>_xlfn.XLOOKUP(D2310,Products!A:A,Products!D:D)</f>
        <v>Headphones</v>
      </c>
      <c r="M2310">
        <f t="shared" si="324"/>
        <v>5236.83</v>
      </c>
      <c r="N2310">
        <f t="shared" si="325"/>
        <v>3967.32</v>
      </c>
      <c r="O2310">
        <f t="shared" si="326"/>
        <v>1269.5099999999998</v>
      </c>
      <c r="P2310" s="8">
        <f t="shared" si="327"/>
        <v>0.24241955534168566</v>
      </c>
      <c r="Q2310">
        <f t="shared" si="328"/>
        <v>0</v>
      </c>
      <c r="R2310">
        <f t="shared" si="329"/>
        <v>5236.83</v>
      </c>
      <c r="S2310">
        <f t="shared" si="330"/>
        <v>1269.5099999999998</v>
      </c>
      <c r="T2310" t="str">
        <f>_xlfn.XLOOKUP(C2310,Customers!A:A,Customers!D:D)</f>
        <v>M</v>
      </c>
      <c r="U2310" s="13">
        <f>_xlfn.XLOOKUP(C2310,Customers!A:A,Customers!E:E)</f>
        <v>33196</v>
      </c>
      <c r="V2310" t="str">
        <f>_xlfn.XLOOKUP(C2310,Customers!A:A,Customers!F:F)</f>
        <v>New Tiffanyberg</v>
      </c>
      <c r="W2310" s="13">
        <f>_xlfn.XLOOKUP(C2310,Customers!A:A,Customers!G:G)</f>
        <v>44435</v>
      </c>
      <c r="X2310">
        <f t="shared" ca="1" si="331"/>
        <v>35</v>
      </c>
      <c r="Y2310" t="str">
        <f t="shared" ca="1" si="332"/>
        <v>26-35</v>
      </c>
    </row>
    <row r="2311" spans="1:25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  <c r="I2311">
        <f>_xlfn.XLOOKUP(D2311,Products!A:A,Products!E:E)</f>
        <v>1134.8</v>
      </c>
      <c r="J2311">
        <f>_xlfn.XLOOKUP(D2311,Products!A:A,Products!F:F)</f>
        <v>675.1</v>
      </c>
      <c r="K2311" t="str">
        <f>_xlfn.XLOOKUP(D2311,Products!A:A,Products!C:C)</f>
        <v>Fashion</v>
      </c>
      <c r="L2311" t="str">
        <f>_xlfn.XLOOKUP(D2311,Products!A:A,Products!D:D)</f>
        <v>Watches</v>
      </c>
      <c r="M2311">
        <f t="shared" si="324"/>
        <v>5674</v>
      </c>
      <c r="N2311">
        <f t="shared" si="325"/>
        <v>3375.5</v>
      </c>
      <c r="O2311">
        <f t="shared" si="326"/>
        <v>2298.5</v>
      </c>
      <c r="P2311" s="8">
        <f t="shared" si="327"/>
        <v>0.40509340853013748</v>
      </c>
      <c r="Q2311">
        <f t="shared" si="328"/>
        <v>283.7</v>
      </c>
      <c r="R2311">
        <f t="shared" si="329"/>
        <v>5390.3</v>
      </c>
      <c r="S2311">
        <f t="shared" si="330"/>
        <v>2014.8000000000002</v>
      </c>
      <c r="T2311" t="str">
        <f>_xlfn.XLOOKUP(C2311,Customers!A:A,Customers!D:D)</f>
        <v>M</v>
      </c>
      <c r="U2311" s="13">
        <f>_xlfn.XLOOKUP(C2311,Customers!A:A,Customers!E:E)</f>
        <v>21996</v>
      </c>
      <c r="V2311" t="str">
        <f>_xlfn.XLOOKUP(C2311,Customers!A:A,Customers!F:F)</f>
        <v>Whiteside</v>
      </c>
      <c r="W2311" s="13">
        <f>_xlfn.XLOOKUP(C2311,Customers!A:A,Customers!G:G)</f>
        <v>44455</v>
      </c>
      <c r="X2311">
        <f t="shared" ca="1" si="331"/>
        <v>66</v>
      </c>
      <c r="Y2311" t="str">
        <f t="shared" ca="1" si="332"/>
        <v>50+</v>
      </c>
    </row>
    <row r="2312" spans="1:25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  <c r="I2312">
        <f>_xlfn.XLOOKUP(D2312,Products!A:A,Products!E:E)</f>
        <v>1227.24</v>
      </c>
      <c r="J2312">
        <f>_xlfn.XLOOKUP(D2312,Products!A:A,Products!F:F)</f>
        <v>977.09</v>
      </c>
      <c r="K2312" t="str">
        <f>_xlfn.XLOOKUP(D2312,Products!A:A,Products!C:C)</f>
        <v>Groceries</v>
      </c>
      <c r="L2312" t="str">
        <f>_xlfn.XLOOKUP(D2312,Products!A:A,Products!D:D)</f>
        <v>Dairy</v>
      </c>
      <c r="M2312">
        <f t="shared" si="324"/>
        <v>6136.2</v>
      </c>
      <c r="N2312">
        <f t="shared" si="325"/>
        <v>4885.45</v>
      </c>
      <c r="O2312">
        <f t="shared" si="326"/>
        <v>1250.75</v>
      </c>
      <c r="P2312" s="8">
        <f t="shared" si="327"/>
        <v>0.20383136142889738</v>
      </c>
      <c r="Q2312">
        <f t="shared" si="328"/>
        <v>920.43</v>
      </c>
      <c r="R2312">
        <f t="shared" si="329"/>
        <v>5215.7699999999995</v>
      </c>
      <c r="S2312">
        <f t="shared" si="330"/>
        <v>330.31999999999971</v>
      </c>
      <c r="T2312" t="str">
        <f>_xlfn.XLOOKUP(C2312,Customers!A:A,Customers!D:D)</f>
        <v>F</v>
      </c>
      <c r="U2312" s="13">
        <f>_xlfn.XLOOKUP(C2312,Customers!A:A,Customers!E:E)</f>
        <v>21956</v>
      </c>
      <c r="V2312" t="str">
        <f>_xlfn.XLOOKUP(C2312,Customers!A:A,Customers!F:F)</f>
        <v>New David</v>
      </c>
      <c r="W2312" s="13">
        <f>_xlfn.XLOOKUP(C2312,Customers!A:A,Customers!G:G)</f>
        <v>44911</v>
      </c>
      <c r="X2312">
        <f t="shared" ca="1" si="331"/>
        <v>66</v>
      </c>
      <c r="Y2312" t="str">
        <f t="shared" ca="1" si="332"/>
        <v>50+</v>
      </c>
    </row>
    <row r="2313" spans="1:25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  <c r="I2313">
        <f>_xlfn.XLOOKUP(D2313,Products!A:A,Products!E:E)</f>
        <v>1562.43</v>
      </c>
      <c r="J2313">
        <f>_xlfn.XLOOKUP(D2313,Products!A:A,Products!F:F)</f>
        <v>1195.6300000000001</v>
      </c>
      <c r="K2313" t="str">
        <f>_xlfn.XLOOKUP(D2313,Products!A:A,Products!C:C)</f>
        <v>Electronics</v>
      </c>
      <c r="L2313" t="str">
        <f>_xlfn.XLOOKUP(D2313,Products!A:A,Products!D:D)</f>
        <v>Laptop</v>
      </c>
      <c r="M2313">
        <f t="shared" si="324"/>
        <v>3124.86</v>
      </c>
      <c r="N2313">
        <f t="shared" si="325"/>
        <v>2391.2600000000002</v>
      </c>
      <c r="O2313">
        <f t="shared" si="326"/>
        <v>733.59999999999991</v>
      </c>
      <c r="P2313" s="8">
        <f t="shared" si="327"/>
        <v>0.23476251736077772</v>
      </c>
      <c r="Q2313">
        <f t="shared" si="328"/>
        <v>156.24300000000002</v>
      </c>
      <c r="R2313">
        <f t="shared" si="329"/>
        <v>2968.6170000000002</v>
      </c>
      <c r="S2313">
        <f t="shared" si="330"/>
        <v>577.35699999999997</v>
      </c>
      <c r="T2313" t="str">
        <f>_xlfn.XLOOKUP(C2313,Customers!A:A,Customers!D:D)</f>
        <v>M</v>
      </c>
      <c r="U2313" s="13">
        <f>_xlfn.XLOOKUP(C2313,Customers!A:A,Customers!E:E)</f>
        <v>35356</v>
      </c>
      <c r="V2313" t="str">
        <f>_xlfn.XLOOKUP(C2313,Customers!A:A,Customers!F:F)</f>
        <v>Williamsport</v>
      </c>
      <c r="W2313" s="13">
        <f>_xlfn.XLOOKUP(C2313,Customers!A:A,Customers!G:G)</f>
        <v>44915</v>
      </c>
      <c r="X2313">
        <f t="shared" ca="1" si="331"/>
        <v>29</v>
      </c>
      <c r="Y2313" t="str">
        <f t="shared" ca="1" si="332"/>
        <v>26-35</v>
      </c>
    </row>
    <row r="2314" spans="1:25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  <c r="I2314">
        <f>_xlfn.XLOOKUP(D2314,Products!A:A,Products!E:E)</f>
        <v>1396.22</v>
      </c>
      <c r="J2314">
        <f>_xlfn.XLOOKUP(D2314,Products!A:A,Products!F:F)</f>
        <v>1004.09</v>
      </c>
      <c r="K2314" t="str">
        <f>_xlfn.XLOOKUP(D2314,Products!A:A,Products!C:C)</f>
        <v>Fashion</v>
      </c>
      <c r="L2314" t="str">
        <f>_xlfn.XLOOKUP(D2314,Products!A:A,Products!D:D)</f>
        <v>Bags</v>
      </c>
      <c r="M2314">
        <f t="shared" si="324"/>
        <v>5584.88</v>
      </c>
      <c r="N2314">
        <f t="shared" si="325"/>
        <v>4016.36</v>
      </c>
      <c r="O2314">
        <f t="shared" si="326"/>
        <v>1568.52</v>
      </c>
      <c r="P2314" s="8">
        <f t="shared" si="327"/>
        <v>0.28085115526206472</v>
      </c>
      <c r="Q2314">
        <f t="shared" si="328"/>
        <v>0</v>
      </c>
      <c r="R2314">
        <f t="shared" si="329"/>
        <v>5584.88</v>
      </c>
      <c r="S2314">
        <f t="shared" si="330"/>
        <v>1568.52</v>
      </c>
      <c r="T2314" t="str">
        <f>_xlfn.XLOOKUP(C2314,Customers!A:A,Customers!D:D)</f>
        <v>F</v>
      </c>
      <c r="U2314" s="13">
        <f>_xlfn.XLOOKUP(C2314,Customers!A:A,Customers!E:E)</f>
        <v>24506</v>
      </c>
      <c r="V2314" t="str">
        <f>_xlfn.XLOOKUP(C2314,Customers!A:A,Customers!F:F)</f>
        <v>New Jason</v>
      </c>
      <c r="W2314" s="13">
        <f>_xlfn.XLOOKUP(C2314,Customers!A:A,Customers!G:G)</f>
        <v>45066</v>
      </c>
      <c r="X2314">
        <f t="shared" ca="1" si="331"/>
        <v>59</v>
      </c>
      <c r="Y2314" t="str">
        <f t="shared" ca="1" si="332"/>
        <v>50+</v>
      </c>
    </row>
    <row r="2315" spans="1:25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  <c r="I2315">
        <f>_xlfn.XLOOKUP(D2315,Products!A:A,Products!E:E)</f>
        <v>1272.23</v>
      </c>
      <c r="J2315">
        <f>_xlfn.XLOOKUP(D2315,Products!A:A,Products!F:F)</f>
        <v>952.65</v>
      </c>
      <c r="K2315" t="str">
        <f>_xlfn.XLOOKUP(D2315,Products!A:A,Products!C:C)</f>
        <v>Electronics</v>
      </c>
      <c r="L2315" t="str">
        <f>_xlfn.XLOOKUP(D2315,Products!A:A,Products!D:D)</f>
        <v>Smartphone</v>
      </c>
      <c r="M2315">
        <f t="shared" si="324"/>
        <v>1272.23</v>
      </c>
      <c r="N2315">
        <f t="shared" si="325"/>
        <v>952.65</v>
      </c>
      <c r="O2315">
        <f t="shared" si="326"/>
        <v>319.58000000000004</v>
      </c>
      <c r="P2315" s="8">
        <f t="shared" si="327"/>
        <v>0.2511967175746524</v>
      </c>
      <c r="Q2315">
        <f t="shared" si="328"/>
        <v>127.22300000000001</v>
      </c>
      <c r="R2315">
        <f t="shared" si="329"/>
        <v>1145.0070000000001</v>
      </c>
      <c r="S2315">
        <f t="shared" si="330"/>
        <v>192.35700000000008</v>
      </c>
      <c r="T2315" t="str">
        <f>_xlfn.XLOOKUP(C2315,Customers!A:A,Customers!D:D)</f>
        <v>F</v>
      </c>
      <c r="U2315" s="13">
        <f>_xlfn.XLOOKUP(C2315,Customers!A:A,Customers!E:E)</f>
        <v>23715</v>
      </c>
      <c r="V2315" t="str">
        <f>_xlfn.XLOOKUP(C2315,Customers!A:A,Customers!F:F)</f>
        <v>Port Angelabury</v>
      </c>
      <c r="W2315" s="13">
        <f>_xlfn.XLOOKUP(C2315,Customers!A:A,Customers!G:G)</f>
        <v>44601</v>
      </c>
      <c r="X2315">
        <f t="shared" ca="1" si="331"/>
        <v>61</v>
      </c>
      <c r="Y2315" t="str">
        <f t="shared" ca="1" si="332"/>
        <v>50+</v>
      </c>
    </row>
    <row r="2316" spans="1:25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  <c r="I2316">
        <f>_xlfn.XLOOKUP(D2316,Products!A:A,Products!E:E)</f>
        <v>1501.46</v>
      </c>
      <c r="J2316">
        <f>_xlfn.XLOOKUP(D2316,Products!A:A,Products!F:F)</f>
        <v>1167.73</v>
      </c>
      <c r="K2316" t="str">
        <f>_xlfn.XLOOKUP(D2316,Products!A:A,Products!C:C)</f>
        <v>Fashion</v>
      </c>
      <c r="L2316" t="str">
        <f>_xlfn.XLOOKUP(D2316,Products!A:A,Products!D:D)</f>
        <v>Watches</v>
      </c>
      <c r="M2316">
        <f t="shared" si="324"/>
        <v>4504.38</v>
      </c>
      <c r="N2316">
        <f t="shared" si="325"/>
        <v>3503.19</v>
      </c>
      <c r="O2316">
        <f t="shared" si="326"/>
        <v>1001.19</v>
      </c>
      <c r="P2316" s="8">
        <f t="shared" si="327"/>
        <v>0.22227032355174298</v>
      </c>
      <c r="Q2316">
        <f t="shared" si="328"/>
        <v>675.65700000000004</v>
      </c>
      <c r="R2316">
        <f t="shared" si="329"/>
        <v>3828.723</v>
      </c>
      <c r="S2316">
        <f t="shared" si="330"/>
        <v>325.5329999999999</v>
      </c>
      <c r="T2316" t="str">
        <f>_xlfn.XLOOKUP(C2316,Customers!A:A,Customers!D:D)</f>
        <v>F</v>
      </c>
      <c r="U2316" s="13">
        <f>_xlfn.XLOOKUP(C2316,Customers!A:A,Customers!E:E)</f>
        <v>27663</v>
      </c>
      <c r="V2316" t="str">
        <f>_xlfn.XLOOKUP(C2316,Customers!A:A,Customers!F:F)</f>
        <v>Port Stephanie</v>
      </c>
      <c r="W2316" s="13">
        <f>_xlfn.XLOOKUP(C2316,Customers!A:A,Customers!G:G)</f>
        <v>45133</v>
      </c>
      <c r="X2316">
        <f t="shared" ca="1" si="331"/>
        <v>50</v>
      </c>
      <c r="Y2316" t="str">
        <f t="shared" ca="1" si="332"/>
        <v>36-50</v>
      </c>
    </row>
    <row r="2317" spans="1:25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  <c r="I2317">
        <f>_xlfn.XLOOKUP(D2317,Products!A:A,Products!E:E)</f>
        <v>1342.75</v>
      </c>
      <c r="J2317">
        <f>_xlfn.XLOOKUP(D2317,Products!A:A,Products!F:F)</f>
        <v>797.94</v>
      </c>
      <c r="K2317" t="str">
        <f>_xlfn.XLOOKUP(D2317,Products!A:A,Products!C:C)</f>
        <v>Fashion</v>
      </c>
      <c r="L2317" t="str">
        <f>_xlfn.XLOOKUP(D2317,Products!A:A,Products!D:D)</f>
        <v>Clothing</v>
      </c>
      <c r="M2317">
        <f t="shared" si="324"/>
        <v>2685.5</v>
      </c>
      <c r="N2317">
        <f t="shared" si="325"/>
        <v>1595.88</v>
      </c>
      <c r="O2317">
        <f t="shared" si="326"/>
        <v>1089.6199999999999</v>
      </c>
      <c r="P2317" s="8">
        <f t="shared" si="327"/>
        <v>0.40574194749581077</v>
      </c>
      <c r="Q2317">
        <f t="shared" si="328"/>
        <v>268.55</v>
      </c>
      <c r="R2317">
        <f t="shared" si="329"/>
        <v>2416.9499999999998</v>
      </c>
      <c r="S2317">
        <f t="shared" si="330"/>
        <v>821.06999999999971</v>
      </c>
      <c r="T2317" t="str">
        <f>_xlfn.XLOOKUP(C2317,Customers!A:A,Customers!D:D)</f>
        <v>M</v>
      </c>
      <c r="U2317" s="13">
        <f>_xlfn.XLOOKUP(C2317,Customers!A:A,Customers!E:E)</f>
        <v>33491</v>
      </c>
      <c r="V2317" t="str">
        <f>_xlfn.XLOOKUP(C2317,Customers!A:A,Customers!F:F)</f>
        <v>Port Jacob</v>
      </c>
      <c r="W2317" s="13">
        <f>_xlfn.XLOOKUP(C2317,Customers!A:A,Customers!G:G)</f>
        <v>44496</v>
      </c>
      <c r="X2317">
        <f t="shared" ca="1" si="331"/>
        <v>34</v>
      </c>
      <c r="Y2317" t="str">
        <f t="shared" ca="1" si="332"/>
        <v>26-35</v>
      </c>
    </row>
    <row r="2318" spans="1:25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  <c r="I2318">
        <f>_xlfn.XLOOKUP(D2318,Products!A:A,Products!E:E)</f>
        <v>1227.24</v>
      </c>
      <c r="J2318">
        <f>_xlfn.XLOOKUP(D2318,Products!A:A,Products!F:F)</f>
        <v>977.09</v>
      </c>
      <c r="K2318" t="str">
        <f>_xlfn.XLOOKUP(D2318,Products!A:A,Products!C:C)</f>
        <v>Groceries</v>
      </c>
      <c r="L2318" t="str">
        <f>_xlfn.XLOOKUP(D2318,Products!A:A,Products!D:D)</f>
        <v>Dairy</v>
      </c>
      <c r="M2318">
        <f t="shared" si="324"/>
        <v>6136.2</v>
      </c>
      <c r="N2318">
        <f t="shared" si="325"/>
        <v>4885.45</v>
      </c>
      <c r="O2318">
        <f t="shared" si="326"/>
        <v>1250.75</v>
      </c>
      <c r="P2318" s="8">
        <f t="shared" si="327"/>
        <v>0.20383136142889738</v>
      </c>
      <c r="Q2318">
        <f t="shared" si="328"/>
        <v>0</v>
      </c>
      <c r="R2318">
        <f t="shared" si="329"/>
        <v>6136.2</v>
      </c>
      <c r="S2318">
        <f t="shared" si="330"/>
        <v>1250.75</v>
      </c>
      <c r="T2318" t="str">
        <f>_xlfn.XLOOKUP(C2318,Customers!A:A,Customers!D:D)</f>
        <v>M</v>
      </c>
      <c r="U2318" s="13">
        <f>_xlfn.XLOOKUP(C2318,Customers!A:A,Customers!E:E)</f>
        <v>19984</v>
      </c>
      <c r="V2318" t="str">
        <f>_xlfn.XLOOKUP(C2318,Customers!A:A,Customers!F:F)</f>
        <v>New John</v>
      </c>
      <c r="W2318" s="13">
        <f>_xlfn.XLOOKUP(C2318,Customers!A:A,Customers!G:G)</f>
        <v>44328</v>
      </c>
      <c r="X2318">
        <f t="shared" ca="1" si="331"/>
        <v>71</v>
      </c>
      <c r="Y2318" t="str">
        <f t="shared" ca="1" si="332"/>
        <v>50+</v>
      </c>
    </row>
    <row r="2319" spans="1:25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  <c r="I2319">
        <f>_xlfn.XLOOKUP(D2319,Products!A:A,Products!E:E)</f>
        <v>1673.69</v>
      </c>
      <c r="J2319">
        <f>_xlfn.XLOOKUP(D2319,Products!A:A,Products!F:F)</f>
        <v>1323.38</v>
      </c>
      <c r="K2319" t="str">
        <f>_xlfn.XLOOKUP(D2319,Products!A:A,Products!C:C)</f>
        <v>Electronics</v>
      </c>
      <c r="L2319" t="str">
        <f>_xlfn.XLOOKUP(D2319,Products!A:A,Products!D:D)</f>
        <v>Camera</v>
      </c>
      <c r="M2319">
        <f t="shared" si="324"/>
        <v>5021.07</v>
      </c>
      <c r="N2319">
        <f t="shared" si="325"/>
        <v>3970.1400000000003</v>
      </c>
      <c r="O2319">
        <f t="shared" si="326"/>
        <v>1050.9299999999994</v>
      </c>
      <c r="P2319" s="8">
        <f t="shared" si="327"/>
        <v>0.2093039929736091</v>
      </c>
      <c r="Q2319">
        <f t="shared" si="328"/>
        <v>502.10699999999997</v>
      </c>
      <c r="R2319">
        <f t="shared" si="329"/>
        <v>4518.9629999999997</v>
      </c>
      <c r="S2319">
        <f t="shared" si="330"/>
        <v>548.82299999999941</v>
      </c>
      <c r="T2319" t="str">
        <f>_xlfn.XLOOKUP(C2319,Customers!A:A,Customers!D:D)</f>
        <v>M</v>
      </c>
      <c r="U2319" s="13">
        <f>_xlfn.XLOOKUP(C2319,Customers!A:A,Customers!E:E)</f>
        <v>20787</v>
      </c>
      <c r="V2319" t="str">
        <f>_xlfn.XLOOKUP(C2319,Customers!A:A,Customers!F:F)</f>
        <v>Lisatown</v>
      </c>
      <c r="W2319" s="13">
        <f>_xlfn.XLOOKUP(C2319,Customers!A:A,Customers!G:G)</f>
        <v>45295</v>
      </c>
      <c r="X2319">
        <f t="shared" ca="1" si="331"/>
        <v>69</v>
      </c>
      <c r="Y2319" t="str">
        <f t="shared" ca="1" si="332"/>
        <v>50+</v>
      </c>
    </row>
    <row r="2320" spans="1:25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  <c r="I2320">
        <f>_xlfn.XLOOKUP(D2320,Products!A:A,Products!E:E)</f>
        <v>323.92</v>
      </c>
      <c r="J2320">
        <f>_xlfn.XLOOKUP(D2320,Products!A:A,Products!F:F)</f>
        <v>242.98</v>
      </c>
      <c r="K2320" t="str">
        <f>_xlfn.XLOOKUP(D2320,Products!A:A,Products!C:C)</f>
        <v>Fashion</v>
      </c>
      <c r="L2320" t="str">
        <f>_xlfn.XLOOKUP(D2320,Products!A:A,Products!D:D)</f>
        <v>Accessories</v>
      </c>
      <c r="M2320">
        <f t="shared" si="324"/>
        <v>323.92</v>
      </c>
      <c r="N2320">
        <f t="shared" si="325"/>
        <v>242.98</v>
      </c>
      <c r="O2320">
        <f t="shared" si="326"/>
        <v>80.940000000000026</v>
      </c>
      <c r="P2320" s="8">
        <f t="shared" si="327"/>
        <v>0.24987651271918998</v>
      </c>
      <c r="Q2320">
        <f t="shared" si="328"/>
        <v>16.196000000000002</v>
      </c>
      <c r="R2320">
        <f t="shared" si="329"/>
        <v>307.72399999999999</v>
      </c>
      <c r="S2320">
        <f t="shared" si="330"/>
        <v>64.744</v>
      </c>
      <c r="T2320" t="str">
        <f>_xlfn.XLOOKUP(C2320,Customers!A:A,Customers!D:D)</f>
        <v>M</v>
      </c>
      <c r="U2320" s="13">
        <f>_xlfn.XLOOKUP(C2320,Customers!A:A,Customers!E:E)</f>
        <v>34560</v>
      </c>
      <c r="V2320" t="str">
        <f>_xlfn.XLOOKUP(C2320,Customers!A:A,Customers!F:F)</f>
        <v>Wardfort</v>
      </c>
      <c r="W2320" s="13">
        <f>_xlfn.XLOOKUP(C2320,Customers!A:A,Customers!G:G)</f>
        <v>45822</v>
      </c>
      <c r="X2320">
        <f t="shared" ca="1" si="331"/>
        <v>31</v>
      </c>
      <c r="Y2320" t="str">
        <f t="shared" ca="1" si="332"/>
        <v>26-35</v>
      </c>
    </row>
    <row r="2321" spans="1:25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  <c r="I2321">
        <f>_xlfn.XLOOKUP(D2321,Products!A:A,Products!E:E)</f>
        <v>1474.12</v>
      </c>
      <c r="J2321">
        <f>_xlfn.XLOOKUP(D2321,Products!A:A,Products!F:F)</f>
        <v>764.02</v>
      </c>
      <c r="K2321" t="str">
        <f>_xlfn.XLOOKUP(D2321,Products!A:A,Products!C:C)</f>
        <v>Electronics</v>
      </c>
      <c r="L2321" t="str">
        <f>_xlfn.XLOOKUP(D2321,Products!A:A,Products!D:D)</f>
        <v>Camera</v>
      </c>
      <c r="M2321">
        <f t="shared" si="324"/>
        <v>1474.12</v>
      </c>
      <c r="N2321">
        <f t="shared" si="325"/>
        <v>764.02</v>
      </c>
      <c r="O2321">
        <f t="shared" si="326"/>
        <v>710.09999999999991</v>
      </c>
      <c r="P2321" s="8">
        <f t="shared" si="327"/>
        <v>0.48171112256804055</v>
      </c>
      <c r="Q2321">
        <f t="shared" si="328"/>
        <v>73.706000000000003</v>
      </c>
      <c r="R2321">
        <f t="shared" si="329"/>
        <v>1400.414</v>
      </c>
      <c r="S2321">
        <f t="shared" si="330"/>
        <v>636.39400000000001</v>
      </c>
      <c r="T2321" t="str">
        <f>_xlfn.XLOOKUP(C2321,Customers!A:A,Customers!D:D)</f>
        <v>F</v>
      </c>
      <c r="U2321" s="13">
        <f>_xlfn.XLOOKUP(C2321,Customers!A:A,Customers!E:E)</f>
        <v>23491</v>
      </c>
      <c r="V2321" t="str">
        <f>_xlfn.XLOOKUP(C2321,Customers!A:A,Customers!F:F)</f>
        <v>Woodbury</v>
      </c>
      <c r="W2321" s="13">
        <f>_xlfn.XLOOKUP(C2321,Customers!A:A,Customers!G:G)</f>
        <v>45707</v>
      </c>
      <c r="X2321">
        <f t="shared" ca="1" si="331"/>
        <v>62</v>
      </c>
      <c r="Y2321" t="str">
        <f t="shared" ca="1" si="332"/>
        <v>50+</v>
      </c>
    </row>
    <row r="2322" spans="1:25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  <c r="I2322">
        <f>_xlfn.XLOOKUP(D2322,Products!A:A,Products!E:E)</f>
        <v>388.26</v>
      </c>
      <c r="J2322">
        <f>_xlfn.XLOOKUP(D2322,Products!A:A,Products!F:F)</f>
        <v>199.3</v>
      </c>
      <c r="K2322" t="str">
        <f>_xlfn.XLOOKUP(D2322,Products!A:A,Products!C:C)</f>
        <v>Fashion</v>
      </c>
      <c r="L2322" t="str">
        <f>_xlfn.XLOOKUP(D2322,Products!A:A,Products!D:D)</f>
        <v>Watches</v>
      </c>
      <c r="M2322">
        <f t="shared" si="324"/>
        <v>1941.3</v>
      </c>
      <c r="N2322">
        <f t="shared" si="325"/>
        <v>996.5</v>
      </c>
      <c r="O2322">
        <f t="shared" si="326"/>
        <v>944.8</v>
      </c>
      <c r="P2322" s="8">
        <f t="shared" si="327"/>
        <v>0.48668418070365216</v>
      </c>
      <c r="Q2322">
        <f t="shared" si="328"/>
        <v>0</v>
      </c>
      <c r="R2322">
        <f t="shared" si="329"/>
        <v>1941.3</v>
      </c>
      <c r="S2322">
        <f t="shared" si="330"/>
        <v>944.8</v>
      </c>
      <c r="T2322" t="str">
        <f>_xlfn.XLOOKUP(C2322,Customers!A:A,Customers!D:D)</f>
        <v>F</v>
      </c>
      <c r="U2322" s="13">
        <f>_xlfn.XLOOKUP(C2322,Customers!A:A,Customers!E:E)</f>
        <v>22552</v>
      </c>
      <c r="V2322" t="str">
        <f>_xlfn.XLOOKUP(C2322,Customers!A:A,Customers!F:F)</f>
        <v>Melissaberg</v>
      </c>
      <c r="W2322" s="13">
        <f>_xlfn.XLOOKUP(C2322,Customers!A:A,Customers!G:G)</f>
        <v>44326</v>
      </c>
      <c r="X2322">
        <f t="shared" ca="1" si="331"/>
        <v>64</v>
      </c>
      <c r="Y2322" t="str">
        <f t="shared" ca="1" si="332"/>
        <v>50+</v>
      </c>
    </row>
    <row r="2323" spans="1:25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  <c r="I2323">
        <f>_xlfn.XLOOKUP(D2323,Products!A:A,Products!E:E)</f>
        <v>270.45</v>
      </c>
      <c r="J2323">
        <f>_xlfn.XLOOKUP(D2323,Products!A:A,Products!F:F)</f>
        <v>187.6</v>
      </c>
      <c r="K2323" t="str">
        <f>_xlfn.XLOOKUP(D2323,Products!A:A,Products!C:C)</f>
        <v>Fashion</v>
      </c>
      <c r="L2323" t="str">
        <f>_xlfn.XLOOKUP(D2323,Products!A:A,Products!D:D)</f>
        <v>Bags</v>
      </c>
      <c r="M2323">
        <f t="shared" si="324"/>
        <v>1352.25</v>
      </c>
      <c r="N2323">
        <f t="shared" si="325"/>
        <v>938</v>
      </c>
      <c r="O2323">
        <f t="shared" si="326"/>
        <v>414.25</v>
      </c>
      <c r="P2323" s="8">
        <f t="shared" si="327"/>
        <v>0.30634128304677388</v>
      </c>
      <c r="Q2323">
        <f t="shared" si="328"/>
        <v>202.83750000000001</v>
      </c>
      <c r="R2323">
        <f t="shared" si="329"/>
        <v>1149.4124999999999</v>
      </c>
      <c r="S2323">
        <f t="shared" si="330"/>
        <v>211.41249999999991</v>
      </c>
      <c r="T2323" t="str">
        <f>_xlfn.XLOOKUP(C2323,Customers!A:A,Customers!D:D)</f>
        <v>M</v>
      </c>
      <c r="U2323" s="13">
        <f>_xlfn.XLOOKUP(C2323,Customers!A:A,Customers!E:E)</f>
        <v>24638</v>
      </c>
      <c r="V2323" t="str">
        <f>_xlfn.XLOOKUP(C2323,Customers!A:A,Customers!F:F)</f>
        <v>Christopherburgh</v>
      </c>
      <c r="W2323" s="13">
        <f>_xlfn.XLOOKUP(C2323,Customers!A:A,Customers!G:G)</f>
        <v>44553</v>
      </c>
      <c r="X2323">
        <f t="shared" ca="1" si="331"/>
        <v>59</v>
      </c>
      <c r="Y2323" t="str">
        <f t="shared" ca="1" si="332"/>
        <v>50+</v>
      </c>
    </row>
    <row r="2324" spans="1:25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  <c r="I2324">
        <f>_xlfn.XLOOKUP(D2324,Products!A:A,Products!E:E)</f>
        <v>1165.3699999999999</v>
      </c>
      <c r="J2324">
        <f>_xlfn.XLOOKUP(D2324,Products!A:A,Products!F:F)</f>
        <v>926.55</v>
      </c>
      <c r="K2324" t="str">
        <f>_xlfn.XLOOKUP(D2324,Products!A:A,Products!C:C)</f>
        <v>Fashion</v>
      </c>
      <c r="L2324" t="str">
        <f>_xlfn.XLOOKUP(D2324,Products!A:A,Products!D:D)</f>
        <v>Clothing</v>
      </c>
      <c r="M2324">
        <f t="shared" si="324"/>
        <v>5826.8499999999995</v>
      </c>
      <c r="N2324">
        <f t="shared" si="325"/>
        <v>4632.75</v>
      </c>
      <c r="O2324">
        <f t="shared" si="326"/>
        <v>1194.0999999999995</v>
      </c>
      <c r="P2324" s="8">
        <f t="shared" si="327"/>
        <v>0.20493062289230021</v>
      </c>
      <c r="Q2324">
        <f t="shared" si="328"/>
        <v>582.68499999999995</v>
      </c>
      <c r="R2324">
        <f t="shared" si="329"/>
        <v>5244.1649999999991</v>
      </c>
      <c r="S2324">
        <f t="shared" si="330"/>
        <v>611.41499999999905</v>
      </c>
      <c r="T2324" t="str">
        <f>_xlfn.XLOOKUP(C2324,Customers!A:A,Customers!D:D)</f>
        <v>M</v>
      </c>
      <c r="U2324" s="13">
        <f>_xlfn.XLOOKUP(C2324,Customers!A:A,Customers!E:E)</f>
        <v>24029</v>
      </c>
      <c r="V2324" t="str">
        <f>_xlfn.XLOOKUP(C2324,Customers!A:A,Customers!F:F)</f>
        <v>New Reginald</v>
      </c>
      <c r="W2324" s="13">
        <f>_xlfn.XLOOKUP(C2324,Customers!A:A,Customers!G:G)</f>
        <v>44937</v>
      </c>
      <c r="X2324">
        <f t="shared" ca="1" si="331"/>
        <v>60</v>
      </c>
      <c r="Y2324" t="str">
        <f t="shared" ca="1" si="332"/>
        <v>50+</v>
      </c>
    </row>
    <row r="2325" spans="1:25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  <c r="I2325">
        <f>_xlfn.XLOOKUP(D2325,Products!A:A,Products!E:E)</f>
        <v>1342.75</v>
      </c>
      <c r="J2325">
        <f>_xlfn.XLOOKUP(D2325,Products!A:A,Products!F:F)</f>
        <v>797.94</v>
      </c>
      <c r="K2325" t="str">
        <f>_xlfn.XLOOKUP(D2325,Products!A:A,Products!C:C)</f>
        <v>Fashion</v>
      </c>
      <c r="L2325" t="str">
        <f>_xlfn.XLOOKUP(D2325,Products!A:A,Products!D:D)</f>
        <v>Clothing</v>
      </c>
      <c r="M2325">
        <f t="shared" si="324"/>
        <v>4028.25</v>
      </c>
      <c r="N2325">
        <f t="shared" si="325"/>
        <v>2393.8200000000002</v>
      </c>
      <c r="O2325">
        <f t="shared" si="326"/>
        <v>1634.4299999999998</v>
      </c>
      <c r="P2325" s="8">
        <f t="shared" si="327"/>
        <v>0.40574194749581077</v>
      </c>
      <c r="Q2325">
        <f t="shared" si="328"/>
        <v>201.41250000000002</v>
      </c>
      <c r="R2325">
        <f t="shared" si="329"/>
        <v>3826.8375000000001</v>
      </c>
      <c r="S2325">
        <f t="shared" si="330"/>
        <v>1433.0174999999999</v>
      </c>
      <c r="T2325" t="str">
        <f>_xlfn.XLOOKUP(C2325,Customers!A:A,Customers!D:D)</f>
        <v>M</v>
      </c>
      <c r="U2325" s="13">
        <f>_xlfn.XLOOKUP(C2325,Customers!A:A,Customers!E:E)</f>
        <v>28937</v>
      </c>
      <c r="V2325" t="str">
        <f>_xlfn.XLOOKUP(C2325,Customers!A:A,Customers!F:F)</f>
        <v>New Michaelview</v>
      </c>
      <c r="W2325" s="13">
        <f>_xlfn.XLOOKUP(C2325,Customers!A:A,Customers!G:G)</f>
        <v>45210</v>
      </c>
      <c r="X2325">
        <f t="shared" ca="1" si="331"/>
        <v>47</v>
      </c>
      <c r="Y2325" t="str">
        <f t="shared" ca="1" si="332"/>
        <v>36-50</v>
      </c>
    </row>
    <row r="2326" spans="1:25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  <c r="I2326">
        <f>_xlfn.XLOOKUP(D2326,Products!A:A,Products!E:E)</f>
        <v>337.63</v>
      </c>
      <c r="J2326">
        <f>_xlfn.XLOOKUP(D2326,Products!A:A,Products!F:F)</f>
        <v>169.03</v>
      </c>
      <c r="K2326" t="str">
        <f>_xlfn.XLOOKUP(D2326,Products!A:A,Products!C:C)</f>
        <v>Fashion</v>
      </c>
      <c r="L2326" t="str">
        <f>_xlfn.XLOOKUP(D2326,Products!A:A,Products!D:D)</f>
        <v>Footwear</v>
      </c>
      <c r="M2326">
        <f t="shared" si="324"/>
        <v>675.26</v>
      </c>
      <c r="N2326">
        <f t="shared" si="325"/>
        <v>338.06</v>
      </c>
      <c r="O2326">
        <f t="shared" si="326"/>
        <v>337.2</v>
      </c>
      <c r="P2326" s="8">
        <f t="shared" si="327"/>
        <v>0.49936320824571273</v>
      </c>
      <c r="Q2326">
        <f t="shared" si="328"/>
        <v>101.289</v>
      </c>
      <c r="R2326">
        <f t="shared" si="329"/>
        <v>573.971</v>
      </c>
      <c r="S2326">
        <f t="shared" si="330"/>
        <v>235.911</v>
      </c>
      <c r="T2326" t="str">
        <f>_xlfn.XLOOKUP(C2326,Customers!A:A,Customers!D:D)</f>
        <v>F</v>
      </c>
      <c r="U2326" s="13">
        <f>_xlfn.XLOOKUP(C2326,Customers!A:A,Customers!E:E)</f>
        <v>32344</v>
      </c>
      <c r="V2326" t="str">
        <f>_xlfn.XLOOKUP(C2326,Customers!A:A,Customers!F:F)</f>
        <v>South Christinabury</v>
      </c>
      <c r="W2326" s="13">
        <f>_xlfn.XLOOKUP(C2326,Customers!A:A,Customers!G:G)</f>
        <v>44826</v>
      </c>
      <c r="X2326">
        <f t="shared" ca="1" si="331"/>
        <v>37</v>
      </c>
      <c r="Y2326" t="str">
        <f t="shared" ca="1" si="332"/>
        <v>36-50</v>
      </c>
    </row>
    <row r="2327" spans="1:25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  <c r="I2327">
        <f>_xlfn.XLOOKUP(D2327,Products!A:A,Products!E:E)</f>
        <v>1745.61</v>
      </c>
      <c r="J2327">
        <f>_xlfn.XLOOKUP(D2327,Products!A:A,Products!F:F)</f>
        <v>1322.44</v>
      </c>
      <c r="K2327" t="str">
        <f>_xlfn.XLOOKUP(D2327,Products!A:A,Products!C:C)</f>
        <v>Electronics</v>
      </c>
      <c r="L2327" t="str">
        <f>_xlfn.XLOOKUP(D2327,Products!A:A,Products!D:D)</f>
        <v>Headphones</v>
      </c>
      <c r="M2327">
        <f t="shared" si="324"/>
        <v>5236.83</v>
      </c>
      <c r="N2327">
        <f t="shared" si="325"/>
        <v>3967.32</v>
      </c>
      <c r="O2327">
        <f t="shared" si="326"/>
        <v>1269.5099999999998</v>
      </c>
      <c r="P2327" s="8">
        <f t="shared" si="327"/>
        <v>0.24241955534168566</v>
      </c>
      <c r="Q2327">
        <f t="shared" si="328"/>
        <v>0</v>
      </c>
      <c r="R2327">
        <f t="shared" si="329"/>
        <v>5236.83</v>
      </c>
      <c r="S2327">
        <f t="shared" si="330"/>
        <v>1269.5099999999998</v>
      </c>
      <c r="T2327" t="str">
        <f>_xlfn.XLOOKUP(C2327,Customers!A:A,Customers!D:D)</f>
        <v>M</v>
      </c>
      <c r="U2327" s="13">
        <f>_xlfn.XLOOKUP(C2327,Customers!A:A,Customers!E:E)</f>
        <v>28594</v>
      </c>
      <c r="V2327" t="str">
        <f>_xlfn.XLOOKUP(C2327,Customers!A:A,Customers!F:F)</f>
        <v>Baldwinstad</v>
      </c>
      <c r="W2327" s="13">
        <f>_xlfn.XLOOKUP(C2327,Customers!A:A,Customers!G:G)</f>
        <v>44617</v>
      </c>
      <c r="X2327">
        <f t="shared" ca="1" si="331"/>
        <v>48</v>
      </c>
      <c r="Y2327" t="str">
        <f t="shared" ca="1" si="332"/>
        <v>36-50</v>
      </c>
    </row>
    <row r="2328" spans="1:25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  <c r="I2328">
        <f>_xlfn.XLOOKUP(D2328,Products!A:A,Products!E:E)</f>
        <v>1501.46</v>
      </c>
      <c r="J2328">
        <f>_xlfn.XLOOKUP(D2328,Products!A:A,Products!F:F)</f>
        <v>1167.73</v>
      </c>
      <c r="K2328" t="str">
        <f>_xlfn.XLOOKUP(D2328,Products!A:A,Products!C:C)</f>
        <v>Fashion</v>
      </c>
      <c r="L2328" t="str">
        <f>_xlfn.XLOOKUP(D2328,Products!A:A,Products!D:D)</f>
        <v>Watches</v>
      </c>
      <c r="M2328">
        <f t="shared" si="324"/>
        <v>7507.3</v>
      </c>
      <c r="N2328">
        <f t="shared" si="325"/>
        <v>5838.65</v>
      </c>
      <c r="O2328">
        <f t="shared" si="326"/>
        <v>1668.6500000000005</v>
      </c>
      <c r="P2328" s="8">
        <f t="shared" si="327"/>
        <v>0.22227032355174303</v>
      </c>
      <c r="Q2328">
        <f t="shared" si="328"/>
        <v>375.36500000000001</v>
      </c>
      <c r="R2328">
        <f t="shared" si="329"/>
        <v>7131.9350000000004</v>
      </c>
      <c r="S2328">
        <f t="shared" si="330"/>
        <v>1293.2850000000008</v>
      </c>
      <c r="T2328" t="str">
        <f>_xlfn.XLOOKUP(C2328,Customers!A:A,Customers!D:D)</f>
        <v>M</v>
      </c>
      <c r="U2328" s="13">
        <f>_xlfn.XLOOKUP(C2328,Customers!A:A,Customers!E:E)</f>
        <v>25414</v>
      </c>
      <c r="V2328" t="str">
        <f>_xlfn.XLOOKUP(C2328,Customers!A:A,Customers!F:F)</f>
        <v>Lake Steventown</v>
      </c>
      <c r="W2328" s="13">
        <f>_xlfn.XLOOKUP(C2328,Customers!A:A,Customers!G:G)</f>
        <v>44835</v>
      </c>
      <c r="X2328">
        <f t="shared" ca="1" si="331"/>
        <v>56</v>
      </c>
      <c r="Y2328" t="str">
        <f t="shared" ca="1" si="332"/>
        <v>50+</v>
      </c>
    </row>
    <row r="2329" spans="1:25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  <c r="I2329">
        <f>_xlfn.XLOOKUP(D2329,Products!A:A,Products!E:E)</f>
        <v>25.57</v>
      </c>
      <c r="J2329">
        <f>_xlfn.XLOOKUP(D2329,Products!A:A,Products!F:F)</f>
        <v>19.05</v>
      </c>
      <c r="K2329" t="str">
        <f>_xlfn.XLOOKUP(D2329,Products!A:A,Products!C:C)</f>
        <v>Groceries</v>
      </c>
      <c r="L2329" t="str">
        <f>_xlfn.XLOOKUP(D2329,Products!A:A,Products!D:D)</f>
        <v>Vegetables</v>
      </c>
      <c r="M2329">
        <f t="shared" si="324"/>
        <v>127.85</v>
      </c>
      <c r="N2329">
        <f t="shared" si="325"/>
        <v>95.25</v>
      </c>
      <c r="O2329">
        <f t="shared" si="326"/>
        <v>32.599999999999994</v>
      </c>
      <c r="P2329" s="8">
        <f t="shared" si="327"/>
        <v>0.25498631208447398</v>
      </c>
      <c r="Q2329">
        <f t="shared" si="328"/>
        <v>6.3925000000000001</v>
      </c>
      <c r="R2329">
        <f t="shared" si="329"/>
        <v>121.4575</v>
      </c>
      <c r="S2329">
        <f t="shared" si="330"/>
        <v>26.207499999999996</v>
      </c>
      <c r="T2329" t="str">
        <f>_xlfn.XLOOKUP(C2329,Customers!A:A,Customers!D:D)</f>
        <v>M</v>
      </c>
      <c r="U2329" s="13">
        <f>_xlfn.XLOOKUP(C2329,Customers!A:A,Customers!E:E)</f>
        <v>22241</v>
      </c>
      <c r="V2329" t="str">
        <f>_xlfn.XLOOKUP(C2329,Customers!A:A,Customers!F:F)</f>
        <v>Georgetown</v>
      </c>
      <c r="W2329" s="13">
        <f>_xlfn.XLOOKUP(C2329,Customers!A:A,Customers!G:G)</f>
        <v>44720</v>
      </c>
      <c r="X2329">
        <f t="shared" ca="1" si="331"/>
        <v>65</v>
      </c>
      <c r="Y2329" t="str">
        <f t="shared" ca="1" si="332"/>
        <v>50+</v>
      </c>
    </row>
    <row r="2330" spans="1:25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  <c r="I2330">
        <f>_xlfn.XLOOKUP(D2330,Products!A:A,Products!E:E)</f>
        <v>564.41999999999996</v>
      </c>
      <c r="J2330">
        <f>_xlfn.XLOOKUP(D2330,Products!A:A,Products!F:F)</f>
        <v>293.95999999999998</v>
      </c>
      <c r="K2330" t="str">
        <f>_xlfn.XLOOKUP(D2330,Products!A:A,Products!C:C)</f>
        <v>Fashion</v>
      </c>
      <c r="L2330" t="str">
        <f>_xlfn.XLOOKUP(D2330,Products!A:A,Products!D:D)</f>
        <v>Accessories</v>
      </c>
      <c r="M2330">
        <f t="shared" si="324"/>
        <v>2822.1</v>
      </c>
      <c r="N2330">
        <f t="shared" si="325"/>
        <v>1469.8</v>
      </c>
      <c r="O2330">
        <f t="shared" si="326"/>
        <v>1352.3</v>
      </c>
      <c r="P2330" s="8">
        <f t="shared" si="327"/>
        <v>0.47918216930654478</v>
      </c>
      <c r="Q2330">
        <f t="shared" si="328"/>
        <v>141.10499999999999</v>
      </c>
      <c r="R2330">
        <f t="shared" si="329"/>
        <v>2680.9949999999999</v>
      </c>
      <c r="S2330">
        <f t="shared" si="330"/>
        <v>1211.1949999999999</v>
      </c>
      <c r="T2330" t="str">
        <f>_xlfn.XLOOKUP(C2330,Customers!A:A,Customers!D:D)</f>
        <v>F</v>
      </c>
      <c r="U2330" s="13">
        <f>_xlfn.XLOOKUP(C2330,Customers!A:A,Customers!E:E)</f>
        <v>25706</v>
      </c>
      <c r="V2330" t="str">
        <f>_xlfn.XLOOKUP(C2330,Customers!A:A,Customers!F:F)</f>
        <v>South Scottton</v>
      </c>
      <c r="W2330" s="13">
        <f>_xlfn.XLOOKUP(C2330,Customers!A:A,Customers!G:G)</f>
        <v>44405</v>
      </c>
      <c r="X2330">
        <f t="shared" ca="1" si="331"/>
        <v>56</v>
      </c>
      <c r="Y2330" t="str">
        <f t="shared" ca="1" si="332"/>
        <v>50+</v>
      </c>
    </row>
    <row r="2331" spans="1:25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  <c r="I2331">
        <f>_xlfn.XLOOKUP(D2331,Products!A:A,Products!E:E)</f>
        <v>1165.3699999999999</v>
      </c>
      <c r="J2331">
        <f>_xlfn.XLOOKUP(D2331,Products!A:A,Products!F:F)</f>
        <v>926.55</v>
      </c>
      <c r="K2331" t="str">
        <f>_xlfn.XLOOKUP(D2331,Products!A:A,Products!C:C)</f>
        <v>Fashion</v>
      </c>
      <c r="L2331" t="str">
        <f>_xlfn.XLOOKUP(D2331,Products!A:A,Products!D:D)</f>
        <v>Clothing</v>
      </c>
      <c r="M2331">
        <f t="shared" si="324"/>
        <v>3496.1099999999997</v>
      </c>
      <c r="N2331">
        <f t="shared" si="325"/>
        <v>2779.6499999999996</v>
      </c>
      <c r="O2331">
        <f t="shared" si="326"/>
        <v>716.46</v>
      </c>
      <c r="P2331" s="8">
        <f t="shared" si="327"/>
        <v>0.20493062289230032</v>
      </c>
      <c r="Q2331">
        <f t="shared" si="328"/>
        <v>0</v>
      </c>
      <c r="R2331">
        <f t="shared" si="329"/>
        <v>3496.1099999999997</v>
      </c>
      <c r="S2331">
        <f t="shared" si="330"/>
        <v>716.46</v>
      </c>
      <c r="T2331" t="str">
        <f>_xlfn.XLOOKUP(C2331,Customers!A:A,Customers!D:D)</f>
        <v>F</v>
      </c>
      <c r="U2331" s="13">
        <f>_xlfn.XLOOKUP(C2331,Customers!A:A,Customers!E:E)</f>
        <v>21701</v>
      </c>
      <c r="V2331" t="str">
        <f>_xlfn.XLOOKUP(C2331,Customers!A:A,Customers!F:F)</f>
        <v>Port Michaelstad</v>
      </c>
      <c r="W2331" s="13">
        <f>_xlfn.XLOOKUP(C2331,Customers!A:A,Customers!G:G)</f>
        <v>44966</v>
      </c>
      <c r="X2331">
        <f t="shared" ca="1" si="331"/>
        <v>67</v>
      </c>
      <c r="Y2331" t="str">
        <f t="shared" ca="1" si="332"/>
        <v>50+</v>
      </c>
    </row>
    <row r="2332" spans="1:25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  <c r="I2332">
        <f>_xlfn.XLOOKUP(D2332,Products!A:A,Products!E:E)</f>
        <v>304.70999999999998</v>
      </c>
      <c r="J2332">
        <f>_xlfn.XLOOKUP(D2332,Products!A:A,Products!F:F)</f>
        <v>164.01</v>
      </c>
      <c r="K2332" t="str">
        <f>_xlfn.XLOOKUP(D2332,Products!A:A,Products!C:C)</f>
        <v>Groceries</v>
      </c>
      <c r="L2332" t="str">
        <f>_xlfn.XLOOKUP(D2332,Products!A:A,Products!D:D)</f>
        <v>Vegetables</v>
      </c>
      <c r="M2332">
        <f t="shared" si="324"/>
        <v>1523.55</v>
      </c>
      <c r="N2332">
        <f t="shared" si="325"/>
        <v>820.05</v>
      </c>
      <c r="O2332">
        <f t="shared" si="326"/>
        <v>703.5</v>
      </c>
      <c r="P2332" s="8">
        <f t="shared" si="327"/>
        <v>0.46175051688490698</v>
      </c>
      <c r="Q2332">
        <f t="shared" si="328"/>
        <v>76.177499999999995</v>
      </c>
      <c r="R2332">
        <f t="shared" si="329"/>
        <v>1447.3724999999999</v>
      </c>
      <c r="S2332">
        <f t="shared" si="330"/>
        <v>627.32249999999999</v>
      </c>
      <c r="T2332" t="str">
        <f>_xlfn.XLOOKUP(C2332,Customers!A:A,Customers!D:D)</f>
        <v>M</v>
      </c>
      <c r="U2332" s="13">
        <f>_xlfn.XLOOKUP(C2332,Customers!A:A,Customers!E:E)</f>
        <v>25566</v>
      </c>
      <c r="V2332" t="str">
        <f>_xlfn.XLOOKUP(C2332,Customers!A:A,Customers!F:F)</f>
        <v>Morrisborough</v>
      </c>
      <c r="W2332" s="13">
        <f>_xlfn.XLOOKUP(C2332,Customers!A:A,Customers!G:G)</f>
        <v>45113</v>
      </c>
      <c r="X2332">
        <f t="shared" ca="1" si="331"/>
        <v>56</v>
      </c>
      <c r="Y2332" t="str">
        <f t="shared" ca="1" si="332"/>
        <v>50+</v>
      </c>
    </row>
    <row r="2333" spans="1:25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  <c r="I2333">
        <f>_xlfn.XLOOKUP(D2333,Products!A:A,Products!E:E)</f>
        <v>1216.3599999999999</v>
      </c>
      <c r="J2333">
        <f>_xlfn.XLOOKUP(D2333,Products!A:A,Products!F:F)</f>
        <v>794.8</v>
      </c>
      <c r="K2333" t="str">
        <f>_xlfn.XLOOKUP(D2333,Products!A:A,Products!C:C)</f>
        <v>Fashion</v>
      </c>
      <c r="L2333" t="str">
        <f>_xlfn.XLOOKUP(D2333,Products!A:A,Products!D:D)</f>
        <v>Bags</v>
      </c>
      <c r="M2333">
        <f t="shared" si="324"/>
        <v>2432.7199999999998</v>
      </c>
      <c r="N2333">
        <f t="shared" si="325"/>
        <v>1589.6</v>
      </c>
      <c r="O2333">
        <f t="shared" si="326"/>
        <v>843.11999999999989</v>
      </c>
      <c r="P2333" s="8">
        <f t="shared" si="327"/>
        <v>0.34657502713012595</v>
      </c>
      <c r="Q2333">
        <f t="shared" si="328"/>
        <v>364.90799999999996</v>
      </c>
      <c r="R2333">
        <f t="shared" si="329"/>
        <v>2067.8119999999999</v>
      </c>
      <c r="S2333">
        <f t="shared" si="330"/>
        <v>478.21199999999999</v>
      </c>
      <c r="T2333" t="str">
        <f>_xlfn.XLOOKUP(C2333,Customers!A:A,Customers!D:D)</f>
        <v>M</v>
      </c>
      <c r="U2333" s="13">
        <f>_xlfn.XLOOKUP(C2333,Customers!A:A,Customers!E:E)</f>
        <v>36768</v>
      </c>
      <c r="V2333" t="str">
        <f>_xlfn.XLOOKUP(C2333,Customers!A:A,Customers!F:F)</f>
        <v>Ellisside</v>
      </c>
      <c r="W2333" s="13">
        <f>_xlfn.XLOOKUP(C2333,Customers!A:A,Customers!G:G)</f>
        <v>44715</v>
      </c>
      <c r="X2333">
        <f t="shared" ca="1" si="331"/>
        <v>25</v>
      </c>
      <c r="Y2333" t="str">
        <f t="shared" ca="1" si="332"/>
        <v>18-25</v>
      </c>
    </row>
    <row r="2334" spans="1:25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  <c r="I2334">
        <f>_xlfn.XLOOKUP(D2334,Products!A:A,Products!E:E)</f>
        <v>1952.65</v>
      </c>
      <c r="J2334">
        <f>_xlfn.XLOOKUP(D2334,Products!A:A,Products!F:F)</f>
        <v>1451.27</v>
      </c>
      <c r="K2334" t="str">
        <f>_xlfn.XLOOKUP(D2334,Products!A:A,Products!C:C)</f>
        <v>Electronics</v>
      </c>
      <c r="L2334" t="str">
        <f>_xlfn.XLOOKUP(D2334,Products!A:A,Products!D:D)</f>
        <v>Television</v>
      </c>
      <c r="M2334">
        <f t="shared" si="324"/>
        <v>7810.6</v>
      </c>
      <c r="N2334">
        <f t="shared" si="325"/>
        <v>5805.08</v>
      </c>
      <c r="O2334">
        <f t="shared" si="326"/>
        <v>2005.5200000000004</v>
      </c>
      <c r="P2334" s="8">
        <f t="shared" si="327"/>
        <v>0.2567690062223133</v>
      </c>
      <c r="Q2334">
        <f t="shared" si="328"/>
        <v>781.06000000000006</v>
      </c>
      <c r="R2334">
        <f t="shared" si="329"/>
        <v>7029.54</v>
      </c>
      <c r="S2334">
        <f t="shared" si="330"/>
        <v>1224.46</v>
      </c>
      <c r="T2334" t="str">
        <f>_xlfn.XLOOKUP(C2334,Customers!A:A,Customers!D:D)</f>
        <v>M</v>
      </c>
      <c r="U2334" s="13">
        <f>_xlfn.XLOOKUP(C2334,Customers!A:A,Customers!E:E)</f>
        <v>32400</v>
      </c>
      <c r="V2334" t="str">
        <f>_xlfn.XLOOKUP(C2334,Customers!A:A,Customers!F:F)</f>
        <v>North Jonathonhaven</v>
      </c>
      <c r="W2334" s="13">
        <f>_xlfn.XLOOKUP(C2334,Customers!A:A,Customers!G:G)</f>
        <v>45213</v>
      </c>
      <c r="X2334">
        <f t="shared" ca="1" si="331"/>
        <v>37</v>
      </c>
      <c r="Y2334" t="str">
        <f t="shared" ca="1" si="332"/>
        <v>36-50</v>
      </c>
    </row>
    <row r="2335" spans="1:25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  <c r="I2335">
        <f>_xlfn.XLOOKUP(D2335,Products!A:A,Products!E:E)</f>
        <v>366.93</v>
      </c>
      <c r="J2335">
        <f>_xlfn.XLOOKUP(D2335,Products!A:A,Products!F:F)</f>
        <v>285.23</v>
      </c>
      <c r="K2335" t="str">
        <f>_xlfn.XLOOKUP(D2335,Products!A:A,Products!C:C)</f>
        <v>Fashion</v>
      </c>
      <c r="L2335" t="str">
        <f>_xlfn.XLOOKUP(D2335,Products!A:A,Products!D:D)</f>
        <v>Footwear</v>
      </c>
      <c r="M2335">
        <f t="shared" si="324"/>
        <v>733.86</v>
      </c>
      <c r="N2335">
        <f t="shared" si="325"/>
        <v>570.46</v>
      </c>
      <c r="O2335">
        <f t="shared" si="326"/>
        <v>163.39999999999998</v>
      </c>
      <c r="P2335" s="8">
        <f t="shared" si="327"/>
        <v>0.22265827269506441</v>
      </c>
      <c r="Q2335">
        <f t="shared" si="328"/>
        <v>0</v>
      </c>
      <c r="R2335">
        <f t="shared" si="329"/>
        <v>733.86</v>
      </c>
      <c r="S2335">
        <f t="shared" si="330"/>
        <v>163.39999999999998</v>
      </c>
      <c r="T2335" t="str">
        <f>_xlfn.XLOOKUP(C2335,Customers!A:A,Customers!D:D)</f>
        <v>F</v>
      </c>
      <c r="U2335" s="13">
        <f>_xlfn.XLOOKUP(C2335,Customers!A:A,Customers!E:E)</f>
        <v>21380</v>
      </c>
      <c r="V2335" t="str">
        <f>_xlfn.XLOOKUP(C2335,Customers!A:A,Customers!F:F)</f>
        <v>Kristinemouth</v>
      </c>
      <c r="W2335" s="13">
        <f>_xlfn.XLOOKUP(C2335,Customers!A:A,Customers!G:G)</f>
        <v>44723</v>
      </c>
      <c r="X2335">
        <f t="shared" ca="1" si="331"/>
        <v>67</v>
      </c>
      <c r="Y2335" t="str">
        <f t="shared" ca="1" si="332"/>
        <v>50+</v>
      </c>
    </row>
    <row r="2336" spans="1:25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  <c r="I2336">
        <f>_xlfn.XLOOKUP(D2336,Products!A:A,Products!E:E)</f>
        <v>540.94000000000005</v>
      </c>
      <c r="J2336">
        <f>_xlfn.XLOOKUP(D2336,Products!A:A,Products!F:F)</f>
        <v>398.25</v>
      </c>
      <c r="K2336" t="str">
        <f>_xlfn.XLOOKUP(D2336,Products!A:A,Products!C:C)</f>
        <v>Fashion</v>
      </c>
      <c r="L2336" t="str">
        <f>_xlfn.XLOOKUP(D2336,Products!A:A,Products!D:D)</f>
        <v>Clothing</v>
      </c>
      <c r="M2336">
        <f t="shared" si="324"/>
        <v>540.94000000000005</v>
      </c>
      <c r="N2336">
        <f t="shared" si="325"/>
        <v>398.25</v>
      </c>
      <c r="O2336">
        <f t="shared" si="326"/>
        <v>142.69000000000005</v>
      </c>
      <c r="P2336" s="8">
        <f t="shared" si="327"/>
        <v>0.26378156542315234</v>
      </c>
      <c r="Q2336">
        <f t="shared" si="328"/>
        <v>27.047000000000004</v>
      </c>
      <c r="R2336">
        <f t="shared" si="329"/>
        <v>513.89300000000003</v>
      </c>
      <c r="S2336">
        <f t="shared" si="330"/>
        <v>115.64300000000003</v>
      </c>
      <c r="T2336" t="str">
        <f>_xlfn.XLOOKUP(C2336,Customers!A:A,Customers!D:D)</f>
        <v>M</v>
      </c>
      <c r="U2336" s="13">
        <f>_xlfn.XLOOKUP(C2336,Customers!A:A,Customers!E:E)</f>
        <v>31058</v>
      </c>
      <c r="V2336" t="str">
        <f>_xlfn.XLOOKUP(C2336,Customers!A:A,Customers!F:F)</f>
        <v>West Jasmine</v>
      </c>
      <c r="W2336" s="13">
        <f>_xlfn.XLOOKUP(C2336,Customers!A:A,Customers!G:G)</f>
        <v>44482</v>
      </c>
      <c r="X2336">
        <f t="shared" ca="1" si="331"/>
        <v>41</v>
      </c>
      <c r="Y2336" t="str">
        <f t="shared" ca="1" si="332"/>
        <v>36-50</v>
      </c>
    </row>
    <row r="2337" spans="1:25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  <c r="I2337">
        <f>_xlfn.XLOOKUP(D2337,Products!A:A,Products!E:E)</f>
        <v>1878.47</v>
      </c>
      <c r="J2337">
        <f>_xlfn.XLOOKUP(D2337,Products!A:A,Products!F:F)</f>
        <v>1014.91</v>
      </c>
      <c r="K2337" t="str">
        <f>_xlfn.XLOOKUP(D2337,Products!A:A,Products!C:C)</f>
        <v>Fashion</v>
      </c>
      <c r="L2337" t="str">
        <f>_xlfn.XLOOKUP(D2337,Products!A:A,Products!D:D)</f>
        <v>Footwear</v>
      </c>
      <c r="M2337">
        <f t="shared" si="324"/>
        <v>3756.94</v>
      </c>
      <c r="N2337">
        <f t="shared" si="325"/>
        <v>2029.82</v>
      </c>
      <c r="O2337">
        <f t="shared" si="326"/>
        <v>1727.1200000000001</v>
      </c>
      <c r="P2337" s="8">
        <f t="shared" si="327"/>
        <v>0.45971455493034225</v>
      </c>
      <c r="Q2337">
        <f t="shared" si="328"/>
        <v>563.54099999999994</v>
      </c>
      <c r="R2337">
        <f t="shared" si="329"/>
        <v>3193.3990000000003</v>
      </c>
      <c r="S2337">
        <f t="shared" si="330"/>
        <v>1163.5790000000004</v>
      </c>
      <c r="T2337" t="str">
        <f>_xlfn.XLOOKUP(C2337,Customers!A:A,Customers!D:D)</f>
        <v>F</v>
      </c>
      <c r="U2337" s="13">
        <f>_xlfn.XLOOKUP(C2337,Customers!A:A,Customers!E:E)</f>
        <v>38779</v>
      </c>
      <c r="V2337" t="str">
        <f>_xlfn.XLOOKUP(C2337,Customers!A:A,Customers!F:F)</f>
        <v>Port Fernandohaven</v>
      </c>
      <c r="W2337" s="13">
        <f>_xlfn.XLOOKUP(C2337,Customers!A:A,Customers!G:G)</f>
        <v>44406</v>
      </c>
      <c r="X2337">
        <f t="shared" ca="1" si="331"/>
        <v>20</v>
      </c>
      <c r="Y2337" t="str">
        <f t="shared" ca="1" si="332"/>
        <v>18-25</v>
      </c>
    </row>
    <row r="2338" spans="1:25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  <c r="I2338">
        <f>_xlfn.XLOOKUP(D2338,Products!A:A,Products!E:E)</f>
        <v>540.94000000000005</v>
      </c>
      <c r="J2338">
        <f>_xlfn.XLOOKUP(D2338,Products!A:A,Products!F:F)</f>
        <v>398.25</v>
      </c>
      <c r="K2338" t="str">
        <f>_xlfn.XLOOKUP(D2338,Products!A:A,Products!C:C)</f>
        <v>Fashion</v>
      </c>
      <c r="L2338" t="str">
        <f>_xlfn.XLOOKUP(D2338,Products!A:A,Products!D:D)</f>
        <v>Clothing</v>
      </c>
      <c r="M2338">
        <f t="shared" si="324"/>
        <v>540.94000000000005</v>
      </c>
      <c r="N2338">
        <f t="shared" si="325"/>
        <v>398.25</v>
      </c>
      <c r="O2338">
        <f t="shared" si="326"/>
        <v>142.69000000000005</v>
      </c>
      <c r="P2338" s="8">
        <f t="shared" si="327"/>
        <v>0.26378156542315234</v>
      </c>
      <c r="Q2338">
        <f t="shared" si="328"/>
        <v>54.094000000000008</v>
      </c>
      <c r="R2338">
        <f t="shared" si="329"/>
        <v>486.84600000000006</v>
      </c>
      <c r="S2338">
        <f t="shared" si="330"/>
        <v>88.59600000000006</v>
      </c>
      <c r="T2338" t="str">
        <f>_xlfn.XLOOKUP(C2338,Customers!A:A,Customers!D:D)</f>
        <v>M</v>
      </c>
      <c r="U2338" s="13">
        <f>_xlfn.XLOOKUP(C2338,Customers!A:A,Customers!E:E)</f>
        <v>33196</v>
      </c>
      <c r="V2338" t="str">
        <f>_xlfn.XLOOKUP(C2338,Customers!A:A,Customers!F:F)</f>
        <v>New Tiffanyberg</v>
      </c>
      <c r="W2338" s="13">
        <f>_xlfn.XLOOKUP(C2338,Customers!A:A,Customers!G:G)</f>
        <v>44435</v>
      </c>
      <c r="X2338">
        <f t="shared" ca="1" si="331"/>
        <v>35</v>
      </c>
      <c r="Y2338" t="str">
        <f t="shared" ca="1" si="332"/>
        <v>26-35</v>
      </c>
    </row>
    <row r="2339" spans="1:25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  <c r="I2339">
        <f>_xlfn.XLOOKUP(D2339,Products!A:A,Products!E:E)</f>
        <v>1197.18</v>
      </c>
      <c r="J2339">
        <f>_xlfn.XLOOKUP(D2339,Products!A:A,Products!F:F)</f>
        <v>722.74</v>
      </c>
      <c r="K2339" t="str">
        <f>_xlfn.XLOOKUP(D2339,Products!A:A,Products!C:C)</f>
        <v>Electronics</v>
      </c>
      <c r="L2339" t="str">
        <f>_xlfn.XLOOKUP(D2339,Products!A:A,Products!D:D)</f>
        <v>Smartphone</v>
      </c>
      <c r="M2339">
        <f t="shared" si="324"/>
        <v>5985.9000000000005</v>
      </c>
      <c r="N2339">
        <f t="shared" si="325"/>
        <v>3613.7</v>
      </c>
      <c r="O2339">
        <f t="shared" si="326"/>
        <v>2372.2000000000007</v>
      </c>
      <c r="P2339" s="8">
        <f t="shared" si="327"/>
        <v>0.39629796688885555</v>
      </c>
      <c r="Q2339">
        <f t="shared" si="328"/>
        <v>0</v>
      </c>
      <c r="R2339">
        <f t="shared" si="329"/>
        <v>5985.9000000000005</v>
      </c>
      <c r="S2339">
        <f t="shared" si="330"/>
        <v>2372.2000000000007</v>
      </c>
      <c r="T2339" t="str">
        <f>_xlfn.XLOOKUP(C2339,Customers!A:A,Customers!D:D)</f>
        <v>M</v>
      </c>
      <c r="U2339" s="13">
        <f>_xlfn.XLOOKUP(C2339,Customers!A:A,Customers!E:E)</f>
        <v>31945</v>
      </c>
      <c r="V2339" t="str">
        <f>_xlfn.XLOOKUP(C2339,Customers!A:A,Customers!F:F)</f>
        <v>Port Jeffreyside</v>
      </c>
      <c r="W2339" s="13">
        <f>_xlfn.XLOOKUP(C2339,Customers!A:A,Customers!G:G)</f>
        <v>44261</v>
      </c>
      <c r="X2339">
        <f t="shared" ca="1" si="331"/>
        <v>39</v>
      </c>
      <c r="Y2339" t="str">
        <f t="shared" ca="1" si="332"/>
        <v>36-50</v>
      </c>
    </row>
    <row r="2340" spans="1:25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  <c r="I2340">
        <f>_xlfn.XLOOKUP(D2340,Products!A:A,Products!E:E)</f>
        <v>304.70999999999998</v>
      </c>
      <c r="J2340">
        <f>_xlfn.XLOOKUP(D2340,Products!A:A,Products!F:F)</f>
        <v>164.01</v>
      </c>
      <c r="K2340" t="str">
        <f>_xlfn.XLOOKUP(D2340,Products!A:A,Products!C:C)</f>
        <v>Groceries</v>
      </c>
      <c r="L2340" t="str">
        <f>_xlfn.XLOOKUP(D2340,Products!A:A,Products!D:D)</f>
        <v>Vegetables</v>
      </c>
      <c r="M2340">
        <f t="shared" si="324"/>
        <v>1218.8399999999999</v>
      </c>
      <c r="N2340">
        <f t="shared" si="325"/>
        <v>656.04</v>
      </c>
      <c r="O2340">
        <f t="shared" si="326"/>
        <v>562.79999999999995</v>
      </c>
      <c r="P2340" s="8">
        <f t="shared" si="327"/>
        <v>0.46175051688490698</v>
      </c>
      <c r="Q2340">
        <f t="shared" si="328"/>
        <v>182.82599999999999</v>
      </c>
      <c r="R2340">
        <f t="shared" si="329"/>
        <v>1036.0139999999999</v>
      </c>
      <c r="S2340">
        <f t="shared" si="330"/>
        <v>379.97399999999993</v>
      </c>
      <c r="T2340" t="str">
        <f>_xlfn.XLOOKUP(C2340,Customers!A:A,Customers!D:D)</f>
        <v>F</v>
      </c>
      <c r="U2340" s="13">
        <f>_xlfn.XLOOKUP(C2340,Customers!A:A,Customers!E:E)</f>
        <v>35931</v>
      </c>
      <c r="V2340" t="str">
        <f>_xlfn.XLOOKUP(C2340,Customers!A:A,Customers!F:F)</f>
        <v>Stephaniechester</v>
      </c>
      <c r="W2340" s="13">
        <f>_xlfn.XLOOKUP(C2340,Customers!A:A,Customers!G:G)</f>
        <v>45063</v>
      </c>
      <c r="X2340">
        <f t="shared" ca="1" si="331"/>
        <v>28</v>
      </c>
      <c r="Y2340" t="str">
        <f t="shared" ca="1" si="332"/>
        <v>26-35</v>
      </c>
    </row>
    <row r="2341" spans="1:25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  <c r="I2341">
        <f>_xlfn.XLOOKUP(D2341,Products!A:A,Products!E:E)</f>
        <v>1396.22</v>
      </c>
      <c r="J2341">
        <f>_xlfn.XLOOKUP(D2341,Products!A:A,Products!F:F)</f>
        <v>1004.09</v>
      </c>
      <c r="K2341" t="str">
        <f>_xlfn.XLOOKUP(D2341,Products!A:A,Products!C:C)</f>
        <v>Fashion</v>
      </c>
      <c r="L2341" t="str">
        <f>_xlfn.XLOOKUP(D2341,Products!A:A,Products!D:D)</f>
        <v>Bags</v>
      </c>
      <c r="M2341">
        <f t="shared" si="324"/>
        <v>4188.66</v>
      </c>
      <c r="N2341">
        <f t="shared" si="325"/>
        <v>3012.27</v>
      </c>
      <c r="O2341">
        <f t="shared" si="326"/>
        <v>1176.3899999999999</v>
      </c>
      <c r="P2341" s="8">
        <f t="shared" si="327"/>
        <v>0.28085115526206472</v>
      </c>
      <c r="Q2341">
        <f t="shared" si="328"/>
        <v>628.29899999999998</v>
      </c>
      <c r="R2341">
        <f t="shared" si="329"/>
        <v>3560.3609999999999</v>
      </c>
      <c r="S2341">
        <f t="shared" si="330"/>
        <v>548.09099999999989</v>
      </c>
      <c r="T2341" t="str">
        <f>_xlfn.XLOOKUP(C2341,Customers!A:A,Customers!D:D)</f>
        <v>M</v>
      </c>
      <c r="U2341" s="13">
        <f>_xlfn.XLOOKUP(C2341,Customers!A:A,Customers!E:E)</f>
        <v>24703</v>
      </c>
      <c r="V2341" t="str">
        <f>_xlfn.XLOOKUP(C2341,Customers!A:A,Customers!F:F)</f>
        <v>Conwayside</v>
      </c>
      <c r="W2341" s="13">
        <f>_xlfn.XLOOKUP(C2341,Customers!A:A,Customers!G:G)</f>
        <v>45026</v>
      </c>
      <c r="X2341">
        <f t="shared" ca="1" si="331"/>
        <v>58</v>
      </c>
      <c r="Y2341" t="str">
        <f t="shared" ca="1" si="332"/>
        <v>50+</v>
      </c>
    </row>
    <row r="2342" spans="1:25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  <c r="I2342">
        <f>_xlfn.XLOOKUP(D2342,Products!A:A,Products!E:E)</f>
        <v>1858.75</v>
      </c>
      <c r="J2342">
        <f>_xlfn.XLOOKUP(D2342,Products!A:A,Products!F:F)</f>
        <v>1451.16</v>
      </c>
      <c r="K2342" t="str">
        <f>_xlfn.XLOOKUP(D2342,Products!A:A,Products!C:C)</f>
        <v>Fashion</v>
      </c>
      <c r="L2342" t="str">
        <f>_xlfn.XLOOKUP(D2342,Products!A:A,Products!D:D)</f>
        <v>Accessories</v>
      </c>
      <c r="M2342">
        <f t="shared" si="324"/>
        <v>9293.75</v>
      </c>
      <c r="N2342">
        <f t="shared" si="325"/>
        <v>7255.8</v>
      </c>
      <c r="O2342">
        <f t="shared" si="326"/>
        <v>2037.9499999999998</v>
      </c>
      <c r="P2342" s="8">
        <f t="shared" si="327"/>
        <v>0.21928177538668459</v>
      </c>
      <c r="Q2342">
        <f t="shared" si="328"/>
        <v>0</v>
      </c>
      <c r="R2342">
        <f t="shared" si="329"/>
        <v>9293.75</v>
      </c>
      <c r="S2342">
        <f t="shared" si="330"/>
        <v>2037.9499999999998</v>
      </c>
      <c r="T2342" t="str">
        <f>_xlfn.XLOOKUP(C2342,Customers!A:A,Customers!D:D)</f>
        <v>M</v>
      </c>
      <c r="U2342" s="13">
        <f>_xlfn.XLOOKUP(C2342,Customers!A:A,Customers!E:E)</f>
        <v>22243</v>
      </c>
      <c r="V2342" t="str">
        <f>_xlfn.XLOOKUP(C2342,Customers!A:A,Customers!F:F)</f>
        <v>East Danielleshire</v>
      </c>
      <c r="W2342" s="13">
        <f>_xlfn.XLOOKUP(C2342,Customers!A:A,Customers!G:G)</f>
        <v>45065</v>
      </c>
      <c r="X2342">
        <f t="shared" ca="1" si="331"/>
        <v>65</v>
      </c>
      <c r="Y2342" t="str">
        <f t="shared" ca="1" si="332"/>
        <v>50+</v>
      </c>
    </row>
    <row r="2343" spans="1:25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  <c r="I2343">
        <f>_xlfn.XLOOKUP(D2343,Products!A:A,Products!E:E)</f>
        <v>673.78</v>
      </c>
      <c r="J2343">
        <f>_xlfn.XLOOKUP(D2343,Products!A:A,Products!F:F)</f>
        <v>363.33</v>
      </c>
      <c r="K2343" t="str">
        <f>_xlfn.XLOOKUP(D2343,Products!A:A,Products!C:C)</f>
        <v>Electronics</v>
      </c>
      <c r="L2343" t="str">
        <f>_xlfn.XLOOKUP(D2343,Products!A:A,Products!D:D)</f>
        <v>Smartphone</v>
      </c>
      <c r="M2343">
        <f t="shared" si="324"/>
        <v>3368.8999999999996</v>
      </c>
      <c r="N2343">
        <f t="shared" si="325"/>
        <v>1816.6499999999999</v>
      </c>
      <c r="O2343">
        <f t="shared" si="326"/>
        <v>1552.2499999999998</v>
      </c>
      <c r="P2343" s="8">
        <f t="shared" si="327"/>
        <v>0.46075870462168661</v>
      </c>
      <c r="Q2343">
        <f t="shared" si="328"/>
        <v>336.89</v>
      </c>
      <c r="R2343">
        <f t="shared" si="329"/>
        <v>3032.0099999999998</v>
      </c>
      <c r="S2343">
        <f t="shared" si="330"/>
        <v>1215.3599999999999</v>
      </c>
      <c r="T2343" t="str">
        <f>_xlfn.XLOOKUP(C2343,Customers!A:A,Customers!D:D)</f>
        <v>M</v>
      </c>
      <c r="U2343" s="13">
        <f>_xlfn.XLOOKUP(C2343,Customers!A:A,Customers!E:E)</f>
        <v>21780</v>
      </c>
      <c r="V2343" t="str">
        <f>_xlfn.XLOOKUP(C2343,Customers!A:A,Customers!F:F)</f>
        <v>New Gabrielleport</v>
      </c>
      <c r="W2343" s="13">
        <f>_xlfn.XLOOKUP(C2343,Customers!A:A,Customers!G:G)</f>
        <v>44138</v>
      </c>
      <c r="X2343">
        <f t="shared" ca="1" si="331"/>
        <v>66</v>
      </c>
      <c r="Y2343" t="str">
        <f t="shared" ca="1" si="332"/>
        <v>50+</v>
      </c>
    </row>
    <row r="2344" spans="1:25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  <c r="I2344">
        <f>_xlfn.XLOOKUP(D2344,Products!A:A,Products!E:E)</f>
        <v>1286.55</v>
      </c>
      <c r="J2344">
        <f>_xlfn.XLOOKUP(D2344,Products!A:A,Products!F:F)</f>
        <v>797.54</v>
      </c>
      <c r="K2344" t="str">
        <f>_xlfn.XLOOKUP(D2344,Products!A:A,Products!C:C)</f>
        <v>Fashion</v>
      </c>
      <c r="L2344" t="str">
        <f>_xlfn.XLOOKUP(D2344,Products!A:A,Products!D:D)</f>
        <v>Accessories</v>
      </c>
      <c r="M2344">
        <f t="shared" si="324"/>
        <v>5146.2</v>
      </c>
      <c r="N2344">
        <f t="shared" si="325"/>
        <v>3190.16</v>
      </c>
      <c r="O2344">
        <f t="shared" si="326"/>
        <v>1956.04</v>
      </c>
      <c r="P2344" s="8">
        <f t="shared" si="327"/>
        <v>0.380094049978625</v>
      </c>
      <c r="Q2344">
        <f t="shared" si="328"/>
        <v>257.31</v>
      </c>
      <c r="R2344">
        <f t="shared" si="329"/>
        <v>4888.8899999999994</v>
      </c>
      <c r="S2344">
        <f t="shared" si="330"/>
        <v>1698.7299999999996</v>
      </c>
      <c r="T2344" t="str">
        <f>_xlfn.XLOOKUP(C2344,Customers!A:A,Customers!D:D)</f>
        <v>F</v>
      </c>
      <c r="U2344" s="13">
        <f>_xlfn.XLOOKUP(C2344,Customers!A:A,Customers!E:E)</f>
        <v>38361</v>
      </c>
      <c r="V2344" t="str">
        <f>_xlfn.XLOOKUP(C2344,Customers!A:A,Customers!F:F)</f>
        <v>East Colinmouth</v>
      </c>
      <c r="W2344" s="13">
        <f>_xlfn.XLOOKUP(C2344,Customers!A:A,Customers!G:G)</f>
        <v>45068</v>
      </c>
      <c r="X2344">
        <f t="shared" ca="1" si="331"/>
        <v>21</v>
      </c>
      <c r="Y2344" t="str">
        <f t="shared" ca="1" si="332"/>
        <v>18-25</v>
      </c>
    </row>
    <row r="2345" spans="1:25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  <c r="I2345">
        <f>_xlfn.XLOOKUP(D2345,Products!A:A,Products!E:E)</f>
        <v>29.24</v>
      </c>
      <c r="J2345">
        <f>_xlfn.XLOOKUP(D2345,Products!A:A,Products!F:F)</f>
        <v>15.28</v>
      </c>
      <c r="K2345" t="str">
        <f>_xlfn.XLOOKUP(D2345,Products!A:A,Products!C:C)</f>
        <v>Fashion</v>
      </c>
      <c r="L2345" t="str">
        <f>_xlfn.XLOOKUP(D2345,Products!A:A,Products!D:D)</f>
        <v>Watches</v>
      </c>
      <c r="M2345">
        <f t="shared" si="324"/>
        <v>58.48</v>
      </c>
      <c r="N2345">
        <f t="shared" si="325"/>
        <v>30.56</v>
      </c>
      <c r="O2345">
        <f t="shared" si="326"/>
        <v>27.919999999999998</v>
      </c>
      <c r="P2345" s="8">
        <f t="shared" si="327"/>
        <v>0.47742818057455538</v>
      </c>
      <c r="Q2345">
        <f t="shared" si="328"/>
        <v>5.8479999999999999</v>
      </c>
      <c r="R2345">
        <f t="shared" si="329"/>
        <v>52.631999999999998</v>
      </c>
      <c r="S2345">
        <f t="shared" si="330"/>
        <v>22.071999999999999</v>
      </c>
      <c r="T2345" t="str">
        <f>_xlfn.XLOOKUP(C2345,Customers!A:A,Customers!D:D)</f>
        <v>M</v>
      </c>
      <c r="U2345" s="13">
        <f>_xlfn.XLOOKUP(C2345,Customers!A:A,Customers!E:E)</f>
        <v>31435</v>
      </c>
      <c r="V2345" t="str">
        <f>_xlfn.XLOOKUP(C2345,Customers!A:A,Customers!F:F)</f>
        <v>Jessicaside</v>
      </c>
      <c r="W2345" s="13">
        <f>_xlfn.XLOOKUP(C2345,Customers!A:A,Customers!G:G)</f>
        <v>44905</v>
      </c>
      <c r="X2345">
        <f t="shared" ca="1" si="331"/>
        <v>40</v>
      </c>
      <c r="Y2345" t="str">
        <f t="shared" ca="1" si="332"/>
        <v>36-50</v>
      </c>
    </row>
    <row r="2346" spans="1:25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  <c r="I2346">
        <f>_xlfn.XLOOKUP(D2346,Products!A:A,Products!E:E)</f>
        <v>25.57</v>
      </c>
      <c r="J2346">
        <f>_xlfn.XLOOKUP(D2346,Products!A:A,Products!F:F)</f>
        <v>19.05</v>
      </c>
      <c r="K2346" t="str">
        <f>_xlfn.XLOOKUP(D2346,Products!A:A,Products!C:C)</f>
        <v>Groceries</v>
      </c>
      <c r="L2346" t="str">
        <f>_xlfn.XLOOKUP(D2346,Products!A:A,Products!D:D)</f>
        <v>Vegetables</v>
      </c>
      <c r="M2346">
        <f t="shared" si="324"/>
        <v>127.85</v>
      </c>
      <c r="N2346">
        <f t="shared" si="325"/>
        <v>95.25</v>
      </c>
      <c r="O2346">
        <f t="shared" si="326"/>
        <v>32.599999999999994</v>
      </c>
      <c r="P2346" s="8">
        <f t="shared" si="327"/>
        <v>0.25498631208447398</v>
      </c>
      <c r="Q2346">
        <f t="shared" si="328"/>
        <v>19.177499999999998</v>
      </c>
      <c r="R2346">
        <f t="shared" si="329"/>
        <v>108.6725</v>
      </c>
      <c r="S2346">
        <f t="shared" si="330"/>
        <v>13.422499999999999</v>
      </c>
      <c r="T2346" t="str">
        <f>_xlfn.XLOOKUP(C2346,Customers!A:A,Customers!D:D)</f>
        <v>F</v>
      </c>
      <c r="U2346" s="13">
        <f>_xlfn.XLOOKUP(C2346,Customers!A:A,Customers!E:E)</f>
        <v>35714</v>
      </c>
      <c r="V2346" t="str">
        <f>_xlfn.XLOOKUP(C2346,Customers!A:A,Customers!F:F)</f>
        <v>North Christian</v>
      </c>
      <c r="W2346" s="13">
        <f>_xlfn.XLOOKUP(C2346,Customers!A:A,Customers!G:G)</f>
        <v>44816</v>
      </c>
      <c r="X2346">
        <f t="shared" ca="1" si="331"/>
        <v>28</v>
      </c>
      <c r="Y2346" t="str">
        <f t="shared" ca="1" si="332"/>
        <v>26-35</v>
      </c>
    </row>
    <row r="2347" spans="1:25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  <c r="I2347">
        <f>_xlfn.XLOOKUP(D2347,Products!A:A,Products!E:E)</f>
        <v>1134.8</v>
      </c>
      <c r="J2347">
        <f>_xlfn.XLOOKUP(D2347,Products!A:A,Products!F:F)</f>
        <v>675.1</v>
      </c>
      <c r="K2347" t="str">
        <f>_xlfn.XLOOKUP(D2347,Products!A:A,Products!C:C)</f>
        <v>Fashion</v>
      </c>
      <c r="L2347" t="str">
        <f>_xlfn.XLOOKUP(D2347,Products!A:A,Products!D:D)</f>
        <v>Watches</v>
      </c>
      <c r="M2347">
        <f t="shared" si="324"/>
        <v>3404.3999999999996</v>
      </c>
      <c r="N2347">
        <f t="shared" si="325"/>
        <v>2025.3000000000002</v>
      </c>
      <c r="O2347">
        <f t="shared" si="326"/>
        <v>1379.0999999999995</v>
      </c>
      <c r="P2347" s="8">
        <f t="shared" si="327"/>
        <v>0.40509340853013737</v>
      </c>
      <c r="Q2347">
        <f t="shared" si="328"/>
        <v>170.22</v>
      </c>
      <c r="R2347">
        <f t="shared" si="329"/>
        <v>3234.18</v>
      </c>
      <c r="S2347">
        <f t="shared" si="330"/>
        <v>1208.8799999999997</v>
      </c>
      <c r="T2347" t="str">
        <f>_xlfn.XLOOKUP(C2347,Customers!A:A,Customers!D:D)</f>
        <v>F</v>
      </c>
      <c r="U2347" s="13">
        <f>_xlfn.XLOOKUP(C2347,Customers!A:A,Customers!E:E)</f>
        <v>29674</v>
      </c>
      <c r="V2347" t="str">
        <f>_xlfn.XLOOKUP(C2347,Customers!A:A,Customers!F:F)</f>
        <v>West Josephport</v>
      </c>
      <c r="W2347" s="13">
        <f>_xlfn.XLOOKUP(C2347,Customers!A:A,Customers!G:G)</f>
        <v>44600</v>
      </c>
      <c r="X2347">
        <f t="shared" ca="1" si="331"/>
        <v>45</v>
      </c>
      <c r="Y2347" t="str">
        <f t="shared" ca="1" si="332"/>
        <v>36-50</v>
      </c>
    </row>
    <row r="2348" spans="1:25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  <c r="I2348">
        <f>_xlfn.XLOOKUP(D2348,Products!A:A,Products!E:E)</f>
        <v>1798.97</v>
      </c>
      <c r="J2348">
        <f>_xlfn.XLOOKUP(D2348,Products!A:A,Products!F:F)</f>
        <v>1329.15</v>
      </c>
      <c r="K2348" t="str">
        <f>_xlfn.XLOOKUP(D2348,Products!A:A,Products!C:C)</f>
        <v>Fashion</v>
      </c>
      <c r="L2348" t="str">
        <f>_xlfn.XLOOKUP(D2348,Products!A:A,Products!D:D)</f>
        <v>Accessories</v>
      </c>
      <c r="M2348">
        <f t="shared" si="324"/>
        <v>7195.88</v>
      </c>
      <c r="N2348">
        <f t="shared" si="325"/>
        <v>5316.6</v>
      </c>
      <c r="O2348">
        <f t="shared" si="326"/>
        <v>1879.2799999999997</v>
      </c>
      <c r="P2348" s="8">
        <f t="shared" si="327"/>
        <v>0.26116055298309582</v>
      </c>
      <c r="Q2348">
        <f t="shared" si="328"/>
        <v>719.58800000000008</v>
      </c>
      <c r="R2348">
        <f t="shared" si="329"/>
        <v>6476.2920000000004</v>
      </c>
      <c r="S2348">
        <f t="shared" si="330"/>
        <v>1159.692</v>
      </c>
      <c r="T2348" t="str">
        <f>_xlfn.XLOOKUP(C2348,Customers!A:A,Customers!D:D)</f>
        <v>M</v>
      </c>
      <c r="U2348" s="13">
        <f>_xlfn.XLOOKUP(C2348,Customers!A:A,Customers!E:E)</f>
        <v>35492</v>
      </c>
      <c r="V2348" t="str">
        <f>_xlfn.XLOOKUP(C2348,Customers!A:A,Customers!F:F)</f>
        <v>Leburgh</v>
      </c>
      <c r="W2348" s="13">
        <f>_xlfn.XLOOKUP(C2348,Customers!A:A,Customers!G:G)</f>
        <v>45058</v>
      </c>
      <c r="X2348">
        <f t="shared" ca="1" si="331"/>
        <v>29</v>
      </c>
      <c r="Y2348" t="str">
        <f t="shared" ca="1" si="332"/>
        <v>26-35</v>
      </c>
    </row>
    <row r="2349" spans="1:25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  <c r="I2349">
        <f>_xlfn.XLOOKUP(D2349,Products!A:A,Products!E:E)</f>
        <v>1197.18</v>
      </c>
      <c r="J2349">
        <f>_xlfn.XLOOKUP(D2349,Products!A:A,Products!F:F)</f>
        <v>722.74</v>
      </c>
      <c r="K2349" t="str">
        <f>_xlfn.XLOOKUP(D2349,Products!A:A,Products!C:C)</f>
        <v>Electronics</v>
      </c>
      <c r="L2349" t="str">
        <f>_xlfn.XLOOKUP(D2349,Products!A:A,Products!D:D)</f>
        <v>Smartphone</v>
      </c>
      <c r="M2349">
        <f t="shared" si="324"/>
        <v>3591.54</v>
      </c>
      <c r="N2349">
        <f t="shared" si="325"/>
        <v>2168.2200000000003</v>
      </c>
      <c r="O2349">
        <f t="shared" si="326"/>
        <v>1423.3199999999997</v>
      </c>
      <c r="P2349" s="8">
        <f t="shared" si="327"/>
        <v>0.39629796688885538</v>
      </c>
      <c r="Q2349">
        <f t="shared" si="328"/>
        <v>179.577</v>
      </c>
      <c r="R2349">
        <f t="shared" si="329"/>
        <v>3411.9629999999997</v>
      </c>
      <c r="S2349">
        <f t="shared" si="330"/>
        <v>1243.7429999999995</v>
      </c>
      <c r="T2349" t="str">
        <f>_xlfn.XLOOKUP(C2349,Customers!A:A,Customers!D:D)</f>
        <v>M</v>
      </c>
      <c r="U2349" s="13">
        <f>_xlfn.XLOOKUP(C2349,Customers!A:A,Customers!E:E)</f>
        <v>37990</v>
      </c>
      <c r="V2349" t="str">
        <f>_xlfn.XLOOKUP(C2349,Customers!A:A,Customers!F:F)</f>
        <v>Shepherdburgh</v>
      </c>
      <c r="W2349" s="13">
        <f>_xlfn.XLOOKUP(C2349,Customers!A:A,Customers!G:G)</f>
        <v>45538</v>
      </c>
      <c r="X2349">
        <f t="shared" ca="1" si="331"/>
        <v>22</v>
      </c>
      <c r="Y2349" t="str">
        <f t="shared" ca="1" si="332"/>
        <v>18-25</v>
      </c>
    </row>
    <row r="2350" spans="1:25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  <c r="I2350">
        <f>_xlfn.XLOOKUP(D2350,Products!A:A,Products!E:E)</f>
        <v>123.19</v>
      </c>
      <c r="J2350">
        <f>_xlfn.XLOOKUP(D2350,Products!A:A,Products!F:F)</f>
        <v>80.36</v>
      </c>
      <c r="K2350" t="str">
        <f>_xlfn.XLOOKUP(D2350,Products!A:A,Products!C:C)</f>
        <v>Groceries</v>
      </c>
      <c r="L2350" t="str">
        <f>_xlfn.XLOOKUP(D2350,Products!A:A,Products!D:D)</f>
        <v>Snacks</v>
      </c>
      <c r="M2350">
        <f t="shared" si="324"/>
        <v>492.76</v>
      </c>
      <c r="N2350">
        <f t="shared" si="325"/>
        <v>321.44</v>
      </c>
      <c r="O2350">
        <f t="shared" si="326"/>
        <v>171.32</v>
      </c>
      <c r="P2350" s="8">
        <f t="shared" si="327"/>
        <v>0.34767432421462779</v>
      </c>
      <c r="Q2350">
        <f t="shared" si="328"/>
        <v>73.914000000000001</v>
      </c>
      <c r="R2350">
        <f t="shared" si="329"/>
        <v>418.846</v>
      </c>
      <c r="S2350">
        <f t="shared" si="330"/>
        <v>97.406000000000006</v>
      </c>
      <c r="T2350" t="str">
        <f>_xlfn.XLOOKUP(C2350,Customers!A:A,Customers!D:D)</f>
        <v>F</v>
      </c>
      <c r="U2350" s="13">
        <f>_xlfn.XLOOKUP(C2350,Customers!A:A,Customers!E:E)</f>
        <v>21701</v>
      </c>
      <c r="V2350" t="str">
        <f>_xlfn.XLOOKUP(C2350,Customers!A:A,Customers!F:F)</f>
        <v>Port Michaelstad</v>
      </c>
      <c r="W2350" s="13">
        <f>_xlfn.XLOOKUP(C2350,Customers!A:A,Customers!G:G)</f>
        <v>44966</v>
      </c>
      <c r="X2350">
        <f t="shared" ca="1" si="331"/>
        <v>67</v>
      </c>
      <c r="Y2350" t="str">
        <f t="shared" ca="1" si="332"/>
        <v>50+</v>
      </c>
    </row>
    <row r="2351" spans="1:25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  <c r="I2351">
        <f>_xlfn.XLOOKUP(D2351,Products!A:A,Products!E:E)</f>
        <v>429.15</v>
      </c>
      <c r="J2351">
        <f>_xlfn.XLOOKUP(D2351,Products!A:A,Products!F:F)</f>
        <v>258.72000000000003</v>
      </c>
      <c r="K2351" t="str">
        <f>_xlfn.XLOOKUP(D2351,Products!A:A,Products!C:C)</f>
        <v>Fashion</v>
      </c>
      <c r="L2351" t="str">
        <f>_xlfn.XLOOKUP(D2351,Products!A:A,Products!D:D)</f>
        <v>Watches</v>
      </c>
      <c r="M2351">
        <f t="shared" si="324"/>
        <v>1287.4499999999998</v>
      </c>
      <c r="N2351">
        <f t="shared" si="325"/>
        <v>776.16000000000008</v>
      </c>
      <c r="O2351">
        <f t="shared" si="326"/>
        <v>511.28999999999974</v>
      </c>
      <c r="P2351" s="8">
        <f t="shared" si="327"/>
        <v>0.39713386927647659</v>
      </c>
      <c r="Q2351">
        <f t="shared" si="328"/>
        <v>0</v>
      </c>
      <c r="R2351">
        <f t="shared" si="329"/>
        <v>1287.4499999999998</v>
      </c>
      <c r="S2351">
        <f t="shared" si="330"/>
        <v>511.28999999999974</v>
      </c>
      <c r="T2351" t="str">
        <f>_xlfn.XLOOKUP(C2351,Customers!A:A,Customers!D:D)</f>
        <v>M</v>
      </c>
      <c r="U2351" s="13">
        <f>_xlfn.XLOOKUP(C2351,Customers!A:A,Customers!E:E)</f>
        <v>22326</v>
      </c>
      <c r="V2351" t="str">
        <f>_xlfn.XLOOKUP(C2351,Customers!A:A,Customers!F:F)</f>
        <v>Bryanside</v>
      </c>
      <c r="W2351" s="13">
        <f>_xlfn.XLOOKUP(C2351,Customers!A:A,Customers!G:G)</f>
        <v>45653</v>
      </c>
      <c r="X2351">
        <f t="shared" ca="1" si="331"/>
        <v>65</v>
      </c>
      <c r="Y2351" t="str">
        <f t="shared" ca="1" si="332"/>
        <v>50+</v>
      </c>
    </row>
    <row r="2352" spans="1:25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  <c r="I2352">
        <f>_xlfn.XLOOKUP(D2352,Products!A:A,Products!E:E)</f>
        <v>1246.1099999999999</v>
      </c>
      <c r="J2352">
        <f>_xlfn.XLOOKUP(D2352,Products!A:A,Products!F:F)</f>
        <v>833.52</v>
      </c>
      <c r="K2352" t="str">
        <f>_xlfn.XLOOKUP(D2352,Products!A:A,Products!C:C)</f>
        <v>Electronics</v>
      </c>
      <c r="L2352" t="str">
        <f>_xlfn.XLOOKUP(D2352,Products!A:A,Products!D:D)</f>
        <v>Headphones</v>
      </c>
      <c r="M2352">
        <f t="shared" si="324"/>
        <v>2492.2199999999998</v>
      </c>
      <c r="N2352">
        <f t="shared" si="325"/>
        <v>1667.04</v>
      </c>
      <c r="O2352">
        <f t="shared" si="326"/>
        <v>825.17999999999984</v>
      </c>
      <c r="P2352" s="8">
        <f t="shared" si="327"/>
        <v>0.33110239063967062</v>
      </c>
      <c r="Q2352">
        <f t="shared" si="328"/>
        <v>0</v>
      </c>
      <c r="R2352">
        <f t="shared" si="329"/>
        <v>2492.2199999999998</v>
      </c>
      <c r="S2352">
        <f t="shared" si="330"/>
        <v>825.17999999999984</v>
      </c>
      <c r="T2352" t="str">
        <f>_xlfn.XLOOKUP(C2352,Customers!A:A,Customers!D:D)</f>
        <v>M</v>
      </c>
      <c r="U2352" s="13">
        <f>_xlfn.XLOOKUP(C2352,Customers!A:A,Customers!E:E)</f>
        <v>34043</v>
      </c>
      <c r="V2352" t="str">
        <f>_xlfn.XLOOKUP(C2352,Customers!A:A,Customers!F:F)</f>
        <v>Robertsborough</v>
      </c>
      <c r="W2352" s="13">
        <f>_xlfn.XLOOKUP(C2352,Customers!A:A,Customers!G:G)</f>
        <v>45866</v>
      </c>
      <c r="X2352">
        <f t="shared" ca="1" si="331"/>
        <v>33</v>
      </c>
      <c r="Y2352" t="str">
        <f t="shared" ca="1" si="332"/>
        <v>26-35</v>
      </c>
    </row>
    <row r="2353" spans="1:25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  <c r="I2353">
        <f>_xlfn.XLOOKUP(D2353,Products!A:A,Products!E:E)</f>
        <v>818.76</v>
      </c>
      <c r="J2353">
        <f>_xlfn.XLOOKUP(D2353,Products!A:A,Products!F:F)</f>
        <v>527.62</v>
      </c>
      <c r="K2353" t="str">
        <f>_xlfn.XLOOKUP(D2353,Products!A:A,Products!C:C)</f>
        <v>Electronics</v>
      </c>
      <c r="L2353" t="str">
        <f>_xlfn.XLOOKUP(D2353,Products!A:A,Products!D:D)</f>
        <v>Television</v>
      </c>
      <c r="M2353">
        <f t="shared" si="324"/>
        <v>1637.52</v>
      </c>
      <c r="N2353">
        <f t="shared" si="325"/>
        <v>1055.24</v>
      </c>
      <c r="O2353">
        <f t="shared" si="326"/>
        <v>582.28</v>
      </c>
      <c r="P2353" s="8">
        <f t="shared" si="327"/>
        <v>0.35558649665347597</v>
      </c>
      <c r="Q2353">
        <f t="shared" si="328"/>
        <v>0</v>
      </c>
      <c r="R2353">
        <f t="shared" si="329"/>
        <v>1637.52</v>
      </c>
      <c r="S2353">
        <f t="shared" si="330"/>
        <v>582.28</v>
      </c>
      <c r="T2353" t="str">
        <f>_xlfn.XLOOKUP(C2353,Customers!A:A,Customers!D:D)</f>
        <v>M</v>
      </c>
      <c r="U2353" s="13">
        <f>_xlfn.XLOOKUP(C2353,Customers!A:A,Customers!E:E)</f>
        <v>38558</v>
      </c>
      <c r="V2353" t="str">
        <f>_xlfn.XLOOKUP(C2353,Customers!A:A,Customers!F:F)</f>
        <v>Joelborough</v>
      </c>
      <c r="W2353" s="13">
        <f>_xlfn.XLOOKUP(C2353,Customers!A:A,Customers!G:G)</f>
        <v>44192</v>
      </c>
      <c r="X2353">
        <f t="shared" ca="1" si="331"/>
        <v>20</v>
      </c>
      <c r="Y2353" t="str">
        <f t="shared" ca="1" si="332"/>
        <v>18-25</v>
      </c>
    </row>
    <row r="2354" spans="1:25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  <c r="I2354">
        <f>_xlfn.XLOOKUP(D2354,Products!A:A,Products!E:E)</f>
        <v>1342.75</v>
      </c>
      <c r="J2354">
        <f>_xlfn.XLOOKUP(D2354,Products!A:A,Products!F:F)</f>
        <v>797.94</v>
      </c>
      <c r="K2354" t="str">
        <f>_xlfn.XLOOKUP(D2354,Products!A:A,Products!C:C)</f>
        <v>Fashion</v>
      </c>
      <c r="L2354" t="str">
        <f>_xlfn.XLOOKUP(D2354,Products!A:A,Products!D:D)</f>
        <v>Clothing</v>
      </c>
      <c r="M2354">
        <f t="shared" si="324"/>
        <v>2685.5</v>
      </c>
      <c r="N2354">
        <f t="shared" si="325"/>
        <v>1595.88</v>
      </c>
      <c r="O2354">
        <f t="shared" si="326"/>
        <v>1089.6199999999999</v>
      </c>
      <c r="P2354" s="8">
        <f t="shared" si="327"/>
        <v>0.40574194749581077</v>
      </c>
      <c r="Q2354">
        <f t="shared" si="328"/>
        <v>0</v>
      </c>
      <c r="R2354">
        <f t="shared" si="329"/>
        <v>2685.5</v>
      </c>
      <c r="S2354">
        <f t="shared" si="330"/>
        <v>1089.6199999999999</v>
      </c>
      <c r="T2354" t="str">
        <f>_xlfn.XLOOKUP(C2354,Customers!A:A,Customers!D:D)</f>
        <v>M</v>
      </c>
      <c r="U2354" s="13">
        <f>_xlfn.XLOOKUP(C2354,Customers!A:A,Customers!E:E)</f>
        <v>21996</v>
      </c>
      <c r="V2354" t="str">
        <f>_xlfn.XLOOKUP(C2354,Customers!A:A,Customers!F:F)</f>
        <v>Whiteside</v>
      </c>
      <c r="W2354" s="13">
        <f>_xlfn.XLOOKUP(C2354,Customers!A:A,Customers!G:G)</f>
        <v>44455</v>
      </c>
      <c r="X2354">
        <f t="shared" ca="1" si="331"/>
        <v>66</v>
      </c>
      <c r="Y2354" t="str">
        <f t="shared" ca="1" si="332"/>
        <v>50+</v>
      </c>
    </row>
    <row r="2355" spans="1:25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  <c r="I2355">
        <f>_xlfn.XLOOKUP(D2355,Products!A:A,Products!E:E)</f>
        <v>540.94000000000005</v>
      </c>
      <c r="J2355">
        <f>_xlfn.XLOOKUP(D2355,Products!A:A,Products!F:F)</f>
        <v>398.25</v>
      </c>
      <c r="K2355" t="str">
        <f>_xlfn.XLOOKUP(D2355,Products!A:A,Products!C:C)</f>
        <v>Fashion</v>
      </c>
      <c r="L2355" t="str">
        <f>_xlfn.XLOOKUP(D2355,Products!A:A,Products!D:D)</f>
        <v>Clothing</v>
      </c>
      <c r="M2355">
        <f t="shared" si="324"/>
        <v>1081.8800000000001</v>
      </c>
      <c r="N2355">
        <f t="shared" si="325"/>
        <v>796.5</v>
      </c>
      <c r="O2355">
        <f t="shared" si="326"/>
        <v>285.38000000000011</v>
      </c>
      <c r="P2355" s="8">
        <f t="shared" si="327"/>
        <v>0.26378156542315234</v>
      </c>
      <c r="Q2355">
        <f t="shared" si="328"/>
        <v>108.18800000000002</v>
      </c>
      <c r="R2355">
        <f t="shared" si="329"/>
        <v>973.69200000000012</v>
      </c>
      <c r="S2355">
        <f t="shared" si="330"/>
        <v>177.19200000000012</v>
      </c>
      <c r="T2355" t="str">
        <f>_xlfn.XLOOKUP(C2355,Customers!A:A,Customers!D:D)</f>
        <v>M</v>
      </c>
      <c r="U2355" s="13">
        <f>_xlfn.XLOOKUP(C2355,Customers!A:A,Customers!E:E)</f>
        <v>31058</v>
      </c>
      <c r="V2355" t="str">
        <f>_xlfn.XLOOKUP(C2355,Customers!A:A,Customers!F:F)</f>
        <v>West Jasmine</v>
      </c>
      <c r="W2355" s="13">
        <f>_xlfn.XLOOKUP(C2355,Customers!A:A,Customers!G:G)</f>
        <v>44482</v>
      </c>
      <c r="X2355">
        <f t="shared" ca="1" si="331"/>
        <v>41</v>
      </c>
      <c r="Y2355" t="str">
        <f t="shared" ca="1" si="332"/>
        <v>36-50</v>
      </c>
    </row>
    <row r="2356" spans="1:25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  <c r="I2356">
        <f>_xlfn.XLOOKUP(D2356,Products!A:A,Products!E:E)</f>
        <v>248.57</v>
      </c>
      <c r="J2356">
        <f>_xlfn.XLOOKUP(D2356,Products!A:A,Products!F:F)</f>
        <v>190.67</v>
      </c>
      <c r="K2356" t="str">
        <f>_xlfn.XLOOKUP(D2356,Products!A:A,Products!C:C)</f>
        <v>Electronics</v>
      </c>
      <c r="L2356" t="str">
        <f>_xlfn.XLOOKUP(D2356,Products!A:A,Products!D:D)</f>
        <v>Headphones</v>
      </c>
      <c r="M2356">
        <f t="shared" si="324"/>
        <v>1242.8499999999999</v>
      </c>
      <c r="N2356">
        <f t="shared" si="325"/>
        <v>953.34999999999991</v>
      </c>
      <c r="O2356">
        <f t="shared" si="326"/>
        <v>289.5</v>
      </c>
      <c r="P2356" s="8">
        <f t="shared" si="327"/>
        <v>0.2329323731745585</v>
      </c>
      <c r="Q2356">
        <f t="shared" si="328"/>
        <v>62.142499999999998</v>
      </c>
      <c r="R2356">
        <f t="shared" si="329"/>
        <v>1180.7075</v>
      </c>
      <c r="S2356">
        <f t="shared" si="330"/>
        <v>227.35750000000007</v>
      </c>
      <c r="T2356" t="str">
        <f>_xlfn.XLOOKUP(C2356,Customers!A:A,Customers!D:D)</f>
        <v>M</v>
      </c>
      <c r="U2356" s="13">
        <f>_xlfn.XLOOKUP(C2356,Customers!A:A,Customers!E:E)</f>
        <v>22243</v>
      </c>
      <c r="V2356" t="str">
        <f>_xlfn.XLOOKUP(C2356,Customers!A:A,Customers!F:F)</f>
        <v>East Danielleshire</v>
      </c>
      <c r="W2356" s="13">
        <f>_xlfn.XLOOKUP(C2356,Customers!A:A,Customers!G:G)</f>
        <v>45065</v>
      </c>
      <c r="X2356">
        <f t="shared" ca="1" si="331"/>
        <v>65</v>
      </c>
      <c r="Y2356" t="str">
        <f t="shared" ca="1" si="332"/>
        <v>50+</v>
      </c>
    </row>
    <row r="2357" spans="1:25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  <c r="I2357">
        <f>_xlfn.XLOOKUP(D2357,Products!A:A,Products!E:E)</f>
        <v>248.57</v>
      </c>
      <c r="J2357">
        <f>_xlfn.XLOOKUP(D2357,Products!A:A,Products!F:F)</f>
        <v>190.67</v>
      </c>
      <c r="K2357" t="str">
        <f>_xlfn.XLOOKUP(D2357,Products!A:A,Products!C:C)</f>
        <v>Electronics</v>
      </c>
      <c r="L2357" t="str">
        <f>_xlfn.XLOOKUP(D2357,Products!A:A,Products!D:D)</f>
        <v>Headphones</v>
      </c>
      <c r="M2357">
        <f t="shared" si="324"/>
        <v>248.57</v>
      </c>
      <c r="N2357">
        <f t="shared" si="325"/>
        <v>190.67</v>
      </c>
      <c r="O2357">
        <f t="shared" si="326"/>
        <v>57.900000000000006</v>
      </c>
      <c r="P2357" s="8">
        <f t="shared" si="327"/>
        <v>0.2329323731745585</v>
      </c>
      <c r="Q2357">
        <f t="shared" si="328"/>
        <v>37.285499999999999</v>
      </c>
      <c r="R2357">
        <f t="shared" si="329"/>
        <v>211.28449999999998</v>
      </c>
      <c r="S2357">
        <f t="shared" si="330"/>
        <v>20.614499999999992</v>
      </c>
      <c r="T2357" t="str">
        <f>_xlfn.XLOOKUP(C2357,Customers!A:A,Customers!D:D)</f>
        <v>M</v>
      </c>
      <c r="U2357" s="13">
        <f>_xlfn.XLOOKUP(C2357,Customers!A:A,Customers!E:E)</f>
        <v>38700</v>
      </c>
      <c r="V2357" t="str">
        <f>_xlfn.XLOOKUP(C2357,Customers!A:A,Customers!F:F)</f>
        <v>Nancyside</v>
      </c>
      <c r="W2357" s="13">
        <f>_xlfn.XLOOKUP(C2357,Customers!A:A,Customers!G:G)</f>
        <v>44688</v>
      </c>
      <c r="X2357">
        <f t="shared" ca="1" si="331"/>
        <v>20</v>
      </c>
      <c r="Y2357" t="str">
        <f t="shared" ca="1" si="332"/>
        <v>18-25</v>
      </c>
    </row>
    <row r="2358" spans="1:25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  <c r="I2358">
        <f>_xlfn.XLOOKUP(D2358,Products!A:A,Products!E:E)</f>
        <v>1798.97</v>
      </c>
      <c r="J2358">
        <f>_xlfn.XLOOKUP(D2358,Products!A:A,Products!F:F)</f>
        <v>1329.15</v>
      </c>
      <c r="K2358" t="str">
        <f>_xlfn.XLOOKUP(D2358,Products!A:A,Products!C:C)</f>
        <v>Fashion</v>
      </c>
      <c r="L2358" t="str">
        <f>_xlfn.XLOOKUP(D2358,Products!A:A,Products!D:D)</f>
        <v>Accessories</v>
      </c>
      <c r="M2358">
        <f t="shared" si="324"/>
        <v>1798.97</v>
      </c>
      <c r="N2358">
        <f t="shared" si="325"/>
        <v>1329.15</v>
      </c>
      <c r="O2358">
        <f t="shared" si="326"/>
        <v>469.81999999999994</v>
      </c>
      <c r="P2358" s="8">
        <f t="shared" si="327"/>
        <v>0.26116055298309582</v>
      </c>
      <c r="Q2358">
        <f t="shared" si="328"/>
        <v>89.94850000000001</v>
      </c>
      <c r="R2358">
        <f t="shared" si="329"/>
        <v>1709.0215000000001</v>
      </c>
      <c r="S2358">
        <f t="shared" si="330"/>
        <v>379.87149999999997</v>
      </c>
      <c r="T2358" t="str">
        <f>_xlfn.XLOOKUP(C2358,Customers!A:A,Customers!D:D)</f>
        <v>F</v>
      </c>
      <c r="U2358" s="13">
        <f>_xlfn.XLOOKUP(C2358,Customers!A:A,Customers!E:E)</f>
        <v>30272</v>
      </c>
      <c r="V2358" t="str">
        <f>_xlfn.XLOOKUP(C2358,Customers!A:A,Customers!F:F)</f>
        <v>Kimland</v>
      </c>
      <c r="W2358" s="13">
        <f>_xlfn.XLOOKUP(C2358,Customers!A:A,Customers!G:G)</f>
        <v>44218</v>
      </c>
      <c r="X2358">
        <f t="shared" ca="1" si="331"/>
        <v>43</v>
      </c>
      <c r="Y2358" t="str">
        <f t="shared" ca="1" si="332"/>
        <v>36-50</v>
      </c>
    </row>
    <row r="2359" spans="1:25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  <c r="I2359">
        <f>_xlfn.XLOOKUP(D2359,Products!A:A,Products!E:E)</f>
        <v>1501.46</v>
      </c>
      <c r="J2359">
        <f>_xlfn.XLOOKUP(D2359,Products!A:A,Products!F:F)</f>
        <v>1167.73</v>
      </c>
      <c r="K2359" t="str">
        <f>_xlfn.XLOOKUP(D2359,Products!A:A,Products!C:C)</f>
        <v>Fashion</v>
      </c>
      <c r="L2359" t="str">
        <f>_xlfn.XLOOKUP(D2359,Products!A:A,Products!D:D)</f>
        <v>Watches</v>
      </c>
      <c r="M2359">
        <f t="shared" si="324"/>
        <v>4504.38</v>
      </c>
      <c r="N2359">
        <f t="shared" si="325"/>
        <v>3503.19</v>
      </c>
      <c r="O2359">
        <f t="shared" si="326"/>
        <v>1001.19</v>
      </c>
      <c r="P2359" s="8">
        <f t="shared" si="327"/>
        <v>0.22227032355174298</v>
      </c>
      <c r="Q2359">
        <f t="shared" si="328"/>
        <v>0</v>
      </c>
      <c r="R2359">
        <f t="shared" si="329"/>
        <v>4504.38</v>
      </c>
      <c r="S2359">
        <f t="shared" si="330"/>
        <v>1001.19</v>
      </c>
      <c r="T2359" t="str">
        <f>_xlfn.XLOOKUP(C2359,Customers!A:A,Customers!D:D)</f>
        <v>M</v>
      </c>
      <c r="U2359" s="13">
        <f>_xlfn.XLOOKUP(C2359,Customers!A:A,Customers!E:E)</f>
        <v>22243</v>
      </c>
      <c r="V2359" t="str">
        <f>_xlfn.XLOOKUP(C2359,Customers!A:A,Customers!F:F)</f>
        <v>East Danielleshire</v>
      </c>
      <c r="W2359" s="13">
        <f>_xlfn.XLOOKUP(C2359,Customers!A:A,Customers!G:G)</f>
        <v>45065</v>
      </c>
      <c r="X2359">
        <f t="shared" ca="1" si="331"/>
        <v>65</v>
      </c>
      <c r="Y2359" t="str">
        <f t="shared" ca="1" si="332"/>
        <v>50+</v>
      </c>
    </row>
    <row r="2360" spans="1:25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  <c r="I2360">
        <f>_xlfn.XLOOKUP(D2360,Products!A:A,Products!E:E)</f>
        <v>1227.24</v>
      </c>
      <c r="J2360">
        <f>_xlfn.XLOOKUP(D2360,Products!A:A,Products!F:F)</f>
        <v>977.09</v>
      </c>
      <c r="K2360" t="str">
        <f>_xlfn.XLOOKUP(D2360,Products!A:A,Products!C:C)</f>
        <v>Groceries</v>
      </c>
      <c r="L2360" t="str">
        <f>_xlfn.XLOOKUP(D2360,Products!A:A,Products!D:D)</f>
        <v>Dairy</v>
      </c>
      <c r="M2360">
        <f t="shared" si="324"/>
        <v>3681.7200000000003</v>
      </c>
      <c r="N2360">
        <f t="shared" si="325"/>
        <v>2931.27</v>
      </c>
      <c r="O2360">
        <f t="shared" si="326"/>
        <v>750.45000000000027</v>
      </c>
      <c r="P2360" s="8">
        <f t="shared" si="327"/>
        <v>0.20383136142889743</v>
      </c>
      <c r="Q2360">
        <f t="shared" si="328"/>
        <v>184.08600000000001</v>
      </c>
      <c r="R2360">
        <f t="shared" si="329"/>
        <v>3497.634</v>
      </c>
      <c r="S2360">
        <f t="shared" si="330"/>
        <v>566.36400000000003</v>
      </c>
      <c r="T2360" t="str">
        <f>_xlfn.XLOOKUP(C2360,Customers!A:A,Customers!D:D)</f>
        <v>M</v>
      </c>
      <c r="U2360" s="13">
        <f>_xlfn.XLOOKUP(C2360,Customers!A:A,Customers!E:E)</f>
        <v>32522</v>
      </c>
      <c r="V2360" t="str">
        <f>_xlfn.XLOOKUP(C2360,Customers!A:A,Customers!F:F)</f>
        <v>Gomeztown</v>
      </c>
      <c r="W2360" s="13">
        <f>_xlfn.XLOOKUP(C2360,Customers!A:A,Customers!G:G)</f>
        <v>45231</v>
      </c>
      <c r="X2360">
        <f t="shared" ca="1" si="331"/>
        <v>37</v>
      </c>
      <c r="Y2360" t="str">
        <f t="shared" ca="1" si="332"/>
        <v>36-50</v>
      </c>
    </row>
    <row r="2361" spans="1:25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  <c r="I2361">
        <f>_xlfn.XLOOKUP(D2361,Products!A:A,Products!E:E)</f>
        <v>1952.65</v>
      </c>
      <c r="J2361">
        <f>_xlfn.XLOOKUP(D2361,Products!A:A,Products!F:F)</f>
        <v>1451.27</v>
      </c>
      <c r="K2361" t="str">
        <f>_xlfn.XLOOKUP(D2361,Products!A:A,Products!C:C)</f>
        <v>Electronics</v>
      </c>
      <c r="L2361" t="str">
        <f>_xlfn.XLOOKUP(D2361,Products!A:A,Products!D:D)</f>
        <v>Television</v>
      </c>
      <c r="M2361">
        <f t="shared" si="324"/>
        <v>9763.25</v>
      </c>
      <c r="N2361">
        <f t="shared" si="325"/>
        <v>7256.35</v>
      </c>
      <c r="O2361">
        <f t="shared" si="326"/>
        <v>2506.8999999999996</v>
      </c>
      <c r="P2361" s="8">
        <f t="shared" si="327"/>
        <v>0.25676900622231325</v>
      </c>
      <c r="Q2361">
        <f t="shared" si="328"/>
        <v>0</v>
      </c>
      <c r="R2361">
        <f t="shared" si="329"/>
        <v>9763.25</v>
      </c>
      <c r="S2361">
        <f t="shared" si="330"/>
        <v>2506.8999999999996</v>
      </c>
      <c r="T2361" t="str">
        <f>_xlfn.XLOOKUP(C2361,Customers!A:A,Customers!D:D)</f>
        <v>M</v>
      </c>
      <c r="U2361" s="13">
        <f>_xlfn.XLOOKUP(C2361,Customers!A:A,Customers!E:E)</f>
        <v>22815</v>
      </c>
      <c r="V2361" t="str">
        <f>_xlfn.XLOOKUP(C2361,Customers!A:A,Customers!F:F)</f>
        <v>New Manuelville</v>
      </c>
      <c r="W2361" s="13">
        <f>_xlfn.XLOOKUP(C2361,Customers!A:A,Customers!G:G)</f>
        <v>44340</v>
      </c>
      <c r="X2361">
        <f t="shared" ca="1" si="331"/>
        <v>64</v>
      </c>
      <c r="Y2361" t="str">
        <f t="shared" ca="1" si="332"/>
        <v>50+</v>
      </c>
    </row>
    <row r="2362" spans="1:25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  <c r="I2362">
        <f>_xlfn.XLOOKUP(D2362,Products!A:A,Products!E:E)</f>
        <v>1193.0899999999999</v>
      </c>
      <c r="J2362">
        <f>_xlfn.XLOOKUP(D2362,Products!A:A,Products!F:F)</f>
        <v>818.24</v>
      </c>
      <c r="K2362" t="str">
        <f>_xlfn.XLOOKUP(D2362,Products!A:A,Products!C:C)</f>
        <v>Electronics</v>
      </c>
      <c r="L2362" t="str">
        <f>_xlfn.XLOOKUP(D2362,Products!A:A,Products!D:D)</f>
        <v>Camera</v>
      </c>
      <c r="M2362">
        <f t="shared" si="324"/>
        <v>1193.0899999999999</v>
      </c>
      <c r="N2362">
        <f t="shared" si="325"/>
        <v>818.24</v>
      </c>
      <c r="O2362">
        <f t="shared" si="326"/>
        <v>374.84999999999991</v>
      </c>
      <c r="P2362" s="8">
        <f t="shared" si="327"/>
        <v>0.31418417722049463</v>
      </c>
      <c r="Q2362">
        <f t="shared" si="328"/>
        <v>119.309</v>
      </c>
      <c r="R2362">
        <f t="shared" si="329"/>
        <v>1073.7809999999999</v>
      </c>
      <c r="S2362">
        <f t="shared" si="330"/>
        <v>255.54099999999994</v>
      </c>
      <c r="T2362" t="str">
        <f>_xlfn.XLOOKUP(C2362,Customers!A:A,Customers!D:D)</f>
        <v>M</v>
      </c>
      <c r="U2362" s="13">
        <f>_xlfn.XLOOKUP(C2362,Customers!A:A,Customers!E:E)</f>
        <v>28106</v>
      </c>
      <c r="V2362" t="str">
        <f>_xlfn.XLOOKUP(C2362,Customers!A:A,Customers!F:F)</f>
        <v>West Carol</v>
      </c>
      <c r="W2362" s="13">
        <f>_xlfn.XLOOKUP(C2362,Customers!A:A,Customers!G:G)</f>
        <v>45861</v>
      </c>
      <c r="X2362">
        <f t="shared" ca="1" si="331"/>
        <v>49</v>
      </c>
      <c r="Y2362" t="str">
        <f t="shared" ca="1" si="332"/>
        <v>36-50</v>
      </c>
    </row>
    <row r="2363" spans="1:25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  <c r="I2363">
        <f>_xlfn.XLOOKUP(D2363,Products!A:A,Products!E:E)</f>
        <v>1798.97</v>
      </c>
      <c r="J2363">
        <f>_xlfn.XLOOKUP(D2363,Products!A:A,Products!F:F)</f>
        <v>1329.15</v>
      </c>
      <c r="K2363" t="str">
        <f>_xlfn.XLOOKUP(D2363,Products!A:A,Products!C:C)</f>
        <v>Fashion</v>
      </c>
      <c r="L2363" t="str">
        <f>_xlfn.XLOOKUP(D2363,Products!A:A,Products!D:D)</f>
        <v>Accessories</v>
      </c>
      <c r="M2363">
        <f t="shared" si="324"/>
        <v>1798.97</v>
      </c>
      <c r="N2363">
        <f t="shared" si="325"/>
        <v>1329.15</v>
      </c>
      <c r="O2363">
        <f t="shared" si="326"/>
        <v>469.81999999999994</v>
      </c>
      <c r="P2363" s="8">
        <f t="shared" si="327"/>
        <v>0.26116055298309582</v>
      </c>
      <c r="Q2363">
        <f t="shared" si="328"/>
        <v>89.94850000000001</v>
      </c>
      <c r="R2363">
        <f t="shared" si="329"/>
        <v>1709.0215000000001</v>
      </c>
      <c r="S2363">
        <f t="shared" si="330"/>
        <v>379.87149999999997</v>
      </c>
      <c r="T2363" t="str">
        <f>_xlfn.XLOOKUP(C2363,Customers!A:A,Customers!D:D)</f>
        <v>M</v>
      </c>
      <c r="U2363" s="13">
        <f>_xlfn.XLOOKUP(C2363,Customers!A:A,Customers!E:E)</f>
        <v>22435</v>
      </c>
      <c r="V2363" t="str">
        <f>_xlfn.XLOOKUP(C2363,Customers!A:A,Customers!F:F)</f>
        <v>South Jameschester</v>
      </c>
      <c r="W2363" s="13">
        <f>_xlfn.XLOOKUP(C2363,Customers!A:A,Customers!G:G)</f>
        <v>45087</v>
      </c>
      <c r="X2363">
        <f t="shared" ca="1" si="331"/>
        <v>65</v>
      </c>
      <c r="Y2363" t="str">
        <f t="shared" ca="1" si="332"/>
        <v>50+</v>
      </c>
    </row>
    <row r="2364" spans="1:25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  <c r="I2364">
        <f>_xlfn.XLOOKUP(D2364,Products!A:A,Products!E:E)</f>
        <v>1635.01</v>
      </c>
      <c r="J2364">
        <f>_xlfn.XLOOKUP(D2364,Products!A:A,Products!F:F)</f>
        <v>1043.29</v>
      </c>
      <c r="K2364" t="str">
        <f>_xlfn.XLOOKUP(D2364,Products!A:A,Products!C:C)</f>
        <v>Electronics</v>
      </c>
      <c r="L2364" t="str">
        <f>_xlfn.XLOOKUP(D2364,Products!A:A,Products!D:D)</f>
        <v>Television</v>
      </c>
      <c r="M2364">
        <f t="shared" si="324"/>
        <v>3270.02</v>
      </c>
      <c r="N2364">
        <f t="shared" si="325"/>
        <v>2086.58</v>
      </c>
      <c r="O2364">
        <f t="shared" si="326"/>
        <v>1183.44</v>
      </c>
      <c r="P2364" s="8">
        <f t="shared" si="327"/>
        <v>0.36190604338811383</v>
      </c>
      <c r="Q2364">
        <f t="shared" si="328"/>
        <v>163.501</v>
      </c>
      <c r="R2364">
        <f t="shared" si="329"/>
        <v>3106.5189999999998</v>
      </c>
      <c r="S2364">
        <f t="shared" si="330"/>
        <v>1019.9389999999999</v>
      </c>
      <c r="T2364" t="str">
        <f>_xlfn.XLOOKUP(C2364,Customers!A:A,Customers!D:D)</f>
        <v>M</v>
      </c>
      <c r="U2364" s="13">
        <f>_xlfn.XLOOKUP(C2364,Customers!A:A,Customers!E:E)</f>
        <v>38959</v>
      </c>
      <c r="V2364" t="str">
        <f>_xlfn.XLOOKUP(C2364,Customers!A:A,Customers!F:F)</f>
        <v>South Audrey</v>
      </c>
      <c r="W2364" s="13">
        <f>_xlfn.XLOOKUP(C2364,Customers!A:A,Customers!G:G)</f>
        <v>44587</v>
      </c>
      <c r="X2364">
        <f t="shared" ca="1" si="331"/>
        <v>19</v>
      </c>
      <c r="Y2364" t="str">
        <f t="shared" ca="1" si="332"/>
        <v>18-25</v>
      </c>
    </row>
    <row r="2365" spans="1:25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  <c r="I2365">
        <f>_xlfn.XLOOKUP(D2365,Products!A:A,Products!E:E)</f>
        <v>1194.1199999999999</v>
      </c>
      <c r="J2365">
        <f>_xlfn.XLOOKUP(D2365,Products!A:A,Products!F:F)</f>
        <v>838.95</v>
      </c>
      <c r="K2365" t="str">
        <f>_xlfn.XLOOKUP(D2365,Products!A:A,Products!C:C)</f>
        <v>Electronics</v>
      </c>
      <c r="L2365" t="str">
        <f>_xlfn.XLOOKUP(D2365,Products!A:A,Products!D:D)</f>
        <v>Smartphone</v>
      </c>
      <c r="M2365">
        <f t="shared" si="324"/>
        <v>4776.4799999999996</v>
      </c>
      <c r="N2365">
        <f t="shared" si="325"/>
        <v>3355.8</v>
      </c>
      <c r="O2365">
        <f t="shared" si="326"/>
        <v>1420.6799999999994</v>
      </c>
      <c r="P2365" s="8">
        <f t="shared" si="327"/>
        <v>0.29743241885237653</v>
      </c>
      <c r="Q2365">
        <f t="shared" si="328"/>
        <v>238.82399999999998</v>
      </c>
      <c r="R2365">
        <f t="shared" si="329"/>
        <v>4537.6559999999999</v>
      </c>
      <c r="S2365">
        <f t="shared" si="330"/>
        <v>1181.8559999999998</v>
      </c>
      <c r="T2365" t="str">
        <f>_xlfn.XLOOKUP(C2365,Customers!A:A,Customers!D:D)</f>
        <v>M</v>
      </c>
      <c r="U2365" s="13">
        <f>_xlfn.XLOOKUP(C2365,Customers!A:A,Customers!E:E)</f>
        <v>24531</v>
      </c>
      <c r="V2365" t="str">
        <f>_xlfn.XLOOKUP(C2365,Customers!A:A,Customers!F:F)</f>
        <v>Sarahhaven</v>
      </c>
      <c r="W2365" s="13">
        <f>_xlfn.XLOOKUP(C2365,Customers!A:A,Customers!G:G)</f>
        <v>44480</v>
      </c>
      <c r="X2365">
        <f t="shared" ca="1" si="331"/>
        <v>59</v>
      </c>
      <c r="Y2365" t="str">
        <f t="shared" ca="1" si="332"/>
        <v>50+</v>
      </c>
    </row>
    <row r="2366" spans="1:25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  <c r="I2366">
        <f>_xlfn.XLOOKUP(D2366,Products!A:A,Products!E:E)</f>
        <v>1952.65</v>
      </c>
      <c r="J2366">
        <f>_xlfn.XLOOKUP(D2366,Products!A:A,Products!F:F)</f>
        <v>1451.27</v>
      </c>
      <c r="K2366" t="str">
        <f>_xlfn.XLOOKUP(D2366,Products!A:A,Products!C:C)</f>
        <v>Electronics</v>
      </c>
      <c r="L2366" t="str">
        <f>_xlfn.XLOOKUP(D2366,Products!A:A,Products!D:D)</f>
        <v>Television</v>
      </c>
      <c r="M2366">
        <f t="shared" si="324"/>
        <v>3905.3</v>
      </c>
      <c r="N2366">
        <f t="shared" si="325"/>
        <v>2902.54</v>
      </c>
      <c r="O2366">
        <f t="shared" si="326"/>
        <v>1002.7600000000002</v>
      </c>
      <c r="P2366" s="8">
        <f t="shared" si="327"/>
        <v>0.2567690062223133</v>
      </c>
      <c r="Q2366">
        <f t="shared" si="328"/>
        <v>0</v>
      </c>
      <c r="R2366">
        <f t="shared" si="329"/>
        <v>3905.3</v>
      </c>
      <c r="S2366">
        <f t="shared" si="330"/>
        <v>1002.7600000000002</v>
      </c>
      <c r="T2366" t="str">
        <f>_xlfn.XLOOKUP(C2366,Customers!A:A,Customers!D:D)</f>
        <v>F</v>
      </c>
      <c r="U2366" s="13">
        <f>_xlfn.XLOOKUP(C2366,Customers!A:A,Customers!E:E)</f>
        <v>23715</v>
      </c>
      <c r="V2366" t="str">
        <f>_xlfn.XLOOKUP(C2366,Customers!A:A,Customers!F:F)</f>
        <v>Port Angelabury</v>
      </c>
      <c r="W2366" s="13">
        <f>_xlfn.XLOOKUP(C2366,Customers!A:A,Customers!G:G)</f>
        <v>44601</v>
      </c>
      <c r="X2366">
        <f t="shared" ca="1" si="331"/>
        <v>61</v>
      </c>
      <c r="Y2366" t="str">
        <f t="shared" ca="1" si="332"/>
        <v>50+</v>
      </c>
    </row>
    <row r="2367" spans="1:25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  <c r="I2367">
        <f>_xlfn.XLOOKUP(D2367,Products!A:A,Products!E:E)</f>
        <v>1762.92</v>
      </c>
      <c r="J2367">
        <f>_xlfn.XLOOKUP(D2367,Products!A:A,Products!F:F)</f>
        <v>1346.48</v>
      </c>
      <c r="K2367" t="str">
        <f>_xlfn.XLOOKUP(D2367,Products!A:A,Products!C:C)</f>
        <v>Electronics</v>
      </c>
      <c r="L2367" t="str">
        <f>_xlfn.XLOOKUP(D2367,Products!A:A,Products!D:D)</f>
        <v>Laptop</v>
      </c>
      <c r="M2367">
        <f t="shared" si="324"/>
        <v>1762.92</v>
      </c>
      <c r="N2367">
        <f t="shared" si="325"/>
        <v>1346.48</v>
      </c>
      <c r="O2367">
        <f t="shared" si="326"/>
        <v>416.44000000000005</v>
      </c>
      <c r="P2367" s="8">
        <f t="shared" si="327"/>
        <v>0.23622172305039368</v>
      </c>
      <c r="Q2367">
        <f t="shared" si="328"/>
        <v>264.43799999999999</v>
      </c>
      <c r="R2367">
        <f t="shared" si="329"/>
        <v>1498.482</v>
      </c>
      <c r="S2367">
        <f t="shared" si="330"/>
        <v>152.00199999999995</v>
      </c>
      <c r="T2367" t="str">
        <f>_xlfn.XLOOKUP(C2367,Customers!A:A,Customers!D:D)</f>
        <v>M</v>
      </c>
      <c r="U2367" s="13">
        <f>_xlfn.XLOOKUP(C2367,Customers!A:A,Customers!E:E)</f>
        <v>35319</v>
      </c>
      <c r="V2367" t="str">
        <f>_xlfn.XLOOKUP(C2367,Customers!A:A,Customers!F:F)</f>
        <v>Osborneport</v>
      </c>
      <c r="W2367" s="13">
        <f>_xlfn.XLOOKUP(C2367,Customers!A:A,Customers!G:G)</f>
        <v>44829</v>
      </c>
      <c r="X2367">
        <f t="shared" ca="1" si="331"/>
        <v>29</v>
      </c>
      <c r="Y2367" t="str">
        <f t="shared" ca="1" si="332"/>
        <v>26-35</v>
      </c>
    </row>
    <row r="2368" spans="1:25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  <c r="I2368">
        <f>_xlfn.XLOOKUP(D2368,Products!A:A,Products!E:E)</f>
        <v>1134.8</v>
      </c>
      <c r="J2368">
        <f>_xlfn.XLOOKUP(D2368,Products!A:A,Products!F:F)</f>
        <v>675.1</v>
      </c>
      <c r="K2368" t="str">
        <f>_xlfn.XLOOKUP(D2368,Products!A:A,Products!C:C)</f>
        <v>Fashion</v>
      </c>
      <c r="L2368" t="str">
        <f>_xlfn.XLOOKUP(D2368,Products!A:A,Products!D:D)</f>
        <v>Watches</v>
      </c>
      <c r="M2368">
        <f t="shared" si="324"/>
        <v>1134.8</v>
      </c>
      <c r="N2368">
        <f t="shared" si="325"/>
        <v>675.1</v>
      </c>
      <c r="O2368">
        <f t="shared" si="326"/>
        <v>459.69999999999993</v>
      </c>
      <c r="P2368" s="8">
        <f t="shared" si="327"/>
        <v>0.40509340853013742</v>
      </c>
      <c r="Q2368">
        <f t="shared" si="328"/>
        <v>170.22</v>
      </c>
      <c r="R2368">
        <f t="shared" si="329"/>
        <v>964.57999999999993</v>
      </c>
      <c r="S2368">
        <f t="shared" si="330"/>
        <v>289.4799999999999</v>
      </c>
      <c r="T2368" t="str">
        <f>_xlfn.XLOOKUP(C2368,Customers!A:A,Customers!D:D)</f>
        <v>M</v>
      </c>
      <c r="U2368" s="13">
        <f>_xlfn.XLOOKUP(C2368,Customers!A:A,Customers!E:E)</f>
        <v>38193</v>
      </c>
      <c r="V2368" t="str">
        <f>_xlfn.XLOOKUP(C2368,Customers!A:A,Customers!F:F)</f>
        <v>East Rodney</v>
      </c>
      <c r="W2368" s="13">
        <f>_xlfn.XLOOKUP(C2368,Customers!A:A,Customers!G:G)</f>
        <v>44302</v>
      </c>
      <c r="X2368">
        <f t="shared" ca="1" si="331"/>
        <v>21</v>
      </c>
      <c r="Y2368" t="str">
        <f t="shared" ca="1" si="332"/>
        <v>18-25</v>
      </c>
    </row>
    <row r="2369" spans="1:25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  <c r="I2369">
        <f>_xlfn.XLOOKUP(D2369,Products!A:A,Products!E:E)</f>
        <v>1216.3599999999999</v>
      </c>
      <c r="J2369">
        <f>_xlfn.XLOOKUP(D2369,Products!A:A,Products!F:F)</f>
        <v>794.8</v>
      </c>
      <c r="K2369" t="str">
        <f>_xlfn.XLOOKUP(D2369,Products!A:A,Products!C:C)</f>
        <v>Fashion</v>
      </c>
      <c r="L2369" t="str">
        <f>_xlfn.XLOOKUP(D2369,Products!A:A,Products!D:D)</f>
        <v>Bags</v>
      </c>
      <c r="M2369">
        <f t="shared" si="324"/>
        <v>6081.7999999999993</v>
      </c>
      <c r="N2369">
        <f t="shared" si="325"/>
        <v>3974</v>
      </c>
      <c r="O2369">
        <f t="shared" si="326"/>
        <v>2107.7999999999993</v>
      </c>
      <c r="P2369" s="8">
        <f t="shared" si="327"/>
        <v>0.34657502713012589</v>
      </c>
      <c r="Q2369">
        <f t="shared" si="328"/>
        <v>304.08999999999997</v>
      </c>
      <c r="R2369">
        <f t="shared" si="329"/>
        <v>5777.7099999999991</v>
      </c>
      <c r="S2369">
        <f t="shared" si="330"/>
        <v>1803.7099999999991</v>
      </c>
      <c r="T2369" t="str">
        <f>_xlfn.XLOOKUP(C2369,Customers!A:A,Customers!D:D)</f>
        <v>M</v>
      </c>
      <c r="U2369" s="13">
        <f>_xlfn.XLOOKUP(C2369,Customers!A:A,Customers!E:E)</f>
        <v>29791</v>
      </c>
      <c r="V2369" t="str">
        <f>_xlfn.XLOOKUP(C2369,Customers!A:A,Customers!F:F)</f>
        <v>Dylanmouth</v>
      </c>
      <c r="W2369" s="13">
        <f>_xlfn.XLOOKUP(C2369,Customers!A:A,Customers!G:G)</f>
        <v>45184</v>
      </c>
      <c r="X2369">
        <f t="shared" ca="1" si="331"/>
        <v>44</v>
      </c>
      <c r="Y2369" t="str">
        <f t="shared" ca="1" si="332"/>
        <v>36-50</v>
      </c>
    </row>
    <row r="2370" spans="1:25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  <c r="I2370">
        <f>_xlfn.XLOOKUP(D2370,Products!A:A,Products!E:E)</f>
        <v>1227.24</v>
      </c>
      <c r="J2370">
        <f>_xlfn.XLOOKUP(D2370,Products!A:A,Products!F:F)</f>
        <v>977.09</v>
      </c>
      <c r="K2370" t="str">
        <f>_xlfn.XLOOKUP(D2370,Products!A:A,Products!C:C)</f>
        <v>Groceries</v>
      </c>
      <c r="L2370" t="str">
        <f>_xlfn.XLOOKUP(D2370,Products!A:A,Products!D:D)</f>
        <v>Dairy</v>
      </c>
      <c r="M2370">
        <f t="shared" si="324"/>
        <v>2454.48</v>
      </c>
      <c r="N2370">
        <f t="shared" si="325"/>
        <v>1954.18</v>
      </c>
      <c r="O2370">
        <f t="shared" si="326"/>
        <v>500.29999999999995</v>
      </c>
      <c r="P2370" s="8">
        <f t="shared" si="327"/>
        <v>0.20383136142889735</v>
      </c>
      <c r="Q2370">
        <f t="shared" si="328"/>
        <v>245.44800000000001</v>
      </c>
      <c r="R2370">
        <f t="shared" si="329"/>
        <v>2209.0320000000002</v>
      </c>
      <c r="S2370">
        <f t="shared" si="330"/>
        <v>254.85200000000009</v>
      </c>
      <c r="T2370" t="str">
        <f>_xlfn.XLOOKUP(C2370,Customers!A:A,Customers!D:D)</f>
        <v>F</v>
      </c>
      <c r="U2370" s="13">
        <f>_xlfn.XLOOKUP(C2370,Customers!A:A,Customers!E:E)</f>
        <v>22804</v>
      </c>
      <c r="V2370" t="str">
        <f>_xlfn.XLOOKUP(C2370,Customers!A:A,Customers!F:F)</f>
        <v>North Michelle</v>
      </c>
      <c r="W2370" s="13">
        <f>_xlfn.XLOOKUP(C2370,Customers!A:A,Customers!G:G)</f>
        <v>44237</v>
      </c>
      <c r="X2370">
        <f t="shared" ca="1" si="331"/>
        <v>64</v>
      </c>
      <c r="Y2370" t="str">
        <f t="shared" ca="1" si="332"/>
        <v>50+</v>
      </c>
    </row>
    <row r="2371" spans="1:25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  <c r="I2371">
        <f>_xlfn.XLOOKUP(D2371,Products!A:A,Products!E:E)</f>
        <v>323.92</v>
      </c>
      <c r="J2371">
        <f>_xlfn.XLOOKUP(D2371,Products!A:A,Products!F:F)</f>
        <v>242.98</v>
      </c>
      <c r="K2371" t="str">
        <f>_xlfn.XLOOKUP(D2371,Products!A:A,Products!C:C)</f>
        <v>Fashion</v>
      </c>
      <c r="L2371" t="str">
        <f>_xlfn.XLOOKUP(D2371,Products!A:A,Products!D:D)</f>
        <v>Accessories</v>
      </c>
      <c r="M2371">
        <f t="shared" ref="M2371:M2434" si="333">F2371*I2371</f>
        <v>1295.68</v>
      </c>
      <c r="N2371">
        <f t="shared" ref="N2371:N2434" si="334">F2371*J2371</f>
        <v>971.92</v>
      </c>
      <c r="O2371">
        <f t="shared" ref="O2371:O2434" si="335">M2371-N2371</f>
        <v>323.7600000000001</v>
      </c>
      <c r="P2371" s="8">
        <f t="shared" ref="P2371:P2434" si="336">O2371/M2371</f>
        <v>0.24987651271918998</v>
      </c>
      <c r="Q2371">
        <f t="shared" ref="Q2371:Q2434" si="337">M2371*G2371</f>
        <v>194.352</v>
      </c>
      <c r="R2371">
        <f t="shared" ref="R2371:R2434" si="338">M2371-Q2371</f>
        <v>1101.328</v>
      </c>
      <c r="S2371">
        <f t="shared" ref="S2371:S2434" si="339">R2371-N2371</f>
        <v>129.40800000000002</v>
      </c>
      <c r="T2371" t="str">
        <f>_xlfn.XLOOKUP(C2371,Customers!A:A,Customers!D:D)</f>
        <v>M</v>
      </c>
      <c r="U2371" s="13">
        <f>_xlfn.XLOOKUP(C2371,Customers!A:A,Customers!E:E)</f>
        <v>19984</v>
      </c>
      <c r="V2371" t="str">
        <f>_xlfn.XLOOKUP(C2371,Customers!A:A,Customers!F:F)</f>
        <v>New John</v>
      </c>
      <c r="W2371" s="13">
        <f>_xlfn.XLOOKUP(C2371,Customers!A:A,Customers!G:G)</f>
        <v>44328</v>
      </c>
      <c r="X2371">
        <f t="shared" ref="X2371:X2434" ca="1" si="340">DATEDIF(U2371, TODAY(),"Y")</f>
        <v>71</v>
      </c>
      <c r="Y2371" t="str">
        <f t="shared" ref="Y2371:Y2434" ca="1" si="341">IF(X2371&lt;=25,"18-25",IF(X2371&lt;=35,"26-35", IF(X2371&lt;=50,"36-50","50+")))</f>
        <v>50+</v>
      </c>
    </row>
    <row r="2372" spans="1:25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  <c r="I2372">
        <f>_xlfn.XLOOKUP(D2372,Products!A:A,Products!E:E)</f>
        <v>1858.75</v>
      </c>
      <c r="J2372">
        <f>_xlfn.XLOOKUP(D2372,Products!A:A,Products!F:F)</f>
        <v>1451.16</v>
      </c>
      <c r="K2372" t="str">
        <f>_xlfn.XLOOKUP(D2372,Products!A:A,Products!C:C)</f>
        <v>Fashion</v>
      </c>
      <c r="L2372" t="str">
        <f>_xlfn.XLOOKUP(D2372,Products!A:A,Products!D:D)</f>
        <v>Accessories</v>
      </c>
      <c r="M2372">
        <f t="shared" si="333"/>
        <v>5576.25</v>
      </c>
      <c r="N2372">
        <f t="shared" si="334"/>
        <v>4353.4800000000005</v>
      </c>
      <c r="O2372">
        <f t="shared" si="335"/>
        <v>1222.7699999999995</v>
      </c>
      <c r="P2372" s="8">
        <f t="shared" si="336"/>
        <v>0.2192817753866845</v>
      </c>
      <c r="Q2372">
        <f t="shared" si="337"/>
        <v>0</v>
      </c>
      <c r="R2372">
        <f t="shared" si="338"/>
        <v>5576.25</v>
      </c>
      <c r="S2372">
        <f t="shared" si="339"/>
        <v>1222.7699999999995</v>
      </c>
      <c r="T2372" t="str">
        <f>_xlfn.XLOOKUP(C2372,Customers!A:A,Customers!D:D)</f>
        <v>F</v>
      </c>
      <c r="U2372" s="13">
        <f>_xlfn.XLOOKUP(C2372,Customers!A:A,Customers!E:E)</f>
        <v>26827</v>
      </c>
      <c r="V2372" t="str">
        <f>_xlfn.XLOOKUP(C2372,Customers!A:A,Customers!F:F)</f>
        <v>Port Gail</v>
      </c>
      <c r="W2372" s="13">
        <f>_xlfn.XLOOKUP(C2372,Customers!A:A,Customers!G:G)</f>
        <v>45532</v>
      </c>
      <c r="X2372">
        <f t="shared" ca="1" si="340"/>
        <v>53</v>
      </c>
      <c r="Y2372" t="str">
        <f t="shared" ca="1" si="341"/>
        <v>50+</v>
      </c>
    </row>
    <row r="2373" spans="1:25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  <c r="I2373">
        <f>_xlfn.XLOOKUP(D2373,Products!A:A,Products!E:E)</f>
        <v>1878.47</v>
      </c>
      <c r="J2373">
        <f>_xlfn.XLOOKUP(D2373,Products!A:A,Products!F:F)</f>
        <v>1014.91</v>
      </c>
      <c r="K2373" t="str">
        <f>_xlfn.XLOOKUP(D2373,Products!A:A,Products!C:C)</f>
        <v>Fashion</v>
      </c>
      <c r="L2373" t="str">
        <f>_xlfn.XLOOKUP(D2373,Products!A:A,Products!D:D)</f>
        <v>Footwear</v>
      </c>
      <c r="M2373">
        <f t="shared" si="333"/>
        <v>7513.88</v>
      </c>
      <c r="N2373">
        <f t="shared" si="334"/>
        <v>4059.64</v>
      </c>
      <c r="O2373">
        <f t="shared" si="335"/>
        <v>3454.2400000000002</v>
      </c>
      <c r="P2373" s="8">
        <f t="shared" si="336"/>
        <v>0.45971455493034225</v>
      </c>
      <c r="Q2373">
        <f t="shared" si="337"/>
        <v>1127.0819999999999</v>
      </c>
      <c r="R2373">
        <f t="shared" si="338"/>
        <v>6386.7980000000007</v>
      </c>
      <c r="S2373">
        <f t="shared" si="339"/>
        <v>2327.1580000000008</v>
      </c>
      <c r="T2373" t="str">
        <f>_xlfn.XLOOKUP(C2373,Customers!A:A,Customers!D:D)</f>
        <v>M</v>
      </c>
      <c r="U2373" s="13">
        <f>_xlfn.XLOOKUP(C2373,Customers!A:A,Customers!E:E)</f>
        <v>28630</v>
      </c>
      <c r="V2373" t="str">
        <f>_xlfn.XLOOKUP(C2373,Customers!A:A,Customers!F:F)</f>
        <v>West Charles</v>
      </c>
      <c r="W2373" s="13">
        <f>_xlfn.XLOOKUP(C2373,Customers!A:A,Customers!G:G)</f>
        <v>44438</v>
      </c>
      <c r="X2373">
        <f t="shared" ca="1" si="340"/>
        <v>48</v>
      </c>
      <c r="Y2373" t="str">
        <f t="shared" ca="1" si="341"/>
        <v>36-50</v>
      </c>
    </row>
    <row r="2374" spans="1:25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  <c r="I2374">
        <f>_xlfn.XLOOKUP(D2374,Products!A:A,Products!E:E)</f>
        <v>1342.75</v>
      </c>
      <c r="J2374">
        <f>_xlfn.XLOOKUP(D2374,Products!A:A,Products!F:F)</f>
        <v>797.94</v>
      </c>
      <c r="K2374" t="str">
        <f>_xlfn.XLOOKUP(D2374,Products!A:A,Products!C:C)</f>
        <v>Fashion</v>
      </c>
      <c r="L2374" t="str">
        <f>_xlfn.XLOOKUP(D2374,Products!A:A,Products!D:D)</f>
        <v>Clothing</v>
      </c>
      <c r="M2374">
        <f t="shared" si="333"/>
        <v>1342.75</v>
      </c>
      <c r="N2374">
        <f t="shared" si="334"/>
        <v>797.94</v>
      </c>
      <c r="O2374">
        <f t="shared" si="335"/>
        <v>544.80999999999995</v>
      </c>
      <c r="P2374" s="8">
        <f t="shared" si="336"/>
        <v>0.40574194749581077</v>
      </c>
      <c r="Q2374">
        <f t="shared" si="337"/>
        <v>67.137500000000003</v>
      </c>
      <c r="R2374">
        <f t="shared" si="338"/>
        <v>1275.6125</v>
      </c>
      <c r="S2374">
        <f t="shared" si="339"/>
        <v>477.6724999999999</v>
      </c>
      <c r="T2374" t="str">
        <f>_xlfn.XLOOKUP(C2374,Customers!A:A,Customers!D:D)</f>
        <v>F</v>
      </c>
      <c r="U2374" s="13">
        <f>_xlfn.XLOOKUP(C2374,Customers!A:A,Customers!E:E)</f>
        <v>26908</v>
      </c>
      <c r="V2374" t="str">
        <f>_xlfn.XLOOKUP(C2374,Customers!A:A,Customers!F:F)</f>
        <v>Brittanyburgh</v>
      </c>
      <c r="W2374" s="13">
        <f>_xlfn.XLOOKUP(C2374,Customers!A:A,Customers!G:G)</f>
        <v>45561</v>
      </c>
      <c r="X2374">
        <f t="shared" ca="1" si="340"/>
        <v>52</v>
      </c>
      <c r="Y2374" t="str">
        <f t="shared" ca="1" si="341"/>
        <v>50+</v>
      </c>
    </row>
    <row r="2375" spans="1:25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  <c r="I2375">
        <f>_xlfn.XLOOKUP(D2375,Products!A:A,Products!E:E)</f>
        <v>1745.61</v>
      </c>
      <c r="J2375">
        <f>_xlfn.XLOOKUP(D2375,Products!A:A,Products!F:F)</f>
        <v>1322.44</v>
      </c>
      <c r="K2375" t="str">
        <f>_xlfn.XLOOKUP(D2375,Products!A:A,Products!C:C)</f>
        <v>Electronics</v>
      </c>
      <c r="L2375" t="str">
        <f>_xlfn.XLOOKUP(D2375,Products!A:A,Products!D:D)</f>
        <v>Headphones</v>
      </c>
      <c r="M2375">
        <f t="shared" si="333"/>
        <v>5236.83</v>
      </c>
      <c r="N2375">
        <f t="shared" si="334"/>
        <v>3967.32</v>
      </c>
      <c r="O2375">
        <f t="shared" si="335"/>
        <v>1269.5099999999998</v>
      </c>
      <c r="P2375" s="8">
        <f t="shared" si="336"/>
        <v>0.24241955534168566</v>
      </c>
      <c r="Q2375">
        <f t="shared" si="337"/>
        <v>785.52449999999999</v>
      </c>
      <c r="R2375">
        <f t="shared" si="338"/>
        <v>4451.3055000000004</v>
      </c>
      <c r="S2375">
        <f t="shared" si="339"/>
        <v>483.98550000000023</v>
      </c>
      <c r="T2375" t="str">
        <f>_xlfn.XLOOKUP(C2375,Customers!A:A,Customers!D:D)</f>
        <v>M</v>
      </c>
      <c r="U2375" s="13">
        <f>_xlfn.XLOOKUP(C2375,Customers!A:A,Customers!E:E)</f>
        <v>37752</v>
      </c>
      <c r="V2375" t="str">
        <f>_xlfn.XLOOKUP(C2375,Customers!A:A,Customers!F:F)</f>
        <v>Vasquezmouth</v>
      </c>
      <c r="W2375" s="13">
        <f>_xlfn.XLOOKUP(C2375,Customers!A:A,Customers!G:G)</f>
        <v>45472</v>
      </c>
      <c r="X2375">
        <f t="shared" ca="1" si="340"/>
        <v>23</v>
      </c>
      <c r="Y2375" t="str">
        <f t="shared" ca="1" si="341"/>
        <v>18-25</v>
      </c>
    </row>
    <row r="2376" spans="1:25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  <c r="I2376">
        <f>_xlfn.XLOOKUP(D2376,Products!A:A,Products!E:E)</f>
        <v>337.63</v>
      </c>
      <c r="J2376">
        <f>_xlfn.XLOOKUP(D2376,Products!A:A,Products!F:F)</f>
        <v>169.03</v>
      </c>
      <c r="K2376" t="str">
        <f>_xlfn.XLOOKUP(D2376,Products!A:A,Products!C:C)</f>
        <v>Fashion</v>
      </c>
      <c r="L2376" t="str">
        <f>_xlfn.XLOOKUP(D2376,Products!A:A,Products!D:D)</f>
        <v>Footwear</v>
      </c>
      <c r="M2376">
        <f t="shared" si="333"/>
        <v>1350.52</v>
      </c>
      <c r="N2376">
        <f t="shared" si="334"/>
        <v>676.12</v>
      </c>
      <c r="O2376">
        <f t="shared" si="335"/>
        <v>674.4</v>
      </c>
      <c r="P2376" s="8">
        <f t="shared" si="336"/>
        <v>0.49936320824571273</v>
      </c>
      <c r="Q2376">
        <f t="shared" si="337"/>
        <v>202.578</v>
      </c>
      <c r="R2376">
        <f t="shared" si="338"/>
        <v>1147.942</v>
      </c>
      <c r="S2376">
        <f t="shared" si="339"/>
        <v>471.822</v>
      </c>
      <c r="T2376" t="str">
        <f>_xlfn.XLOOKUP(C2376,Customers!A:A,Customers!D:D)</f>
        <v>F</v>
      </c>
      <c r="U2376" s="13">
        <f>_xlfn.XLOOKUP(C2376,Customers!A:A,Customers!E:E)</f>
        <v>25706</v>
      </c>
      <c r="V2376" t="str">
        <f>_xlfn.XLOOKUP(C2376,Customers!A:A,Customers!F:F)</f>
        <v>South Scottton</v>
      </c>
      <c r="W2376" s="13">
        <f>_xlfn.XLOOKUP(C2376,Customers!A:A,Customers!G:G)</f>
        <v>44405</v>
      </c>
      <c r="X2376">
        <f t="shared" ca="1" si="340"/>
        <v>56</v>
      </c>
      <c r="Y2376" t="str">
        <f t="shared" ca="1" si="341"/>
        <v>50+</v>
      </c>
    </row>
    <row r="2377" spans="1:25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  <c r="I2377">
        <f>_xlfn.XLOOKUP(D2377,Products!A:A,Products!E:E)</f>
        <v>1745.61</v>
      </c>
      <c r="J2377">
        <f>_xlfn.XLOOKUP(D2377,Products!A:A,Products!F:F)</f>
        <v>1322.44</v>
      </c>
      <c r="K2377" t="str">
        <f>_xlfn.XLOOKUP(D2377,Products!A:A,Products!C:C)</f>
        <v>Electronics</v>
      </c>
      <c r="L2377" t="str">
        <f>_xlfn.XLOOKUP(D2377,Products!A:A,Products!D:D)</f>
        <v>Headphones</v>
      </c>
      <c r="M2377">
        <f t="shared" si="333"/>
        <v>5236.83</v>
      </c>
      <c r="N2377">
        <f t="shared" si="334"/>
        <v>3967.32</v>
      </c>
      <c r="O2377">
        <f t="shared" si="335"/>
        <v>1269.5099999999998</v>
      </c>
      <c r="P2377" s="8">
        <f t="shared" si="336"/>
        <v>0.24241955534168566</v>
      </c>
      <c r="Q2377">
        <f t="shared" si="337"/>
        <v>261.8415</v>
      </c>
      <c r="R2377">
        <f t="shared" si="338"/>
        <v>4974.9884999999995</v>
      </c>
      <c r="S2377">
        <f t="shared" si="339"/>
        <v>1007.6684999999993</v>
      </c>
      <c r="T2377" t="str">
        <f>_xlfn.XLOOKUP(C2377,Customers!A:A,Customers!D:D)</f>
        <v>M</v>
      </c>
      <c r="U2377" s="13">
        <f>_xlfn.XLOOKUP(C2377,Customers!A:A,Customers!E:E)</f>
        <v>22233</v>
      </c>
      <c r="V2377" t="str">
        <f>_xlfn.XLOOKUP(C2377,Customers!A:A,Customers!F:F)</f>
        <v>New Michaelland</v>
      </c>
      <c r="W2377" s="13">
        <f>_xlfn.XLOOKUP(C2377,Customers!A:A,Customers!G:G)</f>
        <v>45720</v>
      </c>
      <c r="X2377">
        <f t="shared" ca="1" si="340"/>
        <v>65</v>
      </c>
      <c r="Y2377" t="str">
        <f t="shared" ca="1" si="341"/>
        <v>50+</v>
      </c>
    </row>
    <row r="2378" spans="1:25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  <c r="I2378">
        <f>_xlfn.XLOOKUP(D2378,Products!A:A,Products!E:E)</f>
        <v>1197.18</v>
      </c>
      <c r="J2378">
        <f>_xlfn.XLOOKUP(D2378,Products!A:A,Products!F:F)</f>
        <v>722.74</v>
      </c>
      <c r="K2378" t="str">
        <f>_xlfn.XLOOKUP(D2378,Products!A:A,Products!C:C)</f>
        <v>Electronics</v>
      </c>
      <c r="L2378" t="str">
        <f>_xlfn.XLOOKUP(D2378,Products!A:A,Products!D:D)</f>
        <v>Smartphone</v>
      </c>
      <c r="M2378">
        <f t="shared" si="333"/>
        <v>3591.54</v>
      </c>
      <c r="N2378">
        <f t="shared" si="334"/>
        <v>2168.2200000000003</v>
      </c>
      <c r="O2378">
        <f t="shared" si="335"/>
        <v>1423.3199999999997</v>
      </c>
      <c r="P2378" s="8">
        <f t="shared" si="336"/>
        <v>0.39629796688885538</v>
      </c>
      <c r="Q2378">
        <f t="shared" si="337"/>
        <v>359.154</v>
      </c>
      <c r="R2378">
        <f t="shared" si="338"/>
        <v>3232.386</v>
      </c>
      <c r="S2378">
        <f t="shared" si="339"/>
        <v>1064.1659999999997</v>
      </c>
      <c r="T2378" t="str">
        <f>_xlfn.XLOOKUP(C2378,Customers!A:A,Customers!D:D)</f>
        <v>M</v>
      </c>
      <c r="U2378" s="13">
        <f>_xlfn.XLOOKUP(C2378,Customers!A:A,Customers!E:E)</f>
        <v>27877</v>
      </c>
      <c r="V2378" t="str">
        <f>_xlfn.XLOOKUP(C2378,Customers!A:A,Customers!F:F)</f>
        <v>Murrayborough</v>
      </c>
      <c r="W2378" s="13">
        <f>_xlfn.XLOOKUP(C2378,Customers!A:A,Customers!G:G)</f>
        <v>44613</v>
      </c>
      <c r="X2378">
        <f t="shared" ca="1" si="340"/>
        <v>50</v>
      </c>
      <c r="Y2378" t="str">
        <f t="shared" ca="1" si="341"/>
        <v>36-50</v>
      </c>
    </row>
    <row r="2379" spans="1:25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  <c r="I2379">
        <f>_xlfn.XLOOKUP(D2379,Products!A:A,Products!E:E)</f>
        <v>323.92</v>
      </c>
      <c r="J2379">
        <f>_xlfn.XLOOKUP(D2379,Products!A:A,Products!F:F)</f>
        <v>242.98</v>
      </c>
      <c r="K2379" t="str">
        <f>_xlfn.XLOOKUP(D2379,Products!A:A,Products!C:C)</f>
        <v>Fashion</v>
      </c>
      <c r="L2379" t="str">
        <f>_xlfn.XLOOKUP(D2379,Products!A:A,Products!D:D)</f>
        <v>Accessories</v>
      </c>
      <c r="M2379">
        <f t="shared" si="333"/>
        <v>1295.68</v>
      </c>
      <c r="N2379">
        <f t="shared" si="334"/>
        <v>971.92</v>
      </c>
      <c r="O2379">
        <f t="shared" si="335"/>
        <v>323.7600000000001</v>
      </c>
      <c r="P2379" s="8">
        <f t="shared" si="336"/>
        <v>0.24987651271918998</v>
      </c>
      <c r="Q2379">
        <f t="shared" si="337"/>
        <v>194.352</v>
      </c>
      <c r="R2379">
        <f t="shared" si="338"/>
        <v>1101.328</v>
      </c>
      <c r="S2379">
        <f t="shared" si="339"/>
        <v>129.40800000000002</v>
      </c>
      <c r="T2379" t="str">
        <f>_xlfn.XLOOKUP(C2379,Customers!A:A,Customers!D:D)</f>
        <v>F</v>
      </c>
      <c r="U2379" s="13">
        <f>_xlfn.XLOOKUP(C2379,Customers!A:A,Customers!E:E)</f>
        <v>31890</v>
      </c>
      <c r="V2379" t="str">
        <f>_xlfn.XLOOKUP(C2379,Customers!A:A,Customers!F:F)</f>
        <v>Lake Ricardo</v>
      </c>
      <c r="W2379" s="13">
        <f>_xlfn.XLOOKUP(C2379,Customers!A:A,Customers!G:G)</f>
        <v>45694</v>
      </c>
      <c r="X2379">
        <f t="shared" ca="1" si="340"/>
        <v>39</v>
      </c>
      <c r="Y2379" t="str">
        <f t="shared" ca="1" si="341"/>
        <v>36-50</v>
      </c>
    </row>
    <row r="2380" spans="1:25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  <c r="I2380">
        <f>_xlfn.XLOOKUP(D2380,Products!A:A,Products!E:E)</f>
        <v>673.78</v>
      </c>
      <c r="J2380">
        <f>_xlfn.XLOOKUP(D2380,Products!A:A,Products!F:F)</f>
        <v>363.33</v>
      </c>
      <c r="K2380" t="str">
        <f>_xlfn.XLOOKUP(D2380,Products!A:A,Products!C:C)</f>
        <v>Electronics</v>
      </c>
      <c r="L2380" t="str">
        <f>_xlfn.XLOOKUP(D2380,Products!A:A,Products!D:D)</f>
        <v>Smartphone</v>
      </c>
      <c r="M2380">
        <f t="shared" si="333"/>
        <v>2021.34</v>
      </c>
      <c r="N2380">
        <f t="shared" si="334"/>
        <v>1089.99</v>
      </c>
      <c r="O2380">
        <f t="shared" si="335"/>
        <v>931.34999999999991</v>
      </c>
      <c r="P2380" s="8">
        <f t="shared" si="336"/>
        <v>0.46075870462168655</v>
      </c>
      <c r="Q2380">
        <f t="shared" si="337"/>
        <v>303.20099999999996</v>
      </c>
      <c r="R2380">
        <f t="shared" si="338"/>
        <v>1718.1389999999999</v>
      </c>
      <c r="S2380">
        <f t="shared" si="339"/>
        <v>628.14899999999989</v>
      </c>
      <c r="T2380" t="str">
        <f>_xlfn.XLOOKUP(C2380,Customers!A:A,Customers!D:D)</f>
        <v>M</v>
      </c>
      <c r="U2380" s="13">
        <f>_xlfn.XLOOKUP(C2380,Customers!A:A,Customers!E:E)</f>
        <v>26914</v>
      </c>
      <c r="V2380" t="str">
        <f>_xlfn.XLOOKUP(C2380,Customers!A:A,Customers!F:F)</f>
        <v>Davisfurt</v>
      </c>
      <c r="W2380" s="13">
        <f>_xlfn.XLOOKUP(C2380,Customers!A:A,Customers!G:G)</f>
        <v>44266</v>
      </c>
      <c r="X2380">
        <f t="shared" ca="1" si="340"/>
        <v>52</v>
      </c>
      <c r="Y2380" t="str">
        <f t="shared" ca="1" si="341"/>
        <v>50+</v>
      </c>
    </row>
    <row r="2381" spans="1:25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  <c r="I2381">
        <f>_xlfn.XLOOKUP(D2381,Products!A:A,Products!E:E)</f>
        <v>1487.41</v>
      </c>
      <c r="J2381">
        <f>_xlfn.XLOOKUP(D2381,Products!A:A,Products!F:F)</f>
        <v>813.07</v>
      </c>
      <c r="K2381" t="str">
        <f>_xlfn.XLOOKUP(D2381,Products!A:A,Products!C:C)</f>
        <v>Electronics</v>
      </c>
      <c r="L2381" t="str">
        <f>_xlfn.XLOOKUP(D2381,Products!A:A,Products!D:D)</f>
        <v>Smartphone</v>
      </c>
      <c r="M2381">
        <f t="shared" si="333"/>
        <v>4462.2300000000005</v>
      </c>
      <c r="N2381">
        <f t="shared" si="334"/>
        <v>2439.21</v>
      </c>
      <c r="O2381">
        <f t="shared" si="335"/>
        <v>2023.0200000000004</v>
      </c>
      <c r="P2381" s="8">
        <f t="shared" si="336"/>
        <v>0.45336524562830699</v>
      </c>
      <c r="Q2381">
        <f t="shared" si="337"/>
        <v>669.33450000000005</v>
      </c>
      <c r="R2381">
        <f t="shared" si="338"/>
        <v>3792.8955000000005</v>
      </c>
      <c r="S2381">
        <f t="shared" si="339"/>
        <v>1353.6855000000005</v>
      </c>
      <c r="T2381" t="str">
        <f>_xlfn.XLOOKUP(C2381,Customers!A:A,Customers!D:D)</f>
        <v>F</v>
      </c>
      <c r="U2381" s="13">
        <f>_xlfn.XLOOKUP(C2381,Customers!A:A,Customers!E:E)</f>
        <v>27567</v>
      </c>
      <c r="V2381" t="str">
        <f>_xlfn.XLOOKUP(C2381,Customers!A:A,Customers!F:F)</f>
        <v>Berrymouth</v>
      </c>
      <c r="W2381" s="13">
        <f>_xlfn.XLOOKUP(C2381,Customers!A:A,Customers!G:G)</f>
        <v>45840</v>
      </c>
      <c r="X2381">
        <f t="shared" ca="1" si="340"/>
        <v>51</v>
      </c>
      <c r="Y2381" t="str">
        <f t="shared" ca="1" si="341"/>
        <v>50+</v>
      </c>
    </row>
    <row r="2382" spans="1:25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  <c r="I2382">
        <f>_xlfn.XLOOKUP(D2382,Products!A:A,Products!E:E)</f>
        <v>1474.12</v>
      </c>
      <c r="J2382">
        <f>_xlfn.XLOOKUP(D2382,Products!A:A,Products!F:F)</f>
        <v>764.02</v>
      </c>
      <c r="K2382" t="str">
        <f>_xlfn.XLOOKUP(D2382,Products!A:A,Products!C:C)</f>
        <v>Electronics</v>
      </c>
      <c r="L2382" t="str">
        <f>_xlfn.XLOOKUP(D2382,Products!A:A,Products!D:D)</f>
        <v>Camera</v>
      </c>
      <c r="M2382">
        <f t="shared" si="333"/>
        <v>2948.24</v>
      </c>
      <c r="N2382">
        <f t="shared" si="334"/>
        <v>1528.04</v>
      </c>
      <c r="O2382">
        <f t="shared" si="335"/>
        <v>1420.1999999999998</v>
      </c>
      <c r="P2382" s="8">
        <f t="shared" si="336"/>
        <v>0.48171112256804055</v>
      </c>
      <c r="Q2382">
        <f t="shared" si="337"/>
        <v>147.41200000000001</v>
      </c>
      <c r="R2382">
        <f t="shared" si="338"/>
        <v>2800.828</v>
      </c>
      <c r="S2382">
        <f t="shared" si="339"/>
        <v>1272.788</v>
      </c>
      <c r="T2382" t="str">
        <f>_xlfn.XLOOKUP(C2382,Customers!A:A,Customers!D:D)</f>
        <v>F</v>
      </c>
      <c r="U2382" s="13">
        <f>_xlfn.XLOOKUP(C2382,Customers!A:A,Customers!E:E)</f>
        <v>36064</v>
      </c>
      <c r="V2382" t="str">
        <f>_xlfn.XLOOKUP(C2382,Customers!A:A,Customers!F:F)</f>
        <v>Williamsville</v>
      </c>
      <c r="W2382" s="13">
        <f>_xlfn.XLOOKUP(C2382,Customers!A:A,Customers!G:G)</f>
        <v>45011</v>
      </c>
      <c r="X2382">
        <f t="shared" ca="1" si="340"/>
        <v>27</v>
      </c>
      <c r="Y2382" t="str">
        <f t="shared" ca="1" si="341"/>
        <v>26-35</v>
      </c>
    </row>
    <row r="2383" spans="1:25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  <c r="I2383">
        <f>_xlfn.XLOOKUP(D2383,Products!A:A,Products!E:E)</f>
        <v>1562.43</v>
      </c>
      <c r="J2383">
        <f>_xlfn.XLOOKUP(D2383,Products!A:A,Products!F:F)</f>
        <v>1195.6300000000001</v>
      </c>
      <c r="K2383" t="str">
        <f>_xlfn.XLOOKUP(D2383,Products!A:A,Products!C:C)</f>
        <v>Electronics</v>
      </c>
      <c r="L2383" t="str">
        <f>_xlfn.XLOOKUP(D2383,Products!A:A,Products!D:D)</f>
        <v>Laptop</v>
      </c>
      <c r="M2383">
        <f t="shared" si="333"/>
        <v>4687.29</v>
      </c>
      <c r="N2383">
        <f t="shared" si="334"/>
        <v>3586.8900000000003</v>
      </c>
      <c r="O2383">
        <f t="shared" si="335"/>
        <v>1100.3999999999996</v>
      </c>
      <c r="P2383" s="8">
        <f t="shared" si="336"/>
        <v>0.23476251736077769</v>
      </c>
      <c r="Q2383">
        <f t="shared" si="337"/>
        <v>234.36450000000002</v>
      </c>
      <c r="R2383">
        <f t="shared" si="338"/>
        <v>4452.9255000000003</v>
      </c>
      <c r="S2383">
        <f t="shared" si="339"/>
        <v>866.03549999999996</v>
      </c>
      <c r="T2383" t="str">
        <f>_xlfn.XLOOKUP(C2383,Customers!A:A,Customers!D:D)</f>
        <v>M</v>
      </c>
      <c r="U2383" s="13">
        <f>_xlfn.XLOOKUP(C2383,Customers!A:A,Customers!E:E)</f>
        <v>29791</v>
      </c>
      <c r="V2383" t="str">
        <f>_xlfn.XLOOKUP(C2383,Customers!A:A,Customers!F:F)</f>
        <v>Dylanmouth</v>
      </c>
      <c r="W2383" s="13">
        <f>_xlfn.XLOOKUP(C2383,Customers!A:A,Customers!G:G)</f>
        <v>45184</v>
      </c>
      <c r="X2383">
        <f t="shared" ca="1" si="340"/>
        <v>44</v>
      </c>
      <c r="Y2383" t="str">
        <f t="shared" ca="1" si="341"/>
        <v>36-50</v>
      </c>
    </row>
    <row r="2384" spans="1:25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  <c r="I2384">
        <f>_xlfn.XLOOKUP(D2384,Products!A:A,Products!E:E)</f>
        <v>428.05</v>
      </c>
      <c r="J2384">
        <f>_xlfn.XLOOKUP(D2384,Products!A:A,Products!F:F)</f>
        <v>246.07</v>
      </c>
      <c r="K2384" t="str">
        <f>_xlfn.XLOOKUP(D2384,Products!A:A,Products!C:C)</f>
        <v>Electronics</v>
      </c>
      <c r="L2384" t="str">
        <f>_xlfn.XLOOKUP(D2384,Products!A:A,Products!D:D)</f>
        <v>Laptop</v>
      </c>
      <c r="M2384">
        <f t="shared" si="333"/>
        <v>1712.2</v>
      </c>
      <c r="N2384">
        <f t="shared" si="334"/>
        <v>984.28</v>
      </c>
      <c r="O2384">
        <f t="shared" si="335"/>
        <v>727.92000000000007</v>
      </c>
      <c r="P2384" s="8">
        <f t="shared" si="336"/>
        <v>0.42513725032122418</v>
      </c>
      <c r="Q2384">
        <f t="shared" si="337"/>
        <v>0</v>
      </c>
      <c r="R2384">
        <f t="shared" si="338"/>
        <v>1712.2</v>
      </c>
      <c r="S2384">
        <f t="shared" si="339"/>
        <v>727.92000000000007</v>
      </c>
      <c r="T2384" t="str">
        <f>_xlfn.XLOOKUP(C2384,Customers!A:A,Customers!D:D)</f>
        <v>F</v>
      </c>
      <c r="U2384" s="13">
        <f>_xlfn.XLOOKUP(C2384,Customers!A:A,Customers!E:E)</f>
        <v>27579</v>
      </c>
      <c r="V2384" t="str">
        <f>_xlfn.XLOOKUP(C2384,Customers!A:A,Customers!F:F)</f>
        <v>North Chaseborough</v>
      </c>
      <c r="W2384" s="13">
        <f>_xlfn.XLOOKUP(C2384,Customers!A:A,Customers!G:G)</f>
        <v>45571</v>
      </c>
      <c r="X2384">
        <f t="shared" ca="1" si="340"/>
        <v>50</v>
      </c>
      <c r="Y2384" t="str">
        <f t="shared" ca="1" si="341"/>
        <v>36-50</v>
      </c>
    </row>
    <row r="2385" spans="1:25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  <c r="I2385">
        <f>_xlfn.XLOOKUP(D2385,Products!A:A,Products!E:E)</f>
        <v>388.26</v>
      </c>
      <c r="J2385">
        <f>_xlfn.XLOOKUP(D2385,Products!A:A,Products!F:F)</f>
        <v>199.3</v>
      </c>
      <c r="K2385" t="str">
        <f>_xlfn.XLOOKUP(D2385,Products!A:A,Products!C:C)</f>
        <v>Fashion</v>
      </c>
      <c r="L2385" t="str">
        <f>_xlfn.XLOOKUP(D2385,Products!A:A,Products!D:D)</f>
        <v>Watches</v>
      </c>
      <c r="M2385">
        <f t="shared" si="333"/>
        <v>388.26</v>
      </c>
      <c r="N2385">
        <f t="shared" si="334"/>
        <v>199.3</v>
      </c>
      <c r="O2385">
        <f t="shared" si="335"/>
        <v>188.95999999999998</v>
      </c>
      <c r="P2385" s="8">
        <f t="shared" si="336"/>
        <v>0.48668418070365216</v>
      </c>
      <c r="Q2385">
        <f t="shared" si="337"/>
        <v>0</v>
      </c>
      <c r="R2385">
        <f t="shared" si="338"/>
        <v>388.26</v>
      </c>
      <c r="S2385">
        <f t="shared" si="339"/>
        <v>188.95999999999998</v>
      </c>
      <c r="T2385" t="str">
        <f>_xlfn.XLOOKUP(C2385,Customers!A:A,Customers!D:D)</f>
        <v>M</v>
      </c>
      <c r="U2385" s="13">
        <f>_xlfn.XLOOKUP(C2385,Customers!A:A,Customers!E:E)</f>
        <v>23046</v>
      </c>
      <c r="V2385" t="str">
        <f>_xlfn.XLOOKUP(C2385,Customers!A:A,Customers!F:F)</f>
        <v>Port Williamhaven</v>
      </c>
      <c r="W2385" s="13">
        <f>_xlfn.XLOOKUP(C2385,Customers!A:A,Customers!G:G)</f>
        <v>44431</v>
      </c>
      <c r="X2385">
        <f t="shared" ca="1" si="340"/>
        <v>63</v>
      </c>
      <c r="Y2385" t="str">
        <f t="shared" ca="1" si="341"/>
        <v>50+</v>
      </c>
    </row>
    <row r="2386" spans="1:25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  <c r="I2386">
        <f>_xlfn.XLOOKUP(D2386,Products!A:A,Products!E:E)</f>
        <v>453.62</v>
      </c>
      <c r="J2386">
        <f>_xlfn.XLOOKUP(D2386,Products!A:A,Products!F:F)</f>
        <v>316.63</v>
      </c>
      <c r="K2386" t="str">
        <f>_xlfn.XLOOKUP(D2386,Products!A:A,Products!C:C)</f>
        <v>Fashion</v>
      </c>
      <c r="L2386" t="str">
        <f>_xlfn.XLOOKUP(D2386,Products!A:A,Products!D:D)</f>
        <v>Clothing</v>
      </c>
      <c r="M2386">
        <f t="shared" si="333"/>
        <v>907.24</v>
      </c>
      <c r="N2386">
        <f t="shared" si="334"/>
        <v>633.26</v>
      </c>
      <c r="O2386">
        <f t="shared" si="335"/>
        <v>273.98</v>
      </c>
      <c r="P2386" s="8">
        <f t="shared" si="336"/>
        <v>0.30199285745778409</v>
      </c>
      <c r="Q2386">
        <f t="shared" si="337"/>
        <v>45.362000000000002</v>
      </c>
      <c r="R2386">
        <f t="shared" si="338"/>
        <v>861.87800000000004</v>
      </c>
      <c r="S2386">
        <f t="shared" si="339"/>
        <v>228.61800000000005</v>
      </c>
      <c r="T2386" t="str">
        <f>_xlfn.XLOOKUP(C2386,Customers!A:A,Customers!D:D)</f>
        <v>M</v>
      </c>
      <c r="U2386" s="13">
        <f>_xlfn.XLOOKUP(C2386,Customers!A:A,Customers!E:E)</f>
        <v>28594</v>
      </c>
      <c r="V2386" t="str">
        <f>_xlfn.XLOOKUP(C2386,Customers!A:A,Customers!F:F)</f>
        <v>Baldwinstad</v>
      </c>
      <c r="W2386" s="13">
        <f>_xlfn.XLOOKUP(C2386,Customers!A:A,Customers!G:G)</f>
        <v>44617</v>
      </c>
      <c r="X2386">
        <f t="shared" ca="1" si="340"/>
        <v>48</v>
      </c>
      <c r="Y2386" t="str">
        <f t="shared" ca="1" si="341"/>
        <v>36-50</v>
      </c>
    </row>
    <row r="2387" spans="1:25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  <c r="I2387">
        <f>_xlfn.XLOOKUP(D2387,Products!A:A,Products!E:E)</f>
        <v>1197.18</v>
      </c>
      <c r="J2387">
        <f>_xlfn.XLOOKUP(D2387,Products!A:A,Products!F:F)</f>
        <v>722.74</v>
      </c>
      <c r="K2387" t="str">
        <f>_xlfn.XLOOKUP(D2387,Products!A:A,Products!C:C)</f>
        <v>Electronics</v>
      </c>
      <c r="L2387" t="str">
        <f>_xlfn.XLOOKUP(D2387,Products!A:A,Products!D:D)</f>
        <v>Smartphone</v>
      </c>
      <c r="M2387">
        <f t="shared" si="333"/>
        <v>3591.54</v>
      </c>
      <c r="N2387">
        <f t="shared" si="334"/>
        <v>2168.2200000000003</v>
      </c>
      <c r="O2387">
        <f t="shared" si="335"/>
        <v>1423.3199999999997</v>
      </c>
      <c r="P2387" s="8">
        <f t="shared" si="336"/>
        <v>0.39629796688885538</v>
      </c>
      <c r="Q2387">
        <f t="shared" si="337"/>
        <v>179.577</v>
      </c>
      <c r="R2387">
        <f t="shared" si="338"/>
        <v>3411.9629999999997</v>
      </c>
      <c r="S2387">
        <f t="shared" si="339"/>
        <v>1243.7429999999995</v>
      </c>
      <c r="T2387" t="str">
        <f>_xlfn.XLOOKUP(C2387,Customers!A:A,Customers!D:D)</f>
        <v>M</v>
      </c>
      <c r="U2387" s="13">
        <f>_xlfn.XLOOKUP(C2387,Customers!A:A,Customers!E:E)</f>
        <v>37724</v>
      </c>
      <c r="V2387" t="str">
        <f>_xlfn.XLOOKUP(C2387,Customers!A:A,Customers!F:F)</f>
        <v>West Katrina</v>
      </c>
      <c r="W2387" s="13">
        <f>_xlfn.XLOOKUP(C2387,Customers!A:A,Customers!G:G)</f>
        <v>44305</v>
      </c>
      <c r="X2387">
        <f t="shared" ca="1" si="340"/>
        <v>23</v>
      </c>
      <c r="Y2387" t="str">
        <f t="shared" ca="1" si="341"/>
        <v>18-25</v>
      </c>
    </row>
    <row r="2388" spans="1:25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  <c r="I2388">
        <f>_xlfn.XLOOKUP(D2388,Products!A:A,Products!E:E)</f>
        <v>1485.05</v>
      </c>
      <c r="J2388">
        <f>_xlfn.XLOOKUP(D2388,Products!A:A,Products!F:F)</f>
        <v>988.31</v>
      </c>
      <c r="K2388" t="str">
        <f>_xlfn.XLOOKUP(D2388,Products!A:A,Products!C:C)</f>
        <v>Fashion</v>
      </c>
      <c r="L2388" t="str">
        <f>_xlfn.XLOOKUP(D2388,Products!A:A,Products!D:D)</f>
        <v>Clothing</v>
      </c>
      <c r="M2388">
        <f t="shared" si="333"/>
        <v>2970.1</v>
      </c>
      <c r="N2388">
        <f t="shared" si="334"/>
        <v>1976.62</v>
      </c>
      <c r="O2388">
        <f t="shared" si="335"/>
        <v>993.48</v>
      </c>
      <c r="P2388" s="8">
        <f t="shared" si="336"/>
        <v>0.33449378808794317</v>
      </c>
      <c r="Q2388">
        <f t="shared" si="337"/>
        <v>148.505</v>
      </c>
      <c r="R2388">
        <f t="shared" si="338"/>
        <v>2821.5949999999998</v>
      </c>
      <c r="S2388">
        <f t="shared" si="339"/>
        <v>844.97499999999991</v>
      </c>
      <c r="T2388" t="str">
        <f>_xlfn.XLOOKUP(C2388,Customers!A:A,Customers!D:D)</f>
        <v>M</v>
      </c>
      <c r="U2388" s="13">
        <f>_xlfn.XLOOKUP(C2388,Customers!A:A,Customers!E:E)</f>
        <v>28937</v>
      </c>
      <c r="V2388" t="str">
        <f>_xlfn.XLOOKUP(C2388,Customers!A:A,Customers!F:F)</f>
        <v>New Michaelview</v>
      </c>
      <c r="W2388" s="13">
        <f>_xlfn.XLOOKUP(C2388,Customers!A:A,Customers!G:G)</f>
        <v>45210</v>
      </c>
      <c r="X2388">
        <f t="shared" ca="1" si="340"/>
        <v>47</v>
      </c>
      <c r="Y2388" t="str">
        <f t="shared" ca="1" si="341"/>
        <v>36-50</v>
      </c>
    </row>
    <row r="2389" spans="1:25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  <c r="I2389">
        <f>_xlfn.XLOOKUP(D2389,Products!A:A,Products!E:E)</f>
        <v>1044.6400000000001</v>
      </c>
      <c r="J2389">
        <f>_xlfn.XLOOKUP(D2389,Products!A:A,Products!F:F)</f>
        <v>775.07</v>
      </c>
      <c r="K2389" t="str">
        <f>_xlfn.XLOOKUP(D2389,Products!A:A,Products!C:C)</f>
        <v>Fashion</v>
      </c>
      <c r="L2389" t="str">
        <f>_xlfn.XLOOKUP(D2389,Products!A:A,Products!D:D)</f>
        <v>Footwear</v>
      </c>
      <c r="M2389">
        <f t="shared" si="333"/>
        <v>5223.2000000000007</v>
      </c>
      <c r="N2389">
        <f t="shared" si="334"/>
        <v>3875.3500000000004</v>
      </c>
      <c r="O2389">
        <f t="shared" si="335"/>
        <v>1347.8500000000004</v>
      </c>
      <c r="P2389" s="8">
        <f t="shared" si="336"/>
        <v>0.25805062030938891</v>
      </c>
      <c r="Q2389">
        <f t="shared" si="337"/>
        <v>0</v>
      </c>
      <c r="R2389">
        <f t="shared" si="338"/>
        <v>5223.2000000000007</v>
      </c>
      <c r="S2389">
        <f t="shared" si="339"/>
        <v>1347.8500000000004</v>
      </c>
      <c r="T2389" t="str">
        <f>_xlfn.XLOOKUP(C2389,Customers!A:A,Customers!D:D)</f>
        <v>M</v>
      </c>
      <c r="U2389" s="13">
        <f>_xlfn.XLOOKUP(C2389,Customers!A:A,Customers!E:E)</f>
        <v>28106</v>
      </c>
      <c r="V2389" t="str">
        <f>_xlfn.XLOOKUP(C2389,Customers!A:A,Customers!F:F)</f>
        <v>West Carol</v>
      </c>
      <c r="W2389" s="13">
        <f>_xlfn.XLOOKUP(C2389,Customers!A:A,Customers!G:G)</f>
        <v>45861</v>
      </c>
      <c r="X2389">
        <f t="shared" ca="1" si="340"/>
        <v>49</v>
      </c>
      <c r="Y2389" t="str">
        <f t="shared" ca="1" si="341"/>
        <v>36-50</v>
      </c>
    </row>
    <row r="2390" spans="1:25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  <c r="I2390">
        <f>_xlfn.XLOOKUP(D2390,Products!A:A,Products!E:E)</f>
        <v>1246.1099999999999</v>
      </c>
      <c r="J2390">
        <f>_xlfn.XLOOKUP(D2390,Products!A:A,Products!F:F)</f>
        <v>833.52</v>
      </c>
      <c r="K2390" t="str">
        <f>_xlfn.XLOOKUP(D2390,Products!A:A,Products!C:C)</f>
        <v>Electronics</v>
      </c>
      <c r="L2390" t="str">
        <f>_xlfn.XLOOKUP(D2390,Products!A:A,Products!D:D)</f>
        <v>Headphones</v>
      </c>
      <c r="M2390">
        <f t="shared" si="333"/>
        <v>2492.2199999999998</v>
      </c>
      <c r="N2390">
        <f t="shared" si="334"/>
        <v>1667.04</v>
      </c>
      <c r="O2390">
        <f t="shared" si="335"/>
        <v>825.17999999999984</v>
      </c>
      <c r="P2390" s="8">
        <f t="shared" si="336"/>
        <v>0.33110239063967062</v>
      </c>
      <c r="Q2390">
        <f t="shared" si="337"/>
        <v>249.22199999999998</v>
      </c>
      <c r="R2390">
        <f t="shared" si="338"/>
        <v>2242.9979999999996</v>
      </c>
      <c r="S2390">
        <f t="shared" si="339"/>
        <v>575.95799999999963</v>
      </c>
      <c r="T2390" t="str">
        <f>_xlfn.XLOOKUP(C2390,Customers!A:A,Customers!D:D)</f>
        <v>M</v>
      </c>
      <c r="U2390" s="13">
        <f>_xlfn.XLOOKUP(C2390,Customers!A:A,Customers!E:E)</f>
        <v>32966</v>
      </c>
      <c r="V2390" t="str">
        <f>_xlfn.XLOOKUP(C2390,Customers!A:A,Customers!F:F)</f>
        <v>Lake Christopher</v>
      </c>
      <c r="W2390" s="13">
        <f>_xlfn.XLOOKUP(C2390,Customers!A:A,Customers!G:G)</f>
        <v>44269</v>
      </c>
      <c r="X2390">
        <f t="shared" ca="1" si="340"/>
        <v>36</v>
      </c>
      <c r="Y2390" t="str">
        <f t="shared" ca="1" si="341"/>
        <v>36-50</v>
      </c>
    </row>
    <row r="2391" spans="1:25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  <c r="I2391">
        <f>_xlfn.XLOOKUP(D2391,Products!A:A,Products!E:E)</f>
        <v>1342.75</v>
      </c>
      <c r="J2391">
        <f>_xlfn.XLOOKUP(D2391,Products!A:A,Products!F:F)</f>
        <v>797.94</v>
      </c>
      <c r="K2391" t="str">
        <f>_xlfn.XLOOKUP(D2391,Products!A:A,Products!C:C)</f>
        <v>Fashion</v>
      </c>
      <c r="L2391" t="str">
        <f>_xlfn.XLOOKUP(D2391,Products!A:A,Products!D:D)</f>
        <v>Clothing</v>
      </c>
      <c r="M2391">
        <f t="shared" si="333"/>
        <v>2685.5</v>
      </c>
      <c r="N2391">
        <f t="shared" si="334"/>
        <v>1595.88</v>
      </c>
      <c r="O2391">
        <f t="shared" si="335"/>
        <v>1089.6199999999999</v>
      </c>
      <c r="P2391" s="8">
        <f t="shared" si="336"/>
        <v>0.40574194749581077</v>
      </c>
      <c r="Q2391">
        <f t="shared" si="337"/>
        <v>0</v>
      </c>
      <c r="R2391">
        <f t="shared" si="338"/>
        <v>2685.5</v>
      </c>
      <c r="S2391">
        <f t="shared" si="339"/>
        <v>1089.6199999999999</v>
      </c>
      <c r="T2391" t="str">
        <f>_xlfn.XLOOKUP(C2391,Customers!A:A,Customers!D:D)</f>
        <v>M</v>
      </c>
      <c r="U2391" s="13">
        <f>_xlfn.XLOOKUP(C2391,Customers!A:A,Customers!E:E)</f>
        <v>31058</v>
      </c>
      <c r="V2391" t="str">
        <f>_xlfn.XLOOKUP(C2391,Customers!A:A,Customers!F:F)</f>
        <v>West Jasmine</v>
      </c>
      <c r="W2391" s="13">
        <f>_xlfn.XLOOKUP(C2391,Customers!A:A,Customers!G:G)</f>
        <v>44482</v>
      </c>
      <c r="X2391">
        <f t="shared" ca="1" si="340"/>
        <v>41</v>
      </c>
      <c r="Y2391" t="str">
        <f t="shared" ca="1" si="341"/>
        <v>36-50</v>
      </c>
    </row>
    <row r="2392" spans="1:25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  <c r="I2392">
        <f>_xlfn.XLOOKUP(D2392,Products!A:A,Products!E:E)</f>
        <v>1246.1099999999999</v>
      </c>
      <c r="J2392">
        <f>_xlfn.XLOOKUP(D2392,Products!A:A,Products!F:F)</f>
        <v>833.52</v>
      </c>
      <c r="K2392" t="str">
        <f>_xlfn.XLOOKUP(D2392,Products!A:A,Products!C:C)</f>
        <v>Electronics</v>
      </c>
      <c r="L2392" t="str">
        <f>_xlfn.XLOOKUP(D2392,Products!A:A,Products!D:D)</f>
        <v>Headphones</v>
      </c>
      <c r="M2392">
        <f t="shared" si="333"/>
        <v>4984.4399999999996</v>
      </c>
      <c r="N2392">
        <f t="shared" si="334"/>
        <v>3334.08</v>
      </c>
      <c r="O2392">
        <f t="shared" si="335"/>
        <v>1650.3599999999997</v>
      </c>
      <c r="P2392" s="8">
        <f t="shared" si="336"/>
        <v>0.33110239063967062</v>
      </c>
      <c r="Q2392">
        <f t="shared" si="337"/>
        <v>747.66599999999994</v>
      </c>
      <c r="R2392">
        <f t="shared" si="338"/>
        <v>4236.7739999999994</v>
      </c>
      <c r="S2392">
        <f t="shared" si="339"/>
        <v>902.69399999999951</v>
      </c>
      <c r="T2392" t="str">
        <f>_xlfn.XLOOKUP(C2392,Customers!A:A,Customers!D:D)</f>
        <v>M</v>
      </c>
      <c r="U2392" s="13">
        <f>_xlfn.XLOOKUP(C2392,Customers!A:A,Customers!E:E)</f>
        <v>38926</v>
      </c>
      <c r="V2392" t="str">
        <f>_xlfn.XLOOKUP(C2392,Customers!A:A,Customers!F:F)</f>
        <v>Franklinview</v>
      </c>
      <c r="W2392" s="13">
        <f>_xlfn.XLOOKUP(C2392,Customers!A:A,Customers!G:G)</f>
        <v>45195</v>
      </c>
      <c r="X2392">
        <f t="shared" ca="1" si="340"/>
        <v>19</v>
      </c>
      <c r="Y2392" t="str">
        <f t="shared" ca="1" si="341"/>
        <v>18-25</v>
      </c>
    </row>
    <row r="2393" spans="1:25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  <c r="I2393">
        <f>_xlfn.XLOOKUP(D2393,Products!A:A,Products!E:E)</f>
        <v>1095.72</v>
      </c>
      <c r="J2393">
        <f>_xlfn.XLOOKUP(D2393,Products!A:A,Products!F:F)</f>
        <v>822.2</v>
      </c>
      <c r="K2393" t="str">
        <f>_xlfn.XLOOKUP(D2393,Products!A:A,Products!C:C)</f>
        <v>Groceries</v>
      </c>
      <c r="L2393" t="str">
        <f>_xlfn.XLOOKUP(D2393,Products!A:A,Products!D:D)</f>
        <v>Snacks</v>
      </c>
      <c r="M2393">
        <f t="shared" si="333"/>
        <v>1095.72</v>
      </c>
      <c r="N2393">
        <f t="shared" si="334"/>
        <v>822.2</v>
      </c>
      <c r="O2393">
        <f t="shared" si="335"/>
        <v>273.52</v>
      </c>
      <c r="P2393" s="8">
        <f t="shared" si="336"/>
        <v>0.24962581681451462</v>
      </c>
      <c r="Q2393">
        <f t="shared" si="337"/>
        <v>0</v>
      </c>
      <c r="R2393">
        <f t="shared" si="338"/>
        <v>1095.72</v>
      </c>
      <c r="S2393">
        <f t="shared" si="339"/>
        <v>273.52</v>
      </c>
      <c r="T2393" t="str">
        <f>_xlfn.XLOOKUP(C2393,Customers!A:A,Customers!D:D)</f>
        <v>M</v>
      </c>
      <c r="U2393" s="13">
        <f>_xlfn.XLOOKUP(C2393,Customers!A:A,Customers!E:E)</f>
        <v>24703</v>
      </c>
      <c r="V2393" t="str">
        <f>_xlfn.XLOOKUP(C2393,Customers!A:A,Customers!F:F)</f>
        <v>Conwayside</v>
      </c>
      <c r="W2393" s="13">
        <f>_xlfn.XLOOKUP(C2393,Customers!A:A,Customers!G:G)</f>
        <v>45026</v>
      </c>
      <c r="X2393">
        <f t="shared" ca="1" si="340"/>
        <v>58</v>
      </c>
      <c r="Y2393" t="str">
        <f t="shared" ca="1" si="341"/>
        <v>50+</v>
      </c>
    </row>
    <row r="2394" spans="1:25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  <c r="I2394">
        <f>_xlfn.XLOOKUP(D2394,Products!A:A,Products!E:E)</f>
        <v>29.24</v>
      </c>
      <c r="J2394">
        <f>_xlfn.XLOOKUP(D2394,Products!A:A,Products!F:F)</f>
        <v>15.28</v>
      </c>
      <c r="K2394" t="str">
        <f>_xlfn.XLOOKUP(D2394,Products!A:A,Products!C:C)</f>
        <v>Fashion</v>
      </c>
      <c r="L2394" t="str">
        <f>_xlfn.XLOOKUP(D2394,Products!A:A,Products!D:D)</f>
        <v>Watches</v>
      </c>
      <c r="M2394">
        <f t="shared" si="333"/>
        <v>29.24</v>
      </c>
      <c r="N2394">
        <f t="shared" si="334"/>
        <v>15.28</v>
      </c>
      <c r="O2394">
        <f t="shared" si="335"/>
        <v>13.959999999999999</v>
      </c>
      <c r="P2394" s="8">
        <f t="shared" si="336"/>
        <v>0.47742818057455538</v>
      </c>
      <c r="Q2394">
        <f t="shared" si="337"/>
        <v>0</v>
      </c>
      <c r="R2394">
        <f t="shared" si="338"/>
        <v>29.24</v>
      </c>
      <c r="S2394">
        <f t="shared" si="339"/>
        <v>13.959999999999999</v>
      </c>
      <c r="T2394" t="str">
        <f>_xlfn.XLOOKUP(C2394,Customers!A:A,Customers!D:D)</f>
        <v>M</v>
      </c>
      <c r="U2394" s="13">
        <f>_xlfn.XLOOKUP(C2394,Customers!A:A,Customers!E:E)</f>
        <v>29985</v>
      </c>
      <c r="V2394" t="str">
        <f>_xlfn.XLOOKUP(C2394,Customers!A:A,Customers!F:F)</f>
        <v>Marcchester</v>
      </c>
      <c r="W2394" s="13">
        <f>_xlfn.XLOOKUP(C2394,Customers!A:A,Customers!G:G)</f>
        <v>45488</v>
      </c>
      <c r="X2394">
        <f t="shared" ca="1" si="340"/>
        <v>44</v>
      </c>
      <c r="Y2394" t="str">
        <f t="shared" ca="1" si="341"/>
        <v>36-50</v>
      </c>
    </row>
    <row r="2395" spans="1:25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  <c r="I2395">
        <f>_xlfn.XLOOKUP(D2395,Products!A:A,Products!E:E)</f>
        <v>428.05</v>
      </c>
      <c r="J2395">
        <f>_xlfn.XLOOKUP(D2395,Products!A:A,Products!F:F)</f>
        <v>246.07</v>
      </c>
      <c r="K2395" t="str">
        <f>_xlfn.XLOOKUP(D2395,Products!A:A,Products!C:C)</f>
        <v>Electronics</v>
      </c>
      <c r="L2395" t="str">
        <f>_xlfn.XLOOKUP(D2395,Products!A:A,Products!D:D)</f>
        <v>Laptop</v>
      </c>
      <c r="M2395">
        <f t="shared" si="333"/>
        <v>1712.2</v>
      </c>
      <c r="N2395">
        <f t="shared" si="334"/>
        <v>984.28</v>
      </c>
      <c r="O2395">
        <f t="shared" si="335"/>
        <v>727.92000000000007</v>
      </c>
      <c r="P2395" s="8">
        <f t="shared" si="336"/>
        <v>0.42513725032122418</v>
      </c>
      <c r="Q2395">
        <f t="shared" si="337"/>
        <v>85.610000000000014</v>
      </c>
      <c r="R2395">
        <f t="shared" si="338"/>
        <v>1626.5900000000001</v>
      </c>
      <c r="S2395">
        <f t="shared" si="339"/>
        <v>642.31000000000017</v>
      </c>
      <c r="T2395" t="str">
        <f>_xlfn.XLOOKUP(C2395,Customers!A:A,Customers!D:D)</f>
        <v>F</v>
      </c>
      <c r="U2395" s="13">
        <f>_xlfn.XLOOKUP(C2395,Customers!A:A,Customers!E:E)</f>
        <v>26004</v>
      </c>
      <c r="V2395" t="str">
        <f>_xlfn.XLOOKUP(C2395,Customers!A:A,Customers!F:F)</f>
        <v>Bradyshire</v>
      </c>
      <c r="W2395" s="13">
        <f>_xlfn.XLOOKUP(C2395,Customers!A:A,Customers!G:G)</f>
        <v>44575</v>
      </c>
      <c r="X2395">
        <f t="shared" ca="1" si="340"/>
        <v>55</v>
      </c>
      <c r="Y2395" t="str">
        <f t="shared" ca="1" si="341"/>
        <v>50+</v>
      </c>
    </row>
    <row r="2396" spans="1:25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  <c r="I2396">
        <f>_xlfn.XLOOKUP(D2396,Products!A:A,Products!E:E)</f>
        <v>1216.3599999999999</v>
      </c>
      <c r="J2396">
        <f>_xlfn.XLOOKUP(D2396,Products!A:A,Products!F:F)</f>
        <v>794.8</v>
      </c>
      <c r="K2396" t="str">
        <f>_xlfn.XLOOKUP(D2396,Products!A:A,Products!C:C)</f>
        <v>Fashion</v>
      </c>
      <c r="L2396" t="str">
        <f>_xlfn.XLOOKUP(D2396,Products!A:A,Products!D:D)</f>
        <v>Bags</v>
      </c>
      <c r="M2396">
        <f t="shared" si="333"/>
        <v>6081.7999999999993</v>
      </c>
      <c r="N2396">
        <f t="shared" si="334"/>
        <v>3974</v>
      </c>
      <c r="O2396">
        <f t="shared" si="335"/>
        <v>2107.7999999999993</v>
      </c>
      <c r="P2396" s="8">
        <f t="shared" si="336"/>
        <v>0.34657502713012589</v>
      </c>
      <c r="Q2396">
        <f t="shared" si="337"/>
        <v>0</v>
      </c>
      <c r="R2396">
        <f t="shared" si="338"/>
        <v>6081.7999999999993</v>
      </c>
      <c r="S2396">
        <f t="shared" si="339"/>
        <v>2107.7999999999993</v>
      </c>
      <c r="T2396" t="str">
        <f>_xlfn.XLOOKUP(C2396,Customers!A:A,Customers!D:D)</f>
        <v>F</v>
      </c>
      <c r="U2396" s="13">
        <f>_xlfn.XLOOKUP(C2396,Customers!A:A,Customers!E:E)</f>
        <v>29674</v>
      </c>
      <c r="V2396" t="str">
        <f>_xlfn.XLOOKUP(C2396,Customers!A:A,Customers!F:F)</f>
        <v>West Josephport</v>
      </c>
      <c r="W2396" s="13">
        <f>_xlfn.XLOOKUP(C2396,Customers!A:A,Customers!G:G)</f>
        <v>44600</v>
      </c>
      <c r="X2396">
        <f t="shared" ca="1" si="340"/>
        <v>45</v>
      </c>
      <c r="Y2396" t="str">
        <f t="shared" ca="1" si="341"/>
        <v>36-50</v>
      </c>
    </row>
    <row r="2397" spans="1:25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  <c r="I2397">
        <f>_xlfn.XLOOKUP(D2397,Products!A:A,Products!E:E)</f>
        <v>270.45</v>
      </c>
      <c r="J2397">
        <f>_xlfn.XLOOKUP(D2397,Products!A:A,Products!F:F)</f>
        <v>187.6</v>
      </c>
      <c r="K2397" t="str">
        <f>_xlfn.XLOOKUP(D2397,Products!A:A,Products!C:C)</f>
        <v>Fashion</v>
      </c>
      <c r="L2397" t="str">
        <f>_xlfn.XLOOKUP(D2397,Products!A:A,Products!D:D)</f>
        <v>Bags</v>
      </c>
      <c r="M2397">
        <f t="shared" si="333"/>
        <v>540.9</v>
      </c>
      <c r="N2397">
        <f t="shared" si="334"/>
        <v>375.2</v>
      </c>
      <c r="O2397">
        <f t="shared" si="335"/>
        <v>165.7</v>
      </c>
      <c r="P2397" s="8">
        <f t="shared" si="336"/>
        <v>0.30634128304677388</v>
      </c>
      <c r="Q2397">
        <f t="shared" si="337"/>
        <v>0</v>
      </c>
      <c r="R2397">
        <f t="shared" si="338"/>
        <v>540.9</v>
      </c>
      <c r="S2397">
        <f t="shared" si="339"/>
        <v>165.7</v>
      </c>
      <c r="T2397" t="str">
        <f>_xlfn.XLOOKUP(C2397,Customers!A:A,Customers!D:D)</f>
        <v>M</v>
      </c>
      <c r="U2397" s="13">
        <f>_xlfn.XLOOKUP(C2397,Customers!A:A,Customers!E:E)</f>
        <v>22815</v>
      </c>
      <c r="V2397" t="str">
        <f>_xlfn.XLOOKUP(C2397,Customers!A:A,Customers!F:F)</f>
        <v>New Manuelville</v>
      </c>
      <c r="W2397" s="13">
        <f>_xlfn.XLOOKUP(C2397,Customers!A:A,Customers!G:G)</f>
        <v>44340</v>
      </c>
      <c r="X2397">
        <f t="shared" ca="1" si="340"/>
        <v>64</v>
      </c>
      <c r="Y2397" t="str">
        <f t="shared" ca="1" si="341"/>
        <v>50+</v>
      </c>
    </row>
    <row r="2398" spans="1:25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  <c r="I2398">
        <f>_xlfn.XLOOKUP(D2398,Products!A:A,Products!E:E)</f>
        <v>540.94000000000005</v>
      </c>
      <c r="J2398">
        <f>_xlfn.XLOOKUP(D2398,Products!A:A,Products!F:F)</f>
        <v>398.25</v>
      </c>
      <c r="K2398" t="str">
        <f>_xlfn.XLOOKUP(D2398,Products!A:A,Products!C:C)</f>
        <v>Fashion</v>
      </c>
      <c r="L2398" t="str">
        <f>_xlfn.XLOOKUP(D2398,Products!A:A,Products!D:D)</f>
        <v>Clothing</v>
      </c>
      <c r="M2398">
        <f t="shared" si="333"/>
        <v>2163.7600000000002</v>
      </c>
      <c r="N2398">
        <f t="shared" si="334"/>
        <v>1593</v>
      </c>
      <c r="O2398">
        <f t="shared" si="335"/>
        <v>570.76000000000022</v>
      </c>
      <c r="P2398" s="8">
        <f t="shared" si="336"/>
        <v>0.26378156542315234</v>
      </c>
      <c r="Q2398">
        <f t="shared" si="337"/>
        <v>324.56400000000002</v>
      </c>
      <c r="R2398">
        <f t="shared" si="338"/>
        <v>1839.1960000000001</v>
      </c>
      <c r="S2398">
        <f t="shared" si="339"/>
        <v>246.19600000000014</v>
      </c>
      <c r="T2398" t="str">
        <f>_xlfn.XLOOKUP(C2398,Customers!A:A,Customers!D:D)</f>
        <v>M</v>
      </c>
      <c r="U2398" s="13">
        <f>_xlfn.XLOOKUP(C2398,Customers!A:A,Customers!E:E)</f>
        <v>25414</v>
      </c>
      <c r="V2398" t="str">
        <f>_xlfn.XLOOKUP(C2398,Customers!A:A,Customers!F:F)</f>
        <v>Lake Steventown</v>
      </c>
      <c r="W2398" s="13">
        <f>_xlfn.XLOOKUP(C2398,Customers!A:A,Customers!G:G)</f>
        <v>44835</v>
      </c>
      <c r="X2398">
        <f t="shared" ca="1" si="340"/>
        <v>56</v>
      </c>
      <c r="Y2398" t="str">
        <f t="shared" ca="1" si="341"/>
        <v>50+</v>
      </c>
    </row>
    <row r="2399" spans="1:25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  <c r="I2399">
        <f>_xlfn.XLOOKUP(D2399,Products!A:A,Products!E:E)</f>
        <v>1227.24</v>
      </c>
      <c r="J2399">
        <f>_xlfn.XLOOKUP(D2399,Products!A:A,Products!F:F)</f>
        <v>977.09</v>
      </c>
      <c r="K2399" t="str">
        <f>_xlfn.XLOOKUP(D2399,Products!A:A,Products!C:C)</f>
        <v>Groceries</v>
      </c>
      <c r="L2399" t="str">
        <f>_xlfn.XLOOKUP(D2399,Products!A:A,Products!D:D)</f>
        <v>Dairy</v>
      </c>
      <c r="M2399">
        <f t="shared" si="333"/>
        <v>2454.48</v>
      </c>
      <c r="N2399">
        <f t="shared" si="334"/>
        <v>1954.18</v>
      </c>
      <c r="O2399">
        <f t="shared" si="335"/>
        <v>500.29999999999995</v>
      </c>
      <c r="P2399" s="8">
        <f t="shared" si="336"/>
        <v>0.20383136142889735</v>
      </c>
      <c r="Q2399">
        <f t="shared" si="337"/>
        <v>368.17199999999997</v>
      </c>
      <c r="R2399">
        <f t="shared" si="338"/>
        <v>2086.308</v>
      </c>
      <c r="S2399">
        <f t="shared" si="339"/>
        <v>132.12799999999993</v>
      </c>
      <c r="T2399" t="str">
        <f>_xlfn.XLOOKUP(C2399,Customers!A:A,Customers!D:D)</f>
        <v>F</v>
      </c>
      <c r="U2399" s="13">
        <f>_xlfn.XLOOKUP(C2399,Customers!A:A,Customers!E:E)</f>
        <v>24112</v>
      </c>
      <c r="V2399" t="str">
        <f>_xlfn.XLOOKUP(C2399,Customers!A:A,Customers!F:F)</f>
        <v>South Ianhaven</v>
      </c>
      <c r="W2399" s="13">
        <f>_xlfn.XLOOKUP(C2399,Customers!A:A,Customers!G:G)</f>
        <v>44926</v>
      </c>
      <c r="X2399">
        <f t="shared" ca="1" si="340"/>
        <v>60</v>
      </c>
      <c r="Y2399" t="str">
        <f t="shared" ca="1" si="341"/>
        <v>50+</v>
      </c>
    </row>
    <row r="2400" spans="1:25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  <c r="I2400">
        <f>_xlfn.XLOOKUP(D2400,Products!A:A,Products!E:E)</f>
        <v>540.94000000000005</v>
      </c>
      <c r="J2400">
        <f>_xlfn.XLOOKUP(D2400,Products!A:A,Products!F:F)</f>
        <v>398.25</v>
      </c>
      <c r="K2400" t="str">
        <f>_xlfn.XLOOKUP(D2400,Products!A:A,Products!C:C)</f>
        <v>Fashion</v>
      </c>
      <c r="L2400" t="str">
        <f>_xlfn.XLOOKUP(D2400,Products!A:A,Products!D:D)</f>
        <v>Clothing</v>
      </c>
      <c r="M2400">
        <f t="shared" si="333"/>
        <v>2704.7000000000003</v>
      </c>
      <c r="N2400">
        <f t="shared" si="334"/>
        <v>1991.25</v>
      </c>
      <c r="O2400">
        <f t="shared" si="335"/>
        <v>713.45000000000027</v>
      </c>
      <c r="P2400" s="8">
        <f t="shared" si="336"/>
        <v>0.26378156542315234</v>
      </c>
      <c r="Q2400">
        <f t="shared" si="337"/>
        <v>135.23500000000001</v>
      </c>
      <c r="R2400">
        <f t="shared" si="338"/>
        <v>2569.4650000000001</v>
      </c>
      <c r="S2400">
        <f t="shared" si="339"/>
        <v>578.21500000000015</v>
      </c>
      <c r="T2400" t="str">
        <f>_xlfn.XLOOKUP(C2400,Customers!A:A,Customers!D:D)</f>
        <v>F</v>
      </c>
      <c r="U2400" s="13">
        <f>_xlfn.XLOOKUP(C2400,Customers!A:A,Customers!E:E)</f>
        <v>22804</v>
      </c>
      <c r="V2400" t="str">
        <f>_xlfn.XLOOKUP(C2400,Customers!A:A,Customers!F:F)</f>
        <v>North Michelle</v>
      </c>
      <c r="W2400" s="13">
        <f>_xlfn.XLOOKUP(C2400,Customers!A:A,Customers!G:G)</f>
        <v>44237</v>
      </c>
      <c r="X2400">
        <f t="shared" ca="1" si="340"/>
        <v>64</v>
      </c>
      <c r="Y2400" t="str">
        <f t="shared" ca="1" si="341"/>
        <v>50+</v>
      </c>
    </row>
    <row r="2401" spans="1:25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  <c r="I2401">
        <f>_xlfn.XLOOKUP(D2401,Products!A:A,Products!E:E)</f>
        <v>366.93</v>
      </c>
      <c r="J2401">
        <f>_xlfn.XLOOKUP(D2401,Products!A:A,Products!F:F)</f>
        <v>285.23</v>
      </c>
      <c r="K2401" t="str">
        <f>_xlfn.XLOOKUP(D2401,Products!A:A,Products!C:C)</f>
        <v>Fashion</v>
      </c>
      <c r="L2401" t="str">
        <f>_xlfn.XLOOKUP(D2401,Products!A:A,Products!D:D)</f>
        <v>Footwear</v>
      </c>
      <c r="M2401">
        <f t="shared" si="333"/>
        <v>1467.72</v>
      </c>
      <c r="N2401">
        <f t="shared" si="334"/>
        <v>1140.92</v>
      </c>
      <c r="O2401">
        <f t="shared" si="335"/>
        <v>326.79999999999995</v>
      </c>
      <c r="P2401" s="8">
        <f t="shared" si="336"/>
        <v>0.22265827269506441</v>
      </c>
      <c r="Q2401">
        <f t="shared" si="337"/>
        <v>146.77200000000002</v>
      </c>
      <c r="R2401">
        <f t="shared" si="338"/>
        <v>1320.9480000000001</v>
      </c>
      <c r="S2401">
        <f t="shared" si="339"/>
        <v>180.02800000000002</v>
      </c>
      <c r="T2401" t="str">
        <f>_xlfn.XLOOKUP(C2401,Customers!A:A,Customers!D:D)</f>
        <v>M</v>
      </c>
      <c r="U2401" s="13">
        <f>_xlfn.XLOOKUP(C2401,Customers!A:A,Customers!E:E)</f>
        <v>33773</v>
      </c>
      <c r="V2401" t="str">
        <f>_xlfn.XLOOKUP(C2401,Customers!A:A,Customers!F:F)</f>
        <v>Port Kimberly</v>
      </c>
      <c r="W2401" s="13">
        <f>_xlfn.XLOOKUP(C2401,Customers!A:A,Customers!G:G)</f>
        <v>44616</v>
      </c>
      <c r="X2401">
        <f t="shared" ca="1" si="340"/>
        <v>34</v>
      </c>
      <c r="Y2401" t="str">
        <f t="shared" ca="1" si="341"/>
        <v>26-35</v>
      </c>
    </row>
    <row r="2402" spans="1:25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  <c r="I2402">
        <f>_xlfn.XLOOKUP(D2402,Products!A:A,Products!E:E)</f>
        <v>270.45</v>
      </c>
      <c r="J2402">
        <f>_xlfn.XLOOKUP(D2402,Products!A:A,Products!F:F)</f>
        <v>187.6</v>
      </c>
      <c r="K2402" t="str">
        <f>_xlfn.XLOOKUP(D2402,Products!A:A,Products!C:C)</f>
        <v>Fashion</v>
      </c>
      <c r="L2402" t="str">
        <f>_xlfn.XLOOKUP(D2402,Products!A:A,Products!D:D)</f>
        <v>Bags</v>
      </c>
      <c r="M2402">
        <f t="shared" si="333"/>
        <v>1352.25</v>
      </c>
      <c r="N2402">
        <f t="shared" si="334"/>
        <v>938</v>
      </c>
      <c r="O2402">
        <f t="shared" si="335"/>
        <v>414.25</v>
      </c>
      <c r="P2402" s="8">
        <f t="shared" si="336"/>
        <v>0.30634128304677388</v>
      </c>
      <c r="Q2402">
        <f t="shared" si="337"/>
        <v>0</v>
      </c>
      <c r="R2402">
        <f t="shared" si="338"/>
        <v>1352.25</v>
      </c>
      <c r="S2402">
        <f t="shared" si="339"/>
        <v>414.25</v>
      </c>
      <c r="T2402" t="str">
        <f>_xlfn.XLOOKUP(C2402,Customers!A:A,Customers!D:D)</f>
        <v>M</v>
      </c>
      <c r="U2402" s="13">
        <f>_xlfn.XLOOKUP(C2402,Customers!A:A,Customers!E:E)</f>
        <v>20358</v>
      </c>
      <c r="V2402" t="str">
        <f>_xlfn.XLOOKUP(C2402,Customers!A:A,Customers!F:F)</f>
        <v>Zacharyberg</v>
      </c>
      <c r="W2402" s="13">
        <f>_xlfn.XLOOKUP(C2402,Customers!A:A,Customers!G:G)</f>
        <v>45869</v>
      </c>
      <c r="X2402">
        <f t="shared" ca="1" si="340"/>
        <v>70</v>
      </c>
      <c r="Y2402" t="str">
        <f t="shared" ca="1" si="341"/>
        <v>50+</v>
      </c>
    </row>
    <row r="2403" spans="1:25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  <c r="I2403">
        <f>_xlfn.XLOOKUP(D2403,Products!A:A,Products!E:E)</f>
        <v>304.70999999999998</v>
      </c>
      <c r="J2403">
        <f>_xlfn.XLOOKUP(D2403,Products!A:A,Products!F:F)</f>
        <v>164.01</v>
      </c>
      <c r="K2403" t="str">
        <f>_xlfn.XLOOKUP(D2403,Products!A:A,Products!C:C)</f>
        <v>Groceries</v>
      </c>
      <c r="L2403" t="str">
        <f>_xlfn.XLOOKUP(D2403,Products!A:A,Products!D:D)</f>
        <v>Vegetables</v>
      </c>
      <c r="M2403">
        <f t="shared" si="333"/>
        <v>1218.8399999999999</v>
      </c>
      <c r="N2403">
        <f t="shared" si="334"/>
        <v>656.04</v>
      </c>
      <c r="O2403">
        <f t="shared" si="335"/>
        <v>562.79999999999995</v>
      </c>
      <c r="P2403" s="8">
        <f t="shared" si="336"/>
        <v>0.46175051688490698</v>
      </c>
      <c r="Q2403">
        <f t="shared" si="337"/>
        <v>121.884</v>
      </c>
      <c r="R2403">
        <f t="shared" si="338"/>
        <v>1096.9559999999999</v>
      </c>
      <c r="S2403">
        <f t="shared" si="339"/>
        <v>440.91599999999994</v>
      </c>
      <c r="T2403" t="str">
        <f>_xlfn.XLOOKUP(C2403,Customers!A:A,Customers!D:D)</f>
        <v>M</v>
      </c>
      <c r="U2403" s="13">
        <f>_xlfn.XLOOKUP(C2403,Customers!A:A,Customers!E:E)</f>
        <v>31435</v>
      </c>
      <c r="V2403" t="str">
        <f>_xlfn.XLOOKUP(C2403,Customers!A:A,Customers!F:F)</f>
        <v>Jessicaside</v>
      </c>
      <c r="W2403" s="13">
        <f>_xlfn.XLOOKUP(C2403,Customers!A:A,Customers!G:G)</f>
        <v>44905</v>
      </c>
      <c r="X2403">
        <f t="shared" ca="1" si="340"/>
        <v>40</v>
      </c>
      <c r="Y2403" t="str">
        <f t="shared" ca="1" si="341"/>
        <v>36-50</v>
      </c>
    </row>
    <row r="2404" spans="1:25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  <c r="I2404">
        <f>_xlfn.XLOOKUP(D2404,Products!A:A,Products!E:E)</f>
        <v>1635.01</v>
      </c>
      <c r="J2404">
        <f>_xlfn.XLOOKUP(D2404,Products!A:A,Products!F:F)</f>
        <v>1043.29</v>
      </c>
      <c r="K2404" t="str">
        <f>_xlfn.XLOOKUP(D2404,Products!A:A,Products!C:C)</f>
        <v>Electronics</v>
      </c>
      <c r="L2404" t="str">
        <f>_xlfn.XLOOKUP(D2404,Products!A:A,Products!D:D)</f>
        <v>Television</v>
      </c>
      <c r="M2404">
        <f t="shared" si="333"/>
        <v>4905.03</v>
      </c>
      <c r="N2404">
        <f t="shared" si="334"/>
        <v>3129.87</v>
      </c>
      <c r="O2404">
        <f t="shared" si="335"/>
        <v>1775.1599999999999</v>
      </c>
      <c r="P2404" s="8">
        <f t="shared" si="336"/>
        <v>0.36190604338811383</v>
      </c>
      <c r="Q2404">
        <f t="shared" si="337"/>
        <v>490.50299999999999</v>
      </c>
      <c r="R2404">
        <f t="shared" si="338"/>
        <v>4414.527</v>
      </c>
      <c r="S2404">
        <f t="shared" si="339"/>
        <v>1284.6570000000002</v>
      </c>
      <c r="T2404" t="str">
        <f>_xlfn.XLOOKUP(C2404,Customers!A:A,Customers!D:D)</f>
        <v>F</v>
      </c>
      <c r="U2404" s="13">
        <f>_xlfn.XLOOKUP(C2404,Customers!A:A,Customers!E:E)</f>
        <v>21861</v>
      </c>
      <c r="V2404" t="str">
        <f>_xlfn.XLOOKUP(C2404,Customers!A:A,Customers!F:F)</f>
        <v>Carlsonborough</v>
      </c>
      <c r="W2404" s="13">
        <f>_xlfn.XLOOKUP(C2404,Customers!A:A,Customers!G:G)</f>
        <v>44427</v>
      </c>
      <c r="X2404">
        <f t="shared" ca="1" si="340"/>
        <v>66</v>
      </c>
      <c r="Y2404" t="str">
        <f t="shared" ca="1" si="341"/>
        <v>50+</v>
      </c>
    </row>
    <row r="2405" spans="1:25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  <c r="I2405">
        <f>_xlfn.XLOOKUP(D2405,Products!A:A,Products!E:E)</f>
        <v>1342.75</v>
      </c>
      <c r="J2405">
        <f>_xlfn.XLOOKUP(D2405,Products!A:A,Products!F:F)</f>
        <v>797.94</v>
      </c>
      <c r="K2405" t="str">
        <f>_xlfn.XLOOKUP(D2405,Products!A:A,Products!C:C)</f>
        <v>Fashion</v>
      </c>
      <c r="L2405" t="str">
        <f>_xlfn.XLOOKUP(D2405,Products!A:A,Products!D:D)</f>
        <v>Clothing</v>
      </c>
      <c r="M2405">
        <f t="shared" si="333"/>
        <v>1342.75</v>
      </c>
      <c r="N2405">
        <f t="shared" si="334"/>
        <v>797.94</v>
      </c>
      <c r="O2405">
        <f t="shared" si="335"/>
        <v>544.80999999999995</v>
      </c>
      <c r="P2405" s="8">
        <f t="shared" si="336"/>
        <v>0.40574194749581077</v>
      </c>
      <c r="Q2405">
        <f t="shared" si="337"/>
        <v>67.137500000000003</v>
      </c>
      <c r="R2405">
        <f t="shared" si="338"/>
        <v>1275.6125</v>
      </c>
      <c r="S2405">
        <f t="shared" si="339"/>
        <v>477.6724999999999</v>
      </c>
      <c r="T2405" t="str">
        <f>_xlfn.XLOOKUP(C2405,Customers!A:A,Customers!D:D)</f>
        <v>M</v>
      </c>
      <c r="U2405" s="13">
        <f>_xlfn.XLOOKUP(C2405,Customers!A:A,Customers!E:E)</f>
        <v>36768</v>
      </c>
      <c r="V2405" t="str">
        <f>_xlfn.XLOOKUP(C2405,Customers!A:A,Customers!F:F)</f>
        <v>Ellisside</v>
      </c>
      <c r="W2405" s="13">
        <f>_xlfn.XLOOKUP(C2405,Customers!A:A,Customers!G:G)</f>
        <v>44715</v>
      </c>
      <c r="X2405">
        <f t="shared" ca="1" si="340"/>
        <v>25</v>
      </c>
      <c r="Y2405" t="str">
        <f t="shared" ca="1" si="341"/>
        <v>18-25</v>
      </c>
    </row>
    <row r="2406" spans="1:25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  <c r="I2406">
        <f>_xlfn.XLOOKUP(D2406,Products!A:A,Products!E:E)</f>
        <v>25.57</v>
      </c>
      <c r="J2406">
        <f>_xlfn.XLOOKUP(D2406,Products!A:A,Products!F:F)</f>
        <v>19.05</v>
      </c>
      <c r="K2406" t="str">
        <f>_xlfn.XLOOKUP(D2406,Products!A:A,Products!C:C)</f>
        <v>Groceries</v>
      </c>
      <c r="L2406" t="str">
        <f>_xlfn.XLOOKUP(D2406,Products!A:A,Products!D:D)</f>
        <v>Vegetables</v>
      </c>
      <c r="M2406">
        <f t="shared" si="333"/>
        <v>51.14</v>
      </c>
      <c r="N2406">
        <f t="shared" si="334"/>
        <v>38.1</v>
      </c>
      <c r="O2406">
        <f t="shared" si="335"/>
        <v>13.04</v>
      </c>
      <c r="P2406" s="8">
        <f t="shared" si="336"/>
        <v>0.25498631208447398</v>
      </c>
      <c r="Q2406">
        <f t="shared" si="337"/>
        <v>0</v>
      </c>
      <c r="R2406">
        <f t="shared" si="338"/>
        <v>51.14</v>
      </c>
      <c r="S2406">
        <f t="shared" si="339"/>
        <v>13.04</v>
      </c>
      <c r="T2406" t="str">
        <f>_xlfn.XLOOKUP(C2406,Customers!A:A,Customers!D:D)</f>
        <v>M</v>
      </c>
      <c r="U2406" s="13">
        <f>_xlfn.XLOOKUP(C2406,Customers!A:A,Customers!E:E)</f>
        <v>29315</v>
      </c>
      <c r="V2406" t="str">
        <f>_xlfn.XLOOKUP(C2406,Customers!A:A,Customers!F:F)</f>
        <v>West Paulfurt</v>
      </c>
      <c r="W2406" s="13">
        <f>_xlfn.XLOOKUP(C2406,Customers!A:A,Customers!G:G)</f>
        <v>45654</v>
      </c>
      <c r="X2406">
        <f t="shared" ca="1" si="340"/>
        <v>46</v>
      </c>
      <c r="Y2406" t="str">
        <f t="shared" ca="1" si="341"/>
        <v>36-50</v>
      </c>
    </row>
    <row r="2407" spans="1:25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  <c r="I2407">
        <f>_xlfn.XLOOKUP(D2407,Products!A:A,Products!E:E)</f>
        <v>453.62</v>
      </c>
      <c r="J2407">
        <f>_xlfn.XLOOKUP(D2407,Products!A:A,Products!F:F)</f>
        <v>316.63</v>
      </c>
      <c r="K2407" t="str">
        <f>_xlfn.XLOOKUP(D2407,Products!A:A,Products!C:C)</f>
        <v>Fashion</v>
      </c>
      <c r="L2407" t="str">
        <f>_xlfn.XLOOKUP(D2407,Products!A:A,Products!D:D)</f>
        <v>Clothing</v>
      </c>
      <c r="M2407">
        <f t="shared" si="333"/>
        <v>1814.48</v>
      </c>
      <c r="N2407">
        <f t="shared" si="334"/>
        <v>1266.52</v>
      </c>
      <c r="O2407">
        <f t="shared" si="335"/>
        <v>547.96</v>
      </c>
      <c r="P2407" s="8">
        <f t="shared" si="336"/>
        <v>0.30199285745778409</v>
      </c>
      <c r="Q2407">
        <f t="shared" si="337"/>
        <v>90.724000000000004</v>
      </c>
      <c r="R2407">
        <f t="shared" si="338"/>
        <v>1723.7560000000001</v>
      </c>
      <c r="S2407">
        <f t="shared" si="339"/>
        <v>457.2360000000001</v>
      </c>
      <c r="T2407" t="str">
        <f>_xlfn.XLOOKUP(C2407,Customers!A:A,Customers!D:D)</f>
        <v>M</v>
      </c>
      <c r="U2407" s="13">
        <f>_xlfn.XLOOKUP(C2407,Customers!A:A,Customers!E:E)</f>
        <v>23821</v>
      </c>
      <c r="V2407" t="str">
        <f>_xlfn.XLOOKUP(C2407,Customers!A:A,Customers!F:F)</f>
        <v>West Ann</v>
      </c>
      <c r="W2407" s="13">
        <f>_xlfn.XLOOKUP(C2407,Customers!A:A,Customers!G:G)</f>
        <v>45308</v>
      </c>
      <c r="X2407">
        <f t="shared" ca="1" si="340"/>
        <v>61</v>
      </c>
      <c r="Y2407" t="str">
        <f t="shared" ca="1" si="341"/>
        <v>50+</v>
      </c>
    </row>
    <row r="2408" spans="1:25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  <c r="I2408">
        <f>_xlfn.XLOOKUP(D2408,Products!A:A,Products!E:E)</f>
        <v>1193.0899999999999</v>
      </c>
      <c r="J2408">
        <f>_xlfn.XLOOKUP(D2408,Products!A:A,Products!F:F)</f>
        <v>818.24</v>
      </c>
      <c r="K2408" t="str">
        <f>_xlfn.XLOOKUP(D2408,Products!A:A,Products!C:C)</f>
        <v>Electronics</v>
      </c>
      <c r="L2408" t="str">
        <f>_xlfn.XLOOKUP(D2408,Products!A:A,Products!D:D)</f>
        <v>Camera</v>
      </c>
      <c r="M2408">
        <f t="shared" si="333"/>
        <v>3579.2699999999995</v>
      </c>
      <c r="N2408">
        <f t="shared" si="334"/>
        <v>2454.7200000000003</v>
      </c>
      <c r="O2408">
        <f t="shared" si="335"/>
        <v>1124.5499999999993</v>
      </c>
      <c r="P2408" s="8">
        <f t="shared" si="336"/>
        <v>0.31418417722049452</v>
      </c>
      <c r="Q2408">
        <f t="shared" si="337"/>
        <v>536.89049999999986</v>
      </c>
      <c r="R2408">
        <f t="shared" si="338"/>
        <v>3042.3794999999996</v>
      </c>
      <c r="S2408">
        <f t="shared" si="339"/>
        <v>587.6594999999993</v>
      </c>
      <c r="T2408" t="str">
        <f>_xlfn.XLOOKUP(C2408,Customers!A:A,Customers!D:D)</f>
        <v>M</v>
      </c>
      <c r="U2408" s="13">
        <f>_xlfn.XLOOKUP(C2408,Customers!A:A,Customers!E:E)</f>
        <v>21086</v>
      </c>
      <c r="V2408" t="str">
        <f>_xlfn.XLOOKUP(C2408,Customers!A:A,Customers!F:F)</f>
        <v>Lake Emily</v>
      </c>
      <c r="W2408" s="13">
        <f>_xlfn.XLOOKUP(C2408,Customers!A:A,Customers!G:G)</f>
        <v>44153</v>
      </c>
      <c r="X2408">
        <f t="shared" ca="1" si="340"/>
        <v>68</v>
      </c>
      <c r="Y2408" t="str">
        <f t="shared" ca="1" si="341"/>
        <v>50+</v>
      </c>
    </row>
    <row r="2409" spans="1:25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  <c r="I2409">
        <f>_xlfn.XLOOKUP(D2409,Products!A:A,Products!E:E)</f>
        <v>1044.6400000000001</v>
      </c>
      <c r="J2409">
        <f>_xlfn.XLOOKUP(D2409,Products!A:A,Products!F:F)</f>
        <v>775.07</v>
      </c>
      <c r="K2409" t="str">
        <f>_xlfn.XLOOKUP(D2409,Products!A:A,Products!C:C)</f>
        <v>Fashion</v>
      </c>
      <c r="L2409" t="str">
        <f>_xlfn.XLOOKUP(D2409,Products!A:A,Products!D:D)</f>
        <v>Footwear</v>
      </c>
      <c r="M2409">
        <f t="shared" si="333"/>
        <v>2089.2800000000002</v>
      </c>
      <c r="N2409">
        <f t="shared" si="334"/>
        <v>1550.14</v>
      </c>
      <c r="O2409">
        <f t="shared" si="335"/>
        <v>539.1400000000001</v>
      </c>
      <c r="P2409" s="8">
        <f t="shared" si="336"/>
        <v>0.25805062030938891</v>
      </c>
      <c r="Q2409">
        <f t="shared" si="337"/>
        <v>0</v>
      </c>
      <c r="R2409">
        <f t="shared" si="338"/>
        <v>2089.2800000000002</v>
      </c>
      <c r="S2409">
        <f t="shared" si="339"/>
        <v>539.1400000000001</v>
      </c>
      <c r="T2409" t="str">
        <f>_xlfn.XLOOKUP(C2409,Customers!A:A,Customers!D:D)</f>
        <v>M</v>
      </c>
      <c r="U2409" s="13">
        <f>_xlfn.XLOOKUP(C2409,Customers!A:A,Customers!E:E)</f>
        <v>24703</v>
      </c>
      <c r="V2409" t="str">
        <f>_xlfn.XLOOKUP(C2409,Customers!A:A,Customers!F:F)</f>
        <v>Conwayside</v>
      </c>
      <c r="W2409" s="13">
        <f>_xlfn.XLOOKUP(C2409,Customers!A:A,Customers!G:G)</f>
        <v>45026</v>
      </c>
      <c r="X2409">
        <f t="shared" ca="1" si="340"/>
        <v>58</v>
      </c>
      <c r="Y2409" t="str">
        <f t="shared" ca="1" si="341"/>
        <v>50+</v>
      </c>
    </row>
    <row r="2410" spans="1:25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  <c r="I2410">
        <f>_xlfn.XLOOKUP(D2410,Products!A:A,Products!E:E)</f>
        <v>1798.97</v>
      </c>
      <c r="J2410">
        <f>_xlfn.XLOOKUP(D2410,Products!A:A,Products!F:F)</f>
        <v>1329.15</v>
      </c>
      <c r="K2410" t="str">
        <f>_xlfn.XLOOKUP(D2410,Products!A:A,Products!C:C)</f>
        <v>Fashion</v>
      </c>
      <c r="L2410" t="str">
        <f>_xlfn.XLOOKUP(D2410,Products!A:A,Products!D:D)</f>
        <v>Accessories</v>
      </c>
      <c r="M2410">
        <f t="shared" si="333"/>
        <v>8994.85</v>
      </c>
      <c r="N2410">
        <f t="shared" si="334"/>
        <v>6645.75</v>
      </c>
      <c r="O2410">
        <f t="shared" si="335"/>
        <v>2349.1000000000004</v>
      </c>
      <c r="P2410" s="8">
        <f t="shared" si="336"/>
        <v>0.26116055298309593</v>
      </c>
      <c r="Q2410">
        <f t="shared" si="337"/>
        <v>1349.2275</v>
      </c>
      <c r="R2410">
        <f t="shared" si="338"/>
        <v>7645.6225000000004</v>
      </c>
      <c r="S2410">
        <f t="shared" si="339"/>
        <v>999.8725000000004</v>
      </c>
      <c r="T2410" t="str">
        <f>_xlfn.XLOOKUP(C2410,Customers!A:A,Customers!D:D)</f>
        <v>F</v>
      </c>
      <c r="U2410" s="13">
        <f>_xlfn.XLOOKUP(C2410,Customers!A:A,Customers!E:E)</f>
        <v>31052</v>
      </c>
      <c r="V2410" t="str">
        <f>_xlfn.XLOOKUP(C2410,Customers!A:A,Customers!F:F)</f>
        <v>South James</v>
      </c>
      <c r="W2410" s="13">
        <f>_xlfn.XLOOKUP(C2410,Customers!A:A,Customers!G:G)</f>
        <v>44584</v>
      </c>
      <c r="X2410">
        <f t="shared" ca="1" si="340"/>
        <v>41</v>
      </c>
      <c r="Y2410" t="str">
        <f t="shared" ca="1" si="341"/>
        <v>36-50</v>
      </c>
    </row>
    <row r="2411" spans="1:25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  <c r="I2411">
        <f>_xlfn.XLOOKUP(D2411,Products!A:A,Products!E:E)</f>
        <v>818.76</v>
      </c>
      <c r="J2411">
        <f>_xlfn.XLOOKUP(D2411,Products!A:A,Products!F:F)</f>
        <v>527.62</v>
      </c>
      <c r="K2411" t="str">
        <f>_xlfn.XLOOKUP(D2411,Products!A:A,Products!C:C)</f>
        <v>Electronics</v>
      </c>
      <c r="L2411" t="str">
        <f>_xlfn.XLOOKUP(D2411,Products!A:A,Products!D:D)</f>
        <v>Television</v>
      </c>
      <c r="M2411">
        <f t="shared" si="333"/>
        <v>4093.8</v>
      </c>
      <c r="N2411">
        <f t="shared" si="334"/>
        <v>2638.1</v>
      </c>
      <c r="O2411">
        <f t="shared" si="335"/>
        <v>1455.7000000000003</v>
      </c>
      <c r="P2411" s="8">
        <f t="shared" si="336"/>
        <v>0.35558649665347603</v>
      </c>
      <c r="Q2411">
        <f t="shared" si="337"/>
        <v>614.07000000000005</v>
      </c>
      <c r="R2411">
        <f t="shared" si="338"/>
        <v>3479.73</v>
      </c>
      <c r="S2411">
        <f t="shared" si="339"/>
        <v>841.63000000000011</v>
      </c>
      <c r="T2411" t="str">
        <f>_xlfn.XLOOKUP(C2411,Customers!A:A,Customers!D:D)</f>
        <v>M</v>
      </c>
      <c r="U2411" s="13">
        <f>_xlfn.XLOOKUP(C2411,Customers!A:A,Customers!E:E)</f>
        <v>24029</v>
      </c>
      <c r="V2411" t="str">
        <f>_xlfn.XLOOKUP(C2411,Customers!A:A,Customers!F:F)</f>
        <v>New Reginald</v>
      </c>
      <c r="W2411" s="13">
        <f>_xlfn.XLOOKUP(C2411,Customers!A:A,Customers!G:G)</f>
        <v>44937</v>
      </c>
      <c r="X2411">
        <f t="shared" ca="1" si="340"/>
        <v>60</v>
      </c>
      <c r="Y2411" t="str">
        <f t="shared" ca="1" si="341"/>
        <v>50+</v>
      </c>
    </row>
    <row r="2412" spans="1:25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  <c r="I2412">
        <f>_xlfn.XLOOKUP(D2412,Products!A:A,Products!E:E)</f>
        <v>388.26</v>
      </c>
      <c r="J2412">
        <f>_xlfn.XLOOKUP(D2412,Products!A:A,Products!F:F)</f>
        <v>199.3</v>
      </c>
      <c r="K2412" t="str">
        <f>_xlfn.XLOOKUP(D2412,Products!A:A,Products!C:C)</f>
        <v>Fashion</v>
      </c>
      <c r="L2412" t="str">
        <f>_xlfn.XLOOKUP(D2412,Products!A:A,Products!D:D)</f>
        <v>Watches</v>
      </c>
      <c r="M2412">
        <f t="shared" si="333"/>
        <v>1164.78</v>
      </c>
      <c r="N2412">
        <f t="shared" si="334"/>
        <v>597.90000000000009</v>
      </c>
      <c r="O2412">
        <f t="shared" si="335"/>
        <v>566.87999999999988</v>
      </c>
      <c r="P2412" s="8">
        <f t="shared" si="336"/>
        <v>0.4866841807036521</v>
      </c>
      <c r="Q2412">
        <f t="shared" si="337"/>
        <v>174.71699999999998</v>
      </c>
      <c r="R2412">
        <f t="shared" si="338"/>
        <v>990.06299999999999</v>
      </c>
      <c r="S2412">
        <f t="shared" si="339"/>
        <v>392.1629999999999</v>
      </c>
      <c r="T2412" t="str">
        <f>_xlfn.XLOOKUP(C2412,Customers!A:A,Customers!D:D)</f>
        <v>F</v>
      </c>
      <c r="U2412" s="13">
        <f>_xlfn.XLOOKUP(C2412,Customers!A:A,Customers!E:E)</f>
        <v>32344</v>
      </c>
      <c r="V2412" t="str">
        <f>_xlfn.XLOOKUP(C2412,Customers!A:A,Customers!F:F)</f>
        <v>South Christinabury</v>
      </c>
      <c r="W2412" s="13">
        <f>_xlfn.XLOOKUP(C2412,Customers!A:A,Customers!G:G)</f>
        <v>44826</v>
      </c>
      <c r="X2412">
        <f t="shared" ca="1" si="340"/>
        <v>37</v>
      </c>
      <c r="Y2412" t="str">
        <f t="shared" ca="1" si="341"/>
        <v>36-50</v>
      </c>
    </row>
    <row r="2413" spans="1:25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  <c r="I2413">
        <f>_xlfn.XLOOKUP(D2413,Products!A:A,Products!E:E)</f>
        <v>1342.75</v>
      </c>
      <c r="J2413">
        <f>_xlfn.XLOOKUP(D2413,Products!A:A,Products!F:F)</f>
        <v>797.94</v>
      </c>
      <c r="K2413" t="str">
        <f>_xlfn.XLOOKUP(D2413,Products!A:A,Products!C:C)</f>
        <v>Fashion</v>
      </c>
      <c r="L2413" t="str">
        <f>_xlfn.XLOOKUP(D2413,Products!A:A,Products!D:D)</f>
        <v>Clothing</v>
      </c>
      <c r="M2413">
        <f t="shared" si="333"/>
        <v>1342.75</v>
      </c>
      <c r="N2413">
        <f t="shared" si="334"/>
        <v>797.94</v>
      </c>
      <c r="O2413">
        <f t="shared" si="335"/>
        <v>544.80999999999995</v>
      </c>
      <c r="P2413" s="8">
        <f t="shared" si="336"/>
        <v>0.40574194749581077</v>
      </c>
      <c r="Q2413">
        <f t="shared" si="337"/>
        <v>0</v>
      </c>
      <c r="R2413">
        <f t="shared" si="338"/>
        <v>1342.75</v>
      </c>
      <c r="S2413">
        <f t="shared" si="339"/>
        <v>544.80999999999995</v>
      </c>
      <c r="T2413" t="str">
        <f>_xlfn.XLOOKUP(C2413,Customers!A:A,Customers!D:D)</f>
        <v>M</v>
      </c>
      <c r="U2413" s="13">
        <f>_xlfn.XLOOKUP(C2413,Customers!A:A,Customers!E:E)</f>
        <v>21543</v>
      </c>
      <c r="V2413" t="str">
        <f>_xlfn.XLOOKUP(C2413,Customers!A:A,Customers!F:F)</f>
        <v>Cisnerosville</v>
      </c>
      <c r="W2413" s="13">
        <f>_xlfn.XLOOKUP(C2413,Customers!A:A,Customers!G:G)</f>
        <v>45035</v>
      </c>
      <c r="X2413">
        <f t="shared" ca="1" si="340"/>
        <v>67</v>
      </c>
      <c r="Y2413" t="str">
        <f t="shared" ca="1" si="341"/>
        <v>50+</v>
      </c>
    </row>
    <row r="2414" spans="1:25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  <c r="I2414">
        <f>_xlfn.XLOOKUP(D2414,Products!A:A,Products!E:E)</f>
        <v>1272.23</v>
      </c>
      <c r="J2414">
        <f>_xlfn.XLOOKUP(D2414,Products!A:A,Products!F:F)</f>
        <v>952.65</v>
      </c>
      <c r="K2414" t="str">
        <f>_xlfn.XLOOKUP(D2414,Products!A:A,Products!C:C)</f>
        <v>Electronics</v>
      </c>
      <c r="L2414" t="str">
        <f>_xlfn.XLOOKUP(D2414,Products!A:A,Products!D:D)</f>
        <v>Smartphone</v>
      </c>
      <c r="M2414">
        <f t="shared" si="333"/>
        <v>5088.92</v>
      </c>
      <c r="N2414">
        <f t="shared" si="334"/>
        <v>3810.6</v>
      </c>
      <c r="O2414">
        <f t="shared" si="335"/>
        <v>1278.3200000000002</v>
      </c>
      <c r="P2414" s="8">
        <f t="shared" si="336"/>
        <v>0.2511967175746524</v>
      </c>
      <c r="Q2414">
        <f t="shared" si="337"/>
        <v>254.44600000000003</v>
      </c>
      <c r="R2414">
        <f t="shared" si="338"/>
        <v>4834.4740000000002</v>
      </c>
      <c r="S2414">
        <f t="shared" si="339"/>
        <v>1023.8740000000003</v>
      </c>
      <c r="T2414" t="str">
        <f>_xlfn.XLOOKUP(C2414,Customers!A:A,Customers!D:D)</f>
        <v>F</v>
      </c>
      <c r="U2414" s="13">
        <f>_xlfn.XLOOKUP(C2414,Customers!A:A,Customers!E:E)</f>
        <v>21899</v>
      </c>
      <c r="V2414" t="str">
        <f>_xlfn.XLOOKUP(C2414,Customers!A:A,Customers!F:F)</f>
        <v>West Dakotaside</v>
      </c>
      <c r="W2414" s="13">
        <f>_xlfn.XLOOKUP(C2414,Customers!A:A,Customers!G:G)</f>
        <v>44853</v>
      </c>
      <c r="X2414">
        <f t="shared" ca="1" si="340"/>
        <v>66</v>
      </c>
      <c r="Y2414" t="str">
        <f t="shared" ca="1" si="341"/>
        <v>50+</v>
      </c>
    </row>
    <row r="2415" spans="1:25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  <c r="I2415">
        <f>_xlfn.XLOOKUP(D2415,Products!A:A,Products!E:E)</f>
        <v>1134.8</v>
      </c>
      <c r="J2415">
        <f>_xlfn.XLOOKUP(D2415,Products!A:A,Products!F:F)</f>
        <v>675.1</v>
      </c>
      <c r="K2415" t="str">
        <f>_xlfn.XLOOKUP(D2415,Products!A:A,Products!C:C)</f>
        <v>Fashion</v>
      </c>
      <c r="L2415" t="str">
        <f>_xlfn.XLOOKUP(D2415,Products!A:A,Products!D:D)</f>
        <v>Watches</v>
      </c>
      <c r="M2415">
        <f t="shared" si="333"/>
        <v>1134.8</v>
      </c>
      <c r="N2415">
        <f t="shared" si="334"/>
        <v>675.1</v>
      </c>
      <c r="O2415">
        <f t="shared" si="335"/>
        <v>459.69999999999993</v>
      </c>
      <c r="P2415" s="8">
        <f t="shared" si="336"/>
        <v>0.40509340853013742</v>
      </c>
      <c r="Q2415">
        <f t="shared" si="337"/>
        <v>56.74</v>
      </c>
      <c r="R2415">
        <f t="shared" si="338"/>
        <v>1078.06</v>
      </c>
      <c r="S2415">
        <f t="shared" si="339"/>
        <v>402.95999999999992</v>
      </c>
      <c r="T2415" t="str">
        <f>_xlfn.XLOOKUP(C2415,Customers!A:A,Customers!D:D)</f>
        <v>F</v>
      </c>
      <c r="U2415" s="13">
        <f>_xlfn.XLOOKUP(C2415,Customers!A:A,Customers!E:E)</f>
        <v>36564</v>
      </c>
      <c r="V2415" t="str">
        <f>_xlfn.XLOOKUP(C2415,Customers!A:A,Customers!F:F)</f>
        <v>North Teresashire</v>
      </c>
      <c r="W2415" s="13">
        <f>_xlfn.XLOOKUP(C2415,Customers!A:A,Customers!G:G)</f>
        <v>44509</v>
      </c>
      <c r="X2415">
        <f t="shared" ca="1" si="340"/>
        <v>26</v>
      </c>
      <c r="Y2415" t="str">
        <f t="shared" ca="1" si="341"/>
        <v>26-35</v>
      </c>
    </row>
    <row r="2416" spans="1:25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  <c r="I2416">
        <f>_xlfn.XLOOKUP(D2416,Products!A:A,Products!E:E)</f>
        <v>1879.08</v>
      </c>
      <c r="J2416">
        <f>_xlfn.XLOOKUP(D2416,Products!A:A,Products!F:F)</f>
        <v>1004.56</v>
      </c>
      <c r="K2416" t="str">
        <f>_xlfn.XLOOKUP(D2416,Products!A:A,Products!C:C)</f>
        <v>Groceries</v>
      </c>
      <c r="L2416" t="str">
        <f>_xlfn.XLOOKUP(D2416,Products!A:A,Products!D:D)</f>
        <v>Dairy</v>
      </c>
      <c r="M2416">
        <f t="shared" si="333"/>
        <v>1879.08</v>
      </c>
      <c r="N2416">
        <f t="shared" si="334"/>
        <v>1004.56</v>
      </c>
      <c r="O2416">
        <f t="shared" si="335"/>
        <v>874.52</v>
      </c>
      <c r="P2416" s="8">
        <f t="shared" si="336"/>
        <v>0.46539796070417438</v>
      </c>
      <c r="Q2416">
        <f t="shared" si="337"/>
        <v>281.86199999999997</v>
      </c>
      <c r="R2416">
        <f t="shared" si="338"/>
        <v>1597.2179999999998</v>
      </c>
      <c r="S2416">
        <f t="shared" si="339"/>
        <v>592.6579999999999</v>
      </c>
      <c r="T2416" t="str">
        <f>_xlfn.XLOOKUP(C2416,Customers!A:A,Customers!D:D)</f>
        <v>M</v>
      </c>
      <c r="U2416" s="13">
        <f>_xlfn.XLOOKUP(C2416,Customers!A:A,Customers!E:E)</f>
        <v>28268</v>
      </c>
      <c r="V2416" t="str">
        <f>_xlfn.XLOOKUP(C2416,Customers!A:A,Customers!F:F)</f>
        <v>Ramosbury</v>
      </c>
      <c r="W2416" s="13">
        <f>_xlfn.XLOOKUP(C2416,Customers!A:A,Customers!G:G)</f>
        <v>44926</v>
      </c>
      <c r="X2416">
        <f t="shared" ca="1" si="340"/>
        <v>49</v>
      </c>
      <c r="Y2416" t="str">
        <f t="shared" ca="1" si="341"/>
        <v>36-50</v>
      </c>
    </row>
    <row r="2417" spans="1:25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  <c r="I2417">
        <f>_xlfn.XLOOKUP(D2417,Products!A:A,Products!E:E)</f>
        <v>1227.24</v>
      </c>
      <c r="J2417">
        <f>_xlfn.XLOOKUP(D2417,Products!A:A,Products!F:F)</f>
        <v>977.09</v>
      </c>
      <c r="K2417" t="str">
        <f>_xlfn.XLOOKUP(D2417,Products!A:A,Products!C:C)</f>
        <v>Groceries</v>
      </c>
      <c r="L2417" t="str">
        <f>_xlfn.XLOOKUP(D2417,Products!A:A,Products!D:D)</f>
        <v>Dairy</v>
      </c>
      <c r="M2417">
        <f t="shared" si="333"/>
        <v>4908.96</v>
      </c>
      <c r="N2417">
        <f t="shared" si="334"/>
        <v>3908.36</v>
      </c>
      <c r="O2417">
        <f t="shared" si="335"/>
        <v>1000.5999999999999</v>
      </c>
      <c r="P2417" s="8">
        <f t="shared" si="336"/>
        <v>0.20383136142889735</v>
      </c>
      <c r="Q2417">
        <f t="shared" si="337"/>
        <v>245.44800000000001</v>
      </c>
      <c r="R2417">
        <f t="shared" si="338"/>
        <v>4663.5119999999997</v>
      </c>
      <c r="S2417">
        <f t="shared" si="339"/>
        <v>755.15199999999959</v>
      </c>
      <c r="T2417" t="str">
        <f>_xlfn.XLOOKUP(C2417,Customers!A:A,Customers!D:D)</f>
        <v>M</v>
      </c>
      <c r="U2417" s="13">
        <f>_xlfn.XLOOKUP(C2417,Customers!A:A,Customers!E:E)</f>
        <v>22326</v>
      </c>
      <c r="V2417" t="str">
        <f>_xlfn.XLOOKUP(C2417,Customers!A:A,Customers!F:F)</f>
        <v>Bryanside</v>
      </c>
      <c r="W2417" s="13">
        <f>_xlfn.XLOOKUP(C2417,Customers!A:A,Customers!G:G)</f>
        <v>45653</v>
      </c>
      <c r="X2417">
        <f t="shared" ca="1" si="340"/>
        <v>65</v>
      </c>
      <c r="Y2417" t="str">
        <f t="shared" ca="1" si="341"/>
        <v>50+</v>
      </c>
    </row>
    <row r="2418" spans="1:25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  <c r="I2418">
        <f>_xlfn.XLOOKUP(D2418,Products!A:A,Products!E:E)</f>
        <v>1044.6400000000001</v>
      </c>
      <c r="J2418">
        <f>_xlfn.XLOOKUP(D2418,Products!A:A,Products!F:F)</f>
        <v>775.07</v>
      </c>
      <c r="K2418" t="str">
        <f>_xlfn.XLOOKUP(D2418,Products!A:A,Products!C:C)</f>
        <v>Fashion</v>
      </c>
      <c r="L2418" t="str">
        <f>_xlfn.XLOOKUP(D2418,Products!A:A,Products!D:D)</f>
        <v>Footwear</v>
      </c>
      <c r="M2418">
        <f t="shared" si="333"/>
        <v>3133.92</v>
      </c>
      <c r="N2418">
        <f t="shared" si="334"/>
        <v>2325.21</v>
      </c>
      <c r="O2418">
        <f t="shared" si="335"/>
        <v>808.71</v>
      </c>
      <c r="P2418" s="8">
        <f t="shared" si="336"/>
        <v>0.25805062030938891</v>
      </c>
      <c r="Q2418">
        <f t="shared" si="337"/>
        <v>0</v>
      </c>
      <c r="R2418">
        <f t="shared" si="338"/>
        <v>3133.92</v>
      </c>
      <c r="S2418">
        <f t="shared" si="339"/>
        <v>808.71</v>
      </c>
      <c r="T2418" t="str">
        <f>_xlfn.XLOOKUP(C2418,Customers!A:A,Customers!D:D)</f>
        <v>F</v>
      </c>
      <c r="U2418" s="13">
        <f>_xlfn.XLOOKUP(C2418,Customers!A:A,Customers!E:E)</f>
        <v>23676</v>
      </c>
      <c r="V2418" t="str">
        <f>_xlfn.XLOOKUP(C2418,Customers!A:A,Customers!F:F)</f>
        <v>Joyceside</v>
      </c>
      <c r="W2418" s="13">
        <f>_xlfn.XLOOKUP(C2418,Customers!A:A,Customers!G:G)</f>
        <v>44351</v>
      </c>
      <c r="X2418">
        <f t="shared" ca="1" si="340"/>
        <v>61</v>
      </c>
      <c r="Y2418" t="str">
        <f t="shared" ca="1" si="341"/>
        <v>50+</v>
      </c>
    </row>
    <row r="2419" spans="1:25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  <c r="I2419">
        <f>_xlfn.XLOOKUP(D2419,Products!A:A,Products!E:E)</f>
        <v>1879.08</v>
      </c>
      <c r="J2419">
        <f>_xlfn.XLOOKUP(D2419,Products!A:A,Products!F:F)</f>
        <v>1004.56</v>
      </c>
      <c r="K2419" t="str">
        <f>_xlfn.XLOOKUP(D2419,Products!A:A,Products!C:C)</f>
        <v>Groceries</v>
      </c>
      <c r="L2419" t="str">
        <f>_xlfn.XLOOKUP(D2419,Products!A:A,Products!D:D)</f>
        <v>Dairy</v>
      </c>
      <c r="M2419">
        <f t="shared" si="333"/>
        <v>9395.4</v>
      </c>
      <c r="N2419">
        <f t="shared" si="334"/>
        <v>5022.7999999999993</v>
      </c>
      <c r="O2419">
        <f t="shared" si="335"/>
        <v>4372.6000000000004</v>
      </c>
      <c r="P2419" s="8">
        <f t="shared" si="336"/>
        <v>0.46539796070417444</v>
      </c>
      <c r="Q2419">
        <f t="shared" si="337"/>
        <v>939.54</v>
      </c>
      <c r="R2419">
        <f t="shared" si="338"/>
        <v>8455.86</v>
      </c>
      <c r="S2419">
        <f t="shared" si="339"/>
        <v>3433.0600000000013</v>
      </c>
      <c r="T2419" t="str">
        <f>_xlfn.XLOOKUP(C2419,Customers!A:A,Customers!D:D)</f>
        <v>M</v>
      </c>
      <c r="U2419" s="13">
        <f>_xlfn.XLOOKUP(C2419,Customers!A:A,Customers!E:E)</f>
        <v>38700</v>
      </c>
      <c r="V2419" t="str">
        <f>_xlfn.XLOOKUP(C2419,Customers!A:A,Customers!F:F)</f>
        <v>Nancyside</v>
      </c>
      <c r="W2419" s="13">
        <f>_xlfn.XLOOKUP(C2419,Customers!A:A,Customers!G:G)</f>
        <v>44688</v>
      </c>
      <c r="X2419">
        <f t="shared" ca="1" si="340"/>
        <v>20</v>
      </c>
      <c r="Y2419" t="str">
        <f t="shared" ca="1" si="341"/>
        <v>18-25</v>
      </c>
    </row>
    <row r="2420" spans="1:25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  <c r="I2420">
        <f>_xlfn.XLOOKUP(D2420,Products!A:A,Products!E:E)</f>
        <v>1952.65</v>
      </c>
      <c r="J2420">
        <f>_xlfn.XLOOKUP(D2420,Products!A:A,Products!F:F)</f>
        <v>1451.27</v>
      </c>
      <c r="K2420" t="str">
        <f>_xlfn.XLOOKUP(D2420,Products!A:A,Products!C:C)</f>
        <v>Electronics</v>
      </c>
      <c r="L2420" t="str">
        <f>_xlfn.XLOOKUP(D2420,Products!A:A,Products!D:D)</f>
        <v>Television</v>
      </c>
      <c r="M2420">
        <f t="shared" si="333"/>
        <v>3905.3</v>
      </c>
      <c r="N2420">
        <f t="shared" si="334"/>
        <v>2902.54</v>
      </c>
      <c r="O2420">
        <f t="shared" si="335"/>
        <v>1002.7600000000002</v>
      </c>
      <c r="P2420" s="8">
        <f t="shared" si="336"/>
        <v>0.2567690062223133</v>
      </c>
      <c r="Q2420">
        <f t="shared" si="337"/>
        <v>390.53000000000003</v>
      </c>
      <c r="R2420">
        <f t="shared" si="338"/>
        <v>3514.77</v>
      </c>
      <c r="S2420">
        <f t="shared" si="339"/>
        <v>612.23</v>
      </c>
      <c r="T2420" t="str">
        <f>_xlfn.XLOOKUP(C2420,Customers!A:A,Customers!D:D)</f>
        <v>F</v>
      </c>
      <c r="U2420" s="13">
        <f>_xlfn.XLOOKUP(C2420,Customers!A:A,Customers!E:E)</f>
        <v>21861</v>
      </c>
      <c r="V2420" t="str">
        <f>_xlfn.XLOOKUP(C2420,Customers!A:A,Customers!F:F)</f>
        <v>Carlsonborough</v>
      </c>
      <c r="W2420" s="13">
        <f>_xlfn.XLOOKUP(C2420,Customers!A:A,Customers!G:G)</f>
        <v>44427</v>
      </c>
      <c r="X2420">
        <f t="shared" ca="1" si="340"/>
        <v>66</v>
      </c>
      <c r="Y2420" t="str">
        <f t="shared" ca="1" si="341"/>
        <v>50+</v>
      </c>
    </row>
    <row r="2421" spans="1:25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  <c r="I2421">
        <f>_xlfn.XLOOKUP(D2421,Products!A:A,Products!E:E)</f>
        <v>248.57</v>
      </c>
      <c r="J2421">
        <f>_xlfn.XLOOKUP(D2421,Products!A:A,Products!F:F)</f>
        <v>190.67</v>
      </c>
      <c r="K2421" t="str">
        <f>_xlfn.XLOOKUP(D2421,Products!A:A,Products!C:C)</f>
        <v>Electronics</v>
      </c>
      <c r="L2421" t="str">
        <f>_xlfn.XLOOKUP(D2421,Products!A:A,Products!D:D)</f>
        <v>Headphones</v>
      </c>
      <c r="M2421">
        <f t="shared" si="333"/>
        <v>1242.8499999999999</v>
      </c>
      <c r="N2421">
        <f t="shared" si="334"/>
        <v>953.34999999999991</v>
      </c>
      <c r="O2421">
        <f t="shared" si="335"/>
        <v>289.5</v>
      </c>
      <c r="P2421" s="8">
        <f t="shared" si="336"/>
        <v>0.2329323731745585</v>
      </c>
      <c r="Q2421">
        <f t="shared" si="337"/>
        <v>124.285</v>
      </c>
      <c r="R2421">
        <f t="shared" si="338"/>
        <v>1118.5649999999998</v>
      </c>
      <c r="S2421">
        <f t="shared" si="339"/>
        <v>165.21499999999992</v>
      </c>
      <c r="T2421" t="str">
        <f>_xlfn.XLOOKUP(C2421,Customers!A:A,Customers!D:D)</f>
        <v>M</v>
      </c>
      <c r="U2421" s="13">
        <f>_xlfn.XLOOKUP(C2421,Customers!A:A,Customers!E:E)</f>
        <v>29791</v>
      </c>
      <c r="V2421" t="str">
        <f>_xlfn.XLOOKUP(C2421,Customers!A:A,Customers!F:F)</f>
        <v>Dylanmouth</v>
      </c>
      <c r="W2421" s="13">
        <f>_xlfn.XLOOKUP(C2421,Customers!A:A,Customers!G:G)</f>
        <v>45184</v>
      </c>
      <c r="X2421">
        <f t="shared" ca="1" si="340"/>
        <v>44</v>
      </c>
      <c r="Y2421" t="str">
        <f t="shared" ca="1" si="341"/>
        <v>36-50</v>
      </c>
    </row>
    <row r="2422" spans="1:25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  <c r="I2422">
        <f>_xlfn.XLOOKUP(D2422,Products!A:A,Products!E:E)</f>
        <v>248.57</v>
      </c>
      <c r="J2422">
        <f>_xlfn.XLOOKUP(D2422,Products!A:A,Products!F:F)</f>
        <v>190.67</v>
      </c>
      <c r="K2422" t="str">
        <f>_xlfn.XLOOKUP(D2422,Products!A:A,Products!C:C)</f>
        <v>Electronics</v>
      </c>
      <c r="L2422" t="str">
        <f>_xlfn.XLOOKUP(D2422,Products!A:A,Products!D:D)</f>
        <v>Headphones</v>
      </c>
      <c r="M2422">
        <f t="shared" si="333"/>
        <v>745.71</v>
      </c>
      <c r="N2422">
        <f t="shared" si="334"/>
        <v>572.01</v>
      </c>
      <c r="O2422">
        <f t="shared" si="335"/>
        <v>173.70000000000005</v>
      </c>
      <c r="P2422" s="8">
        <f t="shared" si="336"/>
        <v>0.23293237317455853</v>
      </c>
      <c r="Q2422">
        <f t="shared" si="337"/>
        <v>37.285500000000006</v>
      </c>
      <c r="R2422">
        <f t="shared" si="338"/>
        <v>708.42450000000008</v>
      </c>
      <c r="S2422">
        <f t="shared" si="339"/>
        <v>136.41450000000009</v>
      </c>
      <c r="T2422" t="str">
        <f>_xlfn.XLOOKUP(C2422,Customers!A:A,Customers!D:D)</f>
        <v>M</v>
      </c>
      <c r="U2422" s="13">
        <f>_xlfn.XLOOKUP(C2422,Customers!A:A,Customers!E:E)</f>
        <v>33450</v>
      </c>
      <c r="V2422" t="str">
        <f>_xlfn.XLOOKUP(C2422,Customers!A:A,Customers!F:F)</f>
        <v>West Ralph</v>
      </c>
      <c r="W2422" s="13">
        <f>_xlfn.XLOOKUP(C2422,Customers!A:A,Customers!G:G)</f>
        <v>45747</v>
      </c>
      <c r="X2422">
        <f t="shared" ca="1" si="340"/>
        <v>34</v>
      </c>
      <c r="Y2422" t="str">
        <f t="shared" ca="1" si="341"/>
        <v>26-35</v>
      </c>
    </row>
    <row r="2423" spans="1:25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  <c r="I2423">
        <f>_xlfn.XLOOKUP(D2423,Products!A:A,Products!E:E)</f>
        <v>318.05</v>
      </c>
      <c r="J2423">
        <f>_xlfn.XLOOKUP(D2423,Products!A:A,Products!F:F)</f>
        <v>187.34</v>
      </c>
      <c r="K2423" t="str">
        <f>_xlfn.XLOOKUP(D2423,Products!A:A,Products!C:C)</f>
        <v>Groceries</v>
      </c>
      <c r="L2423" t="str">
        <f>_xlfn.XLOOKUP(D2423,Products!A:A,Products!D:D)</f>
        <v>Fruits</v>
      </c>
      <c r="M2423">
        <f t="shared" si="333"/>
        <v>318.05</v>
      </c>
      <c r="N2423">
        <f t="shared" si="334"/>
        <v>187.34</v>
      </c>
      <c r="O2423">
        <f t="shared" si="335"/>
        <v>130.71</v>
      </c>
      <c r="P2423" s="8">
        <f t="shared" si="336"/>
        <v>0.41097311743436565</v>
      </c>
      <c r="Q2423">
        <f t="shared" si="337"/>
        <v>31.805000000000003</v>
      </c>
      <c r="R2423">
        <f t="shared" si="338"/>
        <v>286.245</v>
      </c>
      <c r="S2423">
        <f t="shared" si="339"/>
        <v>98.905000000000001</v>
      </c>
      <c r="T2423" t="str">
        <f>_xlfn.XLOOKUP(C2423,Customers!A:A,Customers!D:D)</f>
        <v>M</v>
      </c>
      <c r="U2423" s="13">
        <f>_xlfn.XLOOKUP(C2423,Customers!A:A,Customers!E:E)</f>
        <v>31478</v>
      </c>
      <c r="V2423" t="str">
        <f>_xlfn.XLOOKUP(C2423,Customers!A:A,Customers!F:F)</f>
        <v>North Charlesville</v>
      </c>
      <c r="W2423" s="13">
        <f>_xlfn.XLOOKUP(C2423,Customers!A:A,Customers!G:G)</f>
        <v>45172</v>
      </c>
      <c r="X2423">
        <f t="shared" ca="1" si="340"/>
        <v>40</v>
      </c>
      <c r="Y2423" t="str">
        <f t="shared" ca="1" si="341"/>
        <v>36-50</v>
      </c>
    </row>
    <row r="2424" spans="1:25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  <c r="I2424">
        <f>_xlfn.XLOOKUP(D2424,Products!A:A,Products!E:E)</f>
        <v>1286.55</v>
      </c>
      <c r="J2424">
        <f>_xlfn.XLOOKUP(D2424,Products!A:A,Products!F:F)</f>
        <v>797.54</v>
      </c>
      <c r="K2424" t="str">
        <f>_xlfn.XLOOKUP(D2424,Products!A:A,Products!C:C)</f>
        <v>Fashion</v>
      </c>
      <c r="L2424" t="str">
        <f>_xlfn.XLOOKUP(D2424,Products!A:A,Products!D:D)</f>
        <v>Accessories</v>
      </c>
      <c r="M2424">
        <f t="shared" si="333"/>
        <v>5146.2</v>
      </c>
      <c r="N2424">
        <f t="shared" si="334"/>
        <v>3190.16</v>
      </c>
      <c r="O2424">
        <f t="shared" si="335"/>
        <v>1956.04</v>
      </c>
      <c r="P2424" s="8">
        <f t="shared" si="336"/>
        <v>0.380094049978625</v>
      </c>
      <c r="Q2424">
        <f t="shared" si="337"/>
        <v>0</v>
      </c>
      <c r="R2424">
        <f t="shared" si="338"/>
        <v>5146.2</v>
      </c>
      <c r="S2424">
        <f t="shared" si="339"/>
        <v>1956.04</v>
      </c>
      <c r="T2424" t="str">
        <f>_xlfn.XLOOKUP(C2424,Customers!A:A,Customers!D:D)</f>
        <v>M</v>
      </c>
      <c r="U2424" s="13">
        <f>_xlfn.XLOOKUP(C2424,Customers!A:A,Customers!E:E)</f>
        <v>23397</v>
      </c>
      <c r="V2424" t="str">
        <f>_xlfn.XLOOKUP(C2424,Customers!A:A,Customers!F:F)</f>
        <v>New Jontown</v>
      </c>
      <c r="W2424" s="13">
        <f>_xlfn.XLOOKUP(C2424,Customers!A:A,Customers!G:G)</f>
        <v>44737</v>
      </c>
      <c r="X2424">
        <f t="shared" ca="1" si="340"/>
        <v>62</v>
      </c>
      <c r="Y2424" t="str">
        <f t="shared" ca="1" si="341"/>
        <v>50+</v>
      </c>
    </row>
    <row r="2425" spans="1:25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  <c r="I2425">
        <f>_xlfn.XLOOKUP(D2425,Products!A:A,Products!E:E)</f>
        <v>1635.01</v>
      </c>
      <c r="J2425">
        <f>_xlfn.XLOOKUP(D2425,Products!A:A,Products!F:F)</f>
        <v>1043.29</v>
      </c>
      <c r="K2425" t="str">
        <f>_xlfn.XLOOKUP(D2425,Products!A:A,Products!C:C)</f>
        <v>Electronics</v>
      </c>
      <c r="L2425" t="str">
        <f>_xlfn.XLOOKUP(D2425,Products!A:A,Products!D:D)</f>
        <v>Television</v>
      </c>
      <c r="M2425">
        <f t="shared" si="333"/>
        <v>3270.02</v>
      </c>
      <c r="N2425">
        <f t="shared" si="334"/>
        <v>2086.58</v>
      </c>
      <c r="O2425">
        <f t="shared" si="335"/>
        <v>1183.44</v>
      </c>
      <c r="P2425" s="8">
        <f t="shared" si="336"/>
        <v>0.36190604338811383</v>
      </c>
      <c r="Q2425">
        <f t="shared" si="337"/>
        <v>0</v>
      </c>
      <c r="R2425">
        <f t="shared" si="338"/>
        <v>3270.02</v>
      </c>
      <c r="S2425">
        <f t="shared" si="339"/>
        <v>1183.44</v>
      </c>
      <c r="T2425" t="str">
        <f>_xlfn.XLOOKUP(C2425,Customers!A:A,Customers!D:D)</f>
        <v>F</v>
      </c>
      <c r="U2425" s="13">
        <f>_xlfn.XLOOKUP(C2425,Customers!A:A,Customers!E:E)</f>
        <v>37929</v>
      </c>
      <c r="V2425" t="str">
        <f>_xlfn.XLOOKUP(C2425,Customers!A:A,Customers!F:F)</f>
        <v>Markberg</v>
      </c>
      <c r="W2425" s="13">
        <f>_xlfn.XLOOKUP(C2425,Customers!A:A,Customers!G:G)</f>
        <v>44928</v>
      </c>
      <c r="X2425">
        <f t="shared" ca="1" si="340"/>
        <v>22</v>
      </c>
      <c r="Y2425" t="str">
        <f t="shared" ca="1" si="341"/>
        <v>18-25</v>
      </c>
    </row>
    <row r="2426" spans="1:25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  <c r="I2426">
        <f>_xlfn.XLOOKUP(D2426,Products!A:A,Products!E:E)</f>
        <v>123.19</v>
      </c>
      <c r="J2426">
        <f>_xlfn.XLOOKUP(D2426,Products!A:A,Products!F:F)</f>
        <v>80.36</v>
      </c>
      <c r="K2426" t="str">
        <f>_xlfn.XLOOKUP(D2426,Products!A:A,Products!C:C)</f>
        <v>Groceries</v>
      </c>
      <c r="L2426" t="str">
        <f>_xlfn.XLOOKUP(D2426,Products!A:A,Products!D:D)</f>
        <v>Snacks</v>
      </c>
      <c r="M2426">
        <f t="shared" si="333"/>
        <v>123.19</v>
      </c>
      <c r="N2426">
        <f t="shared" si="334"/>
        <v>80.36</v>
      </c>
      <c r="O2426">
        <f t="shared" si="335"/>
        <v>42.83</v>
      </c>
      <c r="P2426" s="8">
        <f t="shared" si="336"/>
        <v>0.34767432421462779</v>
      </c>
      <c r="Q2426">
        <f t="shared" si="337"/>
        <v>18.4785</v>
      </c>
      <c r="R2426">
        <f t="shared" si="338"/>
        <v>104.7115</v>
      </c>
      <c r="S2426">
        <f t="shared" si="339"/>
        <v>24.351500000000001</v>
      </c>
      <c r="T2426" t="str">
        <f>_xlfn.XLOOKUP(C2426,Customers!A:A,Customers!D:D)</f>
        <v>M</v>
      </c>
      <c r="U2426" s="13">
        <f>_xlfn.XLOOKUP(C2426,Customers!A:A,Customers!E:E)</f>
        <v>28937</v>
      </c>
      <c r="V2426" t="str">
        <f>_xlfn.XLOOKUP(C2426,Customers!A:A,Customers!F:F)</f>
        <v>New Michaelview</v>
      </c>
      <c r="W2426" s="13">
        <f>_xlfn.XLOOKUP(C2426,Customers!A:A,Customers!G:G)</f>
        <v>45210</v>
      </c>
      <c r="X2426">
        <f t="shared" ca="1" si="340"/>
        <v>47</v>
      </c>
      <c r="Y2426" t="str">
        <f t="shared" ca="1" si="341"/>
        <v>36-50</v>
      </c>
    </row>
    <row r="2427" spans="1:25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  <c r="I2427">
        <f>_xlfn.XLOOKUP(D2427,Products!A:A,Products!E:E)</f>
        <v>1044.6400000000001</v>
      </c>
      <c r="J2427">
        <f>_xlfn.XLOOKUP(D2427,Products!A:A,Products!F:F)</f>
        <v>775.07</v>
      </c>
      <c r="K2427" t="str">
        <f>_xlfn.XLOOKUP(D2427,Products!A:A,Products!C:C)</f>
        <v>Fashion</v>
      </c>
      <c r="L2427" t="str">
        <f>_xlfn.XLOOKUP(D2427,Products!A:A,Products!D:D)</f>
        <v>Footwear</v>
      </c>
      <c r="M2427">
        <f t="shared" si="333"/>
        <v>5223.2000000000007</v>
      </c>
      <c r="N2427">
        <f t="shared" si="334"/>
        <v>3875.3500000000004</v>
      </c>
      <c r="O2427">
        <f t="shared" si="335"/>
        <v>1347.8500000000004</v>
      </c>
      <c r="P2427" s="8">
        <f t="shared" si="336"/>
        <v>0.25805062030938891</v>
      </c>
      <c r="Q2427">
        <f t="shared" si="337"/>
        <v>261.16000000000003</v>
      </c>
      <c r="R2427">
        <f t="shared" si="338"/>
        <v>4962.0400000000009</v>
      </c>
      <c r="S2427">
        <f t="shared" si="339"/>
        <v>1086.6900000000005</v>
      </c>
      <c r="T2427" t="str">
        <f>_xlfn.XLOOKUP(C2427,Customers!A:A,Customers!D:D)</f>
        <v>M</v>
      </c>
      <c r="U2427" s="13">
        <f>_xlfn.XLOOKUP(C2427,Customers!A:A,Customers!E:E)</f>
        <v>34565</v>
      </c>
      <c r="V2427" t="str">
        <f>_xlfn.XLOOKUP(C2427,Customers!A:A,Customers!F:F)</f>
        <v>East William</v>
      </c>
      <c r="W2427" s="13">
        <f>_xlfn.XLOOKUP(C2427,Customers!A:A,Customers!G:G)</f>
        <v>45608</v>
      </c>
      <c r="X2427">
        <f t="shared" ca="1" si="340"/>
        <v>31</v>
      </c>
      <c r="Y2427" t="str">
        <f t="shared" ca="1" si="341"/>
        <v>26-35</v>
      </c>
    </row>
    <row r="2428" spans="1:25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  <c r="I2428">
        <f>_xlfn.XLOOKUP(D2428,Products!A:A,Products!E:E)</f>
        <v>248.57</v>
      </c>
      <c r="J2428">
        <f>_xlfn.XLOOKUP(D2428,Products!A:A,Products!F:F)</f>
        <v>190.67</v>
      </c>
      <c r="K2428" t="str">
        <f>_xlfn.XLOOKUP(D2428,Products!A:A,Products!C:C)</f>
        <v>Electronics</v>
      </c>
      <c r="L2428" t="str">
        <f>_xlfn.XLOOKUP(D2428,Products!A:A,Products!D:D)</f>
        <v>Headphones</v>
      </c>
      <c r="M2428">
        <f t="shared" si="333"/>
        <v>497.14</v>
      </c>
      <c r="N2428">
        <f t="shared" si="334"/>
        <v>381.34</v>
      </c>
      <c r="O2428">
        <f t="shared" si="335"/>
        <v>115.80000000000001</v>
      </c>
      <c r="P2428" s="8">
        <f t="shared" si="336"/>
        <v>0.2329323731745585</v>
      </c>
      <c r="Q2428">
        <f t="shared" si="337"/>
        <v>49.713999999999999</v>
      </c>
      <c r="R2428">
        <f t="shared" si="338"/>
        <v>447.42599999999999</v>
      </c>
      <c r="S2428">
        <f t="shared" si="339"/>
        <v>66.086000000000013</v>
      </c>
      <c r="T2428" t="str">
        <f>_xlfn.XLOOKUP(C2428,Customers!A:A,Customers!D:D)</f>
        <v>M</v>
      </c>
      <c r="U2428" s="13">
        <f>_xlfn.XLOOKUP(C2428,Customers!A:A,Customers!E:E)</f>
        <v>23030</v>
      </c>
      <c r="V2428" t="str">
        <f>_xlfn.XLOOKUP(C2428,Customers!A:A,Customers!F:F)</f>
        <v>Shannontown</v>
      </c>
      <c r="W2428" s="13">
        <f>_xlfn.XLOOKUP(C2428,Customers!A:A,Customers!G:G)</f>
        <v>44957</v>
      </c>
      <c r="X2428">
        <f t="shared" ca="1" si="340"/>
        <v>63</v>
      </c>
      <c r="Y2428" t="str">
        <f t="shared" ca="1" si="341"/>
        <v>50+</v>
      </c>
    </row>
    <row r="2429" spans="1:25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  <c r="I2429">
        <f>_xlfn.XLOOKUP(D2429,Products!A:A,Products!E:E)</f>
        <v>304.70999999999998</v>
      </c>
      <c r="J2429">
        <f>_xlfn.XLOOKUP(D2429,Products!A:A,Products!F:F)</f>
        <v>164.01</v>
      </c>
      <c r="K2429" t="str">
        <f>_xlfn.XLOOKUP(D2429,Products!A:A,Products!C:C)</f>
        <v>Groceries</v>
      </c>
      <c r="L2429" t="str">
        <f>_xlfn.XLOOKUP(D2429,Products!A:A,Products!D:D)</f>
        <v>Vegetables</v>
      </c>
      <c r="M2429">
        <f t="shared" si="333"/>
        <v>914.12999999999988</v>
      </c>
      <c r="N2429">
        <f t="shared" si="334"/>
        <v>492.03</v>
      </c>
      <c r="O2429">
        <f t="shared" si="335"/>
        <v>422.09999999999991</v>
      </c>
      <c r="P2429" s="8">
        <f t="shared" si="336"/>
        <v>0.46175051688490693</v>
      </c>
      <c r="Q2429">
        <f t="shared" si="337"/>
        <v>91.412999999999997</v>
      </c>
      <c r="R2429">
        <f t="shared" si="338"/>
        <v>822.71699999999987</v>
      </c>
      <c r="S2429">
        <f t="shared" si="339"/>
        <v>330.6869999999999</v>
      </c>
      <c r="T2429" t="str">
        <f>_xlfn.XLOOKUP(C2429,Customers!A:A,Customers!D:D)</f>
        <v>F</v>
      </c>
      <c r="U2429" s="13">
        <f>_xlfn.XLOOKUP(C2429,Customers!A:A,Customers!E:E)</f>
        <v>24112</v>
      </c>
      <c r="V2429" t="str">
        <f>_xlfn.XLOOKUP(C2429,Customers!A:A,Customers!F:F)</f>
        <v>South Ianhaven</v>
      </c>
      <c r="W2429" s="13">
        <f>_xlfn.XLOOKUP(C2429,Customers!A:A,Customers!G:G)</f>
        <v>44926</v>
      </c>
      <c r="X2429">
        <f t="shared" ca="1" si="340"/>
        <v>60</v>
      </c>
      <c r="Y2429" t="str">
        <f t="shared" ca="1" si="341"/>
        <v>50+</v>
      </c>
    </row>
    <row r="2430" spans="1:25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  <c r="I2430">
        <f>_xlfn.XLOOKUP(D2430,Products!A:A,Products!E:E)</f>
        <v>1193.0899999999999</v>
      </c>
      <c r="J2430">
        <f>_xlfn.XLOOKUP(D2430,Products!A:A,Products!F:F)</f>
        <v>818.24</v>
      </c>
      <c r="K2430" t="str">
        <f>_xlfn.XLOOKUP(D2430,Products!A:A,Products!C:C)</f>
        <v>Electronics</v>
      </c>
      <c r="L2430" t="str">
        <f>_xlfn.XLOOKUP(D2430,Products!A:A,Products!D:D)</f>
        <v>Camera</v>
      </c>
      <c r="M2430">
        <f t="shared" si="333"/>
        <v>5965.45</v>
      </c>
      <c r="N2430">
        <f t="shared" si="334"/>
        <v>4091.2</v>
      </c>
      <c r="O2430">
        <f t="shared" si="335"/>
        <v>1874.25</v>
      </c>
      <c r="P2430" s="8">
        <f t="shared" si="336"/>
        <v>0.31418417722049469</v>
      </c>
      <c r="Q2430">
        <f t="shared" si="337"/>
        <v>298.27249999999998</v>
      </c>
      <c r="R2430">
        <f t="shared" si="338"/>
        <v>5667.1774999999998</v>
      </c>
      <c r="S2430">
        <f t="shared" si="339"/>
        <v>1575.9775</v>
      </c>
      <c r="T2430" t="str">
        <f>_xlfn.XLOOKUP(C2430,Customers!A:A,Customers!D:D)</f>
        <v>F</v>
      </c>
      <c r="U2430" s="13">
        <f>_xlfn.XLOOKUP(C2430,Customers!A:A,Customers!E:E)</f>
        <v>31304</v>
      </c>
      <c r="V2430" t="str">
        <f>_xlfn.XLOOKUP(C2430,Customers!A:A,Customers!F:F)</f>
        <v>New Randychester</v>
      </c>
      <c r="W2430" s="13">
        <f>_xlfn.XLOOKUP(C2430,Customers!A:A,Customers!G:G)</f>
        <v>44186</v>
      </c>
      <c r="X2430">
        <f t="shared" ca="1" si="340"/>
        <v>40</v>
      </c>
      <c r="Y2430" t="str">
        <f t="shared" ca="1" si="341"/>
        <v>36-50</v>
      </c>
    </row>
    <row r="2431" spans="1:25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  <c r="I2431">
        <f>_xlfn.XLOOKUP(D2431,Products!A:A,Products!E:E)</f>
        <v>1798.97</v>
      </c>
      <c r="J2431">
        <f>_xlfn.XLOOKUP(D2431,Products!A:A,Products!F:F)</f>
        <v>1329.15</v>
      </c>
      <c r="K2431" t="str">
        <f>_xlfn.XLOOKUP(D2431,Products!A:A,Products!C:C)</f>
        <v>Fashion</v>
      </c>
      <c r="L2431" t="str">
        <f>_xlfn.XLOOKUP(D2431,Products!A:A,Products!D:D)</f>
        <v>Accessories</v>
      </c>
      <c r="M2431">
        <f t="shared" si="333"/>
        <v>1798.97</v>
      </c>
      <c r="N2431">
        <f t="shared" si="334"/>
        <v>1329.15</v>
      </c>
      <c r="O2431">
        <f t="shared" si="335"/>
        <v>469.81999999999994</v>
      </c>
      <c r="P2431" s="8">
        <f t="shared" si="336"/>
        <v>0.26116055298309582</v>
      </c>
      <c r="Q2431">
        <f t="shared" si="337"/>
        <v>89.94850000000001</v>
      </c>
      <c r="R2431">
        <f t="shared" si="338"/>
        <v>1709.0215000000001</v>
      </c>
      <c r="S2431">
        <f t="shared" si="339"/>
        <v>379.87149999999997</v>
      </c>
      <c r="T2431" t="str">
        <f>_xlfn.XLOOKUP(C2431,Customers!A:A,Customers!D:D)</f>
        <v>M</v>
      </c>
      <c r="U2431" s="13">
        <f>_xlfn.XLOOKUP(C2431,Customers!A:A,Customers!E:E)</f>
        <v>31945</v>
      </c>
      <c r="V2431" t="str">
        <f>_xlfn.XLOOKUP(C2431,Customers!A:A,Customers!F:F)</f>
        <v>Port Jeffreyside</v>
      </c>
      <c r="W2431" s="13">
        <f>_xlfn.XLOOKUP(C2431,Customers!A:A,Customers!G:G)</f>
        <v>44261</v>
      </c>
      <c r="X2431">
        <f t="shared" ca="1" si="340"/>
        <v>39</v>
      </c>
      <c r="Y2431" t="str">
        <f t="shared" ca="1" si="341"/>
        <v>36-50</v>
      </c>
    </row>
    <row r="2432" spans="1:25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  <c r="I2432">
        <f>_xlfn.XLOOKUP(D2432,Products!A:A,Products!E:E)</f>
        <v>673.78</v>
      </c>
      <c r="J2432">
        <f>_xlfn.XLOOKUP(D2432,Products!A:A,Products!F:F)</f>
        <v>363.33</v>
      </c>
      <c r="K2432" t="str">
        <f>_xlfn.XLOOKUP(D2432,Products!A:A,Products!C:C)</f>
        <v>Electronics</v>
      </c>
      <c r="L2432" t="str">
        <f>_xlfn.XLOOKUP(D2432,Products!A:A,Products!D:D)</f>
        <v>Smartphone</v>
      </c>
      <c r="M2432">
        <f t="shared" si="333"/>
        <v>3368.8999999999996</v>
      </c>
      <c r="N2432">
        <f t="shared" si="334"/>
        <v>1816.6499999999999</v>
      </c>
      <c r="O2432">
        <f t="shared" si="335"/>
        <v>1552.2499999999998</v>
      </c>
      <c r="P2432" s="8">
        <f t="shared" si="336"/>
        <v>0.46075870462168661</v>
      </c>
      <c r="Q2432">
        <f t="shared" si="337"/>
        <v>0</v>
      </c>
      <c r="R2432">
        <f t="shared" si="338"/>
        <v>3368.8999999999996</v>
      </c>
      <c r="S2432">
        <f t="shared" si="339"/>
        <v>1552.2499999999998</v>
      </c>
      <c r="T2432" t="str">
        <f>_xlfn.XLOOKUP(C2432,Customers!A:A,Customers!D:D)</f>
        <v>M</v>
      </c>
      <c r="U2432" s="13">
        <f>_xlfn.XLOOKUP(C2432,Customers!A:A,Customers!E:E)</f>
        <v>23397</v>
      </c>
      <c r="V2432" t="str">
        <f>_xlfn.XLOOKUP(C2432,Customers!A:A,Customers!F:F)</f>
        <v>New Jontown</v>
      </c>
      <c r="W2432" s="13">
        <f>_xlfn.XLOOKUP(C2432,Customers!A:A,Customers!G:G)</f>
        <v>44737</v>
      </c>
      <c r="X2432">
        <f t="shared" ca="1" si="340"/>
        <v>62</v>
      </c>
      <c r="Y2432" t="str">
        <f t="shared" ca="1" si="341"/>
        <v>50+</v>
      </c>
    </row>
    <row r="2433" spans="1:25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  <c r="I2433">
        <f>_xlfn.XLOOKUP(D2433,Products!A:A,Products!E:E)</f>
        <v>1853.77</v>
      </c>
      <c r="J2433">
        <f>_xlfn.XLOOKUP(D2433,Products!A:A,Products!F:F)</f>
        <v>1363.52</v>
      </c>
      <c r="K2433" t="str">
        <f>_xlfn.XLOOKUP(D2433,Products!A:A,Products!C:C)</f>
        <v>Fashion</v>
      </c>
      <c r="L2433" t="str">
        <f>_xlfn.XLOOKUP(D2433,Products!A:A,Products!D:D)</f>
        <v>Accessories</v>
      </c>
      <c r="M2433">
        <f t="shared" si="333"/>
        <v>7415.08</v>
      </c>
      <c r="N2433">
        <f t="shared" si="334"/>
        <v>5454.08</v>
      </c>
      <c r="O2433">
        <f t="shared" si="335"/>
        <v>1961</v>
      </c>
      <c r="P2433" s="8">
        <f t="shared" si="336"/>
        <v>0.26446107122242779</v>
      </c>
      <c r="Q2433">
        <f t="shared" si="337"/>
        <v>741.50800000000004</v>
      </c>
      <c r="R2433">
        <f t="shared" si="338"/>
        <v>6673.5720000000001</v>
      </c>
      <c r="S2433">
        <f t="shared" si="339"/>
        <v>1219.4920000000002</v>
      </c>
      <c r="T2433" t="str">
        <f>_xlfn.XLOOKUP(C2433,Customers!A:A,Customers!D:D)</f>
        <v>F</v>
      </c>
      <c r="U2433" s="13">
        <f>_xlfn.XLOOKUP(C2433,Customers!A:A,Customers!E:E)</f>
        <v>31076</v>
      </c>
      <c r="V2433" t="str">
        <f>_xlfn.XLOOKUP(C2433,Customers!A:A,Customers!F:F)</f>
        <v>Angelaland</v>
      </c>
      <c r="W2433" s="13">
        <f>_xlfn.XLOOKUP(C2433,Customers!A:A,Customers!G:G)</f>
        <v>45799</v>
      </c>
      <c r="X2433">
        <f t="shared" ca="1" si="340"/>
        <v>41</v>
      </c>
      <c r="Y2433" t="str">
        <f t="shared" ca="1" si="341"/>
        <v>36-50</v>
      </c>
    </row>
    <row r="2434" spans="1:25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  <c r="I2434">
        <f>_xlfn.XLOOKUP(D2434,Products!A:A,Products!E:E)</f>
        <v>1246.1099999999999</v>
      </c>
      <c r="J2434">
        <f>_xlfn.XLOOKUP(D2434,Products!A:A,Products!F:F)</f>
        <v>833.52</v>
      </c>
      <c r="K2434" t="str">
        <f>_xlfn.XLOOKUP(D2434,Products!A:A,Products!C:C)</f>
        <v>Electronics</v>
      </c>
      <c r="L2434" t="str">
        <f>_xlfn.XLOOKUP(D2434,Products!A:A,Products!D:D)</f>
        <v>Headphones</v>
      </c>
      <c r="M2434">
        <f t="shared" si="333"/>
        <v>4984.4399999999996</v>
      </c>
      <c r="N2434">
        <f t="shared" si="334"/>
        <v>3334.08</v>
      </c>
      <c r="O2434">
        <f t="shared" si="335"/>
        <v>1650.3599999999997</v>
      </c>
      <c r="P2434" s="8">
        <f t="shared" si="336"/>
        <v>0.33110239063967062</v>
      </c>
      <c r="Q2434">
        <f t="shared" si="337"/>
        <v>249.22199999999998</v>
      </c>
      <c r="R2434">
        <f t="shared" si="338"/>
        <v>4735.2179999999998</v>
      </c>
      <c r="S2434">
        <f t="shared" si="339"/>
        <v>1401.1379999999999</v>
      </c>
      <c r="T2434" t="str">
        <f>_xlfn.XLOOKUP(C2434,Customers!A:A,Customers!D:D)</f>
        <v>M</v>
      </c>
      <c r="U2434" s="13">
        <f>_xlfn.XLOOKUP(C2434,Customers!A:A,Customers!E:E)</f>
        <v>24326</v>
      </c>
      <c r="V2434" t="str">
        <f>_xlfn.XLOOKUP(C2434,Customers!A:A,Customers!F:F)</f>
        <v>East Walter</v>
      </c>
      <c r="W2434" s="13">
        <f>_xlfn.XLOOKUP(C2434,Customers!A:A,Customers!G:G)</f>
        <v>44260</v>
      </c>
      <c r="X2434">
        <f t="shared" ca="1" si="340"/>
        <v>59</v>
      </c>
      <c r="Y2434" t="str">
        <f t="shared" ca="1" si="341"/>
        <v>50+</v>
      </c>
    </row>
    <row r="2435" spans="1:25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  <c r="I2435">
        <f>_xlfn.XLOOKUP(D2435,Products!A:A,Products!E:E)</f>
        <v>1079.8900000000001</v>
      </c>
      <c r="J2435">
        <f>_xlfn.XLOOKUP(D2435,Products!A:A,Products!F:F)</f>
        <v>703.83</v>
      </c>
      <c r="K2435" t="str">
        <f>_xlfn.XLOOKUP(D2435,Products!A:A,Products!C:C)</f>
        <v>Electronics</v>
      </c>
      <c r="L2435" t="str">
        <f>_xlfn.XLOOKUP(D2435,Products!A:A,Products!D:D)</f>
        <v>Smartphone</v>
      </c>
      <c r="M2435">
        <f t="shared" ref="M2435:M2498" si="342">F2435*I2435</f>
        <v>2159.7800000000002</v>
      </c>
      <c r="N2435">
        <f t="shared" ref="N2435:N2498" si="343">F2435*J2435</f>
        <v>1407.66</v>
      </c>
      <c r="O2435">
        <f t="shared" ref="O2435:O2498" si="344">M2435-N2435</f>
        <v>752.12000000000012</v>
      </c>
      <c r="P2435" s="8">
        <f t="shared" ref="P2435:P2498" si="345">O2435/M2435</f>
        <v>0.34823917250831105</v>
      </c>
      <c r="Q2435">
        <f t="shared" ref="Q2435:Q2498" si="346">M2435*G2435</f>
        <v>0</v>
      </c>
      <c r="R2435">
        <f t="shared" ref="R2435:R2498" si="347">M2435-Q2435</f>
        <v>2159.7800000000002</v>
      </c>
      <c r="S2435">
        <f t="shared" ref="S2435:S2498" si="348">R2435-N2435</f>
        <v>752.12000000000012</v>
      </c>
      <c r="T2435" t="str">
        <f>_xlfn.XLOOKUP(C2435,Customers!A:A,Customers!D:D)</f>
        <v>M</v>
      </c>
      <c r="U2435" s="13">
        <f>_xlfn.XLOOKUP(C2435,Customers!A:A,Customers!E:E)</f>
        <v>35319</v>
      </c>
      <c r="V2435" t="str">
        <f>_xlfn.XLOOKUP(C2435,Customers!A:A,Customers!F:F)</f>
        <v>Osborneport</v>
      </c>
      <c r="W2435" s="13">
        <f>_xlfn.XLOOKUP(C2435,Customers!A:A,Customers!G:G)</f>
        <v>44829</v>
      </c>
      <c r="X2435">
        <f t="shared" ref="X2435:X2498" ca="1" si="349">DATEDIF(U2435, TODAY(),"Y")</f>
        <v>29</v>
      </c>
      <c r="Y2435" t="str">
        <f t="shared" ref="Y2435:Y2498" ca="1" si="350">IF(X2435&lt;=25,"18-25",IF(X2435&lt;=35,"26-35", IF(X2435&lt;=50,"36-50","50+")))</f>
        <v>26-35</v>
      </c>
    </row>
    <row r="2436" spans="1:25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  <c r="I2436">
        <f>_xlfn.XLOOKUP(D2436,Products!A:A,Products!E:E)</f>
        <v>1798.97</v>
      </c>
      <c r="J2436">
        <f>_xlfn.XLOOKUP(D2436,Products!A:A,Products!F:F)</f>
        <v>1329.15</v>
      </c>
      <c r="K2436" t="str">
        <f>_xlfn.XLOOKUP(D2436,Products!A:A,Products!C:C)</f>
        <v>Fashion</v>
      </c>
      <c r="L2436" t="str">
        <f>_xlfn.XLOOKUP(D2436,Products!A:A,Products!D:D)</f>
        <v>Accessories</v>
      </c>
      <c r="M2436">
        <f t="shared" si="342"/>
        <v>7195.88</v>
      </c>
      <c r="N2436">
        <f t="shared" si="343"/>
        <v>5316.6</v>
      </c>
      <c r="O2436">
        <f t="shared" si="344"/>
        <v>1879.2799999999997</v>
      </c>
      <c r="P2436" s="8">
        <f t="shared" si="345"/>
        <v>0.26116055298309582</v>
      </c>
      <c r="Q2436">
        <f t="shared" si="346"/>
        <v>0</v>
      </c>
      <c r="R2436">
        <f t="shared" si="347"/>
        <v>7195.88</v>
      </c>
      <c r="S2436">
        <f t="shared" si="348"/>
        <v>1879.2799999999997</v>
      </c>
      <c r="T2436" t="str">
        <f>_xlfn.XLOOKUP(C2436,Customers!A:A,Customers!D:D)</f>
        <v>F</v>
      </c>
      <c r="U2436" s="13">
        <f>_xlfn.XLOOKUP(C2436,Customers!A:A,Customers!E:E)</f>
        <v>30193</v>
      </c>
      <c r="V2436" t="str">
        <f>_xlfn.XLOOKUP(C2436,Customers!A:A,Customers!F:F)</f>
        <v>West Melissahaven</v>
      </c>
      <c r="W2436" s="13">
        <f>_xlfn.XLOOKUP(C2436,Customers!A:A,Customers!G:G)</f>
        <v>45322</v>
      </c>
      <c r="X2436">
        <f t="shared" ca="1" si="349"/>
        <v>43</v>
      </c>
      <c r="Y2436" t="str">
        <f t="shared" ca="1" si="350"/>
        <v>36-50</v>
      </c>
    </row>
    <row r="2437" spans="1:25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  <c r="I2437">
        <f>_xlfn.XLOOKUP(D2437,Products!A:A,Products!E:E)</f>
        <v>1673.69</v>
      </c>
      <c r="J2437">
        <f>_xlfn.XLOOKUP(D2437,Products!A:A,Products!F:F)</f>
        <v>1323.38</v>
      </c>
      <c r="K2437" t="str">
        <f>_xlfn.XLOOKUP(D2437,Products!A:A,Products!C:C)</f>
        <v>Electronics</v>
      </c>
      <c r="L2437" t="str">
        <f>_xlfn.XLOOKUP(D2437,Products!A:A,Products!D:D)</f>
        <v>Camera</v>
      </c>
      <c r="M2437">
        <f t="shared" si="342"/>
        <v>3347.38</v>
      </c>
      <c r="N2437">
        <f t="shared" si="343"/>
        <v>2646.76</v>
      </c>
      <c r="O2437">
        <f t="shared" si="344"/>
        <v>700.61999999999989</v>
      </c>
      <c r="P2437" s="8">
        <f t="shared" si="345"/>
        <v>0.20930399297360916</v>
      </c>
      <c r="Q2437">
        <f t="shared" si="346"/>
        <v>502.10699999999997</v>
      </c>
      <c r="R2437">
        <f t="shared" si="347"/>
        <v>2845.2730000000001</v>
      </c>
      <c r="S2437">
        <f t="shared" si="348"/>
        <v>198.51299999999992</v>
      </c>
      <c r="T2437" t="str">
        <f>_xlfn.XLOOKUP(C2437,Customers!A:A,Customers!D:D)</f>
        <v>F</v>
      </c>
      <c r="U2437" s="13">
        <f>_xlfn.XLOOKUP(C2437,Customers!A:A,Customers!E:E)</f>
        <v>30128</v>
      </c>
      <c r="V2437" t="str">
        <f>_xlfn.XLOOKUP(C2437,Customers!A:A,Customers!F:F)</f>
        <v>Travisstad</v>
      </c>
      <c r="W2437" s="13">
        <f>_xlfn.XLOOKUP(C2437,Customers!A:A,Customers!G:G)</f>
        <v>45401</v>
      </c>
      <c r="X2437">
        <f t="shared" ca="1" si="349"/>
        <v>43</v>
      </c>
      <c r="Y2437" t="str">
        <f t="shared" ca="1" si="350"/>
        <v>36-50</v>
      </c>
    </row>
    <row r="2438" spans="1:25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  <c r="I2438">
        <f>_xlfn.XLOOKUP(D2438,Products!A:A,Products!E:E)</f>
        <v>818.76</v>
      </c>
      <c r="J2438">
        <f>_xlfn.XLOOKUP(D2438,Products!A:A,Products!F:F)</f>
        <v>527.62</v>
      </c>
      <c r="K2438" t="str">
        <f>_xlfn.XLOOKUP(D2438,Products!A:A,Products!C:C)</f>
        <v>Electronics</v>
      </c>
      <c r="L2438" t="str">
        <f>_xlfn.XLOOKUP(D2438,Products!A:A,Products!D:D)</f>
        <v>Television</v>
      </c>
      <c r="M2438">
        <f t="shared" si="342"/>
        <v>2456.2799999999997</v>
      </c>
      <c r="N2438">
        <f t="shared" si="343"/>
        <v>1582.8600000000001</v>
      </c>
      <c r="O2438">
        <f t="shared" si="344"/>
        <v>873.41999999999962</v>
      </c>
      <c r="P2438" s="8">
        <f t="shared" si="345"/>
        <v>0.35558649665347586</v>
      </c>
      <c r="Q2438">
        <f t="shared" si="346"/>
        <v>245.62799999999999</v>
      </c>
      <c r="R2438">
        <f t="shared" si="347"/>
        <v>2210.6519999999996</v>
      </c>
      <c r="S2438">
        <f t="shared" si="348"/>
        <v>627.79199999999946</v>
      </c>
      <c r="T2438" t="str">
        <f>_xlfn.XLOOKUP(C2438,Customers!A:A,Customers!D:D)</f>
        <v>M</v>
      </c>
      <c r="U2438" s="13">
        <f>_xlfn.XLOOKUP(C2438,Customers!A:A,Customers!E:E)</f>
        <v>34043</v>
      </c>
      <c r="V2438" t="str">
        <f>_xlfn.XLOOKUP(C2438,Customers!A:A,Customers!F:F)</f>
        <v>Robertsborough</v>
      </c>
      <c r="W2438" s="13">
        <f>_xlfn.XLOOKUP(C2438,Customers!A:A,Customers!G:G)</f>
        <v>45866</v>
      </c>
      <c r="X2438">
        <f t="shared" ca="1" si="349"/>
        <v>33</v>
      </c>
      <c r="Y2438" t="str">
        <f t="shared" ca="1" si="350"/>
        <v>26-35</v>
      </c>
    </row>
    <row r="2439" spans="1:25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  <c r="I2439">
        <f>_xlfn.XLOOKUP(D2439,Products!A:A,Products!E:E)</f>
        <v>1095.72</v>
      </c>
      <c r="J2439">
        <f>_xlfn.XLOOKUP(D2439,Products!A:A,Products!F:F)</f>
        <v>822.2</v>
      </c>
      <c r="K2439" t="str">
        <f>_xlfn.XLOOKUP(D2439,Products!A:A,Products!C:C)</f>
        <v>Groceries</v>
      </c>
      <c r="L2439" t="str">
        <f>_xlfn.XLOOKUP(D2439,Products!A:A,Products!D:D)</f>
        <v>Snacks</v>
      </c>
      <c r="M2439">
        <f t="shared" si="342"/>
        <v>4382.88</v>
      </c>
      <c r="N2439">
        <f t="shared" si="343"/>
        <v>3288.8</v>
      </c>
      <c r="O2439">
        <f t="shared" si="344"/>
        <v>1094.08</v>
      </c>
      <c r="P2439" s="8">
        <f t="shared" si="345"/>
        <v>0.24962581681451462</v>
      </c>
      <c r="Q2439">
        <f t="shared" si="346"/>
        <v>657.43200000000002</v>
      </c>
      <c r="R2439">
        <f t="shared" si="347"/>
        <v>3725.4480000000003</v>
      </c>
      <c r="S2439">
        <f t="shared" si="348"/>
        <v>436.64800000000014</v>
      </c>
      <c r="T2439" t="str">
        <f>_xlfn.XLOOKUP(C2439,Customers!A:A,Customers!D:D)</f>
        <v>M</v>
      </c>
      <c r="U2439" s="13">
        <f>_xlfn.XLOOKUP(C2439,Customers!A:A,Customers!E:E)</f>
        <v>36698</v>
      </c>
      <c r="V2439" t="str">
        <f>_xlfn.XLOOKUP(C2439,Customers!A:A,Customers!F:F)</f>
        <v>Turnerberg</v>
      </c>
      <c r="W2439" s="13">
        <f>_xlfn.XLOOKUP(C2439,Customers!A:A,Customers!G:G)</f>
        <v>44462</v>
      </c>
      <c r="X2439">
        <f t="shared" ca="1" si="349"/>
        <v>26</v>
      </c>
      <c r="Y2439" t="str">
        <f t="shared" ca="1" si="350"/>
        <v>26-35</v>
      </c>
    </row>
    <row r="2440" spans="1:25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  <c r="I2440">
        <f>_xlfn.XLOOKUP(D2440,Products!A:A,Products!E:E)</f>
        <v>337.63</v>
      </c>
      <c r="J2440">
        <f>_xlfn.XLOOKUP(D2440,Products!A:A,Products!F:F)</f>
        <v>169.03</v>
      </c>
      <c r="K2440" t="str">
        <f>_xlfn.XLOOKUP(D2440,Products!A:A,Products!C:C)</f>
        <v>Fashion</v>
      </c>
      <c r="L2440" t="str">
        <f>_xlfn.XLOOKUP(D2440,Products!A:A,Products!D:D)</f>
        <v>Footwear</v>
      </c>
      <c r="M2440">
        <f t="shared" si="342"/>
        <v>1012.89</v>
      </c>
      <c r="N2440">
        <f t="shared" si="343"/>
        <v>507.09000000000003</v>
      </c>
      <c r="O2440">
        <f t="shared" si="344"/>
        <v>505.79999999999995</v>
      </c>
      <c r="P2440" s="8">
        <f t="shared" si="345"/>
        <v>0.49936320824571273</v>
      </c>
      <c r="Q2440">
        <f t="shared" si="346"/>
        <v>101.289</v>
      </c>
      <c r="R2440">
        <f t="shared" si="347"/>
        <v>911.601</v>
      </c>
      <c r="S2440">
        <f t="shared" si="348"/>
        <v>404.51099999999997</v>
      </c>
      <c r="T2440" t="str">
        <f>_xlfn.XLOOKUP(C2440,Customers!A:A,Customers!D:D)</f>
        <v>F</v>
      </c>
      <c r="U2440" s="13">
        <f>_xlfn.XLOOKUP(C2440,Customers!A:A,Customers!E:E)</f>
        <v>26631</v>
      </c>
      <c r="V2440" t="str">
        <f>_xlfn.XLOOKUP(C2440,Customers!A:A,Customers!F:F)</f>
        <v>Port Bryce</v>
      </c>
      <c r="W2440" s="13">
        <f>_xlfn.XLOOKUP(C2440,Customers!A:A,Customers!G:G)</f>
        <v>45638</v>
      </c>
      <c r="X2440">
        <f t="shared" ca="1" si="349"/>
        <v>53</v>
      </c>
      <c r="Y2440" t="str">
        <f t="shared" ca="1" si="350"/>
        <v>50+</v>
      </c>
    </row>
    <row r="2441" spans="1:25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  <c r="I2441">
        <f>_xlfn.XLOOKUP(D2441,Products!A:A,Products!E:E)</f>
        <v>1879.08</v>
      </c>
      <c r="J2441">
        <f>_xlfn.XLOOKUP(D2441,Products!A:A,Products!F:F)</f>
        <v>1004.56</v>
      </c>
      <c r="K2441" t="str">
        <f>_xlfn.XLOOKUP(D2441,Products!A:A,Products!C:C)</f>
        <v>Groceries</v>
      </c>
      <c r="L2441" t="str">
        <f>_xlfn.XLOOKUP(D2441,Products!A:A,Products!D:D)</f>
        <v>Dairy</v>
      </c>
      <c r="M2441">
        <f t="shared" si="342"/>
        <v>9395.4</v>
      </c>
      <c r="N2441">
        <f t="shared" si="343"/>
        <v>5022.7999999999993</v>
      </c>
      <c r="O2441">
        <f t="shared" si="344"/>
        <v>4372.6000000000004</v>
      </c>
      <c r="P2441" s="8">
        <f t="shared" si="345"/>
        <v>0.46539796070417444</v>
      </c>
      <c r="Q2441">
        <f t="shared" si="346"/>
        <v>469.77</v>
      </c>
      <c r="R2441">
        <f t="shared" si="347"/>
        <v>8925.6299999999992</v>
      </c>
      <c r="S2441">
        <f t="shared" si="348"/>
        <v>3902.83</v>
      </c>
      <c r="T2441" t="str">
        <f>_xlfn.XLOOKUP(C2441,Customers!A:A,Customers!D:D)</f>
        <v>M</v>
      </c>
      <c r="U2441" s="13">
        <f>_xlfn.XLOOKUP(C2441,Customers!A:A,Customers!E:E)</f>
        <v>39260</v>
      </c>
      <c r="V2441" t="str">
        <f>_xlfn.XLOOKUP(C2441,Customers!A:A,Customers!F:F)</f>
        <v>Watsonview</v>
      </c>
      <c r="W2441" s="13">
        <f>_xlfn.XLOOKUP(C2441,Customers!A:A,Customers!G:G)</f>
        <v>45038</v>
      </c>
      <c r="X2441">
        <f t="shared" ca="1" si="349"/>
        <v>18</v>
      </c>
      <c r="Y2441" t="str">
        <f t="shared" ca="1" si="350"/>
        <v>18-25</v>
      </c>
    </row>
    <row r="2442" spans="1:25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  <c r="I2442">
        <f>_xlfn.XLOOKUP(D2442,Products!A:A,Products!E:E)</f>
        <v>1197.18</v>
      </c>
      <c r="J2442">
        <f>_xlfn.XLOOKUP(D2442,Products!A:A,Products!F:F)</f>
        <v>722.74</v>
      </c>
      <c r="K2442" t="str">
        <f>_xlfn.XLOOKUP(D2442,Products!A:A,Products!C:C)</f>
        <v>Electronics</v>
      </c>
      <c r="L2442" t="str">
        <f>_xlfn.XLOOKUP(D2442,Products!A:A,Products!D:D)</f>
        <v>Smartphone</v>
      </c>
      <c r="M2442">
        <f t="shared" si="342"/>
        <v>2394.36</v>
      </c>
      <c r="N2442">
        <f t="shared" si="343"/>
        <v>1445.48</v>
      </c>
      <c r="O2442">
        <f t="shared" si="344"/>
        <v>948.88000000000011</v>
      </c>
      <c r="P2442" s="8">
        <f t="shared" si="345"/>
        <v>0.39629796688885549</v>
      </c>
      <c r="Q2442">
        <f t="shared" si="346"/>
        <v>359.154</v>
      </c>
      <c r="R2442">
        <f t="shared" si="347"/>
        <v>2035.2060000000001</v>
      </c>
      <c r="S2442">
        <f t="shared" si="348"/>
        <v>589.72600000000011</v>
      </c>
      <c r="T2442" t="str">
        <f>_xlfn.XLOOKUP(C2442,Customers!A:A,Customers!D:D)</f>
        <v>F</v>
      </c>
      <c r="U2442" s="13">
        <f>_xlfn.XLOOKUP(C2442,Customers!A:A,Customers!E:E)</f>
        <v>31328</v>
      </c>
      <c r="V2442" t="str">
        <f>_xlfn.XLOOKUP(C2442,Customers!A:A,Customers!F:F)</f>
        <v>Lake Lindsay</v>
      </c>
      <c r="W2442" s="13">
        <f>_xlfn.XLOOKUP(C2442,Customers!A:A,Customers!G:G)</f>
        <v>45889</v>
      </c>
      <c r="X2442">
        <f t="shared" ca="1" si="349"/>
        <v>40</v>
      </c>
      <c r="Y2442" t="str">
        <f t="shared" ca="1" si="350"/>
        <v>36-50</v>
      </c>
    </row>
    <row r="2443" spans="1:25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  <c r="I2443">
        <f>_xlfn.XLOOKUP(D2443,Products!A:A,Products!E:E)</f>
        <v>323.92</v>
      </c>
      <c r="J2443">
        <f>_xlfn.XLOOKUP(D2443,Products!A:A,Products!F:F)</f>
        <v>242.98</v>
      </c>
      <c r="K2443" t="str">
        <f>_xlfn.XLOOKUP(D2443,Products!A:A,Products!C:C)</f>
        <v>Fashion</v>
      </c>
      <c r="L2443" t="str">
        <f>_xlfn.XLOOKUP(D2443,Products!A:A,Products!D:D)</f>
        <v>Accessories</v>
      </c>
      <c r="M2443">
        <f t="shared" si="342"/>
        <v>323.92</v>
      </c>
      <c r="N2443">
        <f t="shared" si="343"/>
        <v>242.98</v>
      </c>
      <c r="O2443">
        <f t="shared" si="344"/>
        <v>80.940000000000026</v>
      </c>
      <c r="P2443" s="8">
        <f t="shared" si="345"/>
        <v>0.24987651271918998</v>
      </c>
      <c r="Q2443">
        <f t="shared" si="346"/>
        <v>48.588000000000001</v>
      </c>
      <c r="R2443">
        <f t="shared" si="347"/>
        <v>275.33199999999999</v>
      </c>
      <c r="S2443">
        <f t="shared" si="348"/>
        <v>32.352000000000004</v>
      </c>
      <c r="T2443" t="str">
        <f>_xlfn.XLOOKUP(C2443,Customers!A:A,Customers!D:D)</f>
        <v>M</v>
      </c>
      <c r="U2443" s="13">
        <f>_xlfn.XLOOKUP(C2443,Customers!A:A,Customers!E:E)</f>
        <v>29315</v>
      </c>
      <c r="V2443" t="str">
        <f>_xlfn.XLOOKUP(C2443,Customers!A:A,Customers!F:F)</f>
        <v>West Paulfurt</v>
      </c>
      <c r="W2443" s="13">
        <f>_xlfn.XLOOKUP(C2443,Customers!A:A,Customers!G:G)</f>
        <v>45654</v>
      </c>
      <c r="X2443">
        <f t="shared" ca="1" si="349"/>
        <v>46</v>
      </c>
      <c r="Y2443" t="str">
        <f t="shared" ca="1" si="350"/>
        <v>36-50</v>
      </c>
    </row>
    <row r="2444" spans="1:25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  <c r="I2444">
        <f>_xlfn.XLOOKUP(D2444,Products!A:A,Products!E:E)</f>
        <v>673.78</v>
      </c>
      <c r="J2444">
        <f>_xlfn.XLOOKUP(D2444,Products!A:A,Products!F:F)</f>
        <v>363.33</v>
      </c>
      <c r="K2444" t="str">
        <f>_xlfn.XLOOKUP(D2444,Products!A:A,Products!C:C)</f>
        <v>Electronics</v>
      </c>
      <c r="L2444" t="str">
        <f>_xlfn.XLOOKUP(D2444,Products!A:A,Products!D:D)</f>
        <v>Smartphone</v>
      </c>
      <c r="M2444">
        <f t="shared" si="342"/>
        <v>2021.34</v>
      </c>
      <c r="N2444">
        <f t="shared" si="343"/>
        <v>1089.99</v>
      </c>
      <c r="O2444">
        <f t="shared" si="344"/>
        <v>931.34999999999991</v>
      </c>
      <c r="P2444" s="8">
        <f t="shared" si="345"/>
        <v>0.46075870462168655</v>
      </c>
      <c r="Q2444">
        <f t="shared" si="346"/>
        <v>303.20099999999996</v>
      </c>
      <c r="R2444">
        <f t="shared" si="347"/>
        <v>1718.1389999999999</v>
      </c>
      <c r="S2444">
        <f t="shared" si="348"/>
        <v>628.14899999999989</v>
      </c>
      <c r="T2444" t="str">
        <f>_xlfn.XLOOKUP(C2444,Customers!A:A,Customers!D:D)</f>
        <v>M</v>
      </c>
      <c r="U2444" s="13">
        <f>_xlfn.XLOOKUP(C2444,Customers!A:A,Customers!E:E)</f>
        <v>23397</v>
      </c>
      <c r="V2444" t="str">
        <f>_xlfn.XLOOKUP(C2444,Customers!A:A,Customers!F:F)</f>
        <v>New Jontown</v>
      </c>
      <c r="W2444" s="13">
        <f>_xlfn.XLOOKUP(C2444,Customers!A:A,Customers!G:G)</f>
        <v>44737</v>
      </c>
      <c r="X2444">
        <f t="shared" ca="1" si="349"/>
        <v>62</v>
      </c>
      <c r="Y2444" t="str">
        <f t="shared" ca="1" si="350"/>
        <v>50+</v>
      </c>
    </row>
    <row r="2445" spans="1:25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  <c r="I2445">
        <f>_xlfn.XLOOKUP(D2445,Products!A:A,Products!E:E)</f>
        <v>29.24</v>
      </c>
      <c r="J2445">
        <f>_xlfn.XLOOKUP(D2445,Products!A:A,Products!F:F)</f>
        <v>15.28</v>
      </c>
      <c r="K2445" t="str">
        <f>_xlfn.XLOOKUP(D2445,Products!A:A,Products!C:C)</f>
        <v>Fashion</v>
      </c>
      <c r="L2445" t="str">
        <f>_xlfn.XLOOKUP(D2445,Products!A:A,Products!D:D)</f>
        <v>Watches</v>
      </c>
      <c r="M2445">
        <f t="shared" si="342"/>
        <v>58.48</v>
      </c>
      <c r="N2445">
        <f t="shared" si="343"/>
        <v>30.56</v>
      </c>
      <c r="O2445">
        <f t="shared" si="344"/>
        <v>27.919999999999998</v>
      </c>
      <c r="P2445" s="8">
        <f t="shared" si="345"/>
        <v>0.47742818057455538</v>
      </c>
      <c r="Q2445">
        <f t="shared" si="346"/>
        <v>2.9239999999999999</v>
      </c>
      <c r="R2445">
        <f t="shared" si="347"/>
        <v>55.555999999999997</v>
      </c>
      <c r="S2445">
        <f t="shared" si="348"/>
        <v>24.995999999999999</v>
      </c>
      <c r="T2445" t="str">
        <f>_xlfn.XLOOKUP(C2445,Customers!A:A,Customers!D:D)</f>
        <v>M</v>
      </c>
      <c r="U2445" s="13">
        <f>_xlfn.XLOOKUP(C2445,Customers!A:A,Customers!E:E)</f>
        <v>32522</v>
      </c>
      <c r="V2445" t="str">
        <f>_xlfn.XLOOKUP(C2445,Customers!A:A,Customers!F:F)</f>
        <v>Gomeztown</v>
      </c>
      <c r="W2445" s="13">
        <f>_xlfn.XLOOKUP(C2445,Customers!A:A,Customers!G:G)</f>
        <v>45231</v>
      </c>
      <c r="X2445">
        <f t="shared" ca="1" si="349"/>
        <v>37</v>
      </c>
      <c r="Y2445" t="str">
        <f t="shared" ca="1" si="350"/>
        <v>36-50</v>
      </c>
    </row>
    <row r="2446" spans="1:25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  <c r="I2446">
        <f>_xlfn.XLOOKUP(D2446,Products!A:A,Products!E:E)</f>
        <v>388.26</v>
      </c>
      <c r="J2446">
        <f>_xlfn.XLOOKUP(D2446,Products!A:A,Products!F:F)</f>
        <v>199.3</v>
      </c>
      <c r="K2446" t="str">
        <f>_xlfn.XLOOKUP(D2446,Products!A:A,Products!C:C)</f>
        <v>Fashion</v>
      </c>
      <c r="L2446" t="str">
        <f>_xlfn.XLOOKUP(D2446,Products!A:A,Products!D:D)</f>
        <v>Watches</v>
      </c>
      <c r="M2446">
        <f t="shared" si="342"/>
        <v>388.26</v>
      </c>
      <c r="N2446">
        <f t="shared" si="343"/>
        <v>199.3</v>
      </c>
      <c r="O2446">
        <f t="shared" si="344"/>
        <v>188.95999999999998</v>
      </c>
      <c r="P2446" s="8">
        <f t="shared" si="345"/>
        <v>0.48668418070365216</v>
      </c>
      <c r="Q2446">
        <f t="shared" si="346"/>
        <v>19.413</v>
      </c>
      <c r="R2446">
        <f t="shared" si="347"/>
        <v>368.84699999999998</v>
      </c>
      <c r="S2446">
        <f t="shared" si="348"/>
        <v>169.54699999999997</v>
      </c>
      <c r="T2446" t="str">
        <f>_xlfn.XLOOKUP(C2446,Customers!A:A,Customers!D:D)</f>
        <v>M</v>
      </c>
      <c r="U2446" s="13">
        <f>_xlfn.XLOOKUP(C2446,Customers!A:A,Customers!E:E)</f>
        <v>32514</v>
      </c>
      <c r="V2446" t="str">
        <f>_xlfn.XLOOKUP(C2446,Customers!A:A,Customers!F:F)</f>
        <v>Lake Amanda</v>
      </c>
      <c r="W2446" s="13">
        <f>_xlfn.XLOOKUP(C2446,Customers!A:A,Customers!G:G)</f>
        <v>44496</v>
      </c>
      <c r="X2446">
        <f t="shared" ca="1" si="349"/>
        <v>37</v>
      </c>
      <c r="Y2446" t="str">
        <f t="shared" ca="1" si="350"/>
        <v>36-50</v>
      </c>
    </row>
    <row r="2447" spans="1:25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  <c r="I2447">
        <f>_xlfn.XLOOKUP(D2447,Products!A:A,Products!E:E)</f>
        <v>1635.01</v>
      </c>
      <c r="J2447">
        <f>_xlfn.XLOOKUP(D2447,Products!A:A,Products!F:F)</f>
        <v>1043.29</v>
      </c>
      <c r="K2447" t="str">
        <f>_xlfn.XLOOKUP(D2447,Products!A:A,Products!C:C)</f>
        <v>Electronics</v>
      </c>
      <c r="L2447" t="str">
        <f>_xlfn.XLOOKUP(D2447,Products!A:A,Products!D:D)</f>
        <v>Television</v>
      </c>
      <c r="M2447">
        <f t="shared" si="342"/>
        <v>3270.02</v>
      </c>
      <c r="N2447">
        <f t="shared" si="343"/>
        <v>2086.58</v>
      </c>
      <c r="O2447">
        <f t="shared" si="344"/>
        <v>1183.44</v>
      </c>
      <c r="P2447" s="8">
        <f t="shared" si="345"/>
        <v>0.36190604338811383</v>
      </c>
      <c r="Q2447">
        <f t="shared" si="346"/>
        <v>0</v>
      </c>
      <c r="R2447">
        <f t="shared" si="347"/>
        <v>3270.02</v>
      </c>
      <c r="S2447">
        <f t="shared" si="348"/>
        <v>1183.44</v>
      </c>
      <c r="T2447" t="str">
        <f>_xlfn.XLOOKUP(C2447,Customers!A:A,Customers!D:D)</f>
        <v>M</v>
      </c>
      <c r="U2447" s="13">
        <f>_xlfn.XLOOKUP(C2447,Customers!A:A,Customers!E:E)</f>
        <v>28594</v>
      </c>
      <c r="V2447" t="str">
        <f>_xlfn.XLOOKUP(C2447,Customers!A:A,Customers!F:F)</f>
        <v>Baldwinstad</v>
      </c>
      <c r="W2447" s="13">
        <f>_xlfn.XLOOKUP(C2447,Customers!A:A,Customers!G:G)</f>
        <v>44617</v>
      </c>
      <c r="X2447">
        <f t="shared" ca="1" si="349"/>
        <v>48</v>
      </c>
      <c r="Y2447" t="str">
        <f t="shared" ca="1" si="350"/>
        <v>36-50</v>
      </c>
    </row>
    <row r="2448" spans="1:25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  <c r="I2448">
        <f>_xlfn.XLOOKUP(D2448,Products!A:A,Products!E:E)</f>
        <v>248.57</v>
      </c>
      <c r="J2448">
        <f>_xlfn.XLOOKUP(D2448,Products!A:A,Products!F:F)</f>
        <v>190.67</v>
      </c>
      <c r="K2448" t="str">
        <f>_xlfn.XLOOKUP(D2448,Products!A:A,Products!C:C)</f>
        <v>Electronics</v>
      </c>
      <c r="L2448" t="str">
        <f>_xlfn.XLOOKUP(D2448,Products!A:A,Products!D:D)</f>
        <v>Headphones</v>
      </c>
      <c r="M2448">
        <f t="shared" si="342"/>
        <v>745.71</v>
      </c>
      <c r="N2448">
        <f t="shared" si="343"/>
        <v>572.01</v>
      </c>
      <c r="O2448">
        <f t="shared" si="344"/>
        <v>173.70000000000005</v>
      </c>
      <c r="P2448" s="8">
        <f t="shared" si="345"/>
        <v>0.23293237317455853</v>
      </c>
      <c r="Q2448">
        <f t="shared" si="346"/>
        <v>74.571000000000012</v>
      </c>
      <c r="R2448">
        <f t="shared" si="347"/>
        <v>671.13900000000001</v>
      </c>
      <c r="S2448">
        <f t="shared" si="348"/>
        <v>99.129000000000019</v>
      </c>
      <c r="T2448" t="str">
        <f>_xlfn.XLOOKUP(C2448,Customers!A:A,Customers!D:D)</f>
        <v>M</v>
      </c>
      <c r="U2448" s="13">
        <f>_xlfn.XLOOKUP(C2448,Customers!A:A,Customers!E:E)</f>
        <v>28937</v>
      </c>
      <c r="V2448" t="str">
        <f>_xlfn.XLOOKUP(C2448,Customers!A:A,Customers!F:F)</f>
        <v>New Michaelview</v>
      </c>
      <c r="W2448" s="13">
        <f>_xlfn.XLOOKUP(C2448,Customers!A:A,Customers!G:G)</f>
        <v>45210</v>
      </c>
      <c r="X2448">
        <f t="shared" ca="1" si="349"/>
        <v>47</v>
      </c>
      <c r="Y2448" t="str">
        <f t="shared" ca="1" si="350"/>
        <v>36-50</v>
      </c>
    </row>
    <row r="2449" spans="1:25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  <c r="I2449">
        <f>_xlfn.XLOOKUP(D2449,Products!A:A,Products!E:E)</f>
        <v>540.94000000000005</v>
      </c>
      <c r="J2449">
        <f>_xlfn.XLOOKUP(D2449,Products!A:A,Products!F:F)</f>
        <v>398.25</v>
      </c>
      <c r="K2449" t="str">
        <f>_xlfn.XLOOKUP(D2449,Products!A:A,Products!C:C)</f>
        <v>Fashion</v>
      </c>
      <c r="L2449" t="str">
        <f>_xlfn.XLOOKUP(D2449,Products!A:A,Products!D:D)</f>
        <v>Clothing</v>
      </c>
      <c r="M2449">
        <f t="shared" si="342"/>
        <v>540.94000000000005</v>
      </c>
      <c r="N2449">
        <f t="shared" si="343"/>
        <v>398.25</v>
      </c>
      <c r="O2449">
        <f t="shared" si="344"/>
        <v>142.69000000000005</v>
      </c>
      <c r="P2449" s="8">
        <f t="shared" si="345"/>
        <v>0.26378156542315234</v>
      </c>
      <c r="Q2449">
        <f t="shared" si="346"/>
        <v>54.094000000000008</v>
      </c>
      <c r="R2449">
        <f t="shared" si="347"/>
        <v>486.84600000000006</v>
      </c>
      <c r="S2449">
        <f t="shared" si="348"/>
        <v>88.59600000000006</v>
      </c>
      <c r="T2449" t="str">
        <f>_xlfn.XLOOKUP(C2449,Customers!A:A,Customers!D:D)</f>
        <v>M</v>
      </c>
      <c r="U2449" s="13">
        <f>_xlfn.XLOOKUP(C2449,Customers!A:A,Customers!E:E)</f>
        <v>20787</v>
      </c>
      <c r="V2449" t="str">
        <f>_xlfn.XLOOKUP(C2449,Customers!A:A,Customers!F:F)</f>
        <v>Lisatown</v>
      </c>
      <c r="W2449" s="13">
        <f>_xlfn.XLOOKUP(C2449,Customers!A:A,Customers!G:G)</f>
        <v>45295</v>
      </c>
      <c r="X2449">
        <f t="shared" ca="1" si="349"/>
        <v>69</v>
      </c>
      <c r="Y2449" t="str">
        <f t="shared" ca="1" si="350"/>
        <v>50+</v>
      </c>
    </row>
    <row r="2450" spans="1:25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  <c r="I2450">
        <f>_xlfn.XLOOKUP(D2450,Products!A:A,Products!E:E)</f>
        <v>1853.77</v>
      </c>
      <c r="J2450">
        <f>_xlfn.XLOOKUP(D2450,Products!A:A,Products!F:F)</f>
        <v>1363.52</v>
      </c>
      <c r="K2450" t="str">
        <f>_xlfn.XLOOKUP(D2450,Products!A:A,Products!C:C)</f>
        <v>Fashion</v>
      </c>
      <c r="L2450" t="str">
        <f>_xlfn.XLOOKUP(D2450,Products!A:A,Products!D:D)</f>
        <v>Accessories</v>
      </c>
      <c r="M2450">
        <f t="shared" si="342"/>
        <v>5561.3099999999995</v>
      </c>
      <c r="N2450">
        <f t="shared" si="343"/>
        <v>4090.56</v>
      </c>
      <c r="O2450">
        <f t="shared" si="344"/>
        <v>1470.7499999999995</v>
      </c>
      <c r="P2450" s="8">
        <f t="shared" si="345"/>
        <v>0.26446107122242773</v>
      </c>
      <c r="Q2450">
        <f t="shared" si="346"/>
        <v>556.13099999999997</v>
      </c>
      <c r="R2450">
        <f t="shared" si="347"/>
        <v>5005.1789999999992</v>
      </c>
      <c r="S2450">
        <f t="shared" si="348"/>
        <v>914.61899999999923</v>
      </c>
      <c r="T2450" t="str">
        <f>_xlfn.XLOOKUP(C2450,Customers!A:A,Customers!D:D)</f>
        <v>F</v>
      </c>
      <c r="U2450" s="13">
        <f>_xlfn.XLOOKUP(C2450,Customers!A:A,Customers!E:E)</f>
        <v>35236</v>
      </c>
      <c r="V2450" t="str">
        <f>_xlfn.XLOOKUP(C2450,Customers!A:A,Customers!F:F)</f>
        <v>South Briantown</v>
      </c>
      <c r="W2450" s="13">
        <f>_xlfn.XLOOKUP(C2450,Customers!A:A,Customers!G:G)</f>
        <v>45242</v>
      </c>
      <c r="X2450">
        <f t="shared" ca="1" si="349"/>
        <v>30</v>
      </c>
      <c r="Y2450" t="str">
        <f t="shared" ca="1" si="350"/>
        <v>26-35</v>
      </c>
    </row>
    <row r="2451" spans="1:25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  <c r="I2451">
        <f>_xlfn.XLOOKUP(D2451,Products!A:A,Products!E:E)</f>
        <v>123.19</v>
      </c>
      <c r="J2451">
        <f>_xlfn.XLOOKUP(D2451,Products!A:A,Products!F:F)</f>
        <v>80.36</v>
      </c>
      <c r="K2451" t="str">
        <f>_xlfn.XLOOKUP(D2451,Products!A:A,Products!C:C)</f>
        <v>Groceries</v>
      </c>
      <c r="L2451" t="str">
        <f>_xlfn.XLOOKUP(D2451,Products!A:A,Products!D:D)</f>
        <v>Snacks</v>
      </c>
      <c r="M2451">
        <f t="shared" si="342"/>
        <v>492.76</v>
      </c>
      <c r="N2451">
        <f t="shared" si="343"/>
        <v>321.44</v>
      </c>
      <c r="O2451">
        <f t="shared" si="344"/>
        <v>171.32</v>
      </c>
      <c r="P2451" s="8">
        <f t="shared" si="345"/>
        <v>0.34767432421462779</v>
      </c>
      <c r="Q2451">
        <f t="shared" si="346"/>
        <v>73.914000000000001</v>
      </c>
      <c r="R2451">
        <f t="shared" si="347"/>
        <v>418.846</v>
      </c>
      <c r="S2451">
        <f t="shared" si="348"/>
        <v>97.406000000000006</v>
      </c>
      <c r="T2451" t="str">
        <f>_xlfn.XLOOKUP(C2451,Customers!A:A,Customers!D:D)</f>
        <v>F</v>
      </c>
      <c r="U2451" s="13">
        <f>_xlfn.XLOOKUP(C2451,Customers!A:A,Customers!E:E)</f>
        <v>24506</v>
      </c>
      <c r="V2451" t="str">
        <f>_xlfn.XLOOKUP(C2451,Customers!A:A,Customers!F:F)</f>
        <v>New Jason</v>
      </c>
      <c r="W2451" s="13">
        <f>_xlfn.XLOOKUP(C2451,Customers!A:A,Customers!G:G)</f>
        <v>45066</v>
      </c>
      <c r="X2451">
        <f t="shared" ca="1" si="349"/>
        <v>59</v>
      </c>
      <c r="Y2451" t="str">
        <f t="shared" ca="1" si="350"/>
        <v>50+</v>
      </c>
    </row>
    <row r="2452" spans="1:25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  <c r="I2452">
        <f>_xlfn.XLOOKUP(D2452,Products!A:A,Products!E:E)</f>
        <v>388.26</v>
      </c>
      <c r="J2452">
        <f>_xlfn.XLOOKUP(D2452,Products!A:A,Products!F:F)</f>
        <v>199.3</v>
      </c>
      <c r="K2452" t="str">
        <f>_xlfn.XLOOKUP(D2452,Products!A:A,Products!C:C)</f>
        <v>Fashion</v>
      </c>
      <c r="L2452" t="str">
        <f>_xlfn.XLOOKUP(D2452,Products!A:A,Products!D:D)</f>
        <v>Watches</v>
      </c>
      <c r="M2452">
        <f t="shared" si="342"/>
        <v>1941.3</v>
      </c>
      <c r="N2452">
        <f t="shared" si="343"/>
        <v>996.5</v>
      </c>
      <c r="O2452">
        <f t="shared" si="344"/>
        <v>944.8</v>
      </c>
      <c r="P2452" s="8">
        <f t="shared" si="345"/>
        <v>0.48668418070365216</v>
      </c>
      <c r="Q2452">
        <f t="shared" si="346"/>
        <v>0</v>
      </c>
      <c r="R2452">
        <f t="shared" si="347"/>
        <v>1941.3</v>
      </c>
      <c r="S2452">
        <f t="shared" si="348"/>
        <v>944.8</v>
      </c>
      <c r="T2452" t="str">
        <f>_xlfn.XLOOKUP(C2452,Customers!A:A,Customers!D:D)</f>
        <v>M</v>
      </c>
      <c r="U2452" s="13">
        <f>_xlfn.XLOOKUP(C2452,Customers!A:A,Customers!E:E)</f>
        <v>27756</v>
      </c>
      <c r="V2452" t="str">
        <f>_xlfn.XLOOKUP(C2452,Customers!A:A,Customers!F:F)</f>
        <v>Zacharyfort</v>
      </c>
      <c r="W2452" s="13">
        <f>_xlfn.XLOOKUP(C2452,Customers!A:A,Customers!G:G)</f>
        <v>45208</v>
      </c>
      <c r="X2452">
        <f t="shared" ca="1" si="349"/>
        <v>50</v>
      </c>
      <c r="Y2452" t="str">
        <f t="shared" ca="1" si="350"/>
        <v>36-50</v>
      </c>
    </row>
    <row r="2453" spans="1:25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  <c r="I2453">
        <f>_xlfn.XLOOKUP(D2453,Products!A:A,Products!E:E)</f>
        <v>1396.22</v>
      </c>
      <c r="J2453">
        <f>_xlfn.XLOOKUP(D2453,Products!A:A,Products!F:F)</f>
        <v>1004.09</v>
      </c>
      <c r="K2453" t="str">
        <f>_xlfn.XLOOKUP(D2453,Products!A:A,Products!C:C)</f>
        <v>Fashion</v>
      </c>
      <c r="L2453" t="str">
        <f>_xlfn.XLOOKUP(D2453,Products!A:A,Products!D:D)</f>
        <v>Bags</v>
      </c>
      <c r="M2453">
        <f t="shared" si="342"/>
        <v>6981.1</v>
      </c>
      <c r="N2453">
        <f t="shared" si="343"/>
        <v>5020.45</v>
      </c>
      <c r="O2453">
        <f t="shared" si="344"/>
        <v>1960.6500000000005</v>
      </c>
      <c r="P2453" s="8">
        <f t="shared" si="345"/>
        <v>0.28085115526206478</v>
      </c>
      <c r="Q2453">
        <f t="shared" si="346"/>
        <v>349.05500000000006</v>
      </c>
      <c r="R2453">
        <f t="shared" si="347"/>
        <v>6632.0450000000001</v>
      </c>
      <c r="S2453">
        <f t="shared" si="348"/>
        <v>1611.5950000000003</v>
      </c>
      <c r="T2453" t="str">
        <f>_xlfn.XLOOKUP(C2453,Customers!A:A,Customers!D:D)</f>
        <v>M</v>
      </c>
      <c r="U2453" s="13">
        <f>_xlfn.XLOOKUP(C2453,Customers!A:A,Customers!E:E)</f>
        <v>30183</v>
      </c>
      <c r="V2453" t="str">
        <f>_xlfn.XLOOKUP(C2453,Customers!A:A,Customers!F:F)</f>
        <v>Seanville</v>
      </c>
      <c r="W2453" s="13">
        <f>_xlfn.XLOOKUP(C2453,Customers!A:A,Customers!G:G)</f>
        <v>44184</v>
      </c>
      <c r="X2453">
        <f t="shared" ca="1" si="349"/>
        <v>43</v>
      </c>
      <c r="Y2453" t="str">
        <f t="shared" ca="1" si="350"/>
        <v>36-50</v>
      </c>
    </row>
    <row r="2454" spans="1:25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  <c r="I2454">
        <f>_xlfn.XLOOKUP(D2454,Products!A:A,Products!E:E)</f>
        <v>1227.24</v>
      </c>
      <c r="J2454">
        <f>_xlfn.XLOOKUP(D2454,Products!A:A,Products!F:F)</f>
        <v>977.09</v>
      </c>
      <c r="K2454" t="str">
        <f>_xlfn.XLOOKUP(D2454,Products!A:A,Products!C:C)</f>
        <v>Groceries</v>
      </c>
      <c r="L2454" t="str">
        <f>_xlfn.XLOOKUP(D2454,Products!A:A,Products!D:D)</f>
        <v>Dairy</v>
      </c>
      <c r="M2454">
        <f t="shared" si="342"/>
        <v>4908.96</v>
      </c>
      <c r="N2454">
        <f t="shared" si="343"/>
        <v>3908.36</v>
      </c>
      <c r="O2454">
        <f t="shared" si="344"/>
        <v>1000.5999999999999</v>
      </c>
      <c r="P2454" s="8">
        <f t="shared" si="345"/>
        <v>0.20383136142889735</v>
      </c>
      <c r="Q2454">
        <f t="shared" si="346"/>
        <v>0</v>
      </c>
      <c r="R2454">
        <f t="shared" si="347"/>
        <v>4908.96</v>
      </c>
      <c r="S2454">
        <f t="shared" si="348"/>
        <v>1000.5999999999999</v>
      </c>
      <c r="T2454" t="str">
        <f>_xlfn.XLOOKUP(C2454,Customers!A:A,Customers!D:D)</f>
        <v>F</v>
      </c>
      <c r="U2454" s="13">
        <f>_xlfn.XLOOKUP(C2454,Customers!A:A,Customers!E:E)</f>
        <v>23730</v>
      </c>
      <c r="V2454" t="str">
        <f>_xlfn.XLOOKUP(C2454,Customers!A:A,Customers!F:F)</f>
        <v>East Mary</v>
      </c>
      <c r="W2454" s="13">
        <f>_xlfn.XLOOKUP(C2454,Customers!A:A,Customers!G:G)</f>
        <v>45670</v>
      </c>
      <c r="X2454">
        <f t="shared" ca="1" si="349"/>
        <v>61</v>
      </c>
      <c r="Y2454" t="str">
        <f t="shared" ca="1" si="350"/>
        <v>50+</v>
      </c>
    </row>
    <row r="2455" spans="1:25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  <c r="I2455">
        <f>_xlfn.XLOOKUP(D2455,Products!A:A,Products!E:E)</f>
        <v>1015.76</v>
      </c>
      <c r="J2455">
        <f>_xlfn.XLOOKUP(D2455,Products!A:A,Products!F:F)</f>
        <v>584.4</v>
      </c>
      <c r="K2455" t="str">
        <f>_xlfn.XLOOKUP(D2455,Products!A:A,Products!C:C)</f>
        <v>Groceries</v>
      </c>
      <c r="L2455" t="str">
        <f>_xlfn.XLOOKUP(D2455,Products!A:A,Products!D:D)</f>
        <v>Dairy</v>
      </c>
      <c r="M2455">
        <f t="shared" si="342"/>
        <v>3047.2799999999997</v>
      </c>
      <c r="N2455">
        <f t="shared" si="343"/>
        <v>1753.1999999999998</v>
      </c>
      <c r="O2455">
        <f t="shared" si="344"/>
        <v>1294.08</v>
      </c>
      <c r="P2455" s="8">
        <f t="shared" si="345"/>
        <v>0.42466724423092073</v>
      </c>
      <c r="Q2455">
        <f t="shared" si="346"/>
        <v>0</v>
      </c>
      <c r="R2455">
        <f t="shared" si="347"/>
        <v>3047.2799999999997</v>
      </c>
      <c r="S2455">
        <f t="shared" si="348"/>
        <v>1294.08</v>
      </c>
      <c r="T2455" t="str">
        <f>_xlfn.XLOOKUP(C2455,Customers!A:A,Customers!D:D)</f>
        <v>F</v>
      </c>
      <c r="U2455" s="13">
        <f>_xlfn.XLOOKUP(C2455,Customers!A:A,Customers!E:E)</f>
        <v>29406</v>
      </c>
      <c r="V2455" t="str">
        <f>_xlfn.XLOOKUP(C2455,Customers!A:A,Customers!F:F)</f>
        <v>Adkinsport</v>
      </c>
      <c r="W2455" s="13">
        <f>_xlfn.XLOOKUP(C2455,Customers!A:A,Customers!G:G)</f>
        <v>45892</v>
      </c>
      <c r="X2455">
        <f t="shared" ca="1" si="349"/>
        <v>45</v>
      </c>
      <c r="Y2455" t="str">
        <f t="shared" ca="1" si="350"/>
        <v>36-50</v>
      </c>
    </row>
    <row r="2456" spans="1:25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  <c r="I2456">
        <f>_xlfn.XLOOKUP(D2456,Products!A:A,Products!E:E)</f>
        <v>1216.3599999999999</v>
      </c>
      <c r="J2456">
        <f>_xlfn.XLOOKUP(D2456,Products!A:A,Products!F:F)</f>
        <v>794.8</v>
      </c>
      <c r="K2456" t="str">
        <f>_xlfn.XLOOKUP(D2456,Products!A:A,Products!C:C)</f>
        <v>Fashion</v>
      </c>
      <c r="L2456" t="str">
        <f>_xlfn.XLOOKUP(D2456,Products!A:A,Products!D:D)</f>
        <v>Bags</v>
      </c>
      <c r="M2456">
        <f t="shared" si="342"/>
        <v>1216.3599999999999</v>
      </c>
      <c r="N2456">
        <f t="shared" si="343"/>
        <v>794.8</v>
      </c>
      <c r="O2456">
        <f t="shared" si="344"/>
        <v>421.55999999999995</v>
      </c>
      <c r="P2456" s="8">
        <f t="shared" si="345"/>
        <v>0.34657502713012595</v>
      </c>
      <c r="Q2456">
        <f t="shared" si="346"/>
        <v>121.636</v>
      </c>
      <c r="R2456">
        <f t="shared" si="347"/>
        <v>1094.7239999999999</v>
      </c>
      <c r="S2456">
        <f t="shared" si="348"/>
        <v>299.92399999999998</v>
      </c>
      <c r="T2456" t="str">
        <f>_xlfn.XLOOKUP(C2456,Customers!A:A,Customers!D:D)</f>
        <v>M</v>
      </c>
      <c r="U2456" s="13">
        <f>_xlfn.XLOOKUP(C2456,Customers!A:A,Customers!E:E)</f>
        <v>25009</v>
      </c>
      <c r="V2456" t="str">
        <f>_xlfn.XLOOKUP(C2456,Customers!A:A,Customers!F:F)</f>
        <v>Erinland</v>
      </c>
      <c r="W2456" s="13">
        <f>_xlfn.XLOOKUP(C2456,Customers!A:A,Customers!G:G)</f>
        <v>44798</v>
      </c>
      <c r="X2456">
        <f t="shared" ca="1" si="349"/>
        <v>58</v>
      </c>
      <c r="Y2456" t="str">
        <f t="shared" ca="1" si="350"/>
        <v>50+</v>
      </c>
    </row>
    <row r="2457" spans="1:25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  <c r="I2457">
        <f>_xlfn.XLOOKUP(D2457,Products!A:A,Products!E:E)</f>
        <v>1227.24</v>
      </c>
      <c r="J2457">
        <f>_xlfn.XLOOKUP(D2457,Products!A:A,Products!F:F)</f>
        <v>977.09</v>
      </c>
      <c r="K2457" t="str">
        <f>_xlfn.XLOOKUP(D2457,Products!A:A,Products!C:C)</f>
        <v>Groceries</v>
      </c>
      <c r="L2457" t="str">
        <f>_xlfn.XLOOKUP(D2457,Products!A:A,Products!D:D)</f>
        <v>Dairy</v>
      </c>
      <c r="M2457">
        <f t="shared" si="342"/>
        <v>6136.2</v>
      </c>
      <c r="N2457">
        <f t="shared" si="343"/>
        <v>4885.45</v>
      </c>
      <c r="O2457">
        <f t="shared" si="344"/>
        <v>1250.75</v>
      </c>
      <c r="P2457" s="8">
        <f t="shared" si="345"/>
        <v>0.20383136142889738</v>
      </c>
      <c r="Q2457">
        <f t="shared" si="346"/>
        <v>613.62</v>
      </c>
      <c r="R2457">
        <f t="shared" si="347"/>
        <v>5522.58</v>
      </c>
      <c r="S2457">
        <f t="shared" si="348"/>
        <v>637.13000000000011</v>
      </c>
      <c r="T2457" t="str">
        <f>_xlfn.XLOOKUP(C2457,Customers!A:A,Customers!D:D)</f>
        <v>M</v>
      </c>
      <c r="U2457" s="13">
        <f>_xlfn.XLOOKUP(C2457,Customers!A:A,Customers!E:E)</f>
        <v>38193</v>
      </c>
      <c r="V2457" t="str">
        <f>_xlfn.XLOOKUP(C2457,Customers!A:A,Customers!F:F)</f>
        <v>East Rodney</v>
      </c>
      <c r="W2457" s="13">
        <f>_xlfn.XLOOKUP(C2457,Customers!A:A,Customers!G:G)</f>
        <v>44302</v>
      </c>
      <c r="X2457">
        <f t="shared" ca="1" si="349"/>
        <v>21</v>
      </c>
      <c r="Y2457" t="str">
        <f t="shared" ca="1" si="350"/>
        <v>18-25</v>
      </c>
    </row>
    <row r="2458" spans="1:25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  <c r="I2458">
        <f>_xlfn.XLOOKUP(D2458,Products!A:A,Products!E:E)</f>
        <v>1485.05</v>
      </c>
      <c r="J2458">
        <f>_xlfn.XLOOKUP(D2458,Products!A:A,Products!F:F)</f>
        <v>988.31</v>
      </c>
      <c r="K2458" t="str">
        <f>_xlfn.XLOOKUP(D2458,Products!A:A,Products!C:C)</f>
        <v>Fashion</v>
      </c>
      <c r="L2458" t="str">
        <f>_xlfn.XLOOKUP(D2458,Products!A:A,Products!D:D)</f>
        <v>Clothing</v>
      </c>
      <c r="M2458">
        <f t="shared" si="342"/>
        <v>5940.2</v>
      </c>
      <c r="N2458">
        <f t="shared" si="343"/>
        <v>3953.24</v>
      </c>
      <c r="O2458">
        <f t="shared" si="344"/>
        <v>1986.96</v>
      </c>
      <c r="P2458" s="8">
        <f t="shared" si="345"/>
        <v>0.33449378808794317</v>
      </c>
      <c r="Q2458">
        <f t="shared" si="346"/>
        <v>0</v>
      </c>
      <c r="R2458">
        <f t="shared" si="347"/>
        <v>5940.2</v>
      </c>
      <c r="S2458">
        <f t="shared" si="348"/>
        <v>1986.96</v>
      </c>
      <c r="T2458" t="str">
        <f>_xlfn.XLOOKUP(C2458,Customers!A:A,Customers!D:D)</f>
        <v>M</v>
      </c>
      <c r="U2458" s="13">
        <f>_xlfn.XLOOKUP(C2458,Customers!A:A,Customers!E:E)</f>
        <v>34043</v>
      </c>
      <c r="V2458" t="str">
        <f>_xlfn.XLOOKUP(C2458,Customers!A:A,Customers!F:F)</f>
        <v>Robertsborough</v>
      </c>
      <c r="W2458" s="13">
        <f>_xlfn.XLOOKUP(C2458,Customers!A:A,Customers!G:G)</f>
        <v>45866</v>
      </c>
      <c r="X2458">
        <f t="shared" ca="1" si="349"/>
        <v>33</v>
      </c>
      <c r="Y2458" t="str">
        <f t="shared" ca="1" si="350"/>
        <v>26-35</v>
      </c>
    </row>
    <row r="2459" spans="1:25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  <c r="I2459">
        <f>_xlfn.XLOOKUP(D2459,Products!A:A,Products!E:E)</f>
        <v>366.93</v>
      </c>
      <c r="J2459">
        <f>_xlfn.XLOOKUP(D2459,Products!A:A,Products!F:F)</f>
        <v>285.23</v>
      </c>
      <c r="K2459" t="str">
        <f>_xlfn.XLOOKUP(D2459,Products!A:A,Products!C:C)</f>
        <v>Fashion</v>
      </c>
      <c r="L2459" t="str">
        <f>_xlfn.XLOOKUP(D2459,Products!A:A,Products!D:D)</f>
        <v>Footwear</v>
      </c>
      <c r="M2459">
        <f t="shared" si="342"/>
        <v>733.86</v>
      </c>
      <c r="N2459">
        <f t="shared" si="343"/>
        <v>570.46</v>
      </c>
      <c r="O2459">
        <f t="shared" si="344"/>
        <v>163.39999999999998</v>
      </c>
      <c r="P2459" s="8">
        <f t="shared" si="345"/>
        <v>0.22265827269506441</v>
      </c>
      <c r="Q2459">
        <f t="shared" si="346"/>
        <v>73.38600000000001</v>
      </c>
      <c r="R2459">
        <f t="shared" si="347"/>
        <v>660.47400000000005</v>
      </c>
      <c r="S2459">
        <f t="shared" si="348"/>
        <v>90.01400000000001</v>
      </c>
      <c r="T2459" t="str">
        <f>_xlfn.XLOOKUP(C2459,Customers!A:A,Customers!D:D)</f>
        <v>M</v>
      </c>
      <c r="U2459" s="13">
        <f>_xlfn.XLOOKUP(C2459,Customers!A:A,Customers!E:E)</f>
        <v>25009</v>
      </c>
      <c r="V2459" t="str">
        <f>_xlfn.XLOOKUP(C2459,Customers!A:A,Customers!F:F)</f>
        <v>Erinland</v>
      </c>
      <c r="W2459" s="13">
        <f>_xlfn.XLOOKUP(C2459,Customers!A:A,Customers!G:G)</f>
        <v>44798</v>
      </c>
      <c r="X2459">
        <f t="shared" ca="1" si="349"/>
        <v>58</v>
      </c>
      <c r="Y2459" t="str">
        <f t="shared" ca="1" si="350"/>
        <v>50+</v>
      </c>
    </row>
    <row r="2460" spans="1:25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  <c r="I2460">
        <f>_xlfn.XLOOKUP(D2460,Products!A:A,Products!E:E)</f>
        <v>323.92</v>
      </c>
      <c r="J2460">
        <f>_xlfn.XLOOKUP(D2460,Products!A:A,Products!F:F)</f>
        <v>242.98</v>
      </c>
      <c r="K2460" t="str">
        <f>_xlfn.XLOOKUP(D2460,Products!A:A,Products!C:C)</f>
        <v>Fashion</v>
      </c>
      <c r="L2460" t="str">
        <f>_xlfn.XLOOKUP(D2460,Products!A:A,Products!D:D)</f>
        <v>Accessories</v>
      </c>
      <c r="M2460">
        <f t="shared" si="342"/>
        <v>323.92</v>
      </c>
      <c r="N2460">
        <f t="shared" si="343"/>
        <v>242.98</v>
      </c>
      <c r="O2460">
        <f t="shared" si="344"/>
        <v>80.940000000000026</v>
      </c>
      <c r="P2460" s="8">
        <f t="shared" si="345"/>
        <v>0.24987651271918998</v>
      </c>
      <c r="Q2460">
        <f t="shared" si="346"/>
        <v>32.392000000000003</v>
      </c>
      <c r="R2460">
        <f t="shared" si="347"/>
        <v>291.52800000000002</v>
      </c>
      <c r="S2460">
        <f t="shared" si="348"/>
        <v>48.54800000000003</v>
      </c>
      <c r="T2460" t="str">
        <f>_xlfn.XLOOKUP(C2460,Customers!A:A,Customers!D:D)</f>
        <v>M</v>
      </c>
      <c r="U2460" s="13">
        <f>_xlfn.XLOOKUP(C2460,Customers!A:A,Customers!E:E)</f>
        <v>27756</v>
      </c>
      <c r="V2460" t="str">
        <f>_xlfn.XLOOKUP(C2460,Customers!A:A,Customers!F:F)</f>
        <v>Zacharyfort</v>
      </c>
      <c r="W2460" s="13">
        <f>_xlfn.XLOOKUP(C2460,Customers!A:A,Customers!G:G)</f>
        <v>45208</v>
      </c>
      <c r="X2460">
        <f t="shared" ca="1" si="349"/>
        <v>50</v>
      </c>
      <c r="Y2460" t="str">
        <f t="shared" ca="1" si="350"/>
        <v>36-50</v>
      </c>
    </row>
    <row r="2461" spans="1:25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  <c r="I2461">
        <f>_xlfn.XLOOKUP(D2461,Products!A:A,Products!E:E)</f>
        <v>318.05</v>
      </c>
      <c r="J2461">
        <f>_xlfn.XLOOKUP(D2461,Products!A:A,Products!F:F)</f>
        <v>187.34</v>
      </c>
      <c r="K2461" t="str">
        <f>_xlfn.XLOOKUP(D2461,Products!A:A,Products!C:C)</f>
        <v>Groceries</v>
      </c>
      <c r="L2461" t="str">
        <f>_xlfn.XLOOKUP(D2461,Products!A:A,Products!D:D)</f>
        <v>Fruits</v>
      </c>
      <c r="M2461">
        <f t="shared" si="342"/>
        <v>1272.2</v>
      </c>
      <c r="N2461">
        <f t="shared" si="343"/>
        <v>749.36</v>
      </c>
      <c r="O2461">
        <f t="shared" si="344"/>
        <v>522.84</v>
      </c>
      <c r="P2461" s="8">
        <f t="shared" si="345"/>
        <v>0.41097311743436565</v>
      </c>
      <c r="Q2461">
        <f t="shared" si="346"/>
        <v>63.610000000000007</v>
      </c>
      <c r="R2461">
        <f t="shared" si="347"/>
        <v>1208.5900000000001</v>
      </c>
      <c r="S2461">
        <f t="shared" si="348"/>
        <v>459.23000000000013</v>
      </c>
      <c r="T2461" t="str">
        <f>_xlfn.XLOOKUP(C2461,Customers!A:A,Customers!D:D)</f>
        <v>F</v>
      </c>
      <c r="U2461" s="13">
        <f>_xlfn.XLOOKUP(C2461,Customers!A:A,Customers!E:E)</f>
        <v>31052</v>
      </c>
      <c r="V2461" t="str">
        <f>_xlfn.XLOOKUP(C2461,Customers!A:A,Customers!F:F)</f>
        <v>South James</v>
      </c>
      <c r="W2461" s="13">
        <f>_xlfn.XLOOKUP(C2461,Customers!A:A,Customers!G:G)</f>
        <v>44584</v>
      </c>
      <c r="X2461">
        <f t="shared" ca="1" si="349"/>
        <v>41</v>
      </c>
      <c r="Y2461" t="str">
        <f t="shared" ca="1" si="350"/>
        <v>36-50</v>
      </c>
    </row>
    <row r="2462" spans="1:25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  <c r="I2462">
        <f>_xlfn.XLOOKUP(D2462,Products!A:A,Products!E:E)</f>
        <v>673.78</v>
      </c>
      <c r="J2462">
        <f>_xlfn.XLOOKUP(D2462,Products!A:A,Products!F:F)</f>
        <v>363.33</v>
      </c>
      <c r="K2462" t="str">
        <f>_xlfn.XLOOKUP(D2462,Products!A:A,Products!C:C)</f>
        <v>Electronics</v>
      </c>
      <c r="L2462" t="str">
        <f>_xlfn.XLOOKUP(D2462,Products!A:A,Products!D:D)</f>
        <v>Smartphone</v>
      </c>
      <c r="M2462">
        <f t="shared" si="342"/>
        <v>3368.8999999999996</v>
      </c>
      <c r="N2462">
        <f t="shared" si="343"/>
        <v>1816.6499999999999</v>
      </c>
      <c r="O2462">
        <f t="shared" si="344"/>
        <v>1552.2499999999998</v>
      </c>
      <c r="P2462" s="8">
        <f t="shared" si="345"/>
        <v>0.46075870462168661</v>
      </c>
      <c r="Q2462">
        <f t="shared" si="346"/>
        <v>336.89</v>
      </c>
      <c r="R2462">
        <f t="shared" si="347"/>
        <v>3032.0099999999998</v>
      </c>
      <c r="S2462">
        <f t="shared" si="348"/>
        <v>1215.3599999999999</v>
      </c>
      <c r="T2462" t="str">
        <f>_xlfn.XLOOKUP(C2462,Customers!A:A,Customers!D:D)</f>
        <v>F</v>
      </c>
      <c r="U2462" s="13">
        <f>_xlfn.XLOOKUP(C2462,Customers!A:A,Customers!E:E)</f>
        <v>37929</v>
      </c>
      <c r="V2462" t="str">
        <f>_xlfn.XLOOKUP(C2462,Customers!A:A,Customers!F:F)</f>
        <v>Markberg</v>
      </c>
      <c r="W2462" s="13">
        <f>_xlfn.XLOOKUP(C2462,Customers!A:A,Customers!G:G)</f>
        <v>44928</v>
      </c>
      <c r="X2462">
        <f t="shared" ca="1" si="349"/>
        <v>22</v>
      </c>
      <c r="Y2462" t="str">
        <f t="shared" ca="1" si="350"/>
        <v>18-25</v>
      </c>
    </row>
    <row r="2463" spans="1:25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  <c r="I2463">
        <f>_xlfn.XLOOKUP(D2463,Products!A:A,Products!E:E)</f>
        <v>1193.0899999999999</v>
      </c>
      <c r="J2463">
        <f>_xlfn.XLOOKUP(D2463,Products!A:A,Products!F:F)</f>
        <v>818.24</v>
      </c>
      <c r="K2463" t="str">
        <f>_xlfn.XLOOKUP(D2463,Products!A:A,Products!C:C)</f>
        <v>Electronics</v>
      </c>
      <c r="L2463" t="str">
        <f>_xlfn.XLOOKUP(D2463,Products!A:A,Products!D:D)</f>
        <v>Camera</v>
      </c>
      <c r="M2463">
        <f t="shared" si="342"/>
        <v>5965.45</v>
      </c>
      <c r="N2463">
        <f t="shared" si="343"/>
        <v>4091.2</v>
      </c>
      <c r="O2463">
        <f t="shared" si="344"/>
        <v>1874.25</v>
      </c>
      <c r="P2463" s="8">
        <f t="shared" si="345"/>
        <v>0.31418417722049469</v>
      </c>
      <c r="Q2463">
        <f t="shared" si="346"/>
        <v>0</v>
      </c>
      <c r="R2463">
        <f t="shared" si="347"/>
        <v>5965.45</v>
      </c>
      <c r="S2463">
        <f t="shared" si="348"/>
        <v>1874.25</v>
      </c>
      <c r="T2463" t="str">
        <f>_xlfn.XLOOKUP(C2463,Customers!A:A,Customers!D:D)</f>
        <v>F</v>
      </c>
      <c r="U2463" s="13">
        <f>_xlfn.XLOOKUP(C2463,Customers!A:A,Customers!E:E)</f>
        <v>35714</v>
      </c>
      <c r="V2463" t="str">
        <f>_xlfn.XLOOKUP(C2463,Customers!A:A,Customers!F:F)</f>
        <v>North Christian</v>
      </c>
      <c r="W2463" s="13">
        <f>_xlfn.XLOOKUP(C2463,Customers!A:A,Customers!G:G)</f>
        <v>44816</v>
      </c>
      <c r="X2463">
        <f t="shared" ca="1" si="349"/>
        <v>28</v>
      </c>
      <c r="Y2463" t="str">
        <f t="shared" ca="1" si="350"/>
        <v>26-35</v>
      </c>
    </row>
    <row r="2464" spans="1:25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  <c r="I2464">
        <f>_xlfn.XLOOKUP(D2464,Products!A:A,Products!E:E)</f>
        <v>1485.05</v>
      </c>
      <c r="J2464">
        <f>_xlfn.XLOOKUP(D2464,Products!A:A,Products!F:F)</f>
        <v>988.31</v>
      </c>
      <c r="K2464" t="str">
        <f>_xlfn.XLOOKUP(D2464,Products!A:A,Products!C:C)</f>
        <v>Fashion</v>
      </c>
      <c r="L2464" t="str">
        <f>_xlfn.XLOOKUP(D2464,Products!A:A,Products!D:D)</f>
        <v>Clothing</v>
      </c>
      <c r="M2464">
        <f t="shared" si="342"/>
        <v>1485.05</v>
      </c>
      <c r="N2464">
        <f t="shared" si="343"/>
        <v>988.31</v>
      </c>
      <c r="O2464">
        <f t="shared" si="344"/>
        <v>496.74</v>
      </c>
      <c r="P2464" s="8">
        <f t="shared" si="345"/>
        <v>0.33449378808794317</v>
      </c>
      <c r="Q2464">
        <f t="shared" si="346"/>
        <v>74.252499999999998</v>
      </c>
      <c r="R2464">
        <f t="shared" si="347"/>
        <v>1410.7974999999999</v>
      </c>
      <c r="S2464">
        <f t="shared" si="348"/>
        <v>422.48749999999995</v>
      </c>
      <c r="T2464" t="str">
        <f>_xlfn.XLOOKUP(C2464,Customers!A:A,Customers!D:D)</f>
        <v>F</v>
      </c>
      <c r="U2464" s="13">
        <f>_xlfn.XLOOKUP(C2464,Customers!A:A,Customers!E:E)</f>
        <v>26428</v>
      </c>
      <c r="V2464" t="str">
        <f>_xlfn.XLOOKUP(C2464,Customers!A:A,Customers!F:F)</f>
        <v>New Christophermouth</v>
      </c>
      <c r="W2464" s="13">
        <f>_xlfn.XLOOKUP(C2464,Customers!A:A,Customers!G:G)</f>
        <v>44123</v>
      </c>
      <c r="X2464">
        <f t="shared" ca="1" si="349"/>
        <v>54</v>
      </c>
      <c r="Y2464" t="str">
        <f t="shared" ca="1" si="350"/>
        <v>50+</v>
      </c>
    </row>
    <row r="2465" spans="1:25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  <c r="I2465">
        <f>_xlfn.XLOOKUP(D2465,Products!A:A,Products!E:E)</f>
        <v>429.15</v>
      </c>
      <c r="J2465">
        <f>_xlfn.XLOOKUP(D2465,Products!A:A,Products!F:F)</f>
        <v>258.72000000000003</v>
      </c>
      <c r="K2465" t="str">
        <f>_xlfn.XLOOKUP(D2465,Products!A:A,Products!C:C)</f>
        <v>Fashion</v>
      </c>
      <c r="L2465" t="str">
        <f>_xlfn.XLOOKUP(D2465,Products!A:A,Products!D:D)</f>
        <v>Watches</v>
      </c>
      <c r="M2465">
        <f t="shared" si="342"/>
        <v>2145.75</v>
      </c>
      <c r="N2465">
        <f t="shared" si="343"/>
        <v>1293.6000000000001</v>
      </c>
      <c r="O2465">
        <f t="shared" si="344"/>
        <v>852.14999999999986</v>
      </c>
      <c r="P2465" s="8">
        <f t="shared" si="345"/>
        <v>0.3971338692764767</v>
      </c>
      <c r="Q2465">
        <f t="shared" si="346"/>
        <v>0</v>
      </c>
      <c r="R2465">
        <f t="shared" si="347"/>
        <v>2145.75</v>
      </c>
      <c r="S2465">
        <f t="shared" si="348"/>
        <v>852.14999999999986</v>
      </c>
      <c r="T2465" t="str">
        <f>_xlfn.XLOOKUP(C2465,Customers!A:A,Customers!D:D)</f>
        <v>M</v>
      </c>
      <c r="U2465" s="13">
        <f>_xlfn.XLOOKUP(C2465,Customers!A:A,Customers!E:E)</f>
        <v>38351</v>
      </c>
      <c r="V2465" t="str">
        <f>_xlfn.XLOOKUP(C2465,Customers!A:A,Customers!F:F)</f>
        <v>Newtonborough</v>
      </c>
      <c r="W2465" s="13">
        <f>_xlfn.XLOOKUP(C2465,Customers!A:A,Customers!G:G)</f>
        <v>44661</v>
      </c>
      <c r="X2465">
        <f t="shared" ca="1" si="349"/>
        <v>21</v>
      </c>
      <c r="Y2465" t="str">
        <f t="shared" ca="1" si="350"/>
        <v>18-25</v>
      </c>
    </row>
    <row r="2466" spans="1:25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  <c r="I2466">
        <f>_xlfn.XLOOKUP(D2466,Products!A:A,Products!E:E)</f>
        <v>1246.1099999999999</v>
      </c>
      <c r="J2466">
        <f>_xlfn.XLOOKUP(D2466,Products!A:A,Products!F:F)</f>
        <v>833.52</v>
      </c>
      <c r="K2466" t="str">
        <f>_xlfn.XLOOKUP(D2466,Products!A:A,Products!C:C)</f>
        <v>Electronics</v>
      </c>
      <c r="L2466" t="str">
        <f>_xlfn.XLOOKUP(D2466,Products!A:A,Products!D:D)</f>
        <v>Headphones</v>
      </c>
      <c r="M2466">
        <f t="shared" si="342"/>
        <v>3738.33</v>
      </c>
      <c r="N2466">
        <f t="shared" si="343"/>
        <v>2500.56</v>
      </c>
      <c r="O2466">
        <f t="shared" si="344"/>
        <v>1237.77</v>
      </c>
      <c r="P2466" s="8">
        <f t="shared" si="345"/>
        <v>0.33110239063967067</v>
      </c>
      <c r="Q2466">
        <f t="shared" si="346"/>
        <v>560.74950000000001</v>
      </c>
      <c r="R2466">
        <f t="shared" si="347"/>
        <v>3177.5805</v>
      </c>
      <c r="S2466">
        <f t="shared" si="348"/>
        <v>677.02050000000008</v>
      </c>
      <c r="T2466" t="str">
        <f>_xlfn.XLOOKUP(C2466,Customers!A:A,Customers!D:D)</f>
        <v>F</v>
      </c>
      <c r="U2466" s="13">
        <f>_xlfn.XLOOKUP(C2466,Customers!A:A,Customers!E:E)</f>
        <v>38461</v>
      </c>
      <c r="V2466" t="str">
        <f>_xlfn.XLOOKUP(C2466,Customers!A:A,Customers!F:F)</f>
        <v>Port Allen</v>
      </c>
      <c r="W2466" s="13">
        <f>_xlfn.XLOOKUP(C2466,Customers!A:A,Customers!G:G)</f>
        <v>45334</v>
      </c>
      <c r="X2466">
        <f t="shared" ca="1" si="349"/>
        <v>21</v>
      </c>
      <c r="Y2466" t="str">
        <f t="shared" ca="1" si="350"/>
        <v>18-25</v>
      </c>
    </row>
    <row r="2467" spans="1:25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  <c r="I2467">
        <f>_xlfn.XLOOKUP(D2467,Products!A:A,Products!E:E)</f>
        <v>388.26</v>
      </c>
      <c r="J2467">
        <f>_xlfn.XLOOKUP(D2467,Products!A:A,Products!F:F)</f>
        <v>199.3</v>
      </c>
      <c r="K2467" t="str">
        <f>_xlfn.XLOOKUP(D2467,Products!A:A,Products!C:C)</f>
        <v>Fashion</v>
      </c>
      <c r="L2467" t="str">
        <f>_xlfn.XLOOKUP(D2467,Products!A:A,Products!D:D)</f>
        <v>Watches</v>
      </c>
      <c r="M2467">
        <f t="shared" si="342"/>
        <v>1164.78</v>
      </c>
      <c r="N2467">
        <f t="shared" si="343"/>
        <v>597.90000000000009</v>
      </c>
      <c r="O2467">
        <f t="shared" si="344"/>
        <v>566.87999999999988</v>
      </c>
      <c r="P2467" s="8">
        <f t="shared" si="345"/>
        <v>0.4866841807036521</v>
      </c>
      <c r="Q2467">
        <f t="shared" si="346"/>
        <v>58.239000000000004</v>
      </c>
      <c r="R2467">
        <f t="shared" si="347"/>
        <v>1106.5409999999999</v>
      </c>
      <c r="S2467">
        <f t="shared" si="348"/>
        <v>508.64099999999985</v>
      </c>
      <c r="T2467" t="str">
        <f>_xlfn.XLOOKUP(C2467,Customers!A:A,Customers!D:D)</f>
        <v>F</v>
      </c>
      <c r="U2467" s="13">
        <f>_xlfn.XLOOKUP(C2467,Customers!A:A,Customers!E:E)</f>
        <v>22041</v>
      </c>
      <c r="V2467" t="str">
        <f>_xlfn.XLOOKUP(C2467,Customers!A:A,Customers!F:F)</f>
        <v>West Wandaland</v>
      </c>
      <c r="W2467" s="13">
        <f>_xlfn.XLOOKUP(C2467,Customers!A:A,Customers!G:G)</f>
        <v>45329</v>
      </c>
      <c r="X2467">
        <f t="shared" ca="1" si="349"/>
        <v>66</v>
      </c>
      <c r="Y2467" t="str">
        <f t="shared" ca="1" si="350"/>
        <v>50+</v>
      </c>
    </row>
    <row r="2468" spans="1:25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  <c r="I2468">
        <f>_xlfn.XLOOKUP(D2468,Products!A:A,Products!E:E)</f>
        <v>123.19</v>
      </c>
      <c r="J2468">
        <f>_xlfn.XLOOKUP(D2468,Products!A:A,Products!F:F)</f>
        <v>80.36</v>
      </c>
      <c r="K2468" t="str">
        <f>_xlfn.XLOOKUP(D2468,Products!A:A,Products!C:C)</f>
        <v>Groceries</v>
      </c>
      <c r="L2468" t="str">
        <f>_xlfn.XLOOKUP(D2468,Products!A:A,Products!D:D)</f>
        <v>Snacks</v>
      </c>
      <c r="M2468">
        <f t="shared" si="342"/>
        <v>492.76</v>
      </c>
      <c r="N2468">
        <f t="shared" si="343"/>
        <v>321.44</v>
      </c>
      <c r="O2468">
        <f t="shared" si="344"/>
        <v>171.32</v>
      </c>
      <c r="P2468" s="8">
        <f t="shared" si="345"/>
        <v>0.34767432421462779</v>
      </c>
      <c r="Q2468">
        <f t="shared" si="346"/>
        <v>49.276000000000003</v>
      </c>
      <c r="R2468">
        <f t="shared" si="347"/>
        <v>443.48399999999998</v>
      </c>
      <c r="S2468">
        <f t="shared" si="348"/>
        <v>122.04399999999998</v>
      </c>
      <c r="T2468" t="str">
        <f>_xlfn.XLOOKUP(C2468,Customers!A:A,Customers!D:D)</f>
        <v>F</v>
      </c>
      <c r="U2468" s="13">
        <f>_xlfn.XLOOKUP(C2468,Customers!A:A,Customers!E:E)</f>
        <v>37929</v>
      </c>
      <c r="V2468" t="str">
        <f>_xlfn.XLOOKUP(C2468,Customers!A:A,Customers!F:F)</f>
        <v>Markberg</v>
      </c>
      <c r="W2468" s="13">
        <f>_xlfn.XLOOKUP(C2468,Customers!A:A,Customers!G:G)</f>
        <v>44928</v>
      </c>
      <c r="X2468">
        <f t="shared" ca="1" si="349"/>
        <v>22</v>
      </c>
      <c r="Y2468" t="str">
        <f t="shared" ca="1" si="350"/>
        <v>18-25</v>
      </c>
    </row>
    <row r="2469" spans="1:25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  <c r="I2469">
        <f>_xlfn.XLOOKUP(D2469,Products!A:A,Products!E:E)</f>
        <v>388.26</v>
      </c>
      <c r="J2469">
        <f>_xlfn.XLOOKUP(D2469,Products!A:A,Products!F:F)</f>
        <v>199.3</v>
      </c>
      <c r="K2469" t="str">
        <f>_xlfn.XLOOKUP(D2469,Products!A:A,Products!C:C)</f>
        <v>Fashion</v>
      </c>
      <c r="L2469" t="str">
        <f>_xlfn.XLOOKUP(D2469,Products!A:A,Products!D:D)</f>
        <v>Watches</v>
      </c>
      <c r="M2469">
        <f t="shared" si="342"/>
        <v>1941.3</v>
      </c>
      <c r="N2469">
        <f t="shared" si="343"/>
        <v>996.5</v>
      </c>
      <c r="O2469">
        <f t="shared" si="344"/>
        <v>944.8</v>
      </c>
      <c r="P2469" s="8">
        <f t="shared" si="345"/>
        <v>0.48668418070365216</v>
      </c>
      <c r="Q2469">
        <f t="shared" si="346"/>
        <v>194.13</v>
      </c>
      <c r="R2469">
        <f t="shared" si="347"/>
        <v>1747.17</v>
      </c>
      <c r="S2469">
        <f t="shared" si="348"/>
        <v>750.67000000000007</v>
      </c>
      <c r="T2469" t="str">
        <f>_xlfn.XLOOKUP(C2469,Customers!A:A,Customers!D:D)</f>
        <v>F</v>
      </c>
      <c r="U2469" s="13">
        <f>_xlfn.XLOOKUP(C2469,Customers!A:A,Customers!E:E)</f>
        <v>34856</v>
      </c>
      <c r="V2469" t="str">
        <f>_xlfn.XLOOKUP(C2469,Customers!A:A,Customers!F:F)</f>
        <v>Melissashire</v>
      </c>
      <c r="W2469" s="13">
        <f>_xlfn.XLOOKUP(C2469,Customers!A:A,Customers!G:G)</f>
        <v>44744</v>
      </c>
      <c r="X2469">
        <f t="shared" ca="1" si="349"/>
        <v>31</v>
      </c>
      <c r="Y2469" t="str">
        <f t="shared" ca="1" si="350"/>
        <v>26-35</v>
      </c>
    </row>
    <row r="2470" spans="1:25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  <c r="I2470">
        <f>_xlfn.XLOOKUP(D2470,Products!A:A,Products!E:E)</f>
        <v>1193.0899999999999</v>
      </c>
      <c r="J2470">
        <f>_xlfn.XLOOKUP(D2470,Products!A:A,Products!F:F)</f>
        <v>818.24</v>
      </c>
      <c r="K2470" t="str">
        <f>_xlfn.XLOOKUP(D2470,Products!A:A,Products!C:C)</f>
        <v>Electronics</v>
      </c>
      <c r="L2470" t="str">
        <f>_xlfn.XLOOKUP(D2470,Products!A:A,Products!D:D)</f>
        <v>Camera</v>
      </c>
      <c r="M2470">
        <f t="shared" si="342"/>
        <v>3579.2699999999995</v>
      </c>
      <c r="N2470">
        <f t="shared" si="343"/>
        <v>2454.7200000000003</v>
      </c>
      <c r="O2470">
        <f t="shared" si="344"/>
        <v>1124.5499999999993</v>
      </c>
      <c r="P2470" s="8">
        <f t="shared" si="345"/>
        <v>0.31418417722049452</v>
      </c>
      <c r="Q2470">
        <f t="shared" si="346"/>
        <v>178.96349999999998</v>
      </c>
      <c r="R2470">
        <f t="shared" si="347"/>
        <v>3400.3064999999997</v>
      </c>
      <c r="S2470">
        <f t="shared" si="348"/>
        <v>945.58649999999943</v>
      </c>
      <c r="T2470" t="str">
        <f>_xlfn.XLOOKUP(C2470,Customers!A:A,Customers!D:D)</f>
        <v>M</v>
      </c>
      <c r="U2470" s="13">
        <f>_xlfn.XLOOKUP(C2470,Customers!A:A,Customers!E:E)</f>
        <v>38555</v>
      </c>
      <c r="V2470" t="str">
        <f>_xlfn.XLOOKUP(C2470,Customers!A:A,Customers!F:F)</f>
        <v>West Tinatown</v>
      </c>
      <c r="W2470" s="13">
        <f>_xlfn.XLOOKUP(C2470,Customers!A:A,Customers!G:G)</f>
        <v>44145</v>
      </c>
      <c r="X2470">
        <f t="shared" ca="1" si="349"/>
        <v>20</v>
      </c>
      <c r="Y2470" t="str">
        <f t="shared" ca="1" si="350"/>
        <v>18-25</v>
      </c>
    </row>
    <row r="2471" spans="1:25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  <c r="I2471">
        <f>_xlfn.XLOOKUP(D2471,Products!A:A,Products!E:E)</f>
        <v>453.62</v>
      </c>
      <c r="J2471">
        <f>_xlfn.XLOOKUP(D2471,Products!A:A,Products!F:F)</f>
        <v>316.63</v>
      </c>
      <c r="K2471" t="str">
        <f>_xlfn.XLOOKUP(D2471,Products!A:A,Products!C:C)</f>
        <v>Fashion</v>
      </c>
      <c r="L2471" t="str">
        <f>_xlfn.XLOOKUP(D2471,Products!A:A,Products!D:D)</f>
        <v>Clothing</v>
      </c>
      <c r="M2471">
        <f t="shared" si="342"/>
        <v>1814.48</v>
      </c>
      <c r="N2471">
        <f t="shared" si="343"/>
        <v>1266.52</v>
      </c>
      <c r="O2471">
        <f t="shared" si="344"/>
        <v>547.96</v>
      </c>
      <c r="P2471" s="8">
        <f t="shared" si="345"/>
        <v>0.30199285745778409</v>
      </c>
      <c r="Q2471">
        <f t="shared" si="346"/>
        <v>181.44800000000001</v>
      </c>
      <c r="R2471">
        <f t="shared" si="347"/>
        <v>1633.0319999999999</v>
      </c>
      <c r="S2471">
        <f t="shared" si="348"/>
        <v>366.51199999999994</v>
      </c>
      <c r="T2471" t="str">
        <f>_xlfn.XLOOKUP(C2471,Customers!A:A,Customers!D:D)</f>
        <v>M</v>
      </c>
      <c r="U2471" s="13">
        <f>_xlfn.XLOOKUP(C2471,Customers!A:A,Customers!E:E)</f>
        <v>38700</v>
      </c>
      <c r="V2471" t="str">
        <f>_xlfn.XLOOKUP(C2471,Customers!A:A,Customers!F:F)</f>
        <v>Nancyside</v>
      </c>
      <c r="W2471" s="13">
        <f>_xlfn.XLOOKUP(C2471,Customers!A:A,Customers!G:G)</f>
        <v>44688</v>
      </c>
      <c r="X2471">
        <f t="shared" ca="1" si="349"/>
        <v>20</v>
      </c>
      <c r="Y2471" t="str">
        <f t="shared" ca="1" si="350"/>
        <v>18-25</v>
      </c>
    </row>
    <row r="2472" spans="1:25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  <c r="I2472">
        <f>_xlfn.XLOOKUP(D2472,Products!A:A,Products!E:E)</f>
        <v>1673.69</v>
      </c>
      <c r="J2472">
        <f>_xlfn.XLOOKUP(D2472,Products!A:A,Products!F:F)</f>
        <v>1323.38</v>
      </c>
      <c r="K2472" t="str">
        <f>_xlfn.XLOOKUP(D2472,Products!A:A,Products!C:C)</f>
        <v>Electronics</v>
      </c>
      <c r="L2472" t="str">
        <f>_xlfn.XLOOKUP(D2472,Products!A:A,Products!D:D)</f>
        <v>Camera</v>
      </c>
      <c r="M2472">
        <f t="shared" si="342"/>
        <v>8368.4500000000007</v>
      </c>
      <c r="N2472">
        <f t="shared" si="343"/>
        <v>6616.9000000000005</v>
      </c>
      <c r="O2472">
        <f t="shared" si="344"/>
        <v>1751.5500000000002</v>
      </c>
      <c r="P2472" s="8">
        <f t="shared" si="345"/>
        <v>0.20930399297360922</v>
      </c>
      <c r="Q2472">
        <f t="shared" si="346"/>
        <v>836.84500000000014</v>
      </c>
      <c r="R2472">
        <f t="shared" si="347"/>
        <v>7531.6050000000005</v>
      </c>
      <c r="S2472">
        <f t="shared" si="348"/>
        <v>914.70499999999993</v>
      </c>
      <c r="T2472" t="str">
        <f>_xlfn.XLOOKUP(C2472,Customers!A:A,Customers!D:D)</f>
        <v>M</v>
      </c>
      <c r="U2472" s="13">
        <f>_xlfn.XLOOKUP(C2472,Customers!A:A,Customers!E:E)</f>
        <v>29315</v>
      </c>
      <c r="V2472" t="str">
        <f>_xlfn.XLOOKUP(C2472,Customers!A:A,Customers!F:F)</f>
        <v>West Paulfurt</v>
      </c>
      <c r="W2472" s="13">
        <f>_xlfn.XLOOKUP(C2472,Customers!A:A,Customers!G:G)</f>
        <v>45654</v>
      </c>
      <c r="X2472">
        <f t="shared" ca="1" si="349"/>
        <v>46</v>
      </c>
      <c r="Y2472" t="str">
        <f t="shared" ca="1" si="350"/>
        <v>36-50</v>
      </c>
    </row>
    <row r="2473" spans="1:25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  <c r="I2473">
        <f>_xlfn.XLOOKUP(D2473,Products!A:A,Products!E:E)</f>
        <v>109.78</v>
      </c>
      <c r="J2473">
        <f>_xlfn.XLOOKUP(D2473,Products!A:A,Products!F:F)</f>
        <v>70.59</v>
      </c>
      <c r="K2473" t="str">
        <f>_xlfn.XLOOKUP(D2473,Products!A:A,Products!C:C)</f>
        <v>Fashion</v>
      </c>
      <c r="L2473" t="str">
        <f>_xlfn.XLOOKUP(D2473,Products!A:A,Products!D:D)</f>
        <v>Footwear</v>
      </c>
      <c r="M2473">
        <f t="shared" si="342"/>
        <v>439.12</v>
      </c>
      <c r="N2473">
        <f t="shared" si="343"/>
        <v>282.36</v>
      </c>
      <c r="O2473">
        <f t="shared" si="344"/>
        <v>156.76</v>
      </c>
      <c r="P2473" s="8">
        <f t="shared" si="345"/>
        <v>0.3569867006740754</v>
      </c>
      <c r="Q2473">
        <f t="shared" si="346"/>
        <v>21.956000000000003</v>
      </c>
      <c r="R2473">
        <f t="shared" si="347"/>
        <v>417.16399999999999</v>
      </c>
      <c r="S2473">
        <f t="shared" si="348"/>
        <v>134.80399999999997</v>
      </c>
      <c r="T2473" t="str">
        <f>_xlfn.XLOOKUP(C2473,Customers!A:A,Customers!D:D)</f>
        <v>M</v>
      </c>
      <c r="U2473" s="13">
        <f>_xlfn.XLOOKUP(C2473,Customers!A:A,Customers!E:E)</f>
        <v>31435</v>
      </c>
      <c r="V2473" t="str">
        <f>_xlfn.XLOOKUP(C2473,Customers!A:A,Customers!F:F)</f>
        <v>Jessicaside</v>
      </c>
      <c r="W2473" s="13">
        <f>_xlfn.XLOOKUP(C2473,Customers!A:A,Customers!G:G)</f>
        <v>44905</v>
      </c>
      <c r="X2473">
        <f t="shared" ca="1" si="349"/>
        <v>40</v>
      </c>
      <c r="Y2473" t="str">
        <f t="shared" ca="1" si="350"/>
        <v>36-50</v>
      </c>
    </row>
    <row r="2474" spans="1:25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  <c r="I2474">
        <f>_xlfn.XLOOKUP(D2474,Products!A:A,Products!E:E)</f>
        <v>1227.24</v>
      </c>
      <c r="J2474">
        <f>_xlfn.XLOOKUP(D2474,Products!A:A,Products!F:F)</f>
        <v>977.09</v>
      </c>
      <c r="K2474" t="str">
        <f>_xlfn.XLOOKUP(D2474,Products!A:A,Products!C:C)</f>
        <v>Groceries</v>
      </c>
      <c r="L2474" t="str">
        <f>_xlfn.XLOOKUP(D2474,Products!A:A,Products!D:D)</f>
        <v>Dairy</v>
      </c>
      <c r="M2474">
        <f t="shared" si="342"/>
        <v>2454.48</v>
      </c>
      <c r="N2474">
        <f t="shared" si="343"/>
        <v>1954.18</v>
      </c>
      <c r="O2474">
        <f t="shared" si="344"/>
        <v>500.29999999999995</v>
      </c>
      <c r="P2474" s="8">
        <f t="shared" si="345"/>
        <v>0.20383136142889735</v>
      </c>
      <c r="Q2474">
        <f t="shared" si="346"/>
        <v>122.724</v>
      </c>
      <c r="R2474">
        <f t="shared" si="347"/>
        <v>2331.7559999999999</v>
      </c>
      <c r="S2474">
        <f t="shared" si="348"/>
        <v>377.57599999999979</v>
      </c>
      <c r="T2474" t="str">
        <f>_xlfn.XLOOKUP(C2474,Customers!A:A,Customers!D:D)</f>
        <v>M</v>
      </c>
      <c r="U2474" s="13">
        <f>_xlfn.XLOOKUP(C2474,Customers!A:A,Customers!E:E)</f>
        <v>26101</v>
      </c>
      <c r="V2474" t="str">
        <f>_xlfn.XLOOKUP(C2474,Customers!A:A,Customers!F:F)</f>
        <v>Juliefurt</v>
      </c>
      <c r="W2474" s="13">
        <f>_xlfn.XLOOKUP(C2474,Customers!A:A,Customers!G:G)</f>
        <v>44841</v>
      </c>
      <c r="X2474">
        <f t="shared" ca="1" si="349"/>
        <v>55</v>
      </c>
      <c r="Y2474" t="str">
        <f t="shared" ca="1" si="350"/>
        <v>50+</v>
      </c>
    </row>
    <row r="2475" spans="1:25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  <c r="I2475">
        <f>_xlfn.XLOOKUP(D2475,Products!A:A,Products!E:E)</f>
        <v>540.94000000000005</v>
      </c>
      <c r="J2475">
        <f>_xlfn.XLOOKUP(D2475,Products!A:A,Products!F:F)</f>
        <v>398.25</v>
      </c>
      <c r="K2475" t="str">
        <f>_xlfn.XLOOKUP(D2475,Products!A:A,Products!C:C)</f>
        <v>Fashion</v>
      </c>
      <c r="L2475" t="str">
        <f>_xlfn.XLOOKUP(D2475,Products!A:A,Products!D:D)</f>
        <v>Clothing</v>
      </c>
      <c r="M2475">
        <f t="shared" si="342"/>
        <v>1081.8800000000001</v>
      </c>
      <c r="N2475">
        <f t="shared" si="343"/>
        <v>796.5</v>
      </c>
      <c r="O2475">
        <f t="shared" si="344"/>
        <v>285.38000000000011</v>
      </c>
      <c r="P2475" s="8">
        <f t="shared" si="345"/>
        <v>0.26378156542315234</v>
      </c>
      <c r="Q2475">
        <f t="shared" si="346"/>
        <v>108.18800000000002</v>
      </c>
      <c r="R2475">
        <f t="shared" si="347"/>
        <v>973.69200000000012</v>
      </c>
      <c r="S2475">
        <f t="shared" si="348"/>
        <v>177.19200000000012</v>
      </c>
      <c r="T2475" t="str">
        <f>_xlfn.XLOOKUP(C2475,Customers!A:A,Customers!D:D)</f>
        <v>F</v>
      </c>
      <c r="U2475" s="13">
        <f>_xlfn.XLOOKUP(C2475,Customers!A:A,Customers!E:E)</f>
        <v>25396</v>
      </c>
      <c r="V2475" t="str">
        <f>_xlfn.XLOOKUP(C2475,Customers!A:A,Customers!F:F)</f>
        <v>Geoffreystad</v>
      </c>
      <c r="W2475" s="13">
        <f>_xlfn.XLOOKUP(C2475,Customers!A:A,Customers!G:G)</f>
        <v>44890</v>
      </c>
      <c r="X2475">
        <f t="shared" ca="1" si="349"/>
        <v>56</v>
      </c>
      <c r="Y2475" t="str">
        <f t="shared" ca="1" si="350"/>
        <v>50+</v>
      </c>
    </row>
    <row r="2476" spans="1:25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  <c r="I2476">
        <f>_xlfn.XLOOKUP(D2476,Products!A:A,Products!E:E)</f>
        <v>1673.69</v>
      </c>
      <c r="J2476">
        <f>_xlfn.XLOOKUP(D2476,Products!A:A,Products!F:F)</f>
        <v>1323.38</v>
      </c>
      <c r="K2476" t="str">
        <f>_xlfn.XLOOKUP(D2476,Products!A:A,Products!C:C)</f>
        <v>Electronics</v>
      </c>
      <c r="L2476" t="str">
        <f>_xlfn.XLOOKUP(D2476,Products!A:A,Products!D:D)</f>
        <v>Camera</v>
      </c>
      <c r="M2476">
        <f t="shared" si="342"/>
        <v>3347.38</v>
      </c>
      <c r="N2476">
        <f t="shared" si="343"/>
        <v>2646.76</v>
      </c>
      <c r="O2476">
        <f t="shared" si="344"/>
        <v>700.61999999999989</v>
      </c>
      <c r="P2476" s="8">
        <f t="shared" si="345"/>
        <v>0.20930399297360916</v>
      </c>
      <c r="Q2476">
        <f t="shared" si="346"/>
        <v>334.73800000000006</v>
      </c>
      <c r="R2476">
        <f t="shared" si="347"/>
        <v>3012.6419999999998</v>
      </c>
      <c r="S2476">
        <f t="shared" si="348"/>
        <v>365.88199999999961</v>
      </c>
      <c r="T2476" t="str">
        <f>_xlfn.XLOOKUP(C2476,Customers!A:A,Customers!D:D)</f>
        <v>F</v>
      </c>
      <c r="U2476" s="13">
        <f>_xlfn.XLOOKUP(C2476,Customers!A:A,Customers!E:E)</f>
        <v>22610</v>
      </c>
      <c r="V2476" t="str">
        <f>_xlfn.XLOOKUP(C2476,Customers!A:A,Customers!F:F)</f>
        <v>North April</v>
      </c>
      <c r="W2476" s="13">
        <f>_xlfn.XLOOKUP(C2476,Customers!A:A,Customers!G:G)</f>
        <v>45036</v>
      </c>
      <c r="X2476">
        <f t="shared" ca="1" si="349"/>
        <v>64</v>
      </c>
      <c r="Y2476" t="str">
        <f t="shared" ca="1" si="350"/>
        <v>50+</v>
      </c>
    </row>
    <row r="2477" spans="1:25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  <c r="I2477">
        <f>_xlfn.XLOOKUP(D2477,Products!A:A,Products!E:E)</f>
        <v>453.62</v>
      </c>
      <c r="J2477">
        <f>_xlfn.XLOOKUP(D2477,Products!A:A,Products!F:F)</f>
        <v>316.63</v>
      </c>
      <c r="K2477" t="str">
        <f>_xlfn.XLOOKUP(D2477,Products!A:A,Products!C:C)</f>
        <v>Fashion</v>
      </c>
      <c r="L2477" t="str">
        <f>_xlfn.XLOOKUP(D2477,Products!A:A,Products!D:D)</f>
        <v>Clothing</v>
      </c>
      <c r="M2477">
        <f t="shared" si="342"/>
        <v>453.62</v>
      </c>
      <c r="N2477">
        <f t="shared" si="343"/>
        <v>316.63</v>
      </c>
      <c r="O2477">
        <f t="shared" si="344"/>
        <v>136.99</v>
      </c>
      <c r="P2477" s="8">
        <f t="shared" si="345"/>
        <v>0.30199285745778409</v>
      </c>
      <c r="Q2477">
        <f t="shared" si="346"/>
        <v>0</v>
      </c>
      <c r="R2477">
        <f t="shared" si="347"/>
        <v>453.62</v>
      </c>
      <c r="S2477">
        <f t="shared" si="348"/>
        <v>136.99</v>
      </c>
      <c r="T2477" t="str">
        <f>_xlfn.XLOOKUP(C2477,Customers!A:A,Customers!D:D)</f>
        <v>F</v>
      </c>
      <c r="U2477" s="13">
        <f>_xlfn.XLOOKUP(C2477,Customers!A:A,Customers!E:E)</f>
        <v>23386</v>
      </c>
      <c r="V2477" t="str">
        <f>_xlfn.XLOOKUP(C2477,Customers!A:A,Customers!F:F)</f>
        <v>Annaborough</v>
      </c>
      <c r="W2477" s="13">
        <f>_xlfn.XLOOKUP(C2477,Customers!A:A,Customers!G:G)</f>
        <v>44122</v>
      </c>
      <c r="X2477">
        <f t="shared" ca="1" si="349"/>
        <v>62</v>
      </c>
      <c r="Y2477" t="str">
        <f t="shared" ca="1" si="350"/>
        <v>50+</v>
      </c>
    </row>
    <row r="2478" spans="1:25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  <c r="I2478">
        <f>_xlfn.XLOOKUP(D2478,Products!A:A,Products!E:E)</f>
        <v>1193.0899999999999</v>
      </c>
      <c r="J2478">
        <f>_xlfn.XLOOKUP(D2478,Products!A:A,Products!F:F)</f>
        <v>818.24</v>
      </c>
      <c r="K2478" t="str">
        <f>_xlfn.XLOOKUP(D2478,Products!A:A,Products!C:C)</f>
        <v>Electronics</v>
      </c>
      <c r="L2478" t="str">
        <f>_xlfn.XLOOKUP(D2478,Products!A:A,Products!D:D)</f>
        <v>Camera</v>
      </c>
      <c r="M2478">
        <f t="shared" si="342"/>
        <v>4772.3599999999997</v>
      </c>
      <c r="N2478">
        <f t="shared" si="343"/>
        <v>3272.96</v>
      </c>
      <c r="O2478">
        <f t="shared" si="344"/>
        <v>1499.3999999999996</v>
      </c>
      <c r="P2478" s="8">
        <f t="shared" si="345"/>
        <v>0.31418417722049463</v>
      </c>
      <c r="Q2478">
        <f t="shared" si="346"/>
        <v>477.23599999999999</v>
      </c>
      <c r="R2478">
        <f t="shared" si="347"/>
        <v>4295.1239999999998</v>
      </c>
      <c r="S2478">
        <f t="shared" si="348"/>
        <v>1022.1639999999998</v>
      </c>
      <c r="T2478" t="str">
        <f>_xlfn.XLOOKUP(C2478,Customers!A:A,Customers!D:D)</f>
        <v>M</v>
      </c>
      <c r="U2478" s="13">
        <f>_xlfn.XLOOKUP(C2478,Customers!A:A,Customers!E:E)</f>
        <v>22556</v>
      </c>
      <c r="V2478" t="str">
        <f>_xlfn.XLOOKUP(C2478,Customers!A:A,Customers!F:F)</f>
        <v>Simonstad</v>
      </c>
      <c r="W2478" s="13">
        <f>_xlfn.XLOOKUP(C2478,Customers!A:A,Customers!G:G)</f>
        <v>45467</v>
      </c>
      <c r="X2478">
        <f t="shared" ca="1" si="349"/>
        <v>64</v>
      </c>
      <c r="Y2478" t="str">
        <f t="shared" ca="1" si="350"/>
        <v>50+</v>
      </c>
    </row>
    <row r="2479" spans="1:25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  <c r="I2479">
        <f>_xlfn.XLOOKUP(D2479,Products!A:A,Products!E:E)</f>
        <v>1079.8900000000001</v>
      </c>
      <c r="J2479">
        <f>_xlfn.XLOOKUP(D2479,Products!A:A,Products!F:F)</f>
        <v>703.83</v>
      </c>
      <c r="K2479" t="str">
        <f>_xlfn.XLOOKUP(D2479,Products!A:A,Products!C:C)</f>
        <v>Electronics</v>
      </c>
      <c r="L2479" t="str">
        <f>_xlfn.XLOOKUP(D2479,Products!A:A,Products!D:D)</f>
        <v>Smartphone</v>
      </c>
      <c r="M2479">
        <f t="shared" si="342"/>
        <v>5399.4500000000007</v>
      </c>
      <c r="N2479">
        <f t="shared" si="343"/>
        <v>3519.15</v>
      </c>
      <c r="O2479">
        <f t="shared" si="344"/>
        <v>1880.3000000000006</v>
      </c>
      <c r="P2479" s="8">
        <f t="shared" si="345"/>
        <v>0.3482391725083111</v>
      </c>
      <c r="Q2479">
        <f t="shared" si="346"/>
        <v>0</v>
      </c>
      <c r="R2479">
        <f t="shared" si="347"/>
        <v>5399.4500000000007</v>
      </c>
      <c r="S2479">
        <f t="shared" si="348"/>
        <v>1880.3000000000006</v>
      </c>
      <c r="T2479" t="str">
        <f>_xlfn.XLOOKUP(C2479,Customers!A:A,Customers!D:D)</f>
        <v>F</v>
      </c>
      <c r="U2479" s="13">
        <f>_xlfn.XLOOKUP(C2479,Customers!A:A,Customers!E:E)</f>
        <v>21861</v>
      </c>
      <c r="V2479" t="str">
        <f>_xlfn.XLOOKUP(C2479,Customers!A:A,Customers!F:F)</f>
        <v>Carlsonborough</v>
      </c>
      <c r="W2479" s="13">
        <f>_xlfn.XLOOKUP(C2479,Customers!A:A,Customers!G:G)</f>
        <v>44427</v>
      </c>
      <c r="X2479">
        <f t="shared" ca="1" si="349"/>
        <v>66</v>
      </c>
      <c r="Y2479" t="str">
        <f t="shared" ca="1" si="350"/>
        <v>50+</v>
      </c>
    </row>
    <row r="2480" spans="1:25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  <c r="I2480">
        <f>_xlfn.XLOOKUP(D2480,Products!A:A,Products!E:E)</f>
        <v>323.92</v>
      </c>
      <c r="J2480">
        <f>_xlfn.XLOOKUP(D2480,Products!A:A,Products!F:F)</f>
        <v>242.98</v>
      </c>
      <c r="K2480" t="str">
        <f>_xlfn.XLOOKUP(D2480,Products!A:A,Products!C:C)</f>
        <v>Fashion</v>
      </c>
      <c r="L2480" t="str">
        <f>_xlfn.XLOOKUP(D2480,Products!A:A,Products!D:D)</f>
        <v>Accessories</v>
      </c>
      <c r="M2480">
        <f t="shared" si="342"/>
        <v>971.76</v>
      </c>
      <c r="N2480">
        <f t="shared" si="343"/>
        <v>728.93999999999994</v>
      </c>
      <c r="O2480">
        <f t="shared" si="344"/>
        <v>242.82000000000005</v>
      </c>
      <c r="P2480" s="8">
        <f t="shared" si="345"/>
        <v>0.24987651271918998</v>
      </c>
      <c r="Q2480">
        <f t="shared" si="346"/>
        <v>0</v>
      </c>
      <c r="R2480">
        <f t="shared" si="347"/>
        <v>971.76</v>
      </c>
      <c r="S2480">
        <f t="shared" si="348"/>
        <v>242.82000000000005</v>
      </c>
      <c r="T2480" t="str">
        <f>_xlfn.XLOOKUP(C2480,Customers!A:A,Customers!D:D)</f>
        <v>F</v>
      </c>
      <c r="U2480" s="13">
        <f>_xlfn.XLOOKUP(C2480,Customers!A:A,Customers!E:E)</f>
        <v>21899</v>
      </c>
      <c r="V2480" t="str">
        <f>_xlfn.XLOOKUP(C2480,Customers!A:A,Customers!F:F)</f>
        <v>West Dakotaside</v>
      </c>
      <c r="W2480" s="13">
        <f>_xlfn.XLOOKUP(C2480,Customers!A:A,Customers!G:G)</f>
        <v>44853</v>
      </c>
      <c r="X2480">
        <f t="shared" ca="1" si="349"/>
        <v>66</v>
      </c>
      <c r="Y2480" t="str">
        <f t="shared" ca="1" si="350"/>
        <v>50+</v>
      </c>
    </row>
    <row r="2481" spans="1:25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  <c r="I2481">
        <f>_xlfn.XLOOKUP(D2481,Products!A:A,Products!E:E)</f>
        <v>673.78</v>
      </c>
      <c r="J2481">
        <f>_xlfn.XLOOKUP(D2481,Products!A:A,Products!F:F)</f>
        <v>363.33</v>
      </c>
      <c r="K2481" t="str">
        <f>_xlfn.XLOOKUP(D2481,Products!A:A,Products!C:C)</f>
        <v>Electronics</v>
      </c>
      <c r="L2481" t="str">
        <f>_xlfn.XLOOKUP(D2481,Products!A:A,Products!D:D)</f>
        <v>Smartphone</v>
      </c>
      <c r="M2481">
        <f t="shared" si="342"/>
        <v>2021.34</v>
      </c>
      <c r="N2481">
        <f t="shared" si="343"/>
        <v>1089.99</v>
      </c>
      <c r="O2481">
        <f t="shared" si="344"/>
        <v>931.34999999999991</v>
      </c>
      <c r="P2481" s="8">
        <f t="shared" si="345"/>
        <v>0.46075870462168655</v>
      </c>
      <c r="Q2481">
        <f t="shared" si="346"/>
        <v>202.13400000000001</v>
      </c>
      <c r="R2481">
        <f t="shared" si="347"/>
        <v>1819.2059999999999</v>
      </c>
      <c r="S2481">
        <f t="shared" si="348"/>
        <v>729.21599999999989</v>
      </c>
      <c r="T2481" t="str">
        <f>_xlfn.XLOOKUP(C2481,Customers!A:A,Customers!D:D)</f>
        <v>M</v>
      </c>
      <c r="U2481" s="13">
        <f>_xlfn.XLOOKUP(C2481,Customers!A:A,Customers!E:E)</f>
        <v>22241</v>
      </c>
      <c r="V2481" t="str">
        <f>_xlfn.XLOOKUP(C2481,Customers!A:A,Customers!F:F)</f>
        <v>Georgetown</v>
      </c>
      <c r="W2481" s="13">
        <f>_xlfn.XLOOKUP(C2481,Customers!A:A,Customers!G:G)</f>
        <v>44720</v>
      </c>
      <c r="X2481">
        <f t="shared" ca="1" si="349"/>
        <v>65</v>
      </c>
      <c r="Y2481" t="str">
        <f t="shared" ca="1" si="350"/>
        <v>50+</v>
      </c>
    </row>
    <row r="2482" spans="1:25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  <c r="I2482">
        <f>_xlfn.XLOOKUP(D2482,Products!A:A,Products!E:E)</f>
        <v>1745.61</v>
      </c>
      <c r="J2482">
        <f>_xlfn.XLOOKUP(D2482,Products!A:A,Products!F:F)</f>
        <v>1322.44</v>
      </c>
      <c r="K2482" t="str">
        <f>_xlfn.XLOOKUP(D2482,Products!A:A,Products!C:C)</f>
        <v>Electronics</v>
      </c>
      <c r="L2482" t="str">
        <f>_xlfn.XLOOKUP(D2482,Products!A:A,Products!D:D)</f>
        <v>Headphones</v>
      </c>
      <c r="M2482">
        <f t="shared" si="342"/>
        <v>5236.83</v>
      </c>
      <c r="N2482">
        <f t="shared" si="343"/>
        <v>3967.32</v>
      </c>
      <c r="O2482">
        <f t="shared" si="344"/>
        <v>1269.5099999999998</v>
      </c>
      <c r="P2482" s="8">
        <f t="shared" si="345"/>
        <v>0.24241955534168566</v>
      </c>
      <c r="Q2482">
        <f t="shared" si="346"/>
        <v>261.8415</v>
      </c>
      <c r="R2482">
        <f t="shared" si="347"/>
        <v>4974.9884999999995</v>
      </c>
      <c r="S2482">
        <f t="shared" si="348"/>
        <v>1007.6684999999993</v>
      </c>
      <c r="T2482" t="str">
        <f>_xlfn.XLOOKUP(C2482,Customers!A:A,Customers!D:D)</f>
        <v>M</v>
      </c>
      <c r="U2482" s="13">
        <f>_xlfn.XLOOKUP(C2482,Customers!A:A,Customers!E:E)</f>
        <v>38351</v>
      </c>
      <c r="V2482" t="str">
        <f>_xlfn.XLOOKUP(C2482,Customers!A:A,Customers!F:F)</f>
        <v>Newtonborough</v>
      </c>
      <c r="W2482" s="13">
        <f>_xlfn.XLOOKUP(C2482,Customers!A:A,Customers!G:G)</f>
        <v>44661</v>
      </c>
      <c r="X2482">
        <f t="shared" ca="1" si="349"/>
        <v>21</v>
      </c>
      <c r="Y2482" t="str">
        <f t="shared" ca="1" si="350"/>
        <v>18-25</v>
      </c>
    </row>
    <row r="2483" spans="1:25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  <c r="I2483">
        <f>_xlfn.XLOOKUP(D2483,Products!A:A,Products!E:E)</f>
        <v>1134.8</v>
      </c>
      <c r="J2483">
        <f>_xlfn.XLOOKUP(D2483,Products!A:A,Products!F:F)</f>
        <v>675.1</v>
      </c>
      <c r="K2483" t="str">
        <f>_xlfn.XLOOKUP(D2483,Products!A:A,Products!C:C)</f>
        <v>Fashion</v>
      </c>
      <c r="L2483" t="str">
        <f>_xlfn.XLOOKUP(D2483,Products!A:A,Products!D:D)</f>
        <v>Watches</v>
      </c>
      <c r="M2483">
        <f t="shared" si="342"/>
        <v>1134.8</v>
      </c>
      <c r="N2483">
        <f t="shared" si="343"/>
        <v>675.1</v>
      </c>
      <c r="O2483">
        <f t="shared" si="344"/>
        <v>459.69999999999993</v>
      </c>
      <c r="P2483" s="8">
        <f t="shared" si="345"/>
        <v>0.40509340853013742</v>
      </c>
      <c r="Q2483">
        <f t="shared" si="346"/>
        <v>170.22</v>
      </c>
      <c r="R2483">
        <f t="shared" si="347"/>
        <v>964.57999999999993</v>
      </c>
      <c r="S2483">
        <f t="shared" si="348"/>
        <v>289.4799999999999</v>
      </c>
      <c r="T2483" t="str">
        <f>_xlfn.XLOOKUP(C2483,Customers!A:A,Customers!D:D)</f>
        <v>F</v>
      </c>
      <c r="U2483" s="13">
        <f>_xlfn.XLOOKUP(C2483,Customers!A:A,Customers!E:E)</f>
        <v>26827</v>
      </c>
      <c r="V2483" t="str">
        <f>_xlfn.XLOOKUP(C2483,Customers!A:A,Customers!F:F)</f>
        <v>Port Gail</v>
      </c>
      <c r="W2483" s="13">
        <f>_xlfn.XLOOKUP(C2483,Customers!A:A,Customers!G:G)</f>
        <v>45532</v>
      </c>
      <c r="X2483">
        <f t="shared" ca="1" si="349"/>
        <v>53</v>
      </c>
      <c r="Y2483" t="str">
        <f t="shared" ca="1" si="350"/>
        <v>50+</v>
      </c>
    </row>
    <row r="2484" spans="1:25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  <c r="I2484">
        <f>_xlfn.XLOOKUP(D2484,Products!A:A,Products!E:E)</f>
        <v>304.70999999999998</v>
      </c>
      <c r="J2484">
        <f>_xlfn.XLOOKUP(D2484,Products!A:A,Products!F:F)</f>
        <v>164.01</v>
      </c>
      <c r="K2484" t="str">
        <f>_xlfn.XLOOKUP(D2484,Products!A:A,Products!C:C)</f>
        <v>Groceries</v>
      </c>
      <c r="L2484" t="str">
        <f>_xlfn.XLOOKUP(D2484,Products!A:A,Products!D:D)</f>
        <v>Vegetables</v>
      </c>
      <c r="M2484">
        <f t="shared" si="342"/>
        <v>1218.8399999999999</v>
      </c>
      <c r="N2484">
        <f t="shared" si="343"/>
        <v>656.04</v>
      </c>
      <c r="O2484">
        <f t="shared" si="344"/>
        <v>562.79999999999995</v>
      </c>
      <c r="P2484" s="8">
        <f t="shared" si="345"/>
        <v>0.46175051688490698</v>
      </c>
      <c r="Q2484">
        <f t="shared" si="346"/>
        <v>182.82599999999999</v>
      </c>
      <c r="R2484">
        <f t="shared" si="347"/>
        <v>1036.0139999999999</v>
      </c>
      <c r="S2484">
        <f t="shared" si="348"/>
        <v>379.97399999999993</v>
      </c>
      <c r="T2484" t="str">
        <f>_xlfn.XLOOKUP(C2484,Customers!A:A,Customers!D:D)</f>
        <v>M</v>
      </c>
      <c r="U2484" s="13">
        <f>_xlfn.XLOOKUP(C2484,Customers!A:A,Customers!E:E)</f>
        <v>31945</v>
      </c>
      <c r="V2484" t="str">
        <f>_xlfn.XLOOKUP(C2484,Customers!A:A,Customers!F:F)</f>
        <v>Port Jeffreyside</v>
      </c>
      <c r="W2484" s="13">
        <f>_xlfn.XLOOKUP(C2484,Customers!A:A,Customers!G:G)</f>
        <v>44261</v>
      </c>
      <c r="X2484">
        <f t="shared" ca="1" si="349"/>
        <v>39</v>
      </c>
      <c r="Y2484" t="str">
        <f t="shared" ca="1" si="350"/>
        <v>36-50</v>
      </c>
    </row>
    <row r="2485" spans="1:25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  <c r="I2485">
        <f>_xlfn.XLOOKUP(D2485,Products!A:A,Products!E:E)</f>
        <v>25.57</v>
      </c>
      <c r="J2485">
        <f>_xlfn.XLOOKUP(D2485,Products!A:A,Products!F:F)</f>
        <v>19.05</v>
      </c>
      <c r="K2485" t="str">
        <f>_xlfn.XLOOKUP(D2485,Products!A:A,Products!C:C)</f>
        <v>Groceries</v>
      </c>
      <c r="L2485" t="str">
        <f>_xlfn.XLOOKUP(D2485,Products!A:A,Products!D:D)</f>
        <v>Vegetables</v>
      </c>
      <c r="M2485">
        <f t="shared" si="342"/>
        <v>76.710000000000008</v>
      </c>
      <c r="N2485">
        <f t="shared" si="343"/>
        <v>57.150000000000006</v>
      </c>
      <c r="O2485">
        <f t="shared" si="344"/>
        <v>19.560000000000002</v>
      </c>
      <c r="P2485" s="8">
        <f t="shared" si="345"/>
        <v>0.25498631208447398</v>
      </c>
      <c r="Q2485">
        <f t="shared" si="346"/>
        <v>7.6710000000000012</v>
      </c>
      <c r="R2485">
        <f t="shared" si="347"/>
        <v>69.039000000000001</v>
      </c>
      <c r="S2485">
        <f t="shared" si="348"/>
        <v>11.888999999999996</v>
      </c>
      <c r="T2485" t="str">
        <f>_xlfn.XLOOKUP(C2485,Customers!A:A,Customers!D:D)</f>
        <v>M</v>
      </c>
      <c r="U2485" s="13">
        <f>_xlfn.XLOOKUP(C2485,Customers!A:A,Customers!E:E)</f>
        <v>26671</v>
      </c>
      <c r="V2485" t="str">
        <f>_xlfn.XLOOKUP(C2485,Customers!A:A,Customers!F:F)</f>
        <v>West Amandashire</v>
      </c>
      <c r="W2485" s="13">
        <f>_xlfn.XLOOKUP(C2485,Customers!A:A,Customers!G:G)</f>
        <v>45075</v>
      </c>
      <c r="X2485">
        <f t="shared" ca="1" si="349"/>
        <v>53</v>
      </c>
      <c r="Y2485" t="str">
        <f t="shared" ca="1" si="350"/>
        <v>50+</v>
      </c>
    </row>
    <row r="2486" spans="1:25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  <c r="I2486">
        <f>_xlfn.XLOOKUP(D2486,Products!A:A,Products!E:E)</f>
        <v>1216.3599999999999</v>
      </c>
      <c r="J2486">
        <f>_xlfn.XLOOKUP(D2486,Products!A:A,Products!F:F)</f>
        <v>794.8</v>
      </c>
      <c r="K2486" t="str">
        <f>_xlfn.XLOOKUP(D2486,Products!A:A,Products!C:C)</f>
        <v>Fashion</v>
      </c>
      <c r="L2486" t="str">
        <f>_xlfn.XLOOKUP(D2486,Products!A:A,Products!D:D)</f>
        <v>Bags</v>
      </c>
      <c r="M2486">
        <f t="shared" si="342"/>
        <v>3649.08</v>
      </c>
      <c r="N2486">
        <f t="shared" si="343"/>
        <v>2384.3999999999996</v>
      </c>
      <c r="O2486">
        <f t="shared" si="344"/>
        <v>1264.6800000000003</v>
      </c>
      <c r="P2486" s="8">
        <f t="shared" si="345"/>
        <v>0.34657502713012606</v>
      </c>
      <c r="Q2486">
        <f t="shared" si="346"/>
        <v>0</v>
      </c>
      <c r="R2486">
        <f t="shared" si="347"/>
        <v>3649.08</v>
      </c>
      <c r="S2486">
        <f t="shared" si="348"/>
        <v>1264.6800000000003</v>
      </c>
      <c r="T2486" t="str">
        <f>_xlfn.XLOOKUP(C2486,Customers!A:A,Customers!D:D)</f>
        <v>M</v>
      </c>
      <c r="U2486" s="13">
        <f>_xlfn.XLOOKUP(C2486,Customers!A:A,Customers!E:E)</f>
        <v>38540</v>
      </c>
      <c r="V2486" t="str">
        <f>_xlfn.XLOOKUP(C2486,Customers!A:A,Customers!F:F)</f>
        <v>South Jennifer</v>
      </c>
      <c r="W2486" s="13">
        <f>_xlfn.XLOOKUP(C2486,Customers!A:A,Customers!G:G)</f>
        <v>45897</v>
      </c>
      <c r="X2486">
        <f t="shared" ca="1" si="349"/>
        <v>20</v>
      </c>
      <c r="Y2486" t="str">
        <f t="shared" ca="1" si="350"/>
        <v>18-25</v>
      </c>
    </row>
    <row r="2487" spans="1:25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  <c r="I2487">
        <f>_xlfn.XLOOKUP(D2487,Products!A:A,Products!E:E)</f>
        <v>318.05</v>
      </c>
      <c r="J2487">
        <f>_xlfn.XLOOKUP(D2487,Products!A:A,Products!F:F)</f>
        <v>187.34</v>
      </c>
      <c r="K2487" t="str">
        <f>_xlfn.XLOOKUP(D2487,Products!A:A,Products!C:C)</f>
        <v>Groceries</v>
      </c>
      <c r="L2487" t="str">
        <f>_xlfn.XLOOKUP(D2487,Products!A:A,Products!D:D)</f>
        <v>Fruits</v>
      </c>
      <c r="M2487">
        <f t="shared" si="342"/>
        <v>318.05</v>
      </c>
      <c r="N2487">
        <f t="shared" si="343"/>
        <v>187.34</v>
      </c>
      <c r="O2487">
        <f t="shared" si="344"/>
        <v>130.71</v>
      </c>
      <c r="P2487" s="8">
        <f t="shared" si="345"/>
        <v>0.41097311743436565</v>
      </c>
      <c r="Q2487">
        <f t="shared" si="346"/>
        <v>47.707500000000003</v>
      </c>
      <c r="R2487">
        <f t="shared" si="347"/>
        <v>270.34250000000003</v>
      </c>
      <c r="S2487">
        <f t="shared" si="348"/>
        <v>83.002500000000026</v>
      </c>
      <c r="T2487" t="str">
        <f>_xlfn.XLOOKUP(C2487,Customers!A:A,Customers!D:D)</f>
        <v>F</v>
      </c>
      <c r="U2487" s="13">
        <f>_xlfn.XLOOKUP(C2487,Customers!A:A,Customers!E:E)</f>
        <v>23491</v>
      </c>
      <c r="V2487" t="str">
        <f>_xlfn.XLOOKUP(C2487,Customers!A:A,Customers!F:F)</f>
        <v>Woodbury</v>
      </c>
      <c r="W2487" s="13">
        <f>_xlfn.XLOOKUP(C2487,Customers!A:A,Customers!G:G)</f>
        <v>45707</v>
      </c>
      <c r="X2487">
        <f t="shared" ca="1" si="349"/>
        <v>62</v>
      </c>
      <c r="Y2487" t="str">
        <f t="shared" ca="1" si="350"/>
        <v>50+</v>
      </c>
    </row>
    <row r="2488" spans="1:25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  <c r="I2488">
        <f>_xlfn.XLOOKUP(D2488,Products!A:A,Products!E:E)</f>
        <v>1079.8900000000001</v>
      </c>
      <c r="J2488">
        <f>_xlfn.XLOOKUP(D2488,Products!A:A,Products!F:F)</f>
        <v>703.83</v>
      </c>
      <c r="K2488" t="str">
        <f>_xlfn.XLOOKUP(D2488,Products!A:A,Products!C:C)</f>
        <v>Electronics</v>
      </c>
      <c r="L2488" t="str">
        <f>_xlfn.XLOOKUP(D2488,Products!A:A,Products!D:D)</f>
        <v>Smartphone</v>
      </c>
      <c r="M2488">
        <f t="shared" si="342"/>
        <v>5399.4500000000007</v>
      </c>
      <c r="N2488">
        <f t="shared" si="343"/>
        <v>3519.15</v>
      </c>
      <c r="O2488">
        <f t="shared" si="344"/>
        <v>1880.3000000000006</v>
      </c>
      <c r="P2488" s="8">
        <f t="shared" si="345"/>
        <v>0.3482391725083111</v>
      </c>
      <c r="Q2488">
        <f t="shared" si="346"/>
        <v>809.91750000000013</v>
      </c>
      <c r="R2488">
        <f t="shared" si="347"/>
        <v>4589.5325000000003</v>
      </c>
      <c r="S2488">
        <f t="shared" si="348"/>
        <v>1070.3825000000002</v>
      </c>
      <c r="T2488" t="str">
        <f>_xlfn.XLOOKUP(C2488,Customers!A:A,Customers!D:D)</f>
        <v>F</v>
      </c>
      <c r="U2488" s="13">
        <f>_xlfn.XLOOKUP(C2488,Customers!A:A,Customers!E:E)</f>
        <v>25706</v>
      </c>
      <c r="V2488" t="str">
        <f>_xlfn.XLOOKUP(C2488,Customers!A:A,Customers!F:F)</f>
        <v>South Scottton</v>
      </c>
      <c r="W2488" s="13">
        <f>_xlfn.XLOOKUP(C2488,Customers!A:A,Customers!G:G)</f>
        <v>44405</v>
      </c>
      <c r="X2488">
        <f t="shared" ca="1" si="349"/>
        <v>56</v>
      </c>
      <c r="Y2488" t="str">
        <f t="shared" ca="1" si="350"/>
        <v>50+</v>
      </c>
    </row>
    <row r="2489" spans="1:25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  <c r="I2489">
        <f>_xlfn.XLOOKUP(D2489,Products!A:A,Products!E:E)</f>
        <v>1878.47</v>
      </c>
      <c r="J2489">
        <f>_xlfn.XLOOKUP(D2489,Products!A:A,Products!F:F)</f>
        <v>1014.91</v>
      </c>
      <c r="K2489" t="str">
        <f>_xlfn.XLOOKUP(D2489,Products!A:A,Products!C:C)</f>
        <v>Fashion</v>
      </c>
      <c r="L2489" t="str">
        <f>_xlfn.XLOOKUP(D2489,Products!A:A,Products!D:D)</f>
        <v>Footwear</v>
      </c>
      <c r="M2489">
        <f t="shared" si="342"/>
        <v>3756.94</v>
      </c>
      <c r="N2489">
        <f t="shared" si="343"/>
        <v>2029.82</v>
      </c>
      <c r="O2489">
        <f t="shared" si="344"/>
        <v>1727.1200000000001</v>
      </c>
      <c r="P2489" s="8">
        <f t="shared" si="345"/>
        <v>0.45971455493034225</v>
      </c>
      <c r="Q2489">
        <f t="shared" si="346"/>
        <v>375.69400000000002</v>
      </c>
      <c r="R2489">
        <f t="shared" si="347"/>
        <v>3381.2460000000001</v>
      </c>
      <c r="S2489">
        <f t="shared" si="348"/>
        <v>1351.4260000000002</v>
      </c>
      <c r="T2489" t="str">
        <f>_xlfn.XLOOKUP(C2489,Customers!A:A,Customers!D:D)</f>
        <v>F</v>
      </c>
      <c r="U2489" s="13">
        <f>_xlfn.XLOOKUP(C2489,Customers!A:A,Customers!E:E)</f>
        <v>36564</v>
      </c>
      <c r="V2489" t="str">
        <f>_xlfn.XLOOKUP(C2489,Customers!A:A,Customers!F:F)</f>
        <v>North Teresashire</v>
      </c>
      <c r="W2489" s="13">
        <f>_xlfn.XLOOKUP(C2489,Customers!A:A,Customers!G:G)</f>
        <v>44509</v>
      </c>
      <c r="X2489">
        <f t="shared" ca="1" si="349"/>
        <v>26</v>
      </c>
      <c r="Y2489" t="str">
        <f t="shared" ca="1" si="350"/>
        <v>26-35</v>
      </c>
    </row>
    <row r="2490" spans="1:25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  <c r="I2490">
        <f>_xlfn.XLOOKUP(D2490,Products!A:A,Products!E:E)</f>
        <v>1878.47</v>
      </c>
      <c r="J2490">
        <f>_xlfn.XLOOKUP(D2490,Products!A:A,Products!F:F)</f>
        <v>1014.91</v>
      </c>
      <c r="K2490" t="str">
        <f>_xlfn.XLOOKUP(D2490,Products!A:A,Products!C:C)</f>
        <v>Fashion</v>
      </c>
      <c r="L2490" t="str">
        <f>_xlfn.XLOOKUP(D2490,Products!A:A,Products!D:D)</f>
        <v>Footwear</v>
      </c>
      <c r="M2490">
        <f t="shared" si="342"/>
        <v>3756.94</v>
      </c>
      <c r="N2490">
        <f t="shared" si="343"/>
        <v>2029.82</v>
      </c>
      <c r="O2490">
        <f t="shared" si="344"/>
        <v>1727.1200000000001</v>
      </c>
      <c r="P2490" s="8">
        <f t="shared" si="345"/>
        <v>0.45971455493034225</v>
      </c>
      <c r="Q2490">
        <f t="shared" si="346"/>
        <v>375.69400000000002</v>
      </c>
      <c r="R2490">
        <f t="shared" si="347"/>
        <v>3381.2460000000001</v>
      </c>
      <c r="S2490">
        <f t="shared" si="348"/>
        <v>1351.4260000000002</v>
      </c>
      <c r="T2490" t="str">
        <f>_xlfn.XLOOKUP(C2490,Customers!A:A,Customers!D:D)</f>
        <v>F</v>
      </c>
      <c r="U2490" s="13">
        <f>_xlfn.XLOOKUP(C2490,Customers!A:A,Customers!E:E)</f>
        <v>35515</v>
      </c>
      <c r="V2490" t="str">
        <f>_xlfn.XLOOKUP(C2490,Customers!A:A,Customers!F:F)</f>
        <v>North Jamesport</v>
      </c>
      <c r="W2490" s="13">
        <f>_xlfn.XLOOKUP(C2490,Customers!A:A,Customers!G:G)</f>
        <v>44804</v>
      </c>
      <c r="X2490">
        <f t="shared" ca="1" si="349"/>
        <v>29</v>
      </c>
      <c r="Y2490" t="str">
        <f t="shared" ca="1" si="350"/>
        <v>26-35</v>
      </c>
    </row>
    <row r="2491" spans="1:25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  <c r="I2491">
        <f>_xlfn.XLOOKUP(D2491,Products!A:A,Products!E:E)</f>
        <v>1745.61</v>
      </c>
      <c r="J2491">
        <f>_xlfn.XLOOKUP(D2491,Products!A:A,Products!F:F)</f>
        <v>1322.44</v>
      </c>
      <c r="K2491" t="str">
        <f>_xlfn.XLOOKUP(D2491,Products!A:A,Products!C:C)</f>
        <v>Electronics</v>
      </c>
      <c r="L2491" t="str">
        <f>_xlfn.XLOOKUP(D2491,Products!A:A,Products!D:D)</f>
        <v>Headphones</v>
      </c>
      <c r="M2491">
        <f t="shared" si="342"/>
        <v>3491.22</v>
      </c>
      <c r="N2491">
        <f t="shared" si="343"/>
        <v>2644.88</v>
      </c>
      <c r="O2491">
        <f t="shared" si="344"/>
        <v>846.33999999999969</v>
      </c>
      <c r="P2491" s="8">
        <f t="shared" si="345"/>
        <v>0.24241955534168563</v>
      </c>
      <c r="Q2491">
        <f t="shared" si="346"/>
        <v>349.12200000000001</v>
      </c>
      <c r="R2491">
        <f t="shared" si="347"/>
        <v>3142.098</v>
      </c>
      <c r="S2491">
        <f t="shared" si="348"/>
        <v>497.21799999999985</v>
      </c>
      <c r="T2491" t="str">
        <f>_xlfn.XLOOKUP(C2491,Customers!A:A,Customers!D:D)</f>
        <v>F</v>
      </c>
      <c r="U2491" s="13">
        <f>_xlfn.XLOOKUP(C2491,Customers!A:A,Customers!E:E)</f>
        <v>22610</v>
      </c>
      <c r="V2491" t="str">
        <f>_xlfn.XLOOKUP(C2491,Customers!A:A,Customers!F:F)</f>
        <v>North April</v>
      </c>
      <c r="W2491" s="13">
        <f>_xlfn.XLOOKUP(C2491,Customers!A:A,Customers!G:G)</f>
        <v>45036</v>
      </c>
      <c r="X2491">
        <f t="shared" ca="1" si="349"/>
        <v>64</v>
      </c>
      <c r="Y2491" t="str">
        <f t="shared" ca="1" si="350"/>
        <v>50+</v>
      </c>
    </row>
    <row r="2492" spans="1:25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  <c r="I2492">
        <f>_xlfn.XLOOKUP(D2492,Products!A:A,Products!E:E)</f>
        <v>1798.97</v>
      </c>
      <c r="J2492">
        <f>_xlfn.XLOOKUP(D2492,Products!A:A,Products!F:F)</f>
        <v>1329.15</v>
      </c>
      <c r="K2492" t="str">
        <f>_xlfn.XLOOKUP(D2492,Products!A:A,Products!C:C)</f>
        <v>Fashion</v>
      </c>
      <c r="L2492" t="str">
        <f>_xlfn.XLOOKUP(D2492,Products!A:A,Products!D:D)</f>
        <v>Accessories</v>
      </c>
      <c r="M2492">
        <f t="shared" si="342"/>
        <v>7195.88</v>
      </c>
      <c r="N2492">
        <f t="shared" si="343"/>
        <v>5316.6</v>
      </c>
      <c r="O2492">
        <f t="shared" si="344"/>
        <v>1879.2799999999997</v>
      </c>
      <c r="P2492" s="8">
        <f t="shared" si="345"/>
        <v>0.26116055298309582</v>
      </c>
      <c r="Q2492">
        <f t="shared" si="346"/>
        <v>0</v>
      </c>
      <c r="R2492">
        <f t="shared" si="347"/>
        <v>7195.88</v>
      </c>
      <c r="S2492">
        <f t="shared" si="348"/>
        <v>1879.2799999999997</v>
      </c>
      <c r="T2492" t="str">
        <f>_xlfn.XLOOKUP(C2492,Customers!A:A,Customers!D:D)</f>
        <v>F</v>
      </c>
      <c r="U2492" s="13">
        <f>_xlfn.XLOOKUP(C2492,Customers!A:A,Customers!E:E)</f>
        <v>35236</v>
      </c>
      <c r="V2492" t="str">
        <f>_xlfn.XLOOKUP(C2492,Customers!A:A,Customers!F:F)</f>
        <v>South Briantown</v>
      </c>
      <c r="W2492" s="13">
        <f>_xlfn.XLOOKUP(C2492,Customers!A:A,Customers!G:G)</f>
        <v>45242</v>
      </c>
      <c r="X2492">
        <f t="shared" ca="1" si="349"/>
        <v>30</v>
      </c>
      <c r="Y2492" t="str">
        <f t="shared" ca="1" si="350"/>
        <v>26-35</v>
      </c>
    </row>
    <row r="2493" spans="1:25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  <c r="I2493">
        <f>_xlfn.XLOOKUP(D2493,Products!A:A,Products!E:E)</f>
        <v>29.24</v>
      </c>
      <c r="J2493">
        <f>_xlfn.XLOOKUP(D2493,Products!A:A,Products!F:F)</f>
        <v>15.28</v>
      </c>
      <c r="K2493" t="str">
        <f>_xlfn.XLOOKUP(D2493,Products!A:A,Products!C:C)</f>
        <v>Fashion</v>
      </c>
      <c r="L2493" t="str">
        <f>_xlfn.XLOOKUP(D2493,Products!A:A,Products!D:D)</f>
        <v>Watches</v>
      </c>
      <c r="M2493">
        <f t="shared" si="342"/>
        <v>87.72</v>
      </c>
      <c r="N2493">
        <f t="shared" si="343"/>
        <v>45.839999999999996</v>
      </c>
      <c r="O2493">
        <f t="shared" si="344"/>
        <v>41.88</v>
      </c>
      <c r="P2493" s="8">
        <f t="shared" si="345"/>
        <v>0.47742818057455544</v>
      </c>
      <c r="Q2493">
        <f t="shared" si="346"/>
        <v>8.7720000000000002</v>
      </c>
      <c r="R2493">
        <f t="shared" si="347"/>
        <v>78.947999999999993</v>
      </c>
      <c r="S2493">
        <f t="shared" si="348"/>
        <v>33.107999999999997</v>
      </c>
      <c r="T2493" t="str">
        <f>_xlfn.XLOOKUP(C2493,Customers!A:A,Customers!D:D)</f>
        <v>F</v>
      </c>
      <c r="U2493" s="13">
        <f>_xlfn.XLOOKUP(C2493,Customers!A:A,Customers!E:E)</f>
        <v>33492</v>
      </c>
      <c r="V2493" t="str">
        <f>_xlfn.XLOOKUP(C2493,Customers!A:A,Customers!F:F)</f>
        <v>Walkerfurt</v>
      </c>
      <c r="W2493" s="13">
        <f>_xlfn.XLOOKUP(C2493,Customers!A:A,Customers!G:G)</f>
        <v>45407</v>
      </c>
      <c r="X2493">
        <f t="shared" ca="1" si="349"/>
        <v>34</v>
      </c>
      <c r="Y2493" t="str">
        <f t="shared" ca="1" si="350"/>
        <v>26-35</v>
      </c>
    </row>
    <row r="2494" spans="1:25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  <c r="I2494">
        <f>_xlfn.XLOOKUP(D2494,Products!A:A,Products!E:E)</f>
        <v>25.57</v>
      </c>
      <c r="J2494">
        <f>_xlfn.XLOOKUP(D2494,Products!A:A,Products!F:F)</f>
        <v>19.05</v>
      </c>
      <c r="K2494" t="str">
        <f>_xlfn.XLOOKUP(D2494,Products!A:A,Products!C:C)</f>
        <v>Groceries</v>
      </c>
      <c r="L2494" t="str">
        <f>_xlfn.XLOOKUP(D2494,Products!A:A,Products!D:D)</f>
        <v>Vegetables</v>
      </c>
      <c r="M2494">
        <f t="shared" si="342"/>
        <v>51.14</v>
      </c>
      <c r="N2494">
        <f t="shared" si="343"/>
        <v>38.1</v>
      </c>
      <c r="O2494">
        <f t="shared" si="344"/>
        <v>13.04</v>
      </c>
      <c r="P2494" s="8">
        <f t="shared" si="345"/>
        <v>0.25498631208447398</v>
      </c>
      <c r="Q2494">
        <f t="shared" si="346"/>
        <v>7.6709999999999994</v>
      </c>
      <c r="R2494">
        <f t="shared" si="347"/>
        <v>43.469000000000001</v>
      </c>
      <c r="S2494">
        <f t="shared" si="348"/>
        <v>5.3689999999999998</v>
      </c>
      <c r="T2494" t="str">
        <f>_xlfn.XLOOKUP(C2494,Customers!A:A,Customers!D:D)</f>
        <v>M</v>
      </c>
      <c r="U2494" s="13">
        <f>_xlfn.XLOOKUP(C2494,Customers!A:A,Customers!E:E)</f>
        <v>38351</v>
      </c>
      <c r="V2494" t="str">
        <f>_xlfn.XLOOKUP(C2494,Customers!A:A,Customers!F:F)</f>
        <v>Newtonborough</v>
      </c>
      <c r="W2494" s="13">
        <f>_xlfn.XLOOKUP(C2494,Customers!A:A,Customers!G:G)</f>
        <v>44661</v>
      </c>
      <c r="X2494">
        <f t="shared" ca="1" si="349"/>
        <v>21</v>
      </c>
      <c r="Y2494" t="str">
        <f t="shared" ca="1" si="350"/>
        <v>18-25</v>
      </c>
    </row>
    <row r="2495" spans="1:25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  <c r="I2495">
        <f>_xlfn.XLOOKUP(D2495,Products!A:A,Products!E:E)</f>
        <v>388.26</v>
      </c>
      <c r="J2495">
        <f>_xlfn.XLOOKUP(D2495,Products!A:A,Products!F:F)</f>
        <v>199.3</v>
      </c>
      <c r="K2495" t="str">
        <f>_xlfn.XLOOKUP(D2495,Products!A:A,Products!C:C)</f>
        <v>Fashion</v>
      </c>
      <c r="L2495" t="str">
        <f>_xlfn.XLOOKUP(D2495,Products!A:A,Products!D:D)</f>
        <v>Watches</v>
      </c>
      <c r="M2495">
        <f t="shared" si="342"/>
        <v>776.52</v>
      </c>
      <c r="N2495">
        <f t="shared" si="343"/>
        <v>398.6</v>
      </c>
      <c r="O2495">
        <f t="shared" si="344"/>
        <v>377.91999999999996</v>
      </c>
      <c r="P2495" s="8">
        <f t="shared" si="345"/>
        <v>0.48668418070365216</v>
      </c>
      <c r="Q2495">
        <f t="shared" si="346"/>
        <v>77.652000000000001</v>
      </c>
      <c r="R2495">
        <f t="shared" si="347"/>
        <v>698.86799999999994</v>
      </c>
      <c r="S2495">
        <f t="shared" si="348"/>
        <v>300.26799999999992</v>
      </c>
      <c r="T2495" t="str">
        <f>_xlfn.XLOOKUP(C2495,Customers!A:A,Customers!D:D)</f>
        <v>F</v>
      </c>
      <c r="U2495" s="13">
        <f>_xlfn.XLOOKUP(C2495,Customers!A:A,Customers!E:E)</f>
        <v>22041</v>
      </c>
      <c r="V2495" t="str">
        <f>_xlfn.XLOOKUP(C2495,Customers!A:A,Customers!F:F)</f>
        <v>West Wandaland</v>
      </c>
      <c r="W2495" s="13">
        <f>_xlfn.XLOOKUP(C2495,Customers!A:A,Customers!G:G)</f>
        <v>45329</v>
      </c>
      <c r="X2495">
        <f t="shared" ca="1" si="349"/>
        <v>66</v>
      </c>
      <c r="Y2495" t="str">
        <f t="shared" ca="1" si="350"/>
        <v>50+</v>
      </c>
    </row>
    <row r="2496" spans="1:25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  <c r="I2496">
        <f>_xlfn.XLOOKUP(D2496,Products!A:A,Products!E:E)</f>
        <v>564.41999999999996</v>
      </c>
      <c r="J2496">
        <f>_xlfn.XLOOKUP(D2496,Products!A:A,Products!F:F)</f>
        <v>293.95999999999998</v>
      </c>
      <c r="K2496" t="str">
        <f>_xlfn.XLOOKUP(D2496,Products!A:A,Products!C:C)</f>
        <v>Fashion</v>
      </c>
      <c r="L2496" t="str">
        <f>_xlfn.XLOOKUP(D2496,Products!A:A,Products!D:D)</f>
        <v>Accessories</v>
      </c>
      <c r="M2496">
        <f t="shared" si="342"/>
        <v>1693.2599999999998</v>
      </c>
      <c r="N2496">
        <f t="shared" si="343"/>
        <v>881.87999999999988</v>
      </c>
      <c r="O2496">
        <f t="shared" si="344"/>
        <v>811.37999999999988</v>
      </c>
      <c r="P2496" s="8">
        <f t="shared" si="345"/>
        <v>0.47918216930654478</v>
      </c>
      <c r="Q2496">
        <f t="shared" si="346"/>
        <v>0</v>
      </c>
      <c r="R2496">
        <f t="shared" si="347"/>
        <v>1693.2599999999998</v>
      </c>
      <c r="S2496">
        <f t="shared" si="348"/>
        <v>811.37999999999988</v>
      </c>
      <c r="T2496" t="str">
        <f>_xlfn.XLOOKUP(C2496,Customers!A:A,Customers!D:D)</f>
        <v>F</v>
      </c>
      <c r="U2496" s="13">
        <f>_xlfn.XLOOKUP(C2496,Customers!A:A,Customers!E:E)</f>
        <v>32818</v>
      </c>
      <c r="V2496" t="str">
        <f>_xlfn.XLOOKUP(C2496,Customers!A:A,Customers!F:F)</f>
        <v>Cliffordbury</v>
      </c>
      <c r="W2496" s="13">
        <f>_xlfn.XLOOKUP(C2496,Customers!A:A,Customers!G:G)</f>
        <v>44718</v>
      </c>
      <c r="X2496">
        <f t="shared" ca="1" si="349"/>
        <v>36</v>
      </c>
      <c r="Y2496" t="str">
        <f t="shared" ca="1" si="350"/>
        <v>36-50</v>
      </c>
    </row>
    <row r="2497" spans="1:25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  <c r="I2497">
        <f>_xlfn.XLOOKUP(D2497,Products!A:A,Products!E:E)</f>
        <v>1745.61</v>
      </c>
      <c r="J2497">
        <f>_xlfn.XLOOKUP(D2497,Products!A:A,Products!F:F)</f>
        <v>1322.44</v>
      </c>
      <c r="K2497" t="str">
        <f>_xlfn.XLOOKUP(D2497,Products!A:A,Products!C:C)</f>
        <v>Electronics</v>
      </c>
      <c r="L2497" t="str">
        <f>_xlfn.XLOOKUP(D2497,Products!A:A,Products!D:D)</f>
        <v>Headphones</v>
      </c>
      <c r="M2497">
        <f t="shared" si="342"/>
        <v>3491.22</v>
      </c>
      <c r="N2497">
        <f t="shared" si="343"/>
        <v>2644.88</v>
      </c>
      <c r="O2497">
        <f t="shared" si="344"/>
        <v>846.33999999999969</v>
      </c>
      <c r="P2497" s="8">
        <f t="shared" si="345"/>
        <v>0.24241955534168563</v>
      </c>
      <c r="Q2497">
        <f t="shared" si="346"/>
        <v>523.68299999999999</v>
      </c>
      <c r="R2497">
        <f t="shared" si="347"/>
        <v>2967.5369999999998</v>
      </c>
      <c r="S2497">
        <f t="shared" si="348"/>
        <v>322.6569999999997</v>
      </c>
      <c r="T2497" t="str">
        <f>_xlfn.XLOOKUP(C2497,Customers!A:A,Customers!D:D)</f>
        <v>F</v>
      </c>
      <c r="U2497" s="13">
        <f>_xlfn.XLOOKUP(C2497,Customers!A:A,Customers!E:E)</f>
        <v>28708</v>
      </c>
      <c r="V2497" t="str">
        <f>_xlfn.XLOOKUP(C2497,Customers!A:A,Customers!F:F)</f>
        <v>Allisonmouth</v>
      </c>
      <c r="W2497" s="13">
        <f>_xlfn.XLOOKUP(C2497,Customers!A:A,Customers!G:G)</f>
        <v>45298</v>
      </c>
      <c r="X2497">
        <f t="shared" ca="1" si="349"/>
        <v>47</v>
      </c>
      <c r="Y2497" t="str">
        <f t="shared" ca="1" si="350"/>
        <v>36-50</v>
      </c>
    </row>
    <row r="2498" spans="1:25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  <c r="I2498">
        <f>_xlfn.XLOOKUP(D2498,Products!A:A,Products!E:E)</f>
        <v>1079.8900000000001</v>
      </c>
      <c r="J2498">
        <f>_xlfn.XLOOKUP(D2498,Products!A:A,Products!F:F)</f>
        <v>703.83</v>
      </c>
      <c r="K2498" t="str">
        <f>_xlfn.XLOOKUP(D2498,Products!A:A,Products!C:C)</f>
        <v>Electronics</v>
      </c>
      <c r="L2498" t="str">
        <f>_xlfn.XLOOKUP(D2498,Products!A:A,Products!D:D)</f>
        <v>Smartphone</v>
      </c>
      <c r="M2498">
        <f t="shared" si="342"/>
        <v>1079.8900000000001</v>
      </c>
      <c r="N2498">
        <f t="shared" si="343"/>
        <v>703.83</v>
      </c>
      <c r="O2498">
        <f t="shared" si="344"/>
        <v>376.06000000000006</v>
      </c>
      <c r="P2498" s="8">
        <f t="shared" si="345"/>
        <v>0.34823917250831105</v>
      </c>
      <c r="Q2498">
        <f t="shared" si="346"/>
        <v>161.98350000000002</v>
      </c>
      <c r="R2498">
        <f t="shared" si="347"/>
        <v>917.90650000000005</v>
      </c>
      <c r="S2498">
        <f t="shared" si="348"/>
        <v>214.07650000000001</v>
      </c>
      <c r="T2498" t="str">
        <f>_xlfn.XLOOKUP(C2498,Customers!A:A,Customers!D:D)</f>
        <v>M</v>
      </c>
      <c r="U2498" s="13">
        <f>_xlfn.XLOOKUP(C2498,Customers!A:A,Customers!E:E)</f>
        <v>33450</v>
      </c>
      <c r="V2498" t="str">
        <f>_xlfn.XLOOKUP(C2498,Customers!A:A,Customers!F:F)</f>
        <v>West Ralph</v>
      </c>
      <c r="W2498" s="13">
        <f>_xlfn.XLOOKUP(C2498,Customers!A:A,Customers!G:G)</f>
        <v>45747</v>
      </c>
      <c r="X2498">
        <f t="shared" ca="1" si="349"/>
        <v>34</v>
      </c>
      <c r="Y2498" t="str">
        <f t="shared" ca="1" si="350"/>
        <v>26-35</v>
      </c>
    </row>
    <row r="2499" spans="1:25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  <c r="I2499">
        <f>_xlfn.XLOOKUP(D2499,Products!A:A,Products!E:E)</f>
        <v>1342.75</v>
      </c>
      <c r="J2499">
        <f>_xlfn.XLOOKUP(D2499,Products!A:A,Products!F:F)</f>
        <v>797.94</v>
      </c>
      <c r="K2499" t="str">
        <f>_xlfn.XLOOKUP(D2499,Products!A:A,Products!C:C)</f>
        <v>Fashion</v>
      </c>
      <c r="L2499" t="str">
        <f>_xlfn.XLOOKUP(D2499,Products!A:A,Products!D:D)</f>
        <v>Clothing</v>
      </c>
      <c r="M2499">
        <f t="shared" ref="M2499:M2562" si="351">F2499*I2499</f>
        <v>5371</v>
      </c>
      <c r="N2499">
        <f t="shared" ref="N2499:N2562" si="352">F2499*J2499</f>
        <v>3191.76</v>
      </c>
      <c r="O2499">
        <f t="shared" ref="O2499:O2562" si="353">M2499-N2499</f>
        <v>2179.2399999999998</v>
      </c>
      <c r="P2499" s="8">
        <f t="shared" ref="P2499:P2562" si="354">O2499/M2499</f>
        <v>0.40574194749581077</v>
      </c>
      <c r="Q2499">
        <f t="shared" ref="Q2499:Q2562" si="355">M2499*G2499</f>
        <v>537.1</v>
      </c>
      <c r="R2499">
        <f t="shared" ref="R2499:R2562" si="356">M2499-Q2499</f>
        <v>4833.8999999999996</v>
      </c>
      <c r="S2499">
        <f t="shared" ref="S2499:S2562" si="357">R2499-N2499</f>
        <v>1642.1399999999994</v>
      </c>
      <c r="T2499" t="str">
        <f>_xlfn.XLOOKUP(C2499,Customers!A:A,Customers!D:D)</f>
        <v>M</v>
      </c>
      <c r="U2499" s="13">
        <f>_xlfn.XLOOKUP(C2499,Customers!A:A,Customers!E:E)</f>
        <v>37752</v>
      </c>
      <c r="V2499" t="str">
        <f>_xlfn.XLOOKUP(C2499,Customers!A:A,Customers!F:F)</f>
        <v>Vasquezmouth</v>
      </c>
      <c r="W2499" s="13">
        <f>_xlfn.XLOOKUP(C2499,Customers!A:A,Customers!G:G)</f>
        <v>45472</v>
      </c>
      <c r="X2499">
        <f t="shared" ref="X2499:X2562" ca="1" si="358">DATEDIF(U2499, TODAY(),"Y")</f>
        <v>23</v>
      </c>
      <c r="Y2499" t="str">
        <f t="shared" ref="Y2499:Y2562" ca="1" si="359">IF(X2499&lt;=25,"18-25",IF(X2499&lt;=35,"26-35", IF(X2499&lt;=50,"36-50","50+")))</f>
        <v>18-25</v>
      </c>
    </row>
    <row r="2500" spans="1:25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  <c r="I2500">
        <f>_xlfn.XLOOKUP(D2500,Products!A:A,Products!E:E)</f>
        <v>1501.46</v>
      </c>
      <c r="J2500">
        <f>_xlfn.XLOOKUP(D2500,Products!A:A,Products!F:F)</f>
        <v>1167.73</v>
      </c>
      <c r="K2500" t="str">
        <f>_xlfn.XLOOKUP(D2500,Products!A:A,Products!C:C)</f>
        <v>Fashion</v>
      </c>
      <c r="L2500" t="str">
        <f>_xlfn.XLOOKUP(D2500,Products!A:A,Products!D:D)</f>
        <v>Watches</v>
      </c>
      <c r="M2500">
        <f t="shared" si="351"/>
        <v>7507.3</v>
      </c>
      <c r="N2500">
        <f t="shared" si="352"/>
        <v>5838.65</v>
      </c>
      <c r="O2500">
        <f t="shared" si="353"/>
        <v>1668.6500000000005</v>
      </c>
      <c r="P2500" s="8">
        <f t="shared" si="354"/>
        <v>0.22227032355174303</v>
      </c>
      <c r="Q2500">
        <f t="shared" si="355"/>
        <v>1126.095</v>
      </c>
      <c r="R2500">
        <f t="shared" si="356"/>
        <v>6381.2049999999999</v>
      </c>
      <c r="S2500">
        <f t="shared" si="357"/>
        <v>542.55500000000029</v>
      </c>
      <c r="T2500" t="str">
        <f>_xlfn.XLOOKUP(C2500,Customers!A:A,Customers!D:D)</f>
        <v>F</v>
      </c>
      <c r="U2500" s="13">
        <f>_xlfn.XLOOKUP(C2500,Customers!A:A,Customers!E:E)</f>
        <v>21425</v>
      </c>
      <c r="V2500" t="str">
        <f>_xlfn.XLOOKUP(C2500,Customers!A:A,Customers!F:F)</f>
        <v>South Marcusberg</v>
      </c>
      <c r="W2500" s="13">
        <f>_xlfn.XLOOKUP(C2500,Customers!A:A,Customers!G:G)</f>
        <v>45891</v>
      </c>
      <c r="X2500">
        <f t="shared" ca="1" si="358"/>
        <v>67</v>
      </c>
      <c r="Y2500" t="str">
        <f t="shared" ca="1" si="359"/>
        <v>50+</v>
      </c>
    </row>
    <row r="2501" spans="1:25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  <c r="I2501">
        <f>_xlfn.XLOOKUP(D2501,Products!A:A,Products!E:E)</f>
        <v>304.70999999999998</v>
      </c>
      <c r="J2501">
        <f>_xlfn.XLOOKUP(D2501,Products!A:A,Products!F:F)</f>
        <v>164.01</v>
      </c>
      <c r="K2501" t="str">
        <f>_xlfn.XLOOKUP(D2501,Products!A:A,Products!C:C)</f>
        <v>Groceries</v>
      </c>
      <c r="L2501" t="str">
        <f>_xlfn.XLOOKUP(D2501,Products!A:A,Products!D:D)</f>
        <v>Vegetables</v>
      </c>
      <c r="M2501">
        <f t="shared" si="351"/>
        <v>1523.55</v>
      </c>
      <c r="N2501">
        <f t="shared" si="352"/>
        <v>820.05</v>
      </c>
      <c r="O2501">
        <f t="shared" si="353"/>
        <v>703.5</v>
      </c>
      <c r="P2501" s="8">
        <f t="shared" si="354"/>
        <v>0.46175051688490698</v>
      </c>
      <c r="Q2501">
        <f t="shared" si="355"/>
        <v>0</v>
      </c>
      <c r="R2501">
        <f t="shared" si="356"/>
        <v>1523.55</v>
      </c>
      <c r="S2501">
        <f t="shared" si="357"/>
        <v>703.5</v>
      </c>
      <c r="T2501" t="str">
        <f>_xlfn.XLOOKUP(C2501,Customers!A:A,Customers!D:D)</f>
        <v>F</v>
      </c>
      <c r="U2501" s="13">
        <f>_xlfn.XLOOKUP(C2501,Customers!A:A,Customers!E:E)</f>
        <v>25396</v>
      </c>
      <c r="V2501" t="str">
        <f>_xlfn.XLOOKUP(C2501,Customers!A:A,Customers!F:F)</f>
        <v>Geoffreystad</v>
      </c>
      <c r="W2501" s="13">
        <f>_xlfn.XLOOKUP(C2501,Customers!A:A,Customers!G:G)</f>
        <v>44890</v>
      </c>
      <c r="X2501">
        <f t="shared" ca="1" si="358"/>
        <v>56</v>
      </c>
      <c r="Y2501" t="str">
        <f t="shared" ca="1" si="359"/>
        <v>50+</v>
      </c>
    </row>
    <row r="2502" spans="1:25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  <c r="I2502">
        <f>_xlfn.XLOOKUP(D2502,Products!A:A,Products!E:E)</f>
        <v>1194.1199999999999</v>
      </c>
      <c r="J2502">
        <f>_xlfn.XLOOKUP(D2502,Products!A:A,Products!F:F)</f>
        <v>838.95</v>
      </c>
      <c r="K2502" t="str">
        <f>_xlfn.XLOOKUP(D2502,Products!A:A,Products!C:C)</f>
        <v>Electronics</v>
      </c>
      <c r="L2502" t="str">
        <f>_xlfn.XLOOKUP(D2502,Products!A:A,Products!D:D)</f>
        <v>Smartphone</v>
      </c>
      <c r="M2502">
        <f t="shared" si="351"/>
        <v>2388.2399999999998</v>
      </c>
      <c r="N2502">
        <f t="shared" si="352"/>
        <v>1677.9</v>
      </c>
      <c r="O2502">
        <f t="shared" si="353"/>
        <v>710.33999999999969</v>
      </c>
      <c r="P2502" s="8">
        <f t="shared" si="354"/>
        <v>0.29743241885237653</v>
      </c>
      <c r="Q2502">
        <f t="shared" si="355"/>
        <v>238.82399999999998</v>
      </c>
      <c r="R2502">
        <f t="shared" si="356"/>
        <v>2149.4159999999997</v>
      </c>
      <c r="S2502">
        <f t="shared" si="357"/>
        <v>471.51599999999962</v>
      </c>
      <c r="T2502" t="str">
        <f>_xlfn.XLOOKUP(C2502,Customers!A:A,Customers!D:D)</f>
        <v>M</v>
      </c>
      <c r="U2502" s="13">
        <f>_xlfn.XLOOKUP(C2502,Customers!A:A,Customers!E:E)</f>
        <v>20787</v>
      </c>
      <c r="V2502" t="str">
        <f>_xlfn.XLOOKUP(C2502,Customers!A:A,Customers!F:F)</f>
        <v>Lisatown</v>
      </c>
      <c r="W2502" s="13">
        <f>_xlfn.XLOOKUP(C2502,Customers!A:A,Customers!G:G)</f>
        <v>45295</v>
      </c>
      <c r="X2502">
        <f t="shared" ca="1" si="358"/>
        <v>69</v>
      </c>
      <c r="Y2502" t="str">
        <f t="shared" ca="1" si="359"/>
        <v>50+</v>
      </c>
    </row>
    <row r="2503" spans="1:25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  <c r="I2503">
        <f>_xlfn.XLOOKUP(D2503,Products!A:A,Products!E:E)</f>
        <v>1673.69</v>
      </c>
      <c r="J2503">
        <f>_xlfn.XLOOKUP(D2503,Products!A:A,Products!F:F)</f>
        <v>1323.38</v>
      </c>
      <c r="K2503" t="str">
        <f>_xlfn.XLOOKUP(D2503,Products!A:A,Products!C:C)</f>
        <v>Electronics</v>
      </c>
      <c r="L2503" t="str">
        <f>_xlfn.XLOOKUP(D2503,Products!A:A,Products!D:D)</f>
        <v>Camera</v>
      </c>
      <c r="M2503">
        <f t="shared" si="351"/>
        <v>1673.69</v>
      </c>
      <c r="N2503">
        <f t="shared" si="352"/>
        <v>1323.38</v>
      </c>
      <c r="O2503">
        <f t="shared" si="353"/>
        <v>350.30999999999995</v>
      </c>
      <c r="P2503" s="8">
        <f t="shared" si="354"/>
        <v>0.20930399297360916</v>
      </c>
      <c r="Q2503">
        <f t="shared" si="355"/>
        <v>251.05349999999999</v>
      </c>
      <c r="R2503">
        <f t="shared" si="356"/>
        <v>1422.6365000000001</v>
      </c>
      <c r="S2503">
        <f t="shared" si="357"/>
        <v>99.25649999999996</v>
      </c>
      <c r="T2503" t="str">
        <f>_xlfn.XLOOKUP(C2503,Customers!A:A,Customers!D:D)</f>
        <v>F</v>
      </c>
      <c r="U2503" s="13">
        <f>_xlfn.XLOOKUP(C2503,Customers!A:A,Customers!E:E)</f>
        <v>35714</v>
      </c>
      <c r="V2503" t="str">
        <f>_xlfn.XLOOKUP(C2503,Customers!A:A,Customers!F:F)</f>
        <v>North Christian</v>
      </c>
      <c r="W2503" s="13">
        <f>_xlfn.XLOOKUP(C2503,Customers!A:A,Customers!G:G)</f>
        <v>44816</v>
      </c>
      <c r="X2503">
        <f t="shared" ca="1" si="358"/>
        <v>28</v>
      </c>
      <c r="Y2503" t="str">
        <f t="shared" ca="1" si="359"/>
        <v>26-35</v>
      </c>
    </row>
    <row r="2504" spans="1:25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  <c r="I2504">
        <f>_xlfn.XLOOKUP(D2504,Products!A:A,Products!E:E)</f>
        <v>1197.18</v>
      </c>
      <c r="J2504">
        <f>_xlfn.XLOOKUP(D2504,Products!A:A,Products!F:F)</f>
        <v>722.74</v>
      </c>
      <c r="K2504" t="str">
        <f>_xlfn.XLOOKUP(D2504,Products!A:A,Products!C:C)</f>
        <v>Electronics</v>
      </c>
      <c r="L2504" t="str">
        <f>_xlfn.XLOOKUP(D2504,Products!A:A,Products!D:D)</f>
        <v>Smartphone</v>
      </c>
      <c r="M2504">
        <f t="shared" si="351"/>
        <v>2394.36</v>
      </c>
      <c r="N2504">
        <f t="shared" si="352"/>
        <v>1445.48</v>
      </c>
      <c r="O2504">
        <f t="shared" si="353"/>
        <v>948.88000000000011</v>
      </c>
      <c r="P2504" s="8">
        <f t="shared" si="354"/>
        <v>0.39629796688885549</v>
      </c>
      <c r="Q2504">
        <f t="shared" si="355"/>
        <v>359.154</v>
      </c>
      <c r="R2504">
        <f t="shared" si="356"/>
        <v>2035.2060000000001</v>
      </c>
      <c r="S2504">
        <f t="shared" si="357"/>
        <v>589.72600000000011</v>
      </c>
      <c r="T2504" t="str">
        <f>_xlfn.XLOOKUP(C2504,Customers!A:A,Customers!D:D)</f>
        <v>F</v>
      </c>
      <c r="U2504" s="13">
        <f>_xlfn.XLOOKUP(C2504,Customers!A:A,Customers!E:E)</f>
        <v>37024</v>
      </c>
      <c r="V2504" t="str">
        <f>_xlfn.XLOOKUP(C2504,Customers!A:A,Customers!F:F)</f>
        <v>South Markbury</v>
      </c>
      <c r="W2504" s="13">
        <f>_xlfn.XLOOKUP(C2504,Customers!A:A,Customers!G:G)</f>
        <v>45117</v>
      </c>
      <c r="X2504">
        <f t="shared" ca="1" si="358"/>
        <v>25</v>
      </c>
      <c r="Y2504" t="str">
        <f t="shared" ca="1" si="359"/>
        <v>18-25</v>
      </c>
    </row>
    <row r="2505" spans="1:25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  <c r="I2505">
        <f>_xlfn.XLOOKUP(D2505,Products!A:A,Products!E:E)</f>
        <v>1134.8</v>
      </c>
      <c r="J2505">
        <f>_xlfn.XLOOKUP(D2505,Products!A:A,Products!F:F)</f>
        <v>675.1</v>
      </c>
      <c r="K2505" t="str">
        <f>_xlfn.XLOOKUP(D2505,Products!A:A,Products!C:C)</f>
        <v>Fashion</v>
      </c>
      <c r="L2505" t="str">
        <f>_xlfn.XLOOKUP(D2505,Products!A:A,Products!D:D)</f>
        <v>Watches</v>
      </c>
      <c r="M2505">
        <f t="shared" si="351"/>
        <v>3404.3999999999996</v>
      </c>
      <c r="N2505">
        <f t="shared" si="352"/>
        <v>2025.3000000000002</v>
      </c>
      <c r="O2505">
        <f t="shared" si="353"/>
        <v>1379.0999999999995</v>
      </c>
      <c r="P2505" s="8">
        <f t="shared" si="354"/>
        <v>0.40509340853013737</v>
      </c>
      <c r="Q2505">
        <f t="shared" si="355"/>
        <v>510.65999999999991</v>
      </c>
      <c r="R2505">
        <f t="shared" si="356"/>
        <v>2893.74</v>
      </c>
      <c r="S2505">
        <f t="shared" si="357"/>
        <v>868.4399999999996</v>
      </c>
      <c r="T2505" t="str">
        <f>_xlfn.XLOOKUP(C2505,Customers!A:A,Customers!D:D)</f>
        <v>M</v>
      </c>
      <c r="U2505" s="13">
        <f>_xlfn.XLOOKUP(C2505,Customers!A:A,Customers!E:E)</f>
        <v>32850</v>
      </c>
      <c r="V2505" t="str">
        <f>_xlfn.XLOOKUP(C2505,Customers!A:A,Customers!F:F)</f>
        <v>Lake Dawn</v>
      </c>
      <c r="W2505" s="13">
        <f>_xlfn.XLOOKUP(C2505,Customers!A:A,Customers!G:G)</f>
        <v>44393</v>
      </c>
      <c r="X2505">
        <f t="shared" ca="1" si="358"/>
        <v>36</v>
      </c>
      <c r="Y2505" t="str">
        <f t="shared" ca="1" si="359"/>
        <v>36-50</v>
      </c>
    </row>
    <row r="2506" spans="1:25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  <c r="I2506">
        <f>_xlfn.XLOOKUP(D2506,Products!A:A,Products!E:E)</f>
        <v>1485.05</v>
      </c>
      <c r="J2506">
        <f>_xlfn.XLOOKUP(D2506,Products!A:A,Products!F:F)</f>
        <v>988.31</v>
      </c>
      <c r="K2506" t="str">
        <f>_xlfn.XLOOKUP(D2506,Products!A:A,Products!C:C)</f>
        <v>Fashion</v>
      </c>
      <c r="L2506" t="str">
        <f>_xlfn.XLOOKUP(D2506,Products!A:A,Products!D:D)</f>
        <v>Clothing</v>
      </c>
      <c r="M2506">
        <f t="shared" si="351"/>
        <v>2970.1</v>
      </c>
      <c r="N2506">
        <f t="shared" si="352"/>
        <v>1976.62</v>
      </c>
      <c r="O2506">
        <f t="shared" si="353"/>
        <v>993.48</v>
      </c>
      <c r="P2506" s="8">
        <f t="shared" si="354"/>
        <v>0.33449378808794317</v>
      </c>
      <c r="Q2506">
        <f t="shared" si="355"/>
        <v>445.51499999999999</v>
      </c>
      <c r="R2506">
        <f t="shared" si="356"/>
        <v>2524.585</v>
      </c>
      <c r="S2506">
        <f t="shared" si="357"/>
        <v>547.96500000000015</v>
      </c>
      <c r="T2506" t="str">
        <f>_xlfn.XLOOKUP(C2506,Customers!A:A,Customers!D:D)</f>
        <v>F</v>
      </c>
      <c r="U2506" s="13">
        <f>_xlfn.XLOOKUP(C2506,Customers!A:A,Customers!E:E)</f>
        <v>27567</v>
      </c>
      <c r="V2506" t="str">
        <f>_xlfn.XLOOKUP(C2506,Customers!A:A,Customers!F:F)</f>
        <v>Berrymouth</v>
      </c>
      <c r="W2506" s="13">
        <f>_xlfn.XLOOKUP(C2506,Customers!A:A,Customers!G:G)</f>
        <v>45840</v>
      </c>
      <c r="X2506">
        <f t="shared" ca="1" si="358"/>
        <v>51</v>
      </c>
      <c r="Y2506" t="str">
        <f t="shared" ca="1" si="359"/>
        <v>50+</v>
      </c>
    </row>
    <row r="2507" spans="1:25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  <c r="I2507">
        <f>_xlfn.XLOOKUP(D2507,Products!A:A,Products!E:E)</f>
        <v>1487.41</v>
      </c>
      <c r="J2507">
        <f>_xlfn.XLOOKUP(D2507,Products!A:A,Products!F:F)</f>
        <v>813.07</v>
      </c>
      <c r="K2507" t="str">
        <f>_xlfn.XLOOKUP(D2507,Products!A:A,Products!C:C)</f>
        <v>Electronics</v>
      </c>
      <c r="L2507" t="str">
        <f>_xlfn.XLOOKUP(D2507,Products!A:A,Products!D:D)</f>
        <v>Smartphone</v>
      </c>
      <c r="M2507">
        <f t="shared" si="351"/>
        <v>5949.64</v>
      </c>
      <c r="N2507">
        <f t="shared" si="352"/>
        <v>3252.28</v>
      </c>
      <c r="O2507">
        <f t="shared" si="353"/>
        <v>2697.36</v>
      </c>
      <c r="P2507" s="8">
        <f t="shared" si="354"/>
        <v>0.45336524562830693</v>
      </c>
      <c r="Q2507">
        <f t="shared" si="355"/>
        <v>892.44600000000003</v>
      </c>
      <c r="R2507">
        <f t="shared" si="356"/>
        <v>5057.1940000000004</v>
      </c>
      <c r="S2507">
        <f t="shared" si="357"/>
        <v>1804.9140000000002</v>
      </c>
      <c r="T2507" t="str">
        <f>_xlfn.XLOOKUP(C2507,Customers!A:A,Customers!D:D)</f>
        <v>F</v>
      </c>
      <c r="U2507" s="13">
        <f>_xlfn.XLOOKUP(C2507,Customers!A:A,Customers!E:E)</f>
        <v>23715</v>
      </c>
      <c r="V2507" t="str">
        <f>_xlfn.XLOOKUP(C2507,Customers!A:A,Customers!F:F)</f>
        <v>Port Angelabury</v>
      </c>
      <c r="W2507" s="13">
        <f>_xlfn.XLOOKUP(C2507,Customers!A:A,Customers!G:G)</f>
        <v>44601</v>
      </c>
      <c r="X2507">
        <f t="shared" ca="1" si="358"/>
        <v>61</v>
      </c>
      <c r="Y2507" t="str">
        <f t="shared" ca="1" si="359"/>
        <v>50+</v>
      </c>
    </row>
    <row r="2508" spans="1:25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  <c r="I2508">
        <f>_xlfn.XLOOKUP(D2508,Products!A:A,Products!E:E)</f>
        <v>1762.92</v>
      </c>
      <c r="J2508">
        <f>_xlfn.XLOOKUP(D2508,Products!A:A,Products!F:F)</f>
        <v>1346.48</v>
      </c>
      <c r="K2508" t="str">
        <f>_xlfn.XLOOKUP(D2508,Products!A:A,Products!C:C)</f>
        <v>Electronics</v>
      </c>
      <c r="L2508" t="str">
        <f>_xlfn.XLOOKUP(D2508,Products!A:A,Products!D:D)</f>
        <v>Laptop</v>
      </c>
      <c r="M2508">
        <f t="shared" si="351"/>
        <v>3525.84</v>
      </c>
      <c r="N2508">
        <f t="shared" si="352"/>
        <v>2692.96</v>
      </c>
      <c r="O2508">
        <f t="shared" si="353"/>
        <v>832.88000000000011</v>
      </c>
      <c r="P2508" s="8">
        <f t="shared" si="354"/>
        <v>0.23622172305039368</v>
      </c>
      <c r="Q2508">
        <f t="shared" si="355"/>
        <v>176.29200000000003</v>
      </c>
      <c r="R2508">
        <f t="shared" si="356"/>
        <v>3349.5480000000002</v>
      </c>
      <c r="S2508">
        <f t="shared" si="357"/>
        <v>656.58800000000019</v>
      </c>
      <c r="T2508" t="str">
        <f>_xlfn.XLOOKUP(C2508,Customers!A:A,Customers!D:D)</f>
        <v>M</v>
      </c>
      <c r="U2508" s="13">
        <f>_xlfn.XLOOKUP(C2508,Customers!A:A,Customers!E:E)</f>
        <v>26914</v>
      </c>
      <c r="V2508" t="str">
        <f>_xlfn.XLOOKUP(C2508,Customers!A:A,Customers!F:F)</f>
        <v>Davisfurt</v>
      </c>
      <c r="W2508" s="13">
        <f>_xlfn.XLOOKUP(C2508,Customers!A:A,Customers!G:G)</f>
        <v>44266</v>
      </c>
      <c r="X2508">
        <f t="shared" ca="1" si="358"/>
        <v>52</v>
      </c>
      <c r="Y2508" t="str">
        <f t="shared" ca="1" si="359"/>
        <v>50+</v>
      </c>
    </row>
    <row r="2509" spans="1:25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  <c r="I2509">
        <f>_xlfn.XLOOKUP(D2509,Products!A:A,Products!E:E)</f>
        <v>318.05</v>
      </c>
      <c r="J2509">
        <f>_xlfn.XLOOKUP(D2509,Products!A:A,Products!F:F)</f>
        <v>187.34</v>
      </c>
      <c r="K2509" t="str">
        <f>_xlfn.XLOOKUP(D2509,Products!A:A,Products!C:C)</f>
        <v>Groceries</v>
      </c>
      <c r="L2509" t="str">
        <f>_xlfn.XLOOKUP(D2509,Products!A:A,Products!D:D)</f>
        <v>Fruits</v>
      </c>
      <c r="M2509">
        <f t="shared" si="351"/>
        <v>318.05</v>
      </c>
      <c r="N2509">
        <f t="shared" si="352"/>
        <v>187.34</v>
      </c>
      <c r="O2509">
        <f t="shared" si="353"/>
        <v>130.71</v>
      </c>
      <c r="P2509" s="8">
        <f t="shared" si="354"/>
        <v>0.41097311743436565</v>
      </c>
      <c r="Q2509">
        <f t="shared" si="355"/>
        <v>47.707500000000003</v>
      </c>
      <c r="R2509">
        <f t="shared" si="356"/>
        <v>270.34250000000003</v>
      </c>
      <c r="S2509">
        <f t="shared" si="357"/>
        <v>83.002500000000026</v>
      </c>
      <c r="T2509" t="str">
        <f>_xlfn.XLOOKUP(C2509,Customers!A:A,Customers!D:D)</f>
        <v>M</v>
      </c>
      <c r="U2509" s="13">
        <f>_xlfn.XLOOKUP(C2509,Customers!A:A,Customers!E:E)</f>
        <v>35802</v>
      </c>
      <c r="V2509" t="str">
        <f>_xlfn.XLOOKUP(C2509,Customers!A:A,Customers!F:F)</f>
        <v>Davidtown</v>
      </c>
      <c r="W2509" s="13">
        <f>_xlfn.XLOOKUP(C2509,Customers!A:A,Customers!G:G)</f>
        <v>44252</v>
      </c>
      <c r="X2509">
        <f t="shared" ca="1" si="358"/>
        <v>28</v>
      </c>
      <c r="Y2509" t="str">
        <f t="shared" ca="1" si="359"/>
        <v>26-35</v>
      </c>
    </row>
    <row r="2510" spans="1:25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  <c r="I2510">
        <f>_xlfn.XLOOKUP(D2510,Products!A:A,Products!E:E)</f>
        <v>1762.92</v>
      </c>
      <c r="J2510">
        <f>_xlfn.XLOOKUP(D2510,Products!A:A,Products!F:F)</f>
        <v>1346.48</v>
      </c>
      <c r="K2510" t="str">
        <f>_xlfn.XLOOKUP(D2510,Products!A:A,Products!C:C)</f>
        <v>Electronics</v>
      </c>
      <c r="L2510" t="str">
        <f>_xlfn.XLOOKUP(D2510,Products!A:A,Products!D:D)</f>
        <v>Laptop</v>
      </c>
      <c r="M2510">
        <f t="shared" si="351"/>
        <v>7051.68</v>
      </c>
      <c r="N2510">
        <f t="shared" si="352"/>
        <v>5385.92</v>
      </c>
      <c r="O2510">
        <f t="shared" si="353"/>
        <v>1665.7600000000002</v>
      </c>
      <c r="P2510" s="8">
        <f t="shared" si="354"/>
        <v>0.23622172305039368</v>
      </c>
      <c r="Q2510">
        <f t="shared" si="355"/>
        <v>0</v>
      </c>
      <c r="R2510">
        <f t="shared" si="356"/>
        <v>7051.68</v>
      </c>
      <c r="S2510">
        <f t="shared" si="357"/>
        <v>1665.7600000000002</v>
      </c>
      <c r="T2510" t="str">
        <f>_xlfn.XLOOKUP(C2510,Customers!A:A,Customers!D:D)</f>
        <v>F</v>
      </c>
      <c r="U2510" s="13">
        <f>_xlfn.XLOOKUP(C2510,Customers!A:A,Customers!E:E)</f>
        <v>25396</v>
      </c>
      <c r="V2510" t="str">
        <f>_xlfn.XLOOKUP(C2510,Customers!A:A,Customers!F:F)</f>
        <v>Geoffreystad</v>
      </c>
      <c r="W2510" s="13">
        <f>_xlfn.XLOOKUP(C2510,Customers!A:A,Customers!G:G)</f>
        <v>44890</v>
      </c>
      <c r="X2510">
        <f t="shared" ca="1" si="358"/>
        <v>56</v>
      </c>
      <c r="Y2510" t="str">
        <f t="shared" ca="1" si="359"/>
        <v>50+</v>
      </c>
    </row>
    <row r="2511" spans="1:25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  <c r="I2511">
        <f>_xlfn.XLOOKUP(D2511,Products!A:A,Products!E:E)</f>
        <v>366.93</v>
      </c>
      <c r="J2511">
        <f>_xlfn.XLOOKUP(D2511,Products!A:A,Products!F:F)</f>
        <v>285.23</v>
      </c>
      <c r="K2511" t="str">
        <f>_xlfn.XLOOKUP(D2511,Products!A:A,Products!C:C)</f>
        <v>Fashion</v>
      </c>
      <c r="L2511" t="str">
        <f>_xlfn.XLOOKUP(D2511,Products!A:A,Products!D:D)</f>
        <v>Footwear</v>
      </c>
      <c r="M2511">
        <f t="shared" si="351"/>
        <v>1834.65</v>
      </c>
      <c r="N2511">
        <f t="shared" si="352"/>
        <v>1426.15</v>
      </c>
      <c r="O2511">
        <f t="shared" si="353"/>
        <v>408.5</v>
      </c>
      <c r="P2511" s="8">
        <f t="shared" si="354"/>
        <v>0.22265827269506444</v>
      </c>
      <c r="Q2511">
        <f t="shared" si="355"/>
        <v>275.19749999999999</v>
      </c>
      <c r="R2511">
        <f t="shared" si="356"/>
        <v>1559.4525000000001</v>
      </c>
      <c r="S2511">
        <f t="shared" si="357"/>
        <v>133.30250000000001</v>
      </c>
      <c r="T2511" t="str">
        <f>_xlfn.XLOOKUP(C2511,Customers!A:A,Customers!D:D)</f>
        <v>M</v>
      </c>
      <c r="U2511" s="13">
        <f>_xlfn.XLOOKUP(C2511,Customers!A:A,Customers!E:E)</f>
        <v>37752</v>
      </c>
      <c r="V2511" t="str">
        <f>_xlfn.XLOOKUP(C2511,Customers!A:A,Customers!F:F)</f>
        <v>Vasquezmouth</v>
      </c>
      <c r="W2511" s="13">
        <f>_xlfn.XLOOKUP(C2511,Customers!A:A,Customers!G:G)</f>
        <v>45472</v>
      </c>
      <c r="X2511">
        <f t="shared" ca="1" si="358"/>
        <v>23</v>
      </c>
      <c r="Y2511" t="str">
        <f t="shared" ca="1" si="359"/>
        <v>18-25</v>
      </c>
    </row>
    <row r="2512" spans="1:25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  <c r="I2512">
        <f>_xlfn.XLOOKUP(D2512,Products!A:A,Products!E:E)</f>
        <v>428.05</v>
      </c>
      <c r="J2512">
        <f>_xlfn.XLOOKUP(D2512,Products!A:A,Products!F:F)</f>
        <v>246.07</v>
      </c>
      <c r="K2512" t="str">
        <f>_xlfn.XLOOKUP(D2512,Products!A:A,Products!C:C)</f>
        <v>Electronics</v>
      </c>
      <c r="L2512" t="str">
        <f>_xlfn.XLOOKUP(D2512,Products!A:A,Products!D:D)</f>
        <v>Laptop</v>
      </c>
      <c r="M2512">
        <f t="shared" si="351"/>
        <v>1712.2</v>
      </c>
      <c r="N2512">
        <f t="shared" si="352"/>
        <v>984.28</v>
      </c>
      <c r="O2512">
        <f t="shared" si="353"/>
        <v>727.92000000000007</v>
      </c>
      <c r="P2512" s="8">
        <f t="shared" si="354"/>
        <v>0.42513725032122418</v>
      </c>
      <c r="Q2512">
        <f t="shared" si="355"/>
        <v>256.83</v>
      </c>
      <c r="R2512">
        <f t="shared" si="356"/>
        <v>1455.3700000000001</v>
      </c>
      <c r="S2512">
        <f t="shared" si="357"/>
        <v>471.09000000000015</v>
      </c>
      <c r="T2512" t="str">
        <f>_xlfn.XLOOKUP(C2512,Customers!A:A,Customers!D:D)</f>
        <v>F</v>
      </c>
      <c r="U2512" s="13">
        <f>_xlfn.XLOOKUP(C2512,Customers!A:A,Customers!E:E)</f>
        <v>38461</v>
      </c>
      <c r="V2512" t="str">
        <f>_xlfn.XLOOKUP(C2512,Customers!A:A,Customers!F:F)</f>
        <v>Port Allen</v>
      </c>
      <c r="W2512" s="13">
        <f>_xlfn.XLOOKUP(C2512,Customers!A:A,Customers!G:G)</f>
        <v>45334</v>
      </c>
      <c r="X2512">
        <f t="shared" ca="1" si="358"/>
        <v>21</v>
      </c>
      <c r="Y2512" t="str">
        <f t="shared" ca="1" si="359"/>
        <v>18-25</v>
      </c>
    </row>
    <row r="2513" spans="1:25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  <c r="I2513">
        <f>_xlfn.XLOOKUP(D2513,Products!A:A,Products!E:E)</f>
        <v>1745.61</v>
      </c>
      <c r="J2513">
        <f>_xlfn.XLOOKUP(D2513,Products!A:A,Products!F:F)</f>
        <v>1322.44</v>
      </c>
      <c r="K2513" t="str">
        <f>_xlfn.XLOOKUP(D2513,Products!A:A,Products!C:C)</f>
        <v>Electronics</v>
      </c>
      <c r="L2513" t="str">
        <f>_xlfn.XLOOKUP(D2513,Products!A:A,Products!D:D)</f>
        <v>Headphones</v>
      </c>
      <c r="M2513">
        <f t="shared" si="351"/>
        <v>5236.83</v>
      </c>
      <c r="N2513">
        <f t="shared" si="352"/>
        <v>3967.32</v>
      </c>
      <c r="O2513">
        <f t="shared" si="353"/>
        <v>1269.5099999999998</v>
      </c>
      <c r="P2513" s="8">
        <f t="shared" si="354"/>
        <v>0.24241955534168566</v>
      </c>
      <c r="Q2513">
        <f t="shared" si="355"/>
        <v>0</v>
      </c>
      <c r="R2513">
        <f t="shared" si="356"/>
        <v>5236.83</v>
      </c>
      <c r="S2513">
        <f t="shared" si="357"/>
        <v>1269.5099999999998</v>
      </c>
      <c r="T2513" t="str">
        <f>_xlfn.XLOOKUP(C2513,Customers!A:A,Customers!D:D)</f>
        <v>M</v>
      </c>
      <c r="U2513" s="13">
        <f>_xlfn.XLOOKUP(C2513,Customers!A:A,Customers!E:E)</f>
        <v>32411</v>
      </c>
      <c r="V2513" t="str">
        <f>_xlfn.XLOOKUP(C2513,Customers!A:A,Customers!F:F)</f>
        <v>Craigport</v>
      </c>
      <c r="W2513" s="13">
        <f>_xlfn.XLOOKUP(C2513,Customers!A:A,Customers!G:G)</f>
        <v>45671</v>
      </c>
      <c r="X2513">
        <f t="shared" ca="1" si="358"/>
        <v>37</v>
      </c>
      <c r="Y2513" t="str">
        <f t="shared" ca="1" si="359"/>
        <v>36-50</v>
      </c>
    </row>
    <row r="2514" spans="1:25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  <c r="I2514">
        <f>_xlfn.XLOOKUP(D2514,Products!A:A,Products!E:E)</f>
        <v>429.15</v>
      </c>
      <c r="J2514">
        <f>_xlfn.XLOOKUP(D2514,Products!A:A,Products!F:F)</f>
        <v>258.72000000000003</v>
      </c>
      <c r="K2514" t="str">
        <f>_xlfn.XLOOKUP(D2514,Products!A:A,Products!C:C)</f>
        <v>Fashion</v>
      </c>
      <c r="L2514" t="str">
        <f>_xlfn.XLOOKUP(D2514,Products!A:A,Products!D:D)</f>
        <v>Watches</v>
      </c>
      <c r="M2514">
        <f t="shared" si="351"/>
        <v>1716.6</v>
      </c>
      <c r="N2514">
        <f t="shared" si="352"/>
        <v>1034.8800000000001</v>
      </c>
      <c r="O2514">
        <f t="shared" si="353"/>
        <v>681.7199999999998</v>
      </c>
      <c r="P2514" s="8">
        <f t="shared" si="354"/>
        <v>0.39713386927647665</v>
      </c>
      <c r="Q2514">
        <f t="shared" si="355"/>
        <v>171.66</v>
      </c>
      <c r="R2514">
        <f t="shared" si="356"/>
        <v>1544.9399999999998</v>
      </c>
      <c r="S2514">
        <f t="shared" si="357"/>
        <v>510.05999999999972</v>
      </c>
      <c r="T2514" t="str">
        <f>_xlfn.XLOOKUP(C2514,Customers!A:A,Customers!D:D)</f>
        <v>M</v>
      </c>
      <c r="U2514" s="13">
        <f>_xlfn.XLOOKUP(C2514,Customers!A:A,Customers!E:E)</f>
        <v>21466</v>
      </c>
      <c r="V2514" t="str">
        <f>_xlfn.XLOOKUP(C2514,Customers!A:A,Customers!F:F)</f>
        <v>New Michael</v>
      </c>
      <c r="W2514" s="13">
        <f>_xlfn.XLOOKUP(C2514,Customers!A:A,Customers!G:G)</f>
        <v>45636</v>
      </c>
      <c r="X2514">
        <f t="shared" ca="1" si="358"/>
        <v>67</v>
      </c>
      <c r="Y2514" t="str">
        <f t="shared" ca="1" si="359"/>
        <v>50+</v>
      </c>
    </row>
    <row r="2515" spans="1:25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  <c r="I2515">
        <f>_xlfn.XLOOKUP(D2515,Products!A:A,Products!E:E)</f>
        <v>366.93</v>
      </c>
      <c r="J2515">
        <f>_xlfn.XLOOKUP(D2515,Products!A:A,Products!F:F)</f>
        <v>285.23</v>
      </c>
      <c r="K2515" t="str">
        <f>_xlfn.XLOOKUP(D2515,Products!A:A,Products!C:C)</f>
        <v>Fashion</v>
      </c>
      <c r="L2515" t="str">
        <f>_xlfn.XLOOKUP(D2515,Products!A:A,Products!D:D)</f>
        <v>Footwear</v>
      </c>
      <c r="M2515">
        <f t="shared" si="351"/>
        <v>1467.72</v>
      </c>
      <c r="N2515">
        <f t="shared" si="352"/>
        <v>1140.92</v>
      </c>
      <c r="O2515">
        <f t="shared" si="353"/>
        <v>326.79999999999995</v>
      </c>
      <c r="P2515" s="8">
        <f t="shared" si="354"/>
        <v>0.22265827269506441</v>
      </c>
      <c r="Q2515">
        <f t="shared" si="355"/>
        <v>220.15799999999999</v>
      </c>
      <c r="R2515">
        <f t="shared" si="356"/>
        <v>1247.5620000000001</v>
      </c>
      <c r="S2515">
        <f t="shared" si="357"/>
        <v>106.64200000000005</v>
      </c>
      <c r="T2515" t="str">
        <f>_xlfn.XLOOKUP(C2515,Customers!A:A,Customers!D:D)</f>
        <v>M</v>
      </c>
      <c r="U2515" s="13">
        <f>_xlfn.XLOOKUP(C2515,Customers!A:A,Customers!E:E)</f>
        <v>28630</v>
      </c>
      <c r="V2515" t="str">
        <f>_xlfn.XLOOKUP(C2515,Customers!A:A,Customers!F:F)</f>
        <v>West Charles</v>
      </c>
      <c r="W2515" s="13">
        <f>_xlfn.XLOOKUP(C2515,Customers!A:A,Customers!G:G)</f>
        <v>44438</v>
      </c>
      <c r="X2515">
        <f t="shared" ca="1" si="358"/>
        <v>48</v>
      </c>
      <c r="Y2515" t="str">
        <f t="shared" ca="1" si="359"/>
        <v>36-50</v>
      </c>
    </row>
    <row r="2516" spans="1:25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  <c r="I2516">
        <f>_xlfn.XLOOKUP(D2516,Products!A:A,Products!E:E)</f>
        <v>1562.43</v>
      </c>
      <c r="J2516">
        <f>_xlfn.XLOOKUP(D2516,Products!A:A,Products!F:F)</f>
        <v>1195.6300000000001</v>
      </c>
      <c r="K2516" t="str">
        <f>_xlfn.XLOOKUP(D2516,Products!A:A,Products!C:C)</f>
        <v>Electronics</v>
      </c>
      <c r="L2516" t="str">
        <f>_xlfn.XLOOKUP(D2516,Products!A:A,Products!D:D)</f>
        <v>Laptop</v>
      </c>
      <c r="M2516">
        <f t="shared" si="351"/>
        <v>4687.29</v>
      </c>
      <c r="N2516">
        <f t="shared" si="352"/>
        <v>3586.8900000000003</v>
      </c>
      <c r="O2516">
        <f t="shared" si="353"/>
        <v>1100.3999999999996</v>
      </c>
      <c r="P2516" s="8">
        <f t="shared" si="354"/>
        <v>0.23476251736077769</v>
      </c>
      <c r="Q2516">
        <f t="shared" si="355"/>
        <v>468.72900000000004</v>
      </c>
      <c r="R2516">
        <f t="shared" si="356"/>
        <v>4218.5609999999997</v>
      </c>
      <c r="S2516">
        <f t="shared" si="357"/>
        <v>631.67099999999937</v>
      </c>
      <c r="T2516" t="str">
        <f>_xlfn.XLOOKUP(C2516,Customers!A:A,Customers!D:D)</f>
        <v>F</v>
      </c>
      <c r="U2516" s="13">
        <f>_xlfn.XLOOKUP(C2516,Customers!A:A,Customers!E:E)</f>
        <v>35371</v>
      </c>
      <c r="V2516" t="str">
        <f>_xlfn.XLOOKUP(C2516,Customers!A:A,Customers!F:F)</f>
        <v>Port Sandra</v>
      </c>
      <c r="W2516" s="13">
        <f>_xlfn.XLOOKUP(C2516,Customers!A:A,Customers!G:G)</f>
        <v>44851</v>
      </c>
      <c r="X2516">
        <f t="shared" ca="1" si="358"/>
        <v>29</v>
      </c>
      <c r="Y2516" t="str">
        <f t="shared" ca="1" si="359"/>
        <v>26-35</v>
      </c>
    </row>
    <row r="2517" spans="1:25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  <c r="I2517">
        <f>_xlfn.XLOOKUP(D2517,Products!A:A,Products!E:E)</f>
        <v>1286.55</v>
      </c>
      <c r="J2517">
        <f>_xlfn.XLOOKUP(D2517,Products!A:A,Products!F:F)</f>
        <v>797.54</v>
      </c>
      <c r="K2517" t="str">
        <f>_xlfn.XLOOKUP(D2517,Products!A:A,Products!C:C)</f>
        <v>Fashion</v>
      </c>
      <c r="L2517" t="str">
        <f>_xlfn.XLOOKUP(D2517,Products!A:A,Products!D:D)</f>
        <v>Accessories</v>
      </c>
      <c r="M2517">
        <f t="shared" si="351"/>
        <v>5146.2</v>
      </c>
      <c r="N2517">
        <f t="shared" si="352"/>
        <v>3190.16</v>
      </c>
      <c r="O2517">
        <f t="shared" si="353"/>
        <v>1956.04</v>
      </c>
      <c r="P2517" s="8">
        <f t="shared" si="354"/>
        <v>0.380094049978625</v>
      </c>
      <c r="Q2517">
        <f t="shared" si="355"/>
        <v>771.93</v>
      </c>
      <c r="R2517">
        <f t="shared" si="356"/>
        <v>4374.2699999999995</v>
      </c>
      <c r="S2517">
        <f t="shared" si="357"/>
        <v>1184.1099999999997</v>
      </c>
      <c r="T2517" t="str">
        <f>_xlfn.XLOOKUP(C2517,Customers!A:A,Customers!D:D)</f>
        <v>M</v>
      </c>
      <c r="U2517" s="13">
        <f>_xlfn.XLOOKUP(C2517,Customers!A:A,Customers!E:E)</f>
        <v>21543</v>
      </c>
      <c r="V2517" t="str">
        <f>_xlfn.XLOOKUP(C2517,Customers!A:A,Customers!F:F)</f>
        <v>Cisnerosville</v>
      </c>
      <c r="W2517" s="13">
        <f>_xlfn.XLOOKUP(C2517,Customers!A:A,Customers!G:G)</f>
        <v>45035</v>
      </c>
      <c r="X2517">
        <f t="shared" ca="1" si="358"/>
        <v>67</v>
      </c>
      <c r="Y2517" t="str">
        <f t="shared" ca="1" si="359"/>
        <v>50+</v>
      </c>
    </row>
    <row r="2518" spans="1:25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  <c r="I2518">
        <f>_xlfn.XLOOKUP(D2518,Products!A:A,Products!E:E)</f>
        <v>1878.47</v>
      </c>
      <c r="J2518">
        <f>_xlfn.XLOOKUP(D2518,Products!A:A,Products!F:F)</f>
        <v>1014.91</v>
      </c>
      <c r="K2518" t="str">
        <f>_xlfn.XLOOKUP(D2518,Products!A:A,Products!C:C)</f>
        <v>Fashion</v>
      </c>
      <c r="L2518" t="str">
        <f>_xlfn.XLOOKUP(D2518,Products!A:A,Products!D:D)</f>
        <v>Footwear</v>
      </c>
      <c r="M2518">
        <f t="shared" si="351"/>
        <v>1878.47</v>
      </c>
      <c r="N2518">
        <f t="shared" si="352"/>
        <v>1014.91</v>
      </c>
      <c r="O2518">
        <f t="shared" si="353"/>
        <v>863.56000000000006</v>
      </c>
      <c r="P2518" s="8">
        <f t="shared" si="354"/>
        <v>0.45971455493034225</v>
      </c>
      <c r="Q2518">
        <f t="shared" si="355"/>
        <v>0</v>
      </c>
      <c r="R2518">
        <f t="shared" si="356"/>
        <v>1878.47</v>
      </c>
      <c r="S2518">
        <f t="shared" si="357"/>
        <v>863.56000000000006</v>
      </c>
      <c r="T2518" t="str">
        <f>_xlfn.XLOOKUP(C2518,Customers!A:A,Customers!D:D)</f>
        <v>M</v>
      </c>
      <c r="U2518" s="13">
        <f>_xlfn.XLOOKUP(C2518,Customers!A:A,Customers!E:E)</f>
        <v>33450</v>
      </c>
      <c r="V2518" t="str">
        <f>_xlfn.XLOOKUP(C2518,Customers!A:A,Customers!F:F)</f>
        <v>West Ralph</v>
      </c>
      <c r="W2518" s="13">
        <f>_xlfn.XLOOKUP(C2518,Customers!A:A,Customers!G:G)</f>
        <v>45747</v>
      </c>
      <c r="X2518">
        <f t="shared" ca="1" si="358"/>
        <v>34</v>
      </c>
      <c r="Y2518" t="str">
        <f t="shared" ca="1" si="359"/>
        <v>26-35</v>
      </c>
    </row>
    <row r="2519" spans="1:25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  <c r="I2519">
        <f>_xlfn.XLOOKUP(D2519,Products!A:A,Products!E:E)</f>
        <v>388.26</v>
      </c>
      <c r="J2519">
        <f>_xlfn.XLOOKUP(D2519,Products!A:A,Products!F:F)</f>
        <v>199.3</v>
      </c>
      <c r="K2519" t="str">
        <f>_xlfn.XLOOKUP(D2519,Products!A:A,Products!C:C)</f>
        <v>Fashion</v>
      </c>
      <c r="L2519" t="str">
        <f>_xlfn.XLOOKUP(D2519,Products!A:A,Products!D:D)</f>
        <v>Watches</v>
      </c>
      <c r="M2519">
        <f t="shared" si="351"/>
        <v>388.26</v>
      </c>
      <c r="N2519">
        <f t="shared" si="352"/>
        <v>199.3</v>
      </c>
      <c r="O2519">
        <f t="shared" si="353"/>
        <v>188.95999999999998</v>
      </c>
      <c r="P2519" s="8">
        <f t="shared" si="354"/>
        <v>0.48668418070365216</v>
      </c>
      <c r="Q2519">
        <f t="shared" si="355"/>
        <v>38.826000000000001</v>
      </c>
      <c r="R2519">
        <f t="shared" si="356"/>
        <v>349.43399999999997</v>
      </c>
      <c r="S2519">
        <f t="shared" si="357"/>
        <v>150.13399999999996</v>
      </c>
      <c r="T2519" t="str">
        <f>_xlfn.XLOOKUP(C2519,Customers!A:A,Customers!D:D)</f>
        <v>M</v>
      </c>
      <c r="U2519" s="13">
        <f>_xlfn.XLOOKUP(C2519,Customers!A:A,Customers!E:E)</f>
        <v>27633</v>
      </c>
      <c r="V2519" t="str">
        <f>_xlfn.XLOOKUP(C2519,Customers!A:A,Customers!F:F)</f>
        <v>Port William</v>
      </c>
      <c r="W2519" s="13">
        <f>_xlfn.XLOOKUP(C2519,Customers!A:A,Customers!G:G)</f>
        <v>45850</v>
      </c>
      <c r="X2519">
        <f t="shared" ca="1" si="358"/>
        <v>50</v>
      </c>
      <c r="Y2519" t="str">
        <f t="shared" ca="1" si="359"/>
        <v>36-50</v>
      </c>
    </row>
    <row r="2520" spans="1:25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  <c r="I2520">
        <f>_xlfn.XLOOKUP(D2520,Products!A:A,Products!E:E)</f>
        <v>1878.47</v>
      </c>
      <c r="J2520">
        <f>_xlfn.XLOOKUP(D2520,Products!A:A,Products!F:F)</f>
        <v>1014.91</v>
      </c>
      <c r="K2520" t="str">
        <f>_xlfn.XLOOKUP(D2520,Products!A:A,Products!C:C)</f>
        <v>Fashion</v>
      </c>
      <c r="L2520" t="str">
        <f>_xlfn.XLOOKUP(D2520,Products!A:A,Products!D:D)</f>
        <v>Footwear</v>
      </c>
      <c r="M2520">
        <f t="shared" si="351"/>
        <v>5635.41</v>
      </c>
      <c r="N2520">
        <f t="shared" si="352"/>
        <v>3044.73</v>
      </c>
      <c r="O2520">
        <f t="shared" si="353"/>
        <v>2590.6799999999998</v>
      </c>
      <c r="P2520" s="8">
        <f t="shared" si="354"/>
        <v>0.45971455493034225</v>
      </c>
      <c r="Q2520">
        <f t="shared" si="355"/>
        <v>0</v>
      </c>
      <c r="R2520">
        <f t="shared" si="356"/>
        <v>5635.41</v>
      </c>
      <c r="S2520">
        <f t="shared" si="357"/>
        <v>2590.6799999999998</v>
      </c>
      <c r="T2520" t="str">
        <f>_xlfn.XLOOKUP(C2520,Customers!A:A,Customers!D:D)</f>
        <v>F</v>
      </c>
      <c r="U2520" s="13">
        <f>_xlfn.XLOOKUP(C2520,Customers!A:A,Customers!E:E)</f>
        <v>38779</v>
      </c>
      <c r="V2520" t="str">
        <f>_xlfn.XLOOKUP(C2520,Customers!A:A,Customers!F:F)</f>
        <v>Port Fernandohaven</v>
      </c>
      <c r="W2520" s="13">
        <f>_xlfn.XLOOKUP(C2520,Customers!A:A,Customers!G:G)</f>
        <v>44406</v>
      </c>
      <c r="X2520">
        <f t="shared" ca="1" si="358"/>
        <v>20</v>
      </c>
      <c r="Y2520" t="str">
        <f t="shared" ca="1" si="359"/>
        <v>18-25</v>
      </c>
    </row>
    <row r="2521" spans="1:25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  <c r="I2521">
        <f>_xlfn.XLOOKUP(D2521,Products!A:A,Products!E:E)</f>
        <v>318.05</v>
      </c>
      <c r="J2521">
        <f>_xlfn.XLOOKUP(D2521,Products!A:A,Products!F:F)</f>
        <v>187.34</v>
      </c>
      <c r="K2521" t="str">
        <f>_xlfn.XLOOKUP(D2521,Products!A:A,Products!C:C)</f>
        <v>Groceries</v>
      </c>
      <c r="L2521" t="str">
        <f>_xlfn.XLOOKUP(D2521,Products!A:A,Products!D:D)</f>
        <v>Fruits</v>
      </c>
      <c r="M2521">
        <f t="shared" si="351"/>
        <v>954.15000000000009</v>
      </c>
      <c r="N2521">
        <f t="shared" si="352"/>
        <v>562.02</v>
      </c>
      <c r="O2521">
        <f t="shared" si="353"/>
        <v>392.13000000000011</v>
      </c>
      <c r="P2521" s="8">
        <f t="shared" si="354"/>
        <v>0.41097311743436576</v>
      </c>
      <c r="Q2521">
        <f t="shared" si="355"/>
        <v>143.1225</v>
      </c>
      <c r="R2521">
        <f t="shared" si="356"/>
        <v>811.02750000000015</v>
      </c>
      <c r="S2521">
        <f t="shared" si="357"/>
        <v>249.00750000000016</v>
      </c>
      <c r="T2521" t="str">
        <f>_xlfn.XLOOKUP(C2521,Customers!A:A,Customers!D:D)</f>
        <v>M</v>
      </c>
      <c r="U2521" s="13">
        <f>_xlfn.XLOOKUP(C2521,Customers!A:A,Customers!E:E)</f>
        <v>23397</v>
      </c>
      <c r="V2521" t="str">
        <f>_xlfn.XLOOKUP(C2521,Customers!A:A,Customers!F:F)</f>
        <v>New Jontown</v>
      </c>
      <c r="W2521" s="13">
        <f>_xlfn.XLOOKUP(C2521,Customers!A:A,Customers!G:G)</f>
        <v>44737</v>
      </c>
      <c r="X2521">
        <f t="shared" ca="1" si="358"/>
        <v>62</v>
      </c>
      <c r="Y2521" t="str">
        <f t="shared" ca="1" si="359"/>
        <v>50+</v>
      </c>
    </row>
    <row r="2522" spans="1:25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  <c r="I2522">
        <f>_xlfn.XLOOKUP(D2522,Products!A:A,Products!E:E)</f>
        <v>1015.76</v>
      </c>
      <c r="J2522">
        <f>_xlfn.XLOOKUP(D2522,Products!A:A,Products!F:F)</f>
        <v>584.4</v>
      </c>
      <c r="K2522" t="str">
        <f>_xlfn.XLOOKUP(D2522,Products!A:A,Products!C:C)</f>
        <v>Groceries</v>
      </c>
      <c r="L2522" t="str">
        <f>_xlfn.XLOOKUP(D2522,Products!A:A,Products!D:D)</f>
        <v>Dairy</v>
      </c>
      <c r="M2522">
        <f t="shared" si="351"/>
        <v>3047.2799999999997</v>
      </c>
      <c r="N2522">
        <f t="shared" si="352"/>
        <v>1753.1999999999998</v>
      </c>
      <c r="O2522">
        <f t="shared" si="353"/>
        <v>1294.08</v>
      </c>
      <c r="P2522" s="8">
        <f t="shared" si="354"/>
        <v>0.42466724423092073</v>
      </c>
      <c r="Q2522">
        <f t="shared" si="355"/>
        <v>0</v>
      </c>
      <c r="R2522">
        <f t="shared" si="356"/>
        <v>3047.2799999999997</v>
      </c>
      <c r="S2522">
        <f t="shared" si="357"/>
        <v>1294.08</v>
      </c>
      <c r="T2522" t="str">
        <f>_xlfn.XLOOKUP(C2522,Customers!A:A,Customers!D:D)</f>
        <v>M</v>
      </c>
      <c r="U2522" s="13">
        <f>_xlfn.XLOOKUP(C2522,Customers!A:A,Customers!E:E)</f>
        <v>21971</v>
      </c>
      <c r="V2522" t="str">
        <f>_xlfn.XLOOKUP(C2522,Customers!A:A,Customers!F:F)</f>
        <v>Smithburgh</v>
      </c>
      <c r="W2522" s="13">
        <f>_xlfn.XLOOKUP(C2522,Customers!A:A,Customers!G:G)</f>
        <v>45242</v>
      </c>
      <c r="X2522">
        <f t="shared" ca="1" si="358"/>
        <v>66</v>
      </c>
      <c r="Y2522" t="str">
        <f t="shared" ca="1" si="359"/>
        <v>50+</v>
      </c>
    </row>
    <row r="2523" spans="1:25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  <c r="I2523">
        <f>_xlfn.XLOOKUP(D2523,Products!A:A,Products!E:E)</f>
        <v>1487.41</v>
      </c>
      <c r="J2523">
        <f>_xlfn.XLOOKUP(D2523,Products!A:A,Products!F:F)</f>
        <v>813.07</v>
      </c>
      <c r="K2523" t="str">
        <f>_xlfn.XLOOKUP(D2523,Products!A:A,Products!C:C)</f>
        <v>Electronics</v>
      </c>
      <c r="L2523" t="str">
        <f>_xlfn.XLOOKUP(D2523,Products!A:A,Products!D:D)</f>
        <v>Smartphone</v>
      </c>
      <c r="M2523">
        <f t="shared" si="351"/>
        <v>7437.05</v>
      </c>
      <c r="N2523">
        <f t="shared" si="352"/>
        <v>4065.3500000000004</v>
      </c>
      <c r="O2523">
        <f t="shared" si="353"/>
        <v>3371.7</v>
      </c>
      <c r="P2523" s="8">
        <f t="shared" si="354"/>
        <v>0.45336524562830688</v>
      </c>
      <c r="Q2523">
        <f t="shared" si="355"/>
        <v>1115.5574999999999</v>
      </c>
      <c r="R2523">
        <f t="shared" si="356"/>
        <v>6321.4925000000003</v>
      </c>
      <c r="S2523">
        <f t="shared" si="357"/>
        <v>2256.1424999999999</v>
      </c>
      <c r="T2523" t="str">
        <f>_xlfn.XLOOKUP(C2523,Customers!A:A,Customers!D:D)</f>
        <v>F</v>
      </c>
      <c r="U2523" s="13">
        <f>_xlfn.XLOOKUP(C2523,Customers!A:A,Customers!E:E)</f>
        <v>37223</v>
      </c>
      <c r="V2523" t="str">
        <f>_xlfn.XLOOKUP(C2523,Customers!A:A,Customers!F:F)</f>
        <v>Mendozaland</v>
      </c>
      <c r="W2523" s="13">
        <f>_xlfn.XLOOKUP(C2523,Customers!A:A,Customers!G:G)</f>
        <v>45277</v>
      </c>
      <c r="X2523">
        <f t="shared" ca="1" si="358"/>
        <v>24</v>
      </c>
      <c r="Y2523" t="str">
        <f t="shared" ca="1" si="359"/>
        <v>18-25</v>
      </c>
    </row>
    <row r="2524" spans="1:25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  <c r="I2524">
        <f>_xlfn.XLOOKUP(D2524,Products!A:A,Products!E:E)</f>
        <v>304.70999999999998</v>
      </c>
      <c r="J2524">
        <f>_xlfn.XLOOKUP(D2524,Products!A:A,Products!F:F)</f>
        <v>164.01</v>
      </c>
      <c r="K2524" t="str">
        <f>_xlfn.XLOOKUP(D2524,Products!A:A,Products!C:C)</f>
        <v>Groceries</v>
      </c>
      <c r="L2524" t="str">
        <f>_xlfn.XLOOKUP(D2524,Products!A:A,Products!D:D)</f>
        <v>Vegetables</v>
      </c>
      <c r="M2524">
        <f t="shared" si="351"/>
        <v>1523.55</v>
      </c>
      <c r="N2524">
        <f t="shared" si="352"/>
        <v>820.05</v>
      </c>
      <c r="O2524">
        <f t="shared" si="353"/>
        <v>703.5</v>
      </c>
      <c r="P2524" s="8">
        <f t="shared" si="354"/>
        <v>0.46175051688490698</v>
      </c>
      <c r="Q2524">
        <f t="shared" si="355"/>
        <v>0</v>
      </c>
      <c r="R2524">
        <f t="shared" si="356"/>
        <v>1523.55</v>
      </c>
      <c r="S2524">
        <f t="shared" si="357"/>
        <v>703.5</v>
      </c>
      <c r="T2524" t="str">
        <f>_xlfn.XLOOKUP(C2524,Customers!A:A,Customers!D:D)</f>
        <v>M</v>
      </c>
      <c r="U2524" s="13">
        <f>_xlfn.XLOOKUP(C2524,Customers!A:A,Customers!E:E)</f>
        <v>27756</v>
      </c>
      <c r="V2524" t="str">
        <f>_xlfn.XLOOKUP(C2524,Customers!A:A,Customers!F:F)</f>
        <v>Zacharyfort</v>
      </c>
      <c r="W2524" s="13">
        <f>_xlfn.XLOOKUP(C2524,Customers!A:A,Customers!G:G)</f>
        <v>45208</v>
      </c>
      <c r="X2524">
        <f t="shared" ca="1" si="358"/>
        <v>50</v>
      </c>
      <c r="Y2524" t="str">
        <f t="shared" ca="1" si="359"/>
        <v>36-50</v>
      </c>
    </row>
    <row r="2525" spans="1:25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  <c r="I2525">
        <f>_xlfn.XLOOKUP(D2525,Products!A:A,Products!E:E)</f>
        <v>1194.1199999999999</v>
      </c>
      <c r="J2525">
        <f>_xlfn.XLOOKUP(D2525,Products!A:A,Products!F:F)</f>
        <v>838.95</v>
      </c>
      <c r="K2525" t="str">
        <f>_xlfn.XLOOKUP(D2525,Products!A:A,Products!C:C)</f>
        <v>Electronics</v>
      </c>
      <c r="L2525" t="str">
        <f>_xlfn.XLOOKUP(D2525,Products!A:A,Products!D:D)</f>
        <v>Smartphone</v>
      </c>
      <c r="M2525">
        <f t="shared" si="351"/>
        <v>4776.4799999999996</v>
      </c>
      <c r="N2525">
        <f t="shared" si="352"/>
        <v>3355.8</v>
      </c>
      <c r="O2525">
        <f t="shared" si="353"/>
        <v>1420.6799999999994</v>
      </c>
      <c r="P2525" s="8">
        <f t="shared" si="354"/>
        <v>0.29743241885237653</v>
      </c>
      <c r="Q2525">
        <f t="shared" si="355"/>
        <v>716.47199999999987</v>
      </c>
      <c r="R2525">
        <f t="shared" si="356"/>
        <v>4060.0079999999998</v>
      </c>
      <c r="S2525">
        <f t="shared" si="357"/>
        <v>704.20799999999963</v>
      </c>
      <c r="T2525" t="str">
        <f>_xlfn.XLOOKUP(C2525,Customers!A:A,Customers!D:D)</f>
        <v>M</v>
      </c>
      <c r="U2525" s="13">
        <f>_xlfn.XLOOKUP(C2525,Customers!A:A,Customers!E:E)</f>
        <v>32522</v>
      </c>
      <c r="V2525" t="str">
        <f>_xlfn.XLOOKUP(C2525,Customers!A:A,Customers!F:F)</f>
        <v>Gomeztown</v>
      </c>
      <c r="W2525" s="13">
        <f>_xlfn.XLOOKUP(C2525,Customers!A:A,Customers!G:G)</f>
        <v>45231</v>
      </c>
      <c r="X2525">
        <f t="shared" ca="1" si="358"/>
        <v>37</v>
      </c>
      <c r="Y2525" t="str">
        <f t="shared" ca="1" si="359"/>
        <v>36-50</v>
      </c>
    </row>
    <row r="2526" spans="1:25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  <c r="I2526">
        <f>_xlfn.XLOOKUP(D2526,Products!A:A,Products!E:E)</f>
        <v>337.63</v>
      </c>
      <c r="J2526">
        <f>_xlfn.XLOOKUP(D2526,Products!A:A,Products!F:F)</f>
        <v>169.03</v>
      </c>
      <c r="K2526" t="str">
        <f>_xlfn.XLOOKUP(D2526,Products!A:A,Products!C:C)</f>
        <v>Fashion</v>
      </c>
      <c r="L2526" t="str">
        <f>_xlfn.XLOOKUP(D2526,Products!A:A,Products!D:D)</f>
        <v>Footwear</v>
      </c>
      <c r="M2526">
        <f t="shared" si="351"/>
        <v>1688.15</v>
      </c>
      <c r="N2526">
        <f t="shared" si="352"/>
        <v>845.15</v>
      </c>
      <c r="O2526">
        <f t="shared" si="353"/>
        <v>843.00000000000011</v>
      </c>
      <c r="P2526" s="8">
        <f t="shared" si="354"/>
        <v>0.49936320824571279</v>
      </c>
      <c r="Q2526">
        <f t="shared" si="355"/>
        <v>84.407500000000013</v>
      </c>
      <c r="R2526">
        <f t="shared" si="356"/>
        <v>1603.7425000000001</v>
      </c>
      <c r="S2526">
        <f t="shared" si="357"/>
        <v>758.59250000000009</v>
      </c>
      <c r="T2526" t="str">
        <f>_xlfn.XLOOKUP(C2526,Customers!A:A,Customers!D:D)</f>
        <v>F</v>
      </c>
      <c r="U2526" s="13">
        <f>_xlfn.XLOOKUP(C2526,Customers!A:A,Customers!E:E)</f>
        <v>25396</v>
      </c>
      <c r="V2526" t="str">
        <f>_xlfn.XLOOKUP(C2526,Customers!A:A,Customers!F:F)</f>
        <v>Geoffreystad</v>
      </c>
      <c r="W2526" s="13">
        <f>_xlfn.XLOOKUP(C2526,Customers!A:A,Customers!G:G)</f>
        <v>44890</v>
      </c>
      <c r="X2526">
        <f t="shared" ca="1" si="358"/>
        <v>56</v>
      </c>
      <c r="Y2526" t="str">
        <f t="shared" ca="1" si="359"/>
        <v>50+</v>
      </c>
    </row>
    <row r="2527" spans="1:25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  <c r="I2527">
        <f>_xlfn.XLOOKUP(D2527,Products!A:A,Products!E:E)</f>
        <v>1762.92</v>
      </c>
      <c r="J2527">
        <f>_xlfn.XLOOKUP(D2527,Products!A:A,Products!F:F)</f>
        <v>1346.48</v>
      </c>
      <c r="K2527" t="str">
        <f>_xlfn.XLOOKUP(D2527,Products!A:A,Products!C:C)</f>
        <v>Electronics</v>
      </c>
      <c r="L2527" t="str">
        <f>_xlfn.XLOOKUP(D2527,Products!A:A,Products!D:D)</f>
        <v>Laptop</v>
      </c>
      <c r="M2527">
        <f t="shared" si="351"/>
        <v>5288.76</v>
      </c>
      <c r="N2527">
        <f t="shared" si="352"/>
        <v>4039.44</v>
      </c>
      <c r="O2527">
        <f t="shared" si="353"/>
        <v>1249.3200000000002</v>
      </c>
      <c r="P2527" s="8">
        <f t="shared" si="354"/>
        <v>0.23622172305039368</v>
      </c>
      <c r="Q2527">
        <f t="shared" si="355"/>
        <v>528.87600000000009</v>
      </c>
      <c r="R2527">
        <f t="shared" si="356"/>
        <v>4759.884</v>
      </c>
      <c r="S2527">
        <f t="shared" si="357"/>
        <v>720.44399999999996</v>
      </c>
      <c r="T2527" t="str">
        <f>_xlfn.XLOOKUP(C2527,Customers!A:A,Customers!D:D)</f>
        <v>M</v>
      </c>
      <c r="U2527" s="13">
        <f>_xlfn.XLOOKUP(C2527,Customers!A:A,Customers!E:E)</f>
        <v>35492</v>
      </c>
      <c r="V2527" t="str">
        <f>_xlfn.XLOOKUP(C2527,Customers!A:A,Customers!F:F)</f>
        <v>Leburgh</v>
      </c>
      <c r="W2527" s="13">
        <f>_xlfn.XLOOKUP(C2527,Customers!A:A,Customers!G:G)</f>
        <v>45058</v>
      </c>
      <c r="X2527">
        <f t="shared" ca="1" si="358"/>
        <v>29</v>
      </c>
      <c r="Y2527" t="str">
        <f t="shared" ca="1" si="359"/>
        <v>26-35</v>
      </c>
    </row>
    <row r="2528" spans="1:25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  <c r="I2528">
        <f>_xlfn.XLOOKUP(D2528,Products!A:A,Products!E:E)</f>
        <v>1165.3699999999999</v>
      </c>
      <c r="J2528">
        <f>_xlfn.XLOOKUP(D2528,Products!A:A,Products!F:F)</f>
        <v>926.55</v>
      </c>
      <c r="K2528" t="str">
        <f>_xlfn.XLOOKUP(D2528,Products!A:A,Products!C:C)</f>
        <v>Fashion</v>
      </c>
      <c r="L2528" t="str">
        <f>_xlfn.XLOOKUP(D2528,Products!A:A,Products!D:D)</f>
        <v>Clothing</v>
      </c>
      <c r="M2528">
        <f t="shared" si="351"/>
        <v>1165.3699999999999</v>
      </c>
      <c r="N2528">
        <f t="shared" si="352"/>
        <v>926.55</v>
      </c>
      <c r="O2528">
        <f t="shared" si="353"/>
        <v>238.81999999999994</v>
      </c>
      <c r="P2528" s="8">
        <f t="shared" si="354"/>
        <v>0.20493062289230027</v>
      </c>
      <c r="Q2528">
        <f t="shared" si="355"/>
        <v>174.80549999999997</v>
      </c>
      <c r="R2528">
        <f t="shared" si="356"/>
        <v>990.56449999999995</v>
      </c>
      <c r="S2528">
        <f t="shared" si="357"/>
        <v>64.014499999999998</v>
      </c>
      <c r="T2528" t="str">
        <f>_xlfn.XLOOKUP(C2528,Customers!A:A,Customers!D:D)</f>
        <v>M</v>
      </c>
      <c r="U2528" s="13">
        <f>_xlfn.XLOOKUP(C2528,Customers!A:A,Customers!E:E)</f>
        <v>27138</v>
      </c>
      <c r="V2528" t="str">
        <f>_xlfn.XLOOKUP(C2528,Customers!A:A,Customers!F:F)</f>
        <v>Wilsonbury</v>
      </c>
      <c r="W2528" s="13">
        <f>_xlfn.XLOOKUP(C2528,Customers!A:A,Customers!G:G)</f>
        <v>44326</v>
      </c>
      <c r="X2528">
        <f t="shared" ca="1" si="358"/>
        <v>52</v>
      </c>
      <c r="Y2528" t="str">
        <f t="shared" ca="1" si="359"/>
        <v>50+</v>
      </c>
    </row>
    <row r="2529" spans="1:25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  <c r="I2529">
        <f>_xlfn.XLOOKUP(D2529,Products!A:A,Products!E:E)</f>
        <v>1853.77</v>
      </c>
      <c r="J2529">
        <f>_xlfn.XLOOKUP(D2529,Products!A:A,Products!F:F)</f>
        <v>1363.52</v>
      </c>
      <c r="K2529" t="str">
        <f>_xlfn.XLOOKUP(D2529,Products!A:A,Products!C:C)</f>
        <v>Fashion</v>
      </c>
      <c r="L2529" t="str">
        <f>_xlfn.XLOOKUP(D2529,Products!A:A,Products!D:D)</f>
        <v>Accessories</v>
      </c>
      <c r="M2529">
        <f t="shared" si="351"/>
        <v>7415.08</v>
      </c>
      <c r="N2529">
        <f t="shared" si="352"/>
        <v>5454.08</v>
      </c>
      <c r="O2529">
        <f t="shared" si="353"/>
        <v>1961</v>
      </c>
      <c r="P2529" s="8">
        <f t="shared" si="354"/>
        <v>0.26446107122242779</v>
      </c>
      <c r="Q2529">
        <f t="shared" si="355"/>
        <v>1112.2619999999999</v>
      </c>
      <c r="R2529">
        <f t="shared" si="356"/>
        <v>6302.8180000000002</v>
      </c>
      <c r="S2529">
        <f t="shared" si="357"/>
        <v>848.73800000000028</v>
      </c>
      <c r="T2529" t="str">
        <f>_xlfn.XLOOKUP(C2529,Customers!A:A,Customers!D:D)</f>
        <v>F</v>
      </c>
      <c r="U2529" s="13">
        <f>_xlfn.XLOOKUP(C2529,Customers!A:A,Customers!E:E)</f>
        <v>27567</v>
      </c>
      <c r="V2529" t="str">
        <f>_xlfn.XLOOKUP(C2529,Customers!A:A,Customers!F:F)</f>
        <v>Berrymouth</v>
      </c>
      <c r="W2529" s="13">
        <f>_xlfn.XLOOKUP(C2529,Customers!A:A,Customers!G:G)</f>
        <v>45840</v>
      </c>
      <c r="X2529">
        <f t="shared" ca="1" si="358"/>
        <v>51</v>
      </c>
      <c r="Y2529" t="str">
        <f t="shared" ca="1" si="359"/>
        <v>50+</v>
      </c>
    </row>
    <row r="2530" spans="1:25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  <c r="I2530">
        <f>_xlfn.XLOOKUP(D2530,Products!A:A,Products!E:E)</f>
        <v>428.05</v>
      </c>
      <c r="J2530">
        <f>_xlfn.XLOOKUP(D2530,Products!A:A,Products!F:F)</f>
        <v>246.07</v>
      </c>
      <c r="K2530" t="str">
        <f>_xlfn.XLOOKUP(D2530,Products!A:A,Products!C:C)</f>
        <v>Electronics</v>
      </c>
      <c r="L2530" t="str">
        <f>_xlfn.XLOOKUP(D2530,Products!A:A,Products!D:D)</f>
        <v>Laptop</v>
      </c>
      <c r="M2530">
        <f t="shared" si="351"/>
        <v>428.05</v>
      </c>
      <c r="N2530">
        <f t="shared" si="352"/>
        <v>246.07</v>
      </c>
      <c r="O2530">
        <f t="shared" si="353"/>
        <v>181.98000000000002</v>
      </c>
      <c r="P2530" s="8">
        <f t="shared" si="354"/>
        <v>0.42513725032122418</v>
      </c>
      <c r="Q2530">
        <f t="shared" si="355"/>
        <v>64.207499999999996</v>
      </c>
      <c r="R2530">
        <f t="shared" si="356"/>
        <v>363.84250000000003</v>
      </c>
      <c r="S2530">
        <f t="shared" si="357"/>
        <v>117.77250000000004</v>
      </c>
      <c r="T2530" t="str">
        <f>_xlfn.XLOOKUP(C2530,Customers!A:A,Customers!D:D)</f>
        <v>M</v>
      </c>
      <c r="U2530" s="13">
        <f>_xlfn.XLOOKUP(C2530,Customers!A:A,Customers!E:E)</f>
        <v>38351</v>
      </c>
      <c r="V2530" t="str">
        <f>_xlfn.XLOOKUP(C2530,Customers!A:A,Customers!F:F)</f>
        <v>Newtonborough</v>
      </c>
      <c r="W2530" s="13">
        <f>_xlfn.XLOOKUP(C2530,Customers!A:A,Customers!G:G)</f>
        <v>44661</v>
      </c>
      <c r="X2530">
        <f t="shared" ca="1" si="358"/>
        <v>21</v>
      </c>
      <c r="Y2530" t="str">
        <f t="shared" ca="1" si="359"/>
        <v>18-25</v>
      </c>
    </row>
    <row r="2531" spans="1:25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  <c r="I2531">
        <f>_xlfn.XLOOKUP(D2531,Products!A:A,Products!E:E)</f>
        <v>366.93</v>
      </c>
      <c r="J2531">
        <f>_xlfn.XLOOKUP(D2531,Products!A:A,Products!F:F)</f>
        <v>285.23</v>
      </c>
      <c r="K2531" t="str">
        <f>_xlfn.XLOOKUP(D2531,Products!A:A,Products!C:C)</f>
        <v>Fashion</v>
      </c>
      <c r="L2531" t="str">
        <f>_xlfn.XLOOKUP(D2531,Products!A:A,Products!D:D)</f>
        <v>Footwear</v>
      </c>
      <c r="M2531">
        <f t="shared" si="351"/>
        <v>1100.79</v>
      </c>
      <c r="N2531">
        <f t="shared" si="352"/>
        <v>855.69</v>
      </c>
      <c r="O2531">
        <f t="shared" si="353"/>
        <v>245.09999999999991</v>
      </c>
      <c r="P2531" s="8">
        <f t="shared" si="354"/>
        <v>0.22265827269506439</v>
      </c>
      <c r="Q2531">
        <f t="shared" si="355"/>
        <v>110.07900000000001</v>
      </c>
      <c r="R2531">
        <f t="shared" si="356"/>
        <v>990.71100000000001</v>
      </c>
      <c r="S2531">
        <f t="shared" si="357"/>
        <v>135.02099999999996</v>
      </c>
      <c r="T2531" t="str">
        <f>_xlfn.XLOOKUP(C2531,Customers!A:A,Customers!D:D)</f>
        <v>M</v>
      </c>
      <c r="U2531" s="13">
        <f>_xlfn.XLOOKUP(C2531,Customers!A:A,Customers!E:E)</f>
        <v>25009</v>
      </c>
      <c r="V2531" t="str">
        <f>_xlfn.XLOOKUP(C2531,Customers!A:A,Customers!F:F)</f>
        <v>Erinland</v>
      </c>
      <c r="W2531" s="13">
        <f>_xlfn.XLOOKUP(C2531,Customers!A:A,Customers!G:G)</f>
        <v>44798</v>
      </c>
      <c r="X2531">
        <f t="shared" ca="1" si="358"/>
        <v>58</v>
      </c>
      <c r="Y2531" t="str">
        <f t="shared" ca="1" si="359"/>
        <v>50+</v>
      </c>
    </row>
    <row r="2532" spans="1:25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  <c r="I2532">
        <f>_xlfn.XLOOKUP(D2532,Products!A:A,Products!E:E)</f>
        <v>1673.69</v>
      </c>
      <c r="J2532">
        <f>_xlfn.XLOOKUP(D2532,Products!A:A,Products!F:F)</f>
        <v>1323.38</v>
      </c>
      <c r="K2532" t="str">
        <f>_xlfn.XLOOKUP(D2532,Products!A:A,Products!C:C)</f>
        <v>Electronics</v>
      </c>
      <c r="L2532" t="str">
        <f>_xlfn.XLOOKUP(D2532,Products!A:A,Products!D:D)</f>
        <v>Camera</v>
      </c>
      <c r="M2532">
        <f t="shared" si="351"/>
        <v>5021.07</v>
      </c>
      <c r="N2532">
        <f t="shared" si="352"/>
        <v>3970.1400000000003</v>
      </c>
      <c r="O2532">
        <f t="shared" si="353"/>
        <v>1050.9299999999994</v>
      </c>
      <c r="P2532" s="8">
        <f t="shared" si="354"/>
        <v>0.2093039929736091</v>
      </c>
      <c r="Q2532">
        <f t="shared" si="355"/>
        <v>753.16049999999996</v>
      </c>
      <c r="R2532">
        <f t="shared" si="356"/>
        <v>4267.9094999999998</v>
      </c>
      <c r="S2532">
        <f t="shared" si="357"/>
        <v>297.76949999999943</v>
      </c>
      <c r="T2532" t="str">
        <f>_xlfn.XLOOKUP(C2532,Customers!A:A,Customers!D:D)</f>
        <v>F</v>
      </c>
      <c r="U2532" s="13">
        <f>_xlfn.XLOOKUP(C2532,Customers!A:A,Customers!E:E)</f>
        <v>22255</v>
      </c>
      <c r="V2532" t="str">
        <f>_xlfn.XLOOKUP(C2532,Customers!A:A,Customers!F:F)</f>
        <v>East Paulburgh</v>
      </c>
      <c r="W2532" s="13">
        <f>_xlfn.XLOOKUP(C2532,Customers!A:A,Customers!G:G)</f>
        <v>45465</v>
      </c>
      <c r="X2532">
        <f t="shared" ca="1" si="358"/>
        <v>65</v>
      </c>
      <c r="Y2532" t="str">
        <f t="shared" ca="1" si="359"/>
        <v>50+</v>
      </c>
    </row>
    <row r="2533" spans="1:25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  <c r="I2533">
        <f>_xlfn.XLOOKUP(D2533,Products!A:A,Products!E:E)</f>
        <v>1216.3599999999999</v>
      </c>
      <c r="J2533">
        <f>_xlfn.XLOOKUP(D2533,Products!A:A,Products!F:F)</f>
        <v>794.8</v>
      </c>
      <c r="K2533" t="str">
        <f>_xlfn.XLOOKUP(D2533,Products!A:A,Products!C:C)</f>
        <v>Fashion</v>
      </c>
      <c r="L2533" t="str">
        <f>_xlfn.XLOOKUP(D2533,Products!A:A,Products!D:D)</f>
        <v>Bags</v>
      </c>
      <c r="M2533">
        <f t="shared" si="351"/>
        <v>3649.08</v>
      </c>
      <c r="N2533">
        <f t="shared" si="352"/>
        <v>2384.3999999999996</v>
      </c>
      <c r="O2533">
        <f t="shared" si="353"/>
        <v>1264.6800000000003</v>
      </c>
      <c r="P2533" s="8">
        <f t="shared" si="354"/>
        <v>0.34657502713012606</v>
      </c>
      <c r="Q2533">
        <f t="shared" si="355"/>
        <v>182.45400000000001</v>
      </c>
      <c r="R2533">
        <f t="shared" si="356"/>
        <v>3466.6259999999997</v>
      </c>
      <c r="S2533">
        <f t="shared" si="357"/>
        <v>1082.2260000000001</v>
      </c>
      <c r="T2533" t="str">
        <f>_xlfn.XLOOKUP(C2533,Customers!A:A,Customers!D:D)</f>
        <v>F</v>
      </c>
      <c r="U2533" s="13">
        <f>_xlfn.XLOOKUP(C2533,Customers!A:A,Customers!E:E)</f>
        <v>27995</v>
      </c>
      <c r="V2533" t="str">
        <f>_xlfn.XLOOKUP(C2533,Customers!A:A,Customers!F:F)</f>
        <v>East Raymond</v>
      </c>
      <c r="W2533" s="13">
        <f>_xlfn.XLOOKUP(C2533,Customers!A:A,Customers!G:G)</f>
        <v>45827</v>
      </c>
      <c r="X2533">
        <f t="shared" ca="1" si="358"/>
        <v>49</v>
      </c>
      <c r="Y2533" t="str">
        <f t="shared" ca="1" si="359"/>
        <v>36-50</v>
      </c>
    </row>
    <row r="2534" spans="1:25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  <c r="I2534">
        <f>_xlfn.XLOOKUP(D2534,Products!A:A,Products!E:E)</f>
        <v>1952.65</v>
      </c>
      <c r="J2534">
        <f>_xlfn.XLOOKUP(D2534,Products!A:A,Products!F:F)</f>
        <v>1451.27</v>
      </c>
      <c r="K2534" t="str">
        <f>_xlfn.XLOOKUP(D2534,Products!A:A,Products!C:C)</f>
        <v>Electronics</v>
      </c>
      <c r="L2534" t="str">
        <f>_xlfn.XLOOKUP(D2534,Products!A:A,Products!D:D)</f>
        <v>Television</v>
      </c>
      <c r="M2534">
        <f t="shared" si="351"/>
        <v>9763.25</v>
      </c>
      <c r="N2534">
        <f t="shared" si="352"/>
        <v>7256.35</v>
      </c>
      <c r="O2534">
        <f t="shared" si="353"/>
        <v>2506.8999999999996</v>
      </c>
      <c r="P2534" s="8">
        <f t="shared" si="354"/>
        <v>0.25676900622231325</v>
      </c>
      <c r="Q2534">
        <f t="shared" si="355"/>
        <v>1464.4875</v>
      </c>
      <c r="R2534">
        <f t="shared" si="356"/>
        <v>8298.7625000000007</v>
      </c>
      <c r="S2534">
        <f t="shared" si="357"/>
        <v>1042.4125000000004</v>
      </c>
      <c r="T2534" t="str">
        <f>_xlfn.XLOOKUP(C2534,Customers!A:A,Customers!D:D)</f>
        <v>M</v>
      </c>
      <c r="U2534" s="13">
        <f>_xlfn.XLOOKUP(C2534,Customers!A:A,Customers!E:E)</f>
        <v>21466</v>
      </c>
      <c r="V2534" t="str">
        <f>_xlfn.XLOOKUP(C2534,Customers!A:A,Customers!F:F)</f>
        <v>New Michael</v>
      </c>
      <c r="W2534" s="13">
        <f>_xlfn.XLOOKUP(C2534,Customers!A:A,Customers!G:G)</f>
        <v>45636</v>
      </c>
      <c r="X2534">
        <f t="shared" ca="1" si="358"/>
        <v>67</v>
      </c>
      <c r="Y2534" t="str">
        <f t="shared" ca="1" si="359"/>
        <v>50+</v>
      </c>
    </row>
    <row r="2535" spans="1:25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  <c r="I2535">
        <f>_xlfn.XLOOKUP(D2535,Products!A:A,Products!E:E)</f>
        <v>673.78</v>
      </c>
      <c r="J2535">
        <f>_xlfn.XLOOKUP(D2535,Products!A:A,Products!F:F)</f>
        <v>363.33</v>
      </c>
      <c r="K2535" t="str">
        <f>_xlfn.XLOOKUP(D2535,Products!A:A,Products!C:C)</f>
        <v>Electronics</v>
      </c>
      <c r="L2535" t="str">
        <f>_xlfn.XLOOKUP(D2535,Products!A:A,Products!D:D)</f>
        <v>Smartphone</v>
      </c>
      <c r="M2535">
        <f t="shared" si="351"/>
        <v>2021.34</v>
      </c>
      <c r="N2535">
        <f t="shared" si="352"/>
        <v>1089.99</v>
      </c>
      <c r="O2535">
        <f t="shared" si="353"/>
        <v>931.34999999999991</v>
      </c>
      <c r="P2535" s="8">
        <f t="shared" si="354"/>
        <v>0.46075870462168655</v>
      </c>
      <c r="Q2535">
        <f t="shared" si="355"/>
        <v>0</v>
      </c>
      <c r="R2535">
        <f t="shared" si="356"/>
        <v>2021.34</v>
      </c>
      <c r="S2535">
        <f t="shared" si="357"/>
        <v>931.34999999999991</v>
      </c>
      <c r="T2535" t="str">
        <f>_xlfn.XLOOKUP(C2535,Customers!A:A,Customers!D:D)</f>
        <v>M</v>
      </c>
      <c r="U2535" s="13">
        <f>_xlfn.XLOOKUP(C2535,Customers!A:A,Customers!E:E)</f>
        <v>38540</v>
      </c>
      <c r="V2535" t="str">
        <f>_xlfn.XLOOKUP(C2535,Customers!A:A,Customers!F:F)</f>
        <v>South Jennifer</v>
      </c>
      <c r="W2535" s="13">
        <f>_xlfn.XLOOKUP(C2535,Customers!A:A,Customers!G:G)</f>
        <v>45897</v>
      </c>
      <c r="X2535">
        <f t="shared" ca="1" si="358"/>
        <v>20</v>
      </c>
      <c r="Y2535" t="str">
        <f t="shared" ca="1" si="359"/>
        <v>18-25</v>
      </c>
    </row>
    <row r="2536" spans="1:25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  <c r="I2536">
        <f>_xlfn.XLOOKUP(D2536,Products!A:A,Products!E:E)</f>
        <v>1193.0899999999999</v>
      </c>
      <c r="J2536">
        <f>_xlfn.XLOOKUP(D2536,Products!A:A,Products!F:F)</f>
        <v>818.24</v>
      </c>
      <c r="K2536" t="str">
        <f>_xlfn.XLOOKUP(D2536,Products!A:A,Products!C:C)</f>
        <v>Electronics</v>
      </c>
      <c r="L2536" t="str">
        <f>_xlfn.XLOOKUP(D2536,Products!A:A,Products!D:D)</f>
        <v>Camera</v>
      </c>
      <c r="M2536">
        <f t="shared" si="351"/>
        <v>4772.3599999999997</v>
      </c>
      <c r="N2536">
        <f t="shared" si="352"/>
        <v>3272.96</v>
      </c>
      <c r="O2536">
        <f t="shared" si="353"/>
        <v>1499.3999999999996</v>
      </c>
      <c r="P2536" s="8">
        <f t="shared" si="354"/>
        <v>0.31418417722049463</v>
      </c>
      <c r="Q2536">
        <f t="shared" si="355"/>
        <v>238.61799999999999</v>
      </c>
      <c r="R2536">
        <f t="shared" si="356"/>
        <v>4533.7419999999993</v>
      </c>
      <c r="S2536">
        <f t="shared" si="357"/>
        <v>1260.7819999999992</v>
      </c>
      <c r="T2536" t="str">
        <f>_xlfn.XLOOKUP(C2536,Customers!A:A,Customers!D:D)</f>
        <v>F</v>
      </c>
      <c r="U2536" s="13">
        <f>_xlfn.XLOOKUP(C2536,Customers!A:A,Customers!E:E)</f>
        <v>37570</v>
      </c>
      <c r="V2536" t="str">
        <f>_xlfn.XLOOKUP(C2536,Customers!A:A,Customers!F:F)</f>
        <v>New Kathleentown</v>
      </c>
      <c r="W2536" s="13">
        <f>_xlfn.XLOOKUP(C2536,Customers!A:A,Customers!G:G)</f>
        <v>44274</v>
      </c>
      <c r="X2536">
        <f t="shared" ca="1" si="358"/>
        <v>23</v>
      </c>
      <c r="Y2536" t="str">
        <f t="shared" ca="1" si="359"/>
        <v>18-25</v>
      </c>
    </row>
    <row r="2537" spans="1:25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  <c r="I2537">
        <f>_xlfn.XLOOKUP(D2537,Products!A:A,Products!E:E)</f>
        <v>366.93</v>
      </c>
      <c r="J2537">
        <f>_xlfn.XLOOKUP(D2537,Products!A:A,Products!F:F)</f>
        <v>285.23</v>
      </c>
      <c r="K2537" t="str">
        <f>_xlfn.XLOOKUP(D2537,Products!A:A,Products!C:C)</f>
        <v>Fashion</v>
      </c>
      <c r="L2537" t="str">
        <f>_xlfn.XLOOKUP(D2537,Products!A:A,Products!D:D)</f>
        <v>Footwear</v>
      </c>
      <c r="M2537">
        <f t="shared" si="351"/>
        <v>1834.65</v>
      </c>
      <c r="N2537">
        <f t="shared" si="352"/>
        <v>1426.15</v>
      </c>
      <c r="O2537">
        <f t="shared" si="353"/>
        <v>408.5</v>
      </c>
      <c r="P2537" s="8">
        <f t="shared" si="354"/>
        <v>0.22265827269506444</v>
      </c>
      <c r="Q2537">
        <f t="shared" si="355"/>
        <v>183.46500000000003</v>
      </c>
      <c r="R2537">
        <f t="shared" si="356"/>
        <v>1651.1849999999999</v>
      </c>
      <c r="S2537">
        <f t="shared" si="357"/>
        <v>225.03499999999985</v>
      </c>
      <c r="T2537" t="str">
        <f>_xlfn.XLOOKUP(C2537,Customers!A:A,Customers!D:D)</f>
        <v>M</v>
      </c>
      <c r="U2537" s="13">
        <f>_xlfn.XLOOKUP(C2537,Customers!A:A,Customers!E:E)</f>
        <v>24029</v>
      </c>
      <c r="V2537" t="str">
        <f>_xlfn.XLOOKUP(C2537,Customers!A:A,Customers!F:F)</f>
        <v>New Reginald</v>
      </c>
      <c r="W2537" s="13">
        <f>_xlfn.XLOOKUP(C2537,Customers!A:A,Customers!G:G)</f>
        <v>44937</v>
      </c>
      <c r="X2537">
        <f t="shared" ca="1" si="358"/>
        <v>60</v>
      </c>
      <c r="Y2537" t="str">
        <f t="shared" ca="1" si="359"/>
        <v>50+</v>
      </c>
    </row>
    <row r="2538" spans="1:25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  <c r="I2538">
        <f>_xlfn.XLOOKUP(D2538,Products!A:A,Products!E:E)</f>
        <v>318.05</v>
      </c>
      <c r="J2538">
        <f>_xlfn.XLOOKUP(D2538,Products!A:A,Products!F:F)</f>
        <v>187.34</v>
      </c>
      <c r="K2538" t="str">
        <f>_xlfn.XLOOKUP(D2538,Products!A:A,Products!C:C)</f>
        <v>Groceries</v>
      </c>
      <c r="L2538" t="str">
        <f>_xlfn.XLOOKUP(D2538,Products!A:A,Products!D:D)</f>
        <v>Fruits</v>
      </c>
      <c r="M2538">
        <f t="shared" si="351"/>
        <v>318.05</v>
      </c>
      <c r="N2538">
        <f t="shared" si="352"/>
        <v>187.34</v>
      </c>
      <c r="O2538">
        <f t="shared" si="353"/>
        <v>130.71</v>
      </c>
      <c r="P2538" s="8">
        <f t="shared" si="354"/>
        <v>0.41097311743436565</v>
      </c>
      <c r="Q2538">
        <f t="shared" si="355"/>
        <v>31.805000000000003</v>
      </c>
      <c r="R2538">
        <f t="shared" si="356"/>
        <v>286.245</v>
      </c>
      <c r="S2538">
        <f t="shared" si="357"/>
        <v>98.905000000000001</v>
      </c>
      <c r="T2538" t="str">
        <f>_xlfn.XLOOKUP(C2538,Customers!A:A,Customers!D:D)</f>
        <v>F</v>
      </c>
      <c r="U2538" s="13">
        <f>_xlfn.XLOOKUP(C2538,Customers!A:A,Customers!E:E)</f>
        <v>36064</v>
      </c>
      <c r="V2538" t="str">
        <f>_xlfn.XLOOKUP(C2538,Customers!A:A,Customers!F:F)</f>
        <v>Williamsville</v>
      </c>
      <c r="W2538" s="13">
        <f>_xlfn.XLOOKUP(C2538,Customers!A:A,Customers!G:G)</f>
        <v>45011</v>
      </c>
      <c r="X2538">
        <f t="shared" ca="1" si="358"/>
        <v>27</v>
      </c>
      <c r="Y2538" t="str">
        <f t="shared" ca="1" si="359"/>
        <v>26-35</v>
      </c>
    </row>
    <row r="2539" spans="1:25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  <c r="I2539">
        <f>_xlfn.XLOOKUP(D2539,Products!A:A,Products!E:E)</f>
        <v>1858.75</v>
      </c>
      <c r="J2539">
        <f>_xlfn.XLOOKUP(D2539,Products!A:A,Products!F:F)</f>
        <v>1451.16</v>
      </c>
      <c r="K2539" t="str">
        <f>_xlfn.XLOOKUP(D2539,Products!A:A,Products!C:C)</f>
        <v>Fashion</v>
      </c>
      <c r="L2539" t="str">
        <f>_xlfn.XLOOKUP(D2539,Products!A:A,Products!D:D)</f>
        <v>Accessories</v>
      </c>
      <c r="M2539">
        <f t="shared" si="351"/>
        <v>5576.25</v>
      </c>
      <c r="N2539">
        <f t="shared" si="352"/>
        <v>4353.4800000000005</v>
      </c>
      <c r="O2539">
        <f t="shared" si="353"/>
        <v>1222.7699999999995</v>
      </c>
      <c r="P2539" s="8">
        <f t="shared" si="354"/>
        <v>0.2192817753866845</v>
      </c>
      <c r="Q2539">
        <f t="shared" si="355"/>
        <v>836.4375</v>
      </c>
      <c r="R2539">
        <f t="shared" si="356"/>
        <v>4739.8125</v>
      </c>
      <c r="S2539">
        <f t="shared" si="357"/>
        <v>386.33249999999953</v>
      </c>
      <c r="T2539" t="str">
        <f>_xlfn.XLOOKUP(C2539,Customers!A:A,Customers!D:D)</f>
        <v>F</v>
      </c>
      <c r="U2539" s="13">
        <f>_xlfn.XLOOKUP(C2539,Customers!A:A,Customers!E:E)</f>
        <v>30021</v>
      </c>
      <c r="V2539" t="str">
        <f>_xlfn.XLOOKUP(C2539,Customers!A:A,Customers!F:F)</f>
        <v>Peterside</v>
      </c>
      <c r="W2539" s="13">
        <f>_xlfn.XLOOKUP(C2539,Customers!A:A,Customers!G:G)</f>
        <v>45560</v>
      </c>
      <c r="X2539">
        <f t="shared" ca="1" si="358"/>
        <v>44</v>
      </c>
      <c r="Y2539" t="str">
        <f t="shared" ca="1" si="359"/>
        <v>36-50</v>
      </c>
    </row>
    <row r="2540" spans="1:25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  <c r="I2540">
        <f>_xlfn.XLOOKUP(D2540,Products!A:A,Products!E:E)</f>
        <v>25.57</v>
      </c>
      <c r="J2540">
        <f>_xlfn.XLOOKUP(D2540,Products!A:A,Products!F:F)</f>
        <v>19.05</v>
      </c>
      <c r="K2540" t="str">
        <f>_xlfn.XLOOKUP(D2540,Products!A:A,Products!C:C)</f>
        <v>Groceries</v>
      </c>
      <c r="L2540" t="str">
        <f>_xlfn.XLOOKUP(D2540,Products!A:A,Products!D:D)</f>
        <v>Vegetables</v>
      </c>
      <c r="M2540">
        <f t="shared" si="351"/>
        <v>76.710000000000008</v>
      </c>
      <c r="N2540">
        <f t="shared" si="352"/>
        <v>57.150000000000006</v>
      </c>
      <c r="O2540">
        <f t="shared" si="353"/>
        <v>19.560000000000002</v>
      </c>
      <c r="P2540" s="8">
        <f t="shared" si="354"/>
        <v>0.25498631208447398</v>
      </c>
      <c r="Q2540">
        <f t="shared" si="355"/>
        <v>11.506500000000001</v>
      </c>
      <c r="R2540">
        <f t="shared" si="356"/>
        <v>65.203500000000005</v>
      </c>
      <c r="S2540">
        <f t="shared" si="357"/>
        <v>8.0534999999999997</v>
      </c>
      <c r="T2540" t="str">
        <f>_xlfn.XLOOKUP(C2540,Customers!A:A,Customers!D:D)</f>
        <v>F</v>
      </c>
      <c r="U2540" s="13">
        <f>_xlfn.XLOOKUP(C2540,Customers!A:A,Customers!E:E)</f>
        <v>31328</v>
      </c>
      <c r="V2540" t="str">
        <f>_xlfn.XLOOKUP(C2540,Customers!A:A,Customers!F:F)</f>
        <v>Lake Lindsay</v>
      </c>
      <c r="W2540" s="13">
        <f>_xlfn.XLOOKUP(C2540,Customers!A:A,Customers!G:G)</f>
        <v>45889</v>
      </c>
      <c r="X2540">
        <f t="shared" ca="1" si="358"/>
        <v>40</v>
      </c>
      <c r="Y2540" t="str">
        <f t="shared" ca="1" si="359"/>
        <v>36-50</v>
      </c>
    </row>
    <row r="2541" spans="1:25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  <c r="I2541">
        <f>_xlfn.XLOOKUP(D2541,Products!A:A,Products!E:E)</f>
        <v>1272.23</v>
      </c>
      <c r="J2541">
        <f>_xlfn.XLOOKUP(D2541,Products!A:A,Products!F:F)</f>
        <v>952.65</v>
      </c>
      <c r="K2541" t="str">
        <f>_xlfn.XLOOKUP(D2541,Products!A:A,Products!C:C)</f>
        <v>Electronics</v>
      </c>
      <c r="L2541" t="str">
        <f>_xlfn.XLOOKUP(D2541,Products!A:A,Products!D:D)</f>
        <v>Smartphone</v>
      </c>
      <c r="M2541">
        <f t="shared" si="351"/>
        <v>3816.69</v>
      </c>
      <c r="N2541">
        <f t="shared" si="352"/>
        <v>2857.95</v>
      </c>
      <c r="O2541">
        <f t="shared" si="353"/>
        <v>958.74000000000024</v>
      </c>
      <c r="P2541" s="8">
        <f t="shared" si="354"/>
        <v>0.25119671757465245</v>
      </c>
      <c r="Q2541">
        <f t="shared" si="355"/>
        <v>381.66900000000004</v>
      </c>
      <c r="R2541">
        <f t="shared" si="356"/>
        <v>3435.0210000000002</v>
      </c>
      <c r="S2541">
        <f t="shared" si="357"/>
        <v>577.07100000000037</v>
      </c>
      <c r="T2541" t="str">
        <f>_xlfn.XLOOKUP(C2541,Customers!A:A,Customers!D:D)</f>
        <v>M</v>
      </c>
      <c r="U2541" s="13">
        <f>_xlfn.XLOOKUP(C2541,Customers!A:A,Customers!E:E)</f>
        <v>22435</v>
      </c>
      <c r="V2541" t="str">
        <f>_xlfn.XLOOKUP(C2541,Customers!A:A,Customers!F:F)</f>
        <v>South Jameschester</v>
      </c>
      <c r="W2541" s="13">
        <f>_xlfn.XLOOKUP(C2541,Customers!A:A,Customers!G:G)</f>
        <v>45087</v>
      </c>
      <c r="X2541">
        <f t="shared" ca="1" si="358"/>
        <v>65</v>
      </c>
      <c r="Y2541" t="str">
        <f t="shared" ca="1" si="359"/>
        <v>50+</v>
      </c>
    </row>
    <row r="2542" spans="1:25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  <c r="I2542">
        <f>_xlfn.XLOOKUP(D2542,Products!A:A,Products!E:E)</f>
        <v>1635.01</v>
      </c>
      <c r="J2542">
        <f>_xlfn.XLOOKUP(D2542,Products!A:A,Products!F:F)</f>
        <v>1043.29</v>
      </c>
      <c r="K2542" t="str">
        <f>_xlfn.XLOOKUP(D2542,Products!A:A,Products!C:C)</f>
        <v>Electronics</v>
      </c>
      <c r="L2542" t="str">
        <f>_xlfn.XLOOKUP(D2542,Products!A:A,Products!D:D)</f>
        <v>Television</v>
      </c>
      <c r="M2542">
        <f t="shared" si="351"/>
        <v>3270.02</v>
      </c>
      <c r="N2542">
        <f t="shared" si="352"/>
        <v>2086.58</v>
      </c>
      <c r="O2542">
        <f t="shared" si="353"/>
        <v>1183.44</v>
      </c>
      <c r="P2542" s="8">
        <f t="shared" si="354"/>
        <v>0.36190604338811383</v>
      </c>
      <c r="Q2542">
        <f t="shared" si="355"/>
        <v>490.50299999999999</v>
      </c>
      <c r="R2542">
        <f t="shared" si="356"/>
        <v>2779.5169999999998</v>
      </c>
      <c r="S2542">
        <f t="shared" si="357"/>
        <v>692.9369999999999</v>
      </c>
      <c r="T2542" t="str">
        <f>_xlfn.XLOOKUP(C2542,Customers!A:A,Customers!D:D)</f>
        <v>F</v>
      </c>
      <c r="U2542" s="13">
        <f>_xlfn.XLOOKUP(C2542,Customers!A:A,Customers!E:E)</f>
        <v>25396</v>
      </c>
      <c r="V2542" t="str">
        <f>_xlfn.XLOOKUP(C2542,Customers!A:A,Customers!F:F)</f>
        <v>Geoffreystad</v>
      </c>
      <c r="W2542" s="13">
        <f>_xlfn.XLOOKUP(C2542,Customers!A:A,Customers!G:G)</f>
        <v>44890</v>
      </c>
      <c r="X2542">
        <f t="shared" ca="1" si="358"/>
        <v>56</v>
      </c>
      <c r="Y2542" t="str">
        <f t="shared" ca="1" si="359"/>
        <v>50+</v>
      </c>
    </row>
    <row r="2543" spans="1:25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  <c r="I2543">
        <f>_xlfn.XLOOKUP(D2543,Products!A:A,Products!E:E)</f>
        <v>1858.75</v>
      </c>
      <c r="J2543">
        <f>_xlfn.XLOOKUP(D2543,Products!A:A,Products!F:F)</f>
        <v>1451.16</v>
      </c>
      <c r="K2543" t="str">
        <f>_xlfn.XLOOKUP(D2543,Products!A:A,Products!C:C)</f>
        <v>Fashion</v>
      </c>
      <c r="L2543" t="str">
        <f>_xlfn.XLOOKUP(D2543,Products!A:A,Products!D:D)</f>
        <v>Accessories</v>
      </c>
      <c r="M2543">
        <f t="shared" si="351"/>
        <v>3717.5</v>
      </c>
      <c r="N2543">
        <f t="shared" si="352"/>
        <v>2902.32</v>
      </c>
      <c r="O2543">
        <f t="shared" si="353"/>
        <v>815.17999999999984</v>
      </c>
      <c r="P2543" s="8">
        <f t="shared" si="354"/>
        <v>0.21928177538668456</v>
      </c>
      <c r="Q2543">
        <f t="shared" si="355"/>
        <v>557.625</v>
      </c>
      <c r="R2543">
        <f t="shared" si="356"/>
        <v>3159.875</v>
      </c>
      <c r="S2543">
        <f t="shared" si="357"/>
        <v>257.55499999999984</v>
      </c>
      <c r="T2543" t="str">
        <f>_xlfn.XLOOKUP(C2543,Customers!A:A,Customers!D:D)</f>
        <v>F</v>
      </c>
      <c r="U2543" s="13">
        <f>_xlfn.XLOOKUP(C2543,Customers!A:A,Customers!E:E)</f>
        <v>37570</v>
      </c>
      <c r="V2543" t="str">
        <f>_xlfn.XLOOKUP(C2543,Customers!A:A,Customers!F:F)</f>
        <v>New Kathleentown</v>
      </c>
      <c r="W2543" s="13">
        <f>_xlfn.XLOOKUP(C2543,Customers!A:A,Customers!G:G)</f>
        <v>44274</v>
      </c>
      <c r="X2543">
        <f t="shared" ca="1" si="358"/>
        <v>23</v>
      </c>
      <c r="Y2543" t="str">
        <f t="shared" ca="1" si="359"/>
        <v>18-25</v>
      </c>
    </row>
    <row r="2544" spans="1:25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  <c r="I2544">
        <f>_xlfn.XLOOKUP(D2544,Products!A:A,Products!E:E)</f>
        <v>1762.92</v>
      </c>
      <c r="J2544">
        <f>_xlfn.XLOOKUP(D2544,Products!A:A,Products!F:F)</f>
        <v>1346.48</v>
      </c>
      <c r="K2544" t="str">
        <f>_xlfn.XLOOKUP(D2544,Products!A:A,Products!C:C)</f>
        <v>Electronics</v>
      </c>
      <c r="L2544" t="str">
        <f>_xlfn.XLOOKUP(D2544,Products!A:A,Products!D:D)</f>
        <v>Laptop</v>
      </c>
      <c r="M2544">
        <f t="shared" si="351"/>
        <v>8814.6</v>
      </c>
      <c r="N2544">
        <f t="shared" si="352"/>
        <v>6732.4</v>
      </c>
      <c r="O2544">
        <f t="shared" si="353"/>
        <v>2082.2000000000007</v>
      </c>
      <c r="P2544" s="8">
        <f t="shared" si="354"/>
        <v>0.23622172305039374</v>
      </c>
      <c r="Q2544">
        <f t="shared" si="355"/>
        <v>0</v>
      </c>
      <c r="R2544">
        <f t="shared" si="356"/>
        <v>8814.6</v>
      </c>
      <c r="S2544">
        <f t="shared" si="357"/>
        <v>2082.2000000000007</v>
      </c>
      <c r="T2544" t="str">
        <f>_xlfn.XLOOKUP(C2544,Customers!A:A,Customers!D:D)</f>
        <v>M</v>
      </c>
      <c r="U2544" s="13">
        <f>_xlfn.XLOOKUP(C2544,Customers!A:A,Customers!E:E)</f>
        <v>23821</v>
      </c>
      <c r="V2544" t="str">
        <f>_xlfn.XLOOKUP(C2544,Customers!A:A,Customers!F:F)</f>
        <v>West Ann</v>
      </c>
      <c r="W2544" s="13">
        <f>_xlfn.XLOOKUP(C2544,Customers!A:A,Customers!G:G)</f>
        <v>45308</v>
      </c>
      <c r="X2544">
        <f t="shared" ca="1" si="358"/>
        <v>61</v>
      </c>
      <c r="Y2544" t="str">
        <f t="shared" ca="1" si="359"/>
        <v>50+</v>
      </c>
    </row>
    <row r="2545" spans="1:25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  <c r="I2545">
        <f>_xlfn.XLOOKUP(D2545,Products!A:A,Products!E:E)</f>
        <v>1853.77</v>
      </c>
      <c r="J2545">
        <f>_xlfn.XLOOKUP(D2545,Products!A:A,Products!F:F)</f>
        <v>1363.52</v>
      </c>
      <c r="K2545" t="str">
        <f>_xlfn.XLOOKUP(D2545,Products!A:A,Products!C:C)</f>
        <v>Fashion</v>
      </c>
      <c r="L2545" t="str">
        <f>_xlfn.XLOOKUP(D2545,Products!A:A,Products!D:D)</f>
        <v>Accessories</v>
      </c>
      <c r="M2545">
        <f t="shared" si="351"/>
        <v>1853.77</v>
      </c>
      <c r="N2545">
        <f t="shared" si="352"/>
        <v>1363.52</v>
      </c>
      <c r="O2545">
        <f t="shared" si="353"/>
        <v>490.25</v>
      </c>
      <c r="P2545" s="8">
        <f t="shared" si="354"/>
        <v>0.26446107122242779</v>
      </c>
      <c r="Q2545">
        <f t="shared" si="355"/>
        <v>92.688500000000005</v>
      </c>
      <c r="R2545">
        <f t="shared" si="356"/>
        <v>1761.0815</v>
      </c>
      <c r="S2545">
        <f t="shared" si="357"/>
        <v>397.56150000000002</v>
      </c>
      <c r="T2545" t="str">
        <f>_xlfn.XLOOKUP(C2545,Customers!A:A,Customers!D:D)</f>
        <v>F</v>
      </c>
      <c r="U2545" s="13">
        <f>_xlfn.XLOOKUP(C2545,Customers!A:A,Customers!E:E)</f>
        <v>23256</v>
      </c>
      <c r="V2545" t="str">
        <f>_xlfn.XLOOKUP(C2545,Customers!A:A,Customers!F:F)</f>
        <v>North Lisa</v>
      </c>
      <c r="W2545" s="13">
        <f>_xlfn.XLOOKUP(C2545,Customers!A:A,Customers!G:G)</f>
        <v>44258</v>
      </c>
      <c r="X2545">
        <f t="shared" ca="1" si="358"/>
        <v>62</v>
      </c>
      <c r="Y2545" t="str">
        <f t="shared" ca="1" si="359"/>
        <v>50+</v>
      </c>
    </row>
    <row r="2546" spans="1:25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  <c r="I2546">
        <f>_xlfn.XLOOKUP(D2546,Products!A:A,Products!E:E)</f>
        <v>1015.76</v>
      </c>
      <c r="J2546">
        <f>_xlfn.XLOOKUP(D2546,Products!A:A,Products!F:F)</f>
        <v>584.4</v>
      </c>
      <c r="K2546" t="str">
        <f>_xlfn.XLOOKUP(D2546,Products!A:A,Products!C:C)</f>
        <v>Groceries</v>
      </c>
      <c r="L2546" t="str">
        <f>_xlfn.XLOOKUP(D2546,Products!A:A,Products!D:D)</f>
        <v>Dairy</v>
      </c>
      <c r="M2546">
        <f t="shared" si="351"/>
        <v>3047.2799999999997</v>
      </c>
      <c r="N2546">
        <f t="shared" si="352"/>
        <v>1753.1999999999998</v>
      </c>
      <c r="O2546">
        <f t="shared" si="353"/>
        <v>1294.08</v>
      </c>
      <c r="P2546" s="8">
        <f t="shared" si="354"/>
        <v>0.42466724423092073</v>
      </c>
      <c r="Q2546">
        <f t="shared" si="355"/>
        <v>457.09199999999993</v>
      </c>
      <c r="R2546">
        <f t="shared" si="356"/>
        <v>2590.1879999999996</v>
      </c>
      <c r="S2546">
        <f t="shared" si="357"/>
        <v>836.98799999999983</v>
      </c>
      <c r="T2546" t="str">
        <f>_xlfn.XLOOKUP(C2546,Customers!A:A,Customers!D:D)</f>
        <v>M</v>
      </c>
      <c r="U2546" s="13">
        <f>_xlfn.XLOOKUP(C2546,Customers!A:A,Customers!E:E)</f>
        <v>32411</v>
      </c>
      <c r="V2546" t="str">
        <f>_xlfn.XLOOKUP(C2546,Customers!A:A,Customers!F:F)</f>
        <v>Craigport</v>
      </c>
      <c r="W2546" s="13">
        <f>_xlfn.XLOOKUP(C2546,Customers!A:A,Customers!G:G)</f>
        <v>45671</v>
      </c>
      <c r="X2546">
        <f t="shared" ca="1" si="358"/>
        <v>37</v>
      </c>
      <c r="Y2546" t="str">
        <f t="shared" ca="1" si="359"/>
        <v>36-50</v>
      </c>
    </row>
    <row r="2547" spans="1:25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  <c r="I2547">
        <f>_xlfn.XLOOKUP(D2547,Products!A:A,Products!E:E)</f>
        <v>1745.61</v>
      </c>
      <c r="J2547">
        <f>_xlfn.XLOOKUP(D2547,Products!A:A,Products!F:F)</f>
        <v>1322.44</v>
      </c>
      <c r="K2547" t="str">
        <f>_xlfn.XLOOKUP(D2547,Products!A:A,Products!C:C)</f>
        <v>Electronics</v>
      </c>
      <c r="L2547" t="str">
        <f>_xlfn.XLOOKUP(D2547,Products!A:A,Products!D:D)</f>
        <v>Headphones</v>
      </c>
      <c r="M2547">
        <f t="shared" si="351"/>
        <v>8728.0499999999993</v>
      </c>
      <c r="N2547">
        <f t="shared" si="352"/>
        <v>6612.2000000000007</v>
      </c>
      <c r="O2547">
        <f t="shared" si="353"/>
        <v>2115.8499999999985</v>
      </c>
      <c r="P2547" s="8">
        <f t="shared" si="354"/>
        <v>0.24241955534168558</v>
      </c>
      <c r="Q2547">
        <f t="shared" si="355"/>
        <v>436.40249999999997</v>
      </c>
      <c r="R2547">
        <f t="shared" si="356"/>
        <v>8291.6474999999991</v>
      </c>
      <c r="S2547">
        <f t="shared" si="357"/>
        <v>1679.4474999999984</v>
      </c>
      <c r="T2547" t="str">
        <f>_xlfn.XLOOKUP(C2547,Customers!A:A,Customers!D:D)</f>
        <v>M</v>
      </c>
      <c r="U2547" s="13">
        <f>_xlfn.XLOOKUP(C2547,Customers!A:A,Customers!E:E)</f>
        <v>22233</v>
      </c>
      <c r="V2547" t="str">
        <f>_xlfn.XLOOKUP(C2547,Customers!A:A,Customers!F:F)</f>
        <v>New Michaelland</v>
      </c>
      <c r="W2547" s="13">
        <f>_xlfn.XLOOKUP(C2547,Customers!A:A,Customers!G:G)</f>
        <v>45720</v>
      </c>
      <c r="X2547">
        <f t="shared" ca="1" si="358"/>
        <v>65</v>
      </c>
      <c r="Y2547" t="str">
        <f t="shared" ca="1" si="359"/>
        <v>50+</v>
      </c>
    </row>
    <row r="2548" spans="1:25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  <c r="I2548">
        <f>_xlfn.XLOOKUP(D2548,Products!A:A,Products!E:E)</f>
        <v>29.24</v>
      </c>
      <c r="J2548">
        <f>_xlfn.XLOOKUP(D2548,Products!A:A,Products!F:F)</f>
        <v>15.28</v>
      </c>
      <c r="K2548" t="str">
        <f>_xlfn.XLOOKUP(D2548,Products!A:A,Products!C:C)</f>
        <v>Fashion</v>
      </c>
      <c r="L2548" t="str">
        <f>_xlfn.XLOOKUP(D2548,Products!A:A,Products!D:D)</f>
        <v>Watches</v>
      </c>
      <c r="M2548">
        <f t="shared" si="351"/>
        <v>116.96</v>
      </c>
      <c r="N2548">
        <f t="shared" si="352"/>
        <v>61.12</v>
      </c>
      <c r="O2548">
        <f t="shared" si="353"/>
        <v>55.839999999999996</v>
      </c>
      <c r="P2548" s="8">
        <f t="shared" si="354"/>
        <v>0.47742818057455538</v>
      </c>
      <c r="Q2548">
        <f t="shared" si="355"/>
        <v>0</v>
      </c>
      <c r="R2548">
        <f t="shared" si="356"/>
        <v>116.96</v>
      </c>
      <c r="S2548">
        <f t="shared" si="357"/>
        <v>55.839999999999996</v>
      </c>
      <c r="T2548" t="str">
        <f>_xlfn.XLOOKUP(C2548,Customers!A:A,Customers!D:D)</f>
        <v>F</v>
      </c>
      <c r="U2548" s="13">
        <f>_xlfn.XLOOKUP(C2548,Customers!A:A,Customers!E:E)</f>
        <v>21861</v>
      </c>
      <c r="V2548" t="str">
        <f>_xlfn.XLOOKUP(C2548,Customers!A:A,Customers!F:F)</f>
        <v>Carlsonborough</v>
      </c>
      <c r="W2548" s="13">
        <f>_xlfn.XLOOKUP(C2548,Customers!A:A,Customers!G:G)</f>
        <v>44427</v>
      </c>
      <c r="X2548">
        <f t="shared" ca="1" si="358"/>
        <v>66</v>
      </c>
      <c r="Y2548" t="str">
        <f t="shared" ca="1" si="359"/>
        <v>50+</v>
      </c>
    </row>
    <row r="2549" spans="1:25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  <c r="I2549">
        <f>_xlfn.XLOOKUP(D2549,Products!A:A,Products!E:E)</f>
        <v>540.94000000000005</v>
      </c>
      <c r="J2549">
        <f>_xlfn.XLOOKUP(D2549,Products!A:A,Products!F:F)</f>
        <v>398.25</v>
      </c>
      <c r="K2549" t="str">
        <f>_xlfn.XLOOKUP(D2549,Products!A:A,Products!C:C)</f>
        <v>Fashion</v>
      </c>
      <c r="L2549" t="str">
        <f>_xlfn.XLOOKUP(D2549,Products!A:A,Products!D:D)</f>
        <v>Clothing</v>
      </c>
      <c r="M2549">
        <f t="shared" si="351"/>
        <v>1081.8800000000001</v>
      </c>
      <c r="N2549">
        <f t="shared" si="352"/>
        <v>796.5</v>
      </c>
      <c r="O2549">
        <f t="shared" si="353"/>
        <v>285.38000000000011</v>
      </c>
      <c r="P2549" s="8">
        <f t="shared" si="354"/>
        <v>0.26378156542315234</v>
      </c>
      <c r="Q2549">
        <f t="shared" si="355"/>
        <v>162.28200000000001</v>
      </c>
      <c r="R2549">
        <f t="shared" si="356"/>
        <v>919.59800000000007</v>
      </c>
      <c r="S2549">
        <f t="shared" si="357"/>
        <v>123.09800000000007</v>
      </c>
      <c r="T2549" t="str">
        <f>_xlfn.XLOOKUP(C2549,Customers!A:A,Customers!D:D)</f>
        <v>M</v>
      </c>
      <c r="U2549" s="13">
        <f>_xlfn.XLOOKUP(C2549,Customers!A:A,Customers!E:E)</f>
        <v>22435</v>
      </c>
      <c r="V2549" t="str">
        <f>_xlfn.XLOOKUP(C2549,Customers!A:A,Customers!F:F)</f>
        <v>South Jameschester</v>
      </c>
      <c r="W2549" s="13">
        <f>_xlfn.XLOOKUP(C2549,Customers!A:A,Customers!G:G)</f>
        <v>45087</v>
      </c>
      <c r="X2549">
        <f t="shared" ca="1" si="358"/>
        <v>65</v>
      </c>
      <c r="Y2549" t="str">
        <f t="shared" ca="1" si="359"/>
        <v>50+</v>
      </c>
    </row>
    <row r="2550" spans="1:25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  <c r="I2550">
        <f>_xlfn.XLOOKUP(D2550,Products!A:A,Products!E:E)</f>
        <v>388.26</v>
      </c>
      <c r="J2550">
        <f>_xlfn.XLOOKUP(D2550,Products!A:A,Products!F:F)</f>
        <v>199.3</v>
      </c>
      <c r="K2550" t="str">
        <f>_xlfn.XLOOKUP(D2550,Products!A:A,Products!C:C)</f>
        <v>Fashion</v>
      </c>
      <c r="L2550" t="str">
        <f>_xlfn.XLOOKUP(D2550,Products!A:A,Products!D:D)</f>
        <v>Watches</v>
      </c>
      <c r="M2550">
        <f t="shared" si="351"/>
        <v>388.26</v>
      </c>
      <c r="N2550">
        <f t="shared" si="352"/>
        <v>199.3</v>
      </c>
      <c r="O2550">
        <f t="shared" si="353"/>
        <v>188.95999999999998</v>
      </c>
      <c r="P2550" s="8">
        <f t="shared" si="354"/>
        <v>0.48668418070365216</v>
      </c>
      <c r="Q2550">
        <f t="shared" si="355"/>
        <v>0</v>
      </c>
      <c r="R2550">
        <f t="shared" si="356"/>
        <v>388.26</v>
      </c>
      <c r="S2550">
        <f t="shared" si="357"/>
        <v>188.95999999999998</v>
      </c>
      <c r="T2550" t="str">
        <f>_xlfn.XLOOKUP(C2550,Customers!A:A,Customers!D:D)</f>
        <v>M</v>
      </c>
      <c r="U2550" s="13">
        <f>_xlfn.XLOOKUP(C2550,Customers!A:A,Customers!E:E)</f>
        <v>34560</v>
      </c>
      <c r="V2550" t="str">
        <f>_xlfn.XLOOKUP(C2550,Customers!A:A,Customers!F:F)</f>
        <v>Wardfort</v>
      </c>
      <c r="W2550" s="13">
        <f>_xlfn.XLOOKUP(C2550,Customers!A:A,Customers!G:G)</f>
        <v>45822</v>
      </c>
      <c r="X2550">
        <f t="shared" ca="1" si="358"/>
        <v>31</v>
      </c>
      <c r="Y2550" t="str">
        <f t="shared" ca="1" si="359"/>
        <v>26-35</v>
      </c>
    </row>
    <row r="2551" spans="1:25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  <c r="I2551">
        <f>_xlfn.XLOOKUP(D2551,Products!A:A,Products!E:E)</f>
        <v>1342.75</v>
      </c>
      <c r="J2551">
        <f>_xlfn.XLOOKUP(D2551,Products!A:A,Products!F:F)</f>
        <v>797.94</v>
      </c>
      <c r="K2551" t="str">
        <f>_xlfn.XLOOKUP(D2551,Products!A:A,Products!C:C)</f>
        <v>Fashion</v>
      </c>
      <c r="L2551" t="str">
        <f>_xlfn.XLOOKUP(D2551,Products!A:A,Products!D:D)</f>
        <v>Clothing</v>
      </c>
      <c r="M2551">
        <f t="shared" si="351"/>
        <v>1342.75</v>
      </c>
      <c r="N2551">
        <f t="shared" si="352"/>
        <v>797.94</v>
      </c>
      <c r="O2551">
        <f t="shared" si="353"/>
        <v>544.80999999999995</v>
      </c>
      <c r="P2551" s="8">
        <f t="shared" si="354"/>
        <v>0.40574194749581077</v>
      </c>
      <c r="Q2551">
        <f t="shared" si="355"/>
        <v>134.27500000000001</v>
      </c>
      <c r="R2551">
        <f t="shared" si="356"/>
        <v>1208.4749999999999</v>
      </c>
      <c r="S2551">
        <f t="shared" si="357"/>
        <v>410.53499999999985</v>
      </c>
      <c r="T2551" t="str">
        <f>_xlfn.XLOOKUP(C2551,Customers!A:A,Customers!D:D)</f>
        <v>F</v>
      </c>
      <c r="U2551" s="13">
        <f>_xlfn.XLOOKUP(C2551,Customers!A:A,Customers!E:E)</f>
        <v>38253</v>
      </c>
      <c r="V2551" t="str">
        <f>_xlfn.XLOOKUP(C2551,Customers!A:A,Customers!F:F)</f>
        <v>North Tracey</v>
      </c>
      <c r="W2551" s="13">
        <f>_xlfn.XLOOKUP(C2551,Customers!A:A,Customers!G:G)</f>
        <v>44366</v>
      </c>
      <c r="X2551">
        <f t="shared" ca="1" si="358"/>
        <v>21</v>
      </c>
      <c r="Y2551" t="str">
        <f t="shared" ca="1" si="359"/>
        <v>18-25</v>
      </c>
    </row>
    <row r="2552" spans="1:25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  <c r="I2552">
        <f>_xlfn.XLOOKUP(D2552,Products!A:A,Products!E:E)</f>
        <v>1879.08</v>
      </c>
      <c r="J2552">
        <f>_xlfn.XLOOKUP(D2552,Products!A:A,Products!F:F)</f>
        <v>1004.56</v>
      </c>
      <c r="K2552" t="str">
        <f>_xlfn.XLOOKUP(D2552,Products!A:A,Products!C:C)</f>
        <v>Groceries</v>
      </c>
      <c r="L2552" t="str">
        <f>_xlfn.XLOOKUP(D2552,Products!A:A,Products!D:D)</f>
        <v>Dairy</v>
      </c>
      <c r="M2552">
        <f t="shared" si="351"/>
        <v>9395.4</v>
      </c>
      <c r="N2552">
        <f t="shared" si="352"/>
        <v>5022.7999999999993</v>
      </c>
      <c r="O2552">
        <f t="shared" si="353"/>
        <v>4372.6000000000004</v>
      </c>
      <c r="P2552" s="8">
        <f t="shared" si="354"/>
        <v>0.46539796070417444</v>
      </c>
      <c r="Q2552">
        <f t="shared" si="355"/>
        <v>1409.31</v>
      </c>
      <c r="R2552">
        <f t="shared" si="356"/>
        <v>7986.09</v>
      </c>
      <c r="S2552">
        <f t="shared" si="357"/>
        <v>2963.2900000000009</v>
      </c>
      <c r="T2552" t="str">
        <f>_xlfn.XLOOKUP(C2552,Customers!A:A,Customers!D:D)</f>
        <v>F</v>
      </c>
      <c r="U2552" s="13">
        <f>_xlfn.XLOOKUP(C2552,Customers!A:A,Customers!E:E)</f>
        <v>29405</v>
      </c>
      <c r="V2552" t="str">
        <f>_xlfn.XLOOKUP(C2552,Customers!A:A,Customers!F:F)</f>
        <v>North Sharontown</v>
      </c>
      <c r="W2552" s="13">
        <f>_xlfn.XLOOKUP(C2552,Customers!A:A,Customers!G:G)</f>
        <v>44950</v>
      </c>
      <c r="X2552">
        <f t="shared" ca="1" si="358"/>
        <v>45</v>
      </c>
      <c r="Y2552" t="str">
        <f t="shared" ca="1" si="359"/>
        <v>36-50</v>
      </c>
    </row>
    <row r="2553" spans="1:25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  <c r="I2553">
        <f>_xlfn.XLOOKUP(D2553,Products!A:A,Products!E:E)</f>
        <v>388.26</v>
      </c>
      <c r="J2553">
        <f>_xlfn.XLOOKUP(D2553,Products!A:A,Products!F:F)</f>
        <v>199.3</v>
      </c>
      <c r="K2553" t="str">
        <f>_xlfn.XLOOKUP(D2553,Products!A:A,Products!C:C)</f>
        <v>Fashion</v>
      </c>
      <c r="L2553" t="str">
        <f>_xlfn.XLOOKUP(D2553,Products!A:A,Products!D:D)</f>
        <v>Watches</v>
      </c>
      <c r="M2553">
        <f t="shared" si="351"/>
        <v>1553.04</v>
      </c>
      <c r="N2553">
        <f t="shared" si="352"/>
        <v>797.2</v>
      </c>
      <c r="O2553">
        <f t="shared" si="353"/>
        <v>755.83999999999992</v>
      </c>
      <c r="P2553" s="8">
        <f t="shared" si="354"/>
        <v>0.48668418070365216</v>
      </c>
      <c r="Q2553">
        <f t="shared" si="355"/>
        <v>155.304</v>
      </c>
      <c r="R2553">
        <f t="shared" si="356"/>
        <v>1397.7359999999999</v>
      </c>
      <c r="S2553">
        <f t="shared" si="357"/>
        <v>600.53599999999983</v>
      </c>
      <c r="T2553" t="str">
        <f>_xlfn.XLOOKUP(C2553,Customers!A:A,Customers!D:D)</f>
        <v>F</v>
      </c>
      <c r="U2553" s="13">
        <f>_xlfn.XLOOKUP(C2553,Customers!A:A,Customers!E:E)</f>
        <v>25513</v>
      </c>
      <c r="V2553" t="str">
        <f>_xlfn.XLOOKUP(C2553,Customers!A:A,Customers!F:F)</f>
        <v>North Kelly</v>
      </c>
      <c r="W2553" s="13">
        <f>_xlfn.XLOOKUP(C2553,Customers!A:A,Customers!G:G)</f>
        <v>44173</v>
      </c>
      <c r="X2553">
        <f t="shared" ca="1" si="358"/>
        <v>56</v>
      </c>
      <c r="Y2553" t="str">
        <f t="shared" ca="1" si="359"/>
        <v>50+</v>
      </c>
    </row>
    <row r="2554" spans="1:25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  <c r="I2554">
        <f>_xlfn.XLOOKUP(D2554,Products!A:A,Products!E:E)</f>
        <v>428.05</v>
      </c>
      <c r="J2554">
        <f>_xlfn.XLOOKUP(D2554,Products!A:A,Products!F:F)</f>
        <v>246.07</v>
      </c>
      <c r="K2554" t="str">
        <f>_xlfn.XLOOKUP(D2554,Products!A:A,Products!C:C)</f>
        <v>Electronics</v>
      </c>
      <c r="L2554" t="str">
        <f>_xlfn.XLOOKUP(D2554,Products!A:A,Products!D:D)</f>
        <v>Laptop</v>
      </c>
      <c r="M2554">
        <f t="shared" si="351"/>
        <v>428.05</v>
      </c>
      <c r="N2554">
        <f t="shared" si="352"/>
        <v>246.07</v>
      </c>
      <c r="O2554">
        <f t="shared" si="353"/>
        <v>181.98000000000002</v>
      </c>
      <c r="P2554" s="8">
        <f t="shared" si="354"/>
        <v>0.42513725032122418</v>
      </c>
      <c r="Q2554">
        <f t="shared" si="355"/>
        <v>42.805000000000007</v>
      </c>
      <c r="R2554">
        <f t="shared" si="356"/>
        <v>385.245</v>
      </c>
      <c r="S2554">
        <f t="shared" si="357"/>
        <v>139.17500000000001</v>
      </c>
      <c r="T2554" t="str">
        <f>_xlfn.XLOOKUP(C2554,Customers!A:A,Customers!D:D)</f>
        <v>M</v>
      </c>
      <c r="U2554" s="13">
        <f>_xlfn.XLOOKUP(C2554,Customers!A:A,Customers!E:E)</f>
        <v>31435</v>
      </c>
      <c r="V2554" t="str">
        <f>_xlfn.XLOOKUP(C2554,Customers!A:A,Customers!F:F)</f>
        <v>Jessicaside</v>
      </c>
      <c r="W2554" s="13">
        <f>_xlfn.XLOOKUP(C2554,Customers!A:A,Customers!G:G)</f>
        <v>44905</v>
      </c>
      <c r="X2554">
        <f t="shared" ca="1" si="358"/>
        <v>40</v>
      </c>
      <c r="Y2554" t="str">
        <f t="shared" ca="1" si="359"/>
        <v>36-50</v>
      </c>
    </row>
    <row r="2555" spans="1:25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  <c r="I2555">
        <f>_xlfn.XLOOKUP(D2555,Products!A:A,Products!E:E)</f>
        <v>1853.77</v>
      </c>
      <c r="J2555">
        <f>_xlfn.XLOOKUP(D2555,Products!A:A,Products!F:F)</f>
        <v>1363.52</v>
      </c>
      <c r="K2555" t="str">
        <f>_xlfn.XLOOKUP(D2555,Products!A:A,Products!C:C)</f>
        <v>Fashion</v>
      </c>
      <c r="L2555" t="str">
        <f>_xlfn.XLOOKUP(D2555,Products!A:A,Products!D:D)</f>
        <v>Accessories</v>
      </c>
      <c r="M2555">
        <f t="shared" si="351"/>
        <v>7415.08</v>
      </c>
      <c r="N2555">
        <f t="shared" si="352"/>
        <v>5454.08</v>
      </c>
      <c r="O2555">
        <f t="shared" si="353"/>
        <v>1961</v>
      </c>
      <c r="P2555" s="8">
        <f t="shared" si="354"/>
        <v>0.26446107122242779</v>
      </c>
      <c r="Q2555">
        <f t="shared" si="355"/>
        <v>1112.2619999999999</v>
      </c>
      <c r="R2555">
        <f t="shared" si="356"/>
        <v>6302.8180000000002</v>
      </c>
      <c r="S2555">
        <f t="shared" si="357"/>
        <v>848.73800000000028</v>
      </c>
      <c r="T2555" t="str">
        <f>_xlfn.XLOOKUP(C2555,Customers!A:A,Customers!D:D)</f>
        <v>M</v>
      </c>
      <c r="U2555" s="13">
        <f>_xlfn.XLOOKUP(C2555,Customers!A:A,Customers!E:E)</f>
        <v>38555</v>
      </c>
      <c r="V2555" t="str">
        <f>_xlfn.XLOOKUP(C2555,Customers!A:A,Customers!F:F)</f>
        <v>West Tinatown</v>
      </c>
      <c r="W2555" s="13">
        <f>_xlfn.XLOOKUP(C2555,Customers!A:A,Customers!G:G)</f>
        <v>44145</v>
      </c>
      <c r="X2555">
        <f t="shared" ca="1" si="358"/>
        <v>20</v>
      </c>
      <c r="Y2555" t="str">
        <f t="shared" ca="1" si="359"/>
        <v>18-25</v>
      </c>
    </row>
    <row r="2556" spans="1:25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  <c r="I2556">
        <f>_xlfn.XLOOKUP(D2556,Products!A:A,Products!E:E)</f>
        <v>1396.22</v>
      </c>
      <c r="J2556">
        <f>_xlfn.XLOOKUP(D2556,Products!A:A,Products!F:F)</f>
        <v>1004.09</v>
      </c>
      <c r="K2556" t="str">
        <f>_xlfn.XLOOKUP(D2556,Products!A:A,Products!C:C)</f>
        <v>Fashion</v>
      </c>
      <c r="L2556" t="str">
        <f>_xlfn.XLOOKUP(D2556,Products!A:A,Products!D:D)</f>
        <v>Bags</v>
      </c>
      <c r="M2556">
        <f t="shared" si="351"/>
        <v>2792.44</v>
      </c>
      <c r="N2556">
        <f t="shared" si="352"/>
        <v>2008.18</v>
      </c>
      <c r="O2556">
        <f t="shared" si="353"/>
        <v>784.26</v>
      </c>
      <c r="P2556" s="8">
        <f t="shared" si="354"/>
        <v>0.28085115526206472</v>
      </c>
      <c r="Q2556">
        <f t="shared" si="355"/>
        <v>418.86599999999999</v>
      </c>
      <c r="R2556">
        <f t="shared" si="356"/>
        <v>2373.5740000000001</v>
      </c>
      <c r="S2556">
        <f t="shared" si="357"/>
        <v>365.39400000000001</v>
      </c>
      <c r="T2556" t="str">
        <f>_xlfn.XLOOKUP(C2556,Customers!A:A,Customers!D:D)</f>
        <v>M</v>
      </c>
      <c r="U2556" s="13">
        <f>_xlfn.XLOOKUP(C2556,Customers!A:A,Customers!E:E)</f>
        <v>20358</v>
      </c>
      <c r="V2556" t="str">
        <f>_xlfn.XLOOKUP(C2556,Customers!A:A,Customers!F:F)</f>
        <v>Zacharyberg</v>
      </c>
      <c r="W2556" s="13">
        <f>_xlfn.XLOOKUP(C2556,Customers!A:A,Customers!G:G)</f>
        <v>45869</v>
      </c>
      <c r="X2556">
        <f t="shared" ca="1" si="358"/>
        <v>70</v>
      </c>
      <c r="Y2556" t="str">
        <f t="shared" ca="1" si="359"/>
        <v>50+</v>
      </c>
    </row>
    <row r="2557" spans="1:25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  <c r="I2557">
        <f>_xlfn.XLOOKUP(D2557,Products!A:A,Products!E:E)</f>
        <v>1095.72</v>
      </c>
      <c r="J2557">
        <f>_xlfn.XLOOKUP(D2557,Products!A:A,Products!F:F)</f>
        <v>822.2</v>
      </c>
      <c r="K2557" t="str">
        <f>_xlfn.XLOOKUP(D2557,Products!A:A,Products!C:C)</f>
        <v>Groceries</v>
      </c>
      <c r="L2557" t="str">
        <f>_xlfn.XLOOKUP(D2557,Products!A:A,Products!D:D)</f>
        <v>Snacks</v>
      </c>
      <c r="M2557">
        <f t="shared" si="351"/>
        <v>3287.16</v>
      </c>
      <c r="N2557">
        <f t="shared" si="352"/>
        <v>2466.6000000000004</v>
      </c>
      <c r="O2557">
        <f t="shared" si="353"/>
        <v>820.55999999999949</v>
      </c>
      <c r="P2557" s="8">
        <f t="shared" si="354"/>
        <v>0.24962581681451451</v>
      </c>
      <c r="Q2557">
        <f t="shared" si="355"/>
        <v>493.07399999999996</v>
      </c>
      <c r="R2557">
        <f t="shared" si="356"/>
        <v>2794.0859999999998</v>
      </c>
      <c r="S2557">
        <f t="shared" si="357"/>
        <v>327.48599999999942</v>
      </c>
      <c r="T2557" t="str">
        <f>_xlfn.XLOOKUP(C2557,Customers!A:A,Customers!D:D)</f>
        <v>M</v>
      </c>
      <c r="U2557" s="13">
        <f>_xlfn.XLOOKUP(C2557,Customers!A:A,Customers!E:E)</f>
        <v>35319</v>
      </c>
      <c r="V2557" t="str">
        <f>_xlfn.XLOOKUP(C2557,Customers!A:A,Customers!F:F)</f>
        <v>Osborneport</v>
      </c>
      <c r="W2557" s="13">
        <f>_xlfn.XLOOKUP(C2557,Customers!A:A,Customers!G:G)</f>
        <v>44829</v>
      </c>
      <c r="X2557">
        <f t="shared" ca="1" si="358"/>
        <v>29</v>
      </c>
      <c r="Y2557" t="str">
        <f t="shared" ca="1" si="359"/>
        <v>26-35</v>
      </c>
    </row>
    <row r="2558" spans="1:25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  <c r="I2558">
        <f>_xlfn.XLOOKUP(D2558,Products!A:A,Products!E:E)</f>
        <v>818.76</v>
      </c>
      <c r="J2558">
        <f>_xlfn.XLOOKUP(D2558,Products!A:A,Products!F:F)</f>
        <v>527.62</v>
      </c>
      <c r="K2558" t="str">
        <f>_xlfn.XLOOKUP(D2558,Products!A:A,Products!C:C)</f>
        <v>Electronics</v>
      </c>
      <c r="L2558" t="str">
        <f>_xlfn.XLOOKUP(D2558,Products!A:A,Products!D:D)</f>
        <v>Television</v>
      </c>
      <c r="M2558">
        <f t="shared" si="351"/>
        <v>3275.04</v>
      </c>
      <c r="N2558">
        <f t="shared" si="352"/>
        <v>2110.48</v>
      </c>
      <c r="O2558">
        <f t="shared" si="353"/>
        <v>1164.56</v>
      </c>
      <c r="P2558" s="8">
        <f t="shared" si="354"/>
        <v>0.35558649665347597</v>
      </c>
      <c r="Q2558">
        <f t="shared" si="355"/>
        <v>491.25599999999997</v>
      </c>
      <c r="R2558">
        <f t="shared" si="356"/>
        <v>2783.7840000000001</v>
      </c>
      <c r="S2558">
        <f t="shared" si="357"/>
        <v>673.30400000000009</v>
      </c>
      <c r="T2558" t="str">
        <f>_xlfn.XLOOKUP(C2558,Customers!A:A,Customers!D:D)</f>
        <v>M</v>
      </c>
      <c r="U2558" s="13">
        <f>_xlfn.XLOOKUP(C2558,Customers!A:A,Customers!E:E)</f>
        <v>35802</v>
      </c>
      <c r="V2558" t="str">
        <f>_xlfn.XLOOKUP(C2558,Customers!A:A,Customers!F:F)</f>
        <v>Davidtown</v>
      </c>
      <c r="W2558" s="13">
        <f>_xlfn.XLOOKUP(C2558,Customers!A:A,Customers!G:G)</f>
        <v>44252</v>
      </c>
      <c r="X2558">
        <f t="shared" ca="1" si="358"/>
        <v>28</v>
      </c>
      <c r="Y2558" t="str">
        <f t="shared" ca="1" si="359"/>
        <v>26-35</v>
      </c>
    </row>
    <row r="2559" spans="1:25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  <c r="I2559">
        <f>_xlfn.XLOOKUP(D2559,Products!A:A,Products!E:E)</f>
        <v>1879.08</v>
      </c>
      <c r="J2559">
        <f>_xlfn.XLOOKUP(D2559,Products!A:A,Products!F:F)</f>
        <v>1004.56</v>
      </c>
      <c r="K2559" t="str">
        <f>_xlfn.XLOOKUP(D2559,Products!A:A,Products!C:C)</f>
        <v>Groceries</v>
      </c>
      <c r="L2559" t="str">
        <f>_xlfn.XLOOKUP(D2559,Products!A:A,Products!D:D)</f>
        <v>Dairy</v>
      </c>
      <c r="M2559">
        <f t="shared" si="351"/>
        <v>1879.08</v>
      </c>
      <c r="N2559">
        <f t="shared" si="352"/>
        <v>1004.56</v>
      </c>
      <c r="O2559">
        <f t="shared" si="353"/>
        <v>874.52</v>
      </c>
      <c r="P2559" s="8">
        <f t="shared" si="354"/>
        <v>0.46539796070417438</v>
      </c>
      <c r="Q2559">
        <f t="shared" si="355"/>
        <v>93.954000000000008</v>
      </c>
      <c r="R2559">
        <f t="shared" si="356"/>
        <v>1785.126</v>
      </c>
      <c r="S2559">
        <f t="shared" si="357"/>
        <v>780.56600000000003</v>
      </c>
      <c r="T2559" t="str">
        <f>_xlfn.XLOOKUP(C2559,Customers!A:A,Customers!D:D)</f>
        <v>F</v>
      </c>
      <c r="U2559" s="13">
        <f>_xlfn.XLOOKUP(C2559,Customers!A:A,Customers!E:E)</f>
        <v>31890</v>
      </c>
      <c r="V2559" t="str">
        <f>_xlfn.XLOOKUP(C2559,Customers!A:A,Customers!F:F)</f>
        <v>Lake Ricardo</v>
      </c>
      <c r="W2559" s="13">
        <f>_xlfn.XLOOKUP(C2559,Customers!A:A,Customers!G:G)</f>
        <v>45694</v>
      </c>
      <c r="X2559">
        <f t="shared" ca="1" si="358"/>
        <v>39</v>
      </c>
      <c r="Y2559" t="str">
        <f t="shared" ca="1" si="359"/>
        <v>36-50</v>
      </c>
    </row>
    <row r="2560" spans="1:25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  <c r="I2560">
        <f>_xlfn.XLOOKUP(D2560,Products!A:A,Products!E:E)</f>
        <v>1197.18</v>
      </c>
      <c r="J2560">
        <f>_xlfn.XLOOKUP(D2560,Products!A:A,Products!F:F)</f>
        <v>722.74</v>
      </c>
      <c r="K2560" t="str">
        <f>_xlfn.XLOOKUP(D2560,Products!A:A,Products!C:C)</f>
        <v>Electronics</v>
      </c>
      <c r="L2560" t="str">
        <f>_xlfn.XLOOKUP(D2560,Products!A:A,Products!D:D)</f>
        <v>Smartphone</v>
      </c>
      <c r="M2560">
        <f t="shared" si="351"/>
        <v>5985.9000000000005</v>
      </c>
      <c r="N2560">
        <f t="shared" si="352"/>
        <v>3613.7</v>
      </c>
      <c r="O2560">
        <f t="shared" si="353"/>
        <v>2372.2000000000007</v>
      </c>
      <c r="P2560" s="8">
        <f t="shared" si="354"/>
        <v>0.39629796688885555</v>
      </c>
      <c r="Q2560">
        <f t="shared" si="355"/>
        <v>0</v>
      </c>
      <c r="R2560">
        <f t="shared" si="356"/>
        <v>5985.9000000000005</v>
      </c>
      <c r="S2560">
        <f t="shared" si="357"/>
        <v>2372.2000000000007</v>
      </c>
      <c r="T2560" t="str">
        <f>_xlfn.XLOOKUP(C2560,Customers!A:A,Customers!D:D)</f>
        <v>M</v>
      </c>
      <c r="U2560" s="13">
        <f>_xlfn.XLOOKUP(C2560,Customers!A:A,Customers!E:E)</f>
        <v>24092</v>
      </c>
      <c r="V2560" t="str">
        <f>_xlfn.XLOOKUP(C2560,Customers!A:A,Customers!F:F)</f>
        <v>Port Patriciaburgh</v>
      </c>
      <c r="W2560" s="13">
        <f>_xlfn.XLOOKUP(C2560,Customers!A:A,Customers!G:G)</f>
        <v>44917</v>
      </c>
      <c r="X2560">
        <f t="shared" ca="1" si="358"/>
        <v>60</v>
      </c>
      <c r="Y2560" t="str">
        <f t="shared" ca="1" si="359"/>
        <v>50+</v>
      </c>
    </row>
    <row r="2561" spans="1:25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  <c r="I2561">
        <f>_xlfn.XLOOKUP(D2561,Products!A:A,Products!E:E)</f>
        <v>1879.08</v>
      </c>
      <c r="J2561">
        <f>_xlfn.XLOOKUP(D2561,Products!A:A,Products!F:F)</f>
        <v>1004.56</v>
      </c>
      <c r="K2561" t="str">
        <f>_xlfn.XLOOKUP(D2561,Products!A:A,Products!C:C)</f>
        <v>Groceries</v>
      </c>
      <c r="L2561" t="str">
        <f>_xlfn.XLOOKUP(D2561,Products!A:A,Products!D:D)</f>
        <v>Dairy</v>
      </c>
      <c r="M2561">
        <f t="shared" si="351"/>
        <v>9395.4</v>
      </c>
      <c r="N2561">
        <f t="shared" si="352"/>
        <v>5022.7999999999993</v>
      </c>
      <c r="O2561">
        <f t="shared" si="353"/>
        <v>4372.6000000000004</v>
      </c>
      <c r="P2561" s="8">
        <f t="shared" si="354"/>
        <v>0.46539796070417444</v>
      </c>
      <c r="Q2561">
        <f t="shared" si="355"/>
        <v>469.77</v>
      </c>
      <c r="R2561">
        <f t="shared" si="356"/>
        <v>8925.6299999999992</v>
      </c>
      <c r="S2561">
        <f t="shared" si="357"/>
        <v>3902.83</v>
      </c>
      <c r="T2561" t="str">
        <f>_xlfn.XLOOKUP(C2561,Customers!A:A,Customers!D:D)</f>
        <v>M</v>
      </c>
      <c r="U2561" s="13">
        <f>_xlfn.XLOOKUP(C2561,Customers!A:A,Customers!E:E)</f>
        <v>31688</v>
      </c>
      <c r="V2561" t="str">
        <f>_xlfn.XLOOKUP(C2561,Customers!A:A,Customers!F:F)</f>
        <v>Costaberg</v>
      </c>
      <c r="W2561" s="13">
        <f>_xlfn.XLOOKUP(C2561,Customers!A:A,Customers!G:G)</f>
        <v>44751</v>
      </c>
      <c r="X2561">
        <f t="shared" ca="1" si="358"/>
        <v>39</v>
      </c>
      <c r="Y2561" t="str">
        <f t="shared" ca="1" si="359"/>
        <v>36-50</v>
      </c>
    </row>
    <row r="2562" spans="1:25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  <c r="I2562">
        <f>_xlfn.XLOOKUP(D2562,Products!A:A,Products!E:E)</f>
        <v>304.70999999999998</v>
      </c>
      <c r="J2562">
        <f>_xlfn.XLOOKUP(D2562,Products!A:A,Products!F:F)</f>
        <v>164.01</v>
      </c>
      <c r="K2562" t="str">
        <f>_xlfn.XLOOKUP(D2562,Products!A:A,Products!C:C)</f>
        <v>Groceries</v>
      </c>
      <c r="L2562" t="str">
        <f>_xlfn.XLOOKUP(D2562,Products!A:A,Products!D:D)</f>
        <v>Vegetables</v>
      </c>
      <c r="M2562">
        <f t="shared" si="351"/>
        <v>304.70999999999998</v>
      </c>
      <c r="N2562">
        <f t="shared" si="352"/>
        <v>164.01</v>
      </c>
      <c r="O2562">
        <f t="shared" si="353"/>
        <v>140.69999999999999</v>
      </c>
      <c r="P2562" s="8">
        <f t="shared" si="354"/>
        <v>0.46175051688490698</v>
      </c>
      <c r="Q2562">
        <f t="shared" si="355"/>
        <v>30.471</v>
      </c>
      <c r="R2562">
        <f t="shared" si="356"/>
        <v>274.23899999999998</v>
      </c>
      <c r="S2562">
        <f t="shared" si="357"/>
        <v>110.22899999999998</v>
      </c>
      <c r="T2562" t="str">
        <f>_xlfn.XLOOKUP(C2562,Customers!A:A,Customers!D:D)</f>
        <v>F</v>
      </c>
      <c r="U2562" s="13">
        <f>_xlfn.XLOOKUP(C2562,Customers!A:A,Customers!E:E)</f>
        <v>35515</v>
      </c>
      <c r="V2562" t="str">
        <f>_xlfn.XLOOKUP(C2562,Customers!A:A,Customers!F:F)</f>
        <v>North Jamesport</v>
      </c>
      <c r="W2562" s="13">
        <f>_xlfn.XLOOKUP(C2562,Customers!A:A,Customers!G:G)</f>
        <v>44804</v>
      </c>
      <c r="X2562">
        <f t="shared" ca="1" si="358"/>
        <v>29</v>
      </c>
      <c r="Y2562" t="str">
        <f t="shared" ca="1" si="359"/>
        <v>26-35</v>
      </c>
    </row>
    <row r="2563" spans="1:25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  <c r="I2563">
        <f>_xlfn.XLOOKUP(D2563,Products!A:A,Products!E:E)</f>
        <v>1673.69</v>
      </c>
      <c r="J2563">
        <f>_xlfn.XLOOKUP(D2563,Products!A:A,Products!F:F)</f>
        <v>1323.38</v>
      </c>
      <c r="K2563" t="str">
        <f>_xlfn.XLOOKUP(D2563,Products!A:A,Products!C:C)</f>
        <v>Electronics</v>
      </c>
      <c r="L2563" t="str">
        <f>_xlfn.XLOOKUP(D2563,Products!A:A,Products!D:D)</f>
        <v>Camera</v>
      </c>
      <c r="M2563">
        <f t="shared" ref="M2563:M2626" si="360">F2563*I2563</f>
        <v>6694.76</v>
      </c>
      <c r="N2563">
        <f t="shared" ref="N2563:N2626" si="361">F2563*J2563</f>
        <v>5293.52</v>
      </c>
      <c r="O2563">
        <f t="shared" ref="O2563:O2626" si="362">M2563-N2563</f>
        <v>1401.2399999999998</v>
      </c>
      <c r="P2563" s="8">
        <f t="shared" ref="P2563:P2626" si="363">O2563/M2563</f>
        <v>0.20930399297360916</v>
      </c>
      <c r="Q2563">
        <f t="shared" ref="Q2563:Q2626" si="364">M2563*G2563</f>
        <v>334.73800000000006</v>
      </c>
      <c r="R2563">
        <f t="shared" ref="R2563:R2626" si="365">M2563-Q2563</f>
        <v>6360.0219999999999</v>
      </c>
      <c r="S2563">
        <f t="shared" ref="S2563:S2626" si="366">R2563-N2563</f>
        <v>1066.5019999999995</v>
      </c>
      <c r="T2563" t="str">
        <f>_xlfn.XLOOKUP(C2563,Customers!A:A,Customers!D:D)</f>
        <v>F</v>
      </c>
      <c r="U2563" s="13">
        <f>_xlfn.XLOOKUP(C2563,Customers!A:A,Customers!E:E)</f>
        <v>21380</v>
      </c>
      <c r="V2563" t="str">
        <f>_xlfn.XLOOKUP(C2563,Customers!A:A,Customers!F:F)</f>
        <v>Kristinemouth</v>
      </c>
      <c r="W2563" s="13">
        <f>_xlfn.XLOOKUP(C2563,Customers!A:A,Customers!G:G)</f>
        <v>44723</v>
      </c>
      <c r="X2563">
        <f t="shared" ref="X2563:X2626" ca="1" si="367">DATEDIF(U2563, TODAY(),"Y")</f>
        <v>67</v>
      </c>
      <c r="Y2563" t="str">
        <f t="shared" ref="Y2563:Y2626" ca="1" si="368">IF(X2563&lt;=25,"18-25",IF(X2563&lt;=35,"26-35", IF(X2563&lt;=50,"36-50","50+")))</f>
        <v>50+</v>
      </c>
    </row>
    <row r="2564" spans="1:25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  <c r="I2564">
        <f>_xlfn.XLOOKUP(D2564,Products!A:A,Products!E:E)</f>
        <v>366.93</v>
      </c>
      <c r="J2564">
        <f>_xlfn.XLOOKUP(D2564,Products!A:A,Products!F:F)</f>
        <v>285.23</v>
      </c>
      <c r="K2564" t="str">
        <f>_xlfn.XLOOKUP(D2564,Products!A:A,Products!C:C)</f>
        <v>Fashion</v>
      </c>
      <c r="L2564" t="str">
        <f>_xlfn.XLOOKUP(D2564,Products!A:A,Products!D:D)</f>
        <v>Footwear</v>
      </c>
      <c r="M2564">
        <f t="shared" si="360"/>
        <v>733.86</v>
      </c>
      <c r="N2564">
        <f t="shared" si="361"/>
        <v>570.46</v>
      </c>
      <c r="O2564">
        <f t="shared" si="362"/>
        <v>163.39999999999998</v>
      </c>
      <c r="P2564" s="8">
        <f t="shared" si="363"/>
        <v>0.22265827269506441</v>
      </c>
      <c r="Q2564">
        <f t="shared" si="364"/>
        <v>36.693000000000005</v>
      </c>
      <c r="R2564">
        <f t="shared" si="365"/>
        <v>697.16700000000003</v>
      </c>
      <c r="S2564">
        <f t="shared" si="366"/>
        <v>126.70699999999999</v>
      </c>
      <c r="T2564" t="str">
        <f>_xlfn.XLOOKUP(C2564,Customers!A:A,Customers!D:D)</f>
        <v>M</v>
      </c>
      <c r="U2564" s="13">
        <f>_xlfn.XLOOKUP(C2564,Customers!A:A,Customers!E:E)</f>
        <v>27633</v>
      </c>
      <c r="V2564" t="str">
        <f>_xlfn.XLOOKUP(C2564,Customers!A:A,Customers!F:F)</f>
        <v>Port William</v>
      </c>
      <c r="W2564" s="13">
        <f>_xlfn.XLOOKUP(C2564,Customers!A:A,Customers!G:G)</f>
        <v>45850</v>
      </c>
      <c r="X2564">
        <f t="shared" ca="1" si="367"/>
        <v>50</v>
      </c>
      <c r="Y2564" t="str">
        <f t="shared" ca="1" si="368"/>
        <v>36-50</v>
      </c>
    </row>
    <row r="2565" spans="1:25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  <c r="I2565">
        <f>_xlfn.XLOOKUP(D2565,Products!A:A,Products!E:E)</f>
        <v>1396.22</v>
      </c>
      <c r="J2565">
        <f>_xlfn.XLOOKUP(D2565,Products!A:A,Products!F:F)</f>
        <v>1004.09</v>
      </c>
      <c r="K2565" t="str">
        <f>_xlfn.XLOOKUP(D2565,Products!A:A,Products!C:C)</f>
        <v>Fashion</v>
      </c>
      <c r="L2565" t="str">
        <f>_xlfn.XLOOKUP(D2565,Products!A:A,Products!D:D)</f>
        <v>Bags</v>
      </c>
      <c r="M2565">
        <f t="shared" si="360"/>
        <v>4188.66</v>
      </c>
      <c r="N2565">
        <f t="shared" si="361"/>
        <v>3012.27</v>
      </c>
      <c r="O2565">
        <f t="shared" si="362"/>
        <v>1176.3899999999999</v>
      </c>
      <c r="P2565" s="8">
        <f t="shared" si="363"/>
        <v>0.28085115526206472</v>
      </c>
      <c r="Q2565">
        <f t="shared" si="364"/>
        <v>209.43299999999999</v>
      </c>
      <c r="R2565">
        <f t="shared" si="365"/>
        <v>3979.2269999999999</v>
      </c>
      <c r="S2565">
        <f t="shared" si="366"/>
        <v>966.95699999999988</v>
      </c>
      <c r="T2565" t="str">
        <f>_xlfn.XLOOKUP(C2565,Customers!A:A,Customers!D:D)</f>
        <v>M</v>
      </c>
      <c r="U2565" s="13">
        <f>_xlfn.XLOOKUP(C2565,Customers!A:A,Customers!E:E)</f>
        <v>33196</v>
      </c>
      <c r="V2565" t="str">
        <f>_xlfn.XLOOKUP(C2565,Customers!A:A,Customers!F:F)</f>
        <v>New Tiffanyberg</v>
      </c>
      <c r="W2565" s="13">
        <f>_xlfn.XLOOKUP(C2565,Customers!A:A,Customers!G:G)</f>
        <v>44435</v>
      </c>
      <c r="X2565">
        <f t="shared" ca="1" si="367"/>
        <v>35</v>
      </c>
      <c r="Y2565" t="str">
        <f t="shared" ca="1" si="368"/>
        <v>26-35</v>
      </c>
    </row>
    <row r="2566" spans="1:25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  <c r="I2566">
        <f>_xlfn.XLOOKUP(D2566,Products!A:A,Products!E:E)</f>
        <v>318.05</v>
      </c>
      <c r="J2566">
        <f>_xlfn.XLOOKUP(D2566,Products!A:A,Products!F:F)</f>
        <v>187.34</v>
      </c>
      <c r="K2566" t="str">
        <f>_xlfn.XLOOKUP(D2566,Products!A:A,Products!C:C)</f>
        <v>Groceries</v>
      </c>
      <c r="L2566" t="str">
        <f>_xlfn.XLOOKUP(D2566,Products!A:A,Products!D:D)</f>
        <v>Fruits</v>
      </c>
      <c r="M2566">
        <f t="shared" si="360"/>
        <v>636.1</v>
      </c>
      <c r="N2566">
        <f t="shared" si="361"/>
        <v>374.68</v>
      </c>
      <c r="O2566">
        <f t="shared" si="362"/>
        <v>261.42</v>
      </c>
      <c r="P2566" s="8">
        <f t="shared" si="363"/>
        <v>0.41097311743436565</v>
      </c>
      <c r="Q2566">
        <f t="shared" si="364"/>
        <v>95.415000000000006</v>
      </c>
      <c r="R2566">
        <f t="shared" si="365"/>
        <v>540.68500000000006</v>
      </c>
      <c r="S2566">
        <f t="shared" si="366"/>
        <v>166.00500000000005</v>
      </c>
      <c r="T2566" t="str">
        <f>_xlfn.XLOOKUP(C2566,Customers!A:A,Customers!D:D)</f>
        <v>F</v>
      </c>
      <c r="U2566" s="13">
        <f>_xlfn.XLOOKUP(C2566,Customers!A:A,Customers!E:E)</f>
        <v>30021</v>
      </c>
      <c r="V2566" t="str">
        <f>_xlfn.XLOOKUP(C2566,Customers!A:A,Customers!F:F)</f>
        <v>Peterside</v>
      </c>
      <c r="W2566" s="13">
        <f>_xlfn.XLOOKUP(C2566,Customers!A:A,Customers!G:G)</f>
        <v>45560</v>
      </c>
      <c r="X2566">
        <f t="shared" ca="1" si="367"/>
        <v>44</v>
      </c>
      <c r="Y2566" t="str">
        <f t="shared" ca="1" si="368"/>
        <v>36-50</v>
      </c>
    </row>
    <row r="2567" spans="1:25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  <c r="I2567">
        <f>_xlfn.XLOOKUP(D2567,Products!A:A,Products!E:E)</f>
        <v>1227.24</v>
      </c>
      <c r="J2567">
        <f>_xlfn.XLOOKUP(D2567,Products!A:A,Products!F:F)</f>
        <v>977.09</v>
      </c>
      <c r="K2567" t="str">
        <f>_xlfn.XLOOKUP(D2567,Products!A:A,Products!C:C)</f>
        <v>Groceries</v>
      </c>
      <c r="L2567" t="str">
        <f>_xlfn.XLOOKUP(D2567,Products!A:A,Products!D:D)</f>
        <v>Dairy</v>
      </c>
      <c r="M2567">
        <f t="shared" si="360"/>
        <v>4908.96</v>
      </c>
      <c r="N2567">
        <f t="shared" si="361"/>
        <v>3908.36</v>
      </c>
      <c r="O2567">
        <f t="shared" si="362"/>
        <v>1000.5999999999999</v>
      </c>
      <c r="P2567" s="8">
        <f t="shared" si="363"/>
        <v>0.20383136142889735</v>
      </c>
      <c r="Q2567">
        <f t="shared" si="364"/>
        <v>245.44800000000001</v>
      </c>
      <c r="R2567">
        <f t="shared" si="365"/>
        <v>4663.5119999999997</v>
      </c>
      <c r="S2567">
        <f t="shared" si="366"/>
        <v>755.15199999999959</v>
      </c>
      <c r="T2567" t="str">
        <f>_xlfn.XLOOKUP(C2567,Customers!A:A,Customers!D:D)</f>
        <v>M</v>
      </c>
      <c r="U2567" s="13">
        <f>_xlfn.XLOOKUP(C2567,Customers!A:A,Customers!E:E)</f>
        <v>26671</v>
      </c>
      <c r="V2567" t="str">
        <f>_xlfn.XLOOKUP(C2567,Customers!A:A,Customers!F:F)</f>
        <v>West Amandashire</v>
      </c>
      <c r="W2567" s="13">
        <f>_xlfn.XLOOKUP(C2567,Customers!A:A,Customers!G:G)</f>
        <v>45075</v>
      </c>
      <c r="X2567">
        <f t="shared" ca="1" si="367"/>
        <v>53</v>
      </c>
      <c r="Y2567" t="str">
        <f t="shared" ca="1" si="368"/>
        <v>50+</v>
      </c>
    </row>
    <row r="2568" spans="1:25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  <c r="I2568">
        <f>_xlfn.XLOOKUP(D2568,Products!A:A,Products!E:E)</f>
        <v>673.78</v>
      </c>
      <c r="J2568">
        <f>_xlfn.XLOOKUP(D2568,Products!A:A,Products!F:F)</f>
        <v>363.33</v>
      </c>
      <c r="K2568" t="str">
        <f>_xlfn.XLOOKUP(D2568,Products!A:A,Products!C:C)</f>
        <v>Electronics</v>
      </c>
      <c r="L2568" t="str">
        <f>_xlfn.XLOOKUP(D2568,Products!A:A,Products!D:D)</f>
        <v>Smartphone</v>
      </c>
      <c r="M2568">
        <f t="shared" si="360"/>
        <v>673.78</v>
      </c>
      <c r="N2568">
        <f t="shared" si="361"/>
        <v>363.33</v>
      </c>
      <c r="O2568">
        <f t="shared" si="362"/>
        <v>310.45</v>
      </c>
      <c r="P2568" s="8">
        <f t="shared" si="363"/>
        <v>0.46075870462168661</v>
      </c>
      <c r="Q2568">
        <f t="shared" si="364"/>
        <v>67.378</v>
      </c>
      <c r="R2568">
        <f t="shared" si="365"/>
        <v>606.40199999999993</v>
      </c>
      <c r="S2568">
        <f t="shared" si="366"/>
        <v>243.07199999999995</v>
      </c>
      <c r="T2568" t="str">
        <f>_xlfn.XLOOKUP(C2568,Customers!A:A,Customers!D:D)</f>
        <v>M</v>
      </c>
      <c r="U2568" s="13">
        <f>_xlfn.XLOOKUP(C2568,Customers!A:A,Customers!E:E)</f>
        <v>33450</v>
      </c>
      <c r="V2568" t="str">
        <f>_xlfn.XLOOKUP(C2568,Customers!A:A,Customers!F:F)</f>
        <v>West Ralph</v>
      </c>
      <c r="W2568" s="13">
        <f>_xlfn.XLOOKUP(C2568,Customers!A:A,Customers!G:G)</f>
        <v>45747</v>
      </c>
      <c r="X2568">
        <f t="shared" ca="1" si="367"/>
        <v>34</v>
      </c>
      <c r="Y2568" t="str">
        <f t="shared" ca="1" si="368"/>
        <v>26-35</v>
      </c>
    </row>
    <row r="2569" spans="1:25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  <c r="I2569">
        <f>_xlfn.XLOOKUP(D2569,Products!A:A,Products!E:E)</f>
        <v>1044.6400000000001</v>
      </c>
      <c r="J2569">
        <f>_xlfn.XLOOKUP(D2569,Products!A:A,Products!F:F)</f>
        <v>775.07</v>
      </c>
      <c r="K2569" t="str">
        <f>_xlfn.XLOOKUP(D2569,Products!A:A,Products!C:C)</f>
        <v>Fashion</v>
      </c>
      <c r="L2569" t="str">
        <f>_xlfn.XLOOKUP(D2569,Products!A:A,Products!D:D)</f>
        <v>Footwear</v>
      </c>
      <c r="M2569">
        <f t="shared" si="360"/>
        <v>1044.6400000000001</v>
      </c>
      <c r="N2569">
        <f t="shared" si="361"/>
        <v>775.07</v>
      </c>
      <c r="O2569">
        <f t="shared" si="362"/>
        <v>269.57000000000005</v>
      </c>
      <c r="P2569" s="8">
        <f t="shared" si="363"/>
        <v>0.25805062030938891</v>
      </c>
      <c r="Q2569">
        <f t="shared" si="364"/>
        <v>0</v>
      </c>
      <c r="R2569">
        <f t="shared" si="365"/>
        <v>1044.6400000000001</v>
      </c>
      <c r="S2569">
        <f t="shared" si="366"/>
        <v>269.57000000000005</v>
      </c>
      <c r="T2569" t="str">
        <f>_xlfn.XLOOKUP(C2569,Customers!A:A,Customers!D:D)</f>
        <v>M</v>
      </c>
      <c r="U2569" s="13">
        <f>_xlfn.XLOOKUP(C2569,Customers!A:A,Customers!E:E)</f>
        <v>26671</v>
      </c>
      <c r="V2569" t="str">
        <f>_xlfn.XLOOKUP(C2569,Customers!A:A,Customers!F:F)</f>
        <v>West Amandashire</v>
      </c>
      <c r="W2569" s="13">
        <f>_xlfn.XLOOKUP(C2569,Customers!A:A,Customers!G:G)</f>
        <v>45075</v>
      </c>
      <c r="X2569">
        <f t="shared" ca="1" si="367"/>
        <v>53</v>
      </c>
      <c r="Y2569" t="str">
        <f t="shared" ca="1" si="368"/>
        <v>50+</v>
      </c>
    </row>
    <row r="2570" spans="1:25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  <c r="I2570">
        <f>_xlfn.XLOOKUP(D2570,Products!A:A,Products!E:E)</f>
        <v>1487.41</v>
      </c>
      <c r="J2570">
        <f>_xlfn.XLOOKUP(D2570,Products!A:A,Products!F:F)</f>
        <v>813.07</v>
      </c>
      <c r="K2570" t="str">
        <f>_xlfn.XLOOKUP(D2570,Products!A:A,Products!C:C)</f>
        <v>Electronics</v>
      </c>
      <c r="L2570" t="str">
        <f>_xlfn.XLOOKUP(D2570,Products!A:A,Products!D:D)</f>
        <v>Smartphone</v>
      </c>
      <c r="M2570">
        <f t="shared" si="360"/>
        <v>7437.05</v>
      </c>
      <c r="N2570">
        <f t="shared" si="361"/>
        <v>4065.3500000000004</v>
      </c>
      <c r="O2570">
        <f t="shared" si="362"/>
        <v>3371.7</v>
      </c>
      <c r="P2570" s="8">
        <f t="shared" si="363"/>
        <v>0.45336524562830688</v>
      </c>
      <c r="Q2570">
        <f t="shared" si="364"/>
        <v>1115.5574999999999</v>
      </c>
      <c r="R2570">
        <f t="shared" si="365"/>
        <v>6321.4925000000003</v>
      </c>
      <c r="S2570">
        <f t="shared" si="366"/>
        <v>2256.1424999999999</v>
      </c>
      <c r="T2570" t="str">
        <f>_xlfn.XLOOKUP(C2570,Customers!A:A,Customers!D:D)</f>
        <v>M</v>
      </c>
      <c r="U2570" s="13">
        <f>_xlfn.XLOOKUP(C2570,Customers!A:A,Customers!E:E)</f>
        <v>35802</v>
      </c>
      <c r="V2570" t="str">
        <f>_xlfn.XLOOKUP(C2570,Customers!A:A,Customers!F:F)</f>
        <v>Davidtown</v>
      </c>
      <c r="W2570" s="13">
        <f>_xlfn.XLOOKUP(C2570,Customers!A:A,Customers!G:G)</f>
        <v>44252</v>
      </c>
      <c r="X2570">
        <f t="shared" ca="1" si="367"/>
        <v>28</v>
      </c>
      <c r="Y2570" t="str">
        <f t="shared" ca="1" si="368"/>
        <v>26-35</v>
      </c>
    </row>
    <row r="2571" spans="1:25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  <c r="I2571">
        <f>_xlfn.XLOOKUP(D2571,Products!A:A,Products!E:E)</f>
        <v>1342.75</v>
      </c>
      <c r="J2571">
        <f>_xlfn.XLOOKUP(D2571,Products!A:A,Products!F:F)</f>
        <v>797.94</v>
      </c>
      <c r="K2571" t="str">
        <f>_xlfn.XLOOKUP(D2571,Products!A:A,Products!C:C)</f>
        <v>Fashion</v>
      </c>
      <c r="L2571" t="str">
        <f>_xlfn.XLOOKUP(D2571,Products!A:A,Products!D:D)</f>
        <v>Clothing</v>
      </c>
      <c r="M2571">
        <f t="shared" si="360"/>
        <v>4028.25</v>
      </c>
      <c r="N2571">
        <f t="shared" si="361"/>
        <v>2393.8200000000002</v>
      </c>
      <c r="O2571">
        <f t="shared" si="362"/>
        <v>1634.4299999999998</v>
      </c>
      <c r="P2571" s="8">
        <f t="shared" si="363"/>
        <v>0.40574194749581077</v>
      </c>
      <c r="Q2571">
        <f t="shared" si="364"/>
        <v>0</v>
      </c>
      <c r="R2571">
        <f t="shared" si="365"/>
        <v>4028.25</v>
      </c>
      <c r="S2571">
        <f t="shared" si="366"/>
        <v>1634.4299999999998</v>
      </c>
      <c r="T2571" t="str">
        <f>_xlfn.XLOOKUP(C2571,Customers!A:A,Customers!D:D)</f>
        <v>F</v>
      </c>
      <c r="U2571" s="13">
        <f>_xlfn.XLOOKUP(C2571,Customers!A:A,Customers!E:E)</f>
        <v>35931</v>
      </c>
      <c r="V2571" t="str">
        <f>_xlfn.XLOOKUP(C2571,Customers!A:A,Customers!F:F)</f>
        <v>Stephaniechester</v>
      </c>
      <c r="W2571" s="13">
        <f>_xlfn.XLOOKUP(C2571,Customers!A:A,Customers!G:G)</f>
        <v>45063</v>
      </c>
      <c r="X2571">
        <f t="shared" ca="1" si="367"/>
        <v>28</v>
      </c>
      <c r="Y2571" t="str">
        <f t="shared" ca="1" si="368"/>
        <v>26-35</v>
      </c>
    </row>
    <row r="2572" spans="1:25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  <c r="I2572">
        <f>_xlfn.XLOOKUP(D2572,Products!A:A,Products!E:E)</f>
        <v>1879.08</v>
      </c>
      <c r="J2572">
        <f>_xlfn.XLOOKUP(D2572,Products!A:A,Products!F:F)</f>
        <v>1004.56</v>
      </c>
      <c r="K2572" t="str">
        <f>_xlfn.XLOOKUP(D2572,Products!A:A,Products!C:C)</f>
        <v>Groceries</v>
      </c>
      <c r="L2572" t="str">
        <f>_xlfn.XLOOKUP(D2572,Products!A:A,Products!D:D)</f>
        <v>Dairy</v>
      </c>
      <c r="M2572">
        <f t="shared" si="360"/>
        <v>1879.08</v>
      </c>
      <c r="N2572">
        <f t="shared" si="361"/>
        <v>1004.56</v>
      </c>
      <c r="O2572">
        <f t="shared" si="362"/>
        <v>874.52</v>
      </c>
      <c r="P2572" s="8">
        <f t="shared" si="363"/>
        <v>0.46539796070417438</v>
      </c>
      <c r="Q2572">
        <f t="shared" si="364"/>
        <v>187.90800000000002</v>
      </c>
      <c r="R2572">
        <f t="shared" si="365"/>
        <v>1691.172</v>
      </c>
      <c r="S2572">
        <f t="shared" si="366"/>
        <v>686.61200000000008</v>
      </c>
      <c r="T2572" t="str">
        <f>_xlfn.XLOOKUP(C2572,Customers!A:A,Customers!D:D)</f>
        <v>M</v>
      </c>
      <c r="U2572" s="13">
        <f>_xlfn.XLOOKUP(C2572,Customers!A:A,Customers!E:E)</f>
        <v>28268</v>
      </c>
      <c r="V2572" t="str">
        <f>_xlfn.XLOOKUP(C2572,Customers!A:A,Customers!F:F)</f>
        <v>Ramosbury</v>
      </c>
      <c r="W2572" s="13">
        <f>_xlfn.XLOOKUP(C2572,Customers!A:A,Customers!G:G)</f>
        <v>44926</v>
      </c>
      <c r="X2572">
        <f t="shared" ca="1" si="367"/>
        <v>49</v>
      </c>
      <c r="Y2572" t="str">
        <f t="shared" ca="1" si="368"/>
        <v>36-50</v>
      </c>
    </row>
    <row r="2573" spans="1:25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  <c r="I2573">
        <f>_xlfn.XLOOKUP(D2573,Products!A:A,Products!E:E)</f>
        <v>123.19</v>
      </c>
      <c r="J2573">
        <f>_xlfn.XLOOKUP(D2573,Products!A:A,Products!F:F)</f>
        <v>80.36</v>
      </c>
      <c r="K2573" t="str">
        <f>_xlfn.XLOOKUP(D2573,Products!A:A,Products!C:C)</f>
        <v>Groceries</v>
      </c>
      <c r="L2573" t="str">
        <f>_xlfn.XLOOKUP(D2573,Products!A:A,Products!D:D)</f>
        <v>Snacks</v>
      </c>
      <c r="M2573">
        <f t="shared" si="360"/>
        <v>369.57</v>
      </c>
      <c r="N2573">
        <f t="shared" si="361"/>
        <v>241.07999999999998</v>
      </c>
      <c r="O2573">
        <f t="shared" si="362"/>
        <v>128.49</v>
      </c>
      <c r="P2573" s="8">
        <f t="shared" si="363"/>
        <v>0.34767432421462785</v>
      </c>
      <c r="Q2573">
        <f t="shared" si="364"/>
        <v>55.435499999999998</v>
      </c>
      <c r="R2573">
        <f t="shared" si="365"/>
        <v>314.1345</v>
      </c>
      <c r="S2573">
        <f t="shared" si="366"/>
        <v>73.054500000000019</v>
      </c>
      <c r="T2573" t="str">
        <f>_xlfn.XLOOKUP(C2573,Customers!A:A,Customers!D:D)</f>
        <v>F</v>
      </c>
      <c r="U2573" s="13">
        <f>_xlfn.XLOOKUP(C2573,Customers!A:A,Customers!E:E)</f>
        <v>22041</v>
      </c>
      <c r="V2573" t="str">
        <f>_xlfn.XLOOKUP(C2573,Customers!A:A,Customers!F:F)</f>
        <v>West Wandaland</v>
      </c>
      <c r="W2573" s="13">
        <f>_xlfn.XLOOKUP(C2573,Customers!A:A,Customers!G:G)</f>
        <v>45329</v>
      </c>
      <c r="X2573">
        <f t="shared" ca="1" si="367"/>
        <v>66</v>
      </c>
      <c r="Y2573" t="str">
        <f t="shared" ca="1" si="368"/>
        <v>50+</v>
      </c>
    </row>
    <row r="2574" spans="1:25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  <c r="I2574">
        <f>_xlfn.XLOOKUP(D2574,Products!A:A,Products!E:E)</f>
        <v>123.19</v>
      </c>
      <c r="J2574">
        <f>_xlfn.XLOOKUP(D2574,Products!A:A,Products!F:F)</f>
        <v>80.36</v>
      </c>
      <c r="K2574" t="str">
        <f>_xlfn.XLOOKUP(D2574,Products!A:A,Products!C:C)</f>
        <v>Groceries</v>
      </c>
      <c r="L2574" t="str">
        <f>_xlfn.XLOOKUP(D2574,Products!A:A,Products!D:D)</f>
        <v>Snacks</v>
      </c>
      <c r="M2574">
        <f t="shared" si="360"/>
        <v>123.19</v>
      </c>
      <c r="N2574">
        <f t="shared" si="361"/>
        <v>80.36</v>
      </c>
      <c r="O2574">
        <f t="shared" si="362"/>
        <v>42.83</v>
      </c>
      <c r="P2574" s="8">
        <f t="shared" si="363"/>
        <v>0.34767432421462779</v>
      </c>
      <c r="Q2574">
        <f t="shared" si="364"/>
        <v>6.1595000000000004</v>
      </c>
      <c r="R2574">
        <f t="shared" si="365"/>
        <v>117.0305</v>
      </c>
      <c r="S2574">
        <f t="shared" si="366"/>
        <v>36.670500000000004</v>
      </c>
      <c r="T2574" t="str">
        <f>_xlfn.XLOOKUP(C2574,Customers!A:A,Customers!D:D)</f>
        <v>F</v>
      </c>
      <c r="U2574" s="13">
        <f>_xlfn.XLOOKUP(C2574,Customers!A:A,Customers!E:E)</f>
        <v>24112</v>
      </c>
      <c r="V2574" t="str">
        <f>_xlfn.XLOOKUP(C2574,Customers!A:A,Customers!F:F)</f>
        <v>South Ianhaven</v>
      </c>
      <c r="W2574" s="13">
        <f>_xlfn.XLOOKUP(C2574,Customers!A:A,Customers!G:G)</f>
        <v>44926</v>
      </c>
      <c r="X2574">
        <f t="shared" ca="1" si="367"/>
        <v>60</v>
      </c>
      <c r="Y2574" t="str">
        <f t="shared" ca="1" si="368"/>
        <v>50+</v>
      </c>
    </row>
    <row r="2575" spans="1:25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  <c r="I2575">
        <f>_xlfn.XLOOKUP(D2575,Products!A:A,Products!E:E)</f>
        <v>1853.77</v>
      </c>
      <c r="J2575">
        <f>_xlfn.XLOOKUP(D2575,Products!A:A,Products!F:F)</f>
        <v>1363.52</v>
      </c>
      <c r="K2575" t="str">
        <f>_xlfn.XLOOKUP(D2575,Products!A:A,Products!C:C)</f>
        <v>Fashion</v>
      </c>
      <c r="L2575" t="str">
        <f>_xlfn.XLOOKUP(D2575,Products!A:A,Products!D:D)</f>
        <v>Accessories</v>
      </c>
      <c r="M2575">
        <f t="shared" si="360"/>
        <v>1853.77</v>
      </c>
      <c r="N2575">
        <f t="shared" si="361"/>
        <v>1363.52</v>
      </c>
      <c r="O2575">
        <f t="shared" si="362"/>
        <v>490.25</v>
      </c>
      <c r="P2575" s="8">
        <f t="shared" si="363"/>
        <v>0.26446107122242779</v>
      </c>
      <c r="Q2575">
        <f t="shared" si="364"/>
        <v>92.688500000000005</v>
      </c>
      <c r="R2575">
        <f t="shared" si="365"/>
        <v>1761.0815</v>
      </c>
      <c r="S2575">
        <f t="shared" si="366"/>
        <v>397.56150000000002</v>
      </c>
      <c r="T2575" t="str">
        <f>_xlfn.XLOOKUP(C2575,Customers!A:A,Customers!D:D)</f>
        <v>F</v>
      </c>
      <c r="U2575" s="13">
        <f>_xlfn.XLOOKUP(C2575,Customers!A:A,Customers!E:E)</f>
        <v>27995</v>
      </c>
      <c r="V2575" t="str">
        <f>_xlfn.XLOOKUP(C2575,Customers!A:A,Customers!F:F)</f>
        <v>East Raymond</v>
      </c>
      <c r="W2575" s="13">
        <f>_xlfn.XLOOKUP(C2575,Customers!A:A,Customers!G:G)</f>
        <v>45827</v>
      </c>
      <c r="X2575">
        <f t="shared" ca="1" si="367"/>
        <v>49</v>
      </c>
      <c r="Y2575" t="str">
        <f t="shared" ca="1" si="368"/>
        <v>36-50</v>
      </c>
    </row>
    <row r="2576" spans="1:25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  <c r="I2576">
        <f>_xlfn.XLOOKUP(D2576,Products!A:A,Products!E:E)</f>
        <v>1134.8</v>
      </c>
      <c r="J2576">
        <f>_xlfn.XLOOKUP(D2576,Products!A:A,Products!F:F)</f>
        <v>675.1</v>
      </c>
      <c r="K2576" t="str">
        <f>_xlfn.XLOOKUP(D2576,Products!A:A,Products!C:C)</f>
        <v>Fashion</v>
      </c>
      <c r="L2576" t="str">
        <f>_xlfn.XLOOKUP(D2576,Products!A:A,Products!D:D)</f>
        <v>Watches</v>
      </c>
      <c r="M2576">
        <f t="shared" si="360"/>
        <v>2269.6</v>
      </c>
      <c r="N2576">
        <f t="shared" si="361"/>
        <v>1350.2</v>
      </c>
      <c r="O2576">
        <f t="shared" si="362"/>
        <v>919.39999999999986</v>
      </c>
      <c r="P2576" s="8">
        <f t="shared" si="363"/>
        <v>0.40509340853013742</v>
      </c>
      <c r="Q2576">
        <f t="shared" si="364"/>
        <v>113.48</v>
      </c>
      <c r="R2576">
        <f t="shared" si="365"/>
        <v>2156.12</v>
      </c>
      <c r="S2576">
        <f t="shared" si="366"/>
        <v>805.91999999999985</v>
      </c>
      <c r="T2576" t="str">
        <f>_xlfn.XLOOKUP(C2576,Customers!A:A,Customers!D:D)</f>
        <v>F</v>
      </c>
      <c r="U2576" s="13">
        <f>_xlfn.XLOOKUP(C2576,Customers!A:A,Customers!E:E)</f>
        <v>31890</v>
      </c>
      <c r="V2576" t="str">
        <f>_xlfn.XLOOKUP(C2576,Customers!A:A,Customers!F:F)</f>
        <v>Lake Ricardo</v>
      </c>
      <c r="W2576" s="13">
        <f>_xlfn.XLOOKUP(C2576,Customers!A:A,Customers!G:G)</f>
        <v>45694</v>
      </c>
      <c r="X2576">
        <f t="shared" ca="1" si="367"/>
        <v>39</v>
      </c>
      <c r="Y2576" t="str">
        <f t="shared" ca="1" si="368"/>
        <v>36-50</v>
      </c>
    </row>
    <row r="2577" spans="1:25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  <c r="I2577">
        <f>_xlfn.XLOOKUP(D2577,Products!A:A,Products!E:E)</f>
        <v>1501.46</v>
      </c>
      <c r="J2577">
        <f>_xlfn.XLOOKUP(D2577,Products!A:A,Products!F:F)</f>
        <v>1167.73</v>
      </c>
      <c r="K2577" t="str">
        <f>_xlfn.XLOOKUP(D2577,Products!A:A,Products!C:C)</f>
        <v>Fashion</v>
      </c>
      <c r="L2577" t="str">
        <f>_xlfn.XLOOKUP(D2577,Products!A:A,Products!D:D)</f>
        <v>Watches</v>
      </c>
      <c r="M2577">
        <f t="shared" si="360"/>
        <v>1501.46</v>
      </c>
      <c r="N2577">
        <f t="shared" si="361"/>
        <v>1167.73</v>
      </c>
      <c r="O2577">
        <f t="shared" si="362"/>
        <v>333.73</v>
      </c>
      <c r="P2577" s="8">
        <f t="shared" si="363"/>
        <v>0.22227032355174298</v>
      </c>
      <c r="Q2577">
        <f t="shared" si="364"/>
        <v>150.14600000000002</v>
      </c>
      <c r="R2577">
        <f t="shared" si="365"/>
        <v>1351.3140000000001</v>
      </c>
      <c r="S2577">
        <f t="shared" si="366"/>
        <v>183.58400000000006</v>
      </c>
      <c r="T2577" t="str">
        <f>_xlfn.XLOOKUP(C2577,Customers!A:A,Customers!D:D)</f>
        <v>F</v>
      </c>
      <c r="U2577" s="13">
        <f>_xlfn.XLOOKUP(C2577,Customers!A:A,Customers!E:E)</f>
        <v>37570</v>
      </c>
      <c r="V2577" t="str">
        <f>_xlfn.XLOOKUP(C2577,Customers!A:A,Customers!F:F)</f>
        <v>New Kathleentown</v>
      </c>
      <c r="W2577" s="13">
        <f>_xlfn.XLOOKUP(C2577,Customers!A:A,Customers!G:G)</f>
        <v>44274</v>
      </c>
      <c r="X2577">
        <f t="shared" ca="1" si="367"/>
        <v>23</v>
      </c>
      <c r="Y2577" t="str">
        <f t="shared" ca="1" si="368"/>
        <v>18-25</v>
      </c>
    </row>
    <row r="2578" spans="1:25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  <c r="I2578">
        <f>_xlfn.XLOOKUP(D2578,Products!A:A,Products!E:E)</f>
        <v>1485.05</v>
      </c>
      <c r="J2578">
        <f>_xlfn.XLOOKUP(D2578,Products!A:A,Products!F:F)</f>
        <v>988.31</v>
      </c>
      <c r="K2578" t="str">
        <f>_xlfn.XLOOKUP(D2578,Products!A:A,Products!C:C)</f>
        <v>Fashion</v>
      </c>
      <c r="L2578" t="str">
        <f>_xlfn.XLOOKUP(D2578,Products!A:A,Products!D:D)</f>
        <v>Clothing</v>
      </c>
      <c r="M2578">
        <f t="shared" si="360"/>
        <v>2970.1</v>
      </c>
      <c r="N2578">
        <f t="shared" si="361"/>
        <v>1976.62</v>
      </c>
      <c r="O2578">
        <f t="shared" si="362"/>
        <v>993.48</v>
      </c>
      <c r="P2578" s="8">
        <f t="shared" si="363"/>
        <v>0.33449378808794317</v>
      </c>
      <c r="Q2578">
        <f t="shared" si="364"/>
        <v>297.01</v>
      </c>
      <c r="R2578">
        <f t="shared" si="365"/>
        <v>2673.09</v>
      </c>
      <c r="S2578">
        <f t="shared" si="366"/>
        <v>696.47000000000025</v>
      </c>
      <c r="T2578" t="str">
        <f>_xlfn.XLOOKUP(C2578,Customers!A:A,Customers!D:D)</f>
        <v>M</v>
      </c>
      <c r="U2578" s="13">
        <f>_xlfn.XLOOKUP(C2578,Customers!A:A,Customers!E:E)</f>
        <v>27633</v>
      </c>
      <c r="V2578" t="str">
        <f>_xlfn.XLOOKUP(C2578,Customers!A:A,Customers!F:F)</f>
        <v>Port William</v>
      </c>
      <c r="W2578" s="13">
        <f>_xlfn.XLOOKUP(C2578,Customers!A:A,Customers!G:G)</f>
        <v>45850</v>
      </c>
      <c r="X2578">
        <f t="shared" ca="1" si="367"/>
        <v>50</v>
      </c>
      <c r="Y2578" t="str">
        <f t="shared" ca="1" si="368"/>
        <v>36-50</v>
      </c>
    </row>
    <row r="2579" spans="1:25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  <c r="I2579">
        <f>_xlfn.XLOOKUP(D2579,Products!A:A,Products!E:E)</f>
        <v>673.78</v>
      </c>
      <c r="J2579">
        <f>_xlfn.XLOOKUP(D2579,Products!A:A,Products!F:F)</f>
        <v>363.33</v>
      </c>
      <c r="K2579" t="str">
        <f>_xlfn.XLOOKUP(D2579,Products!A:A,Products!C:C)</f>
        <v>Electronics</v>
      </c>
      <c r="L2579" t="str">
        <f>_xlfn.XLOOKUP(D2579,Products!A:A,Products!D:D)</f>
        <v>Smartphone</v>
      </c>
      <c r="M2579">
        <f t="shared" si="360"/>
        <v>2021.34</v>
      </c>
      <c r="N2579">
        <f t="shared" si="361"/>
        <v>1089.99</v>
      </c>
      <c r="O2579">
        <f t="shared" si="362"/>
        <v>931.34999999999991</v>
      </c>
      <c r="P2579" s="8">
        <f t="shared" si="363"/>
        <v>0.46075870462168655</v>
      </c>
      <c r="Q2579">
        <f t="shared" si="364"/>
        <v>303.20099999999996</v>
      </c>
      <c r="R2579">
        <f t="shared" si="365"/>
        <v>1718.1389999999999</v>
      </c>
      <c r="S2579">
        <f t="shared" si="366"/>
        <v>628.14899999999989</v>
      </c>
      <c r="T2579" t="str">
        <f>_xlfn.XLOOKUP(C2579,Customers!A:A,Customers!D:D)</f>
        <v>M</v>
      </c>
      <c r="U2579" s="13">
        <f>_xlfn.XLOOKUP(C2579,Customers!A:A,Customers!E:E)</f>
        <v>38700</v>
      </c>
      <c r="V2579" t="str">
        <f>_xlfn.XLOOKUP(C2579,Customers!A:A,Customers!F:F)</f>
        <v>Nancyside</v>
      </c>
      <c r="W2579" s="13">
        <f>_xlfn.XLOOKUP(C2579,Customers!A:A,Customers!G:G)</f>
        <v>44688</v>
      </c>
      <c r="X2579">
        <f t="shared" ca="1" si="367"/>
        <v>20</v>
      </c>
      <c r="Y2579" t="str">
        <f t="shared" ca="1" si="368"/>
        <v>18-25</v>
      </c>
    </row>
    <row r="2580" spans="1:25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  <c r="I2580">
        <f>_xlfn.XLOOKUP(D2580,Products!A:A,Products!E:E)</f>
        <v>818.76</v>
      </c>
      <c r="J2580">
        <f>_xlfn.XLOOKUP(D2580,Products!A:A,Products!F:F)</f>
        <v>527.62</v>
      </c>
      <c r="K2580" t="str">
        <f>_xlfn.XLOOKUP(D2580,Products!A:A,Products!C:C)</f>
        <v>Electronics</v>
      </c>
      <c r="L2580" t="str">
        <f>_xlfn.XLOOKUP(D2580,Products!A:A,Products!D:D)</f>
        <v>Television</v>
      </c>
      <c r="M2580">
        <f t="shared" si="360"/>
        <v>4093.8</v>
      </c>
      <c r="N2580">
        <f t="shared" si="361"/>
        <v>2638.1</v>
      </c>
      <c r="O2580">
        <f t="shared" si="362"/>
        <v>1455.7000000000003</v>
      </c>
      <c r="P2580" s="8">
        <f t="shared" si="363"/>
        <v>0.35558649665347603</v>
      </c>
      <c r="Q2580">
        <f t="shared" si="364"/>
        <v>0</v>
      </c>
      <c r="R2580">
        <f t="shared" si="365"/>
        <v>4093.8</v>
      </c>
      <c r="S2580">
        <f t="shared" si="366"/>
        <v>1455.7000000000003</v>
      </c>
      <c r="T2580" t="str">
        <f>_xlfn.XLOOKUP(C2580,Customers!A:A,Customers!D:D)</f>
        <v>F</v>
      </c>
      <c r="U2580" s="13">
        <f>_xlfn.XLOOKUP(C2580,Customers!A:A,Customers!E:E)</f>
        <v>35515</v>
      </c>
      <c r="V2580" t="str">
        <f>_xlfn.XLOOKUP(C2580,Customers!A:A,Customers!F:F)</f>
        <v>North Jamesport</v>
      </c>
      <c r="W2580" s="13">
        <f>_xlfn.XLOOKUP(C2580,Customers!A:A,Customers!G:G)</f>
        <v>44804</v>
      </c>
      <c r="X2580">
        <f t="shared" ca="1" si="367"/>
        <v>29</v>
      </c>
      <c r="Y2580" t="str">
        <f t="shared" ca="1" si="368"/>
        <v>26-35</v>
      </c>
    </row>
    <row r="2581" spans="1:25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  <c r="I2581">
        <f>_xlfn.XLOOKUP(D2581,Products!A:A,Products!E:E)</f>
        <v>1673.69</v>
      </c>
      <c r="J2581">
        <f>_xlfn.XLOOKUP(D2581,Products!A:A,Products!F:F)</f>
        <v>1323.38</v>
      </c>
      <c r="K2581" t="str">
        <f>_xlfn.XLOOKUP(D2581,Products!A:A,Products!C:C)</f>
        <v>Electronics</v>
      </c>
      <c r="L2581" t="str">
        <f>_xlfn.XLOOKUP(D2581,Products!A:A,Products!D:D)</f>
        <v>Camera</v>
      </c>
      <c r="M2581">
        <f t="shared" si="360"/>
        <v>5021.07</v>
      </c>
      <c r="N2581">
        <f t="shared" si="361"/>
        <v>3970.1400000000003</v>
      </c>
      <c r="O2581">
        <f t="shared" si="362"/>
        <v>1050.9299999999994</v>
      </c>
      <c r="P2581" s="8">
        <f t="shared" si="363"/>
        <v>0.2093039929736091</v>
      </c>
      <c r="Q2581">
        <f t="shared" si="364"/>
        <v>0</v>
      </c>
      <c r="R2581">
        <f t="shared" si="365"/>
        <v>5021.07</v>
      </c>
      <c r="S2581">
        <f t="shared" si="366"/>
        <v>1050.9299999999994</v>
      </c>
      <c r="T2581" t="str">
        <f>_xlfn.XLOOKUP(C2581,Customers!A:A,Customers!D:D)</f>
        <v>M</v>
      </c>
      <c r="U2581" s="13">
        <f>_xlfn.XLOOKUP(C2581,Customers!A:A,Customers!E:E)</f>
        <v>27138</v>
      </c>
      <c r="V2581" t="str">
        <f>_xlfn.XLOOKUP(C2581,Customers!A:A,Customers!F:F)</f>
        <v>Wilsonbury</v>
      </c>
      <c r="W2581" s="13">
        <f>_xlfn.XLOOKUP(C2581,Customers!A:A,Customers!G:G)</f>
        <v>44326</v>
      </c>
      <c r="X2581">
        <f t="shared" ca="1" si="367"/>
        <v>52</v>
      </c>
      <c r="Y2581" t="str">
        <f t="shared" ca="1" si="368"/>
        <v>50+</v>
      </c>
    </row>
    <row r="2582" spans="1:25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  <c r="I2582">
        <f>_xlfn.XLOOKUP(D2582,Products!A:A,Products!E:E)</f>
        <v>1501.46</v>
      </c>
      <c r="J2582">
        <f>_xlfn.XLOOKUP(D2582,Products!A:A,Products!F:F)</f>
        <v>1167.73</v>
      </c>
      <c r="K2582" t="str">
        <f>_xlfn.XLOOKUP(D2582,Products!A:A,Products!C:C)</f>
        <v>Fashion</v>
      </c>
      <c r="L2582" t="str">
        <f>_xlfn.XLOOKUP(D2582,Products!A:A,Products!D:D)</f>
        <v>Watches</v>
      </c>
      <c r="M2582">
        <f t="shared" si="360"/>
        <v>4504.38</v>
      </c>
      <c r="N2582">
        <f t="shared" si="361"/>
        <v>3503.19</v>
      </c>
      <c r="O2582">
        <f t="shared" si="362"/>
        <v>1001.19</v>
      </c>
      <c r="P2582" s="8">
        <f t="shared" si="363"/>
        <v>0.22227032355174298</v>
      </c>
      <c r="Q2582">
        <f t="shared" si="364"/>
        <v>450.43800000000005</v>
      </c>
      <c r="R2582">
        <f t="shared" si="365"/>
        <v>4053.942</v>
      </c>
      <c r="S2582">
        <f t="shared" si="366"/>
        <v>550.75199999999995</v>
      </c>
      <c r="T2582" t="str">
        <f>_xlfn.XLOOKUP(C2582,Customers!A:A,Customers!D:D)</f>
        <v>M</v>
      </c>
      <c r="U2582" s="13">
        <f>_xlfn.XLOOKUP(C2582,Customers!A:A,Customers!E:E)</f>
        <v>30183</v>
      </c>
      <c r="V2582" t="str">
        <f>_xlfn.XLOOKUP(C2582,Customers!A:A,Customers!F:F)</f>
        <v>Seanville</v>
      </c>
      <c r="W2582" s="13">
        <f>_xlfn.XLOOKUP(C2582,Customers!A:A,Customers!G:G)</f>
        <v>44184</v>
      </c>
      <c r="X2582">
        <f t="shared" ca="1" si="367"/>
        <v>43</v>
      </c>
      <c r="Y2582" t="str">
        <f t="shared" ca="1" si="368"/>
        <v>36-50</v>
      </c>
    </row>
    <row r="2583" spans="1:25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  <c r="I2583">
        <f>_xlfn.XLOOKUP(D2583,Products!A:A,Products!E:E)</f>
        <v>29.24</v>
      </c>
      <c r="J2583">
        <f>_xlfn.XLOOKUP(D2583,Products!A:A,Products!F:F)</f>
        <v>15.28</v>
      </c>
      <c r="K2583" t="str">
        <f>_xlfn.XLOOKUP(D2583,Products!A:A,Products!C:C)</f>
        <v>Fashion</v>
      </c>
      <c r="L2583" t="str">
        <f>_xlfn.XLOOKUP(D2583,Products!A:A,Products!D:D)</f>
        <v>Watches</v>
      </c>
      <c r="M2583">
        <f t="shared" si="360"/>
        <v>146.19999999999999</v>
      </c>
      <c r="N2583">
        <f t="shared" si="361"/>
        <v>76.399999999999991</v>
      </c>
      <c r="O2583">
        <f t="shared" si="362"/>
        <v>69.8</v>
      </c>
      <c r="P2583" s="8">
        <f t="shared" si="363"/>
        <v>0.47742818057455544</v>
      </c>
      <c r="Q2583">
        <f t="shared" si="364"/>
        <v>14.62</v>
      </c>
      <c r="R2583">
        <f t="shared" si="365"/>
        <v>131.57999999999998</v>
      </c>
      <c r="S2583">
        <f t="shared" si="366"/>
        <v>55.179999999999993</v>
      </c>
      <c r="T2583" t="str">
        <f>_xlfn.XLOOKUP(C2583,Customers!A:A,Customers!D:D)</f>
        <v>M</v>
      </c>
      <c r="U2583" s="13">
        <f>_xlfn.XLOOKUP(C2583,Customers!A:A,Customers!E:E)</f>
        <v>37724</v>
      </c>
      <c r="V2583" t="str">
        <f>_xlfn.XLOOKUP(C2583,Customers!A:A,Customers!F:F)</f>
        <v>West Katrina</v>
      </c>
      <c r="W2583" s="13">
        <f>_xlfn.XLOOKUP(C2583,Customers!A:A,Customers!G:G)</f>
        <v>44305</v>
      </c>
      <c r="X2583">
        <f t="shared" ca="1" si="367"/>
        <v>23</v>
      </c>
      <c r="Y2583" t="str">
        <f t="shared" ca="1" si="368"/>
        <v>18-25</v>
      </c>
    </row>
    <row r="2584" spans="1:25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  <c r="I2584">
        <f>_xlfn.XLOOKUP(D2584,Products!A:A,Products!E:E)</f>
        <v>818.76</v>
      </c>
      <c r="J2584">
        <f>_xlfn.XLOOKUP(D2584,Products!A:A,Products!F:F)</f>
        <v>527.62</v>
      </c>
      <c r="K2584" t="str">
        <f>_xlfn.XLOOKUP(D2584,Products!A:A,Products!C:C)</f>
        <v>Electronics</v>
      </c>
      <c r="L2584" t="str">
        <f>_xlfn.XLOOKUP(D2584,Products!A:A,Products!D:D)</f>
        <v>Television</v>
      </c>
      <c r="M2584">
        <f t="shared" si="360"/>
        <v>2456.2799999999997</v>
      </c>
      <c r="N2584">
        <f t="shared" si="361"/>
        <v>1582.8600000000001</v>
      </c>
      <c r="O2584">
        <f t="shared" si="362"/>
        <v>873.41999999999962</v>
      </c>
      <c r="P2584" s="8">
        <f t="shared" si="363"/>
        <v>0.35558649665347586</v>
      </c>
      <c r="Q2584">
        <f t="shared" si="364"/>
        <v>122.81399999999999</v>
      </c>
      <c r="R2584">
        <f t="shared" si="365"/>
        <v>2333.4659999999999</v>
      </c>
      <c r="S2584">
        <f t="shared" si="366"/>
        <v>750.60599999999977</v>
      </c>
      <c r="T2584" t="str">
        <f>_xlfn.XLOOKUP(C2584,Customers!A:A,Customers!D:D)</f>
        <v>M</v>
      </c>
      <c r="U2584" s="13">
        <f>_xlfn.XLOOKUP(C2584,Customers!A:A,Customers!E:E)</f>
        <v>33196</v>
      </c>
      <c r="V2584" t="str">
        <f>_xlfn.XLOOKUP(C2584,Customers!A:A,Customers!F:F)</f>
        <v>New Tiffanyberg</v>
      </c>
      <c r="W2584" s="13">
        <f>_xlfn.XLOOKUP(C2584,Customers!A:A,Customers!G:G)</f>
        <v>44435</v>
      </c>
      <c r="X2584">
        <f t="shared" ca="1" si="367"/>
        <v>35</v>
      </c>
      <c r="Y2584" t="str">
        <f t="shared" ca="1" si="368"/>
        <v>26-35</v>
      </c>
    </row>
    <row r="2585" spans="1:25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  <c r="I2585">
        <f>_xlfn.XLOOKUP(D2585,Products!A:A,Products!E:E)</f>
        <v>673.78</v>
      </c>
      <c r="J2585">
        <f>_xlfn.XLOOKUP(D2585,Products!A:A,Products!F:F)</f>
        <v>363.33</v>
      </c>
      <c r="K2585" t="str">
        <f>_xlfn.XLOOKUP(D2585,Products!A:A,Products!C:C)</f>
        <v>Electronics</v>
      </c>
      <c r="L2585" t="str">
        <f>_xlfn.XLOOKUP(D2585,Products!A:A,Products!D:D)</f>
        <v>Smartphone</v>
      </c>
      <c r="M2585">
        <f t="shared" si="360"/>
        <v>2021.34</v>
      </c>
      <c r="N2585">
        <f t="shared" si="361"/>
        <v>1089.99</v>
      </c>
      <c r="O2585">
        <f t="shared" si="362"/>
        <v>931.34999999999991</v>
      </c>
      <c r="P2585" s="8">
        <f t="shared" si="363"/>
        <v>0.46075870462168655</v>
      </c>
      <c r="Q2585">
        <f t="shared" si="364"/>
        <v>303.20099999999996</v>
      </c>
      <c r="R2585">
        <f t="shared" si="365"/>
        <v>1718.1389999999999</v>
      </c>
      <c r="S2585">
        <f t="shared" si="366"/>
        <v>628.14899999999989</v>
      </c>
      <c r="T2585" t="str">
        <f>_xlfn.XLOOKUP(C2585,Customers!A:A,Customers!D:D)</f>
        <v>M</v>
      </c>
      <c r="U2585" s="13">
        <f>_xlfn.XLOOKUP(C2585,Customers!A:A,Customers!E:E)</f>
        <v>27138</v>
      </c>
      <c r="V2585" t="str">
        <f>_xlfn.XLOOKUP(C2585,Customers!A:A,Customers!F:F)</f>
        <v>Wilsonbury</v>
      </c>
      <c r="W2585" s="13">
        <f>_xlfn.XLOOKUP(C2585,Customers!A:A,Customers!G:G)</f>
        <v>44326</v>
      </c>
      <c r="X2585">
        <f t="shared" ca="1" si="367"/>
        <v>52</v>
      </c>
      <c r="Y2585" t="str">
        <f t="shared" ca="1" si="368"/>
        <v>50+</v>
      </c>
    </row>
    <row r="2586" spans="1:25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  <c r="I2586">
        <f>_xlfn.XLOOKUP(D2586,Products!A:A,Products!E:E)</f>
        <v>1501.46</v>
      </c>
      <c r="J2586">
        <f>_xlfn.XLOOKUP(D2586,Products!A:A,Products!F:F)</f>
        <v>1167.73</v>
      </c>
      <c r="K2586" t="str">
        <f>_xlfn.XLOOKUP(D2586,Products!A:A,Products!C:C)</f>
        <v>Fashion</v>
      </c>
      <c r="L2586" t="str">
        <f>_xlfn.XLOOKUP(D2586,Products!A:A,Products!D:D)</f>
        <v>Watches</v>
      </c>
      <c r="M2586">
        <f t="shared" si="360"/>
        <v>1501.46</v>
      </c>
      <c r="N2586">
        <f t="shared" si="361"/>
        <v>1167.73</v>
      </c>
      <c r="O2586">
        <f t="shared" si="362"/>
        <v>333.73</v>
      </c>
      <c r="P2586" s="8">
        <f t="shared" si="363"/>
        <v>0.22227032355174298</v>
      </c>
      <c r="Q2586">
        <f t="shared" si="364"/>
        <v>75.073000000000008</v>
      </c>
      <c r="R2586">
        <f t="shared" si="365"/>
        <v>1426.3869999999999</v>
      </c>
      <c r="S2586">
        <f t="shared" si="366"/>
        <v>258.65699999999993</v>
      </c>
      <c r="T2586" t="str">
        <f>_xlfn.XLOOKUP(C2586,Customers!A:A,Customers!D:D)</f>
        <v>M</v>
      </c>
      <c r="U2586" s="13">
        <f>_xlfn.XLOOKUP(C2586,Customers!A:A,Customers!E:E)</f>
        <v>25047</v>
      </c>
      <c r="V2586" t="str">
        <f>_xlfn.XLOOKUP(C2586,Customers!A:A,Customers!F:F)</f>
        <v>North Rodney</v>
      </c>
      <c r="W2586" s="13">
        <f>_xlfn.XLOOKUP(C2586,Customers!A:A,Customers!G:G)</f>
        <v>44186</v>
      </c>
      <c r="X2586">
        <f t="shared" ca="1" si="367"/>
        <v>57</v>
      </c>
      <c r="Y2586" t="str">
        <f t="shared" ca="1" si="368"/>
        <v>50+</v>
      </c>
    </row>
    <row r="2587" spans="1:25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  <c r="I2587">
        <f>_xlfn.XLOOKUP(D2587,Products!A:A,Products!E:E)</f>
        <v>1286.55</v>
      </c>
      <c r="J2587">
        <f>_xlfn.XLOOKUP(D2587,Products!A:A,Products!F:F)</f>
        <v>797.54</v>
      </c>
      <c r="K2587" t="str">
        <f>_xlfn.XLOOKUP(D2587,Products!A:A,Products!C:C)</f>
        <v>Fashion</v>
      </c>
      <c r="L2587" t="str">
        <f>_xlfn.XLOOKUP(D2587,Products!A:A,Products!D:D)</f>
        <v>Accessories</v>
      </c>
      <c r="M2587">
        <f t="shared" si="360"/>
        <v>1286.55</v>
      </c>
      <c r="N2587">
        <f t="shared" si="361"/>
        <v>797.54</v>
      </c>
      <c r="O2587">
        <f t="shared" si="362"/>
        <v>489.01</v>
      </c>
      <c r="P2587" s="8">
        <f t="shared" si="363"/>
        <v>0.380094049978625</v>
      </c>
      <c r="Q2587">
        <f t="shared" si="364"/>
        <v>128.655</v>
      </c>
      <c r="R2587">
        <f t="shared" si="365"/>
        <v>1157.895</v>
      </c>
      <c r="S2587">
        <f t="shared" si="366"/>
        <v>360.35500000000002</v>
      </c>
      <c r="T2587" t="str">
        <f>_xlfn.XLOOKUP(C2587,Customers!A:A,Customers!D:D)</f>
        <v>M</v>
      </c>
      <c r="U2587" s="13">
        <f>_xlfn.XLOOKUP(C2587,Customers!A:A,Customers!E:E)</f>
        <v>27138</v>
      </c>
      <c r="V2587" t="str">
        <f>_xlfn.XLOOKUP(C2587,Customers!A:A,Customers!F:F)</f>
        <v>Wilsonbury</v>
      </c>
      <c r="W2587" s="13">
        <f>_xlfn.XLOOKUP(C2587,Customers!A:A,Customers!G:G)</f>
        <v>44326</v>
      </c>
      <c r="X2587">
        <f t="shared" ca="1" si="367"/>
        <v>52</v>
      </c>
      <c r="Y2587" t="str">
        <f t="shared" ca="1" si="368"/>
        <v>50+</v>
      </c>
    </row>
    <row r="2588" spans="1:25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  <c r="I2588">
        <f>_xlfn.XLOOKUP(D2588,Products!A:A,Products!E:E)</f>
        <v>1286.55</v>
      </c>
      <c r="J2588">
        <f>_xlfn.XLOOKUP(D2588,Products!A:A,Products!F:F)</f>
        <v>797.54</v>
      </c>
      <c r="K2588" t="str">
        <f>_xlfn.XLOOKUP(D2588,Products!A:A,Products!C:C)</f>
        <v>Fashion</v>
      </c>
      <c r="L2588" t="str">
        <f>_xlfn.XLOOKUP(D2588,Products!A:A,Products!D:D)</f>
        <v>Accessories</v>
      </c>
      <c r="M2588">
        <f t="shared" si="360"/>
        <v>6432.75</v>
      </c>
      <c r="N2588">
        <f t="shared" si="361"/>
        <v>3987.7</v>
      </c>
      <c r="O2588">
        <f t="shared" si="362"/>
        <v>2445.0500000000002</v>
      </c>
      <c r="P2588" s="8">
        <f t="shared" si="363"/>
        <v>0.38009404997862506</v>
      </c>
      <c r="Q2588">
        <f t="shared" si="364"/>
        <v>964.91249999999991</v>
      </c>
      <c r="R2588">
        <f t="shared" si="365"/>
        <v>5467.8374999999996</v>
      </c>
      <c r="S2588">
        <f t="shared" si="366"/>
        <v>1480.1374999999998</v>
      </c>
      <c r="T2588" t="str">
        <f>_xlfn.XLOOKUP(C2588,Customers!A:A,Customers!D:D)</f>
        <v>F</v>
      </c>
      <c r="U2588" s="13">
        <f>_xlfn.XLOOKUP(C2588,Customers!A:A,Customers!E:E)</f>
        <v>27579</v>
      </c>
      <c r="V2588" t="str">
        <f>_xlfn.XLOOKUP(C2588,Customers!A:A,Customers!F:F)</f>
        <v>North Chaseborough</v>
      </c>
      <c r="W2588" s="13">
        <f>_xlfn.XLOOKUP(C2588,Customers!A:A,Customers!G:G)</f>
        <v>45571</v>
      </c>
      <c r="X2588">
        <f t="shared" ca="1" si="367"/>
        <v>50</v>
      </c>
      <c r="Y2588" t="str">
        <f t="shared" ca="1" si="368"/>
        <v>36-50</v>
      </c>
    </row>
    <row r="2589" spans="1:25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  <c r="I2589">
        <f>_xlfn.XLOOKUP(D2589,Products!A:A,Products!E:E)</f>
        <v>1487.41</v>
      </c>
      <c r="J2589">
        <f>_xlfn.XLOOKUP(D2589,Products!A:A,Products!F:F)</f>
        <v>813.07</v>
      </c>
      <c r="K2589" t="str">
        <f>_xlfn.XLOOKUP(D2589,Products!A:A,Products!C:C)</f>
        <v>Electronics</v>
      </c>
      <c r="L2589" t="str">
        <f>_xlfn.XLOOKUP(D2589,Products!A:A,Products!D:D)</f>
        <v>Smartphone</v>
      </c>
      <c r="M2589">
        <f t="shared" si="360"/>
        <v>4462.2300000000005</v>
      </c>
      <c r="N2589">
        <f t="shared" si="361"/>
        <v>2439.21</v>
      </c>
      <c r="O2589">
        <f t="shared" si="362"/>
        <v>2023.0200000000004</v>
      </c>
      <c r="P2589" s="8">
        <f t="shared" si="363"/>
        <v>0.45336524562830699</v>
      </c>
      <c r="Q2589">
        <f t="shared" si="364"/>
        <v>223.11150000000004</v>
      </c>
      <c r="R2589">
        <f t="shared" si="365"/>
        <v>4239.1185000000005</v>
      </c>
      <c r="S2589">
        <f t="shared" si="366"/>
        <v>1799.9085000000005</v>
      </c>
      <c r="T2589" t="str">
        <f>_xlfn.XLOOKUP(C2589,Customers!A:A,Customers!D:D)</f>
        <v>M</v>
      </c>
      <c r="U2589" s="13">
        <f>_xlfn.XLOOKUP(C2589,Customers!A:A,Customers!E:E)</f>
        <v>33160</v>
      </c>
      <c r="V2589" t="str">
        <f>_xlfn.XLOOKUP(C2589,Customers!A:A,Customers!F:F)</f>
        <v>Joshuamouth</v>
      </c>
      <c r="W2589" s="13">
        <f>_xlfn.XLOOKUP(C2589,Customers!A:A,Customers!G:G)</f>
        <v>44587</v>
      </c>
      <c r="X2589">
        <f t="shared" ca="1" si="367"/>
        <v>35</v>
      </c>
      <c r="Y2589" t="str">
        <f t="shared" ca="1" si="368"/>
        <v>26-35</v>
      </c>
    </row>
    <row r="2590" spans="1:25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  <c r="I2590">
        <f>_xlfn.XLOOKUP(D2590,Products!A:A,Products!E:E)</f>
        <v>1246.1099999999999</v>
      </c>
      <c r="J2590">
        <f>_xlfn.XLOOKUP(D2590,Products!A:A,Products!F:F)</f>
        <v>833.52</v>
      </c>
      <c r="K2590" t="str">
        <f>_xlfn.XLOOKUP(D2590,Products!A:A,Products!C:C)</f>
        <v>Electronics</v>
      </c>
      <c r="L2590" t="str">
        <f>_xlfn.XLOOKUP(D2590,Products!A:A,Products!D:D)</f>
        <v>Headphones</v>
      </c>
      <c r="M2590">
        <f t="shared" si="360"/>
        <v>4984.4399999999996</v>
      </c>
      <c r="N2590">
        <f t="shared" si="361"/>
        <v>3334.08</v>
      </c>
      <c r="O2590">
        <f t="shared" si="362"/>
        <v>1650.3599999999997</v>
      </c>
      <c r="P2590" s="8">
        <f t="shared" si="363"/>
        <v>0.33110239063967062</v>
      </c>
      <c r="Q2590">
        <f t="shared" si="364"/>
        <v>747.66599999999994</v>
      </c>
      <c r="R2590">
        <f t="shared" si="365"/>
        <v>4236.7739999999994</v>
      </c>
      <c r="S2590">
        <f t="shared" si="366"/>
        <v>902.69399999999951</v>
      </c>
      <c r="T2590" t="str">
        <f>_xlfn.XLOOKUP(C2590,Customers!A:A,Customers!D:D)</f>
        <v>F</v>
      </c>
      <c r="U2590" s="13">
        <f>_xlfn.XLOOKUP(C2590,Customers!A:A,Customers!E:E)</f>
        <v>31076</v>
      </c>
      <c r="V2590" t="str">
        <f>_xlfn.XLOOKUP(C2590,Customers!A:A,Customers!F:F)</f>
        <v>Angelaland</v>
      </c>
      <c r="W2590" s="13">
        <f>_xlfn.XLOOKUP(C2590,Customers!A:A,Customers!G:G)</f>
        <v>45799</v>
      </c>
      <c r="X2590">
        <f t="shared" ca="1" si="367"/>
        <v>41</v>
      </c>
      <c r="Y2590" t="str">
        <f t="shared" ca="1" si="368"/>
        <v>36-50</v>
      </c>
    </row>
    <row r="2591" spans="1:25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  <c r="I2591">
        <f>_xlfn.XLOOKUP(D2591,Products!A:A,Products!E:E)</f>
        <v>1044.6400000000001</v>
      </c>
      <c r="J2591">
        <f>_xlfn.XLOOKUP(D2591,Products!A:A,Products!F:F)</f>
        <v>775.07</v>
      </c>
      <c r="K2591" t="str">
        <f>_xlfn.XLOOKUP(D2591,Products!A:A,Products!C:C)</f>
        <v>Fashion</v>
      </c>
      <c r="L2591" t="str">
        <f>_xlfn.XLOOKUP(D2591,Products!A:A,Products!D:D)</f>
        <v>Footwear</v>
      </c>
      <c r="M2591">
        <f t="shared" si="360"/>
        <v>2089.2800000000002</v>
      </c>
      <c r="N2591">
        <f t="shared" si="361"/>
        <v>1550.14</v>
      </c>
      <c r="O2591">
        <f t="shared" si="362"/>
        <v>539.1400000000001</v>
      </c>
      <c r="P2591" s="8">
        <f t="shared" si="363"/>
        <v>0.25805062030938891</v>
      </c>
      <c r="Q2591">
        <f t="shared" si="364"/>
        <v>313.392</v>
      </c>
      <c r="R2591">
        <f t="shared" si="365"/>
        <v>1775.8880000000001</v>
      </c>
      <c r="S2591">
        <f t="shared" si="366"/>
        <v>225.74800000000005</v>
      </c>
      <c r="T2591" t="str">
        <f>_xlfn.XLOOKUP(C2591,Customers!A:A,Customers!D:D)</f>
        <v>M</v>
      </c>
      <c r="U2591" s="13">
        <f>_xlfn.XLOOKUP(C2591,Customers!A:A,Customers!E:E)</f>
        <v>31478</v>
      </c>
      <c r="V2591" t="str">
        <f>_xlfn.XLOOKUP(C2591,Customers!A:A,Customers!F:F)</f>
        <v>North Charlesville</v>
      </c>
      <c r="W2591" s="13">
        <f>_xlfn.XLOOKUP(C2591,Customers!A:A,Customers!G:G)</f>
        <v>45172</v>
      </c>
      <c r="X2591">
        <f t="shared" ca="1" si="367"/>
        <v>40</v>
      </c>
      <c r="Y2591" t="str">
        <f t="shared" ca="1" si="368"/>
        <v>36-50</v>
      </c>
    </row>
    <row r="2592" spans="1:25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  <c r="I2592">
        <f>_xlfn.XLOOKUP(D2592,Products!A:A,Products!E:E)</f>
        <v>540.94000000000005</v>
      </c>
      <c r="J2592">
        <f>_xlfn.XLOOKUP(D2592,Products!A:A,Products!F:F)</f>
        <v>398.25</v>
      </c>
      <c r="K2592" t="str">
        <f>_xlfn.XLOOKUP(D2592,Products!A:A,Products!C:C)</f>
        <v>Fashion</v>
      </c>
      <c r="L2592" t="str">
        <f>_xlfn.XLOOKUP(D2592,Products!A:A,Products!D:D)</f>
        <v>Clothing</v>
      </c>
      <c r="M2592">
        <f t="shared" si="360"/>
        <v>1622.8200000000002</v>
      </c>
      <c r="N2592">
        <f t="shared" si="361"/>
        <v>1194.75</v>
      </c>
      <c r="O2592">
        <f t="shared" si="362"/>
        <v>428.07000000000016</v>
      </c>
      <c r="P2592" s="8">
        <f t="shared" si="363"/>
        <v>0.26378156542315234</v>
      </c>
      <c r="Q2592">
        <f t="shared" si="364"/>
        <v>81.14100000000002</v>
      </c>
      <c r="R2592">
        <f t="shared" si="365"/>
        <v>1541.6790000000001</v>
      </c>
      <c r="S2592">
        <f t="shared" si="366"/>
        <v>346.92900000000009</v>
      </c>
      <c r="T2592" t="str">
        <f>_xlfn.XLOOKUP(C2592,Customers!A:A,Customers!D:D)</f>
        <v>M</v>
      </c>
      <c r="U2592" s="13">
        <f>_xlfn.XLOOKUP(C2592,Customers!A:A,Customers!E:E)</f>
        <v>33771</v>
      </c>
      <c r="V2592" t="str">
        <f>_xlfn.XLOOKUP(C2592,Customers!A:A,Customers!F:F)</f>
        <v>East Edgarborough</v>
      </c>
      <c r="W2592" s="13">
        <f>_xlfn.XLOOKUP(C2592,Customers!A:A,Customers!G:G)</f>
        <v>45544</v>
      </c>
      <c r="X2592">
        <f t="shared" ca="1" si="367"/>
        <v>34</v>
      </c>
      <c r="Y2592" t="str">
        <f t="shared" ca="1" si="368"/>
        <v>26-35</v>
      </c>
    </row>
    <row r="2593" spans="1:25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  <c r="I2593">
        <f>_xlfn.XLOOKUP(D2593,Products!A:A,Products!E:E)</f>
        <v>318.05</v>
      </c>
      <c r="J2593">
        <f>_xlfn.XLOOKUP(D2593,Products!A:A,Products!F:F)</f>
        <v>187.34</v>
      </c>
      <c r="K2593" t="str">
        <f>_xlfn.XLOOKUP(D2593,Products!A:A,Products!C:C)</f>
        <v>Groceries</v>
      </c>
      <c r="L2593" t="str">
        <f>_xlfn.XLOOKUP(D2593,Products!A:A,Products!D:D)</f>
        <v>Fruits</v>
      </c>
      <c r="M2593">
        <f t="shared" si="360"/>
        <v>636.1</v>
      </c>
      <c r="N2593">
        <f t="shared" si="361"/>
        <v>374.68</v>
      </c>
      <c r="O2593">
        <f t="shared" si="362"/>
        <v>261.42</v>
      </c>
      <c r="P2593" s="8">
        <f t="shared" si="363"/>
        <v>0.41097311743436565</v>
      </c>
      <c r="Q2593">
        <f t="shared" si="364"/>
        <v>63.610000000000007</v>
      </c>
      <c r="R2593">
        <f t="shared" si="365"/>
        <v>572.49</v>
      </c>
      <c r="S2593">
        <f t="shared" si="366"/>
        <v>197.81</v>
      </c>
      <c r="T2593" t="str">
        <f>_xlfn.XLOOKUP(C2593,Customers!A:A,Customers!D:D)</f>
        <v>F</v>
      </c>
      <c r="U2593" s="13">
        <f>_xlfn.XLOOKUP(C2593,Customers!A:A,Customers!E:E)</f>
        <v>35905</v>
      </c>
      <c r="V2593" t="str">
        <f>_xlfn.XLOOKUP(C2593,Customers!A:A,Customers!F:F)</f>
        <v>Lake Michaelshire</v>
      </c>
      <c r="W2593" s="13">
        <f>_xlfn.XLOOKUP(C2593,Customers!A:A,Customers!G:G)</f>
        <v>45389</v>
      </c>
      <c r="X2593">
        <f t="shared" ca="1" si="367"/>
        <v>28</v>
      </c>
      <c r="Y2593" t="str">
        <f t="shared" ca="1" si="368"/>
        <v>26-35</v>
      </c>
    </row>
    <row r="2594" spans="1:25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  <c r="I2594">
        <f>_xlfn.XLOOKUP(D2594,Products!A:A,Products!E:E)</f>
        <v>1562.43</v>
      </c>
      <c r="J2594">
        <f>_xlfn.XLOOKUP(D2594,Products!A:A,Products!F:F)</f>
        <v>1195.6300000000001</v>
      </c>
      <c r="K2594" t="str">
        <f>_xlfn.XLOOKUP(D2594,Products!A:A,Products!C:C)</f>
        <v>Electronics</v>
      </c>
      <c r="L2594" t="str">
        <f>_xlfn.XLOOKUP(D2594,Products!A:A,Products!D:D)</f>
        <v>Laptop</v>
      </c>
      <c r="M2594">
        <f t="shared" si="360"/>
        <v>4687.29</v>
      </c>
      <c r="N2594">
        <f t="shared" si="361"/>
        <v>3586.8900000000003</v>
      </c>
      <c r="O2594">
        <f t="shared" si="362"/>
        <v>1100.3999999999996</v>
      </c>
      <c r="P2594" s="8">
        <f t="shared" si="363"/>
        <v>0.23476251736077769</v>
      </c>
      <c r="Q2594">
        <f t="shared" si="364"/>
        <v>703.09349999999995</v>
      </c>
      <c r="R2594">
        <f t="shared" si="365"/>
        <v>3984.1965</v>
      </c>
      <c r="S2594">
        <f t="shared" si="366"/>
        <v>397.30649999999969</v>
      </c>
      <c r="T2594" t="str">
        <f>_xlfn.XLOOKUP(C2594,Customers!A:A,Customers!D:D)</f>
        <v>F</v>
      </c>
      <c r="U2594" s="13">
        <f>_xlfn.XLOOKUP(C2594,Customers!A:A,Customers!E:E)</f>
        <v>32848</v>
      </c>
      <c r="V2594" t="str">
        <f>_xlfn.XLOOKUP(C2594,Customers!A:A,Customers!F:F)</f>
        <v>Wilsonland</v>
      </c>
      <c r="W2594" s="13">
        <f>_xlfn.XLOOKUP(C2594,Customers!A:A,Customers!G:G)</f>
        <v>44709</v>
      </c>
      <c r="X2594">
        <f t="shared" ca="1" si="367"/>
        <v>36</v>
      </c>
      <c r="Y2594" t="str">
        <f t="shared" ca="1" si="368"/>
        <v>36-50</v>
      </c>
    </row>
    <row r="2595" spans="1:25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  <c r="I2595">
        <f>_xlfn.XLOOKUP(D2595,Products!A:A,Products!E:E)</f>
        <v>1193.0899999999999</v>
      </c>
      <c r="J2595">
        <f>_xlfn.XLOOKUP(D2595,Products!A:A,Products!F:F)</f>
        <v>818.24</v>
      </c>
      <c r="K2595" t="str">
        <f>_xlfn.XLOOKUP(D2595,Products!A:A,Products!C:C)</f>
        <v>Electronics</v>
      </c>
      <c r="L2595" t="str">
        <f>_xlfn.XLOOKUP(D2595,Products!A:A,Products!D:D)</f>
        <v>Camera</v>
      </c>
      <c r="M2595">
        <f t="shared" si="360"/>
        <v>5965.45</v>
      </c>
      <c r="N2595">
        <f t="shared" si="361"/>
        <v>4091.2</v>
      </c>
      <c r="O2595">
        <f t="shared" si="362"/>
        <v>1874.25</v>
      </c>
      <c r="P2595" s="8">
        <f t="shared" si="363"/>
        <v>0.31418417722049469</v>
      </c>
      <c r="Q2595">
        <f t="shared" si="364"/>
        <v>298.27249999999998</v>
      </c>
      <c r="R2595">
        <f t="shared" si="365"/>
        <v>5667.1774999999998</v>
      </c>
      <c r="S2595">
        <f t="shared" si="366"/>
        <v>1575.9775</v>
      </c>
      <c r="T2595" t="str">
        <f>_xlfn.XLOOKUP(C2595,Customers!A:A,Customers!D:D)</f>
        <v>F</v>
      </c>
      <c r="U2595" s="13">
        <f>_xlfn.XLOOKUP(C2595,Customers!A:A,Customers!E:E)</f>
        <v>35515</v>
      </c>
      <c r="V2595" t="str">
        <f>_xlfn.XLOOKUP(C2595,Customers!A:A,Customers!F:F)</f>
        <v>North Jamesport</v>
      </c>
      <c r="W2595" s="13">
        <f>_xlfn.XLOOKUP(C2595,Customers!A:A,Customers!G:G)</f>
        <v>44804</v>
      </c>
      <c r="X2595">
        <f t="shared" ca="1" si="367"/>
        <v>29</v>
      </c>
      <c r="Y2595" t="str">
        <f t="shared" ca="1" si="368"/>
        <v>26-35</v>
      </c>
    </row>
    <row r="2596" spans="1:25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  <c r="I2596">
        <f>_xlfn.XLOOKUP(D2596,Products!A:A,Products!E:E)</f>
        <v>29.24</v>
      </c>
      <c r="J2596">
        <f>_xlfn.XLOOKUP(D2596,Products!A:A,Products!F:F)</f>
        <v>15.28</v>
      </c>
      <c r="K2596" t="str">
        <f>_xlfn.XLOOKUP(D2596,Products!A:A,Products!C:C)</f>
        <v>Fashion</v>
      </c>
      <c r="L2596" t="str">
        <f>_xlfn.XLOOKUP(D2596,Products!A:A,Products!D:D)</f>
        <v>Watches</v>
      </c>
      <c r="M2596">
        <f t="shared" si="360"/>
        <v>116.96</v>
      </c>
      <c r="N2596">
        <f t="shared" si="361"/>
        <v>61.12</v>
      </c>
      <c r="O2596">
        <f t="shared" si="362"/>
        <v>55.839999999999996</v>
      </c>
      <c r="P2596" s="8">
        <f t="shared" si="363"/>
        <v>0.47742818057455538</v>
      </c>
      <c r="Q2596">
        <f t="shared" si="364"/>
        <v>0</v>
      </c>
      <c r="R2596">
        <f t="shared" si="365"/>
        <v>116.96</v>
      </c>
      <c r="S2596">
        <f t="shared" si="366"/>
        <v>55.839999999999996</v>
      </c>
      <c r="T2596" t="str">
        <f>_xlfn.XLOOKUP(C2596,Customers!A:A,Customers!D:D)</f>
        <v>M</v>
      </c>
      <c r="U2596" s="13">
        <f>_xlfn.XLOOKUP(C2596,Customers!A:A,Customers!E:E)</f>
        <v>22937</v>
      </c>
      <c r="V2596" t="str">
        <f>_xlfn.XLOOKUP(C2596,Customers!A:A,Customers!F:F)</f>
        <v>Seanland</v>
      </c>
      <c r="W2596" s="13">
        <f>_xlfn.XLOOKUP(C2596,Customers!A:A,Customers!G:G)</f>
        <v>45876</v>
      </c>
      <c r="X2596">
        <f t="shared" ca="1" si="367"/>
        <v>63</v>
      </c>
      <c r="Y2596" t="str">
        <f t="shared" ca="1" si="368"/>
        <v>50+</v>
      </c>
    </row>
    <row r="2597" spans="1:25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  <c r="I2597">
        <f>_xlfn.XLOOKUP(D2597,Products!A:A,Products!E:E)</f>
        <v>1485.05</v>
      </c>
      <c r="J2597">
        <f>_xlfn.XLOOKUP(D2597,Products!A:A,Products!F:F)</f>
        <v>988.31</v>
      </c>
      <c r="K2597" t="str">
        <f>_xlfn.XLOOKUP(D2597,Products!A:A,Products!C:C)</f>
        <v>Fashion</v>
      </c>
      <c r="L2597" t="str">
        <f>_xlfn.XLOOKUP(D2597,Products!A:A,Products!D:D)</f>
        <v>Clothing</v>
      </c>
      <c r="M2597">
        <f t="shared" si="360"/>
        <v>4455.1499999999996</v>
      </c>
      <c r="N2597">
        <f t="shared" si="361"/>
        <v>2964.93</v>
      </c>
      <c r="O2597">
        <f t="shared" si="362"/>
        <v>1490.2199999999998</v>
      </c>
      <c r="P2597" s="8">
        <f t="shared" si="363"/>
        <v>0.33449378808794317</v>
      </c>
      <c r="Q2597">
        <f t="shared" si="364"/>
        <v>0</v>
      </c>
      <c r="R2597">
        <f t="shared" si="365"/>
        <v>4455.1499999999996</v>
      </c>
      <c r="S2597">
        <f t="shared" si="366"/>
        <v>1490.2199999999998</v>
      </c>
      <c r="T2597" t="str">
        <f>_xlfn.XLOOKUP(C2597,Customers!A:A,Customers!D:D)</f>
        <v>M</v>
      </c>
      <c r="U2597" s="13">
        <f>_xlfn.XLOOKUP(C2597,Customers!A:A,Customers!E:E)</f>
        <v>29985</v>
      </c>
      <c r="V2597" t="str">
        <f>_xlfn.XLOOKUP(C2597,Customers!A:A,Customers!F:F)</f>
        <v>Marcchester</v>
      </c>
      <c r="W2597" s="13">
        <f>_xlfn.XLOOKUP(C2597,Customers!A:A,Customers!G:G)</f>
        <v>45488</v>
      </c>
      <c r="X2597">
        <f t="shared" ca="1" si="367"/>
        <v>44</v>
      </c>
      <c r="Y2597" t="str">
        <f t="shared" ca="1" si="368"/>
        <v>36-50</v>
      </c>
    </row>
    <row r="2598" spans="1:25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  <c r="I2598">
        <f>_xlfn.XLOOKUP(D2598,Products!A:A,Products!E:E)</f>
        <v>318.05</v>
      </c>
      <c r="J2598">
        <f>_xlfn.XLOOKUP(D2598,Products!A:A,Products!F:F)</f>
        <v>187.34</v>
      </c>
      <c r="K2598" t="str">
        <f>_xlfn.XLOOKUP(D2598,Products!A:A,Products!C:C)</f>
        <v>Groceries</v>
      </c>
      <c r="L2598" t="str">
        <f>_xlfn.XLOOKUP(D2598,Products!A:A,Products!D:D)</f>
        <v>Fruits</v>
      </c>
      <c r="M2598">
        <f t="shared" si="360"/>
        <v>1590.25</v>
      </c>
      <c r="N2598">
        <f t="shared" si="361"/>
        <v>936.7</v>
      </c>
      <c r="O2598">
        <f t="shared" si="362"/>
        <v>653.54999999999995</v>
      </c>
      <c r="P2598" s="8">
        <f t="shared" si="363"/>
        <v>0.41097311743436565</v>
      </c>
      <c r="Q2598">
        <f t="shared" si="364"/>
        <v>79.512500000000003</v>
      </c>
      <c r="R2598">
        <f t="shared" si="365"/>
        <v>1510.7375</v>
      </c>
      <c r="S2598">
        <f t="shared" si="366"/>
        <v>574.03749999999991</v>
      </c>
      <c r="T2598" t="str">
        <f>_xlfn.XLOOKUP(C2598,Customers!A:A,Customers!D:D)</f>
        <v>M</v>
      </c>
      <c r="U2598" s="13">
        <f>_xlfn.XLOOKUP(C2598,Customers!A:A,Customers!E:E)</f>
        <v>21971</v>
      </c>
      <c r="V2598" t="str">
        <f>_xlfn.XLOOKUP(C2598,Customers!A:A,Customers!F:F)</f>
        <v>Smithburgh</v>
      </c>
      <c r="W2598" s="13">
        <f>_xlfn.XLOOKUP(C2598,Customers!A:A,Customers!G:G)</f>
        <v>45242</v>
      </c>
      <c r="X2598">
        <f t="shared" ca="1" si="367"/>
        <v>66</v>
      </c>
      <c r="Y2598" t="str">
        <f t="shared" ca="1" si="368"/>
        <v>50+</v>
      </c>
    </row>
    <row r="2599" spans="1:25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  <c r="I2599">
        <f>_xlfn.XLOOKUP(D2599,Products!A:A,Products!E:E)</f>
        <v>29.24</v>
      </c>
      <c r="J2599">
        <f>_xlfn.XLOOKUP(D2599,Products!A:A,Products!F:F)</f>
        <v>15.28</v>
      </c>
      <c r="K2599" t="str">
        <f>_xlfn.XLOOKUP(D2599,Products!A:A,Products!C:C)</f>
        <v>Fashion</v>
      </c>
      <c r="L2599" t="str">
        <f>_xlfn.XLOOKUP(D2599,Products!A:A,Products!D:D)</f>
        <v>Watches</v>
      </c>
      <c r="M2599">
        <f t="shared" si="360"/>
        <v>58.48</v>
      </c>
      <c r="N2599">
        <f t="shared" si="361"/>
        <v>30.56</v>
      </c>
      <c r="O2599">
        <f t="shared" si="362"/>
        <v>27.919999999999998</v>
      </c>
      <c r="P2599" s="8">
        <f t="shared" si="363"/>
        <v>0.47742818057455538</v>
      </c>
      <c r="Q2599">
        <f t="shared" si="364"/>
        <v>2.9239999999999999</v>
      </c>
      <c r="R2599">
        <f t="shared" si="365"/>
        <v>55.555999999999997</v>
      </c>
      <c r="S2599">
        <f t="shared" si="366"/>
        <v>24.995999999999999</v>
      </c>
      <c r="T2599" t="str">
        <f>_xlfn.XLOOKUP(C2599,Customers!A:A,Customers!D:D)</f>
        <v>F</v>
      </c>
      <c r="U2599" s="13">
        <f>_xlfn.XLOOKUP(C2599,Customers!A:A,Customers!E:E)</f>
        <v>31304</v>
      </c>
      <c r="V2599" t="str">
        <f>_xlfn.XLOOKUP(C2599,Customers!A:A,Customers!F:F)</f>
        <v>New Randychester</v>
      </c>
      <c r="W2599" s="13">
        <f>_xlfn.XLOOKUP(C2599,Customers!A:A,Customers!G:G)</f>
        <v>44186</v>
      </c>
      <c r="X2599">
        <f t="shared" ca="1" si="367"/>
        <v>40</v>
      </c>
      <c r="Y2599" t="str">
        <f t="shared" ca="1" si="368"/>
        <v>36-50</v>
      </c>
    </row>
    <row r="2600" spans="1:25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  <c r="I2600">
        <f>_xlfn.XLOOKUP(D2600,Products!A:A,Products!E:E)</f>
        <v>428.05</v>
      </c>
      <c r="J2600">
        <f>_xlfn.XLOOKUP(D2600,Products!A:A,Products!F:F)</f>
        <v>246.07</v>
      </c>
      <c r="K2600" t="str">
        <f>_xlfn.XLOOKUP(D2600,Products!A:A,Products!C:C)</f>
        <v>Electronics</v>
      </c>
      <c r="L2600" t="str">
        <f>_xlfn.XLOOKUP(D2600,Products!A:A,Products!D:D)</f>
        <v>Laptop</v>
      </c>
      <c r="M2600">
        <f t="shared" si="360"/>
        <v>2140.25</v>
      </c>
      <c r="N2600">
        <f t="shared" si="361"/>
        <v>1230.3499999999999</v>
      </c>
      <c r="O2600">
        <f t="shared" si="362"/>
        <v>909.90000000000009</v>
      </c>
      <c r="P2600" s="8">
        <f t="shared" si="363"/>
        <v>0.42513725032122418</v>
      </c>
      <c r="Q2600">
        <f t="shared" si="364"/>
        <v>214.02500000000001</v>
      </c>
      <c r="R2600">
        <f t="shared" si="365"/>
        <v>1926.2249999999999</v>
      </c>
      <c r="S2600">
        <f t="shared" si="366"/>
        <v>695.875</v>
      </c>
      <c r="T2600" t="str">
        <f>_xlfn.XLOOKUP(C2600,Customers!A:A,Customers!D:D)</f>
        <v>M</v>
      </c>
      <c r="U2600" s="13">
        <f>_xlfn.XLOOKUP(C2600,Customers!A:A,Customers!E:E)</f>
        <v>23397</v>
      </c>
      <c r="V2600" t="str">
        <f>_xlfn.XLOOKUP(C2600,Customers!A:A,Customers!F:F)</f>
        <v>New Jontown</v>
      </c>
      <c r="W2600" s="13">
        <f>_xlfn.XLOOKUP(C2600,Customers!A:A,Customers!G:G)</f>
        <v>44737</v>
      </c>
      <c r="X2600">
        <f t="shared" ca="1" si="367"/>
        <v>62</v>
      </c>
      <c r="Y2600" t="str">
        <f t="shared" ca="1" si="368"/>
        <v>50+</v>
      </c>
    </row>
    <row r="2601" spans="1:25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  <c r="I2601">
        <f>_xlfn.XLOOKUP(D2601,Products!A:A,Products!E:E)</f>
        <v>1562.43</v>
      </c>
      <c r="J2601">
        <f>_xlfn.XLOOKUP(D2601,Products!A:A,Products!F:F)</f>
        <v>1195.6300000000001</v>
      </c>
      <c r="K2601" t="str">
        <f>_xlfn.XLOOKUP(D2601,Products!A:A,Products!C:C)</f>
        <v>Electronics</v>
      </c>
      <c r="L2601" t="str">
        <f>_xlfn.XLOOKUP(D2601,Products!A:A,Products!D:D)</f>
        <v>Laptop</v>
      </c>
      <c r="M2601">
        <f t="shared" si="360"/>
        <v>1562.43</v>
      </c>
      <c r="N2601">
        <f t="shared" si="361"/>
        <v>1195.6300000000001</v>
      </c>
      <c r="O2601">
        <f t="shared" si="362"/>
        <v>366.79999999999995</v>
      </c>
      <c r="P2601" s="8">
        <f t="shared" si="363"/>
        <v>0.23476251736077772</v>
      </c>
      <c r="Q2601">
        <f t="shared" si="364"/>
        <v>78.121500000000012</v>
      </c>
      <c r="R2601">
        <f t="shared" si="365"/>
        <v>1484.3085000000001</v>
      </c>
      <c r="S2601">
        <f t="shared" si="366"/>
        <v>288.67849999999999</v>
      </c>
      <c r="T2601" t="str">
        <f>_xlfn.XLOOKUP(C2601,Customers!A:A,Customers!D:D)</f>
        <v>F</v>
      </c>
      <c r="U2601" s="13">
        <f>_xlfn.XLOOKUP(C2601,Customers!A:A,Customers!E:E)</f>
        <v>22610</v>
      </c>
      <c r="V2601" t="str">
        <f>_xlfn.XLOOKUP(C2601,Customers!A:A,Customers!F:F)</f>
        <v>North April</v>
      </c>
      <c r="W2601" s="13">
        <f>_xlfn.XLOOKUP(C2601,Customers!A:A,Customers!G:G)</f>
        <v>45036</v>
      </c>
      <c r="X2601">
        <f t="shared" ca="1" si="367"/>
        <v>64</v>
      </c>
      <c r="Y2601" t="str">
        <f t="shared" ca="1" si="368"/>
        <v>50+</v>
      </c>
    </row>
    <row r="2602" spans="1:25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  <c r="I2602">
        <f>_xlfn.XLOOKUP(D2602,Products!A:A,Products!E:E)</f>
        <v>673.78</v>
      </c>
      <c r="J2602">
        <f>_xlfn.XLOOKUP(D2602,Products!A:A,Products!F:F)</f>
        <v>363.33</v>
      </c>
      <c r="K2602" t="str">
        <f>_xlfn.XLOOKUP(D2602,Products!A:A,Products!C:C)</f>
        <v>Electronics</v>
      </c>
      <c r="L2602" t="str">
        <f>_xlfn.XLOOKUP(D2602,Products!A:A,Products!D:D)</f>
        <v>Smartphone</v>
      </c>
      <c r="M2602">
        <f t="shared" si="360"/>
        <v>1347.56</v>
      </c>
      <c r="N2602">
        <f t="shared" si="361"/>
        <v>726.66</v>
      </c>
      <c r="O2602">
        <f t="shared" si="362"/>
        <v>620.9</v>
      </c>
      <c r="P2602" s="8">
        <f t="shared" si="363"/>
        <v>0.46075870462168661</v>
      </c>
      <c r="Q2602">
        <f t="shared" si="364"/>
        <v>67.378</v>
      </c>
      <c r="R2602">
        <f t="shared" si="365"/>
        <v>1280.182</v>
      </c>
      <c r="S2602">
        <f t="shared" si="366"/>
        <v>553.52200000000005</v>
      </c>
      <c r="T2602" t="str">
        <f>_xlfn.XLOOKUP(C2602,Customers!A:A,Customers!D:D)</f>
        <v>M</v>
      </c>
      <c r="U2602" s="13">
        <f>_xlfn.XLOOKUP(C2602,Customers!A:A,Customers!E:E)</f>
        <v>27877</v>
      </c>
      <c r="V2602" t="str">
        <f>_xlfn.XLOOKUP(C2602,Customers!A:A,Customers!F:F)</f>
        <v>Murrayborough</v>
      </c>
      <c r="W2602" s="13">
        <f>_xlfn.XLOOKUP(C2602,Customers!A:A,Customers!G:G)</f>
        <v>44613</v>
      </c>
      <c r="X2602">
        <f t="shared" ca="1" si="367"/>
        <v>50</v>
      </c>
      <c r="Y2602" t="str">
        <f t="shared" ca="1" si="368"/>
        <v>36-50</v>
      </c>
    </row>
    <row r="2603" spans="1:25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  <c r="I2603">
        <f>_xlfn.XLOOKUP(D2603,Products!A:A,Products!E:E)</f>
        <v>564.41999999999996</v>
      </c>
      <c r="J2603">
        <f>_xlfn.XLOOKUP(D2603,Products!A:A,Products!F:F)</f>
        <v>293.95999999999998</v>
      </c>
      <c r="K2603" t="str">
        <f>_xlfn.XLOOKUP(D2603,Products!A:A,Products!C:C)</f>
        <v>Fashion</v>
      </c>
      <c r="L2603" t="str">
        <f>_xlfn.XLOOKUP(D2603,Products!A:A,Products!D:D)</f>
        <v>Accessories</v>
      </c>
      <c r="M2603">
        <f t="shared" si="360"/>
        <v>2822.1</v>
      </c>
      <c r="N2603">
        <f t="shared" si="361"/>
        <v>1469.8</v>
      </c>
      <c r="O2603">
        <f t="shared" si="362"/>
        <v>1352.3</v>
      </c>
      <c r="P2603" s="8">
        <f t="shared" si="363"/>
        <v>0.47918216930654478</v>
      </c>
      <c r="Q2603">
        <f t="shared" si="364"/>
        <v>0</v>
      </c>
      <c r="R2603">
        <f t="shared" si="365"/>
        <v>2822.1</v>
      </c>
      <c r="S2603">
        <f t="shared" si="366"/>
        <v>1352.3</v>
      </c>
      <c r="T2603" t="str">
        <f>_xlfn.XLOOKUP(C2603,Customers!A:A,Customers!D:D)</f>
        <v>M</v>
      </c>
      <c r="U2603" s="13">
        <f>_xlfn.XLOOKUP(C2603,Customers!A:A,Customers!E:E)</f>
        <v>33450</v>
      </c>
      <c r="V2603" t="str">
        <f>_xlfn.XLOOKUP(C2603,Customers!A:A,Customers!F:F)</f>
        <v>West Ralph</v>
      </c>
      <c r="W2603" s="13">
        <f>_xlfn.XLOOKUP(C2603,Customers!A:A,Customers!G:G)</f>
        <v>45747</v>
      </c>
      <c r="X2603">
        <f t="shared" ca="1" si="367"/>
        <v>34</v>
      </c>
      <c r="Y2603" t="str">
        <f t="shared" ca="1" si="368"/>
        <v>26-35</v>
      </c>
    </row>
    <row r="2604" spans="1:25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  <c r="I2604">
        <f>_xlfn.XLOOKUP(D2604,Products!A:A,Products!E:E)</f>
        <v>304.70999999999998</v>
      </c>
      <c r="J2604">
        <f>_xlfn.XLOOKUP(D2604,Products!A:A,Products!F:F)</f>
        <v>164.01</v>
      </c>
      <c r="K2604" t="str">
        <f>_xlfn.XLOOKUP(D2604,Products!A:A,Products!C:C)</f>
        <v>Groceries</v>
      </c>
      <c r="L2604" t="str">
        <f>_xlfn.XLOOKUP(D2604,Products!A:A,Products!D:D)</f>
        <v>Vegetables</v>
      </c>
      <c r="M2604">
        <f t="shared" si="360"/>
        <v>609.41999999999996</v>
      </c>
      <c r="N2604">
        <f t="shared" si="361"/>
        <v>328.02</v>
      </c>
      <c r="O2604">
        <f t="shared" si="362"/>
        <v>281.39999999999998</v>
      </c>
      <c r="P2604" s="8">
        <f t="shared" si="363"/>
        <v>0.46175051688490698</v>
      </c>
      <c r="Q2604">
        <f t="shared" si="364"/>
        <v>91.412999999999997</v>
      </c>
      <c r="R2604">
        <f t="shared" si="365"/>
        <v>518.00699999999995</v>
      </c>
      <c r="S2604">
        <f t="shared" si="366"/>
        <v>189.98699999999997</v>
      </c>
      <c r="T2604" t="str">
        <f>_xlfn.XLOOKUP(C2604,Customers!A:A,Customers!D:D)</f>
        <v>F</v>
      </c>
      <c r="U2604" s="13">
        <f>_xlfn.XLOOKUP(C2604,Customers!A:A,Customers!E:E)</f>
        <v>31328</v>
      </c>
      <c r="V2604" t="str">
        <f>_xlfn.XLOOKUP(C2604,Customers!A:A,Customers!F:F)</f>
        <v>Lake Lindsay</v>
      </c>
      <c r="W2604" s="13">
        <f>_xlfn.XLOOKUP(C2604,Customers!A:A,Customers!G:G)</f>
        <v>45889</v>
      </c>
      <c r="X2604">
        <f t="shared" ca="1" si="367"/>
        <v>40</v>
      </c>
      <c r="Y2604" t="str">
        <f t="shared" ca="1" si="368"/>
        <v>36-50</v>
      </c>
    </row>
    <row r="2605" spans="1:25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  <c r="I2605">
        <f>_xlfn.XLOOKUP(D2605,Products!A:A,Products!E:E)</f>
        <v>1396.22</v>
      </c>
      <c r="J2605">
        <f>_xlfn.XLOOKUP(D2605,Products!A:A,Products!F:F)</f>
        <v>1004.09</v>
      </c>
      <c r="K2605" t="str">
        <f>_xlfn.XLOOKUP(D2605,Products!A:A,Products!C:C)</f>
        <v>Fashion</v>
      </c>
      <c r="L2605" t="str">
        <f>_xlfn.XLOOKUP(D2605,Products!A:A,Products!D:D)</f>
        <v>Bags</v>
      </c>
      <c r="M2605">
        <f t="shared" si="360"/>
        <v>5584.88</v>
      </c>
      <c r="N2605">
        <f t="shared" si="361"/>
        <v>4016.36</v>
      </c>
      <c r="O2605">
        <f t="shared" si="362"/>
        <v>1568.52</v>
      </c>
      <c r="P2605" s="8">
        <f t="shared" si="363"/>
        <v>0.28085115526206472</v>
      </c>
      <c r="Q2605">
        <f t="shared" si="364"/>
        <v>279.24400000000003</v>
      </c>
      <c r="R2605">
        <f t="shared" si="365"/>
        <v>5305.6360000000004</v>
      </c>
      <c r="S2605">
        <f t="shared" si="366"/>
        <v>1289.2760000000003</v>
      </c>
      <c r="T2605" t="str">
        <f>_xlfn.XLOOKUP(C2605,Customers!A:A,Customers!D:D)</f>
        <v>F</v>
      </c>
      <c r="U2605" s="13">
        <f>_xlfn.XLOOKUP(C2605,Customers!A:A,Customers!E:E)</f>
        <v>29406</v>
      </c>
      <c r="V2605" t="str">
        <f>_xlfn.XLOOKUP(C2605,Customers!A:A,Customers!F:F)</f>
        <v>Adkinsport</v>
      </c>
      <c r="W2605" s="13">
        <f>_xlfn.XLOOKUP(C2605,Customers!A:A,Customers!G:G)</f>
        <v>45892</v>
      </c>
      <c r="X2605">
        <f t="shared" ca="1" si="367"/>
        <v>45</v>
      </c>
      <c r="Y2605" t="str">
        <f t="shared" ca="1" si="368"/>
        <v>36-50</v>
      </c>
    </row>
    <row r="2606" spans="1:25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  <c r="I2606">
        <f>_xlfn.XLOOKUP(D2606,Products!A:A,Products!E:E)</f>
        <v>1762.92</v>
      </c>
      <c r="J2606">
        <f>_xlfn.XLOOKUP(D2606,Products!A:A,Products!F:F)</f>
        <v>1346.48</v>
      </c>
      <c r="K2606" t="str">
        <f>_xlfn.XLOOKUP(D2606,Products!A:A,Products!C:C)</f>
        <v>Electronics</v>
      </c>
      <c r="L2606" t="str">
        <f>_xlfn.XLOOKUP(D2606,Products!A:A,Products!D:D)</f>
        <v>Laptop</v>
      </c>
      <c r="M2606">
        <f t="shared" si="360"/>
        <v>3525.84</v>
      </c>
      <c r="N2606">
        <f t="shared" si="361"/>
        <v>2692.96</v>
      </c>
      <c r="O2606">
        <f t="shared" si="362"/>
        <v>832.88000000000011</v>
      </c>
      <c r="P2606" s="8">
        <f t="shared" si="363"/>
        <v>0.23622172305039368</v>
      </c>
      <c r="Q2606">
        <f t="shared" si="364"/>
        <v>528.87599999999998</v>
      </c>
      <c r="R2606">
        <f t="shared" si="365"/>
        <v>2996.9639999999999</v>
      </c>
      <c r="S2606">
        <f t="shared" si="366"/>
        <v>304.00399999999991</v>
      </c>
      <c r="T2606" t="str">
        <f>_xlfn.XLOOKUP(C2606,Customers!A:A,Customers!D:D)</f>
        <v>M</v>
      </c>
      <c r="U2606" s="13">
        <f>_xlfn.XLOOKUP(C2606,Customers!A:A,Customers!E:E)</f>
        <v>21996</v>
      </c>
      <c r="V2606" t="str">
        <f>_xlfn.XLOOKUP(C2606,Customers!A:A,Customers!F:F)</f>
        <v>Whiteside</v>
      </c>
      <c r="W2606" s="13">
        <f>_xlfn.XLOOKUP(C2606,Customers!A:A,Customers!G:G)</f>
        <v>44455</v>
      </c>
      <c r="X2606">
        <f t="shared" ca="1" si="367"/>
        <v>66</v>
      </c>
      <c r="Y2606" t="str">
        <f t="shared" ca="1" si="368"/>
        <v>50+</v>
      </c>
    </row>
    <row r="2607" spans="1:25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  <c r="I2607">
        <f>_xlfn.XLOOKUP(D2607,Products!A:A,Products!E:E)</f>
        <v>1745.61</v>
      </c>
      <c r="J2607">
        <f>_xlfn.XLOOKUP(D2607,Products!A:A,Products!F:F)</f>
        <v>1322.44</v>
      </c>
      <c r="K2607" t="str">
        <f>_xlfn.XLOOKUP(D2607,Products!A:A,Products!C:C)</f>
        <v>Electronics</v>
      </c>
      <c r="L2607" t="str">
        <f>_xlfn.XLOOKUP(D2607,Products!A:A,Products!D:D)</f>
        <v>Headphones</v>
      </c>
      <c r="M2607">
        <f t="shared" si="360"/>
        <v>8728.0499999999993</v>
      </c>
      <c r="N2607">
        <f t="shared" si="361"/>
        <v>6612.2000000000007</v>
      </c>
      <c r="O2607">
        <f t="shared" si="362"/>
        <v>2115.8499999999985</v>
      </c>
      <c r="P2607" s="8">
        <f t="shared" si="363"/>
        <v>0.24241955534168558</v>
      </c>
      <c r="Q2607">
        <f t="shared" si="364"/>
        <v>1309.2074999999998</v>
      </c>
      <c r="R2607">
        <f t="shared" si="365"/>
        <v>7418.8424999999997</v>
      </c>
      <c r="S2607">
        <f t="shared" si="366"/>
        <v>806.64249999999902</v>
      </c>
      <c r="T2607" t="str">
        <f>_xlfn.XLOOKUP(C2607,Customers!A:A,Customers!D:D)</f>
        <v>F</v>
      </c>
      <c r="U2607" s="13">
        <f>_xlfn.XLOOKUP(C2607,Customers!A:A,Customers!E:E)</f>
        <v>35515</v>
      </c>
      <c r="V2607" t="str">
        <f>_xlfn.XLOOKUP(C2607,Customers!A:A,Customers!F:F)</f>
        <v>North Jamesport</v>
      </c>
      <c r="W2607" s="13">
        <f>_xlfn.XLOOKUP(C2607,Customers!A:A,Customers!G:G)</f>
        <v>44804</v>
      </c>
      <c r="X2607">
        <f t="shared" ca="1" si="367"/>
        <v>29</v>
      </c>
      <c r="Y2607" t="str">
        <f t="shared" ca="1" si="368"/>
        <v>26-35</v>
      </c>
    </row>
    <row r="2608" spans="1:25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  <c r="I2608">
        <f>_xlfn.XLOOKUP(D2608,Products!A:A,Products!E:E)</f>
        <v>428.05</v>
      </c>
      <c r="J2608">
        <f>_xlfn.XLOOKUP(D2608,Products!A:A,Products!F:F)</f>
        <v>246.07</v>
      </c>
      <c r="K2608" t="str">
        <f>_xlfn.XLOOKUP(D2608,Products!A:A,Products!C:C)</f>
        <v>Electronics</v>
      </c>
      <c r="L2608" t="str">
        <f>_xlfn.XLOOKUP(D2608,Products!A:A,Products!D:D)</f>
        <v>Laptop</v>
      </c>
      <c r="M2608">
        <f t="shared" si="360"/>
        <v>856.1</v>
      </c>
      <c r="N2608">
        <f t="shared" si="361"/>
        <v>492.14</v>
      </c>
      <c r="O2608">
        <f t="shared" si="362"/>
        <v>363.96000000000004</v>
      </c>
      <c r="P2608" s="8">
        <f t="shared" si="363"/>
        <v>0.42513725032122418</v>
      </c>
      <c r="Q2608">
        <f t="shared" si="364"/>
        <v>128.41499999999999</v>
      </c>
      <c r="R2608">
        <f t="shared" si="365"/>
        <v>727.68500000000006</v>
      </c>
      <c r="S2608">
        <f t="shared" si="366"/>
        <v>235.54500000000007</v>
      </c>
      <c r="T2608" t="str">
        <f>_xlfn.XLOOKUP(C2608,Customers!A:A,Customers!D:D)</f>
        <v>F</v>
      </c>
      <c r="U2608" s="13">
        <f>_xlfn.XLOOKUP(C2608,Customers!A:A,Customers!E:E)</f>
        <v>27579</v>
      </c>
      <c r="V2608" t="str">
        <f>_xlfn.XLOOKUP(C2608,Customers!A:A,Customers!F:F)</f>
        <v>North Chaseborough</v>
      </c>
      <c r="W2608" s="13">
        <f>_xlfn.XLOOKUP(C2608,Customers!A:A,Customers!G:G)</f>
        <v>45571</v>
      </c>
      <c r="X2608">
        <f t="shared" ca="1" si="367"/>
        <v>50</v>
      </c>
      <c r="Y2608" t="str">
        <f t="shared" ca="1" si="368"/>
        <v>36-50</v>
      </c>
    </row>
    <row r="2609" spans="1:25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  <c r="I2609">
        <f>_xlfn.XLOOKUP(D2609,Products!A:A,Products!E:E)</f>
        <v>1952.65</v>
      </c>
      <c r="J2609">
        <f>_xlfn.XLOOKUP(D2609,Products!A:A,Products!F:F)</f>
        <v>1451.27</v>
      </c>
      <c r="K2609" t="str">
        <f>_xlfn.XLOOKUP(D2609,Products!A:A,Products!C:C)</f>
        <v>Electronics</v>
      </c>
      <c r="L2609" t="str">
        <f>_xlfn.XLOOKUP(D2609,Products!A:A,Products!D:D)</f>
        <v>Television</v>
      </c>
      <c r="M2609">
        <f t="shared" si="360"/>
        <v>9763.25</v>
      </c>
      <c r="N2609">
        <f t="shared" si="361"/>
        <v>7256.35</v>
      </c>
      <c r="O2609">
        <f t="shared" si="362"/>
        <v>2506.8999999999996</v>
      </c>
      <c r="P2609" s="8">
        <f t="shared" si="363"/>
        <v>0.25676900622231325</v>
      </c>
      <c r="Q2609">
        <f t="shared" si="364"/>
        <v>976.32500000000005</v>
      </c>
      <c r="R2609">
        <f t="shared" si="365"/>
        <v>8786.9249999999993</v>
      </c>
      <c r="S2609">
        <f t="shared" si="366"/>
        <v>1530.5749999999989</v>
      </c>
      <c r="T2609" t="str">
        <f>_xlfn.XLOOKUP(C2609,Customers!A:A,Customers!D:D)</f>
        <v>F</v>
      </c>
      <c r="U2609" s="13">
        <f>_xlfn.XLOOKUP(C2609,Customers!A:A,Customers!E:E)</f>
        <v>25547</v>
      </c>
      <c r="V2609" t="str">
        <f>_xlfn.XLOOKUP(C2609,Customers!A:A,Customers!F:F)</f>
        <v>Williamhaven</v>
      </c>
      <c r="W2609" s="13">
        <f>_xlfn.XLOOKUP(C2609,Customers!A:A,Customers!G:G)</f>
        <v>45312</v>
      </c>
      <c r="X2609">
        <f t="shared" ca="1" si="367"/>
        <v>56</v>
      </c>
      <c r="Y2609" t="str">
        <f t="shared" ca="1" si="368"/>
        <v>50+</v>
      </c>
    </row>
    <row r="2610" spans="1:25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  <c r="I2610">
        <f>_xlfn.XLOOKUP(D2610,Products!A:A,Products!E:E)</f>
        <v>388.26</v>
      </c>
      <c r="J2610">
        <f>_xlfn.XLOOKUP(D2610,Products!A:A,Products!F:F)</f>
        <v>199.3</v>
      </c>
      <c r="K2610" t="str">
        <f>_xlfn.XLOOKUP(D2610,Products!A:A,Products!C:C)</f>
        <v>Fashion</v>
      </c>
      <c r="L2610" t="str">
        <f>_xlfn.XLOOKUP(D2610,Products!A:A,Products!D:D)</f>
        <v>Watches</v>
      </c>
      <c r="M2610">
        <f t="shared" si="360"/>
        <v>1164.78</v>
      </c>
      <c r="N2610">
        <f t="shared" si="361"/>
        <v>597.90000000000009</v>
      </c>
      <c r="O2610">
        <f t="shared" si="362"/>
        <v>566.87999999999988</v>
      </c>
      <c r="P2610" s="8">
        <f t="shared" si="363"/>
        <v>0.4866841807036521</v>
      </c>
      <c r="Q2610">
        <f t="shared" si="364"/>
        <v>174.71699999999998</v>
      </c>
      <c r="R2610">
        <f t="shared" si="365"/>
        <v>990.06299999999999</v>
      </c>
      <c r="S2610">
        <f t="shared" si="366"/>
        <v>392.1629999999999</v>
      </c>
      <c r="T2610" t="str">
        <f>_xlfn.XLOOKUP(C2610,Customers!A:A,Customers!D:D)</f>
        <v>M</v>
      </c>
      <c r="U2610" s="13">
        <f>_xlfn.XLOOKUP(C2610,Customers!A:A,Customers!E:E)</f>
        <v>36768</v>
      </c>
      <c r="V2610" t="str">
        <f>_xlfn.XLOOKUP(C2610,Customers!A:A,Customers!F:F)</f>
        <v>Ellisside</v>
      </c>
      <c r="W2610" s="13">
        <f>_xlfn.XLOOKUP(C2610,Customers!A:A,Customers!G:G)</f>
        <v>44715</v>
      </c>
      <c r="X2610">
        <f t="shared" ca="1" si="367"/>
        <v>25</v>
      </c>
      <c r="Y2610" t="str">
        <f t="shared" ca="1" si="368"/>
        <v>18-25</v>
      </c>
    </row>
    <row r="2611" spans="1:25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  <c r="I2611">
        <f>_xlfn.XLOOKUP(D2611,Products!A:A,Products!E:E)</f>
        <v>304.70999999999998</v>
      </c>
      <c r="J2611">
        <f>_xlfn.XLOOKUP(D2611,Products!A:A,Products!F:F)</f>
        <v>164.01</v>
      </c>
      <c r="K2611" t="str">
        <f>_xlfn.XLOOKUP(D2611,Products!A:A,Products!C:C)</f>
        <v>Groceries</v>
      </c>
      <c r="L2611" t="str">
        <f>_xlfn.XLOOKUP(D2611,Products!A:A,Products!D:D)</f>
        <v>Vegetables</v>
      </c>
      <c r="M2611">
        <f t="shared" si="360"/>
        <v>914.12999999999988</v>
      </c>
      <c r="N2611">
        <f t="shared" si="361"/>
        <v>492.03</v>
      </c>
      <c r="O2611">
        <f t="shared" si="362"/>
        <v>422.09999999999991</v>
      </c>
      <c r="P2611" s="8">
        <f t="shared" si="363"/>
        <v>0.46175051688490693</v>
      </c>
      <c r="Q2611">
        <f t="shared" si="364"/>
        <v>45.706499999999998</v>
      </c>
      <c r="R2611">
        <f t="shared" si="365"/>
        <v>868.42349999999988</v>
      </c>
      <c r="S2611">
        <f t="shared" si="366"/>
        <v>376.3934999999999</v>
      </c>
      <c r="T2611" t="str">
        <f>_xlfn.XLOOKUP(C2611,Customers!A:A,Customers!D:D)</f>
        <v>F</v>
      </c>
      <c r="U2611" s="13">
        <f>_xlfn.XLOOKUP(C2611,Customers!A:A,Customers!E:E)</f>
        <v>37024</v>
      </c>
      <c r="V2611" t="str">
        <f>_xlfn.XLOOKUP(C2611,Customers!A:A,Customers!F:F)</f>
        <v>South Markbury</v>
      </c>
      <c r="W2611" s="13">
        <f>_xlfn.XLOOKUP(C2611,Customers!A:A,Customers!G:G)</f>
        <v>45117</v>
      </c>
      <c r="X2611">
        <f t="shared" ca="1" si="367"/>
        <v>25</v>
      </c>
      <c r="Y2611" t="str">
        <f t="shared" ca="1" si="368"/>
        <v>18-25</v>
      </c>
    </row>
    <row r="2612" spans="1:25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  <c r="I2612">
        <f>_xlfn.XLOOKUP(D2612,Products!A:A,Products!E:E)</f>
        <v>540.94000000000005</v>
      </c>
      <c r="J2612">
        <f>_xlfn.XLOOKUP(D2612,Products!A:A,Products!F:F)</f>
        <v>398.25</v>
      </c>
      <c r="K2612" t="str">
        <f>_xlfn.XLOOKUP(D2612,Products!A:A,Products!C:C)</f>
        <v>Fashion</v>
      </c>
      <c r="L2612" t="str">
        <f>_xlfn.XLOOKUP(D2612,Products!A:A,Products!D:D)</f>
        <v>Clothing</v>
      </c>
      <c r="M2612">
        <f t="shared" si="360"/>
        <v>2704.7000000000003</v>
      </c>
      <c r="N2612">
        <f t="shared" si="361"/>
        <v>1991.25</v>
      </c>
      <c r="O2612">
        <f t="shared" si="362"/>
        <v>713.45000000000027</v>
      </c>
      <c r="P2612" s="8">
        <f t="shared" si="363"/>
        <v>0.26378156542315234</v>
      </c>
      <c r="Q2612">
        <f t="shared" si="364"/>
        <v>270.47000000000003</v>
      </c>
      <c r="R2612">
        <f t="shared" si="365"/>
        <v>2434.2300000000005</v>
      </c>
      <c r="S2612">
        <f t="shared" si="366"/>
        <v>442.98000000000047</v>
      </c>
      <c r="T2612" t="str">
        <f>_xlfn.XLOOKUP(C2612,Customers!A:A,Customers!D:D)</f>
        <v>M</v>
      </c>
      <c r="U2612" s="13">
        <f>_xlfn.XLOOKUP(C2612,Customers!A:A,Customers!E:E)</f>
        <v>22815</v>
      </c>
      <c r="V2612" t="str">
        <f>_xlfn.XLOOKUP(C2612,Customers!A:A,Customers!F:F)</f>
        <v>New Manuelville</v>
      </c>
      <c r="W2612" s="13">
        <f>_xlfn.XLOOKUP(C2612,Customers!A:A,Customers!G:G)</f>
        <v>44340</v>
      </c>
      <c r="X2612">
        <f t="shared" ca="1" si="367"/>
        <v>64</v>
      </c>
      <c r="Y2612" t="str">
        <f t="shared" ca="1" si="368"/>
        <v>50+</v>
      </c>
    </row>
    <row r="2613" spans="1:25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  <c r="I2613">
        <f>_xlfn.XLOOKUP(D2613,Products!A:A,Products!E:E)</f>
        <v>428.05</v>
      </c>
      <c r="J2613">
        <f>_xlfn.XLOOKUP(D2613,Products!A:A,Products!F:F)</f>
        <v>246.07</v>
      </c>
      <c r="K2613" t="str">
        <f>_xlfn.XLOOKUP(D2613,Products!A:A,Products!C:C)</f>
        <v>Electronics</v>
      </c>
      <c r="L2613" t="str">
        <f>_xlfn.XLOOKUP(D2613,Products!A:A,Products!D:D)</f>
        <v>Laptop</v>
      </c>
      <c r="M2613">
        <f t="shared" si="360"/>
        <v>1712.2</v>
      </c>
      <c r="N2613">
        <f t="shared" si="361"/>
        <v>984.28</v>
      </c>
      <c r="O2613">
        <f t="shared" si="362"/>
        <v>727.92000000000007</v>
      </c>
      <c r="P2613" s="8">
        <f t="shared" si="363"/>
        <v>0.42513725032122418</v>
      </c>
      <c r="Q2613">
        <f t="shared" si="364"/>
        <v>0</v>
      </c>
      <c r="R2613">
        <f t="shared" si="365"/>
        <v>1712.2</v>
      </c>
      <c r="S2613">
        <f t="shared" si="366"/>
        <v>727.92000000000007</v>
      </c>
      <c r="T2613" t="str">
        <f>_xlfn.XLOOKUP(C2613,Customers!A:A,Customers!D:D)</f>
        <v>M</v>
      </c>
      <c r="U2613" s="13">
        <f>_xlfn.XLOOKUP(C2613,Customers!A:A,Customers!E:E)</f>
        <v>28630</v>
      </c>
      <c r="V2613" t="str">
        <f>_xlfn.XLOOKUP(C2613,Customers!A:A,Customers!F:F)</f>
        <v>West Charles</v>
      </c>
      <c r="W2613" s="13">
        <f>_xlfn.XLOOKUP(C2613,Customers!A:A,Customers!G:G)</f>
        <v>44438</v>
      </c>
      <c r="X2613">
        <f t="shared" ca="1" si="367"/>
        <v>48</v>
      </c>
      <c r="Y2613" t="str">
        <f t="shared" ca="1" si="368"/>
        <v>36-50</v>
      </c>
    </row>
    <row r="2614" spans="1:25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  <c r="I2614">
        <f>_xlfn.XLOOKUP(D2614,Products!A:A,Products!E:E)</f>
        <v>818.76</v>
      </c>
      <c r="J2614">
        <f>_xlfn.XLOOKUP(D2614,Products!A:A,Products!F:F)</f>
        <v>527.62</v>
      </c>
      <c r="K2614" t="str">
        <f>_xlfn.XLOOKUP(D2614,Products!A:A,Products!C:C)</f>
        <v>Electronics</v>
      </c>
      <c r="L2614" t="str">
        <f>_xlfn.XLOOKUP(D2614,Products!A:A,Products!D:D)</f>
        <v>Television</v>
      </c>
      <c r="M2614">
        <f t="shared" si="360"/>
        <v>3275.04</v>
      </c>
      <c r="N2614">
        <f t="shared" si="361"/>
        <v>2110.48</v>
      </c>
      <c r="O2614">
        <f t="shared" si="362"/>
        <v>1164.56</v>
      </c>
      <c r="P2614" s="8">
        <f t="shared" si="363"/>
        <v>0.35558649665347597</v>
      </c>
      <c r="Q2614">
        <f t="shared" si="364"/>
        <v>163.75200000000001</v>
      </c>
      <c r="R2614">
        <f t="shared" si="365"/>
        <v>3111.288</v>
      </c>
      <c r="S2614">
        <f t="shared" si="366"/>
        <v>1000.808</v>
      </c>
      <c r="T2614" t="str">
        <f>_xlfn.XLOOKUP(C2614,Customers!A:A,Customers!D:D)</f>
        <v>M</v>
      </c>
      <c r="U2614" s="13">
        <f>_xlfn.XLOOKUP(C2614,Customers!A:A,Customers!E:E)</f>
        <v>35356</v>
      </c>
      <c r="V2614" t="str">
        <f>_xlfn.XLOOKUP(C2614,Customers!A:A,Customers!F:F)</f>
        <v>Williamsport</v>
      </c>
      <c r="W2614" s="13">
        <f>_xlfn.XLOOKUP(C2614,Customers!A:A,Customers!G:G)</f>
        <v>44915</v>
      </c>
      <c r="X2614">
        <f t="shared" ca="1" si="367"/>
        <v>29</v>
      </c>
      <c r="Y2614" t="str">
        <f t="shared" ca="1" si="368"/>
        <v>26-35</v>
      </c>
    </row>
    <row r="2615" spans="1:25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  <c r="I2615">
        <f>_xlfn.XLOOKUP(D2615,Products!A:A,Products!E:E)</f>
        <v>564.41999999999996</v>
      </c>
      <c r="J2615">
        <f>_xlfn.XLOOKUP(D2615,Products!A:A,Products!F:F)</f>
        <v>293.95999999999998</v>
      </c>
      <c r="K2615" t="str">
        <f>_xlfn.XLOOKUP(D2615,Products!A:A,Products!C:C)</f>
        <v>Fashion</v>
      </c>
      <c r="L2615" t="str">
        <f>_xlfn.XLOOKUP(D2615,Products!A:A,Products!D:D)</f>
        <v>Accessories</v>
      </c>
      <c r="M2615">
        <f t="shared" si="360"/>
        <v>1693.2599999999998</v>
      </c>
      <c r="N2615">
        <f t="shared" si="361"/>
        <v>881.87999999999988</v>
      </c>
      <c r="O2615">
        <f t="shared" si="362"/>
        <v>811.37999999999988</v>
      </c>
      <c r="P2615" s="8">
        <f t="shared" si="363"/>
        <v>0.47918216930654478</v>
      </c>
      <c r="Q2615">
        <f t="shared" si="364"/>
        <v>0</v>
      </c>
      <c r="R2615">
        <f t="shared" si="365"/>
        <v>1693.2599999999998</v>
      </c>
      <c r="S2615">
        <f t="shared" si="366"/>
        <v>811.37999999999988</v>
      </c>
      <c r="T2615" t="str">
        <f>_xlfn.XLOOKUP(C2615,Customers!A:A,Customers!D:D)</f>
        <v>F</v>
      </c>
      <c r="U2615" s="13">
        <f>_xlfn.XLOOKUP(C2615,Customers!A:A,Customers!E:E)</f>
        <v>30021</v>
      </c>
      <c r="V2615" t="str">
        <f>_xlfn.XLOOKUP(C2615,Customers!A:A,Customers!F:F)</f>
        <v>Peterside</v>
      </c>
      <c r="W2615" s="13">
        <f>_xlfn.XLOOKUP(C2615,Customers!A:A,Customers!G:G)</f>
        <v>45560</v>
      </c>
      <c r="X2615">
        <f t="shared" ca="1" si="367"/>
        <v>44</v>
      </c>
      <c r="Y2615" t="str">
        <f t="shared" ca="1" si="368"/>
        <v>36-50</v>
      </c>
    </row>
    <row r="2616" spans="1:25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  <c r="I2616">
        <f>_xlfn.XLOOKUP(D2616,Products!A:A,Products!E:E)</f>
        <v>248.57</v>
      </c>
      <c r="J2616">
        <f>_xlfn.XLOOKUP(D2616,Products!A:A,Products!F:F)</f>
        <v>190.67</v>
      </c>
      <c r="K2616" t="str">
        <f>_xlfn.XLOOKUP(D2616,Products!A:A,Products!C:C)</f>
        <v>Electronics</v>
      </c>
      <c r="L2616" t="str">
        <f>_xlfn.XLOOKUP(D2616,Products!A:A,Products!D:D)</f>
        <v>Headphones</v>
      </c>
      <c r="M2616">
        <f t="shared" si="360"/>
        <v>497.14</v>
      </c>
      <c r="N2616">
        <f t="shared" si="361"/>
        <v>381.34</v>
      </c>
      <c r="O2616">
        <f t="shared" si="362"/>
        <v>115.80000000000001</v>
      </c>
      <c r="P2616" s="8">
        <f t="shared" si="363"/>
        <v>0.2329323731745585</v>
      </c>
      <c r="Q2616">
        <f t="shared" si="364"/>
        <v>24.856999999999999</v>
      </c>
      <c r="R2616">
        <f t="shared" si="365"/>
        <v>472.28300000000002</v>
      </c>
      <c r="S2616">
        <f t="shared" si="366"/>
        <v>90.94300000000004</v>
      </c>
      <c r="T2616" t="str">
        <f>_xlfn.XLOOKUP(C2616,Customers!A:A,Customers!D:D)</f>
        <v>F</v>
      </c>
      <c r="U2616" s="13">
        <f>_xlfn.XLOOKUP(C2616,Customers!A:A,Customers!E:E)</f>
        <v>35714</v>
      </c>
      <c r="V2616" t="str">
        <f>_xlfn.XLOOKUP(C2616,Customers!A:A,Customers!F:F)</f>
        <v>North Christian</v>
      </c>
      <c r="W2616" s="13">
        <f>_xlfn.XLOOKUP(C2616,Customers!A:A,Customers!G:G)</f>
        <v>44816</v>
      </c>
      <c r="X2616">
        <f t="shared" ca="1" si="367"/>
        <v>28</v>
      </c>
      <c r="Y2616" t="str">
        <f t="shared" ca="1" si="368"/>
        <v>26-35</v>
      </c>
    </row>
    <row r="2617" spans="1:25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  <c r="I2617">
        <f>_xlfn.XLOOKUP(D2617,Products!A:A,Products!E:E)</f>
        <v>1044.6400000000001</v>
      </c>
      <c r="J2617">
        <f>_xlfn.XLOOKUP(D2617,Products!A:A,Products!F:F)</f>
        <v>775.07</v>
      </c>
      <c r="K2617" t="str">
        <f>_xlfn.XLOOKUP(D2617,Products!A:A,Products!C:C)</f>
        <v>Fashion</v>
      </c>
      <c r="L2617" t="str">
        <f>_xlfn.XLOOKUP(D2617,Products!A:A,Products!D:D)</f>
        <v>Footwear</v>
      </c>
      <c r="M2617">
        <f t="shared" si="360"/>
        <v>2089.2800000000002</v>
      </c>
      <c r="N2617">
        <f t="shared" si="361"/>
        <v>1550.14</v>
      </c>
      <c r="O2617">
        <f t="shared" si="362"/>
        <v>539.1400000000001</v>
      </c>
      <c r="P2617" s="8">
        <f t="shared" si="363"/>
        <v>0.25805062030938891</v>
      </c>
      <c r="Q2617">
        <f t="shared" si="364"/>
        <v>208.92800000000003</v>
      </c>
      <c r="R2617">
        <f t="shared" si="365"/>
        <v>1880.3520000000001</v>
      </c>
      <c r="S2617">
        <f t="shared" si="366"/>
        <v>330.21199999999999</v>
      </c>
      <c r="T2617" t="str">
        <f>_xlfn.XLOOKUP(C2617,Customers!A:A,Customers!D:D)</f>
        <v>F</v>
      </c>
      <c r="U2617" s="13">
        <f>_xlfn.XLOOKUP(C2617,Customers!A:A,Customers!E:E)</f>
        <v>23491</v>
      </c>
      <c r="V2617" t="str">
        <f>_xlfn.XLOOKUP(C2617,Customers!A:A,Customers!F:F)</f>
        <v>Woodbury</v>
      </c>
      <c r="W2617" s="13">
        <f>_xlfn.XLOOKUP(C2617,Customers!A:A,Customers!G:G)</f>
        <v>45707</v>
      </c>
      <c r="X2617">
        <f t="shared" ca="1" si="367"/>
        <v>62</v>
      </c>
      <c r="Y2617" t="str">
        <f t="shared" ca="1" si="368"/>
        <v>50+</v>
      </c>
    </row>
    <row r="2618" spans="1:25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  <c r="I2618">
        <f>_xlfn.XLOOKUP(D2618,Products!A:A,Products!E:E)</f>
        <v>25.57</v>
      </c>
      <c r="J2618">
        <f>_xlfn.XLOOKUP(D2618,Products!A:A,Products!F:F)</f>
        <v>19.05</v>
      </c>
      <c r="K2618" t="str">
        <f>_xlfn.XLOOKUP(D2618,Products!A:A,Products!C:C)</f>
        <v>Groceries</v>
      </c>
      <c r="L2618" t="str">
        <f>_xlfn.XLOOKUP(D2618,Products!A:A,Products!D:D)</f>
        <v>Vegetables</v>
      </c>
      <c r="M2618">
        <f t="shared" si="360"/>
        <v>102.28</v>
      </c>
      <c r="N2618">
        <f t="shared" si="361"/>
        <v>76.2</v>
      </c>
      <c r="O2618">
        <f t="shared" si="362"/>
        <v>26.08</v>
      </c>
      <c r="P2618" s="8">
        <f t="shared" si="363"/>
        <v>0.25498631208447398</v>
      </c>
      <c r="Q2618">
        <f t="shared" si="364"/>
        <v>0</v>
      </c>
      <c r="R2618">
        <f t="shared" si="365"/>
        <v>102.28</v>
      </c>
      <c r="S2618">
        <f t="shared" si="366"/>
        <v>26.08</v>
      </c>
      <c r="T2618" t="str">
        <f>_xlfn.XLOOKUP(C2618,Customers!A:A,Customers!D:D)</f>
        <v>M</v>
      </c>
      <c r="U2618" s="13">
        <f>_xlfn.XLOOKUP(C2618,Customers!A:A,Customers!E:E)</f>
        <v>37752</v>
      </c>
      <c r="V2618" t="str">
        <f>_xlfn.XLOOKUP(C2618,Customers!A:A,Customers!F:F)</f>
        <v>Vasquezmouth</v>
      </c>
      <c r="W2618" s="13">
        <f>_xlfn.XLOOKUP(C2618,Customers!A:A,Customers!G:G)</f>
        <v>45472</v>
      </c>
      <c r="X2618">
        <f t="shared" ca="1" si="367"/>
        <v>23</v>
      </c>
      <c r="Y2618" t="str">
        <f t="shared" ca="1" si="368"/>
        <v>18-25</v>
      </c>
    </row>
    <row r="2619" spans="1:25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  <c r="I2619">
        <f>_xlfn.XLOOKUP(D2619,Products!A:A,Products!E:E)</f>
        <v>1853.77</v>
      </c>
      <c r="J2619">
        <f>_xlfn.XLOOKUP(D2619,Products!A:A,Products!F:F)</f>
        <v>1363.52</v>
      </c>
      <c r="K2619" t="str">
        <f>_xlfn.XLOOKUP(D2619,Products!A:A,Products!C:C)</f>
        <v>Fashion</v>
      </c>
      <c r="L2619" t="str">
        <f>_xlfn.XLOOKUP(D2619,Products!A:A,Products!D:D)</f>
        <v>Accessories</v>
      </c>
      <c r="M2619">
        <f t="shared" si="360"/>
        <v>9268.85</v>
      </c>
      <c r="N2619">
        <f t="shared" si="361"/>
        <v>6817.6</v>
      </c>
      <c r="O2619">
        <f t="shared" si="362"/>
        <v>2451.25</v>
      </c>
      <c r="P2619" s="8">
        <f t="shared" si="363"/>
        <v>0.26446107122242779</v>
      </c>
      <c r="Q2619">
        <f t="shared" si="364"/>
        <v>463.44250000000005</v>
      </c>
      <c r="R2619">
        <f t="shared" si="365"/>
        <v>8805.4075000000012</v>
      </c>
      <c r="S2619">
        <f t="shared" si="366"/>
        <v>1987.8075000000008</v>
      </c>
      <c r="T2619" t="str">
        <f>_xlfn.XLOOKUP(C2619,Customers!A:A,Customers!D:D)</f>
        <v>M</v>
      </c>
      <c r="U2619" s="13">
        <f>_xlfn.XLOOKUP(C2619,Customers!A:A,Customers!E:E)</f>
        <v>24092</v>
      </c>
      <c r="V2619" t="str">
        <f>_xlfn.XLOOKUP(C2619,Customers!A:A,Customers!F:F)</f>
        <v>Port Patriciaburgh</v>
      </c>
      <c r="W2619" s="13">
        <f>_xlfn.XLOOKUP(C2619,Customers!A:A,Customers!G:G)</f>
        <v>44917</v>
      </c>
      <c r="X2619">
        <f t="shared" ca="1" si="367"/>
        <v>60</v>
      </c>
      <c r="Y2619" t="str">
        <f t="shared" ca="1" si="368"/>
        <v>50+</v>
      </c>
    </row>
    <row r="2620" spans="1:25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  <c r="I2620">
        <f>_xlfn.XLOOKUP(D2620,Products!A:A,Products!E:E)</f>
        <v>1342.75</v>
      </c>
      <c r="J2620">
        <f>_xlfn.XLOOKUP(D2620,Products!A:A,Products!F:F)</f>
        <v>797.94</v>
      </c>
      <c r="K2620" t="str">
        <f>_xlfn.XLOOKUP(D2620,Products!A:A,Products!C:C)</f>
        <v>Fashion</v>
      </c>
      <c r="L2620" t="str">
        <f>_xlfn.XLOOKUP(D2620,Products!A:A,Products!D:D)</f>
        <v>Clothing</v>
      </c>
      <c r="M2620">
        <f t="shared" si="360"/>
        <v>5371</v>
      </c>
      <c r="N2620">
        <f t="shared" si="361"/>
        <v>3191.76</v>
      </c>
      <c r="O2620">
        <f t="shared" si="362"/>
        <v>2179.2399999999998</v>
      </c>
      <c r="P2620" s="8">
        <f t="shared" si="363"/>
        <v>0.40574194749581077</v>
      </c>
      <c r="Q2620">
        <f t="shared" si="364"/>
        <v>268.55</v>
      </c>
      <c r="R2620">
        <f t="shared" si="365"/>
        <v>5102.45</v>
      </c>
      <c r="S2620">
        <f t="shared" si="366"/>
        <v>1910.6899999999996</v>
      </c>
      <c r="T2620" t="str">
        <f>_xlfn.XLOOKUP(C2620,Customers!A:A,Customers!D:D)</f>
        <v>F</v>
      </c>
      <c r="U2620" s="13">
        <f>_xlfn.XLOOKUP(C2620,Customers!A:A,Customers!E:E)</f>
        <v>29405</v>
      </c>
      <c r="V2620" t="str">
        <f>_xlfn.XLOOKUP(C2620,Customers!A:A,Customers!F:F)</f>
        <v>North Sharontown</v>
      </c>
      <c r="W2620" s="13">
        <f>_xlfn.XLOOKUP(C2620,Customers!A:A,Customers!G:G)</f>
        <v>44950</v>
      </c>
      <c r="X2620">
        <f t="shared" ca="1" si="367"/>
        <v>45</v>
      </c>
      <c r="Y2620" t="str">
        <f t="shared" ca="1" si="368"/>
        <v>36-50</v>
      </c>
    </row>
    <row r="2621" spans="1:25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  <c r="I2621">
        <f>_xlfn.XLOOKUP(D2621,Products!A:A,Products!E:E)</f>
        <v>1165.3699999999999</v>
      </c>
      <c r="J2621">
        <f>_xlfn.XLOOKUP(D2621,Products!A:A,Products!F:F)</f>
        <v>926.55</v>
      </c>
      <c r="K2621" t="str">
        <f>_xlfn.XLOOKUP(D2621,Products!A:A,Products!C:C)</f>
        <v>Fashion</v>
      </c>
      <c r="L2621" t="str">
        <f>_xlfn.XLOOKUP(D2621,Products!A:A,Products!D:D)</f>
        <v>Clothing</v>
      </c>
      <c r="M2621">
        <f t="shared" si="360"/>
        <v>3496.1099999999997</v>
      </c>
      <c r="N2621">
        <f t="shared" si="361"/>
        <v>2779.6499999999996</v>
      </c>
      <c r="O2621">
        <f t="shared" si="362"/>
        <v>716.46</v>
      </c>
      <c r="P2621" s="8">
        <f t="shared" si="363"/>
        <v>0.20493062289230032</v>
      </c>
      <c r="Q2621">
        <f t="shared" si="364"/>
        <v>524.41649999999993</v>
      </c>
      <c r="R2621">
        <f t="shared" si="365"/>
        <v>2971.6934999999999</v>
      </c>
      <c r="S2621">
        <f t="shared" si="366"/>
        <v>192.04350000000022</v>
      </c>
      <c r="T2621" t="str">
        <f>_xlfn.XLOOKUP(C2621,Customers!A:A,Customers!D:D)</f>
        <v>M</v>
      </c>
      <c r="U2621" s="13">
        <f>_xlfn.XLOOKUP(C2621,Customers!A:A,Customers!E:E)</f>
        <v>24092</v>
      </c>
      <c r="V2621" t="str">
        <f>_xlfn.XLOOKUP(C2621,Customers!A:A,Customers!F:F)</f>
        <v>Port Patriciaburgh</v>
      </c>
      <c r="W2621" s="13">
        <f>_xlfn.XLOOKUP(C2621,Customers!A:A,Customers!G:G)</f>
        <v>44917</v>
      </c>
      <c r="X2621">
        <f t="shared" ca="1" si="367"/>
        <v>60</v>
      </c>
      <c r="Y2621" t="str">
        <f t="shared" ca="1" si="368"/>
        <v>50+</v>
      </c>
    </row>
    <row r="2622" spans="1:25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  <c r="I2622">
        <f>_xlfn.XLOOKUP(D2622,Products!A:A,Products!E:E)</f>
        <v>1879.08</v>
      </c>
      <c r="J2622">
        <f>_xlfn.XLOOKUP(D2622,Products!A:A,Products!F:F)</f>
        <v>1004.56</v>
      </c>
      <c r="K2622" t="str">
        <f>_xlfn.XLOOKUP(D2622,Products!A:A,Products!C:C)</f>
        <v>Groceries</v>
      </c>
      <c r="L2622" t="str">
        <f>_xlfn.XLOOKUP(D2622,Products!A:A,Products!D:D)</f>
        <v>Dairy</v>
      </c>
      <c r="M2622">
        <f t="shared" si="360"/>
        <v>3758.16</v>
      </c>
      <c r="N2622">
        <f t="shared" si="361"/>
        <v>2009.12</v>
      </c>
      <c r="O2622">
        <f t="shared" si="362"/>
        <v>1749.04</v>
      </c>
      <c r="P2622" s="8">
        <f t="shared" si="363"/>
        <v>0.46539796070417438</v>
      </c>
      <c r="Q2622">
        <f t="shared" si="364"/>
        <v>375.81600000000003</v>
      </c>
      <c r="R2622">
        <f t="shared" si="365"/>
        <v>3382.3440000000001</v>
      </c>
      <c r="S2622">
        <f t="shared" si="366"/>
        <v>1373.2240000000002</v>
      </c>
      <c r="T2622" t="str">
        <f>_xlfn.XLOOKUP(C2622,Customers!A:A,Customers!D:D)</f>
        <v>M</v>
      </c>
      <c r="U2622" s="13">
        <f>_xlfn.XLOOKUP(C2622,Customers!A:A,Customers!E:E)</f>
        <v>37249</v>
      </c>
      <c r="V2622" t="str">
        <f>_xlfn.XLOOKUP(C2622,Customers!A:A,Customers!F:F)</f>
        <v>Jenniferbury</v>
      </c>
      <c r="W2622" s="13">
        <f>_xlfn.XLOOKUP(C2622,Customers!A:A,Customers!G:G)</f>
        <v>45832</v>
      </c>
      <c r="X2622">
        <f t="shared" ca="1" si="367"/>
        <v>24</v>
      </c>
      <c r="Y2622" t="str">
        <f t="shared" ca="1" si="368"/>
        <v>18-25</v>
      </c>
    </row>
    <row r="2623" spans="1:25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  <c r="I2623">
        <f>_xlfn.XLOOKUP(D2623,Products!A:A,Products!E:E)</f>
        <v>109.78</v>
      </c>
      <c r="J2623">
        <f>_xlfn.XLOOKUP(D2623,Products!A:A,Products!F:F)</f>
        <v>70.59</v>
      </c>
      <c r="K2623" t="str">
        <f>_xlfn.XLOOKUP(D2623,Products!A:A,Products!C:C)</f>
        <v>Fashion</v>
      </c>
      <c r="L2623" t="str">
        <f>_xlfn.XLOOKUP(D2623,Products!A:A,Products!D:D)</f>
        <v>Footwear</v>
      </c>
      <c r="M2623">
        <f t="shared" si="360"/>
        <v>219.56</v>
      </c>
      <c r="N2623">
        <f t="shared" si="361"/>
        <v>141.18</v>
      </c>
      <c r="O2623">
        <f t="shared" si="362"/>
        <v>78.38</v>
      </c>
      <c r="P2623" s="8">
        <f t="shared" si="363"/>
        <v>0.3569867006740754</v>
      </c>
      <c r="Q2623">
        <f t="shared" si="364"/>
        <v>21.956000000000003</v>
      </c>
      <c r="R2623">
        <f t="shared" si="365"/>
        <v>197.60399999999998</v>
      </c>
      <c r="S2623">
        <f t="shared" si="366"/>
        <v>56.423999999999978</v>
      </c>
      <c r="T2623" t="str">
        <f>_xlfn.XLOOKUP(C2623,Customers!A:A,Customers!D:D)</f>
        <v>M</v>
      </c>
      <c r="U2623" s="13">
        <f>_xlfn.XLOOKUP(C2623,Customers!A:A,Customers!E:E)</f>
        <v>32411</v>
      </c>
      <c r="V2623" t="str">
        <f>_xlfn.XLOOKUP(C2623,Customers!A:A,Customers!F:F)</f>
        <v>Craigport</v>
      </c>
      <c r="W2623" s="13">
        <f>_xlfn.XLOOKUP(C2623,Customers!A:A,Customers!G:G)</f>
        <v>45671</v>
      </c>
      <c r="X2623">
        <f t="shared" ca="1" si="367"/>
        <v>37</v>
      </c>
      <c r="Y2623" t="str">
        <f t="shared" ca="1" si="368"/>
        <v>36-50</v>
      </c>
    </row>
    <row r="2624" spans="1:25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  <c r="I2624">
        <f>_xlfn.XLOOKUP(D2624,Products!A:A,Products!E:E)</f>
        <v>1134.8</v>
      </c>
      <c r="J2624">
        <f>_xlfn.XLOOKUP(D2624,Products!A:A,Products!F:F)</f>
        <v>675.1</v>
      </c>
      <c r="K2624" t="str">
        <f>_xlfn.XLOOKUP(D2624,Products!A:A,Products!C:C)</f>
        <v>Fashion</v>
      </c>
      <c r="L2624" t="str">
        <f>_xlfn.XLOOKUP(D2624,Products!A:A,Products!D:D)</f>
        <v>Watches</v>
      </c>
      <c r="M2624">
        <f t="shared" si="360"/>
        <v>3404.3999999999996</v>
      </c>
      <c r="N2624">
        <f t="shared" si="361"/>
        <v>2025.3000000000002</v>
      </c>
      <c r="O2624">
        <f t="shared" si="362"/>
        <v>1379.0999999999995</v>
      </c>
      <c r="P2624" s="8">
        <f t="shared" si="363"/>
        <v>0.40509340853013737</v>
      </c>
      <c r="Q2624">
        <f t="shared" si="364"/>
        <v>510.65999999999991</v>
      </c>
      <c r="R2624">
        <f t="shared" si="365"/>
        <v>2893.74</v>
      </c>
      <c r="S2624">
        <f t="shared" si="366"/>
        <v>868.4399999999996</v>
      </c>
      <c r="T2624" t="str">
        <f>_xlfn.XLOOKUP(C2624,Customers!A:A,Customers!D:D)</f>
        <v>M</v>
      </c>
      <c r="U2624" s="13">
        <f>_xlfn.XLOOKUP(C2624,Customers!A:A,Customers!E:E)</f>
        <v>32522</v>
      </c>
      <c r="V2624" t="str">
        <f>_xlfn.XLOOKUP(C2624,Customers!A:A,Customers!F:F)</f>
        <v>Gomeztown</v>
      </c>
      <c r="W2624" s="13">
        <f>_xlfn.XLOOKUP(C2624,Customers!A:A,Customers!G:G)</f>
        <v>45231</v>
      </c>
      <c r="X2624">
        <f t="shared" ca="1" si="367"/>
        <v>37</v>
      </c>
      <c r="Y2624" t="str">
        <f t="shared" ca="1" si="368"/>
        <v>36-50</v>
      </c>
    </row>
    <row r="2625" spans="1:25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  <c r="I2625">
        <f>_xlfn.XLOOKUP(D2625,Products!A:A,Products!E:E)</f>
        <v>29.24</v>
      </c>
      <c r="J2625">
        <f>_xlfn.XLOOKUP(D2625,Products!A:A,Products!F:F)</f>
        <v>15.28</v>
      </c>
      <c r="K2625" t="str">
        <f>_xlfn.XLOOKUP(D2625,Products!A:A,Products!C:C)</f>
        <v>Fashion</v>
      </c>
      <c r="L2625" t="str">
        <f>_xlfn.XLOOKUP(D2625,Products!A:A,Products!D:D)</f>
        <v>Watches</v>
      </c>
      <c r="M2625">
        <f t="shared" si="360"/>
        <v>116.96</v>
      </c>
      <c r="N2625">
        <f t="shared" si="361"/>
        <v>61.12</v>
      </c>
      <c r="O2625">
        <f t="shared" si="362"/>
        <v>55.839999999999996</v>
      </c>
      <c r="P2625" s="8">
        <f t="shared" si="363"/>
        <v>0.47742818057455538</v>
      </c>
      <c r="Q2625">
        <f t="shared" si="364"/>
        <v>17.543999999999997</v>
      </c>
      <c r="R2625">
        <f t="shared" si="365"/>
        <v>99.415999999999997</v>
      </c>
      <c r="S2625">
        <f t="shared" si="366"/>
        <v>38.295999999999999</v>
      </c>
      <c r="T2625" t="str">
        <f>_xlfn.XLOOKUP(C2625,Customers!A:A,Customers!D:D)</f>
        <v>F</v>
      </c>
      <c r="U2625" s="13">
        <f>_xlfn.XLOOKUP(C2625,Customers!A:A,Customers!E:E)</f>
        <v>38779</v>
      </c>
      <c r="V2625" t="str">
        <f>_xlfn.XLOOKUP(C2625,Customers!A:A,Customers!F:F)</f>
        <v>Port Fernandohaven</v>
      </c>
      <c r="W2625" s="13">
        <f>_xlfn.XLOOKUP(C2625,Customers!A:A,Customers!G:G)</f>
        <v>44406</v>
      </c>
      <c r="X2625">
        <f t="shared" ca="1" si="367"/>
        <v>20</v>
      </c>
      <c r="Y2625" t="str">
        <f t="shared" ca="1" si="368"/>
        <v>18-25</v>
      </c>
    </row>
    <row r="2626" spans="1:25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  <c r="I2626">
        <f>_xlfn.XLOOKUP(D2626,Products!A:A,Products!E:E)</f>
        <v>1396.22</v>
      </c>
      <c r="J2626">
        <f>_xlfn.XLOOKUP(D2626,Products!A:A,Products!F:F)</f>
        <v>1004.09</v>
      </c>
      <c r="K2626" t="str">
        <f>_xlfn.XLOOKUP(D2626,Products!A:A,Products!C:C)</f>
        <v>Fashion</v>
      </c>
      <c r="L2626" t="str">
        <f>_xlfn.XLOOKUP(D2626,Products!A:A,Products!D:D)</f>
        <v>Bags</v>
      </c>
      <c r="M2626">
        <f t="shared" si="360"/>
        <v>1396.22</v>
      </c>
      <c r="N2626">
        <f t="shared" si="361"/>
        <v>1004.09</v>
      </c>
      <c r="O2626">
        <f t="shared" si="362"/>
        <v>392.13</v>
      </c>
      <c r="P2626" s="8">
        <f t="shared" si="363"/>
        <v>0.28085115526206472</v>
      </c>
      <c r="Q2626">
        <f t="shared" si="364"/>
        <v>209.43299999999999</v>
      </c>
      <c r="R2626">
        <f t="shared" si="365"/>
        <v>1186.787</v>
      </c>
      <c r="S2626">
        <f t="shared" si="366"/>
        <v>182.697</v>
      </c>
      <c r="T2626" t="str">
        <f>_xlfn.XLOOKUP(C2626,Customers!A:A,Customers!D:D)</f>
        <v>F</v>
      </c>
      <c r="U2626" s="13">
        <f>_xlfn.XLOOKUP(C2626,Customers!A:A,Customers!E:E)</f>
        <v>23491</v>
      </c>
      <c r="V2626" t="str">
        <f>_xlfn.XLOOKUP(C2626,Customers!A:A,Customers!F:F)</f>
        <v>Woodbury</v>
      </c>
      <c r="W2626" s="13">
        <f>_xlfn.XLOOKUP(C2626,Customers!A:A,Customers!G:G)</f>
        <v>45707</v>
      </c>
      <c r="X2626">
        <f t="shared" ca="1" si="367"/>
        <v>62</v>
      </c>
      <c r="Y2626" t="str">
        <f t="shared" ca="1" si="368"/>
        <v>50+</v>
      </c>
    </row>
    <row r="2627" spans="1:25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  <c r="I2627">
        <f>_xlfn.XLOOKUP(D2627,Products!A:A,Products!E:E)</f>
        <v>428.05</v>
      </c>
      <c r="J2627">
        <f>_xlfn.XLOOKUP(D2627,Products!A:A,Products!F:F)</f>
        <v>246.07</v>
      </c>
      <c r="K2627" t="str">
        <f>_xlfn.XLOOKUP(D2627,Products!A:A,Products!C:C)</f>
        <v>Electronics</v>
      </c>
      <c r="L2627" t="str">
        <f>_xlfn.XLOOKUP(D2627,Products!A:A,Products!D:D)</f>
        <v>Laptop</v>
      </c>
      <c r="M2627">
        <f t="shared" ref="M2627:M2690" si="369">F2627*I2627</f>
        <v>1712.2</v>
      </c>
      <c r="N2627">
        <f t="shared" ref="N2627:N2690" si="370">F2627*J2627</f>
        <v>984.28</v>
      </c>
      <c r="O2627">
        <f t="shared" ref="O2627:O2690" si="371">M2627-N2627</f>
        <v>727.92000000000007</v>
      </c>
      <c r="P2627" s="8">
        <f t="shared" ref="P2627:P2690" si="372">O2627/M2627</f>
        <v>0.42513725032122418</v>
      </c>
      <c r="Q2627">
        <f t="shared" ref="Q2627:Q2690" si="373">M2627*G2627</f>
        <v>171.22000000000003</v>
      </c>
      <c r="R2627">
        <f t="shared" ref="R2627:R2690" si="374">M2627-Q2627</f>
        <v>1540.98</v>
      </c>
      <c r="S2627">
        <f t="shared" ref="S2627:S2690" si="375">R2627-N2627</f>
        <v>556.70000000000005</v>
      </c>
      <c r="T2627" t="str">
        <f>_xlfn.XLOOKUP(C2627,Customers!A:A,Customers!D:D)</f>
        <v>F</v>
      </c>
      <c r="U2627" s="13">
        <f>_xlfn.XLOOKUP(C2627,Customers!A:A,Customers!E:E)</f>
        <v>37024</v>
      </c>
      <c r="V2627" t="str">
        <f>_xlfn.XLOOKUP(C2627,Customers!A:A,Customers!F:F)</f>
        <v>South Markbury</v>
      </c>
      <c r="W2627" s="13">
        <f>_xlfn.XLOOKUP(C2627,Customers!A:A,Customers!G:G)</f>
        <v>45117</v>
      </c>
      <c r="X2627">
        <f t="shared" ref="X2627:X2690" ca="1" si="376">DATEDIF(U2627, TODAY(),"Y")</f>
        <v>25</v>
      </c>
      <c r="Y2627" t="str">
        <f t="shared" ref="Y2627:Y2690" ca="1" si="377">IF(X2627&lt;=25,"18-25",IF(X2627&lt;=35,"26-35", IF(X2627&lt;=50,"36-50","50+")))</f>
        <v>18-25</v>
      </c>
    </row>
    <row r="2628" spans="1:25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  <c r="I2628">
        <f>_xlfn.XLOOKUP(D2628,Products!A:A,Products!E:E)</f>
        <v>1165.3699999999999</v>
      </c>
      <c r="J2628">
        <f>_xlfn.XLOOKUP(D2628,Products!A:A,Products!F:F)</f>
        <v>926.55</v>
      </c>
      <c r="K2628" t="str">
        <f>_xlfn.XLOOKUP(D2628,Products!A:A,Products!C:C)</f>
        <v>Fashion</v>
      </c>
      <c r="L2628" t="str">
        <f>_xlfn.XLOOKUP(D2628,Products!A:A,Products!D:D)</f>
        <v>Clothing</v>
      </c>
      <c r="M2628">
        <f t="shared" si="369"/>
        <v>2330.7399999999998</v>
      </c>
      <c r="N2628">
        <f t="shared" si="370"/>
        <v>1853.1</v>
      </c>
      <c r="O2628">
        <f t="shared" si="371"/>
        <v>477.63999999999987</v>
      </c>
      <c r="P2628" s="8">
        <f t="shared" si="372"/>
        <v>0.20493062289230027</v>
      </c>
      <c r="Q2628">
        <f t="shared" si="373"/>
        <v>233.07399999999998</v>
      </c>
      <c r="R2628">
        <f t="shared" si="374"/>
        <v>2097.6659999999997</v>
      </c>
      <c r="S2628">
        <f t="shared" si="375"/>
        <v>244.5659999999998</v>
      </c>
      <c r="T2628" t="str">
        <f>_xlfn.XLOOKUP(C2628,Customers!A:A,Customers!D:D)</f>
        <v>F</v>
      </c>
      <c r="U2628" s="13">
        <f>_xlfn.XLOOKUP(C2628,Customers!A:A,Customers!E:E)</f>
        <v>26631</v>
      </c>
      <c r="V2628" t="str">
        <f>_xlfn.XLOOKUP(C2628,Customers!A:A,Customers!F:F)</f>
        <v>Port Bryce</v>
      </c>
      <c r="W2628" s="13">
        <f>_xlfn.XLOOKUP(C2628,Customers!A:A,Customers!G:G)</f>
        <v>45638</v>
      </c>
      <c r="X2628">
        <f t="shared" ca="1" si="376"/>
        <v>53</v>
      </c>
      <c r="Y2628" t="str">
        <f t="shared" ca="1" si="377"/>
        <v>50+</v>
      </c>
    </row>
    <row r="2629" spans="1:25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  <c r="I2629">
        <f>_xlfn.XLOOKUP(D2629,Products!A:A,Products!E:E)</f>
        <v>29.24</v>
      </c>
      <c r="J2629">
        <f>_xlfn.XLOOKUP(D2629,Products!A:A,Products!F:F)</f>
        <v>15.28</v>
      </c>
      <c r="K2629" t="str">
        <f>_xlfn.XLOOKUP(D2629,Products!A:A,Products!C:C)</f>
        <v>Fashion</v>
      </c>
      <c r="L2629" t="str">
        <f>_xlfn.XLOOKUP(D2629,Products!A:A,Products!D:D)</f>
        <v>Watches</v>
      </c>
      <c r="M2629">
        <f t="shared" si="369"/>
        <v>87.72</v>
      </c>
      <c r="N2629">
        <f t="shared" si="370"/>
        <v>45.839999999999996</v>
      </c>
      <c r="O2629">
        <f t="shared" si="371"/>
        <v>41.88</v>
      </c>
      <c r="P2629" s="8">
        <f t="shared" si="372"/>
        <v>0.47742818057455544</v>
      </c>
      <c r="Q2629">
        <f t="shared" si="373"/>
        <v>13.157999999999999</v>
      </c>
      <c r="R2629">
        <f t="shared" si="374"/>
        <v>74.561999999999998</v>
      </c>
      <c r="S2629">
        <f t="shared" si="375"/>
        <v>28.722000000000001</v>
      </c>
      <c r="T2629" t="str">
        <f>_xlfn.XLOOKUP(C2629,Customers!A:A,Customers!D:D)</f>
        <v>M</v>
      </c>
      <c r="U2629" s="13">
        <f>_xlfn.XLOOKUP(C2629,Customers!A:A,Customers!E:E)</f>
        <v>32514</v>
      </c>
      <c r="V2629" t="str">
        <f>_xlfn.XLOOKUP(C2629,Customers!A:A,Customers!F:F)</f>
        <v>Lake Amanda</v>
      </c>
      <c r="W2629" s="13">
        <f>_xlfn.XLOOKUP(C2629,Customers!A:A,Customers!G:G)</f>
        <v>44496</v>
      </c>
      <c r="X2629">
        <f t="shared" ca="1" si="376"/>
        <v>37</v>
      </c>
      <c r="Y2629" t="str">
        <f t="shared" ca="1" si="377"/>
        <v>36-50</v>
      </c>
    </row>
    <row r="2630" spans="1:25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  <c r="I2630">
        <f>_xlfn.XLOOKUP(D2630,Products!A:A,Products!E:E)</f>
        <v>1015.76</v>
      </c>
      <c r="J2630">
        <f>_xlfn.XLOOKUP(D2630,Products!A:A,Products!F:F)</f>
        <v>584.4</v>
      </c>
      <c r="K2630" t="str">
        <f>_xlfn.XLOOKUP(D2630,Products!A:A,Products!C:C)</f>
        <v>Groceries</v>
      </c>
      <c r="L2630" t="str">
        <f>_xlfn.XLOOKUP(D2630,Products!A:A,Products!D:D)</f>
        <v>Dairy</v>
      </c>
      <c r="M2630">
        <f t="shared" si="369"/>
        <v>5078.8</v>
      </c>
      <c r="N2630">
        <f t="shared" si="370"/>
        <v>2922</v>
      </c>
      <c r="O2630">
        <f t="shared" si="371"/>
        <v>2156.8000000000002</v>
      </c>
      <c r="P2630" s="8">
        <f t="shared" si="372"/>
        <v>0.42466724423092073</v>
      </c>
      <c r="Q2630">
        <f t="shared" si="373"/>
        <v>253.94000000000003</v>
      </c>
      <c r="R2630">
        <f t="shared" si="374"/>
        <v>4824.8600000000006</v>
      </c>
      <c r="S2630">
        <f t="shared" si="375"/>
        <v>1902.8600000000006</v>
      </c>
      <c r="T2630" t="str">
        <f>_xlfn.XLOOKUP(C2630,Customers!A:A,Customers!D:D)</f>
        <v>M</v>
      </c>
      <c r="U2630" s="13">
        <f>_xlfn.XLOOKUP(C2630,Customers!A:A,Customers!E:E)</f>
        <v>26377</v>
      </c>
      <c r="V2630" t="str">
        <f>_xlfn.XLOOKUP(C2630,Customers!A:A,Customers!F:F)</f>
        <v>Meyersstad</v>
      </c>
      <c r="W2630" s="13">
        <f>_xlfn.XLOOKUP(C2630,Customers!A:A,Customers!G:G)</f>
        <v>45539</v>
      </c>
      <c r="X2630">
        <f t="shared" ca="1" si="376"/>
        <v>54</v>
      </c>
      <c r="Y2630" t="str">
        <f t="shared" ca="1" si="377"/>
        <v>50+</v>
      </c>
    </row>
    <row r="2631" spans="1:25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  <c r="I2631">
        <f>_xlfn.XLOOKUP(D2631,Products!A:A,Products!E:E)</f>
        <v>1952.65</v>
      </c>
      <c r="J2631">
        <f>_xlfn.XLOOKUP(D2631,Products!A:A,Products!F:F)</f>
        <v>1451.27</v>
      </c>
      <c r="K2631" t="str">
        <f>_xlfn.XLOOKUP(D2631,Products!A:A,Products!C:C)</f>
        <v>Electronics</v>
      </c>
      <c r="L2631" t="str">
        <f>_xlfn.XLOOKUP(D2631,Products!A:A,Products!D:D)</f>
        <v>Television</v>
      </c>
      <c r="M2631">
        <f t="shared" si="369"/>
        <v>7810.6</v>
      </c>
      <c r="N2631">
        <f t="shared" si="370"/>
        <v>5805.08</v>
      </c>
      <c r="O2631">
        <f t="shared" si="371"/>
        <v>2005.5200000000004</v>
      </c>
      <c r="P2631" s="8">
        <f t="shared" si="372"/>
        <v>0.2567690062223133</v>
      </c>
      <c r="Q2631">
        <f t="shared" si="373"/>
        <v>781.06000000000006</v>
      </c>
      <c r="R2631">
        <f t="shared" si="374"/>
        <v>7029.54</v>
      </c>
      <c r="S2631">
        <f t="shared" si="375"/>
        <v>1224.46</v>
      </c>
      <c r="T2631" t="str">
        <f>_xlfn.XLOOKUP(C2631,Customers!A:A,Customers!D:D)</f>
        <v>M</v>
      </c>
      <c r="U2631" s="13">
        <f>_xlfn.XLOOKUP(C2631,Customers!A:A,Customers!E:E)</f>
        <v>33160</v>
      </c>
      <c r="V2631" t="str">
        <f>_xlfn.XLOOKUP(C2631,Customers!A:A,Customers!F:F)</f>
        <v>Joshuamouth</v>
      </c>
      <c r="W2631" s="13">
        <f>_xlfn.XLOOKUP(C2631,Customers!A:A,Customers!G:G)</f>
        <v>44587</v>
      </c>
      <c r="X2631">
        <f t="shared" ca="1" si="376"/>
        <v>35</v>
      </c>
      <c r="Y2631" t="str">
        <f t="shared" ca="1" si="377"/>
        <v>26-35</v>
      </c>
    </row>
    <row r="2632" spans="1:25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  <c r="I2632">
        <f>_xlfn.XLOOKUP(D2632,Products!A:A,Products!E:E)</f>
        <v>318.05</v>
      </c>
      <c r="J2632">
        <f>_xlfn.XLOOKUP(D2632,Products!A:A,Products!F:F)</f>
        <v>187.34</v>
      </c>
      <c r="K2632" t="str">
        <f>_xlfn.XLOOKUP(D2632,Products!A:A,Products!C:C)</f>
        <v>Groceries</v>
      </c>
      <c r="L2632" t="str">
        <f>_xlfn.XLOOKUP(D2632,Products!A:A,Products!D:D)</f>
        <v>Fruits</v>
      </c>
      <c r="M2632">
        <f t="shared" si="369"/>
        <v>636.1</v>
      </c>
      <c r="N2632">
        <f t="shared" si="370"/>
        <v>374.68</v>
      </c>
      <c r="O2632">
        <f t="shared" si="371"/>
        <v>261.42</v>
      </c>
      <c r="P2632" s="8">
        <f t="shared" si="372"/>
        <v>0.41097311743436565</v>
      </c>
      <c r="Q2632">
        <f t="shared" si="373"/>
        <v>63.610000000000007</v>
      </c>
      <c r="R2632">
        <f t="shared" si="374"/>
        <v>572.49</v>
      </c>
      <c r="S2632">
        <f t="shared" si="375"/>
        <v>197.81</v>
      </c>
      <c r="T2632" t="str">
        <f>_xlfn.XLOOKUP(C2632,Customers!A:A,Customers!D:D)</f>
        <v>F</v>
      </c>
      <c r="U2632" s="13">
        <f>_xlfn.XLOOKUP(C2632,Customers!A:A,Customers!E:E)</f>
        <v>30128</v>
      </c>
      <c r="V2632" t="str">
        <f>_xlfn.XLOOKUP(C2632,Customers!A:A,Customers!F:F)</f>
        <v>Travisstad</v>
      </c>
      <c r="W2632" s="13">
        <f>_xlfn.XLOOKUP(C2632,Customers!A:A,Customers!G:G)</f>
        <v>45401</v>
      </c>
      <c r="X2632">
        <f t="shared" ca="1" si="376"/>
        <v>43</v>
      </c>
      <c r="Y2632" t="str">
        <f t="shared" ca="1" si="377"/>
        <v>36-50</v>
      </c>
    </row>
    <row r="2633" spans="1:25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  <c r="I2633">
        <f>_xlfn.XLOOKUP(D2633,Products!A:A,Products!E:E)</f>
        <v>1474.12</v>
      </c>
      <c r="J2633">
        <f>_xlfn.XLOOKUP(D2633,Products!A:A,Products!F:F)</f>
        <v>764.02</v>
      </c>
      <c r="K2633" t="str">
        <f>_xlfn.XLOOKUP(D2633,Products!A:A,Products!C:C)</f>
        <v>Electronics</v>
      </c>
      <c r="L2633" t="str">
        <f>_xlfn.XLOOKUP(D2633,Products!A:A,Products!D:D)</f>
        <v>Camera</v>
      </c>
      <c r="M2633">
        <f t="shared" si="369"/>
        <v>5896.48</v>
      </c>
      <c r="N2633">
        <f t="shared" si="370"/>
        <v>3056.08</v>
      </c>
      <c r="O2633">
        <f t="shared" si="371"/>
        <v>2840.3999999999996</v>
      </c>
      <c r="P2633" s="8">
        <f t="shared" si="372"/>
        <v>0.48171112256804055</v>
      </c>
      <c r="Q2633">
        <f t="shared" si="373"/>
        <v>0</v>
      </c>
      <c r="R2633">
        <f t="shared" si="374"/>
        <v>5896.48</v>
      </c>
      <c r="S2633">
        <f t="shared" si="375"/>
        <v>2840.3999999999996</v>
      </c>
      <c r="T2633" t="str">
        <f>_xlfn.XLOOKUP(C2633,Customers!A:A,Customers!D:D)</f>
        <v>F</v>
      </c>
      <c r="U2633" s="13">
        <f>_xlfn.XLOOKUP(C2633,Customers!A:A,Customers!E:E)</f>
        <v>27579</v>
      </c>
      <c r="V2633" t="str">
        <f>_xlfn.XLOOKUP(C2633,Customers!A:A,Customers!F:F)</f>
        <v>North Chaseborough</v>
      </c>
      <c r="W2633" s="13">
        <f>_xlfn.XLOOKUP(C2633,Customers!A:A,Customers!G:G)</f>
        <v>45571</v>
      </c>
      <c r="X2633">
        <f t="shared" ca="1" si="376"/>
        <v>50</v>
      </c>
      <c r="Y2633" t="str">
        <f t="shared" ca="1" si="377"/>
        <v>36-50</v>
      </c>
    </row>
    <row r="2634" spans="1:25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  <c r="I2634">
        <f>_xlfn.XLOOKUP(D2634,Products!A:A,Products!E:E)</f>
        <v>123.19</v>
      </c>
      <c r="J2634">
        <f>_xlfn.XLOOKUP(D2634,Products!A:A,Products!F:F)</f>
        <v>80.36</v>
      </c>
      <c r="K2634" t="str">
        <f>_xlfn.XLOOKUP(D2634,Products!A:A,Products!C:C)</f>
        <v>Groceries</v>
      </c>
      <c r="L2634" t="str">
        <f>_xlfn.XLOOKUP(D2634,Products!A:A,Products!D:D)</f>
        <v>Snacks</v>
      </c>
      <c r="M2634">
        <f t="shared" si="369"/>
        <v>246.38</v>
      </c>
      <c r="N2634">
        <f t="shared" si="370"/>
        <v>160.72</v>
      </c>
      <c r="O2634">
        <f t="shared" si="371"/>
        <v>85.66</v>
      </c>
      <c r="P2634" s="8">
        <f t="shared" si="372"/>
        <v>0.34767432421462779</v>
      </c>
      <c r="Q2634">
        <f t="shared" si="373"/>
        <v>24.638000000000002</v>
      </c>
      <c r="R2634">
        <f t="shared" si="374"/>
        <v>221.74199999999999</v>
      </c>
      <c r="S2634">
        <f t="shared" si="375"/>
        <v>61.021999999999991</v>
      </c>
      <c r="T2634" t="str">
        <f>_xlfn.XLOOKUP(C2634,Customers!A:A,Customers!D:D)</f>
        <v>F</v>
      </c>
      <c r="U2634" s="13">
        <f>_xlfn.XLOOKUP(C2634,Customers!A:A,Customers!E:E)</f>
        <v>31052</v>
      </c>
      <c r="V2634" t="str">
        <f>_xlfn.XLOOKUP(C2634,Customers!A:A,Customers!F:F)</f>
        <v>South James</v>
      </c>
      <c r="W2634" s="13">
        <f>_xlfn.XLOOKUP(C2634,Customers!A:A,Customers!G:G)</f>
        <v>44584</v>
      </c>
      <c r="X2634">
        <f t="shared" ca="1" si="376"/>
        <v>41</v>
      </c>
      <c r="Y2634" t="str">
        <f t="shared" ca="1" si="377"/>
        <v>36-50</v>
      </c>
    </row>
    <row r="2635" spans="1:25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  <c r="I2635">
        <f>_xlfn.XLOOKUP(D2635,Products!A:A,Products!E:E)</f>
        <v>1272.23</v>
      </c>
      <c r="J2635">
        <f>_xlfn.XLOOKUP(D2635,Products!A:A,Products!F:F)</f>
        <v>952.65</v>
      </c>
      <c r="K2635" t="str">
        <f>_xlfn.XLOOKUP(D2635,Products!A:A,Products!C:C)</f>
        <v>Electronics</v>
      </c>
      <c r="L2635" t="str">
        <f>_xlfn.XLOOKUP(D2635,Products!A:A,Products!D:D)</f>
        <v>Smartphone</v>
      </c>
      <c r="M2635">
        <f t="shared" si="369"/>
        <v>1272.23</v>
      </c>
      <c r="N2635">
        <f t="shared" si="370"/>
        <v>952.65</v>
      </c>
      <c r="O2635">
        <f t="shared" si="371"/>
        <v>319.58000000000004</v>
      </c>
      <c r="P2635" s="8">
        <f t="shared" si="372"/>
        <v>0.2511967175746524</v>
      </c>
      <c r="Q2635">
        <f t="shared" si="373"/>
        <v>127.22300000000001</v>
      </c>
      <c r="R2635">
        <f t="shared" si="374"/>
        <v>1145.0070000000001</v>
      </c>
      <c r="S2635">
        <f t="shared" si="375"/>
        <v>192.35700000000008</v>
      </c>
      <c r="T2635" t="str">
        <f>_xlfn.XLOOKUP(C2635,Customers!A:A,Customers!D:D)</f>
        <v>M</v>
      </c>
      <c r="U2635" s="13">
        <f>_xlfn.XLOOKUP(C2635,Customers!A:A,Customers!E:E)</f>
        <v>27877</v>
      </c>
      <c r="V2635" t="str">
        <f>_xlfn.XLOOKUP(C2635,Customers!A:A,Customers!F:F)</f>
        <v>Murrayborough</v>
      </c>
      <c r="W2635" s="13">
        <f>_xlfn.XLOOKUP(C2635,Customers!A:A,Customers!G:G)</f>
        <v>44613</v>
      </c>
      <c r="X2635">
        <f t="shared" ca="1" si="376"/>
        <v>50</v>
      </c>
      <c r="Y2635" t="str">
        <f t="shared" ca="1" si="377"/>
        <v>36-50</v>
      </c>
    </row>
    <row r="2636" spans="1:25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  <c r="I2636">
        <f>_xlfn.XLOOKUP(D2636,Products!A:A,Products!E:E)</f>
        <v>428.05</v>
      </c>
      <c r="J2636">
        <f>_xlfn.XLOOKUP(D2636,Products!A:A,Products!F:F)</f>
        <v>246.07</v>
      </c>
      <c r="K2636" t="str">
        <f>_xlfn.XLOOKUP(D2636,Products!A:A,Products!C:C)</f>
        <v>Electronics</v>
      </c>
      <c r="L2636" t="str">
        <f>_xlfn.XLOOKUP(D2636,Products!A:A,Products!D:D)</f>
        <v>Laptop</v>
      </c>
      <c r="M2636">
        <f t="shared" si="369"/>
        <v>1712.2</v>
      </c>
      <c r="N2636">
        <f t="shared" si="370"/>
        <v>984.28</v>
      </c>
      <c r="O2636">
        <f t="shared" si="371"/>
        <v>727.92000000000007</v>
      </c>
      <c r="P2636" s="8">
        <f t="shared" si="372"/>
        <v>0.42513725032122418</v>
      </c>
      <c r="Q2636">
        <f t="shared" si="373"/>
        <v>171.22000000000003</v>
      </c>
      <c r="R2636">
        <f t="shared" si="374"/>
        <v>1540.98</v>
      </c>
      <c r="S2636">
        <f t="shared" si="375"/>
        <v>556.70000000000005</v>
      </c>
      <c r="T2636" t="str">
        <f>_xlfn.XLOOKUP(C2636,Customers!A:A,Customers!D:D)</f>
        <v>F</v>
      </c>
      <c r="U2636" s="13">
        <f>_xlfn.XLOOKUP(C2636,Customers!A:A,Customers!E:E)</f>
        <v>22552</v>
      </c>
      <c r="V2636" t="str">
        <f>_xlfn.XLOOKUP(C2636,Customers!A:A,Customers!F:F)</f>
        <v>Melissaberg</v>
      </c>
      <c r="W2636" s="13">
        <f>_xlfn.XLOOKUP(C2636,Customers!A:A,Customers!G:G)</f>
        <v>44326</v>
      </c>
      <c r="X2636">
        <f t="shared" ca="1" si="376"/>
        <v>64</v>
      </c>
      <c r="Y2636" t="str">
        <f t="shared" ca="1" si="377"/>
        <v>50+</v>
      </c>
    </row>
    <row r="2637" spans="1:25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  <c r="I2637">
        <f>_xlfn.XLOOKUP(D2637,Products!A:A,Products!E:E)</f>
        <v>428.05</v>
      </c>
      <c r="J2637">
        <f>_xlfn.XLOOKUP(D2637,Products!A:A,Products!F:F)</f>
        <v>246.07</v>
      </c>
      <c r="K2637" t="str">
        <f>_xlfn.XLOOKUP(D2637,Products!A:A,Products!C:C)</f>
        <v>Electronics</v>
      </c>
      <c r="L2637" t="str">
        <f>_xlfn.XLOOKUP(D2637,Products!A:A,Products!D:D)</f>
        <v>Laptop</v>
      </c>
      <c r="M2637">
        <f t="shared" si="369"/>
        <v>428.05</v>
      </c>
      <c r="N2637">
        <f t="shared" si="370"/>
        <v>246.07</v>
      </c>
      <c r="O2637">
        <f t="shared" si="371"/>
        <v>181.98000000000002</v>
      </c>
      <c r="P2637" s="8">
        <f t="shared" si="372"/>
        <v>0.42513725032122418</v>
      </c>
      <c r="Q2637">
        <f t="shared" si="373"/>
        <v>42.805000000000007</v>
      </c>
      <c r="R2637">
        <f t="shared" si="374"/>
        <v>385.245</v>
      </c>
      <c r="S2637">
        <f t="shared" si="375"/>
        <v>139.17500000000001</v>
      </c>
      <c r="T2637" t="str">
        <f>_xlfn.XLOOKUP(C2637,Customers!A:A,Customers!D:D)</f>
        <v>M</v>
      </c>
      <c r="U2637" s="13">
        <f>_xlfn.XLOOKUP(C2637,Customers!A:A,Customers!E:E)</f>
        <v>24531</v>
      </c>
      <c r="V2637" t="str">
        <f>_xlfn.XLOOKUP(C2637,Customers!A:A,Customers!F:F)</f>
        <v>Sarahhaven</v>
      </c>
      <c r="W2637" s="13">
        <f>_xlfn.XLOOKUP(C2637,Customers!A:A,Customers!G:G)</f>
        <v>44480</v>
      </c>
      <c r="X2637">
        <f t="shared" ca="1" si="376"/>
        <v>59</v>
      </c>
      <c r="Y2637" t="str">
        <f t="shared" ca="1" si="377"/>
        <v>50+</v>
      </c>
    </row>
    <row r="2638" spans="1:25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  <c r="I2638">
        <f>_xlfn.XLOOKUP(D2638,Products!A:A,Products!E:E)</f>
        <v>1272.23</v>
      </c>
      <c r="J2638">
        <f>_xlfn.XLOOKUP(D2638,Products!A:A,Products!F:F)</f>
        <v>952.65</v>
      </c>
      <c r="K2638" t="str">
        <f>_xlfn.XLOOKUP(D2638,Products!A:A,Products!C:C)</f>
        <v>Electronics</v>
      </c>
      <c r="L2638" t="str">
        <f>_xlfn.XLOOKUP(D2638,Products!A:A,Products!D:D)</f>
        <v>Smartphone</v>
      </c>
      <c r="M2638">
        <f t="shared" si="369"/>
        <v>6361.15</v>
      </c>
      <c r="N2638">
        <f t="shared" si="370"/>
        <v>4763.25</v>
      </c>
      <c r="O2638">
        <f t="shared" si="371"/>
        <v>1597.8999999999996</v>
      </c>
      <c r="P2638" s="8">
        <f t="shared" si="372"/>
        <v>0.25119671757465234</v>
      </c>
      <c r="Q2638">
        <f t="shared" si="373"/>
        <v>636.11500000000001</v>
      </c>
      <c r="R2638">
        <f t="shared" si="374"/>
        <v>5725.0349999999999</v>
      </c>
      <c r="S2638">
        <f t="shared" si="375"/>
        <v>961.78499999999985</v>
      </c>
      <c r="T2638" t="str">
        <f>_xlfn.XLOOKUP(C2638,Customers!A:A,Customers!D:D)</f>
        <v>F</v>
      </c>
      <c r="U2638" s="13">
        <f>_xlfn.XLOOKUP(C2638,Customers!A:A,Customers!E:E)</f>
        <v>35371</v>
      </c>
      <c r="V2638" t="str">
        <f>_xlfn.XLOOKUP(C2638,Customers!A:A,Customers!F:F)</f>
        <v>Port Sandra</v>
      </c>
      <c r="W2638" s="13">
        <f>_xlfn.XLOOKUP(C2638,Customers!A:A,Customers!G:G)</f>
        <v>44851</v>
      </c>
      <c r="X2638">
        <f t="shared" ca="1" si="376"/>
        <v>29</v>
      </c>
      <c r="Y2638" t="str">
        <f t="shared" ca="1" si="377"/>
        <v>26-35</v>
      </c>
    </row>
    <row r="2639" spans="1:25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  <c r="I2639">
        <f>_xlfn.XLOOKUP(D2639,Products!A:A,Products!E:E)</f>
        <v>1044.6400000000001</v>
      </c>
      <c r="J2639">
        <f>_xlfn.XLOOKUP(D2639,Products!A:A,Products!F:F)</f>
        <v>775.07</v>
      </c>
      <c r="K2639" t="str">
        <f>_xlfn.XLOOKUP(D2639,Products!A:A,Products!C:C)</f>
        <v>Fashion</v>
      </c>
      <c r="L2639" t="str">
        <f>_xlfn.XLOOKUP(D2639,Products!A:A,Products!D:D)</f>
        <v>Footwear</v>
      </c>
      <c r="M2639">
        <f t="shared" si="369"/>
        <v>4178.5600000000004</v>
      </c>
      <c r="N2639">
        <f t="shared" si="370"/>
        <v>3100.28</v>
      </c>
      <c r="O2639">
        <f t="shared" si="371"/>
        <v>1078.2800000000002</v>
      </c>
      <c r="P2639" s="8">
        <f t="shared" si="372"/>
        <v>0.25805062030938891</v>
      </c>
      <c r="Q2639">
        <f t="shared" si="373"/>
        <v>208.92800000000003</v>
      </c>
      <c r="R2639">
        <f t="shared" si="374"/>
        <v>3969.6320000000005</v>
      </c>
      <c r="S2639">
        <f t="shared" si="375"/>
        <v>869.35200000000032</v>
      </c>
      <c r="T2639" t="str">
        <f>_xlfn.XLOOKUP(C2639,Customers!A:A,Customers!D:D)</f>
        <v>F</v>
      </c>
      <c r="U2639" s="13">
        <f>_xlfn.XLOOKUP(C2639,Customers!A:A,Customers!E:E)</f>
        <v>23256</v>
      </c>
      <c r="V2639" t="str">
        <f>_xlfn.XLOOKUP(C2639,Customers!A:A,Customers!F:F)</f>
        <v>North Lisa</v>
      </c>
      <c r="W2639" s="13">
        <f>_xlfn.XLOOKUP(C2639,Customers!A:A,Customers!G:G)</f>
        <v>44258</v>
      </c>
      <c r="X2639">
        <f t="shared" ca="1" si="376"/>
        <v>62</v>
      </c>
      <c r="Y2639" t="str">
        <f t="shared" ca="1" si="377"/>
        <v>50+</v>
      </c>
    </row>
    <row r="2640" spans="1:25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  <c r="I2640">
        <f>_xlfn.XLOOKUP(D2640,Products!A:A,Products!E:E)</f>
        <v>1342.75</v>
      </c>
      <c r="J2640">
        <f>_xlfn.XLOOKUP(D2640,Products!A:A,Products!F:F)</f>
        <v>797.94</v>
      </c>
      <c r="K2640" t="str">
        <f>_xlfn.XLOOKUP(D2640,Products!A:A,Products!C:C)</f>
        <v>Fashion</v>
      </c>
      <c r="L2640" t="str">
        <f>_xlfn.XLOOKUP(D2640,Products!A:A,Products!D:D)</f>
        <v>Clothing</v>
      </c>
      <c r="M2640">
        <f t="shared" si="369"/>
        <v>4028.25</v>
      </c>
      <c r="N2640">
        <f t="shared" si="370"/>
        <v>2393.8200000000002</v>
      </c>
      <c r="O2640">
        <f t="shared" si="371"/>
        <v>1634.4299999999998</v>
      </c>
      <c r="P2640" s="8">
        <f t="shared" si="372"/>
        <v>0.40574194749581077</v>
      </c>
      <c r="Q2640">
        <f t="shared" si="373"/>
        <v>402.82500000000005</v>
      </c>
      <c r="R2640">
        <f t="shared" si="374"/>
        <v>3625.4250000000002</v>
      </c>
      <c r="S2640">
        <f t="shared" si="375"/>
        <v>1231.605</v>
      </c>
      <c r="T2640" t="str">
        <f>_xlfn.XLOOKUP(C2640,Customers!A:A,Customers!D:D)</f>
        <v>F</v>
      </c>
      <c r="U2640" s="13">
        <f>_xlfn.XLOOKUP(C2640,Customers!A:A,Customers!E:E)</f>
        <v>24506</v>
      </c>
      <c r="V2640" t="str">
        <f>_xlfn.XLOOKUP(C2640,Customers!A:A,Customers!F:F)</f>
        <v>New Jason</v>
      </c>
      <c r="W2640" s="13">
        <f>_xlfn.XLOOKUP(C2640,Customers!A:A,Customers!G:G)</f>
        <v>45066</v>
      </c>
      <c r="X2640">
        <f t="shared" ca="1" si="376"/>
        <v>59</v>
      </c>
      <c r="Y2640" t="str">
        <f t="shared" ca="1" si="377"/>
        <v>50+</v>
      </c>
    </row>
    <row r="2641" spans="1:25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  <c r="I2641">
        <f>_xlfn.XLOOKUP(D2641,Products!A:A,Products!E:E)</f>
        <v>1487.41</v>
      </c>
      <c r="J2641">
        <f>_xlfn.XLOOKUP(D2641,Products!A:A,Products!F:F)</f>
        <v>813.07</v>
      </c>
      <c r="K2641" t="str">
        <f>_xlfn.XLOOKUP(D2641,Products!A:A,Products!C:C)</f>
        <v>Electronics</v>
      </c>
      <c r="L2641" t="str">
        <f>_xlfn.XLOOKUP(D2641,Products!A:A,Products!D:D)</f>
        <v>Smartphone</v>
      </c>
      <c r="M2641">
        <f t="shared" si="369"/>
        <v>4462.2300000000005</v>
      </c>
      <c r="N2641">
        <f t="shared" si="370"/>
        <v>2439.21</v>
      </c>
      <c r="O2641">
        <f t="shared" si="371"/>
        <v>2023.0200000000004</v>
      </c>
      <c r="P2641" s="8">
        <f t="shared" si="372"/>
        <v>0.45336524562830699</v>
      </c>
      <c r="Q2641">
        <f t="shared" si="373"/>
        <v>446.22300000000007</v>
      </c>
      <c r="R2641">
        <f t="shared" si="374"/>
        <v>4016.0070000000005</v>
      </c>
      <c r="S2641">
        <f t="shared" si="375"/>
        <v>1576.7970000000005</v>
      </c>
      <c r="T2641" t="str">
        <f>_xlfn.XLOOKUP(C2641,Customers!A:A,Customers!D:D)</f>
        <v>M</v>
      </c>
      <c r="U2641" s="13">
        <f>_xlfn.XLOOKUP(C2641,Customers!A:A,Customers!E:E)</f>
        <v>33546</v>
      </c>
      <c r="V2641" t="str">
        <f>_xlfn.XLOOKUP(C2641,Customers!A:A,Customers!F:F)</f>
        <v>Ashleyview</v>
      </c>
      <c r="W2641" s="13">
        <f>_xlfn.XLOOKUP(C2641,Customers!A:A,Customers!G:G)</f>
        <v>44104</v>
      </c>
      <c r="X2641">
        <f t="shared" ca="1" si="376"/>
        <v>34</v>
      </c>
      <c r="Y2641" t="str">
        <f t="shared" ca="1" si="377"/>
        <v>26-35</v>
      </c>
    </row>
    <row r="2642" spans="1:25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  <c r="I2642">
        <f>_xlfn.XLOOKUP(D2642,Products!A:A,Products!E:E)</f>
        <v>109.78</v>
      </c>
      <c r="J2642">
        <f>_xlfn.XLOOKUP(D2642,Products!A:A,Products!F:F)</f>
        <v>70.59</v>
      </c>
      <c r="K2642" t="str">
        <f>_xlfn.XLOOKUP(D2642,Products!A:A,Products!C:C)</f>
        <v>Fashion</v>
      </c>
      <c r="L2642" t="str">
        <f>_xlfn.XLOOKUP(D2642,Products!A:A,Products!D:D)</f>
        <v>Footwear</v>
      </c>
      <c r="M2642">
        <f t="shared" si="369"/>
        <v>219.56</v>
      </c>
      <c r="N2642">
        <f t="shared" si="370"/>
        <v>141.18</v>
      </c>
      <c r="O2642">
        <f t="shared" si="371"/>
        <v>78.38</v>
      </c>
      <c r="P2642" s="8">
        <f t="shared" si="372"/>
        <v>0.3569867006740754</v>
      </c>
      <c r="Q2642">
        <f t="shared" si="373"/>
        <v>21.956000000000003</v>
      </c>
      <c r="R2642">
        <f t="shared" si="374"/>
        <v>197.60399999999998</v>
      </c>
      <c r="S2642">
        <f t="shared" si="375"/>
        <v>56.423999999999978</v>
      </c>
      <c r="T2642" t="str">
        <f>_xlfn.XLOOKUP(C2642,Customers!A:A,Customers!D:D)</f>
        <v>M</v>
      </c>
      <c r="U2642" s="13">
        <f>_xlfn.XLOOKUP(C2642,Customers!A:A,Customers!E:E)</f>
        <v>38926</v>
      </c>
      <c r="V2642" t="str">
        <f>_xlfn.XLOOKUP(C2642,Customers!A:A,Customers!F:F)</f>
        <v>Franklinview</v>
      </c>
      <c r="W2642" s="13">
        <f>_xlfn.XLOOKUP(C2642,Customers!A:A,Customers!G:G)</f>
        <v>45195</v>
      </c>
      <c r="X2642">
        <f t="shared" ca="1" si="376"/>
        <v>19</v>
      </c>
      <c r="Y2642" t="str">
        <f t="shared" ca="1" si="377"/>
        <v>18-25</v>
      </c>
    </row>
    <row r="2643" spans="1:25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  <c r="I2643">
        <f>_xlfn.XLOOKUP(D2643,Products!A:A,Products!E:E)</f>
        <v>1079.8900000000001</v>
      </c>
      <c r="J2643">
        <f>_xlfn.XLOOKUP(D2643,Products!A:A,Products!F:F)</f>
        <v>703.83</v>
      </c>
      <c r="K2643" t="str">
        <f>_xlfn.XLOOKUP(D2643,Products!A:A,Products!C:C)</f>
        <v>Electronics</v>
      </c>
      <c r="L2643" t="str">
        <f>_xlfn.XLOOKUP(D2643,Products!A:A,Products!D:D)</f>
        <v>Smartphone</v>
      </c>
      <c r="M2643">
        <f t="shared" si="369"/>
        <v>3239.67</v>
      </c>
      <c r="N2643">
        <f t="shared" si="370"/>
        <v>2111.4900000000002</v>
      </c>
      <c r="O2643">
        <f t="shared" si="371"/>
        <v>1128.1799999999998</v>
      </c>
      <c r="P2643" s="8">
        <f t="shared" si="372"/>
        <v>0.34823917250831099</v>
      </c>
      <c r="Q2643">
        <f t="shared" si="373"/>
        <v>323.96700000000004</v>
      </c>
      <c r="R2643">
        <f t="shared" si="374"/>
        <v>2915.703</v>
      </c>
      <c r="S2643">
        <f t="shared" si="375"/>
        <v>804.21299999999974</v>
      </c>
      <c r="T2643" t="str">
        <f>_xlfn.XLOOKUP(C2643,Customers!A:A,Customers!D:D)</f>
        <v>F</v>
      </c>
      <c r="U2643" s="13">
        <f>_xlfn.XLOOKUP(C2643,Customers!A:A,Customers!E:E)</f>
        <v>23142</v>
      </c>
      <c r="V2643" t="str">
        <f>_xlfn.XLOOKUP(C2643,Customers!A:A,Customers!F:F)</f>
        <v>New Meagan</v>
      </c>
      <c r="W2643" s="13">
        <f>_xlfn.XLOOKUP(C2643,Customers!A:A,Customers!G:G)</f>
        <v>45562</v>
      </c>
      <c r="X2643">
        <f t="shared" ca="1" si="376"/>
        <v>63</v>
      </c>
      <c r="Y2643" t="str">
        <f t="shared" ca="1" si="377"/>
        <v>50+</v>
      </c>
    </row>
    <row r="2644" spans="1:25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  <c r="I2644">
        <f>_xlfn.XLOOKUP(D2644,Products!A:A,Products!E:E)</f>
        <v>1095.72</v>
      </c>
      <c r="J2644">
        <f>_xlfn.XLOOKUP(D2644,Products!A:A,Products!F:F)</f>
        <v>822.2</v>
      </c>
      <c r="K2644" t="str">
        <f>_xlfn.XLOOKUP(D2644,Products!A:A,Products!C:C)</f>
        <v>Groceries</v>
      </c>
      <c r="L2644" t="str">
        <f>_xlfn.XLOOKUP(D2644,Products!A:A,Products!D:D)</f>
        <v>Snacks</v>
      </c>
      <c r="M2644">
        <f t="shared" si="369"/>
        <v>3287.16</v>
      </c>
      <c r="N2644">
        <f t="shared" si="370"/>
        <v>2466.6000000000004</v>
      </c>
      <c r="O2644">
        <f t="shared" si="371"/>
        <v>820.55999999999949</v>
      </c>
      <c r="P2644" s="8">
        <f t="shared" si="372"/>
        <v>0.24962581681451451</v>
      </c>
      <c r="Q2644">
        <f t="shared" si="373"/>
        <v>0</v>
      </c>
      <c r="R2644">
        <f t="shared" si="374"/>
        <v>3287.16</v>
      </c>
      <c r="S2644">
        <f t="shared" si="375"/>
        <v>820.55999999999949</v>
      </c>
      <c r="T2644" t="str">
        <f>_xlfn.XLOOKUP(C2644,Customers!A:A,Customers!D:D)</f>
        <v>M</v>
      </c>
      <c r="U2644" s="13">
        <f>_xlfn.XLOOKUP(C2644,Customers!A:A,Customers!E:E)</f>
        <v>38540</v>
      </c>
      <c r="V2644" t="str">
        <f>_xlfn.XLOOKUP(C2644,Customers!A:A,Customers!F:F)</f>
        <v>South Jennifer</v>
      </c>
      <c r="W2644" s="13">
        <f>_xlfn.XLOOKUP(C2644,Customers!A:A,Customers!G:G)</f>
        <v>45897</v>
      </c>
      <c r="X2644">
        <f t="shared" ca="1" si="376"/>
        <v>20</v>
      </c>
      <c r="Y2644" t="str">
        <f t="shared" ca="1" si="377"/>
        <v>18-25</v>
      </c>
    </row>
    <row r="2645" spans="1:25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  <c r="I2645">
        <f>_xlfn.XLOOKUP(D2645,Products!A:A,Products!E:E)</f>
        <v>1197.18</v>
      </c>
      <c r="J2645">
        <f>_xlfn.XLOOKUP(D2645,Products!A:A,Products!F:F)</f>
        <v>722.74</v>
      </c>
      <c r="K2645" t="str">
        <f>_xlfn.XLOOKUP(D2645,Products!A:A,Products!C:C)</f>
        <v>Electronics</v>
      </c>
      <c r="L2645" t="str">
        <f>_xlfn.XLOOKUP(D2645,Products!A:A,Products!D:D)</f>
        <v>Smartphone</v>
      </c>
      <c r="M2645">
        <f t="shared" si="369"/>
        <v>4788.72</v>
      </c>
      <c r="N2645">
        <f t="shared" si="370"/>
        <v>2890.96</v>
      </c>
      <c r="O2645">
        <f t="shared" si="371"/>
        <v>1897.7600000000002</v>
      </c>
      <c r="P2645" s="8">
        <f t="shared" si="372"/>
        <v>0.39629796688885549</v>
      </c>
      <c r="Q2645">
        <f t="shared" si="373"/>
        <v>718.30799999999999</v>
      </c>
      <c r="R2645">
        <f t="shared" si="374"/>
        <v>4070.4120000000003</v>
      </c>
      <c r="S2645">
        <f t="shared" si="375"/>
        <v>1179.4520000000002</v>
      </c>
      <c r="T2645" t="str">
        <f>_xlfn.XLOOKUP(C2645,Customers!A:A,Customers!D:D)</f>
        <v>F</v>
      </c>
      <c r="U2645" s="13">
        <f>_xlfn.XLOOKUP(C2645,Customers!A:A,Customers!E:E)</f>
        <v>37694</v>
      </c>
      <c r="V2645" t="str">
        <f>_xlfn.XLOOKUP(C2645,Customers!A:A,Customers!F:F)</f>
        <v>East Carrieberg</v>
      </c>
      <c r="W2645" s="13">
        <f>_xlfn.XLOOKUP(C2645,Customers!A:A,Customers!G:G)</f>
        <v>45895</v>
      </c>
      <c r="X2645">
        <f t="shared" ca="1" si="376"/>
        <v>23</v>
      </c>
      <c r="Y2645" t="str">
        <f t="shared" ca="1" si="377"/>
        <v>18-25</v>
      </c>
    </row>
    <row r="2646" spans="1:25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  <c r="I2646">
        <f>_xlfn.XLOOKUP(D2646,Products!A:A,Products!E:E)</f>
        <v>1286.55</v>
      </c>
      <c r="J2646">
        <f>_xlfn.XLOOKUP(D2646,Products!A:A,Products!F:F)</f>
        <v>797.54</v>
      </c>
      <c r="K2646" t="str">
        <f>_xlfn.XLOOKUP(D2646,Products!A:A,Products!C:C)</f>
        <v>Fashion</v>
      </c>
      <c r="L2646" t="str">
        <f>_xlfn.XLOOKUP(D2646,Products!A:A,Products!D:D)</f>
        <v>Accessories</v>
      </c>
      <c r="M2646">
        <f t="shared" si="369"/>
        <v>1286.55</v>
      </c>
      <c r="N2646">
        <f t="shared" si="370"/>
        <v>797.54</v>
      </c>
      <c r="O2646">
        <f t="shared" si="371"/>
        <v>489.01</v>
      </c>
      <c r="P2646" s="8">
        <f t="shared" si="372"/>
        <v>0.380094049978625</v>
      </c>
      <c r="Q2646">
        <f t="shared" si="373"/>
        <v>128.655</v>
      </c>
      <c r="R2646">
        <f t="shared" si="374"/>
        <v>1157.895</v>
      </c>
      <c r="S2646">
        <f t="shared" si="375"/>
        <v>360.35500000000002</v>
      </c>
      <c r="T2646" t="str">
        <f>_xlfn.XLOOKUP(C2646,Customers!A:A,Customers!D:D)</f>
        <v>M</v>
      </c>
      <c r="U2646" s="13">
        <f>_xlfn.XLOOKUP(C2646,Customers!A:A,Customers!E:E)</f>
        <v>20117</v>
      </c>
      <c r="V2646" t="str">
        <f>_xlfn.XLOOKUP(C2646,Customers!A:A,Customers!F:F)</f>
        <v>Jillianhaven</v>
      </c>
      <c r="W2646" s="13">
        <f>_xlfn.XLOOKUP(C2646,Customers!A:A,Customers!G:G)</f>
        <v>45007</v>
      </c>
      <c r="X2646">
        <f t="shared" ca="1" si="376"/>
        <v>71</v>
      </c>
      <c r="Y2646" t="str">
        <f t="shared" ca="1" si="377"/>
        <v>50+</v>
      </c>
    </row>
    <row r="2647" spans="1:25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  <c r="I2647">
        <f>_xlfn.XLOOKUP(D2647,Products!A:A,Products!E:E)</f>
        <v>453.62</v>
      </c>
      <c r="J2647">
        <f>_xlfn.XLOOKUP(D2647,Products!A:A,Products!F:F)</f>
        <v>316.63</v>
      </c>
      <c r="K2647" t="str">
        <f>_xlfn.XLOOKUP(D2647,Products!A:A,Products!C:C)</f>
        <v>Fashion</v>
      </c>
      <c r="L2647" t="str">
        <f>_xlfn.XLOOKUP(D2647,Products!A:A,Products!D:D)</f>
        <v>Clothing</v>
      </c>
      <c r="M2647">
        <f t="shared" si="369"/>
        <v>453.62</v>
      </c>
      <c r="N2647">
        <f t="shared" si="370"/>
        <v>316.63</v>
      </c>
      <c r="O2647">
        <f t="shared" si="371"/>
        <v>136.99</v>
      </c>
      <c r="P2647" s="8">
        <f t="shared" si="372"/>
        <v>0.30199285745778409</v>
      </c>
      <c r="Q2647">
        <f t="shared" si="373"/>
        <v>45.362000000000002</v>
      </c>
      <c r="R2647">
        <f t="shared" si="374"/>
        <v>408.25799999999998</v>
      </c>
      <c r="S2647">
        <f t="shared" si="375"/>
        <v>91.627999999999986</v>
      </c>
      <c r="T2647" t="str">
        <f>_xlfn.XLOOKUP(C2647,Customers!A:A,Customers!D:D)</f>
        <v>F</v>
      </c>
      <c r="U2647" s="13">
        <f>_xlfn.XLOOKUP(C2647,Customers!A:A,Customers!E:E)</f>
        <v>21861</v>
      </c>
      <c r="V2647" t="str">
        <f>_xlfn.XLOOKUP(C2647,Customers!A:A,Customers!F:F)</f>
        <v>Carlsonborough</v>
      </c>
      <c r="W2647" s="13">
        <f>_xlfn.XLOOKUP(C2647,Customers!A:A,Customers!G:G)</f>
        <v>44427</v>
      </c>
      <c r="X2647">
        <f t="shared" ca="1" si="376"/>
        <v>66</v>
      </c>
      <c r="Y2647" t="str">
        <f t="shared" ca="1" si="377"/>
        <v>50+</v>
      </c>
    </row>
    <row r="2648" spans="1:25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  <c r="I2648">
        <f>_xlfn.XLOOKUP(D2648,Products!A:A,Products!E:E)</f>
        <v>1485.05</v>
      </c>
      <c r="J2648">
        <f>_xlfn.XLOOKUP(D2648,Products!A:A,Products!F:F)</f>
        <v>988.31</v>
      </c>
      <c r="K2648" t="str">
        <f>_xlfn.XLOOKUP(D2648,Products!A:A,Products!C:C)</f>
        <v>Fashion</v>
      </c>
      <c r="L2648" t="str">
        <f>_xlfn.XLOOKUP(D2648,Products!A:A,Products!D:D)</f>
        <v>Clothing</v>
      </c>
      <c r="M2648">
        <f t="shared" si="369"/>
        <v>4455.1499999999996</v>
      </c>
      <c r="N2648">
        <f t="shared" si="370"/>
        <v>2964.93</v>
      </c>
      <c r="O2648">
        <f t="shared" si="371"/>
        <v>1490.2199999999998</v>
      </c>
      <c r="P2648" s="8">
        <f t="shared" si="372"/>
        <v>0.33449378808794317</v>
      </c>
      <c r="Q2648">
        <f t="shared" si="373"/>
        <v>0</v>
      </c>
      <c r="R2648">
        <f t="shared" si="374"/>
        <v>4455.1499999999996</v>
      </c>
      <c r="S2648">
        <f t="shared" si="375"/>
        <v>1490.2199999999998</v>
      </c>
      <c r="T2648" t="str">
        <f>_xlfn.XLOOKUP(C2648,Customers!A:A,Customers!D:D)</f>
        <v>F</v>
      </c>
      <c r="U2648" s="13">
        <f>_xlfn.XLOOKUP(C2648,Customers!A:A,Customers!E:E)</f>
        <v>23715</v>
      </c>
      <c r="V2648" t="str">
        <f>_xlfn.XLOOKUP(C2648,Customers!A:A,Customers!F:F)</f>
        <v>Port Angelabury</v>
      </c>
      <c r="W2648" s="13">
        <f>_xlfn.XLOOKUP(C2648,Customers!A:A,Customers!G:G)</f>
        <v>44601</v>
      </c>
      <c r="X2648">
        <f t="shared" ca="1" si="376"/>
        <v>61</v>
      </c>
      <c r="Y2648" t="str">
        <f t="shared" ca="1" si="377"/>
        <v>50+</v>
      </c>
    </row>
    <row r="2649" spans="1:25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  <c r="I2649">
        <f>_xlfn.XLOOKUP(D2649,Products!A:A,Products!E:E)</f>
        <v>1878.47</v>
      </c>
      <c r="J2649">
        <f>_xlfn.XLOOKUP(D2649,Products!A:A,Products!F:F)</f>
        <v>1014.91</v>
      </c>
      <c r="K2649" t="str">
        <f>_xlfn.XLOOKUP(D2649,Products!A:A,Products!C:C)</f>
        <v>Fashion</v>
      </c>
      <c r="L2649" t="str">
        <f>_xlfn.XLOOKUP(D2649,Products!A:A,Products!D:D)</f>
        <v>Footwear</v>
      </c>
      <c r="M2649">
        <f t="shared" si="369"/>
        <v>9392.35</v>
      </c>
      <c r="N2649">
        <f t="shared" si="370"/>
        <v>5074.55</v>
      </c>
      <c r="O2649">
        <f t="shared" si="371"/>
        <v>4317.8</v>
      </c>
      <c r="P2649" s="8">
        <f t="shared" si="372"/>
        <v>0.45971455493034225</v>
      </c>
      <c r="Q2649">
        <f t="shared" si="373"/>
        <v>0</v>
      </c>
      <c r="R2649">
        <f t="shared" si="374"/>
        <v>9392.35</v>
      </c>
      <c r="S2649">
        <f t="shared" si="375"/>
        <v>4317.8</v>
      </c>
      <c r="T2649" t="str">
        <f>_xlfn.XLOOKUP(C2649,Customers!A:A,Customers!D:D)</f>
        <v>F</v>
      </c>
      <c r="U2649" s="13">
        <f>_xlfn.XLOOKUP(C2649,Customers!A:A,Customers!E:E)</f>
        <v>21861</v>
      </c>
      <c r="V2649" t="str">
        <f>_xlfn.XLOOKUP(C2649,Customers!A:A,Customers!F:F)</f>
        <v>Carlsonborough</v>
      </c>
      <c r="W2649" s="13">
        <f>_xlfn.XLOOKUP(C2649,Customers!A:A,Customers!G:G)</f>
        <v>44427</v>
      </c>
      <c r="X2649">
        <f t="shared" ca="1" si="376"/>
        <v>66</v>
      </c>
      <c r="Y2649" t="str">
        <f t="shared" ca="1" si="377"/>
        <v>50+</v>
      </c>
    </row>
    <row r="2650" spans="1:25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  <c r="I2650">
        <f>_xlfn.XLOOKUP(D2650,Products!A:A,Products!E:E)</f>
        <v>1193.0899999999999</v>
      </c>
      <c r="J2650">
        <f>_xlfn.XLOOKUP(D2650,Products!A:A,Products!F:F)</f>
        <v>818.24</v>
      </c>
      <c r="K2650" t="str">
        <f>_xlfn.XLOOKUP(D2650,Products!A:A,Products!C:C)</f>
        <v>Electronics</v>
      </c>
      <c r="L2650" t="str">
        <f>_xlfn.XLOOKUP(D2650,Products!A:A,Products!D:D)</f>
        <v>Camera</v>
      </c>
      <c r="M2650">
        <f t="shared" si="369"/>
        <v>5965.45</v>
      </c>
      <c r="N2650">
        <f t="shared" si="370"/>
        <v>4091.2</v>
      </c>
      <c r="O2650">
        <f t="shared" si="371"/>
        <v>1874.25</v>
      </c>
      <c r="P2650" s="8">
        <f t="shared" si="372"/>
        <v>0.31418417722049469</v>
      </c>
      <c r="Q2650">
        <f t="shared" si="373"/>
        <v>894.8175</v>
      </c>
      <c r="R2650">
        <f t="shared" si="374"/>
        <v>5070.6324999999997</v>
      </c>
      <c r="S2650">
        <f t="shared" si="375"/>
        <v>979.43249999999989</v>
      </c>
      <c r="T2650" t="str">
        <f>_xlfn.XLOOKUP(C2650,Customers!A:A,Customers!D:D)</f>
        <v>M</v>
      </c>
      <c r="U2650" s="13">
        <f>_xlfn.XLOOKUP(C2650,Customers!A:A,Customers!E:E)</f>
        <v>21543</v>
      </c>
      <c r="V2650" t="str">
        <f>_xlfn.XLOOKUP(C2650,Customers!A:A,Customers!F:F)</f>
        <v>Cisnerosville</v>
      </c>
      <c r="W2650" s="13">
        <f>_xlfn.XLOOKUP(C2650,Customers!A:A,Customers!G:G)</f>
        <v>45035</v>
      </c>
      <c r="X2650">
        <f t="shared" ca="1" si="376"/>
        <v>67</v>
      </c>
      <c r="Y2650" t="str">
        <f t="shared" ca="1" si="377"/>
        <v>50+</v>
      </c>
    </row>
    <row r="2651" spans="1:25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  <c r="I2651">
        <f>_xlfn.XLOOKUP(D2651,Products!A:A,Products!E:E)</f>
        <v>1562.43</v>
      </c>
      <c r="J2651">
        <f>_xlfn.XLOOKUP(D2651,Products!A:A,Products!F:F)</f>
        <v>1195.6300000000001</v>
      </c>
      <c r="K2651" t="str">
        <f>_xlfn.XLOOKUP(D2651,Products!A:A,Products!C:C)</f>
        <v>Electronics</v>
      </c>
      <c r="L2651" t="str">
        <f>_xlfn.XLOOKUP(D2651,Products!A:A,Products!D:D)</f>
        <v>Laptop</v>
      </c>
      <c r="M2651">
        <f t="shared" si="369"/>
        <v>6249.72</v>
      </c>
      <c r="N2651">
        <f t="shared" si="370"/>
        <v>4782.5200000000004</v>
      </c>
      <c r="O2651">
        <f t="shared" si="371"/>
        <v>1467.1999999999998</v>
      </c>
      <c r="P2651" s="8">
        <f t="shared" si="372"/>
        <v>0.23476251736077772</v>
      </c>
      <c r="Q2651">
        <f t="shared" si="373"/>
        <v>624.97200000000009</v>
      </c>
      <c r="R2651">
        <f t="shared" si="374"/>
        <v>5624.7480000000005</v>
      </c>
      <c r="S2651">
        <f t="shared" si="375"/>
        <v>842.22800000000007</v>
      </c>
      <c r="T2651" t="str">
        <f>_xlfn.XLOOKUP(C2651,Customers!A:A,Customers!D:D)</f>
        <v>F</v>
      </c>
      <c r="U2651" s="13">
        <f>_xlfn.XLOOKUP(C2651,Customers!A:A,Customers!E:E)</f>
        <v>25513</v>
      </c>
      <c r="V2651" t="str">
        <f>_xlfn.XLOOKUP(C2651,Customers!A:A,Customers!F:F)</f>
        <v>North Kelly</v>
      </c>
      <c r="W2651" s="13">
        <f>_xlfn.XLOOKUP(C2651,Customers!A:A,Customers!G:G)</f>
        <v>44173</v>
      </c>
      <c r="X2651">
        <f t="shared" ca="1" si="376"/>
        <v>56</v>
      </c>
      <c r="Y2651" t="str">
        <f t="shared" ca="1" si="377"/>
        <v>50+</v>
      </c>
    </row>
    <row r="2652" spans="1:25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  <c r="I2652">
        <f>_xlfn.XLOOKUP(D2652,Products!A:A,Products!E:E)</f>
        <v>1952.65</v>
      </c>
      <c r="J2652">
        <f>_xlfn.XLOOKUP(D2652,Products!A:A,Products!F:F)</f>
        <v>1451.27</v>
      </c>
      <c r="K2652" t="str">
        <f>_xlfn.XLOOKUP(D2652,Products!A:A,Products!C:C)</f>
        <v>Electronics</v>
      </c>
      <c r="L2652" t="str">
        <f>_xlfn.XLOOKUP(D2652,Products!A:A,Products!D:D)</f>
        <v>Television</v>
      </c>
      <c r="M2652">
        <f t="shared" si="369"/>
        <v>5857.9500000000007</v>
      </c>
      <c r="N2652">
        <f t="shared" si="370"/>
        <v>4353.8099999999995</v>
      </c>
      <c r="O2652">
        <f t="shared" si="371"/>
        <v>1504.1400000000012</v>
      </c>
      <c r="P2652" s="8">
        <f t="shared" si="372"/>
        <v>0.25676900622231347</v>
      </c>
      <c r="Q2652">
        <f t="shared" si="373"/>
        <v>0</v>
      </c>
      <c r="R2652">
        <f t="shared" si="374"/>
        <v>5857.9500000000007</v>
      </c>
      <c r="S2652">
        <f t="shared" si="375"/>
        <v>1504.1400000000012</v>
      </c>
      <c r="T2652" t="str">
        <f>_xlfn.XLOOKUP(C2652,Customers!A:A,Customers!D:D)</f>
        <v>M</v>
      </c>
      <c r="U2652" s="13">
        <f>_xlfn.XLOOKUP(C2652,Customers!A:A,Customers!E:E)</f>
        <v>20358</v>
      </c>
      <c r="V2652" t="str">
        <f>_xlfn.XLOOKUP(C2652,Customers!A:A,Customers!F:F)</f>
        <v>Zacharyberg</v>
      </c>
      <c r="W2652" s="13">
        <f>_xlfn.XLOOKUP(C2652,Customers!A:A,Customers!G:G)</f>
        <v>45869</v>
      </c>
      <c r="X2652">
        <f t="shared" ca="1" si="376"/>
        <v>70</v>
      </c>
      <c r="Y2652" t="str">
        <f t="shared" ca="1" si="377"/>
        <v>50+</v>
      </c>
    </row>
    <row r="2653" spans="1:25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  <c r="I2653">
        <f>_xlfn.XLOOKUP(D2653,Products!A:A,Products!E:E)</f>
        <v>1879.08</v>
      </c>
      <c r="J2653">
        <f>_xlfn.XLOOKUP(D2653,Products!A:A,Products!F:F)</f>
        <v>1004.56</v>
      </c>
      <c r="K2653" t="str">
        <f>_xlfn.XLOOKUP(D2653,Products!A:A,Products!C:C)</f>
        <v>Groceries</v>
      </c>
      <c r="L2653" t="str">
        <f>_xlfn.XLOOKUP(D2653,Products!A:A,Products!D:D)</f>
        <v>Dairy</v>
      </c>
      <c r="M2653">
        <f t="shared" si="369"/>
        <v>5637.24</v>
      </c>
      <c r="N2653">
        <f t="shared" si="370"/>
        <v>3013.68</v>
      </c>
      <c r="O2653">
        <f t="shared" si="371"/>
        <v>2623.56</v>
      </c>
      <c r="P2653" s="8">
        <f t="shared" si="372"/>
        <v>0.46539796070417438</v>
      </c>
      <c r="Q2653">
        <f t="shared" si="373"/>
        <v>845.5859999999999</v>
      </c>
      <c r="R2653">
        <f t="shared" si="374"/>
        <v>4791.6539999999995</v>
      </c>
      <c r="S2653">
        <f t="shared" si="375"/>
        <v>1777.9739999999997</v>
      </c>
      <c r="T2653" t="str">
        <f>_xlfn.XLOOKUP(C2653,Customers!A:A,Customers!D:D)</f>
        <v>F</v>
      </c>
      <c r="U2653" s="13">
        <f>_xlfn.XLOOKUP(C2653,Customers!A:A,Customers!E:E)</f>
        <v>37024</v>
      </c>
      <c r="V2653" t="str">
        <f>_xlfn.XLOOKUP(C2653,Customers!A:A,Customers!F:F)</f>
        <v>South Markbury</v>
      </c>
      <c r="W2653" s="13">
        <f>_xlfn.XLOOKUP(C2653,Customers!A:A,Customers!G:G)</f>
        <v>45117</v>
      </c>
      <c r="X2653">
        <f t="shared" ca="1" si="376"/>
        <v>25</v>
      </c>
      <c r="Y2653" t="str">
        <f t="shared" ca="1" si="377"/>
        <v>18-25</v>
      </c>
    </row>
    <row r="2654" spans="1:25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  <c r="I2654">
        <f>_xlfn.XLOOKUP(D2654,Products!A:A,Products!E:E)</f>
        <v>1227.24</v>
      </c>
      <c r="J2654">
        <f>_xlfn.XLOOKUP(D2654,Products!A:A,Products!F:F)</f>
        <v>977.09</v>
      </c>
      <c r="K2654" t="str">
        <f>_xlfn.XLOOKUP(D2654,Products!A:A,Products!C:C)</f>
        <v>Groceries</v>
      </c>
      <c r="L2654" t="str">
        <f>_xlfn.XLOOKUP(D2654,Products!A:A,Products!D:D)</f>
        <v>Dairy</v>
      </c>
      <c r="M2654">
        <f t="shared" si="369"/>
        <v>6136.2</v>
      </c>
      <c r="N2654">
        <f t="shared" si="370"/>
        <v>4885.45</v>
      </c>
      <c r="O2654">
        <f t="shared" si="371"/>
        <v>1250.75</v>
      </c>
      <c r="P2654" s="8">
        <f t="shared" si="372"/>
        <v>0.20383136142889738</v>
      </c>
      <c r="Q2654">
        <f t="shared" si="373"/>
        <v>613.62</v>
      </c>
      <c r="R2654">
        <f t="shared" si="374"/>
        <v>5522.58</v>
      </c>
      <c r="S2654">
        <f t="shared" si="375"/>
        <v>637.13000000000011</v>
      </c>
      <c r="T2654" t="str">
        <f>_xlfn.XLOOKUP(C2654,Customers!A:A,Customers!D:D)</f>
        <v>M</v>
      </c>
      <c r="U2654" s="13">
        <f>_xlfn.XLOOKUP(C2654,Customers!A:A,Customers!E:E)</f>
        <v>31688</v>
      </c>
      <c r="V2654" t="str">
        <f>_xlfn.XLOOKUP(C2654,Customers!A:A,Customers!F:F)</f>
        <v>Costaberg</v>
      </c>
      <c r="W2654" s="13">
        <f>_xlfn.XLOOKUP(C2654,Customers!A:A,Customers!G:G)</f>
        <v>44751</v>
      </c>
      <c r="X2654">
        <f t="shared" ca="1" si="376"/>
        <v>39</v>
      </c>
      <c r="Y2654" t="str">
        <f t="shared" ca="1" si="377"/>
        <v>36-50</v>
      </c>
    </row>
    <row r="2655" spans="1:25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  <c r="I2655">
        <f>_xlfn.XLOOKUP(D2655,Products!A:A,Products!E:E)</f>
        <v>1635.01</v>
      </c>
      <c r="J2655">
        <f>_xlfn.XLOOKUP(D2655,Products!A:A,Products!F:F)</f>
        <v>1043.29</v>
      </c>
      <c r="K2655" t="str">
        <f>_xlfn.XLOOKUP(D2655,Products!A:A,Products!C:C)</f>
        <v>Electronics</v>
      </c>
      <c r="L2655" t="str">
        <f>_xlfn.XLOOKUP(D2655,Products!A:A,Products!D:D)</f>
        <v>Television</v>
      </c>
      <c r="M2655">
        <f t="shared" si="369"/>
        <v>1635.01</v>
      </c>
      <c r="N2655">
        <f t="shared" si="370"/>
        <v>1043.29</v>
      </c>
      <c r="O2655">
        <f t="shared" si="371"/>
        <v>591.72</v>
      </c>
      <c r="P2655" s="8">
        <f t="shared" si="372"/>
        <v>0.36190604338811383</v>
      </c>
      <c r="Q2655">
        <f t="shared" si="373"/>
        <v>0</v>
      </c>
      <c r="R2655">
        <f t="shared" si="374"/>
        <v>1635.01</v>
      </c>
      <c r="S2655">
        <f t="shared" si="375"/>
        <v>591.72</v>
      </c>
      <c r="T2655" t="str">
        <f>_xlfn.XLOOKUP(C2655,Customers!A:A,Customers!D:D)</f>
        <v>M</v>
      </c>
      <c r="U2655" s="13">
        <f>_xlfn.XLOOKUP(C2655,Customers!A:A,Customers!E:E)</f>
        <v>33491</v>
      </c>
      <c r="V2655" t="str">
        <f>_xlfn.XLOOKUP(C2655,Customers!A:A,Customers!F:F)</f>
        <v>Port Jacob</v>
      </c>
      <c r="W2655" s="13">
        <f>_xlfn.XLOOKUP(C2655,Customers!A:A,Customers!G:G)</f>
        <v>44496</v>
      </c>
      <c r="X2655">
        <f t="shared" ca="1" si="376"/>
        <v>34</v>
      </c>
      <c r="Y2655" t="str">
        <f t="shared" ca="1" si="377"/>
        <v>26-35</v>
      </c>
    </row>
    <row r="2656" spans="1:25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  <c r="I2656">
        <f>_xlfn.XLOOKUP(D2656,Products!A:A,Products!E:E)</f>
        <v>318.05</v>
      </c>
      <c r="J2656">
        <f>_xlfn.XLOOKUP(D2656,Products!A:A,Products!F:F)</f>
        <v>187.34</v>
      </c>
      <c r="K2656" t="str">
        <f>_xlfn.XLOOKUP(D2656,Products!A:A,Products!C:C)</f>
        <v>Groceries</v>
      </c>
      <c r="L2656" t="str">
        <f>_xlfn.XLOOKUP(D2656,Products!A:A,Products!D:D)</f>
        <v>Fruits</v>
      </c>
      <c r="M2656">
        <f t="shared" si="369"/>
        <v>636.1</v>
      </c>
      <c r="N2656">
        <f t="shared" si="370"/>
        <v>374.68</v>
      </c>
      <c r="O2656">
        <f t="shared" si="371"/>
        <v>261.42</v>
      </c>
      <c r="P2656" s="8">
        <f t="shared" si="372"/>
        <v>0.41097311743436565</v>
      </c>
      <c r="Q2656">
        <f t="shared" si="373"/>
        <v>63.610000000000007</v>
      </c>
      <c r="R2656">
        <f t="shared" si="374"/>
        <v>572.49</v>
      </c>
      <c r="S2656">
        <f t="shared" si="375"/>
        <v>197.81</v>
      </c>
      <c r="T2656" t="str">
        <f>_xlfn.XLOOKUP(C2656,Customers!A:A,Customers!D:D)</f>
        <v>F</v>
      </c>
      <c r="U2656" s="13">
        <f>_xlfn.XLOOKUP(C2656,Customers!A:A,Customers!E:E)</f>
        <v>29674</v>
      </c>
      <c r="V2656" t="str">
        <f>_xlfn.XLOOKUP(C2656,Customers!A:A,Customers!F:F)</f>
        <v>West Josephport</v>
      </c>
      <c r="W2656" s="13">
        <f>_xlfn.XLOOKUP(C2656,Customers!A:A,Customers!G:G)</f>
        <v>44600</v>
      </c>
      <c r="X2656">
        <f t="shared" ca="1" si="376"/>
        <v>45</v>
      </c>
      <c r="Y2656" t="str">
        <f t="shared" ca="1" si="377"/>
        <v>36-50</v>
      </c>
    </row>
    <row r="2657" spans="1:25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  <c r="I2657">
        <f>_xlfn.XLOOKUP(D2657,Products!A:A,Products!E:E)</f>
        <v>304.70999999999998</v>
      </c>
      <c r="J2657">
        <f>_xlfn.XLOOKUP(D2657,Products!A:A,Products!F:F)</f>
        <v>164.01</v>
      </c>
      <c r="K2657" t="str">
        <f>_xlfn.XLOOKUP(D2657,Products!A:A,Products!C:C)</f>
        <v>Groceries</v>
      </c>
      <c r="L2657" t="str">
        <f>_xlfn.XLOOKUP(D2657,Products!A:A,Products!D:D)</f>
        <v>Vegetables</v>
      </c>
      <c r="M2657">
        <f t="shared" si="369"/>
        <v>1523.55</v>
      </c>
      <c r="N2657">
        <f t="shared" si="370"/>
        <v>820.05</v>
      </c>
      <c r="O2657">
        <f t="shared" si="371"/>
        <v>703.5</v>
      </c>
      <c r="P2657" s="8">
        <f t="shared" si="372"/>
        <v>0.46175051688490698</v>
      </c>
      <c r="Q2657">
        <f t="shared" si="373"/>
        <v>228.5325</v>
      </c>
      <c r="R2657">
        <f t="shared" si="374"/>
        <v>1295.0174999999999</v>
      </c>
      <c r="S2657">
        <f t="shared" si="375"/>
        <v>474.96749999999997</v>
      </c>
      <c r="T2657" t="str">
        <f>_xlfn.XLOOKUP(C2657,Customers!A:A,Customers!D:D)</f>
        <v>M</v>
      </c>
      <c r="U2657" s="13">
        <f>_xlfn.XLOOKUP(C2657,Customers!A:A,Customers!E:E)</f>
        <v>26101</v>
      </c>
      <c r="V2657" t="str">
        <f>_xlfn.XLOOKUP(C2657,Customers!A:A,Customers!F:F)</f>
        <v>Juliefurt</v>
      </c>
      <c r="W2657" s="13">
        <f>_xlfn.XLOOKUP(C2657,Customers!A:A,Customers!G:G)</f>
        <v>44841</v>
      </c>
      <c r="X2657">
        <f t="shared" ca="1" si="376"/>
        <v>55</v>
      </c>
      <c r="Y2657" t="str">
        <f t="shared" ca="1" si="377"/>
        <v>50+</v>
      </c>
    </row>
    <row r="2658" spans="1:25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  <c r="I2658">
        <f>_xlfn.XLOOKUP(D2658,Products!A:A,Products!E:E)</f>
        <v>1134.8</v>
      </c>
      <c r="J2658">
        <f>_xlfn.XLOOKUP(D2658,Products!A:A,Products!F:F)</f>
        <v>675.1</v>
      </c>
      <c r="K2658" t="str">
        <f>_xlfn.XLOOKUP(D2658,Products!A:A,Products!C:C)</f>
        <v>Fashion</v>
      </c>
      <c r="L2658" t="str">
        <f>_xlfn.XLOOKUP(D2658,Products!A:A,Products!D:D)</f>
        <v>Watches</v>
      </c>
      <c r="M2658">
        <f t="shared" si="369"/>
        <v>3404.3999999999996</v>
      </c>
      <c r="N2658">
        <f t="shared" si="370"/>
        <v>2025.3000000000002</v>
      </c>
      <c r="O2658">
        <f t="shared" si="371"/>
        <v>1379.0999999999995</v>
      </c>
      <c r="P2658" s="8">
        <f t="shared" si="372"/>
        <v>0.40509340853013737</v>
      </c>
      <c r="Q2658">
        <f t="shared" si="373"/>
        <v>170.22</v>
      </c>
      <c r="R2658">
        <f t="shared" si="374"/>
        <v>3234.18</v>
      </c>
      <c r="S2658">
        <f t="shared" si="375"/>
        <v>1208.8799999999997</v>
      </c>
      <c r="T2658" t="str">
        <f>_xlfn.XLOOKUP(C2658,Customers!A:A,Customers!D:D)</f>
        <v>M</v>
      </c>
      <c r="U2658" s="13">
        <f>_xlfn.XLOOKUP(C2658,Customers!A:A,Customers!E:E)</f>
        <v>31435</v>
      </c>
      <c r="V2658" t="str">
        <f>_xlfn.XLOOKUP(C2658,Customers!A:A,Customers!F:F)</f>
        <v>Jessicaside</v>
      </c>
      <c r="W2658" s="13">
        <f>_xlfn.XLOOKUP(C2658,Customers!A:A,Customers!G:G)</f>
        <v>44905</v>
      </c>
      <c r="X2658">
        <f t="shared" ca="1" si="376"/>
        <v>40</v>
      </c>
      <c r="Y2658" t="str">
        <f t="shared" ca="1" si="377"/>
        <v>36-50</v>
      </c>
    </row>
    <row r="2659" spans="1:25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  <c r="I2659">
        <f>_xlfn.XLOOKUP(D2659,Products!A:A,Products!E:E)</f>
        <v>1216.3599999999999</v>
      </c>
      <c r="J2659">
        <f>_xlfn.XLOOKUP(D2659,Products!A:A,Products!F:F)</f>
        <v>794.8</v>
      </c>
      <c r="K2659" t="str">
        <f>_xlfn.XLOOKUP(D2659,Products!A:A,Products!C:C)</f>
        <v>Fashion</v>
      </c>
      <c r="L2659" t="str">
        <f>_xlfn.XLOOKUP(D2659,Products!A:A,Products!D:D)</f>
        <v>Bags</v>
      </c>
      <c r="M2659">
        <f t="shared" si="369"/>
        <v>2432.7199999999998</v>
      </c>
      <c r="N2659">
        <f t="shared" si="370"/>
        <v>1589.6</v>
      </c>
      <c r="O2659">
        <f t="shared" si="371"/>
        <v>843.11999999999989</v>
      </c>
      <c r="P2659" s="8">
        <f t="shared" si="372"/>
        <v>0.34657502713012595</v>
      </c>
      <c r="Q2659">
        <f t="shared" si="373"/>
        <v>243.27199999999999</v>
      </c>
      <c r="R2659">
        <f t="shared" si="374"/>
        <v>2189.4479999999999</v>
      </c>
      <c r="S2659">
        <f t="shared" si="375"/>
        <v>599.84799999999996</v>
      </c>
      <c r="T2659" t="str">
        <f>_xlfn.XLOOKUP(C2659,Customers!A:A,Customers!D:D)</f>
        <v>M</v>
      </c>
      <c r="U2659" s="13">
        <f>_xlfn.XLOOKUP(C2659,Customers!A:A,Customers!E:E)</f>
        <v>31435</v>
      </c>
      <c r="V2659" t="str">
        <f>_xlfn.XLOOKUP(C2659,Customers!A:A,Customers!F:F)</f>
        <v>Jessicaside</v>
      </c>
      <c r="W2659" s="13">
        <f>_xlfn.XLOOKUP(C2659,Customers!A:A,Customers!G:G)</f>
        <v>44905</v>
      </c>
      <c r="X2659">
        <f t="shared" ca="1" si="376"/>
        <v>40</v>
      </c>
      <c r="Y2659" t="str">
        <f t="shared" ca="1" si="377"/>
        <v>36-50</v>
      </c>
    </row>
    <row r="2660" spans="1:25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  <c r="I2660">
        <f>_xlfn.XLOOKUP(D2660,Products!A:A,Products!E:E)</f>
        <v>1952.65</v>
      </c>
      <c r="J2660">
        <f>_xlfn.XLOOKUP(D2660,Products!A:A,Products!F:F)</f>
        <v>1451.27</v>
      </c>
      <c r="K2660" t="str">
        <f>_xlfn.XLOOKUP(D2660,Products!A:A,Products!C:C)</f>
        <v>Electronics</v>
      </c>
      <c r="L2660" t="str">
        <f>_xlfn.XLOOKUP(D2660,Products!A:A,Products!D:D)</f>
        <v>Television</v>
      </c>
      <c r="M2660">
        <f t="shared" si="369"/>
        <v>9763.25</v>
      </c>
      <c r="N2660">
        <f t="shared" si="370"/>
        <v>7256.35</v>
      </c>
      <c r="O2660">
        <f t="shared" si="371"/>
        <v>2506.8999999999996</v>
      </c>
      <c r="P2660" s="8">
        <f t="shared" si="372"/>
        <v>0.25676900622231325</v>
      </c>
      <c r="Q2660">
        <f t="shared" si="373"/>
        <v>0</v>
      </c>
      <c r="R2660">
        <f t="shared" si="374"/>
        <v>9763.25</v>
      </c>
      <c r="S2660">
        <f t="shared" si="375"/>
        <v>2506.8999999999996</v>
      </c>
      <c r="T2660" t="str">
        <f>_xlfn.XLOOKUP(C2660,Customers!A:A,Customers!D:D)</f>
        <v>M</v>
      </c>
      <c r="U2660" s="13">
        <f>_xlfn.XLOOKUP(C2660,Customers!A:A,Customers!E:E)</f>
        <v>37990</v>
      </c>
      <c r="V2660" t="str">
        <f>_xlfn.XLOOKUP(C2660,Customers!A:A,Customers!F:F)</f>
        <v>Shepherdburgh</v>
      </c>
      <c r="W2660" s="13">
        <f>_xlfn.XLOOKUP(C2660,Customers!A:A,Customers!G:G)</f>
        <v>45538</v>
      </c>
      <c r="X2660">
        <f t="shared" ca="1" si="376"/>
        <v>22</v>
      </c>
      <c r="Y2660" t="str">
        <f t="shared" ca="1" si="377"/>
        <v>18-25</v>
      </c>
    </row>
    <row r="2661" spans="1:25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  <c r="I2661">
        <f>_xlfn.XLOOKUP(D2661,Products!A:A,Products!E:E)</f>
        <v>1762.92</v>
      </c>
      <c r="J2661">
        <f>_xlfn.XLOOKUP(D2661,Products!A:A,Products!F:F)</f>
        <v>1346.48</v>
      </c>
      <c r="K2661" t="str">
        <f>_xlfn.XLOOKUP(D2661,Products!A:A,Products!C:C)</f>
        <v>Electronics</v>
      </c>
      <c r="L2661" t="str">
        <f>_xlfn.XLOOKUP(D2661,Products!A:A,Products!D:D)</f>
        <v>Laptop</v>
      </c>
      <c r="M2661">
        <f t="shared" si="369"/>
        <v>1762.92</v>
      </c>
      <c r="N2661">
        <f t="shared" si="370"/>
        <v>1346.48</v>
      </c>
      <c r="O2661">
        <f t="shared" si="371"/>
        <v>416.44000000000005</v>
      </c>
      <c r="P2661" s="8">
        <f t="shared" si="372"/>
        <v>0.23622172305039368</v>
      </c>
      <c r="Q2661">
        <f t="shared" si="373"/>
        <v>176.29200000000003</v>
      </c>
      <c r="R2661">
        <f t="shared" si="374"/>
        <v>1586.6280000000002</v>
      </c>
      <c r="S2661">
        <f t="shared" si="375"/>
        <v>240.14800000000014</v>
      </c>
      <c r="T2661" t="str">
        <f>_xlfn.XLOOKUP(C2661,Customers!A:A,Customers!D:D)</f>
        <v>M</v>
      </c>
      <c r="U2661" s="13">
        <f>_xlfn.XLOOKUP(C2661,Customers!A:A,Customers!E:E)</f>
        <v>21996</v>
      </c>
      <c r="V2661" t="str">
        <f>_xlfn.XLOOKUP(C2661,Customers!A:A,Customers!F:F)</f>
        <v>Whiteside</v>
      </c>
      <c r="W2661" s="13">
        <f>_xlfn.XLOOKUP(C2661,Customers!A:A,Customers!G:G)</f>
        <v>44455</v>
      </c>
      <c r="X2661">
        <f t="shared" ca="1" si="376"/>
        <v>66</v>
      </c>
      <c r="Y2661" t="str">
        <f t="shared" ca="1" si="377"/>
        <v>50+</v>
      </c>
    </row>
    <row r="2662" spans="1:25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  <c r="I2662">
        <f>_xlfn.XLOOKUP(D2662,Products!A:A,Products!E:E)</f>
        <v>248.57</v>
      </c>
      <c r="J2662">
        <f>_xlfn.XLOOKUP(D2662,Products!A:A,Products!F:F)</f>
        <v>190.67</v>
      </c>
      <c r="K2662" t="str">
        <f>_xlfn.XLOOKUP(D2662,Products!A:A,Products!C:C)</f>
        <v>Electronics</v>
      </c>
      <c r="L2662" t="str">
        <f>_xlfn.XLOOKUP(D2662,Products!A:A,Products!D:D)</f>
        <v>Headphones</v>
      </c>
      <c r="M2662">
        <f t="shared" si="369"/>
        <v>497.14</v>
      </c>
      <c r="N2662">
        <f t="shared" si="370"/>
        <v>381.34</v>
      </c>
      <c r="O2662">
        <f t="shared" si="371"/>
        <v>115.80000000000001</v>
      </c>
      <c r="P2662" s="8">
        <f t="shared" si="372"/>
        <v>0.2329323731745585</v>
      </c>
      <c r="Q2662">
        <f t="shared" si="373"/>
        <v>49.713999999999999</v>
      </c>
      <c r="R2662">
        <f t="shared" si="374"/>
        <v>447.42599999999999</v>
      </c>
      <c r="S2662">
        <f t="shared" si="375"/>
        <v>66.086000000000013</v>
      </c>
      <c r="T2662" t="str">
        <f>_xlfn.XLOOKUP(C2662,Customers!A:A,Customers!D:D)</f>
        <v>F</v>
      </c>
      <c r="U2662" s="13">
        <f>_xlfn.XLOOKUP(C2662,Customers!A:A,Customers!E:E)</f>
        <v>23142</v>
      </c>
      <c r="V2662" t="str">
        <f>_xlfn.XLOOKUP(C2662,Customers!A:A,Customers!F:F)</f>
        <v>New Meagan</v>
      </c>
      <c r="W2662" s="13">
        <f>_xlfn.XLOOKUP(C2662,Customers!A:A,Customers!G:G)</f>
        <v>45562</v>
      </c>
      <c r="X2662">
        <f t="shared" ca="1" si="376"/>
        <v>63</v>
      </c>
      <c r="Y2662" t="str">
        <f t="shared" ca="1" si="377"/>
        <v>50+</v>
      </c>
    </row>
    <row r="2663" spans="1:25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  <c r="I2663">
        <f>_xlfn.XLOOKUP(D2663,Products!A:A,Products!E:E)</f>
        <v>1952.65</v>
      </c>
      <c r="J2663">
        <f>_xlfn.XLOOKUP(D2663,Products!A:A,Products!F:F)</f>
        <v>1451.27</v>
      </c>
      <c r="K2663" t="str">
        <f>_xlfn.XLOOKUP(D2663,Products!A:A,Products!C:C)</f>
        <v>Electronics</v>
      </c>
      <c r="L2663" t="str">
        <f>_xlfn.XLOOKUP(D2663,Products!A:A,Products!D:D)</f>
        <v>Television</v>
      </c>
      <c r="M2663">
        <f t="shared" si="369"/>
        <v>3905.3</v>
      </c>
      <c r="N2663">
        <f t="shared" si="370"/>
        <v>2902.54</v>
      </c>
      <c r="O2663">
        <f t="shared" si="371"/>
        <v>1002.7600000000002</v>
      </c>
      <c r="P2663" s="8">
        <f t="shared" si="372"/>
        <v>0.2567690062223133</v>
      </c>
      <c r="Q2663">
        <f t="shared" si="373"/>
        <v>195.26500000000001</v>
      </c>
      <c r="R2663">
        <f t="shared" si="374"/>
        <v>3710.0350000000003</v>
      </c>
      <c r="S2663">
        <f t="shared" si="375"/>
        <v>807.49500000000035</v>
      </c>
      <c r="T2663" t="str">
        <f>_xlfn.XLOOKUP(C2663,Customers!A:A,Customers!D:D)</f>
        <v>F</v>
      </c>
      <c r="U2663" s="13">
        <f>_xlfn.XLOOKUP(C2663,Customers!A:A,Customers!E:E)</f>
        <v>38779</v>
      </c>
      <c r="V2663" t="str">
        <f>_xlfn.XLOOKUP(C2663,Customers!A:A,Customers!F:F)</f>
        <v>Port Fernandohaven</v>
      </c>
      <c r="W2663" s="13">
        <f>_xlfn.XLOOKUP(C2663,Customers!A:A,Customers!G:G)</f>
        <v>44406</v>
      </c>
      <c r="X2663">
        <f t="shared" ca="1" si="376"/>
        <v>20</v>
      </c>
      <c r="Y2663" t="str">
        <f t="shared" ca="1" si="377"/>
        <v>18-25</v>
      </c>
    </row>
    <row r="2664" spans="1:25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  <c r="I2664">
        <f>_xlfn.XLOOKUP(D2664,Products!A:A,Products!E:E)</f>
        <v>1165.3699999999999</v>
      </c>
      <c r="J2664">
        <f>_xlfn.XLOOKUP(D2664,Products!A:A,Products!F:F)</f>
        <v>926.55</v>
      </c>
      <c r="K2664" t="str">
        <f>_xlfn.XLOOKUP(D2664,Products!A:A,Products!C:C)</f>
        <v>Fashion</v>
      </c>
      <c r="L2664" t="str">
        <f>_xlfn.XLOOKUP(D2664,Products!A:A,Products!D:D)</f>
        <v>Clothing</v>
      </c>
      <c r="M2664">
        <f t="shared" si="369"/>
        <v>4661.4799999999996</v>
      </c>
      <c r="N2664">
        <f t="shared" si="370"/>
        <v>3706.2</v>
      </c>
      <c r="O2664">
        <f t="shared" si="371"/>
        <v>955.27999999999975</v>
      </c>
      <c r="P2664" s="8">
        <f t="shared" si="372"/>
        <v>0.20493062289230027</v>
      </c>
      <c r="Q2664">
        <f t="shared" si="373"/>
        <v>0</v>
      </c>
      <c r="R2664">
        <f t="shared" si="374"/>
        <v>4661.4799999999996</v>
      </c>
      <c r="S2664">
        <f t="shared" si="375"/>
        <v>955.27999999999975</v>
      </c>
      <c r="T2664" t="str">
        <f>_xlfn.XLOOKUP(C2664,Customers!A:A,Customers!D:D)</f>
        <v>M</v>
      </c>
      <c r="U2664" s="13">
        <f>_xlfn.XLOOKUP(C2664,Customers!A:A,Customers!E:E)</f>
        <v>31058</v>
      </c>
      <c r="V2664" t="str">
        <f>_xlfn.XLOOKUP(C2664,Customers!A:A,Customers!F:F)</f>
        <v>West Jasmine</v>
      </c>
      <c r="W2664" s="13">
        <f>_xlfn.XLOOKUP(C2664,Customers!A:A,Customers!G:G)</f>
        <v>44482</v>
      </c>
      <c r="X2664">
        <f t="shared" ca="1" si="376"/>
        <v>41</v>
      </c>
      <c r="Y2664" t="str">
        <f t="shared" ca="1" si="377"/>
        <v>36-50</v>
      </c>
    </row>
    <row r="2665" spans="1:25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  <c r="I2665">
        <f>_xlfn.XLOOKUP(D2665,Products!A:A,Products!E:E)</f>
        <v>1165.3699999999999</v>
      </c>
      <c r="J2665">
        <f>_xlfn.XLOOKUP(D2665,Products!A:A,Products!F:F)</f>
        <v>926.55</v>
      </c>
      <c r="K2665" t="str">
        <f>_xlfn.XLOOKUP(D2665,Products!A:A,Products!C:C)</f>
        <v>Fashion</v>
      </c>
      <c r="L2665" t="str">
        <f>_xlfn.XLOOKUP(D2665,Products!A:A,Products!D:D)</f>
        <v>Clothing</v>
      </c>
      <c r="M2665">
        <f t="shared" si="369"/>
        <v>2330.7399999999998</v>
      </c>
      <c r="N2665">
        <f t="shared" si="370"/>
        <v>1853.1</v>
      </c>
      <c r="O2665">
        <f t="shared" si="371"/>
        <v>477.63999999999987</v>
      </c>
      <c r="P2665" s="8">
        <f t="shared" si="372"/>
        <v>0.20493062289230027</v>
      </c>
      <c r="Q2665">
        <f t="shared" si="373"/>
        <v>349.61099999999993</v>
      </c>
      <c r="R2665">
        <f t="shared" si="374"/>
        <v>1981.1289999999999</v>
      </c>
      <c r="S2665">
        <f t="shared" si="375"/>
        <v>128.029</v>
      </c>
      <c r="T2665" t="str">
        <f>_xlfn.XLOOKUP(C2665,Customers!A:A,Customers!D:D)</f>
        <v>M</v>
      </c>
      <c r="U2665" s="13">
        <f>_xlfn.XLOOKUP(C2665,Customers!A:A,Customers!E:E)</f>
        <v>31058</v>
      </c>
      <c r="V2665" t="str">
        <f>_xlfn.XLOOKUP(C2665,Customers!A:A,Customers!F:F)</f>
        <v>West Jasmine</v>
      </c>
      <c r="W2665" s="13">
        <f>_xlfn.XLOOKUP(C2665,Customers!A:A,Customers!G:G)</f>
        <v>44482</v>
      </c>
      <c r="X2665">
        <f t="shared" ca="1" si="376"/>
        <v>41</v>
      </c>
      <c r="Y2665" t="str">
        <f t="shared" ca="1" si="377"/>
        <v>36-50</v>
      </c>
    </row>
    <row r="2666" spans="1:25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  <c r="I2666">
        <f>_xlfn.XLOOKUP(D2666,Products!A:A,Products!E:E)</f>
        <v>109.78</v>
      </c>
      <c r="J2666">
        <f>_xlfn.XLOOKUP(D2666,Products!A:A,Products!F:F)</f>
        <v>70.59</v>
      </c>
      <c r="K2666" t="str">
        <f>_xlfn.XLOOKUP(D2666,Products!A:A,Products!C:C)</f>
        <v>Fashion</v>
      </c>
      <c r="L2666" t="str">
        <f>_xlfn.XLOOKUP(D2666,Products!A:A,Products!D:D)</f>
        <v>Footwear</v>
      </c>
      <c r="M2666">
        <f t="shared" si="369"/>
        <v>439.12</v>
      </c>
      <c r="N2666">
        <f t="shared" si="370"/>
        <v>282.36</v>
      </c>
      <c r="O2666">
        <f t="shared" si="371"/>
        <v>156.76</v>
      </c>
      <c r="P2666" s="8">
        <f t="shared" si="372"/>
        <v>0.3569867006740754</v>
      </c>
      <c r="Q2666">
        <f t="shared" si="373"/>
        <v>21.956000000000003</v>
      </c>
      <c r="R2666">
        <f t="shared" si="374"/>
        <v>417.16399999999999</v>
      </c>
      <c r="S2666">
        <f t="shared" si="375"/>
        <v>134.80399999999997</v>
      </c>
      <c r="T2666" t="str">
        <f>_xlfn.XLOOKUP(C2666,Customers!A:A,Customers!D:D)</f>
        <v>M</v>
      </c>
      <c r="U2666" s="13">
        <f>_xlfn.XLOOKUP(C2666,Customers!A:A,Customers!E:E)</f>
        <v>21971</v>
      </c>
      <c r="V2666" t="str">
        <f>_xlfn.XLOOKUP(C2666,Customers!A:A,Customers!F:F)</f>
        <v>Smithburgh</v>
      </c>
      <c r="W2666" s="13">
        <f>_xlfn.XLOOKUP(C2666,Customers!A:A,Customers!G:G)</f>
        <v>45242</v>
      </c>
      <c r="X2666">
        <f t="shared" ca="1" si="376"/>
        <v>66</v>
      </c>
      <c r="Y2666" t="str">
        <f t="shared" ca="1" si="377"/>
        <v>50+</v>
      </c>
    </row>
    <row r="2667" spans="1:25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  <c r="I2667">
        <f>_xlfn.XLOOKUP(D2667,Products!A:A,Products!E:E)</f>
        <v>388.26</v>
      </c>
      <c r="J2667">
        <f>_xlfn.XLOOKUP(D2667,Products!A:A,Products!F:F)</f>
        <v>199.3</v>
      </c>
      <c r="K2667" t="str">
        <f>_xlfn.XLOOKUP(D2667,Products!A:A,Products!C:C)</f>
        <v>Fashion</v>
      </c>
      <c r="L2667" t="str">
        <f>_xlfn.XLOOKUP(D2667,Products!A:A,Products!D:D)</f>
        <v>Watches</v>
      </c>
      <c r="M2667">
        <f t="shared" si="369"/>
        <v>1941.3</v>
      </c>
      <c r="N2667">
        <f t="shared" si="370"/>
        <v>996.5</v>
      </c>
      <c r="O2667">
        <f t="shared" si="371"/>
        <v>944.8</v>
      </c>
      <c r="P2667" s="8">
        <f t="shared" si="372"/>
        <v>0.48668418070365216</v>
      </c>
      <c r="Q2667">
        <f t="shared" si="373"/>
        <v>0</v>
      </c>
      <c r="R2667">
        <f t="shared" si="374"/>
        <v>1941.3</v>
      </c>
      <c r="S2667">
        <f t="shared" si="375"/>
        <v>944.8</v>
      </c>
      <c r="T2667" t="str">
        <f>_xlfn.XLOOKUP(C2667,Customers!A:A,Customers!D:D)</f>
        <v>M</v>
      </c>
      <c r="U2667" s="13">
        <f>_xlfn.XLOOKUP(C2667,Customers!A:A,Customers!E:E)</f>
        <v>31435</v>
      </c>
      <c r="V2667" t="str">
        <f>_xlfn.XLOOKUP(C2667,Customers!A:A,Customers!F:F)</f>
        <v>Jessicaside</v>
      </c>
      <c r="W2667" s="13">
        <f>_xlfn.XLOOKUP(C2667,Customers!A:A,Customers!G:G)</f>
        <v>44905</v>
      </c>
      <c r="X2667">
        <f t="shared" ca="1" si="376"/>
        <v>40</v>
      </c>
      <c r="Y2667" t="str">
        <f t="shared" ca="1" si="377"/>
        <v>36-50</v>
      </c>
    </row>
    <row r="2668" spans="1:25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  <c r="I2668">
        <f>_xlfn.XLOOKUP(D2668,Products!A:A,Products!E:E)</f>
        <v>1952.65</v>
      </c>
      <c r="J2668">
        <f>_xlfn.XLOOKUP(D2668,Products!A:A,Products!F:F)</f>
        <v>1451.27</v>
      </c>
      <c r="K2668" t="str">
        <f>_xlfn.XLOOKUP(D2668,Products!A:A,Products!C:C)</f>
        <v>Electronics</v>
      </c>
      <c r="L2668" t="str">
        <f>_xlfn.XLOOKUP(D2668,Products!A:A,Products!D:D)</f>
        <v>Television</v>
      </c>
      <c r="M2668">
        <f t="shared" si="369"/>
        <v>9763.25</v>
      </c>
      <c r="N2668">
        <f t="shared" si="370"/>
        <v>7256.35</v>
      </c>
      <c r="O2668">
        <f t="shared" si="371"/>
        <v>2506.8999999999996</v>
      </c>
      <c r="P2668" s="8">
        <f t="shared" si="372"/>
        <v>0.25676900622231325</v>
      </c>
      <c r="Q2668">
        <f t="shared" si="373"/>
        <v>0</v>
      </c>
      <c r="R2668">
        <f t="shared" si="374"/>
        <v>9763.25</v>
      </c>
      <c r="S2668">
        <f t="shared" si="375"/>
        <v>2506.8999999999996</v>
      </c>
      <c r="T2668" t="str">
        <f>_xlfn.XLOOKUP(C2668,Customers!A:A,Customers!D:D)</f>
        <v>M</v>
      </c>
      <c r="U2668" s="13">
        <f>_xlfn.XLOOKUP(C2668,Customers!A:A,Customers!E:E)</f>
        <v>27756</v>
      </c>
      <c r="V2668" t="str">
        <f>_xlfn.XLOOKUP(C2668,Customers!A:A,Customers!F:F)</f>
        <v>Zacharyfort</v>
      </c>
      <c r="W2668" s="13">
        <f>_xlfn.XLOOKUP(C2668,Customers!A:A,Customers!G:G)</f>
        <v>45208</v>
      </c>
      <c r="X2668">
        <f t="shared" ca="1" si="376"/>
        <v>50</v>
      </c>
      <c r="Y2668" t="str">
        <f t="shared" ca="1" si="377"/>
        <v>36-50</v>
      </c>
    </row>
    <row r="2669" spans="1:25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  <c r="I2669">
        <f>_xlfn.XLOOKUP(D2669,Products!A:A,Products!E:E)</f>
        <v>270.45</v>
      </c>
      <c r="J2669">
        <f>_xlfn.XLOOKUP(D2669,Products!A:A,Products!F:F)</f>
        <v>187.6</v>
      </c>
      <c r="K2669" t="str">
        <f>_xlfn.XLOOKUP(D2669,Products!A:A,Products!C:C)</f>
        <v>Fashion</v>
      </c>
      <c r="L2669" t="str">
        <f>_xlfn.XLOOKUP(D2669,Products!A:A,Products!D:D)</f>
        <v>Bags</v>
      </c>
      <c r="M2669">
        <f t="shared" si="369"/>
        <v>270.45</v>
      </c>
      <c r="N2669">
        <f t="shared" si="370"/>
        <v>187.6</v>
      </c>
      <c r="O2669">
        <f t="shared" si="371"/>
        <v>82.85</v>
      </c>
      <c r="P2669" s="8">
        <f t="shared" si="372"/>
        <v>0.30634128304677388</v>
      </c>
      <c r="Q2669">
        <f t="shared" si="373"/>
        <v>40.567499999999995</v>
      </c>
      <c r="R2669">
        <f t="shared" si="374"/>
        <v>229.88249999999999</v>
      </c>
      <c r="S2669">
        <f t="shared" si="375"/>
        <v>42.282499999999999</v>
      </c>
      <c r="T2669" t="str">
        <f>_xlfn.XLOOKUP(C2669,Customers!A:A,Customers!D:D)</f>
        <v>M</v>
      </c>
      <c r="U2669" s="13">
        <f>_xlfn.XLOOKUP(C2669,Customers!A:A,Customers!E:E)</f>
        <v>36771</v>
      </c>
      <c r="V2669" t="str">
        <f>_xlfn.XLOOKUP(C2669,Customers!A:A,Customers!F:F)</f>
        <v>Craigshire</v>
      </c>
      <c r="W2669" s="13">
        <f>_xlfn.XLOOKUP(C2669,Customers!A:A,Customers!G:G)</f>
        <v>44778</v>
      </c>
      <c r="X2669">
        <f t="shared" ca="1" si="376"/>
        <v>25</v>
      </c>
      <c r="Y2669" t="str">
        <f t="shared" ca="1" si="377"/>
        <v>18-25</v>
      </c>
    </row>
    <row r="2670" spans="1:25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  <c r="I2670">
        <f>_xlfn.XLOOKUP(D2670,Products!A:A,Products!E:E)</f>
        <v>1197.18</v>
      </c>
      <c r="J2670">
        <f>_xlfn.XLOOKUP(D2670,Products!A:A,Products!F:F)</f>
        <v>722.74</v>
      </c>
      <c r="K2670" t="str">
        <f>_xlfn.XLOOKUP(D2670,Products!A:A,Products!C:C)</f>
        <v>Electronics</v>
      </c>
      <c r="L2670" t="str">
        <f>_xlfn.XLOOKUP(D2670,Products!A:A,Products!D:D)</f>
        <v>Smartphone</v>
      </c>
      <c r="M2670">
        <f t="shared" si="369"/>
        <v>4788.72</v>
      </c>
      <c r="N2670">
        <f t="shared" si="370"/>
        <v>2890.96</v>
      </c>
      <c r="O2670">
        <f t="shared" si="371"/>
        <v>1897.7600000000002</v>
      </c>
      <c r="P2670" s="8">
        <f t="shared" si="372"/>
        <v>0.39629796688885549</v>
      </c>
      <c r="Q2670">
        <f t="shared" si="373"/>
        <v>239.43600000000004</v>
      </c>
      <c r="R2670">
        <f t="shared" si="374"/>
        <v>4549.2840000000006</v>
      </c>
      <c r="S2670">
        <f t="shared" si="375"/>
        <v>1658.3240000000005</v>
      </c>
      <c r="T2670" t="str">
        <f>_xlfn.XLOOKUP(C2670,Customers!A:A,Customers!D:D)</f>
        <v>M</v>
      </c>
      <c r="U2670" s="13">
        <f>_xlfn.XLOOKUP(C2670,Customers!A:A,Customers!E:E)</f>
        <v>38926</v>
      </c>
      <c r="V2670" t="str">
        <f>_xlfn.XLOOKUP(C2670,Customers!A:A,Customers!F:F)</f>
        <v>Franklinview</v>
      </c>
      <c r="W2670" s="13">
        <f>_xlfn.XLOOKUP(C2670,Customers!A:A,Customers!G:G)</f>
        <v>45195</v>
      </c>
      <c r="X2670">
        <f t="shared" ca="1" si="376"/>
        <v>19</v>
      </c>
      <c r="Y2670" t="str">
        <f t="shared" ca="1" si="377"/>
        <v>18-25</v>
      </c>
    </row>
    <row r="2671" spans="1:25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  <c r="I2671">
        <f>_xlfn.XLOOKUP(D2671,Products!A:A,Products!E:E)</f>
        <v>1673.69</v>
      </c>
      <c r="J2671">
        <f>_xlfn.XLOOKUP(D2671,Products!A:A,Products!F:F)</f>
        <v>1323.38</v>
      </c>
      <c r="K2671" t="str">
        <f>_xlfn.XLOOKUP(D2671,Products!A:A,Products!C:C)</f>
        <v>Electronics</v>
      </c>
      <c r="L2671" t="str">
        <f>_xlfn.XLOOKUP(D2671,Products!A:A,Products!D:D)</f>
        <v>Camera</v>
      </c>
      <c r="M2671">
        <f t="shared" si="369"/>
        <v>5021.07</v>
      </c>
      <c r="N2671">
        <f t="shared" si="370"/>
        <v>3970.1400000000003</v>
      </c>
      <c r="O2671">
        <f t="shared" si="371"/>
        <v>1050.9299999999994</v>
      </c>
      <c r="P2671" s="8">
        <f t="shared" si="372"/>
        <v>0.2093039929736091</v>
      </c>
      <c r="Q2671">
        <f t="shared" si="373"/>
        <v>753.16049999999996</v>
      </c>
      <c r="R2671">
        <f t="shared" si="374"/>
        <v>4267.9094999999998</v>
      </c>
      <c r="S2671">
        <f t="shared" si="375"/>
        <v>297.76949999999943</v>
      </c>
      <c r="T2671" t="str">
        <f>_xlfn.XLOOKUP(C2671,Customers!A:A,Customers!D:D)</f>
        <v>F</v>
      </c>
      <c r="U2671" s="13">
        <f>_xlfn.XLOOKUP(C2671,Customers!A:A,Customers!E:E)</f>
        <v>22610</v>
      </c>
      <c r="V2671" t="str">
        <f>_xlfn.XLOOKUP(C2671,Customers!A:A,Customers!F:F)</f>
        <v>North April</v>
      </c>
      <c r="W2671" s="13">
        <f>_xlfn.XLOOKUP(C2671,Customers!A:A,Customers!G:G)</f>
        <v>45036</v>
      </c>
      <c r="X2671">
        <f t="shared" ca="1" si="376"/>
        <v>64</v>
      </c>
      <c r="Y2671" t="str">
        <f t="shared" ca="1" si="377"/>
        <v>50+</v>
      </c>
    </row>
    <row r="2672" spans="1:25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  <c r="I2672">
        <f>_xlfn.XLOOKUP(D2672,Products!A:A,Products!E:E)</f>
        <v>1474.12</v>
      </c>
      <c r="J2672">
        <f>_xlfn.XLOOKUP(D2672,Products!A:A,Products!F:F)</f>
        <v>764.02</v>
      </c>
      <c r="K2672" t="str">
        <f>_xlfn.XLOOKUP(D2672,Products!A:A,Products!C:C)</f>
        <v>Electronics</v>
      </c>
      <c r="L2672" t="str">
        <f>_xlfn.XLOOKUP(D2672,Products!A:A,Products!D:D)</f>
        <v>Camera</v>
      </c>
      <c r="M2672">
        <f t="shared" si="369"/>
        <v>5896.48</v>
      </c>
      <c r="N2672">
        <f t="shared" si="370"/>
        <v>3056.08</v>
      </c>
      <c r="O2672">
        <f t="shared" si="371"/>
        <v>2840.3999999999996</v>
      </c>
      <c r="P2672" s="8">
        <f t="shared" si="372"/>
        <v>0.48171112256804055</v>
      </c>
      <c r="Q2672">
        <f t="shared" si="373"/>
        <v>0</v>
      </c>
      <c r="R2672">
        <f t="shared" si="374"/>
        <v>5896.48</v>
      </c>
      <c r="S2672">
        <f t="shared" si="375"/>
        <v>2840.3999999999996</v>
      </c>
      <c r="T2672" t="str">
        <f>_xlfn.XLOOKUP(C2672,Customers!A:A,Customers!D:D)</f>
        <v>M</v>
      </c>
      <c r="U2672" s="13">
        <f>_xlfn.XLOOKUP(C2672,Customers!A:A,Customers!E:E)</f>
        <v>35356</v>
      </c>
      <c r="V2672" t="str">
        <f>_xlfn.XLOOKUP(C2672,Customers!A:A,Customers!F:F)</f>
        <v>Williamsport</v>
      </c>
      <c r="W2672" s="13">
        <f>_xlfn.XLOOKUP(C2672,Customers!A:A,Customers!G:G)</f>
        <v>44915</v>
      </c>
      <c r="X2672">
        <f t="shared" ca="1" si="376"/>
        <v>29</v>
      </c>
      <c r="Y2672" t="str">
        <f t="shared" ca="1" si="377"/>
        <v>26-35</v>
      </c>
    </row>
    <row r="2673" spans="1:25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  <c r="I2673">
        <f>_xlfn.XLOOKUP(D2673,Products!A:A,Products!E:E)</f>
        <v>1342.75</v>
      </c>
      <c r="J2673">
        <f>_xlfn.XLOOKUP(D2673,Products!A:A,Products!F:F)</f>
        <v>797.94</v>
      </c>
      <c r="K2673" t="str">
        <f>_xlfn.XLOOKUP(D2673,Products!A:A,Products!C:C)</f>
        <v>Fashion</v>
      </c>
      <c r="L2673" t="str">
        <f>_xlfn.XLOOKUP(D2673,Products!A:A,Products!D:D)</f>
        <v>Clothing</v>
      </c>
      <c r="M2673">
        <f t="shared" si="369"/>
        <v>5371</v>
      </c>
      <c r="N2673">
        <f t="shared" si="370"/>
        <v>3191.76</v>
      </c>
      <c r="O2673">
        <f t="shared" si="371"/>
        <v>2179.2399999999998</v>
      </c>
      <c r="P2673" s="8">
        <f t="shared" si="372"/>
        <v>0.40574194749581077</v>
      </c>
      <c r="Q2673">
        <f t="shared" si="373"/>
        <v>0</v>
      </c>
      <c r="R2673">
        <f t="shared" si="374"/>
        <v>5371</v>
      </c>
      <c r="S2673">
        <f t="shared" si="375"/>
        <v>2179.2399999999998</v>
      </c>
      <c r="T2673" t="str">
        <f>_xlfn.XLOOKUP(C2673,Customers!A:A,Customers!D:D)</f>
        <v>F</v>
      </c>
      <c r="U2673" s="13">
        <f>_xlfn.XLOOKUP(C2673,Customers!A:A,Customers!E:E)</f>
        <v>38361</v>
      </c>
      <c r="V2673" t="str">
        <f>_xlfn.XLOOKUP(C2673,Customers!A:A,Customers!F:F)</f>
        <v>East Colinmouth</v>
      </c>
      <c r="W2673" s="13">
        <f>_xlfn.XLOOKUP(C2673,Customers!A:A,Customers!G:G)</f>
        <v>45068</v>
      </c>
      <c r="X2673">
        <f t="shared" ca="1" si="376"/>
        <v>21</v>
      </c>
      <c r="Y2673" t="str">
        <f t="shared" ca="1" si="377"/>
        <v>18-25</v>
      </c>
    </row>
    <row r="2674" spans="1:25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  <c r="I2674">
        <f>_xlfn.XLOOKUP(D2674,Products!A:A,Products!E:E)</f>
        <v>1501.46</v>
      </c>
      <c r="J2674">
        <f>_xlfn.XLOOKUP(D2674,Products!A:A,Products!F:F)</f>
        <v>1167.73</v>
      </c>
      <c r="K2674" t="str">
        <f>_xlfn.XLOOKUP(D2674,Products!A:A,Products!C:C)</f>
        <v>Fashion</v>
      </c>
      <c r="L2674" t="str">
        <f>_xlfn.XLOOKUP(D2674,Products!A:A,Products!D:D)</f>
        <v>Watches</v>
      </c>
      <c r="M2674">
        <f t="shared" si="369"/>
        <v>1501.46</v>
      </c>
      <c r="N2674">
        <f t="shared" si="370"/>
        <v>1167.73</v>
      </c>
      <c r="O2674">
        <f t="shared" si="371"/>
        <v>333.73</v>
      </c>
      <c r="P2674" s="8">
        <f t="shared" si="372"/>
        <v>0.22227032355174298</v>
      </c>
      <c r="Q2674">
        <f t="shared" si="373"/>
        <v>225.21899999999999</v>
      </c>
      <c r="R2674">
        <f t="shared" si="374"/>
        <v>1276.241</v>
      </c>
      <c r="S2674">
        <f t="shared" si="375"/>
        <v>108.51099999999997</v>
      </c>
      <c r="T2674" t="str">
        <f>_xlfn.XLOOKUP(C2674,Customers!A:A,Customers!D:D)</f>
        <v>M</v>
      </c>
      <c r="U2674" s="13">
        <f>_xlfn.XLOOKUP(C2674,Customers!A:A,Customers!E:E)</f>
        <v>28594</v>
      </c>
      <c r="V2674" t="str">
        <f>_xlfn.XLOOKUP(C2674,Customers!A:A,Customers!F:F)</f>
        <v>Baldwinstad</v>
      </c>
      <c r="W2674" s="13">
        <f>_xlfn.XLOOKUP(C2674,Customers!A:A,Customers!G:G)</f>
        <v>44617</v>
      </c>
      <c r="X2674">
        <f t="shared" ca="1" si="376"/>
        <v>48</v>
      </c>
      <c r="Y2674" t="str">
        <f t="shared" ca="1" si="377"/>
        <v>36-50</v>
      </c>
    </row>
    <row r="2675" spans="1:25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  <c r="I2675">
        <f>_xlfn.XLOOKUP(D2675,Products!A:A,Products!E:E)</f>
        <v>123.19</v>
      </c>
      <c r="J2675">
        <f>_xlfn.XLOOKUP(D2675,Products!A:A,Products!F:F)</f>
        <v>80.36</v>
      </c>
      <c r="K2675" t="str">
        <f>_xlfn.XLOOKUP(D2675,Products!A:A,Products!C:C)</f>
        <v>Groceries</v>
      </c>
      <c r="L2675" t="str">
        <f>_xlfn.XLOOKUP(D2675,Products!A:A,Products!D:D)</f>
        <v>Snacks</v>
      </c>
      <c r="M2675">
        <f t="shared" si="369"/>
        <v>492.76</v>
      </c>
      <c r="N2675">
        <f t="shared" si="370"/>
        <v>321.44</v>
      </c>
      <c r="O2675">
        <f t="shared" si="371"/>
        <v>171.32</v>
      </c>
      <c r="P2675" s="8">
        <f t="shared" si="372"/>
        <v>0.34767432421462779</v>
      </c>
      <c r="Q2675">
        <f t="shared" si="373"/>
        <v>73.914000000000001</v>
      </c>
      <c r="R2675">
        <f t="shared" si="374"/>
        <v>418.846</v>
      </c>
      <c r="S2675">
        <f t="shared" si="375"/>
        <v>97.406000000000006</v>
      </c>
      <c r="T2675" t="str">
        <f>_xlfn.XLOOKUP(C2675,Customers!A:A,Customers!D:D)</f>
        <v>F</v>
      </c>
      <c r="U2675" s="13">
        <f>_xlfn.XLOOKUP(C2675,Customers!A:A,Customers!E:E)</f>
        <v>23142</v>
      </c>
      <c r="V2675" t="str">
        <f>_xlfn.XLOOKUP(C2675,Customers!A:A,Customers!F:F)</f>
        <v>New Meagan</v>
      </c>
      <c r="W2675" s="13">
        <f>_xlfn.XLOOKUP(C2675,Customers!A:A,Customers!G:G)</f>
        <v>45562</v>
      </c>
      <c r="X2675">
        <f t="shared" ca="1" si="376"/>
        <v>63</v>
      </c>
      <c r="Y2675" t="str">
        <f t="shared" ca="1" si="377"/>
        <v>50+</v>
      </c>
    </row>
    <row r="2676" spans="1:25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  <c r="I2676">
        <f>_xlfn.XLOOKUP(D2676,Products!A:A,Products!E:E)</f>
        <v>337.63</v>
      </c>
      <c r="J2676">
        <f>_xlfn.XLOOKUP(D2676,Products!A:A,Products!F:F)</f>
        <v>169.03</v>
      </c>
      <c r="K2676" t="str">
        <f>_xlfn.XLOOKUP(D2676,Products!A:A,Products!C:C)</f>
        <v>Fashion</v>
      </c>
      <c r="L2676" t="str">
        <f>_xlfn.XLOOKUP(D2676,Products!A:A,Products!D:D)</f>
        <v>Footwear</v>
      </c>
      <c r="M2676">
        <f t="shared" si="369"/>
        <v>337.63</v>
      </c>
      <c r="N2676">
        <f t="shared" si="370"/>
        <v>169.03</v>
      </c>
      <c r="O2676">
        <f t="shared" si="371"/>
        <v>168.6</v>
      </c>
      <c r="P2676" s="8">
        <f t="shared" si="372"/>
        <v>0.49936320824571273</v>
      </c>
      <c r="Q2676">
        <f t="shared" si="373"/>
        <v>16.881499999999999</v>
      </c>
      <c r="R2676">
        <f t="shared" si="374"/>
        <v>320.74849999999998</v>
      </c>
      <c r="S2676">
        <f t="shared" si="375"/>
        <v>151.71849999999998</v>
      </c>
      <c r="T2676" t="str">
        <f>_xlfn.XLOOKUP(C2676,Customers!A:A,Customers!D:D)</f>
        <v>M</v>
      </c>
      <c r="U2676" s="13">
        <f>_xlfn.XLOOKUP(C2676,Customers!A:A,Customers!E:E)</f>
        <v>22815</v>
      </c>
      <c r="V2676" t="str">
        <f>_xlfn.XLOOKUP(C2676,Customers!A:A,Customers!F:F)</f>
        <v>New Manuelville</v>
      </c>
      <c r="W2676" s="13">
        <f>_xlfn.XLOOKUP(C2676,Customers!A:A,Customers!G:G)</f>
        <v>44340</v>
      </c>
      <c r="X2676">
        <f t="shared" ca="1" si="376"/>
        <v>64</v>
      </c>
      <c r="Y2676" t="str">
        <f t="shared" ca="1" si="377"/>
        <v>50+</v>
      </c>
    </row>
    <row r="2677" spans="1:25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  <c r="I2677">
        <f>_xlfn.XLOOKUP(D2677,Products!A:A,Products!E:E)</f>
        <v>1396.22</v>
      </c>
      <c r="J2677">
        <f>_xlfn.XLOOKUP(D2677,Products!A:A,Products!F:F)</f>
        <v>1004.09</v>
      </c>
      <c r="K2677" t="str">
        <f>_xlfn.XLOOKUP(D2677,Products!A:A,Products!C:C)</f>
        <v>Fashion</v>
      </c>
      <c r="L2677" t="str">
        <f>_xlfn.XLOOKUP(D2677,Products!A:A,Products!D:D)</f>
        <v>Bags</v>
      </c>
      <c r="M2677">
        <f t="shared" si="369"/>
        <v>1396.22</v>
      </c>
      <c r="N2677">
        <f t="shared" si="370"/>
        <v>1004.09</v>
      </c>
      <c r="O2677">
        <f t="shared" si="371"/>
        <v>392.13</v>
      </c>
      <c r="P2677" s="8">
        <f t="shared" si="372"/>
        <v>0.28085115526206472</v>
      </c>
      <c r="Q2677">
        <f t="shared" si="373"/>
        <v>69.811000000000007</v>
      </c>
      <c r="R2677">
        <f t="shared" si="374"/>
        <v>1326.4090000000001</v>
      </c>
      <c r="S2677">
        <f t="shared" si="375"/>
        <v>322.31900000000007</v>
      </c>
      <c r="T2677" t="str">
        <f>_xlfn.XLOOKUP(C2677,Customers!A:A,Customers!D:D)</f>
        <v>M</v>
      </c>
      <c r="U2677" s="13">
        <f>_xlfn.XLOOKUP(C2677,Customers!A:A,Customers!E:E)</f>
        <v>23397</v>
      </c>
      <c r="V2677" t="str">
        <f>_xlfn.XLOOKUP(C2677,Customers!A:A,Customers!F:F)</f>
        <v>New Jontown</v>
      </c>
      <c r="W2677" s="13">
        <f>_xlfn.XLOOKUP(C2677,Customers!A:A,Customers!G:G)</f>
        <v>44737</v>
      </c>
      <c r="X2677">
        <f t="shared" ca="1" si="376"/>
        <v>62</v>
      </c>
      <c r="Y2677" t="str">
        <f t="shared" ca="1" si="377"/>
        <v>50+</v>
      </c>
    </row>
    <row r="2678" spans="1:25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  <c r="I2678">
        <f>_xlfn.XLOOKUP(D2678,Products!A:A,Products!E:E)</f>
        <v>1079.8900000000001</v>
      </c>
      <c r="J2678">
        <f>_xlfn.XLOOKUP(D2678,Products!A:A,Products!F:F)</f>
        <v>703.83</v>
      </c>
      <c r="K2678" t="str">
        <f>_xlfn.XLOOKUP(D2678,Products!A:A,Products!C:C)</f>
        <v>Electronics</v>
      </c>
      <c r="L2678" t="str">
        <f>_xlfn.XLOOKUP(D2678,Products!A:A,Products!D:D)</f>
        <v>Smartphone</v>
      </c>
      <c r="M2678">
        <f t="shared" si="369"/>
        <v>1079.8900000000001</v>
      </c>
      <c r="N2678">
        <f t="shared" si="370"/>
        <v>703.83</v>
      </c>
      <c r="O2678">
        <f t="shared" si="371"/>
        <v>376.06000000000006</v>
      </c>
      <c r="P2678" s="8">
        <f t="shared" si="372"/>
        <v>0.34823917250831105</v>
      </c>
      <c r="Q2678">
        <f t="shared" si="373"/>
        <v>0</v>
      </c>
      <c r="R2678">
        <f t="shared" si="374"/>
        <v>1079.8900000000001</v>
      </c>
      <c r="S2678">
        <f t="shared" si="375"/>
        <v>376.06000000000006</v>
      </c>
      <c r="T2678" t="str">
        <f>_xlfn.XLOOKUP(C2678,Customers!A:A,Customers!D:D)</f>
        <v>M</v>
      </c>
      <c r="U2678" s="13">
        <f>_xlfn.XLOOKUP(C2678,Customers!A:A,Customers!E:E)</f>
        <v>33546</v>
      </c>
      <c r="V2678" t="str">
        <f>_xlfn.XLOOKUP(C2678,Customers!A:A,Customers!F:F)</f>
        <v>Ashleyview</v>
      </c>
      <c r="W2678" s="13">
        <f>_xlfn.XLOOKUP(C2678,Customers!A:A,Customers!G:G)</f>
        <v>44104</v>
      </c>
      <c r="X2678">
        <f t="shared" ca="1" si="376"/>
        <v>34</v>
      </c>
      <c r="Y2678" t="str">
        <f t="shared" ca="1" si="377"/>
        <v>26-35</v>
      </c>
    </row>
    <row r="2679" spans="1:25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  <c r="I2679">
        <f>_xlfn.XLOOKUP(D2679,Products!A:A,Products!E:E)</f>
        <v>337.63</v>
      </c>
      <c r="J2679">
        <f>_xlfn.XLOOKUP(D2679,Products!A:A,Products!F:F)</f>
        <v>169.03</v>
      </c>
      <c r="K2679" t="str">
        <f>_xlfn.XLOOKUP(D2679,Products!A:A,Products!C:C)</f>
        <v>Fashion</v>
      </c>
      <c r="L2679" t="str">
        <f>_xlfn.XLOOKUP(D2679,Products!A:A,Products!D:D)</f>
        <v>Footwear</v>
      </c>
      <c r="M2679">
        <f t="shared" si="369"/>
        <v>1012.89</v>
      </c>
      <c r="N2679">
        <f t="shared" si="370"/>
        <v>507.09000000000003</v>
      </c>
      <c r="O2679">
        <f t="shared" si="371"/>
        <v>505.79999999999995</v>
      </c>
      <c r="P2679" s="8">
        <f t="shared" si="372"/>
        <v>0.49936320824571273</v>
      </c>
      <c r="Q2679">
        <f t="shared" si="373"/>
        <v>151.93349999999998</v>
      </c>
      <c r="R2679">
        <f t="shared" si="374"/>
        <v>860.95650000000001</v>
      </c>
      <c r="S2679">
        <f t="shared" si="375"/>
        <v>353.86649999999997</v>
      </c>
      <c r="T2679" t="str">
        <f>_xlfn.XLOOKUP(C2679,Customers!A:A,Customers!D:D)</f>
        <v>M</v>
      </c>
      <c r="U2679" s="13">
        <f>_xlfn.XLOOKUP(C2679,Customers!A:A,Customers!E:E)</f>
        <v>24703</v>
      </c>
      <c r="V2679" t="str">
        <f>_xlfn.XLOOKUP(C2679,Customers!A:A,Customers!F:F)</f>
        <v>Conwayside</v>
      </c>
      <c r="W2679" s="13">
        <f>_xlfn.XLOOKUP(C2679,Customers!A:A,Customers!G:G)</f>
        <v>45026</v>
      </c>
      <c r="X2679">
        <f t="shared" ca="1" si="376"/>
        <v>58</v>
      </c>
      <c r="Y2679" t="str">
        <f t="shared" ca="1" si="377"/>
        <v>50+</v>
      </c>
    </row>
    <row r="2680" spans="1:25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  <c r="I2680">
        <f>_xlfn.XLOOKUP(D2680,Products!A:A,Products!E:E)</f>
        <v>1952.65</v>
      </c>
      <c r="J2680">
        <f>_xlfn.XLOOKUP(D2680,Products!A:A,Products!F:F)</f>
        <v>1451.27</v>
      </c>
      <c r="K2680" t="str">
        <f>_xlfn.XLOOKUP(D2680,Products!A:A,Products!C:C)</f>
        <v>Electronics</v>
      </c>
      <c r="L2680" t="str">
        <f>_xlfn.XLOOKUP(D2680,Products!A:A,Products!D:D)</f>
        <v>Television</v>
      </c>
      <c r="M2680">
        <f t="shared" si="369"/>
        <v>3905.3</v>
      </c>
      <c r="N2680">
        <f t="shared" si="370"/>
        <v>2902.54</v>
      </c>
      <c r="O2680">
        <f t="shared" si="371"/>
        <v>1002.7600000000002</v>
      </c>
      <c r="P2680" s="8">
        <f t="shared" si="372"/>
        <v>0.2567690062223133</v>
      </c>
      <c r="Q2680">
        <f t="shared" si="373"/>
        <v>195.26500000000001</v>
      </c>
      <c r="R2680">
        <f t="shared" si="374"/>
        <v>3710.0350000000003</v>
      </c>
      <c r="S2680">
        <f t="shared" si="375"/>
        <v>807.49500000000035</v>
      </c>
      <c r="T2680" t="str">
        <f>_xlfn.XLOOKUP(C2680,Customers!A:A,Customers!D:D)</f>
        <v>M</v>
      </c>
      <c r="U2680" s="13">
        <f>_xlfn.XLOOKUP(C2680,Customers!A:A,Customers!E:E)</f>
        <v>22241</v>
      </c>
      <c r="V2680" t="str">
        <f>_xlfn.XLOOKUP(C2680,Customers!A:A,Customers!F:F)</f>
        <v>Georgetown</v>
      </c>
      <c r="W2680" s="13">
        <f>_xlfn.XLOOKUP(C2680,Customers!A:A,Customers!G:G)</f>
        <v>44720</v>
      </c>
      <c r="X2680">
        <f t="shared" ca="1" si="376"/>
        <v>65</v>
      </c>
      <c r="Y2680" t="str">
        <f t="shared" ca="1" si="377"/>
        <v>50+</v>
      </c>
    </row>
    <row r="2681" spans="1:25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  <c r="I2681">
        <f>_xlfn.XLOOKUP(D2681,Products!A:A,Products!E:E)</f>
        <v>453.62</v>
      </c>
      <c r="J2681">
        <f>_xlfn.XLOOKUP(D2681,Products!A:A,Products!F:F)</f>
        <v>316.63</v>
      </c>
      <c r="K2681" t="str">
        <f>_xlfn.XLOOKUP(D2681,Products!A:A,Products!C:C)</f>
        <v>Fashion</v>
      </c>
      <c r="L2681" t="str">
        <f>_xlfn.XLOOKUP(D2681,Products!A:A,Products!D:D)</f>
        <v>Clothing</v>
      </c>
      <c r="M2681">
        <f t="shared" si="369"/>
        <v>907.24</v>
      </c>
      <c r="N2681">
        <f t="shared" si="370"/>
        <v>633.26</v>
      </c>
      <c r="O2681">
        <f t="shared" si="371"/>
        <v>273.98</v>
      </c>
      <c r="P2681" s="8">
        <f t="shared" si="372"/>
        <v>0.30199285745778409</v>
      </c>
      <c r="Q2681">
        <f t="shared" si="373"/>
        <v>0</v>
      </c>
      <c r="R2681">
        <f t="shared" si="374"/>
        <v>907.24</v>
      </c>
      <c r="S2681">
        <f t="shared" si="375"/>
        <v>273.98</v>
      </c>
      <c r="T2681" t="str">
        <f>_xlfn.XLOOKUP(C2681,Customers!A:A,Customers!D:D)</f>
        <v>M</v>
      </c>
      <c r="U2681" s="13">
        <f>_xlfn.XLOOKUP(C2681,Customers!A:A,Customers!E:E)</f>
        <v>22937</v>
      </c>
      <c r="V2681" t="str">
        <f>_xlfn.XLOOKUP(C2681,Customers!A:A,Customers!F:F)</f>
        <v>Seanland</v>
      </c>
      <c r="W2681" s="13">
        <f>_xlfn.XLOOKUP(C2681,Customers!A:A,Customers!G:G)</f>
        <v>45876</v>
      </c>
      <c r="X2681">
        <f t="shared" ca="1" si="376"/>
        <v>63</v>
      </c>
      <c r="Y2681" t="str">
        <f t="shared" ca="1" si="377"/>
        <v>50+</v>
      </c>
    </row>
    <row r="2682" spans="1:25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  <c r="I2682">
        <f>_xlfn.XLOOKUP(D2682,Products!A:A,Products!E:E)</f>
        <v>318.05</v>
      </c>
      <c r="J2682">
        <f>_xlfn.XLOOKUP(D2682,Products!A:A,Products!F:F)</f>
        <v>187.34</v>
      </c>
      <c r="K2682" t="str">
        <f>_xlfn.XLOOKUP(D2682,Products!A:A,Products!C:C)</f>
        <v>Groceries</v>
      </c>
      <c r="L2682" t="str">
        <f>_xlfn.XLOOKUP(D2682,Products!A:A,Products!D:D)</f>
        <v>Fruits</v>
      </c>
      <c r="M2682">
        <f t="shared" si="369"/>
        <v>1272.2</v>
      </c>
      <c r="N2682">
        <f t="shared" si="370"/>
        <v>749.36</v>
      </c>
      <c r="O2682">
        <f t="shared" si="371"/>
        <v>522.84</v>
      </c>
      <c r="P2682" s="8">
        <f t="shared" si="372"/>
        <v>0.41097311743436565</v>
      </c>
      <c r="Q2682">
        <f t="shared" si="373"/>
        <v>127.22000000000001</v>
      </c>
      <c r="R2682">
        <f t="shared" si="374"/>
        <v>1144.98</v>
      </c>
      <c r="S2682">
        <f t="shared" si="375"/>
        <v>395.62</v>
      </c>
      <c r="T2682" t="str">
        <f>_xlfn.XLOOKUP(C2682,Customers!A:A,Customers!D:D)</f>
        <v>F</v>
      </c>
      <c r="U2682" s="13">
        <f>_xlfn.XLOOKUP(C2682,Customers!A:A,Customers!E:E)</f>
        <v>35905</v>
      </c>
      <c r="V2682" t="str">
        <f>_xlfn.XLOOKUP(C2682,Customers!A:A,Customers!F:F)</f>
        <v>Lake Michaelshire</v>
      </c>
      <c r="W2682" s="13">
        <f>_xlfn.XLOOKUP(C2682,Customers!A:A,Customers!G:G)</f>
        <v>45389</v>
      </c>
      <c r="X2682">
        <f t="shared" ca="1" si="376"/>
        <v>28</v>
      </c>
      <c r="Y2682" t="str">
        <f t="shared" ca="1" si="377"/>
        <v>26-35</v>
      </c>
    </row>
    <row r="2683" spans="1:25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  <c r="I2683">
        <f>_xlfn.XLOOKUP(D2683,Products!A:A,Products!E:E)</f>
        <v>1673.69</v>
      </c>
      <c r="J2683">
        <f>_xlfn.XLOOKUP(D2683,Products!A:A,Products!F:F)</f>
        <v>1323.38</v>
      </c>
      <c r="K2683" t="str">
        <f>_xlfn.XLOOKUP(D2683,Products!A:A,Products!C:C)</f>
        <v>Electronics</v>
      </c>
      <c r="L2683" t="str">
        <f>_xlfn.XLOOKUP(D2683,Products!A:A,Products!D:D)</f>
        <v>Camera</v>
      </c>
      <c r="M2683">
        <f t="shared" si="369"/>
        <v>1673.69</v>
      </c>
      <c r="N2683">
        <f t="shared" si="370"/>
        <v>1323.38</v>
      </c>
      <c r="O2683">
        <f t="shared" si="371"/>
        <v>350.30999999999995</v>
      </c>
      <c r="P2683" s="8">
        <f t="shared" si="372"/>
        <v>0.20930399297360916</v>
      </c>
      <c r="Q2683">
        <f t="shared" si="373"/>
        <v>0</v>
      </c>
      <c r="R2683">
        <f t="shared" si="374"/>
        <v>1673.69</v>
      </c>
      <c r="S2683">
        <f t="shared" si="375"/>
        <v>350.30999999999995</v>
      </c>
      <c r="T2683" t="str">
        <f>_xlfn.XLOOKUP(C2683,Customers!A:A,Customers!D:D)</f>
        <v>M</v>
      </c>
      <c r="U2683" s="13">
        <f>_xlfn.XLOOKUP(C2683,Customers!A:A,Customers!E:E)</f>
        <v>33491</v>
      </c>
      <c r="V2683" t="str">
        <f>_xlfn.XLOOKUP(C2683,Customers!A:A,Customers!F:F)</f>
        <v>Port Jacob</v>
      </c>
      <c r="W2683" s="13">
        <f>_xlfn.XLOOKUP(C2683,Customers!A:A,Customers!G:G)</f>
        <v>44496</v>
      </c>
      <c r="X2683">
        <f t="shared" ca="1" si="376"/>
        <v>34</v>
      </c>
      <c r="Y2683" t="str">
        <f t="shared" ca="1" si="377"/>
        <v>26-35</v>
      </c>
    </row>
    <row r="2684" spans="1:25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  <c r="I2684">
        <f>_xlfn.XLOOKUP(D2684,Products!A:A,Products!E:E)</f>
        <v>337.63</v>
      </c>
      <c r="J2684">
        <f>_xlfn.XLOOKUP(D2684,Products!A:A,Products!F:F)</f>
        <v>169.03</v>
      </c>
      <c r="K2684" t="str">
        <f>_xlfn.XLOOKUP(D2684,Products!A:A,Products!C:C)</f>
        <v>Fashion</v>
      </c>
      <c r="L2684" t="str">
        <f>_xlfn.XLOOKUP(D2684,Products!A:A,Products!D:D)</f>
        <v>Footwear</v>
      </c>
      <c r="M2684">
        <f t="shared" si="369"/>
        <v>337.63</v>
      </c>
      <c r="N2684">
        <f t="shared" si="370"/>
        <v>169.03</v>
      </c>
      <c r="O2684">
        <f t="shared" si="371"/>
        <v>168.6</v>
      </c>
      <c r="P2684" s="8">
        <f t="shared" si="372"/>
        <v>0.49936320824571273</v>
      </c>
      <c r="Q2684">
        <f t="shared" si="373"/>
        <v>16.881499999999999</v>
      </c>
      <c r="R2684">
        <f t="shared" si="374"/>
        <v>320.74849999999998</v>
      </c>
      <c r="S2684">
        <f t="shared" si="375"/>
        <v>151.71849999999998</v>
      </c>
      <c r="T2684" t="str">
        <f>_xlfn.XLOOKUP(C2684,Customers!A:A,Customers!D:D)</f>
        <v>M</v>
      </c>
      <c r="U2684" s="13">
        <f>_xlfn.XLOOKUP(C2684,Customers!A:A,Customers!E:E)</f>
        <v>22233</v>
      </c>
      <c r="V2684" t="str">
        <f>_xlfn.XLOOKUP(C2684,Customers!A:A,Customers!F:F)</f>
        <v>New Michaelland</v>
      </c>
      <c r="W2684" s="13">
        <f>_xlfn.XLOOKUP(C2684,Customers!A:A,Customers!G:G)</f>
        <v>45720</v>
      </c>
      <c r="X2684">
        <f t="shared" ca="1" si="376"/>
        <v>65</v>
      </c>
      <c r="Y2684" t="str">
        <f t="shared" ca="1" si="377"/>
        <v>50+</v>
      </c>
    </row>
    <row r="2685" spans="1:25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  <c r="I2685">
        <f>_xlfn.XLOOKUP(D2685,Products!A:A,Products!E:E)</f>
        <v>1134.8</v>
      </c>
      <c r="J2685">
        <f>_xlfn.XLOOKUP(D2685,Products!A:A,Products!F:F)</f>
        <v>675.1</v>
      </c>
      <c r="K2685" t="str">
        <f>_xlfn.XLOOKUP(D2685,Products!A:A,Products!C:C)</f>
        <v>Fashion</v>
      </c>
      <c r="L2685" t="str">
        <f>_xlfn.XLOOKUP(D2685,Products!A:A,Products!D:D)</f>
        <v>Watches</v>
      </c>
      <c r="M2685">
        <f t="shared" si="369"/>
        <v>4539.2</v>
      </c>
      <c r="N2685">
        <f t="shared" si="370"/>
        <v>2700.4</v>
      </c>
      <c r="O2685">
        <f t="shared" si="371"/>
        <v>1838.7999999999997</v>
      </c>
      <c r="P2685" s="8">
        <f t="shared" si="372"/>
        <v>0.40509340853013742</v>
      </c>
      <c r="Q2685">
        <f t="shared" si="373"/>
        <v>226.96</v>
      </c>
      <c r="R2685">
        <f t="shared" si="374"/>
        <v>4312.24</v>
      </c>
      <c r="S2685">
        <f t="shared" si="375"/>
        <v>1611.8399999999997</v>
      </c>
      <c r="T2685" t="str">
        <f>_xlfn.XLOOKUP(C2685,Customers!A:A,Customers!D:D)</f>
        <v>M</v>
      </c>
      <c r="U2685" s="13">
        <f>_xlfn.XLOOKUP(C2685,Customers!A:A,Customers!E:E)</f>
        <v>32850</v>
      </c>
      <c r="V2685" t="str">
        <f>_xlfn.XLOOKUP(C2685,Customers!A:A,Customers!F:F)</f>
        <v>Lake Dawn</v>
      </c>
      <c r="W2685" s="13">
        <f>_xlfn.XLOOKUP(C2685,Customers!A:A,Customers!G:G)</f>
        <v>44393</v>
      </c>
      <c r="X2685">
        <f t="shared" ca="1" si="376"/>
        <v>36</v>
      </c>
      <c r="Y2685" t="str">
        <f t="shared" ca="1" si="377"/>
        <v>36-50</v>
      </c>
    </row>
    <row r="2686" spans="1:25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  <c r="I2686">
        <f>_xlfn.XLOOKUP(D2686,Products!A:A,Products!E:E)</f>
        <v>1286.55</v>
      </c>
      <c r="J2686">
        <f>_xlfn.XLOOKUP(D2686,Products!A:A,Products!F:F)</f>
        <v>797.54</v>
      </c>
      <c r="K2686" t="str">
        <f>_xlfn.XLOOKUP(D2686,Products!A:A,Products!C:C)</f>
        <v>Fashion</v>
      </c>
      <c r="L2686" t="str">
        <f>_xlfn.XLOOKUP(D2686,Products!A:A,Products!D:D)</f>
        <v>Accessories</v>
      </c>
      <c r="M2686">
        <f t="shared" si="369"/>
        <v>3859.6499999999996</v>
      </c>
      <c r="N2686">
        <f t="shared" si="370"/>
        <v>2392.62</v>
      </c>
      <c r="O2686">
        <f t="shared" si="371"/>
        <v>1467.0299999999997</v>
      </c>
      <c r="P2686" s="8">
        <f t="shared" si="372"/>
        <v>0.38009404997862495</v>
      </c>
      <c r="Q2686">
        <f t="shared" si="373"/>
        <v>192.98249999999999</v>
      </c>
      <c r="R2686">
        <f t="shared" si="374"/>
        <v>3666.6674999999996</v>
      </c>
      <c r="S2686">
        <f t="shared" si="375"/>
        <v>1274.0474999999997</v>
      </c>
      <c r="T2686" t="str">
        <f>_xlfn.XLOOKUP(C2686,Customers!A:A,Customers!D:D)</f>
        <v>M</v>
      </c>
      <c r="U2686" s="13">
        <f>_xlfn.XLOOKUP(C2686,Customers!A:A,Customers!E:E)</f>
        <v>37990</v>
      </c>
      <c r="V2686" t="str">
        <f>_xlfn.XLOOKUP(C2686,Customers!A:A,Customers!F:F)</f>
        <v>Shepherdburgh</v>
      </c>
      <c r="W2686" s="13">
        <f>_xlfn.XLOOKUP(C2686,Customers!A:A,Customers!G:G)</f>
        <v>45538</v>
      </c>
      <c r="X2686">
        <f t="shared" ca="1" si="376"/>
        <v>22</v>
      </c>
      <c r="Y2686" t="str">
        <f t="shared" ca="1" si="377"/>
        <v>18-25</v>
      </c>
    </row>
    <row r="2687" spans="1:25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  <c r="I2687">
        <f>_xlfn.XLOOKUP(D2687,Products!A:A,Products!E:E)</f>
        <v>366.93</v>
      </c>
      <c r="J2687">
        <f>_xlfn.XLOOKUP(D2687,Products!A:A,Products!F:F)</f>
        <v>285.23</v>
      </c>
      <c r="K2687" t="str">
        <f>_xlfn.XLOOKUP(D2687,Products!A:A,Products!C:C)</f>
        <v>Fashion</v>
      </c>
      <c r="L2687" t="str">
        <f>_xlfn.XLOOKUP(D2687,Products!A:A,Products!D:D)</f>
        <v>Footwear</v>
      </c>
      <c r="M2687">
        <f t="shared" si="369"/>
        <v>366.93</v>
      </c>
      <c r="N2687">
        <f t="shared" si="370"/>
        <v>285.23</v>
      </c>
      <c r="O2687">
        <f t="shared" si="371"/>
        <v>81.699999999999989</v>
      </c>
      <c r="P2687" s="8">
        <f t="shared" si="372"/>
        <v>0.22265827269506441</v>
      </c>
      <c r="Q2687">
        <f t="shared" si="373"/>
        <v>55.039499999999997</v>
      </c>
      <c r="R2687">
        <f t="shared" si="374"/>
        <v>311.89050000000003</v>
      </c>
      <c r="S2687">
        <f t="shared" si="375"/>
        <v>26.660500000000013</v>
      </c>
      <c r="T2687" t="str">
        <f>_xlfn.XLOOKUP(C2687,Customers!A:A,Customers!D:D)</f>
        <v>M</v>
      </c>
      <c r="U2687" s="13">
        <f>_xlfn.XLOOKUP(C2687,Customers!A:A,Customers!E:E)</f>
        <v>22241</v>
      </c>
      <c r="V2687" t="str">
        <f>_xlfn.XLOOKUP(C2687,Customers!A:A,Customers!F:F)</f>
        <v>Georgetown</v>
      </c>
      <c r="W2687" s="13">
        <f>_xlfn.XLOOKUP(C2687,Customers!A:A,Customers!G:G)</f>
        <v>44720</v>
      </c>
      <c r="X2687">
        <f t="shared" ca="1" si="376"/>
        <v>65</v>
      </c>
      <c r="Y2687" t="str">
        <f t="shared" ca="1" si="377"/>
        <v>50+</v>
      </c>
    </row>
    <row r="2688" spans="1:25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  <c r="I2688">
        <f>_xlfn.XLOOKUP(D2688,Products!A:A,Products!E:E)</f>
        <v>29.24</v>
      </c>
      <c r="J2688">
        <f>_xlfn.XLOOKUP(D2688,Products!A:A,Products!F:F)</f>
        <v>15.28</v>
      </c>
      <c r="K2688" t="str">
        <f>_xlfn.XLOOKUP(D2688,Products!A:A,Products!C:C)</f>
        <v>Fashion</v>
      </c>
      <c r="L2688" t="str">
        <f>_xlfn.XLOOKUP(D2688,Products!A:A,Products!D:D)</f>
        <v>Watches</v>
      </c>
      <c r="M2688">
        <f t="shared" si="369"/>
        <v>116.96</v>
      </c>
      <c r="N2688">
        <f t="shared" si="370"/>
        <v>61.12</v>
      </c>
      <c r="O2688">
        <f t="shared" si="371"/>
        <v>55.839999999999996</v>
      </c>
      <c r="P2688" s="8">
        <f t="shared" si="372"/>
        <v>0.47742818057455538</v>
      </c>
      <c r="Q2688">
        <f t="shared" si="373"/>
        <v>5.8479999999999999</v>
      </c>
      <c r="R2688">
        <f t="shared" si="374"/>
        <v>111.11199999999999</v>
      </c>
      <c r="S2688">
        <f t="shared" si="375"/>
        <v>49.991999999999997</v>
      </c>
      <c r="T2688" t="str">
        <f>_xlfn.XLOOKUP(C2688,Customers!A:A,Customers!D:D)</f>
        <v>F</v>
      </c>
      <c r="U2688" s="13">
        <f>_xlfn.XLOOKUP(C2688,Customers!A:A,Customers!E:E)</f>
        <v>34980</v>
      </c>
      <c r="V2688" t="str">
        <f>_xlfn.XLOOKUP(C2688,Customers!A:A,Customers!F:F)</f>
        <v>Lake Dale</v>
      </c>
      <c r="W2688" s="13">
        <f>_xlfn.XLOOKUP(C2688,Customers!A:A,Customers!G:G)</f>
        <v>45124</v>
      </c>
      <c r="X2688">
        <f t="shared" ca="1" si="376"/>
        <v>30</v>
      </c>
      <c r="Y2688" t="str">
        <f t="shared" ca="1" si="377"/>
        <v>26-35</v>
      </c>
    </row>
    <row r="2689" spans="1:25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  <c r="I2689">
        <f>_xlfn.XLOOKUP(D2689,Products!A:A,Products!E:E)</f>
        <v>123.19</v>
      </c>
      <c r="J2689">
        <f>_xlfn.XLOOKUP(D2689,Products!A:A,Products!F:F)</f>
        <v>80.36</v>
      </c>
      <c r="K2689" t="str">
        <f>_xlfn.XLOOKUP(D2689,Products!A:A,Products!C:C)</f>
        <v>Groceries</v>
      </c>
      <c r="L2689" t="str">
        <f>_xlfn.XLOOKUP(D2689,Products!A:A,Products!D:D)</f>
        <v>Snacks</v>
      </c>
      <c r="M2689">
        <f t="shared" si="369"/>
        <v>492.76</v>
      </c>
      <c r="N2689">
        <f t="shared" si="370"/>
        <v>321.44</v>
      </c>
      <c r="O2689">
        <f t="shared" si="371"/>
        <v>171.32</v>
      </c>
      <c r="P2689" s="8">
        <f t="shared" si="372"/>
        <v>0.34767432421462779</v>
      </c>
      <c r="Q2689">
        <f t="shared" si="373"/>
        <v>49.276000000000003</v>
      </c>
      <c r="R2689">
        <f t="shared" si="374"/>
        <v>443.48399999999998</v>
      </c>
      <c r="S2689">
        <f t="shared" si="375"/>
        <v>122.04399999999998</v>
      </c>
      <c r="T2689" t="str">
        <f>_xlfn.XLOOKUP(C2689,Customers!A:A,Customers!D:D)</f>
        <v>F</v>
      </c>
      <c r="U2689" s="13">
        <f>_xlfn.XLOOKUP(C2689,Customers!A:A,Customers!E:E)</f>
        <v>37929</v>
      </c>
      <c r="V2689" t="str">
        <f>_xlfn.XLOOKUP(C2689,Customers!A:A,Customers!F:F)</f>
        <v>Markberg</v>
      </c>
      <c r="W2689" s="13">
        <f>_xlfn.XLOOKUP(C2689,Customers!A:A,Customers!G:G)</f>
        <v>44928</v>
      </c>
      <c r="X2689">
        <f t="shared" ca="1" si="376"/>
        <v>22</v>
      </c>
      <c r="Y2689" t="str">
        <f t="shared" ca="1" si="377"/>
        <v>18-25</v>
      </c>
    </row>
    <row r="2690" spans="1:25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  <c r="I2690">
        <f>_xlfn.XLOOKUP(D2690,Products!A:A,Products!E:E)</f>
        <v>1853.77</v>
      </c>
      <c r="J2690">
        <f>_xlfn.XLOOKUP(D2690,Products!A:A,Products!F:F)</f>
        <v>1363.52</v>
      </c>
      <c r="K2690" t="str">
        <f>_xlfn.XLOOKUP(D2690,Products!A:A,Products!C:C)</f>
        <v>Fashion</v>
      </c>
      <c r="L2690" t="str">
        <f>_xlfn.XLOOKUP(D2690,Products!A:A,Products!D:D)</f>
        <v>Accessories</v>
      </c>
      <c r="M2690">
        <f t="shared" si="369"/>
        <v>5561.3099999999995</v>
      </c>
      <c r="N2690">
        <f t="shared" si="370"/>
        <v>4090.56</v>
      </c>
      <c r="O2690">
        <f t="shared" si="371"/>
        <v>1470.7499999999995</v>
      </c>
      <c r="P2690" s="8">
        <f t="shared" si="372"/>
        <v>0.26446107122242773</v>
      </c>
      <c r="Q2690">
        <f t="shared" si="373"/>
        <v>0</v>
      </c>
      <c r="R2690">
        <f t="shared" si="374"/>
        <v>5561.3099999999995</v>
      </c>
      <c r="S2690">
        <f t="shared" si="375"/>
        <v>1470.7499999999995</v>
      </c>
      <c r="T2690" t="str">
        <f>_xlfn.XLOOKUP(C2690,Customers!A:A,Customers!D:D)</f>
        <v>F</v>
      </c>
      <c r="U2690" s="13">
        <f>_xlfn.XLOOKUP(C2690,Customers!A:A,Customers!E:E)</f>
        <v>29674</v>
      </c>
      <c r="V2690" t="str">
        <f>_xlfn.XLOOKUP(C2690,Customers!A:A,Customers!F:F)</f>
        <v>West Josephport</v>
      </c>
      <c r="W2690" s="13">
        <f>_xlfn.XLOOKUP(C2690,Customers!A:A,Customers!G:G)</f>
        <v>44600</v>
      </c>
      <c r="X2690">
        <f t="shared" ca="1" si="376"/>
        <v>45</v>
      </c>
      <c r="Y2690" t="str">
        <f t="shared" ca="1" si="377"/>
        <v>36-50</v>
      </c>
    </row>
    <row r="2691" spans="1:25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  <c r="I2691">
        <f>_xlfn.XLOOKUP(D2691,Products!A:A,Products!E:E)</f>
        <v>1194.1199999999999</v>
      </c>
      <c r="J2691">
        <f>_xlfn.XLOOKUP(D2691,Products!A:A,Products!F:F)</f>
        <v>838.95</v>
      </c>
      <c r="K2691" t="str">
        <f>_xlfn.XLOOKUP(D2691,Products!A:A,Products!C:C)</f>
        <v>Electronics</v>
      </c>
      <c r="L2691" t="str">
        <f>_xlfn.XLOOKUP(D2691,Products!A:A,Products!D:D)</f>
        <v>Smartphone</v>
      </c>
      <c r="M2691">
        <f t="shared" ref="M2691:M2754" si="378">F2691*I2691</f>
        <v>2388.2399999999998</v>
      </c>
      <c r="N2691">
        <f t="shared" ref="N2691:N2754" si="379">F2691*J2691</f>
        <v>1677.9</v>
      </c>
      <c r="O2691">
        <f t="shared" ref="O2691:O2754" si="380">M2691-N2691</f>
        <v>710.33999999999969</v>
      </c>
      <c r="P2691" s="8">
        <f t="shared" ref="P2691:P2754" si="381">O2691/M2691</f>
        <v>0.29743241885237653</v>
      </c>
      <c r="Q2691">
        <f t="shared" ref="Q2691:Q2754" si="382">M2691*G2691</f>
        <v>119.41199999999999</v>
      </c>
      <c r="R2691">
        <f t="shared" ref="R2691:R2754" si="383">M2691-Q2691</f>
        <v>2268.828</v>
      </c>
      <c r="S2691">
        <f t="shared" ref="S2691:S2754" si="384">R2691-N2691</f>
        <v>590.92799999999988</v>
      </c>
      <c r="T2691" t="str">
        <f>_xlfn.XLOOKUP(C2691,Customers!A:A,Customers!D:D)</f>
        <v>F</v>
      </c>
      <c r="U2691" s="13">
        <f>_xlfn.XLOOKUP(C2691,Customers!A:A,Customers!E:E)</f>
        <v>30272</v>
      </c>
      <c r="V2691" t="str">
        <f>_xlfn.XLOOKUP(C2691,Customers!A:A,Customers!F:F)</f>
        <v>Kimland</v>
      </c>
      <c r="W2691" s="13">
        <f>_xlfn.XLOOKUP(C2691,Customers!A:A,Customers!G:G)</f>
        <v>44218</v>
      </c>
      <c r="X2691">
        <f t="shared" ref="X2691:X2754" ca="1" si="385">DATEDIF(U2691, TODAY(),"Y")</f>
        <v>43</v>
      </c>
      <c r="Y2691" t="str">
        <f t="shared" ref="Y2691:Y2754" ca="1" si="386">IF(X2691&lt;=25,"18-25",IF(X2691&lt;=35,"26-35", IF(X2691&lt;=50,"36-50","50+")))</f>
        <v>36-50</v>
      </c>
    </row>
    <row r="2692" spans="1:25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  <c r="I2692">
        <f>_xlfn.XLOOKUP(D2692,Products!A:A,Products!E:E)</f>
        <v>1878.47</v>
      </c>
      <c r="J2692">
        <f>_xlfn.XLOOKUP(D2692,Products!A:A,Products!F:F)</f>
        <v>1014.91</v>
      </c>
      <c r="K2692" t="str">
        <f>_xlfn.XLOOKUP(D2692,Products!A:A,Products!C:C)</f>
        <v>Fashion</v>
      </c>
      <c r="L2692" t="str">
        <f>_xlfn.XLOOKUP(D2692,Products!A:A,Products!D:D)</f>
        <v>Footwear</v>
      </c>
      <c r="M2692">
        <f t="shared" si="378"/>
        <v>3756.94</v>
      </c>
      <c r="N2692">
        <f t="shared" si="379"/>
        <v>2029.82</v>
      </c>
      <c r="O2692">
        <f t="shared" si="380"/>
        <v>1727.1200000000001</v>
      </c>
      <c r="P2692" s="8">
        <f t="shared" si="381"/>
        <v>0.45971455493034225</v>
      </c>
      <c r="Q2692">
        <f t="shared" si="382"/>
        <v>187.84700000000001</v>
      </c>
      <c r="R2692">
        <f t="shared" si="383"/>
        <v>3569.0929999999998</v>
      </c>
      <c r="S2692">
        <f t="shared" si="384"/>
        <v>1539.2729999999999</v>
      </c>
      <c r="T2692" t="str">
        <f>_xlfn.XLOOKUP(C2692,Customers!A:A,Customers!D:D)</f>
        <v>M</v>
      </c>
      <c r="U2692" s="13">
        <f>_xlfn.XLOOKUP(C2692,Customers!A:A,Customers!E:E)</f>
        <v>21543</v>
      </c>
      <c r="V2692" t="str">
        <f>_xlfn.XLOOKUP(C2692,Customers!A:A,Customers!F:F)</f>
        <v>Cisnerosville</v>
      </c>
      <c r="W2692" s="13">
        <f>_xlfn.XLOOKUP(C2692,Customers!A:A,Customers!G:G)</f>
        <v>45035</v>
      </c>
      <c r="X2692">
        <f t="shared" ca="1" si="385"/>
        <v>67</v>
      </c>
      <c r="Y2692" t="str">
        <f t="shared" ca="1" si="386"/>
        <v>50+</v>
      </c>
    </row>
    <row r="2693" spans="1:25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  <c r="I2693">
        <f>_xlfn.XLOOKUP(D2693,Products!A:A,Products!E:E)</f>
        <v>1286.55</v>
      </c>
      <c r="J2693">
        <f>_xlfn.XLOOKUP(D2693,Products!A:A,Products!F:F)</f>
        <v>797.54</v>
      </c>
      <c r="K2693" t="str">
        <f>_xlfn.XLOOKUP(D2693,Products!A:A,Products!C:C)</f>
        <v>Fashion</v>
      </c>
      <c r="L2693" t="str">
        <f>_xlfn.XLOOKUP(D2693,Products!A:A,Products!D:D)</f>
        <v>Accessories</v>
      </c>
      <c r="M2693">
        <f t="shared" si="378"/>
        <v>5146.2</v>
      </c>
      <c r="N2693">
        <f t="shared" si="379"/>
        <v>3190.16</v>
      </c>
      <c r="O2693">
        <f t="shared" si="380"/>
        <v>1956.04</v>
      </c>
      <c r="P2693" s="8">
        <f t="shared" si="381"/>
        <v>0.380094049978625</v>
      </c>
      <c r="Q2693">
        <f t="shared" si="382"/>
        <v>514.62</v>
      </c>
      <c r="R2693">
        <f t="shared" si="383"/>
        <v>4631.58</v>
      </c>
      <c r="S2693">
        <f t="shared" si="384"/>
        <v>1441.42</v>
      </c>
      <c r="T2693" t="str">
        <f>_xlfn.XLOOKUP(C2693,Customers!A:A,Customers!D:D)</f>
        <v>F</v>
      </c>
      <c r="U2693" s="13">
        <f>_xlfn.XLOOKUP(C2693,Customers!A:A,Customers!E:E)</f>
        <v>21380</v>
      </c>
      <c r="V2693" t="str">
        <f>_xlfn.XLOOKUP(C2693,Customers!A:A,Customers!F:F)</f>
        <v>Kristinemouth</v>
      </c>
      <c r="W2693" s="13">
        <f>_xlfn.XLOOKUP(C2693,Customers!A:A,Customers!G:G)</f>
        <v>44723</v>
      </c>
      <c r="X2693">
        <f t="shared" ca="1" si="385"/>
        <v>67</v>
      </c>
      <c r="Y2693" t="str">
        <f t="shared" ca="1" si="386"/>
        <v>50+</v>
      </c>
    </row>
    <row r="2694" spans="1:25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  <c r="I2694">
        <f>_xlfn.XLOOKUP(D2694,Products!A:A,Products!E:E)</f>
        <v>1044.6400000000001</v>
      </c>
      <c r="J2694">
        <f>_xlfn.XLOOKUP(D2694,Products!A:A,Products!F:F)</f>
        <v>775.07</v>
      </c>
      <c r="K2694" t="str">
        <f>_xlfn.XLOOKUP(D2694,Products!A:A,Products!C:C)</f>
        <v>Fashion</v>
      </c>
      <c r="L2694" t="str">
        <f>_xlfn.XLOOKUP(D2694,Products!A:A,Products!D:D)</f>
        <v>Footwear</v>
      </c>
      <c r="M2694">
        <f t="shared" si="378"/>
        <v>3133.92</v>
      </c>
      <c r="N2694">
        <f t="shared" si="379"/>
        <v>2325.21</v>
      </c>
      <c r="O2694">
        <f t="shared" si="380"/>
        <v>808.71</v>
      </c>
      <c r="P2694" s="8">
        <f t="shared" si="381"/>
        <v>0.25805062030938891</v>
      </c>
      <c r="Q2694">
        <f t="shared" si="382"/>
        <v>156.69600000000003</v>
      </c>
      <c r="R2694">
        <f t="shared" si="383"/>
        <v>2977.2240000000002</v>
      </c>
      <c r="S2694">
        <f t="shared" si="384"/>
        <v>652.01400000000012</v>
      </c>
      <c r="T2694" t="str">
        <f>_xlfn.XLOOKUP(C2694,Customers!A:A,Customers!D:D)</f>
        <v>F</v>
      </c>
      <c r="U2694" s="13">
        <f>_xlfn.XLOOKUP(C2694,Customers!A:A,Customers!E:E)</f>
        <v>26908</v>
      </c>
      <c r="V2694" t="str">
        <f>_xlfn.XLOOKUP(C2694,Customers!A:A,Customers!F:F)</f>
        <v>Brittanyburgh</v>
      </c>
      <c r="W2694" s="13">
        <f>_xlfn.XLOOKUP(C2694,Customers!A:A,Customers!G:G)</f>
        <v>45561</v>
      </c>
      <c r="X2694">
        <f t="shared" ca="1" si="385"/>
        <v>52</v>
      </c>
      <c r="Y2694" t="str">
        <f t="shared" ca="1" si="386"/>
        <v>50+</v>
      </c>
    </row>
    <row r="2695" spans="1:25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  <c r="I2695">
        <f>_xlfn.XLOOKUP(D2695,Products!A:A,Products!E:E)</f>
        <v>1286.55</v>
      </c>
      <c r="J2695">
        <f>_xlfn.XLOOKUP(D2695,Products!A:A,Products!F:F)</f>
        <v>797.54</v>
      </c>
      <c r="K2695" t="str">
        <f>_xlfn.XLOOKUP(D2695,Products!A:A,Products!C:C)</f>
        <v>Fashion</v>
      </c>
      <c r="L2695" t="str">
        <f>_xlfn.XLOOKUP(D2695,Products!A:A,Products!D:D)</f>
        <v>Accessories</v>
      </c>
      <c r="M2695">
        <f t="shared" si="378"/>
        <v>6432.75</v>
      </c>
      <c r="N2695">
        <f t="shared" si="379"/>
        <v>3987.7</v>
      </c>
      <c r="O2695">
        <f t="shared" si="380"/>
        <v>2445.0500000000002</v>
      </c>
      <c r="P2695" s="8">
        <f t="shared" si="381"/>
        <v>0.38009404997862506</v>
      </c>
      <c r="Q2695">
        <f t="shared" si="382"/>
        <v>643.27500000000009</v>
      </c>
      <c r="R2695">
        <f t="shared" si="383"/>
        <v>5789.4750000000004</v>
      </c>
      <c r="S2695">
        <f t="shared" si="384"/>
        <v>1801.7750000000005</v>
      </c>
      <c r="T2695" t="str">
        <f>_xlfn.XLOOKUP(C2695,Customers!A:A,Customers!D:D)</f>
        <v>M</v>
      </c>
      <c r="U2695" s="13">
        <f>_xlfn.XLOOKUP(C2695,Customers!A:A,Customers!E:E)</f>
        <v>28937</v>
      </c>
      <c r="V2695" t="str">
        <f>_xlfn.XLOOKUP(C2695,Customers!A:A,Customers!F:F)</f>
        <v>New Michaelview</v>
      </c>
      <c r="W2695" s="13">
        <f>_xlfn.XLOOKUP(C2695,Customers!A:A,Customers!G:G)</f>
        <v>45210</v>
      </c>
      <c r="X2695">
        <f t="shared" ca="1" si="385"/>
        <v>47</v>
      </c>
      <c r="Y2695" t="str">
        <f t="shared" ca="1" si="386"/>
        <v>36-50</v>
      </c>
    </row>
    <row r="2696" spans="1:25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  <c r="I2696">
        <f>_xlfn.XLOOKUP(D2696,Products!A:A,Products!E:E)</f>
        <v>673.78</v>
      </c>
      <c r="J2696">
        <f>_xlfn.XLOOKUP(D2696,Products!A:A,Products!F:F)</f>
        <v>363.33</v>
      </c>
      <c r="K2696" t="str">
        <f>_xlfn.XLOOKUP(D2696,Products!A:A,Products!C:C)</f>
        <v>Electronics</v>
      </c>
      <c r="L2696" t="str">
        <f>_xlfn.XLOOKUP(D2696,Products!A:A,Products!D:D)</f>
        <v>Smartphone</v>
      </c>
      <c r="M2696">
        <f t="shared" si="378"/>
        <v>2021.34</v>
      </c>
      <c r="N2696">
        <f t="shared" si="379"/>
        <v>1089.99</v>
      </c>
      <c r="O2696">
        <f t="shared" si="380"/>
        <v>931.34999999999991</v>
      </c>
      <c r="P2696" s="8">
        <f t="shared" si="381"/>
        <v>0.46075870462168655</v>
      </c>
      <c r="Q2696">
        <f t="shared" si="382"/>
        <v>101.06700000000001</v>
      </c>
      <c r="R2696">
        <f t="shared" si="383"/>
        <v>1920.2729999999999</v>
      </c>
      <c r="S2696">
        <f t="shared" si="384"/>
        <v>830.2829999999999</v>
      </c>
      <c r="T2696" t="str">
        <f>_xlfn.XLOOKUP(C2696,Customers!A:A,Customers!D:D)</f>
        <v>M</v>
      </c>
      <c r="U2696" s="13">
        <f>_xlfn.XLOOKUP(C2696,Customers!A:A,Customers!E:E)</f>
        <v>26377</v>
      </c>
      <c r="V2696" t="str">
        <f>_xlfn.XLOOKUP(C2696,Customers!A:A,Customers!F:F)</f>
        <v>Meyersstad</v>
      </c>
      <c r="W2696" s="13">
        <f>_xlfn.XLOOKUP(C2696,Customers!A:A,Customers!G:G)</f>
        <v>45539</v>
      </c>
      <c r="X2696">
        <f t="shared" ca="1" si="385"/>
        <v>54</v>
      </c>
      <c r="Y2696" t="str">
        <f t="shared" ca="1" si="386"/>
        <v>50+</v>
      </c>
    </row>
    <row r="2697" spans="1:25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  <c r="I2697">
        <f>_xlfn.XLOOKUP(D2697,Products!A:A,Products!E:E)</f>
        <v>453.62</v>
      </c>
      <c r="J2697">
        <f>_xlfn.XLOOKUP(D2697,Products!A:A,Products!F:F)</f>
        <v>316.63</v>
      </c>
      <c r="K2697" t="str">
        <f>_xlfn.XLOOKUP(D2697,Products!A:A,Products!C:C)</f>
        <v>Fashion</v>
      </c>
      <c r="L2697" t="str">
        <f>_xlfn.XLOOKUP(D2697,Products!A:A,Products!D:D)</f>
        <v>Clothing</v>
      </c>
      <c r="M2697">
        <f t="shared" si="378"/>
        <v>453.62</v>
      </c>
      <c r="N2697">
        <f t="shared" si="379"/>
        <v>316.63</v>
      </c>
      <c r="O2697">
        <f t="shared" si="380"/>
        <v>136.99</v>
      </c>
      <c r="P2697" s="8">
        <f t="shared" si="381"/>
        <v>0.30199285745778409</v>
      </c>
      <c r="Q2697">
        <f t="shared" si="382"/>
        <v>22.681000000000001</v>
      </c>
      <c r="R2697">
        <f t="shared" si="383"/>
        <v>430.93900000000002</v>
      </c>
      <c r="S2697">
        <f t="shared" si="384"/>
        <v>114.30900000000003</v>
      </c>
      <c r="T2697" t="str">
        <f>_xlfn.XLOOKUP(C2697,Customers!A:A,Customers!D:D)</f>
        <v>M</v>
      </c>
      <c r="U2697" s="13">
        <f>_xlfn.XLOOKUP(C2697,Customers!A:A,Customers!E:E)</f>
        <v>38926</v>
      </c>
      <c r="V2697" t="str">
        <f>_xlfn.XLOOKUP(C2697,Customers!A:A,Customers!F:F)</f>
        <v>Franklinview</v>
      </c>
      <c r="W2697" s="13">
        <f>_xlfn.XLOOKUP(C2697,Customers!A:A,Customers!G:G)</f>
        <v>45195</v>
      </c>
      <c r="X2697">
        <f t="shared" ca="1" si="385"/>
        <v>19</v>
      </c>
      <c r="Y2697" t="str">
        <f t="shared" ca="1" si="386"/>
        <v>18-25</v>
      </c>
    </row>
    <row r="2698" spans="1:25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  <c r="I2698">
        <f>_xlfn.XLOOKUP(D2698,Products!A:A,Products!E:E)</f>
        <v>1134.8</v>
      </c>
      <c r="J2698">
        <f>_xlfn.XLOOKUP(D2698,Products!A:A,Products!F:F)</f>
        <v>675.1</v>
      </c>
      <c r="K2698" t="str">
        <f>_xlfn.XLOOKUP(D2698,Products!A:A,Products!C:C)</f>
        <v>Fashion</v>
      </c>
      <c r="L2698" t="str">
        <f>_xlfn.XLOOKUP(D2698,Products!A:A,Products!D:D)</f>
        <v>Watches</v>
      </c>
      <c r="M2698">
        <f t="shared" si="378"/>
        <v>1134.8</v>
      </c>
      <c r="N2698">
        <f t="shared" si="379"/>
        <v>675.1</v>
      </c>
      <c r="O2698">
        <f t="shared" si="380"/>
        <v>459.69999999999993</v>
      </c>
      <c r="P2698" s="8">
        <f t="shared" si="381"/>
        <v>0.40509340853013742</v>
      </c>
      <c r="Q2698">
        <f t="shared" si="382"/>
        <v>56.74</v>
      </c>
      <c r="R2698">
        <f t="shared" si="383"/>
        <v>1078.06</v>
      </c>
      <c r="S2698">
        <f t="shared" si="384"/>
        <v>402.95999999999992</v>
      </c>
      <c r="T2698" t="str">
        <f>_xlfn.XLOOKUP(C2698,Customers!A:A,Customers!D:D)</f>
        <v>M</v>
      </c>
      <c r="U2698" s="13">
        <f>_xlfn.XLOOKUP(C2698,Customers!A:A,Customers!E:E)</f>
        <v>33771</v>
      </c>
      <c r="V2698" t="str">
        <f>_xlfn.XLOOKUP(C2698,Customers!A:A,Customers!F:F)</f>
        <v>East Edgarborough</v>
      </c>
      <c r="W2698" s="13">
        <f>_xlfn.XLOOKUP(C2698,Customers!A:A,Customers!G:G)</f>
        <v>45544</v>
      </c>
      <c r="X2698">
        <f t="shared" ca="1" si="385"/>
        <v>34</v>
      </c>
      <c r="Y2698" t="str">
        <f t="shared" ca="1" si="386"/>
        <v>26-35</v>
      </c>
    </row>
    <row r="2699" spans="1:25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  <c r="I2699">
        <f>_xlfn.XLOOKUP(D2699,Products!A:A,Products!E:E)</f>
        <v>453.62</v>
      </c>
      <c r="J2699">
        <f>_xlfn.XLOOKUP(D2699,Products!A:A,Products!F:F)</f>
        <v>316.63</v>
      </c>
      <c r="K2699" t="str">
        <f>_xlfn.XLOOKUP(D2699,Products!A:A,Products!C:C)</f>
        <v>Fashion</v>
      </c>
      <c r="L2699" t="str">
        <f>_xlfn.XLOOKUP(D2699,Products!A:A,Products!D:D)</f>
        <v>Clothing</v>
      </c>
      <c r="M2699">
        <f t="shared" si="378"/>
        <v>453.62</v>
      </c>
      <c r="N2699">
        <f t="shared" si="379"/>
        <v>316.63</v>
      </c>
      <c r="O2699">
        <f t="shared" si="380"/>
        <v>136.99</v>
      </c>
      <c r="P2699" s="8">
        <f t="shared" si="381"/>
        <v>0.30199285745778409</v>
      </c>
      <c r="Q2699">
        <f t="shared" si="382"/>
        <v>68.042999999999992</v>
      </c>
      <c r="R2699">
        <f t="shared" si="383"/>
        <v>385.577</v>
      </c>
      <c r="S2699">
        <f t="shared" si="384"/>
        <v>68.947000000000003</v>
      </c>
      <c r="T2699" t="str">
        <f>_xlfn.XLOOKUP(C2699,Customers!A:A,Customers!D:D)</f>
        <v>F</v>
      </c>
      <c r="U2699" s="13">
        <f>_xlfn.XLOOKUP(C2699,Customers!A:A,Customers!E:E)</f>
        <v>35236</v>
      </c>
      <c r="V2699" t="str">
        <f>_xlfn.XLOOKUP(C2699,Customers!A:A,Customers!F:F)</f>
        <v>South Briantown</v>
      </c>
      <c r="W2699" s="13">
        <f>_xlfn.XLOOKUP(C2699,Customers!A:A,Customers!G:G)</f>
        <v>45242</v>
      </c>
      <c r="X2699">
        <f t="shared" ca="1" si="385"/>
        <v>30</v>
      </c>
      <c r="Y2699" t="str">
        <f t="shared" ca="1" si="386"/>
        <v>26-35</v>
      </c>
    </row>
    <row r="2700" spans="1:25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  <c r="I2700">
        <f>_xlfn.XLOOKUP(D2700,Products!A:A,Products!E:E)</f>
        <v>109.78</v>
      </c>
      <c r="J2700">
        <f>_xlfn.XLOOKUP(D2700,Products!A:A,Products!F:F)</f>
        <v>70.59</v>
      </c>
      <c r="K2700" t="str">
        <f>_xlfn.XLOOKUP(D2700,Products!A:A,Products!C:C)</f>
        <v>Fashion</v>
      </c>
      <c r="L2700" t="str">
        <f>_xlfn.XLOOKUP(D2700,Products!A:A,Products!D:D)</f>
        <v>Footwear</v>
      </c>
      <c r="M2700">
        <f t="shared" si="378"/>
        <v>548.9</v>
      </c>
      <c r="N2700">
        <f t="shared" si="379"/>
        <v>352.95000000000005</v>
      </c>
      <c r="O2700">
        <f t="shared" si="380"/>
        <v>195.94999999999993</v>
      </c>
      <c r="P2700" s="8">
        <f t="shared" si="381"/>
        <v>0.35698670067407534</v>
      </c>
      <c r="Q2700">
        <f t="shared" si="382"/>
        <v>82.334999999999994</v>
      </c>
      <c r="R2700">
        <f t="shared" si="383"/>
        <v>466.565</v>
      </c>
      <c r="S2700">
        <f t="shared" si="384"/>
        <v>113.61499999999995</v>
      </c>
      <c r="T2700" t="str">
        <f>_xlfn.XLOOKUP(C2700,Customers!A:A,Customers!D:D)</f>
        <v>F</v>
      </c>
      <c r="U2700" s="13">
        <f>_xlfn.XLOOKUP(C2700,Customers!A:A,Customers!E:E)</f>
        <v>25396</v>
      </c>
      <c r="V2700" t="str">
        <f>_xlfn.XLOOKUP(C2700,Customers!A:A,Customers!F:F)</f>
        <v>Geoffreystad</v>
      </c>
      <c r="W2700" s="13">
        <f>_xlfn.XLOOKUP(C2700,Customers!A:A,Customers!G:G)</f>
        <v>44890</v>
      </c>
      <c r="X2700">
        <f t="shared" ca="1" si="385"/>
        <v>56</v>
      </c>
      <c r="Y2700" t="str">
        <f t="shared" ca="1" si="386"/>
        <v>50+</v>
      </c>
    </row>
    <row r="2701" spans="1:25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  <c r="I2701">
        <f>_xlfn.XLOOKUP(D2701,Products!A:A,Products!E:E)</f>
        <v>304.70999999999998</v>
      </c>
      <c r="J2701">
        <f>_xlfn.XLOOKUP(D2701,Products!A:A,Products!F:F)</f>
        <v>164.01</v>
      </c>
      <c r="K2701" t="str">
        <f>_xlfn.XLOOKUP(D2701,Products!A:A,Products!C:C)</f>
        <v>Groceries</v>
      </c>
      <c r="L2701" t="str">
        <f>_xlfn.XLOOKUP(D2701,Products!A:A,Products!D:D)</f>
        <v>Vegetables</v>
      </c>
      <c r="M2701">
        <f t="shared" si="378"/>
        <v>1523.55</v>
      </c>
      <c r="N2701">
        <f t="shared" si="379"/>
        <v>820.05</v>
      </c>
      <c r="O2701">
        <f t="shared" si="380"/>
        <v>703.5</v>
      </c>
      <c r="P2701" s="8">
        <f t="shared" si="381"/>
        <v>0.46175051688490698</v>
      </c>
      <c r="Q2701">
        <f t="shared" si="382"/>
        <v>152.35499999999999</v>
      </c>
      <c r="R2701">
        <f t="shared" si="383"/>
        <v>1371.1949999999999</v>
      </c>
      <c r="S2701">
        <f t="shared" si="384"/>
        <v>551.14499999999998</v>
      </c>
      <c r="T2701" t="str">
        <f>_xlfn.XLOOKUP(C2701,Customers!A:A,Customers!D:D)</f>
        <v>M</v>
      </c>
      <c r="U2701" s="13">
        <f>_xlfn.XLOOKUP(C2701,Customers!A:A,Customers!E:E)</f>
        <v>27950</v>
      </c>
      <c r="V2701" t="str">
        <f>_xlfn.XLOOKUP(C2701,Customers!A:A,Customers!F:F)</f>
        <v>Andersonville</v>
      </c>
      <c r="W2701" s="13">
        <f>_xlfn.XLOOKUP(C2701,Customers!A:A,Customers!G:G)</f>
        <v>44232</v>
      </c>
      <c r="X2701">
        <f t="shared" ca="1" si="385"/>
        <v>49</v>
      </c>
      <c r="Y2701" t="str">
        <f t="shared" ca="1" si="386"/>
        <v>36-50</v>
      </c>
    </row>
    <row r="2702" spans="1:25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  <c r="I2702">
        <f>_xlfn.XLOOKUP(D2702,Products!A:A,Products!E:E)</f>
        <v>1858.75</v>
      </c>
      <c r="J2702">
        <f>_xlfn.XLOOKUP(D2702,Products!A:A,Products!F:F)</f>
        <v>1451.16</v>
      </c>
      <c r="K2702" t="str">
        <f>_xlfn.XLOOKUP(D2702,Products!A:A,Products!C:C)</f>
        <v>Fashion</v>
      </c>
      <c r="L2702" t="str">
        <f>_xlfn.XLOOKUP(D2702,Products!A:A,Products!D:D)</f>
        <v>Accessories</v>
      </c>
      <c r="M2702">
        <f t="shared" si="378"/>
        <v>9293.75</v>
      </c>
      <c r="N2702">
        <f t="shared" si="379"/>
        <v>7255.8</v>
      </c>
      <c r="O2702">
        <f t="shared" si="380"/>
        <v>2037.9499999999998</v>
      </c>
      <c r="P2702" s="8">
        <f t="shared" si="381"/>
        <v>0.21928177538668459</v>
      </c>
      <c r="Q2702">
        <f t="shared" si="382"/>
        <v>929.375</v>
      </c>
      <c r="R2702">
        <f t="shared" si="383"/>
        <v>8364.375</v>
      </c>
      <c r="S2702">
        <f t="shared" si="384"/>
        <v>1108.5749999999998</v>
      </c>
      <c r="T2702" t="str">
        <f>_xlfn.XLOOKUP(C2702,Customers!A:A,Customers!D:D)</f>
        <v>F</v>
      </c>
      <c r="U2702" s="13">
        <f>_xlfn.XLOOKUP(C2702,Customers!A:A,Customers!E:E)</f>
        <v>37694</v>
      </c>
      <c r="V2702" t="str">
        <f>_xlfn.XLOOKUP(C2702,Customers!A:A,Customers!F:F)</f>
        <v>East Carrieberg</v>
      </c>
      <c r="W2702" s="13">
        <f>_xlfn.XLOOKUP(C2702,Customers!A:A,Customers!G:G)</f>
        <v>45895</v>
      </c>
      <c r="X2702">
        <f t="shared" ca="1" si="385"/>
        <v>23</v>
      </c>
      <c r="Y2702" t="str">
        <f t="shared" ca="1" si="386"/>
        <v>18-25</v>
      </c>
    </row>
    <row r="2703" spans="1:25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  <c r="I2703">
        <f>_xlfn.XLOOKUP(D2703,Products!A:A,Products!E:E)</f>
        <v>1044.6400000000001</v>
      </c>
      <c r="J2703">
        <f>_xlfn.XLOOKUP(D2703,Products!A:A,Products!F:F)</f>
        <v>775.07</v>
      </c>
      <c r="K2703" t="str">
        <f>_xlfn.XLOOKUP(D2703,Products!A:A,Products!C:C)</f>
        <v>Fashion</v>
      </c>
      <c r="L2703" t="str">
        <f>_xlfn.XLOOKUP(D2703,Products!A:A,Products!D:D)</f>
        <v>Footwear</v>
      </c>
      <c r="M2703">
        <f t="shared" si="378"/>
        <v>3133.92</v>
      </c>
      <c r="N2703">
        <f t="shared" si="379"/>
        <v>2325.21</v>
      </c>
      <c r="O2703">
        <f t="shared" si="380"/>
        <v>808.71</v>
      </c>
      <c r="P2703" s="8">
        <f t="shared" si="381"/>
        <v>0.25805062030938891</v>
      </c>
      <c r="Q2703">
        <f t="shared" si="382"/>
        <v>470.08799999999997</v>
      </c>
      <c r="R2703">
        <f t="shared" si="383"/>
        <v>2663.8320000000003</v>
      </c>
      <c r="S2703">
        <f t="shared" si="384"/>
        <v>338.6220000000003</v>
      </c>
      <c r="T2703" t="str">
        <f>_xlfn.XLOOKUP(C2703,Customers!A:A,Customers!D:D)</f>
        <v>M</v>
      </c>
      <c r="U2703" s="13">
        <f>_xlfn.XLOOKUP(C2703,Customers!A:A,Customers!E:E)</f>
        <v>38351</v>
      </c>
      <c r="V2703" t="str">
        <f>_xlfn.XLOOKUP(C2703,Customers!A:A,Customers!F:F)</f>
        <v>Newtonborough</v>
      </c>
      <c r="W2703" s="13">
        <f>_xlfn.XLOOKUP(C2703,Customers!A:A,Customers!G:G)</f>
        <v>44661</v>
      </c>
      <c r="X2703">
        <f t="shared" ca="1" si="385"/>
        <v>21</v>
      </c>
      <c r="Y2703" t="str">
        <f t="shared" ca="1" si="386"/>
        <v>18-25</v>
      </c>
    </row>
    <row r="2704" spans="1:25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  <c r="I2704">
        <f>_xlfn.XLOOKUP(D2704,Products!A:A,Products!E:E)</f>
        <v>1227.24</v>
      </c>
      <c r="J2704">
        <f>_xlfn.XLOOKUP(D2704,Products!A:A,Products!F:F)</f>
        <v>977.09</v>
      </c>
      <c r="K2704" t="str">
        <f>_xlfn.XLOOKUP(D2704,Products!A:A,Products!C:C)</f>
        <v>Groceries</v>
      </c>
      <c r="L2704" t="str">
        <f>_xlfn.XLOOKUP(D2704,Products!A:A,Products!D:D)</f>
        <v>Dairy</v>
      </c>
      <c r="M2704">
        <f t="shared" si="378"/>
        <v>3681.7200000000003</v>
      </c>
      <c r="N2704">
        <f t="shared" si="379"/>
        <v>2931.27</v>
      </c>
      <c r="O2704">
        <f t="shared" si="380"/>
        <v>750.45000000000027</v>
      </c>
      <c r="P2704" s="8">
        <f t="shared" si="381"/>
        <v>0.20383136142889743</v>
      </c>
      <c r="Q2704">
        <f t="shared" si="382"/>
        <v>368.17200000000003</v>
      </c>
      <c r="R2704">
        <f t="shared" si="383"/>
        <v>3313.5480000000002</v>
      </c>
      <c r="S2704">
        <f t="shared" si="384"/>
        <v>382.27800000000025</v>
      </c>
      <c r="T2704" t="str">
        <f>_xlfn.XLOOKUP(C2704,Customers!A:A,Customers!D:D)</f>
        <v>F</v>
      </c>
      <c r="U2704" s="13">
        <f>_xlfn.XLOOKUP(C2704,Customers!A:A,Customers!E:E)</f>
        <v>30807</v>
      </c>
      <c r="V2704" t="str">
        <f>_xlfn.XLOOKUP(C2704,Customers!A:A,Customers!F:F)</f>
        <v>Lake Melissaborough</v>
      </c>
      <c r="W2704" s="13">
        <f>_xlfn.XLOOKUP(C2704,Customers!A:A,Customers!G:G)</f>
        <v>45889</v>
      </c>
      <c r="X2704">
        <f t="shared" ca="1" si="385"/>
        <v>42</v>
      </c>
      <c r="Y2704" t="str">
        <f t="shared" ca="1" si="386"/>
        <v>36-50</v>
      </c>
    </row>
    <row r="2705" spans="1:25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  <c r="I2705">
        <f>_xlfn.XLOOKUP(D2705,Products!A:A,Products!E:E)</f>
        <v>540.94000000000005</v>
      </c>
      <c r="J2705">
        <f>_xlfn.XLOOKUP(D2705,Products!A:A,Products!F:F)</f>
        <v>398.25</v>
      </c>
      <c r="K2705" t="str">
        <f>_xlfn.XLOOKUP(D2705,Products!A:A,Products!C:C)</f>
        <v>Fashion</v>
      </c>
      <c r="L2705" t="str">
        <f>_xlfn.XLOOKUP(D2705,Products!A:A,Products!D:D)</f>
        <v>Clothing</v>
      </c>
      <c r="M2705">
        <f t="shared" si="378"/>
        <v>540.94000000000005</v>
      </c>
      <c r="N2705">
        <f t="shared" si="379"/>
        <v>398.25</v>
      </c>
      <c r="O2705">
        <f t="shared" si="380"/>
        <v>142.69000000000005</v>
      </c>
      <c r="P2705" s="8">
        <f t="shared" si="381"/>
        <v>0.26378156542315234</v>
      </c>
      <c r="Q2705">
        <f t="shared" si="382"/>
        <v>27.047000000000004</v>
      </c>
      <c r="R2705">
        <f t="shared" si="383"/>
        <v>513.89300000000003</v>
      </c>
      <c r="S2705">
        <f t="shared" si="384"/>
        <v>115.64300000000003</v>
      </c>
      <c r="T2705" t="str">
        <f>_xlfn.XLOOKUP(C2705,Customers!A:A,Customers!D:D)</f>
        <v>M</v>
      </c>
      <c r="U2705" s="13">
        <f>_xlfn.XLOOKUP(C2705,Customers!A:A,Customers!E:E)</f>
        <v>22937</v>
      </c>
      <c r="V2705" t="str">
        <f>_xlfn.XLOOKUP(C2705,Customers!A:A,Customers!F:F)</f>
        <v>Seanland</v>
      </c>
      <c r="W2705" s="13">
        <f>_xlfn.XLOOKUP(C2705,Customers!A:A,Customers!G:G)</f>
        <v>45876</v>
      </c>
      <c r="X2705">
        <f t="shared" ca="1" si="385"/>
        <v>63</v>
      </c>
      <c r="Y2705" t="str">
        <f t="shared" ca="1" si="386"/>
        <v>50+</v>
      </c>
    </row>
    <row r="2706" spans="1:25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  <c r="I2706">
        <f>_xlfn.XLOOKUP(D2706,Products!A:A,Products!E:E)</f>
        <v>1194.1199999999999</v>
      </c>
      <c r="J2706">
        <f>_xlfn.XLOOKUP(D2706,Products!A:A,Products!F:F)</f>
        <v>838.95</v>
      </c>
      <c r="K2706" t="str">
        <f>_xlfn.XLOOKUP(D2706,Products!A:A,Products!C:C)</f>
        <v>Electronics</v>
      </c>
      <c r="L2706" t="str">
        <f>_xlfn.XLOOKUP(D2706,Products!A:A,Products!D:D)</f>
        <v>Smartphone</v>
      </c>
      <c r="M2706">
        <f t="shared" si="378"/>
        <v>1194.1199999999999</v>
      </c>
      <c r="N2706">
        <f t="shared" si="379"/>
        <v>838.95</v>
      </c>
      <c r="O2706">
        <f t="shared" si="380"/>
        <v>355.16999999999985</v>
      </c>
      <c r="P2706" s="8">
        <f t="shared" si="381"/>
        <v>0.29743241885237653</v>
      </c>
      <c r="Q2706">
        <f t="shared" si="382"/>
        <v>0</v>
      </c>
      <c r="R2706">
        <f t="shared" si="383"/>
        <v>1194.1199999999999</v>
      </c>
      <c r="S2706">
        <f t="shared" si="384"/>
        <v>355.16999999999985</v>
      </c>
      <c r="T2706" t="str">
        <f>_xlfn.XLOOKUP(C2706,Customers!A:A,Customers!D:D)</f>
        <v>F</v>
      </c>
      <c r="U2706" s="13">
        <f>_xlfn.XLOOKUP(C2706,Customers!A:A,Customers!E:E)</f>
        <v>23142</v>
      </c>
      <c r="V2706" t="str">
        <f>_xlfn.XLOOKUP(C2706,Customers!A:A,Customers!F:F)</f>
        <v>New Meagan</v>
      </c>
      <c r="W2706" s="13">
        <f>_xlfn.XLOOKUP(C2706,Customers!A:A,Customers!G:G)</f>
        <v>45562</v>
      </c>
      <c r="X2706">
        <f t="shared" ca="1" si="385"/>
        <v>63</v>
      </c>
      <c r="Y2706" t="str">
        <f t="shared" ca="1" si="386"/>
        <v>50+</v>
      </c>
    </row>
    <row r="2707" spans="1:25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  <c r="I2707">
        <f>_xlfn.XLOOKUP(D2707,Products!A:A,Products!E:E)</f>
        <v>29.24</v>
      </c>
      <c r="J2707">
        <f>_xlfn.XLOOKUP(D2707,Products!A:A,Products!F:F)</f>
        <v>15.28</v>
      </c>
      <c r="K2707" t="str">
        <f>_xlfn.XLOOKUP(D2707,Products!A:A,Products!C:C)</f>
        <v>Fashion</v>
      </c>
      <c r="L2707" t="str">
        <f>_xlfn.XLOOKUP(D2707,Products!A:A,Products!D:D)</f>
        <v>Watches</v>
      </c>
      <c r="M2707">
        <f t="shared" si="378"/>
        <v>87.72</v>
      </c>
      <c r="N2707">
        <f t="shared" si="379"/>
        <v>45.839999999999996</v>
      </c>
      <c r="O2707">
        <f t="shared" si="380"/>
        <v>41.88</v>
      </c>
      <c r="P2707" s="8">
        <f t="shared" si="381"/>
        <v>0.47742818057455544</v>
      </c>
      <c r="Q2707">
        <f t="shared" si="382"/>
        <v>13.157999999999999</v>
      </c>
      <c r="R2707">
        <f t="shared" si="383"/>
        <v>74.561999999999998</v>
      </c>
      <c r="S2707">
        <f t="shared" si="384"/>
        <v>28.722000000000001</v>
      </c>
      <c r="T2707" t="str">
        <f>_xlfn.XLOOKUP(C2707,Customers!A:A,Customers!D:D)</f>
        <v>F</v>
      </c>
      <c r="U2707" s="13">
        <f>_xlfn.XLOOKUP(C2707,Customers!A:A,Customers!E:E)</f>
        <v>28698</v>
      </c>
      <c r="V2707" t="str">
        <f>_xlfn.XLOOKUP(C2707,Customers!A:A,Customers!F:F)</f>
        <v>Lake Cody</v>
      </c>
      <c r="W2707" s="13">
        <f>_xlfn.XLOOKUP(C2707,Customers!A:A,Customers!G:G)</f>
        <v>45733</v>
      </c>
      <c r="X2707">
        <f t="shared" ca="1" si="385"/>
        <v>47</v>
      </c>
      <c r="Y2707" t="str">
        <f t="shared" ca="1" si="386"/>
        <v>36-50</v>
      </c>
    </row>
    <row r="2708" spans="1:25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  <c r="I2708">
        <f>_xlfn.XLOOKUP(D2708,Products!A:A,Products!E:E)</f>
        <v>1396.22</v>
      </c>
      <c r="J2708">
        <f>_xlfn.XLOOKUP(D2708,Products!A:A,Products!F:F)</f>
        <v>1004.09</v>
      </c>
      <c r="K2708" t="str">
        <f>_xlfn.XLOOKUP(D2708,Products!A:A,Products!C:C)</f>
        <v>Fashion</v>
      </c>
      <c r="L2708" t="str">
        <f>_xlfn.XLOOKUP(D2708,Products!A:A,Products!D:D)</f>
        <v>Bags</v>
      </c>
      <c r="M2708">
        <f t="shared" si="378"/>
        <v>6981.1</v>
      </c>
      <c r="N2708">
        <f t="shared" si="379"/>
        <v>5020.45</v>
      </c>
      <c r="O2708">
        <f t="shared" si="380"/>
        <v>1960.6500000000005</v>
      </c>
      <c r="P2708" s="8">
        <f t="shared" si="381"/>
        <v>0.28085115526206478</v>
      </c>
      <c r="Q2708">
        <f t="shared" si="382"/>
        <v>349.05500000000006</v>
      </c>
      <c r="R2708">
        <f t="shared" si="383"/>
        <v>6632.0450000000001</v>
      </c>
      <c r="S2708">
        <f t="shared" si="384"/>
        <v>1611.5950000000003</v>
      </c>
      <c r="T2708" t="str">
        <f>_xlfn.XLOOKUP(C2708,Customers!A:A,Customers!D:D)</f>
        <v>M</v>
      </c>
      <c r="U2708" s="13">
        <f>_xlfn.XLOOKUP(C2708,Customers!A:A,Customers!E:E)</f>
        <v>38558</v>
      </c>
      <c r="V2708" t="str">
        <f>_xlfn.XLOOKUP(C2708,Customers!A:A,Customers!F:F)</f>
        <v>Joelborough</v>
      </c>
      <c r="W2708" s="13">
        <f>_xlfn.XLOOKUP(C2708,Customers!A:A,Customers!G:G)</f>
        <v>44192</v>
      </c>
      <c r="X2708">
        <f t="shared" ca="1" si="385"/>
        <v>20</v>
      </c>
      <c r="Y2708" t="str">
        <f t="shared" ca="1" si="386"/>
        <v>18-25</v>
      </c>
    </row>
    <row r="2709" spans="1:25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  <c r="I2709">
        <f>_xlfn.XLOOKUP(D2709,Products!A:A,Products!E:E)</f>
        <v>1745.61</v>
      </c>
      <c r="J2709">
        <f>_xlfn.XLOOKUP(D2709,Products!A:A,Products!F:F)</f>
        <v>1322.44</v>
      </c>
      <c r="K2709" t="str">
        <f>_xlfn.XLOOKUP(D2709,Products!A:A,Products!C:C)</f>
        <v>Electronics</v>
      </c>
      <c r="L2709" t="str">
        <f>_xlfn.XLOOKUP(D2709,Products!A:A,Products!D:D)</f>
        <v>Headphones</v>
      </c>
      <c r="M2709">
        <f t="shared" si="378"/>
        <v>3491.22</v>
      </c>
      <c r="N2709">
        <f t="shared" si="379"/>
        <v>2644.88</v>
      </c>
      <c r="O2709">
        <f t="shared" si="380"/>
        <v>846.33999999999969</v>
      </c>
      <c r="P2709" s="8">
        <f t="shared" si="381"/>
        <v>0.24241955534168563</v>
      </c>
      <c r="Q2709">
        <f t="shared" si="382"/>
        <v>174.56100000000001</v>
      </c>
      <c r="R2709">
        <f t="shared" si="383"/>
        <v>3316.6589999999997</v>
      </c>
      <c r="S2709">
        <f t="shared" si="384"/>
        <v>671.77899999999954</v>
      </c>
      <c r="T2709" t="str">
        <f>_xlfn.XLOOKUP(C2709,Customers!A:A,Customers!D:D)</f>
        <v>M</v>
      </c>
      <c r="U2709" s="13">
        <f>_xlfn.XLOOKUP(C2709,Customers!A:A,Customers!E:E)</f>
        <v>35356</v>
      </c>
      <c r="V2709" t="str">
        <f>_xlfn.XLOOKUP(C2709,Customers!A:A,Customers!F:F)</f>
        <v>Williamsport</v>
      </c>
      <c r="W2709" s="13">
        <f>_xlfn.XLOOKUP(C2709,Customers!A:A,Customers!G:G)</f>
        <v>44915</v>
      </c>
      <c r="X2709">
        <f t="shared" ca="1" si="385"/>
        <v>29</v>
      </c>
      <c r="Y2709" t="str">
        <f t="shared" ca="1" si="386"/>
        <v>26-35</v>
      </c>
    </row>
    <row r="2710" spans="1:25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  <c r="I2710">
        <f>_xlfn.XLOOKUP(D2710,Products!A:A,Products!E:E)</f>
        <v>248.57</v>
      </c>
      <c r="J2710">
        <f>_xlfn.XLOOKUP(D2710,Products!A:A,Products!F:F)</f>
        <v>190.67</v>
      </c>
      <c r="K2710" t="str">
        <f>_xlfn.XLOOKUP(D2710,Products!A:A,Products!C:C)</f>
        <v>Electronics</v>
      </c>
      <c r="L2710" t="str">
        <f>_xlfn.XLOOKUP(D2710,Products!A:A,Products!D:D)</f>
        <v>Headphones</v>
      </c>
      <c r="M2710">
        <f t="shared" si="378"/>
        <v>1242.8499999999999</v>
      </c>
      <c r="N2710">
        <f t="shared" si="379"/>
        <v>953.34999999999991</v>
      </c>
      <c r="O2710">
        <f t="shared" si="380"/>
        <v>289.5</v>
      </c>
      <c r="P2710" s="8">
        <f t="shared" si="381"/>
        <v>0.2329323731745585</v>
      </c>
      <c r="Q2710">
        <f t="shared" si="382"/>
        <v>62.142499999999998</v>
      </c>
      <c r="R2710">
        <f t="shared" si="383"/>
        <v>1180.7075</v>
      </c>
      <c r="S2710">
        <f t="shared" si="384"/>
        <v>227.35750000000007</v>
      </c>
      <c r="T2710" t="str">
        <f>_xlfn.XLOOKUP(C2710,Customers!A:A,Customers!D:D)</f>
        <v>F</v>
      </c>
      <c r="U2710" s="13">
        <f>_xlfn.XLOOKUP(C2710,Customers!A:A,Customers!E:E)</f>
        <v>38340</v>
      </c>
      <c r="V2710" t="str">
        <f>_xlfn.XLOOKUP(C2710,Customers!A:A,Customers!F:F)</f>
        <v>Boyerstad</v>
      </c>
      <c r="W2710" s="13">
        <f>_xlfn.XLOOKUP(C2710,Customers!A:A,Customers!G:G)</f>
        <v>45347</v>
      </c>
      <c r="X2710">
        <f t="shared" ca="1" si="385"/>
        <v>21</v>
      </c>
      <c r="Y2710" t="str">
        <f t="shared" ca="1" si="386"/>
        <v>18-25</v>
      </c>
    </row>
    <row r="2711" spans="1:25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  <c r="I2711">
        <f>_xlfn.XLOOKUP(D2711,Products!A:A,Products!E:E)</f>
        <v>1095.72</v>
      </c>
      <c r="J2711">
        <f>_xlfn.XLOOKUP(D2711,Products!A:A,Products!F:F)</f>
        <v>822.2</v>
      </c>
      <c r="K2711" t="str">
        <f>_xlfn.XLOOKUP(D2711,Products!A:A,Products!C:C)</f>
        <v>Groceries</v>
      </c>
      <c r="L2711" t="str">
        <f>_xlfn.XLOOKUP(D2711,Products!A:A,Products!D:D)</f>
        <v>Snacks</v>
      </c>
      <c r="M2711">
        <f t="shared" si="378"/>
        <v>5478.6</v>
      </c>
      <c r="N2711">
        <f t="shared" si="379"/>
        <v>4111</v>
      </c>
      <c r="O2711">
        <f t="shared" si="380"/>
        <v>1367.6000000000004</v>
      </c>
      <c r="P2711" s="8">
        <f t="shared" si="381"/>
        <v>0.24962581681451471</v>
      </c>
      <c r="Q2711">
        <f t="shared" si="382"/>
        <v>273.93</v>
      </c>
      <c r="R2711">
        <f t="shared" si="383"/>
        <v>5204.67</v>
      </c>
      <c r="S2711">
        <f t="shared" si="384"/>
        <v>1093.67</v>
      </c>
      <c r="T2711" t="str">
        <f>_xlfn.XLOOKUP(C2711,Customers!A:A,Customers!D:D)</f>
        <v>M</v>
      </c>
      <c r="U2711" s="13">
        <f>_xlfn.XLOOKUP(C2711,Customers!A:A,Customers!E:E)</f>
        <v>30899</v>
      </c>
      <c r="V2711" t="str">
        <f>_xlfn.XLOOKUP(C2711,Customers!A:A,Customers!F:F)</f>
        <v>Amandachester</v>
      </c>
      <c r="W2711" s="13">
        <f>_xlfn.XLOOKUP(C2711,Customers!A:A,Customers!G:G)</f>
        <v>45421</v>
      </c>
      <c r="X2711">
        <f t="shared" ca="1" si="385"/>
        <v>41</v>
      </c>
      <c r="Y2711" t="str">
        <f t="shared" ca="1" si="386"/>
        <v>36-50</v>
      </c>
    </row>
    <row r="2712" spans="1:25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  <c r="I2712">
        <f>_xlfn.XLOOKUP(D2712,Products!A:A,Products!E:E)</f>
        <v>1079.8900000000001</v>
      </c>
      <c r="J2712">
        <f>_xlfn.XLOOKUP(D2712,Products!A:A,Products!F:F)</f>
        <v>703.83</v>
      </c>
      <c r="K2712" t="str">
        <f>_xlfn.XLOOKUP(D2712,Products!A:A,Products!C:C)</f>
        <v>Electronics</v>
      </c>
      <c r="L2712" t="str">
        <f>_xlfn.XLOOKUP(D2712,Products!A:A,Products!D:D)</f>
        <v>Smartphone</v>
      </c>
      <c r="M2712">
        <f t="shared" si="378"/>
        <v>1079.8900000000001</v>
      </c>
      <c r="N2712">
        <f t="shared" si="379"/>
        <v>703.83</v>
      </c>
      <c r="O2712">
        <f t="shared" si="380"/>
        <v>376.06000000000006</v>
      </c>
      <c r="P2712" s="8">
        <f t="shared" si="381"/>
        <v>0.34823917250831105</v>
      </c>
      <c r="Q2712">
        <f t="shared" si="382"/>
        <v>53.994500000000009</v>
      </c>
      <c r="R2712">
        <f t="shared" si="383"/>
        <v>1025.8955000000001</v>
      </c>
      <c r="S2712">
        <f t="shared" si="384"/>
        <v>322.06550000000004</v>
      </c>
      <c r="T2712" t="str">
        <f>_xlfn.XLOOKUP(C2712,Customers!A:A,Customers!D:D)</f>
        <v>M</v>
      </c>
      <c r="U2712" s="13">
        <f>_xlfn.XLOOKUP(C2712,Customers!A:A,Customers!E:E)</f>
        <v>32514</v>
      </c>
      <c r="V2712" t="str">
        <f>_xlfn.XLOOKUP(C2712,Customers!A:A,Customers!F:F)</f>
        <v>Lake Amanda</v>
      </c>
      <c r="W2712" s="13">
        <f>_xlfn.XLOOKUP(C2712,Customers!A:A,Customers!G:G)</f>
        <v>44496</v>
      </c>
      <c r="X2712">
        <f t="shared" ca="1" si="385"/>
        <v>37</v>
      </c>
      <c r="Y2712" t="str">
        <f t="shared" ca="1" si="386"/>
        <v>36-50</v>
      </c>
    </row>
    <row r="2713" spans="1:25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  <c r="I2713">
        <f>_xlfn.XLOOKUP(D2713,Products!A:A,Products!E:E)</f>
        <v>1044.6400000000001</v>
      </c>
      <c r="J2713">
        <f>_xlfn.XLOOKUP(D2713,Products!A:A,Products!F:F)</f>
        <v>775.07</v>
      </c>
      <c r="K2713" t="str">
        <f>_xlfn.XLOOKUP(D2713,Products!A:A,Products!C:C)</f>
        <v>Fashion</v>
      </c>
      <c r="L2713" t="str">
        <f>_xlfn.XLOOKUP(D2713,Products!A:A,Products!D:D)</f>
        <v>Footwear</v>
      </c>
      <c r="M2713">
        <f t="shared" si="378"/>
        <v>5223.2000000000007</v>
      </c>
      <c r="N2713">
        <f t="shared" si="379"/>
        <v>3875.3500000000004</v>
      </c>
      <c r="O2713">
        <f t="shared" si="380"/>
        <v>1347.8500000000004</v>
      </c>
      <c r="P2713" s="8">
        <f t="shared" si="381"/>
        <v>0.25805062030938891</v>
      </c>
      <c r="Q2713">
        <f t="shared" si="382"/>
        <v>783.48000000000013</v>
      </c>
      <c r="R2713">
        <f t="shared" si="383"/>
        <v>4439.72</v>
      </c>
      <c r="S2713">
        <f t="shared" si="384"/>
        <v>564.36999999999989</v>
      </c>
      <c r="T2713" t="str">
        <f>_xlfn.XLOOKUP(C2713,Customers!A:A,Customers!D:D)</f>
        <v>F</v>
      </c>
      <c r="U2713" s="13">
        <f>_xlfn.XLOOKUP(C2713,Customers!A:A,Customers!E:E)</f>
        <v>25513</v>
      </c>
      <c r="V2713" t="str">
        <f>_xlfn.XLOOKUP(C2713,Customers!A:A,Customers!F:F)</f>
        <v>North Kelly</v>
      </c>
      <c r="W2713" s="13">
        <f>_xlfn.XLOOKUP(C2713,Customers!A:A,Customers!G:G)</f>
        <v>44173</v>
      </c>
      <c r="X2713">
        <f t="shared" ca="1" si="385"/>
        <v>56</v>
      </c>
      <c r="Y2713" t="str">
        <f t="shared" ca="1" si="386"/>
        <v>50+</v>
      </c>
    </row>
    <row r="2714" spans="1:25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  <c r="I2714">
        <f>_xlfn.XLOOKUP(D2714,Products!A:A,Products!E:E)</f>
        <v>673.78</v>
      </c>
      <c r="J2714">
        <f>_xlfn.XLOOKUP(D2714,Products!A:A,Products!F:F)</f>
        <v>363.33</v>
      </c>
      <c r="K2714" t="str">
        <f>_xlfn.XLOOKUP(D2714,Products!A:A,Products!C:C)</f>
        <v>Electronics</v>
      </c>
      <c r="L2714" t="str">
        <f>_xlfn.XLOOKUP(D2714,Products!A:A,Products!D:D)</f>
        <v>Smartphone</v>
      </c>
      <c r="M2714">
        <f t="shared" si="378"/>
        <v>2695.12</v>
      </c>
      <c r="N2714">
        <f t="shared" si="379"/>
        <v>1453.32</v>
      </c>
      <c r="O2714">
        <f t="shared" si="380"/>
        <v>1241.8</v>
      </c>
      <c r="P2714" s="8">
        <f t="shared" si="381"/>
        <v>0.46075870462168661</v>
      </c>
      <c r="Q2714">
        <f t="shared" si="382"/>
        <v>269.512</v>
      </c>
      <c r="R2714">
        <f t="shared" si="383"/>
        <v>2425.6079999999997</v>
      </c>
      <c r="S2714">
        <f t="shared" si="384"/>
        <v>972.28799999999978</v>
      </c>
      <c r="T2714" t="str">
        <f>_xlfn.XLOOKUP(C2714,Customers!A:A,Customers!D:D)</f>
        <v>F</v>
      </c>
      <c r="U2714" s="13">
        <f>_xlfn.XLOOKUP(C2714,Customers!A:A,Customers!E:E)</f>
        <v>34856</v>
      </c>
      <c r="V2714" t="str">
        <f>_xlfn.XLOOKUP(C2714,Customers!A:A,Customers!F:F)</f>
        <v>Melissashire</v>
      </c>
      <c r="W2714" s="13">
        <f>_xlfn.XLOOKUP(C2714,Customers!A:A,Customers!G:G)</f>
        <v>44744</v>
      </c>
      <c r="X2714">
        <f t="shared" ca="1" si="385"/>
        <v>31</v>
      </c>
      <c r="Y2714" t="str">
        <f t="shared" ca="1" si="386"/>
        <v>26-35</v>
      </c>
    </row>
    <row r="2715" spans="1:25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  <c r="I2715">
        <f>_xlfn.XLOOKUP(D2715,Products!A:A,Products!E:E)</f>
        <v>123.19</v>
      </c>
      <c r="J2715">
        <f>_xlfn.XLOOKUP(D2715,Products!A:A,Products!F:F)</f>
        <v>80.36</v>
      </c>
      <c r="K2715" t="str">
        <f>_xlfn.XLOOKUP(D2715,Products!A:A,Products!C:C)</f>
        <v>Groceries</v>
      </c>
      <c r="L2715" t="str">
        <f>_xlfn.XLOOKUP(D2715,Products!A:A,Products!D:D)</f>
        <v>Snacks</v>
      </c>
      <c r="M2715">
        <f t="shared" si="378"/>
        <v>492.76</v>
      </c>
      <c r="N2715">
        <f t="shared" si="379"/>
        <v>321.44</v>
      </c>
      <c r="O2715">
        <f t="shared" si="380"/>
        <v>171.32</v>
      </c>
      <c r="P2715" s="8">
        <f t="shared" si="381"/>
        <v>0.34767432421462779</v>
      </c>
      <c r="Q2715">
        <f t="shared" si="382"/>
        <v>73.914000000000001</v>
      </c>
      <c r="R2715">
        <f t="shared" si="383"/>
        <v>418.846</v>
      </c>
      <c r="S2715">
        <f t="shared" si="384"/>
        <v>97.406000000000006</v>
      </c>
      <c r="T2715" t="str">
        <f>_xlfn.XLOOKUP(C2715,Customers!A:A,Customers!D:D)</f>
        <v>F</v>
      </c>
      <c r="U2715" s="13">
        <f>_xlfn.XLOOKUP(C2715,Customers!A:A,Customers!E:E)</f>
        <v>31076</v>
      </c>
      <c r="V2715" t="str">
        <f>_xlfn.XLOOKUP(C2715,Customers!A:A,Customers!F:F)</f>
        <v>Angelaland</v>
      </c>
      <c r="W2715" s="13">
        <f>_xlfn.XLOOKUP(C2715,Customers!A:A,Customers!G:G)</f>
        <v>45799</v>
      </c>
      <c r="X2715">
        <f t="shared" ca="1" si="385"/>
        <v>41</v>
      </c>
      <c r="Y2715" t="str">
        <f t="shared" ca="1" si="386"/>
        <v>36-50</v>
      </c>
    </row>
    <row r="2716" spans="1:25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  <c r="I2716">
        <f>_xlfn.XLOOKUP(D2716,Products!A:A,Products!E:E)</f>
        <v>29.24</v>
      </c>
      <c r="J2716">
        <f>_xlfn.XLOOKUP(D2716,Products!A:A,Products!F:F)</f>
        <v>15.28</v>
      </c>
      <c r="K2716" t="str">
        <f>_xlfn.XLOOKUP(D2716,Products!A:A,Products!C:C)</f>
        <v>Fashion</v>
      </c>
      <c r="L2716" t="str">
        <f>_xlfn.XLOOKUP(D2716,Products!A:A,Products!D:D)</f>
        <v>Watches</v>
      </c>
      <c r="M2716">
        <f t="shared" si="378"/>
        <v>29.24</v>
      </c>
      <c r="N2716">
        <f t="shared" si="379"/>
        <v>15.28</v>
      </c>
      <c r="O2716">
        <f t="shared" si="380"/>
        <v>13.959999999999999</v>
      </c>
      <c r="P2716" s="8">
        <f t="shared" si="381"/>
        <v>0.47742818057455538</v>
      </c>
      <c r="Q2716">
        <f t="shared" si="382"/>
        <v>0</v>
      </c>
      <c r="R2716">
        <f t="shared" si="383"/>
        <v>29.24</v>
      </c>
      <c r="S2716">
        <f t="shared" si="384"/>
        <v>13.959999999999999</v>
      </c>
      <c r="T2716" t="str">
        <f>_xlfn.XLOOKUP(C2716,Customers!A:A,Customers!D:D)</f>
        <v>F</v>
      </c>
      <c r="U2716" s="13">
        <f>_xlfn.XLOOKUP(C2716,Customers!A:A,Customers!E:E)</f>
        <v>33347</v>
      </c>
      <c r="V2716" t="str">
        <f>_xlfn.XLOOKUP(C2716,Customers!A:A,Customers!F:F)</f>
        <v>North George</v>
      </c>
      <c r="W2716" s="13">
        <f>_xlfn.XLOOKUP(C2716,Customers!A:A,Customers!G:G)</f>
        <v>45007</v>
      </c>
      <c r="X2716">
        <f t="shared" ca="1" si="385"/>
        <v>35</v>
      </c>
      <c r="Y2716" t="str">
        <f t="shared" ca="1" si="386"/>
        <v>26-35</v>
      </c>
    </row>
    <row r="2717" spans="1:25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  <c r="I2717">
        <f>_xlfn.XLOOKUP(D2717,Products!A:A,Products!E:E)</f>
        <v>818.76</v>
      </c>
      <c r="J2717">
        <f>_xlfn.XLOOKUP(D2717,Products!A:A,Products!F:F)</f>
        <v>527.62</v>
      </c>
      <c r="K2717" t="str">
        <f>_xlfn.XLOOKUP(D2717,Products!A:A,Products!C:C)</f>
        <v>Electronics</v>
      </c>
      <c r="L2717" t="str">
        <f>_xlfn.XLOOKUP(D2717,Products!A:A,Products!D:D)</f>
        <v>Television</v>
      </c>
      <c r="M2717">
        <f t="shared" si="378"/>
        <v>2456.2799999999997</v>
      </c>
      <c r="N2717">
        <f t="shared" si="379"/>
        <v>1582.8600000000001</v>
      </c>
      <c r="O2717">
        <f t="shared" si="380"/>
        <v>873.41999999999962</v>
      </c>
      <c r="P2717" s="8">
        <f t="shared" si="381"/>
        <v>0.35558649665347586</v>
      </c>
      <c r="Q2717">
        <f t="shared" si="382"/>
        <v>122.81399999999999</v>
      </c>
      <c r="R2717">
        <f t="shared" si="383"/>
        <v>2333.4659999999999</v>
      </c>
      <c r="S2717">
        <f t="shared" si="384"/>
        <v>750.60599999999977</v>
      </c>
      <c r="T2717" t="str">
        <f>_xlfn.XLOOKUP(C2717,Customers!A:A,Customers!D:D)</f>
        <v>M</v>
      </c>
      <c r="U2717" s="13">
        <f>_xlfn.XLOOKUP(C2717,Customers!A:A,Customers!E:E)</f>
        <v>38193</v>
      </c>
      <c r="V2717" t="str">
        <f>_xlfn.XLOOKUP(C2717,Customers!A:A,Customers!F:F)</f>
        <v>East Rodney</v>
      </c>
      <c r="W2717" s="13">
        <f>_xlfn.XLOOKUP(C2717,Customers!A:A,Customers!G:G)</f>
        <v>44302</v>
      </c>
      <c r="X2717">
        <f t="shared" ca="1" si="385"/>
        <v>21</v>
      </c>
      <c r="Y2717" t="str">
        <f t="shared" ca="1" si="386"/>
        <v>18-25</v>
      </c>
    </row>
    <row r="2718" spans="1:25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  <c r="I2718">
        <f>_xlfn.XLOOKUP(D2718,Products!A:A,Products!E:E)</f>
        <v>1879.08</v>
      </c>
      <c r="J2718">
        <f>_xlfn.XLOOKUP(D2718,Products!A:A,Products!F:F)</f>
        <v>1004.56</v>
      </c>
      <c r="K2718" t="str">
        <f>_xlfn.XLOOKUP(D2718,Products!A:A,Products!C:C)</f>
        <v>Groceries</v>
      </c>
      <c r="L2718" t="str">
        <f>_xlfn.XLOOKUP(D2718,Products!A:A,Products!D:D)</f>
        <v>Dairy</v>
      </c>
      <c r="M2718">
        <f t="shared" si="378"/>
        <v>3758.16</v>
      </c>
      <c r="N2718">
        <f t="shared" si="379"/>
        <v>2009.12</v>
      </c>
      <c r="O2718">
        <f t="shared" si="380"/>
        <v>1749.04</v>
      </c>
      <c r="P2718" s="8">
        <f t="shared" si="381"/>
        <v>0.46539796070417438</v>
      </c>
      <c r="Q2718">
        <f t="shared" si="382"/>
        <v>187.90800000000002</v>
      </c>
      <c r="R2718">
        <f t="shared" si="383"/>
        <v>3570.252</v>
      </c>
      <c r="S2718">
        <f t="shared" si="384"/>
        <v>1561.1320000000001</v>
      </c>
      <c r="T2718" t="str">
        <f>_xlfn.XLOOKUP(C2718,Customers!A:A,Customers!D:D)</f>
        <v>M</v>
      </c>
      <c r="U2718" s="13">
        <f>_xlfn.XLOOKUP(C2718,Customers!A:A,Customers!E:E)</f>
        <v>27877</v>
      </c>
      <c r="V2718" t="str">
        <f>_xlfn.XLOOKUP(C2718,Customers!A:A,Customers!F:F)</f>
        <v>Murrayborough</v>
      </c>
      <c r="W2718" s="13">
        <f>_xlfn.XLOOKUP(C2718,Customers!A:A,Customers!G:G)</f>
        <v>44613</v>
      </c>
      <c r="X2718">
        <f t="shared" ca="1" si="385"/>
        <v>50</v>
      </c>
      <c r="Y2718" t="str">
        <f t="shared" ca="1" si="386"/>
        <v>36-50</v>
      </c>
    </row>
    <row r="2719" spans="1:25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  <c r="I2719">
        <f>_xlfn.XLOOKUP(D2719,Products!A:A,Products!E:E)</f>
        <v>1487.41</v>
      </c>
      <c r="J2719">
        <f>_xlfn.XLOOKUP(D2719,Products!A:A,Products!F:F)</f>
        <v>813.07</v>
      </c>
      <c r="K2719" t="str">
        <f>_xlfn.XLOOKUP(D2719,Products!A:A,Products!C:C)</f>
        <v>Electronics</v>
      </c>
      <c r="L2719" t="str">
        <f>_xlfn.XLOOKUP(D2719,Products!A:A,Products!D:D)</f>
        <v>Smartphone</v>
      </c>
      <c r="M2719">
        <f t="shared" si="378"/>
        <v>5949.64</v>
      </c>
      <c r="N2719">
        <f t="shared" si="379"/>
        <v>3252.28</v>
      </c>
      <c r="O2719">
        <f t="shared" si="380"/>
        <v>2697.36</v>
      </c>
      <c r="P2719" s="8">
        <f t="shared" si="381"/>
        <v>0.45336524562830693</v>
      </c>
      <c r="Q2719">
        <f t="shared" si="382"/>
        <v>297.48200000000003</v>
      </c>
      <c r="R2719">
        <f t="shared" si="383"/>
        <v>5652.1580000000004</v>
      </c>
      <c r="S2719">
        <f t="shared" si="384"/>
        <v>2399.8780000000002</v>
      </c>
      <c r="T2719" t="str">
        <f>_xlfn.XLOOKUP(C2719,Customers!A:A,Customers!D:D)</f>
        <v>F</v>
      </c>
      <c r="U2719" s="13">
        <f>_xlfn.XLOOKUP(C2719,Customers!A:A,Customers!E:E)</f>
        <v>36564</v>
      </c>
      <c r="V2719" t="str">
        <f>_xlfn.XLOOKUP(C2719,Customers!A:A,Customers!F:F)</f>
        <v>North Teresashire</v>
      </c>
      <c r="W2719" s="13">
        <f>_xlfn.XLOOKUP(C2719,Customers!A:A,Customers!G:G)</f>
        <v>44509</v>
      </c>
      <c r="X2719">
        <f t="shared" ca="1" si="385"/>
        <v>26</v>
      </c>
      <c r="Y2719" t="str">
        <f t="shared" ca="1" si="386"/>
        <v>26-35</v>
      </c>
    </row>
    <row r="2720" spans="1:25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  <c r="I2720">
        <f>_xlfn.XLOOKUP(D2720,Products!A:A,Products!E:E)</f>
        <v>429.15</v>
      </c>
      <c r="J2720">
        <f>_xlfn.XLOOKUP(D2720,Products!A:A,Products!F:F)</f>
        <v>258.72000000000003</v>
      </c>
      <c r="K2720" t="str">
        <f>_xlfn.XLOOKUP(D2720,Products!A:A,Products!C:C)</f>
        <v>Fashion</v>
      </c>
      <c r="L2720" t="str">
        <f>_xlfn.XLOOKUP(D2720,Products!A:A,Products!D:D)</f>
        <v>Watches</v>
      </c>
      <c r="M2720">
        <f t="shared" si="378"/>
        <v>858.3</v>
      </c>
      <c r="N2720">
        <f t="shared" si="379"/>
        <v>517.44000000000005</v>
      </c>
      <c r="O2720">
        <f t="shared" si="380"/>
        <v>340.8599999999999</v>
      </c>
      <c r="P2720" s="8">
        <f t="shared" si="381"/>
        <v>0.39713386927647665</v>
      </c>
      <c r="Q2720">
        <f t="shared" si="382"/>
        <v>42.914999999999999</v>
      </c>
      <c r="R2720">
        <f t="shared" si="383"/>
        <v>815.38499999999999</v>
      </c>
      <c r="S2720">
        <f t="shared" si="384"/>
        <v>297.94499999999994</v>
      </c>
      <c r="T2720" t="str">
        <f>_xlfn.XLOOKUP(C2720,Customers!A:A,Customers!D:D)</f>
        <v>F</v>
      </c>
      <c r="U2720" s="13">
        <f>_xlfn.XLOOKUP(C2720,Customers!A:A,Customers!E:E)</f>
        <v>20604</v>
      </c>
      <c r="V2720" t="str">
        <f>_xlfn.XLOOKUP(C2720,Customers!A:A,Customers!F:F)</f>
        <v>North Gary</v>
      </c>
      <c r="W2720" s="13">
        <f>_xlfn.XLOOKUP(C2720,Customers!A:A,Customers!G:G)</f>
        <v>45543</v>
      </c>
      <c r="X2720">
        <f t="shared" ca="1" si="385"/>
        <v>70</v>
      </c>
      <c r="Y2720" t="str">
        <f t="shared" ca="1" si="386"/>
        <v>50+</v>
      </c>
    </row>
    <row r="2721" spans="1:25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  <c r="I2721">
        <f>_xlfn.XLOOKUP(D2721,Products!A:A,Products!E:E)</f>
        <v>1095.72</v>
      </c>
      <c r="J2721">
        <f>_xlfn.XLOOKUP(D2721,Products!A:A,Products!F:F)</f>
        <v>822.2</v>
      </c>
      <c r="K2721" t="str">
        <f>_xlfn.XLOOKUP(D2721,Products!A:A,Products!C:C)</f>
        <v>Groceries</v>
      </c>
      <c r="L2721" t="str">
        <f>_xlfn.XLOOKUP(D2721,Products!A:A,Products!D:D)</f>
        <v>Snacks</v>
      </c>
      <c r="M2721">
        <f t="shared" si="378"/>
        <v>3287.16</v>
      </c>
      <c r="N2721">
        <f t="shared" si="379"/>
        <v>2466.6000000000004</v>
      </c>
      <c r="O2721">
        <f t="shared" si="380"/>
        <v>820.55999999999949</v>
      </c>
      <c r="P2721" s="8">
        <f t="shared" si="381"/>
        <v>0.24962581681451451</v>
      </c>
      <c r="Q2721">
        <f t="shared" si="382"/>
        <v>164.358</v>
      </c>
      <c r="R2721">
        <f t="shared" si="383"/>
        <v>3122.8019999999997</v>
      </c>
      <c r="S2721">
        <f t="shared" si="384"/>
        <v>656.20199999999932</v>
      </c>
      <c r="T2721" t="str">
        <f>_xlfn.XLOOKUP(C2721,Customers!A:A,Customers!D:D)</f>
        <v>F</v>
      </c>
      <c r="U2721" s="13">
        <f>_xlfn.XLOOKUP(C2721,Customers!A:A,Customers!E:E)</f>
        <v>35931</v>
      </c>
      <c r="V2721" t="str">
        <f>_xlfn.XLOOKUP(C2721,Customers!A:A,Customers!F:F)</f>
        <v>Stephaniechester</v>
      </c>
      <c r="W2721" s="13">
        <f>_xlfn.XLOOKUP(C2721,Customers!A:A,Customers!G:G)</f>
        <v>45063</v>
      </c>
      <c r="X2721">
        <f t="shared" ca="1" si="385"/>
        <v>28</v>
      </c>
      <c r="Y2721" t="str">
        <f t="shared" ca="1" si="386"/>
        <v>26-35</v>
      </c>
    </row>
    <row r="2722" spans="1:25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  <c r="I2722">
        <f>_xlfn.XLOOKUP(D2722,Products!A:A,Products!E:E)</f>
        <v>564.41999999999996</v>
      </c>
      <c r="J2722">
        <f>_xlfn.XLOOKUP(D2722,Products!A:A,Products!F:F)</f>
        <v>293.95999999999998</v>
      </c>
      <c r="K2722" t="str">
        <f>_xlfn.XLOOKUP(D2722,Products!A:A,Products!C:C)</f>
        <v>Fashion</v>
      </c>
      <c r="L2722" t="str">
        <f>_xlfn.XLOOKUP(D2722,Products!A:A,Products!D:D)</f>
        <v>Accessories</v>
      </c>
      <c r="M2722">
        <f t="shared" si="378"/>
        <v>1128.8399999999999</v>
      </c>
      <c r="N2722">
        <f t="shared" si="379"/>
        <v>587.91999999999996</v>
      </c>
      <c r="O2722">
        <f t="shared" si="380"/>
        <v>540.91999999999996</v>
      </c>
      <c r="P2722" s="8">
        <f t="shared" si="381"/>
        <v>0.47918216930654478</v>
      </c>
      <c r="Q2722">
        <f t="shared" si="382"/>
        <v>56.442</v>
      </c>
      <c r="R2722">
        <f t="shared" si="383"/>
        <v>1072.3979999999999</v>
      </c>
      <c r="S2722">
        <f t="shared" si="384"/>
        <v>484.47799999999995</v>
      </c>
      <c r="T2722" t="str">
        <f>_xlfn.XLOOKUP(C2722,Customers!A:A,Customers!D:D)</f>
        <v>M</v>
      </c>
      <c r="U2722" s="13">
        <f>_xlfn.XLOOKUP(C2722,Customers!A:A,Customers!E:E)</f>
        <v>33917</v>
      </c>
      <c r="V2722" t="str">
        <f>_xlfn.XLOOKUP(C2722,Customers!A:A,Customers!F:F)</f>
        <v>East Shelby</v>
      </c>
      <c r="W2722" s="13">
        <f>_xlfn.XLOOKUP(C2722,Customers!A:A,Customers!G:G)</f>
        <v>44208</v>
      </c>
      <c r="X2722">
        <f t="shared" ca="1" si="385"/>
        <v>33</v>
      </c>
      <c r="Y2722" t="str">
        <f t="shared" ca="1" si="386"/>
        <v>26-35</v>
      </c>
    </row>
    <row r="2723" spans="1:25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  <c r="I2723">
        <f>_xlfn.XLOOKUP(D2723,Products!A:A,Products!E:E)</f>
        <v>1396.22</v>
      </c>
      <c r="J2723">
        <f>_xlfn.XLOOKUP(D2723,Products!A:A,Products!F:F)</f>
        <v>1004.09</v>
      </c>
      <c r="K2723" t="str">
        <f>_xlfn.XLOOKUP(D2723,Products!A:A,Products!C:C)</f>
        <v>Fashion</v>
      </c>
      <c r="L2723" t="str">
        <f>_xlfn.XLOOKUP(D2723,Products!A:A,Products!D:D)</f>
        <v>Bags</v>
      </c>
      <c r="M2723">
        <f t="shared" si="378"/>
        <v>4188.66</v>
      </c>
      <c r="N2723">
        <f t="shared" si="379"/>
        <v>3012.27</v>
      </c>
      <c r="O2723">
        <f t="shared" si="380"/>
        <v>1176.3899999999999</v>
      </c>
      <c r="P2723" s="8">
        <f t="shared" si="381"/>
        <v>0.28085115526206472</v>
      </c>
      <c r="Q2723">
        <f t="shared" si="382"/>
        <v>0</v>
      </c>
      <c r="R2723">
        <f t="shared" si="383"/>
        <v>4188.66</v>
      </c>
      <c r="S2723">
        <f t="shared" si="384"/>
        <v>1176.3899999999999</v>
      </c>
      <c r="T2723" t="str">
        <f>_xlfn.XLOOKUP(C2723,Customers!A:A,Customers!D:D)</f>
        <v>F</v>
      </c>
      <c r="U2723" s="13">
        <f>_xlfn.XLOOKUP(C2723,Customers!A:A,Customers!E:E)</f>
        <v>30193</v>
      </c>
      <c r="V2723" t="str">
        <f>_xlfn.XLOOKUP(C2723,Customers!A:A,Customers!F:F)</f>
        <v>West Melissahaven</v>
      </c>
      <c r="W2723" s="13">
        <f>_xlfn.XLOOKUP(C2723,Customers!A:A,Customers!G:G)</f>
        <v>45322</v>
      </c>
      <c r="X2723">
        <f t="shared" ca="1" si="385"/>
        <v>43</v>
      </c>
      <c r="Y2723" t="str">
        <f t="shared" ca="1" si="386"/>
        <v>36-50</v>
      </c>
    </row>
    <row r="2724" spans="1:25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  <c r="I2724">
        <f>_xlfn.XLOOKUP(D2724,Products!A:A,Products!E:E)</f>
        <v>318.05</v>
      </c>
      <c r="J2724">
        <f>_xlfn.XLOOKUP(D2724,Products!A:A,Products!F:F)</f>
        <v>187.34</v>
      </c>
      <c r="K2724" t="str">
        <f>_xlfn.XLOOKUP(D2724,Products!A:A,Products!C:C)</f>
        <v>Groceries</v>
      </c>
      <c r="L2724" t="str">
        <f>_xlfn.XLOOKUP(D2724,Products!A:A,Products!D:D)</f>
        <v>Fruits</v>
      </c>
      <c r="M2724">
        <f t="shared" si="378"/>
        <v>1590.25</v>
      </c>
      <c r="N2724">
        <f t="shared" si="379"/>
        <v>936.7</v>
      </c>
      <c r="O2724">
        <f t="shared" si="380"/>
        <v>653.54999999999995</v>
      </c>
      <c r="P2724" s="8">
        <f t="shared" si="381"/>
        <v>0.41097311743436565</v>
      </c>
      <c r="Q2724">
        <f t="shared" si="382"/>
        <v>0</v>
      </c>
      <c r="R2724">
        <f t="shared" si="383"/>
        <v>1590.25</v>
      </c>
      <c r="S2724">
        <f t="shared" si="384"/>
        <v>653.54999999999995</v>
      </c>
      <c r="T2724" t="str">
        <f>_xlfn.XLOOKUP(C2724,Customers!A:A,Customers!D:D)</f>
        <v>F</v>
      </c>
      <c r="U2724" s="13">
        <f>_xlfn.XLOOKUP(C2724,Customers!A:A,Customers!E:E)</f>
        <v>31076</v>
      </c>
      <c r="V2724" t="str">
        <f>_xlfn.XLOOKUP(C2724,Customers!A:A,Customers!F:F)</f>
        <v>Angelaland</v>
      </c>
      <c r="W2724" s="13">
        <f>_xlfn.XLOOKUP(C2724,Customers!A:A,Customers!G:G)</f>
        <v>45799</v>
      </c>
      <c r="X2724">
        <f t="shared" ca="1" si="385"/>
        <v>41</v>
      </c>
      <c r="Y2724" t="str">
        <f t="shared" ca="1" si="386"/>
        <v>36-50</v>
      </c>
    </row>
    <row r="2725" spans="1:25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  <c r="I2725">
        <f>_xlfn.XLOOKUP(D2725,Products!A:A,Products!E:E)</f>
        <v>1396.22</v>
      </c>
      <c r="J2725">
        <f>_xlfn.XLOOKUP(D2725,Products!A:A,Products!F:F)</f>
        <v>1004.09</v>
      </c>
      <c r="K2725" t="str">
        <f>_xlfn.XLOOKUP(D2725,Products!A:A,Products!C:C)</f>
        <v>Fashion</v>
      </c>
      <c r="L2725" t="str">
        <f>_xlfn.XLOOKUP(D2725,Products!A:A,Products!D:D)</f>
        <v>Bags</v>
      </c>
      <c r="M2725">
        <f t="shared" si="378"/>
        <v>4188.66</v>
      </c>
      <c r="N2725">
        <f t="shared" si="379"/>
        <v>3012.27</v>
      </c>
      <c r="O2725">
        <f t="shared" si="380"/>
        <v>1176.3899999999999</v>
      </c>
      <c r="P2725" s="8">
        <f t="shared" si="381"/>
        <v>0.28085115526206472</v>
      </c>
      <c r="Q2725">
        <f t="shared" si="382"/>
        <v>0</v>
      </c>
      <c r="R2725">
        <f t="shared" si="383"/>
        <v>4188.66</v>
      </c>
      <c r="S2725">
        <f t="shared" si="384"/>
        <v>1176.3899999999999</v>
      </c>
      <c r="T2725" t="str">
        <f>_xlfn.XLOOKUP(C2725,Customers!A:A,Customers!D:D)</f>
        <v>M</v>
      </c>
      <c r="U2725" s="13">
        <f>_xlfn.XLOOKUP(C2725,Customers!A:A,Customers!E:E)</f>
        <v>35712</v>
      </c>
      <c r="V2725" t="str">
        <f>_xlfn.XLOOKUP(C2725,Customers!A:A,Customers!F:F)</f>
        <v>Carlyberg</v>
      </c>
      <c r="W2725" s="13">
        <f>_xlfn.XLOOKUP(C2725,Customers!A:A,Customers!G:G)</f>
        <v>45823</v>
      </c>
      <c r="X2725">
        <f t="shared" ca="1" si="385"/>
        <v>28</v>
      </c>
      <c r="Y2725" t="str">
        <f t="shared" ca="1" si="386"/>
        <v>26-35</v>
      </c>
    </row>
    <row r="2726" spans="1:25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  <c r="I2726">
        <f>_xlfn.XLOOKUP(D2726,Products!A:A,Products!E:E)</f>
        <v>366.93</v>
      </c>
      <c r="J2726">
        <f>_xlfn.XLOOKUP(D2726,Products!A:A,Products!F:F)</f>
        <v>285.23</v>
      </c>
      <c r="K2726" t="str">
        <f>_xlfn.XLOOKUP(D2726,Products!A:A,Products!C:C)</f>
        <v>Fashion</v>
      </c>
      <c r="L2726" t="str">
        <f>_xlfn.XLOOKUP(D2726,Products!A:A,Products!D:D)</f>
        <v>Footwear</v>
      </c>
      <c r="M2726">
        <f t="shared" si="378"/>
        <v>1100.79</v>
      </c>
      <c r="N2726">
        <f t="shared" si="379"/>
        <v>855.69</v>
      </c>
      <c r="O2726">
        <f t="shared" si="380"/>
        <v>245.09999999999991</v>
      </c>
      <c r="P2726" s="8">
        <f t="shared" si="381"/>
        <v>0.22265827269506439</v>
      </c>
      <c r="Q2726">
        <f t="shared" si="382"/>
        <v>110.07900000000001</v>
      </c>
      <c r="R2726">
        <f t="shared" si="383"/>
        <v>990.71100000000001</v>
      </c>
      <c r="S2726">
        <f t="shared" si="384"/>
        <v>135.02099999999996</v>
      </c>
      <c r="T2726" t="str">
        <f>_xlfn.XLOOKUP(C2726,Customers!A:A,Customers!D:D)</f>
        <v>M</v>
      </c>
      <c r="U2726" s="13">
        <f>_xlfn.XLOOKUP(C2726,Customers!A:A,Customers!E:E)</f>
        <v>27339</v>
      </c>
      <c r="V2726" t="str">
        <f>_xlfn.XLOOKUP(C2726,Customers!A:A,Customers!F:F)</f>
        <v>Port Miguel</v>
      </c>
      <c r="W2726" s="13">
        <f>_xlfn.XLOOKUP(C2726,Customers!A:A,Customers!G:G)</f>
        <v>44754</v>
      </c>
      <c r="X2726">
        <f t="shared" ca="1" si="385"/>
        <v>51</v>
      </c>
      <c r="Y2726" t="str">
        <f t="shared" ca="1" si="386"/>
        <v>50+</v>
      </c>
    </row>
    <row r="2727" spans="1:25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  <c r="I2727">
        <f>_xlfn.XLOOKUP(D2727,Products!A:A,Products!E:E)</f>
        <v>1501.46</v>
      </c>
      <c r="J2727">
        <f>_xlfn.XLOOKUP(D2727,Products!A:A,Products!F:F)</f>
        <v>1167.73</v>
      </c>
      <c r="K2727" t="str">
        <f>_xlfn.XLOOKUP(D2727,Products!A:A,Products!C:C)</f>
        <v>Fashion</v>
      </c>
      <c r="L2727" t="str">
        <f>_xlfn.XLOOKUP(D2727,Products!A:A,Products!D:D)</f>
        <v>Watches</v>
      </c>
      <c r="M2727">
        <f t="shared" si="378"/>
        <v>1501.46</v>
      </c>
      <c r="N2727">
        <f t="shared" si="379"/>
        <v>1167.73</v>
      </c>
      <c r="O2727">
        <f t="shared" si="380"/>
        <v>333.73</v>
      </c>
      <c r="P2727" s="8">
        <f t="shared" si="381"/>
        <v>0.22227032355174298</v>
      </c>
      <c r="Q2727">
        <f t="shared" si="382"/>
        <v>225.21899999999999</v>
      </c>
      <c r="R2727">
        <f t="shared" si="383"/>
        <v>1276.241</v>
      </c>
      <c r="S2727">
        <f t="shared" si="384"/>
        <v>108.51099999999997</v>
      </c>
      <c r="T2727" t="str">
        <f>_xlfn.XLOOKUP(C2727,Customers!A:A,Customers!D:D)</f>
        <v>F</v>
      </c>
      <c r="U2727" s="13">
        <f>_xlfn.XLOOKUP(C2727,Customers!A:A,Customers!E:E)</f>
        <v>38361</v>
      </c>
      <c r="V2727" t="str">
        <f>_xlfn.XLOOKUP(C2727,Customers!A:A,Customers!F:F)</f>
        <v>East Colinmouth</v>
      </c>
      <c r="W2727" s="13">
        <f>_xlfn.XLOOKUP(C2727,Customers!A:A,Customers!G:G)</f>
        <v>45068</v>
      </c>
      <c r="X2727">
        <f t="shared" ca="1" si="385"/>
        <v>21</v>
      </c>
      <c r="Y2727" t="str">
        <f t="shared" ca="1" si="386"/>
        <v>18-25</v>
      </c>
    </row>
    <row r="2728" spans="1:25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  <c r="I2728">
        <f>_xlfn.XLOOKUP(D2728,Products!A:A,Products!E:E)</f>
        <v>673.78</v>
      </c>
      <c r="J2728">
        <f>_xlfn.XLOOKUP(D2728,Products!A:A,Products!F:F)</f>
        <v>363.33</v>
      </c>
      <c r="K2728" t="str">
        <f>_xlfn.XLOOKUP(D2728,Products!A:A,Products!C:C)</f>
        <v>Electronics</v>
      </c>
      <c r="L2728" t="str">
        <f>_xlfn.XLOOKUP(D2728,Products!A:A,Products!D:D)</f>
        <v>Smartphone</v>
      </c>
      <c r="M2728">
        <f t="shared" si="378"/>
        <v>2695.12</v>
      </c>
      <c r="N2728">
        <f t="shared" si="379"/>
        <v>1453.32</v>
      </c>
      <c r="O2728">
        <f t="shared" si="380"/>
        <v>1241.8</v>
      </c>
      <c r="P2728" s="8">
        <f t="shared" si="381"/>
        <v>0.46075870462168661</v>
      </c>
      <c r="Q2728">
        <f t="shared" si="382"/>
        <v>269.512</v>
      </c>
      <c r="R2728">
        <f t="shared" si="383"/>
        <v>2425.6079999999997</v>
      </c>
      <c r="S2728">
        <f t="shared" si="384"/>
        <v>972.28799999999978</v>
      </c>
      <c r="T2728" t="str">
        <f>_xlfn.XLOOKUP(C2728,Customers!A:A,Customers!D:D)</f>
        <v>M</v>
      </c>
      <c r="U2728" s="13">
        <f>_xlfn.XLOOKUP(C2728,Customers!A:A,Customers!E:E)</f>
        <v>26101</v>
      </c>
      <c r="V2728" t="str">
        <f>_xlfn.XLOOKUP(C2728,Customers!A:A,Customers!F:F)</f>
        <v>Juliefurt</v>
      </c>
      <c r="W2728" s="13">
        <f>_xlfn.XLOOKUP(C2728,Customers!A:A,Customers!G:G)</f>
        <v>44841</v>
      </c>
      <c r="X2728">
        <f t="shared" ca="1" si="385"/>
        <v>55</v>
      </c>
      <c r="Y2728" t="str">
        <f t="shared" ca="1" si="386"/>
        <v>50+</v>
      </c>
    </row>
    <row r="2729" spans="1:25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  <c r="I2729">
        <f>_xlfn.XLOOKUP(D2729,Products!A:A,Products!E:E)</f>
        <v>304.70999999999998</v>
      </c>
      <c r="J2729">
        <f>_xlfn.XLOOKUP(D2729,Products!A:A,Products!F:F)</f>
        <v>164.01</v>
      </c>
      <c r="K2729" t="str">
        <f>_xlfn.XLOOKUP(D2729,Products!A:A,Products!C:C)</f>
        <v>Groceries</v>
      </c>
      <c r="L2729" t="str">
        <f>_xlfn.XLOOKUP(D2729,Products!A:A,Products!D:D)</f>
        <v>Vegetables</v>
      </c>
      <c r="M2729">
        <f t="shared" si="378"/>
        <v>304.70999999999998</v>
      </c>
      <c r="N2729">
        <f t="shared" si="379"/>
        <v>164.01</v>
      </c>
      <c r="O2729">
        <f t="shared" si="380"/>
        <v>140.69999999999999</v>
      </c>
      <c r="P2729" s="8">
        <f t="shared" si="381"/>
        <v>0.46175051688490698</v>
      </c>
      <c r="Q2729">
        <f t="shared" si="382"/>
        <v>30.471</v>
      </c>
      <c r="R2729">
        <f t="shared" si="383"/>
        <v>274.23899999999998</v>
      </c>
      <c r="S2729">
        <f t="shared" si="384"/>
        <v>110.22899999999998</v>
      </c>
      <c r="T2729" t="str">
        <f>_xlfn.XLOOKUP(C2729,Customers!A:A,Customers!D:D)</f>
        <v>F</v>
      </c>
      <c r="U2729" s="13">
        <f>_xlfn.XLOOKUP(C2729,Customers!A:A,Customers!E:E)</f>
        <v>31076</v>
      </c>
      <c r="V2729" t="str">
        <f>_xlfn.XLOOKUP(C2729,Customers!A:A,Customers!F:F)</f>
        <v>Angelaland</v>
      </c>
      <c r="W2729" s="13">
        <f>_xlfn.XLOOKUP(C2729,Customers!A:A,Customers!G:G)</f>
        <v>45799</v>
      </c>
      <c r="X2729">
        <f t="shared" ca="1" si="385"/>
        <v>41</v>
      </c>
      <c r="Y2729" t="str">
        <f t="shared" ca="1" si="386"/>
        <v>36-50</v>
      </c>
    </row>
    <row r="2730" spans="1:25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  <c r="I2730">
        <f>_xlfn.XLOOKUP(D2730,Products!A:A,Products!E:E)</f>
        <v>1193.0899999999999</v>
      </c>
      <c r="J2730">
        <f>_xlfn.XLOOKUP(D2730,Products!A:A,Products!F:F)</f>
        <v>818.24</v>
      </c>
      <c r="K2730" t="str">
        <f>_xlfn.XLOOKUP(D2730,Products!A:A,Products!C:C)</f>
        <v>Electronics</v>
      </c>
      <c r="L2730" t="str">
        <f>_xlfn.XLOOKUP(D2730,Products!A:A,Products!D:D)</f>
        <v>Camera</v>
      </c>
      <c r="M2730">
        <f t="shared" si="378"/>
        <v>4772.3599999999997</v>
      </c>
      <c r="N2730">
        <f t="shared" si="379"/>
        <v>3272.96</v>
      </c>
      <c r="O2730">
        <f t="shared" si="380"/>
        <v>1499.3999999999996</v>
      </c>
      <c r="P2730" s="8">
        <f t="shared" si="381"/>
        <v>0.31418417722049463</v>
      </c>
      <c r="Q2730">
        <f t="shared" si="382"/>
        <v>715.85399999999993</v>
      </c>
      <c r="R2730">
        <f t="shared" si="383"/>
        <v>4056.5059999999999</v>
      </c>
      <c r="S2730">
        <f t="shared" si="384"/>
        <v>783.54599999999982</v>
      </c>
      <c r="T2730" t="str">
        <f>_xlfn.XLOOKUP(C2730,Customers!A:A,Customers!D:D)</f>
        <v>M</v>
      </c>
      <c r="U2730" s="13">
        <f>_xlfn.XLOOKUP(C2730,Customers!A:A,Customers!E:E)</f>
        <v>34043</v>
      </c>
      <c r="V2730" t="str">
        <f>_xlfn.XLOOKUP(C2730,Customers!A:A,Customers!F:F)</f>
        <v>Robertsborough</v>
      </c>
      <c r="W2730" s="13">
        <f>_xlfn.XLOOKUP(C2730,Customers!A:A,Customers!G:G)</f>
        <v>45866</v>
      </c>
      <c r="X2730">
        <f t="shared" ca="1" si="385"/>
        <v>33</v>
      </c>
      <c r="Y2730" t="str">
        <f t="shared" ca="1" si="386"/>
        <v>26-35</v>
      </c>
    </row>
    <row r="2731" spans="1:25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  <c r="I2731">
        <f>_xlfn.XLOOKUP(D2731,Products!A:A,Products!E:E)</f>
        <v>366.93</v>
      </c>
      <c r="J2731">
        <f>_xlfn.XLOOKUP(D2731,Products!A:A,Products!F:F)</f>
        <v>285.23</v>
      </c>
      <c r="K2731" t="str">
        <f>_xlfn.XLOOKUP(D2731,Products!A:A,Products!C:C)</f>
        <v>Fashion</v>
      </c>
      <c r="L2731" t="str">
        <f>_xlfn.XLOOKUP(D2731,Products!A:A,Products!D:D)</f>
        <v>Footwear</v>
      </c>
      <c r="M2731">
        <f t="shared" si="378"/>
        <v>1100.79</v>
      </c>
      <c r="N2731">
        <f t="shared" si="379"/>
        <v>855.69</v>
      </c>
      <c r="O2731">
        <f t="shared" si="380"/>
        <v>245.09999999999991</v>
      </c>
      <c r="P2731" s="8">
        <f t="shared" si="381"/>
        <v>0.22265827269506439</v>
      </c>
      <c r="Q2731">
        <f t="shared" si="382"/>
        <v>110.07900000000001</v>
      </c>
      <c r="R2731">
        <f t="shared" si="383"/>
        <v>990.71100000000001</v>
      </c>
      <c r="S2731">
        <f t="shared" si="384"/>
        <v>135.02099999999996</v>
      </c>
      <c r="T2731" t="str">
        <f>_xlfn.XLOOKUP(C2731,Customers!A:A,Customers!D:D)</f>
        <v>M</v>
      </c>
      <c r="U2731" s="13">
        <f>_xlfn.XLOOKUP(C2731,Customers!A:A,Customers!E:E)</f>
        <v>25047</v>
      </c>
      <c r="V2731" t="str">
        <f>_xlfn.XLOOKUP(C2731,Customers!A:A,Customers!F:F)</f>
        <v>North Rodney</v>
      </c>
      <c r="W2731" s="13">
        <f>_xlfn.XLOOKUP(C2731,Customers!A:A,Customers!G:G)</f>
        <v>44186</v>
      </c>
      <c r="X2731">
        <f t="shared" ca="1" si="385"/>
        <v>57</v>
      </c>
      <c r="Y2731" t="str">
        <f t="shared" ca="1" si="386"/>
        <v>50+</v>
      </c>
    </row>
    <row r="2732" spans="1:25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  <c r="I2732">
        <f>_xlfn.XLOOKUP(D2732,Products!A:A,Products!E:E)</f>
        <v>1474.12</v>
      </c>
      <c r="J2732">
        <f>_xlfn.XLOOKUP(D2732,Products!A:A,Products!F:F)</f>
        <v>764.02</v>
      </c>
      <c r="K2732" t="str">
        <f>_xlfn.XLOOKUP(D2732,Products!A:A,Products!C:C)</f>
        <v>Electronics</v>
      </c>
      <c r="L2732" t="str">
        <f>_xlfn.XLOOKUP(D2732,Products!A:A,Products!D:D)</f>
        <v>Camera</v>
      </c>
      <c r="M2732">
        <f t="shared" si="378"/>
        <v>4422.3599999999997</v>
      </c>
      <c r="N2732">
        <f t="shared" si="379"/>
        <v>2292.06</v>
      </c>
      <c r="O2732">
        <f t="shared" si="380"/>
        <v>2130.2999999999997</v>
      </c>
      <c r="P2732" s="8">
        <f t="shared" si="381"/>
        <v>0.48171112256804055</v>
      </c>
      <c r="Q2732">
        <f t="shared" si="382"/>
        <v>663.35399999999993</v>
      </c>
      <c r="R2732">
        <f t="shared" si="383"/>
        <v>3759.0059999999999</v>
      </c>
      <c r="S2732">
        <f t="shared" si="384"/>
        <v>1466.9459999999999</v>
      </c>
      <c r="T2732" t="str">
        <f>_xlfn.XLOOKUP(C2732,Customers!A:A,Customers!D:D)</f>
        <v>M</v>
      </c>
      <c r="U2732" s="13">
        <f>_xlfn.XLOOKUP(C2732,Customers!A:A,Customers!E:E)</f>
        <v>25047</v>
      </c>
      <c r="V2732" t="str">
        <f>_xlfn.XLOOKUP(C2732,Customers!A:A,Customers!F:F)</f>
        <v>North Rodney</v>
      </c>
      <c r="W2732" s="13">
        <f>_xlfn.XLOOKUP(C2732,Customers!A:A,Customers!G:G)</f>
        <v>44186</v>
      </c>
      <c r="X2732">
        <f t="shared" ca="1" si="385"/>
        <v>57</v>
      </c>
      <c r="Y2732" t="str">
        <f t="shared" ca="1" si="386"/>
        <v>50+</v>
      </c>
    </row>
    <row r="2733" spans="1:25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  <c r="I2733">
        <f>_xlfn.XLOOKUP(D2733,Products!A:A,Products!E:E)</f>
        <v>1474.12</v>
      </c>
      <c r="J2733">
        <f>_xlfn.XLOOKUP(D2733,Products!A:A,Products!F:F)</f>
        <v>764.02</v>
      </c>
      <c r="K2733" t="str">
        <f>_xlfn.XLOOKUP(D2733,Products!A:A,Products!C:C)</f>
        <v>Electronics</v>
      </c>
      <c r="L2733" t="str">
        <f>_xlfn.XLOOKUP(D2733,Products!A:A,Products!D:D)</f>
        <v>Camera</v>
      </c>
      <c r="M2733">
        <f t="shared" si="378"/>
        <v>1474.12</v>
      </c>
      <c r="N2733">
        <f t="shared" si="379"/>
        <v>764.02</v>
      </c>
      <c r="O2733">
        <f t="shared" si="380"/>
        <v>710.09999999999991</v>
      </c>
      <c r="P2733" s="8">
        <f t="shared" si="381"/>
        <v>0.48171112256804055</v>
      </c>
      <c r="Q2733">
        <f t="shared" si="382"/>
        <v>0</v>
      </c>
      <c r="R2733">
        <f t="shared" si="383"/>
        <v>1474.12</v>
      </c>
      <c r="S2733">
        <f t="shared" si="384"/>
        <v>710.09999999999991</v>
      </c>
      <c r="T2733" t="str">
        <f>_xlfn.XLOOKUP(C2733,Customers!A:A,Customers!D:D)</f>
        <v>F</v>
      </c>
      <c r="U2733" s="13">
        <f>_xlfn.XLOOKUP(C2733,Customers!A:A,Customers!E:E)</f>
        <v>37223</v>
      </c>
      <c r="V2733" t="str">
        <f>_xlfn.XLOOKUP(C2733,Customers!A:A,Customers!F:F)</f>
        <v>Mendozaland</v>
      </c>
      <c r="W2733" s="13">
        <f>_xlfn.XLOOKUP(C2733,Customers!A:A,Customers!G:G)</f>
        <v>45277</v>
      </c>
      <c r="X2733">
        <f t="shared" ca="1" si="385"/>
        <v>24</v>
      </c>
      <c r="Y2733" t="str">
        <f t="shared" ca="1" si="386"/>
        <v>18-25</v>
      </c>
    </row>
    <row r="2734" spans="1:25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  <c r="I2734">
        <f>_xlfn.XLOOKUP(D2734,Products!A:A,Products!E:E)</f>
        <v>1193.0899999999999</v>
      </c>
      <c r="J2734">
        <f>_xlfn.XLOOKUP(D2734,Products!A:A,Products!F:F)</f>
        <v>818.24</v>
      </c>
      <c r="K2734" t="str">
        <f>_xlfn.XLOOKUP(D2734,Products!A:A,Products!C:C)</f>
        <v>Electronics</v>
      </c>
      <c r="L2734" t="str">
        <f>_xlfn.XLOOKUP(D2734,Products!A:A,Products!D:D)</f>
        <v>Camera</v>
      </c>
      <c r="M2734">
        <f t="shared" si="378"/>
        <v>4772.3599999999997</v>
      </c>
      <c r="N2734">
        <f t="shared" si="379"/>
        <v>3272.96</v>
      </c>
      <c r="O2734">
        <f t="shared" si="380"/>
        <v>1499.3999999999996</v>
      </c>
      <c r="P2734" s="8">
        <f t="shared" si="381"/>
        <v>0.31418417722049463</v>
      </c>
      <c r="Q2734">
        <f t="shared" si="382"/>
        <v>238.61799999999999</v>
      </c>
      <c r="R2734">
        <f t="shared" si="383"/>
        <v>4533.7419999999993</v>
      </c>
      <c r="S2734">
        <f t="shared" si="384"/>
        <v>1260.7819999999992</v>
      </c>
      <c r="T2734" t="str">
        <f>_xlfn.XLOOKUP(C2734,Customers!A:A,Customers!D:D)</f>
        <v>M</v>
      </c>
      <c r="U2734" s="13">
        <f>_xlfn.XLOOKUP(C2734,Customers!A:A,Customers!E:E)</f>
        <v>26671</v>
      </c>
      <c r="V2734" t="str">
        <f>_xlfn.XLOOKUP(C2734,Customers!A:A,Customers!F:F)</f>
        <v>West Amandashire</v>
      </c>
      <c r="W2734" s="13">
        <f>_xlfn.XLOOKUP(C2734,Customers!A:A,Customers!G:G)</f>
        <v>45075</v>
      </c>
      <c r="X2734">
        <f t="shared" ca="1" si="385"/>
        <v>53</v>
      </c>
      <c r="Y2734" t="str">
        <f t="shared" ca="1" si="386"/>
        <v>50+</v>
      </c>
    </row>
    <row r="2735" spans="1:25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  <c r="I2735">
        <f>_xlfn.XLOOKUP(D2735,Products!A:A,Products!E:E)</f>
        <v>1879.08</v>
      </c>
      <c r="J2735">
        <f>_xlfn.XLOOKUP(D2735,Products!A:A,Products!F:F)</f>
        <v>1004.56</v>
      </c>
      <c r="K2735" t="str">
        <f>_xlfn.XLOOKUP(D2735,Products!A:A,Products!C:C)</f>
        <v>Groceries</v>
      </c>
      <c r="L2735" t="str">
        <f>_xlfn.XLOOKUP(D2735,Products!A:A,Products!D:D)</f>
        <v>Dairy</v>
      </c>
      <c r="M2735">
        <f t="shared" si="378"/>
        <v>1879.08</v>
      </c>
      <c r="N2735">
        <f t="shared" si="379"/>
        <v>1004.56</v>
      </c>
      <c r="O2735">
        <f t="shared" si="380"/>
        <v>874.52</v>
      </c>
      <c r="P2735" s="8">
        <f t="shared" si="381"/>
        <v>0.46539796070417438</v>
      </c>
      <c r="Q2735">
        <f t="shared" si="382"/>
        <v>281.86199999999997</v>
      </c>
      <c r="R2735">
        <f t="shared" si="383"/>
        <v>1597.2179999999998</v>
      </c>
      <c r="S2735">
        <f t="shared" si="384"/>
        <v>592.6579999999999</v>
      </c>
      <c r="T2735" t="str">
        <f>_xlfn.XLOOKUP(C2735,Customers!A:A,Customers!D:D)</f>
        <v>M</v>
      </c>
      <c r="U2735" s="13">
        <f>_xlfn.XLOOKUP(C2735,Customers!A:A,Customers!E:E)</f>
        <v>34043</v>
      </c>
      <c r="V2735" t="str">
        <f>_xlfn.XLOOKUP(C2735,Customers!A:A,Customers!F:F)</f>
        <v>Robertsborough</v>
      </c>
      <c r="W2735" s="13">
        <f>_xlfn.XLOOKUP(C2735,Customers!A:A,Customers!G:G)</f>
        <v>45866</v>
      </c>
      <c r="X2735">
        <f t="shared" ca="1" si="385"/>
        <v>33</v>
      </c>
      <c r="Y2735" t="str">
        <f t="shared" ca="1" si="386"/>
        <v>26-35</v>
      </c>
    </row>
    <row r="2736" spans="1:25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  <c r="I2736">
        <f>_xlfn.XLOOKUP(D2736,Products!A:A,Products!E:E)</f>
        <v>1095.72</v>
      </c>
      <c r="J2736">
        <f>_xlfn.XLOOKUP(D2736,Products!A:A,Products!F:F)</f>
        <v>822.2</v>
      </c>
      <c r="K2736" t="str">
        <f>_xlfn.XLOOKUP(D2736,Products!A:A,Products!C:C)</f>
        <v>Groceries</v>
      </c>
      <c r="L2736" t="str">
        <f>_xlfn.XLOOKUP(D2736,Products!A:A,Products!D:D)</f>
        <v>Snacks</v>
      </c>
      <c r="M2736">
        <f t="shared" si="378"/>
        <v>4382.88</v>
      </c>
      <c r="N2736">
        <f t="shared" si="379"/>
        <v>3288.8</v>
      </c>
      <c r="O2736">
        <f t="shared" si="380"/>
        <v>1094.08</v>
      </c>
      <c r="P2736" s="8">
        <f t="shared" si="381"/>
        <v>0.24962581681451462</v>
      </c>
      <c r="Q2736">
        <f t="shared" si="382"/>
        <v>0</v>
      </c>
      <c r="R2736">
        <f t="shared" si="383"/>
        <v>4382.88</v>
      </c>
      <c r="S2736">
        <f t="shared" si="384"/>
        <v>1094.08</v>
      </c>
      <c r="T2736" t="str">
        <f>_xlfn.XLOOKUP(C2736,Customers!A:A,Customers!D:D)</f>
        <v>M</v>
      </c>
      <c r="U2736" s="13">
        <f>_xlfn.XLOOKUP(C2736,Customers!A:A,Customers!E:E)</f>
        <v>20787</v>
      </c>
      <c r="V2736" t="str">
        <f>_xlfn.XLOOKUP(C2736,Customers!A:A,Customers!F:F)</f>
        <v>Lisatown</v>
      </c>
      <c r="W2736" s="13">
        <f>_xlfn.XLOOKUP(C2736,Customers!A:A,Customers!G:G)</f>
        <v>45295</v>
      </c>
      <c r="X2736">
        <f t="shared" ca="1" si="385"/>
        <v>69</v>
      </c>
      <c r="Y2736" t="str">
        <f t="shared" ca="1" si="386"/>
        <v>50+</v>
      </c>
    </row>
    <row r="2737" spans="1:25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  <c r="I2737">
        <f>_xlfn.XLOOKUP(D2737,Products!A:A,Products!E:E)</f>
        <v>1194.1199999999999</v>
      </c>
      <c r="J2737">
        <f>_xlfn.XLOOKUP(D2737,Products!A:A,Products!F:F)</f>
        <v>838.95</v>
      </c>
      <c r="K2737" t="str">
        <f>_xlfn.XLOOKUP(D2737,Products!A:A,Products!C:C)</f>
        <v>Electronics</v>
      </c>
      <c r="L2737" t="str">
        <f>_xlfn.XLOOKUP(D2737,Products!A:A,Products!D:D)</f>
        <v>Smartphone</v>
      </c>
      <c r="M2737">
        <f t="shared" si="378"/>
        <v>5970.5999999999995</v>
      </c>
      <c r="N2737">
        <f t="shared" si="379"/>
        <v>4194.75</v>
      </c>
      <c r="O2737">
        <f t="shared" si="380"/>
        <v>1775.8499999999995</v>
      </c>
      <c r="P2737" s="8">
        <f t="shared" si="381"/>
        <v>0.29743241885237659</v>
      </c>
      <c r="Q2737">
        <f t="shared" si="382"/>
        <v>0</v>
      </c>
      <c r="R2737">
        <f t="shared" si="383"/>
        <v>5970.5999999999995</v>
      </c>
      <c r="S2737">
        <f t="shared" si="384"/>
        <v>1775.8499999999995</v>
      </c>
      <c r="T2737" t="str">
        <f>_xlfn.XLOOKUP(C2737,Customers!A:A,Customers!D:D)</f>
        <v>M</v>
      </c>
      <c r="U2737" s="13">
        <f>_xlfn.XLOOKUP(C2737,Customers!A:A,Customers!E:E)</f>
        <v>31945</v>
      </c>
      <c r="V2737" t="str">
        <f>_xlfn.XLOOKUP(C2737,Customers!A:A,Customers!F:F)</f>
        <v>Port Jeffreyside</v>
      </c>
      <c r="W2737" s="13">
        <f>_xlfn.XLOOKUP(C2737,Customers!A:A,Customers!G:G)</f>
        <v>44261</v>
      </c>
      <c r="X2737">
        <f t="shared" ca="1" si="385"/>
        <v>39</v>
      </c>
      <c r="Y2737" t="str">
        <f t="shared" ca="1" si="386"/>
        <v>36-50</v>
      </c>
    </row>
    <row r="2738" spans="1:25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  <c r="I2738">
        <f>_xlfn.XLOOKUP(D2738,Products!A:A,Products!E:E)</f>
        <v>1272.23</v>
      </c>
      <c r="J2738">
        <f>_xlfn.XLOOKUP(D2738,Products!A:A,Products!F:F)</f>
        <v>952.65</v>
      </c>
      <c r="K2738" t="str">
        <f>_xlfn.XLOOKUP(D2738,Products!A:A,Products!C:C)</f>
        <v>Electronics</v>
      </c>
      <c r="L2738" t="str">
        <f>_xlfn.XLOOKUP(D2738,Products!A:A,Products!D:D)</f>
        <v>Smartphone</v>
      </c>
      <c r="M2738">
        <f t="shared" si="378"/>
        <v>3816.69</v>
      </c>
      <c r="N2738">
        <f t="shared" si="379"/>
        <v>2857.95</v>
      </c>
      <c r="O2738">
        <f t="shared" si="380"/>
        <v>958.74000000000024</v>
      </c>
      <c r="P2738" s="8">
        <f t="shared" si="381"/>
        <v>0.25119671757465245</v>
      </c>
      <c r="Q2738">
        <f t="shared" si="382"/>
        <v>572.50350000000003</v>
      </c>
      <c r="R2738">
        <f t="shared" si="383"/>
        <v>3244.1864999999998</v>
      </c>
      <c r="S2738">
        <f t="shared" si="384"/>
        <v>386.23649999999998</v>
      </c>
      <c r="T2738" t="str">
        <f>_xlfn.XLOOKUP(C2738,Customers!A:A,Customers!D:D)</f>
        <v>F</v>
      </c>
      <c r="U2738" s="13">
        <f>_xlfn.XLOOKUP(C2738,Customers!A:A,Customers!E:E)</f>
        <v>23491</v>
      </c>
      <c r="V2738" t="str">
        <f>_xlfn.XLOOKUP(C2738,Customers!A:A,Customers!F:F)</f>
        <v>Woodbury</v>
      </c>
      <c r="W2738" s="13">
        <f>_xlfn.XLOOKUP(C2738,Customers!A:A,Customers!G:G)</f>
        <v>45707</v>
      </c>
      <c r="X2738">
        <f t="shared" ca="1" si="385"/>
        <v>62</v>
      </c>
      <c r="Y2738" t="str">
        <f t="shared" ca="1" si="386"/>
        <v>50+</v>
      </c>
    </row>
    <row r="2739" spans="1:25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  <c r="I2739">
        <f>_xlfn.XLOOKUP(D2739,Products!A:A,Products!E:E)</f>
        <v>1197.18</v>
      </c>
      <c r="J2739">
        <f>_xlfn.XLOOKUP(D2739,Products!A:A,Products!F:F)</f>
        <v>722.74</v>
      </c>
      <c r="K2739" t="str">
        <f>_xlfn.XLOOKUP(D2739,Products!A:A,Products!C:C)</f>
        <v>Electronics</v>
      </c>
      <c r="L2739" t="str">
        <f>_xlfn.XLOOKUP(D2739,Products!A:A,Products!D:D)</f>
        <v>Smartphone</v>
      </c>
      <c r="M2739">
        <f t="shared" si="378"/>
        <v>3591.54</v>
      </c>
      <c r="N2739">
        <f t="shared" si="379"/>
        <v>2168.2200000000003</v>
      </c>
      <c r="O2739">
        <f t="shared" si="380"/>
        <v>1423.3199999999997</v>
      </c>
      <c r="P2739" s="8">
        <f t="shared" si="381"/>
        <v>0.39629796688885538</v>
      </c>
      <c r="Q2739">
        <f t="shared" si="382"/>
        <v>538.73099999999999</v>
      </c>
      <c r="R2739">
        <f t="shared" si="383"/>
        <v>3052.8090000000002</v>
      </c>
      <c r="S2739">
        <f t="shared" si="384"/>
        <v>884.58899999999994</v>
      </c>
      <c r="T2739" t="str">
        <f>_xlfn.XLOOKUP(C2739,Customers!A:A,Customers!D:D)</f>
        <v>M</v>
      </c>
      <c r="U2739" s="13">
        <f>_xlfn.XLOOKUP(C2739,Customers!A:A,Customers!E:E)</f>
        <v>37724</v>
      </c>
      <c r="V2739" t="str">
        <f>_xlfn.XLOOKUP(C2739,Customers!A:A,Customers!F:F)</f>
        <v>West Katrina</v>
      </c>
      <c r="W2739" s="13">
        <f>_xlfn.XLOOKUP(C2739,Customers!A:A,Customers!G:G)</f>
        <v>44305</v>
      </c>
      <c r="X2739">
        <f t="shared" ca="1" si="385"/>
        <v>23</v>
      </c>
      <c r="Y2739" t="str">
        <f t="shared" ca="1" si="386"/>
        <v>18-25</v>
      </c>
    </row>
    <row r="2740" spans="1:25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  <c r="I2740">
        <f>_xlfn.XLOOKUP(D2740,Products!A:A,Products!E:E)</f>
        <v>428.05</v>
      </c>
      <c r="J2740">
        <f>_xlfn.XLOOKUP(D2740,Products!A:A,Products!F:F)</f>
        <v>246.07</v>
      </c>
      <c r="K2740" t="str">
        <f>_xlfn.XLOOKUP(D2740,Products!A:A,Products!C:C)</f>
        <v>Electronics</v>
      </c>
      <c r="L2740" t="str">
        <f>_xlfn.XLOOKUP(D2740,Products!A:A,Products!D:D)</f>
        <v>Laptop</v>
      </c>
      <c r="M2740">
        <f t="shared" si="378"/>
        <v>428.05</v>
      </c>
      <c r="N2740">
        <f t="shared" si="379"/>
        <v>246.07</v>
      </c>
      <c r="O2740">
        <f t="shared" si="380"/>
        <v>181.98000000000002</v>
      </c>
      <c r="P2740" s="8">
        <f t="shared" si="381"/>
        <v>0.42513725032122418</v>
      </c>
      <c r="Q2740">
        <f t="shared" si="382"/>
        <v>64.207499999999996</v>
      </c>
      <c r="R2740">
        <f t="shared" si="383"/>
        <v>363.84250000000003</v>
      </c>
      <c r="S2740">
        <f t="shared" si="384"/>
        <v>117.77250000000004</v>
      </c>
      <c r="T2740" t="str">
        <f>_xlfn.XLOOKUP(C2740,Customers!A:A,Customers!D:D)</f>
        <v>F</v>
      </c>
      <c r="U2740" s="13">
        <f>_xlfn.XLOOKUP(C2740,Customers!A:A,Customers!E:E)</f>
        <v>24506</v>
      </c>
      <c r="V2740" t="str">
        <f>_xlfn.XLOOKUP(C2740,Customers!A:A,Customers!F:F)</f>
        <v>New Jason</v>
      </c>
      <c r="W2740" s="13">
        <f>_xlfn.XLOOKUP(C2740,Customers!A:A,Customers!G:G)</f>
        <v>45066</v>
      </c>
      <c r="X2740">
        <f t="shared" ca="1" si="385"/>
        <v>59</v>
      </c>
      <c r="Y2740" t="str">
        <f t="shared" ca="1" si="386"/>
        <v>50+</v>
      </c>
    </row>
    <row r="2741" spans="1:25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  <c r="I2741">
        <f>_xlfn.XLOOKUP(D2741,Products!A:A,Products!E:E)</f>
        <v>1194.1199999999999</v>
      </c>
      <c r="J2741">
        <f>_xlfn.XLOOKUP(D2741,Products!A:A,Products!F:F)</f>
        <v>838.95</v>
      </c>
      <c r="K2741" t="str">
        <f>_xlfn.XLOOKUP(D2741,Products!A:A,Products!C:C)</f>
        <v>Electronics</v>
      </c>
      <c r="L2741" t="str">
        <f>_xlfn.XLOOKUP(D2741,Products!A:A,Products!D:D)</f>
        <v>Smartphone</v>
      </c>
      <c r="M2741">
        <f t="shared" si="378"/>
        <v>2388.2399999999998</v>
      </c>
      <c r="N2741">
        <f t="shared" si="379"/>
        <v>1677.9</v>
      </c>
      <c r="O2741">
        <f t="shared" si="380"/>
        <v>710.33999999999969</v>
      </c>
      <c r="P2741" s="8">
        <f t="shared" si="381"/>
        <v>0.29743241885237653</v>
      </c>
      <c r="Q2741">
        <f t="shared" si="382"/>
        <v>119.41199999999999</v>
      </c>
      <c r="R2741">
        <f t="shared" si="383"/>
        <v>2268.828</v>
      </c>
      <c r="S2741">
        <f t="shared" si="384"/>
        <v>590.92799999999988</v>
      </c>
      <c r="T2741" t="str">
        <f>_xlfn.XLOOKUP(C2741,Customers!A:A,Customers!D:D)</f>
        <v>F</v>
      </c>
      <c r="U2741" s="13">
        <f>_xlfn.XLOOKUP(C2741,Customers!A:A,Customers!E:E)</f>
        <v>28198</v>
      </c>
      <c r="V2741" t="str">
        <f>_xlfn.XLOOKUP(C2741,Customers!A:A,Customers!F:F)</f>
        <v>New Fred</v>
      </c>
      <c r="W2741" s="13">
        <f>_xlfn.XLOOKUP(C2741,Customers!A:A,Customers!G:G)</f>
        <v>45829</v>
      </c>
      <c r="X2741">
        <f t="shared" ca="1" si="385"/>
        <v>49</v>
      </c>
      <c r="Y2741" t="str">
        <f t="shared" ca="1" si="386"/>
        <v>36-50</v>
      </c>
    </row>
    <row r="2742" spans="1:25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  <c r="I2742">
        <f>_xlfn.XLOOKUP(D2742,Products!A:A,Products!E:E)</f>
        <v>1879.08</v>
      </c>
      <c r="J2742">
        <f>_xlfn.XLOOKUP(D2742,Products!A:A,Products!F:F)</f>
        <v>1004.56</v>
      </c>
      <c r="K2742" t="str">
        <f>_xlfn.XLOOKUP(D2742,Products!A:A,Products!C:C)</f>
        <v>Groceries</v>
      </c>
      <c r="L2742" t="str">
        <f>_xlfn.XLOOKUP(D2742,Products!A:A,Products!D:D)</f>
        <v>Dairy</v>
      </c>
      <c r="M2742">
        <f t="shared" si="378"/>
        <v>1879.08</v>
      </c>
      <c r="N2742">
        <f t="shared" si="379"/>
        <v>1004.56</v>
      </c>
      <c r="O2742">
        <f t="shared" si="380"/>
        <v>874.52</v>
      </c>
      <c r="P2742" s="8">
        <f t="shared" si="381"/>
        <v>0.46539796070417438</v>
      </c>
      <c r="Q2742">
        <f t="shared" si="382"/>
        <v>187.90800000000002</v>
      </c>
      <c r="R2742">
        <f t="shared" si="383"/>
        <v>1691.172</v>
      </c>
      <c r="S2742">
        <f t="shared" si="384"/>
        <v>686.61200000000008</v>
      </c>
      <c r="T2742" t="str">
        <f>_xlfn.XLOOKUP(C2742,Customers!A:A,Customers!D:D)</f>
        <v>M</v>
      </c>
      <c r="U2742" s="13">
        <f>_xlfn.XLOOKUP(C2742,Customers!A:A,Customers!E:E)</f>
        <v>36768</v>
      </c>
      <c r="V2742" t="str">
        <f>_xlfn.XLOOKUP(C2742,Customers!A:A,Customers!F:F)</f>
        <v>Ellisside</v>
      </c>
      <c r="W2742" s="13">
        <f>_xlfn.XLOOKUP(C2742,Customers!A:A,Customers!G:G)</f>
        <v>44715</v>
      </c>
      <c r="X2742">
        <f t="shared" ca="1" si="385"/>
        <v>25</v>
      </c>
      <c r="Y2742" t="str">
        <f t="shared" ca="1" si="386"/>
        <v>18-25</v>
      </c>
    </row>
    <row r="2743" spans="1:25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  <c r="I2743">
        <f>_xlfn.XLOOKUP(D2743,Products!A:A,Products!E:E)</f>
        <v>429.15</v>
      </c>
      <c r="J2743">
        <f>_xlfn.XLOOKUP(D2743,Products!A:A,Products!F:F)</f>
        <v>258.72000000000003</v>
      </c>
      <c r="K2743" t="str">
        <f>_xlfn.XLOOKUP(D2743,Products!A:A,Products!C:C)</f>
        <v>Fashion</v>
      </c>
      <c r="L2743" t="str">
        <f>_xlfn.XLOOKUP(D2743,Products!A:A,Products!D:D)</f>
        <v>Watches</v>
      </c>
      <c r="M2743">
        <f t="shared" si="378"/>
        <v>1287.4499999999998</v>
      </c>
      <c r="N2743">
        <f t="shared" si="379"/>
        <v>776.16000000000008</v>
      </c>
      <c r="O2743">
        <f t="shared" si="380"/>
        <v>511.28999999999974</v>
      </c>
      <c r="P2743" s="8">
        <f t="shared" si="381"/>
        <v>0.39713386927647659</v>
      </c>
      <c r="Q2743">
        <f t="shared" si="382"/>
        <v>128.74499999999998</v>
      </c>
      <c r="R2743">
        <f t="shared" si="383"/>
        <v>1158.7049999999999</v>
      </c>
      <c r="S2743">
        <f t="shared" si="384"/>
        <v>382.54499999999985</v>
      </c>
      <c r="T2743" t="str">
        <f>_xlfn.XLOOKUP(C2743,Customers!A:A,Customers!D:D)</f>
        <v>M</v>
      </c>
      <c r="U2743" s="13">
        <f>_xlfn.XLOOKUP(C2743,Customers!A:A,Customers!E:E)</f>
        <v>22233</v>
      </c>
      <c r="V2743" t="str">
        <f>_xlfn.XLOOKUP(C2743,Customers!A:A,Customers!F:F)</f>
        <v>New Michaelland</v>
      </c>
      <c r="W2743" s="13">
        <f>_xlfn.XLOOKUP(C2743,Customers!A:A,Customers!G:G)</f>
        <v>45720</v>
      </c>
      <c r="X2743">
        <f t="shared" ca="1" si="385"/>
        <v>65</v>
      </c>
      <c r="Y2743" t="str">
        <f t="shared" ca="1" si="386"/>
        <v>50+</v>
      </c>
    </row>
    <row r="2744" spans="1:25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  <c r="I2744">
        <f>_xlfn.XLOOKUP(D2744,Products!A:A,Products!E:E)</f>
        <v>25.57</v>
      </c>
      <c r="J2744">
        <f>_xlfn.XLOOKUP(D2744,Products!A:A,Products!F:F)</f>
        <v>19.05</v>
      </c>
      <c r="K2744" t="str">
        <f>_xlfn.XLOOKUP(D2744,Products!A:A,Products!C:C)</f>
        <v>Groceries</v>
      </c>
      <c r="L2744" t="str">
        <f>_xlfn.XLOOKUP(D2744,Products!A:A,Products!D:D)</f>
        <v>Vegetables</v>
      </c>
      <c r="M2744">
        <f t="shared" si="378"/>
        <v>76.710000000000008</v>
      </c>
      <c r="N2744">
        <f t="shared" si="379"/>
        <v>57.150000000000006</v>
      </c>
      <c r="O2744">
        <f t="shared" si="380"/>
        <v>19.560000000000002</v>
      </c>
      <c r="P2744" s="8">
        <f t="shared" si="381"/>
        <v>0.25498631208447398</v>
      </c>
      <c r="Q2744">
        <f t="shared" si="382"/>
        <v>11.506500000000001</v>
      </c>
      <c r="R2744">
        <f t="shared" si="383"/>
        <v>65.203500000000005</v>
      </c>
      <c r="S2744">
        <f t="shared" si="384"/>
        <v>8.0534999999999997</v>
      </c>
      <c r="T2744" t="str">
        <f>_xlfn.XLOOKUP(C2744,Customers!A:A,Customers!D:D)</f>
        <v>M</v>
      </c>
      <c r="U2744" s="13">
        <f>_xlfn.XLOOKUP(C2744,Customers!A:A,Customers!E:E)</f>
        <v>23046</v>
      </c>
      <c r="V2744" t="str">
        <f>_xlfn.XLOOKUP(C2744,Customers!A:A,Customers!F:F)</f>
        <v>Port Williamhaven</v>
      </c>
      <c r="W2744" s="13">
        <f>_xlfn.XLOOKUP(C2744,Customers!A:A,Customers!G:G)</f>
        <v>44431</v>
      </c>
      <c r="X2744">
        <f t="shared" ca="1" si="385"/>
        <v>63</v>
      </c>
      <c r="Y2744" t="str">
        <f t="shared" ca="1" si="386"/>
        <v>50+</v>
      </c>
    </row>
    <row r="2745" spans="1:25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  <c r="I2745">
        <f>_xlfn.XLOOKUP(D2745,Products!A:A,Products!E:E)</f>
        <v>1246.1099999999999</v>
      </c>
      <c r="J2745">
        <f>_xlfn.XLOOKUP(D2745,Products!A:A,Products!F:F)</f>
        <v>833.52</v>
      </c>
      <c r="K2745" t="str">
        <f>_xlfn.XLOOKUP(D2745,Products!A:A,Products!C:C)</f>
        <v>Electronics</v>
      </c>
      <c r="L2745" t="str">
        <f>_xlfn.XLOOKUP(D2745,Products!A:A,Products!D:D)</f>
        <v>Headphones</v>
      </c>
      <c r="M2745">
        <f t="shared" si="378"/>
        <v>3738.33</v>
      </c>
      <c r="N2745">
        <f t="shared" si="379"/>
        <v>2500.56</v>
      </c>
      <c r="O2745">
        <f t="shared" si="380"/>
        <v>1237.77</v>
      </c>
      <c r="P2745" s="8">
        <f t="shared" si="381"/>
        <v>0.33110239063967067</v>
      </c>
      <c r="Q2745">
        <f t="shared" si="382"/>
        <v>186.91650000000001</v>
      </c>
      <c r="R2745">
        <f t="shared" si="383"/>
        <v>3551.4135000000001</v>
      </c>
      <c r="S2745">
        <f t="shared" si="384"/>
        <v>1050.8535000000002</v>
      </c>
      <c r="T2745" t="str">
        <f>_xlfn.XLOOKUP(C2745,Customers!A:A,Customers!D:D)</f>
        <v>M</v>
      </c>
      <c r="U2745" s="13">
        <f>_xlfn.XLOOKUP(C2745,Customers!A:A,Customers!E:E)</f>
        <v>26377</v>
      </c>
      <c r="V2745" t="str">
        <f>_xlfn.XLOOKUP(C2745,Customers!A:A,Customers!F:F)</f>
        <v>Meyersstad</v>
      </c>
      <c r="W2745" s="13">
        <f>_xlfn.XLOOKUP(C2745,Customers!A:A,Customers!G:G)</f>
        <v>45539</v>
      </c>
      <c r="X2745">
        <f t="shared" ca="1" si="385"/>
        <v>54</v>
      </c>
      <c r="Y2745" t="str">
        <f t="shared" ca="1" si="386"/>
        <v>50+</v>
      </c>
    </row>
    <row r="2746" spans="1:25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  <c r="I2746">
        <f>_xlfn.XLOOKUP(D2746,Products!A:A,Products!E:E)</f>
        <v>1673.69</v>
      </c>
      <c r="J2746">
        <f>_xlfn.XLOOKUP(D2746,Products!A:A,Products!F:F)</f>
        <v>1323.38</v>
      </c>
      <c r="K2746" t="str">
        <f>_xlfn.XLOOKUP(D2746,Products!A:A,Products!C:C)</f>
        <v>Electronics</v>
      </c>
      <c r="L2746" t="str">
        <f>_xlfn.XLOOKUP(D2746,Products!A:A,Products!D:D)</f>
        <v>Camera</v>
      </c>
      <c r="M2746">
        <f t="shared" si="378"/>
        <v>5021.07</v>
      </c>
      <c r="N2746">
        <f t="shared" si="379"/>
        <v>3970.1400000000003</v>
      </c>
      <c r="O2746">
        <f t="shared" si="380"/>
        <v>1050.9299999999994</v>
      </c>
      <c r="P2746" s="8">
        <f t="shared" si="381"/>
        <v>0.2093039929736091</v>
      </c>
      <c r="Q2746">
        <f t="shared" si="382"/>
        <v>753.16049999999996</v>
      </c>
      <c r="R2746">
        <f t="shared" si="383"/>
        <v>4267.9094999999998</v>
      </c>
      <c r="S2746">
        <f t="shared" si="384"/>
        <v>297.76949999999943</v>
      </c>
      <c r="T2746" t="str">
        <f>_xlfn.XLOOKUP(C2746,Customers!A:A,Customers!D:D)</f>
        <v>M</v>
      </c>
      <c r="U2746" s="13">
        <f>_xlfn.XLOOKUP(C2746,Customers!A:A,Customers!E:E)</f>
        <v>22435</v>
      </c>
      <c r="V2746" t="str">
        <f>_xlfn.XLOOKUP(C2746,Customers!A:A,Customers!F:F)</f>
        <v>South Jameschester</v>
      </c>
      <c r="W2746" s="13">
        <f>_xlfn.XLOOKUP(C2746,Customers!A:A,Customers!G:G)</f>
        <v>45087</v>
      </c>
      <c r="X2746">
        <f t="shared" ca="1" si="385"/>
        <v>65</v>
      </c>
      <c r="Y2746" t="str">
        <f t="shared" ca="1" si="386"/>
        <v>50+</v>
      </c>
    </row>
    <row r="2747" spans="1:25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  <c r="I2747">
        <f>_xlfn.XLOOKUP(D2747,Products!A:A,Products!E:E)</f>
        <v>1673.69</v>
      </c>
      <c r="J2747">
        <f>_xlfn.XLOOKUP(D2747,Products!A:A,Products!F:F)</f>
        <v>1323.38</v>
      </c>
      <c r="K2747" t="str">
        <f>_xlfn.XLOOKUP(D2747,Products!A:A,Products!C:C)</f>
        <v>Electronics</v>
      </c>
      <c r="L2747" t="str">
        <f>_xlfn.XLOOKUP(D2747,Products!A:A,Products!D:D)</f>
        <v>Camera</v>
      </c>
      <c r="M2747">
        <f t="shared" si="378"/>
        <v>6694.76</v>
      </c>
      <c r="N2747">
        <f t="shared" si="379"/>
        <v>5293.52</v>
      </c>
      <c r="O2747">
        <f t="shared" si="380"/>
        <v>1401.2399999999998</v>
      </c>
      <c r="P2747" s="8">
        <f t="shared" si="381"/>
        <v>0.20930399297360916</v>
      </c>
      <c r="Q2747">
        <f t="shared" si="382"/>
        <v>0</v>
      </c>
      <c r="R2747">
        <f t="shared" si="383"/>
        <v>6694.76</v>
      </c>
      <c r="S2747">
        <f t="shared" si="384"/>
        <v>1401.2399999999998</v>
      </c>
      <c r="T2747" t="str">
        <f>_xlfn.XLOOKUP(C2747,Customers!A:A,Customers!D:D)</f>
        <v>M</v>
      </c>
      <c r="U2747" s="13">
        <f>_xlfn.XLOOKUP(C2747,Customers!A:A,Customers!E:E)</f>
        <v>37249</v>
      </c>
      <c r="V2747" t="str">
        <f>_xlfn.XLOOKUP(C2747,Customers!A:A,Customers!F:F)</f>
        <v>Jenniferbury</v>
      </c>
      <c r="W2747" s="13">
        <f>_xlfn.XLOOKUP(C2747,Customers!A:A,Customers!G:G)</f>
        <v>45832</v>
      </c>
      <c r="X2747">
        <f t="shared" ca="1" si="385"/>
        <v>24</v>
      </c>
      <c r="Y2747" t="str">
        <f t="shared" ca="1" si="386"/>
        <v>18-25</v>
      </c>
    </row>
    <row r="2748" spans="1:25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  <c r="I2748">
        <f>_xlfn.XLOOKUP(D2748,Products!A:A,Products!E:E)</f>
        <v>1952.65</v>
      </c>
      <c r="J2748">
        <f>_xlfn.XLOOKUP(D2748,Products!A:A,Products!F:F)</f>
        <v>1451.27</v>
      </c>
      <c r="K2748" t="str">
        <f>_xlfn.XLOOKUP(D2748,Products!A:A,Products!C:C)</f>
        <v>Electronics</v>
      </c>
      <c r="L2748" t="str">
        <f>_xlfn.XLOOKUP(D2748,Products!A:A,Products!D:D)</f>
        <v>Television</v>
      </c>
      <c r="M2748">
        <f t="shared" si="378"/>
        <v>9763.25</v>
      </c>
      <c r="N2748">
        <f t="shared" si="379"/>
        <v>7256.35</v>
      </c>
      <c r="O2748">
        <f t="shared" si="380"/>
        <v>2506.8999999999996</v>
      </c>
      <c r="P2748" s="8">
        <f t="shared" si="381"/>
        <v>0.25676900622231325</v>
      </c>
      <c r="Q2748">
        <f t="shared" si="382"/>
        <v>488.16250000000002</v>
      </c>
      <c r="R2748">
        <f t="shared" si="383"/>
        <v>9275.0874999999996</v>
      </c>
      <c r="S2748">
        <f t="shared" si="384"/>
        <v>2018.7374999999993</v>
      </c>
      <c r="T2748" t="str">
        <f>_xlfn.XLOOKUP(C2748,Customers!A:A,Customers!D:D)</f>
        <v>M</v>
      </c>
      <c r="U2748" s="13">
        <f>_xlfn.XLOOKUP(C2748,Customers!A:A,Customers!E:E)</f>
        <v>23046</v>
      </c>
      <c r="V2748" t="str">
        <f>_xlfn.XLOOKUP(C2748,Customers!A:A,Customers!F:F)</f>
        <v>Port Williamhaven</v>
      </c>
      <c r="W2748" s="13">
        <f>_xlfn.XLOOKUP(C2748,Customers!A:A,Customers!G:G)</f>
        <v>44431</v>
      </c>
      <c r="X2748">
        <f t="shared" ca="1" si="385"/>
        <v>63</v>
      </c>
      <c r="Y2748" t="str">
        <f t="shared" ca="1" si="386"/>
        <v>50+</v>
      </c>
    </row>
    <row r="2749" spans="1:25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  <c r="I2749">
        <f>_xlfn.XLOOKUP(D2749,Products!A:A,Products!E:E)</f>
        <v>1878.47</v>
      </c>
      <c r="J2749">
        <f>_xlfn.XLOOKUP(D2749,Products!A:A,Products!F:F)</f>
        <v>1014.91</v>
      </c>
      <c r="K2749" t="str">
        <f>_xlfn.XLOOKUP(D2749,Products!A:A,Products!C:C)</f>
        <v>Fashion</v>
      </c>
      <c r="L2749" t="str">
        <f>_xlfn.XLOOKUP(D2749,Products!A:A,Products!D:D)</f>
        <v>Footwear</v>
      </c>
      <c r="M2749">
        <f t="shared" si="378"/>
        <v>1878.47</v>
      </c>
      <c r="N2749">
        <f t="shared" si="379"/>
        <v>1014.91</v>
      </c>
      <c r="O2749">
        <f t="shared" si="380"/>
        <v>863.56000000000006</v>
      </c>
      <c r="P2749" s="8">
        <f t="shared" si="381"/>
        <v>0.45971455493034225</v>
      </c>
      <c r="Q2749">
        <f t="shared" si="382"/>
        <v>281.77049999999997</v>
      </c>
      <c r="R2749">
        <f t="shared" si="383"/>
        <v>1596.6995000000002</v>
      </c>
      <c r="S2749">
        <f t="shared" si="384"/>
        <v>581.7895000000002</v>
      </c>
      <c r="T2749" t="str">
        <f>_xlfn.XLOOKUP(C2749,Customers!A:A,Customers!D:D)</f>
        <v>F</v>
      </c>
      <c r="U2749" s="13">
        <f>_xlfn.XLOOKUP(C2749,Customers!A:A,Customers!E:E)</f>
        <v>29021</v>
      </c>
      <c r="V2749" t="str">
        <f>_xlfn.XLOOKUP(C2749,Customers!A:A,Customers!F:F)</f>
        <v>North Bradleyfurt</v>
      </c>
      <c r="W2749" s="13">
        <f>_xlfn.XLOOKUP(C2749,Customers!A:A,Customers!G:G)</f>
        <v>45479</v>
      </c>
      <c r="X2749">
        <f t="shared" ca="1" si="385"/>
        <v>47</v>
      </c>
      <c r="Y2749" t="str">
        <f t="shared" ca="1" si="386"/>
        <v>36-50</v>
      </c>
    </row>
    <row r="2750" spans="1:25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  <c r="I2750">
        <f>_xlfn.XLOOKUP(D2750,Products!A:A,Products!E:E)</f>
        <v>673.78</v>
      </c>
      <c r="J2750">
        <f>_xlfn.XLOOKUP(D2750,Products!A:A,Products!F:F)</f>
        <v>363.33</v>
      </c>
      <c r="K2750" t="str">
        <f>_xlfn.XLOOKUP(D2750,Products!A:A,Products!C:C)</f>
        <v>Electronics</v>
      </c>
      <c r="L2750" t="str">
        <f>_xlfn.XLOOKUP(D2750,Products!A:A,Products!D:D)</f>
        <v>Smartphone</v>
      </c>
      <c r="M2750">
        <f t="shared" si="378"/>
        <v>1347.56</v>
      </c>
      <c r="N2750">
        <f t="shared" si="379"/>
        <v>726.66</v>
      </c>
      <c r="O2750">
        <f t="shared" si="380"/>
        <v>620.9</v>
      </c>
      <c r="P2750" s="8">
        <f t="shared" si="381"/>
        <v>0.46075870462168661</v>
      </c>
      <c r="Q2750">
        <f t="shared" si="382"/>
        <v>202.13399999999999</v>
      </c>
      <c r="R2750">
        <f t="shared" si="383"/>
        <v>1145.4259999999999</v>
      </c>
      <c r="S2750">
        <f t="shared" si="384"/>
        <v>418.76599999999996</v>
      </c>
      <c r="T2750" t="str">
        <f>_xlfn.XLOOKUP(C2750,Customers!A:A,Customers!D:D)</f>
        <v>M</v>
      </c>
      <c r="U2750" s="13">
        <f>_xlfn.XLOOKUP(C2750,Customers!A:A,Customers!E:E)</f>
        <v>33491</v>
      </c>
      <c r="V2750" t="str">
        <f>_xlfn.XLOOKUP(C2750,Customers!A:A,Customers!F:F)</f>
        <v>Port Jacob</v>
      </c>
      <c r="W2750" s="13">
        <f>_xlfn.XLOOKUP(C2750,Customers!A:A,Customers!G:G)</f>
        <v>44496</v>
      </c>
      <c r="X2750">
        <f t="shared" ca="1" si="385"/>
        <v>34</v>
      </c>
      <c r="Y2750" t="str">
        <f t="shared" ca="1" si="386"/>
        <v>26-35</v>
      </c>
    </row>
    <row r="2751" spans="1:25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  <c r="I2751">
        <f>_xlfn.XLOOKUP(D2751,Products!A:A,Products!E:E)</f>
        <v>1635.01</v>
      </c>
      <c r="J2751">
        <f>_xlfn.XLOOKUP(D2751,Products!A:A,Products!F:F)</f>
        <v>1043.29</v>
      </c>
      <c r="K2751" t="str">
        <f>_xlfn.XLOOKUP(D2751,Products!A:A,Products!C:C)</f>
        <v>Electronics</v>
      </c>
      <c r="L2751" t="str">
        <f>_xlfn.XLOOKUP(D2751,Products!A:A,Products!D:D)</f>
        <v>Television</v>
      </c>
      <c r="M2751">
        <f t="shared" si="378"/>
        <v>4905.03</v>
      </c>
      <c r="N2751">
        <f t="shared" si="379"/>
        <v>3129.87</v>
      </c>
      <c r="O2751">
        <f t="shared" si="380"/>
        <v>1775.1599999999999</v>
      </c>
      <c r="P2751" s="8">
        <f t="shared" si="381"/>
        <v>0.36190604338811383</v>
      </c>
      <c r="Q2751">
        <f t="shared" si="382"/>
        <v>490.50299999999999</v>
      </c>
      <c r="R2751">
        <f t="shared" si="383"/>
        <v>4414.527</v>
      </c>
      <c r="S2751">
        <f t="shared" si="384"/>
        <v>1284.6570000000002</v>
      </c>
      <c r="T2751" t="str">
        <f>_xlfn.XLOOKUP(C2751,Customers!A:A,Customers!D:D)</f>
        <v>F</v>
      </c>
      <c r="U2751" s="13">
        <f>_xlfn.XLOOKUP(C2751,Customers!A:A,Customers!E:E)</f>
        <v>29746</v>
      </c>
      <c r="V2751" t="str">
        <f>_xlfn.XLOOKUP(C2751,Customers!A:A,Customers!F:F)</f>
        <v>New Julia</v>
      </c>
      <c r="W2751" s="13">
        <f>_xlfn.XLOOKUP(C2751,Customers!A:A,Customers!G:G)</f>
        <v>45456</v>
      </c>
      <c r="X2751">
        <f t="shared" ca="1" si="385"/>
        <v>45</v>
      </c>
      <c r="Y2751" t="str">
        <f t="shared" ca="1" si="386"/>
        <v>36-50</v>
      </c>
    </row>
    <row r="2752" spans="1:25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  <c r="I2752">
        <f>_xlfn.XLOOKUP(D2752,Products!A:A,Products!E:E)</f>
        <v>453.62</v>
      </c>
      <c r="J2752">
        <f>_xlfn.XLOOKUP(D2752,Products!A:A,Products!F:F)</f>
        <v>316.63</v>
      </c>
      <c r="K2752" t="str">
        <f>_xlfn.XLOOKUP(D2752,Products!A:A,Products!C:C)</f>
        <v>Fashion</v>
      </c>
      <c r="L2752" t="str">
        <f>_xlfn.XLOOKUP(D2752,Products!A:A,Products!D:D)</f>
        <v>Clothing</v>
      </c>
      <c r="M2752">
        <f t="shared" si="378"/>
        <v>907.24</v>
      </c>
      <c r="N2752">
        <f t="shared" si="379"/>
        <v>633.26</v>
      </c>
      <c r="O2752">
        <f t="shared" si="380"/>
        <v>273.98</v>
      </c>
      <c r="P2752" s="8">
        <f t="shared" si="381"/>
        <v>0.30199285745778409</v>
      </c>
      <c r="Q2752">
        <f t="shared" si="382"/>
        <v>90.724000000000004</v>
      </c>
      <c r="R2752">
        <f t="shared" si="383"/>
        <v>816.51599999999996</v>
      </c>
      <c r="S2752">
        <f t="shared" si="384"/>
        <v>183.25599999999997</v>
      </c>
      <c r="T2752" t="str">
        <f>_xlfn.XLOOKUP(C2752,Customers!A:A,Customers!D:D)</f>
        <v>M</v>
      </c>
      <c r="U2752" s="13">
        <f>_xlfn.XLOOKUP(C2752,Customers!A:A,Customers!E:E)</f>
        <v>28594</v>
      </c>
      <c r="V2752" t="str">
        <f>_xlfn.XLOOKUP(C2752,Customers!A:A,Customers!F:F)</f>
        <v>Baldwinstad</v>
      </c>
      <c r="W2752" s="13">
        <f>_xlfn.XLOOKUP(C2752,Customers!A:A,Customers!G:G)</f>
        <v>44617</v>
      </c>
      <c r="X2752">
        <f t="shared" ca="1" si="385"/>
        <v>48</v>
      </c>
      <c r="Y2752" t="str">
        <f t="shared" ca="1" si="386"/>
        <v>36-50</v>
      </c>
    </row>
    <row r="2753" spans="1:25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  <c r="I2753">
        <f>_xlfn.XLOOKUP(D2753,Products!A:A,Products!E:E)</f>
        <v>1673.69</v>
      </c>
      <c r="J2753">
        <f>_xlfn.XLOOKUP(D2753,Products!A:A,Products!F:F)</f>
        <v>1323.38</v>
      </c>
      <c r="K2753" t="str">
        <f>_xlfn.XLOOKUP(D2753,Products!A:A,Products!C:C)</f>
        <v>Electronics</v>
      </c>
      <c r="L2753" t="str">
        <f>_xlfn.XLOOKUP(D2753,Products!A:A,Products!D:D)</f>
        <v>Camera</v>
      </c>
      <c r="M2753">
        <f t="shared" si="378"/>
        <v>8368.4500000000007</v>
      </c>
      <c r="N2753">
        <f t="shared" si="379"/>
        <v>6616.9000000000005</v>
      </c>
      <c r="O2753">
        <f t="shared" si="380"/>
        <v>1751.5500000000002</v>
      </c>
      <c r="P2753" s="8">
        <f t="shared" si="381"/>
        <v>0.20930399297360922</v>
      </c>
      <c r="Q2753">
        <f t="shared" si="382"/>
        <v>836.84500000000014</v>
      </c>
      <c r="R2753">
        <f t="shared" si="383"/>
        <v>7531.6050000000005</v>
      </c>
      <c r="S2753">
        <f t="shared" si="384"/>
        <v>914.70499999999993</v>
      </c>
      <c r="T2753" t="str">
        <f>_xlfn.XLOOKUP(C2753,Customers!A:A,Customers!D:D)</f>
        <v>M</v>
      </c>
      <c r="U2753" s="13">
        <f>_xlfn.XLOOKUP(C2753,Customers!A:A,Customers!E:E)</f>
        <v>28630</v>
      </c>
      <c r="V2753" t="str">
        <f>_xlfn.XLOOKUP(C2753,Customers!A:A,Customers!F:F)</f>
        <v>West Charles</v>
      </c>
      <c r="W2753" s="13">
        <f>_xlfn.XLOOKUP(C2753,Customers!A:A,Customers!G:G)</f>
        <v>44438</v>
      </c>
      <c r="X2753">
        <f t="shared" ca="1" si="385"/>
        <v>48</v>
      </c>
      <c r="Y2753" t="str">
        <f t="shared" ca="1" si="386"/>
        <v>36-50</v>
      </c>
    </row>
    <row r="2754" spans="1:25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  <c r="I2754">
        <f>_xlfn.XLOOKUP(D2754,Products!A:A,Products!E:E)</f>
        <v>1745.61</v>
      </c>
      <c r="J2754">
        <f>_xlfn.XLOOKUP(D2754,Products!A:A,Products!F:F)</f>
        <v>1322.44</v>
      </c>
      <c r="K2754" t="str">
        <f>_xlfn.XLOOKUP(D2754,Products!A:A,Products!C:C)</f>
        <v>Electronics</v>
      </c>
      <c r="L2754" t="str">
        <f>_xlfn.XLOOKUP(D2754,Products!A:A,Products!D:D)</f>
        <v>Headphones</v>
      </c>
      <c r="M2754">
        <f t="shared" si="378"/>
        <v>8728.0499999999993</v>
      </c>
      <c r="N2754">
        <f t="shared" si="379"/>
        <v>6612.2000000000007</v>
      </c>
      <c r="O2754">
        <f t="shared" si="380"/>
        <v>2115.8499999999985</v>
      </c>
      <c r="P2754" s="8">
        <f t="shared" si="381"/>
        <v>0.24241955534168558</v>
      </c>
      <c r="Q2754">
        <f t="shared" si="382"/>
        <v>436.40249999999997</v>
      </c>
      <c r="R2754">
        <f t="shared" si="383"/>
        <v>8291.6474999999991</v>
      </c>
      <c r="S2754">
        <f t="shared" si="384"/>
        <v>1679.4474999999984</v>
      </c>
      <c r="T2754" t="str">
        <f>_xlfn.XLOOKUP(C2754,Customers!A:A,Customers!D:D)</f>
        <v>M</v>
      </c>
      <c r="U2754" s="13">
        <f>_xlfn.XLOOKUP(C2754,Customers!A:A,Customers!E:E)</f>
        <v>36771</v>
      </c>
      <c r="V2754" t="str">
        <f>_xlfn.XLOOKUP(C2754,Customers!A:A,Customers!F:F)</f>
        <v>Craigshire</v>
      </c>
      <c r="W2754" s="13">
        <f>_xlfn.XLOOKUP(C2754,Customers!A:A,Customers!G:G)</f>
        <v>44778</v>
      </c>
      <c r="X2754">
        <f t="shared" ca="1" si="385"/>
        <v>25</v>
      </c>
      <c r="Y2754" t="str">
        <f t="shared" ca="1" si="386"/>
        <v>18-25</v>
      </c>
    </row>
    <row r="2755" spans="1:25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  <c r="I2755">
        <f>_xlfn.XLOOKUP(D2755,Products!A:A,Products!E:E)</f>
        <v>564.41999999999996</v>
      </c>
      <c r="J2755">
        <f>_xlfn.XLOOKUP(D2755,Products!A:A,Products!F:F)</f>
        <v>293.95999999999998</v>
      </c>
      <c r="K2755" t="str">
        <f>_xlfn.XLOOKUP(D2755,Products!A:A,Products!C:C)</f>
        <v>Fashion</v>
      </c>
      <c r="L2755" t="str">
        <f>_xlfn.XLOOKUP(D2755,Products!A:A,Products!D:D)</f>
        <v>Accessories</v>
      </c>
      <c r="M2755">
        <f t="shared" ref="M2755:M2818" si="387">F2755*I2755</f>
        <v>1128.8399999999999</v>
      </c>
      <c r="N2755">
        <f t="shared" ref="N2755:N2818" si="388">F2755*J2755</f>
        <v>587.91999999999996</v>
      </c>
      <c r="O2755">
        <f t="shared" ref="O2755:O2818" si="389">M2755-N2755</f>
        <v>540.91999999999996</v>
      </c>
      <c r="P2755" s="8">
        <f t="shared" ref="P2755:P2818" si="390">O2755/M2755</f>
        <v>0.47918216930654478</v>
      </c>
      <c r="Q2755">
        <f t="shared" ref="Q2755:Q2818" si="391">M2755*G2755</f>
        <v>0</v>
      </c>
      <c r="R2755">
        <f t="shared" ref="R2755:R2818" si="392">M2755-Q2755</f>
        <v>1128.8399999999999</v>
      </c>
      <c r="S2755">
        <f t="shared" ref="S2755:S2818" si="393">R2755-N2755</f>
        <v>540.91999999999996</v>
      </c>
      <c r="T2755" t="str">
        <f>_xlfn.XLOOKUP(C2755,Customers!A:A,Customers!D:D)</f>
        <v>M</v>
      </c>
      <c r="U2755" s="13">
        <f>_xlfn.XLOOKUP(C2755,Customers!A:A,Customers!E:E)</f>
        <v>33160</v>
      </c>
      <c r="V2755" t="str">
        <f>_xlfn.XLOOKUP(C2755,Customers!A:A,Customers!F:F)</f>
        <v>Joshuamouth</v>
      </c>
      <c r="W2755" s="13">
        <f>_xlfn.XLOOKUP(C2755,Customers!A:A,Customers!G:G)</f>
        <v>44587</v>
      </c>
      <c r="X2755">
        <f t="shared" ref="X2755:X2818" ca="1" si="394">DATEDIF(U2755, TODAY(),"Y")</f>
        <v>35</v>
      </c>
      <c r="Y2755" t="str">
        <f t="shared" ref="Y2755:Y2818" ca="1" si="395">IF(X2755&lt;=25,"18-25",IF(X2755&lt;=35,"26-35", IF(X2755&lt;=50,"36-50","50+")))</f>
        <v>26-35</v>
      </c>
    </row>
    <row r="2756" spans="1:25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  <c r="I2756">
        <f>_xlfn.XLOOKUP(D2756,Products!A:A,Products!E:E)</f>
        <v>1194.1199999999999</v>
      </c>
      <c r="J2756">
        <f>_xlfn.XLOOKUP(D2756,Products!A:A,Products!F:F)</f>
        <v>838.95</v>
      </c>
      <c r="K2756" t="str">
        <f>_xlfn.XLOOKUP(D2756,Products!A:A,Products!C:C)</f>
        <v>Electronics</v>
      </c>
      <c r="L2756" t="str">
        <f>_xlfn.XLOOKUP(D2756,Products!A:A,Products!D:D)</f>
        <v>Smartphone</v>
      </c>
      <c r="M2756">
        <f t="shared" si="387"/>
        <v>4776.4799999999996</v>
      </c>
      <c r="N2756">
        <f t="shared" si="388"/>
        <v>3355.8</v>
      </c>
      <c r="O2756">
        <f t="shared" si="389"/>
        <v>1420.6799999999994</v>
      </c>
      <c r="P2756" s="8">
        <f t="shared" si="390"/>
        <v>0.29743241885237653</v>
      </c>
      <c r="Q2756">
        <f t="shared" si="391"/>
        <v>477.64799999999997</v>
      </c>
      <c r="R2756">
        <f t="shared" si="392"/>
        <v>4298.8319999999994</v>
      </c>
      <c r="S2756">
        <f t="shared" si="393"/>
        <v>943.03199999999924</v>
      </c>
      <c r="T2756" t="str">
        <f>_xlfn.XLOOKUP(C2756,Customers!A:A,Customers!D:D)</f>
        <v>M</v>
      </c>
      <c r="U2756" s="13">
        <f>_xlfn.XLOOKUP(C2756,Customers!A:A,Customers!E:E)</f>
        <v>33196</v>
      </c>
      <c r="V2756" t="str">
        <f>_xlfn.XLOOKUP(C2756,Customers!A:A,Customers!F:F)</f>
        <v>New Tiffanyberg</v>
      </c>
      <c r="W2756" s="13">
        <f>_xlfn.XLOOKUP(C2756,Customers!A:A,Customers!G:G)</f>
        <v>44435</v>
      </c>
      <c r="X2756">
        <f t="shared" ca="1" si="394"/>
        <v>35</v>
      </c>
      <c r="Y2756" t="str">
        <f t="shared" ca="1" si="395"/>
        <v>26-35</v>
      </c>
    </row>
    <row r="2757" spans="1:25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  <c r="I2757">
        <f>_xlfn.XLOOKUP(D2757,Products!A:A,Products!E:E)</f>
        <v>1194.1199999999999</v>
      </c>
      <c r="J2757">
        <f>_xlfn.XLOOKUP(D2757,Products!A:A,Products!F:F)</f>
        <v>838.95</v>
      </c>
      <c r="K2757" t="str">
        <f>_xlfn.XLOOKUP(D2757,Products!A:A,Products!C:C)</f>
        <v>Electronics</v>
      </c>
      <c r="L2757" t="str">
        <f>_xlfn.XLOOKUP(D2757,Products!A:A,Products!D:D)</f>
        <v>Smartphone</v>
      </c>
      <c r="M2757">
        <f t="shared" si="387"/>
        <v>5970.5999999999995</v>
      </c>
      <c r="N2757">
        <f t="shared" si="388"/>
        <v>4194.75</v>
      </c>
      <c r="O2757">
        <f t="shared" si="389"/>
        <v>1775.8499999999995</v>
      </c>
      <c r="P2757" s="8">
        <f t="shared" si="390"/>
        <v>0.29743241885237659</v>
      </c>
      <c r="Q2757">
        <f t="shared" si="391"/>
        <v>597.05999999999995</v>
      </c>
      <c r="R2757">
        <f t="shared" si="392"/>
        <v>5373.5399999999991</v>
      </c>
      <c r="S2757">
        <f t="shared" si="393"/>
        <v>1178.7899999999991</v>
      </c>
      <c r="T2757" t="str">
        <f>_xlfn.XLOOKUP(C2757,Customers!A:A,Customers!D:D)</f>
        <v>M</v>
      </c>
      <c r="U2757" s="13">
        <f>_xlfn.XLOOKUP(C2757,Customers!A:A,Customers!E:E)</f>
        <v>37724</v>
      </c>
      <c r="V2757" t="str">
        <f>_xlfn.XLOOKUP(C2757,Customers!A:A,Customers!F:F)</f>
        <v>West Katrina</v>
      </c>
      <c r="W2757" s="13">
        <f>_xlfn.XLOOKUP(C2757,Customers!A:A,Customers!G:G)</f>
        <v>44305</v>
      </c>
      <c r="X2757">
        <f t="shared" ca="1" si="394"/>
        <v>23</v>
      </c>
      <c r="Y2757" t="str">
        <f t="shared" ca="1" si="395"/>
        <v>18-25</v>
      </c>
    </row>
    <row r="2758" spans="1:25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  <c r="I2758">
        <f>_xlfn.XLOOKUP(D2758,Products!A:A,Products!E:E)</f>
        <v>29.24</v>
      </c>
      <c r="J2758">
        <f>_xlfn.XLOOKUP(D2758,Products!A:A,Products!F:F)</f>
        <v>15.28</v>
      </c>
      <c r="K2758" t="str">
        <f>_xlfn.XLOOKUP(D2758,Products!A:A,Products!C:C)</f>
        <v>Fashion</v>
      </c>
      <c r="L2758" t="str">
        <f>_xlfn.XLOOKUP(D2758,Products!A:A,Products!D:D)</f>
        <v>Watches</v>
      </c>
      <c r="M2758">
        <f t="shared" si="387"/>
        <v>29.24</v>
      </c>
      <c r="N2758">
        <f t="shared" si="388"/>
        <v>15.28</v>
      </c>
      <c r="O2758">
        <f t="shared" si="389"/>
        <v>13.959999999999999</v>
      </c>
      <c r="P2758" s="8">
        <f t="shared" si="390"/>
        <v>0.47742818057455538</v>
      </c>
      <c r="Q2758">
        <f t="shared" si="391"/>
        <v>2.9239999999999999</v>
      </c>
      <c r="R2758">
        <f t="shared" si="392"/>
        <v>26.315999999999999</v>
      </c>
      <c r="S2758">
        <f t="shared" si="393"/>
        <v>11.036</v>
      </c>
      <c r="T2758" t="str">
        <f>_xlfn.XLOOKUP(C2758,Customers!A:A,Customers!D:D)</f>
        <v>F</v>
      </c>
      <c r="U2758" s="13">
        <f>_xlfn.XLOOKUP(C2758,Customers!A:A,Customers!E:E)</f>
        <v>33347</v>
      </c>
      <c r="V2758" t="str">
        <f>_xlfn.XLOOKUP(C2758,Customers!A:A,Customers!F:F)</f>
        <v>North George</v>
      </c>
      <c r="W2758" s="13">
        <f>_xlfn.XLOOKUP(C2758,Customers!A:A,Customers!G:G)</f>
        <v>45007</v>
      </c>
      <c r="X2758">
        <f t="shared" ca="1" si="394"/>
        <v>35</v>
      </c>
      <c r="Y2758" t="str">
        <f t="shared" ca="1" si="395"/>
        <v>26-35</v>
      </c>
    </row>
    <row r="2759" spans="1:25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  <c r="I2759">
        <f>_xlfn.XLOOKUP(D2759,Products!A:A,Products!E:E)</f>
        <v>248.57</v>
      </c>
      <c r="J2759">
        <f>_xlfn.XLOOKUP(D2759,Products!A:A,Products!F:F)</f>
        <v>190.67</v>
      </c>
      <c r="K2759" t="str">
        <f>_xlfn.XLOOKUP(D2759,Products!A:A,Products!C:C)</f>
        <v>Electronics</v>
      </c>
      <c r="L2759" t="str">
        <f>_xlfn.XLOOKUP(D2759,Products!A:A,Products!D:D)</f>
        <v>Headphones</v>
      </c>
      <c r="M2759">
        <f t="shared" si="387"/>
        <v>994.28</v>
      </c>
      <c r="N2759">
        <f t="shared" si="388"/>
        <v>762.68</v>
      </c>
      <c r="O2759">
        <f t="shared" si="389"/>
        <v>231.60000000000002</v>
      </c>
      <c r="P2759" s="8">
        <f t="shared" si="390"/>
        <v>0.2329323731745585</v>
      </c>
      <c r="Q2759">
        <f t="shared" si="391"/>
        <v>0</v>
      </c>
      <c r="R2759">
        <f t="shared" si="392"/>
        <v>994.28</v>
      </c>
      <c r="S2759">
        <f t="shared" si="393"/>
        <v>231.60000000000002</v>
      </c>
      <c r="T2759" t="str">
        <f>_xlfn.XLOOKUP(C2759,Customers!A:A,Customers!D:D)</f>
        <v>F</v>
      </c>
      <c r="U2759" s="13">
        <f>_xlfn.XLOOKUP(C2759,Customers!A:A,Customers!E:E)</f>
        <v>29674</v>
      </c>
      <c r="V2759" t="str">
        <f>_xlfn.XLOOKUP(C2759,Customers!A:A,Customers!F:F)</f>
        <v>West Josephport</v>
      </c>
      <c r="W2759" s="13">
        <f>_xlfn.XLOOKUP(C2759,Customers!A:A,Customers!G:G)</f>
        <v>44600</v>
      </c>
      <c r="X2759">
        <f t="shared" ca="1" si="394"/>
        <v>45</v>
      </c>
      <c r="Y2759" t="str">
        <f t="shared" ca="1" si="395"/>
        <v>36-50</v>
      </c>
    </row>
    <row r="2760" spans="1:25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  <c r="I2760">
        <f>_xlfn.XLOOKUP(D2760,Products!A:A,Products!E:E)</f>
        <v>1246.1099999999999</v>
      </c>
      <c r="J2760">
        <f>_xlfn.XLOOKUP(D2760,Products!A:A,Products!F:F)</f>
        <v>833.52</v>
      </c>
      <c r="K2760" t="str">
        <f>_xlfn.XLOOKUP(D2760,Products!A:A,Products!C:C)</f>
        <v>Electronics</v>
      </c>
      <c r="L2760" t="str">
        <f>_xlfn.XLOOKUP(D2760,Products!A:A,Products!D:D)</f>
        <v>Headphones</v>
      </c>
      <c r="M2760">
        <f t="shared" si="387"/>
        <v>3738.33</v>
      </c>
      <c r="N2760">
        <f t="shared" si="388"/>
        <v>2500.56</v>
      </c>
      <c r="O2760">
        <f t="shared" si="389"/>
        <v>1237.77</v>
      </c>
      <c r="P2760" s="8">
        <f t="shared" si="390"/>
        <v>0.33110239063967067</v>
      </c>
      <c r="Q2760">
        <f t="shared" si="391"/>
        <v>0</v>
      </c>
      <c r="R2760">
        <f t="shared" si="392"/>
        <v>3738.33</v>
      </c>
      <c r="S2760">
        <f t="shared" si="393"/>
        <v>1237.77</v>
      </c>
      <c r="T2760" t="str">
        <f>_xlfn.XLOOKUP(C2760,Customers!A:A,Customers!D:D)</f>
        <v>F</v>
      </c>
      <c r="U2760" s="13">
        <f>_xlfn.XLOOKUP(C2760,Customers!A:A,Customers!E:E)</f>
        <v>28708</v>
      </c>
      <c r="V2760" t="str">
        <f>_xlfn.XLOOKUP(C2760,Customers!A:A,Customers!F:F)</f>
        <v>Allisonmouth</v>
      </c>
      <c r="W2760" s="13">
        <f>_xlfn.XLOOKUP(C2760,Customers!A:A,Customers!G:G)</f>
        <v>45298</v>
      </c>
      <c r="X2760">
        <f t="shared" ca="1" si="394"/>
        <v>47</v>
      </c>
      <c r="Y2760" t="str">
        <f t="shared" ca="1" si="395"/>
        <v>36-50</v>
      </c>
    </row>
    <row r="2761" spans="1:25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  <c r="I2761">
        <f>_xlfn.XLOOKUP(D2761,Products!A:A,Products!E:E)</f>
        <v>1197.18</v>
      </c>
      <c r="J2761">
        <f>_xlfn.XLOOKUP(D2761,Products!A:A,Products!F:F)</f>
        <v>722.74</v>
      </c>
      <c r="K2761" t="str">
        <f>_xlfn.XLOOKUP(D2761,Products!A:A,Products!C:C)</f>
        <v>Electronics</v>
      </c>
      <c r="L2761" t="str">
        <f>_xlfn.XLOOKUP(D2761,Products!A:A,Products!D:D)</f>
        <v>Smartphone</v>
      </c>
      <c r="M2761">
        <f t="shared" si="387"/>
        <v>2394.36</v>
      </c>
      <c r="N2761">
        <f t="shared" si="388"/>
        <v>1445.48</v>
      </c>
      <c r="O2761">
        <f t="shared" si="389"/>
        <v>948.88000000000011</v>
      </c>
      <c r="P2761" s="8">
        <f t="shared" si="390"/>
        <v>0.39629796688885549</v>
      </c>
      <c r="Q2761">
        <f t="shared" si="391"/>
        <v>119.71800000000002</v>
      </c>
      <c r="R2761">
        <f t="shared" si="392"/>
        <v>2274.6420000000003</v>
      </c>
      <c r="S2761">
        <f t="shared" si="393"/>
        <v>829.16200000000026</v>
      </c>
      <c r="T2761" t="str">
        <f>_xlfn.XLOOKUP(C2761,Customers!A:A,Customers!D:D)</f>
        <v>M</v>
      </c>
      <c r="U2761" s="13">
        <f>_xlfn.XLOOKUP(C2761,Customers!A:A,Customers!E:E)</f>
        <v>38555</v>
      </c>
      <c r="V2761" t="str">
        <f>_xlfn.XLOOKUP(C2761,Customers!A:A,Customers!F:F)</f>
        <v>West Tinatown</v>
      </c>
      <c r="W2761" s="13">
        <f>_xlfn.XLOOKUP(C2761,Customers!A:A,Customers!G:G)</f>
        <v>44145</v>
      </c>
      <c r="X2761">
        <f t="shared" ca="1" si="394"/>
        <v>20</v>
      </c>
      <c r="Y2761" t="str">
        <f t="shared" ca="1" si="395"/>
        <v>18-25</v>
      </c>
    </row>
    <row r="2762" spans="1:25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  <c r="I2762">
        <f>_xlfn.XLOOKUP(D2762,Products!A:A,Products!E:E)</f>
        <v>1194.1199999999999</v>
      </c>
      <c r="J2762">
        <f>_xlfn.XLOOKUP(D2762,Products!A:A,Products!F:F)</f>
        <v>838.95</v>
      </c>
      <c r="K2762" t="str">
        <f>_xlfn.XLOOKUP(D2762,Products!A:A,Products!C:C)</f>
        <v>Electronics</v>
      </c>
      <c r="L2762" t="str">
        <f>_xlfn.XLOOKUP(D2762,Products!A:A,Products!D:D)</f>
        <v>Smartphone</v>
      </c>
      <c r="M2762">
        <f t="shared" si="387"/>
        <v>2388.2399999999998</v>
      </c>
      <c r="N2762">
        <f t="shared" si="388"/>
        <v>1677.9</v>
      </c>
      <c r="O2762">
        <f t="shared" si="389"/>
        <v>710.33999999999969</v>
      </c>
      <c r="P2762" s="8">
        <f t="shared" si="390"/>
        <v>0.29743241885237653</v>
      </c>
      <c r="Q2762">
        <f t="shared" si="391"/>
        <v>0</v>
      </c>
      <c r="R2762">
        <f t="shared" si="392"/>
        <v>2388.2399999999998</v>
      </c>
      <c r="S2762">
        <f t="shared" si="393"/>
        <v>710.33999999999969</v>
      </c>
      <c r="T2762" t="str">
        <f>_xlfn.XLOOKUP(C2762,Customers!A:A,Customers!D:D)</f>
        <v>F</v>
      </c>
      <c r="U2762" s="13">
        <f>_xlfn.XLOOKUP(C2762,Customers!A:A,Customers!E:E)</f>
        <v>37024</v>
      </c>
      <c r="V2762" t="str">
        <f>_xlfn.XLOOKUP(C2762,Customers!A:A,Customers!F:F)</f>
        <v>South Markbury</v>
      </c>
      <c r="W2762" s="13">
        <f>_xlfn.XLOOKUP(C2762,Customers!A:A,Customers!G:G)</f>
        <v>45117</v>
      </c>
      <c r="X2762">
        <f t="shared" ca="1" si="394"/>
        <v>25</v>
      </c>
      <c r="Y2762" t="str">
        <f t="shared" ca="1" si="395"/>
        <v>18-25</v>
      </c>
    </row>
    <row r="2763" spans="1:25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  <c r="I2763">
        <f>_xlfn.XLOOKUP(D2763,Products!A:A,Products!E:E)</f>
        <v>270.45</v>
      </c>
      <c r="J2763">
        <f>_xlfn.XLOOKUP(D2763,Products!A:A,Products!F:F)</f>
        <v>187.6</v>
      </c>
      <c r="K2763" t="str">
        <f>_xlfn.XLOOKUP(D2763,Products!A:A,Products!C:C)</f>
        <v>Fashion</v>
      </c>
      <c r="L2763" t="str">
        <f>_xlfn.XLOOKUP(D2763,Products!A:A,Products!D:D)</f>
        <v>Bags</v>
      </c>
      <c r="M2763">
        <f t="shared" si="387"/>
        <v>1352.25</v>
      </c>
      <c r="N2763">
        <f t="shared" si="388"/>
        <v>938</v>
      </c>
      <c r="O2763">
        <f t="shared" si="389"/>
        <v>414.25</v>
      </c>
      <c r="P2763" s="8">
        <f t="shared" si="390"/>
        <v>0.30634128304677388</v>
      </c>
      <c r="Q2763">
        <f t="shared" si="391"/>
        <v>202.83750000000001</v>
      </c>
      <c r="R2763">
        <f t="shared" si="392"/>
        <v>1149.4124999999999</v>
      </c>
      <c r="S2763">
        <f t="shared" si="393"/>
        <v>211.41249999999991</v>
      </c>
      <c r="T2763" t="str">
        <f>_xlfn.XLOOKUP(C2763,Customers!A:A,Customers!D:D)</f>
        <v>M</v>
      </c>
      <c r="U2763" s="13">
        <f>_xlfn.XLOOKUP(C2763,Customers!A:A,Customers!E:E)</f>
        <v>26671</v>
      </c>
      <c r="V2763" t="str">
        <f>_xlfn.XLOOKUP(C2763,Customers!A:A,Customers!F:F)</f>
        <v>West Amandashire</v>
      </c>
      <c r="W2763" s="13">
        <f>_xlfn.XLOOKUP(C2763,Customers!A:A,Customers!G:G)</f>
        <v>45075</v>
      </c>
      <c r="X2763">
        <f t="shared" ca="1" si="394"/>
        <v>53</v>
      </c>
      <c r="Y2763" t="str">
        <f t="shared" ca="1" si="395"/>
        <v>50+</v>
      </c>
    </row>
    <row r="2764" spans="1:25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  <c r="I2764">
        <f>_xlfn.XLOOKUP(D2764,Products!A:A,Products!E:E)</f>
        <v>818.76</v>
      </c>
      <c r="J2764">
        <f>_xlfn.XLOOKUP(D2764,Products!A:A,Products!F:F)</f>
        <v>527.62</v>
      </c>
      <c r="K2764" t="str">
        <f>_xlfn.XLOOKUP(D2764,Products!A:A,Products!C:C)</f>
        <v>Electronics</v>
      </c>
      <c r="L2764" t="str">
        <f>_xlfn.XLOOKUP(D2764,Products!A:A,Products!D:D)</f>
        <v>Television</v>
      </c>
      <c r="M2764">
        <f t="shared" si="387"/>
        <v>4093.8</v>
      </c>
      <c r="N2764">
        <f t="shared" si="388"/>
        <v>2638.1</v>
      </c>
      <c r="O2764">
        <f t="shared" si="389"/>
        <v>1455.7000000000003</v>
      </c>
      <c r="P2764" s="8">
        <f t="shared" si="390"/>
        <v>0.35558649665347603</v>
      </c>
      <c r="Q2764">
        <f t="shared" si="391"/>
        <v>204.69000000000003</v>
      </c>
      <c r="R2764">
        <f t="shared" si="392"/>
        <v>3889.11</v>
      </c>
      <c r="S2764">
        <f t="shared" si="393"/>
        <v>1251.0100000000002</v>
      </c>
      <c r="T2764" t="str">
        <f>_xlfn.XLOOKUP(C2764,Customers!A:A,Customers!D:D)</f>
        <v>F</v>
      </c>
      <c r="U2764" s="13">
        <f>_xlfn.XLOOKUP(C2764,Customers!A:A,Customers!E:E)</f>
        <v>34980</v>
      </c>
      <c r="V2764" t="str">
        <f>_xlfn.XLOOKUP(C2764,Customers!A:A,Customers!F:F)</f>
        <v>Lake Dale</v>
      </c>
      <c r="W2764" s="13">
        <f>_xlfn.XLOOKUP(C2764,Customers!A:A,Customers!G:G)</f>
        <v>45124</v>
      </c>
      <c r="X2764">
        <f t="shared" ca="1" si="394"/>
        <v>30</v>
      </c>
      <c r="Y2764" t="str">
        <f t="shared" ca="1" si="395"/>
        <v>26-35</v>
      </c>
    </row>
    <row r="2765" spans="1:25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  <c r="I2765">
        <f>_xlfn.XLOOKUP(D2765,Products!A:A,Products!E:E)</f>
        <v>1879.08</v>
      </c>
      <c r="J2765">
        <f>_xlfn.XLOOKUP(D2765,Products!A:A,Products!F:F)</f>
        <v>1004.56</v>
      </c>
      <c r="K2765" t="str">
        <f>_xlfn.XLOOKUP(D2765,Products!A:A,Products!C:C)</f>
        <v>Groceries</v>
      </c>
      <c r="L2765" t="str">
        <f>_xlfn.XLOOKUP(D2765,Products!A:A,Products!D:D)</f>
        <v>Dairy</v>
      </c>
      <c r="M2765">
        <f t="shared" si="387"/>
        <v>9395.4</v>
      </c>
      <c r="N2765">
        <f t="shared" si="388"/>
        <v>5022.7999999999993</v>
      </c>
      <c r="O2765">
        <f t="shared" si="389"/>
        <v>4372.6000000000004</v>
      </c>
      <c r="P2765" s="8">
        <f t="shared" si="390"/>
        <v>0.46539796070417444</v>
      </c>
      <c r="Q2765">
        <f t="shared" si="391"/>
        <v>1409.31</v>
      </c>
      <c r="R2765">
        <f t="shared" si="392"/>
        <v>7986.09</v>
      </c>
      <c r="S2765">
        <f t="shared" si="393"/>
        <v>2963.2900000000009</v>
      </c>
      <c r="T2765" t="str">
        <f>_xlfn.XLOOKUP(C2765,Customers!A:A,Customers!D:D)</f>
        <v>M</v>
      </c>
      <c r="U2765" s="13">
        <f>_xlfn.XLOOKUP(C2765,Customers!A:A,Customers!E:E)</f>
        <v>38351</v>
      </c>
      <c r="V2765" t="str">
        <f>_xlfn.XLOOKUP(C2765,Customers!A:A,Customers!F:F)</f>
        <v>Newtonborough</v>
      </c>
      <c r="W2765" s="13">
        <f>_xlfn.XLOOKUP(C2765,Customers!A:A,Customers!G:G)</f>
        <v>44661</v>
      </c>
      <c r="X2765">
        <f t="shared" ca="1" si="394"/>
        <v>21</v>
      </c>
      <c r="Y2765" t="str">
        <f t="shared" ca="1" si="395"/>
        <v>18-25</v>
      </c>
    </row>
    <row r="2766" spans="1:25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  <c r="I2766">
        <f>_xlfn.XLOOKUP(D2766,Products!A:A,Products!E:E)</f>
        <v>1044.6400000000001</v>
      </c>
      <c r="J2766">
        <f>_xlfn.XLOOKUP(D2766,Products!A:A,Products!F:F)</f>
        <v>775.07</v>
      </c>
      <c r="K2766" t="str">
        <f>_xlfn.XLOOKUP(D2766,Products!A:A,Products!C:C)</f>
        <v>Fashion</v>
      </c>
      <c r="L2766" t="str">
        <f>_xlfn.XLOOKUP(D2766,Products!A:A,Products!D:D)</f>
        <v>Footwear</v>
      </c>
      <c r="M2766">
        <f t="shared" si="387"/>
        <v>3133.92</v>
      </c>
      <c r="N2766">
        <f t="shared" si="388"/>
        <v>2325.21</v>
      </c>
      <c r="O2766">
        <f t="shared" si="389"/>
        <v>808.71</v>
      </c>
      <c r="P2766" s="8">
        <f t="shared" si="390"/>
        <v>0.25805062030938891</v>
      </c>
      <c r="Q2766">
        <f t="shared" si="391"/>
        <v>313.39200000000005</v>
      </c>
      <c r="R2766">
        <f t="shared" si="392"/>
        <v>2820.5280000000002</v>
      </c>
      <c r="S2766">
        <f t="shared" si="393"/>
        <v>495.31800000000021</v>
      </c>
      <c r="T2766" t="str">
        <f>_xlfn.XLOOKUP(C2766,Customers!A:A,Customers!D:D)</f>
        <v>M</v>
      </c>
      <c r="U2766" s="13">
        <f>_xlfn.XLOOKUP(C2766,Customers!A:A,Customers!E:E)</f>
        <v>38926</v>
      </c>
      <c r="V2766" t="str">
        <f>_xlfn.XLOOKUP(C2766,Customers!A:A,Customers!F:F)</f>
        <v>Franklinview</v>
      </c>
      <c r="W2766" s="13">
        <f>_xlfn.XLOOKUP(C2766,Customers!A:A,Customers!G:G)</f>
        <v>45195</v>
      </c>
      <c r="X2766">
        <f t="shared" ca="1" si="394"/>
        <v>19</v>
      </c>
      <c r="Y2766" t="str">
        <f t="shared" ca="1" si="395"/>
        <v>18-25</v>
      </c>
    </row>
    <row r="2767" spans="1:25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  <c r="I2767">
        <f>_xlfn.XLOOKUP(D2767,Products!A:A,Products!E:E)</f>
        <v>1044.6400000000001</v>
      </c>
      <c r="J2767">
        <f>_xlfn.XLOOKUP(D2767,Products!A:A,Products!F:F)</f>
        <v>775.07</v>
      </c>
      <c r="K2767" t="str">
        <f>_xlfn.XLOOKUP(D2767,Products!A:A,Products!C:C)</f>
        <v>Fashion</v>
      </c>
      <c r="L2767" t="str">
        <f>_xlfn.XLOOKUP(D2767,Products!A:A,Products!D:D)</f>
        <v>Footwear</v>
      </c>
      <c r="M2767">
        <f t="shared" si="387"/>
        <v>2089.2800000000002</v>
      </c>
      <c r="N2767">
        <f t="shared" si="388"/>
        <v>1550.14</v>
      </c>
      <c r="O2767">
        <f t="shared" si="389"/>
        <v>539.1400000000001</v>
      </c>
      <c r="P2767" s="8">
        <f t="shared" si="390"/>
        <v>0.25805062030938891</v>
      </c>
      <c r="Q2767">
        <f t="shared" si="391"/>
        <v>208.92800000000003</v>
      </c>
      <c r="R2767">
        <f t="shared" si="392"/>
        <v>1880.3520000000001</v>
      </c>
      <c r="S2767">
        <f t="shared" si="393"/>
        <v>330.21199999999999</v>
      </c>
      <c r="T2767" t="str">
        <f>_xlfn.XLOOKUP(C2767,Customers!A:A,Customers!D:D)</f>
        <v>M</v>
      </c>
      <c r="U2767" s="13">
        <f>_xlfn.XLOOKUP(C2767,Customers!A:A,Customers!E:E)</f>
        <v>30183</v>
      </c>
      <c r="V2767" t="str">
        <f>_xlfn.XLOOKUP(C2767,Customers!A:A,Customers!F:F)</f>
        <v>Seanville</v>
      </c>
      <c r="W2767" s="13">
        <f>_xlfn.XLOOKUP(C2767,Customers!A:A,Customers!G:G)</f>
        <v>44184</v>
      </c>
      <c r="X2767">
        <f t="shared" ca="1" si="394"/>
        <v>43</v>
      </c>
      <c r="Y2767" t="str">
        <f t="shared" ca="1" si="395"/>
        <v>36-50</v>
      </c>
    </row>
    <row r="2768" spans="1:25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  <c r="I2768">
        <f>_xlfn.XLOOKUP(D2768,Products!A:A,Products!E:E)</f>
        <v>1165.3699999999999</v>
      </c>
      <c r="J2768">
        <f>_xlfn.XLOOKUP(D2768,Products!A:A,Products!F:F)</f>
        <v>926.55</v>
      </c>
      <c r="K2768" t="str">
        <f>_xlfn.XLOOKUP(D2768,Products!A:A,Products!C:C)</f>
        <v>Fashion</v>
      </c>
      <c r="L2768" t="str">
        <f>_xlfn.XLOOKUP(D2768,Products!A:A,Products!D:D)</f>
        <v>Clothing</v>
      </c>
      <c r="M2768">
        <f t="shared" si="387"/>
        <v>3496.1099999999997</v>
      </c>
      <c r="N2768">
        <f t="shared" si="388"/>
        <v>2779.6499999999996</v>
      </c>
      <c r="O2768">
        <f t="shared" si="389"/>
        <v>716.46</v>
      </c>
      <c r="P2768" s="8">
        <f t="shared" si="390"/>
        <v>0.20493062289230032</v>
      </c>
      <c r="Q2768">
        <f t="shared" si="391"/>
        <v>174.80549999999999</v>
      </c>
      <c r="R2768">
        <f t="shared" si="392"/>
        <v>3321.3044999999997</v>
      </c>
      <c r="S2768">
        <f t="shared" si="393"/>
        <v>541.6545000000001</v>
      </c>
      <c r="T2768" t="str">
        <f>_xlfn.XLOOKUP(C2768,Customers!A:A,Customers!D:D)</f>
        <v>F</v>
      </c>
      <c r="U2768" s="13">
        <f>_xlfn.XLOOKUP(C2768,Customers!A:A,Customers!E:E)</f>
        <v>30128</v>
      </c>
      <c r="V2768" t="str">
        <f>_xlfn.XLOOKUP(C2768,Customers!A:A,Customers!F:F)</f>
        <v>Travisstad</v>
      </c>
      <c r="W2768" s="13">
        <f>_xlfn.XLOOKUP(C2768,Customers!A:A,Customers!G:G)</f>
        <v>45401</v>
      </c>
      <c r="X2768">
        <f t="shared" ca="1" si="394"/>
        <v>43</v>
      </c>
      <c r="Y2768" t="str">
        <f t="shared" ca="1" si="395"/>
        <v>36-50</v>
      </c>
    </row>
    <row r="2769" spans="1:25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  <c r="I2769">
        <f>_xlfn.XLOOKUP(D2769,Products!A:A,Products!E:E)</f>
        <v>248.57</v>
      </c>
      <c r="J2769">
        <f>_xlfn.XLOOKUP(D2769,Products!A:A,Products!F:F)</f>
        <v>190.67</v>
      </c>
      <c r="K2769" t="str">
        <f>_xlfn.XLOOKUP(D2769,Products!A:A,Products!C:C)</f>
        <v>Electronics</v>
      </c>
      <c r="L2769" t="str">
        <f>_xlfn.XLOOKUP(D2769,Products!A:A,Products!D:D)</f>
        <v>Headphones</v>
      </c>
      <c r="M2769">
        <f t="shared" si="387"/>
        <v>994.28</v>
      </c>
      <c r="N2769">
        <f t="shared" si="388"/>
        <v>762.68</v>
      </c>
      <c r="O2769">
        <f t="shared" si="389"/>
        <v>231.60000000000002</v>
      </c>
      <c r="P2769" s="8">
        <f t="shared" si="390"/>
        <v>0.2329323731745585</v>
      </c>
      <c r="Q2769">
        <f t="shared" si="391"/>
        <v>99.427999999999997</v>
      </c>
      <c r="R2769">
        <f t="shared" si="392"/>
        <v>894.85199999999998</v>
      </c>
      <c r="S2769">
        <f t="shared" si="393"/>
        <v>132.17200000000003</v>
      </c>
      <c r="T2769" t="str">
        <f>_xlfn.XLOOKUP(C2769,Customers!A:A,Customers!D:D)</f>
        <v>F</v>
      </c>
      <c r="U2769" s="13">
        <f>_xlfn.XLOOKUP(C2769,Customers!A:A,Customers!E:E)</f>
        <v>26004</v>
      </c>
      <c r="V2769" t="str">
        <f>_xlfn.XLOOKUP(C2769,Customers!A:A,Customers!F:F)</f>
        <v>Bradyshire</v>
      </c>
      <c r="W2769" s="13">
        <f>_xlfn.XLOOKUP(C2769,Customers!A:A,Customers!G:G)</f>
        <v>44575</v>
      </c>
      <c r="X2769">
        <f t="shared" ca="1" si="394"/>
        <v>55</v>
      </c>
      <c r="Y2769" t="str">
        <f t="shared" ca="1" si="395"/>
        <v>50+</v>
      </c>
    </row>
    <row r="2770" spans="1:25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  <c r="I2770">
        <f>_xlfn.XLOOKUP(D2770,Products!A:A,Products!E:E)</f>
        <v>428.05</v>
      </c>
      <c r="J2770">
        <f>_xlfn.XLOOKUP(D2770,Products!A:A,Products!F:F)</f>
        <v>246.07</v>
      </c>
      <c r="K2770" t="str">
        <f>_xlfn.XLOOKUP(D2770,Products!A:A,Products!C:C)</f>
        <v>Electronics</v>
      </c>
      <c r="L2770" t="str">
        <f>_xlfn.XLOOKUP(D2770,Products!A:A,Products!D:D)</f>
        <v>Laptop</v>
      </c>
      <c r="M2770">
        <f t="shared" si="387"/>
        <v>1284.1500000000001</v>
      </c>
      <c r="N2770">
        <f t="shared" si="388"/>
        <v>738.21</v>
      </c>
      <c r="O2770">
        <f t="shared" si="389"/>
        <v>545.94000000000005</v>
      </c>
      <c r="P2770" s="8">
        <f t="shared" si="390"/>
        <v>0.42513725032122418</v>
      </c>
      <c r="Q2770">
        <f t="shared" si="391"/>
        <v>64.20750000000001</v>
      </c>
      <c r="R2770">
        <f t="shared" si="392"/>
        <v>1219.9425000000001</v>
      </c>
      <c r="S2770">
        <f t="shared" si="393"/>
        <v>481.73250000000007</v>
      </c>
      <c r="T2770" t="str">
        <f>_xlfn.XLOOKUP(C2770,Customers!A:A,Customers!D:D)</f>
        <v>M</v>
      </c>
      <c r="U2770" s="13">
        <f>_xlfn.XLOOKUP(C2770,Customers!A:A,Customers!E:E)</f>
        <v>24005</v>
      </c>
      <c r="V2770" t="str">
        <f>_xlfn.XLOOKUP(C2770,Customers!A:A,Customers!F:F)</f>
        <v>Kevinshire</v>
      </c>
      <c r="W2770" s="13">
        <f>_xlfn.XLOOKUP(C2770,Customers!A:A,Customers!G:G)</f>
        <v>45374</v>
      </c>
      <c r="X2770">
        <f t="shared" ca="1" si="394"/>
        <v>60</v>
      </c>
      <c r="Y2770" t="str">
        <f t="shared" ca="1" si="395"/>
        <v>50+</v>
      </c>
    </row>
    <row r="2771" spans="1:25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  <c r="I2771">
        <f>_xlfn.XLOOKUP(D2771,Products!A:A,Products!E:E)</f>
        <v>1015.76</v>
      </c>
      <c r="J2771">
        <f>_xlfn.XLOOKUP(D2771,Products!A:A,Products!F:F)</f>
        <v>584.4</v>
      </c>
      <c r="K2771" t="str">
        <f>_xlfn.XLOOKUP(D2771,Products!A:A,Products!C:C)</f>
        <v>Groceries</v>
      </c>
      <c r="L2771" t="str">
        <f>_xlfn.XLOOKUP(D2771,Products!A:A,Products!D:D)</f>
        <v>Dairy</v>
      </c>
      <c r="M2771">
        <f t="shared" si="387"/>
        <v>1015.76</v>
      </c>
      <c r="N2771">
        <f t="shared" si="388"/>
        <v>584.4</v>
      </c>
      <c r="O2771">
        <f t="shared" si="389"/>
        <v>431.36</v>
      </c>
      <c r="P2771" s="8">
        <f t="shared" si="390"/>
        <v>0.42466724423092073</v>
      </c>
      <c r="Q2771">
        <f t="shared" si="391"/>
        <v>152.364</v>
      </c>
      <c r="R2771">
        <f t="shared" si="392"/>
        <v>863.39599999999996</v>
      </c>
      <c r="S2771">
        <f t="shared" si="393"/>
        <v>278.99599999999998</v>
      </c>
      <c r="T2771" t="str">
        <f>_xlfn.XLOOKUP(C2771,Customers!A:A,Customers!D:D)</f>
        <v>M</v>
      </c>
      <c r="U2771" s="13">
        <f>_xlfn.XLOOKUP(C2771,Customers!A:A,Customers!E:E)</f>
        <v>24029</v>
      </c>
      <c r="V2771" t="str">
        <f>_xlfn.XLOOKUP(C2771,Customers!A:A,Customers!F:F)</f>
        <v>New Reginald</v>
      </c>
      <c r="W2771" s="13">
        <f>_xlfn.XLOOKUP(C2771,Customers!A:A,Customers!G:G)</f>
        <v>44937</v>
      </c>
      <c r="X2771">
        <f t="shared" ca="1" si="394"/>
        <v>60</v>
      </c>
      <c r="Y2771" t="str">
        <f t="shared" ca="1" si="395"/>
        <v>50+</v>
      </c>
    </row>
    <row r="2772" spans="1:25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  <c r="I2772">
        <f>_xlfn.XLOOKUP(D2772,Products!A:A,Products!E:E)</f>
        <v>1879.08</v>
      </c>
      <c r="J2772">
        <f>_xlfn.XLOOKUP(D2772,Products!A:A,Products!F:F)</f>
        <v>1004.56</v>
      </c>
      <c r="K2772" t="str">
        <f>_xlfn.XLOOKUP(D2772,Products!A:A,Products!C:C)</f>
        <v>Groceries</v>
      </c>
      <c r="L2772" t="str">
        <f>_xlfn.XLOOKUP(D2772,Products!A:A,Products!D:D)</f>
        <v>Dairy</v>
      </c>
      <c r="M2772">
        <f t="shared" si="387"/>
        <v>7516.32</v>
      </c>
      <c r="N2772">
        <f t="shared" si="388"/>
        <v>4018.24</v>
      </c>
      <c r="O2772">
        <f t="shared" si="389"/>
        <v>3498.08</v>
      </c>
      <c r="P2772" s="8">
        <f t="shared" si="390"/>
        <v>0.46539796070417438</v>
      </c>
      <c r="Q2772">
        <f t="shared" si="391"/>
        <v>0</v>
      </c>
      <c r="R2772">
        <f t="shared" si="392"/>
        <v>7516.32</v>
      </c>
      <c r="S2772">
        <f t="shared" si="393"/>
        <v>3498.08</v>
      </c>
      <c r="T2772" t="str">
        <f>_xlfn.XLOOKUP(C2772,Customers!A:A,Customers!D:D)</f>
        <v>F</v>
      </c>
      <c r="U2772" s="13">
        <f>_xlfn.XLOOKUP(C2772,Customers!A:A,Customers!E:E)</f>
        <v>27978</v>
      </c>
      <c r="V2772" t="str">
        <f>_xlfn.XLOOKUP(C2772,Customers!A:A,Customers!F:F)</f>
        <v>Anthonystad</v>
      </c>
      <c r="W2772" s="13">
        <f>_xlfn.XLOOKUP(C2772,Customers!A:A,Customers!G:G)</f>
        <v>45697</v>
      </c>
      <c r="X2772">
        <f t="shared" ca="1" si="394"/>
        <v>49</v>
      </c>
      <c r="Y2772" t="str">
        <f t="shared" ca="1" si="395"/>
        <v>36-50</v>
      </c>
    </row>
    <row r="2773" spans="1:25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  <c r="I2773">
        <f>_xlfn.XLOOKUP(D2773,Products!A:A,Products!E:E)</f>
        <v>29.24</v>
      </c>
      <c r="J2773">
        <f>_xlfn.XLOOKUP(D2773,Products!A:A,Products!F:F)</f>
        <v>15.28</v>
      </c>
      <c r="K2773" t="str">
        <f>_xlfn.XLOOKUP(D2773,Products!A:A,Products!C:C)</f>
        <v>Fashion</v>
      </c>
      <c r="L2773" t="str">
        <f>_xlfn.XLOOKUP(D2773,Products!A:A,Products!D:D)</f>
        <v>Watches</v>
      </c>
      <c r="M2773">
        <f t="shared" si="387"/>
        <v>116.96</v>
      </c>
      <c r="N2773">
        <f t="shared" si="388"/>
        <v>61.12</v>
      </c>
      <c r="O2773">
        <f t="shared" si="389"/>
        <v>55.839999999999996</v>
      </c>
      <c r="P2773" s="8">
        <f t="shared" si="390"/>
        <v>0.47742818057455538</v>
      </c>
      <c r="Q2773">
        <f t="shared" si="391"/>
        <v>0</v>
      </c>
      <c r="R2773">
        <f t="shared" si="392"/>
        <v>116.96</v>
      </c>
      <c r="S2773">
        <f t="shared" si="393"/>
        <v>55.839999999999996</v>
      </c>
      <c r="T2773" t="str">
        <f>_xlfn.XLOOKUP(C2773,Customers!A:A,Customers!D:D)</f>
        <v>M</v>
      </c>
      <c r="U2773" s="13">
        <f>_xlfn.XLOOKUP(C2773,Customers!A:A,Customers!E:E)</f>
        <v>31688</v>
      </c>
      <c r="V2773" t="str">
        <f>_xlfn.XLOOKUP(C2773,Customers!A:A,Customers!F:F)</f>
        <v>Costaberg</v>
      </c>
      <c r="W2773" s="13">
        <f>_xlfn.XLOOKUP(C2773,Customers!A:A,Customers!G:G)</f>
        <v>44751</v>
      </c>
      <c r="X2773">
        <f t="shared" ca="1" si="394"/>
        <v>39</v>
      </c>
      <c r="Y2773" t="str">
        <f t="shared" ca="1" si="395"/>
        <v>36-50</v>
      </c>
    </row>
    <row r="2774" spans="1:25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  <c r="I2774">
        <f>_xlfn.XLOOKUP(D2774,Products!A:A,Products!E:E)</f>
        <v>1501.46</v>
      </c>
      <c r="J2774">
        <f>_xlfn.XLOOKUP(D2774,Products!A:A,Products!F:F)</f>
        <v>1167.73</v>
      </c>
      <c r="K2774" t="str">
        <f>_xlfn.XLOOKUP(D2774,Products!A:A,Products!C:C)</f>
        <v>Fashion</v>
      </c>
      <c r="L2774" t="str">
        <f>_xlfn.XLOOKUP(D2774,Products!A:A,Products!D:D)</f>
        <v>Watches</v>
      </c>
      <c r="M2774">
        <f t="shared" si="387"/>
        <v>1501.46</v>
      </c>
      <c r="N2774">
        <f t="shared" si="388"/>
        <v>1167.73</v>
      </c>
      <c r="O2774">
        <f t="shared" si="389"/>
        <v>333.73</v>
      </c>
      <c r="P2774" s="8">
        <f t="shared" si="390"/>
        <v>0.22227032355174298</v>
      </c>
      <c r="Q2774">
        <f t="shared" si="391"/>
        <v>150.14600000000002</v>
      </c>
      <c r="R2774">
        <f t="shared" si="392"/>
        <v>1351.3140000000001</v>
      </c>
      <c r="S2774">
        <f t="shared" si="393"/>
        <v>183.58400000000006</v>
      </c>
      <c r="T2774" t="str">
        <f>_xlfn.XLOOKUP(C2774,Customers!A:A,Customers!D:D)</f>
        <v>F</v>
      </c>
      <c r="U2774" s="13">
        <f>_xlfn.XLOOKUP(C2774,Customers!A:A,Customers!E:E)</f>
        <v>32818</v>
      </c>
      <c r="V2774" t="str">
        <f>_xlfn.XLOOKUP(C2774,Customers!A:A,Customers!F:F)</f>
        <v>Cliffordbury</v>
      </c>
      <c r="W2774" s="13">
        <f>_xlfn.XLOOKUP(C2774,Customers!A:A,Customers!G:G)</f>
        <v>44718</v>
      </c>
      <c r="X2774">
        <f t="shared" ca="1" si="394"/>
        <v>36</v>
      </c>
      <c r="Y2774" t="str">
        <f t="shared" ca="1" si="395"/>
        <v>36-50</v>
      </c>
    </row>
    <row r="2775" spans="1:25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  <c r="I2775">
        <f>_xlfn.XLOOKUP(D2775,Products!A:A,Products!E:E)</f>
        <v>337.63</v>
      </c>
      <c r="J2775">
        <f>_xlfn.XLOOKUP(D2775,Products!A:A,Products!F:F)</f>
        <v>169.03</v>
      </c>
      <c r="K2775" t="str">
        <f>_xlfn.XLOOKUP(D2775,Products!A:A,Products!C:C)</f>
        <v>Fashion</v>
      </c>
      <c r="L2775" t="str">
        <f>_xlfn.XLOOKUP(D2775,Products!A:A,Products!D:D)</f>
        <v>Footwear</v>
      </c>
      <c r="M2775">
        <f t="shared" si="387"/>
        <v>1688.15</v>
      </c>
      <c r="N2775">
        <f t="shared" si="388"/>
        <v>845.15</v>
      </c>
      <c r="O2775">
        <f t="shared" si="389"/>
        <v>843.00000000000011</v>
      </c>
      <c r="P2775" s="8">
        <f t="shared" si="390"/>
        <v>0.49936320824571279</v>
      </c>
      <c r="Q2775">
        <f t="shared" si="391"/>
        <v>168.81500000000003</v>
      </c>
      <c r="R2775">
        <f t="shared" si="392"/>
        <v>1519.335</v>
      </c>
      <c r="S2775">
        <f t="shared" si="393"/>
        <v>674.18500000000006</v>
      </c>
      <c r="T2775" t="str">
        <f>_xlfn.XLOOKUP(C2775,Customers!A:A,Customers!D:D)</f>
        <v>F</v>
      </c>
      <c r="U2775" s="13">
        <f>_xlfn.XLOOKUP(C2775,Customers!A:A,Customers!E:E)</f>
        <v>27579</v>
      </c>
      <c r="V2775" t="str">
        <f>_xlfn.XLOOKUP(C2775,Customers!A:A,Customers!F:F)</f>
        <v>North Chaseborough</v>
      </c>
      <c r="W2775" s="13">
        <f>_xlfn.XLOOKUP(C2775,Customers!A:A,Customers!G:G)</f>
        <v>45571</v>
      </c>
      <c r="X2775">
        <f t="shared" ca="1" si="394"/>
        <v>50</v>
      </c>
      <c r="Y2775" t="str">
        <f t="shared" ca="1" si="395"/>
        <v>36-50</v>
      </c>
    </row>
    <row r="2776" spans="1:25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  <c r="I2776">
        <f>_xlfn.XLOOKUP(D2776,Products!A:A,Products!E:E)</f>
        <v>540.94000000000005</v>
      </c>
      <c r="J2776">
        <f>_xlfn.XLOOKUP(D2776,Products!A:A,Products!F:F)</f>
        <v>398.25</v>
      </c>
      <c r="K2776" t="str">
        <f>_xlfn.XLOOKUP(D2776,Products!A:A,Products!C:C)</f>
        <v>Fashion</v>
      </c>
      <c r="L2776" t="str">
        <f>_xlfn.XLOOKUP(D2776,Products!A:A,Products!D:D)</f>
        <v>Clothing</v>
      </c>
      <c r="M2776">
        <f t="shared" si="387"/>
        <v>2163.7600000000002</v>
      </c>
      <c r="N2776">
        <f t="shared" si="388"/>
        <v>1593</v>
      </c>
      <c r="O2776">
        <f t="shared" si="389"/>
        <v>570.76000000000022</v>
      </c>
      <c r="P2776" s="8">
        <f t="shared" si="390"/>
        <v>0.26378156542315234</v>
      </c>
      <c r="Q2776">
        <f t="shared" si="391"/>
        <v>324.56400000000002</v>
      </c>
      <c r="R2776">
        <f t="shared" si="392"/>
        <v>1839.1960000000001</v>
      </c>
      <c r="S2776">
        <f t="shared" si="393"/>
        <v>246.19600000000014</v>
      </c>
      <c r="T2776" t="str">
        <f>_xlfn.XLOOKUP(C2776,Customers!A:A,Customers!D:D)</f>
        <v>M</v>
      </c>
      <c r="U2776" s="13">
        <f>_xlfn.XLOOKUP(C2776,Customers!A:A,Customers!E:E)</f>
        <v>33196</v>
      </c>
      <c r="V2776" t="str">
        <f>_xlfn.XLOOKUP(C2776,Customers!A:A,Customers!F:F)</f>
        <v>New Tiffanyberg</v>
      </c>
      <c r="W2776" s="13">
        <f>_xlfn.XLOOKUP(C2776,Customers!A:A,Customers!G:G)</f>
        <v>44435</v>
      </c>
      <c r="X2776">
        <f t="shared" ca="1" si="394"/>
        <v>35</v>
      </c>
      <c r="Y2776" t="str">
        <f t="shared" ca="1" si="395"/>
        <v>26-35</v>
      </c>
    </row>
    <row r="2777" spans="1:25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  <c r="I2777">
        <f>_xlfn.XLOOKUP(D2777,Products!A:A,Products!E:E)</f>
        <v>1745.61</v>
      </c>
      <c r="J2777">
        <f>_xlfn.XLOOKUP(D2777,Products!A:A,Products!F:F)</f>
        <v>1322.44</v>
      </c>
      <c r="K2777" t="str">
        <f>_xlfn.XLOOKUP(D2777,Products!A:A,Products!C:C)</f>
        <v>Electronics</v>
      </c>
      <c r="L2777" t="str">
        <f>_xlfn.XLOOKUP(D2777,Products!A:A,Products!D:D)</f>
        <v>Headphones</v>
      </c>
      <c r="M2777">
        <f t="shared" si="387"/>
        <v>6982.44</v>
      </c>
      <c r="N2777">
        <f t="shared" si="388"/>
        <v>5289.76</v>
      </c>
      <c r="O2777">
        <f t="shared" si="389"/>
        <v>1692.6799999999994</v>
      </c>
      <c r="P2777" s="8">
        <f t="shared" si="390"/>
        <v>0.24241955534168563</v>
      </c>
      <c r="Q2777">
        <f t="shared" si="391"/>
        <v>698.24400000000003</v>
      </c>
      <c r="R2777">
        <f t="shared" si="392"/>
        <v>6284.1959999999999</v>
      </c>
      <c r="S2777">
        <f t="shared" si="393"/>
        <v>994.43599999999969</v>
      </c>
      <c r="T2777" t="str">
        <f>_xlfn.XLOOKUP(C2777,Customers!A:A,Customers!D:D)</f>
        <v>F</v>
      </c>
      <c r="U2777" s="13">
        <f>_xlfn.XLOOKUP(C2777,Customers!A:A,Customers!E:E)</f>
        <v>35236</v>
      </c>
      <c r="V2777" t="str">
        <f>_xlfn.XLOOKUP(C2777,Customers!A:A,Customers!F:F)</f>
        <v>South Briantown</v>
      </c>
      <c r="W2777" s="13">
        <f>_xlfn.XLOOKUP(C2777,Customers!A:A,Customers!G:G)</f>
        <v>45242</v>
      </c>
      <c r="X2777">
        <f t="shared" ca="1" si="394"/>
        <v>30</v>
      </c>
      <c r="Y2777" t="str">
        <f t="shared" ca="1" si="395"/>
        <v>26-35</v>
      </c>
    </row>
    <row r="2778" spans="1:25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  <c r="I2778">
        <f>_xlfn.XLOOKUP(D2778,Products!A:A,Products!E:E)</f>
        <v>564.41999999999996</v>
      </c>
      <c r="J2778">
        <f>_xlfn.XLOOKUP(D2778,Products!A:A,Products!F:F)</f>
        <v>293.95999999999998</v>
      </c>
      <c r="K2778" t="str">
        <f>_xlfn.XLOOKUP(D2778,Products!A:A,Products!C:C)</f>
        <v>Fashion</v>
      </c>
      <c r="L2778" t="str">
        <f>_xlfn.XLOOKUP(D2778,Products!A:A,Products!D:D)</f>
        <v>Accessories</v>
      </c>
      <c r="M2778">
        <f t="shared" si="387"/>
        <v>2822.1</v>
      </c>
      <c r="N2778">
        <f t="shared" si="388"/>
        <v>1469.8</v>
      </c>
      <c r="O2778">
        <f t="shared" si="389"/>
        <v>1352.3</v>
      </c>
      <c r="P2778" s="8">
        <f t="shared" si="390"/>
        <v>0.47918216930654478</v>
      </c>
      <c r="Q2778">
        <f t="shared" si="391"/>
        <v>423.315</v>
      </c>
      <c r="R2778">
        <f t="shared" si="392"/>
        <v>2398.7849999999999</v>
      </c>
      <c r="S2778">
        <f t="shared" si="393"/>
        <v>928.9849999999999</v>
      </c>
      <c r="T2778" t="str">
        <f>_xlfn.XLOOKUP(C2778,Customers!A:A,Customers!D:D)</f>
        <v>M</v>
      </c>
      <c r="U2778" s="13">
        <f>_xlfn.XLOOKUP(C2778,Customers!A:A,Customers!E:E)</f>
        <v>28937</v>
      </c>
      <c r="V2778" t="str">
        <f>_xlfn.XLOOKUP(C2778,Customers!A:A,Customers!F:F)</f>
        <v>New Michaelview</v>
      </c>
      <c r="W2778" s="13">
        <f>_xlfn.XLOOKUP(C2778,Customers!A:A,Customers!G:G)</f>
        <v>45210</v>
      </c>
      <c r="X2778">
        <f t="shared" ca="1" si="394"/>
        <v>47</v>
      </c>
      <c r="Y2778" t="str">
        <f t="shared" ca="1" si="395"/>
        <v>36-50</v>
      </c>
    </row>
    <row r="2779" spans="1:25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  <c r="I2779">
        <f>_xlfn.XLOOKUP(D2779,Products!A:A,Products!E:E)</f>
        <v>1227.24</v>
      </c>
      <c r="J2779">
        <f>_xlfn.XLOOKUP(D2779,Products!A:A,Products!F:F)</f>
        <v>977.09</v>
      </c>
      <c r="K2779" t="str">
        <f>_xlfn.XLOOKUP(D2779,Products!A:A,Products!C:C)</f>
        <v>Groceries</v>
      </c>
      <c r="L2779" t="str">
        <f>_xlfn.XLOOKUP(D2779,Products!A:A,Products!D:D)</f>
        <v>Dairy</v>
      </c>
      <c r="M2779">
        <f t="shared" si="387"/>
        <v>6136.2</v>
      </c>
      <c r="N2779">
        <f t="shared" si="388"/>
        <v>4885.45</v>
      </c>
      <c r="O2779">
        <f t="shared" si="389"/>
        <v>1250.75</v>
      </c>
      <c r="P2779" s="8">
        <f t="shared" si="390"/>
        <v>0.20383136142889738</v>
      </c>
      <c r="Q2779">
        <f t="shared" si="391"/>
        <v>613.62</v>
      </c>
      <c r="R2779">
        <f t="shared" si="392"/>
        <v>5522.58</v>
      </c>
      <c r="S2779">
        <f t="shared" si="393"/>
        <v>637.13000000000011</v>
      </c>
      <c r="T2779" t="str">
        <f>_xlfn.XLOOKUP(C2779,Customers!A:A,Customers!D:D)</f>
        <v>M</v>
      </c>
      <c r="U2779" s="13">
        <f>_xlfn.XLOOKUP(C2779,Customers!A:A,Customers!E:E)</f>
        <v>21086</v>
      </c>
      <c r="V2779" t="str">
        <f>_xlfn.XLOOKUP(C2779,Customers!A:A,Customers!F:F)</f>
        <v>Lake Emily</v>
      </c>
      <c r="W2779" s="13">
        <f>_xlfn.XLOOKUP(C2779,Customers!A:A,Customers!G:G)</f>
        <v>44153</v>
      </c>
      <c r="X2779">
        <f t="shared" ca="1" si="394"/>
        <v>68</v>
      </c>
      <c r="Y2779" t="str">
        <f t="shared" ca="1" si="395"/>
        <v>50+</v>
      </c>
    </row>
    <row r="2780" spans="1:25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  <c r="I2780">
        <f>_xlfn.XLOOKUP(D2780,Products!A:A,Products!E:E)</f>
        <v>1134.8</v>
      </c>
      <c r="J2780">
        <f>_xlfn.XLOOKUP(D2780,Products!A:A,Products!F:F)</f>
        <v>675.1</v>
      </c>
      <c r="K2780" t="str">
        <f>_xlfn.XLOOKUP(D2780,Products!A:A,Products!C:C)</f>
        <v>Fashion</v>
      </c>
      <c r="L2780" t="str">
        <f>_xlfn.XLOOKUP(D2780,Products!A:A,Products!D:D)</f>
        <v>Watches</v>
      </c>
      <c r="M2780">
        <f t="shared" si="387"/>
        <v>3404.3999999999996</v>
      </c>
      <c r="N2780">
        <f t="shared" si="388"/>
        <v>2025.3000000000002</v>
      </c>
      <c r="O2780">
        <f t="shared" si="389"/>
        <v>1379.0999999999995</v>
      </c>
      <c r="P2780" s="8">
        <f t="shared" si="390"/>
        <v>0.40509340853013737</v>
      </c>
      <c r="Q2780">
        <f t="shared" si="391"/>
        <v>0</v>
      </c>
      <c r="R2780">
        <f t="shared" si="392"/>
        <v>3404.3999999999996</v>
      </c>
      <c r="S2780">
        <f t="shared" si="393"/>
        <v>1379.0999999999995</v>
      </c>
      <c r="T2780" t="str">
        <f>_xlfn.XLOOKUP(C2780,Customers!A:A,Customers!D:D)</f>
        <v>M</v>
      </c>
      <c r="U2780" s="13">
        <f>_xlfn.XLOOKUP(C2780,Customers!A:A,Customers!E:E)</f>
        <v>24092</v>
      </c>
      <c r="V2780" t="str">
        <f>_xlfn.XLOOKUP(C2780,Customers!A:A,Customers!F:F)</f>
        <v>Port Patriciaburgh</v>
      </c>
      <c r="W2780" s="13">
        <f>_xlfn.XLOOKUP(C2780,Customers!A:A,Customers!G:G)</f>
        <v>44917</v>
      </c>
      <c r="X2780">
        <f t="shared" ca="1" si="394"/>
        <v>60</v>
      </c>
      <c r="Y2780" t="str">
        <f t="shared" ca="1" si="395"/>
        <v>50+</v>
      </c>
    </row>
    <row r="2781" spans="1:25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  <c r="I2781">
        <f>_xlfn.XLOOKUP(D2781,Products!A:A,Products!E:E)</f>
        <v>1635.01</v>
      </c>
      <c r="J2781">
        <f>_xlfn.XLOOKUP(D2781,Products!A:A,Products!F:F)</f>
        <v>1043.29</v>
      </c>
      <c r="K2781" t="str">
        <f>_xlfn.XLOOKUP(D2781,Products!A:A,Products!C:C)</f>
        <v>Electronics</v>
      </c>
      <c r="L2781" t="str">
        <f>_xlfn.XLOOKUP(D2781,Products!A:A,Products!D:D)</f>
        <v>Television</v>
      </c>
      <c r="M2781">
        <f t="shared" si="387"/>
        <v>8175.05</v>
      </c>
      <c r="N2781">
        <f t="shared" si="388"/>
        <v>5216.45</v>
      </c>
      <c r="O2781">
        <f t="shared" si="389"/>
        <v>2958.6000000000004</v>
      </c>
      <c r="P2781" s="8">
        <f t="shared" si="390"/>
        <v>0.36190604338811388</v>
      </c>
      <c r="Q2781">
        <f t="shared" si="391"/>
        <v>1226.2574999999999</v>
      </c>
      <c r="R2781">
        <f t="shared" si="392"/>
        <v>6948.7925000000005</v>
      </c>
      <c r="S2781">
        <f t="shared" si="393"/>
        <v>1732.3425000000007</v>
      </c>
      <c r="T2781" t="str">
        <f>_xlfn.XLOOKUP(C2781,Customers!A:A,Customers!D:D)</f>
        <v>M</v>
      </c>
      <c r="U2781" s="13">
        <f>_xlfn.XLOOKUP(C2781,Customers!A:A,Customers!E:E)</f>
        <v>29791</v>
      </c>
      <c r="V2781" t="str">
        <f>_xlfn.XLOOKUP(C2781,Customers!A:A,Customers!F:F)</f>
        <v>Dylanmouth</v>
      </c>
      <c r="W2781" s="13">
        <f>_xlfn.XLOOKUP(C2781,Customers!A:A,Customers!G:G)</f>
        <v>45184</v>
      </c>
      <c r="X2781">
        <f t="shared" ca="1" si="394"/>
        <v>44</v>
      </c>
      <c r="Y2781" t="str">
        <f t="shared" ca="1" si="395"/>
        <v>36-50</v>
      </c>
    </row>
    <row r="2782" spans="1:25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  <c r="I2782">
        <f>_xlfn.XLOOKUP(D2782,Products!A:A,Products!E:E)</f>
        <v>1878.47</v>
      </c>
      <c r="J2782">
        <f>_xlfn.XLOOKUP(D2782,Products!A:A,Products!F:F)</f>
        <v>1014.91</v>
      </c>
      <c r="K2782" t="str">
        <f>_xlfn.XLOOKUP(D2782,Products!A:A,Products!C:C)</f>
        <v>Fashion</v>
      </c>
      <c r="L2782" t="str">
        <f>_xlfn.XLOOKUP(D2782,Products!A:A,Products!D:D)</f>
        <v>Footwear</v>
      </c>
      <c r="M2782">
        <f t="shared" si="387"/>
        <v>3756.94</v>
      </c>
      <c r="N2782">
        <f t="shared" si="388"/>
        <v>2029.82</v>
      </c>
      <c r="O2782">
        <f t="shared" si="389"/>
        <v>1727.1200000000001</v>
      </c>
      <c r="P2782" s="8">
        <f t="shared" si="390"/>
        <v>0.45971455493034225</v>
      </c>
      <c r="Q2782">
        <f t="shared" si="391"/>
        <v>187.84700000000001</v>
      </c>
      <c r="R2782">
        <f t="shared" si="392"/>
        <v>3569.0929999999998</v>
      </c>
      <c r="S2782">
        <f t="shared" si="393"/>
        <v>1539.2729999999999</v>
      </c>
      <c r="T2782" t="str">
        <f>_xlfn.XLOOKUP(C2782,Customers!A:A,Customers!D:D)</f>
        <v>M</v>
      </c>
      <c r="U2782" s="13">
        <f>_xlfn.XLOOKUP(C2782,Customers!A:A,Customers!E:E)</f>
        <v>22243</v>
      </c>
      <c r="V2782" t="str">
        <f>_xlfn.XLOOKUP(C2782,Customers!A:A,Customers!F:F)</f>
        <v>East Danielleshire</v>
      </c>
      <c r="W2782" s="13">
        <f>_xlfn.XLOOKUP(C2782,Customers!A:A,Customers!G:G)</f>
        <v>45065</v>
      </c>
      <c r="X2782">
        <f t="shared" ca="1" si="394"/>
        <v>65</v>
      </c>
      <c r="Y2782" t="str">
        <f t="shared" ca="1" si="395"/>
        <v>50+</v>
      </c>
    </row>
    <row r="2783" spans="1:25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  <c r="I2783">
        <f>_xlfn.XLOOKUP(D2783,Products!A:A,Products!E:E)</f>
        <v>1879.08</v>
      </c>
      <c r="J2783">
        <f>_xlfn.XLOOKUP(D2783,Products!A:A,Products!F:F)</f>
        <v>1004.56</v>
      </c>
      <c r="K2783" t="str">
        <f>_xlfn.XLOOKUP(D2783,Products!A:A,Products!C:C)</f>
        <v>Groceries</v>
      </c>
      <c r="L2783" t="str">
        <f>_xlfn.XLOOKUP(D2783,Products!A:A,Products!D:D)</f>
        <v>Dairy</v>
      </c>
      <c r="M2783">
        <f t="shared" si="387"/>
        <v>1879.08</v>
      </c>
      <c r="N2783">
        <f t="shared" si="388"/>
        <v>1004.56</v>
      </c>
      <c r="O2783">
        <f t="shared" si="389"/>
        <v>874.52</v>
      </c>
      <c r="P2783" s="8">
        <f t="shared" si="390"/>
        <v>0.46539796070417438</v>
      </c>
      <c r="Q2783">
        <f t="shared" si="391"/>
        <v>187.90800000000002</v>
      </c>
      <c r="R2783">
        <f t="shared" si="392"/>
        <v>1691.172</v>
      </c>
      <c r="S2783">
        <f t="shared" si="393"/>
        <v>686.61200000000008</v>
      </c>
      <c r="T2783" t="str">
        <f>_xlfn.XLOOKUP(C2783,Customers!A:A,Customers!D:D)</f>
        <v>M</v>
      </c>
      <c r="U2783" s="13">
        <f>_xlfn.XLOOKUP(C2783,Customers!A:A,Customers!E:E)</f>
        <v>22233</v>
      </c>
      <c r="V2783" t="str">
        <f>_xlfn.XLOOKUP(C2783,Customers!A:A,Customers!F:F)</f>
        <v>New Michaelland</v>
      </c>
      <c r="W2783" s="13">
        <f>_xlfn.XLOOKUP(C2783,Customers!A:A,Customers!G:G)</f>
        <v>45720</v>
      </c>
      <c r="X2783">
        <f t="shared" ca="1" si="394"/>
        <v>65</v>
      </c>
      <c r="Y2783" t="str">
        <f t="shared" ca="1" si="395"/>
        <v>50+</v>
      </c>
    </row>
    <row r="2784" spans="1:25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  <c r="I2784">
        <f>_xlfn.XLOOKUP(D2784,Products!A:A,Products!E:E)</f>
        <v>1015.76</v>
      </c>
      <c r="J2784">
        <f>_xlfn.XLOOKUP(D2784,Products!A:A,Products!F:F)</f>
        <v>584.4</v>
      </c>
      <c r="K2784" t="str">
        <f>_xlfn.XLOOKUP(D2784,Products!A:A,Products!C:C)</f>
        <v>Groceries</v>
      </c>
      <c r="L2784" t="str">
        <f>_xlfn.XLOOKUP(D2784,Products!A:A,Products!D:D)</f>
        <v>Dairy</v>
      </c>
      <c r="M2784">
        <f t="shared" si="387"/>
        <v>5078.8</v>
      </c>
      <c r="N2784">
        <f t="shared" si="388"/>
        <v>2922</v>
      </c>
      <c r="O2784">
        <f t="shared" si="389"/>
        <v>2156.8000000000002</v>
      </c>
      <c r="P2784" s="8">
        <f t="shared" si="390"/>
        <v>0.42466724423092073</v>
      </c>
      <c r="Q2784">
        <f t="shared" si="391"/>
        <v>761.82</v>
      </c>
      <c r="R2784">
        <f t="shared" si="392"/>
        <v>4316.9800000000005</v>
      </c>
      <c r="S2784">
        <f t="shared" si="393"/>
        <v>1394.9800000000005</v>
      </c>
      <c r="T2784" t="str">
        <f>_xlfn.XLOOKUP(C2784,Customers!A:A,Customers!D:D)</f>
        <v>F</v>
      </c>
      <c r="U2784" s="13">
        <f>_xlfn.XLOOKUP(C2784,Customers!A:A,Customers!E:E)</f>
        <v>26004</v>
      </c>
      <c r="V2784" t="str">
        <f>_xlfn.XLOOKUP(C2784,Customers!A:A,Customers!F:F)</f>
        <v>Bradyshire</v>
      </c>
      <c r="W2784" s="13">
        <f>_xlfn.XLOOKUP(C2784,Customers!A:A,Customers!G:G)</f>
        <v>44575</v>
      </c>
      <c r="X2784">
        <f t="shared" ca="1" si="394"/>
        <v>55</v>
      </c>
      <c r="Y2784" t="str">
        <f t="shared" ca="1" si="395"/>
        <v>50+</v>
      </c>
    </row>
    <row r="2785" spans="1:25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  <c r="I2785">
        <f>_xlfn.XLOOKUP(D2785,Products!A:A,Products!E:E)</f>
        <v>123.19</v>
      </c>
      <c r="J2785">
        <f>_xlfn.XLOOKUP(D2785,Products!A:A,Products!F:F)</f>
        <v>80.36</v>
      </c>
      <c r="K2785" t="str">
        <f>_xlfn.XLOOKUP(D2785,Products!A:A,Products!C:C)</f>
        <v>Groceries</v>
      </c>
      <c r="L2785" t="str">
        <f>_xlfn.XLOOKUP(D2785,Products!A:A,Products!D:D)</f>
        <v>Snacks</v>
      </c>
      <c r="M2785">
        <f t="shared" si="387"/>
        <v>246.38</v>
      </c>
      <c r="N2785">
        <f t="shared" si="388"/>
        <v>160.72</v>
      </c>
      <c r="O2785">
        <f t="shared" si="389"/>
        <v>85.66</v>
      </c>
      <c r="P2785" s="8">
        <f t="shared" si="390"/>
        <v>0.34767432421462779</v>
      </c>
      <c r="Q2785">
        <f t="shared" si="391"/>
        <v>24.638000000000002</v>
      </c>
      <c r="R2785">
        <f t="shared" si="392"/>
        <v>221.74199999999999</v>
      </c>
      <c r="S2785">
        <f t="shared" si="393"/>
        <v>61.021999999999991</v>
      </c>
      <c r="T2785" t="str">
        <f>_xlfn.XLOOKUP(C2785,Customers!A:A,Customers!D:D)</f>
        <v>F</v>
      </c>
      <c r="U2785" s="13">
        <f>_xlfn.XLOOKUP(C2785,Customers!A:A,Customers!E:E)</f>
        <v>38361</v>
      </c>
      <c r="V2785" t="str">
        <f>_xlfn.XLOOKUP(C2785,Customers!A:A,Customers!F:F)</f>
        <v>East Colinmouth</v>
      </c>
      <c r="W2785" s="13">
        <f>_xlfn.XLOOKUP(C2785,Customers!A:A,Customers!G:G)</f>
        <v>45068</v>
      </c>
      <c r="X2785">
        <f t="shared" ca="1" si="394"/>
        <v>21</v>
      </c>
      <c r="Y2785" t="str">
        <f t="shared" ca="1" si="395"/>
        <v>18-25</v>
      </c>
    </row>
    <row r="2786" spans="1:25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  <c r="I2786">
        <f>_xlfn.XLOOKUP(D2786,Products!A:A,Products!E:E)</f>
        <v>1194.1199999999999</v>
      </c>
      <c r="J2786">
        <f>_xlfn.XLOOKUP(D2786,Products!A:A,Products!F:F)</f>
        <v>838.95</v>
      </c>
      <c r="K2786" t="str">
        <f>_xlfn.XLOOKUP(D2786,Products!A:A,Products!C:C)</f>
        <v>Electronics</v>
      </c>
      <c r="L2786" t="str">
        <f>_xlfn.XLOOKUP(D2786,Products!A:A,Products!D:D)</f>
        <v>Smartphone</v>
      </c>
      <c r="M2786">
        <f t="shared" si="387"/>
        <v>3582.3599999999997</v>
      </c>
      <c r="N2786">
        <f t="shared" si="388"/>
        <v>2516.8500000000004</v>
      </c>
      <c r="O2786">
        <f t="shared" si="389"/>
        <v>1065.5099999999993</v>
      </c>
      <c r="P2786" s="8">
        <f t="shared" si="390"/>
        <v>0.29743241885237648</v>
      </c>
      <c r="Q2786">
        <f t="shared" si="391"/>
        <v>179.11799999999999</v>
      </c>
      <c r="R2786">
        <f t="shared" si="392"/>
        <v>3403.2419999999997</v>
      </c>
      <c r="S2786">
        <f t="shared" si="393"/>
        <v>886.39199999999937</v>
      </c>
      <c r="T2786" t="str">
        <f>_xlfn.XLOOKUP(C2786,Customers!A:A,Customers!D:D)</f>
        <v>F</v>
      </c>
      <c r="U2786" s="13">
        <f>_xlfn.XLOOKUP(C2786,Customers!A:A,Customers!E:E)</f>
        <v>26004</v>
      </c>
      <c r="V2786" t="str">
        <f>_xlfn.XLOOKUP(C2786,Customers!A:A,Customers!F:F)</f>
        <v>Bradyshire</v>
      </c>
      <c r="W2786" s="13">
        <f>_xlfn.XLOOKUP(C2786,Customers!A:A,Customers!G:G)</f>
        <v>44575</v>
      </c>
      <c r="X2786">
        <f t="shared" ca="1" si="394"/>
        <v>55</v>
      </c>
      <c r="Y2786" t="str">
        <f t="shared" ca="1" si="395"/>
        <v>50+</v>
      </c>
    </row>
    <row r="2787" spans="1:25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  <c r="I2787">
        <f>_xlfn.XLOOKUP(D2787,Products!A:A,Products!E:E)</f>
        <v>1879.08</v>
      </c>
      <c r="J2787">
        <f>_xlfn.XLOOKUP(D2787,Products!A:A,Products!F:F)</f>
        <v>1004.56</v>
      </c>
      <c r="K2787" t="str">
        <f>_xlfn.XLOOKUP(D2787,Products!A:A,Products!C:C)</f>
        <v>Groceries</v>
      </c>
      <c r="L2787" t="str">
        <f>_xlfn.XLOOKUP(D2787,Products!A:A,Products!D:D)</f>
        <v>Dairy</v>
      </c>
      <c r="M2787">
        <f t="shared" si="387"/>
        <v>1879.08</v>
      </c>
      <c r="N2787">
        <f t="shared" si="388"/>
        <v>1004.56</v>
      </c>
      <c r="O2787">
        <f t="shared" si="389"/>
        <v>874.52</v>
      </c>
      <c r="P2787" s="8">
        <f t="shared" si="390"/>
        <v>0.46539796070417438</v>
      </c>
      <c r="Q2787">
        <f t="shared" si="391"/>
        <v>93.954000000000008</v>
      </c>
      <c r="R2787">
        <f t="shared" si="392"/>
        <v>1785.126</v>
      </c>
      <c r="S2787">
        <f t="shared" si="393"/>
        <v>780.56600000000003</v>
      </c>
      <c r="T2787" t="str">
        <f>_xlfn.XLOOKUP(C2787,Customers!A:A,Customers!D:D)</f>
        <v>F</v>
      </c>
      <c r="U2787" s="13">
        <f>_xlfn.XLOOKUP(C2787,Customers!A:A,Customers!E:E)</f>
        <v>25547</v>
      </c>
      <c r="V2787" t="str">
        <f>_xlfn.XLOOKUP(C2787,Customers!A:A,Customers!F:F)</f>
        <v>Williamhaven</v>
      </c>
      <c r="W2787" s="13">
        <f>_xlfn.XLOOKUP(C2787,Customers!A:A,Customers!G:G)</f>
        <v>45312</v>
      </c>
      <c r="X2787">
        <f t="shared" ca="1" si="394"/>
        <v>56</v>
      </c>
      <c r="Y2787" t="str">
        <f t="shared" ca="1" si="395"/>
        <v>50+</v>
      </c>
    </row>
    <row r="2788" spans="1:25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  <c r="I2788">
        <f>_xlfn.XLOOKUP(D2788,Products!A:A,Products!E:E)</f>
        <v>1227.24</v>
      </c>
      <c r="J2788">
        <f>_xlfn.XLOOKUP(D2788,Products!A:A,Products!F:F)</f>
        <v>977.09</v>
      </c>
      <c r="K2788" t="str">
        <f>_xlfn.XLOOKUP(D2788,Products!A:A,Products!C:C)</f>
        <v>Groceries</v>
      </c>
      <c r="L2788" t="str">
        <f>_xlfn.XLOOKUP(D2788,Products!A:A,Products!D:D)</f>
        <v>Dairy</v>
      </c>
      <c r="M2788">
        <f t="shared" si="387"/>
        <v>2454.48</v>
      </c>
      <c r="N2788">
        <f t="shared" si="388"/>
        <v>1954.18</v>
      </c>
      <c r="O2788">
        <f t="shared" si="389"/>
        <v>500.29999999999995</v>
      </c>
      <c r="P2788" s="8">
        <f t="shared" si="390"/>
        <v>0.20383136142889735</v>
      </c>
      <c r="Q2788">
        <f t="shared" si="391"/>
        <v>245.44800000000001</v>
      </c>
      <c r="R2788">
        <f t="shared" si="392"/>
        <v>2209.0320000000002</v>
      </c>
      <c r="S2788">
        <f t="shared" si="393"/>
        <v>254.85200000000009</v>
      </c>
      <c r="T2788" t="str">
        <f>_xlfn.XLOOKUP(C2788,Customers!A:A,Customers!D:D)</f>
        <v>F</v>
      </c>
      <c r="U2788" s="13">
        <f>_xlfn.XLOOKUP(C2788,Customers!A:A,Customers!E:E)</f>
        <v>23676</v>
      </c>
      <c r="V2788" t="str">
        <f>_xlfn.XLOOKUP(C2788,Customers!A:A,Customers!F:F)</f>
        <v>Joyceside</v>
      </c>
      <c r="W2788" s="13">
        <f>_xlfn.XLOOKUP(C2788,Customers!A:A,Customers!G:G)</f>
        <v>44351</v>
      </c>
      <c r="X2788">
        <f t="shared" ca="1" si="394"/>
        <v>61</v>
      </c>
      <c r="Y2788" t="str">
        <f t="shared" ca="1" si="395"/>
        <v>50+</v>
      </c>
    </row>
    <row r="2789" spans="1:25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  <c r="I2789">
        <f>_xlfn.XLOOKUP(D2789,Products!A:A,Products!E:E)</f>
        <v>366.93</v>
      </c>
      <c r="J2789">
        <f>_xlfn.XLOOKUP(D2789,Products!A:A,Products!F:F)</f>
        <v>285.23</v>
      </c>
      <c r="K2789" t="str">
        <f>_xlfn.XLOOKUP(D2789,Products!A:A,Products!C:C)</f>
        <v>Fashion</v>
      </c>
      <c r="L2789" t="str">
        <f>_xlfn.XLOOKUP(D2789,Products!A:A,Products!D:D)</f>
        <v>Footwear</v>
      </c>
      <c r="M2789">
        <f t="shared" si="387"/>
        <v>366.93</v>
      </c>
      <c r="N2789">
        <f t="shared" si="388"/>
        <v>285.23</v>
      </c>
      <c r="O2789">
        <f t="shared" si="389"/>
        <v>81.699999999999989</v>
      </c>
      <c r="P2789" s="8">
        <f t="shared" si="390"/>
        <v>0.22265827269506441</v>
      </c>
      <c r="Q2789">
        <f t="shared" si="391"/>
        <v>36.693000000000005</v>
      </c>
      <c r="R2789">
        <f t="shared" si="392"/>
        <v>330.23700000000002</v>
      </c>
      <c r="S2789">
        <f t="shared" si="393"/>
        <v>45.007000000000005</v>
      </c>
      <c r="T2789" t="str">
        <f>_xlfn.XLOOKUP(C2789,Customers!A:A,Customers!D:D)</f>
        <v>F</v>
      </c>
      <c r="U2789" s="13">
        <f>_xlfn.XLOOKUP(C2789,Customers!A:A,Customers!E:E)</f>
        <v>27567</v>
      </c>
      <c r="V2789" t="str">
        <f>_xlfn.XLOOKUP(C2789,Customers!A:A,Customers!F:F)</f>
        <v>Berrymouth</v>
      </c>
      <c r="W2789" s="13">
        <f>_xlfn.XLOOKUP(C2789,Customers!A:A,Customers!G:G)</f>
        <v>45840</v>
      </c>
      <c r="X2789">
        <f t="shared" ca="1" si="394"/>
        <v>51</v>
      </c>
      <c r="Y2789" t="str">
        <f t="shared" ca="1" si="395"/>
        <v>50+</v>
      </c>
    </row>
    <row r="2790" spans="1:25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  <c r="I2790">
        <f>_xlfn.XLOOKUP(D2790,Products!A:A,Products!E:E)</f>
        <v>1286.55</v>
      </c>
      <c r="J2790">
        <f>_xlfn.XLOOKUP(D2790,Products!A:A,Products!F:F)</f>
        <v>797.54</v>
      </c>
      <c r="K2790" t="str">
        <f>_xlfn.XLOOKUP(D2790,Products!A:A,Products!C:C)</f>
        <v>Fashion</v>
      </c>
      <c r="L2790" t="str">
        <f>_xlfn.XLOOKUP(D2790,Products!A:A,Products!D:D)</f>
        <v>Accessories</v>
      </c>
      <c r="M2790">
        <f t="shared" si="387"/>
        <v>6432.75</v>
      </c>
      <c r="N2790">
        <f t="shared" si="388"/>
        <v>3987.7</v>
      </c>
      <c r="O2790">
        <f t="shared" si="389"/>
        <v>2445.0500000000002</v>
      </c>
      <c r="P2790" s="8">
        <f t="shared" si="390"/>
        <v>0.38009404997862506</v>
      </c>
      <c r="Q2790">
        <f t="shared" si="391"/>
        <v>0</v>
      </c>
      <c r="R2790">
        <f t="shared" si="392"/>
        <v>6432.75</v>
      </c>
      <c r="S2790">
        <f t="shared" si="393"/>
        <v>2445.0500000000002</v>
      </c>
      <c r="T2790" t="str">
        <f>_xlfn.XLOOKUP(C2790,Customers!A:A,Customers!D:D)</f>
        <v>M</v>
      </c>
      <c r="U2790" s="13">
        <f>_xlfn.XLOOKUP(C2790,Customers!A:A,Customers!E:E)</f>
        <v>20787</v>
      </c>
      <c r="V2790" t="str">
        <f>_xlfn.XLOOKUP(C2790,Customers!A:A,Customers!F:F)</f>
        <v>Lisatown</v>
      </c>
      <c r="W2790" s="13">
        <f>_xlfn.XLOOKUP(C2790,Customers!A:A,Customers!G:G)</f>
        <v>45295</v>
      </c>
      <c r="X2790">
        <f t="shared" ca="1" si="394"/>
        <v>69</v>
      </c>
      <c r="Y2790" t="str">
        <f t="shared" ca="1" si="395"/>
        <v>50+</v>
      </c>
    </row>
    <row r="2791" spans="1:25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  <c r="I2791">
        <f>_xlfn.XLOOKUP(D2791,Products!A:A,Products!E:E)</f>
        <v>1878.47</v>
      </c>
      <c r="J2791">
        <f>_xlfn.XLOOKUP(D2791,Products!A:A,Products!F:F)</f>
        <v>1014.91</v>
      </c>
      <c r="K2791" t="str">
        <f>_xlfn.XLOOKUP(D2791,Products!A:A,Products!C:C)</f>
        <v>Fashion</v>
      </c>
      <c r="L2791" t="str">
        <f>_xlfn.XLOOKUP(D2791,Products!A:A,Products!D:D)</f>
        <v>Footwear</v>
      </c>
      <c r="M2791">
        <f t="shared" si="387"/>
        <v>1878.47</v>
      </c>
      <c r="N2791">
        <f t="shared" si="388"/>
        <v>1014.91</v>
      </c>
      <c r="O2791">
        <f t="shared" si="389"/>
        <v>863.56000000000006</v>
      </c>
      <c r="P2791" s="8">
        <f t="shared" si="390"/>
        <v>0.45971455493034225</v>
      </c>
      <c r="Q2791">
        <f t="shared" si="391"/>
        <v>0</v>
      </c>
      <c r="R2791">
        <f t="shared" si="392"/>
        <v>1878.47</v>
      </c>
      <c r="S2791">
        <f t="shared" si="393"/>
        <v>863.56000000000006</v>
      </c>
      <c r="T2791" t="str">
        <f>_xlfn.XLOOKUP(C2791,Customers!A:A,Customers!D:D)</f>
        <v>F</v>
      </c>
      <c r="U2791" s="13">
        <f>_xlfn.XLOOKUP(C2791,Customers!A:A,Customers!E:E)</f>
        <v>26004</v>
      </c>
      <c r="V2791" t="str">
        <f>_xlfn.XLOOKUP(C2791,Customers!A:A,Customers!F:F)</f>
        <v>Bradyshire</v>
      </c>
      <c r="W2791" s="13">
        <f>_xlfn.XLOOKUP(C2791,Customers!A:A,Customers!G:G)</f>
        <v>44575</v>
      </c>
      <c r="X2791">
        <f t="shared" ca="1" si="394"/>
        <v>55</v>
      </c>
      <c r="Y2791" t="str">
        <f t="shared" ca="1" si="395"/>
        <v>50+</v>
      </c>
    </row>
    <row r="2792" spans="1:25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  <c r="I2792">
        <f>_xlfn.XLOOKUP(D2792,Products!A:A,Products!E:E)</f>
        <v>1272.23</v>
      </c>
      <c r="J2792">
        <f>_xlfn.XLOOKUP(D2792,Products!A:A,Products!F:F)</f>
        <v>952.65</v>
      </c>
      <c r="K2792" t="str">
        <f>_xlfn.XLOOKUP(D2792,Products!A:A,Products!C:C)</f>
        <v>Electronics</v>
      </c>
      <c r="L2792" t="str">
        <f>_xlfn.XLOOKUP(D2792,Products!A:A,Products!D:D)</f>
        <v>Smartphone</v>
      </c>
      <c r="M2792">
        <f t="shared" si="387"/>
        <v>3816.69</v>
      </c>
      <c r="N2792">
        <f t="shared" si="388"/>
        <v>2857.95</v>
      </c>
      <c r="O2792">
        <f t="shared" si="389"/>
        <v>958.74000000000024</v>
      </c>
      <c r="P2792" s="8">
        <f t="shared" si="390"/>
        <v>0.25119671757465245</v>
      </c>
      <c r="Q2792">
        <f t="shared" si="391"/>
        <v>0</v>
      </c>
      <c r="R2792">
        <f t="shared" si="392"/>
        <v>3816.69</v>
      </c>
      <c r="S2792">
        <f t="shared" si="393"/>
        <v>958.74000000000024</v>
      </c>
      <c r="T2792" t="str">
        <f>_xlfn.XLOOKUP(C2792,Customers!A:A,Customers!D:D)</f>
        <v>M</v>
      </c>
      <c r="U2792" s="13">
        <f>_xlfn.XLOOKUP(C2792,Customers!A:A,Customers!E:E)</f>
        <v>26377</v>
      </c>
      <c r="V2792" t="str">
        <f>_xlfn.XLOOKUP(C2792,Customers!A:A,Customers!F:F)</f>
        <v>Meyersstad</v>
      </c>
      <c r="W2792" s="13">
        <f>_xlfn.XLOOKUP(C2792,Customers!A:A,Customers!G:G)</f>
        <v>45539</v>
      </c>
      <c r="X2792">
        <f t="shared" ca="1" si="394"/>
        <v>54</v>
      </c>
      <c r="Y2792" t="str">
        <f t="shared" ca="1" si="395"/>
        <v>50+</v>
      </c>
    </row>
    <row r="2793" spans="1:25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  <c r="I2793">
        <f>_xlfn.XLOOKUP(D2793,Products!A:A,Products!E:E)</f>
        <v>1798.97</v>
      </c>
      <c r="J2793">
        <f>_xlfn.XLOOKUP(D2793,Products!A:A,Products!F:F)</f>
        <v>1329.15</v>
      </c>
      <c r="K2793" t="str">
        <f>_xlfn.XLOOKUP(D2793,Products!A:A,Products!C:C)</f>
        <v>Fashion</v>
      </c>
      <c r="L2793" t="str">
        <f>_xlfn.XLOOKUP(D2793,Products!A:A,Products!D:D)</f>
        <v>Accessories</v>
      </c>
      <c r="M2793">
        <f t="shared" si="387"/>
        <v>3597.94</v>
      </c>
      <c r="N2793">
        <f t="shared" si="388"/>
        <v>2658.3</v>
      </c>
      <c r="O2793">
        <f t="shared" si="389"/>
        <v>939.63999999999987</v>
      </c>
      <c r="P2793" s="8">
        <f t="shared" si="390"/>
        <v>0.26116055298309582</v>
      </c>
      <c r="Q2793">
        <f t="shared" si="391"/>
        <v>539.69100000000003</v>
      </c>
      <c r="R2793">
        <f t="shared" si="392"/>
        <v>3058.2489999999998</v>
      </c>
      <c r="S2793">
        <f t="shared" si="393"/>
        <v>399.94899999999961</v>
      </c>
      <c r="T2793" t="str">
        <f>_xlfn.XLOOKUP(C2793,Customers!A:A,Customers!D:D)</f>
        <v>M</v>
      </c>
      <c r="U2793" s="13">
        <f>_xlfn.XLOOKUP(C2793,Customers!A:A,Customers!E:E)</f>
        <v>34565</v>
      </c>
      <c r="V2793" t="str">
        <f>_xlfn.XLOOKUP(C2793,Customers!A:A,Customers!F:F)</f>
        <v>East William</v>
      </c>
      <c r="W2793" s="13">
        <f>_xlfn.XLOOKUP(C2793,Customers!A:A,Customers!G:G)</f>
        <v>45608</v>
      </c>
      <c r="X2793">
        <f t="shared" ca="1" si="394"/>
        <v>31</v>
      </c>
      <c r="Y2793" t="str">
        <f t="shared" ca="1" si="395"/>
        <v>26-35</v>
      </c>
    </row>
    <row r="2794" spans="1:25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  <c r="I2794">
        <f>_xlfn.XLOOKUP(D2794,Products!A:A,Products!E:E)</f>
        <v>1952.65</v>
      </c>
      <c r="J2794">
        <f>_xlfn.XLOOKUP(D2794,Products!A:A,Products!F:F)</f>
        <v>1451.27</v>
      </c>
      <c r="K2794" t="str">
        <f>_xlfn.XLOOKUP(D2794,Products!A:A,Products!C:C)</f>
        <v>Electronics</v>
      </c>
      <c r="L2794" t="str">
        <f>_xlfn.XLOOKUP(D2794,Products!A:A,Products!D:D)</f>
        <v>Television</v>
      </c>
      <c r="M2794">
        <f t="shared" si="387"/>
        <v>5857.9500000000007</v>
      </c>
      <c r="N2794">
        <f t="shared" si="388"/>
        <v>4353.8099999999995</v>
      </c>
      <c r="O2794">
        <f t="shared" si="389"/>
        <v>1504.1400000000012</v>
      </c>
      <c r="P2794" s="8">
        <f t="shared" si="390"/>
        <v>0.25676900622231347</v>
      </c>
      <c r="Q2794">
        <f t="shared" si="391"/>
        <v>0</v>
      </c>
      <c r="R2794">
        <f t="shared" si="392"/>
        <v>5857.9500000000007</v>
      </c>
      <c r="S2794">
        <f t="shared" si="393"/>
        <v>1504.1400000000012</v>
      </c>
      <c r="T2794" t="str">
        <f>_xlfn.XLOOKUP(C2794,Customers!A:A,Customers!D:D)</f>
        <v>F</v>
      </c>
      <c r="U2794" s="13">
        <f>_xlfn.XLOOKUP(C2794,Customers!A:A,Customers!E:E)</f>
        <v>22552</v>
      </c>
      <c r="V2794" t="str">
        <f>_xlfn.XLOOKUP(C2794,Customers!A:A,Customers!F:F)</f>
        <v>Melissaberg</v>
      </c>
      <c r="W2794" s="13">
        <f>_xlfn.XLOOKUP(C2794,Customers!A:A,Customers!G:G)</f>
        <v>44326</v>
      </c>
      <c r="X2794">
        <f t="shared" ca="1" si="394"/>
        <v>64</v>
      </c>
      <c r="Y2794" t="str">
        <f t="shared" ca="1" si="395"/>
        <v>50+</v>
      </c>
    </row>
    <row r="2795" spans="1:25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  <c r="I2795">
        <f>_xlfn.XLOOKUP(D2795,Products!A:A,Products!E:E)</f>
        <v>818.76</v>
      </c>
      <c r="J2795">
        <f>_xlfn.XLOOKUP(D2795,Products!A:A,Products!F:F)</f>
        <v>527.62</v>
      </c>
      <c r="K2795" t="str">
        <f>_xlfn.XLOOKUP(D2795,Products!A:A,Products!C:C)</f>
        <v>Electronics</v>
      </c>
      <c r="L2795" t="str">
        <f>_xlfn.XLOOKUP(D2795,Products!A:A,Products!D:D)</f>
        <v>Television</v>
      </c>
      <c r="M2795">
        <f t="shared" si="387"/>
        <v>4093.8</v>
      </c>
      <c r="N2795">
        <f t="shared" si="388"/>
        <v>2638.1</v>
      </c>
      <c r="O2795">
        <f t="shared" si="389"/>
        <v>1455.7000000000003</v>
      </c>
      <c r="P2795" s="8">
        <f t="shared" si="390"/>
        <v>0.35558649665347603</v>
      </c>
      <c r="Q2795">
        <f t="shared" si="391"/>
        <v>204.69000000000003</v>
      </c>
      <c r="R2795">
        <f t="shared" si="392"/>
        <v>3889.11</v>
      </c>
      <c r="S2795">
        <f t="shared" si="393"/>
        <v>1251.0100000000002</v>
      </c>
      <c r="T2795" t="str">
        <f>_xlfn.XLOOKUP(C2795,Customers!A:A,Customers!D:D)</f>
        <v>M</v>
      </c>
      <c r="U2795" s="13">
        <f>_xlfn.XLOOKUP(C2795,Customers!A:A,Customers!E:E)</f>
        <v>26178</v>
      </c>
      <c r="V2795" t="str">
        <f>_xlfn.XLOOKUP(C2795,Customers!A:A,Customers!F:F)</f>
        <v>East Codyton</v>
      </c>
      <c r="W2795" s="13">
        <f>_xlfn.XLOOKUP(C2795,Customers!A:A,Customers!G:G)</f>
        <v>45251</v>
      </c>
      <c r="X2795">
        <f t="shared" ca="1" si="394"/>
        <v>54</v>
      </c>
      <c r="Y2795" t="str">
        <f t="shared" ca="1" si="395"/>
        <v>50+</v>
      </c>
    </row>
    <row r="2796" spans="1:25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  <c r="I2796">
        <f>_xlfn.XLOOKUP(D2796,Products!A:A,Products!E:E)</f>
        <v>1745.61</v>
      </c>
      <c r="J2796">
        <f>_xlfn.XLOOKUP(D2796,Products!A:A,Products!F:F)</f>
        <v>1322.44</v>
      </c>
      <c r="K2796" t="str">
        <f>_xlfn.XLOOKUP(D2796,Products!A:A,Products!C:C)</f>
        <v>Electronics</v>
      </c>
      <c r="L2796" t="str">
        <f>_xlfn.XLOOKUP(D2796,Products!A:A,Products!D:D)</f>
        <v>Headphones</v>
      </c>
      <c r="M2796">
        <f t="shared" si="387"/>
        <v>8728.0499999999993</v>
      </c>
      <c r="N2796">
        <f t="shared" si="388"/>
        <v>6612.2000000000007</v>
      </c>
      <c r="O2796">
        <f t="shared" si="389"/>
        <v>2115.8499999999985</v>
      </c>
      <c r="P2796" s="8">
        <f t="shared" si="390"/>
        <v>0.24241955534168558</v>
      </c>
      <c r="Q2796">
        <f t="shared" si="391"/>
        <v>436.40249999999997</v>
      </c>
      <c r="R2796">
        <f t="shared" si="392"/>
        <v>8291.6474999999991</v>
      </c>
      <c r="S2796">
        <f t="shared" si="393"/>
        <v>1679.4474999999984</v>
      </c>
      <c r="T2796" t="str">
        <f>_xlfn.XLOOKUP(C2796,Customers!A:A,Customers!D:D)</f>
        <v>F</v>
      </c>
      <c r="U2796" s="13">
        <f>_xlfn.XLOOKUP(C2796,Customers!A:A,Customers!E:E)</f>
        <v>26631</v>
      </c>
      <c r="V2796" t="str">
        <f>_xlfn.XLOOKUP(C2796,Customers!A:A,Customers!F:F)</f>
        <v>Port Bryce</v>
      </c>
      <c r="W2796" s="13">
        <f>_xlfn.XLOOKUP(C2796,Customers!A:A,Customers!G:G)</f>
        <v>45638</v>
      </c>
      <c r="X2796">
        <f t="shared" ca="1" si="394"/>
        <v>53</v>
      </c>
      <c r="Y2796" t="str">
        <f t="shared" ca="1" si="395"/>
        <v>50+</v>
      </c>
    </row>
    <row r="2797" spans="1:25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  <c r="I2797">
        <f>_xlfn.XLOOKUP(D2797,Products!A:A,Products!E:E)</f>
        <v>1193.0899999999999</v>
      </c>
      <c r="J2797">
        <f>_xlfn.XLOOKUP(D2797,Products!A:A,Products!F:F)</f>
        <v>818.24</v>
      </c>
      <c r="K2797" t="str">
        <f>_xlfn.XLOOKUP(D2797,Products!A:A,Products!C:C)</f>
        <v>Electronics</v>
      </c>
      <c r="L2797" t="str">
        <f>_xlfn.XLOOKUP(D2797,Products!A:A,Products!D:D)</f>
        <v>Camera</v>
      </c>
      <c r="M2797">
        <f t="shared" si="387"/>
        <v>1193.0899999999999</v>
      </c>
      <c r="N2797">
        <f t="shared" si="388"/>
        <v>818.24</v>
      </c>
      <c r="O2797">
        <f t="shared" si="389"/>
        <v>374.84999999999991</v>
      </c>
      <c r="P2797" s="8">
        <f t="shared" si="390"/>
        <v>0.31418417722049463</v>
      </c>
      <c r="Q2797">
        <f t="shared" si="391"/>
        <v>0</v>
      </c>
      <c r="R2797">
        <f t="shared" si="392"/>
        <v>1193.0899999999999</v>
      </c>
      <c r="S2797">
        <f t="shared" si="393"/>
        <v>374.84999999999991</v>
      </c>
      <c r="T2797" t="str">
        <f>_xlfn.XLOOKUP(C2797,Customers!A:A,Customers!D:D)</f>
        <v>M</v>
      </c>
      <c r="U2797" s="13">
        <f>_xlfn.XLOOKUP(C2797,Customers!A:A,Customers!E:E)</f>
        <v>22233</v>
      </c>
      <c r="V2797" t="str">
        <f>_xlfn.XLOOKUP(C2797,Customers!A:A,Customers!F:F)</f>
        <v>New Michaelland</v>
      </c>
      <c r="W2797" s="13">
        <f>_xlfn.XLOOKUP(C2797,Customers!A:A,Customers!G:G)</f>
        <v>45720</v>
      </c>
      <c r="X2797">
        <f t="shared" ca="1" si="394"/>
        <v>65</v>
      </c>
      <c r="Y2797" t="str">
        <f t="shared" ca="1" si="395"/>
        <v>50+</v>
      </c>
    </row>
    <row r="2798" spans="1:25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  <c r="I2798">
        <f>_xlfn.XLOOKUP(D2798,Products!A:A,Products!E:E)</f>
        <v>1487.41</v>
      </c>
      <c r="J2798">
        <f>_xlfn.XLOOKUP(D2798,Products!A:A,Products!F:F)</f>
        <v>813.07</v>
      </c>
      <c r="K2798" t="str">
        <f>_xlfn.XLOOKUP(D2798,Products!A:A,Products!C:C)</f>
        <v>Electronics</v>
      </c>
      <c r="L2798" t="str">
        <f>_xlfn.XLOOKUP(D2798,Products!A:A,Products!D:D)</f>
        <v>Smartphone</v>
      </c>
      <c r="M2798">
        <f t="shared" si="387"/>
        <v>4462.2300000000005</v>
      </c>
      <c r="N2798">
        <f t="shared" si="388"/>
        <v>2439.21</v>
      </c>
      <c r="O2798">
        <f t="shared" si="389"/>
        <v>2023.0200000000004</v>
      </c>
      <c r="P2798" s="8">
        <f t="shared" si="390"/>
        <v>0.45336524562830699</v>
      </c>
      <c r="Q2798">
        <f t="shared" si="391"/>
        <v>223.11150000000004</v>
      </c>
      <c r="R2798">
        <f t="shared" si="392"/>
        <v>4239.1185000000005</v>
      </c>
      <c r="S2798">
        <f t="shared" si="393"/>
        <v>1799.9085000000005</v>
      </c>
      <c r="T2798" t="str">
        <f>_xlfn.XLOOKUP(C2798,Customers!A:A,Customers!D:D)</f>
        <v>M</v>
      </c>
      <c r="U2798" s="13">
        <f>_xlfn.XLOOKUP(C2798,Customers!A:A,Customers!E:E)</f>
        <v>19984</v>
      </c>
      <c r="V2798" t="str">
        <f>_xlfn.XLOOKUP(C2798,Customers!A:A,Customers!F:F)</f>
        <v>New John</v>
      </c>
      <c r="W2798" s="13">
        <f>_xlfn.XLOOKUP(C2798,Customers!A:A,Customers!G:G)</f>
        <v>44328</v>
      </c>
      <c r="X2798">
        <f t="shared" ca="1" si="394"/>
        <v>71</v>
      </c>
      <c r="Y2798" t="str">
        <f t="shared" ca="1" si="395"/>
        <v>50+</v>
      </c>
    </row>
    <row r="2799" spans="1:25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  <c r="I2799">
        <f>_xlfn.XLOOKUP(D2799,Products!A:A,Products!E:E)</f>
        <v>673.78</v>
      </c>
      <c r="J2799">
        <f>_xlfn.XLOOKUP(D2799,Products!A:A,Products!F:F)</f>
        <v>363.33</v>
      </c>
      <c r="K2799" t="str">
        <f>_xlfn.XLOOKUP(D2799,Products!A:A,Products!C:C)</f>
        <v>Electronics</v>
      </c>
      <c r="L2799" t="str">
        <f>_xlfn.XLOOKUP(D2799,Products!A:A,Products!D:D)</f>
        <v>Smartphone</v>
      </c>
      <c r="M2799">
        <f t="shared" si="387"/>
        <v>1347.56</v>
      </c>
      <c r="N2799">
        <f t="shared" si="388"/>
        <v>726.66</v>
      </c>
      <c r="O2799">
        <f t="shared" si="389"/>
        <v>620.9</v>
      </c>
      <c r="P2799" s="8">
        <f t="shared" si="390"/>
        <v>0.46075870462168661</v>
      </c>
      <c r="Q2799">
        <f t="shared" si="391"/>
        <v>67.378</v>
      </c>
      <c r="R2799">
        <f t="shared" si="392"/>
        <v>1280.182</v>
      </c>
      <c r="S2799">
        <f t="shared" si="393"/>
        <v>553.52200000000005</v>
      </c>
      <c r="T2799" t="str">
        <f>_xlfn.XLOOKUP(C2799,Customers!A:A,Customers!D:D)</f>
        <v>M</v>
      </c>
      <c r="U2799" s="13">
        <f>_xlfn.XLOOKUP(C2799,Customers!A:A,Customers!E:E)</f>
        <v>37990</v>
      </c>
      <c r="V2799" t="str">
        <f>_xlfn.XLOOKUP(C2799,Customers!A:A,Customers!F:F)</f>
        <v>Shepherdburgh</v>
      </c>
      <c r="W2799" s="13">
        <f>_xlfn.XLOOKUP(C2799,Customers!A:A,Customers!G:G)</f>
        <v>45538</v>
      </c>
      <c r="X2799">
        <f t="shared" ca="1" si="394"/>
        <v>22</v>
      </c>
      <c r="Y2799" t="str">
        <f t="shared" ca="1" si="395"/>
        <v>18-25</v>
      </c>
    </row>
    <row r="2800" spans="1:25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  <c r="I2800">
        <f>_xlfn.XLOOKUP(D2800,Products!A:A,Products!E:E)</f>
        <v>1798.97</v>
      </c>
      <c r="J2800">
        <f>_xlfn.XLOOKUP(D2800,Products!A:A,Products!F:F)</f>
        <v>1329.15</v>
      </c>
      <c r="K2800" t="str">
        <f>_xlfn.XLOOKUP(D2800,Products!A:A,Products!C:C)</f>
        <v>Fashion</v>
      </c>
      <c r="L2800" t="str">
        <f>_xlfn.XLOOKUP(D2800,Products!A:A,Products!D:D)</f>
        <v>Accessories</v>
      </c>
      <c r="M2800">
        <f t="shared" si="387"/>
        <v>7195.88</v>
      </c>
      <c r="N2800">
        <f t="shared" si="388"/>
        <v>5316.6</v>
      </c>
      <c r="O2800">
        <f t="shared" si="389"/>
        <v>1879.2799999999997</v>
      </c>
      <c r="P2800" s="8">
        <f t="shared" si="390"/>
        <v>0.26116055298309582</v>
      </c>
      <c r="Q2800">
        <f t="shared" si="391"/>
        <v>1079.3820000000001</v>
      </c>
      <c r="R2800">
        <f t="shared" si="392"/>
        <v>6116.4979999999996</v>
      </c>
      <c r="S2800">
        <f t="shared" si="393"/>
        <v>799.89799999999923</v>
      </c>
      <c r="T2800" t="str">
        <f>_xlfn.XLOOKUP(C2800,Customers!A:A,Customers!D:D)</f>
        <v>F</v>
      </c>
      <c r="U2800" s="13">
        <f>_xlfn.XLOOKUP(C2800,Customers!A:A,Customers!E:E)</f>
        <v>32027</v>
      </c>
      <c r="V2800" t="str">
        <f>_xlfn.XLOOKUP(C2800,Customers!A:A,Customers!F:F)</f>
        <v>Lauraborough</v>
      </c>
      <c r="W2800" s="13">
        <f>_xlfn.XLOOKUP(C2800,Customers!A:A,Customers!G:G)</f>
        <v>44913</v>
      </c>
      <c r="X2800">
        <f t="shared" ca="1" si="394"/>
        <v>38</v>
      </c>
      <c r="Y2800" t="str">
        <f t="shared" ca="1" si="395"/>
        <v>36-50</v>
      </c>
    </row>
    <row r="2801" spans="1:25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  <c r="I2801">
        <f>_xlfn.XLOOKUP(D2801,Products!A:A,Products!E:E)</f>
        <v>109.78</v>
      </c>
      <c r="J2801">
        <f>_xlfn.XLOOKUP(D2801,Products!A:A,Products!F:F)</f>
        <v>70.59</v>
      </c>
      <c r="K2801" t="str">
        <f>_xlfn.XLOOKUP(D2801,Products!A:A,Products!C:C)</f>
        <v>Fashion</v>
      </c>
      <c r="L2801" t="str">
        <f>_xlfn.XLOOKUP(D2801,Products!A:A,Products!D:D)</f>
        <v>Footwear</v>
      </c>
      <c r="M2801">
        <f t="shared" si="387"/>
        <v>109.78</v>
      </c>
      <c r="N2801">
        <f t="shared" si="388"/>
        <v>70.59</v>
      </c>
      <c r="O2801">
        <f t="shared" si="389"/>
        <v>39.19</v>
      </c>
      <c r="P2801" s="8">
        <f t="shared" si="390"/>
        <v>0.3569867006740754</v>
      </c>
      <c r="Q2801">
        <f t="shared" si="391"/>
        <v>10.978000000000002</v>
      </c>
      <c r="R2801">
        <f t="shared" si="392"/>
        <v>98.801999999999992</v>
      </c>
      <c r="S2801">
        <f t="shared" si="393"/>
        <v>28.211999999999989</v>
      </c>
      <c r="T2801" t="str">
        <f>_xlfn.XLOOKUP(C2801,Customers!A:A,Customers!D:D)</f>
        <v>F</v>
      </c>
      <c r="U2801" s="13">
        <f>_xlfn.XLOOKUP(C2801,Customers!A:A,Customers!E:E)</f>
        <v>28198</v>
      </c>
      <c r="V2801" t="str">
        <f>_xlfn.XLOOKUP(C2801,Customers!A:A,Customers!F:F)</f>
        <v>New Fred</v>
      </c>
      <c r="W2801" s="13">
        <f>_xlfn.XLOOKUP(C2801,Customers!A:A,Customers!G:G)</f>
        <v>45829</v>
      </c>
      <c r="X2801">
        <f t="shared" ca="1" si="394"/>
        <v>49</v>
      </c>
      <c r="Y2801" t="str">
        <f t="shared" ca="1" si="395"/>
        <v>36-50</v>
      </c>
    </row>
    <row r="2802" spans="1:25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  <c r="I2802">
        <f>_xlfn.XLOOKUP(D2802,Products!A:A,Products!E:E)</f>
        <v>1165.3699999999999</v>
      </c>
      <c r="J2802">
        <f>_xlfn.XLOOKUP(D2802,Products!A:A,Products!F:F)</f>
        <v>926.55</v>
      </c>
      <c r="K2802" t="str">
        <f>_xlfn.XLOOKUP(D2802,Products!A:A,Products!C:C)</f>
        <v>Fashion</v>
      </c>
      <c r="L2802" t="str">
        <f>_xlfn.XLOOKUP(D2802,Products!A:A,Products!D:D)</f>
        <v>Clothing</v>
      </c>
      <c r="M2802">
        <f t="shared" si="387"/>
        <v>2330.7399999999998</v>
      </c>
      <c r="N2802">
        <f t="shared" si="388"/>
        <v>1853.1</v>
      </c>
      <c r="O2802">
        <f t="shared" si="389"/>
        <v>477.63999999999987</v>
      </c>
      <c r="P2802" s="8">
        <f t="shared" si="390"/>
        <v>0.20493062289230027</v>
      </c>
      <c r="Q2802">
        <f t="shared" si="391"/>
        <v>349.61099999999993</v>
      </c>
      <c r="R2802">
        <f t="shared" si="392"/>
        <v>1981.1289999999999</v>
      </c>
      <c r="S2802">
        <f t="shared" si="393"/>
        <v>128.029</v>
      </c>
      <c r="T2802" t="str">
        <f>_xlfn.XLOOKUP(C2802,Customers!A:A,Customers!D:D)</f>
        <v>M</v>
      </c>
      <c r="U2802" s="13">
        <f>_xlfn.XLOOKUP(C2802,Customers!A:A,Customers!E:E)</f>
        <v>22937</v>
      </c>
      <c r="V2802" t="str">
        <f>_xlfn.XLOOKUP(C2802,Customers!A:A,Customers!F:F)</f>
        <v>Seanland</v>
      </c>
      <c r="W2802" s="13">
        <f>_xlfn.XLOOKUP(C2802,Customers!A:A,Customers!G:G)</f>
        <v>45876</v>
      </c>
      <c r="X2802">
        <f t="shared" ca="1" si="394"/>
        <v>63</v>
      </c>
      <c r="Y2802" t="str">
        <f t="shared" ca="1" si="395"/>
        <v>50+</v>
      </c>
    </row>
    <row r="2803" spans="1:25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  <c r="I2803">
        <f>_xlfn.XLOOKUP(D2803,Products!A:A,Products!E:E)</f>
        <v>818.76</v>
      </c>
      <c r="J2803">
        <f>_xlfn.XLOOKUP(D2803,Products!A:A,Products!F:F)</f>
        <v>527.62</v>
      </c>
      <c r="K2803" t="str">
        <f>_xlfn.XLOOKUP(D2803,Products!A:A,Products!C:C)</f>
        <v>Electronics</v>
      </c>
      <c r="L2803" t="str">
        <f>_xlfn.XLOOKUP(D2803,Products!A:A,Products!D:D)</f>
        <v>Television</v>
      </c>
      <c r="M2803">
        <f t="shared" si="387"/>
        <v>2456.2799999999997</v>
      </c>
      <c r="N2803">
        <f t="shared" si="388"/>
        <v>1582.8600000000001</v>
      </c>
      <c r="O2803">
        <f t="shared" si="389"/>
        <v>873.41999999999962</v>
      </c>
      <c r="P2803" s="8">
        <f t="shared" si="390"/>
        <v>0.35558649665347586</v>
      </c>
      <c r="Q2803">
        <f t="shared" si="391"/>
        <v>0</v>
      </c>
      <c r="R2803">
        <f t="shared" si="392"/>
        <v>2456.2799999999997</v>
      </c>
      <c r="S2803">
        <f t="shared" si="393"/>
        <v>873.41999999999962</v>
      </c>
      <c r="T2803" t="str">
        <f>_xlfn.XLOOKUP(C2803,Customers!A:A,Customers!D:D)</f>
        <v>M</v>
      </c>
      <c r="U2803" s="13">
        <f>_xlfn.XLOOKUP(C2803,Customers!A:A,Customers!E:E)</f>
        <v>23821</v>
      </c>
      <c r="V2803" t="str">
        <f>_xlfn.XLOOKUP(C2803,Customers!A:A,Customers!F:F)</f>
        <v>West Ann</v>
      </c>
      <c r="W2803" s="13">
        <f>_xlfn.XLOOKUP(C2803,Customers!A:A,Customers!G:G)</f>
        <v>45308</v>
      </c>
      <c r="X2803">
        <f t="shared" ca="1" si="394"/>
        <v>61</v>
      </c>
      <c r="Y2803" t="str">
        <f t="shared" ca="1" si="395"/>
        <v>50+</v>
      </c>
    </row>
    <row r="2804" spans="1:25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  <c r="I2804">
        <f>_xlfn.XLOOKUP(D2804,Products!A:A,Products!E:E)</f>
        <v>673.78</v>
      </c>
      <c r="J2804">
        <f>_xlfn.XLOOKUP(D2804,Products!A:A,Products!F:F)</f>
        <v>363.33</v>
      </c>
      <c r="K2804" t="str">
        <f>_xlfn.XLOOKUP(D2804,Products!A:A,Products!C:C)</f>
        <v>Electronics</v>
      </c>
      <c r="L2804" t="str">
        <f>_xlfn.XLOOKUP(D2804,Products!A:A,Products!D:D)</f>
        <v>Smartphone</v>
      </c>
      <c r="M2804">
        <f t="shared" si="387"/>
        <v>673.78</v>
      </c>
      <c r="N2804">
        <f t="shared" si="388"/>
        <v>363.33</v>
      </c>
      <c r="O2804">
        <f t="shared" si="389"/>
        <v>310.45</v>
      </c>
      <c r="P2804" s="8">
        <f t="shared" si="390"/>
        <v>0.46075870462168661</v>
      </c>
      <c r="Q2804">
        <f t="shared" si="391"/>
        <v>0</v>
      </c>
      <c r="R2804">
        <f t="shared" si="392"/>
        <v>673.78</v>
      </c>
      <c r="S2804">
        <f t="shared" si="393"/>
        <v>310.45</v>
      </c>
      <c r="T2804" t="str">
        <f>_xlfn.XLOOKUP(C2804,Customers!A:A,Customers!D:D)</f>
        <v>M</v>
      </c>
      <c r="U2804" s="13">
        <f>_xlfn.XLOOKUP(C2804,Customers!A:A,Customers!E:E)</f>
        <v>24638</v>
      </c>
      <c r="V2804" t="str">
        <f>_xlfn.XLOOKUP(C2804,Customers!A:A,Customers!F:F)</f>
        <v>Christopherburgh</v>
      </c>
      <c r="W2804" s="13">
        <f>_xlfn.XLOOKUP(C2804,Customers!A:A,Customers!G:G)</f>
        <v>44553</v>
      </c>
      <c r="X2804">
        <f t="shared" ca="1" si="394"/>
        <v>59</v>
      </c>
      <c r="Y2804" t="str">
        <f t="shared" ca="1" si="395"/>
        <v>50+</v>
      </c>
    </row>
    <row r="2805" spans="1:25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  <c r="I2805">
        <f>_xlfn.XLOOKUP(D2805,Products!A:A,Products!E:E)</f>
        <v>1286.55</v>
      </c>
      <c r="J2805">
        <f>_xlfn.XLOOKUP(D2805,Products!A:A,Products!F:F)</f>
        <v>797.54</v>
      </c>
      <c r="K2805" t="str">
        <f>_xlfn.XLOOKUP(D2805,Products!A:A,Products!C:C)</f>
        <v>Fashion</v>
      </c>
      <c r="L2805" t="str">
        <f>_xlfn.XLOOKUP(D2805,Products!A:A,Products!D:D)</f>
        <v>Accessories</v>
      </c>
      <c r="M2805">
        <f t="shared" si="387"/>
        <v>6432.75</v>
      </c>
      <c r="N2805">
        <f t="shared" si="388"/>
        <v>3987.7</v>
      </c>
      <c r="O2805">
        <f t="shared" si="389"/>
        <v>2445.0500000000002</v>
      </c>
      <c r="P2805" s="8">
        <f t="shared" si="390"/>
        <v>0.38009404997862506</v>
      </c>
      <c r="Q2805">
        <f t="shared" si="391"/>
        <v>964.91249999999991</v>
      </c>
      <c r="R2805">
        <f t="shared" si="392"/>
        <v>5467.8374999999996</v>
      </c>
      <c r="S2805">
        <f t="shared" si="393"/>
        <v>1480.1374999999998</v>
      </c>
      <c r="T2805" t="str">
        <f>_xlfn.XLOOKUP(C2805,Customers!A:A,Customers!D:D)</f>
        <v>M</v>
      </c>
      <c r="U2805" s="13">
        <f>_xlfn.XLOOKUP(C2805,Customers!A:A,Customers!E:E)</f>
        <v>31478</v>
      </c>
      <c r="V2805" t="str">
        <f>_xlfn.XLOOKUP(C2805,Customers!A:A,Customers!F:F)</f>
        <v>North Charlesville</v>
      </c>
      <c r="W2805" s="13">
        <f>_xlfn.XLOOKUP(C2805,Customers!A:A,Customers!G:G)</f>
        <v>45172</v>
      </c>
      <c r="X2805">
        <f t="shared" ca="1" si="394"/>
        <v>40</v>
      </c>
      <c r="Y2805" t="str">
        <f t="shared" ca="1" si="395"/>
        <v>36-50</v>
      </c>
    </row>
    <row r="2806" spans="1:25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  <c r="I2806">
        <f>_xlfn.XLOOKUP(D2806,Products!A:A,Products!E:E)</f>
        <v>428.05</v>
      </c>
      <c r="J2806">
        <f>_xlfn.XLOOKUP(D2806,Products!A:A,Products!F:F)</f>
        <v>246.07</v>
      </c>
      <c r="K2806" t="str">
        <f>_xlfn.XLOOKUP(D2806,Products!A:A,Products!C:C)</f>
        <v>Electronics</v>
      </c>
      <c r="L2806" t="str">
        <f>_xlfn.XLOOKUP(D2806,Products!A:A,Products!D:D)</f>
        <v>Laptop</v>
      </c>
      <c r="M2806">
        <f t="shared" si="387"/>
        <v>856.1</v>
      </c>
      <c r="N2806">
        <f t="shared" si="388"/>
        <v>492.14</v>
      </c>
      <c r="O2806">
        <f t="shared" si="389"/>
        <v>363.96000000000004</v>
      </c>
      <c r="P2806" s="8">
        <f t="shared" si="390"/>
        <v>0.42513725032122418</v>
      </c>
      <c r="Q2806">
        <f t="shared" si="391"/>
        <v>128.41499999999999</v>
      </c>
      <c r="R2806">
        <f t="shared" si="392"/>
        <v>727.68500000000006</v>
      </c>
      <c r="S2806">
        <f t="shared" si="393"/>
        <v>235.54500000000007</v>
      </c>
      <c r="T2806" t="str">
        <f>_xlfn.XLOOKUP(C2806,Customers!A:A,Customers!D:D)</f>
        <v>F</v>
      </c>
      <c r="U2806" s="13">
        <f>_xlfn.XLOOKUP(C2806,Customers!A:A,Customers!E:E)</f>
        <v>23715</v>
      </c>
      <c r="V2806" t="str">
        <f>_xlfn.XLOOKUP(C2806,Customers!A:A,Customers!F:F)</f>
        <v>Port Angelabury</v>
      </c>
      <c r="W2806" s="13">
        <f>_xlfn.XLOOKUP(C2806,Customers!A:A,Customers!G:G)</f>
        <v>44601</v>
      </c>
      <c r="X2806">
        <f t="shared" ca="1" si="394"/>
        <v>61</v>
      </c>
      <c r="Y2806" t="str">
        <f t="shared" ca="1" si="395"/>
        <v>50+</v>
      </c>
    </row>
    <row r="2807" spans="1:25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  <c r="I2807">
        <f>_xlfn.XLOOKUP(D2807,Products!A:A,Products!E:E)</f>
        <v>1227.24</v>
      </c>
      <c r="J2807">
        <f>_xlfn.XLOOKUP(D2807,Products!A:A,Products!F:F)</f>
        <v>977.09</v>
      </c>
      <c r="K2807" t="str">
        <f>_xlfn.XLOOKUP(D2807,Products!A:A,Products!C:C)</f>
        <v>Groceries</v>
      </c>
      <c r="L2807" t="str">
        <f>_xlfn.XLOOKUP(D2807,Products!A:A,Products!D:D)</f>
        <v>Dairy</v>
      </c>
      <c r="M2807">
        <f t="shared" si="387"/>
        <v>4908.96</v>
      </c>
      <c r="N2807">
        <f t="shared" si="388"/>
        <v>3908.36</v>
      </c>
      <c r="O2807">
        <f t="shared" si="389"/>
        <v>1000.5999999999999</v>
      </c>
      <c r="P2807" s="8">
        <f t="shared" si="390"/>
        <v>0.20383136142889735</v>
      </c>
      <c r="Q2807">
        <f t="shared" si="391"/>
        <v>736.34399999999994</v>
      </c>
      <c r="R2807">
        <f t="shared" si="392"/>
        <v>4172.616</v>
      </c>
      <c r="S2807">
        <f t="shared" si="393"/>
        <v>264.25599999999986</v>
      </c>
      <c r="T2807" t="str">
        <f>_xlfn.XLOOKUP(C2807,Customers!A:A,Customers!D:D)</f>
        <v>M</v>
      </c>
      <c r="U2807" s="13">
        <f>_xlfn.XLOOKUP(C2807,Customers!A:A,Customers!E:E)</f>
        <v>19984</v>
      </c>
      <c r="V2807" t="str">
        <f>_xlfn.XLOOKUP(C2807,Customers!A:A,Customers!F:F)</f>
        <v>New John</v>
      </c>
      <c r="W2807" s="13">
        <f>_xlfn.XLOOKUP(C2807,Customers!A:A,Customers!G:G)</f>
        <v>44328</v>
      </c>
      <c r="X2807">
        <f t="shared" ca="1" si="394"/>
        <v>71</v>
      </c>
      <c r="Y2807" t="str">
        <f t="shared" ca="1" si="395"/>
        <v>50+</v>
      </c>
    </row>
    <row r="2808" spans="1:25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  <c r="I2808">
        <f>_xlfn.XLOOKUP(D2808,Products!A:A,Products!E:E)</f>
        <v>323.92</v>
      </c>
      <c r="J2808">
        <f>_xlfn.XLOOKUP(D2808,Products!A:A,Products!F:F)</f>
        <v>242.98</v>
      </c>
      <c r="K2808" t="str">
        <f>_xlfn.XLOOKUP(D2808,Products!A:A,Products!C:C)</f>
        <v>Fashion</v>
      </c>
      <c r="L2808" t="str">
        <f>_xlfn.XLOOKUP(D2808,Products!A:A,Products!D:D)</f>
        <v>Accessories</v>
      </c>
      <c r="M2808">
        <f t="shared" si="387"/>
        <v>323.92</v>
      </c>
      <c r="N2808">
        <f t="shared" si="388"/>
        <v>242.98</v>
      </c>
      <c r="O2808">
        <f t="shared" si="389"/>
        <v>80.940000000000026</v>
      </c>
      <c r="P2808" s="8">
        <f t="shared" si="390"/>
        <v>0.24987651271918998</v>
      </c>
      <c r="Q2808">
        <f t="shared" si="391"/>
        <v>48.588000000000001</v>
      </c>
      <c r="R2808">
        <f t="shared" si="392"/>
        <v>275.33199999999999</v>
      </c>
      <c r="S2808">
        <f t="shared" si="393"/>
        <v>32.352000000000004</v>
      </c>
      <c r="T2808" t="str">
        <f>_xlfn.XLOOKUP(C2808,Customers!A:A,Customers!D:D)</f>
        <v>M</v>
      </c>
      <c r="U2808" s="13">
        <f>_xlfn.XLOOKUP(C2808,Customers!A:A,Customers!E:E)</f>
        <v>20409</v>
      </c>
      <c r="V2808" t="str">
        <f>_xlfn.XLOOKUP(C2808,Customers!A:A,Customers!F:F)</f>
        <v>East James</v>
      </c>
      <c r="W2808" s="13">
        <f>_xlfn.XLOOKUP(C2808,Customers!A:A,Customers!G:G)</f>
        <v>44106</v>
      </c>
      <c r="X2808">
        <f t="shared" ca="1" si="394"/>
        <v>70</v>
      </c>
      <c r="Y2808" t="str">
        <f t="shared" ca="1" si="395"/>
        <v>50+</v>
      </c>
    </row>
    <row r="2809" spans="1:25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  <c r="I2809">
        <f>_xlfn.XLOOKUP(D2809,Products!A:A,Products!E:E)</f>
        <v>1015.76</v>
      </c>
      <c r="J2809">
        <f>_xlfn.XLOOKUP(D2809,Products!A:A,Products!F:F)</f>
        <v>584.4</v>
      </c>
      <c r="K2809" t="str">
        <f>_xlfn.XLOOKUP(D2809,Products!A:A,Products!C:C)</f>
        <v>Groceries</v>
      </c>
      <c r="L2809" t="str">
        <f>_xlfn.XLOOKUP(D2809,Products!A:A,Products!D:D)</f>
        <v>Dairy</v>
      </c>
      <c r="M2809">
        <f t="shared" si="387"/>
        <v>4063.04</v>
      </c>
      <c r="N2809">
        <f t="shared" si="388"/>
        <v>2337.6</v>
      </c>
      <c r="O2809">
        <f t="shared" si="389"/>
        <v>1725.44</v>
      </c>
      <c r="P2809" s="8">
        <f t="shared" si="390"/>
        <v>0.42466724423092073</v>
      </c>
      <c r="Q2809">
        <f t="shared" si="391"/>
        <v>609.45600000000002</v>
      </c>
      <c r="R2809">
        <f t="shared" si="392"/>
        <v>3453.5839999999998</v>
      </c>
      <c r="S2809">
        <f t="shared" si="393"/>
        <v>1115.9839999999999</v>
      </c>
      <c r="T2809" t="str">
        <f>_xlfn.XLOOKUP(C2809,Customers!A:A,Customers!D:D)</f>
        <v>F</v>
      </c>
      <c r="U2809" s="13">
        <f>_xlfn.XLOOKUP(C2809,Customers!A:A,Customers!E:E)</f>
        <v>29674</v>
      </c>
      <c r="V2809" t="str">
        <f>_xlfn.XLOOKUP(C2809,Customers!A:A,Customers!F:F)</f>
        <v>West Josephport</v>
      </c>
      <c r="W2809" s="13">
        <f>_xlfn.XLOOKUP(C2809,Customers!A:A,Customers!G:G)</f>
        <v>44600</v>
      </c>
      <c r="X2809">
        <f t="shared" ca="1" si="394"/>
        <v>45</v>
      </c>
      <c r="Y2809" t="str">
        <f t="shared" ca="1" si="395"/>
        <v>36-50</v>
      </c>
    </row>
    <row r="2810" spans="1:25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  <c r="I2810">
        <f>_xlfn.XLOOKUP(D2810,Products!A:A,Products!E:E)</f>
        <v>1015.76</v>
      </c>
      <c r="J2810">
        <f>_xlfn.XLOOKUP(D2810,Products!A:A,Products!F:F)</f>
        <v>584.4</v>
      </c>
      <c r="K2810" t="str">
        <f>_xlfn.XLOOKUP(D2810,Products!A:A,Products!C:C)</f>
        <v>Groceries</v>
      </c>
      <c r="L2810" t="str">
        <f>_xlfn.XLOOKUP(D2810,Products!A:A,Products!D:D)</f>
        <v>Dairy</v>
      </c>
      <c r="M2810">
        <f t="shared" si="387"/>
        <v>1015.76</v>
      </c>
      <c r="N2810">
        <f t="shared" si="388"/>
        <v>584.4</v>
      </c>
      <c r="O2810">
        <f t="shared" si="389"/>
        <v>431.36</v>
      </c>
      <c r="P2810" s="8">
        <f t="shared" si="390"/>
        <v>0.42466724423092073</v>
      </c>
      <c r="Q2810">
        <f t="shared" si="391"/>
        <v>0</v>
      </c>
      <c r="R2810">
        <f t="shared" si="392"/>
        <v>1015.76</v>
      </c>
      <c r="S2810">
        <f t="shared" si="393"/>
        <v>431.36</v>
      </c>
      <c r="T2810" t="str">
        <f>_xlfn.XLOOKUP(C2810,Customers!A:A,Customers!D:D)</f>
        <v>F</v>
      </c>
      <c r="U2810" s="13">
        <f>_xlfn.XLOOKUP(C2810,Customers!A:A,Customers!E:E)</f>
        <v>27978</v>
      </c>
      <c r="V2810" t="str">
        <f>_xlfn.XLOOKUP(C2810,Customers!A:A,Customers!F:F)</f>
        <v>Anthonystad</v>
      </c>
      <c r="W2810" s="13">
        <f>_xlfn.XLOOKUP(C2810,Customers!A:A,Customers!G:G)</f>
        <v>45697</v>
      </c>
      <c r="X2810">
        <f t="shared" ca="1" si="394"/>
        <v>49</v>
      </c>
      <c r="Y2810" t="str">
        <f t="shared" ca="1" si="395"/>
        <v>36-50</v>
      </c>
    </row>
    <row r="2811" spans="1:25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  <c r="I2811">
        <f>_xlfn.XLOOKUP(D2811,Products!A:A,Products!E:E)</f>
        <v>1952.65</v>
      </c>
      <c r="J2811">
        <f>_xlfn.XLOOKUP(D2811,Products!A:A,Products!F:F)</f>
        <v>1451.27</v>
      </c>
      <c r="K2811" t="str">
        <f>_xlfn.XLOOKUP(D2811,Products!A:A,Products!C:C)</f>
        <v>Electronics</v>
      </c>
      <c r="L2811" t="str">
        <f>_xlfn.XLOOKUP(D2811,Products!A:A,Products!D:D)</f>
        <v>Television</v>
      </c>
      <c r="M2811">
        <f t="shared" si="387"/>
        <v>9763.25</v>
      </c>
      <c r="N2811">
        <f t="shared" si="388"/>
        <v>7256.35</v>
      </c>
      <c r="O2811">
        <f t="shared" si="389"/>
        <v>2506.8999999999996</v>
      </c>
      <c r="P2811" s="8">
        <f t="shared" si="390"/>
        <v>0.25676900622231325</v>
      </c>
      <c r="Q2811">
        <f t="shared" si="391"/>
        <v>488.16250000000002</v>
      </c>
      <c r="R2811">
        <f t="shared" si="392"/>
        <v>9275.0874999999996</v>
      </c>
      <c r="S2811">
        <f t="shared" si="393"/>
        <v>2018.7374999999993</v>
      </c>
      <c r="T2811" t="str">
        <f>_xlfn.XLOOKUP(C2811,Customers!A:A,Customers!D:D)</f>
        <v>F</v>
      </c>
      <c r="U2811" s="13">
        <f>_xlfn.XLOOKUP(C2811,Customers!A:A,Customers!E:E)</f>
        <v>26428</v>
      </c>
      <c r="V2811" t="str">
        <f>_xlfn.XLOOKUP(C2811,Customers!A:A,Customers!F:F)</f>
        <v>New Christophermouth</v>
      </c>
      <c r="W2811" s="13">
        <f>_xlfn.XLOOKUP(C2811,Customers!A:A,Customers!G:G)</f>
        <v>44123</v>
      </c>
      <c r="X2811">
        <f t="shared" ca="1" si="394"/>
        <v>54</v>
      </c>
      <c r="Y2811" t="str">
        <f t="shared" ca="1" si="395"/>
        <v>50+</v>
      </c>
    </row>
    <row r="2812" spans="1:25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  <c r="I2812">
        <f>_xlfn.XLOOKUP(D2812,Products!A:A,Products!E:E)</f>
        <v>1015.76</v>
      </c>
      <c r="J2812">
        <f>_xlfn.XLOOKUP(D2812,Products!A:A,Products!F:F)</f>
        <v>584.4</v>
      </c>
      <c r="K2812" t="str">
        <f>_xlfn.XLOOKUP(D2812,Products!A:A,Products!C:C)</f>
        <v>Groceries</v>
      </c>
      <c r="L2812" t="str">
        <f>_xlfn.XLOOKUP(D2812,Products!A:A,Products!D:D)</f>
        <v>Dairy</v>
      </c>
      <c r="M2812">
        <f t="shared" si="387"/>
        <v>5078.8</v>
      </c>
      <c r="N2812">
        <f t="shared" si="388"/>
        <v>2922</v>
      </c>
      <c r="O2812">
        <f t="shared" si="389"/>
        <v>2156.8000000000002</v>
      </c>
      <c r="P2812" s="8">
        <f t="shared" si="390"/>
        <v>0.42466724423092073</v>
      </c>
      <c r="Q2812">
        <f t="shared" si="391"/>
        <v>0</v>
      </c>
      <c r="R2812">
        <f t="shared" si="392"/>
        <v>5078.8</v>
      </c>
      <c r="S2812">
        <f t="shared" si="393"/>
        <v>2156.8000000000002</v>
      </c>
      <c r="T2812" t="str">
        <f>_xlfn.XLOOKUP(C2812,Customers!A:A,Customers!D:D)</f>
        <v>M</v>
      </c>
      <c r="U2812" s="13">
        <f>_xlfn.XLOOKUP(C2812,Customers!A:A,Customers!E:E)</f>
        <v>24703</v>
      </c>
      <c r="V2812" t="str">
        <f>_xlfn.XLOOKUP(C2812,Customers!A:A,Customers!F:F)</f>
        <v>Conwayside</v>
      </c>
      <c r="W2812" s="13">
        <f>_xlfn.XLOOKUP(C2812,Customers!A:A,Customers!G:G)</f>
        <v>45026</v>
      </c>
      <c r="X2812">
        <f t="shared" ca="1" si="394"/>
        <v>58</v>
      </c>
      <c r="Y2812" t="str">
        <f t="shared" ca="1" si="395"/>
        <v>50+</v>
      </c>
    </row>
    <row r="2813" spans="1:25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  <c r="I2813">
        <f>_xlfn.XLOOKUP(D2813,Products!A:A,Products!E:E)</f>
        <v>453.62</v>
      </c>
      <c r="J2813">
        <f>_xlfn.XLOOKUP(D2813,Products!A:A,Products!F:F)</f>
        <v>316.63</v>
      </c>
      <c r="K2813" t="str">
        <f>_xlfn.XLOOKUP(D2813,Products!A:A,Products!C:C)</f>
        <v>Fashion</v>
      </c>
      <c r="L2813" t="str">
        <f>_xlfn.XLOOKUP(D2813,Products!A:A,Products!D:D)</f>
        <v>Clothing</v>
      </c>
      <c r="M2813">
        <f t="shared" si="387"/>
        <v>907.24</v>
      </c>
      <c r="N2813">
        <f t="shared" si="388"/>
        <v>633.26</v>
      </c>
      <c r="O2813">
        <f t="shared" si="389"/>
        <v>273.98</v>
      </c>
      <c r="P2813" s="8">
        <f t="shared" si="390"/>
        <v>0.30199285745778409</v>
      </c>
      <c r="Q2813">
        <f t="shared" si="391"/>
        <v>90.724000000000004</v>
      </c>
      <c r="R2813">
        <f t="shared" si="392"/>
        <v>816.51599999999996</v>
      </c>
      <c r="S2813">
        <f t="shared" si="393"/>
        <v>183.25599999999997</v>
      </c>
      <c r="T2813" t="str">
        <f>_xlfn.XLOOKUP(C2813,Customers!A:A,Customers!D:D)</f>
        <v>M</v>
      </c>
      <c r="U2813" s="13">
        <f>_xlfn.XLOOKUP(C2813,Customers!A:A,Customers!E:E)</f>
        <v>32411</v>
      </c>
      <c r="V2813" t="str">
        <f>_xlfn.XLOOKUP(C2813,Customers!A:A,Customers!F:F)</f>
        <v>Craigport</v>
      </c>
      <c r="W2813" s="13">
        <f>_xlfn.XLOOKUP(C2813,Customers!A:A,Customers!G:G)</f>
        <v>45671</v>
      </c>
      <c r="X2813">
        <f t="shared" ca="1" si="394"/>
        <v>37</v>
      </c>
      <c r="Y2813" t="str">
        <f t="shared" ca="1" si="395"/>
        <v>36-50</v>
      </c>
    </row>
    <row r="2814" spans="1:25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  <c r="I2814">
        <f>_xlfn.XLOOKUP(D2814,Products!A:A,Products!E:E)</f>
        <v>323.92</v>
      </c>
      <c r="J2814">
        <f>_xlfn.XLOOKUP(D2814,Products!A:A,Products!F:F)</f>
        <v>242.98</v>
      </c>
      <c r="K2814" t="str">
        <f>_xlfn.XLOOKUP(D2814,Products!A:A,Products!C:C)</f>
        <v>Fashion</v>
      </c>
      <c r="L2814" t="str">
        <f>_xlfn.XLOOKUP(D2814,Products!A:A,Products!D:D)</f>
        <v>Accessories</v>
      </c>
      <c r="M2814">
        <f t="shared" si="387"/>
        <v>1619.6000000000001</v>
      </c>
      <c r="N2814">
        <f t="shared" si="388"/>
        <v>1214.8999999999999</v>
      </c>
      <c r="O2814">
        <f t="shared" si="389"/>
        <v>404.70000000000027</v>
      </c>
      <c r="P2814" s="8">
        <f t="shared" si="390"/>
        <v>0.24987651271919006</v>
      </c>
      <c r="Q2814">
        <f t="shared" si="391"/>
        <v>80.980000000000018</v>
      </c>
      <c r="R2814">
        <f t="shared" si="392"/>
        <v>1538.6200000000001</v>
      </c>
      <c r="S2814">
        <f t="shared" si="393"/>
        <v>323.72000000000025</v>
      </c>
      <c r="T2814" t="str">
        <f>_xlfn.XLOOKUP(C2814,Customers!A:A,Customers!D:D)</f>
        <v>M</v>
      </c>
      <c r="U2814" s="13">
        <f>_xlfn.XLOOKUP(C2814,Customers!A:A,Customers!E:E)</f>
        <v>29135</v>
      </c>
      <c r="V2814" t="str">
        <f>_xlfn.XLOOKUP(C2814,Customers!A:A,Customers!F:F)</f>
        <v>West Amymouth</v>
      </c>
      <c r="W2814" s="13">
        <f>_xlfn.XLOOKUP(C2814,Customers!A:A,Customers!G:G)</f>
        <v>44399</v>
      </c>
      <c r="X2814">
        <f t="shared" ca="1" si="394"/>
        <v>46</v>
      </c>
      <c r="Y2814" t="str">
        <f t="shared" ca="1" si="395"/>
        <v>36-50</v>
      </c>
    </row>
    <row r="2815" spans="1:25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  <c r="I2815">
        <f>_xlfn.XLOOKUP(D2815,Products!A:A,Products!E:E)</f>
        <v>1079.8900000000001</v>
      </c>
      <c r="J2815">
        <f>_xlfn.XLOOKUP(D2815,Products!A:A,Products!F:F)</f>
        <v>703.83</v>
      </c>
      <c r="K2815" t="str">
        <f>_xlfn.XLOOKUP(D2815,Products!A:A,Products!C:C)</f>
        <v>Electronics</v>
      </c>
      <c r="L2815" t="str">
        <f>_xlfn.XLOOKUP(D2815,Products!A:A,Products!D:D)</f>
        <v>Smartphone</v>
      </c>
      <c r="M2815">
        <f t="shared" si="387"/>
        <v>2159.7800000000002</v>
      </c>
      <c r="N2815">
        <f t="shared" si="388"/>
        <v>1407.66</v>
      </c>
      <c r="O2815">
        <f t="shared" si="389"/>
        <v>752.12000000000012</v>
      </c>
      <c r="P2815" s="8">
        <f t="shared" si="390"/>
        <v>0.34823917250831105</v>
      </c>
      <c r="Q2815">
        <f t="shared" si="391"/>
        <v>0</v>
      </c>
      <c r="R2815">
        <f t="shared" si="392"/>
        <v>2159.7800000000002</v>
      </c>
      <c r="S2815">
        <f t="shared" si="393"/>
        <v>752.12000000000012</v>
      </c>
      <c r="T2815" t="str">
        <f>_xlfn.XLOOKUP(C2815,Customers!A:A,Customers!D:D)</f>
        <v>M</v>
      </c>
      <c r="U2815" s="13">
        <f>_xlfn.XLOOKUP(C2815,Customers!A:A,Customers!E:E)</f>
        <v>35802</v>
      </c>
      <c r="V2815" t="str">
        <f>_xlfn.XLOOKUP(C2815,Customers!A:A,Customers!F:F)</f>
        <v>Davidtown</v>
      </c>
      <c r="W2815" s="13">
        <f>_xlfn.XLOOKUP(C2815,Customers!A:A,Customers!G:G)</f>
        <v>44252</v>
      </c>
      <c r="X2815">
        <f t="shared" ca="1" si="394"/>
        <v>28</v>
      </c>
      <c r="Y2815" t="str">
        <f t="shared" ca="1" si="395"/>
        <v>26-35</v>
      </c>
    </row>
    <row r="2816" spans="1:25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  <c r="I2816">
        <f>_xlfn.XLOOKUP(D2816,Products!A:A,Products!E:E)</f>
        <v>1635.01</v>
      </c>
      <c r="J2816">
        <f>_xlfn.XLOOKUP(D2816,Products!A:A,Products!F:F)</f>
        <v>1043.29</v>
      </c>
      <c r="K2816" t="str">
        <f>_xlfn.XLOOKUP(D2816,Products!A:A,Products!C:C)</f>
        <v>Electronics</v>
      </c>
      <c r="L2816" t="str">
        <f>_xlfn.XLOOKUP(D2816,Products!A:A,Products!D:D)</f>
        <v>Television</v>
      </c>
      <c r="M2816">
        <f t="shared" si="387"/>
        <v>4905.03</v>
      </c>
      <c r="N2816">
        <f t="shared" si="388"/>
        <v>3129.87</v>
      </c>
      <c r="O2816">
        <f t="shared" si="389"/>
        <v>1775.1599999999999</v>
      </c>
      <c r="P2816" s="8">
        <f t="shared" si="390"/>
        <v>0.36190604338811383</v>
      </c>
      <c r="Q2816">
        <f t="shared" si="391"/>
        <v>0</v>
      </c>
      <c r="R2816">
        <f t="shared" si="392"/>
        <v>4905.03</v>
      </c>
      <c r="S2816">
        <f t="shared" si="393"/>
        <v>1775.1599999999999</v>
      </c>
      <c r="T2816" t="str">
        <f>_xlfn.XLOOKUP(C2816,Customers!A:A,Customers!D:D)</f>
        <v>M</v>
      </c>
      <c r="U2816" s="13">
        <f>_xlfn.XLOOKUP(C2816,Customers!A:A,Customers!E:E)</f>
        <v>38351</v>
      </c>
      <c r="V2816" t="str">
        <f>_xlfn.XLOOKUP(C2816,Customers!A:A,Customers!F:F)</f>
        <v>Newtonborough</v>
      </c>
      <c r="W2816" s="13">
        <f>_xlfn.XLOOKUP(C2816,Customers!A:A,Customers!G:G)</f>
        <v>44661</v>
      </c>
      <c r="X2816">
        <f t="shared" ca="1" si="394"/>
        <v>21</v>
      </c>
      <c r="Y2816" t="str">
        <f t="shared" ca="1" si="395"/>
        <v>18-25</v>
      </c>
    </row>
    <row r="2817" spans="1:25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  <c r="I2817">
        <f>_xlfn.XLOOKUP(D2817,Products!A:A,Products!E:E)</f>
        <v>1673.69</v>
      </c>
      <c r="J2817">
        <f>_xlfn.XLOOKUP(D2817,Products!A:A,Products!F:F)</f>
        <v>1323.38</v>
      </c>
      <c r="K2817" t="str">
        <f>_xlfn.XLOOKUP(D2817,Products!A:A,Products!C:C)</f>
        <v>Electronics</v>
      </c>
      <c r="L2817" t="str">
        <f>_xlfn.XLOOKUP(D2817,Products!A:A,Products!D:D)</f>
        <v>Camera</v>
      </c>
      <c r="M2817">
        <f t="shared" si="387"/>
        <v>8368.4500000000007</v>
      </c>
      <c r="N2817">
        <f t="shared" si="388"/>
        <v>6616.9000000000005</v>
      </c>
      <c r="O2817">
        <f t="shared" si="389"/>
        <v>1751.5500000000002</v>
      </c>
      <c r="P2817" s="8">
        <f t="shared" si="390"/>
        <v>0.20930399297360922</v>
      </c>
      <c r="Q2817">
        <f t="shared" si="391"/>
        <v>0</v>
      </c>
      <c r="R2817">
        <f t="shared" si="392"/>
        <v>8368.4500000000007</v>
      </c>
      <c r="S2817">
        <f t="shared" si="393"/>
        <v>1751.5500000000002</v>
      </c>
      <c r="T2817" t="str">
        <f>_xlfn.XLOOKUP(C2817,Customers!A:A,Customers!D:D)</f>
        <v>F</v>
      </c>
      <c r="U2817" s="13">
        <f>_xlfn.XLOOKUP(C2817,Customers!A:A,Customers!E:E)</f>
        <v>30272</v>
      </c>
      <c r="V2817" t="str">
        <f>_xlfn.XLOOKUP(C2817,Customers!A:A,Customers!F:F)</f>
        <v>Kimland</v>
      </c>
      <c r="W2817" s="13">
        <f>_xlfn.XLOOKUP(C2817,Customers!A:A,Customers!G:G)</f>
        <v>44218</v>
      </c>
      <c r="X2817">
        <f t="shared" ca="1" si="394"/>
        <v>43</v>
      </c>
      <c r="Y2817" t="str">
        <f t="shared" ca="1" si="395"/>
        <v>36-50</v>
      </c>
    </row>
    <row r="2818" spans="1:25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  <c r="I2818">
        <f>_xlfn.XLOOKUP(D2818,Products!A:A,Products!E:E)</f>
        <v>564.41999999999996</v>
      </c>
      <c r="J2818">
        <f>_xlfn.XLOOKUP(D2818,Products!A:A,Products!F:F)</f>
        <v>293.95999999999998</v>
      </c>
      <c r="K2818" t="str">
        <f>_xlfn.XLOOKUP(D2818,Products!A:A,Products!C:C)</f>
        <v>Fashion</v>
      </c>
      <c r="L2818" t="str">
        <f>_xlfn.XLOOKUP(D2818,Products!A:A,Products!D:D)</f>
        <v>Accessories</v>
      </c>
      <c r="M2818">
        <f t="shared" si="387"/>
        <v>564.41999999999996</v>
      </c>
      <c r="N2818">
        <f t="shared" si="388"/>
        <v>293.95999999999998</v>
      </c>
      <c r="O2818">
        <f t="shared" si="389"/>
        <v>270.45999999999998</v>
      </c>
      <c r="P2818" s="8">
        <f t="shared" si="390"/>
        <v>0.47918216930654478</v>
      </c>
      <c r="Q2818">
        <f t="shared" si="391"/>
        <v>56.442</v>
      </c>
      <c r="R2818">
        <f t="shared" si="392"/>
        <v>507.97799999999995</v>
      </c>
      <c r="S2818">
        <f t="shared" si="393"/>
        <v>214.01799999999997</v>
      </c>
      <c r="T2818" t="str">
        <f>_xlfn.XLOOKUP(C2818,Customers!A:A,Customers!D:D)</f>
        <v>F</v>
      </c>
      <c r="U2818" s="13">
        <f>_xlfn.XLOOKUP(C2818,Customers!A:A,Customers!E:E)</f>
        <v>38361</v>
      </c>
      <c r="V2818" t="str">
        <f>_xlfn.XLOOKUP(C2818,Customers!A:A,Customers!F:F)</f>
        <v>East Colinmouth</v>
      </c>
      <c r="W2818" s="13">
        <f>_xlfn.XLOOKUP(C2818,Customers!A:A,Customers!G:G)</f>
        <v>45068</v>
      </c>
      <c r="X2818">
        <f t="shared" ca="1" si="394"/>
        <v>21</v>
      </c>
      <c r="Y2818" t="str">
        <f t="shared" ca="1" si="395"/>
        <v>18-25</v>
      </c>
    </row>
    <row r="2819" spans="1:25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  <c r="I2819">
        <f>_xlfn.XLOOKUP(D2819,Products!A:A,Products!E:E)</f>
        <v>818.76</v>
      </c>
      <c r="J2819">
        <f>_xlfn.XLOOKUP(D2819,Products!A:A,Products!F:F)</f>
        <v>527.62</v>
      </c>
      <c r="K2819" t="str">
        <f>_xlfn.XLOOKUP(D2819,Products!A:A,Products!C:C)</f>
        <v>Electronics</v>
      </c>
      <c r="L2819" t="str">
        <f>_xlfn.XLOOKUP(D2819,Products!A:A,Products!D:D)</f>
        <v>Television</v>
      </c>
      <c r="M2819">
        <f t="shared" ref="M2819:M2882" si="396">F2819*I2819</f>
        <v>1637.52</v>
      </c>
      <c r="N2819">
        <f t="shared" ref="N2819:N2882" si="397">F2819*J2819</f>
        <v>1055.24</v>
      </c>
      <c r="O2819">
        <f t="shared" ref="O2819:O2882" si="398">M2819-N2819</f>
        <v>582.28</v>
      </c>
      <c r="P2819" s="8">
        <f t="shared" ref="P2819:P2882" si="399">O2819/M2819</f>
        <v>0.35558649665347597</v>
      </c>
      <c r="Q2819">
        <f t="shared" ref="Q2819:Q2882" si="400">M2819*G2819</f>
        <v>245.62799999999999</v>
      </c>
      <c r="R2819">
        <f t="shared" ref="R2819:R2882" si="401">M2819-Q2819</f>
        <v>1391.8920000000001</v>
      </c>
      <c r="S2819">
        <f t="shared" ref="S2819:S2882" si="402">R2819-N2819</f>
        <v>336.65200000000004</v>
      </c>
      <c r="T2819" t="str">
        <f>_xlfn.XLOOKUP(C2819,Customers!A:A,Customers!D:D)</f>
        <v>M</v>
      </c>
      <c r="U2819" s="13">
        <f>_xlfn.XLOOKUP(C2819,Customers!A:A,Customers!E:E)</f>
        <v>36698</v>
      </c>
      <c r="V2819" t="str">
        <f>_xlfn.XLOOKUP(C2819,Customers!A:A,Customers!F:F)</f>
        <v>Turnerberg</v>
      </c>
      <c r="W2819" s="13">
        <f>_xlfn.XLOOKUP(C2819,Customers!A:A,Customers!G:G)</f>
        <v>44462</v>
      </c>
      <c r="X2819">
        <f t="shared" ref="X2819:X2882" ca="1" si="403">DATEDIF(U2819, TODAY(),"Y")</f>
        <v>26</v>
      </c>
      <c r="Y2819" t="str">
        <f t="shared" ref="Y2819:Y2882" ca="1" si="404">IF(X2819&lt;=25,"18-25",IF(X2819&lt;=35,"26-35", IF(X2819&lt;=50,"36-50","50+")))</f>
        <v>26-35</v>
      </c>
    </row>
    <row r="2820" spans="1:25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  <c r="I2820">
        <f>_xlfn.XLOOKUP(D2820,Products!A:A,Products!E:E)</f>
        <v>1878.47</v>
      </c>
      <c r="J2820">
        <f>_xlfn.XLOOKUP(D2820,Products!A:A,Products!F:F)</f>
        <v>1014.91</v>
      </c>
      <c r="K2820" t="str">
        <f>_xlfn.XLOOKUP(D2820,Products!A:A,Products!C:C)</f>
        <v>Fashion</v>
      </c>
      <c r="L2820" t="str">
        <f>_xlfn.XLOOKUP(D2820,Products!A:A,Products!D:D)</f>
        <v>Footwear</v>
      </c>
      <c r="M2820">
        <f t="shared" si="396"/>
        <v>1878.47</v>
      </c>
      <c r="N2820">
        <f t="shared" si="397"/>
        <v>1014.91</v>
      </c>
      <c r="O2820">
        <f t="shared" si="398"/>
        <v>863.56000000000006</v>
      </c>
      <c r="P2820" s="8">
        <f t="shared" si="399"/>
        <v>0.45971455493034225</v>
      </c>
      <c r="Q2820">
        <f t="shared" si="400"/>
        <v>93.923500000000004</v>
      </c>
      <c r="R2820">
        <f t="shared" si="401"/>
        <v>1784.5464999999999</v>
      </c>
      <c r="S2820">
        <f t="shared" si="402"/>
        <v>769.63649999999996</v>
      </c>
      <c r="T2820" t="str">
        <f>_xlfn.XLOOKUP(C2820,Customers!A:A,Customers!D:D)</f>
        <v>M</v>
      </c>
      <c r="U2820" s="13">
        <f>_xlfn.XLOOKUP(C2820,Customers!A:A,Customers!E:E)</f>
        <v>32514</v>
      </c>
      <c r="V2820" t="str">
        <f>_xlfn.XLOOKUP(C2820,Customers!A:A,Customers!F:F)</f>
        <v>Lake Amanda</v>
      </c>
      <c r="W2820" s="13">
        <f>_xlfn.XLOOKUP(C2820,Customers!A:A,Customers!G:G)</f>
        <v>44496</v>
      </c>
      <c r="X2820">
        <f t="shared" ca="1" si="403"/>
        <v>37</v>
      </c>
      <c r="Y2820" t="str">
        <f t="shared" ca="1" si="404"/>
        <v>36-50</v>
      </c>
    </row>
    <row r="2821" spans="1:25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  <c r="I2821">
        <f>_xlfn.XLOOKUP(D2821,Products!A:A,Products!E:E)</f>
        <v>564.41999999999996</v>
      </c>
      <c r="J2821">
        <f>_xlfn.XLOOKUP(D2821,Products!A:A,Products!F:F)</f>
        <v>293.95999999999998</v>
      </c>
      <c r="K2821" t="str">
        <f>_xlfn.XLOOKUP(D2821,Products!A:A,Products!C:C)</f>
        <v>Fashion</v>
      </c>
      <c r="L2821" t="str">
        <f>_xlfn.XLOOKUP(D2821,Products!A:A,Products!D:D)</f>
        <v>Accessories</v>
      </c>
      <c r="M2821">
        <f t="shared" si="396"/>
        <v>2822.1</v>
      </c>
      <c r="N2821">
        <f t="shared" si="397"/>
        <v>1469.8</v>
      </c>
      <c r="O2821">
        <f t="shared" si="398"/>
        <v>1352.3</v>
      </c>
      <c r="P2821" s="8">
        <f t="shared" si="399"/>
        <v>0.47918216930654478</v>
      </c>
      <c r="Q2821">
        <f t="shared" si="400"/>
        <v>282.20999999999998</v>
      </c>
      <c r="R2821">
        <f t="shared" si="401"/>
        <v>2539.89</v>
      </c>
      <c r="S2821">
        <f t="shared" si="402"/>
        <v>1070.0899999999999</v>
      </c>
      <c r="T2821" t="str">
        <f>_xlfn.XLOOKUP(C2821,Customers!A:A,Customers!D:D)</f>
        <v>M</v>
      </c>
      <c r="U2821" s="13">
        <f>_xlfn.XLOOKUP(C2821,Customers!A:A,Customers!E:E)</f>
        <v>26178</v>
      </c>
      <c r="V2821" t="str">
        <f>_xlfn.XLOOKUP(C2821,Customers!A:A,Customers!F:F)</f>
        <v>East Codyton</v>
      </c>
      <c r="W2821" s="13">
        <f>_xlfn.XLOOKUP(C2821,Customers!A:A,Customers!G:G)</f>
        <v>45251</v>
      </c>
      <c r="X2821">
        <f t="shared" ca="1" si="403"/>
        <v>54</v>
      </c>
      <c r="Y2821" t="str">
        <f t="shared" ca="1" si="404"/>
        <v>50+</v>
      </c>
    </row>
    <row r="2822" spans="1:25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  <c r="I2822">
        <f>_xlfn.XLOOKUP(D2822,Products!A:A,Products!E:E)</f>
        <v>429.15</v>
      </c>
      <c r="J2822">
        <f>_xlfn.XLOOKUP(D2822,Products!A:A,Products!F:F)</f>
        <v>258.72000000000003</v>
      </c>
      <c r="K2822" t="str">
        <f>_xlfn.XLOOKUP(D2822,Products!A:A,Products!C:C)</f>
        <v>Fashion</v>
      </c>
      <c r="L2822" t="str">
        <f>_xlfn.XLOOKUP(D2822,Products!A:A,Products!D:D)</f>
        <v>Watches</v>
      </c>
      <c r="M2822">
        <f t="shared" si="396"/>
        <v>1287.4499999999998</v>
      </c>
      <c r="N2822">
        <f t="shared" si="397"/>
        <v>776.16000000000008</v>
      </c>
      <c r="O2822">
        <f t="shared" si="398"/>
        <v>511.28999999999974</v>
      </c>
      <c r="P2822" s="8">
        <f t="shared" si="399"/>
        <v>0.39713386927647659</v>
      </c>
      <c r="Q2822">
        <f t="shared" si="400"/>
        <v>64.372499999999988</v>
      </c>
      <c r="R2822">
        <f t="shared" si="401"/>
        <v>1223.0774999999999</v>
      </c>
      <c r="S2822">
        <f t="shared" si="402"/>
        <v>446.91749999999979</v>
      </c>
      <c r="T2822" t="str">
        <f>_xlfn.XLOOKUP(C2822,Customers!A:A,Customers!D:D)</f>
        <v>M</v>
      </c>
      <c r="U2822" s="13">
        <f>_xlfn.XLOOKUP(C2822,Customers!A:A,Customers!E:E)</f>
        <v>35802</v>
      </c>
      <c r="V2822" t="str">
        <f>_xlfn.XLOOKUP(C2822,Customers!A:A,Customers!F:F)</f>
        <v>Davidtown</v>
      </c>
      <c r="W2822" s="13">
        <f>_xlfn.XLOOKUP(C2822,Customers!A:A,Customers!G:G)</f>
        <v>44252</v>
      </c>
      <c r="X2822">
        <f t="shared" ca="1" si="403"/>
        <v>28</v>
      </c>
      <c r="Y2822" t="str">
        <f t="shared" ca="1" si="404"/>
        <v>26-35</v>
      </c>
    </row>
    <row r="2823" spans="1:25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  <c r="I2823">
        <f>_xlfn.XLOOKUP(D2823,Products!A:A,Products!E:E)</f>
        <v>1474.12</v>
      </c>
      <c r="J2823">
        <f>_xlfn.XLOOKUP(D2823,Products!A:A,Products!F:F)</f>
        <v>764.02</v>
      </c>
      <c r="K2823" t="str">
        <f>_xlfn.XLOOKUP(D2823,Products!A:A,Products!C:C)</f>
        <v>Electronics</v>
      </c>
      <c r="L2823" t="str">
        <f>_xlfn.XLOOKUP(D2823,Products!A:A,Products!D:D)</f>
        <v>Camera</v>
      </c>
      <c r="M2823">
        <f t="shared" si="396"/>
        <v>5896.48</v>
      </c>
      <c r="N2823">
        <f t="shared" si="397"/>
        <v>3056.08</v>
      </c>
      <c r="O2823">
        <f t="shared" si="398"/>
        <v>2840.3999999999996</v>
      </c>
      <c r="P2823" s="8">
        <f t="shared" si="399"/>
        <v>0.48171112256804055</v>
      </c>
      <c r="Q2823">
        <f t="shared" si="400"/>
        <v>884.47199999999987</v>
      </c>
      <c r="R2823">
        <f t="shared" si="401"/>
        <v>5012.0079999999998</v>
      </c>
      <c r="S2823">
        <f t="shared" si="402"/>
        <v>1955.9279999999999</v>
      </c>
      <c r="T2823" t="str">
        <f>_xlfn.XLOOKUP(C2823,Customers!A:A,Customers!D:D)</f>
        <v>M</v>
      </c>
      <c r="U2823" s="13">
        <f>_xlfn.XLOOKUP(C2823,Customers!A:A,Customers!E:E)</f>
        <v>25566</v>
      </c>
      <c r="V2823" t="str">
        <f>_xlfn.XLOOKUP(C2823,Customers!A:A,Customers!F:F)</f>
        <v>Morrisborough</v>
      </c>
      <c r="W2823" s="13">
        <f>_xlfn.XLOOKUP(C2823,Customers!A:A,Customers!G:G)</f>
        <v>45113</v>
      </c>
      <c r="X2823">
        <f t="shared" ca="1" si="403"/>
        <v>56</v>
      </c>
      <c r="Y2823" t="str">
        <f t="shared" ca="1" si="404"/>
        <v>50+</v>
      </c>
    </row>
    <row r="2824" spans="1:25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  <c r="I2824">
        <f>_xlfn.XLOOKUP(D2824,Products!A:A,Products!E:E)</f>
        <v>323.92</v>
      </c>
      <c r="J2824">
        <f>_xlfn.XLOOKUP(D2824,Products!A:A,Products!F:F)</f>
        <v>242.98</v>
      </c>
      <c r="K2824" t="str">
        <f>_xlfn.XLOOKUP(D2824,Products!A:A,Products!C:C)</f>
        <v>Fashion</v>
      </c>
      <c r="L2824" t="str">
        <f>_xlfn.XLOOKUP(D2824,Products!A:A,Products!D:D)</f>
        <v>Accessories</v>
      </c>
      <c r="M2824">
        <f t="shared" si="396"/>
        <v>1295.68</v>
      </c>
      <c r="N2824">
        <f t="shared" si="397"/>
        <v>971.92</v>
      </c>
      <c r="O2824">
        <f t="shared" si="398"/>
        <v>323.7600000000001</v>
      </c>
      <c r="P2824" s="8">
        <f t="shared" si="399"/>
        <v>0.24987651271918998</v>
      </c>
      <c r="Q2824">
        <f t="shared" si="400"/>
        <v>129.56800000000001</v>
      </c>
      <c r="R2824">
        <f t="shared" si="401"/>
        <v>1166.1120000000001</v>
      </c>
      <c r="S2824">
        <f t="shared" si="402"/>
        <v>194.19200000000012</v>
      </c>
      <c r="T2824" t="str">
        <f>_xlfn.XLOOKUP(C2824,Customers!A:A,Customers!D:D)</f>
        <v>F</v>
      </c>
      <c r="U2824" s="13">
        <f>_xlfn.XLOOKUP(C2824,Customers!A:A,Customers!E:E)</f>
        <v>34856</v>
      </c>
      <c r="V2824" t="str">
        <f>_xlfn.XLOOKUP(C2824,Customers!A:A,Customers!F:F)</f>
        <v>Melissashire</v>
      </c>
      <c r="W2824" s="13">
        <f>_xlfn.XLOOKUP(C2824,Customers!A:A,Customers!G:G)</f>
        <v>44744</v>
      </c>
      <c r="X2824">
        <f t="shared" ca="1" si="403"/>
        <v>31</v>
      </c>
      <c r="Y2824" t="str">
        <f t="shared" ca="1" si="404"/>
        <v>26-35</v>
      </c>
    </row>
    <row r="2825" spans="1:25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  <c r="I2825">
        <f>_xlfn.XLOOKUP(D2825,Products!A:A,Products!E:E)</f>
        <v>25.57</v>
      </c>
      <c r="J2825">
        <f>_xlfn.XLOOKUP(D2825,Products!A:A,Products!F:F)</f>
        <v>19.05</v>
      </c>
      <c r="K2825" t="str">
        <f>_xlfn.XLOOKUP(D2825,Products!A:A,Products!C:C)</f>
        <v>Groceries</v>
      </c>
      <c r="L2825" t="str">
        <f>_xlfn.XLOOKUP(D2825,Products!A:A,Products!D:D)</f>
        <v>Vegetables</v>
      </c>
      <c r="M2825">
        <f t="shared" si="396"/>
        <v>25.57</v>
      </c>
      <c r="N2825">
        <f t="shared" si="397"/>
        <v>19.05</v>
      </c>
      <c r="O2825">
        <f t="shared" si="398"/>
        <v>6.52</v>
      </c>
      <c r="P2825" s="8">
        <f t="shared" si="399"/>
        <v>0.25498631208447398</v>
      </c>
      <c r="Q2825">
        <f t="shared" si="400"/>
        <v>3.8354999999999997</v>
      </c>
      <c r="R2825">
        <f t="shared" si="401"/>
        <v>21.734500000000001</v>
      </c>
      <c r="S2825">
        <f t="shared" si="402"/>
        <v>2.6844999999999999</v>
      </c>
      <c r="T2825" t="str">
        <f>_xlfn.XLOOKUP(C2825,Customers!A:A,Customers!D:D)</f>
        <v>M</v>
      </c>
      <c r="U2825" s="13">
        <f>_xlfn.XLOOKUP(C2825,Customers!A:A,Customers!E:E)</f>
        <v>23030</v>
      </c>
      <c r="V2825" t="str">
        <f>_xlfn.XLOOKUP(C2825,Customers!A:A,Customers!F:F)</f>
        <v>Shannontown</v>
      </c>
      <c r="W2825" s="13">
        <f>_xlfn.XLOOKUP(C2825,Customers!A:A,Customers!G:G)</f>
        <v>44957</v>
      </c>
      <c r="X2825">
        <f t="shared" ca="1" si="403"/>
        <v>63</v>
      </c>
      <c r="Y2825" t="str">
        <f t="shared" ca="1" si="404"/>
        <v>50+</v>
      </c>
    </row>
    <row r="2826" spans="1:25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  <c r="I2826">
        <f>_xlfn.XLOOKUP(D2826,Products!A:A,Products!E:E)</f>
        <v>318.05</v>
      </c>
      <c r="J2826">
        <f>_xlfn.XLOOKUP(D2826,Products!A:A,Products!F:F)</f>
        <v>187.34</v>
      </c>
      <c r="K2826" t="str">
        <f>_xlfn.XLOOKUP(D2826,Products!A:A,Products!C:C)</f>
        <v>Groceries</v>
      </c>
      <c r="L2826" t="str">
        <f>_xlfn.XLOOKUP(D2826,Products!A:A,Products!D:D)</f>
        <v>Fruits</v>
      </c>
      <c r="M2826">
        <f t="shared" si="396"/>
        <v>318.05</v>
      </c>
      <c r="N2826">
        <f t="shared" si="397"/>
        <v>187.34</v>
      </c>
      <c r="O2826">
        <f t="shared" si="398"/>
        <v>130.71</v>
      </c>
      <c r="P2826" s="8">
        <f t="shared" si="399"/>
        <v>0.41097311743436565</v>
      </c>
      <c r="Q2826">
        <f t="shared" si="400"/>
        <v>0</v>
      </c>
      <c r="R2826">
        <f t="shared" si="401"/>
        <v>318.05</v>
      </c>
      <c r="S2826">
        <f t="shared" si="402"/>
        <v>130.71</v>
      </c>
      <c r="T2826" t="str">
        <f>_xlfn.XLOOKUP(C2826,Customers!A:A,Customers!D:D)</f>
        <v>F</v>
      </c>
      <c r="U2826" s="13">
        <f>_xlfn.XLOOKUP(C2826,Customers!A:A,Customers!E:E)</f>
        <v>30807</v>
      </c>
      <c r="V2826" t="str">
        <f>_xlfn.XLOOKUP(C2826,Customers!A:A,Customers!F:F)</f>
        <v>Lake Melissaborough</v>
      </c>
      <c r="W2826" s="13">
        <f>_xlfn.XLOOKUP(C2826,Customers!A:A,Customers!G:G)</f>
        <v>45889</v>
      </c>
      <c r="X2826">
        <f t="shared" ca="1" si="403"/>
        <v>42</v>
      </c>
      <c r="Y2826" t="str">
        <f t="shared" ca="1" si="404"/>
        <v>36-50</v>
      </c>
    </row>
    <row r="2827" spans="1:25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  <c r="I2827">
        <f>_xlfn.XLOOKUP(D2827,Products!A:A,Products!E:E)</f>
        <v>1342.75</v>
      </c>
      <c r="J2827">
        <f>_xlfn.XLOOKUP(D2827,Products!A:A,Products!F:F)</f>
        <v>797.94</v>
      </c>
      <c r="K2827" t="str">
        <f>_xlfn.XLOOKUP(D2827,Products!A:A,Products!C:C)</f>
        <v>Fashion</v>
      </c>
      <c r="L2827" t="str">
        <f>_xlfn.XLOOKUP(D2827,Products!A:A,Products!D:D)</f>
        <v>Clothing</v>
      </c>
      <c r="M2827">
        <f t="shared" si="396"/>
        <v>1342.75</v>
      </c>
      <c r="N2827">
        <f t="shared" si="397"/>
        <v>797.94</v>
      </c>
      <c r="O2827">
        <f t="shared" si="398"/>
        <v>544.80999999999995</v>
      </c>
      <c r="P2827" s="8">
        <f t="shared" si="399"/>
        <v>0.40574194749581077</v>
      </c>
      <c r="Q2827">
        <f t="shared" si="400"/>
        <v>67.137500000000003</v>
      </c>
      <c r="R2827">
        <f t="shared" si="401"/>
        <v>1275.6125</v>
      </c>
      <c r="S2827">
        <f t="shared" si="402"/>
        <v>477.6724999999999</v>
      </c>
      <c r="T2827" t="str">
        <f>_xlfn.XLOOKUP(C2827,Customers!A:A,Customers!D:D)</f>
        <v>F</v>
      </c>
      <c r="U2827" s="13">
        <f>_xlfn.XLOOKUP(C2827,Customers!A:A,Customers!E:E)</f>
        <v>29405</v>
      </c>
      <c r="V2827" t="str">
        <f>_xlfn.XLOOKUP(C2827,Customers!A:A,Customers!F:F)</f>
        <v>North Sharontown</v>
      </c>
      <c r="W2827" s="13">
        <f>_xlfn.XLOOKUP(C2827,Customers!A:A,Customers!G:G)</f>
        <v>44950</v>
      </c>
      <c r="X2827">
        <f t="shared" ca="1" si="403"/>
        <v>45</v>
      </c>
      <c r="Y2827" t="str">
        <f t="shared" ca="1" si="404"/>
        <v>36-50</v>
      </c>
    </row>
    <row r="2828" spans="1:25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  <c r="I2828">
        <f>_xlfn.XLOOKUP(D2828,Products!A:A,Products!E:E)</f>
        <v>1246.1099999999999</v>
      </c>
      <c r="J2828">
        <f>_xlfn.XLOOKUP(D2828,Products!A:A,Products!F:F)</f>
        <v>833.52</v>
      </c>
      <c r="K2828" t="str">
        <f>_xlfn.XLOOKUP(D2828,Products!A:A,Products!C:C)</f>
        <v>Electronics</v>
      </c>
      <c r="L2828" t="str">
        <f>_xlfn.XLOOKUP(D2828,Products!A:A,Products!D:D)</f>
        <v>Headphones</v>
      </c>
      <c r="M2828">
        <f t="shared" si="396"/>
        <v>4984.4399999999996</v>
      </c>
      <c r="N2828">
        <f t="shared" si="397"/>
        <v>3334.08</v>
      </c>
      <c r="O2828">
        <f t="shared" si="398"/>
        <v>1650.3599999999997</v>
      </c>
      <c r="P2828" s="8">
        <f t="shared" si="399"/>
        <v>0.33110239063967062</v>
      </c>
      <c r="Q2828">
        <f t="shared" si="400"/>
        <v>498.44399999999996</v>
      </c>
      <c r="R2828">
        <f t="shared" si="401"/>
        <v>4485.9959999999992</v>
      </c>
      <c r="S2828">
        <f t="shared" si="402"/>
        <v>1151.9159999999993</v>
      </c>
      <c r="T2828" t="str">
        <f>_xlfn.XLOOKUP(C2828,Customers!A:A,Customers!D:D)</f>
        <v>M</v>
      </c>
      <c r="U2828" s="13">
        <f>_xlfn.XLOOKUP(C2828,Customers!A:A,Customers!E:E)</f>
        <v>32400</v>
      </c>
      <c r="V2828" t="str">
        <f>_xlfn.XLOOKUP(C2828,Customers!A:A,Customers!F:F)</f>
        <v>North Jonathonhaven</v>
      </c>
      <c r="W2828" s="13">
        <f>_xlfn.XLOOKUP(C2828,Customers!A:A,Customers!G:G)</f>
        <v>45213</v>
      </c>
      <c r="X2828">
        <f t="shared" ca="1" si="403"/>
        <v>37</v>
      </c>
      <c r="Y2828" t="str">
        <f t="shared" ca="1" si="404"/>
        <v>36-50</v>
      </c>
    </row>
    <row r="2829" spans="1:25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  <c r="I2829">
        <f>_xlfn.XLOOKUP(D2829,Products!A:A,Products!E:E)</f>
        <v>1227.24</v>
      </c>
      <c r="J2829">
        <f>_xlfn.XLOOKUP(D2829,Products!A:A,Products!F:F)</f>
        <v>977.09</v>
      </c>
      <c r="K2829" t="str">
        <f>_xlfn.XLOOKUP(D2829,Products!A:A,Products!C:C)</f>
        <v>Groceries</v>
      </c>
      <c r="L2829" t="str">
        <f>_xlfn.XLOOKUP(D2829,Products!A:A,Products!D:D)</f>
        <v>Dairy</v>
      </c>
      <c r="M2829">
        <f t="shared" si="396"/>
        <v>3681.7200000000003</v>
      </c>
      <c r="N2829">
        <f t="shared" si="397"/>
        <v>2931.27</v>
      </c>
      <c r="O2829">
        <f t="shared" si="398"/>
        <v>750.45000000000027</v>
      </c>
      <c r="P2829" s="8">
        <f t="shared" si="399"/>
        <v>0.20383136142889743</v>
      </c>
      <c r="Q2829">
        <f t="shared" si="400"/>
        <v>0</v>
      </c>
      <c r="R2829">
        <f t="shared" si="401"/>
        <v>3681.7200000000003</v>
      </c>
      <c r="S2829">
        <f t="shared" si="402"/>
        <v>750.45000000000027</v>
      </c>
      <c r="T2829" t="str">
        <f>_xlfn.XLOOKUP(C2829,Customers!A:A,Customers!D:D)</f>
        <v>F</v>
      </c>
      <c r="U2829" s="13">
        <f>_xlfn.XLOOKUP(C2829,Customers!A:A,Customers!E:E)</f>
        <v>23715</v>
      </c>
      <c r="V2829" t="str">
        <f>_xlfn.XLOOKUP(C2829,Customers!A:A,Customers!F:F)</f>
        <v>Port Angelabury</v>
      </c>
      <c r="W2829" s="13">
        <f>_xlfn.XLOOKUP(C2829,Customers!A:A,Customers!G:G)</f>
        <v>44601</v>
      </c>
      <c r="X2829">
        <f t="shared" ca="1" si="403"/>
        <v>61</v>
      </c>
      <c r="Y2829" t="str">
        <f t="shared" ca="1" si="404"/>
        <v>50+</v>
      </c>
    </row>
    <row r="2830" spans="1:25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  <c r="I2830">
        <f>_xlfn.XLOOKUP(D2830,Products!A:A,Products!E:E)</f>
        <v>366.93</v>
      </c>
      <c r="J2830">
        <f>_xlfn.XLOOKUP(D2830,Products!A:A,Products!F:F)</f>
        <v>285.23</v>
      </c>
      <c r="K2830" t="str">
        <f>_xlfn.XLOOKUP(D2830,Products!A:A,Products!C:C)</f>
        <v>Fashion</v>
      </c>
      <c r="L2830" t="str">
        <f>_xlfn.XLOOKUP(D2830,Products!A:A,Products!D:D)</f>
        <v>Footwear</v>
      </c>
      <c r="M2830">
        <f t="shared" si="396"/>
        <v>366.93</v>
      </c>
      <c r="N2830">
        <f t="shared" si="397"/>
        <v>285.23</v>
      </c>
      <c r="O2830">
        <f t="shared" si="398"/>
        <v>81.699999999999989</v>
      </c>
      <c r="P2830" s="8">
        <f t="shared" si="399"/>
        <v>0.22265827269506441</v>
      </c>
      <c r="Q2830">
        <f t="shared" si="400"/>
        <v>55.039499999999997</v>
      </c>
      <c r="R2830">
        <f t="shared" si="401"/>
        <v>311.89050000000003</v>
      </c>
      <c r="S2830">
        <f t="shared" si="402"/>
        <v>26.660500000000013</v>
      </c>
      <c r="T2830" t="str">
        <f>_xlfn.XLOOKUP(C2830,Customers!A:A,Customers!D:D)</f>
        <v>F</v>
      </c>
      <c r="U2830" s="13">
        <f>_xlfn.XLOOKUP(C2830,Customers!A:A,Customers!E:E)</f>
        <v>35236</v>
      </c>
      <c r="V2830" t="str">
        <f>_xlfn.XLOOKUP(C2830,Customers!A:A,Customers!F:F)</f>
        <v>South Briantown</v>
      </c>
      <c r="W2830" s="13">
        <f>_xlfn.XLOOKUP(C2830,Customers!A:A,Customers!G:G)</f>
        <v>45242</v>
      </c>
      <c r="X2830">
        <f t="shared" ca="1" si="403"/>
        <v>30</v>
      </c>
      <c r="Y2830" t="str">
        <f t="shared" ca="1" si="404"/>
        <v>26-35</v>
      </c>
    </row>
    <row r="2831" spans="1:25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  <c r="I2831">
        <f>_xlfn.XLOOKUP(D2831,Products!A:A,Products!E:E)</f>
        <v>1342.75</v>
      </c>
      <c r="J2831">
        <f>_xlfn.XLOOKUP(D2831,Products!A:A,Products!F:F)</f>
        <v>797.94</v>
      </c>
      <c r="K2831" t="str">
        <f>_xlfn.XLOOKUP(D2831,Products!A:A,Products!C:C)</f>
        <v>Fashion</v>
      </c>
      <c r="L2831" t="str">
        <f>_xlfn.XLOOKUP(D2831,Products!A:A,Products!D:D)</f>
        <v>Clothing</v>
      </c>
      <c r="M2831">
        <f t="shared" si="396"/>
        <v>1342.75</v>
      </c>
      <c r="N2831">
        <f t="shared" si="397"/>
        <v>797.94</v>
      </c>
      <c r="O2831">
        <f t="shared" si="398"/>
        <v>544.80999999999995</v>
      </c>
      <c r="P2831" s="8">
        <f t="shared" si="399"/>
        <v>0.40574194749581077</v>
      </c>
      <c r="Q2831">
        <f t="shared" si="400"/>
        <v>201.41249999999999</v>
      </c>
      <c r="R2831">
        <f t="shared" si="401"/>
        <v>1141.3375000000001</v>
      </c>
      <c r="S2831">
        <f t="shared" si="402"/>
        <v>343.39750000000004</v>
      </c>
      <c r="T2831" t="str">
        <f>_xlfn.XLOOKUP(C2831,Customers!A:A,Customers!D:D)</f>
        <v>F</v>
      </c>
      <c r="U2831" s="13">
        <f>_xlfn.XLOOKUP(C2831,Customers!A:A,Customers!E:E)</f>
        <v>28698</v>
      </c>
      <c r="V2831" t="str">
        <f>_xlfn.XLOOKUP(C2831,Customers!A:A,Customers!F:F)</f>
        <v>Lake Cody</v>
      </c>
      <c r="W2831" s="13">
        <f>_xlfn.XLOOKUP(C2831,Customers!A:A,Customers!G:G)</f>
        <v>45733</v>
      </c>
      <c r="X2831">
        <f t="shared" ca="1" si="403"/>
        <v>47</v>
      </c>
      <c r="Y2831" t="str">
        <f t="shared" ca="1" si="404"/>
        <v>36-50</v>
      </c>
    </row>
    <row r="2832" spans="1:25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  <c r="I2832">
        <f>_xlfn.XLOOKUP(D2832,Products!A:A,Products!E:E)</f>
        <v>1798.97</v>
      </c>
      <c r="J2832">
        <f>_xlfn.XLOOKUP(D2832,Products!A:A,Products!F:F)</f>
        <v>1329.15</v>
      </c>
      <c r="K2832" t="str">
        <f>_xlfn.XLOOKUP(D2832,Products!A:A,Products!C:C)</f>
        <v>Fashion</v>
      </c>
      <c r="L2832" t="str">
        <f>_xlfn.XLOOKUP(D2832,Products!A:A,Products!D:D)</f>
        <v>Accessories</v>
      </c>
      <c r="M2832">
        <f t="shared" si="396"/>
        <v>3597.94</v>
      </c>
      <c r="N2832">
        <f t="shared" si="397"/>
        <v>2658.3</v>
      </c>
      <c r="O2832">
        <f t="shared" si="398"/>
        <v>939.63999999999987</v>
      </c>
      <c r="P2832" s="8">
        <f t="shared" si="399"/>
        <v>0.26116055298309582</v>
      </c>
      <c r="Q2832">
        <f t="shared" si="400"/>
        <v>0</v>
      </c>
      <c r="R2832">
        <f t="shared" si="401"/>
        <v>3597.94</v>
      </c>
      <c r="S2832">
        <f t="shared" si="402"/>
        <v>939.63999999999987</v>
      </c>
      <c r="T2832" t="str">
        <f>_xlfn.XLOOKUP(C2832,Customers!A:A,Customers!D:D)</f>
        <v>F</v>
      </c>
      <c r="U2832" s="13">
        <f>_xlfn.XLOOKUP(C2832,Customers!A:A,Customers!E:E)</f>
        <v>21956</v>
      </c>
      <c r="V2832" t="str">
        <f>_xlfn.XLOOKUP(C2832,Customers!A:A,Customers!F:F)</f>
        <v>New David</v>
      </c>
      <c r="W2832" s="13">
        <f>_xlfn.XLOOKUP(C2832,Customers!A:A,Customers!G:G)</f>
        <v>44911</v>
      </c>
      <c r="X2832">
        <f t="shared" ca="1" si="403"/>
        <v>66</v>
      </c>
      <c r="Y2832" t="str">
        <f t="shared" ca="1" si="404"/>
        <v>50+</v>
      </c>
    </row>
    <row r="2833" spans="1:25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  <c r="I2833">
        <f>_xlfn.XLOOKUP(D2833,Products!A:A,Products!E:E)</f>
        <v>337.63</v>
      </c>
      <c r="J2833">
        <f>_xlfn.XLOOKUP(D2833,Products!A:A,Products!F:F)</f>
        <v>169.03</v>
      </c>
      <c r="K2833" t="str">
        <f>_xlfn.XLOOKUP(D2833,Products!A:A,Products!C:C)</f>
        <v>Fashion</v>
      </c>
      <c r="L2833" t="str">
        <f>_xlfn.XLOOKUP(D2833,Products!A:A,Products!D:D)</f>
        <v>Footwear</v>
      </c>
      <c r="M2833">
        <f t="shared" si="396"/>
        <v>337.63</v>
      </c>
      <c r="N2833">
        <f t="shared" si="397"/>
        <v>169.03</v>
      </c>
      <c r="O2833">
        <f t="shared" si="398"/>
        <v>168.6</v>
      </c>
      <c r="P2833" s="8">
        <f t="shared" si="399"/>
        <v>0.49936320824571273</v>
      </c>
      <c r="Q2833">
        <f t="shared" si="400"/>
        <v>16.881499999999999</v>
      </c>
      <c r="R2833">
        <f t="shared" si="401"/>
        <v>320.74849999999998</v>
      </c>
      <c r="S2833">
        <f t="shared" si="402"/>
        <v>151.71849999999998</v>
      </c>
      <c r="T2833" t="str">
        <f>_xlfn.XLOOKUP(C2833,Customers!A:A,Customers!D:D)</f>
        <v>M</v>
      </c>
      <c r="U2833" s="13">
        <f>_xlfn.XLOOKUP(C2833,Customers!A:A,Customers!E:E)</f>
        <v>38351</v>
      </c>
      <c r="V2833" t="str">
        <f>_xlfn.XLOOKUP(C2833,Customers!A:A,Customers!F:F)</f>
        <v>Newtonborough</v>
      </c>
      <c r="W2833" s="13">
        <f>_xlfn.XLOOKUP(C2833,Customers!A:A,Customers!G:G)</f>
        <v>44661</v>
      </c>
      <c r="X2833">
        <f t="shared" ca="1" si="403"/>
        <v>21</v>
      </c>
      <c r="Y2833" t="str">
        <f t="shared" ca="1" si="404"/>
        <v>18-25</v>
      </c>
    </row>
    <row r="2834" spans="1:25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  <c r="I2834">
        <f>_xlfn.XLOOKUP(D2834,Products!A:A,Products!E:E)</f>
        <v>318.05</v>
      </c>
      <c r="J2834">
        <f>_xlfn.XLOOKUP(D2834,Products!A:A,Products!F:F)</f>
        <v>187.34</v>
      </c>
      <c r="K2834" t="str">
        <f>_xlfn.XLOOKUP(D2834,Products!A:A,Products!C:C)</f>
        <v>Groceries</v>
      </c>
      <c r="L2834" t="str">
        <f>_xlfn.XLOOKUP(D2834,Products!A:A,Products!D:D)</f>
        <v>Fruits</v>
      </c>
      <c r="M2834">
        <f t="shared" si="396"/>
        <v>1272.2</v>
      </c>
      <c r="N2834">
        <f t="shared" si="397"/>
        <v>749.36</v>
      </c>
      <c r="O2834">
        <f t="shared" si="398"/>
        <v>522.84</v>
      </c>
      <c r="P2834" s="8">
        <f t="shared" si="399"/>
        <v>0.41097311743436565</v>
      </c>
      <c r="Q2834">
        <f t="shared" si="400"/>
        <v>63.610000000000007</v>
      </c>
      <c r="R2834">
        <f t="shared" si="401"/>
        <v>1208.5900000000001</v>
      </c>
      <c r="S2834">
        <f t="shared" si="402"/>
        <v>459.23000000000013</v>
      </c>
      <c r="T2834" t="str">
        <f>_xlfn.XLOOKUP(C2834,Customers!A:A,Customers!D:D)</f>
        <v>M</v>
      </c>
      <c r="U2834" s="13">
        <f>_xlfn.XLOOKUP(C2834,Customers!A:A,Customers!E:E)</f>
        <v>29791</v>
      </c>
      <c r="V2834" t="str">
        <f>_xlfn.XLOOKUP(C2834,Customers!A:A,Customers!F:F)</f>
        <v>Dylanmouth</v>
      </c>
      <c r="W2834" s="13">
        <f>_xlfn.XLOOKUP(C2834,Customers!A:A,Customers!G:G)</f>
        <v>45184</v>
      </c>
      <c r="X2834">
        <f t="shared" ca="1" si="403"/>
        <v>44</v>
      </c>
      <c r="Y2834" t="str">
        <f t="shared" ca="1" si="404"/>
        <v>36-50</v>
      </c>
    </row>
    <row r="2835" spans="1:25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  <c r="I2835">
        <f>_xlfn.XLOOKUP(D2835,Products!A:A,Products!E:E)</f>
        <v>25.57</v>
      </c>
      <c r="J2835">
        <f>_xlfn.XLOOKUP(D2835,Products!A:A,Products!F:F)</f>
        <v>19.05</v>
      </c>
      <c r="K2835" t="str">
        <f>_xlfn.XLOOKUP(D2835,Products!A:A,Products!C:C)</f>
        <v>Groceries</v>
      </c>
      <c r="L2835" t="str">
        <f>_xlfn.XLOOKUP(D2835,Products!A:A,Products!D:D)</f>
        <v>Vegetables</v>
      </c>
      <c r="M2835">
        <f t="shared" si="396"/>
        <v>127.85</v>
      </c>
      <c r="N2835">
        <f t="shared" si="397"/>
        <v>95.25</v>
      </c>
      <c r="O2835">
        <f t="shared" si="398"/>
        <v>32.599999999999994</v>
      </c>
      <c r="P2835" s="8">
        <f t="shared" si="399"/>
        <v>0.25498631208447398</v>
      </c>
      <c r="Q2835">
        <f t="shared" si="400"/>
        <v>6.3925000000000001</v>
      </c>
      <c r="R2835">
        <f t="shared" si="401"/>
        <v>121.4575</v>
      </c>
      <c r="S2835">
        <f t="shared" si="402"/>
        <v>26.207499999999996</v>
      </c>
      <c r="T2835" t="str">
        <f>_xlfn.XLOOKUP(C2835,Customers!A:A,Customers!D:D)</f>
        <v>F</v>
      </c>
      <c r="U2835" s="13">
        <f>_xlfn.XLOOKUP(C2835,Customers!A:A,Customers!E:E)</f>
        <v>32240</v>
      </c>
      <c r="V2835" t="str">
        <f>_xlfn.XLOOKUP(C2835,Customers!A:A,Customers!F:F)</f>
        <v>Port Alex</v>
      </c>
      <c r="W2835" s="13">
        <f>_xlfn.XLOOKUP(C2835,Customers!A:A,Customers!G:G)</f>
        <v>44962</v>
      </c>
      <c r="X2835">
        <f t="shared" ca="1" si="403"/>
        <v>38</v>
      </c>
      <c r="Y2835" t="str">
        <f t="shared" ca="1" si="404"/>
        <v>36-50</v>
      </c>
    </row>
    <row r="2836" spans="1:25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  <c r="I2836">
        <f>_xlfn.XLOOKUP(D2836,Products!A:A,Products!E:E)</f>
        <v>1286.55</v>
      </c>
      <c r="J2836">
        <f>_xlfn.XLOOKUP(D2836,Products!A:A,Products!F:F)</f>
        <v>797.54</v>
      </c>
      <c r="K2836" t="str">
        <f>_xlfn.XLOOKUP(D2836,Products!A:A,Products!C:C)</f>
        <v>Fashion</v>
      </c>
      <c r="L2836" t="str">
        <f>_xlfn.XLOOKUP(D2836,Products!A:A,Products!D:D)</f>
        <v>Accessories</v>
      </c>
      <c r="M2836">
        <f t="shared" si="396"/>
        <v>1286.55</v>
      </c>
      <c r="N2836">
        <f t="shared" si="397"/>
        <v>797.54</v>
      </c>
      <c r="O2836">
        <f t="shared" si="398"/>
        <v>489.01</v>
      </c>
      <c r="P2836" s="8">
        <f t="shared" si="399"/>
        <v>0.380094049978625</v>
      </c>
      <c r="Q2836">
        <f t="shared" si="400"/>
        <v>0</v>
      </c>
      <c r="R2836">
        <f t="shared" si="401"/>
        <v>1286.55</v>
      </c>
      <c r="S2836">
        <f t="shared" si="402"/>
        <v>489.01</v>
      </c>
      <c r="T2836" t="str">
        <f>_xlfn.XLOOKUP(C2836,Customers!A:A,Customers!D:D)</f>
        <v>F</v>
      </c>
      <c r="U2836" s="13">
        <f>_xlfn.XLOOKUP(C2836,Customers!A:A,Customers!E:E)</f>
        <v>22041</v>
      </c>
      <c r="V2836" t="str">
        <f>_xlfn.XLOOKUP(C2836,Customers!A:A,Customers!F:F)</f>
        <v>West Wandaland</v>
      </c>
      <c r="W2836" s="13">
        <f>_xlfn.XLOOKUP(C2836,Customers!A:A,Customers!G:G)</f>
        <v>45329</v>
      </c>
      <c r="X2836">
        <f t="shared" ca="1" si="403"/>
        <v>66</v>
      </c>
      <c r="Y2836" t="str">
        <f t="shared" ca="1" si="404"/>
        <v>50+</v>
      </c>
    </row>
    <row r="2837" spans="1:25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  <c r="I2837">
        <f>_xlfn.XLOOKUP(D2837,Products!A:A,Products!E:E)</f>
        <v>428.05</v>
      </c>
      <c r="J2837">
        <f>_xlfn.XLOOKUP(D2837,Products!A:A,Products!F:F)</f>
        <v>246.07</v>
      </c>
      <c r="K2837" t="str">
        <f>_xlfn.XLOOKUP(D2837,Products!A:A,Products!C:C)</f>
        <v>Electronics</v>
      </c>
      <c r="L2837" t="str">
        <f>_xlfn.XLOOKUP(D2837,Products!A:A,Products!D:D)</f>
        <v>Laptop</v>
      </c>
      <c r="M2837">
        <f t="shared" si="396"/>
        <v>856.1</v>
      </c>
      <c r="N2837">
        <f t="shared" si="397"/>
        <v>492.14</v>
      </c>
      <c r="O2837">
        <f t="shared" si="398"/>
        <v>363.96000000000004</v>
      </c>
      <c r="P2837" s="8">
        <f t="shared" si="399"/>
        <v>0.42513725032122418</v>
      </c>
      <c r="Q2837">
        <f t="shared" si="400"/>
        <v>85.610000000000014</v>
      </c>
      <c r="R2837">
        <f t="shared" si="401"/>
        <v>770.49</v>
      </c>
      <c r="S2837">
        <f t="shared" si="402"/>
        <v>278.35000000000002</v>
      </c>
      <c r="T2837" t="str">
        <f>_xlfn.XLOOKUP(C2837,Customers!A:A,Customers!D:D)</f>
        <v>F</v>
      </c>
      <c r="U2837" s="13">
        <f>_xlfn.XLOOKUP(C2837,Customers!A:A,Customers!E:E)</f>
        <v>35714</v>
      </c>
      <c r="V2837" t="str">
        <f>_xlfn.XLOOKUP(C2837,Customers!A:A,Customers!F:F)</f>
        <v>North Christian</v>
      </c>
      <c r="W2837" s="13">
        <f>_xlfn.XLOOKUP(C2837,Customers!A:A,Customers!G:G)</f>
        <v>44816</v>
      </c>
      <c r="X2837">
        <f t="shared" ca="1" si="403"/>
        <v>28</v>
      </c>
      <c r="Y2837" t="str">
        <f t="shared" ca="1" si="404"/>
        <v>26-35</v>
      </c>
    </row>
    <row r="2838" spans="1:25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  <c r="I2838">
        <f>_xlfn.XLOOKUP(D2838,Products!A:A,Products!E:E)</f>
        <v>1095.72</v>
      </c>
      <c r="J2838">
        <f>_xlfn.XLOOKUP(D2838,Products!A:A,Products!F:F)</f>
        <v>822.2</v>
      </c>
      <c r="K2838" t="str">
        <f>_xlfn.XLOOKUP(D2838,Products!A:A,Products!C:C)</f>
        <v>Groceries</v>
      </c>
      <c r="L2838" t="str">
        <f>_xlfn.XLOOKUP(D2838,Products!A:A,Products!D:D)</f>
        <v>Snacks</v>
      </c>
      <c r="M2838">
        <f t="shared" si="396"/>
        <v>4382.88</v>
      </c>
      <c r="N2838">
        <f t="shared" si="397"/>
        <v>3288.8</v>
      </c>
      <c r="O2838">
        <f t="shared" si="398"/>
        <v>1094.08</v>
      </c>
      <c r="P2838" s="8">
        <f t="shared" si="399"/>
        <v>0.24962581681451462</v>
      </c>
      <c r="Q2838">
        <f t="shared" si="400"/>
        <v>657.43200000000002</v>
      </c>
      <c r="R2838">
        <f t="shared" si="401"/>
        <v>3725.4480000000003</v>
      </c>
      <c r="S2838">
        <f t="shared" si="402"/>
        <v>436.64800000000014</v>
      </c>
      <c r="T2838" t="str">
        <f>_xlfn.XLOOKUP(C2838,Customers!A:A,Customers!D:D)</f>
        <v>F</v>
      </c>
      <c r="U2838" s="13">
        <f>_xlfn.XLOOKUP(C2838,Customers!A:A,Customers!E:E)</f>
        <v>33492</v>
      </c>
      <c r="V2838" t="str">
        <f>_xlfn.XLOOKUP(C2838,Customers!A:A,Customers!F:F)</f>
        <v>Walkerfurt</v>
      </c>
      <c r="W2838" s="13">
        <f>_xlfn.XLOOKUP(C2838,Customers!A:A,Customers!G:G)</f>
        <v>45407</v>
      </c>
      <c r="X2838">
        <f t="shared" ca="1" si="403"/>
        <v>34</v>
      </c>
      <c r="Y2838" t="str">
        <f t="shared" ca="1" si="404"/>
        <v>26-35</v>
      </c>
    </row>
    <row r="2839" spans="1:25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  <c r="I2839">
        <f>_xlfn.XLOOKUP(D2839,Products!A:A,Products!E:E)</f>
        <v>1216.3599999999999</v>
      </c>
      <c r="J2839">
        <f>_xlfn.XLOOKUP(D2839,Products!A:A,Products!F:F)</f>
        <v>794.8</v>
      </c>
      <c r="K2839" t="str">
        <f>_xlfn.XLOOKUP(D2839,Products!A:A,Products!C:C)</f>
        <v>Fashion</v>
      </c>
      <c r="L2839" t="str">
        <f>_xlfn.XLOOKUP(D2839,Products!A:A,Products!D:D)</f>
        <v>Bags</v>
      </c>
      <c r="M2839">
        <f t="shared" si="396"/>
        <v>1216.3599999999999</v>
      </c>
      <c r="N2839">
        <f t="shared" si="397"/>
        <v>794.8</v>
      </c>
      <c r="O2839">
        <f t="shared" si="398"/>
        <v>421.55999999999995</v>
      </c>
      <c r="P2839" s="8">
        <f t="shared" si="399"/>
        <v>0.34657502713012595</v>
      </c>
      <c r="Q2839">
        <f t="shared" si="400"/>
        <v>60.817999999999998</v>
      </c>
      <c r="R2839">
        <f t="shared" si="401"/>
        <v>1155.5419999999999</v>
      </c>
      <c r="S2839">
        <f t="shared" si="402"/>
        <v>360.74199999999996</v>
      </c>
      <c r="T2839" t="str">
        <f>_xlfn.XLOOKUP(C2839,Customers!A:A,Customers!D:D)</f>
        <v>M</v>
      </c>
      <c r="U2839" s="13">
        <f>_xlfn.XLOOKUP(C2839,Customers!A:A,Customers!E:E)</f>
        <v>19984</v>
      </c>
      <c r="V2839" t="str">
        <f>_xlfn.XLOOKUP(C2839,Customers!A:A,Customers!F:F)</f>
        <v>New John</v>
      </c>
      <c r="W2839" s="13">
        <f>_xlfn.XLOOKUP(C2839,Customers!A:A,Customers!G:G)</f>
        <v>44328</v>
      </c>
      <c r="X2839">
        <f t="shared" ca="1" si="403"/>
        <v>71</v>
      </c>
      <c r="Y2839" t="str">
        <f t="shared" ca="1" si="404"/>
        <v>50+</v>
      </c>
    </row>
    <row r="2840" spans="1:25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  <c r="I2840">
        <f>_xlfn.XLOOKUP(D2840,Products!A:A,Products!E:E)</f>
        <v>1015.76</v>
      </c>
      <c r="J2840">
        <f>_xlfn.XLOOKUP(D2840,Products!A:A,Products!F:F)</f>
        <v>584.4</v>
      </c>
      <c r="K2840" t="str">
        <f>_xlfn.XLOOKUP(D2840,Products!A:A,Products!C:C)</f>
        <v>Groceries</v>
      </c>
      <c r="L2840" t="str">
        <f>_xlfn.XLOOKUP(D2840,Products!A:A,Products!D:D)</f>
        <v>Dairy</v>
      </c>
      <c r="M2840">
        <f t="shared" si="396"/>
        <v>3047.2799999999997</v>
      </c>
      <c r="N2840">
        <f t="shared" si="397"/>
        <v>1753.1999999999998</v>
      </c>
      <c r="O2840">
        <f t="shared" si="398"/>
        <v>1294.08</v>
      </c>
      <c r="P2840" s="8">
        <f t="shared" si="399"/>
        <v>0.42466724423092073</v>
      </c>
      <c r="Q2840">
        <f t="shared" si="400"/>
        <v>457.09199999999993</v>
      </c>
      <c r="R2840">
        <f t="shared" si="401"/>
        <v>2590.1879999999996</v>
      </c>
      <c r="S2840">
        <f t="shared" si="402"/>
        <v>836.98799999999983</v>
      </c>
      <c r="T2840" t="str">
        <f>_xlfn.XLOOKUP(C2840,Customers!A:A,Customers!D:D)</f>
        <v>M</v>
      </c>
      <c r="U2840" s="13">
        <f>_xlfn.XLOOKUP(C2840,Customers!A:A,Customers!E:E)</f>
        <v>23030</v>
      </c>
      <c r="V2840" t="str">
        <f>_xlfn.XLOOKUP(C2840,Customers!A:A,Customers!F:F)</f>
        <v>Shannontown</v>
      </c>
      <c r="W2840" s="13">
        <f>_xlfn.XLOOKUP(C2840,Customers!A:A,Customers!G:G)</f>
        <v>44957</v>
      </c>
      <c r="X2840">
        <f t="shared" ca="1" si="403"/>
        <v>63</v>
      </c>
      <c r="Y2840" t="str">
        <f t="shared" ca="1" si="404"/>
        <v>50+</v>
      </c>
    </row>
    <row r="2841" spans="1:25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  <c r="I2841">
        <f>_xlfn.XLOOKUP(D2841,Products!A:A,Products!E:E)</f>
        <v>366.93</v>
      </c>
      <c r="J2841">
        <f>_xlfn.XLOOKUP(D2841,Products!A:A,Products!F:F)</f>
        <v>285.23</v>
      </c>
      <c r="K2841" t="str">
        <f>_xlfn.XLOOKUP(D2841,Products!A:A,Products!C:C)</f>
        <v>Fashion</v>
      </c>
      <c r="L2841" t="str">
        <f>_xlfn.XLOOKUP(D2841,Products!A:A,Products!D:D)</f>
        <v>Footwear</v>
      </c>
      <c r="M2841">
        <f t="shared" si="396"/>
        <v>733.86</v>
      </c>
      <c r="N2841">
        <f t="shared" si="397"/>
        <v>570.46</v>
      </c>
      <c r="O2841">
        <f t="shared" si="398"/>
        <v>163.39999999999998</v>
      </c>
      <c r="P2841" s="8">
        <f t="shared" si="399"/>
        <v>0.22265827269506441</v>
      </c>
      <c r="Q2841">
        <f t="shared" si="400"/>
        <v>73.38600000000001</v>
      </c>
      <c r="R2841">
        <f t="shared" si="401"/>
        <v>660.47400000000005</v>
      </c>
      <c r="S2841">
        <f t="shared" si="402"/>
        <v>90.01400000000001</v>
      </c>
      <c r="T2841" t="str">
        <f>_xlfn.XLOOKUP(C2841,Customers!A:A,Customers!D:D)</f>
        <v>M</v>
      </c>
      <c r="U2841" s="13">
        <f>_xlfn.XLOOKUP(C2841,Customers!A:A,Customers!E:E)</f>
        <v>28268</v>
      </c>
      <c r="V2841" t="str">
        <f>_xlfn.XLOOKUP(C2841,Customers!A:A,Customers!F:F)</f>
        <v>Ramosbury</v>
      </c>
      <c r="W2841" s="13">
        <f>_xlfn.XLOOKUP(C2841,Customers!A:A,Customers!G:G)</f>
        <v>44926</v>
      </c>
      <c r="X2841">
        <f t="shared" ca="1" si="403"/>
        <v>49</v>
      </c>
      <c r="Y2841" t="str">
        <f t="shared" ca="1" si="404"/>
        <v>36-50</v>
      </c>
    </row>
    <row r="2842" spans="1:25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  <c r="I2842">
        <f>_xlfn.XLOOKUP(D2842,Products!A:A,Products!E:E)</f>
        <v>1272.23</v>
      </c>
      <c r="J2842">
        <f>_xlfn.XLOOKUP(D2842,Products!A:A,Products!F:F)</f>
        <v>952.65</v>
      </c>
      <c r="K2842" t="str">
        <f>_xlfn.XLOOKUP(D2842,Products!A:A,Products!C:C)</f>
        <v>Electronics</v>
      </c>
      <c r="L2842" t="str">
        <f>_xlfn.XLOOKUP(D2842,Products!A:A,Products!D:D)</f>
        <v>Smartphone</v>
      </c>
      <c r="M2842">
        <f t="shared" si="396"/>
        <v>3816.69</v>
      </c>
      <c r="N2842">
        <f t="shared" si="397"/>
        <v>2857.95</v>
      </c>
      <c r="O2842">
        <f t="shared" si="398"/>
        <v>958.74000000000024</v>
      </c>
      <c r="P2842" s="8">
        <f t="shared" si="399"/>
        <v>0.25119671757465245</v>
      </c>
      <c r="Q2842">
        <f t="shared" si="400"/>
        <v>0</v>
      </c>
      <c r="R2842">
        <f t="shared" si="401"/>
        <v>3816.69</v>
      </c>
      <c r="S2842">
        <f t="shared" si="402"/>
        <v>958.74000000000024</v>
      </c>
      <c r="T2842" t="str">
        <f>_xlfn.XLOOKUP(C2842,Customers!A:A,Customers!D:D)</f>
        <v>F</v>
      </c>
      <c r="U2842" s="13">
        <f>_xlfn.XLOOKUP(C2842,Customers!A:A,Customers!E:E)</f>
        <v>30193</v>
      </c>
      <c r="V2842" t="str">
        <f>_xlfn.XLOOKUP(C2842,Customers!A:A,Customers!F:F)</f>
        <v>West Melissahaven</v>
      </c>
      <c r="W2842" s="13">
        <f>_xlfn.XLOOKUP(C2842,Customers!A:A,Customers!G:G)</f>
        <v>45322</v>
      </c>
      <c r="X2842">
        <f t="shared" ca="1" si="403"/>
        <v>43</v>
      </c>
      <c r="Y2842" t="str">
        <f t="shared" ca="1" si="404"/>
        <v>36-50</v>
      </c>
    </row>
    <row r="2843" spans="1:25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  <c r="I2843">
        <f>_xlfn.XLOOKUP(D2843,Products!A:A,Products!E:E)</f>
        <v>1246.1099999999999</v>
      </c>
      <c r="J2843">
        <f>_xlfn.XLOOKUP(D2843,Products!A:A,Products!F:F)</f>
        <v>833.52</v>
      </c>
      <c r="K2843" t="str">
        <f>_xlfn.XLOOKUP(D2843,Products!A:A,Products!C:C)</f>
        <v>Electronics</v>
      </c>
      <c r="L2843" t="str">
        <f>_xlfn.XLOOKUP(D2843,Products!A:A,Products!D:D)</f>
        <v>Headphones</v>
      </c>
      <c r="M2843">
        <f t="shared" si="396"/>
        <v>4984.4399999999996</v>
      </c>
      <c r="N2843">
        <f t="shared" si="397"/>
        <v>3334.08</v>
      </c>
      <c r="O2843">
        <f t="shared" si="398"/>
        <v>1650.3599999999997</v>
      </c>
      <c r="P2843" s="8">
        <f t="shared" si="399"/>
        <v>0.33110239063967062</v>
      </c>
      <c r="Q2843">
        <f t="shared" si="400"/>
        <v>0</v>
      </c>
      <c r="R2843">
        <f t="shared" si="401"/>
        <v>4984.4399999999996</v>
      </c>
      <c r="S2843">
        <f t="shared" si="402"/>
        <v>1650.3599999999997</v>
      </c>
      <c r="T2843" t="str">
        <f>_xlfn.XLOOKUP(C2843,Customers!A:A,Customers!D:D)</f>
        <v>M</v>
      </c>
      <c r="U2843" s="13">
        <f>_xlfn.XLOOKUP(C2843,Customers!A:A,Customers!E:E)</f>
        <v>29135</v>
      </c>
      <c r="V2843" t="str">
        <f>_xlfn.XLOOKUP(C2843,Customers!A:A,Customers!F:F)</f>
        <v>West Amymouth</v>
      </c>
      <c r="W2843" s="13">
        <f>_xlfn.XLOOKUP(C2843,Customers!A:A,Customers!G:G)</f>
        <v>44399</v>
      </c>
      <c r="X2843">
        <f t="shared" ca="1" si="403"/>
        <v>46</v>
      </c>
      <c r="Y2843" t="str">
        <f t="shared" ca="1" si="404"/>
        <v>36-50</v>
      </c>
    </row>
    <row r="2844" spans="1:25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  <c r="I2844">
        <f>_xlfn.XLOOKUP(D2844,Products!A:A,Products!E:E)</f>
        <v>818.76</v>
      </c>
      <c r="J2844">
        <f>_xlfn.XLOOKUP(D2844,Products!A:A,Products!F:F)</f>
        <v>527.62</v>
      </c>
      <c r="K2844" t="str">
        <f>_xlfn.XLOOKUP(D2844,Products!A:A,Products!C:C)</f>
        <v>Electronics</v>
      </c>
      <c r="L2844" t="str">
        <f>_xlfn.XLOOKUP(D2844,Products!A:A,Products!D:D)</f>
        <v>Television</v>
      </c>
      <c r="M2844">
        <f t="shared" si="396"/>
        <v>2456.2799999999997</v>
      </c>
      <c r="N2844">
        <f t="shared" si="397"/>
        <v>1582.8600000000001</v>
      </c>
      <c r="O2844">
        <f t="shared" si="398"/>
        <v>873.41999999999962</v>
      </c>
      <c r="P2844" s="8">
        <f t="shared" si="399"/>
        <v>0.35558649665347586</v>
      </c>
      <c r="Q2844">
        <f t="shared" si="400"/>
        <v>0</v>
      </c>
      <c r="R2844">
        <f t="shared" si="401"/>
        <v>2456.2799999999997</v>
      </c>
      <c r="S2844">
        <f t="shared" si="402"/>
        <v>873.41999999999962</v>
      </c>
      <c r="T2844" t="str">
        <f>_xlfn.XLOOKUP(C2844,Customers!A:A,Customers!D:D)</f>
        <v>F</v>
      </c>
      <c r="U2844" s="13">
        <f>_xlfn.XLOOKUP(C2844,Customers!A:A,Customers!E:E)</f>
        <v>22041</v>
      </c>
      <c r="V2844" t="str">
        <f>_xlfn.XLOOKUP(C2844,Customers!A:A,Customers!F:F)</f>
        <v>West Wandaland</v>
      </c>
      <c r="W2844" s="13">
        <f>_xlfn.XLOOKUP(C2844,Customers!A:A,Customers!G:G)</f>
        <v>45329</v>
      </c>
      <c r="X2844">
        <f t="shared" ca="1" si="403"/>
        <v>66</v>
      </c>
      <c r="Y2844" t="str">
        <f t="shared" ca="1" si="404"/>
        <v>50+</v>
      </c>
    </row>
    <row r="2845" spans="1:25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  <c r="I2845">
        <f>_xlfn.XLOOKUP(D2845,Products!A:A,Products!E:E)</f>
        <v>248.57</v>
      </c>
      <c r="J2845">
        <f>_xlfn.XLOOKUP(D2845,Products!A:A,Products!F:F)</f>
        <v>190.67</v>
      </c>
      <c r="K2845" t="str">
        <f>_xlfn.XLOOKUP(D2845,Products!A:A,Products!C:C)</f>
        <v>Electronics</v>
      </c>
      <c r="L2845" t="str">
        <f>_xlfn.XLOOKUP(D2845,Products!A:A,Products!D:D)</f>
        <v>Headphones</v>
      </c>
      <c r="M2845">
        <f t="shared" si="396"/>
        <v>248.57</v>
      </c>
      <c r="N2845">
        <f t="shared" si="397"/>
        <v>190.67</v>
      </c>
      <c r="O2845">
        <f t="shared" si="398"/>
        <v>57.900000000000006</v>
      </c>
      <c r="P2845" s="8">
        <f t="shared" si="399"/>
        <v>0.2329323731745585</v>
      </c>
      <c r="Q2845">
        <f t="shared" si="400"/>
        <v>37.285499999999999</v>
      </c>
      <c r="R2845">
        <f t="shared" si="401"/>
        <v>211.28449999999998</v>
      </c>
      <c r="S2845">
        <f t="shared" si="402"/>
        <v>20.614499999999992</v>
      </c>
      <c r="T2845" t="str">
        <f>_xlfn.XLOOKUP(C2845,Customers!A:A,Customers!D:D)</f>
        <v>M</v>
      </c>
      <c r="U2845" s="13">
        <f>_xlfn.XLOOKUP(C2845,Customers!A:A,Customers!E:E)</f>
        <v>21586</v>
      </c>
      <c r="V2845" t="str">
        <f>_xlfn.XLOOKUP(C2845,Customers!A:A,Customers!F:F)</f>
        <v>Robertmouth</v>
      </c>
      <c r="W2845" s="13">
        <f>_xlfn.XLOOKUP(C2845,Customers!A:A,Customers!G:G)</f>
        <v>45168</v>
      </c>
      <c r="X2845">
        <f t="shared" ca="1" si="403"/>
        <v>67</v>
      </c>
      <c r="Y2845" t="str">
        <f t="shared" ca="1" si="404"/>
        <v>50+</v>
      </c>
    </row>
    <row r="2846" spans="1:25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  <c r="I2846">
        <f>_xlfn.XLOOKUP(D2846,Products!A:A,Products!E:E)</f>
        <v>1474.12</v>
      </c>
      <c r="J2846">
        <f>_xlfn.XLOOKUP(D2846,Products!A:A,Products!F:F)</f>
        <v>764.02</v>
      </c>
      <c r="K2846" t="str">
        <f>_xlfn.XLOOKUP(D2846,Products!A:A,Products!C:C)</f>
        <v>Electronics</v>
      </c>
      <c r="L2846" t="str">
        <f>_xlfn.XLOOKUP(D2846,Products!A:A,Products!D:D)</f>
        <v>Camera</v>
      </c>
      <c r="M2846">
        <f t="shared" si="396"/>
        <v>5896.48</v>
      </c>
      <c r="N2846">
        <f t="shared" si="397"/>
        <v>3056.08</v>
      </c>
      <c r="O2846">
        <f t="shared" si="398"/>
        <v>2840.3999999999996</v>
      </c>
      <c r="P2846" s="8">
        <f t="shared" si="399"/>
        <v>0.48171112256804055</v>
      </c>
      <c r="Q2846">
        <f t="shared" si="400"/>
        <v>0</v>
      </c>
      <c r="R2846">
        <f t="shared" si="401"/>
        <v>5896.48</v>
      </c>
      <c r="S2846">
        <f t="shared" si="402"/>
        <v>2840.3999999999996</v>
      </c>
      <c r="T2846" t="str">
        <f>_xlfn.XLOOKUP(C2846,Customers!A:A,Customers!D:D)</f>
        <v>F</v>
      </c>
      <c r="U2846" s="13">
        <f>_xlfn.XLOOKUP(C2846,Customers!A:A,Customers!E:E)</f>
        <v>21861</v>
      </c>
      <c r="V2846" t="str">
        <f>_xlfn.XLOOKUP(C2846,Customers!A:A,Customers!F:F)</f>
        <v>Carlsonborough</v>
      </c>
      <c r="W2846" s="13">
        <f>_xlfn.XLOOKUP(C2846,Customers!A:A,Customers!G:G)</f>
        <v>44427</v>
      </c>
      <c r="X2846">
        <f t="shared" ca="1" si="403"/>
        <v>66</v>
      </c>
      <c r="Y2846" t="str">
        <f t="shared" ca="1" si="404"/>
        <v>50+</v>
      </c>
    </row>
    <row r="2847" spans="1:25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  <c r="I2847">
        <f>_xlfn.XLOOKUP(D2847,Products!A:A,Products!E:E)</f>
        <v>673.78</v>
      </c>
      <c r="J2847">
        <f>_xlfn.XLOOKUP(D2847,Products!A:A,Products!F:F)</f>
        <v>363.33</v>
      </c>
      <c r="K2847" t="str">
        <f>_xlfn.XLOOKUP(D2847,Products!A:A,Products!C:C)</f>
        <v>Electronics</v>
      </c>
      <c r="L2847" t="str">
        <f>_xlfn.XLOOKUP(D2847,Products!A:A,Products!D:D)</f>
        <v>Smartphone</v>
      </c>
      <c r="M2847">
        <f t="shared" si="396"/>
        <v>3368.8999999999996</v>
      </c>
      <c r="N2847">
        <f t="shared" si="397"/>
        <v>1816.6499999999999</v>
      </c>
      <c r="O2847">
        <f t="shared" si="398"/>
        <v>1552.2499999999998</v>
      </c>
      <c r="P2847" s="8">
        <f t="shared" si="399"/>
        <v>0.46075870462168661</v>
      </c>
      <c r="Q2847">
        <f t="shared" si="400"/>
        <v>0</v>
      </c>
      <c r="R2847">
        <f t="shared" si="401"/>
        <v>3368.8999999999996</v>
      </c>
      <c r="S2847">
        <f t="shared" si="402"/>
        <v>1552.2499999999998</v>
      </c>
      <c r="T2847" t="str">
        <f>_xlfn.XLOOKUP(C2847,Customers!A:A,Customers!D:D)</f>
        <v>F</v>
      </c>
      <c r="U2847" s="13">
        <f>_xlfn.XLOOKUP(C2847,Customers!A:A,Customers!E:E)</f>
        <v>23491</v>
      </c>
      <c r="V2847" t="str">
        <f>_xlfn.XLOOKUP(C2847,Customers!A:A,Customers!F:F)</f>
        <v>Woodbury</v>
      </c>
      <c r="W2847" s="13">
        <f>_xlfn.XLOOKUP(C2847,Customers!A:A,Customers!G:G)</f>
        <v>45707</v>
      </c>
      <c r="X2847">
        <f t="shared" ca="1" si="403"/>
        <v>62</v>
      </c>
      <c r="Y2847" t="str">
        <f t="shared" ca="1" si="404"/>
        <v>50+</v>
      </c>
    </row>
    <row r="2848" spans="1:25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  <c r="I2848">
        <f>_xlfn.XLOOKUP(D2848,Products!A:A,Products!E:E)</f>
        <v>318.05</v>
      </c>
      <c r="J2848">
        <f>_xlfn.XLOOKUP(D2848,Products!A:A,Products!F:F)</f>
        <v>187.34</v>
      </c>
      <c r="K2848" t="str">
        <f>_xlfn.XLOOKUP(D2848,Products!A:A,Products!C:C)</f>
        <v>Groceries</v>
      </c>
      <c r="L2848" t="str">
        <f>_xlfn.XLOOKUP(D2848,Products!A:A,Products!D:D)</f>
        <v>Fruits</v>
      </c>
      <c r="M2848">
        <f t="shared" si="396"/>
        <v>1590.25</v>
      </c>
      <c r="N2848">
        <f t="shared" si="397"/>
        <v>936.7</v>
      </c>
      <c r="O2848">
        <f t="shared" si="398"/>
        <v>653.54999999999995</v>
      </c>
      <c r="P2848" s="8">
        <f t="shared" si="399"/>
        <v>0.41097311743436565</v>
      </c>
      <c r="Q2848">
        <f t="shared" si="400"/>
        <v>238.53749999999999</v>
      </c>
      <c r="R2848">
        <f t="shared" si="401"/>
        <v>1351.7125000000001</v>
      </c>
      <c r="S2848">
        <f t="shared" si="402"/>
        <v>415.01250000000005</v>
      </c>
      <c r="T2848" t="str">
        <f>_xlfn.XLOOKUP(C2848,Customers!A:A,Customers!D:D)</f>
        <v>F</v>
      </c>
      <c r="U2848" s="13">
        <f>_xlfn.XLOOKUP(C2848,Customers!A:A,Customers!E:E)</f>
        <v>32848</v>
      </c>
      <c r="V2848" t="str">
        <f>_xlfn.XLOOKUP(C2848,Customers!A:A,Customers!F:F)</f>
        <v>Wilsonland</v>
      </c>
      <c r="W2848" s="13">
        <f>_xlfn.XLOOKUP(C2848,Customers!A:A,Customers!G:G)</f>
        <v>44709</v>
      </c>
      <c r="X2848">
        <f t="shared" ca="1" si="403"/>
        <v>36</v>
      </c>
      <c r="Y2848" t="str">
        <f t="shared" ca="1" si="404"/>
        <v>36-50</v>
      </c>
    </row>
    <row r="2849" spans="1:25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  <c r="I2849">
        <f>_xlfn.XLOOKUP(D2849,Products!A:A,Products!E:E)</f>
        <v>304.70999999999998</v>
      </c>
      <c r="J2849">
        <f>_xlfn.XLOOKUP(D2849,Products!A:A,Products!F:F)</f>
        <v>164.01</v>
      </c>
      <c r="K2849" t="str">
        <f>_xlfn.XLOOKUP(D2849,Products!A:A,Products!C:C)</f>
        <v>Groceries</v>
      </c>
      <c r="L2849" t="str">
        <f>_xlfn.XLOOKUP(D2849,Products!A:A,Products!D:D)</f>
        <v>Vegetables</v>
      </c>
      <c r="M2849">
        <f t="shared" si="396"/>
        <v>1218.8399999999999</v>
      </c>
      <c r="N2849">
        <f t="shared" si="397"/>
        <v>656.04</v>
      </c>
      <c r="O2849">
        <f t="shared" si="398"/>
        <v>562.79999999999995</v>
      </c>
      <c r="P2849" s="8">
        <f t="shared" si="399"/>
        <v>0.46175051688490698</v>
      </c>
      <c r="Q2849">
        <f t="shared" si="400"/>
        <v>182.82599999999999</v>
      </c>
      <c r="R2849">
        <f t="shared" si="401"/>
        <v>1036.0139999999999</v>
      </c>
      <c r="S2849">
        <f t="shared" si="402"/>
        <v>379.97399999999993</v>
      </c>
      <c r="T2849" t="str">
        <f>_xlfn.XLOOKUP(C2849,Customers!A:A,Customers!D:D)</f>
        <v>M</v>
      </c>
      <c r="U2849" s="13">
        <f>_xlfn.XLOOKUP(C2849,Customers!A:A,Customers!E:E)</f>
        <v>29135</v>
      </c>
      <c r="V2849" t="str">
        <f>_xlfn.XLOOKUP(C2849,Customers!A:A,Customers!F:F)</f>
        <v>West Amymouth</v>
      </c>
      <c r="W2849" s="13">
        <f>_xlfn.XLOOKUP(C2849,Customers!A:A,Customers!G:G)</f>
        <v>44399</v>
      </c>
      <c r="X2849">
        <f t="shared" ca="1" si="403"/>
        <v>46</v>
      </c>
      <c r="Y2849" t="str">
        <f t="shared" ca="1" si="404"/>
        <v>36-50</v>
      </c>
    </row>
    <row r="2850" spans="1:25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  <c r="I2850">
        <f>_xlfn.XLOOKUP(D2850,Products!A:A,Products!E:E)</f>
        <v>1246.1099999999999</v>
      </c>
      <c r="J2850">
        <f>_xlfn.XLOOKUP(D2850,Products!A:A,Products!F:F)</f>
        <v>833.52</v>
      </c>
      <c r="K2850" t="str">
        <f>_xlfn.XLOOKUP(D2850,Products!A:A,Products!C:C)</f>
        <v>Electronics</v>
      </c>
      <c r="L2850" t="str">
        <f>_xlfn.XLOOKUP(D2850,Products!A:A,Products!D:D)</f>
        <v>Headphones</v>
      </c>
      <c r="M2850">
        <f t="shared" si="396"/>
        <v>6230.5499999999993</v>
      </c>
      <c r="N2850">
        <f t="shared" si="397"/>
        <v>4167.6000000000004</v>
      </c>
      <c r="O2850">
        <f t="shared" si="398"/>
        <v>2062.9499999999989</v>
      </c>
      <c r="P2850" s="8">
        <f t="shared" si="399"/>
        <v>0.33110239063967051</v>
      </c>
      <c r="Q2850">
        <f t="shared" si="400"/>
        <v>623.05499999999995</v>
      </c>
      <c r="R2850">
        <f t="shared" si="401"/>
        <v>5607.494999999999</v>
      </c>
      <c r="S2850">
        <f t="shared" si="402"/>
        <v>1439.8949999999986</v>
      </c>
      <c r="T2850" t="str">
        <f>_xlfn.XLOOKUP(C2850,Customers!A:A,Customers!D:D)</f>
        <v>M</v>
      </c>
      <c r="U2850" s="13">
        <f>_xlfn.XLOOKUP(C2850,Customers!A:A,Customers!E:E)</f>
        <v>35802</v>
      </c>
      <c r="V2850" t="str">
        <f>_xlfn.XLOOKUP(C2850,Customers!A:A,Customers!F:F)</f>
        <v>Davidtown</v>
      </c>
      <c r="W2850" s="13">
        <f>_xlfn.XLOOKUP(C2850,Customers!A:A,Customers!G:G)</f>
        <v>44252</v>
      </c>
      <c r="X2850">
        <f t="shared" ca="1" si="403"/>
        <v>28</v>
      </c>
      <c r="Y2850" t="str">
        <f t="shared" ca="1" si="404"/>
        <v>26-35</v>
      </c>
    </row>
    <row r="2851" spans="1:25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  <c r="I2851">
        <f>_xlfn.XLOOKUP(D2851,Products!A:A,Products!E:E)</f>
        <v>1194.1199999999999</v>
      </c>
      <c r="J2851">
        <f>_xlfn.XLOOKUP(D2851,Products!A:A,Products!F:F)</f>
        <v>838.95</v>
      </c>
      <c r="K2851" t="str">
        <f>_xlfn.XLOOKUP(D2851,Products!A:A,Products!C:C)</f>
        <v>Electronics</v>
      </c>
      <c r="L2851" t="str">
        <f>_xlfn.XLOOKUP(D2851,Products!A:A,Products!D:D)</f>
        <v>Smartphone</v>
      </c>
      <c r="M2851">
        <f t="shared" si="396"/>
        <v>4776.4799999999996</v>
      </c>
      <c r="N2851">
        <f t="shared" si="397"/>
        <v>3355.8</v>
      </c>
      <c r="O2851">
        <f t="shared" si="398"/>
        <v>1420.6799999999994</v>
      </c>
      <c r="P2851" s="8">
        <f t="shared" si="399"/>
        <v>0.29743241885237653</v>
      </c>
      <c r="Q2851">
        <f t="shared" si="400"/>
        <v>238.82399999999998</v>
      </c>
      <c r="R2851">
        <f t="shared" si="401"/>
        <v>4537.6559999999999</v>
      </c>
      <c r="S2851">
        <f t="shared" si="402"/>
        <v>1181.8559999999998</v>
      </c>
      <c r="T2851" t="str">
        <f>_xlfn.XLOOKUP(C2851,Customers!A:A,Customers!D:D)</f>
        <v>F</v>
      </c>
      <c r="U2851" s="13">
        <f>_xlfn.XLOOKUP(C2851,Customers!A:A,Customers!E:E)</f>
        <v>31328</v>
      </c>
      <c r="V2851" t="str">
        <f>_xlfn.XLOOKUP(C2851,Customers!A:A,Customers!F:F)</f>
        <v>Lake Lindsay</v>
      </c>
      <c r="W2851" s="13">
        <f>_xlfn.XLOOKUP(C2851,Customers!A:A,Customers!G:G)</f>
        <v>45889</v>
      </c>
      <c r="X2851">
        <f t="shared" ca="1" si="403"/>
        <v>40</v>
      </c>
      <c r="Y2851" t="str">
        <f t="shared" ca="1" si="404"/>
        <v>36-50</v>
      </c>
    </row>
    <row r="2852" spans="1:25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  <c r="I2852">
        <f>_xlfn.XLOOKUP(D2852,Products!A:A,Products!E:E)</f>
        <v>109.78</v>
      </c>
      <c r="J2852">
        <f>_xlfn.XLOOKUP(D2852,Products!A:A,Products!F:F)</f>
        <v>70.59</v>
      </c>
      <c r="K2852" t="str">
        <f>_xlfn.XLOOKUP(D2852,Products!A:A,Products!C:C)</f>
        <v>Fashion</v>
      </c>
      <c r="L2852" t="str">
        <f>_xlfn.XLOOKUP(D2852,Products!A:A,Products!D:D)</f>
        <v>Footwear</v>
      </c>
      <c r="M2852">
        <f t="shared" si="396"/>
        <v>219.56</v>
      </c>
      <c r="N2852">
        <f t="shared" si="397"/>
        <v>141.18</v>
      </c>
      <c r="O2852">
        <f t="shared" si="398"/>
        <v>78.38</v>
      </c>
      <c r="P2852" s="8">
        <f t="shared" si="399"/>
        <v>0.3569867006740754</v>
      </c>
      <c r="Q2852">
        <f t="shared" si="400"/>
        <v>10.978000000000002</v>
      </c>
      <c r="R2852">
        <f t="shared" si="401"/>
        <v>208.58199999999999</v>
      </c>
      <c r="S2852">
        <f t="shared" si="402"/>
        <v>67.401999999999987</v>
      </c>
      <c r="T2852" t="str">
        <f>_xlfn.XLOOKUP(C2852,Customers!A:A,Customers!D:D)</f>
        <v>F</v>
      </c>
      <c r="U2852" s="13">
        <f>_xlfn.XLOOKUP(C2852,Customers!A:A,Customers!E:E)</f>
        <v>22552</v>
      </c>
      <c r="V2852" t="str">
        <f>_xlfn.XLOOKUP(C2852,Customers!A:A,Customers!F:F)</f>
        <v>Melissaberg</v>
      </c>
      <c r="W2852" s="13">
        <f>_xlfn.XLOOKUP(C2852,Customers!A:A,Customers!G:G)</f>
        <v>44326</v>
      </c>
      <c r="X2852">
        <f t="shared" ca="1" si="403"/>
        <v>64</v>
      </c>
      <c r="Y2852" t="str">
        <f t="shared" ca="1" si="404"/>
        <v>50+</v>
      </c>
    </row>
    <row r="2853" spans="1:25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  <c r="I2853">
        <f>_xlfn.XLOOKUP(D2853,Products!A:A,Products!E:E)</f>
        <v>1342.75</v>
      </c>
      <c r="J2853">
        <f>_xlfn.XLOOKUP(D2853,Products!A:A,Products!F:F)</f>
        <v>797.94</v>
      </c>
      <c r="K2853" t="str">
        <f>_xlfn.XLOOKUP(D2853,Products!A:A,Products!C:C)</f>
        <v>Fashion</v>
      </c>
      <c r="L2853" t="str">
        <f>_xlfn.XLOOKUP(D2853,Products!A:A,Products!D:D)</f>
        <v>Clothing</v>
      </c>
      <c r="M2853">
        <f t="shared" si="396"/>
        <v>5371</v>
      </c>
      <c r="N2853">
        <f t="shared" si="397"/>
        <v>3191.76</v>
      </c>
      <c r="O2853">
        <f t="shared" si="398"/>
        <v>2179.2399999999998</v>
      </c>
      <c r="P2853" s="8">
        <f t="shared" si="399"/>
        <v>0.40574194749581077</v>
      </c>
      <c r="Q2853">
        <f t="shared" si="400"/>
        <v>537.1</v>
      </c>
      <c r="R2853">
        <f t="shared" si="401"/>
        <v>4833.8999999999996</v>
      </c>
      <c r="S2853">
        <f t="shared" si="402"/>
        <v>1642.1399999999994</v>
      </c>
      <c r="T2853" t="str">
        <f>_xlfn.XLOOKUP(C2853,Customers!A:A,Customers!D:D)</f>
        <v>M</v>
      </c>
      <c r="U2853" s="13">
        <f>_xlfn.XLOOKUP(C2853,Customers!A:A,Customers!E:E)</f>
        <v>25047</v>
      </c>
      <c r="V2853" t="str">
        <f>_xlfn.XLOOKUP(C2853,Customers!A:A,Customers!F:F)</f>
        <v>North Rodney</v>
      </c>
      <c r="W2853" s="13">
        <f>_xlfn.XLOOKUP(C2853,Customers!A:A,Customers!G:G)</f>
        <v>44186</v>
      </c>
      <c r="X2853">
        <f t="shared" ca="1" si="403"/>
        <v>57</v>
      </c>
      <c r="Y2853" t="str">
        <f t="shared" ca="1" si="404"/>
        <v>50+</v>
      </c>
    </row>
    <row r="2854" spans="1:25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  <c r="I2854">
        <f>_xlfn.XLOOKUP(D2854,Products!A:A,Products!E:E)</f>
        <v>29.24</v>
      </c>
      <c r="J2854">
        <f>_xlfn.XLOOKUP(D2854,Products!A:A,Products!F:F)</f>
        <v>15.28</v>
      </c>
      <c r="K2854" t="str">
        <f>_xlfn.XLOOKUP(D2854,Products!A:A,Products!C:C)</f>
        <v>Fashion</v>
      </c>
      <c r="L2854" t="str">
        <f>_xlfn.XLOOKUP(D2854,Products!A:A,Products!D:D)</f>
        <v>Watches</v>
      </c>
      <c r="M2854">
        <f t="shared" si="396"/>
        <v>116.96</v>
      </c>
      <c r="N2854">
        <f t="shared" si="397"/>
        <v>61.12</v>
      </c>
      <c r="O2854">
        <f t="shared" si="398"/>
        <v>55.839999999999996</v>
      </c>
      <c r="P2854" s="8">
        <f t="shared" si="399"/>
        <v>0.47742818057455538</v>
      </c>
      <c r="Q2854">
        <f t="shared" si="400"/>
        <v>11.696</v>
      </c>
      <c r="R2854">
        <f t="shared" si="401"/>
        <v>105.264</v>
      </c>
      <c r="S2854">
        <f t="shared" si="402"/>
        <v>44.143999999999998</v>
      </c>
      <c r="T2854" t="str">
        <f>_xlfn.XLOOKUP(C2854,Customers!A:A,Customers!D:D)</f>
        <v>M</v>
      </c>
      <c r="U2854" s="13">
        <f>_xlfn.XLOOKUP(C2854,Customers!A:A,Customers!E:E)</f>
        <v>30183</v>
      </c>
      <c r="V2854" t="str">
        <f>_xlfn.XLOOKUP(C2854,Customers!A:A,Customers!F:F)</f>
        <v>Seanville</v>
      </c>
      <c r="W2854" s="13">
        <f>_xlfn.XLOOKUP(C2854,Customers!A:A,Customers!G:G)</f>
        <v>44184</v>
      </c>
      <c r="X2854">
        <f t="shared" ca="1" si="403"/>
        <v>43</v>
      </c>
      <c r="Y2854" t="str">
        <f t="shared" ca="1" si="404"/>
        <v>36-50</v>
      </c>
    </row>
    <row r="2855" spans="1:25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  <c r="I2855">
        <f>_xlfn.XLOOKUP(D2855,Products!A:A,Products!E:E)</f>
        <v>25.57</v>
      </c>
      <c r="J2855">
        <f>_xlfn.XLOOKUP(D2855,Products!A:A,Products!F:F)</f>
        <v>19.05</v>
      </c>
      <c r="K2855" t="str">
        <f>_xlfn.XLOOKUP(D2855,Products!A:A,Products!C:C)</f>
        <v>Groceries</v>
      </c>
      <c r="L2855" t="str">
        <f>_xlfn.XLOOKUP(D2855,Products!A:A,Products!D:D)</f>
        <v>Vegetables</v>
      </c>
      <c r="M2855">
        <f t="shared" si="396"/>
        <v>102.28</v>
      </c>
      <c r="N2855">
        <f t="shared" si="397"/>
        <v>76.2</v>
      </c>
      <c r="O2855">
        <f t="shared" si="398"/>
        <v>26.08</v>
      </c>
      <c r="P2855" s="8">
        <f t="shared" si="399"/>
        <v>0.25498631208447398</v>
      </c>
      <c r="Q2855">
        <f t="shared" si="400"/>
        <v>5.1140000000000008</v>
      </c>
      <c r="R2855">
        <f t="shared" si="401"/>
        <v>97.165999999999997</v>
      </c>
      <c r="S2855">
        <f t="shared" si="402"/>
        <v>20.965999999999994</v>
      </c>
      <c r="T2855" t="str">
        <f>_xlfn.XLOOKUP(C2855,Customers!A:A,Customers!D:D)</f>
        <v>M</v>
      </c>
      <c r="U2855" s="13">
        <f>_xlfn.XLOOKUP(C2855,Customers!A:A,Customers!E:E)</f>
        <v>35492</v>
      </c>
      <c r="V2855" t="str">
        <f>_xlfn.XLOOKUP(C2855,Customers!A:A,Customers!F:F)</f>
        <v>Leburgh</v>
      </c>
      <c r="W2855" s="13">
        <f>_xlfn.XLOOKUP(C2855,Customers!A:A,Customers!G:G)</f>
        <v>45058</v>
      </c>
      <c r="X2855">
        <f t="shared" ca="1" si="403"/>
        <v>29</v>
      </c>
      <c r="Y2855" t="str">
        <f t="shared" ca="1" si="404"/>
        <v>26-35</v>
      </c>
    </row>
    <row r="2856" spans="1:25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  <c r="I2856">
        <f>_xlfn.XLOOKUP(D2856,Products!A:A,Products!E:E)</f>
        <v>429.15</v>
      </c>
      <c r="J2856">
        <f>_xlfn.XLOOKUP(D2856,Products!A:A,Products!F:F)</f>
        <v>258.72000000000003</v>
      </c>
      <c r="K2856" t="str">
        <f>_xlfn.XLOOKUP(D2856,Products!A:A,Products!C:C)</f>
        <v>Fashion</v>
      </c>
      <c r="L2856" t="str">
        <f>_xlfn.XLOOKUP(D2856,Products!A:A,Products!D:D)</f>
        <v>Watches</v>
      </c>
      <c r="M2856">
        <f t="shared" si="396"/>
        <v>858.3</v>
      </c>
      <c r="N2856">
        <f t="shared" si="397"/>
        <v>517.44000000000005</v>
      </c>
      <c r="O2856">
        <f t="shared" si="398"/>
        <v>340.8599999999999</v>
      </c>
      <c r="P2856" s="8">
        <f t="shared" si="399"/>
        <v>0.39713386927647665</v>
      </c>
      <c r="Q2856">
        <f t="shared" si="400"/>
        <v>128.74499999999998</v>
      </c>
      <c r="R2856">
        <f t="shared" si="401"/>
        <v>729.55499999999995</v>
      </c>
      <c r="S2856">
        <f t="shared" si="402"/>
        <v>212.1149999999999</v>
      </c>
      <c r="T2856" t="str">
        <f>_xlfn.XLOOKUP(C2856,Customers!A:A,Customers!D:D)</f>
        <v>F</v>
      </c>
      <c r="U2856" s="13">
        <f>_xlfn.XLOOKUP(C2856,Customers!A:A,Customers!E:E)</f>
        <v>28698</v>
      </c>
      <c r="V2856" t="str">
        <f>_xlfn.XLOOKUP(C2856,Customers!A:A,Customers!F:F)</f>
        <v>Lake Cody</v>
      </c>
      <c r="W2856" s="13">
        <f>_xlfn.XLOOKUP(C2856,Customers!A:A,Customers!G:G)</f>
        <v>45733</v>
      </c>
      <c r="X2856">
        <f t="shared" ca="1" si="403"/>
        <v>47</v>
      </c>
      <c r="Y2856" t="str">
        <f t="shared" ca="1" si="404"/>
        <v>36-50</v>
      </c>
    </row>
    <row r="2857" spans="1:25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  <c r="I2857">
        <f>_xlfn.XLOOKUP(D2857,Products!A:A,Products!E:E)</f>
        <v>248.57</v>
      </c>
      <c r="J2857">
        <f>_xlfn.XLOOKUP(D2857,Products!A:A,Products!F:F)</f>
        <v>190.67</v>
      </c>
      <c r="K2857" t="str">
        <f>_xlfn.XLOOKUP(D2857,Products!A:A,Products!C:C)</f>
        <v>Electronics</v>
      </c>
      <c r="L2857" t="str">
        <f>_xlfn.XLOOKUP(D2857,Products!A:A,Products!D:D)</f>
        <v>Headphones</v>
      </c>
      <c r="M2857">
        <f t="shared" si="396"/>
        <v>994.28</v>
      </c>
      <c r="N2857">
        <f t="shared" si="397"/>
        <v>762.68</v>
      </c>
      <c r="O2857">
        <f t="shared" si="398"/>
        <v>231.60000000000002</v>
      </c>
      <c r="P2857" s="8">
        <f t="shared" si="399"/>
        <v>0.2329323731745585</v>
      </c>
      <c r="Q2857">
        <f t="shared" si="400"/>
        <v>149.142</v>
      </c>
      <c r="R2857">
        <f t="shared" si="401"/>
        <v>845.13799999999992</v>
      </c>
      <c r="S2857">
        <f t="shared" si="402"/>
        <v>82.45799999999997</v>
      </c>
      <c r="T2857" t="str">
        <f>_xlfn.XLOOKUP(C2857,Customers!A:A,Customers!D:D)</f>
        <v>F</v>
      </c>
      <c r="U2857" s="13">
        <f>_xlfn.XLOOKUP(C2857,Customers!A:A,Customers!E:E)</f>
        <v>34980</v>
      </c>
      <c r="V2857" t="str">
        <f>_xlfn.XLOOKUP(C2857,Customers!A:A,Customers!F:F)</f>
        <v>Lake Dale</v>
      </c>
      <c r="W2857" s="13">
        <f>_xlfn.XLOOKUP(C2857,Customers!A:A,Customers!G:G)</f>
        <v>45124</v>
      </c>
      <c r="X2857">
        <f t="shared" ca="1" si="403"/>
        <v>30</v>
      </c>
      <c r="Y2857" t="str">
        <f t="shared" ca="1" si="404"/>
        <v>26-35</v>
      </c>
    </row>
    <row r="2858" spans="1:25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  <c r="I2858">
        <f>_xlfn.XLOOKUP(D2858,Products!A:A,Products!E:E)</f>
        <v>388.26</v>
      </c>
      <c r="J2858">
        <f>_xlfn.XLOOKUP(D2858,Products!A:A,Products!F:F)</f>
        <v>199.3</v>
      </c>
      <c r="K2858" t="str">
        <f>_xlfn.XLOOKUP(D2858,Products!A:A,Products!C:C)</f>
        <v>Fashion</v>
      </c>
      <c r="L2858" t="str">
        <f>_xlfn.XLOOKUP(D2858,Products!A:A,Products!D:D)</f>
        <v>Watches</v>
      </c>
      <c r="M2858">
        <f t="shared" si="396"/>
        <v>1164.78</v>
      </c>
      <c r="N2858">
        <f t="shared" si="397"/>
        <v>597.90000000000009</v>
      </c>
      <c r="O2858">
        <f t="shared" si="398"/>
        <v>566.87999999999988</v>
      </c>
      <c r="P2858" s="8">
        <f t="shared" si="399"/>
        <v>0.4866841807036521</v>
      </c>
      <c r="Q2858">
        <f t="shared" si="400"/>
        <v>116.47800000000001</v>
      </c>
      <c r="R2858">
        <f t="shared" si="401"/>
        <v>1048.3019999999999</v>
      </c>
      <c r="S2858">
        <f t="shared" si="402"/>
        <v>450.40199999999982</v>
      </c>
      <c r="T2858" t="str">
        <f>_xlfn.XLOOKUP(C2858,Customers!A:A,Customers!D:D)</f>
        <v>M</v>
      </c>
      <c r="U2858" s="13">
        <f>_xlfn.XLOOKUP(C2858,Customers!A:A,Customers!E:E)</f>
        <v>33450</v>
      </c>
      <c r="V2858" t="str">
        <f>_xlfn.XLOOKUP(C2858,Customers!A:A,Customers!F:F)</f>
        <v>West Ralph</v>
      </c>
      <c r="W2858" s="13">
        <f>_xlfn.XLOOKUP(C2858,Customers!A:A,Customers!G:G)</f>
        <v>45747</v>
      </c>
      <c r="X2858">
        <f t="shared" ca="1" si="403"/>
        <v>34</v>
      </c>
      <c r="Y2858" t="str">
        <f t="shared" ca="1" si="404"/>
        <v>26-35</v>
      </c>
    </row>
    <row r="2859" spans="1:25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  <c r="I2859">
        <f>_xlfn.XLOOKUP(D2859,Products!A:A,Products!E:E)</f>
        <v>540.94000000000005</v>
      </c>
      <c r="J2859">
        <f>_xlfn.XLOOKUP(D2859,Products!A:A,Products!F:F)</f>
        <v>398.25</v>
      </c>
      <c r="K2859" t="str">
        <f>_xlfn.XLOOKUP(D2859,Products!A:A,Products!C:C)</f>
        <v>Fashion</v>
      </c>
      <c r="L2859" t="str">
        <f>_xlfn.XLOOKUP(D2859,Products!A:A,Products!D:D)</f>
        <v>Clothing</v>
      </c>
      <c r="M2859">
        <f t="shared" si="396"/>
        <v>1081.8800000000001</v>
      </c>
      <c r="N2859">
        <f t="shared" si="397"/>
        <v>796.5</v>
      </c>
      <c r="O2859">
        <f t="shared" si="398"/>
        <v>285.38000000000011</v>
      </c>
      <c r="P2859" s="8">
        <f t="shared" si="399"/>
        <v>0.26378156542315234</v>
      </c>
      <c r="Q2859">
        <f t="shared" si="400"/>
        <v>54.094000000000008</v>
      </c>
      <c r="R2859">
        <f t="shared" si="401"/>
        <v>1027.7860000000001</v>
      </c>
      <c r="S2859">
        <f t="shared" si="402"/>
        <v>231.28600000000006</v>
      </c>
      <c r="T2859" t="str">
        <f>_xlfn.XLOOKUP(C2859,Customers!A:A,Customers!D:D)</f>
        <v>F</v>
      </c>
      <c r="U2859" s="13">
        <f>_xlfn.XLOOKUP(C2859,Customers!A:A,Customers!E:E)</f>
        <v>33347</v>
      </c>
      <c r="V2859" t="str">
        <f>_xlfn.XLOOKUP(C2859,Customers!A:A,Customers!F:F)</f>
        <v>North George</v>
      </c>
      <c r="W2859" s="13">
        <f>_xlfn.XLOOKUP(C2859,Customers!A:A,Customers!G:G)</f>
        <v>45007</v>
      </c>
      <c r="X2859">
        <f t="shared" ca="1" si="403"/>
        <v>35</v>
      </c>
      <c r="Y2859" t="str">
        <f t="shared" ca="1" si="404"/>
        <v>26-35</v>
      </c>
    </row>
    <row r="2860" spans="1:25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  <c r="I2860">
        <f>_xlfn.XLOOKUP(D2860,Products!A:A,Products!E:E)</f>
        <v>1227.24</v>
      </c>
      <c r="J2860">
        <f>_xlfn.XLOOKUP(D2860,Products!A:A,Products!F:F)</f>
        <v>977.09</v>
      </c>
      <c r="K2860" t="str">
        <f>_xlfn.XLOOKUP(D2860,Products!A:A,Products!C:C)</f>
        <v>Groceries</v>
      </c>
      <c r="L2860" t="str">
        <f>_xlfn.XLOOKUP(D2860,Products!A:A,Products!D:D)</f>
        <v>Dairy</v>
      </c>
      <c r="M2860">
        <f t="shared" si="396"/>
        <v>6136.2</v>
      </c>
      <c r="N2860">
        <f t="shared" si="397"/>
        <v>4885.45</v>
      </c>
      <c r="O2860">
        <f t="shared" si="398"/>
        <v>1250.75</v>
      </c>
      <c r="P2860" s="8">
        <f t="shared" si="399"/>
        <v>0.20383136142889738</v>
      </c>
      <c r="Q2860">
        <f t="shared" si="400"/>
        <v>306.81</v>
      </c>
      <c r="R2860">
        <f t="shared" si="401"/>
        <v>5829.3899999999994</v>
      </c>
      <c r="S2860">
        <f t="shared" si="402"/>
        <v>943.9399999999996</v>
      </c>
      <c r="T2860" t="str">
        <f>_xlfn.XLOOKUP(C2860,Customers!A:A,Customers!D:D)</f>
        <v>M</v>
      </c>
      <c r="U2860" s="13">
        <f>_xlfn.XLOOKUP(C2860,Customers!A:A,Customers!E:E)</f>
        <v>33196</v>
      </c>
      <c r="V2860" t="str">
        <f>_xlfn.XLOOKUP(C2860,Customers!A:A,Customers!F:F)</f>
        <v>New Tiffanyberg</v>
      </c>
      <c r="W2860" s="13">
        <f>_xlfn.XLOOKUP(C2860,Customers!A:A,Customers!G:G)</f>
        <v>44435</v>
      </c>
      <c r="X2860">
        <f t="shared" ca="1" si="403"/>
        <v>35</v>
      </c>
      <c r="Y2860" t="str">
        <f t="shared" ca="1" si="404"/>
        <v>26-35</v>
      </c>
    </row>
    <row r="2861" spans="1:25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  <c r="I2861">
        <f>_xlfn.XLOOKUP(D2861,Products!A:A,Products!E:E)</f>
        <v>1853.77</v>
      </c>
      <c r="J2861">
        <f>_xlfn.XLOOKUP(D2861,Products!A:A,Products!F:F)</f>
        <v>1363.52</v>
      </c>
      <c r="K2861" t="str">
        <f>_xlfn.XLOOKUP(D2861,Products!A:A,Products!C:C)</f>
        <v>Fashion</v>
      </c>
      <c r="L2861" t="str">
        <f>_xlfn.XLOOKUP(D2861,Products!A:A,Products!D:D)</f>
        <v>Accessories</v>
      </c>
      <c r="M2861">
        <f t="shared" si="396"/>
        <v>7415.08</v>
      </c>
      <c r="N2861">
        <f t="shared" si="397"/>
        <v>5454.08</v>
      </c>
      <c r="O2861">
        <f t="shared" si="398"/>
        <v>1961</v>
      </c>
      <c r="P2861" s="8">
        <f t="shared" si="399"/>
        <v>0.26446107122242779</v>
      </c>
      <c r="Q2861">
        <f t="shared" si="400"/>
        <v>741.50800000000004</v>
      </c>
      <c r="R2861">
        <f t="shared" si="401"/>
        <v>6673.5720000000001</v>
      </c>
      <c r="S2861">
        <f t="shared" si="402"/>
        <v>1219.4920000000002</v>
      </c>
      <c r="T2861" t="str">
        <f>_xlfn.XLOOKUP(C2861,Customers!A:A,Customers!D:D)</f>
        <v>M</v>
      </c>
      <c r="U2861" s="13">
        <f>_xlfn.XLOOKUP(C2861,Customers!A:A,Customers!E:E)</f>
        <v>33450</v>
      </c>
      <c r="V2861" t="str">
        <f>_xlfn.XLOOKUP(C2861,Customers!A:A,Customers!F:F)</f>
        <v>West Ralph</v>
      </c>
      <c r="W2861" s="13">
        <f>_xlfn.XLOOKUP(C2861,Customers!A:A,Customers!G:G)</f>
        <v>45747</v>
      </c>
      <c r="X2861">
        <f t="shared" ca="1" si="403"/>
        <v>34</v>
      </c>
      <c r="Y2861" t="str">
        <f t="shared" ca="1" si="404"/>
        <v>26-35</v>
      </c>
    </row>
    <row r="2862" spans="1:25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  <c r="I2862">
        <f>_xlfn.XLOOKUP(D2862,Products!A:A,Products!E:E)</f>
        <v>1501.46</v>
      </c>
      <c r="J2862">
        <f>_xlfn.XLOOKUP(D2862,Products!A:A,Products!F:F)</f>
        <v>1167.73</v>
      </c>
      <c r="K2862" t="str">
        <f>_xlfn.XLOOKUP(D2862,Products!A:A,Products!C:C)</f>
        <v>Fashion</v>
      </c>
      <c r="L2862" t="str">
        <f>_xlfn.XLOOKUP(D2862,Products!A:A,Products!D:D)</f>
        <v>Watches</v>
      </c>
      <c r="M2862">
        <f t="shared" si="396"/>
        <v>3002.92</v>
      </c>
      <c r="N2862">
        <f t="shared" si="397"/>
        <v>2335.46</v>
      </c>
      <c r="O2862">
        <f t="shared" si="398"/>
        <v>667.46</v>
      </c>
      <c r="P2862" s="8">
        <f t="shared" si="399"/>
        <v>0.22227032355174298</v>
      </c>
      <c r="Q2862">
        <f t="shared" si="400"/>
        <v>450.43799999999999</v>
      </c>
      <c r="R2862">
        <f t="shared" si="401"/>
        <v>2552.482</v>
      </c>
      <c r="S2862">
        <f t="shared" si="402"/>
        <v>217.02199999999993</v>
      </c>
      <c r="T2862" t="str">
        <f>_xlfn.XLOOKUP(C2862,Customers!A:A,Customers!D:D)</f>
        <v>M</v>
      </c>
      <c r="U2862" s="13">
        <f>_xlfn.XLOOKUP(C2862,Customers!A:A,Customers!E:E)</f>
        <v>27950</v>
      </c>
      <c r="V2862" t="str">
        <f>_xlfn.XLOOKUP(C2862,Customers!A:A,Customers!F:F)</f>
        <v>Andersonville</v>
      </c>
      <c r="W2862" s="13">
        <f>_xlfn.XLOOKUP(C2862,Customers!A:A,Customers!G:G)</f>
        <v>44232</v>
      </c>
      <c r="X2862">
        <f t="shared" ca="1" si="403"/>
        <v>49</v>
      </c>
      <c r="Y2862" t="str">
        <f t="shared" ca="1" si="404"/>
        <v>36-50</v>
      </c>
    </row>
    <row r="2863" spans="1:25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  <c r="I2863">
        <f>_xlfn.XLOOKUP(D2863,Products!A:A,Products!E:E)</f>
        <v>1227.24</v>
      </c>
      <c r="J2863">
        <f>_xlfn.XLOOKUP(D2863,Products!A:A,Products!F:F)</f>
        <v>977.09</v>
      </c>
      <c r="K2863" t="str">
        <f>_xlfn.XLOOKUP(D2863,Products!A:A,Products!C:C)</f>
        <v>Groceries</v>
      </c>
      <c r="L2863" t="str">
        <f>_xlfn.XLOOKUP(D2863,Products!A:A,Products!D:D)</f>
        <v>Dairy</v>
      </c>
      <c r="M2863">
        <f t="shared" si="396"/>
        <v>3681.7200000000003</v>
      </c>
      <c r="N2863">
        <f t="shared" si="397"/>
        <v>2931.27</v>
      </c>
      <c r="O2863">
        <f t="shared" si="398"/>
        <v>750.45000000000027</v>
      </c>
      <c r="P2863" s="8">
        <f t="shared" si="399"/>
        <v>0.20383136142889743</v>
      </c>
      <c r="Q2863">
        <f t="shared" si="400"/>
        <v>552.25800000000004</v>
      </c>
      <c r="R2863">
        <f t="shared" si="401"/>
        <v>3129.4620000000004</v>
      </c>
      <c r="S2863">
        <f t="shared" si="402"/>
        <v>198.19200000000046</v>
      </c>
      <c r="T2863" t="str">
        <f>_xlfn.XLOOKUP(C2863,Customers!A:A,Customers!D:D)</f>
        <v>M</v>
      </c>
      <c r="U2863" s="13">
        <f>_xlfn.XLOOKUP(C2863,Customers!A:A,Customers!E:E)</f>
        <v>21996</v>
      </c>
      <c r="V2863" t="str">
        <f>_xlfn.XLOOKUP(C2863,Customers!A:A,Customers!F:F)</f>
        <v>Whiteside</v>
      </c>
      <c r="W2863" s="13">
        <f>_xlfn.XLOOKUP(C2863,Customers!A:A,Customers!G:G)</f>
        <v>44455</v>
      </c>
      <c r="X2863">
        <f t="shared" ca="1" si="403"/>
        <v>66</v>
      </c>
      <c r="Y2863" t="str">
        <f t="shared" ca="1" si="404"/>
        <v>50+</v>
      </c>
    </row>
    <row r="2864" spans="1:25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  <c r="I2864">
        <f>_xlfn.XLOOKUP(D2864,Products!A:A,Products!E:E)</f>
        <v>1193.0899999999999</v>
      </c>
      <c r="J2864">
        <f>_xlfn.XLOOKUP(D2864,Products!A:A,Products!F:F)</f>
        <v>818.24</v>
      </c>
      <c r="K2864" t="str">
        <f>_xlfn.XLOOKUP(D2864,Products!A:A,Products!C:C)</f>
        <v>Electronics</v>
      </c>
      <c r="L2864" t="str">
        <f>_xlfn.XLOOKUP(D2864,Products!A:A,Products!D:D)</f>
        <v>Camera</v>
      </c>
      <c r="M2864">
        <f t="shared" si="396"/>
        <v>3579.2699999999995</v>
      </c>
      <c r="N2864">
        <f t="shared" si="397"/>
        <v>2454.7200000000003</v>
      </c>
      <c r="O2864">
        <f t="shared" si="398"/>
        <v>1124.5499999999993</v>
      </c>
      <c r="P2864" s="8">
        <f t="shared" si="399"/>
        <v>0.31418417722049452</v>
      </c>
      <c r="Q2864">
        <f t="shared" si="400"/>
        <v>178.96349999999998</v>
      </c>
      <c r="R2864">
        <f t="shared" si="401"/>
        <v>3400.3064999999997</v>
      </c>
      <c r="S2864">
        <f t="shared" si="402"/>
        <v>945.58649999999943</v>
      </c>
      <c r="T2864" t="str">
        <f>_xlfn.XLOOKUP(C2864,Customers!A:A,Customers!D:D)</f>
        <v>F</v>
      </c>
      <c r="U2864" s="13">
        <f>_xlfn.XLOOKUP(C2864,Customers!A:A,Customers!E:E)</f>
        <v>33492</v>
      </c>
      <c r="V2864" t="str">
        <f>_xlfn.XLOOKUP(C2864,Customers!A:A,Customers!F:F)</f>
        <v>Walkerfurt</v>
      </c>
      <c r="W2864" s="13">
        <f>_xlfn.XLOOKUP(C2864,Customers!A:A,Customers!G:G)</f>
        <v>45407</v>
      </c>
      <c r="X2864">
        <f t="shared" ca="1" si="403"/>
        <v>34</v>
      </c>
      <c r="Y2864" t="str">
        <f t="shared" ca="1" si="404"/>
        <v>26-35</v>
      </c>
    </row>
    <row r="2865" spans="1:25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  <c r="I2865">
        <f>_xlfn.XLOOKUP(D2865,Products!A:A,Products!E:E)</f>
        <v>1095.72</v>
      </c>
      <c r="J2865">
        <f>_xlfn.XLOOKUP(D2865,Products!A:A,Products!F:F)</f>
        <v>822.2</v>
      </c>
      <c r="K2865" t="str">
        <f>_xlfn.XLOOKUP(D2865,Products!A:A,Products!C:C)</f>
        <v>Groceries</v>
      </c>
      <c r="L2865" t="str">
        <f>_xlfn.XLOOKUP(D2865,Products!A:A,Products!D:D)</f>
        <v>Snacks</v>
      </c>
      <c r="M2865">
        <f t="shared" si="396"/>
        <v>2191.44</v>
      </c>
      <c r="N2865">
        <f t="shared" si="397"/>
        <v>1644.4</v>
      </c>
      <c r="O2865">
        <f t="shared" si="398"/>
        <v>547.04</v>
      </c>
      <c r="P2865" s="8">
        <f t="shared" si="399"/>
        <v>0.24962581681451462</v>
      </c>
      <c r="Q2865">
        <f t="shared" si="400"/>
        <v>328.71600000000001</v>
      </c>
      <c r="R2865">
        <f t="shared" si="401"/>
        <v>1862.7240000000002</v>
      </c>
      <c r="S2865">
        <f t="shared" si="402"/>
        <v>218.32400000000007</v>
      </c>
      <c r="T2865" t="str">
        <f>_xlfn.XLOOKUP(C2865,Customers!A:A,Customers!D:D)</f>
        <v>M</v>
      </c>
      <c r="U2865" s="13">
        <f>_xlfn.XLOOKUP(C2865,Customers!A:A,Customers!E:E)</f>
        <v>22750</v>
      </c>
      <c r="V2865" t="str">
        <f>_xlfn.XLOOKUP(C2865,Customers!A:A,Customers!F:F)</f>
        <v>East Melissashire</v>
      </c>
      <c r="W2865" s="13">
        <f>_xlfn.XLOOKUP(C2865,Customers!A:A,Customers!G:G)</f>
        <v>45831</v>
      </c>
      <c r="X2865">
        <f t="shared" ca="1" si="403"/>
        <v>64</v>
      </c>
      <c r="Y2865" t="str">
        <f t="shared" ca="1" si="404"/>
        <v>50+</v>
      </c>
    </row>
    <row r="2866" spans="1:25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  <c r="I2866">
        <f>_xlfn.XLOOKUP(D2866,Products!A:A,Products!E:E)</f>
        <v>1165.3699999999999</v>
      </c>
      <c r="J2866">
        <f>_xlfn.XLOOKUP(D2866,Products!A:A,Products!F:F)</f>
        <v>926.55</v>
      </c>
      <c r="K2866" t="str">
        <f>_xlfn.XLOOKUP(D2866,Products!A:A,Products!C:C)</f>
        <v>Fashion</v>
      </c>
      <c r="L2866" t="str">
        <f>_xlfn.XLOOKUP(D2866,Products!A:A,Products!D:D)</f>
        <v>Clothing</v>
      </c>
      <c r="M2866">
        <f t="shared" si="396"/>
        <v>4661.4799999999996</v>
      </c>
      <c r="N2866">
        <f t="shared" si="397"/>
        <v>3706.2</v>
      </c>
      <c r="O2866">
        <f t="shared" si="398"/>
        <v>955.27999999999975</v>
      </c>
      <c r="P2866" s="8">
        <f t="shared" si="399"/>
        <v>0.20493062289230027</v>
      </c>
      <c r="Q2866">
        <f t="shared" si="400"/>
        <v>233.07399999999998</v>
      </c>
      <c r="R2866">
        <f t="shared" si="401"/>
        <v>4428.4059999999999</v>
      </c>
      <c r="S2866">
        <f t="shared" si="402"/>
        <v>722.20600000000013</v>
      </c>
      <c r="T2866" t="str">
        <f>_xlfn.XLOOKUP(C2866,Customers!A:A,Customers!D:D)</f>
        <v>F</v>
      </c>
      <c r="U2866" s="13">
        <f>_xlfn.XLOOKUP(C2866,Customers!A:A,Customers!E:E)</f>
        <v>22255</v>
      </c>
      <c r="V2866" t="str">
        <f>_xlfn.XLOOKUP(C2866,Customers!A:A,Customers!F:F)</f>
        <v>East Paulburgh</v>
      </c>
      <c r="W2866" s="13">
        <f>_xlfn.XLOOKUP(C2866,Customers!A:A,Customers!G:G)</f>
        <v>45465</v>
      </c>
      <c r="X2866">
        <f t="shared" ca="1" si="403"/>
        <v>65</v>
      </c>
      <c r="Y2866" t="str">
        <f t="shared" ca="1" si="404"/>
        <v>50+</v>
      </c>
    </row>
    <row r="2867" spans="1:25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  <c r="I2867">
        <f>_xlfn.XLOOKUP(D2867,Products!A:A,Products!E:E)</f>
        <v>1193.0899999999999</v>
      </c>
      <c r="J2867">
        <f>_xlfn.XLOOKUP(D2867,Products!A:A,Products!F:F)</f>
        <v>818.24</v>
      </c>
      <c r="K2867" t="str">
        <f>_xlfn.XLOOKUP(D2867,Products!A:A,Products!C:C)</f>
        <v>Electronics</v>
      </c>
      <c r="L2867" t="str">
        <f>_xlfn.XLOOKUP(D2867,Products!A:A,Products!D:D)</f>
        <v>Camera</v>
      </c>
      <c r="M2867">
        <f t="shared" si="396"/>
        <v>2386.1799999999998</v>
      </c>
      <c r="N2867">
        <f t="shared" si="397"/>
        <v>1636.48</v>
      </c>
      <c r="O2867">
        <f t="shared" si="398"/>
        <v>749.69999999999982</v>
      </c>
      <c r="P2867" s="8">
        <f t="shared" si="399"/>
        <v>0.31418417722049463</v>
      </c>
      <c r="Q2867">
        <f t="shared" si="400"/>
        <v>357.92699999999996</v>
      </c>
      <c r="R2867">
        <f t="shared" si="401"/>
        <v>2028.2529999999999</v>
      </c>
      <c r="S2867">
        <f t="shared" si="402"/>
        <v>391.77299999999991</v>
      </c>
      <c r="T2867" t="str">
        <f>_xlfn.XLOOKUP(C2867,Customers!A:A,Customers!D:D)</f>
        <v>F</v>
      </c>
      <c r="U2867" s="13">
        <f>_xlfn.XLOOKUP(C2867,Customers!A:A,Customers!E:E)</f>
        <v>21380</v>
      </c>
      <c r="V2867" t="str">
        <f>_xlfn.XLOOKUP(C2867,Customers!A:A,Customers!F:F)</f>
        <v>Kristinemouth</v>
      </c>
      <c r="W2867" s="13">
        <f>_xlfn.XLOOKUP(C2867,Customers!A:A,Customers!G:G)</f>
        <v>44723</v>
      </c>
      <c r="X2867">
        <f t="shared" ca="1" si="403"/>
        <v>67</v>
      </c>
      <c r="Y2867" t="str">
        <f t="shared" ca="1" si="404"/>
        <v>50+</v>
      </c>
    </row>
    <row r="2868" spans="1:25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  <c r="I2868">
        <f>_xlfn.XLOOKUP(D2868,Products!A:A,Products!E:E)</f>
        <v>1194.1199999999999</v>
      </c>
      <c r="J2868">
        <f>_xlfn.XLOOKUP(D2868,Products!A:A,Products!F:F)</f>
        <v>838.95</v>
      </c>
      <c r="K2868" t="str">
        <f>_xlfn.XLOOKUP(D2868,Products!A:A,Products!C:C)</f>
        <v>Electronics</v>
      </c>
      <c r="L2868" t="str">
        <f>_xlfn.XLOOKUP(D2868,Products!A:A,Products!D:D)</f>
        <v>Smartphone</v>
      </c>
      <c r="M2868">
        <f t="shared" si="396"/>
        <v>3582.3599999999997</v>
      </c>
      <c r="N2868">
        <f t="shared" si="397"/>
        <v>2516.8500000000004</v>
      </c>
      <c r="O2868">
        <f t="shared" si="398"/>
        <v>1065.5099999999993</v>
      </c>
      <c r="P2868" s="8">
        <f t="shared" si="399"/>
        <v>0.29743241885237648</v>
      </c>
      <c r="Q2868">
        <f t="shared" si="400"/>
        <v>537.35399999999993</v>
      </c>
      <c r="R2868">
        <f t="shared" si="401"/>
        <v>3045.0059999999999</v>
      </c>
      <c r="S2868">
        <f t="shared" si="402"/>
        <v>528.15599999999949</v>
      </c>
      <c r="T2868" t="str">
        <f>_xlfn.XLOOKUP(C2868,Customers!A:A,Customers!D:D)</f>
        <v>F</v>
      </c>
      <c r="U2868" s="13">
        <f>_xlfn.XLOOKUP(C2868,Customers!A:A,Customers!E:E)</f>
        <v>35371</v>
      </c>
      <c r="V2868" t="str">
        <f>_xlfn.XLOOKUP(C2868,Customers!A:A,Customers!F:F)</f>
        <v>Port Sandra</v>
      </c>
      <c r="W2868" s="13">
        <f>_xlfn.XLOOKUP(C2868,Customers!A:A,Customers!G:G)</f>
        <v>44851</v>
      </c>
      <c r="X2868">
        <f t="shared" ca="1" si="403"/>
        <v>29</v>
      </c>
      <c r="Y2868" t="str">
        <f t="shared" ca="1" si="404"/>
        <v>26-35</v>
      </c>
    </row>
    <row r="2869" spans="1:25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  <c r="I2869">
        <f>_xlfn.XLOOKUP(D2869,Products!A:A,Products!E:E)</f>
        <v>1227.24</v>
      </c>
      <c r="J2869">
        <f>_xlfn.XLOOKUP(D2869,Products!A:A,Products!F:F)</f>
        <v>977.09</v>
      </c>
      <c r="K2869" t="str">
        <f>_xlfn.XLOOKUP(D2869,Products!A:A,Products!C:C)</f>
        <v>Groceries</v>
      </c>
      <c r="L2869" t="str">
        <f>_xlfn.XLOOKUP(D2869,Products!A:A,Products!D:D)</f>
        <v>Dairy</v>
      </c>
      <c r="M2869">
        <f t="shared" si="396"/>
        <v>4908.96</v>
      </c>
      <c r="N2869">
        <f t="shared" si="397"/>
        <v>3908.36</v>
      </c>
      <c r="O2869">
        <f t="shared" si="398"/>
        <v>1000.5999999999999</v>
      </c>
      <c r="P2869" s="8">
        <f t="shared" si="399"/>
        <v>0.20383136142889735</v>
      </c>
      <c r="Q2869">
        <f t="shared" si="400"/>
        <v>490.89600000000002</v>
      </c>
      <c r="R2869">
        <f t="shared" si="401"/>
        <v>4418.0640000000003</v>
      </c>
      <c r="S2869">
        <f t="shared" si="402"/>
        <v>509.70400000000018</v>
      </c>
      <c r="T2869" t="str">
        <f>_xlfn.XLOOKUP(C2869,Customers!A:A,Customers!D:D)</f>
        <v>M</v>
      </c>
      <c r="U2869" s="13">
        <f>_xlfn.XLOOKUP(C2869,Customers!A:A,Customers!E:E)</f>
        <v>24703</v>
      </c>
      <c r="V2869" t="str">
        <f>_xlfn.XLOOKUP(C2869,Customers!A:A,Customers!F:F)</f>
        <v>Conwayside</v>
      </c>
      <c r="W2869" s="13">
        <f>_xlfn.XLOOKUP(C2869,Customers!A:A,Customers!G:G)</f>
        <v>45026</v>
      </c>
      <c r="X2869">
        <f t="shared" ca="1" si="403"/>
        <v>58</v>
      </c>
      <c r="Y2869" t="str">
        <f t="shared" ca="1" si="404"/>
        <v>50+</v>
      </c>
    </row>
    <row r="2870" spans="1:25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  <c r="I2870">
        <f>_xlfn.XLOOKUP(D2870,Products!A:A,Products!E:E)</f>
        <v>1853.77</v>
      </c>
      <c r="J2870">
        <f>_xlfn.XLOOKUP(D2870,Products!A:A,Products!F:F)</f>
        <v>1363.52</v>
      </c>
      <c r="K2870" t="str">
        <f>_xlfn.XLOOKUP(D2870,Products!A:A,Products!C:C)</f>
        <v>Fashion</v>
      </c>
      <c r="L2870" t="str">
        <f>_xlfn.XLOOKUP(D2870,Products!A:A,Products!D:D)</f>
        <v>Accessories</v>
      </c>
      <c r="M2870">
        <f t="shared" si="396"/>
        <v>1853.77</v>
      </c>
      <c r="N2870">
        <f t="shared" si="397"/>
        <v>1363.52</v>
      </c>
      <c r="O2870">
        <f t="shared" si="398"/>
        <v>490.25</v>
      </c>
      <c r="P2870" s="8">
        <f t="shared" si="399"/>
        <v>0.26446107122242779</v>
      </c>
      <c r="Q2870">
        <f t="shared" si="400"/>
        <v>0</v>
      </c>
      <c r="R2870">
        <f t="shared" si="401"/>
        <v>1853.77</v>
      </c>
      <c r="S2870">
        <f t="shared" si="402"/>
        <v>490.25</v>
      </c>
      <c r="T2870" t="str">
        <f>_xlfn.XLOOKUP(C2870,Customers!A:A,Customers!D:D)</f>
        <v>M</v>
      </c>
      <c r="U2870" s="13">
        <f>_xlfn.XLOOKUP(C2870,Customers!A:A,Customers!E:E)</f>
        <v>38540</v>
      </c>
      <c r="V2870" t="str">
        <f>_xlfn.XLOOKUP(C2870,Customers!A:A,Customers!F:F)</f>
        <v>South Jennifer</v>
      </c>
      <c r="W2870" s="13">
        <f>_xlfn.XLOOKUP(C2870,Customers!A:A,Customers!G:G)</f>
        <v>45897</v>
      </c>
      <c r="X2870">
        <f t="shared" ca="1" si="403"/>
        <v>20</v>
      </c>
      <c r="Y2870" t="str">
        <f t="shared" ca="1" si="404"/>
        <v>18-25</v>
      </c>
    </row>
    <row r="2871" spans="1:25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  <c r="I2871">
        <f>_xlfn.XLOOKUP(D2871,Products!A:A,Products!E:E)</f>
        <v>1396.22</v>
      </c>
      <c r="J2871">
        <f>_xlfn.XLOOKUP(D2871,Products!A:A,Products!F:F)</f>
        <v>1004.09</v>
      </c>
      <c r="K2871" t="str">
        <f>_xlfn.XLOOKUP(D2871,Products!A:A,Products!C:C)</f>
        <v>Fashion</v>
      </c>
      <c r="L2871" t="str">
        <f>_xlfn.XLOOKUP(D2871,Products!A:A,Products!D:D)</f>
        <v>Bags</v>
      </c>
      <c r="M2871">
        <f t="shared" si="396"/>
        <v>4188.66</v>
      </c>
      <c r="N2871">
        <f t="shared" si="397"/>
        <v>3012.27</v>
      </c>
      <c r="O2871">
        <f t="shared" si="398"/>
        <v>1176.3899999999999</v>
      </c>
      <c r="P2871" s="8">
        <f t="shared" si="399"/>
        <v>0.28085115526206472</v>
      </c>
      <c r="Q2871">
        <f t="shared" si="400"/>
        <v>0</v>
      </c>
      <c r="R2871">
        <f t="shared" si="401"/>
        <v>4188.66</v>
      </c>
      <c r="S2871">
        <f t="shared" si="402"/>
        <v>1176.3899999999999</v>
      </c>
      <c r="T2871" t="str">
        <f>_xlfn.XLOOKUP(C2871,Customers!A:A,Customers!D:D)</f>
        <v>F</v>
      </c>
      <c r="U2871" s="13">
        <f>_xlfn.XLOOKUP(C2871,Customers!A:A,Customers!E:E)</f>
        <v>38461</v>
      </c>
      <c r="V2871" t="str">
        <f>_xlfn.XLOOKUP(C2871,Customers!A:A,Customers!F:F)</f>
        <v>Port Allen</v>
      </c>
      <c r="W2871" s="13">
        <f>_xlfn.XLOOKUP(C2871,Customers!A:A,Customers!G:G)</f>
        <v>45334</v>
      </c>
      <c r="X2871">
        <f t="shared" ca="1" si="403"/>
        <v>21</v>
      </c>
      <c r="Y2871" t="str">
        <f t="shared" ca="1" si="404"/>
        <v>18-25</v>
      </c>
    </row>
    <row r="2872" spans="1:25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  <c r="I2872">
        <f>_xlfn.XLOOKUP(D2872,Products!A:A,Products!E:E)</f>
        <v>1193.0899999999999</v>
      </c>
      <c r="J2872">
        <f>_xlfn.XLOOKUP(D2872,Products!A:A,Products!F:F)</f>
        <v>818.24</v>
      </c>
      <c r="K2872" t="str">
        <f>_xlfn.XLOOKUP(D2872,Products!A:A,Products!C:C)</f>
        <v>Electronics</v>
      </c>
      <c r="L2872" t="str">
        <f>_xlfn.XLOOKUP(D2872,Products!A:A,Products!D:D)</f>
        <v>Camera</v>
      </c>
      <c r="M2872">
        <f t="shared" si="396"/>
        <v>2386.1799999999998</v>
      </c>
      <c r="N2872">
        <f t="shared" si="397"/>
        <v>1636.48</v>
      </c>
      <c r="O2872">
        <f t="shared" si="398"/>
        <v>749.69999999999982</v>
      </c>
      <c r="P2872" s="8">
        <f t="shared" si="399"/>
        <v>0.31418417722049463</v>
      </c>
      <c r="Q2872">
        <f t="shared" si="400"/>
        <v>119.309</v>
      </c>
      <c r="R2872">
        <f t="shared" si="401"/>
        <v>2266.8709999999996</v>
      </c>
      <c r="S2872">
        <f t="shared" si="402"/>
        <v>630.39099999999962</v>
      </c>
      <c r="T2872" t="str">
        <f>_xlfn.XLOOKUP(C2872,Customers!A:A,Customers!D:D)</f>
        <v>F</v>
      </c>
      <c r="U2872" s="13">
        <f>_xlfn.XLOOKUP(C2872,Customers!A:A,Customers!E:E)</f>
        <v>37223</v>
      </c>
      <c r="V2872" t="str">
        <f>_xlfn.XLOOKUP(C2872,Customers!A:A,Customers!F:F)</f>
        <v>Mendozaland</v>
      </c>
      <c r="W2872" s="13">
        <f>_xlfn.XLOOKUP(C2872,Customers!A:A,Customers!G:G)</f>
        <v>45277</v>
      </c>
      <c r="X2872">
        <f t="shared" ca="1" si="403"/>
        <v>24</v>
      </c>
      <c r="Y2872" t="str">
        <f t="shared" ca="1" si="404"/>
        <v>18-25</v>
      </c>
    </row>
    <row r="2873" spans="1:25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  <c r="I2873">
        <f>_xlfn.XLOOKUP(D2873,Products!A:A,Products!E:E)</f>
        <v>1286.55</v>
      </c>
      <c r="J2873">
        <f>_xlfn.XLOOKUP(D2873,Products!A:A,Products!F:F)</f>
        <v>797.54</v>
      </c>
      <c r="K2873" t="str">
        <f>_xlfn.XLOOKUP(D2873,Products!A:A,Products!C:C)</f>
        <v>Fashion</v>
      </c>
      <c r="L2873" t="str">
        <f>_xlfn.XLOOKUP(D2873,Products!A:A,Products!D:D)</f>
        <v>Accessories</v>
      </c>
      <c r="M2873">
        <f t="shared" si="396"/>
        <v>6432.75</v>
      </c>
      <c r="N2873">
        <f t="shared" si="397"/>
        <v>3987.7</v>
      </c>
      <c r="O2873">
        <f t="shared" si="398"/>
        <v>2445.0500000000002</v>
      </c>
      <c r="P2873" s="8">
        <f t="shared" si="399"/>
        <v>0.38009404997862506</v>
      </c>
      <c r="Q2873">
        <f t="shared" si="400"/>
        <v>643.27500000000009</v>
      </c>
      <c r="R2873">
        <f t="shared" si="401"/>
        <v>5789.4750000000004</v>
      </c>
      <c r="S2873">
        <f t="shared" si="402"/>
        <v>1801.7750000000005</v>
      </c>
      <c r="T2873" t="str">
        <f>_xlfn.XLOOKUP(C2873,Customers!A:A,Customers!D:D)</f>
        <v>F</v>
      </c>
      <c r="U2873" s="13">
        <f>_xlfn.XLOOKUP(C2873,Customers!A:A,Customers!E:E)</f>
        <v>30021</v>
      </c>
      <c r="V2873" t="str">
        <f>_xlfn.XLOOKUP(C2873,Customers!A:A,Customers!F:F)</f>
        <v>Peterside</v>
      </c>
      <c r="W2873" s="13">
        <f>_xlfn.XLOOKUP(C2873,Customers!A:A,Customers!G:G)</f>
        <v>45560</v>
      </c>
      <c r="X2873">
        <f t="shared" ca="1" si="403"/>
        <v>44</v>
      </c>
      <c r="Y2873" t="str">
        <f t="shared" ca="1" si="404"/>
        <v>36-50</v>
      </c>
    </row>
    <row r="2874" spans="1:25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  <c r="I2874">
        <f>_xlfn.XLOOKUP(D2874,Products!A:A,Products!E:E)</f>
        <v>1485.05</v>
      </c>
      <c r="J2874">
        <f>_xlfn.XLOOKUP(D2874,Products!A:A,Products!F:F)</f>
        <v>988.31</v>
      </c>
      <c r="K2874" t="str">
        <f>_xlfn.XLOOKUP(D2874,Products!A:A,Products!C:C)</f>
        <v>Fashion</v>
      </c>
      <c r="L2874" t="str">
        <f>_xlfn.XLOOKUP(D2874,Products!A:A,Products!D:D)</f>
        <v>Clothing</v>
      </c>
      <c r="M2874">
        <f t="shared" si="396"/>
        <v>2970.1</v>
      </c>
      <c r="N2874">
        <f t="shared" si="397"/>
        <v>1976.62</v>
      </c>
      <c r="O2874">
        <f t="shared" si="398"/>
        <v>993.48</v>
      </c>
      <c r="P2874" s="8">
        <f t="shared" si="399"/>
        <v>0.33449378808794317</v>
      </c>
      <c r="Q2874">
        <f t="shared" si="400"/>
        <v>297.01</v>
      </c>
      <c r="R2874">
        <f t="shared" si="401"/>
        <v>2673.09</v>
      </c>
      <c r="S2874">
        <f t="shared" si="402"/>
        <v>696.47000000000025</v>
      </c>
      <c r="T2874" t="str">
        <f>_xlfn.XLOOKUP(C2874,Customers!A:A,Customers!D:D)</f>
        <v>M</v>
      </c>
      <c r="U2874" s="13">
        <f>_xlfn.XLOOKUP(C2874,Customers!A:A,Customers!E:E)</f>
        <v>22556</v>
      </c>
      <c r="V2874" t="str">
        <f>_xlfn.XLOOKUP(C2874,Customers!A:A,Customers!F:F)</f>
        <v>Simonstad</v>
      </c>
      <c r="W2874" s="13">
        <f>_xlfn.XLOOKUP(C2874,Customers!A:A,Customers!G:G)</f>
        <v>45467</v>
      </c>
      <c r="X2874">
        <f t="shared" ca="1" si="403"/>
        <v>64</v>
      </c>
      <c r="Y2874" t="str">
        <f t="shared" ca="1" si="404"/>
        <v>50+</v>
      </c>
    </row>
    <row r="2875" spans="1:25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  <c r="I2875">
        <f>_xlfn.XLOOKUP(D2875,Products!A:A,Products!E:E)</f>
        <v>1487.41</v>
      </c>
      <c r="J2875">
        <f>_xlfn.XLOOKUP(D2875,Products!A:A,Products!F:F)</f>
        <v>813.07</v>
      </c>
      <c r="K2875" t="str">
        <f>_xlfn.XLOOKUP(D2875,Products!A:A,Products!C:C)</f>
        <v>Electronics</v>
      </c>
      <c r="L2875" t="str">
        <f>_xlfn.XLOOKUP(D2875,Products!A:A,Products!D:D)</f>
        <v>Smartphone</v>
      </c>
      <c r="M2875">
        <f t="shared" si="396"/>
        <v>2974.82</v>
      </c>
      <c r="N2875">
        <f t="shared" si="397"/>
        <v>1626.14</v>
      </c>
      <c r="O2875">
        <f t="shared" si="398"/>
        <v>1348.68</v>
      </c>
      <c r="P2875" s="8">
        <f t="shared" si="399"/>
        <v>0.45336524562830693</v>
      </c>
      <c r="Q2875">
        <f t="shared" si="400"/>
        <v>148.74100000000001</v>
      </c>
      <c r="R2875">
        <f t="shared" si="401"/>
        <v>2826.0790000000002</v>
      </c>
      <c r="S2875">
        <f t="shared" si="402"/>
        <v>1199.9390000000001</v>
      </c>
      <c r="T2875" t="str">
        <f>_xlfn.XLOOKUP(C2875,Customers!A:A,Customers!D:D)</f>
        <v>M</v>
      </c>
      <c r="U2875" s="13">
        <f>_xlfn.XLOOKUP(C2875,Customers!A:A,Customers!E:E)</f>
        <v>37990</v>
      </c>
      <c r="V2875" t="str">
        <f>_xlfn.XLOOKUP(C2875,Customers!A:A,Customers!F:F)</f>
        <v>Shepherdburgh</v>
      </c>
      <c r="W2875" s="13">
        <f>_xlfn.XLOOKUP(C2875,Customers!A:A,Customers!G:G)</f>
        <v>45538</v>
      </c>
      <c r="X2875">
        <f t="shared" ca="1" si="403"/>
        <v>22</v>
      </c>
      <c r="Y2875" t="str">
        <f t="shared" ca="1" si="404"/>
        <v>18-25</v>
      </c>
    </row>
    <row r="2876" spans="1:25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  <c r="I2876">
        <f>_xlfn.XLOOKUP(D2876,Products!A:A,Products!E:E)</f>
        <v>564.41999999999996</v>
      </c>
      <c r="J2876">
        <f>_xlfn.XLOOKUP(D2876,Products!A:A,Products!F:F)</f>
        <v>293.95999999999998</v>
      </c>
      <c r="K2876" t="str">
        <f>_xlfn.XLOOKUP(D2876,Products!A:A,Products!C:C)</f>
        <v>Fashion</v>
      </c>
      <c r="L2876" t="str">
        <f>_xlfn.XLOOKUP(D2876,Products!A:A,Products!D:D)</f>
        <v>Accessories</v>
      </c>
      <c r="M2876">
        <f t="shared" si="396"/>
        <v>2822.1</v>
      </c>
      <c r="N2876">
        <f t="shared" si="397"/>
        <v>1469.8</v>
      </c>
      <c r="O2876">
        <f t="shared" si="398"/>
        <v>1352.3</v>
      </c>
      <c r="P2876" s="8">
        <f t="shared" si="399"/>
        <v>0.47918216930654478</v>
      </c>
      <c r="Q2876">
        <f t="shared" si="400"/>
        <v>423.315</v>
      </c>
      <c r="R2876">
        <f t="shared" si="401"/>
        <v>2398.7849999999999</v>
      </c>
      <c r="S2876">
        <f t="shared" si="402"/>
        <v>928.9849999999999</v>
      </c>
      <c r="T2876" t="str">
        <f>_xlfn.XLOOKUP(C2876,Customers!A:A,Customers!D:D)</f>
        <v>F</v>
      </c>
      <c r="U2876" s="13">
        <f>_xlfn.XLOOKUP(C2876,Customers!A:A,Customers!E:E)</f>
        <v>34980</v>
      </c>
      <c r="V2876" t="str">
        <f>_xlfn.XLOOKUP(C2876,Customers!A:A,Customers!F:F)</f>
        <v>Lake Dale</v>
      </c>
      <c r="W2876" s="13">
        <f>_xlfn.XLOOKUP(C2876,Customers!A:A,Customers!G:G)</f>
        <v>45124</v>
      </c>
      <c r="X2876">
        <f t="shared" ca="1" si="403"/>
        <v>30</v>
      </c>
      <c r="Y2876" t="str">
        <f t="shared" ca="1" si="404"/>
        <v>26-35</v>
      </c>
    </row>
    <row r="2877" spans="1:25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  <c r="I2877">
        <f>_xlfn.XLOOKUP(D2877,Products!A:A,Products!E:E)</f>
        <v>1635.01</v>
      </c>
      <c r="J2877">
        <f>_xlfn.XLOOKUP(D2877,Products!A:A,Products!F:F)</f>
        <v>1043.29</v>
      </c>
      <c r="K2877" t="str">
        <f>_xlfn.XLOOKUP(D2877,Products!A:A,Products!C:C)</f>
        <v>Electronics</v>
      </c>
      <c r="L2877" t="str">
        <f>_xlfn.XLOOKUP(D2877,Products!A:A,Products!D:D)</f>
        <v>Television</v>
      </c>
      <c r="M2877">
        <f t="shared" si="396"/>
        <v>6540.04</v>
      </c>
      <c r="N2877">
        <f t="shared" si="397"/>
        <v>4173.16</v>
      </c>
      <c r="O2877">
        <f t="shared" si="398"/>
        <v>2366.88</v>
      </c>
      <c r="P2877" s="8">
        <f t="shared" si="399"/>
        <v>0.36190604338811383</v>
      </c>
      <c r="Q2877">
        <f t="shared" si="400"/>
        <v>654.00400000000002</v>
      </c>
      <c r="R2877">
        <f t="shared" si="401"/>
        <v>5886.0360000000001</v>
      </c>
      <c r="S2877">
        <f t="shared" si="402"/>
        <v>1712.8760000000002</v>
      </c>
      <c r="T2877" t="str">
        <f>_xlfn.XLOOKUP(C2877,Customers!A:A,Customers!D:D)</f>
        <v>F</v>
      </c>
      <c r="U2877" s="13">
        <f>_xlfn.XLOOKUP(C2877,Customers!A:A,Customers!E:E)</f>
        <v>23256</v>
      </c>
      <c r="V2877" t="str">
        <f>_xlfn.XLOOKUP(C2877,Customers!A:A,Customers!F:F)</f>
        <v>North Lisa</v>
      </c>
      <c r="W2877" s="13">
        <f>_xlfn.XLOOKUP(C2877,Customers!A:A,Customers!G:G)</f>
        <v>44258</v>
      </c>
      <c r="X2877">
        <f t="shared" ca="1" si="403"/>
        <v>62</v>
      </c>
      <c r="Y2877" t="str">
        <f t="shared" ca="1" si="404"/>
        <v>50+</v>
      </c>
    </row>
    <row r="2878" spans="1:25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  <c r="I2878">
        <f>_xlfn.XLOOKUP(D2878,Products!A:A,Products!E:E)</f>
        <v>1878.47</v>
      </c>
      <c r="J2878">
        <f>_xlfn.XLOOKUP(D2878,Products!A:A,Products!F:F)</f>
        <v>1014.91</v>
      </c>
      <c r="K2878" t="str">
        <f>_xlfn.XLOOKUP(D2878,Products!A:A,Products!C:C)</f>
        <v>Fashion</v>
      </c>
      <c r="L2878" t="str">
        <f>_xlfn.XLOOKUP(D2878,Products!A:A,Products!D:D)</f>
        <v>Footwear</v>
      </c>
      <c r="M2878">
        <f t="shared" si="396"/>
        <v>7513.88</v>
      </c>
      <c r="N2878">
        <f t="shared" si="397"/>
        <v>4059.64</v>
      </c>
      <c r="O2878">
        <f t="shared" si="398"/>
        <v>3454.2400000000002</v>
      </c>
      <c r="P2878" s="8">
        <f t="shared" si="399"/>
        <v>0.45971455493034225</v>
      </c>
      <c r="Q2878">
        <f t="shared" si="400"/>
        <v>0</v>
      </c>
      <c r="R2878">
        <f t="shared" si="401"/>
        <v>7513.88</v>
      </c>
      <c r="S2878">
        <f t="shared" si="402"/>
        <v>3454.2400000000002</v>
      </c>
      <c r="T2878" t="str">
        <f>_xlfn.XLOOKUP(C2878,Customers!A:A,Customers!D:D)</f>
        <v>M</v>
      </c>
      <c r="U2878" s="13">
        <f>_xlfn.XLOOKUP(C2878,Customers!A:A,Customers!E:E)</f>
        <v>37417</v>
      </c>
      <c r="V2878" t="str">
        <f>_xlfn.XLOOKUP(C2878,Customers!A:A,Customers!F:F)</f>
        <v>Thomashaven</v>
      </c>
      <c r="W2878" s="13">
        <f>_xlfn.XLOOKUP(C2878,Customers!A:A,Customers!G:G)</f>
        <v>44800</v>
      </c>
      <c r="X2878">
        <f t="shared" ca="1" si="403"/>
        <v>24</v>
      </c>
      <c r="Y2878" t="str">
        <f t="shared" ca="1" si="404"/>
        <v>18-25</v>
      </c>
    </row>
    <row r="2879" spans="1:25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  <c r="I2879">
        <f>_xlfn.XLOOKUP(D2879,Products!A:A,Products!E:E)</f>
        <v>1079.8900000000001</v>
      </c>
      <c r="J2879">
        <f>_xlfn.XLOOKUP(D2879,Products!A:A,Products!F:F)</f>
        <v>703.83</v>
      </c>
      <c r="K2879" t="str">
        <f>_xlfn.XLOOKUP(D2879,Products!A:A,Products!C:C)</f>
        <v>Electronics</v>
      </c>
      <c r="L2879" t="str">
        <f>_xlfn.XLOOKUP(D2879,Products!A:A,Products!D:D)</f>
        <v>Smartphone</v>
      </c>
      <c r="M2879">
        <f t="shared" si="396"/>
        <v>4319.5600000000004</v>
      </c>
      <c r="N2879">
        <f t="shared" si="397"/>
        <v>2815.32</v>
      </c>
      <c r="O2879">
        <f t="shared" si="398"/>
        <v>1504.2400000000002</v>
      </c>
      <c r="P2879" s="8">
        <f t="shared" si="399"/>
        <v>0.34823917250831105</v>
      </c>
      <c r="Q2879">
        <f t="shared" si="400"/>
        <v>647.93400000000008</v>
      </c>
      <c r="R2879">
        <f t="shared" si="401"/>
        <v>3671.6260000000002</v>
      </c>
      <c r="S2879">
        <f t="shared" si="402"/>
        <v>856.30600000000004</v>
      </c>
      <c r="T2879" t="str">
        <f>_xlfn.XLOOKUP(C2879,Customers!A:A,Customers!D:D)</f>
        <v>F</v>
      </c>
      <c r="U2879" s="13">
        <f>_xlfn.XLOOKUP(C2879,Customers!A:A,Customers!E:E)</f>
        <v>33347</v>
      </c>
      <c r="V2879" t="str">
        <f>_xlfn.XLOOKUP(C2879,Customers!A:A,Customers!F:F)</f>
        <v>North George</v>
      </c>
      <c r="W2879" s="13">
        <f>_xlfn.XLOOKUP(C2879,Customers!A:A,Customers!G:G)</f>
        <v>45007</v>
      </c>
      <c r="X2879">
        <f t="shared" ca="1" si="403"/>
        <v>35</v>
      </c>
      <c r="Y2879" t="str">
        <f t="shared" ca="1" si="404"/>
        <v>26-35</v>
      </c>
    </row>
    <row r="2880" spans="1:25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  <c r="I2880">
        <f>_xlfn.XLOOKUP(D2880,Products!A:A,Products!E:E)</f>
        <v>1095.72</v>
      </c>
      <c r="J2880">
        <f>_xlfn.XLOOKUP(D2880,Products!A:A,Products!F:F)</f>
        <v>822.2</v>
      </c>
      <c r="K2880" t="str">
        <f>_xlfn.XLOOKUP(D2880,Products!A:A,Products!C:C)</f>
        <v>Groceries</v>
      </c>
      <c r="L2880" t="str">
        <f>_xlfn.XLOOKUP(D2880,Products!A:A,Products!D:D)</f>
        <v>Snacks</v>
      </c>
      <c r="M2880">
        <f t="shared" si="396"/>
        <v>5478.6</v>
      </c>
      <c r="N2880">
        <f t="shared" si="397"/>
        <v>4111</v>
      </c>
      <c r="O2880">
        <f t="shared" si="398"/>
        <v>1367.6000000000004</v>
      </c>
      <c r="P2880" s="8">
        <f t="shared" si="399"/>
        <v>0.24962581681451471</v>
      </c>
      <c r="Q2880">
        <f t="shared" si="400"/>
        <v>547.86</v>
      </c>
      <c r="R2880">
        <f t="shared" si="401"/>
        <v>4930.7400000000007</v>
      </c>
      <c r="S2880">
        <f t="shared" si="402"/>
        <v>819.74000000000069</v>
      </c>
      <c r="T2880" t="str">
        <f>_xlfn.XLOOKUP(C2880,Customers!A:A,Customers!D:D)</f>
        <v>M</v>
      </c>
      <c r="U2880" s="13">
        <f>_xlfn.XLOOKUP(C2880,Customers!A:A,Customers!E:E)</f>
        <v>22326</v>
      </c>
      <c r="V2880" t="str">
        <f>_xlfn.XLOOKUP(C2880,Customers!A:A,Customers!F:F)</f>
        <v>Bryanside</v>
      </c>
      <c r="W2880" s="13">
        <f>_xlfn.XLOOKUP(C2880,Customers!A:A,Customers!G:G)</f>
        <v>45653</v>
      </c>
      <c r="X2880">
        <f t="shared" ca="1" si="403"/>
        <v>65</v>
      </c>
      <c r="Y2880" t="str">
        <f t="shared" ca="1" si="404"/>
        <v>50+</v>
      </c>
    </row>
    <row r="2881" spans="1:25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  <c r="I2881">
        <f>_xlfn.XLOOKUP(D2881,Products!A:A,Products!E:E)</f>
        <v>818.76</v>
      </c>
      <c r="J2881">
        <f>_xlfn.XLOOKUP(D2881,Products!A:A,Products!F:F)</f>
        <v>527.62</v>
      </c>
      <c r="K2881" t="str">
        <f>_xlfn.XLOOKUP(D2881,Products!A:A,Products!C:C)</f>
        <v>Electronics</v>
      </c>
      <c r="L2881" t="str">
        <f>_xlfn.XLOOKUP(D2881,Products!A:A,Products!D:D)</f>
        <v>Television</v>
      </c>
      <c r="M2881">
        <f t="shared" si="396"/>
        <v>1637.52</v>
      </c>
      <c r="N2881">
        <f t="shared" si="397"/>
        <v>1055.24</v>
      </c>
      <c r="O2881">
        <f t="shared" si="398"/>
        <v>582.28</v>
      </c>
      <c r="P2881" s="8">
        <f t="shared" si="399"/>
        <v>0.35558649665347597</v>
      </c>
      <c r="Q2881">
        <f t="shared" si="400"/>
        <v>245.62799999999999</v>
      </c>
      <c r="R2881">
        <f t="shared" si="401"/>
        <v>1391.8920000000001</v>
      </c>
      <c r="S2881">
        <f t="shared" si="402"/>
        <v>336.65200000000004</v>
      </c>
      <c r="T2881" t="str">
        <f>_xlfn.XLOOKUP(C2881,Customers!A:A,Customers!D:D)</f>
        <v>M</v>
      </c>
      <c r="U2881" s="13">
        <f>_xlfn.XLOOKUP(C2881,Customers!A:A,Customers!E:E)</f>
        <v>26101</v>
      </c>
      <c r="V2881" t="str">
        <f>_xlfn.XLOOKUP(C2881,Customers!A:A,Customers!F:F)</f>
        <v>Juliefurt</v>
      </c>
      <c r="W2881" s="13">
        <f>_xlfn.XLOOKUP(C2881,Customers!A:A,Customers!G:G)</f>
        <v>44841</v>
      </c>
      <c r="X2881">
        <f t="shared" ca="1" si="403"/>
        <v>55</v>
      </c>
      <c r="Y2881" t="str">
        <f t="shared" ca="1" si="404"/>
        <v>50+</v>
      </c>
    </row>
    <row r="2882" spans="1:25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  <c r="I2882">
        <f>_xlfn.XLOOKUP(D2882,Products!A:A,Products!E:E)</f>
        <v>1798.97</v>
      </c>
      <c r="J2882">
        <f>_xlfn.XLOOKUP(D2882,Products!A:A,Products!F:F)</f>
        <v>1329.15</v>
      </c>
      <c r="K2882" t="str">
        <f>_xlfn.XLOOKUP(D2882,Products!A:A,Products!C:C)</f>
        <v>Fashion</v>
      </c>
      <c r="L2882" t="str">
        <f>_xlfn.XLOOKUP(D2882,Products!A:A,Products!D:D)</f>
        <v>Accessories</v>
      </c>
      <c r="M2882">
        <f t="shared" si="396"/>
        <v>5396.91</v>
      </c>
      <c r="N2882">
        <f t="shared" si="397"/>
        <v>3987.4500000000003</v>
      </c>
      <c r="O2882">
        <f t="shared" si="398"/>
        <v>1409.4599999999996</v>
      </c>
      <c r="P2882" s="8">
        <f t="shared" si="399"/>
        <v>0.26116055298309582</v>
      </c>
      <c r="Q2882">
        <f t="shared" si="400"/>
        <v>539.69100000000003</v>
      </c>
      <c r="R2882">
        <f t="shared" si="401"/>
        <v>4857.2190000000001</v>
      </c>
      <c r="S2882">
        <f t="shared" si="402"/>
        <v>869.76899999999978</v>
      </c>
      <c r="T2882" t="str">
        <f>_xlfn.XLOOKUP(C2882,Customers!A:A,Customers!D:D)</f>
        <v>M</v>
      </c>
      <c r="U2882" s="13">
        <f>_xlfn.XLOOKUP(C2882,Customers!A:A,Customers!E:E)</f>
        <v>29315</v>
      </c>
      <c r="V2882" t="str">
        <f>_xlfn.XLOOKUP(C2882,Customers!A:A,Customers!F:F)</f>
        <v>West Paulfurt</v>
      </c>
      <c r="W2882" s="13">
        <f>_xlfn.XLOOKUP(C2882,Customers!A:A,Customers!G:G)</f>
        <v>45654</v>
      </c>
      <c r="X2882">
        <f t="shared" ca="1" si="403"/>
        <v>46</v>
      </c>
      <c r="Y2882" t="str">
        <f t="shared" ca="1" si="404"/>
        <v>36-50</v>
      </c>
    </row>
    <row r="2883" spans="1:25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  <c r="I2883">
        <f>_xlfn.XLOOKUP(D2883,Products!A:A,Products!E:E)</f>
        <v>1165.3699999999999</v>
      </c>
      <c r="J2883">
        <f>_xlfn.XLOOKUP(D2883,Products!A:A,Products!F:F)</f>
        <v>926.55</v>
      </c>
      <c r="K2883" t="str">
        <f>_xlfn.XLOOKUP(D2883,Products!A:A,Products!C:C)</f>
        <v>Fashion</v>
      </c>
      <c r="L2883" t="str">
        <f>_xlfn.XLOOKUP(D2883,Products!A:A,Products!D:D)</f>
        <v>Clothing</v>
      </c>
      <c r="M2883">
        <f t="shared" ref="M2883:M2946" si="405">F2883*I2883</f>
        <v>2330.7399999999998</v>
      </c>
      <c r="N2883">
        <f t="shared" ref="N2883:N2946" si="406">F2883*J2883</f>
        <v>1853.1</v>
      </c>
      <c r="O2883">
        <f t="shared" ref="O2883:O2946" si="407">M2883-N2883</f>
        <v>477.63999999999987</v>
      </c>
      <c r="P2883" s="8">
        <f t="shared" ref="P2883:P2946" si="408">O2883/M2883</f>
        <v>0.20493062289230027</v>
      </c>
      <c r="Q2883">
        <f t="shared" ref="Q2883:Q2946" si="409">M2883*G2883</f>
        <v>116.53699999999999</v>
      </c>
      <c r="R2883">
        <f t="shared" ref="R2883:R2946" si="410">M2883-Q2883</f>
        <v>2214.203</v>
      </c>
      <c r="S2883">
        <f t="shared" ref="S2883:S2946" si="411">R2883-N2883</f>
        <v>361.10300000000007</v>
      </c>
      <c r="T2883" t="str">
        <f>_xlfn.XLOOKUP(C2883,Customers!A:A,Customers!D:D)</f>
        <v>M</v>
      </c>
      <c r="U2883" s="13">
        <f>_xlfn.XLOOKUP(C2883,Customers!A:A,Customers!E:E)</f>
        <v>30183</v>
      </c>
      <c r="V2883" t="str">
        <f>_xlfn.XLOOKUP(C2883,Customers!A:A,Customers!F:F)</f>
        <v>Seanville</v>
      </c>
      <c r="W2883" s="13">
        <f>_xlfn.XLOOKUP(C2883,Customers!A:A,Customers!G:G)</f>
        <v>44184</v>
      </c>
      <c r="X2883">
        <f t="shared" ref="X2883:X2946" ca="1" si="412">DATEDIF(U2883, TODAY(),"Y")</f>
        <v>43</v>
      </c>
      <c r="Y2883" t="str">
        <f t="shared" ref="Y2883:Y2946" ca="1" si="413">IF(X2883&lt;=25,"18-25",IF(X2883&lt;=35,"26-35", IF(X2883&lt;=50,"36-50","50+")))</f>
        <v>36-50</v>
      </c>
    </row>
    <row r="2884" spans="1:25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  <c r="I2884">
        <f>_xlfn.XLOOKUP(D2884,Products!A:A,Products!E:E)</f>
        <v>1216.3599999999999</v>
      </c>
      <c r="J2884">
        <f>_xlfn.XLOOKUP(D2884,Products!A:A,Products!F:F)</f>
        <v>794.8</v>
      </c>
      <c r="K2884" t="str">
        <f>_xlfn.XLOOKUP(D2884,Products!A:A,Products!C:C)</f>
        <v>Fashion</v>
      </c>
      <c r="L2884" t="str">
        <f>_xlfn.XLOOKUP(D2884,Products!A:A,Products!D:D)</f>
        <v>Bags</v>
      </c>
      <c r="M2884">
        <f t="shared" si="405"/>
        <v>2432.7199999999998</v>
      </c>
      <c r="N2884">
        <f t="shared" si="406"/>
        <v>1589.6</v>
      </c>
      <c r="O2884">
        <f t="shared" si="407"/>
        <v>843.11999999999989</v>
      </c>
      <c r="P2884" s="8">
        <f t="shared" si="408"/>
        <v>0.34657502713012595</v>
      </c>
      <c r="Q2884">
        <f t="shared" si="409"/>
        <v>0</v>
      </c>
      <c r="R2884">
        <f t="shared" si="410"/>
        <v>2432.7199999999998</v>
      </c>
      <c r="S2884">
        <f t="shared" si="411"/>
        <v>843.11999999999989</v>
      </c>
      <c r="T2884" t="str">
        <f>_xlfn.XLOOKUP(C2884,Customers!A:A,Customers!D:D)</f>
        <v>M</v>
      </c>
      <c r="U2884" s="13">
        <f>_xlfn.XLOOKUP(C2884,Customers!A:A,Customers!E:E)</f>
        <v>38540</v>
      </c>
      <c r="V2884" t="str">
        <f>_xlfn.XLOOKUP(C2884,Customers!A:A,Customers!F:F)</f>
        <v>South Jennifer</v>
      </c>
      <c r="W2884" s="13">
        <f>_xlfn.XLOOKUP(C2884,Customers!A:A,Customers!G:G)</f>
        <v>45897</v>
      </c>
      <c r="X2884">
        <f t="shared" ca="1" si="412"/>
        <v>20</v>
      </c>
      <c r="Y2884" t="str">
        <f t="shared" ca="1" si="413"/>
        <v>18-25</v>
      </c>
    </row>
    <row r="2885" spans="1:25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  <c r="I2885">
        <f>_xlfn.XLOOKUP(D2885,Products!A:A,Products!E:E)</f>
        <v>29.24</v>
      </c>
      <c r="J2885">
        <f>_xlfn.XLOOKUP(D2885,Products!A:A,Products!F:F)</f>
        <v>15.28</v>
      </c>
      <c r="K2885" t="str">
        <f>_xlfn.XLOOKUP(D2885,Products!A:A,Products!C:C)</f>
        <v>Fashion</v>
      </c>
      <c r="L2885" t="str">
        <f>_xlfn.XLOOKUP(D2885,Products!A:A,Products!D:D)</f>
        <v>Watches</v>
      </c>
      <c r="M2885">
        <f t="shared" si="405"/>
        <v>87.72</v>
      </c>
      <c r="N2885">
        <f t="shared" si="406"/>
        <v>45.839999999999996</v>
      </c>
      <c r="O2885">
        <f t="shared" si="407"/>
        <v>41.88</v>
      </c>
      <c r="P2885" s="8">
        <f t="shared" si="408"/>
        <v>0.47742818057455544</v>
      </c>
      <c r="Q2885">
        <f t="shared" si="409"/>
        <v>0</v>
      </c>
      <c r="R2885">
        <f t="shared" si="410"/>
        <v>87.72</v>
      </c>
      <c r="S2885">
        <f t="shared" si="411"/>
        <v>41.88</v>
      </c>
      <c r="T2885" t="str">
        <f>_xlfn.XLOOKUP(C2885,Customers!A:A,Customers!D:D)</f>
        <v>F</v>
      </c>
      <c r="U2885" s="13">
        <f>_xlfn.XLOOKUP(C2885,Customers!A:A,Customers!E:E)</f>
        <v>31328</v>
      </c>
      <c r="V2885" t="str">
        <f>_xlfn.XLOOKUP(C2885,Customers!A:A,Customers!F:F)</f>
        <v>Lake Lindsay</v>
      </c>
      <c r="W2885" s="13">
        <f>_xlfn.XLOOKUP(C2885,Customers!A:A,Customers!G:G)</f>
        <v>45889</v>
      </c>
      <c r="X2885">
        <f t="shared" ca="1" si="412"/>
        <v>40</v>
      </c>
      <c r="Y2885" t="str">
        <f t="shared" ca="1" si="413"/>
        <v>36-50</v>
      </c>
    </row>
    <row r="2886" spans="1:25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  <c r="I2886">
        <f>_xlfn.XLOOKUP(D2886,Products!A:A,Products!E:E)</f>
        <v>429.15</v>
      </c>
      <c r="J2886">
        <f>_xlfn.XLOOKUP(D2886,Products!A:A,Products!F:F)</f>
        <v>258.72000000000003</v>
      </c>
      <c r="K2886" t="str">
        <f>_xlfn.XLOOKUP(D2886,Products!A:A,Products!C:C)</f>
        <v>Fashion</v>
      </c>
      <c r="L2886" t="str">
        <f>_xlfn.XLOOKUP(D2886,Products!A:A,Products!D:D)</f>
        <v>Watches</v>
      </c>
      <c r="M2886">
        <f t="shared" si="405"/>
        <v>429.15</v>
      </c>
      <c r="N2886">
        <f t="shared" si="406"/>
        <v>258.72000000000003</v>
      </c>
      <c r="O2886">
        <f t="shared" si="407"/>
        <v>170.42999999999995</v>
      </c>
      <c r="P2886" s="8">
        <f t="shared" si="408"/>
        <v>0.39713386927647665</v>
      </c>
      <c r="Q2886">
        <f t="shared" si="409"/>
        <v>64.372499999999988</v>
      </c>
      <c r="R2886">
        <f t="shared" si="410"/>
        <v>364.77749999999997</v>
      </c>
      <c r="S2886">
        <f t="shared" si="411"/>
        <v>106.05749999999995</v>
      </c>
      <c r="T2886" t="str">
        <f>_xlfn.XLOOKUP(C2886,Customers!A:A,Customers!D:D)</f>
        <v>M</v>
      </c>
      <c r="U2886" s="13">
        <f>_xlfn.XLOOKUP(C2886,Customers!A:A,Customers!E:E)</f>
        <v>24005</v>
      </c>
      <c r="V2886" t="str">
        <f>_xlfn.XLOOKUP(C2886,Customers!A:A,Customers!F:F)</f>
        <v>Kevinshire</v>
      </c>
      <c r="W2886" s="13">
        <f>_xlfn.XLOOKUP(C2886,Customers!A:A,Customers!G:G)</f>
        <v>45374</v>
      </c>
      <c r="X2886">
        <f t="shared" ca="1" si="412"/>
        <v>60</v>
      </c>
      <c r="Y2886" t="str">
        <f t="shared" ca="1" si="413"/>
        <v>50+</v>
      </c>
    </row>
    <row r="2887" spans="1:25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  <c r="I2887">
        <f>_xlfn.XLOOKUP(D2887,Products!A:A,Products!E:E)</f>
        <v>1853.77</v>
      </c>
      <c r="J2887">
        <f>_xlfn.XLOOKUP(D2887,Products!A:A,Products!F:F)</f>
        <v>1363.52</v>
      </c>
      <c r="K2887" t="str">
        <f>_xlfn.XLOOKUP(D2887,Products!A:A,Products!C:C)</f>
        <v>Fashion</v>
      </c>
      <c r="L2887" t="str">
        <f>_xlfn.XLOOKUP(D2887,Products!A:A,Products!D:D)</f>
        <v>Accessories</v>
      </c>
      <c r="M2887">
        <f t="shared" si="405"/>
        <v>3707.54</v>
      </c>
      <c r="N2887">
        <f t="shared" si="406"/>
        <v>2727.04</v>
      </c>
      <c r="O2887">
        <f t="shared" si="407"/>
        <v>980.5</v>
      </c>
      <c r="P2887" s="8">
        <f t="shared" si="408"/>
        <v>0.26446107122242779</v>
      </c>
      <c r="Q2887">
        <f t="shared" si="409"/>
        <v>370.75400000000002</v>
      </c>
      <c r="R2887">
        <f t="shared" si="410"/>
        <v>3336.7860000000001</v>
      </c>
      <c r="S2887">
        <f t="shared" si="411"/>
        <v>609.74600000000009</v>
      </c>
      <c r="T2887" t="str">
        <f>_xlfn.XLOOKUP(C2887,Customers!A:A,Customers!D:D)</f>
        <v>M</v>
      </c>
      <c r="U2887" s="13">
        <f>_xlfn.XLOOKUP(C2887,Customers!A:A,Customers!E:E)</f>
        <v>22937</v>
      </c>
      <c r="V2887" t="str">
        <f>_xlfn.XLOOKUP(C2887,Customers!A:A,Customers!F:F)</f>
        <v>Seanland</v>
      </c>
      <c r="W2887" s="13">
        <f>_xlfn.XLOOKUP(C2887,Customers!A:A,Customers!G:G)</f>
        <v>45876</v>
      </c>
      <c r="X2887">
        <f t="shared" ca="1" si="412"/>
        <v>63</v>
      </c>
      <c r="Y2887" t="str">
        <f t="shared" ca="1" si="413"/>
        <v>50+</v>
      </c>
    </row>
    <row r="2888" spans="1:25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  <c r="I2888">
        <f>_xlfn.XLOOKUP(D2888,Products!A:A,Products!E:E)</f>
        <v>1197.18</v>
      </c>
      <c r="J2888">
        <f>_xlfn.XLOOKUP(D2888,Products!A:A,Products!F:F)</f>
        <v>722.74</v>
      </c>
      <c r="K2888" t="str">
        <f>_xlfn.XLOOKUP(D2888,Products!A:A,Products!C:C)</f>
        <v>Electronics</v>
      </c>
      <c r="L2888" t="str">
        <f>_xlfn.XLOOKUP(D2888,Products!A:A,Products!D:D)</f>
        <v>Smartphone</v>
      </c>
      <c r="M2888">
        <f t="shared" si="405"/>
        <v>2394.36</v>
      </c>
      <c r="N2888">
        <f t="shared" si="406"/>
        <v>1445.48</v>
      </c>
      <c r="O2888">
        <f t="shared" si="407"/>
        <v>948.88000000000011</v>
      </c>
      <c r="P2888" s="8">
        <f t="shared" si="408"/>
        <v>0.39629796688885549</v>
      </c>
      <c r="Q2888">
        <f t="shared" si="409"/>
        <v>0</v>
      </c>
      <c r="R2888">
        <f t="shared" si="410"/>
        <v>2394.36</v>
      </c>
      <c r="S2888">
        <f t="shared" si="411"/>
        <v>948.88000000000011</v>
      </c>
      <c r="T2888" t="str">
        <f>_xlfn.XLOOKUP(C2888,Customers!A:A,Customers!D:D)</f>
        <v>M</v>
      </c>
      <c r="U2888" s="13">
        <f>_xlfn.XLOOKUP(C2888,Customers!A:A,Customers!E:E)</f>
        <v>29315</v>
      </c>
      <c r="V2888" t="str">
        <f>_xlfn.XLOOKUP(C2888,Customers!A:A,Customers!F:F)</f>
        <v>West Paulfurt</v>
      </c>
      <c r="W2888" s="13">
        <f>_xlfn.XLOOKUP(C2888,Customers!A:A,Customers!G:G)</f>
        <v>45654</v>
      </c>
      <c r="X2888">
        <f t="shared" ca="1" si="412"/>
        <v>46</v>
      </c>
      <c r="Y2888" t="str">
        <f t="shared" ca="1" si="413"/>
        <v>36-50</v>
      </c>
    </row>
    <row r="2889" spans="1:25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  <c r="I2889">
        <f>_xlfn.XLOOKUP(D2889,Products!A:A,Products!E:E)</f>
        <v>366.93</v>
      </c>
      <c r="J2889">
        <f>_xlfn.XLOOKUP(D2889,Products!A:A,Products!F:F)</f>
        <v>285.23</v>
      </c>
      <c r="K2889" t="str">
        <f>_xlfn.XLOOKUP(D2889,Products!A:A,Products!C:C)</f>
        <v>Fashion</v>
      </c>
      <c r="L2889" t="str">
        <f>_xlfn.XLOOKUP(D2889,Products!A:A,Products!D:D)</f>
        <v>Footwear</v>
      </c>
      <c r="M2889">
        <f t="shared" si="405"/>
        <v>1100.79</v>
      </c>
      <c r="N2889">
        <f t="shared" si="406"/>
        <v>855.69</v>
      </c>
      <c r="O2889">
        <f t="shared" si="407"/>
        <v>245.09999999999991</v>
      </c>
      <c r="P2889" s="8">
        <f t="shared" si="408"/>
        <v>0.22265827269506439</v>
      </c>
      <c r="Q2889">
        <f t="shared" si="409"/>
        <v>165.11849999999998</v>
      </c>
      <c r="R2889">
        <f t="shared" si="410"/>
        <v>935.67149999999992</v>
      </c>
      <c r="S2889">
        <f t="shared" si="411"/>
        <v>79.981499999999869</v>
      </c>
      <c r="T2889" t="str">
        <f>_xlfn.XLOOKUP(C2889,Customers!A:A,Customers!D:D)</f>
        <v>F</v>
      </c>
      <c r="U2889" s="13">
        <f>_xlfn.XLOOKUP(C2889,Customers!A:A,Customers!E:E)</f>
        <v>21899</v>
      </c>
      <c r="V2889" t="str">
        <f>_xlfn.XLOOKUP(C2889,Customers!A:A,Customers!F:F)</f>
        <v>West Dakotaside</v>
      </c>
      <c r="W2889" s="13">
        <f>_xlfn.XLOOKUP(C2889,Customers!A:A,Customers!G:G)</f>
        <v>44853</v>
      </c>
      <c r="X2889">
        <f t="shared" ca="1" si="412"/>
        <v>66</v>
      </c>
      <c r="Y2889" t="str">
        <f t="shared" ca="1" si="413"/>
        <v>50+</v>
      </c>
    </row>
    <row r="2890" spans="1:25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  <c r="I2890">
        <f>_xlfn.XLOOKUP(D2890,Products!A:A,Products!E:E)</f>
        <v>1858.75</v>
      </c>
      <c r="J2890">
        <f>_xlfn.XLOOKUP(D2890,Products!A:A,Products!F:F)</f>
        <v>1451.16</v>
      </c>
      <c r="K2890" t="str">
        <f>_xlfn.XLOOKUP(D2890,Products!A:A,Products!C:C)</f>
        <v>Fashion</v>
      </c>
      <c r="L2890" t="str">
        <f>_xlfn.XLOOKUP(D2890,Products!A:A,Products!D:D)</f>
        <v>Accessories</v>
      </c>
      <c r="M2890">
        <f t="shared" si="405"/>
        <v>5576.25</v>
      </c>
      <c r="N2890">
        <f t="shared" si="406"/>
        <v>4353.4800000000005</v>
      </c>
      <c r="O2890">
        <f t="shared" si="407"/>
        <v>1222.7699999999995</v>
      </c>
      <c r="P2890" s="8">
        <f t="shared" si="408"/>
        <v>0.2192817753866845</v>
      </c>
      <c r="Q2890">
        <f t="shared" si="409"/>
        <v>836.4375</v>
      </c>
      <c r="R2890">
        <f t="shared" si="410"/>
        <v>4739.8125</v>
      </c>
      <c r="S2890">
        <f t="shared" si="411"/>
        <v>386.33249999999953</v>
      </c>
      <c r="T2890" t="str">
        <f>_xlfn.XLOOKUP(C2890,Customers!A:A,Customers!D:D)</f>
        <v>F</v>
      </c>
      <c r="U2890" s="13">
        <f>_xlfn.XLOOKUP(C2890,Customers!A:A,Customers!E:E)</f>
        <v>27567</v>
      </c>
      <c r="V2890" t="str">
        <f>_xlfn.XLOOKUP(C2890,Customers!A:A,Customers!F:F)</f>
        <v>Berrymouth</v>
      </c>
      <c r="W2890" s="13">
        <f>_xlfn.XLOOKUP(C2890,Customers!A:A,Customers!G:G)</f>
        <v>45840</v>
      </c>
      <c r="X2890">
        <f t="shared" ca="1" si="412"/>
        <v>51</v>
      </c>
      <c r="Y2890" t="str">
        <f t="shared" ca="1" si="413"/>
        <v>50+</v>
      </c>
    </row>
    <row r="2891" spans="1:25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  <c r="I2891">
        <f>_xlfn.XLOOKUP(D2891,Products!A:A,Products!E:E)</f>
        <v>540.94000000000005</v>
      </c>
      <c r="J2891">
        <f>_xlfn.XLOOKUP(D2891,Products!A:A,Products!F:F)</f>
        <v>398.25</v>
      </c>
      <c r="K2891" t="str">
        <f>_xlfn.XLOOKUP(D2891,Products!A:A,Products!C:C)</f>
        <v>Fashion</v>
      </c>
      <c r="L2891" t="str">
        <f>_xlfn.XLOOKUP(D2891,Products!A:A,Products!D:D)</f>
        <v>Clothing</v>
      </c>
      <c r="M2891">
        <f t="shared" si="405"/>
        <v>540.94000000000005</v>
      </c>
      <c r="N2891">
        <f t="shared" si="406"/>
        <v>398.25</v>
      </c>
      <c r="O2891">
        <f t="shared" si="407"/>
        <v>142.69000000000005</v>
      </c>
      <c r="P2891" s="8">
        <f t="shared" si="408"/>
        <v>0.26378156542315234</v>
      </c>
      <c r="Q2891">
        <f t="shared" si="409"/>
        <v>27.047000000000004</v>
      </c>
      <c r="R2891">
        <f t="shared" si="410"/>
        <v>513.89300000000003</v>
      </c>
      <c r="S2891">
        <f t="shared" si="411"/>
        <v>115.64300000000003</v>
      </c>
      <c r="T2891" t="str">
        <f>_xlfn.XLOOKUP(C2891,Customers!A:A,Customers!D:D)</f>
        <v>F</v>
      </c>
      <c r="U2891" s="13">
        <f>_xlfn.XLOOKUP(C2891,Customers!A:A,Customers!E:E)</f>
        <v>27663</v>
      </c>
      <c r="V2891" t="str">
        <f>_xlfn.XLOOKUP(C2891,Customers!A:A,Customers!F:F)</f>
        <v>Port Stephanie</v>
      </c>
      <c r="W2891" s="13">
        <f>_xlfn.XLOOKUP(C2891,Customers!A:A,Customers!G:G)</f>
        <v>45133</v>
      </c>
      <c r="X2891">
        <f t="shared" ca="1" si="412"/>
        <v>50</v>
      </c>
      <c r="Y2891" t="str">
        <f t="shared" ca="1" si="413"/>
        <v>36-50</v>
      </c>
    </row>
    <row r="2892" spans="1:25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  <c r="I2892">
        <f>_xlfn.XLOOKUP(D2892,Products!A:A,Products!E:E)</f>
        <v>270.45</v>
      </c>
      <c r="J2892">
        <f>_xlfn.XLOOKUP(D2892,Products!A:A,Products!F:F)</f>
        <v>187.6</v>
      </c>
      <c r="K2892" t="str">
        <f>_xlfn.XLOOKUP(D2892,Products!A:A,Products!C:C)</f>
        <v>Fashion</v>
      </c>
      <c r="L2892" t="str">
        <f>_xlfn.XLOOKUP(D2892,Products!A:A,Products!D:D)</f>
        <v>Bags</v>
      </c>
      <c r="M2892">
        <f t="shared" si="405"/>
        <v>270.45</v>
      </c>
      <c r="N2892">
        <f t="shared" si="406"/>
        <v>187.6</v>
      </c>
      <c r="O2892">
        <f t="shared" si="407"/>
        <v>82.85</v>
      </c>
      <c r="P2892" s="8">
        <f t="shared" si="408"/>
        <v>0.30634128304677388</v>
      </c>
      <c r="Q2892">
        <f t="shared" si="409"/>
        <v>27.045000000000002</v>
      </c>
      <c r="R2892">
        <f t="shared" si="410"/>
        <v>243.40499999999997</v>
      </c>
      <c r="S2892">
        <f t="shared" si="411"/>
        <v>55.804999999999978</v>
      </c>
      <c r="T2892" t="str">
        <f>_xlfn.XLOOKUP(C2892,Customers!A:A,Customers!D:D)</f>
        <v>M</v>
      </c>
      <c r="U2892" s="13">
        <f>_xlfn.XLOOKUP(C2892,Customers!A:A,Customers!E:E)</f>
        <v>24326</v>
      </c>
      <c r="V2892" t="str">
        <f>_xlfn.XLOOKUP(C2892,Customers!A:A,Customers!F:F)</f>
        <v>East Walter</v>
      </c>
      <c r="W2892" s="13">
        <f>_xlfn.XLOOKUP(C2892,Customers!A:A,Customers!G:G)</f>
        <v>44260</v>
      </c>
      <c r="X2892">
        <f t="shared" ca="1" si="412"/>
        <v>59</v>
      </c>
      <c r="Y2892" t="str">
        <f t="shared" ca="1" si="413"/>
        <v>50+</v>
      </c>
    </row>
    <row r="2893" spans="1:25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  <c r="I2893">
        <f>_xlfn.XLOOKUP(D2893,Products!A:A,Products!E:E)</f>
        <v>1194.1199999999999</v>
      </c>
      <c r="J2893">
        <f>_xlfn.XLOOKUP(D2893,Products!A:A,Products!F:F)</f>
        <v>838.95</v>
      </c>
      <c r="K2893" t="str">
        <f>_xlfn.XLOOKUP(D2893,Products!A:A,Products!C:C)</f>
        <v>Electronics</v>
      </c>
      <c r="L2893" t="str">
        <f>_xlfn.XLOOKUP(D2893,Products!A:A,Products!D:D)</f>
        <v>Smartphone</v>
      </c>
      <c r="M2893">
        <f t="shared" si="405"/>
        <v>4776.4799999999996</v>
      </c>
      <c r="N2893">
        <f t="shared" si="406"/>
        <v>3355.8</v>
      </c>
      <c r="O2893">
        <f t="shared" si="407"/>
        <v>1420.6799999999994</v>
      </c>
      <c r="P2893" s="8">
        <f t="shared" si="408"/>
        <v>0.29743241885237653</v>
      </c>
      <c r="Q2893">
        <f t="shared" si="409"/>
        <v>716.47199999999987</v>
      </c>
      <c r="R2893">
        <f t="shared" si="410"/>
        <v>4060.0079999999998</v>
      </c>
      <c r="S2893">
        <f t="shared" si="411"/>
        <v>704.20799999999963</v>
      </c>
      <c r="T2893" t="str">
        <f>_xlfn.XLOOKUP(C2893,Customers!A:A,Customers!D:D)</f>
        <v>F</v>
      </c>
      <c r="U2893" s="13">
        <f>_xlfn.XLOOKUP(C2893,Customers!A:A,Customers!E:E)</f>
        <v>33492</v>
      </c>
      <c r="V2893" t="str">
        <f>_xlfn.XLOOKUP(C2893,Customers!A:A,Customers!F:F)</f>
        <v>Walkerfurt</v>
      </c>
      <c r="W2893" s="13">
        <f>_xlfn.XLOOKUP(C2893,Customers!A:A,Customers!G:G)</f>
        <v>45407</v>
      </c>
      <c r="X2893">
        <f t="shared" ca="1" si="412"/>
        <v>34</v>
      </c>
      <c r="Y2893" t="str">
        <f t="shared" ca="1" si="413"/>
        <v>26-35</v>
      </c>
    </row>
    <row r="2894" spans="1:25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  <c r="I2894">
        <f>_xlfn.XLOOKUP(D2894,Products!A:A,Products!E:E)</f>
        <v>818.76</v>
      </c>
      <c r="J2894">
        <f>_xlfn.XLOOKUP(D2894,Products!A:A,Products!F:F)</f>
        <v>527.62</v>
      </c>
      <c r="K2894" t="str">
        <f>_xlfn.XLOOKUP(D2894,Products!A:A,Products!C:C)</f>
        <v>Electronics</v>
      </c>
      <c r="L2894" t="str">
        <f>_xlfn.XLOOKUP(D2894,Products!A:A,Products!D:D)</f>
        <v>Television</v>
      </c>
      <c r="M2894">
        <f t="shared" si="405"/>
        <v>3275.04</v>
      </c>
      <c r="N2894">
        <f t="shared" si="406"/>
        <v>2110.48</v>
      </c>
      <c r="O2894">
        <f t="shared" si="407"/>
        <v>1164.56</v>
      </c>
      <c r="P2894" s="8">
        <f t="shared" si="408"/>
        <v>0.35558649665347597</v>
      </c>
      <c r="Q2894">
        <f t="shared" si="409"/>
        <v>327.50400000000002</v>
      </c>
      <c r="R2894">
        <f t="shared" si="410"/>
        <v>2947.5360000000001</v>
      </c>
      <c r="S2894">
        <f t="shared" si="411"/>
        <v>837.05600000000004</v>
      </c>
      <c r="T2894" t="str">
        <f>_xlfn.XLOOKUP(C2894,Customers!A:A,Customers!D:D)</f>
        <v>F</v>
      </c>
      <c r="U2894" s="13">
        <f>_xlfn.XLOOKUP(C2894,Customers!A:A,Customers!E:E)</f>
        <v>22255</v>
      </c>
      <c r="V2894" t="str">
        <f>_xlfn.XLOOKUP(C2894,Customers!A:A,Customers!F:F)</f>
        <v>East Paulburgh</v>
      </c>
      <c r="W2894" s="13">
        <f>_xlfn.XLOOKUP(C2894,Customers!A:A,Customers!G:G)</f>
        <v>45465</v>
      </c>
      <c r="X2894">
        <f t="shared" ca="1" si="412"/>
        <v>65</v>
      </c>
      <c r="Y2894" t="str">
        <f t="shared" ca="1" si="413"/>
        <v>50+</v>
      </c>
    </row>
    <row r="2895" spans="1:25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  <c r="I2895">
        <f>_xlfn.XLOOKUP(D2895,Products!A:A,Products!E:E)</f>
        <v>248.57</v>
      </c>
      <c r="J2895">
        <f>_xlfn.XLOOKUP(D2895,Products!A:A,Products!F:F)</f>
        <v>190.67</v>
      </c>
      <c r="K2895" t="str">
        <f>_xlfn.XLOOKUP(D2895,Products!A:A,Products!C:C)</f>
        <v>Electronics</v>
      </c>
      <c r="L2895" t="str">
        <f>_xlfn.XLOOKUP(D2895,Products!A:A,Products!D:D)</f>
        <v>Headphones</v>
      </c>
      <c r="M2895">
        <f t="shared" si="405"/>
        <v>994.28</v>
      </c>
      <c r="N2895">
        <f t="shared" si="406"/>
        <v>762.68</v>
      </c>
      <c r="O2895">
        <f t="shared" si="407"/>
        <v>231.60000000000002</v>
      </c>
      <c r="P2895" s="8">
        <f t="shared" si="408"/>
        <v>0.2329323731745585</v>
      </c>
      <c r="Q2895">
        <f t="shared" si="409"/>
        <v>99.427999999999997</v>
      </c>
      <c r="R2895">
        <f t="shared" si="410"/>
        <v>894.85199999999998</v>
      </c>
      <c r="S2895">
        <f t="shared" si="411"/>
        <v>132.17200000000003</v>
      </c>
      <c r="T2895" t="str">
        <f>_xlfn.XLOOKUP(C2895,Customers!A:A,Customers!D:D)</f>
        <v>M</v>
      </c>
      <c r="U2895" s="13">
        <f>_xlfn.XLOOKUP(C2895,Customers!A:A,Customers!E:E)</f>
        <v>21543</v>
      </c>
      <c r="V2895" t="str">
        <f>_xlfn.XLOOKUP(C2895,Customers!A:A,Customers!F:F)</f>
        <v>Cisnerosville</v>
      </c>
      <c r="W2895" s="13">
        <f>_xlfn.XLOOKUP(C2895,Customers!A:A,Customers!G:G)</f>
        <v>45035</v>
      </c>
      <c r="X2895">
        <f t="shared" ca="1" si="412"/>
        <v>67</v>
      </c>
      <c r="Y2895" t="str">
        <f t="shared" ca="1" si="413"/>
        <v>50+</v>
      </c>
    </row>
    <row r="2896" spans="1:25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  <c r="I2896">
        <f>_xlfn.XLOOKUP(D2896,Products!A:A,Products!E:E)</f>
        <v>1227.24</v>
      </c>
      <c r="J2896">
        <f>_xlfn.XLOOKUP(D2896,Products!A:A,Products!F:F)</f>
        <v>977.09</v>
      </c>
      <c r="K2896" t="str">
        <f>_xlfn.XLOOKUP(D2896,Products!A:A,Products!C:C)</f>
        <v>Groceries</v>
      </c>
      <c r="L2896" t="str">
        <f>_xlfn.XLOOKUP(D2896,Products!A:A,Products!D:D)</f>
        <v>Dairy</v>
      </c>
      <c r="M2896">
        <f t="shared" si="405"/>
        <v>6136.2</v>
      </c>
      <c r="N2896">
        <f t="shared" si="406"/>
        <v>4885.45</v>
      </c>
      <c r="O2896">
        <f t="shared" si="407"/>
        <v>1250.75</v>
      </c>
      <c r="P2896" s="8">
        <f t="shared" si="408"/>
        <v>0.20383136142889738</v>
      </c>
      <c r="Q2896">
        <f t="shared" si="409"/>
        <v>306.81</v>
      </c>
      <c r="R2896">
        <f t="shared" si="410"/>
        <v>5829.3899999999994</v>
      </c>
      <c r="S2896">
        <f t="shared" si="411"/>
        <v>943.9399999999996</v>
      </c>
      <c r="T2896" t="str">
        <f>_xlfn.XLOOKUP(C2896,Customers!A:A,Customers!D:D)</f>
        <v>F</v>
      </c>
      <c r="U2896" s="13">
        <f>_xlfn.XLOOKUP(C2896,Customers!A:A,Customers!E:E)</f>
        <v>25396</v>
      </c>
      <c r="V2896" t="str">
        <f>_xlfn.XLOOKUP(C2896,Customers!A:A,Customers!F:F)</f>
        <v>Geoffreystad</v>
      </c>
      <c r="W2896" s="13">
        <f>_xlfn.XLOOKUP(C2896,Customers!A:A,Customers!G:G)</f>
        <v>44890</v>
      </c>
      <c r="X2896">
        <f t="shared" ca="1" si="412"/>
        <v>56</v>
      </c>
      <c r="Y2896" t="str">
        <f t="shared" ca="1" si="413"/>
        <v>50+</v>
      </c>
    </row>
    <row r="2897" spans="1:25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  <c r="I2897">
        <f>_xlfn.XLOOKUP(D2897,Products!A:A,Products!E:E)</f>
        <v>1762.92</v>
      </c>
      <c r="J2897">
        <f>_xlfn.XLOOKUP(D2897,Products!A:A,Products!F:F)</f>
        <v>1346.48</v>
      </c>
      <c r="K2897" t="str">
        <f>_xlfn.XLOOKUP(D2897,Products!A:A,Products!C:C)</f>
        <v>Electronics</v>
      </c>
      <c r="L2897" t="str">
        <f>_xlfn.XLOOKUP(D2897,Products!A:A,Products!D:D)</f>
        <v>Laptop</v>
      </c>
      <c r="M2897">
        <f t="shared" si="405"/>
        <v>1762.92</v>
      </c>
      <c r="N2897">
        <f t="shared" si="406"/>
        <v>1346.48</v>
      </c>
      <c r="O2897">
        <f t="shared" si="407"/>
        <v>416.44000000000005</v>
      </c>
      <c r="P2897" s="8">
        <f t="shared" si="408"/>
        <v>0.23622172305039368</v>
      </c>
      <c r="Q2897">
        <f t="shared" si="409"/>
        <v>264.43799999999999</v>
      </c>
      <c r="R2897">
        <f t="shared" si="410"/>
        <v>1498.482</v>
      </c>
      <c r="S2897">
        <f t="shared" si="411"/>
        <v>152.00199999999995</v>
      </c>
      <c r="T2897" t="str">
        <f>_xlfn.XLOOKUP(C2897,Customers!A:A,Customers!D:D)</f>
        <v>F</v>
      </c>
      <c r="U2897" s="13">
        <f>_xlfn.XLOOKUP(C2897,Customers!A:A,Customers!E:E)</f>
        <v>23715</v>
      </c>
      <c r="V2897" t="str">
        <f>_xlfn.XLOOKUP(C2897,Customers!A:A,Customers!F:F)</f>
        <v>Port Angelabury</v>
      </c>
      <c r="W2897" s="13">
        <f>_xlfn.XLOOKUP(C2897,Customers!A:A,Customers!G:G)</f>
        <v>44601</v>
      </c>
      <c r="X2897">
        <f t="shared" ca="1" si="412"/>
        <v>61</v>
      </c>
      <c r="Y2897" t="str">
        <f t="shared" ca="1" si="413"/>
        <v>50+</v>
      </c>
    </row>
    <row r="2898" spans="1:25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  <c r="I2898">
        <f>_xlfn.XLOOKUP(D2898,Products!A:A,Products!E:E)</f>
        <v>1342.75</v>
      </c>
      <c r="J2898">
        <f>_xlfn.XLOOKUP(D2898,Products!A:A,Products!F:F)</f>
        <v>797.94</v>
      </c>
      <c r="K2898" t="str">
        <f>_xlfn.XLOOKUP(D2898,Products!A:A,Products!C:C)</f>
        <v>Fashion</v>
      </c>
      <c r="L2898" t="str">
        <f>_xlfn.XLOOKUP(D2898,Products!A:A,Products!D:D)</f>
        <v>Clothing</v>
      </c>
      <c r="M2898">
        <f t="shared" si="405"/>
        <v>6713.75</v>
      </c>
      <c r="N2898">
        <f t="shared" si="406"/>
        <v>3989.7000000000003</v>
      </c>
      <c r="O2898">
        <f t="shared" si="407"/>
        <v>2724.0499999999997</v>
      </c>
      <c r="P2898" s="8">
        <f t="shared" si="408"/>
        <v>0.40574194749581077</v>
      </c>
      <c r="Q2898">
        <f t="shared" si="409"/>
        <v>0</v>
      </c>
      <c r="R2898">
        <f t="shared" si="410"/>
        <v>6713.75</v>
      </c>
      <c r="S2898">
        <f t="shared" si="411"/>
        <v>2724.0499999999997</v>
      </c>
      <c r="T2898" t="str">
        <f>_xlfn.XLOOKUP(C2898,Customers!A:A,Customers!D:D)</f>
        <v>M</v>
      </c>
      <c r="U2898" s="13">
        <f>_xlfn.XLOOKUP(C2898,Customers!A:A,Customers!E:E)</f>
        <v>34043</v>
      </c>
      <c r="V2898" t="str">
        <f>_xlfn.XLOOKUP(C2898,Customers!A:A,Customers!F:F)</f>
        <v>Robertsborough</v>
      </c>
      <c r="W2898" s="13">
        <f>_xlfn.XLOOKUP(C2898,Customers!A:A,Customers!G:G)</f>
        <v>45866</v>
      </c>
      <c r="X2898">
        <f t="shared" ca="1" si="412"/>
        <v>33</v>
      </c>
      <c r="Y2898" t="str">
        <f t="shared" ca="1" si="413"/>
        <v>26-35</v>
      </c>
    </row>
    <row r="2899" spans="1:25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  <c r="I2899">
        <f>_xlfn.XLOOKUP(D2899,Products!A:A,Products!E:E)</f>
        <v>109.78</v>
      </c>
      <c r="J2899">
        <f>_xlfn.XLOOKUP(D2899,Products!A:A,Products!F:F)</f>
        <v>70.59</v>
      </c>
      <c r="K2899" t="str">
        <f>_xlfn.XLOOKUP(D2899,Products!A:A,Products!C:C)</f>
        <v>Fashion</v>
      </c>
      <c r="L2899" t="str">
        <f>_xlfn.XLOOKUP(D2899,Products!A:A,Products!D:D)</f>
        <v>Footwear</v>
      </c>
      <c r="M2899">
        <f t="shared" si="405"/>
        <v>219.56</v>
      </c>
      <c r="N2899">
        <f t="shared" si="406"/>
        <v>141.18</v>
      </c>
      <c r="O2899">
        <f t="shared" si="407"/>
        <v>78.38</v>
      </c>
      <c r="P2899" s="8">
        <f t="shared" si="408"/>
        <v>0.3569867006740754</v>
      </c>
      <c r="Q2899">
        <f t="shared" si="409"/>
        <v>0</v>
      </c>
      <c r="R2899">
        <f t="shared" si="410"/>
        <v>219.56</v>
      </c>
      <c r="S2899">
        <f t="shared" si="411"/>
        <v>78.38</v>
      </c>
      <c r="T2899" t="str">
        <f>_xlfn.XLOOKUP(C2899,Customers!A:A,Customers!D:D)</f>
        <v>F</v>
      </c>
      <c r="U2899" s="13">
        <f>_xlfn.XLOOKUP(C2899,Customers!A:A,Customers!E:E)</f>
        <v>28698</v>
      </c>
      <c r="V2899" t="str">
        <f>_xlfn.XLOOKUP(C2899,Customers!A:A,Customers!F:F)</f>
        <v>Lake Cody</v>
      </c>
      <c r="W2899" s="13">
        <f>_xlfn.XLOOKUP(C2899,Customers!A:A,Customers!G:G)</f>
        <v>45733</v>
      </c>
      <c r="X2899">
        <f t="shared" ca="1" si="412"/>
        <v>47</v>
      </c>
      <c r="Y2899" t="str">
        <f t="shared" ca="1" si="413"/>
        <v>36-50</v>
      </c>
    </row>
    <row r="2900" spans="1:25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  <c r="I2900">
        <f>_xlfn.XLOOKUP(D2900,Products!A:A,Products!E:E)</f>
        <v>1798.97</v>
      </c>
      <c r="J2900">
        <f>_xlfn.XLOOKUP(D2900,Products!A:A,Products!F:F)</f>
        <v>1329.15</v>
      </c>
      <c r="K2900" t="str">
        <f>_xlfn.XLOOKUP(D2900,Products!A:A,Products!C:C)</f>
        <v>Fashion</v>
      </c>
      <c r="L2900" t="str">
        <f>_xlfn.XLOOKUP(D2900,Products!A:A,Products!D:D)</f>
        <v>Accessories</v>
      </c>
      <c r="M2900">
        <f t="shared" si="405"/>
        <v>3597.94</v>
      </c>
      <c r="N2900">
        <f t="shared" si="406"/>
        <v>2658.3</v>
      </c>
      <c r="O2900">
        <f t="shared" si="407"/>
        <v>939.63999999999987</v>
      </c>
      <c r="P2900" s="8">
        <f t="shared" si="408"/>
        <v>0.26116055298309582</v>
      </c>
      <c r="Q2900">
        <f t="shared" si="409"/>
        <v>179.89700000000002</v>
      </c>
      <c r="R2900">
        <f t="shared" si="410"/>
        <v>3418.0430000000001</v>
      </c>
      <c r="S2900">
        <f t="shared" si="411"/>
        <v>759.74299999999994</v>
      </c>
      <c r="T2900" t="str">
        <f>_xlfn.XLOOKUP(C2900,Customers!A:A,Customers!D:D)</f>
        <v>M</v>
      </c>
      <c r="U2900" s="13">
        <f>_xlfn.XLOOKUP(C2900,Customers!A:A,Customers!E:E)</f>
        <v>32514</v>
      </c>
      <c r="V2900" t="str">
        <f>_xlfn.XLOOKUP(C2900,Customers!A:A,Customers!F:F)</f>
        <v>Lake Amanda</v>
      </c>
      <c r="W2900" s="13">
        <f>_xlfn.XLOOKUP(C2900,Customers!A:A,Customers!G:G)</f>
        <v>44496</v>
      </c>
      <c r="X2900">
        <f t="shared" ca="1" si="412"/>
        <v>37</v>
      </c>
      <c r="Y2900" t="str">
        <f t="shared" ca="1" si="413"/>
        <v>36-50</v>
      </c>
    </row>
    <row r="2901" spans="1:25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  <c r="I2901">
        <f>_xlfn.XLOOKUP(D2901,Products!A:A,Products!E:E)</f>
        <v>429.15</v>
      </c>
      <c r="J2901">
        <f>_xlfn.XLOOKUP(D2901,Products!A:A,Products!F:F)</f>
        <v>258.72000000000003</v>
      </c>
      <c r="K2901" t="str">
        <f>_xlfn.XLOOKUP(D2901,Products!A:A,Products!C:C)</f>
        <v>Fashion</v>
      </c>
      <c r="L2901" t="str">
        <f>_xlfn.XLOOKUP(D2901,Products!A:A,Products!D:D)</f>
        <v>Watches</v>
      </c>
      <c r="M2901">
        <f t="shared" si="405"/>
        <v>429.15</v>
      </c>
      <c r="N2901">
        <f t="shared" si="406"/>
        <v>258.72000000000003</v>
      </c>
      <c r="O2901">
        <f t="shared" si="407"/>
        <v>170.42999999999995</v>
      </c>
      <c r="P2901" s="8">
        <f t="shared" si="408"/>
        <v>0.39713386927647665</v>
      </c>
      <c r="Q2901">
        <f t="shared" si="409"/>
        <v>42.914999999999999</v>
      </c>
      <c r="R2901">
        <f t="shared" si="410"/>
        <v>386.23499999999996</v>
      </c>
      <c r="S2901">
        <f t="shared" si="411"/>
        <v>127.51499999999993</v>
      </c>
      <c r="T2901" t="str">
        <f>_xlfn.XLOOKUP(C2901,Customers!A:A,Customers!D:D)</f>
        <v>F</v>
      </c>
      <c r="U2901" s="13">
        <f>_xlfn.XLOOKUP(C2901,Customers!A:A,Customers!E:E)</f>
        <v>30128</v>
      </c>
      <c r="V2901" t="str">
        <f>_xlfn.XLOOKUP(C2901,Customers!A:A,Customers!F:F)</f>
        <v>Travisstad</v>
      </c>
      <c r="W2901" s="13">
        <f>_xlfn.XLOOKUP(C2901,Customers!A:A,Customers!G:G)</f>
        <v>45401</v>
      </c>
      <c r="X2901">
        <f t="shared" ca="1" si="412"/>
        <v>43</v>
      </c>
      <c r="Y2901" t="str">
        <f t="shared" ca="1" si="413"/>
        <v>36-50</v>
      </c>
    </row>
    <row r="2902" spans="1:25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  <c r="I2902">
        <f>_xlfn.XLOOKUP(D2902,Products!A:A,Products!E:E)</f>
        <v>1227.24</v>
      </c>
      <c r="J2902">
        <f>_xlfn.XLOOKUP(D2902,Products!A:A,Products!F:F)</f>
        <v>977.09</v>
      </c>
      <c r="K2902" t="str">
        <f>_xlfn.XLOOKUP(D2902,Products!A:A,Products!C:C)</f>
        <v>Groceries</v>
      </c>
      <c r="L2902" t="str">
        <f>_xlfn.XLOOKUP(D2902,Products!A:A,Products!D:D)</f>
        <v>Dairy</v>
      </c>
      <c r="M2902">
        <f t="shared" si="405"/>
        <v>4908.96</v>
      </c>
      <c r="N2902">
        <f t="shared" si="406"/>
        <v>3908.36</v>
      </c>
      <c r="O2902">
        <f t="shared" si="407"/>
        <v>1000.5999999999999</v>
      </c>
      <c r="P2902" s="8">
        <f t="shared" si="408"/>
        <v>0.20383136142889735</v>
      </c>
      <c r="Q2902">
        <f t="shared" si="409"/>
        <v>490.89600000000002</v>
      </c>
      <c r="R2902">
        <f t="shared" si="410"/>
        <v>4418.0640000000003</v>
      </c>
      <c r="S2902">
        <f t="shared" si="411"/>
        <v>509.70400000000018</v>
      </c>
      <c r="T2902" t="str">
        <f>_xlfn.XLOOKUP(C2902,Customers!A:A,Customers!D:D)</f>
        <v>M</v>
      </c>
      <c r="U2902" s="13">
        <f>_xlfn.XLOOKUP(C2902,Customers!A:A,Customers!E:E)</f>
        <v>27339</v>
      </c>
      <c r="V2902" t="str">
        <f>_xlfn.XLOOKUP(C2902,Customers!A:A,Customers!F:F)</f>
        <v>Port Miguel</v>
      </c>
      <c r="W2902" s="13">
        <f>_xlfn.XLOOKUP(C2902,Customers!A:A,Customers!G:G)</f>
        <v>44754</v>
      </c>
      <c r="X2902">
        <f t="shared" ca="1" si="412"/>
        <v>51</v>
      </c>
      <c r="Y2902" t="str">
        <f t="shared" ca="1" si="413"/>
        <v>50+</v>
      </c>
    </row>
    <row r="2903" spans="1:25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  <c r="I2903">
        <f>_xlfn.XLOOKUP(D2903,Products!A:A,Products!E:E)</f>
        <v>388.26</v>
      </c>
      <c r="J2903">
        <f>_xlfn.XLOOKUP(D2903,Products!A:A,Products!F:F)</f>
        <v>199.3</v>
      </c>
      <c r="K2903" t="str">
        <f>_xlfn.XLOOKUP(D2903,Products!A:A,Products!C:C)</f>
        <v>Fashion</v>
      </c>
      <c r="L2903" t="str">
        <f>_xlfn.XLOOKUP(D2903,Products!A:A,Products!D:D)</f>
        <v>Watches</v>
      </c>
      <c r="M2903">
        <f t="shared" si="405"/>
        <v>388.26</v>
      </c>
      <c r="N2903">
        <f t="shared" si="406"/>
        <v>199.3</v>
      </c>
      <c r="O2903">
        <f t="shared" si="407"/>
        <v>188.95999999999998</v>
      </c>
      <c r="P2903" s="8">
        <f t="shared" si="408"/>
        <v>0.48668418070365216</v>
      </c>
      <c r="Q2903">
        <f t="shared" si="409"/>
        <v>19.413</v>
      </c>
      <c r="R2903">
        <f t="shared" si="410"/>
        <v>368.84699999999998</v>
      </c>
      <c r="S2903">
        <f t="shared" si="411"/>
        <v>169.54699999999997</v>
      </c>
      <c r="T2903" t="str">
        <f>_xlfn.XLOOKUP(C2903,Customers!A:A,Customers!D:D)</f>
        <v>M</v>
      </c>
      <c r="U2903" s="13">
        <f>_xlfn.XLOOKUP(C2903,Customers!A:A,Customers!E:E)</f>
        <v>24092</v>
      </c>
      <c r="V2903" t="str">
        <f>_xlfn.XLOOKUP(C2903,Customers!A:A,Customers!F:F)</f>
        <v>Port Patriciaburgh</v>
      </c>
      <c r="W2903" s="13">
        <f>_xlfn.XLOOKUP(C2903,Customers!A:A,Customers!G:G)</f>
        <v>44917</v>
      </c>
      <c r="X2903">
        <f t="shared" ca="1" si="412"/>
        <v>60</v>
      </c>
      <c r="Y2903" t="str">
        <f t="shared" ca="1" si="413"/>
        <v>50+</v>
      </c>
    </row>
    <row r="2904" spans="1:25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  <c r="I2904">
        <f>_xlfn.XLOOKUP(D2904,Products!A:A,Products!E:E)</f>
        <v>366.93</v>
      </c>
      <c r="J2904">
        <f>_xlfn.XLOOKUP(D2904,Products!A:A,Products!F:F)</f>
        <v>285.23</v>
      </c>
      <c r="K2904" t="str">
        <f>_xlfn.XLOOKUP(D2904,Products!A:A,Products!C:C)</f>
        <v>Fashion</v>
      </c>
      <c r="L2904" t="str">
        <f>_xlfn.XLOOKUP(D2904,Products!A:A,Products!D:D)</f>
        <v>Footwear</v>
      </c>
      <c r="M2904">
        <f t="shared" si="405"/>
        <v>733.86</v>
      </c>
      <c r="N2904">
        <f t="shared" si="406"/>
        <v>570.46</v>
      </c>
      <c r="O2904">
        <f t="shared" si="407"/>
        <v>163.39999999999998</v>
      </c>
      <c r="P2904" s="8">
        <f t="shared" si="408"/>
        <v>0.22265827269506441</v>
      </c>
      <c r="Q2904">
        <f t="shared" si="409"/>
        <v>0</v>
      </c>
      <c r="R2904">
        <f t="shared" si="410"/>
        <v>733.86</v>
      </c>
      <c r="S2904">
        <f t="shared" si="411"/>
        <v>163.39999999999998</v>
      </c>
      <c r="T2904" t="str">
        <f>_xlfn.XLOOKUP(C2904,Customers!A:A,Customers!D:D)</f>
        <v>F</v>
      </c>
      <c r="U2904" s="13">
        <f>_xlfn.XLOOKUP(C2904,Customers!A:A,Customers!E:E)</f>
        <v>21380</v>
      </c>
      <c r="V2904" t="str">
        <f>_xlfn.XLOOKUP(C2904,Customers!A:A,Customers!F:F)</f>
        <v>Kristinemouth</v>
      </c>
      <c r="W2904" s="13">
        <f>_xlfn.XLOOKUP(C2904,Customers!A:A,Customers!G:G)</f>
        <v>44723</v>
      </c>
      <c r="X2904">
        <f t="shared" ca="1" si="412"/>
        <v>67</v>
      </c>
      <c r="Y2904" t="str">
        <f t="shared" ca="1" si="413"/>
        <v>50+</v>
      </c>
    </row>
    <row r="2905" spans="1:25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  <c r="I2905">
        <f>_xlfn.XLOOKUP(D2905,Products!A:A,Products!E:E)</f>
        <v>429.15</v>
      </c>
      <c r="J2905">
        <f>_xlfn.XLOOKUP(D2905,Products!A:A,Products!F:F)</f>
        <v>258.72000000000003</v>
      </c>
      <c r="K2905" t="str">
        <f>_xlfn.XLOOKUP(D2905,Products!A:A,Products!C:C)</f>
        <v>Fashion</v>
      </c>
      <c r="L2905" t="str">
        <f>_xlfn.XLOOKUP(D2905,Products!A:A,Products!D:D)</f>
        <v>Watches</v>
      </c>
      <c r="M2905">
        <f t="shared" si="405"/>
        <v>858.3</v>
      </c>
      <c r="N2905">
        <f t="shared" si="406"/>
        <v>517.44000000000005</v>
      </c>
      <c r="O2905">
        <f t="shared" si="407"/>
        <v>340.8599999999999</v>
      </c>
      <c r="P2905" s="8">
        <f t="shared" si="408"/>
        <v>0.39713386927647665</v>
      </c>
      <c r="Q2905">
        <f t="shared" si="409"/>
        <v>42.914999999999999</v>
      </c>
      <c r="R2905">
        <f t="shared" si="410"/>
        <v>815.38499999999999</v>
      </c>
      <c r="S2905">
        <f t="shared" si="411"/>
        <v>297.94499999999994</v>
      </c>
      <c r="T2905" t="str">
        <f>_xlfn.XLOOKUP(C2905,Customers!A:A,Customers!D:D)</f>
        <v>M</v>
      </c>
      <c r="U2905" s="13">
        <f>_xlfn.XLOOKUP(C2905,Customers!A:A,Customers!E:E)</f>
        <v>35319</v>
      </c>
      <c r="V2905" t="str">
        <f>_xlfn.XLOOKUP(C2905,Customers!A:A,Customers!F:F)</f>
        <v>Osborneport</v>
      </c>
      <c r="W2905" s="13">
        <f>_xlfn.XLOOKUP(C2905,Customers!A:A,Customers!G:G)</f>
        <v>44829</v>
      </c>
      <c r="X2905">
        <f t="shared" ca="1" si="412"/>
        <v>29</v>
      </c>
      <c r="Y2905" t="str">
        <f t="shared" ca="1" si="413"/>
        <v>26-35</v>
      </c>
    </row>
    <row r="2906" spans="1:25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  <c r="I2906">
        <f>_xlfn.XLOOKUP(D2906,Products!A:A,Products!E:E)</f>
        <v>1562.43</v>
      </c>
      <c r="J2906">
        <f>_xlfn.XLOOKUP(D2906,Products!A:A,Products!F:F)</f>
        <v>1195.6300000000001</v>
      </c>
      <c r="K2906" t="str">
        <f>_xlfn.XLOOKUP(D2906,Products!A:A,Products!C:C)</f>
        <v>Electronics</v>
      </c>
      <c r="L2906" t="str">
        <f>_xlfn.XLOOKUP(D2906,Products!A:A,Products!D:D)</f>
        <v>Laptop</v>
      </c>
      <c r="M2906">
        <f t="shared" si="405"/>
        <v>6249.72</v>
      </c>
      <c r="N2906">
        <f t="shared" si="406"/>
        <v>4782.5200000000004</v>
      </c>
      <c r="O2906">
        <f t="shared" si="407"/>
        <v>1467.1999999999998</v>
      </c>
      <c r="P2906" s="8">
        <f t="shared" si="408"/>
        <v>0.23476251736077772</v>
      </c>
      <c r="Q2906">
        <f t="shared" si="409"/>
        <v>624.97200000000009</v>
      </c>
      <c r="R2906">
        <f t="shared" si="410"/>
        <v>5624.7480000000005</v>
      </c>
      <c r="S2906">
        <f t="shared" si="411"/>
        <v>842.22800000000007</v>
      </c>
      <c r="T2906" t="str">
        <f>_xlfn.XLOOKUP(C2906,Customers!A:A,Customers!D:D)</f>
        <v>M</v>
      </c>
      <c r="U2906" s="13">
        <f>_xlfn.XLOOKUP(C2906,Customers!A:A,Customers!E:E)</f>
        <v>37724</v>
      </c>
      <c r="V2906" t="str">
        <f>_xlfn.XLOOKUP(C2906,Customers!A:A,Customers!F:F)</f>
        <v>West Katrina</v>
      </c>
      <c r="W2906" s="13">
        <f>_xlfn.XLOOKUP(C2906,Customers!A:A,Customers!G:G)</f>
        <v>44305</v>
      </c>
      <c r="X2906">
        <f t="shared" ca="1" si="412"/>
        <v>23</v>
      </c>
      <c r="Y2906" t="str">
        <f t="shared" ca="1" si="413"/>
        <v>18-25</v>
      </c>
    </row>
    <row r="2907" spans="1:25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  <c r="I2907">
        <f>_xlfn.XLOOKUP(D2907,Products!A:A,Products!E:E)</f>
        <v>25.57</v>
      </c>
      <c r="J2907">
        <f>_xlfn.XLOOKUP(D2907,Products!A:A,Products!F:F)</f>
        <v>19.05</v>
      </c>
      <c r="K2907" t="str">
        <f>_xlfn.XLOOKUP(D2907,Products!A:A,Products!C:C)</f>
        <v>Groceries</v>
      </c>
      <c r="L2907" t="str">
        <f>_xlfn.XLOOKUP(D2907,Products!A:A,Products!D:D)</f>
        <v>Vegetables</v>
      </c>
      <c r="M2907">
        <f t="shared" si="405"/>
        <v>102.28</v>
      </c>
      <c r="N2907">
        <f t="shared" si="406"/>
        <v>76.2</v>
      </c>
      <c r="O2907">
        <f t="shared" si="407"/>
        <v>26.08</v>
      </c>
      <c r="P2907" s="8">
        <f t="shared" si="408"/>
        <v>0.25498631208447398</v>
      </c>
      <c r="Q2907">
        <f t="shared" si="409"/>
        <v>5.1140000000000008</v>
      </c>
      <c r="R2907">
        <f t="shared" si="410"/>
        <v>97.165999999999997</v>
      </c>
      <c r="S2907">
        <f t="shared" si="411"/>
        <v>20.965999999999994</v>
      </c>
      <c r="T2907" t="str">
        <f>_xlfn.XLOOKUP(C2907,Customers!A:A,Customers!D:D)</f>
        <v>M</v>
      </c>
      <c r="U2907" s="13">
        <f>_xlfn.XLOOKUP(C2907,Customers!A:A,Customers!E:E)</f>
        <v>22556</v>
      </c>
      <c r="V2907" t="str">
        <f>_xlfn.XLOOKUP(C2907,Customers!A:A,Customers!F:F)</f>
        <v>Simonstad</v>
      </c>
      <c r="W2907" s="13">
        <f>_xlfn.XLOOKUP(C2907,Customers!A:A,Customers!G:G)</f>
        <v>45467</v>
      </c>
      <c r="X2907">
        <f t="shared" ca="1" si="412"/>
        <v>64</v>
      </c>
      <c r="Y2907" t="str">
        <f t="shared" ca="1" si="413"/>
        <v>50+</v>
      </c>
    </row>
    <row r="2908" spans="1:25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  <c r="I2908">
        <f>_xlfn.XLOOKUP(D2908,Products!A:A,Products!E:E)</f>
        <v>109.78</v>
      </c>
      <c r="J2908">
        <f>_xlfn.XLOOKUP(D2908,Products!A:A,Products!F:F)</f>
        <v>70.59</v>
      </c>
      <c r="K2908" t="str">
        <f>_xlfn.XLOOKUP(D2908,Products!A:A,Products!C:C)</f>
        <v>Fashion</v>
      </c>
      <c r="L2908" t="str">
        <f>_xlfn.XLOOKUP(D2908,Products!A:A,Products!D:D)</f>
        <v>Footwear</v>
      </c>
      <c r="M2908">
        <f t="shared" si="405"/>
        <v>109.78</v>
      </c>
      <c r="N2908">
        <f t="shared" si="406"/>
        <v>70.59</v>
      </c>
      <c r="O2908">
        <f t="shared" si="407"/>
        <v>39.19</v>
      </c>
      <c r="P2908" s="8">
        <f t="shared" si="408"/>
        <v>0.3569867006740754</v>
      </c>
      <c r="Q2908">
        <f t="shared" si="409"/>
        <v>16.466999999999999</v>
      </c>
      <c r="R2908">
        <f t="shared" si="410"/>
        <v>93.313000000000002</v>
      </c>
      <c r="S2908">
        <f t="shared" si="411"/>
        <v>22.722999999999999</v>
      </c>
      <c r="T2908" t="str">
        <f>_xlfn.XLOOKUP(C2908,Customers!A:A,Customers!D:D)</f>
        <v>F</v>
      </c>
      <c r="U2908" s="13">
        <f>_xlfn.XLOOKUP(C2908,Customers!A:A,Customers!E:E)</f>
        <v>21701</v>
      </c>
      <c r="V2908" t="str">
        <f>_xlfn.XLOOKUP(C2908,Customers!A:A,Customers!F:F)</f>
        <v>Port Michaelstad</v>
      </c>
      <c r="W2908" s="13">
        <f>_xlfn.XLOOKUP(C2908,Customers!A:A,Customers!G:G)</f>
        <v>44966</v>
      </c>
      <c r="X2908">
        <f t="shared" ca="1" si="412"/>
        <v>67</v>
      </c>
      <c r="Y2908" t="str">
        <f t="shared" ca="1" si="413"/>
        <v>50+</v>
      </c>
    </row>
    <row r="2909" spans="1:25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  <c r="I2909">
        <f>_xlfn.XLOOKUP(D2909,Products!A:A,Products!E:E)</f>
        <v>1952.65</v>
      </c>
      <c r="J2909">
        <f>_xlfn.XLOOKUP(D2909,Products!A:A,Products!F:F)</f>
        <v>1451.27</v>
      </c>
      <c r="K2909" t="str">
        <f>_xlfn.XLOOKUP(D2909,Products!A:A,Products!C:C)</f>
        <v>Electronics</v>
      </c>
      <c r="L2909" t="str">
        <f>_xlfn.XLOOKUP(D2909,Products!A:A,Products!D:D)</f>
        <v>Television</v>
      </c>
      <c r="M2909">
        <f t="shared" si="405"/>
        <v>1952.65</v>
      </c>
      <c r="N2909">
        <f t="shared" si="406"/>
        <v>1451.27</v>
      </c>
      <c r="O2909">
        <f t="shared" si="407"/>
        <v>501.38000000000011</v>
      </c>
      <c r="P2909" s="8">
        <f t="shared" si="408"/>
        <v>0.2567690062223133</v>
      </c>
      <c r="Q2909">
        <f t="shared" si="409"/>
        <v>97.632500000000007</v>
      </c>
      <c r="R2909">
        <f t="shared" si="410"/>
        <v>1855.0175000000002</v>
      </c>
      <c r="S2909">
        <f t="shared" si="411"/>
        <v>403.74750000000017</v>
      </c>
      <c r="T2909" t="str">
        <f>_xlfn.XLOOKUP(C2909,Customers!A:A,Customers!D:D)</f>
        <v>M</v>
      </c>
      <c r="U2909" s="13">
        <f>_xlfn.XLOOKUP(C2909,Customers!A:A,Customers!E:E)</f>
        <v>29985</v>
      </c>
      <c r="V2909" t="str">
        <f>_xlfn.XLOOKUP(C2909,Customers!A:A,Customers!F:F)</f>
        <v>Marcchester</v>
      </c>
      <c r="W2909" s="13">
        <f>_xlfn.XLOOKUP(C2909,Customers!A:A,Customers!G:G)</f>
        <v>45488</v>
      </c>
      <c r="X2909">
        <f t="shared" ca="1" si="412"/>
        <v>44</v>
      </c>
      <c r="Y2909" t="str">
        <f t="shared" ca="1" si="413"/>
        <v>36-50</v>
      </c>
    </row>
    <row r="2910" spans="1:25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  <c r="I2910">
        <f>_xlfn.XLOOKUP(D2910,Products!A:A,Products!E:E)</f>
        <v>123.19</v>
      </c>
      <c r="J2910">
        <f>_xlfn.XLOOKUP(D2910,Products!A:A,Products!F:F)</f>
        <v>80.36</v>
      </c>
      <c r="K2910" t="str">
        <f>_xlfn.XLOOKUP(D2910,Products!A:A,Products!C:C)</f>
        <v>Groceries</v>
      </c>
      <c r="L2910" t="str">
        <f>_xlfn.XLOOKUP(D2910,Products!A:A,Products!D:D)</f>
        <v>Snacks</v>
      </c>
      <c r="M2910">
        <f t="shared" si="405"/>
        <v>615.95000000000005</v>
      </c>
      <c r="N2910">
        <f t="shared" si="406"/>
        <v>401.8</v>
      </c>
      <c r="O2910">
        <f t="shared" si="407"/>
        <v>214.15000000000003</v>
      </c>
      <c r="P2910" s="8">
        <f t="shared" si="408"/>
        <v>0.34767432421462785</v>
      </c>
      <c r="Q2910">
        <f t="shared" si="409"/>
        <v>30.797500000000003</v>
      </c>
      <c r="R2910">
        <f t="shared" si="410"/>
        <v>585.15250000000003</v>
      </c>
      <c r="S2910">
        <f t="shared" si="411"/>
        <v>183.35250000000002</v>
      </c>
      <c r="T2910" t="str">
        <f>_xlfn.XLOOKUP(C2910,Customers!A:A,Customers!D:D)</f>
        <v>F</v>
      </c>
      <c r="U2910" s="13">
        <f>_xlfn.XLOOKUP(C2910,Customers!A:A,Customers!E:E)</f>
        <v>29746</v>
      </c>
      <c r="V2910" t="str">
        <f>_xlfn.XLOOKUP(C2910,Customers!A:A,Customers!F:F)</f>
        <v>New Julia</v>
      </c>
      <c r="W2910" s="13">
        <f>_xlfn.XLOOKUP(C2910,Customers!A:A,Customers!G:G)</f>
        <v>45456</v>
      </c>
      <c r="X2910">
        <f t="shared" ca="1" si="412"/>
        <v>45</v>
      </c>
      <c r="Y2910" t="str">
        <f t="shared" ca="1" si="413"/>
        <v>36-50</v>
      </c>
    </row>
    <row r="2911" spans="1:25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  <c r="I2911">
        <f>_xlfn.XLOOKUP(D2911,Products!A:A,Products!E:E)</f>
        <v>109.78</v>
      </c>
      <c r="J2911">
        <f>_xlfn.XLOOKUP(D2911,Products!A:A,Products!F:F)</f>
        <v>70.59</v>
      </c>
      <c r="K2911" t="str">
        <f>_xlfn.XLOOKUP(D2911,Products!A:A,Products!C:C)</f>
        <v>Fashion</v>
      </c>
      <c r="L2911" t="str">
        <f>_xlfn.XLOOKUP(D2911,Products!A:A,Products!D:D)</f>
        <v>Footwear</v>
      </c>
      <c r="M2911">
        <f t="shared" si="405"/>
        <v>219.56</v>
      </c>
      <c r="N2911">
        <f t="shared" si="406"/>
        <v>141.18</v>
      </c>
      <c r="O2911">
        <f t="shared" si="407"/>
        <v>78.38</v>
      </c>
      <c r="P2911" s="8">
        <f t="shared" si="408"/>
        <v>0.3569867006740754</v>
      </c>
      <c r="Q2911">
        <f t="shared" si="409"/>
        <v>10.978000000000002</v>
      </c>
      <c r="R2911">
        <f t="shared" si="410"/>
        <v>208.58199999999999</v>
      </c>
      <c r="S2911">
        <f t="shared" si="411"/>
        <v>67.401999999999987</v>
      </c>
      <c r="T2911" t="str">
        <f>_xlfn.XLOOKUP(C2911,Customers!A:A,Customers!D:D)</f>
        <v>F</v>
      </c>
      <c r="U2911" s="13">
        <f>_xlfn.XLOOKUP(C2911,Customers!A:A,Customers!E:E)</f>
        <v>21899</v>
      </c>
      <c r="V2911" t="str">
        <f>_xlfn.XLOOKUP(C2911,Customers!A:A,Customers!F:F)</f>
        <v>West Dakotaside</v>
      </c>
      <c r="W2911" s="13">
        <f>_xlfn.XLOOKUP(C2911,Customers!A:A,Customers!G:G)</f>
        <v>44853</v>
      </c>
      <c r="X2911">
        <f t="shared" ca="1" si="412"/>
        <v>66</v>
      </c>
      <c r="Y2911" t="str">
        <f t="shared" ca="1" si="413"/>
        <v>50+</v>
      </c>
    </row>
    <row r="2912" spans="1:25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  <c r="I2912">
        <f>_xlfn.XLOOKUP(D2912,Products!A:A,Products!E:E)</f>
        <v>673.78</v>
      </c>
      <c r="J2912">
        <f>_xlfn.XLOOKUP(D2912,Products!A:A,Products!F:F)</f>
        <v>363.33</v>
      </c>
      <c r="K2912" t="str">
        <f>_xlfn.XLOOKUP(D2912,Products!A:A,Products!C:C)</f>
        <v>Electronics</v>
      </c>
      <c r="L2912" t="str">
        <f>_xlfn.XLOOKUP(D2912,Products!A:A,Products!D:D)</f>
        <v>Smartphone</v>
      </c>
      <c r="M2912">
        <f t="shared" si="405"/>
        <v>1347.56</v>
      </c>
      <c r="N2912">
        <f t="shared" si="406"/>
        <v>726.66</v>
      </c>
      <c r="O2912">
        <f t="shared" si="407"/>
        <v>620.9</v>
      </c>
      <c r="P2912" s="8">
        <f t="shared" si="408"/>
        <v>0.46075870462168661</v>
      </c>
      <c r="Q2912">
        <f t="shared" si="409"/>
        <v>202.13399999999999</v>
      </c>
      <c r="R2912">
        <f t="shared" si="410"/>
        <v>1145.4259999999999</v>
      </c>
      <c r="S2912">
        <f t="shared" si="411"/>
        <v>418.76599999999996</v>
      </c>
      <c r="T2912" t="str">
        <f>_xlfn.XLOOKUP(C2912,Customers!A:A,Customers!D:D)</f>
        <v>M</v>
      </c>
      <c r="U2912" s="13">
        <f>_xlfn.XLOOKUP(C2912,Customers!A:A,Customers!E:E)</f>
        <v>36771</v>
      </c>
      <c r="V2912" t="str">
        <f>_xlfn.XLOOKUP(C2912,Customers!A:A,Customers!F:F)</f>
        <v>Craigshire</v>
      </c>
      <c r="W2912" s="13">
        <f>_xlfn.XLOOKUP(C2912,Customers!A:A,Customers!G:G)</f>
        <v>44778</v>
      </c>
      <c r="X2912">
        <f t="shared" ca="1" si="412"/>
        <v>25</v>
      </c>
      <c r="Y2912" t="str">
        <f t="shared" ca="1" si="413"/>
        <v>18-25</v>
      </c>
    </row>
    <row r="2913" spans="1:25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  <c r="I2913">
        <f>_xlfn.XLOOKUP(D2913,Products!A:A,Products!E:E)</f>
        <v>673.78</v>
      </c>
      <c r="J2913">
        <f>_xlfn.XLOOKUP(D2913,Products!A:A,Products!F:F)</f>
        <v>363.33</v>
      </c>
      <c r="K2913" t="str">
        <f>_xlfn.XLOOKUP(D2913,Products!A:A,Products!C:C)</f>
        <v>Electronics</v>
      </c>
      <c r="L2913" t="str">
        <f>_xlfn.XLOOKUP(D2913,Products!A:A,Products!D:D)</f>
        <v>Smartphone</v>
      </c>
      <c r="M2913">
        <f t="shared" si="405"/>
        <v>3368.8999999999996</v>
      </c>
      <c r="N2913">
        <f t="shared" si="406"/>
        <v>1816.6499999999999</v>
      </c>
      <c r="O2913">
        <f t="shared" si="407"/>
        <v>1552.2499999999998</v>
      </c>
      <c r="P2913" s="8">
        <f t="shared" si="408"/>
        <v>0.46075870462168661</v>
      </c>
      <c r="Q2913">
        <f t="shared" si="409"/>
        <v>336.89</v>
      </c>
      <c r="R2913">
        <f t="shared" si="410"/>
        <v>3032.0099999999998</v>
      </c>
      <c r="S2913">
        <f t="shared" si="411"/>
        <v>1215.3599999999999</v>
      </c>
      <c r="T2913" t="str">
        <f>_xlfn.XLOOKUP(C2913,Customers!A:A,Customers!D:D)</f>
        <v>M</v>
      </c>
      <c r="U2913" s="13">
        <f>_xlfn.XLOOKUP(C2913,Customers!A:A,Customers!E:E)</f>
        <v>26178</v>
      </c>
      <c r="V2913" t="str">
        <f>_xlfn.XLOOKUP(C2913,Customers!A:A,Customers!F:F)</f>
        <v>East Codyton</v>
      </c>
      <c r="W2913" s="13">
        <f>_xlfn.XLOOKUP(C2913,Customers!A:A,Customers!G:G)</f>
        <v>45251</v>
      </c>
      <c r="X2913">
        <f t="shared" ca="1" si="412"/>
        <v>54</v>
      </c>
      <c r="Y2913" t="str">
        <f t="shared" ca="1" si="413"/>
        <v>50+</v>
      </c>
    </row>
    <row r="2914" spans="1:25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  <c r="I2914">
        <f>_xlfn.XLOOKUP(D2914,Products!A:A,Products!E:E)</f>
        <v>388.26</v>
      </c>
      <c r="J2914">
        <f>_xlfn.XLOOKUP(D2914,Products!A:A,Products!F:F)</f>
        <v>199.3</v>
      </c>
      <c r="K2914" t="str">
        <f>_xlfn.XLOOKUP(D2914,Products!A:A,Products!C:C)</f>
        <v>Fashion</v>
      </c>
      <c r="L2914" t="str">
        <f>_xlfn.XLOOKUP(D2914,Products!A:A,Products!D:D)</f>
        <v>Watches</v>
      </c>
      <c r="M2914">
        <f t="shared" si="405"/>
        <v>1164.78</v>
      </c>
      <c r="N2914">
        <f t="shared" si="406"/>
        <v>597.90000000000009</v>
      </c>
      <c r="O2914">
        <f t="shared" si="407"/>
        <v>566.87999999999988</v>
      </c>
      <c r="P2914" s="8">
        <f t="shared" si="408"/>
        <v>0.4866841807036521</v>
      </c>
      <c r="Q2914">
        <f t="shared" si="409"/>
        <v>58.239000000000004</v>
      </c>
      <c r="R2914">
        <f t="shared" si="410"/>
        <v>1106.5409999999999</v>
      </c>
      <c r="S2914">
        <f t="shared" si="411"/>
        <v>508.64099999999985</v>
      </c>
      <c r="T2914" t="str">
        <f>_xlfn.XLOOKUP(C2914,Customers!A:A,Customers!D:D)</f>
        <v>F</v>
      </c>
      <c r="U2914" s="13">
        <f>_xlfn.XLOOKUP(C2914,Customers!A:A,Customers!E:E)</f>
        <v>24112</v>
      </c>
      <c r="V2914" t="str">
        <f>_xlfn.XLOOKUP(C2914,Customers!A:A,Customers!F:F)</f>
        <v>South Ianhaven</v>
      </c>
      <c r="W2914" s="13">
        <f>_xlfn.XLOOKUP(C2914,Customers!A:A,Customers!G:G)</f>
        <v>44926</v>
      </c>
      <c r="X2914">
        <f t="shared" ca="1" si="412"/>
        <v>60</v>
      </c>
      <c r="Y2914" t="str">
        <f t="shared" ca="1" si="413"/>
        <v>50+</v>
      </c>
    </row>
    <row r="2915" spans="1:25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  <c r="I2915">
        <f>_xlfn.XLOOKUP(D2915,Products!A:A,Products!E:E)</f>
        <v>1853.77</v>
      </c>
      <c r="J2915">
        <f>_xlfn.XLOOKUP(D2915,Products!A:A,Products!F:F)</f>
        <v>1363.52</v>
      </c>
      <c r="K2915" t="str">
        <f>_xlfn.XLOOKUP(D2915,Products!A:A,Products!C:C)</f>
        <v>Fashion</v>
      </c>
      <c r="L2915" t="str">
        <f>_xlfn.XLOOKUP(D2915,Products!A:A,Products!D:D)</f>
        <v>Accessories</v>
      </c>
      <c r="M2915">
        <f t="shared" si="405"/>
        <v>5561.3099999999995</v>
      </c>
      <c r="N2915">
        <f t="shared" si="406"/>
        <v>4090.56</v>
      </c>
      <c r="O2915">
        <f t="shared" si="407"/>
        <v>1470.7499999999995</v>
      </c>
      <c r="P2915" s="8">
        <f t="shared" si="408"/>
        <v>0.26446107122242773</v>
      </c>
      <c r="Q2915">
        <f t="shared" si="409"/>
        <v>278.06549999999999</v>
      </c>
      <c r="R2915">
        <f t="shared" si="410"/>
        <v>5283.2444999999998</v>
      </c>
      <c r="S2915">
        <f t="shared" si="411"/>
        <v>1192.6844999999998</v>
      </c>
      <c r="T2915" t="str">
        <f>_xlfn.XLOOKUP(C2915,Customers!A:A,Customers!D:D)</f>
        <v>M</v>
      </c>
      <c r="U2915" s="13">
        <f>_xlfn.XLOOKUP(C2915,Customers!A:A,Customers!E:E)</f>
        <v>25414</v>
      </c>
      <c r="V2915" t="str">
        <f>_xlfn.XLOOKUP(C2915,Customers!A:A,Customers!F:F)</f>
        <v>Lake Steventown</v>
      </c>
      <c r="W2915" s="13">
        <f>_xlfn.XLOOKUP(C2915,Customers!A:A,Customers!G:G)</f>
        <v>44835</v>
      </c>
      <c r="X2915">
        <f t="shared" ca="1" si="412"/>
        <v>56</v>
      </c>
      <c r="Y2915" t="str">
        <f t="shared" ca="1" si="413"/>
        <v>50+</v>
      </c>
    </row>
    <row r="2916" spans="1:25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  <c r="I2916">
        <f>_xlfn.XLOOKUP(D2916,Products!A:A,Products!E:E)</f>
        <v>818.76</v>
      </c>
      <c r="J2916">
        <f>_xlfn.XLOOKUP(D2916,Products!A:A,Products!F:F)</f>
        <v>527.62</v>
      </c>
      <c r="K2916" t="str">
        <f>_xlfn.XLOOKUP(D2916,Products!A:A,Products!C:C)</f>
        <v>Electronics</v>
      </c>
      <c r="L2916" t="str">
        <f>_xlfn.XLOOKUP(D2916,Products!A:A,Products!D:D)</f>
        <v>Television</v>
      </c>
      <c r="M2916">
        <f t="shared" si="405"/>
        <v>3275.04</v>
      </c>
      <c r="N2916">
        <f t="shared" si="406"/>
        <v>2110.48</v>
      </c>
      <c r="O2916">
        <f t="shared" si="407"/>
        <v>1164.56</v>
      </c>
      <c r="P2916" s="8">
        <f t="shared" si="408"/>
        <v>0.35558649665347597</v>
      </c>
      <c r="Q2916">
        <f t="shared" si="409"/>
        <v>327.50400000000002</v>
      </c>
      <c r="R2916">
        <f t="shared" si="410"/>
        <v>2947.5360000000001</v>
      </c>
      <c r="S2916">
        <f t="shared" si="411"/>
        <v>837.05600000000004</v>
      </c>
      <c r="T2916" t="str">
        <f>_xlfn.XLOOKUP(C2916,Customers!A:A,Customers!D:D)</f>
        <v>M</v>
      </c>
      <c r="U2916" s="13">
        <f>_xlfn.XLOOKUP(C2916,Customers!A:A,Customers!E:E)</f>
        <v>27877</v>
      </c>
      <c r="V2916" t="str">
        <f>_xlfn.XLOOKUP(C2916,Customers!A:A,Customers!F:F)</f>
        <v>Murrayborough</v>
      </c>
      <c r="W2916" s="13">
        <f>_xlfn.XLOOKUP(C2916,Customers!A:A,Customers!G:G)</f>
        <v>44613</v>
      </c>
      <c r="X2916">
        <f t="shared" ca="1" si="412"/>
        <v>50</v>
      </c>
      <c r="Y2916" t="str">
        <f t="shared" ca="1" si="413"/>
        <v>36-50</v>
      </c>
    </row>
    <row r="2917" spans="1:25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  <c r="I2917">
        <f>_xlfn.XLOOKUP(D2917,Products!A:A,Products!E:E)</f>
        <v>818.76</v>
      </c>
      <c r="J2917">
        <f>_xlfn.XLOOKUP(D2917,Products!A:A,Products!F:F)</f>
        <v>527.62</v>
      </c>
      <c r="K2917" t="str">
        <f>_xlfn.XLOOKUP(D2917,Products!A:A,Products!C:C)</f>
        <v>Electronics</v>
      </c>
      <c r="L2917" t="str">
        <f>_xlfn.XLOOKUP(D2917,Products!A:A,Products!D:D)</f>
        <v>Television</v>
      </c>
      <c r="M2917">
        <f t="shared" si="405"/>
        <v>818.76</v>
      </c>
      <c r="N2917">
        <f t="shared" si="406"/>
        <v>527.62</v>
      </c>
      <c r="O2917">
        <f t="shared" si="407"/>
        <v>291.14</v>
      </c>
      <c r="P2917" s="8">
        <f t="shared" si="408"/>
        <v>0.35558649665347597</v>
      </c>
      <c r="Q2917">
        <f t="shared" si="409"/>
        <v>122.81399999999999</v>
      </c>
      <c r="R2917">
        <f t="shared" si="410"/>
        <v>695.94600000000003</v>
      </c>
      <c r="S2917">
        <f t="shared" si="411"/>
        <v>168.32600000000002</v>
      </c>
      <c r="T2917" t="str">
        <f>_xlfn.XLOOKUP(C2917,Customers!A:A,Customers!D:D)</f>
        <v>M</v>
      </c>
      <c r="U2917" s="13">
        <f>_xlfn.XLOOKUP(C2917,Customers!A:A,Customers!E:E)</f>
        <v>33160</v>
      </c>
      <c r="V2917" t="str">
        <f>_xlfn.XLOOKUP(C2917,Customers!A:A,Customers!F:F)</f>
        <v>Joshuamouth</v>
      </c>
      <c r="W2917" s="13">
        <f>_xlfn.XLOOKUP(C2917,Customers!A:A,Customers!G:G)</f>
        <v>44587</v>
      </c>
      <c r="X2917">
        <f t="shared" ca="1" si="412"/>
        <v>35</v>
      </c>
      <c r="Y2917" t="str">
        <f t="shared" ca="1" si="413"/>
        <v>26-35</v>
      </c>
    </row>
    <row r="2918" spans="1:25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  <c r="I2918">
        <f>_xlfn.XLOOKUP(D2918,Products!A:A,Products!E:E)</f>
        <v>1562.43</v>
      </c>
      <c r="J2918">
        <f>_xlfn.XLOOKUP(D2918,Products!A:A,Products!F:F)</f>
        <v>1195.6300000000001</v>
      </c>
      <c r="K2918" t="str">
        <f>_xlfn.XLOOKUP(D2918,Products!A:A,Products!C:C)</f>
        <v>Electronics</v>
      </c>
      <c r="L2918" t="str">
        <f>_xlfn.XLOOKUP(D2918,Products!A:A,Products!D:D)</f>
        <v>Laptop</v>
      </c>
      <c r="M2918">
        <f t="shared" si="405"/>
        <v>4687.29</v>
      </c>
      <c r="N2918">
        <f t="shared" si="406"/>
        <v>3586.8900000000003</v>
      </c>
      <c r="O2918">
        <f t="shared" si="407"/>
        <v>1100.3999999999996</v>
      </c>
      <c r="P2918" s="8">
        <f t="shared" si="408"/>
        <v>0.23476251736077769</v>
      </c>
      <c r="Q2918">
        <f t="shared" si="409"/>
        <v>468.72900000000004</v>
      </c>
      <c r="R2918">
        <f t="shared" si="410"/>
        <v>4218.5609999999997</v>
      </c>
      <c r="S2918">
        <f t="shared" si="411"/>
        <v>631.67099999999937</v>
      </c>
      <c r="T2918" t="str">
        <f>_xlfn.XLOOKUP(C2918,Customers!A:A,Customers!D:D)</f>
        <v>F</v>
      </c>
      <c r="U2918" s="13">
        <f>_xlfn.XLOOKUP(C2918,Customers!A:A,Customers!E:E)</f>
        <v>21380</v>
      </c>
      <c r="V2918" t="str">
        <f>_xlfn.XLOOKUP(C2918,Customers!A:A,Customers!F:F)</f>
        <v>Kristinemouth</v>
      </c>
      <c r="W2918" s="13">
        <f>_xlfn.XLOOKUP(C2918,Customers!A:A,Customers!G:G)</f>
        <v>44723</v>
      </c>
      <c r="X2918">
        <f t="shared" ca="1" si="412"/>
        <v>67</v>
      </c>
      <c r="Y2918" t="str">
        <f t="shared" ca="1" si="413"/>
        <v>50+</v>
      </c>
    </row>
    <row r="2919" spans="1:25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  <c r="I2919">
        <f>_xlfn.XLOOKUP(D2919,Products!A:A,Products!E:E)</f>
        <v>1878.47</v>
      </c>
      <c r="J2919">
        <f>_xlfn.XLOOKUP(D2919,Products!A:A,Products!F:F)</f>
        <v>1014.91</v>
      </c>
      <c r="K2919" t="str">
        <f>_xlfn.XLOOKUP(D2919,Products!A:A,Products!C:C)</f>
        <v>Fashion</v>
      </c>
      <c r="L2919" t="str">
        <f>_xlfn.XLOOKUP(D2919,Products!A:A,Products!D:D)</f>
        <v>Footwear</v>
      </c>
      <c r="M2919">
        <f t="shared" si="405"/>
        <v>5635.41</v>
      </c>
      <c r="N2919">
        <f t="shared" si="406"/>
        <v>3044.73</v>
      </c>
      <c r="O2919">
        <f t="shared" si="407"/>
        <v>2590.6799999999998</v>
      </c>
      <c r="P2919" s="8">
        <f t="shared" si="408"/>
        <v>0.45971455493034225</v>
      </c>
      <c r="Q2919">
        <f t="shared" si="409"/>
        <v>845.31149999999991</v>
      </c>
      <c r="R2919">
        <f t="shared" si="410"/>
        <v>4790.0985000000001</v>
      </c>
      <c r="S2919">
        <f t="shared" si="411"/>
        <v>1745.3685</v>
      </c>
      <c r="T2919" t="str">
        <f>_xlfn.XLOOKUP(C2919,Customers!A:A,Customers!D:D)</f>
        <v>F</v>
      </c>
      <c r="U2919" s="13">
        <f>_xlfn.XLOOKUP(C2919,Customers!A:A,Customers!E:E)</f>
        <v>35515</v>
      </c>
      <c r="V2919" t="str">
        <f>_xlfn.XLOOKUP(C2919,Customers!A:A,Customers!F:F)</f>
        <v>North Jamesport</v>
      </c>
      <c r="W2919" s="13">
        <f>_xlfn.XLOOKUP(C2919,Customers!A:A,Customers!G:G)</f>
        <v>44804</v>
      </c>
      <c r="X2919">
        <f t="shared" ca="1" si="412"/>
        <v>29</v>
      </c>
      <c r="Y2919" t="str">
        <f t="shared" ca="1" si="413"/>
        <v>26-35</v>
      </c>
    </row>
    <row r="2920" spans="1:25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  <c r="I2920">
        <f>_xlfn.XLOOKUP(D2920,Products!A:A,Products!E:E)</f>
        <v>1952.65</v>
      </c>
      <c r="J2920">
        <f>_xlfn.XLOOKUP(D2920,Products!A:A,Products!F:F)</f>
        <v>1451.27</v>
      </c>
      <c r="K2920" t="str">
        <f>_xlfn.XLOOKUP(D2920,Products!A:A,Products!C:C)</f>
        <v>Electronics</v>
      </c>
      <c r="L2920" t="str">
        <f>_xlfn.XLOOKUP(D2920,Products!A:A,Products!D:D)</f>
        <v>Television</v>
      </c>
      <c r="M2920">
        <f t="shared" si="405"/>
        <v>5857.9500000000007</v>
      </c>
      <c r="N2920">
        <f t="shared" si="406"/>
        <v>4353.8099999999995</v>
      </c>
      <c r="O2920">
        <f t="shared" si="407"/>
        <v>1504.1400000000012</v>
      </c>
      <c r="P2920" s="8">
        <f t="shared" si="408"/>
        <v>0.25676900622231347</v>
      </c>
      <c r="Q2920">
        <f t="shared" si="409"/>
        <v>878.69250000000011</v>
      </c>
      <c r="R2920">
        <f t="shared" si="410"/>
        <v>4979.2575000000006</v>
      </c>
      <c r="S2920">
        <f t="shared" si="411"/>
        <v>625.44750000000113</v>
      </c>
      <c r="T2920" t="str">
        <f>_xlfn.XLOOKUP(C2920,Customers!A:A,Customers!D:D)</f>
        <v>F</v>
      </c>
      <c r="U2920" s="13">
        <f>_xlfn.XLOOKUP(C2920,Customers!A:A,Customers!E:E)</f>
        <v>21380</v>
      </c>
      <c r="V2920" t="str">
        <f>_xlfn.XLOOKUP(C2920,Customers!A:A,Customers!F:F)</f>
        <v>Kristinemouth</v>
      </c>
      <c r="W2920" s="13">
        <f>_xlfn.XLOOKUP(C2920,Customers!A:A,Customers!G:G)</f>
        <v>44723</v>
      </c>
      <c r="X2920">
        <f t="shared" ca="1" si="412"/>
        <v>67</v>
      </c>
      <c r="Y2920" t="str">
        <f t="shared" ca="1" si="413"/>
        <v>50+</v>
      </c>
    </row>
    <row r="2921" spans="1:25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  <c r="I2921">
        <f>_xlfn.XLOOKUP(D2921,Products!A:A,Products!E:E)</f>
        <v>453.62</v>
      </c>
      <c r="J2921">
        <f>_xlfn.XLOOKUP(D2921,Products!A:A,Products!F:F)</f>
        <v>316.63</v>
      </c>
      <c r="K2921" t="str">
        <f>_xlfn.XLOOKUP(D2921,Products!A:A,Products!C:C)</f>
        <v>Fashion</v>
      </c>
      <c r="L2921" t="str">
        <f>_xlfn.XLOOKUP(D2921,Products!A:A,Products!D:D)</f>
        <v>Clothing</v>
      </c>
      <c r="M2921">
        <f t="shared" si="405"/>
        <v>1360.8600000000001</v>
      </c>
      <c r="N2921">
        <f t="shared" si="406"/>
        <v>949.89</v>
      </c>
      <c r="O2921">
        <f t="shared" si="407"/>
        <v>410.97000000000014</v>
      </c>
      <c r="P2921" s="8">
        <f t="shared" si="408"/>
        <v>0.30199285745778415</v>
      </c>
      <c r="Q2921">
        <f t="shared" si="409"/>
        <v>68.043000000000006</v>
      </c>
      <c r="R2921">
        <f t="shared" si="410"/>
        <v>1292.817</v>
      </c>
      <c r="S2921">
        <f t="shared" si="411"/>
        <v>342.92700000000002</v>
      </c>
      <c r="T2921" t="str">
        <f>_xlfn.XLOOKUP(C2921,Customers!A:A,Customers!D:D)</f>
        <v>F</v>
      </c>
      <c r="U2921" s="13">
        <f>_xlfn.XLOOKUP(C2921,Customers!A:A,Customers!E:E)</f>
        <v>23491</v>
      </c>
      <c r="V2921" t="str">
        <f>_xlfn.XLOOKUP(C2921,Customers!A:A,Customers!F:F)</f>
        <v>Woodbury</v>
      </c>
      <c r="W2921" s="13">
        <f>_xlfn.XLOOKUP(C2921,Customers!A:A,Customers!G:G)</f>
        <v>45707</v>
      </c>
      <c r="X2921">
        <f t="shared" ca="1" si="412"/>
        <v>62</v>
      </c>
      <c r="Y2921" t="str">
        <f t="shared" ca="1" si="413"/>
        <v>50+</v>
      </c>
    </row>
    <row r="2922" spans="1:25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  <c r="I2922">
        <f>_xlfn.XLOOKUP(D2922,Products!A:A,Products!E:E)</f>
        <v>1079.8900000000001</v>
      </c>
      <c r="J2922">
        <f>_xlfn.XLOOKUP(D2922,Products!A:A,Products!F:F)</f>
        <v>703.83</v>
      </c>
      <c r="K2922" t="str">
        <f>_xlfn.XLOOKUP(D2922,Products!A:A,Products!C:C)</f>
        <v>Electronics</v>
      </c>
      <c r="L2922" t="str">
        <f>_xlfn.XLOOKUP(D2922,Products!A:A,Products!D:D)</f>
        <v>Smartphone</v>
      </c>
      <c r="M2922">
        <f t="shared" si="405"/>
        <v>1079.8900000000001</v>
      </c>
      <c r="N2922">
        <f t="shared" si="406"/>
        <v>703.83</v>
      </c>
      <c r="O2922">
        <f t="shared" si="407"/>
        <v>376.06000000000006</v>
      </c>
      <c r="P2922" s="8">
        <f t="shared" si="408"/>
        <v>0.34823917250831105</v>
      </c>
      <c r="Q2922">
        <f t="shared" si="409"/>
        <v>107.98900000000002</v>
      </c>
      <c r="R2922">
        <f t="shared" si="410"/>
        <v>971.90100000000007</v>
      </c>
      <c r="S2922">
        <f t="shared" si="411"/>
        <v>268.07100000000003</v>
      </c>
      <c r="T2922" t="str">
        <f>_xlfn.XLOOKUP(C2922,Customers!A:A,Customers!D:D)</f>
        <v>M</v>
      </c>
      <c r="U2922" s="13">
        <f>_xlfn.XLOOKUP(C2922,Customers!A:A,Customers!E:E)</f>
        <v>38959</v>
      </c>
      <c r="V2922" t="str">
        <f>_xlfn.XLOOKUP(C2922,Customers!A:A,Customers!F:F)</f>
        <v>South Audrey</v>
      </c>
      <c r="W2922" s="13">
        <f>_xlfn.XLOOKUP(C2922,Customers!A:A,Customers!G:G)</f>
        <v>44587</v>
      </c>
      <c r="X2922">
        <f t="shared" ca="1" si="412"/>
        <v>19</v>
      </c>
      <c r="Y2922" t="str">
        <f t="shared" ca="1" si="413"/>
        <v>18-25</v>
      </c>
    </row>
    <row r="2923" spans="1:25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  <c r="I2923">
        <f>_xlfn.XLOOKUP(D2923,Products!A:A,Products!E:E)</f>
        <v>1216.3599999999999</v>
      </c>
      <c r="J2923">
        <f>_xlfn.XLOOKUP(D2923,Products!A:A,Products!F:F)</f>
        <v>794.8</v>
      </c>
      <c r="K2923" t="str">
        <f>_xlfn.XLOOKUP(D2923,Products!A:A,Products!C:C)</f>
        <v>Fashion</v>
      </c>
      <c r="L2923" t="str">
        <f>_xlfn.XLOOKUP(D2923,Products!A:A,Products!D:D)</f>
        <v>Bags</v>
      </c>
      <c r="M2923">
        <f t="shared" si="405"/>
        <v>3649.08</v>
      </c>
      <c r="N2923">
        <f t="shared" si="406"/>
        <v>2384.3999999999996</v>
      </c>
      <c r="O2923">
        <f t="shared" si="407"/>
        <v>1264.6800000000003</v>
      </c>
      <c r="P2923" s="8">
        <f t="shared" si="408"/>
        <v>0.34657502713012606</v>
      </c>
      <c r="Q2923">
        <f t="shared" si="409"/>
        <v>547.36199999999997</v>
      </c>
      <c r="R2923">
        <f t="shared" si="410"/>
        <v>3101.7179999999998</v>
      </c>
      <c r="S2923">
        <f t="shared" si="411"/>
        <v>717.31800000000021</v>
      </c>
      <c r="T2923" t="str">
        <f>_xlfn.XLOOKUP(C2923,Customers!A:A,Customers!D:D)</f>
        <v>F</v>
      </c>
      <c r="U2923" s="13">
        <f>_xlfn.XLOOKUP(C2923,Customers!A:A,Customers!E:E)</f>
        <v>23386</v>
      </c>
      <c r="V2923" t="str">
        <f>_xlfn.XLOOKUP(C2923,Customers!A:A,Customers!F:F)</f>
        <v>Annaborough</v>
      </c>
      <c r="W2923" s="13">
        <f>_xlfn.XLOOKUP(C2923,Customers!A:A,Customers!G:G)</f>
        <v>44122</v>
      </c>
      <c r="X2923">
        <f t="shared" ca="1" si="412"/>
        <v>62</v>
      </c>
      <c r="Y2923" t="str">
        <f t="shared" ca="1" si="413"/>
        <v>50+</v>
      </c>
    </row>
    <row r="2924" spans="1:25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  <c r="I2924">
        <f>_xlfn.XLOOKUP(D2924,Products!A:A,Products!E:E)</f>
        <v>1878.47</v>
      </c>
      <c r="J2924">
        <f>_xlfn.XLOOKUP(D2924,Products!A:A,Products!F:F)</f>
        <v>1014.91</v>
      </c>
      <c r="K2924" t="str">
        <f>_xlfn.XLOOKUP(D2924,Products!A:A,Products!C:C)</f>
        <v>Fashion</v>
      </c>
      <c r="L2924" t="str">
        <f>_xlfn.XLOOKUP(D2924,Products!A:A,Products!D:D)</f>
        <v>Footwear</v>
      </c>
      <c r="M2924">
        <f t="shared" si="405"/>
        <v>3756.94</v>
      </c>
      <c r="N2924">
        <f t="shared" si="406"/>
        <v>2029.82</v>
      </c>
      <c r="O2924">
        <f t="shared" si="407"/>
        <v>1727.1200000000001</v>
      </c>
      <c r="P2924" s="8">
        <f t="shared" si="408"/>
        <v>0.45971455493034225</v>
      </c>
      <c r="Q2924">
        <f t="shared" si="409"/>
        <v>187.84700000000001</v>
      </c>
      <c r="R2924">
        <f t="shared" si="410"/>
        <v>3569.0929999999998</v>
      </c>
      <c r="S2924">
        <f t="shared" si="411"/>
        <v>1539.2729999999999</v>
      </c>
      <c r="T2924" t="str">
        <f>_xlfn.XLOOKUP(C2924,Customers!A:A,Customers!D:D)</f>
        <v>M</v>
      </c>
      <c r="U2924" s="13">
        <f>_xlfn.XLOOKUP(C2924,Customers!A:A,Customers!E:E)</f>
        <v>33450</v>
      </c>
      <c r="V2924" t="str">
        <f>_xlfn.XLOOKUP(C2924,Customers!A:A,Customers!F:F)</f>
        <v>West Ralph</v>
      </c>
      <c r="W2924" s="13">
        <f>_xlfn.XLOOKUP(C2924,Customers!A:A,Customers!G:G)</f>
        <v>45747</v>
      </c>
      <c r="X2924">
        <f t="shared" ca="1" si="412"/>
        <v>34</v>
      </c>
      <c r="Y2924" t="str">
        <f t="shared" ca="1" si="413"/>
        <v>26-35</v>
      </c>
    </row>
    <row r="2925" spans="1:25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  <c r="I2925">
        <f>_xlfn.XLOOKUP(D2925,Products!A:A,Products!E:E)</f>
        <v>428.05</v>
      </c>
      <c r="J2925">
        <f>_xlfn.XLOOKUP(D2925,Products!A:A,Products!F:F)</f>
        <v>246.07</v>
      </c>
      <c r="K2925" t="str">
        <f>_xlfn.XLOOKUP(D2925,Products!A:A,Products!C:C)</f>
        <v>Electronics</v>
      </c>
      <c r="L2925" t="str">
        <f>_xlfn.XLOOKUP(D2925,Products!A:A,Products!D:D)</f>
        <v>Laptop</v>
      </c>
      <c r="M2925">
        <f t="shared" si="405"/>
        <v>856.1</v>
      </c>
      <c r="N2925">
        <f t="shared" si="406"/>
        <v>492.14</v>
      </c>
      <c r="O2925">
        <f t="shared" si="407"/>
        <v>363.96000000000004</v>
      </c>
      <c r="P2925" s="8">
        <f t="shared" si="408"/>
        <v>0.42513725032122418</v>
      </c>
      <c r="Q2925">
        <f t="shared" si="409"/>
        <v>85.610000000000014</v>
      </c>
      <c r="R2925">
        <f t="shared" si="410"/>
        <v>770.49</v>
      </c>
      <c r="S2925">
        <f t="shared" si="411"/>
        <v>278.35000000000002</v>
      </c>
      <c r="T2925" t="str">
        <f>_xlfn.XLOOKUP(C2925,Customers!A:A,Customers!D:D)</f>
        <v>M</v>
      </c>
      <c r="U2925" s="13">
        <f>_xlfn.XLOOKUP(C2925,Customers!A:A,Customers!E:E)</f>
        <v>22241</v>
      </c>
      <c r="V2925" t="str">
        <f>_xlfn.XLOOKUP(C2925,Customers!A:A,Customers!F:F)</f>
        <v>Georgetown</v>
      </c>
      <c r="W2925" s="13">
        <f>_xlfn.XLOOKUP(C2925,Customers!A:A,Customers!G:G)</f>
        <v>44720</v>
      </c>
      <c r="X2925">
        <f t="shared" ca="1" si="412"/>
        <v>65</v>
      </c>
      <c r="Y2925" t="str">
        <f t="shared" ca="1" si="413"/>
        <v>50+</v>
      </c>
    </row>
    <row r="2926" spans="1:25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  <c r="I2926">
        <f>_xlfn.XLOOKUP(D2926,Products!A:A,Products!E:E)</f>
        <v>1635.01</v>
      </c>
      <c r="J2926">
        <f>_xlfn.XLOOKUP(D2926,Products!A:A,Products!F:F)</f>
        <v>1043.29</v>
      </c>
      <c r="K2926" t="str">
        <f>_xlfn.XLOOKUP(D2926,Products!A:A,Products!C:C)</f>
        <v>Electronics</v>
      </c>
      <c r="L2926" t="str">
        <f>_xlfn.XLOOKUP(D2926,Products!A:A,Products!D:D)</f>
        <v>Television</v>
      </c>
      <c r="M2926">
        <f t="shared" si="405"/>
        <v>6540.04</v>
      </c>
      <c r="N2926">
        <f t="shared" si="406"/>
        <v>4173.16</v>
      </c>
      <c r="O2926">
        <f t="shared" si="407"/>
        <v>2366.88</v>
      </c>
      <c r="P2926" s="8">
        <f t="shared" si="408"/>
        <v>0.36190604338811383</v>
      </c>
      <c r="Q2926">
        <f t="shared" si="409"/>
        <v>654.00400000000002</v>
      </c>
      <c r="R2926">
        <f t="shared" si="410"/>
        <v>5886.0360000000001</v>
      </c>
      <c r="S2926">
        <f t="shared" si="411"/>
        <v>1712.8760000000002</v>
      </c>
      <c r="T2926" t="str">
        <f>_xlfn.XLOOKUP(C2926,Customers!A:A,Customers!D:D)</f>
        <v>M</v>
      </c>
      <c r="U2926" s="13">
        <f>_xlfn.XLOOKUP(C2926,Customers!A:A,Customers!E:E)</f>
        <v>36768</v>
      </c>
      <c r="V2926" t="str">
        <f>_xlfn.XLOOKUP(C2926,Customers!A:A,Customers!F:F)</f>
        <v>Ellisside</v>
      </c>
      <c r="W2926" s="13">
        <f>_xlfn.XLOOKUP(C2926,Customers!A:A,Customers!G:G)</f>
        <v>44715</v>
      </c>
      <c r="X2926">
        <f t="shared" ca="1" si="412"/>
        <v>25</v>
      </c>
      <c r="Y2926" t="str">
        <f t="shared" ca="1" si="413"/>
        <v>18-25</v>
      </c>
    </row>
    <row r="2927" spans="1:25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  <c r="I2927">
        <f>_xlfn.XLOOKUP(D2927,Products!A:A,Products!E:E)</f>
        <v>1342.75</v>
      </c>
      <c r="J2927">
        <f>_xlfn.XLOOKUP(D2927,Products!A:A,Products!F:F)</f>
        <v>797.94</v>
      </c>
      <c r="K2927" t="str">
        <f>_xlfn.XLOOKUP(D2927,Products!A:A,Products!C:C)</f>
        <v>Fashion</v>
      </c>
      <c r="L2927" t="str">
        <f>_xlfn.XLOOKUP(D2927,Products!A:A,Products!D:D)</f>
        <v>Clothing</v>
      </c>
      <c r="M2927">
        <f t="shared" si="405"/>
        <v>2685.5</v>
      </c>
      <c r="N2927">
        <f t="shared" si="406"/>
        <v>1595.88</v>
      </c>
      <c r="O2927">
        <f t="shared" si="407"/>
        <v>1089.6199999999999</v>
      </c>
      <c r="P2927" s="8">
        <f t="shared" si="408"/>
        <v>0.40574194749581077</v>
      </c>
      <c r="Q2927">
        <f t="shared" si="409"/>
        <v>134.27500000000001</v>
      </c>
      <c r="R2927">
        <f t="shared" si="410"/>
        <v>2551.2249999999999</v>
      </c>
      <c r="S2927">
        <f t="shared" si="411"/>
        <v>955.3449999999998</v>
      </c>
      <c r="T2927" t="str">
        <f>_xlfn.XLOOKUP(C2927,Customers!A:A,Customers!D:D)</f>
        <v>F</v>
      </c>
      <c r="U2927" s="13">
        <f>_xlfn.XLOOKUP(C2927,Customers!A:A,Customers!E:E)</f>
        <v>30679</v>
      </c>
      <c r="V2927" t="str">
        <f>_xlfn.XLOOKUP(C2927,Customers!A:A,Customers!F:F)</f>
        <v>Aaronmouth</v>
      </c>
      <c r="W2927" s="13">
        <f>_xlfn.XLOOKUP(C2927,Customers!A:A,Customers!G:G)</f>
        <v>45006</v>
      </c>
      <c r="X2927">
        <f t="shared" ca="1" si="412"/>
        <v>42</v>
      </c>
      <c r="Y2927" t="str">
        <f t="shared" ca="1" si="413"/>
        <v>36-50</v>
      </c>
    </row>
    <row r="2928" spans="1:25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  <c r="I2928">
        <f>_xlfn.XLOOKUP(D2928,Products!A:A,Products!E:E)</f>
        <v>1342.75</v>
      </c>
      <c r="J2928">
        <f>_xlfn.XLOOKUP(D2928,Products!A:A,Products!F:F)</f>
        <v>797.94</v>
      </c>
      <c r="K2928" t="str">
        <f>_xlfn.XLOOKUP(D2928,Products!A:A,Products!C:C)</f>
        <v>Fashion</v>
      </c>
      <c r="L2928" t="str">
        <f>_xlfn.XLOOKUP(D2928,Products!A:A,Products!D:D)</f>
        <v>Clothing</v>
      </c>
      <c r="M2928">
        <f t="shared" si="405"/>
        <v>5371</v>
      </c>
      <c r="N2928">
        <f t="shared" si="406"/>
        <v>3191.76</v>
      </c>
      <c r="O2928">
        <f t="shared" si="407"/>
        <v>2179.2399999999998</v>
      </c>
      <c r="P2928" s="8">
        <f t="shared" si="408"/>
        <v>0.40574194749581077</v>
      </c>
      <c r="Q2928">
        <f t="shared" si="409"/>
        <v>805.65</v>
      </c>
      <c r="R2928">
        <f t="shared" si="410"/>
        <v>4565.3500000000004</v>
      </c>
      <c r="S2928">
        <f t="shared" si="411"/>
        <v>1373.5900000000001</v>
      </c>
      <c r="T2928" t="str">
        <f>_xlfn.XLOOKUP(C2928,Customers!A:A,Customers!D:D)</f>
        <v>F</v>
      </c>
      <c r="U2928" s="13">
        <f>_xlfn.XLOOKUP(C2928,Customers!A:A,Customers!E:E)</f>
        <v>26004</v>
      </c>
      <c r="V2928" t="str">
        <f>_xlfn.XLOOKUP(C2928,Customers!A:A,Customers!F:F)</f>
        <v>Bradyshire</v>
      </c>
      <c r="W2928" s="13">
        <f>_xlfn.XLOOKUP(C2928,Customers!A:A,Customers!G:G)</f>
        <v>44575</v>
      </c>
      <c r="X2928">
        <f t="shared" ca="1" si="412"/>
        <v>55</v>
      </c>
      <c r="Y2928" t="str">
        <f t="shared" ca="1" si="413"/>
        <v>50+</v>
      </c>
    </row>
    <row r="2929" spans="1:25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  <c r="I2929">
        <f>_xlfn.XLOOKUP(D2929,Products!A:A,Products!E:E)</f>
        <v>323.92</v>
      </c>
      <c r="J2929">
        <f>_xlfn.XLOOKUP(D2929,Products!A:A,Products!F:F)</f>
        <v>242.98</v>
      </c>
      <c r="K2929" t="str">
        <f>_xlfn.XLOOKUP(D2929,Products!A:A,Products!C:C)</f>
        <v>Fashion</v>
      </c>
      <c r="L2929" t="str">
        <f>_xlfn.XLOOKUP(D2929,Products!A:A,Products!D:D)</f>
        <v>Accessories</v>
      </c>
      <c r="M2929">
        <f t="shared" si="405"/>
        <v>647.84</v>
      </c>
      <c r="N2929">
        <f t="shared" si="406"/>
        <v>485.96</v>
      </c>
      <c r="O2929">
        <f t="shared" si="407"/>
        <v>161.88000000000005</v>
      </c>
      <c r="P2929" s="8">
        <f t="shared" si="408"/>
        <v>0.24987651271918998</v>
      </c>
      <c r="Q2929">
        <f t="shared" si="409"/>
        <v>0</v>
      </c>
      <c r="R2929">
        <f t="shared" si="410"/>
        <v>647.84</v>
      </c>
      <c r="S2929">
        <f t="shared" si="411"/>
        <v>161.88000000000005</v>
      </c>
      <c r="T2929" t="str">
        <f>_xlfn.XLOOKUP(C2929,Customers!A:A,Customers!D:D)</f>
        <v>M</v>
      </c>
      <c r="U2929" s="13">
        <f>_xlfn.XLOOKUP(C2929,Customers!A:A,Customers!E:E)</f>
        <v>26230</v>
      </c>
      <c r="V2929" t="str">
        <f>_xlfn.XLOOKUP(C2929,Customers!A:A,Customers!F:F)</f>
        <v>Taylorhaven</v>
      </c>
      <c r="W2929" s="13">
        <f>_xlfn.XLOOKUP(C2929,Customers!A:A,Customers!G:G)</f>
        <v>44259</v>
      </c>
      <c r="X2929">
        <f t="shared" ca="1" si="412"/>
        <v>54</v>
      </c>
      <c r="Y2929" t="str">
        <f t="shared" ca="1" si="413"/>
        <v>50+</v>
      </c>
    </row>
    <row r="2930" spans="1:25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  <c r="I2930">
        <f>_xlfn.XLOOKUP(D2930,Products!A:A,Products!E:E)</f>
        <v>109.78</v>
      </c>
      <c r="J2930">
        <f>_xlfn.XLOOKUP(D2930,Products!A:A,Products!F:F)</f>
        <v>70.59</v>
      </c>
      <c r="K2930" t="str">
        <f>_xlfn.XLOOKUP(D2930,Products!A:A,Products!C:C)</f>
        <v>Fashion</v>
      </c>
      <c r="L2930" t="str">
        <f>_xlfn.XLOOKUP(D2930,Products!A:A,Products!D:D)</f>
        <v>Footwear</v>
      </c>
      <c r="M2930">
        <f t="shared" si="405"/>
        <v>329.34000000000003</v>
      </c>
      <c r="N2930">
        <f t="shared" si="406"/>
        <v>211.77</v>
      </c>
      <c r="O2930">
        <f t="shared" si="407"/>
        <v>117.57000000000002</v>
      </c>
      <c r="P2930" s="8">
        <f t="shared" si="408"/>
        <v>0.35698670067407545</v>
      </c>
      <c r="Q2930">
        <f t="shared" si="409"/>
        <v>32.934000000000005</v>
      </c>
      <c r="R2930">
        <f t="shared" si="410"/>
        <v>296.40600000000001</v>
      </c>
      <c r="S2930">
        <f t="shared" si="411"/>
        <v>84.635999999999996</v>
      </c>
      <c r="T2930" t="str">
        <f>_xlfn.XLOOKUP(C2930,Customers!A:A,Customers!D:D)</f>
        <v>F</v>
      </c>
      <c r="U2930" s="13">
        <f>_xlfn.XLOOKUP(C2930,Customers!A:A,Customers!E:E)</f>
        <v>20604</v>
      </c>
      <c r="V2930" t="str">
        <f>_xlfn.XLOOKUP(C2930,Customers!A:A,Customers!F:F)</f>
        <v>North Gary</v>
      </c>
      <c r="W2930" s="13">
        <f>_xlfn.XLOOKUP(C2930,Customers!A:A,Customers!G:G)</f>
        <v>45543</v>
      </c>
      <c r="X2930">
        <f t="shared" ca="1" si="412"/>
        <v>70</v>
      </c>
      <c r="Y2930" t="str">
        <f t="shared" ca="1" si="413"/>
        <v>50+</v>
      </c>
    </row>
    <row r="2931" spans="1:25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  <c r="I2931">
        <f>_xlfn.XLOOKUP(D2931,Products!A:A,Products!E:E)</f>
        <v>1673.69</v>
      </c>
      <c r="J2931">
        <f>_xlfn.XLOOKUP(D2931,Products!A:A,Products!F:F)</f>
        <v>1323.38</v>
      </c>
      <c r="K2931" t="str">
        <f>_xlfn.XLOOKUP(D2931,Products!A:A,Products!C:C)</f>
        <v>Electronics</v>
      </c>
      <c r="L2931" t="str">
        <f>_xlfn.XLOOKUP(D2931,Products!A:A,Products!D:D)</f>
        <v>Camera</v>
      </c>
      <c r="M2931">
        <f t="shared" si="405"/>
        <v>8368.4500000000007</v>
      </c>
      <c r="N2931">
        <f t="shared" si="406"/>
        <v>6616.9000000000005</v>
      </c>
      <c r="O2931">
        <f t="shared" si="407"/>
        <v>1751.5500000000002</v>
      </c>
      <c r="P2931" s="8">
        <f t="shared" si="408"/>
        <v>0.20930399297360922</v>
      </c>
      <c r="Q2931">
        <f t="shared" si="409"/>
        <v>1255.2675000000002</v>
      </c>
      <c r="R2931">
        <f t="shared" si="410"/>
        <v>7113.1825000000008</v>
      </c>
      <c r="S2931">
        <f t="shared" si="411"/>
        <v>496.28250000000025</v>
      </c>
      <c r="T2931" t="str">
        <f>_xlfn.XLOOKUP(C2931,Customers!A:A,Customers!D:D)</f>
        <v>M</v>
      </c>
      <c r="U2931" s="13">
        <f>_xlfn.XLOOKUP(C2931,Customers!A:A,Customers!E:E)</f>
        <v>35433</v>
      </c>
      <c r="V2931" t="str">
        <f>_xlfn.XLOOKUP(C2931,Customers!A:A,Customers!F:F)</f>
        <v>Chambersview</v>
      </c>
      <c r="W2931" s="13">
        <f>_xlfn.XLOOKUP(C2931,Customers!A:A,Customers!G:G)</f>
        <v>44735</v>
      </c>
      <c r="X2931">
        <f t="shared" ca="1" si="412"/>
        <v>29</v>
      </c>
      <c r="Y2931" t="str">
        <f t="shared" ca="1" si="413"/>
        <v>26-35</v>
      </c>
    </row>
    <row r="2932" spans="1:25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  <c r="I2932">
        <f>_xlfn.XLOOKUP(D2932,Products!A:A,Products!E:E)</f>
        <v>1474.12</v>
      </c>
      <c r="J2932">
        <f>_xlfn.XLOOKUP(D2932,Products!A:A,Products!F:F)</f>
        <v>764.02</v>
      </c>
      <c r="K2932" t="str">
        <f>_xlfn.XLOOKUP(D2932,Products!A:A,Products!C:C)</f>
        <v>Electronics</v>
      </c>
      <c r="L2932" t="str">
        <f>_xlfn.XLOOKUP(D2932,Products!A:A,Products!D:D)</f>
        <v>Camera</v>
      </c>
      <c r="M2932">
        <f t="shared" si="405"/>
        <v>5896.48</v>
      </c>
      <c r="N2932">
        <f t="shared" si="406"/>
        <v>3056.08</v>
      </c>
      <c r="O2932">
        <f t="shared" si="407"/>
        <v>2840.3999999999996</v>
      </c>
      <c r="P2932" s="8">
        <f t="shared" si="408"/>
        <v>0.48171112256804055</v>
      </c>
      <c r="Q2932">
        <f t="shared" si="409"/>
        <v>0</v>
      </c>
      <c r="R2932">
        <f t="shared" si="410"/>
        <v>5896.48</v>
      </c>
      <c r="S2932">
        <f t="shared" si="411"/>
        <v>2840.3999999999996</v>
      </c>
      <c r="T2932" t="str">
        <f>_xlfn.XLOOKUP(C2932,Customers!A:A,Customers!D:D)</f>
        <v>F</v>
      </c>
      <c r="U2932" s="13">
        <f>_xlfn.XLOOKUP(C2932,Customers!A:A,Customers!E:E)</f>
        <v>30679</v>
      </c>
      <c r="V2932" t="str">
        <f>_xlfn.XLOOKUP(C2932,Customers!A:A,Customers!F:F)</f>
        <v>Aaronmouth</v>
      </c>
      <c r="W2932" s="13">
        <f>_xlfn.XLOOKUP(C2932,Customers!A:A,Customers!G:G)</f>
        <v>45006</v>
      </c>
      <c r="X2932">
        <f t="shared" ca="1" si="412"/>
        <v>42</v>
      </c>
      <c r="Y2932" t="str">
        <f t="shared" ca="1" si="413"/>
        <v>36-50</v>
      </c>
    </row>
    <row r="2933" spans="1:25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  <c r="I2933">
        <f>_xlfn.XLOOKUP(D2933,Products!A:A,Products!E:E)</f>
        <v>109.78</v>
      </c>
      <c r="J2933">
        <f>_xlfn.XLOOKUP(D2933,Products!A:A,Products!F:F)</f>
        <v>70.59</v>
      </c>
      <c r="K2933" t="str">
        <f>_xlfn.XLOOKUP(D2933,Products!A:A,Products!C:C)</f>
        <v>Fashion</v>
      </c>
      <c r="L2933" t="str">
        <f>_xlfn.XLOOKUP(D2933,Products!A:A,Products!D:D)</f>
        <v>Footwear</v>
      </c>
      <c r="M2933">
        <f t="shared" si="405"/>
        <v>329.34000000000003</v>
      </c>
      <c r="N2933">
        <f t="shared" si="406"/>
        <v>211.77</v>
      </c>
      <c r="O2933">
        <f t="shared" si="407"/>
        <v>117.57000000000002</v>
      </c>
      <c r="P2933" s="8">
        <f t="shared" si="408"/>
        <v>0.35698670067407545</v>
      </c>
      <c r="Q2933">
        <f t="shared" si="409"/>
        <v>49.401000000000003</v>
      </c>
      <c r="R2933">
        <f t="shared" si="410"/>
        <v>279.93900000000002</v>
      </c>
      <c r="S2933">
        <f t="shared" si="411"/>
        <v>68.169000000000011</v>
      </c>
      <c r="T2933" t="str">
        <f>_xlfn.XLOOKUP(C2933,Customers!A:A,Customers!D:D)</f>
        <v>F</v>
      </c>
      <c r="U2933" s="13">
        <f>_xlfn.XLOOKUP(C2933,Customers!A:A,Customers!E:E)</f>
        <v>21956</v>
      </c>
      <c r="V2933" t="str">
        <f>_xlfn.XLOOKUP(C2933,Customers!A:A,Customers!F:F)</f>
        <v>New David</v>
      </c>
      <c r="W2933" s="13">
        <f>_xlfn.XLOOKUP(C2933,Customers!A:A,Customers!G:G)</f>
        <v>44911</v>
      </c>
      <c r="X2933">
        <f t="shared" ca="1" si="412"/>
        <v>66</v>
      </c>
      <c r="Y2933" t="str">
        <f t="shared" ca="1" si="413"/>
        <v>50+</v>
      </c>
    </row>
    <row r="2934" spans="1:25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  <c r="I2934">
        <f>_xlfn.XLOOKUP(D2934,Products!A:A,Products!E:E)</f>
        <v>29.24</v>
      </c>
      <c r="J2934">
        <f>_xlfn.XLOOKUP(D2934,Products!A:A,Products!F:F)</f>
        <v>15.28</v>
      </c>
      <c r="K2934" t="str">
        <f>_xlfn.XLOOKUP(D2934,Products!A:A,Products!C:C)</f>
        <v>Fashion</v>
      </c>
      <c r="L2934" t="str">
        <f>_xlfn.XLOOKUP(D2934,Products!A:A,Products!D:D)</f>
        <v>Watches</v>
      </c>
      <c r="M2934">
        <f t="shared" si="405"/>
        <v>146.19999999999999</v>
      </c>
      <c r="N2934">
        <f t="shared" si="406"/>
        <v>76.399999999999991</v>
      </c>
      <c r="O2934">
        <f t="shared" si="407"/>
        <v>69.8</v>
      </c>
      <c r="P2934" s="8">
        <f t="shared" si="408"/>
        <v>0.47742818057455544</v>
      </c>
      <c r="Q2934">
        <f t="shared" si="409"/>
        <v>21.929999999999996</v>
      </c>
      <c r="R2934">
        <f t="shared" si="410"/>
        <v>124.27</v>
      </c>
      <c r="S2934">
        <f t="shared" si="411"/>
        <v>47.870000000000005</v>
      </c>
      <c r="T2934" t="str">
        <f>_xlfn.XLOOKUP(C2934,Customers!A:A,Customers!D:D)</f>
        <v>F</v>
      </c>
      <c r="U2934" s="13">
        <f>_xlfn.XLOOKUP(C2934,Customers!A:A,Customers!E:E)</f>
        <v>30193</v>
      </c>
      <c r="V2934" t="str">
        <f>_xlfn.XLOOKUP(C2934,Customers!A:A,Customers!F:F)</f>
        <v>West Melissahaven</v>
      </c>
      <c r="W2934" s="13">
        <f>_xlfn.XLOOKUP(C2934,Customers!A:A,Customers!G:G)</f>
        <v>45322</v>
      </c>
      <c r="X2934">
        <f t="shared" ca="1" si="412"/>
        <v>43</v>
      </c>
      <c r="Y2934" t="str">
        <f t="shared" ca="1" si="413"/>
        <v>36-50</v>
      </c>
    </row>
    <row r="2935" spans="1:25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  <c r="I2935">
        <f>_xlfn.XLOOKUP(D2935,Products!A:A,Products!E:E)</f>
        <v>1134.8</v>
      </c>
      <c r="J2935">
        <f>_xlfn.XLOOKUP(D2935,Products!A:A,Products!F:F)</f>
        <v>675.1</v>
      </c>
      <c r="K2935" t="str">
        <f>_xlfn.XLOOKUP(D2935,Products!A:A,Products!C:C)</f>
        <v>Fashion</v>
      </c>
      <c r="L2935" t="str">
        <f>_xlfn.XLOOKUP(D2935,Products!A:A,Products!D:D)</f>
        <v>Watches</v>
      </c>
      <c r="M2935">
        <f t="shared" si="405"/>
        <v>1134.8</v>
      </c>
      <c r="N2935">
        <f t="shared" si="406"/>
        <v>675.1</v>
      </c>
      <c r="O2935">
        <f t="shared" si="407"/>
        <v>459.69999999999993</v>
      </c>
      <c r="P2935" s="8">
        <f t="shared" si="408"/>
        <v>0.40509340853013742</v>
      </c>
      <c r="Q2935">
        <f t="shared" si="409"/>
        <v>113.48</v>
      </c>
      <c r="R2935">
        <f t="shared" si="410"/>
        <v>1021.3199999999999</v>
      </c>
      <c r="S2935">
        <f t="shared" si="411"/>
        <v>346.21999999999991</v>
      </c>
      <c r="T2935" t="str">
        <f>_xlfn.XLOOKUP(C2935,Customers!A:A,Customers!D:D)</f>
        <v>F</v>
      </c>
      <c r="U2935" s="13">
        <f>_xlfn.XLOOKUP(C2935,Customers!A:A,Customers!E:E)</f>
        <v>34980</v>
      </c>
      <c r="V2935" t="str">
        <f>_xlfn.XLOOKUP(C2935,Customers!A:A,Customers!F:F)</f>
        <v>Lake Dale</v>
      </c>
      <c r="W2935" s="13">
        <f>_xlfn.XLOOKUP(C2935,Customers!A:A,Customers!G:G)</f>
        <v>45124</v>
      </c>
      <c r="X2935">
        <f t="shared" ca="1" si="412"/>
        <v>30</v>
      </c>
      <c r="Y2935" t="str">
        <f t="shared" ca="1" si="413"/>
        <v>26-35</v>
      </c>
    </row>
    <row r="2936" spans="1:25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  <c r="I2936">
        <f>_xlfn.XLOOKUP(D2936,Products!A:A,Products!E:E)</f>
        <v>1095.72</v>
      </c>
      <c r="J2936">
        <f>_xlfn.XLOOKUP(D2936,Products!A:A,Products!F:F)</f>
        <v>822.2</v>
      </c>
      <c r="K2936" t="str">
        <f>_xlfn.XLOOKUP(D2936,Products!A:A,Products!C:C)</f>
        <v>Groceries</v>
      </c>
      <c r="L2936" t="str">
        <f>_xlfn.XLOOKUP(D2936,Products!A:A,Products!D:D)</f>
        <v>Snacks</v>
      </c>
      <c r="M2936">
        <f t="shared" si="405"/>
        <v>5478.6</v>
      </c>
      <c r="N2936">
        <f t="shared" si="406"/>
        <v>4111</v>
      </c>
      <c r="O2936">
        <f t="shared" si="407"/>
        <v>1367.6000000000004</v>
      </c>
      <c r="P2936" s="8">
        <f t="shared" si="408"/>
        <v>0.24962581681451471</v>
      </c>
      <c r="Q2936">
        <f t="shared" si="409"/>
        <v>821.79000000000008</v>
      </c>
      <c r="R2936">
        <f t="shared" si="410"/>
        <v>4656.8100000000004</v>
      </c>
      <c r="S2936">
        <f t="shared" si="411"/>
        <v>545.8100000000004</v>
      </c>
      <c r="T2936" t="str">
        <f>_xlfn.XLOOKUP(C2936,Customers!A:A,Customers!D:D)</f>
        <v>F</v>
      </c>
      <c r="U2936" s="13">
        <f>_xlfn.XLOOKUP(C2936,Customers!A:A,Customers!E:E)</f>
        <v>27567</v>
      </c>
      <c r="V2936" t="str">
        <f>_xlfn.XLOOKUP(C2936,Customers!A:A,Customers!F:F)</f>
        <v>Berrymouth</v>
      </c>
      <c r="W2936" s="13">
        <f>_xlfn.XLOOKUP(C2936,Customers!A:A,Customers!G:G)</f>
        <v>45840</v>
      </c>
      <c r="X2936">
        <f t="shared" ca="1" si="412"/>
        <v>51</v>
      </c>
      <c r="Y2936" t="str">
        <f t="shared" ca="1" si="413"/>
        <v>50+</v>
      </c>
    </row>
    <row r="2937" spans="1:25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  <c r="I2937">
        <f>_xlfn.XLOOKUP(D2937,Products!A:A,Products!E:E)</f>
        <v>1878.47</v>
      </c>
      <c r="J2937">
        <f>_xlfn.XLOOKUP(D2937,Products!A:A,Products!F:F)</f>
        <v>1014.91</v>
      </c>
      <c r="K2937" t="str">
        <f>_xlfn.XLOOKUP(D2937,Products!A:A,Products!C:C)</f>
        <v>Fashion</v>
      </c>
      <c r="L2937" t="str">
        <f>_xlfn.XLOOKUP(D2937,Products!A:A,Products!D:D)</f>
        <v>Footwear</v>
      </c>
      <c r="M2937">
        <f t="shared" si="405"/>
        <v>9392.35</v>
      </c>
      <c r="N2937">
        <f t="shared" si="406"/>
        <v>5074.55</v>
      </c>
      <c r="O2937">
        <f t="shared" si="407"/>
        <v>4317.8</v>
      </c>
      <c r="P2937" s="8">
        <f t="shared" si="408"/>
        <v>0.45971455493034225</v>
      </c>
      <c r="Q2937">
        <f t="shared" si="409"/>
        <v>939.23500000000013</v>
      </c>
      <c r="R2937">
        <f t="shared" si="410"/>
        <v>8453.1149999999998</v>
      </c>
      <c r="S2937">
        <f t="shared" si="411"/>
        <v>3378.5649999999996</v>
      </c>
      <c r="T2937" t="str">
        <f>_xlfn.XLOOKUP(C2937,Customers!A:A,Customers!D:D)</f>
        <v>M</v>
      </c>
      <c r="U2937" s="13">
        <f>_xlfn.XLOOKUP(C2937,Customers!A:A,Customers!E:E)</f>
        <v>26178</v>
      </c>
      <c r="V2937" t="str">
        <f>_xlfn.XLOOKUP(C2937,Customers!A:A,Customers!F:F)</f>
        <v>East Codyton</v>
      </c>
      <c r="W2937" s="13">
        <f>_xlfn.XLOOKUP(C2937,Customers!A:A,Customers!G:G)</f>
        <v>45251</v>
      </c>
      <c r="X2937">
        <f t="shared" ca="1" si="412"/>
        <v>54</v>
      </c>
      <c r="Y2937" t="str">
        <f t="shared" ca="1" si="413"/>
        <v>50+</v>
      </c>
    </row>
    <row r="2938" spans="1:25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  <c r="I2938">
        <f>_xlfn.XLOOKUP(D2938,Products!A:A,Products!E:E)</f>
        <v>1015.76</v>
      </c>
      <c r="J2938">
        <f>_xlfn.XLOOKUP(D2938,Products!A:A,Products!F:F)</f>
        <v>584.4</v>
      </c>
      <c r="K2938" t="str">
        <f>_xlfn.XLOOKUP(D2938,Products!A:A,Products!C:C)</f>
        <v>Groceries</v>
      </c>
      <c r="L2938" t="str">
        <f>_xlfn.XLOOKUP(D2938,Products!A:A,Products!D:D)</f>
        <v>Dairy</v>
      </c>
      <c r="M2938">
        <f t="shared" si="405"/>
        <v>2031.52</v>
      </c>
      <c r="N2938">
        <f t="shared" si="406"/>
        <v>1168.8</v>
      </c>
      <c r="O2938">
        <f t="shared" si="407"/>
        <v>862.72</v>
      </c>
      <c r="P2938" s="8">
        <f t="shared" si="408"/>
        <v>0.42466724423092073</v>
      </c>
      <c r="Q2938">
        <f t="shared" si="409"/>
        <v>203.15200000000002</v>
      </c>
      <c r="R2938">
        <f t="shared" si="410"/>
        <v>1828.3679999999999</v>
      </c>
      <c r="S2938">
        <f t="shared" si="411"/>
        <v>659.56799999999998</v>
      </c>
      <c r="T2938" t="str">
        <f>_xlfn.XLOOKUP(C2938,Customers!A:A,Customers!D:D)</f>
        <v>F</v>
      </c>
      <c r="U2938" s="13">
        <f>_xlfn.XLOOKUP(C2938,Customers!A:A,Customers!E:E)</f>
        <v>22041</v>
      </c>
      <c r="V2938" t="str">
        <f>_xlfn.XLOOKUP(C2938,Customers!A:A,Customers!F:F)</f>
        <v>West Wandaland</v>
      </c>
      <c r="W2938" s="13">
        <f>_xlfn.XLOOKUP(C2938,Customers!A:A,Customers!G:G)</f>
        <v>45329</v>
      </c>
      <c r="X2938">
        <f t="shared" ca="1" si="412"/>
        <v>66</v>
      </c>
      <c r="Y2938" t="str">
        <f t="shared" ca="1" si="413"/>
        <v>50+</v>
      </c>
    </row>
    <row r="2939" spans="1:25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  <c r="I2939">
        <f>_xlfn.XLOOKUP(D2939,Products!A:A,Products!E:E)</f>
        <v>673.78</v>
      </c>
      <c r="J2939">
        <f>_xlfn.XLOOKUP(D2939,Products!A:A,Products!F:F)</f>
        <v>363.33</v>
      </c>
      <c r="K2939" t="str">
        <f>_xlfn.XLOOKUP(D2939,Products!A:A,Products!C:C)</f>
        <v>Electronics</v>
      </c>
      <c r="L2939" t="str">
        <f>_xlfn.XLOOKUP(D2939,Products!A:A,Products!D:D)</f>
        <v>Smartphone</v>
      </c>
      <c r="M2939">
        <f t="shared" si="405"/>
        <v>2695.12</v>
      </c>
      <c r="N2939">
        <f t="shared" si="406"/>
        <v>1453.32</v>
      </c>
      <c r="O2939">
        <f t="shared" si="407"/>
        <v>1241.8</v>
      </c>
      <c r="P2939" s="8">
        <f t="shared" si="408"/>
        <v>0.46075870462168661</v>
      </c>
      <c r="Q2939">
        <f t="shared" si="409"/>
        <v>269.512</v>
      </c>
      <c r="R2939">
        <f t="shared" si="410"/>
        <v>2425.6079999999997</v>
      </c>
      <c r="S2939">
        <f t="shared" si="411"/>
        <v>972.28799999999978</v>
      </c>
      <c r="T2939" t="str">
        <f>_xlfn.XLOOKUP(C2939,Customers!A:A,Customers!D:D)</f>
        <v>F</v>
      </c>
      <c r="U2939" s="13">
        <f>_xlfn.XLOOKUP(C2939,Customers!A:A,Customers!E:E)</f>
        <v>30021</v>
      </c>
      <c r="V2939" t="str">
        <f>_xlfn.XLOOKUP(C2939,Customers!A:A,Customers!F:F)</f>
        <v>Peterside</v>
      </c>
      <c r="W2939" s="13">
        <f>_xlfn.XLOOKUP(C2939,Customers!A:A,Customers!G:G)</f>
        <v>45560</v>
      </c>
      <c r="X2939">
        <f t="shared" ca="1" si="412"/>
        <v>44</v>
      </c>
      <c r="Y2939" t="str">
        <f t="shared" ca="1" si="413"/>
        <v>36-50</v>
      </c>
    </row>
    <row r="2940" spans="1:25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  <c r="I2940">
        <f>_xlfn.XLOOKUP(D2940,Products!A:A,Products!E:E)</f>
        <v>366.93</v>
      </c>
      <c r="J2940">
        <f>_xlfn.XLOOKUP(D2940,Products!A:A,Products!F:F)</f>
        <v>285.23</v>
      </c>
      <c r="K2940" t="str">
        <f>_xlfn.XLOOKUP(D2940,Products!A:A,Products!C:C)</f>
        <v>Fashion</v>
      </c>
      <c r="L2940" t="str">
        <f>_xlfn.XLOOKUP(D2940,Products!A:A,Products!D:D)</f>
        <v>Footwear</v>
      </c>
      <c r="M2940">
        <f t="shared" si="405"/>
        <v>1100.79</v>
      </c>
      <c r="N2940">
        <f t="shared" si="406"/>
        <v>855.69</v>
      </c>
      <c r="O2940">
        <f t="shared" si="407"/>
        <v>245.09999999999991</v>
      </c>
      <c r="P2940" s="8">
        <f t="shared" si="408"/>
        <v>0.22265827269506439</v>
      </c>
      <c r="Q2940">
        <f t="shared" si="409"/>
        <v>55.039500000000004</v>
      </c>
      <c r="R2940">
        <f t="shared" si="410"/>
        <v>1045.7504999999999</v>
      </c>
      <c r="S2940">
        <f t="shared" si="411"/>
        <v>190.06049999999982</v>
      </c>
      <c r="T2940" t="str">
        <f>_xlfn.XLOOKUP(C2940,Customers!A:A,Customers!D:D)</f>
        <v>F</v>
      </c>
      <c r="U2940" s="13">
        <f>_xlfn.XLOOKUP(C2940,Customers!A:A,Customers!E:E)</f>
        <v>26908</v>
      </c>
      <c r="V2940" t="str">
        <f>_xlfn.XLOOKUP(C2940,Customers!A:A,Customers!F:F)</f>
        <v>Brittanyburgh</v>
      </c>
      <c r="W2940" s="13">
        <f>_xlfn.XLOOKUP(C2940,Customers!A:A,Customers!G:G)</f>
        <v>45561</v>
      </c>
      <c r="X2940">
        <f t="shared" ca="1" si="412"/>
        <v>52</v>
      </c>
      <c r="Y2940" t="str">
        <f t="shared" ca="1" si="413"/>
        <v>50+</v>
      </c>
    </row>
    <row r="2941" spans="1:25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  <c r="I2941">
        <f>_xlfn.XLOOKUP(D2941,Products!A:A,Products!E:E)</f>
        <v>1286.55</v>
      </c>
      <c r="J2941">
        <f>_xlfn.XLOOKUP(D2941,Products!A:A,Products!F:F)</f>
        <v>797.54</v>
      </c>
      <c r="K2941" t="str">
        <f>_xlfn.XLOOKUP(D2941,Products!A:A,Products!C:C)</f>
        <v>Fashion</v>
      </c>
      <c r="L2941" t="str">
        <f>_xlfn.XLOOKUP(D2941,Products!A:A,Products!D:D)</f>
        <v>Accessories</v>
      </c>
      <c r="M2941">
        <f t="shared" si="405"/>
        <v>3859.6499999999996</v>
      </c>
      <c r="N2941">
        <f t="shared" si="406"/>
        <v>2392.62</v>
      </c>
      <c r="O2941">
        <f t="shared" si="407"/>
        <v>1467.0299999999997</v>
      </c>
      <c r="P2941" s="8">
        <f t="shared" si="408"/>
        <v>0.38009404997862495</v>
      </c>
      <c r="Q2941">
        <f t="shared" si="409"/>
        <v>385.96499999999997</v>
      </c>
      <c r="R2941">
        <f t="shared" si="410"/>
        <v>3473.6849999999995</v>
      </c>
      <c r="S2941">
        <f t="shared" si="411"/>
        <v>1081.0649999999996</v>
      </c>
      <c r="T2941" t="str">
        <f>_xlfn.XLOOKUP(C2941,Customers!A:A,Customers!D:D)</f>
        <v>F</v>
      </c>
      <c r="U2941" s="13">
        <f>_xlfn.XLOOKUP(C2941,Customers!A:A,Customers!E:E)</f>
        <v>31328</v>
      </c>
      <c r="V2941" t="str">
        <f>_xlfn.XLOOKUP(C2941,Customers!A:A,Customers!F:F)</f>
        <v>Lake Lindsay</v>
      </c>
      <c r="W2941" s="13">
        <f>_xlfn.XLOOKUP(C2941,Customers!A:A,Customers!G:G)</f>
        <v>45889</v>
      </c>
      <c r="X2941">
        <f t="shared" ca="1" si="412"/>
        <v>40</v>
      </c>
      <c r="Y2941" t="str">
        <f t="shared" ca="1" si="413"/>
        <v>36-50</v>
      </c>
    </row>
    <row r="2942" spans="1:25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  <c r="I2942">
        <f>_xlfn.XLOOKUP(D2942,Products!A:A,Products!E:E)</f>
        <v>123.19</v>
      </c>
      <c r="J2942">
        <f>_xlfn.XLOOKUP(D2942,Products!A:A,Products!F:F)</f>
        <v>80.36</v>
      </c>
      <c r="K2942" t="str">
        <f>_xlfn.XLOOKUP(D2942,Products!A:A,Products!C:C)</f>
        <v>Groceries</v>
      </c>
      <c r="L2942" t="str">
        <f>_xlfn.XLOOKUP(D2942,Products!A:A,Products!D:D)</f>
        <v>Snacks</v>
      </c>
      <c r="M2942">
        <f t="shared" si="405"/>
        <v>246.38</v>
      </c>
      <c r="N2942">
        <f t="shared" si="406"/>
        <v>160.72</v>
      </c>
      <c r="O2942">
        <f t="shared" si="407"/>
        <v>85.66</v>
      </c>
      <c r="P2942" s="8">
        <f t="shared" si="408"/>
        <v>0.34767432421462779</v>
      </c>
      <c r="Q2942">
        <f t="shared" si="409"/>
        <v>24.638000000000002</v>
      </c>
      <c r="R2942">
        <f t="shared" si="410"/>
        <v>221.74199999999999</v>
      </c>
      <c r="S2942">
        <f t="shared" si="411"/>
        <v>61.021999999999991</v>
      </c>
      <c r="T2942" t="str">
        <f>_xlfn.XLOOKUP(C2942,Customers!A:A,Customers!D:D)</f>
        <v>F</v>
      </c>
      <c r="U2942" s="13">
        <f>_xlfn.XLOOKUP(C2942,Customers!A:A,Customers!E:E)</f>
        <v>31092</v>
      </c>
      <c r="V2942" t="str">
        <f>_xlfn.XLOOKUP(C2942,Customers!A:A,Customers!F:F)</f>
        <v>Bennettburgh</v>
      </c>
      <c r="W2942" s="13">
        <f>_xlfn.XLOOKUP(C2942,Customers!A:A,Customers!G:G)</f>
        <v>45888</v>
      </c>
      <c r="X2942">
        <f t="shared" ca="1" si="412"/>
        <v>41</v>
      </c>
      <c r="Y2942" t="str">
        <f t="shared" ca="1" si="413"/>
        <v>36-50</v>
      </c>
    </row>
    <row r="2943" spans="1:25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  <c r="I2943">
        <f>_xlfn.XLOOKUP(D2943,Products!A:A,Products!E:E)</f>
        <v>1015.76</v>
      </c>
      <c r="J2943">
        <f>_xlfn.XLOOKUP(D2943,Products!A:A,Products!F:F)</f>
        <v>584.4</v>
      </c>
      <c r="K2943" t="str">
        <f>_xlfn.XLOOKUP(D2943,Products!A:A,Products!C:C)</f>
        <v>Groceries</v>
      </c>
      <c r="L2943" t="str">
        <f>_xlfn.XLOOKUP(D2943,Products!A:A,Products!D:D)</f>
        <v>Dairy</v>
      </c>
      <c r="M2943">
        <f t="shared" si="405"/>
        <v>5078.8</v>
      </c>
      <c r="N2943">
        <f t="shared" si="406"/>
        <v>2922</v>
      </c>
      <c r="O2943">
        <f t="shared" si="407"/>
        <v>2156.8000000000002</v>
      </c>
      <c r="P2943" s="8">
        <f t="shared" si="408"/>
        <v>0.42466724423092073</v>
      </c>
      <c r="Q2943">
        <f t="shared" si="409"/>
        <v>253.94000000000003</v>
      </c>
      <c r="R2943">
        <f t="shared" si="410"/>
        <v>4824.8600000000006</v>
      </c>
      <c r="S2943">
        <f t="shared" si="411"/>
        <v>1902.8600000000006</v>
      </c>
      <c r="T2943" t="str">
        <f>_xlfn.XLOOKUP(C2943,Customers!A:A,Customers!D:D)</f>
        <v>M</v>
      </c>
      <c r="U2943" s="13">
        <f>_xlfn.XLOOKUP(C2943,Customers!A:A,Customers!E:E)</f>
        <v>38193</v>
      </c>
      <c r="V2943" t="str">
        <f>_xlfn.XLOOKUP(C2943,Customers!A:A,Customers!F:F)</f>
        <v>East Rodney</v>
      </c>
      <c r="W2943" s="13">
        <f>_xlfn.XLOOKUP(C2943,Customers!A:A,Customers!G:G)</f>
        <v>44302</v>
      </c>
      <c r="X2943">
        <f t="shared" ca="1" si="412"/>
        <v>21</v>
      </c>
      <c r="Y2943" t="str">
        <f t="shared" ca="1" si="413"/>
        <v>18-25</v>
      </c>
    </row>
    <row r="2944" spans="1:25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  <c r="I2944">
        <f>_xlfn.XLOOKUP(D2944,Products!A:A,Products!E:E)</f>
        <v>1858.75</v>
      </c>
      <c r="J2944">
        <f>_xlfn.XLOOKUP(D2944,Products!A:A,Products!F:F)</f>
        <v>1451.16</v>
      </c>
      <c r="K2944" t="str">
        <f>_xlfn.XLOOKUP(D2944,Products!A:A,Products!C:C)</f>
        <v>Fashion</v>
      </c>
      <c r="L2944" t="str">
        <f>_xlfn.XLOOKUP(D2944,Products!A:A,Products!D:D)</f>
        <v>Accessories</v>
      </c>
      <c r="M2944">
        <f t="shared" si="405"/>
        <v>7435</v>
      </c>
      <c r="N2944">
        <f t="shared" si="406"/>
        <v>5804.64</v>
      </c>
      <c r="O2944">
        <f t="shared" si="407"/>
        <v>1630.3599999999997</v>
      </c>
      <c r="P2944" s="8">
        <f t="shared" si="408"/>
        <v>0.21928177538668456</v>
      </c>
      <c r="Q2944">
        <f t="shared" si="409"/>
        <v>0</v>
      </c>
      <c r="R2944">
        <f t="shared" si="410"/>
        <v>7435</v>
      </c>
      <c r="S2944">
        <f t="shared" si="411"/>
        <v>1630.3599999999997</v>
      </c>
      <c r="T2944" t="str">
        <f>_xlfn.XLOOKUP(C2944,Customers!A:A,Customers!D:D)</f>
        <v>M</v>
      </c>
      <c r="U2944" s="13">
        <f>_xlfn.XLOOKUP(C2944,Customers!A:A,Customers!E:E)</f>
        <v>29315</v>
      </c>
      <c r="V2944" t="str">
        <f>_xlfn.XLOOKUP(C2944,Customers!A:A,Customers!F:F)</f>
        <v>West Paulfurt</v>
      </c>
      <c r="W2944" s="13">
        <f>_xlfn.XLOOKUP(C2944,Customers!A:A,Customers!G:G)</f>
        <v>45654</v>
      </c>
      <c r="X2944">
        <f t="shared" ca="1" si="412"/>
        <v>46</v>
      </c>
      <c r="Y2944" t="str">
        <f t="shared" ca="1" si="413"/>
        <v>36-50</v>
      </c>
    </row>
    <row r="2945" spans="1:25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  <c r="I2945">
        <f>_xlfn.XLOOKUP(D2945,Products!A:A,Products!E:E)</f>
        <v>1485.05</v>
      </c>
      <c r="J2945">
        <f>_xlfn.XLOOKUP(D2945,Products!A:A,Products!F:F)</f>
        <v>988.31</v>
      </c>
      <c r="K2945" t="str">
        <f>_xlfn.XLOOKUP(D2945,Products!A:A,Products!C:C)</f>
        <v>Fashion</v>
      </c>
      <c r="L2945" t="str">
        <f>_xlfn.XLOOKUP(D2945,Products!A:A,Products!D:D)</f>
        <v>Clothing</v>
      </c>
      <c r="M2945">
        <f t="shared" si="405"/>
        <v>5940.2</v>
      </c>
      <c r="N2945">
        <f t="shared" si="406"/>
        <v>3953.24</v>
      </c>
      <c r="O2945">
        <f t="shared" si="407"/>
        <v>1986.96</v>
      </c>
      <c r="P2945" s="8">
        <f t="shared" si="408"/>
        <v>0.33449378808794317</v>
      </c>
      <c r="Q2945">
        <f t="shared" si="409"/>
        <v>297.01</v>
      </c>
      <c r="R2945">
        <f t="shared" si="410"/>
        <v>5643.19</v>
      </c>
      <c r="S2945">
        <f t="shared" si="411"/>
        <v>1689.9499999999998</v>
      </c>
      <c r="T2945" t="str">
        <f>_xlfn.XLOOKUP(C2945,Customers!A:A,Customers!D:D)</f>
        <v>M</v>
      </c>
      <c r="U2945" s="13">
        <f>_xlfn.XLOOKUP(C2945,Customers!A:A,Customers!E:E)</f>
        <v>35356</v>
      </c>
      <c r="V2945" t="str">
        <f>_xlfn.XLOOKUP(C2945,Customers!A:A,Customers!F:F)</f>
        <v>Williamsport</v>
      </c>
      <c r="W2945" s="13">
        <f>_xlfn.XLOOKUP(C2945,Customers!A:A,Customers!G:G)</f>
        <v>44915</v>
      </c>
      <c r="X2945">
        <f t="shared" ca="1" si="412"/>
        <v>29</v>
      </c>
      <c r="Y2945" t="str">
        <f t="shared" ca="1" si="413"/>
        <v>26-35</v>
      </c>
    </row>
    <row r="2946" spans="1:25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  <c r="I2946">
        <f>_xlfn.XLOOKUP(D2946,Products!A:A,Products!E:E)</f>
        <v>1095.72</v>
      </c>
      <c r="J2946">
        <f>_xlfn.XLOOKUP(D2946,Products!A:A,Products!F:F)</f>
        <v>822.2</v>
      </c>
      <c r="K2946" t="str">
        <f>_xlfn.XLOOKUP(D2946,Products!A:A,Products!C:C)</f>
        <v>Groceries</v>
      </c>
      <c r="L2946" t="str">
        <f>_xlfn.XLOOKUP(D2946,Products!A:A,Products!D:D)</f>
        <v>Snacks</v>
      </c>
      <c r="M2946">
        <f t="shared" si="405"/>
        <v>4382.88</v>
      </c>
      <c r="N2946">
        <f t="shared" si="406"/>
        <v>3288.8</v>
      </c>
      <c r="O2946">
        <f t="shared" si="407"/>
        <v>1094.08</v>
      </c>
      <c r="P2946" s="8">
        <f t="shared" si="408"/>
        <v>0.24962581681451462</v>
      </c>
      <c r="Q2946">
        <f t="shared" si="409"/>
        <v>657.43200000000002</v>
      </c>
      <c r="R2946">
        <f t="shared" si="410"/>
        <v>3725.4480000000003</v>
      </c>
      <c r="S2946">
        <f t="shared" si="411"/>
        <v>436.64800000000014</v>
      </c>
      <c r="T2946" t="str">
        <f>_xlfn.XLOOKUP(C2946,Customers!A:A,Customers!D:D)</f>
        <v>M</v>
      </c>
      <c r="U2946" s="13">
        <f>_xlfn.XLOOKUP(C2946,Customers!A:A,Customers!E:E)</f>
        <v>34290</v>
      </c>
      <c r="V2946" t="str">
        <f>_xlfn.XLOOKUP(C2946,Customers!A:A,Customers!F:F)</f>
        <v>Meganmouth</v>
      </c>
      <c r="W2946" s="13">
        <f>_xlfn.XLOOKUP(C2946,Customers!A:A,Customers!G:G)</f>
        <v>44583</v>
      </c>
      <c r="X2946">
        <f t="shared" ca="1" si="412"/>
        <v>32</v>
      </c>
      <c r="Y2946" t="str">
        <f t="shared" ca="1" si="413"/>
        <v>26-35</v>
      </c>
    </row>
    <row r="2947" spans="1:25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  <c r="I2947">
        <f>_xlfn.XLOOKUP(D2947,Products!A:A,Products!E:E)</f>
        <v>564.41999999999996</v>
      </c>
      <c r="J2947">
        <f>_xlfn.XLOOKUP(D2947,Products!A:A,Products!F:F)</f>
        <v>293.95999999999998</v>
      </c>
      <c r="K2947" t="str">
        <f>_xlfn.XLOOKUP(D2947,Products!A:A,Products!C:C)</f>
        <v>Fashion</v>
      </c>
      <c r="L2947" t="str">
        <f>_xlfn.XLOOKUP(D2947,Products!A:A,Products!D:D)</f>
        <v>Accessories</v>
      </c>
      <c r="M2947">
        <f t="shared" ref="M2947:M3010" si="414">F2947*I2947</f>
        <v>2257.6799999999998</v>
      </c>
      <c r="N2947">
        <f t="shared" ref="N2947:N3010" si="415">F2947*J2947</f>
        <v>1175.8399999999999</v>
      </c>
      <c r="O2947">
        <f t="shared" ref="O2947:O3010" si="416">M2947-N2947</f>
        <v>1081.8399999999999</v>
      </c>
      <c r="P2947" s="8">
        <f t="shared" ref="P2947:P3010" si="417">O2947/M2947</f>
        <v>0.47918216930654478</v>
      </c>
      <c r="Q2947">
        <f t="shared" ref="Q2947:Q3010" si="418">M2947*G2947</f>
        <v>112.884</v>
      </c>
      <c r="R2947">
        <f t="shared" ref="R2947:R3010" si="419">M2947-Q2947</f>
        <v>2144.7959999999998</v>
      </c>
      <c r="S2947">
        <f t="shared" ref="S2947:S3010" si="420">R2947-N2947</f>
        <v>968.9559999999999</v>
      </c>
      <c r="T2947" t="str">
        <f>_xlfn.XLOOKUP(C2947,Customers!A:A,Customers!D:D)</f>
        <v>M</v>
      </c>
      <c r="U2947" s="13">
        <f>_xlfn.XLOOKUP(C2947,Customers!A:A,Customers!E:E)</f>
        <v>34565</v>
      </c>
      <c r="V2947" t="str">
        <f>_xlfn.XLOOKUP(C2947,Customers!A:A,Customers!F:F)</f>
        <v>East William</v>
      </c>
      <c r="W2947" s="13">
        <f>_xlfn.XLOOKUP(C2947,Customers!A:A,Customers!G:G)</f>
        <v>45608</v>
      </c>
      <c r="X2947">
        <f t="shared" ref="X2947:X3010" ca="1" si="421">DATEDIF(U2947, TODAY(),"Y")</f>
        <v>31</v>
      </c>
      <c r="Y2947" t="str">
        <f t="shared" ref="Y2947:Y3010" ca="1" si="422">IF(X2947&lt;=25,"18-25",IF(X2947&lt;=35,"26-35", IF(X2947&lt;=50,"36-50","50+")))</f>
        <v>26-35</v>
      </c>
    </row>
    <row r="2948" spans="1:25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  <c r="I2948">
        <f>_xlfn.XLOOKUP(D2948,Products!A:A,Products!E:E)</f>
        <v>1762.92</v>
      </c>
      <c r="J2948">
        <f>_xlfn.XLOOKUP(D2948,Products!A:A,Products!F:F)</f>
        <v>1346.48</v>
      </c>
      <c r="K2948" t="str">
        <f>_xlfn.XLOOKUP(D2948,Products!A:A,Products!C:C)</f>
        <v>Electronics</v>
      </c>
      <c r="L2948" t="str">
        <f>_xlfn.XLOOKUP(D2948,Products!A:A,Products!D:D)</f>
        <v>Laptop</v>
      </c>
      <c r="M2948">
        <f t="shared" si="414"/>
        <v>5288.76</v>
      </c>
      <c r="N2948">
        <f t="shared" si="415"/>
        <v>4039.44</v>
      </c>
      <c r="O2948">
        <f t="shared" si="416"/>
        <v>1249.3200000000002</v>
      </c>
      <c r="P2948" s="8">
        <f t="shared" si="417"/>
        <v>0.23622172305039368</v>
      </c>
      <c r="Q2948">
        <f t="shared" si="418"/>
        <v>0</v>
      </c>
      <c r="R2948">
        <f t="shared" si="419"/>
        <v>5288.76</v>
      </c>
      <c r="S2948">
        <f t="shared" si="420"/>
        <v>1249.3200000000002</v>
      </c>
      <c r="T2948" t="str">
        <f>_xlfn.XLOOKUP(C2948,Customers!A:A,Customers!D:D)</f>
        <v>M</v>
      </c>
      <c r="U2948" s="13">
        <f>_xlfn.XLOOKUP(C2948,Customers!A:A,Customers!E:E)</f>
        <v>33196</v>
      </c>
      <c r="V2948" t="str">
        <f>_xlfn.XLOOKUP(C2948,Customers!A:A,Customers!F:F)</f>
        <v>New Tiffanyberg</v>
      </c>
      <c r="W2948" s="13">
        <f>_xlfn.XLOOKUP(C2948,Customers!A:A,Customers!G:G)</f>
        <v>44435</v>
      </c>
      <c r="X2948">
        <f t="shared" ca="1" si="421"/>
        <v>35</v>
      </c>
      <c r="Y2948" t="str">
        <f t="shared" ca="1" si="422"/>
        <v>26-35</v>
      </c>
    </row>
    <row r="2949" spans="1:25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  <c r="I2949">
        <f>_xlfn.XLOOKUP(D2949,Products!A:A,Products!E:E)</f>
        <v>1673.69</v>
      </c>
      <c r="J2949">
        <f>_xlfn.XLOOKUP(D2949,Products!A:A,Products!F:F)</f>
        <v>1323.38</v>
      </c>
      <c r="K2949" t="str">
        <f>_xlfn.XLOOKUP(D2949,Products!A:A,Products!C:C)</f>
        <v>Electronics</v>
      </c>
      <c r="L2949" t="str">
        <f>_xlfn.XLOOKUP(D2949,Products!A:A,Products!D:D)</f>
        <v>Camera</v>
      </c>
      <c r="M2949">
        <f t="shared" si="414"/>
        <v>1673.69</v>
      </c>
      <c r="N2949">
        <f t="shared" si="415"/>
        <v>1323.38</v>
      </c>
      <c r="O2949">
        <f t="shared" si="416"/>
        <v>350.30999999999995</v>
      </c>
      <c r="P2949" s="8">
        <f t="shared" si="417"/>
        <v>0.20930399297360916</v>
      </c>
      <c r="Q2949">
        <f t="shared" si="418"/>
        <v>167.36900000000003</v>
      </c>
      <c r="R2949">
        <f t="shared" si="419"/>
        <v>1506.3209999999999</v>
      </c>
      <c r="S2949">
        <f t="shared" si="420"/>
        <v>182.9409999999998</v>
      </c>
      <c r="T2949" t="str">
        <f>_xlfn.XLOOKUP(C2949,Customers!A:A,Customers!D:D)</f>
        <v>F</v>
      </c>
      <c r="U2949" s="13">
        <f>_xlfn.XLOOKUP(C2949,Customers!A:A,Customers!E:E)</f>
        <v>26908</v>
      </c>
      <c r="V2949" t="str">
        <f>_xlfn.XLOOKUP(C2949,Customers!A:A,Customers!F:F)</f>
        <v>Brittanyburgh</v>
      </c>
      <c r="W2949" s="13">
        <f>_xlfn.XLOOKUP(C2949,Customers!A:A,Customers!G:G)</f>
        <v>45561</v>
      </c>
      <c r="X2949">
        <f t="shared" ca="1" si="421"/>
        <v>52</v>
      </c>
      <c r="Y2949" t="str">
        <f t="shared" ca="1" si="422"/>
        <v>50+</v>
      </c>
    </row>
    <row r="2950" spans="1:25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  <c r="I2950">
        <f>_xlfn.XLOOKUP(D2950,Products!A:A,Products!E:E)</f>
        <v>1858.75</v>
      </c>
      <c r="J2950">
        <f>_xlfn.XLOOKUP(D2950,Products!A:A,Products!F:F)</f>
        <v>1451.16</v>
      </c>
      <c r="K2950" t="str">
        <f>_xlfn.XLOOKUP(D2950,Products!A:A,Products!C:C)</f>
        <v>Fashion</v>
      </c>
      <c r="L2950" t="str">
        <f>_xlfn.XLOOKUP(D2950,Products!A:A,Products!D:D)</f>
        <v>Accessories</v>
      </c>
      <c r="M2950">
        <f t="shared" si="414"/>
        <v>9293.75</v>
      </c>
      <c r="N2950">
        <f t="shared" si="415"/>
        <v>7255.8</v>
      </c>
      <c r="O2950">
        <f t="shared" si="416"/>
        <v>2037.9499999999998</v>
      </c>
      <c r="P2950" s="8">
        <f t="shared" si="417"/>
        <v>0.21928177538668459</v>
      </c>
      <c r="Q2950">
        <f t="shared" si="418"/>
        <v>464.6875</v>
      </c>
      <c r="R2950">
        <f t="shared" si="419"/>
        <v>8829.0625</v>
      </c>
      <c r="S2950">
        <f t="shared" si="420"/>
        <v>1573.2624999999998</v>
      </c>
      <c r="T2950" t="str">
        <f>_xlfn.XLOOKUP(C2950,Customers!A:A,Customers!D:D)</f>
        <v>M</v>
      </c>
      <c r="U2950" s="13">
        <f>_xlfn.XLOOKUP(C2950,Customers!A:A,Customers!E:E)</f>
        <v>33160</v>
      </c>
      <c r="V2950" t="str">
        <f>_xlfn.XLOOKUP(C2950,Customers!A:A,Customers!F:F)</f>
        <v>Joshuamouth</v>
      </c>
      <c r="W2950" s="13">
        <f>_xlfn.XLOOKUP(C2950,Customers!A:A,Customers!G:G)</f>
        <v>44587</v>
      </c>
      <c r="X2950">
        <f t="shared" ca="1" si="421"/>
        <v>35</v>
      </c>
      <c r="Y2950" t="str">
        <f t="shared" ca="1" si="422"/>
        <v>26-35</v>
      </c>
    </row>
    <row r="2951" spans="1:25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  <c r="I2951">
        <f>_xlfn.XLOOKUP(D2951,Products!A:A,Products!E:E)</f>
        <v>1879.08</v>
      </c>
      <c r="J2951">
        <f>_xlfn.XLOOKUP(D2951,Products!A:A,Products!F:F)</f>
        <v>1004.56</v>
      </c>
      <c r="K2951" t="str">
        <f>_xlfn.XLOOKUP(D2951,Products!A:A,Products!C:C)</f>
        <v>Groceries</v>
      </c>
      <c r="L2951" t="str">
        <f>_xlfn.XLOOKUP(D2951,Products!A:A,Products!D:D)</f>
        <v>Dairy</v>
      </c>
      <c r="M2951">
        <f t="shared" si="414"/>
        <v>5637.24</v>
      </c>
      <c r="N2951">
        <f t="shared" si="415"/>
        <v>3013.68</v>
      </c>
      <c r="O2951">
        <f t="shared" si="416"/>
        <v>2623.56</v>
      </c>
      <c r="P2951" s="8">
        <f t="shared" si="417"/>
        <v>0.46539796070417438</v>
      </c>
      <c r="Q2951">
        <f t="shared" si="418"/>
        <v>281.86200000000002</v>
      </c>
      <c r="R2951">
        <f t="shared" si="419"/>
        <v>5355.3779999999997</v>
      </c>
      <c r="S2951">
        <f t="shared" si="420"/>
        <v>2341.6979999999999</v>
      </c>
      <c r="T2951" t="str">
        <f>_xlfn.XLOOKUP(C2951,Customers!A:A,Customers!D:D)</f>
        <v>M</v>
      </c>
      <c r="U2951" s="13">
        <f>_xlfn.XLOOKUP(C2951,Customers!A:A,Customers!E:E)</f>
        <v>37752</v>
      </c>
      <c r="V2951" t="str">
        <f>_xlfn.XLOOKUP(C2951,Customers!A:A,Customers!F:F)</f>
        <v>Vasquezmouth</v>
      </c>
      <c r="W2951" s="13">
        <f>_xlfn.XLOOKUP(C2951,Customers!A:A,Customers!G:G)</f>
        <v>45472</v>
      </c>
      <c r="X2951">
        <f t="shared" ca="1" si="421"/>
        <v>23</v>
      </c>
      <c r="Y2951" t="str">
        <f t="shared" ca="1" si="422"/>
        <v>18-25</v>
      </c>
    </row>
    <row r="2952" spans="1:25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  <c r="I2952">
        <f>_xlfn.XLOOKUP(D2952,Products!A:A,Products!E:E)</f>
        <v>366.93</v>
      </c>
      <c r="J2952">
        <f>_xlfn.XLOOKUP(D2952,Products!A:A,Products!F:F)</f>
        <v>285.23</v>
      </c>
      <c r="K2952" t="str">
        <f>_xlfn.XLOOKUP(D2952,Products!A:A,Products!C:C)</f>
        <v>Fashion</v>
      </c>
      <c r="L2952" t="str">
        <f>_xlfn.XLOOKUP(D2952,Products!A:A,Products!D:D)</f>
        <v>Footwear</v>
      </c>
      <c r="M2952">
        <f t="shared" si="414"/>
        <v>366.93</v>
      </c>
      <c r="N2952">
        <f t="shared" si="415"/>
        <v>285.23</v>
      </c>
      <c r="O2952">
        <f t="shared" si="416"/>
        <v>81.699999999999989</v>
      </c>
      <c r="P2952" s="8">
        <f t="shared" si="417"/>
        <v>0.22265827269506441</v>
      </c>
      <c r="Q2952">
        <f t="shared" si="418"/>
        <v>36.693000000000005</v>
      </c>
      <c r="R2952">
        <f t="shared" si="419"/>
        <v>330.23700000000002</v>
      </c>
      <c r="S2952">
        <f t="shared" si="420"/>
        <v>45.007000000000005</v>
      </c>
      <c r="T2952" t="str">
        <f>_xlfn.XLOOKUP(C2952,Customers!A:A,Customers!D:D)</f>
        <v>F</v>
      </c>
      <c r="U2952" s="13">
        <f>_xlfn.XLOOKUP(C2952,Customers!A:A,Customers!E:E)</f>
        <v>32240</v>
      </c>
      <c r="V2952" t="str">
        <f>_xlfn.XLOOKUP(C2952,Customers!A:A,Customers!F:F)</f>
        <v>Port Alex</v>
      </c>
      <c r="W2952" s="13">
        <f>_xlfn.XLOOKUP(C2952,Customers!A:A,Customers!G:G)</f>
        <v>44962</v>
      </c>
      <c r="X2952">
        <f t="shared" ca="1" si="421"/>
        <v>38</v>
      </c>
      <c r="Y2952" t="str">
        <f t="shared" ca="1" si="422"/>
        <v>36-50</v>
      </c>
    </row>
    <row r="2953" spans="1:25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  <c r="I2953">
        <f>_xlfn.XLOOKUP(D2953,Products!A:A,Products!E:E)</f>
        <v>1798.97</v>
      </c>
      <c r="J2953">
        <f>_xlfn.XLOOKUP(D2953,Products!A:A,Products!F:F)</f>
        <v>1329.15</v>
      </c>
      <c r="K2953" t="str">
        <f>_xlfn.XLOOKUP(D2953,Products!A:A,Products!C:C)</f>
        <v>Fashion</v>
      </c>
      <c r="L2953" t="str">
        <f>_xlfn.XLOOKUP(D2953,Products!A:A,Products!D:D)</f>
        <v>Accessories</v>
      </c>
      <c r="M2953">
        <f t="shared" si="414"/>
        <v>8994.85</v>
      </c>
      <c r="N2953">
        <f t="shared" si="415"/>
        <v>6645.75</v>
      </c>
      <c r="O2953">
        <f t="shared" si="416"/>
        <v>2349.1000000000004</v>
      </c>
      <c r="P2953" s="8">
        <f t="shared" si="417"/>
        <v>0.26116055298309593</v>
      </c>
      <c r="Q2953">
        <f t="shared" si="418"/>
        <v>899.48500000000013</v>
      </c>
      <c r="R2953">
        <f t="shared" si="419"/>
        <v>8095.3649999999998</v>
      </c>
      <c r="S2953">
        <f t="shared" si="420"/>
        <v>1449.6149999999998</v>
      </c>
      <c r="T2953" t="str">
        <f>_xlfn.XLOOKUP(C2953,Customers!A:A,Customers!D:D)</f>
        <v>M</v>
      </c>
      <c r="U2953" s="13">
        <f>_xlfn.XLOOKUP(C2953,Customers!A:A,Customers!E:E)</f>
        <v>24326</v>
      </c>
      <c r="V2953" t="str">
        <f>_xlfn.XLOOKUP(C2953,Customers!A:A,Customers!F:F)</f>
        <v>East Walter</v>
      </c>
      <c r="W2953" s="13">
        <f>_xlfn.XLOOKUP(C2953,Customers!A:A,Customers!G:G)</f>
        <v>44260</v>
      </c>
      <c r="X2953">
        <f t="shared" ca="1" si="421"/>
        <v>59</v>
      </c>
      <c r="Y2953" t="str">
        <f t="shared" ca="1" si="422"/>
        <v>50+</v>
      </c>
    </row>
    <row r="2954" spans="1:25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  <c r="I2954">
        <f>_xlfn.XLOOKUP(D2954,Products!A:A,Products!E:E)</f>
        <v>1246.1099999999999</v>
      </c>
      <c r="J2954">
        <f>_xlfn.XLOOKUP(D2954,Products!A:A,Products!F:F)</f>
        <v>833.52</v>
      </c>
      <c r="K2954" t="str">
        <f>_xlfn.XLOOKUP(D2954,Products!A:A,Products!C:C)</f>
        <v>Electronics</v>
      </c>
      <c r="L2954" t="str">
        <f>_xlfn.XLOOKUP(D2954,Products!A:A,Products!D:D)</f>
        <v>Headphones</v>
      </c>
      <c r="M2954">
        <f t="shared" si="414"/>
        <v>1246.1099999999999</v>
      </c>
      <c r="N2954">
        <f t="shared" si="415"/>
        <v>833.52</v>
      </c>
      <c r="O2954">
        <f t="shared" si="416"/>
        <v>412.58999999999992</v>
      </c>
      <c r="P2954" s="8">
        <f t="shared" si="417"/>
        <v>0.33110239063967062</v>
      </c>
      <c r="Q2954">
        <f t="shared" si="418"/>
        <v>124.61099999999999</v>
      </c>
      <c r="R2954">
        <f t="shared" si="419"/>
        <v>1121.4989999999998</v>
      </c>
      <c r="S2954">
        <f t="shared" si="420"/>
        <v>287.97899999999981</v>
      </c>
      <c r="T2954" t="str">
        <f>_xlfn.XLOOKUP(C2954,Customers!A:A,Customers!D:D)</f>
        <v>M</v>
      </c>
      <c r="U2954" s="13">
        <f>_xlfn.XLOOKUP(C2954,Customers!A:A,Customers!E:E)</f>
        <v>34560</v>
      </c>
      <c r="V2954" t="str">
        <f>_xlfn.XLOOKUP(C2954,Customers!A:A,Customers!F:F)</f>
        <v>Wardfort</v>
      </c>
      <c r="W2954" s="13">
        <f>_xlfn.XLOOKUP(C2954,Customers!A:A,Customers!G:G)</f>
        <v>45822</v>
      </c>
      <c r="X2954">
        <f t="shared" ca="1" si="421"/>
        <v>31</v>
      </c>
      <c r="Y2954" t="str">
        <f t="shared" ca="1" si="422"/>
        <v>26-35</v>
      </c>
    </row>
    <row r="2955" spans="1:25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  <c r="I2955">
        <f>_xlfn.XLOOKUP(D2955,Products!A:A,Products!E:E)</f>
        <v>1227.24</v>
      </c>
      <c r="J2955">
        <f>_xlfn.XLOOKUP(D2955,Products!A:A,Products!F:F)</f>
        <v>977.09</v>
      </c>
      <c r="K2955" t="str">
        <f>_xlfn.XLOOKUP(D2955,Products!A:A,Products!C:C)</f>
        <v>Groceries</v>
      </c>
      <c r="L2955" t="str">
        <f>_xlfn.XLOOKUP(D2955,Products!A:A,Products!D:D)</f>
        <v>Dairy</v>
      </c>
      <c r="M2955">
        <f t="shared" si="414"/>
        <v>3681.7200000000003</v>
      </c>
      <c r="N2955">
        <f t="shared" si="415"/>
        <v>2931.27</v>
      </c>
      <c r="O2955">
        <f t="shared" si="416"/>
        <v>750.45000000000027</v>
      </c>
      <c r="P2955" s="8">
        <f t="shared" si="417"/>
        <v>0.20383136142889743</v>
      </c>
      <c r="Q2955">
        <f t="shared" si="418"/>
        <v>0</v>
      </c>
      <c r="R2955">
        <f t="shared" si="419"/>
        <v>3681.7200000000003</v>
      </c>
      <c r="S2955">
        <f t="shared" si="420"/>
        <v>750.45000000000027</v>
      </c>
      <c r="T2955" t="str">
        <f>_xlfn.XLOOKUP(C2955,Customers!A:A,Customers!D:D)</f>
        <v>F</v>
      </c>
      <c r="U2955" s="13">
        <f>_xlfn.XLOOKUP(C2955,Customers!A:A,Customers!E:E)</f>
        <v>35905</v>
      </c>
      <c r="V2955" t="str">
        <f>_xlfn.XLOOKUP(C2955,Customers!A:A,Customers!F:F)</f>
        <v>Lake Michaelshire</v>
      </c>
      <c r="W2955" s="13">
        <f>_xlfn.XLOOKUP(C2955,Customers!A:A,Customers!G:G)</f>
        <v>45389</v>
      </c>
      <c r="X2955">
        <f t="shared" ca="1" si="421"/>
        <v>28</v>
      </c>
      <c r="Y2955" t="str">
        <f t="shared" ca="1" si="422"/>
        <v>26-35</v>
      </c>
    </row>
    <row r="2956" spans="1:25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  <c r="I2956">
        <f>_xlfn.XLOOKUP(D2956,Products!A:A,Products!E:E)</f>
        <v>1134.8</v>
      </c>
      <c r="J2956">
        <f>_xlfn.XLOOKUP(D2956,Products!A:A,Products!F:F)</f>
        <v>675.1</v>
      </c>
      <c r="K2956" t="str">
        <f>_xlfn.XLOOKUP(D2956,Products!A:A,Products!C:C)</f>
        <v>Fashion</v>
      </c>
      <c r="L2956" t="str">
        <f>_xlfn.XLOOKUP(D2956,Products!A:A,Products!D:D)</f>
        <v>Watches</v>
      </c>
      <c r="M2956">
        <f t="shared" si="414"/>
        <v>1134.8</v>
      </c>
      <c r="N2956">
        <f t="shared" si="415"/>
        <v>675.1</v>
      </c>
      <c r="O2956">
        <f t="shared" si="416"/>
        <v>459.69999999999993</v>
      </c>
      <c r="P2956" s="8">
        <f t="shared" si="417"/>
        <v>0.40509340853013742</v>
      </c>
      <c r="Q2956">
        <f t="shared" si="418"/>
        <v>113.48</v>
      </c>
      <c r="R2956">
        <f t="shared" si="419"/>
        <v>1021.3199999999999</v>
      </c>
      <c r="S2956">
        <f t="shared" si="420"/>
        <v>346.21999999999991</v>
      </c>
      <c r="T2956" t="str">
        <f>_xlfn.XLOOKUP(C2956,Customers!A:A,Customers!D:D)</f>
        <v>F</v>
      </c>
      <c r="U2956" s="13">
        <f>_xlfn.XLOOKUP(C2956,Customers!A:A,Customers!E:E)</f>
        <v>32848</v>
      </c>
      <c r="V2956" t="str">
        <f>_xlfn.XLOOKUP(C2956,Customers!A:A,Customers!F:F)</f>
        <v>Wilsonland</v>
      </c>
      <c r="W2956" s="13">
        <f>_xlfn.XLOOKUP(C2956,Customers!A:A,Customers!G:G)</f>
        <v>44709</v>
      </c>
      <c r="X2956">
        <f t="shared" ca="1" si="421"/>
        <v>36</v>
      </c>
      <c r="Y2956" t="str">
        <f t="shared" ca="1" si="422"/>
        <v>36-50</v>
      </c>
    </row>
    <row r="2957" spans="1:25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  <c r="I2957">
        <f>_xlfn.XLOOKUP(D2957,Products!A:A,Products!E:E)</f>
        <v>1562.43</v>
      </c>
      <c r="J2957">
        <f>_xlfn.XLOOKUP(D2957,Products!A:A,Products!F:F)</f>
        <v>1195.6300000000001</v>
      </c>
      <c r="K2957" t="str">
        <f>_xlfn.XLOOKUP(D2957,Products!A:A,Products!C:C)</f>
        <v>Electronics</v>
      </c>
      <c r="L2957" t="str">
        <f>_xlfn.XLOOKUP(D2957,Products!A:A,Products!D:D)</f>
        <v>Laptop</v>
      </c>
      <c r="M2957">
        <f t="shared" si="414"/>
        <v>6249.72</v>
      </c>
      <c r="N2957">
        <f t="shared" si="415"/>
        <v>4782.5200000000004</v>
      </c>
      <c r="O2957">
        <f t="shared" si="416"/>
        <v>1467.1999999999998</v>
      </c>
      <c r="P2957" s="8">
        <f t="shared" si="417"/>
        <v>0.23476251736077772</v>
      </c>
      <c r="Q2957">
        <f t="shared" si="418"/>
        <v>937.45799999999997</v>
      </c>
      <c r="R2957">
        <f t="shared" si="419"/>
        <v>5312.2620000000006</v>
      </c>
      <c r="S2957">
        <f t="shared" si="420"/>
        <v>529.74200000000019</v>
      </c>
      <c r="T2957" t="str">
        <f>_xlfn.XLOOKUP(C2957,Customers!A:A,Customers!D:D)</f>
        <v>F</v>
      </c>
      <c r="U2957" s="13">
        <f>_xlfn.XLOOKUP(C2957,Customers!A:A,Customers!E:E)</f>
        <v>25706</v>
      </c>
      <c r="V2957" t="str">
        <f>_xlfn.XLOOKUP(C2957,Customers!A:A,Customers!F:F)</f>
        <v>South Scottton</v>
      </c>
      <c r="W2957" s="13">
        <f>_xlfn.XLOOKUP(C2957,Customers!A:A,Customers!G:G)</f>
        <v>44405</v>
      </c>
      <c r="X2957">
        <f t="shared" ca="1" si="421"/>
        <v>56</v>
      </c>
      <c r="Y2957" t="str">
        <f t="shared" ca="1" si="422"/>
        <v>50+</v>
      </c>
    </row>
    <row r="2958" spans="1:25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  <c r="I2958">
        <f>_xlfn.XLOOKUP(D2958,Products!A:A,Products!E:E)</f>
        <v>1762.92</v>
      </c>
      <c r="J2958">
        <f>_xlfn.XLOOKUP(D2958,Products!A:A,Products!F:F)</f>
        <v>1346.48</v>
      </c>
      <c r="K2958" t="str">
        <f>_xlfn.XLOOKUP(D2958,Products!A:A,Products!C:C)</f>
        <v>Electronics</v>
      </c>
      <c r="L2958" t="str">
        <f>_xlfn.XLOOKUP(D2958,Products!A:A,Products!D:D)</f>
        <v>Laptop</v>
      </c>
      <c r="M2958">
        <f t="shared" si="414"/>
        <v>5288.76</v>
      </c>
      <c r="N2958">
        <f t="shared" si="415"/>
        <v>4039.44</v>
      </c>
      <c r="O2958">
        <f t="shared" si="416"/>
        <v>1249.3200000000002</v>
      </c>
      <c r="P2958" s="8">
        <f t="shared" si="417"/>
        <v>0.23622172305039368</v>
      </c>
      <c r="Q2958">
        <f t="shared" si="418"/>
        <v>0</v>
      </c>
      <c r="R2958">
        <f t="shared" si="419"/>
        <v>5288.76</v>
      </c>
      <c r="S2958">
        <f t="shared" si="420"/>
        <v>1249.3200000000002</v>
      </c>
      <c r="T2958" t="str">
        <f>_xlfn.XLOOKUP(C2958,Customers!A:A,Customers!D:D)</f>
        <v>F</v>
      </c>
      <c r="U2958" s="13">
        <f>_xlfn.XLOOKUP(C2958,Customers!A:A,Customers!E:E)</f>
        <v>32240</v>
      </c>
      <c r="V2958" t="str">
        <f>_xlfn.XLOOKUP(C2958,Customers!A:A,Customers!F:F)</f>
        <v>Port Alex</v>
      </c>
      <c r="W2958" s="13">
        <f>_xlfn.XLOOKUP(C2958,Customers!A:A,Customers!G:G)</f>
        <v>44962</v>
      </c>
      <c r="X2958">
        <f t="shared" ca="1" si="421"/>
        <v>38</v>
      </c>
      <c r="Y2958" t="str">
        <f t="shared" ca="1" si="422"/>
        <v>36-50</v>
      </c>
    </row>
    <row r="2959" spans="1:25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  <c r="I2959">
        <f>_xlfn.XLOOKUP(D2959,Products!A:A,Products!E:E)</f>
        <v>1272.23</v>
      </c>
      <c r="J2959">
        <f>_xlfn.XLOOKUP(D2959,Products!A:A,Products!F:F)</f>
        <v>952.65</v>
      </c>
      <c r="K2959" t="str">
        <f>_xlfn.XLOOKUP(D2959,Products!A:A,Products!C:C)</f>
        <v>Electronics</v>
      </c>
      <c r="L2959" t="str">
        <f>_xlfn.XLOOKUP(D2959,Products!A:A,Products!D:D)</f>
        <v>Smartphone</v>
      </c>
      <c r="M2959">
        <f t="shared" si="414"/>
        <v>2544.46</v>
      </c>
      <c r="N2959">
        <f t="shared" si="415"/>
        <v>1905.3</v>
      </c>
      <c r="O2959">
        <f t="shared" si="416"/>
        <v>639.16000000000008</v>
      </c>
      <c r="P2959" s="8">
        <f t="shared" si="417"/>
        <v>0.2511967175746524</v>
      </c>
      <c r="Q2959">
        <f t="shared" si="418"/>
        <v>381.66899999999998</v>
      </c>
      <c r="R2959">
        <f t="shared" si="419"/>
        <v>2162.7910000000002</v>
      </c>
      <c r="S2959">
        <f t="shared" si="420"/>
        <v>257.49100000000021</v>
      </c>
      <c r="T2959" t="str">
        <f>_xlfn.XLOOKUP(C2959,Customers!A:A,Customers!D:D)</f>
        <v>F</v>
      </c>
      <c r="U2959" s="13">
        <f>_xlfn.XLOOKUP(C2959,Customers!A:A,Customers!E:E)</f>
        <v>32027</v>
      </c>
      <c r="V2959" t="str">
        <f>_xlfn.XLOOKUP(C2959,Customers!A:A,Customers!F:F)</f>
        <v>Lauraborough</v>
      </c>
      <c r="W2959" s="13">
        <f>_xlfn.XLOOKUP(C2959,Customers!A:A,Customers!G:G)</f>
        <v>44913</v>
      </c>
      <c r="X2959">
        <f t="shared" ca="1" si="421"/>
        <v>38</v>
      </c>
      <c r="Y2959" t="str">
        <f t="shared" ca="1" si="422"/>
        <v>36-50</v>
      </c>
    </row>
    <row r="2960" spans="1:25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  <c r="I2960">
        <f>_xlfn.XLOOKUP(D2960,Products!A:A,Products!E:E)</f>
        <v>428.05</v>
      </c>
      <c r="J2960">
        <f>_xlfn.XLOOKUP(D2960,Products!A:A,Products!F:F)</f>
        <v>246.07</v>
      </c>
      <c r="K2960" t="str">
        <f>_xlfn.XLOOKUP(D2960,Products!A:A,Products!C:C)</f>
        <v>Electronics</v>
      </c>
      <c r="L2960" t="str">
        <f>_xlfn.XLOOKUP(D2960,Products!A:A,Products!D:D)</f>
        <v>Laptop</v>
      </c>
      <c r="M2960">
        <f t="shared" si="414"/>
        <v>856.1</v>
      </c>
      <c r="N2960">
        <f t="shared" si="415"/>
        <v>492.14</v>
      </c>
      <c r="O2960">
        <f t="shared" si="416"/>
        <v>363.96000000000004</v>
      </c>
      <c r="P2960" s="8">
        <f t="shared" si="417"/>
        <v>0.42513725032122418</v>
      </c>
      <c r="Q2960">
        <f t="shared" si="418"/>
        <v>85.610000000000014</v>
      </c>
      <c r="R2960">
        <f t="shared" si="419"/>
        <v>770.49</v>
      </c>
      <c r="S2960">
        <f t="shared" si="420"/>
        <v>278.35000000000002</v>
      </c>
      <c r="T2960" t="str">
        <f>_xlfn.XLOOKUP(C2960,Customers!A:A,Customers!D:D)</f>
        <v>F</v>
      </c>
      <c r="U2960" s="13">
        <f>_xlfn.XLOOKUP(C2960,Customers!A:A,Customers!E:E)</f>
        <v>36564</v>
      </c>
      <c r="V2960" t="str">
        <f>_xlfn.XLOOKUP(C2960,Customers!A:A,Customers!F:F)</f>
        <v>North Teresashire</v>
      </c>
      <c r="W2960" s="13">
        <f>_xlfn.XLOOKUP(C2960,Customers!A:A,Customers!G:G)</f>
        <v>44509</v>
      </c>
      <c r="X2960">
        <f t="shared" ca="1" si="421"/>
        <v>26</v>
      </c>
      <c r="Y2960" t="str">
        <f t="shared" ca="1" si="422"/>
        <v>26-35</v>
      </c>
    </row>
    <row r="2961" spans="1:25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  <c r="I2961">
        <f>_xlfn.XLOOKUP(D2961,Products!A:A,Products!E:E)</f>
        <v>1952.65</v>
      </c>
      <c r="J2961">
        <f>_xlfn.XLOOKUP(D2961,Products!A:A,Products!F:F)</f>
        <v>1451.27</v>
      </c>
      <c r="K2961" t="str">
        <f>_xlfn.XLOOKUP(D2961,Products!A:A,Products!C:C)</f>
        <v>Electronics</v>
      </c>
      <c r="L2961" t="str">
        <f>_xlfn.XLOOKUP(D2961,Products!A:A,Products!D:D)</f>
        <v>Television</v>
      </c>
      <c r="M2961">
        <f t="shared" si="414"/>
        <v>5857.9500000000007</v>
      </c>
      <c r="N2961">
        <f t="shared" si="415"/>
        <v>4353.8099999999995</v>
      </c>
      <c r="O2961">
        <f t="shared" si="416"/>
        <v>1504.1400000000012</v>
      </c>
      <c r="P2961" s="8">
        <f t="shared" si="417"/>
        <v>0.25676900622231347</v>
      </c>
      <c r="Q2961">
        <f t="shared" si="418"/>
        <v>878.69250000000011</v>
      </c>
      <c r="R2961">
        <f t="shared" si="419"/>
        <v>4979.2575000000006</v>
      </c>
      <c r="S2961">
        <f t="shared" si="420"/>
        <v>625.44750000000113</v>
      </c>
      <c r="T2961" t="str">
        <f>_xlfn.XLOOKUP(C2961,Customers!A:A,Customers!D:D)</f>
        <v>M</v>
      </c>
      <c r="U2961" s="13">
        <f>_xlfn.XLOOKUP(C2961,Customers!A:A,Customers!E:E)</f>
        <v>33917</v>
      </c>
      <c r="V2961" t="str">
        <f>_xlfn.XLOOKUP(C2961,Customers!A:A,Customers!F:F)</f>
        <v>East Shelby</v>
      </c>
      <c r="W2961" s="13">
        <f>_xlfn.XLOOKUP(C2961,Customers!A:A,Customers!G:G)</f>
        <v>44208</v>
      </c>
      <c r="X2961">
        <f t="shared" ca="1" si="421"/>
        <v>33</v>
      </c>
      <c r="Y2961" t="str">
        <f t="shared" ca="1" si="422"/>
        <v>26-35</v>
      </c>
    </row>
    <row r="2962" spans="1:25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  <c r="I2962">
        <f>_xlfn.XLOOKUP(D2962,Products!A:A,Products!E:E)</f>
        <v>1501.46</v>
      </c>
      <c r="J2962">
        <f>_xlfn.XLOOKUP(D2962,Products!A:A,Products!F:F)</f>
        <v>1167.73</v>
      </c>
      <c r="K2962" t="str">
        <f>_xlfn.XLOOKUP(D2962,Products!A:A,Products!C:C)</f>
        <v>Fashion</v>
      </c>
      <c r="L2962" t="str">
        <f>_xlfn.XLOOKUP(D2962,Products!A:A,Products!D:D)</f>
        <v>Watches</v>
      </c>
      <c r="M2962">
        <f t="shared" si="414"/>
        <v>6005.84</v>
      </c>
      <c r="N2962">
        <f t="shared" si="415"/>
        <v>4670.92</v>
      </c>
      <c r="O2962">
        <f t="shared" si="416"/>
        <v>1334.92</v>
      </c>
      <c r="P2962" s="8">
        <f t="shared" si="417"/>
        <v>0.22227032355174298</v>
      </c>
      <c r="Q2962">
        <f t="shared" si="418"/>
        <v>0</v>
      </c>
      <c r="R2962">
        <f t="shared" si="419"/>
        <v>6005.84</v>
      </c>
      <c r="S2962">
        <f t="shared" si="420"/>
        <v>1334.92</v>
      </c>
      <c r="T2962" t="str">
        <f>_xlfn.XLOOKUP(C2962,Customers!A:A,Customers!D:D)</f>
        <v>F</v>
      </c>
      <c r="U2962" s="13">
        <f>_xlfn.XLOOKUP(C2962,Customers!A:A,Customers!E:E)</f>
        <v>30193</v>
      </c>
      <c r="V2962" t="str">
        <f>_xlfn.XLOOKUP(C2962,Customers!A:A,Customers!F:F)</f>
        <v>West Melissahaven</v>
      </c>
      <c r="W2962" s="13">
        <f>_xlfn.XLOOKUP(C2962,Customers!A:A,Customers!G:G)</f>
        <v>45322</v>
      </c>
      <c r="X2962">
        <f t="shared" ca="1" si="421"/>
        <v>43</v>
      </c>
      <c r="Y2962" t="str">
        <f t="shared" ca="1" si="422"/>
        <v>36-50</v>
      </c>
    </row>
    <row r="2963" spans="1:25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  <c r="I2963">
        <f>_xlfn.XLOOKUP(D2963,Products!A:A,Products!E:E)</f>
        <v>366.93</v>
      </c>
      <c r="J2963">
        <f>_xlfn.XLOOKUP(D2963,Products!A:A,Products!F:F)</f>
        <v>285.23</v>
      </c>
      <c r="K2963" t="str">
        <f>_xlfn.XLOOKUP(D2963,Products!A:A,Products!C:C)</f>
        <v>Fashion</v>
      </c>
      <c r="L2963" t="str">
        <f>_xlfn.XLOOKUP(D2963,Products!A:A,Products!D:D)</f>
        <v>Footwear</v>
      </c>
      <c r="M2963">
        <f t="shared" si="414"/>
        <v>1467.72</v>
      </c>
      <c r="N2963">
        <f t="shared" si="415"/>
        <v>1140.92</v>
      </c>
      <c r="O2963">
        <f t="shared" si="416"/>
        <v>326.79999999999995</v>
      </c>
      <c r="P2963" s="8">
        <f t="shared" si="417"/>
        <v>0.22265827269506441</v>
      </c>
      <c r="Q2963">
        <f t="shared" si="418"/>
        <v>73.38600000000001</v>
      </c>
      <c r="R2963">
        <f t="shared" si="419"/>
        <v>1394.3340000000001</v>
      </c>
      <c r="S2963">
        <f t="shared" si="420"/>
        <v>253.41399999999999</v>
      </c>
      <c r="T2963" t="str">
        <f>_xlfn.XLOOKUP(C2963,Customers!A:A,Customers!D:D)</f>
        <v>F</v>
      </c>
      <c r="U2963" s="13">
        <f>_xlfn.XLOOKUP(C2963,Customers!A:A,Customers!E:E)</f>
        <v>37024</v>
      </c>
      <c r="V2963" t="str">
        <f>_xlfn.XLOOKUP(C2963,Customers!A:A,Customers!F:F)</f>
        <v>South Markbury</v>
      </c>
      <c r="W2963" s="13">
        <f>_xlfn.XLOOKUP(C2963,Customers!A:A,Customers!G:G)</f>
        <v>45117</v>
      </c>
      <c r="X2963">
        <f t="shared" ca="1" si="421"/>
        <v>25</v>
      </c>
      <c r="Y2963" t="str">
        <f t="shared" ca="1" si="422"/>
        <v>18-25</v>
      </c>
    </row>
    <row r="2964" spans="1:25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  <c r="I2964">
        <f>_xlfn.XLOOKUP(D2964,Products!A:A,Products!E:E)</f>
        <v>1272.23</v>
      </c>
      <c r="J2964">
        <f>_xlfn.XLOOKUP(D2964,Products!A:A,Products!F:F)</f>
        <v>952.65</v>
      </c>
      <c r="K2964" t="str">
        <f>_xlfn.XLOOKUP(D2964,Products!A:A,Products!C:C)</f>
        <v>Electronics</v>
      </c>
      <c r="L2964" t="str">
        <f>_xlfn.XLOOKUP(D2964,Products!A:A,Products!D:D)</f>
        <v>Smartphone</v>
      </c>
      <c r="M2964">
        <f t="shared" si="414"/>
        <v>3816.69</v>
      </c>
      <c r="N2964">
        <f t="shared" si="415"/>
        <v>2857.95</v>
      </c>
      <c r="O2964">
        <f t="shared" si="416"/>
        <v>958.74000000000024</v>
      </c>
      <c r="P2964" s="8">
        <f t="shared" si="417"/>
        <v>0.25119671757465245</v>
      </c>
      <c r="Q2964">
        <f t="shared" si="418"/>
        <v>381.66900000000004</v>
      </c>
      <c r="R2964">
        <f t="shared" si="419"/>
        <v>3435.0210000000002</v>
      </c>
      <c r="S2964">
        <f t="shared" si="420"/>
        <v>577.07100000000037</v>
      </c>
      <c r="T2964" t="str">
        <f>_xlfn.XLOOKUP(C2964,Customers!A:A,Customers!D:D)</f>
        <v>M</v>
      </c>
      <c r="U2964" s="13">
        <f>_xlfn.XLOOKUP(C2964,Customers!A:A,Customers!E:E)</f>
        <v>24092</v>
      </c>
      <c r="V2964" t="str">
        <f>_xlfn.XLOOKUP(C2964,Customers!A:A,Customers!F:F)</f>
        <v>Port Patriciaburgh</v>
      </c>
      <c r="W2964" s="13">
        <f>_xlfn.XLOOKUP(C2964,Customers!A:A,Customers!G:G)</f>
        <v>44917</v>
      </c>
      <c r="X2964">
        <f t="shared" ca="1" si="421"/>
        <v>60</v>
      </c>
      <c r="Y2964" t="str">
        <f t="shared" ca="1" si="422"/>
        <v>50+</v>
      </c>
    </row>
    <row r="2965" spans="1:25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  <c r="I2965">
        <f>_xlfn.XLOOKUP(D2965,Products!A:A,Products!E:E)</f>
        <v>1079.8900000000001</v>
      </c>
      <c r="J2965">
        <f>_xlfn.XLOOKUP(D2965,Products!A:A,Products!F:F)</f>
        <v>703.83</v>
      </c>
      <c r="K2965" t="str">
        <f>_xlfn.XLOOKUP(D2965,Products!A:A,Products!C:C)</f>
        <v>Electronics</v>
      </c>
      <c r="L2965" t="str">
        <f>_xlfn.XLOOKUP(D2965,Products!A:A,Products!D:D)</f>
        <v>Smartphone</v>
      </c>
      <c r="M2965">
        <f t="shared" si="414"/>
        <v>2159.7800000000002</v>
      </c>
      <c r="N2965">
        <f t="shared" si="415"/>
        <v>1407.66</v>
      </c>
      <c r="O2965">
        <f t="shared" si="416"/>
        <v>752.12000000000012</v>
      </c>
      <c r="P2965" s="8">
        <f t="shared" si="417"/>
        <v>0.34823917250831105</v>
      </c>
      <c r="Q2965">
        <f t="shared" si="418"/>
        <v>323.96700000000004</v>
      </c>
      <c r="R2965">
        <f t="shared" si="419"/>
        <v>1835.8130000000001</v>
      </c>
      <c r="S2965">
        <f t="shared" si="420"/>
        <v>428.15300000000002</v>
      </c>
      <c r="T2965" t="str">
        <f>_xlfn.XLOOKUP(C2965,Customers!A:A,Customers!D:D)</f>
        <v>M</v>
      </c>
      <c r="U2965" s="13">
        <f>_xlfn.XLOOKUP(C2965,Customers!A:A,Customers!E:E)</f>
        <v>35356</v>
      </c>
      <c r="V2965" t="str">
        <f>_xlfn.XLOOKUP(C2965,Customers!A:A,Customers!F:F)</f>
        <v>Williamsport</v>
      </c>
      <c r="W2965" s="13">
        <f>_xlfn.XLOOKUP(C2965,Customers!A:A,Customers!G:G)</f>
        <v>44915</v>
      </c>
      <c r="X2965">
        <f t="shared" ca="1" si="421"/>
        <v>29</v>
      </c>
      <c r="Y2965" t="str">
        <f t="shared" ca="1" si="422"/>
        <v>26-35</v>
      </c>
    </row>
    <row r="2966" spans="1:25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  <c r="I2966">
        <f>_xlfn.XLOOKUP(D2966,Products!A:A,Products!E:E)</f>
        <v>1879.08</v>
      </c>
      <c r="J2966">
        <f>_xlfn.XLOOKUP(D2966,Products!A:A,Products!F:F)</f>
        <v>1004.56</v>
      </c>
      <c r="K2966" t="str">
        <f>_xlfn.XLOOKUP(D2966,Products!A:A,Products!C:C)</f>
        <v>Groceries</v>
      </c>
      <c r="L2966" t="str">
        <f>_xlfn.XLOOKUP(D2966,Products!A:A,Products!D:D)</f>
        <v>Dairy</v>
      </c>
      <c r="M2966">
        <f t="shared" si="414"/>
        <v>3758.16</v>
      </c>
      <c r="N2966">
        <f t="shared" si="415"/>
        <v>2009.12</v>
      </c>
      <c r="O2966">
        <f t="shared" si="416"/>
        <v>1749.04</v>
      </c>
      <c r="P2966" s="8">
        <f t="shared" si="417"/>
        <v>0.46539796070417438</v>
      </c>
      <c r="Q2966">
        <f t="shared" si="418"/>
        <v>0</v>
      </c>
      <c r="R2966">
        <f t="shared" si="419"/>
        <v>3758.16</v>
      </c>
      <c r="S2966">
        <f t="shared" si="420"/>
        <v>1749.04</v>
      </c>
      <c r="T2966" t="str">
        <f>_xlfn.XLOOKUP(C2966,Customers!A:A,Customers!D:D)</f>
        <v>M</v>
      </c>
      <c r="U2966" s="13">
        <f>_xlfn.XLOOKUP(C2966,Customers!A:A,Customers!E:E)</f>
        <v>34565</v>
      </c>
      <c r="V2966" t="str">
        <f>_xlfn.XLOOKUP(C2966,Customers!A:A,Customers!F:F)</f>
        <v>East William</v>
      </c>
      <c r="W2966" s="13">
        <f>_xlfn.XLOOKUP(C2966,Customers!A:A,Customers!G:G)</f>
        <v>45608</v>
      </c>
      <c r="X2966">
        <f t="shared" ca="1" si="421"/>
        <v>31</v>
      </c>
      <c r="Y2966" t="str">
        <f t="shared" ca="1" si="422"/>
        <v>26-35</v>
      </c>
    </row>
    <row r="2967" spans="1:25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  <c r="I2967">
        <f>_xlfn.XLOOKUP(D2967,Products!A:A,Products!E:E)</f>
        <v>1134.8</v>
      </c>
      <c r="J2967">
        <f>_xlfn.XLOOKUP(D2967,Products!A:A,Products!F:F)</f>
        <v>675.1</v>
      </c>
      <c r="K2967" t="str">
        <f>_xlfn.XLOOKUP(D2967,Products!A:A,Products!C:C)</f>
        <v>Fashion</v>
      </c>
      <c r="L2967" t="str">
        <f>_xlfn.XLOOKUP(D2967,Products!A:A,Products!D:D)</f>
        <v>Watches</v>
      </c>
      <c r="M2967">
        <f t="shared" si="414"/>
        <v>1134.8</v>
      </c>
      <c r="N2967">
        <f t="shared" si="415"/>
        <v>675.1</v>
      </c>
      <c r="O2967">
        <f t="shared" si="416"/>
        <v>459.69999999999993</v>
      </c>
      <c r="P2967" s="8">
        <f t="shared" si="417"/>
        <v>0.40509340853013742</v>
      </c>
      <c r="Q2967">
        <f t="shared" si="418"/>
        <v>113.48</v>
      </c>
      <c r="R2967">
        <f t="shared" si="419"/>
        <v>1021.3199999999999</v>
      </c>
      <c r="S2967">
        <f t="shared" si="420"/>
        <v>346.21999999999991</v>
      </c>
      <c r="T2967" t="str">
        <f>_xlfn.XLOOKUP(C2967,Customers!A:A,Customers!D:D)</f>
        <v>M</v>
      </c>
      <c r="U2967" s="13">
        <f>_xlfn.XLOOKUP(C2967,Customers!A:A,Customers!E:E)</f>
        <v>33196</v>
      </c>
      <c r="V2967" t="str">
        <f>_xlfn.XLOOKUP(C2967,Customers!A:A,Customers!F:F)</f>
        <v>New Tiffanyberg</v>
      </c>
      <c r="W2967" s="13">
        <f>_xlfn.XLOOKUP(C2967,Customers!A:A,Customers!G:G)</f>
        <v>44435</v>
      </c>
      <c r="X2967">
        <f t="shared" ca="1" si="421"/>
        <v>35</v>
      </c>
      <c r="Y2967" t="str">
        <f t="shared" ca="1" si="422"/>
        <v>26-35</v>
      </c>
    </row>
    <row r="2968" spans="1:25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  <c r="I2968">
        <f>_xlfn.XLOOKUP(D2968,Products!A:A,Products!E:E)</f>
        <v>1562.43</v>
      </c>
      <c r="J2968">
        <f>_xlfn.XLOOKUP(D2968,Products!A:A,Products!F:F)</f>
        <v>1195.6300000000001</v>
      </c>
      <c r="K2968" t="str">
        <f>_xlfn.XLOOKUP(D2968,Products!A:A,Products!C:C)</f>
        <v>Electronics</v>
      </c>
      <c r="L2968" t="str">
        <f>_xlfn.XLOOKUP(D2968,Products!A:A,Products!D:D)</f>
        <v>Laptop</v>
      </c>
      <c r="M2968">
        <f t="shared" si="414"/>
        <v>6249.72</v>
      </c>
      <c r="N2968">
        <f t="shared" si="415"/>
        <v>4782.5200000000004</v>
      </c>
      <c r="O2968">
        <f t="shared" si="416"/>
        <v>1467.1999999999998</v>
      </c>
      <c r="P2968" s="8">
        <f t="shared" si="417"/>
        <v>0.23476251736077772</v>
      </c>
      <c r="Q2968">
        <f t="shared" si="418"/>
        <v>624.97200000000009</v>
      </c>
      <c r="R2968">
        <f t="shared" si="419"/>
        <v>5624.7480000000005</v>
      </c>
      <c r="S2968">
        <f t="shared" si="420"/>
        <v>842.22800000000007</v>
      </c>
      <c r="T2968" t="str">
        <f>_xlfn.XLOOKUP(C2968,Customers!A:A,Customers!D:D)</f>
        <v>F</v>
      </c>
      <c r="U2968" s="13">
        <f>_xlfn.XLOOKUP(C2968,Customers!A:A,Customers!E:E)</f>
        <v>27567</v>
      </c>
      <c r="V2968" t="str">
        <f>_xlfn.XLOOKUP(C2968,Customers!A:A,Customers!F:F)</f>
        <v>Berrymouth</v>
      </c>
      <c r="W2968" s="13">
        <f>_xlfn.XLOOKUP(C2968,Customers!A:A,Customers!G:G)</f>
        <v>45840</v>
      </c>
      <c r="X2968">
        <f t="shared" ca="1" si="421"/>
        <v>51</v>
      </c>
      <c r="Y2968" t="str">
        <f t="shared" ca="1" si="422"/>
        <v>50+</v>
      </c>
    </row>
    <row r="2969" spans="1:25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  <c r="I2969">
        <f>_xlfn.XLOOKUP(D2969,Products!A:A,Products!E:E)</f>
        <v>1485.05</v>
      </c>
      <c r="J2969">
        <f>_xlfn.XLOOKUP(D2969,Products!A:A,Products!F:F)</f>
        <v>988.31</v>
      </c>
      <c r="K2969" t="str">
        <f>_xlfn.XLOOKUP(D2969,Products!A:A,Products!C:C)</f>
        <v>Fashion</v>
      </c>
      <c r="L2969" t="str">
        <f>_xlfn.XLOOKUP(D2969,Products!A:A,Products!D:D)</f>
        <v>Clothing</v>
      </c>
      <c r="M2969">
        <f t="shared" si="414"/>
        <v>7425.25</v>
      </c>
      <c r="N2969">
        <f t="shared" si="415"/>
        <v>4941.5499999999993</v>
      </c>
      <c r="O2969">
        <f t="shared" si="416"/>
        <v>2483.7000000000007</v>
      </c>
      <c r="P2969" s="8">
        <f t="shared" si="417"/>
        <v>0.33449378808794328</v>
      </c>
      <c r="Q2969">
        <f t="shared" si="418"/>
        <v>0</v>
      </c>
      <c r="R2969">
        <f t="shared" si="419"/>
        <v>7425.25</v>
      </c>
      <c r="S2969">
        <f t="shared" si="420"/>
        <v>2483.7000000000007</v>
      </c>
      <c r="T2969" t="str">
        <f>_xlfn.XLOOKUP(C2969,Customers!A:A,Customers!D:D)</f>
        <v>F</v>
      </c>
      <c r="U2969" s="13">
        <f>_xlfn.XLOOKUP(C2969,Customers!A:A,Customers!E:E)</f>
        <v>30272</v>
      </c>
      <c r="V2969" t="str">
        <f>_xlfn.XLOOKUP(C2969,Customers!A:A,Customers!F:F)</f>
        <v>Kimland</v>
      </c>
      <c r="W2969" s="13">
        <f>_xlfn.XLOOKUP(C2969,Customers!A:A,Customers!G:G)</f>
        <v>44218</v>
      </c>
      <c r="X2969">
        <f t="shared" ca="1" si="421"/>
        <v>43</v>
      </c>
      <c r="Y2969" t="str">
        <f t="shared" ca="1" si="422"/>
        <v>36-50</v>
      </c>
    </row>
    <row r="2970" spans="1:25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  <c r="I2970">
        <f>_xlfn.XLOOKUP(D2970,Products!A:A,Products!E:E)</f>
        <v>428.05</v>
      </c>
      <c r="J2970">
        <f>_xlfn.XLOOKUP(D2970,Products!A:A,Products!F:F)</f>
        <v>246.07</v>
      </c>
      <c r="K2970" t="str">
        <f>_xlfn.XLOOKUP(D2970,Products!A:A,Products!C:C)</f>
        <v>Electronics</v>
      </c>
      <c r="L2970" t="str">
        <f>_xlfn.XLOOKUP(D2970,Products!A:A,Products!D:D)</f>
        <v>Laptop</v>
      </c>
      <c r="M2970">
        <f t="shared" si="414"/>
        <v>856.1</v>
      </c>
      <c r="N2970">
        <f t="shared" si="415"/>
        <v>492.14</v>
      </c>
      <c r="O2970">
        <f t="shared" si="416"/>
        <v>363.96000000000004</v>
      </c>
      <c r="P2970" s="8">
        <f t="shared" si="417"/>
        <v>0.42513725032122418</v>
      </c>
      <c r="Q2970">
        <f t="shared" si="418"/>
        <v>0</v>
      </c>
      <c r="R2970">
        <f t="shared" si="419"/>
        <v>856.1</v>
      </c>
      <c r="S2970">
        <f t="shared" si="420"/>
        <v>363.96000000000004</v>
      </c>
      <c r="T2970" t="str">
        <f>_xlfn.XLOOKUP(C2970,Customers!A:A,Customers!D:D)</f>
        <v>M</v>
      </c>
      <c r="U2970" s="13">
        <f>_xlfn.XLOOKUP(C2970,Customers!A:A,Customers!E:E)</f>
        <v>26659</v>
      </c>
      <c r="V2970" t="str">
        <f>_xlfn.XLOOKUP(C2970,Customers!A:A,Customers!F:F)</f>
        <v>West Tanner</v>
      </c>
      <c r="W2970" s="13">
        <f>_xlfn.XLOOKUP(C2970,Customers!A:A,Customers!G:G)</f>
        <v>45265</v>
      </c>
      <c r="X2970">
        <f t="shared" ca="1" si="421"/>
        <v>53</v>
      </c>
      <c r="Y2970" t="str">
        <f t="shared" ca="1" si="422"/>
        <v>50+</v>
      </c>
    </row>
    <row r="2971" spans="1:25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  <c r="I2971">
        <f>_xlfn.XLOOKUP(D2971,Products!A:A,Products!E:E)</f>
        <v>1095.72</v>
      </c>
      <c r="J2971">
        <f>_xlfn.XLOOKUP(D2971,Products!A:A,Products!F:F)</f>
        <v>822.2</v>
      </c>
      <c r="K2971" t="str">
        <f>_xlfn.XLOOKUP(D2971,Products!A:A,Products!C:C)</f>
        <v>Groceries</v>
      </c>
      <c r="L2971" t="str">
        <f>_xlfn.XLOOKUP(D2971,Products!A:A,Products!D:D)</f>
        <v>Snacks</v>
      </c>
      <c r="M2971">
        <f t="shared" si="414"/>
        <v>1095.72</v>
      </c>
      <c r="N2971">
        <f t="shared" si="415"/>
        <v>822.2</v>
      </c>
      <c r="O2971">
        <f t="shared" si="416"/>
        <v>273.52</v>
      </c>
      <c r="P2971" s="8">
        <f t="shared" si="417"/>
        <v>0.24962581681451462</v>
      </c>
      <c r="Q2971">
        <f t="shared" si="418"/>
        <v>109.572</v>
      </c>
      <c r="R2971">
        <f t="shared" si="419"/>
        <v>986.14800000000002</v>
      </c>
      <c r="S2971">
        <f t="shared" si="420"/>
        <v>163.94799999999998</v>
      </c>
      <c r="T2971" t="str">
        <f>_xlfn.XLOOKUP(C2971,Customers!A:A,Customers!D:D)</f>
        <v>M</v>
      </c>
      <c r="U2971" s="13">
        <f>_xlfn.XLOOKUP(C2971,Customers!A:A,Customers!E:E)</f>
        <v>21971</v>
      </c>
      <c r="V2971" t="str">
        <f>_xlfn.XLOOKUP(C2971,Customers!A:A,Customers!F:F)</f>
        <v>Smithburgh</v>
      </c>
      <c r="W2971" s="13">
        <f>_xlfn.XLOOKUP(C2971,Customers!A:A,Customers!G:G)</f>
        <v>45242</v>
      </c>
      <c r="X2971">
        <f t="shared" ca="1" si="421"/>
        <v>66</v>
      </c>
      <c r="Y2971" t="str">
        <f t="shared" ca="1" si="422"/>
        <v>50+</v>
      </c>
    </row>
    <row r="2972" spans="1:25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  <c r="I2972">
        <f>_xlfn.XLOOKUP(D2972,Products!A:A,Products!E:E)</f>
        <v>1197.18</v>
      </c>
      <c r="J2972">
        <f>_xlfn.XLOOKUP(D2972,Products!A:A,Products!F:F)</f>
        <v>722.74</v>
      </c>
      <c r="K2972" t="str">
        <f>_xlfn.XLOOKUP(D2972,Products!A:A,Products!C:C)</f>
        <v>Electronics</v>
      </c>
      <c r="L2972" t="str">
        <f>_xlfn.XLOOKUP(D2972,Products!A:A,Products!D:D)</f>
        <v>Smartphone</v>
      </c>
      <c r="M2972">
        <f t="shared" si="414"/>
        <v>5985.9000000000005</v>
      </c>
      <c r="N2972">
        <f t="shared" si="415"/>
        <v>3613.7</v>
      </c>
      <c r="O2972">
        <f t="shared" si="416"/>
        <v>2372.2000000000007</v>
      </c>
      <c r="P2972" s="8">
        <f t="shared" si="417"/>
        <v>0.39629796688885555</v>
      </c>
      <c r="Q2972">
        <f t="shared" si="418"/>
        <v>0</v>
      </c>
      <c r="R2972">
        <f t="shared" si="419"/>
        <v>5985.9000000000005</v>
      </c>
      <c r="S2972">
        <f t="shared" si="420"/>
        <v>2372.2000000000007</v>
      </c>
      <c r="T2972" t="str">
        <f>_xlfn.XLOOKUP(C2972,Customers!A:A,Customers!D:D)</f>
        <v>M</v>
      </c>
      <c r="U2972" s="13">
        <f>_xlfn.XLOOKUP(C2972,Customers!A:A,Customers!E:E)</f>
        <v>36698</v>
      </c>
      <c r="V2972" t="str">
        <f>_xlfn.XLOOKUP(C2972,Customers!A:A,Customers!F:F)</f>
        <v>Turnerberg</v>
      </c>
      <c r="W2972" s="13">
        <f>_xlfn.XLOOKUP(C2972,Customers!A:A,Customers!G:G)</f>
        <v>44462</v>
      </c>
      <c r="X2972">
        <f t="shared" ca="1" si="421"/>
        <v>26</v>
      </c>
      <c r="Y2972" t="str">
        <f t="shared" ca="1" si="422"/>
        <v>26-35</v>
      </c>
    </row>
    <row r="2973" spans="1:25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  <c r="I2973">
        <f>_xlfn.XLOOKUP(D2973,Products!A:A,Products!E:E)</f>
        <v>123.19</v>
      </c>
      <c r="J2973">
        <f>_xlfn.XLOOKUP(D2973,Products!A:A,Products!F:F)</f>
        <v>80.36</v>
      </c>
      <c r="K2973" t="str">
        <f>_xlfn.XLOOKUP(D2973,Products!A:A,Products!C:C)</f>
        <v>Groceries</v>
      </c>
      <c r="L2973" t="str">
        <f>_xlfn.XLOOKUP(D2973,Products!A:A,Products!D:D)</f>
        <v>Snacks</v>
      </c>
      <c r="M2973">
        <f t="shared" si="414"/>
        <v>492.76</v>
      </c>
      <c r="N2973">
        <f t="shared" si="415"/>
        <v>321.44</v>
      </c>
      <c r="O2973">
        <f t="shared" si="416"/>
        <v>171.32</v>
      </c>
      <c r="P2973" s="8">
        <f t="shared" si="417"/>
        <v>0.34767432421462779</v>
      </c>
      <c r="Q2973">
        <f t="shared" si="418"/>
        <v>0</v>
      </c>
      <c r="R2973">
        <f t="shared" si="419"/>
        <v>492.76</v>
      </c>
      <c r="S2973">
        <f t="shared" si="420"/>
        <v>171.32</v>
      </c>
      <c r="T2973" t="str">
        <f>_xlfn.XLOOKUP(C2973,Customers!A:A,Customers!D:D)</f>
        <v>M</v>
      </c>
      <c r="U2973" s="13">
        <f>_xlfn.XLOOKUP(C2973,Customers!A:A,Customers!E:E)</f>
        <v>26659</v>
      </c>
      <c r="V2973" t="str">
        <f>_xlfn.XLOOKUP(C2973,Customers!A:A,Customers!F:F)</f>
        <v>West Tanner</v>
      </c>
      <c r="W2973" s="13">
        <f>_xlfn.XLOOKUP(C2973,Customers!A:A,Customers!G:G)</f>
        <v>45265</v>
      </c>
      <c r="X2973">
        <f t="shared" ca="1" si="421"/>
        <v>53</v>
      </c>
      <c r="Y2973" t="str">
        <f t="shared" ca="1" si="422"/>
        <v>50+</v>
      </c>
    </row>
    <row r="2974" spans="1:25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  <c r="I2974">
        <f>_xlfn.XLOOKUP(D2974,Products!A:A,Products!E:E)</f>
        <v>1246.1099999999999</v>
      </c>
      <c r="J2974">
        <f>_xlfn.XLOOKUP(D2974,Products!A:A,Products!F:F)</f>
        <v>833.52</v>
      </c>
      <c r="K2974" t="str">
        <f>_xlfn.XLOOKUP(D2974,Products!A:A,Products!C:C)</f>
        <v>Electronics</v>
      </c>
      <c r="L2974" t="str">
        <f>_xlfn.XLOOKUP(D2974,Products!A:A,Products!D:D)</f>
        <v>Headphones</v>
      </c>
      <c r="M2974">
        <f t="shared" si="414"/>
        <v>2492.2199999999998</v>
      </c>
      <c r="N2974">
        <f t="shared" si="415"/>
        <v>1667.04</v>
      </c>
      <c r="O2974">
        <f t="shared" si="416"/>
        <v>825.17999999999984</v>
      </c>
      <c r="P2974" s="8">
        <f t="shared" si="417"/>
        <v>0.33110239063967062</v>
      </c>
      <c r="Q2974">
        <f t="shared" si="418"/>
        <v>124.61099999999999</v>
      </c>
      <c r="R2974">
        <f t="shared" si="419"/>
        <v>2367.6089999999999</v>
      </c>
      <c r="S2974">
        <f t="shared" si="420"/>
        <v>700.56899999999996</v>
      </c>
      <c r="T2974" t="str">
        <f>_xlfn.XLOOKUP(C2974,Customers!A:A,Customers!D:D)</f>
        <v>F</v>
      </c>
      <c r="U2974" s="13">
        <f>_xlfn.XLOOKUP(C2974,Customers!A:A,Customers!E:E)</f>
        <v>36064</v>
      </c>
      <c r="V2974" t="str">
        <f>_xlfn.XLOOKUP(C2974,Customers!A:A,Customers!F:F)</f>
        <v>Williamsville</v>
      </c>
      <c r="W2974" s="13">
        <f>_xlfn.XLOOKUP(C2974,Customers!A:A,Customers!G:G)</f>
        <v>45011</v>
      </c>
      <c r="X2974">
        <f t="shared" ca="1" si="421"/>
        <v>27</v>
      </c>
      <c r="Y2974" t="str">
        <f t="shared" ca="1" si="422"/>
        <v>26-35</v>
      </c>
    </row>
    <row r="2975" spans="1:25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  <c r="I2975">
        <f>_xlfn.XLOOKUP(D2975,Products!A:A,Products!E:E)</f>
        <v>1673.69</v>
      </c>
      <c r="J2975">
        <f>_xlfn.XLOOKUP(D2975,Products!A:A,Products!F:F)</f>
        <v>1323.38</v>
      </c>
      <c r="K2975" t="str">
        <f>_xlfn.XLOOKUP(D2975,Products!A:A,Products!C:C)</f>
        <v>Electronics</v>
      </c>
      <c r="L2975" t="str">
        <f>_xlfn.XLOOKUP(D2975,Products!A:A,Products!D:D)</f>
        <v>Camera</v>
      </c>
      <c r="M2975">
        <f t="shared" si="414"/>
        <v>6694.76</v>
      </c>
      <c r="N2975">
        <f t="shared" si="415"/>
        <v>5293.52</v>
      </c>
      <c r="O2975">
        <f t="shared" si="416"/>
        <v>1401.2399999999998</v>
      </c>
      <c r="P2975" s="8">
        <f t="shared" si="417"/>
        <v>0.20930399297360916</v>
      </c>
      <c r="Q2975">
        <f t="shared" si="418"/>
        <v>0</v>
      </c>
      <c r="R2975">
        <f t="shared" si="419"/>
        <v>6694.76</v>
      </c>
      <c r="S2975">
        <f t="shared" si="420"/>
        <v>1401.2399999999998</v>
      </c>
      <c r="T2975" t="str">
        <f>_xlfn.XLOOKUP(C2975,Customers!A:A,Customers!D:D)</f>
        <v>F</v>
      </c>
      <c r="U2975" s="13">
        <f>_xlfn.XLOOKUP(C2975,Customers!A:A,Customers!E:E)</f>
        <v>29674</v>
      </c>
      <c r="V2975" t="str">
        <f>_xlfn.XLOOKUP(C2975,Customers!A:A,Customers!F:F)</f>
        <v>West Josephport</v>
      </c>
      <c r="W2975" s="13">
        <f>_xlfn.XLOOKUP(C2975,Customers!A:A,Customers!G:G)</f>
        <v>44600</v>
      </c>
      <c r="X2975">
        <f t="shared" ca="1" si="421"/>
        <v>45</v>
      </c>
      <c r="Y2975" t="str">
        <f t="shared" ca="1" si="422"/>
        <v>36-50</v>
      </c>
    </row>
    <row r="2976" spans="1:25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  <c r="I2976">
        <f>_xlfn.XLOOKUP(D2976,Products!A:A,Products!E:E)</f>
        <v>248.57</v>
      </c>
      <c r="J2976">
        <f>_xlfn.XLOOKUP(D2976,Products!A:A,Products!F:F)</f>
        <v>190.67</v>
      </c>
      <c r="K2976" t="str">
        <f>_xlfn.XLOOKUP(D2976,Products!A:A,Products!C:C)</f>
        <v>Electronics</v>
      </c>
      <c r="L2976" t="str">
        <f>_xlfn.XLOOKUP(D2976,Products!A:A,Products!D:D)</f>
        <v>Headphones</v>
      </c>
      <c r="M2976">
        <f t="shared" si="414"/>
        <v>994.28</v>
      </c>
      <c r="N2976">
        <f t="shared" si="415"/>
        <v>762.68</v>
      </c>
      <c r="O2976">
        <f t="shared" si="416"/>
        <v>231.60000000000002</v>
      </c>
      <c r="P2976" s="8">
        <f t="shared" si="417"/>
        <v>0.2329323731745585</v>
      </c>
      <c r="Q2976">
        <f t="shared" si="418"/>
        <v>0</v>
      </c>
      <c r="R2976">
        <f t="shared" si="419"/>
        <v>994.28</v>
      </c>
      <c r="S2976">
        <f t="shared" si="420"/>
        <v>231.60000000000002</v>
      </c>
      <c r="T2976" t="str">
        <f>_xlfn.XLOOKUP(C2976,Customers!A:A,Customers!D:D)</f>
        <v>F</v>
      </c>
      <c r="U2976" s="13">
        <f>_xlfn.XLOOKUP(C2976,Customers!A:A,Customers!E:E)</f>
        <v>30272</v>
      </c>
      <c r="V2976" t="str">
        <f>_xlfn.XLOOKUP(C2976,Customers!A:A,Customers!F:F)</f>
        <v>Kimland</v>
      </c>
      <c r="W2976" s="13">
        <f>_xlfn.XLOOKUP(C2976,Customers!A:A,Customers!G:G)</f>
        <v>44218</v>
      </c>
      <c r="X2976">
        <f t="shared" ca="1" si="421"/>
        <v>43</v>
      </c>
      <c r="Y2976" t="str">
        <f t="shared" ca="1" si="422"/>
        <v>36-50</v>
      </c>
    </row>
    <row r="2977" spans="1:25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  <c r="I2977">
        <f>_xlfn.XLOOKUP(D2977,Products!A:A,Products!E:E)</f>
        <v>818.76</v>
      </c>
      <c r="J2977">
        <f>_xlfn.XLOOKUP(D2977,Products!A:A,Products!F:F)</f>
        <v>527.62</v>
      </c>
      <c r="K2977" t="str">
        <f>_xlfn.XLOOKUP(D2977,Products!A:A,Products!C:C)</f>
        <v>Electronics</v>
      </c>
      <c r="L2977" t="str">
        <f>_xlfn.XLOOKUP(D2977,Products!A:A,Products!D:D)</f>
        <v>Television</v>
      </c>
      <c r="M2977">
        <f t="shared" si="414"/>
        <v>818.76</v>
      </c>
      <c r="N2977">
        <f t="shared" si="415"/>
        <v>527.62</v>
      </c>
      <c r="O2977">
        <f t="shared" si="416"/>
        <v>291.14</v>
      </c>
      <c r="P2977" s="8">
        <f t="shared" si="417"/>
        <v>0.35558649665347597</v>
      </c>
      <c r="Q2977">
        <f t="shared" si="418"/>
        <v>40.938000000000002</v>
      </c>
      <c r="R2977">
        <f t="shared" si="419"/>
        <v>777.822</v>
      </c>
      <c r="S2977">
        <f t="shared" si="420"/>
        <v>250.202</v>
      </c>
      <c r="T2977" t="str">
        <f>_xlfn.XLOOKUP(C2977,Customers!A:A,Customers!D:D)</f>
        <v>F</v>
      </c>
      <c r="U2977" s="13">
        <f>_xlfn.XLOOKUP(C2977,Customers!A:A,Customers!E:E)</f>
        <v>33492</v>
      </c>
      <c r="V2977" t="str">
        <f>_xlfn.XLOOKUP(C2977,Customers!A:A,Customers!F:F)</f>
        <v>Walkerfurt</v>
      </c>
      <c r="W2977" s="13">
        <f>_xlfn.XLOOKUP(C2977,Customers!A:A,Customers!G:G)</f>
        <v>45407</v>
      </c>
      <c r="X2977">
        <f t="shared" ca="1" si="421"/>
        <v>34</v>
      </c>
      <c r="Y2977" t="str">
        <f t="shared" ca="1" si="422"/>
        <v>26-35</v>
      </c>
    </row>
    <row r="2978" spans="1:25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  <c r="I2978">
        <f>_xlfn.XLOOKUP(D2978,Products!A:A,Products!E:E)</f>
        <v>1193.0899999999999</v>
      </c>
      <c r="J2978">
        <f>_xlfn.XLOOKUP(D2978,Products!A:A,Products!F:F)</f>
        <v>818.24</v>
      </c>
      <c r="K2978" t="str">
        <f>_xlfn.XLOOKUP(D2978,Products!A:A,Products!C:C)</f>
        <v>Electronics</v>
      </c>
      <c r="L2978" t="str">
        <f>_xlfn.XLOOKUP(D2978,Products!A:A,Products!D:D)</f>
        <v>Camera</v>
      </c>
      <c r="M2978">
        <f t="shared" si="414"/>
        <v>1193.0899999999999</v>
      </c>
      <c r="N2978">
        <f t="shared" si="415"/>
        <v>818.24</v>
      </c>
      <c r="O2978">
        <f t="shared" si="416"/>
        <v>374.84999999999991</v>
      </c>
      <c r="P2978" s="8">
        <f t="shared" si="417"/>
        <v>0.31418417722049463</v>
      </c>
      <c r="Q2978">
        <f t="shared" si="418"/>
        <v>119.309</v>
      </c>
      <c r="R2978">
        <f t="shared" si="419"/>
        <v>1073.7809999999999</v>
      </c>
      <c r="S2978">
        <f t="shared" si="420"/>
        <v>255.54099999999994</v>
      </c>
      <c r="T2978" t="str">
        <f>_xlfn.XLOOKUP(C2978,Customers!A:A,Customers!D:D)</f>
        <v>M</v>
      </c>
      <c r="U2978" s="13">
        <f>_xlfn.XLOOKUP(C2978,Customers!A:A,Customers!E:E)</f>
        <v>26101</v>
      </c>
      <c r="V2978" t="str">
        <f>_xlfn.XLOOKUP(C2978,Customers!A:A,Customers!F:F)</f>
        <v>Juliefurt</v>
      </c>
      <c r="W2978" s="13">
        <f>_xlfn.XLOOKUP(C2978,Customers!A:A,Customers!G:G)</f>
        <v>44841</v>
      </c>
      <c r="X2978">
        <f t="shared" ca="1" si="421"/>
        <v>55</v>
      </c>
      <c r="Y2978" t="str">
        <f t="shared" ca="1" si="422"/>
        <v>50+</v>
      </c>
    </row>
    <row r="2979" spans="1:25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  <c r="I2979">
        <f>_xlfn.XLOOKUP(D2979,Products!A:A,Products!E:E)</f>
        <v>1487.41</v>
      </c>
      <c r="J2979">
        <f>_xlfn.XLOOKUP(D2979,Products!A:A,Products!F:F)</f>
        <v>813.07</v>
      </c>
      <c r="K2979" t="str">
        <f>_xlfn.XLOOKUP(D2979,Products!A:A,Products!C:C)</f>
        <v>Electronics</v>
      </c>
      <c r="L2979" t="str">
        <f>_xlfn.XLOOKUP(D2979,Products!A:A,Products!D:D)</f>
        <v>Smartphone</v>
      </c>
      <c r="M2979">
        <f t="shared" si="414"/>
        <v>7437.05</v>
      </c>
      <c r="N2979">
        <f t="shared" si="415"/>
        <v>4065.3500000000004</v>
      </c>
      <c r="O2979">
        <f t="shared" si="416"/>
        <v>3371.7</v>
      </c>
      <c r="P2979" s="8">
        <f t="shared" si="417"/>
        <v>0.45336524562830688</v>
      </c>
      <c r="Q2979">
        <f t="shared" si="418"/>
        <v>371.85250000000002</v>
      </c>
      <c r="R2979">
        <f t="shared" si="419"/>
        <v>7065.1975000000002</v>
      </c>
      <c r="S2979">
        <f t="shared" si="420"/>
        <v>2999.8474999999999</v>
      </c>
      <c r="T2979" t="str">
        <f>_xlfn.XLOOKUP(C2979,Customers!A:A,Customers!D:D)</f>
        <v>M</v>
      </c>
      <c r="U2979" s="13">
        <f>_xlfn.XLOOKUP(C2979,Customers!A:A,Customers!E:E)</f>
        <v>28514</v>
      </c>
      <c r="V2979" t="str">
        <f>_xlfn.XLOOKUP(C2979,Customers!A:A,Customers!F:F)</f>
        <v>North Kathryn</v>
      </c>
      <c r="W2979" s="13">
        <f>_xlfn.XLOOKUP(C2979,Customers!A:A,Customers!G:G)</f>
        <v>45779</v>
      </c>
      <c r="X2979">
        <f t="shared" ca="1" si="421"/>
        <v>48</v>
      </c>
      <c r="Y2979" t="str">
        <f t="shared" ca="1" si="422"/>
        <v>36-50</v>
      </c>
    </row>
    <row r="2980" spans="1:25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  <c r="I2980">
        <f>_xlfn.XLOOKUP(D2980,Products!A:A,Products!E:E)</f>
        <v>1474.12</v>
      </c>
      <c r="J2980">
        <f>_xlfn.XLOOKUP(D2980,Products!A:A,Products!F:F)</f>
        <v>764.02</v>
      </c>
      <c r="K2980" t="str">
        <f>_xlfn.XLOOKUP(D2980,Products!A:A,Products!C:C)</f>
        <v>Electronics</v>
      </c>
      <c r="L2980" t="str">
        <f>_xlfn.XLOOKUP(D2980,Products!A:A,Products!D:D)</f>
        <v>Camera</v>
      </c>
      <c r="M2980">
        <f t="shared" si="414"/>
        <v>7370.5999999999995</v>
      </c>
      <c r="N2980">
        <f t="shared" si="415"/>
        <v>3820.1</v>
      </c>
      <c r="O2980">
        <f t="shared" si="416"/>
        <v>3550.4999999999995</v>
      </c>
      <c r="P2980" s="8">
        <f t="shared" si="417"/>
        <v>0.48171112256804055</v>
      </c>
      <c r="Q2980">
        <f t="shared" si="418"/>
        <v>0</v>
      </c>
      <c r="R2980">
        <f t="shared" si="419"/>
        <v>7370.5999999999995</v>
      </c>
      <c r="S2980">
        <f t="shared" si="420"/>
        <v>3550.4999999999995</v>
      </c>
      <c r="T2980" t="str">
        <f>_xlfn.XLOOKUP(C2980,Customers!A:A,Customers!D:D)</f>
        <v>M</v>
      </c>
      <c r="U2980" s="13">
        <f>_xlfn.XLOOKUP(C2980,Customers!A:A,Customers!E:E)</f>
        <v>27950</v>
      </c>
      <c r="V2980" t="str">
        <f>_xlfn.XLOOKUP(C2980,Customers!A:A,Customers!F:F)</f>
        <v>Andersonville</v>
      </c>
      <c r="W2980" s="13">
        <f>_xlfn.XLOOKUP(C2980,Customers!A:A,Customers!G:G)</f>
        <v>44232</v>
      </c>
      <c r="X2980">
        <f t="shared" ca="1" si="421"/>
        <v>49</v>
      </c>
      <c r="Y2980" t="str">
        <f t="shared" ca="1" si="422"/>
        <v>36-50</v>
      </c>
    </row>
    <row r="2981" spans="1:25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  <c r="I2981">
        <f>_xlfn.XLOOKUP(D2981,Products!A:A,Products!E:E)</f>
        <v>1798.97</v>
      </c>
      <c r="J2981">
        <f>_xlfn.XLOOKUP(D2981,Products!A:A,Products!F:F)</f>
        <v>1329.15</v>
      </c>
      <c r="K2981" t="str">
        <f>_xlfn.XLOOKUP(D2981,Products!A:A,Products!C:C)</f>
        <v>Fashion</v>
      </c>
      <c r="L2981" t="str">
        <f>_xlfn.XLOOKUP(D2981,Products!A:A,Products!D:D)</f>
        <v>Accessories</v>
      </c>
      <c r="M2981">
        <f t="shared" si="414"/>
        <v>5396.91</v>
      </c>
      <c r="N2981">
        <f t="shared" si="415"/>
        <v>3987.4500000000003</v>
      </c>
      <c r="O2981">
        <f t="shared" si="416"/>
        <v>1409.4599999999996</v>
      </c>
      <c r="P2981" s="8">
        <f t="shared" si="417"/>
        <v>0.26116055298309582</v>
      </c>
      <c r="Q2981">
        <f t="shared" si="418"/>
        <v>809.53649999999993</v>
      </c>
      <c r="R2981">
        <f t="shared" si="419"/>
        <v>4587.3734999999997</v>
      </c>
      <c r="S2981">
        <f t="shared" si="420"/>
        <v>599.92349999999942</v>
      </c>
      <c r="T2981" t="str">
        <f>_xlfn.XLOOKUP(C2981,Customers!A:A,Customers!D:D)</f>
        <v>M</v>
      </c>
      <c r="U2981" s="13">
        <f>_xlfn.XLOOKUP(C2981,Customers!A:A,Customers!E:E)</f>
        <v>24029</v>
      </c>
      <c r="V2981" t="str">
        <f>_xlfn.XLOOKUP(C2981,Customers!A:A,Customers!F:F)</f>
        <v>New Reginald</v>
      </c>
      <c r="W2981" s="13">
        <f>_xlfn.XLOOKUP(C2981,Customers!A:A,Customers!G:G)</f>
        <v>44937</v>
      </c>
      <c r="X2981">
        <f t="shared" ca="1" si="421"/>
        <v>60</v>
      </c>
      <c r="Y2981" t="str">
        <f t="shared" ca="1" si="422"/>
        <v>50+</v>
      </c>
    </row>
    <row r="2982" spans="1:25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  <c r="I2982">
        <f>_xlfn.XLOOKUP(D2982,Products!A:A,Products!E:E)</f>
        <v>1635.01</v>
      </c>
      <c r="J2982">
        <f>_xlfn.XLOOKUP(D2982,Products!A:A,Products!F:F)</f>
        <v>1043.29</v>
      </c>
      <c r="K2982" t="str">
        <f>_xlfn.XLOOKUP(D2982,Products!A:A,Products!C:C)</f>
        <v>Electronics</v>
      </c>
      <c r="L2982" t="str">
        <f>_xlfn.XLOOKUP(D2982,Products!A:A,Products!D:D)</f>
        <v>Television</v>
      </c>
      <c r="M2982">
        <f t="shared" si="414"/>
        <v>4905.03</v>
      </c>
      <c r="N2982">
        <f t="shared" si="415"/>
        <v>3129.87</v>
      </c>
      <c r="O2982">
        <f t="shared" si="416"/>
        <v>1775.1599999999999</v>
      </c>
      <c r="P2982" s="8">
        <f t="shared" si="417"/>
        <v>0.36190604338811383</v>
      </c>
      <c r="Q2982">
        <f t="shared" si="418"/>
        <v>490.50299999999999</v>
      </c>
      <c r="R2982">
        <f t="shared" si="419"/>
        <v>4414.527</v>
      </c>
      <c r="S2982">
        <f t="shared" si="420"/>
        <v>1284.6570000000002</v>
      </c>
      <c r="T2982" t="str">
        <f>_xlfn.XLOOKUP(C2982,Customers!A:A,Customers!D:D)</f>
        <v>F</v>
      </c>
      <c r="U2982" s="13">
        <f>_xlfn.XLOOKUP(C2982,Customers!A:A,Customers!E:E)</f>
        <v>33492</v>
      </c>
      <c r="V2982" t="str">
        <f>_xlfn.XLOOKUP(C2982,Customers!A:A,Customers!F:F)</f>
        <v>Walkerfurt</v>
      </c>
      <c r="W2982" s="13">
        <f>_xlfn.XLOOKUP(C2982,Customers!A:A,Customers!G:G)</f>
        <v>45407</v>
      </c>
      <c r="X2982">
        <f t="shared" ca="1" si="421"/>
        <v>34</v>
      </c>
      <c r="Y2982" t="str">
        <f t="shared" ca="1" si="422"/>
        <v>26-35</v>
      </c>
    </row>
    <row r="2983" spans="1:25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  <c r="I2983">
        <f>_xlfn.XLOOKUP(D2983,Products!A:A,Products!E:E)</f>
        <v>1044.6400000000001</v>
      </c>
      <c r="J2983">
        <f>_xlfn.XLOOKUP(D2983,Products!A:A,Products!F:F)</f>
        <v>775.07</v>
      </c>
      <c r="K2983" t="str">
        <f>_xlfn.XLOOKUP(D2983,Products!A:A,Products!C:C)</f>
        <v>Fashion</v>
      </c>
      <c r="L2983" t="str">
        <f>_xlfn.XLOOKUP(D2983,Products!A:A,Products!D:D)</f>
        <v>Footwear</v>
      </c>
      <c r="M2983">
        <f t="shared" si="414"/>
        <v>4178.5600000000004</v>
      </c>
      <c r="N2983">
        <f t="shared" si="415"/>
        <v>3100.28</v>
      </c>
      <c r="O2983">
        <f t="shared" si="416"/>
        <v>1078.2800000000002</v>
      </c>
      <c r="P2983" s="8">
        <f t="shared" si="417"/>
        <v>0.25805062030938891</v>
      </c>
      <c r="Q2983">
        <f t="shared" si="418"/>
        <v>0</v>
      </c>
      <c r="R2983">
        <f t="shared" si="419"/>
        <v>4178.5600000000004</v>
      </c>
      <c r="S2983">
        <f t="shared" si="420"/>
        <v>1078.2800000000002</v>
      </c>
      <c r="T2983" t="str">
        <f>_xlfn.XLOOKUP(C2983,Customers!A:A,Customers!D:D)</f>
        <v>M</v>
      </c>
      <c r="U2983" s="13">
        <f>_xlfn.XLOOKUP(C2983,Customers!A:A,Customers!E:E)</f>
        <v>26377</v>
      </c>
      <c r="V2983" t="str">
        <f>_xlfn.XLOOKUP(C2983,Customers!A:A,Customers!F:F)</f>
        <v>Meyersstad</v>
      </c>
      <c r="W2983" s="13">
        <f>_xlfn.XLOOKUP(C2983,Customers!A:A,Customers!G:G)</f>
        <v>45539</v>
      </c>
      <c r="X2983">
        <f t="shared" ca="1" si="421"/>
        <v>54</v>
      </c>
      <c r="Y2983" t="str">
        <f t="shared" ca="1" si="422"/>
        <v>50+</v>
      </c>
    </row>
    <row r="2984" spans="1:25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  <c r="I2984">
        <f>_xlfn.XLOOKUP(D2984,Products!A:A,Products!E:E)</f>
        <v>304.70999999999998</v>
      </c>
      <c r="J2984">
        <f>_xlfn.XLOOKUP(D2984,Products!A:A,Products!F:F)</f>
        <v>164.01</v>
      </c>
      <c r="K2984" t="str">
        <f>_xlfn.XLOOKUP(D2984,Products!A:A,Products!C:C)</f>
        <v>Groceries</v>
      </c>
      <c r="L2984" t="str">
        <f>_xlfn.XLOOKUP(D2984,Products!A:A,Products!D:D)</f>
        <v>Vegetables</v>
      </c>
      <c r="M2984">
        <f t="shared" si="414"/>
        <v>1218.8399999999999</v>
      </c>
      <c r="N2984">
        <f t="shared" si="415"/>
        <v>656.04</v>
      </c>
      <c r="O2984">
        <f t="shared" si="416"/>
        <v>562.79999999999995</v>
      </c>
      <c r="P2984" s="8">
        <f t="shared" si="417"/>
        <v>0.46175051688490698</v>
      </c>
      <c r="Q2984">
        <f t="shared" si="418"/>
        <v>182.82599999999999</v>
      </c>
      <c r="R2984">
        <f t="shared" si="419"/>
        <v>1036.0139999999999</v>
      </c>
      <c r="S2984">
        <f t="shared" si="420"/>
        <v>379.97399999999993</v>
      </c>
      <c r="T2984" t="str">
        <f>_xlfn.XLOOKUP(C2984,Customers!A:A,Customers!D:D)</f>
        <v>M</v>
      </c>
      <c r="U2984" s="13">
        <f>_xlfn.XLOOKUP(C2984,Customers!A:A,Customers!E:E)</f>
        <v>20358</v>
      </c>
      <c r="V2984" t="str">
        <f>_xlfn.XLOOKUP(C2984,Customers!A:A,Customers!F:F)</f>
        <v>Zacharyberg</v>
      </c>
      <c r="W2984" s="13">
        <f>_xlfn.XLOOKUP(C2984,Customers!A:A,Customers!G:G)</f>
        <v>45869</v>
      </c>
      <c r="X2984">
        <f t="shared" ca="1" si="421"/>
        <v>70</v>
      </c>
      <c r="Y2984" t="str">
        <f t="shared" ca="1" si="422"/>
        <v>50+</v>
      </c>
    </row>
    <row r="2985" spans="1:25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  <c r="I2985">
        <f>_xlfn.XLOOKUP(D2985,Products!A:A,Products!E:E)</f>
        <v>1342.75</v>
      </c>
      <c r="J2985">
        <f>_xlfn.XLOOKUP(D2985,Products!A:A,Products!F:F)</f>
        <v>797.94</v>
      </c>
      <c r="K2985" t="str">
        <f>_xlfn.XLOOKUP(D2985,Products!A:A,Products!C:C)</f>
        <v>Fashion</v>
      </c>
      <c r="L2985" t="str">
        <f>_xlfn.XLOOKUP(D2985,Products!A:A,Products!D:D)</f>
        <v>Clothing</v>
      </c>
      <c r="M2985">
        <f t="shared" si="414"/>
        <v>1342.75</v>
      </c>
      <c r="N2985">
        <f t="shared" si="415"/>
        <v>797.94</v>
      </c>
      <c r="O2985">
        <f t="shared" si="416"/>
        <v>544.80999999999995</v>
      </c>
      <c r="P2985" s="8">
        <f t="shared" si="417"/>
        <v>0.40574194749581077</v>
      </c>
      <c r="Q2985">
        <f t="shared" si="418"/>
        <v>201.41249999999999</v>
      </c>
      <c r="R2985">
        <f t="shared" si="419"/>
        <v>1141.3375000000001</v>
      </c>
      <c r="S2985">
        <f t="shared" si="420"/>
        <v>343.39750000000004</v>
      </c>
      <c r="T2985" t="str">
        <f>_xlfn.XLOOKUP(C2985,Customers!A:A,Customers!D:D)</f>
        <v>M</v>
      </c>
      <c r="U2985" s="13">
        <f>_xlfn.XLOOKUP(C2985,Customers!A:A,Customers!E:E)</f>
        <v>38351</v>
      </c>
      <c r="V2985" t="str">
        <f>_xlfn.XLOOKUP(C2985,Customers!A:A,Customers!F:F)</f>
        <v>Newtonborough</v>
      </c>
      <c r="W2985" s="13">
        <f>_xlfn.XLOOKUP(C2985,Customers!A:A,Customers!G:G)</f>
        <v>44661</v>
      </c>
      <c r="X2985">
        <f t="shared" ca="1" si="421"/>
        <v>21</v>
      </c>
      <c r="Y2985" t="str">
        <f t="shared" ca="1" si="422"/>
        <v>18-25</v>
      </c>
    </row>
    <row r="2986" spans="1:25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  <c r="I2986">
        <f>_xlfn.XLOOKUP(D2986,Products!A:A,Products!E:E)</f>
        <v>1878.47</v>
      </c>
      <c r="J2986">
        <f>_xlfn.XLOOKUP(D2986,Products!A:A,Products!F:F)</f>
        <v>1014.91</v>
      </c>
      <c r="K2986" t="str">
        <f>_xlfn.XLOOKUP(D2986,Products!A:A,Products!C:C)</f>
        <v>Fashion</v>
      </c>
      <c r="L2986" t="str">
        <f>_xlfn.XLOOKUP(D2986,Products!A:A,Products!D:D)</f>
        <v>Footwear</v>
      </c>
      <c r="M2986">
        <f t="shared" si="414"/>
        <v>3756.94</v>
      </c>
      <c r="N2986">
        <f t="shared" si="415"/>
        <v>2029.82</v>
      </c>
      <c r="O2986">
        <f t="shared" si="416"/>
        <v>1727.1200000000001</v>
      </c>
      <c r="P2986" s="8">
        <f t="shared" si="417"/>
        <v>0.45971455493034225</v>
      </c>
      <c r="Q2986">
        <f t="shared" si="418"/>
        <v>375.69400000000002</v>
      </c>
      <c r="R2986">
        <f t="shared" si="419"/>
        <v>3381.2460000000001</v>
      </c>
      <c r="S2986">
        <f t="shared" si="420"/>
        <v>1351.4260000000002</v>
      </c>
      <c r="T2986" t="str">
        <f>_xlfn.XLOOKUP(C2986,Customers!A:A,Customers!D:D)</f>
        <v>F</v>
      </c>
      <c r="U2986" s="13">
        <f>_xlfn.XLOOKUP(C2986,Customers!A:A,Customers!E:E)</f>
        <v>21380</v>
      </c>
      <c r="V2986" t="str">
        <f>_xlfn.XLOOKUP(C2986,Customers!A:A,Customers!F:F)</f>
        <v>Kristinemouth</v>
      </c>
      <c r="W2986" s="13">
        <f>_xlfn.XLOOKUP(C2986,Customers!A:A,Customers!G:G)</f>
        <v>44723</v>
      </c>
      <c r="X2986">
        <f t="shared" ca="1" si="421"/>
        <v>67</v>
      </c>
      <c r="Y2986" t="str">
        <f t="shared" ca="1" si="422"/>
        <v>50+</v>
      </c>
    </row>
    <row r="2987" spans="1:25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  <c r="I2987">
        <f>_xlfn.XLOOKUP(D2987,Products!A:A,Products!E:E)</f>
        <v>564.41999999999996</v>
      </c>
      <c r="J2987">
        <f>_xlfn.XLOOKUP(D2987,Products!A:A,Products!F:F)</f>
        <v>293.95999999999998</v>
      </c>
      <c r="K2987" t="str">
        <f>_xlfn.XLOOKUP(D2987,Products!A:A,Products!C:C)</f>
        <v>Fashion</v>
      </c>
      <c r="L2987" t="str">
        <f>_xlfn.XLOOKUP(D2987,Products!A:A,Products!D:D)</f>
        <v>Accessories</v>
      </c>
      <c r="M2987">
        <f t="shared" si="414"/>
        <v>1693.2599999999998</v>
      </c>
      <c r="N2987">
        <f t="shared" si="415"/>
        <v>881.87999999999988</v>
      </c>
      <c r="O2987">
        <f t="shared" si="416"/>
        <v>811.37999999999988</v>
      </c>
      <c r="P2987" s="8">
        <f t="shared" si="417"/>
        <v>0.47918216930654478</v>
      </c>
      <c r="Q2987">
        <f t="shared" si="418"/>
        <v>253.98899999999995</v>
      </c>
      <c r="R2987">
        <f t="shared" si="419"/>
        <v>1439.2709999999997</v>
      </c>
      <c r="S2987">
        <f t="shared" si="420"/>
        <v>557.39099999999985</v>
      </c>
      <c r="T2987" t="str">
        <f>_xlfn.XLOOKUP(C2987,Customers!A:A,Customers!D:D)</f>
        <v>M</v>
      </c>
      <c r="U2987" s="13">
        <f>_xlfn.XLOOKUP(C2987,Customers!A:A,Customers!E:E)</f>
        <v>31945</v>
      </c>
      <c r="V2987" t="str">
        <f>_xlfn.XLOOKUP(C2987,Customers!A:A,Customers!F:F)</f>
        <v>Port Jeffreyside</v>
      </c>
      <c r="W2987" s="13">
        <f>_xlfn.XLOOKUP(C2987,Customers!A:A,Customers!G:G)</f>
        <v>44261</v>
      </c>
      <c r="X2987">
        <f t="shared" ca="1" si="421"/>
        <v>39</v>
      </c>
      <c r="Y2987" t="str">
        <f t="shared" ca="1" si="422"/>
        <v>36-50</v>
      </c>
    </row>
    <row r="2988" spans="1:25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  <c r="I2988">
        <f>_xlfn.XLOOKUP(D2988,Products!A:A,Products!E:E)</f>
        <v>1562.43</v>
      </c>
      <c r="J2988">
        <f>_xlfn.XLOOKUP(D2988,Products!A:A,Products!F:F)</f>
        <v>1195.6300000000001</v>
      </c>
      <c r="K2988" t="str">
        <f>_xlfn.XLOOKUP(D2988,Products!A:A,Products!C:C)</f>
        <v>Electronics</v>
      </c>
      <c r="L2988" t="str">
        <f>_xlfn.XLOOKUP(D2988,Products!A:A,Products!D:D)</f>
        <v>Laptop</v>
      </c>
      <c r="M2988">
        <f t="shared" si="414"/>
        <v>7812.1500000000005</v>
      </c>
      <c r="N2988">
        <f t="shared" si="415"/>
        <v>5978.1500000000005</v>
      </c>
      <c r="O2988">
        <f t="shared" si="416"/>
        <v>1834</v>
      </c>
      <c r="P2988" s="8">
        <f t="shared" si="417"/>
        <v>0.23476251736077774</v>
      </c>
      <c r="Q2988">
        <f t="shared" si="418"/>
        <v>781.21500000000015</v>
      </c>
      <c r="R2988">
        <f t="shared" si="419"/>
        <v>7030.9350000000004</v>
      </c>
      <c r="S2988">
        <f t="shared" si="420"/>
        <v>1052.7849999999999</v>
      </c>
      <c r="T2988" t="str">
        <f>_xlfn.XLOOKUP(C2988,Customers!A:A,Customers!D:D)</f>
        <v>F</v>
      </c>
      <c r="U2988" s="13">
        <f>_xlfn.XLOOKUP(C2988,Customers!A:A,Customers!E:E)</f>
        <v>37024</v>
      </c>
      <c r="V2988" t="str">
        <f>_xlfn.XLOOKUP(C2988,Customers!A:A,Customers!F:F)</f>
        <v>South Markbury</v>
      </c>
      <c r="W2988" s="13">
        <f>_xlfn.XLOOKUP(C2988,Customers!A:A,Customers!G:G)</f>
        <v>45117</v>
      </c>
      <c r="X2988">
        <f t="shared" ca="1" si="421"/>
        <v>25</v>
      </c>
      <c r="Y2988" t="str">
        <f t="shared" ca="1" si="422"/>
        <v>18-25</v>
      </c>
    </row>
    <row r="2989" spans="1:25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  <c r="I2989">
        <f>_xlfn.XLOOKUP(D2989,Products!A:A,Products!E:E)</f>
        <v>540.94000000000005</v>
      </c>
      <c r="J2989">
        <f>_xlfn.XLOOKUP(D2989,Products!A:A,Products!F:F)</f>
        <v>398.25</v>
      </c>
      <c r="K2989" t="str">
        <f>_xlfn.XLOOKUP(D2989,Products!A:A,Products!C:C)</f>
        <v>Fashion</v>
      </c>
      <c r="L2989" t="str">
        <f>_xlfn.XLOOKUP(D2989,Products!A:A,Products!D:D)</f>
        <v>Clothing</v>
      </c>
      <c r="M2989">
        <f t="shared" si="414"/>
        <v>1622.8200000000002</v>
      </c>
      <c r="N2989">
        <f t="shared" si="415"/>
        <v>1194.75</v>
      </c>
      <c r="O2989">
        <f t="shared" si="416"/>
        <v>428.07000000000016</v>
      </c>
      <c r="P2989" s="8">
        <f t="shared" si="417"/>
        <v>0.26378156542315234</v>
      </c>
      <c r="Q2989">
        <f t="shared" si="418"/>
        <v>0</v>
      </c>
      <c r="R2989">
        <f t="shared" si="419"/>
        <v>1622.8200000000002</v>
      </c>
      <c r="S2989">
        <f t="shared" si="420"/>
        <v>428.07000000000016</v>
      </c>
      <c r="T2989" t="str">
        <f>_xlfn.XLOOKUP(C2989,Customers!A:A,Customers!D:D)</f>
        <v>M</v>
      </c>
      <c r="U2989" s="13">
        <f>_xlfn.XLOOKUP(C2989,Customers!A:A,Customers!E:E)</f>
        <v>35356</v>
      </c>
      <c r="V2989" t="str">
        <f>_xlfn.XLOOKUP(C2989,Customers!A:A,Customers!F:F)</f>
        <v>Williamsport</v>
      </c>
      <c r="W2989" s="13">
        <f>_xlfn.XLOOKUP(C2989,Customers!A:A,Customers!G:G)</f>
        <v>44915</v>
      </c>
      <c r="X2989">
        <f t="shared" ca="1" si="421"/>
        <v>29</v>
      </c>
      <c r="Y2989" t="str">
        <f t="shared" ca="1" si="422"/>
        <v>26-35</v>
      </c>
    </row>
    <row r="2990" spans="1:25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  <c r="I2990">
        <f>_xlfn.XLOOKUP(D2990,Products!A:A,Products!E:E)</f>
        <v>25.57</v>
      </c>
      <c r="J2990">
        <f>_xlfn.XLOOKUP(D2990,Products!A:A,Products!F:F)</f>
        <v>19.05</v>
      </c>
      <c r="K2990" t="str">
        <f>_xlfn.XLOOKUP(D2990,Products!A:A,Products!C:C)</f>
        <v>Groceries</v>
      </c>
      <c r="L2990" t="str">
        <f>_xlfn.XLOOKUP(D2990,Products!A:A,Products!D:D)</f>
        <v>Vegetables</v>
      </c>
      <c r="M2990">
        <f t="shared" si="414"/>
        <v>51.14</v>
      </c>
      <c r="N2990">
        <f t="shared" si="415"/>
        <v>38.1</v>
      </c>
      <c r="O2990">
        <f t="shared" si="416"/>
        <v>13.04</v>
      </c>
      <c r="P2990" s="8">
        <f t="shared" si="417"/>
        <v>0.25498631208447398</v>
      </c>
      <c r="Q2990">
        <f t="shared" si="418"/>
        <v>7.6709999999999994</v>
      </c>
      <c r="R2990">
        <f t="shared" si="419"/>
        <v>43.469000000000001</v>
      </c>
      <c r="S2990">
        <f t="shared" si="420"/>
        <v>5.3689999999999998</v>
      </c>
      <c r="T2990" t="str">
        <f>_xlfn.XLOOKUP(C2990,Customers!A:A,Customers!D:D)</f>
        <v>F</v>
      </c>
      <c r="U2990" s="13">
        <f>_xlfn.XLOOKUP(C2990,Customers!A:A,Customers!E:E)</f>
        <v>38901</v>
      </c>
      <c r="V2990" t="str">
        <f>_xlfn.XLOOKUP(C2990,Customers!A:A,Customers!F:F)</f>
        <v>Port Jessica</v>
      </c>
      <c r="W2990" s="13">
        <f>_xlfn.XLOOKUP(C2990,Customers!A:A,Customers!G:G)</f>
        <v>45713</v>
      </c>
      <c r="X2990">
        <f t="shared" ca="1" si="421"/>
        <v>19</v>
      </c>
      <c r="Y2990" t="str">
        <f t="shared" ca="1" si="422"/>
        <v>18-25</v>
      </c>
    </row>
    <row r="2991" spans="1:25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  <c r="I2991">
        <f>_xlfn.XLOOKUP(D2991,Products!A:A,Products!E:E)</f>
        <v>1952.65</v>
      </c>
      <c r="J2991">
        <f>_xlfn.XLOOKUP(D2991,Products!A:A,Products!F:F)</f>
        <v>1451.27</v>
      </c>
      <c r="K2991" t="str">
        <f>_xlfn.XLOOKUP(D2991,Products!A:A,Products!C:C)</f>
        <v>Electronics</v>
      </c>
      <c r="L2991" t="str">
        <f>_xlfn.XLOOKUP(D2991,Products!A:A,Products!D:D)</f>
        <v>Television</v>
      </c>
      <c r="M2991">
        <f t="shared" si="414"/>
        <v>7810.6</v>
      </c>
      <c r="N2991">
        <f t="shared" si="415"/>
        <v>5805.08</v>
      </c>
      <c r="O2991">
        <f t="shared" si="416"/>
        <v>2005.5200000000004</v>
      </c>
      <c r="P2991" s="8">
        <f t="shared" si="417"/>
        <v>0.2567690062223133</v>
      </c>
      <c r="Q2991">
        <f t="shared" si="418"/>
        <v>1171.5899999999999</v>
      </c>
      <c r="R2991">
        <f t="shared" si="419"/>
        <v>6639.01</v>
      </c>
      <c r="S2991">
        <f t="shared" si="420"/>
        <v>833.93000000000029</v>
      </c>
      <c r="T2991" t="str">
        <f>_xlfn.XLOOKUP(C2991,Customers!A:A,Customers!D:D)</f>
        <v>F</v>
      </c>
      <c r="U2991" s="13">
        <f>_xlfn.XLOOKUP(C2991,Customers!A:A,Customers!E:E)</f>
        <v>27579</v>
      </c>
      <c r="V2991" t="str">
        <f>_xlfn.XLOOKUP(C2991,Customers!A:A,Customers!F:F)</f>
        <v>North Chaseborough</v>
      </c>
      <c r="W2991" s="13">
        <f>_xlfn.XLOOKUP(C2991,Customers!A:A,Customers!G:G)</f>
        <v>45571</v>
      </c>
      <c r="X2991">
        <f t="shared" ca="1" si="421"/>
        <v>50</v>
      </c>
      <c r="Y2991" t="str">
        <f t="shared" ca="1" si="422"/>
        <v>36-50</v>
      </c>
    </row>
    <row r="2992" spans="1:25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  <c r="I2992">
        <f>_xlfn.XLOOKUP(D2992,Products!A:A,Products!E:E)</f>
        <v>1745.61</v>
      </c>
      <c r="J2992">
        <f>_xlfn.XLOOKUP(D2992,Products!A:A,Products!F:F)</f>
        <v>1322.44</v>
      </c>
      <c r="K2992" t="str">
        <f>_xlfn.XLOOKUP(D2992,Products!A:A,Products!C:C)</f>
        <v>Electronics</v>
      </c>
      <c r="L2992" t="str">
        <f>_xlfn.XLOOKUP(D2992,Products!A:A,Products!D:D)</f>
        <v>Headphones</v>
      </c>
      <c r="M2992">
        <f t="shared" si="414"/>
        <v>8728.0499999999993</v>
      </c>
      <c r="N2992">
        <f t="shared" si="415"/>
        <v>6612.2000000000007</v>
      </c>
      <c r="O2992">
        <f t="shared" si="416"/>
        <v>2115.8499999999985</v>
      </c>
      <c r="P2992" s="8">
        <f t="shared" si="417"/>
        <v>0.24241955534168558</v>
      </c>
      <c r="Q2992">
        <f t="shared" si="418"/>
        <v>872.80499999999995</v>
      </c>
      <c r="R2992">
        <f t="shared" si="419"/>
        <v>7855.244999999999</v>
      </c>
      <c r="S2992">
        <f t="shared" si="420"/>
        <v>1243.0449999999983</v>
      </c>
      <c r="T2992" t="str">
        <f>_xlfn.XLOOKUP(C2992,Customers!A:A,Customers!D:D)</f>
        <v>M</v>
      </c>
      <c r="U2992" s="13">
        <f>_xlfn.XLOOKUP(C2992,Customers!A:A,Customers!E:E)</f>
        <v>29315</v>
      </c>
      <c r="V2992" t="str">
        <f>_xlfn.XLOOKUP(C2992,Customers!A:A,Customers!F:F)</f>
        <v>West Paulfurt</v>
      </c>
      <c r="W2992" s="13">
        <f>_xlfn.XLOOKUP(C2992,Customers!A:A,Customers!G:G)</f>
        <v>45654</v>
      </c>
      <c r="X2992">
        <f t="shared" ca="1" si="421"/>
        <v>46</v>
      </c>
      <c r="Y2992" t="str">
        <f t="shared" ca="1" si="422"/>
        <v>36-50</v>
      </c>
    </row>
    <row r="2993" spans="1:25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  <c r="I2993">
        <f>_xlfn.XLOOKUP(D2993,Products!A:A,Products!E:E)</f>
        <v>1858.75</v>
      </c>
      <c r="J2993">
        <f>_xlfn.XLOOKUP(D2993,Products!A:A,Products!F:F)</f>
        <v>1451.16</v>
      </c>
      <c r="K2993" t="str">
        <f>_xlfn.XLOOKUP(D2993,Products!A:A,Products!C:C)</f>
        <v>Fashion</v>
      </c>
      <c r="L2993" t="str">
        <f>_xlfn.XLOOKUP(D2993,Products!A:A,Products!D:D)</f>
        <v>Accessories</v>
      </c>
      <c r="M2993">
        <f t="shared" si="414"/>
        <v>1858.75</v>
      </c>
      <c r="N2993">
        <f t="shared" si="415"/>
        <v>1451.16</v>
      </c>
      <c r="O2993">
        <f t="shared" si="416"/>
        <v>407.58999999999992</v>
      </c>
      <c r="P2993" s="8">
        <f t="shared" si="417"/>
        <v>0.21928177538668456</v>
      </c>
      <c r="Q2993">
        <f t="shared" si="418"/>
        <v>0</v>
      </c>
      <c r="R2993">
        <f t="shared" si="419"/>
        <v>1858.75</v>
      </c>
      <c r="S2993">
        <f t="shared" si="420"/>
        <v>407.58999999999992</v>
      </c>
      <c r="T2993" t="str">
        <f>_xlfn.XLOOKUP(C2993,Customers!A:A,Customers!D:D)</f>
        <v>F</v>
      </c>
      <c r="U2993" s="13">
        <f>_xlfn.XLOOKUP(C2993,Customers!A:A,Customers!E:E)</f>
        <v>30128</v>
      </c>
      <c r="V2993" t="str">
        <f>_xlfn.XLOOKUP(C2993,Customers!A:A,Customers!F:F)</f>
        <v>Travisstad</v>
      </c>
      <c r="W2993" s="13">
        <f>_xlfn.XLOOKUP(C2993,Customers!A:A,Customers!G:G)</f>
        <v>45401</v>
      </c>
      <c r="X2993">
        <f t="shared" ca="1" si="421"/>
        <v>43</v>
      </c>
      <c r="Y2993" t="str">
        <f t="shared" ca="1" si="422"/>
        <v>36-50</v>
      </c>
    </row>
    <row r="2994" spans="1:25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  <c r="I2994">
        <f>_xlfn.XLOOKUP(D2994,Products!A:A,Products!E:E)</f>
        <v>1197.18</v>
      </c>
      <c r="J2994">
        <f>_xlfn.XLOOKUP(D2994,Products!A:A,Products!F:F)</f>
        <v>722.74</v>
      </c>
      <c r="K2994" t="str">
        <f>_xlfn.XLOOKUP(D2994,Products!A:A,Products!C:C)</f>
        <v>Electronics</v>
      </c>
      <c r="L2994" t="str">
        <f>_xlfn.XLOOKUP(D2994,Products!A:A,Products!D:D)</f>
        <v>Smartphone</v>
      </c>
      <c r="M2994">
        <f t="shared" si="414"/>
        <v>1197.18</v>
      </c>
      <c r="N2994">
        <f t="shared" si="415"/>
        <v>722.74</v>
      </c>
      <c r="O2994">
        <f t="shared" si="416"/>
        <v>474.44000000000005</v>
      </c>
      <c r="P2994" s="8">
        <f t="shared" si="417"/>
        <v>0.39629796688885549</v>
      </c>
      <c r="Q2994">
        <f t="shared" si="418"/>
        <v>119.71800000000002</v>
      </c>
      <c r="R2994">
        <f t="shared" si="419"/>
        <v>1077.462</v>
      </c>
      <c r="S2994">
        <f t="shared" si="420"/>
        <v>354.72199999999998</v>
      </c>
      <c r="T2994" t="str">
        <f>_xlfn.XLOOKUP(C2994,Customers!A:A,Customers!D:D)</f>
        <v>M</v>
      </c>
      <c r="U2994" s="13">
        <f>_xlfn.XLOOKUP(C2994,Customers!A:A,Customers!E:E)</f>
        <v>33160</v>
      </c>
      <c r="V2994" t="str">
        <f>_xlfn.XLOOKUP(C2994,Customers!A:A,Customers!F:F)</f>
        <v>Joshuamouth</v>
      </c>
      <c r="W2994" s="13">
        <f>_xlfn.XLOOKUP(C2994,Customers!A:A,Customers!G:G)</f>
        <v>44587</v>
      </c>
      <c r="X2994">
        <f t="shared" ca="1" si="421"/>
        <v>35</v>
      </c>
      <c r="Y2994" t="str">
        <f t="shared" ca="1" si="422"/>
        <v>26-35</v>
      </c>
    </row>
    <row r="2995" spans="1:25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  <c r="I2995">
        <f>_xlfn.XLOOKUP(D2995,Products!A:A,Products!E:E)</f>
        <v>29.24</v>
      </c>
      <c r="J2995">
        <f>_xlfn.XLOOKUP(D2995,Products!A:A,Products!F:F)</f>
        <v>15.28</v>
      </c>
      <c r="K2995" t="str">
        <f>_xlfn.XLOOKUP(D2995,Products!A:A,Products!C:C)</f>
        <v>Fashion</v>
      </c>
      <c r="L2995" t="str">
        <f>_xlfn.XLOOKUP(D2995,Products!A:A,Products!D:D)</f>
        <v>Watches</v>
      </c>
      <c r="M2995">
        <f t="shared" si="414"/>
        <v>116.96</v>
      </c>
      <c r="N2995">
        <f t="shared" si="415"/>
        <v>61.12</v>
      </c>
      <c r="O2995">
        <f t="shared" si="416"/>
        <v>55.839999999999996</v>
      </c>
      <c r="P2995" s="8">
        <f t="shared" si="417"/>
        <v>0.47742818057455538</v>
      </c>
      <c r="Q2995">
        <f t="shared" si="418"/>
        <v>5.8479999999999999</v>
      </c>
      <c r="R2995">
        <f t="shared" si="419"/>
        <v>111.11199999999999</v>
      </c>
      <c r="S2995">
        <f t="shared" si="420"/>
        <v>49.991999999999997</v>
      </c>
      <c r="T2995" t="str">
        <f>_xlfn.XLOOKUP(C2995,Customers!A:A,Customers!D:D)</f>
        <v>M</v>
      </c>
      <c r="U2995" s="13">
        <f>_xlfn.XLOOKUP(C2995,Customers!A:A,Customers!E:E)</f>
        <v>32411</v>
      </c>
      <c r="V2995" t="str">
        <f>_xlfn.XLOOKUP(C2995,Customers!A:A,Customers!F:F)</f>
        <v>Craigport</v>
      </c>
      <c r="W2995" s="13">
        <f>_xlfn.XLOOKUP(C2995,Customers!A:A,Customers!G:G)</f>
        <v>45671</v>
      </c>
      <c r="X2995">
        <f t="shared" ca="1" si="421"/>
        <v>37</v>
      </c>
      <c r="Y2995" t="str">
        <f t="shared" ca="1" si="422"/>
        <v>36-50</v>
      </c>
    </row>
    <row r="2996" spans="1:25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  <c r="I2996">
        <f>_xlfn.XLOOKUP(D2996,Products!A:A,Products!E:E)</f>
        <v>1562.43</v>
      </c>
      <c r="J2996">
        <f>_xlfn.XLOOKUP(D2996,Products!A:A,Products!F:F)</f>
        <v>1195.6300000000001</v>
      </c>
      <c r="K2996" t="str">
        <f>_xlfn.XLOOKUP(D2996,Products!A:A,Products!C:C)</f>
        <v>Electronics</v>
      </c>
      <c r="L2996" t="str">
        <f>_xlfn.XLOOKUP(D2996,Products!A:A,Products!D:D)</f>
        <v>Laptop</v>
      </c>
      <c r="M2996">
        <f t="shared" si="414"/>
        <v>3124.86</v>
      </c>
      <c r="N2996">
        <f t="shared" si="415"/>
        <v>2391.2600000000002</v>
      </c>
      <c r="O2996">
        <f t="shared" si="416"/>
        <v>733.59999999999991</v>
      </c>
      <c r="P2996" s="8">
        <f t="shared" si="417"/>
        <v>0.23476251736077772</v>
      </c>
      <c r="Q2996">
        <f t="shared" si="418"/>
        <v>156.24300000000002</v>
      </c>
      <c r="R2996">
        <f t="shared" si="419"/>
        <v>2968.6170000000002</v>
      </c>
      <c r="S2996">
        <f t="shared" si="420"/>
        <v>577.35699999999997</v>
      </c>
      <c r="T2996" t="str">
        <f>_xlfn.XLOOKUP(C2996,Customers!A:A,Customers!D:D)</f>
        <v>M</v>
      </c>
      <c r="U2996" s="13">
        <f>_xlfn.XLOOKUP(C2996,Customers!A:A,Customers!E:E)</f>
        <v>27205</v>
      </c>
      <c r="V2996" t="str">
        <f>_xlfn.XLOOKUP(C2996,Customers!A:A,Customers!F:F)</f>
        <v>East Samantha</v>
      </c>
      <c r="W2996" s="13">
        <f>_xlfn.XLOOKUP(C2996,Customers!A:A,Customers!G:G)</f>
        <v>44509</v>
      </c>
      <c r="X2996">
        <f t="shared" ca="1" si="421"/>
        <v>51</v>
      </c>
      <c r="Y2996" t="str">
        <f t="shared" ca="1" si="422"/>
        <v>50+</v>
      </c>
    </row>
    <row r="2997" spans="1:25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  <c r="I2997">
        <f>_xlfn.XLOOKUP(D2997,Products!A:A,Products!E:E)</f>
        <v>1858.75</v>
      </c>
      <c r="J2997">
        <f>_xlfn.XLOOKUP(D2997,Products!A:A,Products!F:F)</f>
        <v>1451.16</v>
      </c>
      <c r="K2997" t="str">
        <f>_xlfn.XLOOKUP(D2997,Products!A:A,Products!C:C)</f>
        <v>Fashion</v>
      </c>
      <c r="L2997" t="str">
        <f>_xlfn.XLOOKUP(D2997,Products!A:A,Products!D:D)</f>
        <v>Accessories</v>
      </c>
      <c r="M2997">
        <f t="shared" si="414"/>
        <v>1858.75</v>
      </c>
      <c r="N2997">
        <f t="shared" si="415"/>
        <v>1451.16</v>
      </c>
      <c r="O2997">
        <f t="shared" si="416"/>
        <v>407.58999999999992</v>
      </c>
      <c r="P2997" s="8">
        <f t="shared" si="417"/>
        <v>0.21928177538668456</v>
      </c>
      <c r="Q2997">
        <f t="shared" si="418"/>
        <v>185.875</v>
      </c>
      <c r="R2997">
        <f t="shared" si="419"/>
        <v>1672.875</v>
      </c>
      <c r="S2997">
        <f t="shared" si="420"/>
        <v>221.71499999999992</v>
      </c>
      <c r="T2997" t="str">
        <f>_xlfn.XLOOKUP(C2997,Customers!A:A,Customers!D:D)</f>
        <v>M</v>
      </c>
      <c r="U2997" s="13">
        <f>_xlfn.XLOOKUP(C2997,Customers!A:A,Customers!E:E)</f>
        <v>24703</v>
      </c>
      <c r="V2997" t="str">
        <f>_xlfn.XLOOKUP(C2997,Customers!A:A,Customers!F:F)</f>
        <v>Conwayside</v>
      </c>
      <c r="W2997" s="13">
        <f>_xlfn.XLOOKUP(C2997,Customers!A:A,Customers!G:G)</f>
        <v>45026</v>
      </c>
      <c r="X2997">
        <f t="shared" ca="1" si="421"/>
        <v>58</v>
      </c>
      <c r="Y2997" t="str">
        <f t="shared" ca="1" si="422"/>
        <v>50+</v>
      </c>
    </row>
    <row r="2998" spans="1:25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  <c r="I2998">
        <f>_xlfn.XLOOKUP(D2998,Products!A:A,Products!E:E)</f>
        <v>1798.97</v>
      </c>
      <c r="J2998">
        <f>_xlfn.XLOOKUP(D2998,Products!A:A,Products!F:F)</f>
        <v>1329.15</v>
      </c>
      <c r="K2998" t="str">
        <f>_xlfn.XLOOKUP(D2998,Products!A:A,Products!C:C)</f>
        <v>Fashion</v>
      </c>
      <c r="L2998" t="str">
        <f>_xlfn.XLOOKUP(D2998,Products!A:A,Products!D:D)</f>
        <v>Accessories</v>
      </c>
      <c r="M2998">
        <f t="shared" si="414"/>
        <v>5396.91</v>
      </c>
      <c r="N2998">
        <f t="shared" si="415"/>
        <v>3987.4500000000003</v>
      </c>
      <c r="O2998">
        <f t="shared" si="416"/>
        <v>1409.4599999999996</v>
      </c>
      <c r="P2998" s="8">
        <f t="shared" si="417"/>
        <v>0.26116055298309582</v>
      </c>
      <c r="Q2998">
        <f t="shared" si="418"/>
        <v>0</v>
      </c>
      <c r="R2998">
        <f t="shared" si="419"/>
        <v>5396.91</v>
      </c>
      <c r="S2998">
        <f t="shared" si="420"/>
        <v>1409.4599999999996</v>
      </c>
      <c r="T2998" t="str">
        <f>_xlfn.XLOOKUP(C2998,Customers!A:A,Customers!D:D)</f>
        <v>M</v>
      </c>
      <c r="U2998" s="13">
        <f>_xlfn.XLOOKUP(C2998,Customers!A:A,Customers!E:E)</f>
        <v>25414</v>
      </c>
      <c r="V2998" t="str">
        <f>_xlfn.XLOOKUP(C2998,Customers!A:A,Customers!F:F)</f>
        <v>Lake Steventown</v>
      </c>
      <c r="W2998" s="13">
        <f>_xlfn.XLOOKUP(C2998,Customers!A:A,Customers!G:G)</f>
        <v>44835</v>
      </c>
      <c r="X2998">
        <f t="shared" ca="1" si="421"/>
        <v>56</v>
      </c>
      <c r="Y2998" t="str">
        <f t="shared" ca="1" si="422"/>
        <v>50+</v>
      </c>
    </row>
    <row r="2999" spans="1:25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  <c r="I2999">
        <f>_xlfn.XLOOKUP(D2999,Products!A:A,Products!E:E)</f>
        <v>1396.22</v>
      </c>
      <c r="J2999">
        <f>_xlfn.XLOOKUP(D2999,Products!A:A,Products!F:F)</f>
        <v>1004.09</v>
      </c>
      <c r="K2999" t="str">
        <f>_xlfn.XLOOKUP(D2999,Products!A:A,Products!C:C)</f>
        <v>Fashion</v>
      </c>
      <c r="L2999" t="str">
        <f>_xlfn.XLOOKUP(D2999,Products!A:A,Products!D:D)</f>
        <v>Bags</v>
      </c>
      <c r="M2999">
        <f t="shared" si="414"/>
        <v>4188.66</v>
      </c>
      <c r="N2999">
        <f t="shared" si="415"/>
        <v>3012.27</v>
      </c>
      <c r="O2999">
        <f t="shared" si="416"/>
        <v>1176.3899999999999</v>
      </c>
      <c r="P2999" s="8">
        <f t="shared" si="417"/>
        <v>0.28085115526206472</v>
      </c>
      <c r="Q2999">
        <f t="shared" si="418"/>
        <v>628.29899999999998</v>
      </c>
      <c r="R2999">
        <f t="shared" si="419"/>
        <v>3560.3609999999999</v>
      </c>
      <c r="S2999">
        <f t="shared" si="420"/>
        <v>548.09099999999989</v>
      </c>
      <c r="T2999" t="str">
        <f>_xlfn.XLOOKUP(C2999,Customers!A:A,Customers!D:D)</f>
        <v>M</v>
      </c>
      <c r="U2999" s="13">
        <f>_xlfn.XLOOKUP(C2999,Customers!A:A,Customers!E:E)</f>
        <v>32411</v>
      </c>
      <c r="V2999" t="str">
        <f>_xlfn.XLOOKUP(C2999,Customers!A:A,Customers!F:F)</f>
        <v>Craigport</v>
      </c>
      <c r="W2999" s="13">
        <f>_xlfn.XLOOKUP(C2999,Customers!A:A,Customers!G:G)</f>
        <v>45671</v>
      </c>
      <c r="X2999">
        <f t="shared" ca="1" si="421"/>
        <v>37</v>
      </c>
      <c r="Y2999" t="str">
        <f t="shared" ca="1" si="422"/>
        <v>36-50</v>
      </c>
    </row>
    <row r="3000" spans="1:25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  <c r="I3000">
        <f>_xlfn.XLOOKUP(D3000,Products!A:A,Products!E:E)</f>
        <v>29.24</v>
      </c>
      <c r="J3000">
        <f>_xlfn.XLOOKUP(D3000,Products!A:A,Products!F:F)</f>
        <v>15.28</v>
      </c>
      <c r="K3000" t="str">
        <f>_xlfn.XLOOKUP(D3000,Products!A:A,Products!C:C)</f>
        <v>Fashion</v>
      </c>
      <c r="L3000" t="str">
        <f>_xlfn.XLOOKUP(D3000,Products!A:A,Products!D:D)</f>
        <v>Watches</v>
      </c>
      <c r="M3000">
        <f t="shared" si="414"/>
        <v>116.96</v>
      </c>
      <c r="N3000">
        <f t="shared" si="415"/>
        <v>61.12</v>
      </c>
      <c r="O3000">
        <f t="shared" si="416"/>
        <v>55.839999999999996</v>
      </c>
      <c r="P3000" s="8">
        <f t="shared" si="417"/>
        <v>0.47742818057455538</v>
      </c>
      <c r="Q3000">
        <f t="shared" si="418"/>
        <v>5.8479999999999999</v>
      </c>
      <c r="R3000">
        <f t="shared" si="419"/>
        <v>111.11199999999999</v>
      </c>
      <c r="S3000">
        <f t="shared" si="420"/>
        <v>49.991999999999997</v>
      </c>
      <c r="T3000" t="str">
        <f>_xlfn.XLOOKUP(C3000,Customers!A:A,Customers!D:D)</f>
        <v>F</v>
      </c>
      <c r="U3000" s="13">
        <f>_xlfn.XLOOKUP(C3000,Customers!A:A,Customers!E:E)</f>
        <v>37694</v>
      </c>
      <c r="V3000" t="str">
        <f>_xlfn.XLOOKUP(C3000,Customers!A:A,Customers!F:F)</f>
        <v>East Carrieberg</v>
      </c>
      <c r="W3000" s="13">
        <f>_xlfn.XLOOKUP(C3000,Customers!A:A,Customers!G:G)</f>
        <v>45895</v>
      </c>
      <c r="X3000">
        <f t="shared" ca="1" si="421"/>
        <v>23</v>
      </c>
      <c r="Y3000" t="str">
        <f t="shared" ca="1" si="422"/>
        <v>18-25</v>
      </c>
    </row>
    <row r="3001" spans="1:25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  <c r="I3001">
        <f>_xlfn.XLOOKUP(D3001,Products!A:A,Products!E:E)</f>
        <v>25.57</v>
      </c>
      <c r="J3001">
        <f>_xlfn.XLOOKUP(D3001,Products!A:A,Products!F:F)</f>
        <v>19.05</v>
      </c>
      <c r="K3001" t="str">
        <f>_xlfn.XLOOKUP(D3001,Products!A:A,Products!C:C)</f>
        <v>Groceries</v>
      </c>
      <c r="L3001" t="str">
        <f>_xlfn.XLOOKUP(D3001,Products!A:A,Products!D:D)</f>
        <v>Vegetables</v>
      </c>
      <c r="M3001">
        <f t="shared" si="414"/>
        <v>51.14</v>
      </c>
      <c r="N3001">
        <f t="shared" si="415"/>
        <v>38.1</v>
      </c>
      <c r="O3001">
        <f t="shared" si="416"/>
        <v>13.04</v>
      </c>
      <c r="P3001" s="8">
        <f t="shared" si="417"/>
        <v>0.25498631208447398</v>
      </c>
      <c r="Q3001">
        <f t="shared" si="418"/>
        <v>7.6709999999999994</v>
      </c>
      <c r="R3001">
        <f t="shared" si="419"/>
        <v>43.469000000000001</v>
      </c>
      <c r="S3001">
        <f t="shared" si="420"/>
        <v>5.3689999999999998</v>
      </c>
      <c r="T3001" t="str">
        <f>_xlfn.XLOOKUP(C3001,Customers!A:A,Customers!D:D)</f>
        <v>M</v>
      </c>
      <c r="U3001" s="13">
        <f>_xlfn.XLOOKUP(C3001,Customers!A:A,Customers!E:E)</f>
        <v>28630</v>
      </c>
      <c r="V3001" t="str">
        <f>_xlfn.XLOOKUP(C3001,Customers!A:A,Customers!F:F)</f>
        <v>West Charles</v>
      </c>
      <c r="W3001" s="13">
        <f>_xlfn.XLOOKUP(C3001,Customers!A:A,Customers!G:G)</f>
        <v>44438</v>
      </c>
      <c r="X3001">
        <f t="shared" ca="1" si="421"/>
        <v>48</v>
      </c>
      <c r="Y3001" t="str">
        <f t="shared" ca="1" si="422"/>
        <v>36-50</v>
      </c>
    </row>
    <row r="3002" spans="1:25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  <c r="I3002">
        <f>_xlfn.XLOOKUP(D3002,Products!A:A,Products!E:E)</f>
        <v>1272.23</v>
      </c>
      <c r="J3002">
        <f>_xlfn.XLOOKUP(D3002,Products!A:A,Products!F:F)</f>
        <v>952.65</v>
      </c>
      <c r="K3002" t="str">
        <f>_xlfn.XLOOKUP(D3002,Products!A:A,Products!C:C)</f>
        <v>Electronics</v>
      </c>
      <c r="L3002" t="str">
        <f>_xlfn.XLOOKUP(D3002,Products!A:A,Products!D:D)</f>
        <v>Smartphone</v>
      </c>
      <c r="M3002">
        <f t="shared" si="414"/>
        <v>6361.15</v>
      </c>
      <c r="N3002">
        <f t="shared" si="415"/>
        <v>4763.25</v>
      </c>
      <c r="O3002">
        <f t="shared" si="416"/>
        <v>1597.8999999999996</v>
      </c>
      <c r="P3002" s="8">
        <f t="shared" si="417"/>
        <v>0.25119671757465234</v>
      </c>
      <c r="Q3002">
        <f t="shared" si="418"/>
        <v>954.1724999999999</v>
      </c>
      <c r="R3002">
        <f t="shared" si="419"/>
        <v>5406.9775</v>
      </c>
      <c r="S3002">
        <f t="shared" si="420"/>
        <v>643.72749999999996</v>
      </c>
      <c r="T3002" t="str">
        <f>_xlfn.XLOOKUP(C3002,Customers!A:A,Customers!D:D)</f>
        <v>M</v>
      </c>
      <c r="U3002" s="13">
        <f>_xlfn.XLOOKUP(C3002,Customers!A:A,Customers!E:E)</f>
        <v>26230</v>
      </c>
      <c r="V3002" t="str">
        <f>_xlfn.XLOOKUP(C3002,Customers!A:A,Customers!F:F)</f>
        <v>Taylorhaven</v>
      </c>
      <c r="W3002" s="13">
        <f>_xlfn.XLOOKUP(C3002,Customers!A:A,Customers!G:G)</f>
        <v>44259</v>
      </c>
      <c r="X3002">
        <f t="shared" ca="1" si="421"/>
        <v>54</v>
      </c>
      <c r="Y3002" t="str">
        <f t="shared" ca="1" si="422"/>
        <v>50+</v>
      </c>
    </row>
    <row r="3003" spans="1:25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  <c r="I3003">
        <f>_xlfn.XLOOKUP(D3003,Products!A:A,Products!E:E)</f>
        <v>429.15</v>
      </c>
      <c r="J3003">
        <f>_xlfn.XLOOKUP(D3003,Products!A:A,Products!F:F)</f>
        <v>258.72000000000003</v>
      </c>
      <c r="K3003" t="str">
        <f>_xlfn.XLOOKUP(D3003,Products!A:A,Products!C:C)</f>
        <v>Fashion</v>
      </c>
      <c r="L3003" t="str">
        <f>_xlfn.XLOOKUP(D3003,Products!A:A,Products!D:D)</f>
        <v>Watches</v>
      </c>
      <c r="M3003">
        <f t="shared" si="414"/>
        <v>858.3</v>
      </c>
      <c r="N3003">
        <f t="shared" si="415"/>
        <v>517.44000000000005</v>
      </c>
      <c r="O3003">
        <f t="shared" si="416"/>
        <v>340.8599999999999</v>
      </c>
      <c r="P3003" s="8">
        <f t="shared" si="417"/>
        <v>0.39713386927647665</v>
      </c>
      <c r="Q3003">
        <f t="shared" si="418"/>
        <v>0</v>
      </c>
      <c r="R3003">
        <f t="shared" si="419"/>
        <v>858.3</v>
      </c>
      <c r="S3003">
        <f t="shared" si="420"/>
        <v>340.8599999999999</v>
      </c>
      <c r="T3003" t="str">
        <f>_xlfn.XLOOKUP(C3003,Customers!A:A,Customers!D:D)</f>
        <v>M</v>
      </c>
      <c r="U3003" s="13">
        <f>_xlfn.XLOOKUP(C3003,Customers!A:A,Customers!E:E)</f>
        <v>22243</v>
      </c>
      <c r="V3003" t="str">
        <f>_xlfn.XLOOKUP(C3003,Customers!A:A,Customers!F:F)</f>
        <v>East Danielleshire</v>
      </c>
      <c r="W3003" s="13">
        <f>_xlfn.XLOOKUP(C3003,Customers!A:A,Customers!G:G)</f>
        <v>45065</v>
      </c>
      <c r="X3003">
        <f t="shared" ca="1" si="421"/>
        <v>65</v>
      </c>
      <c r="Y3003" t="str">
        <f t="shared" ca="1" si="422"/>
        <v>50+</v>
      </c>
    </row>
    <row r="3004" spans="1:25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  <c r="I3004">
        <f>_xlfn.XLOOKUP(D3004,Products!A:A,Products!E:E)</f>
        <v>123.19</v>
      </c>
      <c r="J3004">
        <f>_xlfn.XLOOKUP(D3004,Products!A:A,Products!F:F)</f>
        <v>80.36</v>
      </c>
      <c r="K3004" t="str">
        <f>_xlfn.XLOOKUP(D3004,Products!A:A,Products!C:C)</f>
        <v>Groceries</v>
      </c>
      <c r="L3004" t="str">
        <f>_xlfn.XLOOKUP(D3004,Products!A:A,Products!D:D)</f>
        <v>Snacks</v>
      </c>
      <c r="M3004">
        <f t="shared" si="414"/>
        <v>123.19</v>
      </c>
      <c r="N3004">
        <f t="shared" si="415"/>
        <v>80.36</v>
      </c>
      <c r="O3004">
        <f t="shared" si="416"/>
        <v>42.83</v>
      </c>
      <c r="P3004" s="8">
        <f t="shared" si="417"/>
        <v>0.34767432421462779</v>
      </c>
      <c r="Q3004">
        <f t="shared" si="418"/>
        <v>0</v>
      </c>
      <c r="R3004">
        <f t="shared" si="419"/>
        <v>123.19</v>
      </c>
      <c r="S3004">
        <f t="shared" si="420"/>
        <v>42.83</v>
      </c>
      <c r="T3004" t="str">
        <f>_xlfn.XLOOKUP(C3004,Customers!A:A,Customers!D:D)</f>
        <v>M</v>
      </c>
      <c r="U3004" s="13">
        <f>_xlfn.XLOOKUP(C3004,Customers!A:A,Customers!E:E)</f>
        <v>38540</v>
      </c>
      <c r="V3004" t="str">
        <f>_xlfn.XLOOKUP(C3004,Customers!A:A,Customers!F:F)</f>
        <v>South Jennifer</v>
      </c>
      <c r="W3004" s="13">
        <f>_xlfn.XLOOKUP(C3004,Customers!A:A,Customers!G:G)</f>
        <v>45897</v>
      </c>
      <c r="X3004">
        <f t="shared" ca="1" si="421"/>
        <v>20</v>
      </c>
      <c r="Y3004" t="str">
        <f t="shared" ca="1" si="422"/>
        <v>18-25</v>
      </c>
    </row>
    <row r="3005" spans="1:25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  <c r="I3005">
        <f>_xlfn.XLOOKUP(D3005,Products!A:A,Products!E:E)</f>
        <v>1878.47</v>
      </c>
      <c r="J3005">
        <f>_xlfn.XLOOKUP(D3005,Products!A:A,Products!F:F)</f>
        <v>1014.91</v>
      </c>
      <c r="K3005" t="str">
        <f>_xlfn.XLOOKUP(D3005,Products!A:A,Products!C:C)</f>
        <v>Fashion</v>
      </c>
      <c r="L3005" t="str">
        <f>_xlfn.XLOOKUP(D3005,Products!A:A,Products!D:D)</f>
        <v>Footwear</v>
      </c>
      <c r="M3005">
        <f t="shared" si="414"/>
        <v>7513.88</v>
      </c>
      <c r="N3005">
        <f t="shared" si="415"/>
        <v>4059.64</v>
      </c>
      <c r="O3005">
        <f t="shared" si="416"/>
        <v>3454.2400000000002</v>
      </c>
      <c r="P3005" s="8">
        <f t="shared" si="417"/>
        <v>0.45971455493034225</v>
      </c>
      <c r="Q3005">
        <f t="shared" si="418"/>
        <v>375.69400000000002</v>
      </c>
      <c r="R3005">
        <f t="shared" si="419"/>
        <v>7138.1859999999997</v>
      </c>
      <c r="S3005">
        <f t="shared" si="420"/>
        <v>3078.5459999999998</v>
      </c>
      <c r="T3005" t="str">
        <f>_xlfn.XLOOKUP(C3005,Customers!A:A,Customers!D:D)</f>
        <v>M</v>
      </c>
      <c r="U3005" s="13">
        <f>_xlfn.XLOOKUP(C3005,Customers!A:A,Customers!E:E)</f>
        <v>34163</v>
      </c>
      <c r="V3005" t="str">
        <f>_xlfn.XLOOKUP(C3005,Customers!A:A,Customers!F:F)</f>
        <v>Justintown</v>
      </c>
      <c r="W3005" s="13">
        <f>_xlfn.XLOOKUP(C3005,Customers!A:A,Customers!G:G)</f>
        <v>44573</v>
      </c>
      <c r="X3005">
        <f t="shared" ca="1" si="421"/>
        <v>32</v>
      </c>
      <c r="Y3005" t="str">
        <f t="shared" ca="1" si="422"/>
        <v>26-35</v>
      </c>
    </row>
    <row r="3006" spans="1:25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  <c r="I3006">
        <f>_xlfn.XLOOKUP(D3006,Products!A:A,Products!E:E)</f>
        <v>1342.75</v>
      </c>
      <c r="J3006">
        <f>_xlfn.XLOOKUP(D3006,Products!A:A,Products!F:F)</f>
        <v>797.94</v>
      </c>
      <c r="K3006" t="str">
        <f>_xlfn.XLOOKUP(D3006,Products!A:A,Products!C:C)</f>
        <v>Fashion</v>
      </c>
      <c r="L3006" t="str">
        <f>_xlfn.XLOOKUP(D3006,Products!A:A,Products!D:D)</f>
        <v>Clothing</v>
      </c>
      <c r="M3006">
        <f t="shared" si="414"/>
        <v>1342.75</v>
      </c>
      <c r="N3006">
        <f t="shared" si="415"/>
        <v>797.94</v>
      </c>
      <c r="O3006">
        <f t="shared" si="416"/>
        <v>544.80999999999995</v>
      </c>
      <c r="P3006" s="8">
        <f t="shared" si="417"/>
        <v>0.40574194749581077</v>
      </c>
      <c r="Q3006">
        <f t="shared" si="418"/>
        <v>134.27500000000001</v>
      </c>
      <c r="R3006">
        <f t="shared" si="419"/>
        <v>1208.4749999999999</v>
      </c>
      <c r="S3006">
        <f t="shared" si="420"/>
        <v>410.53499999999985</v>
      </c>
      <c r="T3006" t="str">
        <f>_xlfn.XLOOKUP(C3006,Customers!A:A,Customers!D:D)</f>
        <v>F</v>
      </c>
      <c r="U3006" s="13">
        <f>_xlfn.XLOOKUP(C3006,Customers!A:A,Customers!E:E)</f>
        <v>38541</v>
      </c>
      <c r="V3006" t="str">
        <f>_xlfn.XLOOKUP(C3006,Customers!A:A,Customers!F:F)</f>
        <v>Charlesmouth</v>
      </c>
      <c r="W3006" s="13">
        <f>_xlfn.XLOOKUP(C3006,Customers!A:A,Customers!G:G)</f>
        <v>45601</v>
      </c>
      <c r="X3006">
        <f t="shared" ca="1" si="421"/>
        <v>20</v>
      </c>
      <c r="Y3006" t="str">
        <f t="shared" ca="1" si="422"/>
        <v>18-25</v>
      </c>
    </row>
    <row r="3007" spans="1:25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  <c r="I3007">
        <f>_xlfn.XLOOKUP(D3007,Products!A:A,Products!E:E)</f>
        <v>388.26</v>
      </c>
      <c r="J3007">
        <f>_xlfn.XLOOKUP(D3007,Products!A:A,Products!F:F)</f>
        <v>199.3</v>
      </c>
      <c r="K3007" t="str">
        <f>_xlfn.XLOOKUP(D3007,Products!A:A,Products!C:C)</f>
        <v>Fashion</v>
      </c>
      <c r="L3007" t="str">
        <f>_xlfn.XLOOKUP(D3007,Products!A:A,Products!D:D)</f>
        <v>Watches</v>
      </c>
      <c r="M3007">
        <f t="shared" si="414"/>
        <v>776.52</v>
      </c>
      <c r="N3007">
        <f t="shared" si="415"/>
        <v>398.6</v>
      </c>
      <c r="O3007">
        <f t="shared" si="416"/>
        <v>377.91999999999996</v>
      </c>
      <c r="P3007" s="8">
        <f t="shared" si="417"/>
        <v>0.48668418070365216</v>
      </c>
      <c r="Q3007">
        <f t="shared" si="418"/>
        <v>77.652000000000001</v>
      </c>
      <c r="R3007">
        <f t="shared" si="419"/>
        <v>698.86799999999994</v>
      </c>
      <c r="S3007">
        <f t="shared" si="420"/>
        <v>300.26799999999992</v>
      </c>
      <c r="T3007" t="str">
        <f>_xlfn.XLOOKUP(C3007,Customers!A:A,Customers!D:D)</f>
        <v>F</v>
      </c>
      <c r="U3007" s="13">
        <f>_xlfn.XLOOKUP(C3007,Customers!A:A,Customers!E:E)</f>
        <v>27579</v>
      </c>
      <c r="V3007" t="str">
        <f>_xlfn.XLOOKUP(C3007,Customers!A:A,Customers!F:F)</f>
        <v>North Chaseborough</v>
      </c>
      <c r="W3007" s="13">
        <f>_xlfn.XLOOKUP(C3007,Customers!A:A,Customers!G:G)</f>
        <v>45571</v>
      </c>
      <c r="X3007">
        <f t="shared" ca="1" si="421"/>
        <v>50</v>
      </c>
      <c r="Y3007" t="str">
        <f t="shared" ca="1" si="422"/>
        <v>36-50</v>
      </c>
    </row>
    <row r="3008" spans="1:25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  <c r="I3008">
        <f>_xlfn.XLOOKUP(D3008,Products!A:A,Products!E:E)</f>
        <v>1858.75</v>
      </c>
      <c r="J3008">
        <f>_xlfn.XLOOKUP(D3008,Products!A:A,Products!F:F)</f>
        <v>1451.16</v>
      </c>
      <c r="K3008" t="str">
        <f>_xlfn.XLOOKUP(D3008,Products!A:A,Products!C:C)</f>
        <v>Fashion</v>
      </c>
      <c r="L3008" t="str">
        <f>_xlfn.XLOOKUP(D3008,Products!A:A,Products!D:D)</f>
        <v>Accessories</v>
      </c>
      <c r="M3008">
        <f t="shared" si="414"/>
        <v>3717.5</v>
      </c>
      <c r="N3008">
        <f t="shared" si="415"/>
        <v>2902.32</v>
      </c>
      <c r="O3008">
        <f t="shared" si="416"/>
        <v>815.17999999999984</v>
      </c>
      <c r="P3008" s="8">
        <f t="shared" si="417"/>
        <v>0.21928177538668456</v>
      </c>
      <c r="Q3008">
        <f t="shared" si="418"/>
        <v>185.875</v>
      </c>
      <c r="R3008">
        <f t="shared" si="419"/>
        <v>3531.625</v>
      </c>
      <c r="S3008">
        <f t="shared" si="420"/>
        <v>629.30499999999984</v>
      </c>
      <c r="T3008" t="str">
        <f>_xlfn.XLOOKUP(C3008,Customers!A:A,Customers!D:D)</f>
        <v>F</v>
      </c>
      <c r="U3008" s="13">
        <f>_xlfn.XLOOKUP(C3008,Customers!A:A,Customers!E:E)</f>
        <v>28198</v>
      </c>
      <c r="V3008" t="str">
        <f>_xlfn.XLOOKUP(C3008,Customers!A:A,Customers!F:F)</f>
        <v>New Fred</v>
      </c>
      <c r="W3008" s="13">
        <f>_xlfn.XLOOKUP(C3008,Customers!A:A,Customers!G:G)</f>
        <v>45829</v>
      </c>
      <c r="X3008">
        <f t="shared" ca="1" si="421"/>
        <v>49</v>
      </c>
      <c r="Y3008" t="str">
        <f t="shared" ca="1" si="422"/>
        <v>36-50</v>
      </c>
    </row>
    <row r="3009" spans="1:25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  <c r="I3009">
        <f>_xlfn.XLOOKUP(D3009,Products!A:A,Products!E:E)</f>
        <v>29.24</v>
      </c>
      <c r="J3009">
        <f>_xlfn.XLOOKUP(D3009,Products!A:A,Products!F:F)</f>
        <v>15.28</v>
      </c>
      <c r="K3009" t="str">
        <f>_xlfn.XLOOKUP(D3009,Products!A:A,Products!C:C)</f>
        <v>Fashion</v>
      </c>
      <c r="L3009" t="str">
        <f>_xlfn.XLOOKUP(D3009,Products!A:A,Products!D:D)</f>
        <v>Watches</v>
      </c>
      <c r="M3009">
        <f t="shared" si="414"/>
        <v>146.19999999999999</v>
      </c>
      <c r="N3009">
        <f t="shared" si="415"/>
        <v>76.399999999999991</v>
      </c>
      <c r="O3009">
        <f t="shared" si="416"/>
        <v>69.8</v>
      </c>
      <c r="P3009" s="8">
        <f t="shared" si="417"/>
        <v>0.47742818057455544</v>
      </c>
      <c r="Q3009">
        <f t="shared" si="418"/>
        <v>21.929999999999996</v>
      </c>
      <c r="R3009">
        <f t="shared" si="419"/>
        <v>124.27</v>
      </c>
      <c r="S3009">
        <f t="shared" si="420"/>
        <v>47.870000000000005</v>
      </c>
      <c r="T3009" t="str">
        <f>_xlfn.XLOOKUP(C3009,Customers!A:A,Customers!D:D)</f>
        <v>M</v>
      </c>
      <c r="U3009" s="13">
        <f>_xlfn.XLOOKUP(C3009,Customers!A:A,Customers!E:E)</f>
        <v>35319</v>
      </c>
      <c r="V3009" t="str">
        <f>_xlfn.XLOOKUP(C3009,Customers!A:A,Customers!F:F)</f>
        <v>Osborneport</v>
      </c>
      <c r="W3009" s="13">
        <f>_xlfn.XLOOKUP(C3009,Customers!A:A,Customers!G:G)</f>
        <v>44829</v>
      </c>
      <c r="X3009">
        <f t="shared" ca="1" si="421"/>
        <v>29</v>
      </c>
      <c r="Y3009" t="str">
        <f t="shared" ca="1" si="422"/>
        <v>26-35</v>
      </c>
    </row>
    <row r="3010" spans="1:25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  <c r="I3010">
        <f>_xlfn.XLOOKUP(D3010,Products!A:A,Products!E:E)</f>
        <v>1272.23</v>
      </c>
      <c r="J3010">
        <f>_xlfn.XLOOKUP(D3010,Products!A:A,Products!F:F)</f>
        <v>952.65</v>
      </c>
      <c r="K3010" t="str">
        <f>_xlfn.XLOOKUP(D3010,Products!A:A,Products!C:C)</f>
        <v>Electronics</v>
      </c>
      <c r="L3010" t="str">
        <f>_xlfn.XLOOKUP(D3010,Products!A:A,Products!D:D)</f>
        <v>Smartphone</v>
      </c>
      <c r="M3010">
        <f t="shared" si="414"/>
        <v>3816.69</v>
      </c>
      <c r="N3010">
        <f t="shared" si="415"/>
        <v>2857.95</v>
      </c>
      <c r="O3010">
        <f t="shared" si="416"/>
        <v>958.74000000000024</v>
      </c>
      <c r="P3010" s="8">
        <f t="shared" si="417"/>
        <v>0.25119671757465245</v>
      </c>
      <c r="Q3010">
        <f t="shared" si="418"/>
        <v>381.66900000000004</v>
      </c>
      <c r="R3010">
        <f t="shared" si="419"/>
        <v>3435.0210000000002</v>
      </c>
      <c r="S3010">
        <f t="shared" si="420"/>
        <v>577.07100000000037</v>
      </c>
      <c r="T3010" t="str">
        <f>_xlfn.XLOOKUP(C3010,Customers!A:A,Customers!D:D)</f>
        <v>M</v>
      </c>
      <c r="U3010" s="13">
        <f>_xlfn.XLOOKUP(C3010,Customers!A:A,Customers!E:E)</f>
        <v>35712</v>
      </c>
      <c r="V3010" t="str">
        <f>_xlfn.XLOOKUP(C3010,Customers!A:A,Customers!F:F)</f>
        <v>Carlyberg</v>
      </c>
      <c r="W3010" s="13">
        <f>_xlfn.XLOOKUP(C3010,Customers!A:A,Customers!G:G)</f>
        <v>45823</v>
      </c>
      <c r="X3010">
        <f t="shared" ca="1" si="421"/>
        <v>28</v>
      </c>
      <c r="Y3010" t="str">
        <f t="shared" ca="1" si="422"/>
        <v>26-35</v>
      </c>
    </row>
    <row r="3011" spans="1:25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  <c r="I3011">
        <f>_xlfn.XLOOKUP(D3011,Products!A:A,Products!E:E)</f>
        <v>1474.12</v>
      </c>
      <c r="J3011">
        <f>_xlfn.XLOOKUP(D3011,Products!A:A,Products!F:F)</f>
        <v>764.02</v>
      </c>
      <c r="K3011" t="str">
        <f>_xlfn.XLOOKUP(D3011,Products!A:A,Products!C:C)</f>
        <v>Electronics</v>
      </c>
      <c r="L3011" t="str">
        <f>_xlfn.XLOOKUP(D3011,Products!A:A,Products!D:D)</f>
        <v>Camera</v>
      </c>
      <c r="M3011">
        <f t="shared" ref="M3011:M3074" si="423">F3011*I3011</f>
        <v>5896.48</v>
      </c>
      <c r="N3011">
        <f t="shared" ref="N3011:N3074" si="424">F3011*J3011</f>
        <v>3056.08</v>
      </c>
      <c r="O3011">
        <f t="shared" ref="O3011:O3074" si="425">M3011-N3011</f>
        <v>2840.3999999999996</v>
      </c>
      <c r="P3011" s="8">
        <f t="shared" ref="P3011:P3074" si="426">O3011/M3011</f>
        <v>0.48171112256804055</v>
      </c>
      <c r="Q3011">
        <f t="shared" ref="Q3011:Q3074" si="427">M3011*G3011</f>
        <v>884.47199999999987</v>
      </c>
      <c r="R3011">
        <f t="shared" ref="R3011:R3074" si="428">M3011-Q3011</f>
        <v>5012.0079999999998</v>
      </c>
      <c r="S3011">
        <f t="shared" ref="S3011:S3074" si="429">R3011-N3011</f>
        <v>1955.9279999999999</v>
      </c>
      <c r="T3011" t="str">
        <f>_xlfn.XLOOKUP(C3011,Customers!A:A,Customers!D:D)</f>
        <v>M</v>
      </c>
      <c r="U3011" s="13">
        <f>_xlfn.XLOOKUP(C3011,Customers!A:A,Customers!E:E)</f>
        <v>26178</v>
      </c>
      <c r="V3011" t="str">
        <f>_xlfn.XLOOKUP(C3011,Customers!A:A,Customers!F:F)</f>
        <v>East Codyton</v>
      </c>
      <c r="W3011" s="13">
        <f>_xlfn.XLOOKUP(C3011,Customers!A:A,Customers!G:G)</f>
        <v>45251</v>
      </c>
      <c r="X3011">
        <f t="shared" ref="X3011:X3074" ca="1" si="430">DATEDIF(U3011, TODAY(),"Y")</f>
        <v>54</v>
      </c>
      <c r="Y3011" t="str">
        <f t="shared" ref="Y3011:Y3074" ca="1" si="431">IF(X3011&lt;=25,"18-25",IF(X3011&lt;=35,"26-35", IF(X3011&lt;=50,"36-50","50+")))</f>
        <v>50+</v>
      </c>
    </row>
    <row r="3012" spans="1:25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  <c r="I3012">
        <f>_xlfn.XLOOKUP(D3012,Products!A:A,Products!E:E)</f>
        <v>1342.75</v>
      </c>
      <c r="J3012">
        <f>_xlfn.XLOOKUP(D3012,Products!A:A,Products!F:F)</f>
        <v>797.94</v>
      </c>
      <c r="K3012" t="str">
        <f>_xlfn.XLOOKUP(D3012,Products!A:A,Products!C:C)</f>
        <v>Fashion</v>
      </c>
      <c r="L3012" t="str">
        <f>_xlfn.XLOOKUP(D3012,Products!A:A,Products!D:D)</f>
        <v>Clothing</v>
      </c>
      <c r="M3012">
        <f t="shared" si="423"/>
        <v>6713.75</v>
      </c>
      <c r="N3012">
        <f t="shared" si="424"/>
        <v>3989.7000000000003</v>
      </c>
      <c r="O3012">
        <f t="shared" si="425"/>
        <v>2724.0499999999997</v>
      </c>
      <c r="P3012" s="8">
        <f t="shared" si="426"/>
        <v>0.40574194749581077</v>
      </c>
      <c r="Q3012">
        <f t="shared" si="427"/>
        <v>335.6875</v>
      </c>
      <c r="R3012">
        <f t="shared" si="428"/>
        <v>6378.0625</v>
      </c>
      <c r="S3012">
        <f t="shared" si="429"/>
        <v>2388.3624999999997</v>
      </c>
      <c r="T3012" t="str">
        <f>_xlfn.XLOOKUP(C3012,Customers!A:A,Customers!D:D)</f>
        <v>M</v>
      </c>
      <c r="U3012" s="13">
        <f>_xlfn.XLOOKUP(C3012,Customers!A:A,Customers!E:E)</f>
        <v>32514</v>
      </c>
      <c r="V3012" t="str">
        <f>_xlfn.XLOOKUP(C3012,Customers!A:A,Customers!F:F)</f>
        <v>Lake Amanda</v>
      </c>
      <c r="W3012" s="13">
        <f>_xlfn.XLOOKUP(C3012,Customers!A:A,Customers!G:G)</f>
        <v>44496</v>
      </c>
      <c r="X3012">
        <f t="shared" ca="1" si="430"/>
        <v>37</v>
      </c>
      <c r="Y3012" t="str">
        <f t="shared" ca="1" si="431"/>
        <v>36-50</v>
      </c>
    </row>
    <row r="3013" spans="1:25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  <c r="I3013">
        <f>_xlfn.XLOOKUP(D3013,Products!A:A,Products!E:E)</f>
        <v>1878.47</v>
      </c>
      <c r="J3013">
        <f>_xlfn.XLOOKUP(D3013,Products!A:A,Products!F:F)</f>
        <v>1014.91</v>
      </c>
      <c r="K3013" t="str">
        <f>_xlfn.XLOOKUP(D3013,Products!A:A,Products!C:C)</f>
        <v>Fashion</v>
      </c>
      <c r="L3013" t="str">
        <f>_xlfn.XLOOKUP(D3013,Products!A:A,Products!D:D)</f>
        <v>Footwear</v>
      </c>
      <c r="M3013">
        <f t="shared" si="423"/>
        <v>7513.88</v>
      </c>
      <c r="N3013">
        <f t="shared" si="424"/>
        <v>4059.64</v>
      </c>
      <c r="O3013">
        <f t="shared" si="425"/>
        <v>3454.2400000000002</v>
      </c>
      <c r="P3013" s="8">
        <f t="shared" si="426"/>
        <v>0.45971455493034225</v>
      </c>
      <c r="Q3013">
        <f t="shared" si="427"/>
        <v>375.69400000000002</v>
      </c>
      <c r="R3013">
        <f t="shared" si="428"/>
        <v>7138.1859999999997</v>
      </c>
      <c r="S3013">
        <f t="shared" si="429"/>
        <v>3078.5459999999998</v>
      </c>
      <c r="T3013" t="str">
        <f>_xlfn.XLOOKUP(C3013,Customers!A:A,Customers!D:D)</f>
        <v>M</v>
      </c>
      <c r="U3013" s="13">
        <f>_xlfn.XLOOKUP(C3013,Customers!A:A,Customers!E:E)</f>
        <v>24326</v>
      </c>
      <c r="V3013" t="str">
        <f>_xlfn.XLOOKUP(C3013,Customers!A:A,Customers!F:F)</f>
        <v>East Walter</v>
      </c>
      <c r="W3013" s="13">
        <f>_xlfn.XLOOKUP(C3013,Customers!A:A,Customers!G:G)</f>
        <v>44260</v>
      </c>
      <c r="X3013">
        <f t="shared" ca="1" si="430"/>
        <v>59</v>
      </c>
      <c r="Y3013" t="str">
        <f t="shared" ca="1" si="431"/>
        <v>50+</v>
      </c>
    </row>
    <row r="3014" spans="1:25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  <c r="I3014">
        <f>_xlfn.XLOOKUP(D3014,Products!A:A,Products!E:E)</f>
        <v>1485.05</v>
      </c>
      <c r="J3014">
        <f>_xlfn.XLOOKUP(D3014,Products!A:A,Products!F:F)</f>
        <v>988.31</v>
      </c>
      <c r="K3014" t="str">
        <f>_xlfn.XLOOKUP(D3014,Products!A:A,Products!C:C)</f>
        <v>Fashion</v>
      </c>
      <c r="L3014" t="str">
        <f>_xlfn.XLOOKUP(D3014,Products!A:A,Products!D:D)</f>
        <v>Clothing</v>
      </c>
      <c r="M3014">
        <f t="shared" si="423"/>
        <v>4455.1499999999996</v>
      </c>
      <c r="N3014">
        <f t="shared" si="424"/>
        <v>2964.93</v>
      </c>
      <c r="O3014">
        <f t="shared" si="425"/>
        <v>1490.2199999999998</v>
      </c>
      <c r="P3014" s="8">
        <f t="shared" si="426"/>
        <v>0.33449378808794317</v>
      </c>
      <c r="Q3014">
        <f t="shared" si="427"/>
        <v>445.51499999999999</v>
      </c>
      <c r="R3014">
        <f t="shared" si="428"/>
        <v>4009.6349999999998</v>
      </c>
      <c r="S3014">
        <f t="shared" si="429"/>
        <v>1044.7049999999999</v>
      </c>
      <c r="T3014" t="str">
        <f>_xlfn.XLOOKUP(C3014,Customers!A:A,Customers!D:D)</f>
        <v>M</v>
      </c>
      <c r="U3014" s="13">
        <f>_xlfn.XLOOKUP(C3014,Customers!A:A,Customers!E:E)</f>
        <v>32514</v>
      </c>
      <c r="V3014" t="str">
        <f>_xlfn.XLOOKUP(C3014,Customers!A:A,Customers!F:F)</f>
        <v>Lake Amanda</v>
      </c>
      <c r="W3014" s="13">
        <f>_xlfn.XLOOKUP(C3014,Customers!A:A,Customers!G:G)</f>
        <v>44496</v>
      </c>
      <c r="X3014">
        <f t="shared" ca="1" si="430"/>
        <v>37</v>
      </c>
      <c r="Y3014" t="str">
        <f t="shared" ca="1" si="431"/>
        <v>36-50</v>
      </c>
    </row>
    <row r="3015" spans="1:25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  <c r="I3015">
        <f>_xlfn.XLOOKUP(D3015,Products!A:A,Products!E:E)</f>
        <v>1193.0899999999999</v>
      </c>
      <c r="J3015">
        <f>_xlfn.XLOOKUP(D3015,Products!A:A,Products!F:F)</f>
        <v>818.24</v>
      </c>
      <c r="K3015" t="str">
        <f>_xlfn.XLOOKUP(D3015,Products!A:A,Products!C:C)</f>
        <v>Electronics</v>
      </c>
      <c r="L3015" t="str">
        <f>_xlfn.XLOOKUP(D3015,Products!A:A,Products!D:D)</f>
        <v>Camera</v>
      </c>
      <c r="M3015">
        <f t="shared" si="423"/>
        <v>5965.45</v>
      </c>
      <c r="N3015">
        <f t="shared" si="424"/>
        <v>4091.2</v>
      </c>
      <c r="O3015">
        <f t="shared" si="425"/>
        <v>1874.25</v>
      </c>
      <c r="P3015" s="8">
        <f t="shared" si="426"/>
        <v>0.31418417722049469</v>
      </c>
      <c r="Q3015">
        <f t="shared" si="427"/>
        <v>894.8175</v>
      </c>
      <c r="R3015">
        <f t="shared" si="428"/>
        <v>5070.6324999999997</v>
      </c>
      <c r="S3015">
        <f t="shared" si="429"/>
        <v>979.43249999999989</v>
      </c>
      <c r="T3015" t="str">
        <f>_xlfn.XLOOKUP(C3015,Customers!A:A,Customers!D:D)</f>
        <v>F</v>
      </c>
      <c r="U3015" s="13">
        <f>_xlfn.XLOOKUP(C3015,Customers!A:A,Customers!E:E)</f>
        <v>21425</v>
      </c>
      <c r="V3015" t="str">
        <f>_xlfn.XLOOKUP(C3015,Customers!A:A,Customers!F:F)</f>
        <v>South Marcusberg</v>
      </c>
      <c r="W3015" s="13">
        <f>_xlfn.XLOOKUP(C3015,Customers!A:A,Customers!G:G)</f>
        <v>45891</v>
      </c>
      <c r="X3015">
        <f t="shared" ca="1" si="430"/>
        <v>67</v>
      </c>
      <c r="Y3015" t="str">
        <f t="shared" ca="1" si="431"/>
        <v>50+</v>
      </c>
    </row>
    <row r="3016" spans="1:25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  <c r="I3016">
        <f>_xlfn.XLOOKUP(D3016,Products!A:A,Products!E:E)</f>
        <v>1095.72</v>
      </c>
      <c r="J3016">
        <f>_xlfn.XLOOKUP(D3016,Products!A:A,Products!F:F)</f>
        <v>822.2</v>
      </c>
      <c r="K3016" t="str">
        <f>_xlfn.XLOOKUP(D3016,Products!A:A,Products!C:C)</f>
        <v>Groceries</v>
      </c>
      <c r="L3016" t="str">
        <f>_xlfn.XLOOKUP(D3016,Products!A:A,Products!D:D)</f>
        <v>Snacks</v>
      </c>
      <c r="M3016">
        <f t="shared" si="423"/>
        <v>5478.6</v>
      </c>
      <c r="N3016">
        <f t="shared" si="424"/>
        <v>4111</v>
      </c>
      <c r="O3016">
        <f t="shared" si="425"/>
        <v>1367.6000000000004</v>
      </c>
      <c r="P3016" s="8">
        <f t="shared" si="426"/>
        <v>0.24962581681451471</v>
      </c>
      <c r="Q3016">
        <f t="shared" si="427"/>
        <v>547.86</v>
      </c>
      <c r="R3016">
        <f t="shared" si="428"/>
        <v>4930.7400000000007</v>
      </c>
      <c r="S3016">
        <f t="shared" si="429"/>
        <v>819.74000000000069</v>
      </c>
      <c r="T3016" t="str">
        <f>_xlfn.XLOOKUP(C3016,Customers!A:A,Customers!D:D)</f>
        <v>M</v>
      </c>
      <c r="U3016" s="13">
        <f>_xlfn.XLOOKUP(C3016,Customers!A:A,Customers!E:E)</f>
        <v>34163</v>
      </c>
      <c r="V3016" t="str">
        <f>_xlfn.XLOOKUP(C3016,Customers!A:A,Customers!F:F)</f>
        <v>Justintown</v>
      </c>
      <c r="W3016" s="13">
        <f>_xlfn.XLOOKUP(C3016,Customers!A:A,Customers!G:G)</f>
        <v>44573</v>
      </c>
      <c r="X3016">
        <f t="shared" ca="1" si="430"/>
        <v>32</v>
      </c>
      <c r="Y3016" t="str">
        <f t="shared" ca="1" si="431"/>
        <v>26-35</v>
      </c>
    </row>
    <row r="3017" spans="1:25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  <c r="I3017">
        <f>_xlfn.XLOOKUP(D3017,Products!A:A,Products!E:E)</f>
        <v>1246.1099999999999</v>
      </c>
      <c r="J3017">
        <f>_xlfn.XLOOKUP(D3017,Products!A:A,Products!F:F)</f>
        <v>833.52</v>
      </c>
      <c r="K3017" t="str">
        <f>_xlfn.XLOOKUP(D3017,Products!A:A,Products!C:C)</f>
        <v>Electronics</v>
      </c>
      <c r="L3017" t="str">
        <f>_xlfn.XLOOKUP(D3017,Products!A:A,Products!D:D)</f>
        <v>Headphones</v>
      </c>
      <c r="M3017">
        <f t="shared" si="423"/>
        <v>4984.4399999999996</v>
      </c>
      <c r="N3017">
        <f t="shared" si="424"/>
        <v>3334.08</v>
      </c>
      <c r="O3017">
        <f t="shared" si="425"/>
        <v>1650.3599999999997</v>
      </c>
      <c r="P3017" s="8">
        <f t="shared" si="426"/>
        <v>0.33110239063967062</v>
      </c>
      <c r="Q3017">
        <f t="shared" si="427"/>
        <v>747.66599999999994</v>
      </c>
      <c r="R3017">
        <f t="shared" si="428"/>
        <v>4236.7739999999994</v>
      </c>
      <c r="S3017">
        <f t="shared" si="429"/>
        <v>902.69399999999951</v>
      </c>
      <c r="T3017" t="str">
        <f>_xlfn.XLOOKUP(C3017,Customers!A:A,Customers!D:D)</f>
        <v>F</v>
      </c>
      <c r="U3017" s="13">
        <f>_xlfn.XLOOKUP(C3017,Customers!A:A,Customers!E:E)</f>
        <v>27663</v>
      </c>
      <c r="V3017" t="str">
        <f>_xlfn.XLOOKUP(C3017,Customers!A:A,Customers!F:F)</f>
        <v>Port Stephanie</v>
      </c>
      <c r="W3017" s="13">
        <f>_xlfn.XLOOKUP(C3017,Customers!A:A,Customers!G:G)</f>
        <v>45133</v>
      </c>
      <c r="X3017">
        <f t="shared" ca="1" si="430"/>
        <v>50</v>
      </c>
      <c r="Y3017" t="str">
        <f t="shared" ca="1" si="431"/>
        <v>36-50</v>
      </c>
    </row>
    <row r="3018" spans="1:25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  <c r="I3018">
        <f>_xlfn.XLOOKUP(D3018,Products!A:A,Products!E:E)</f>
        <v>123.19</v>
      </c>
      <c r="J3018">
        <f>_xlfn.XLOOKUP(D3018,Products!A:A,Products!F:F)</f>
        <v>80.36</v>
      </c>
      <c r="K3018" t="str">
        <f>_xlfn.XLOOKUP(D3018,Products!A:A,Products!C:C)</f>
        <v>Groceries</v>
      </c>
      <c r="L3018" t="str">
        <f>_xlfn.XLOOKUP(D3018,Products!A:A,Products!D:D)</f>
        <v>Snacks</v>
      </c>
      <c r="M3018">
        <f t="shared" si="423"/>
        <v>615.95000000000005</v>
      </c>
      <c r="N3018">
        <f t="shared" si="424"/>
        <v>401.8</v>
      </c>
      <c r="O3018">
        <f t="shared" si="425"/>
        <v>214.15000000000003</v>
      </c>
      <c r="P3018" s="8">
        <f t="shared" si="426"/>
        <v>0.34767432421462785</v>
      </c>
      <c r="Q3018">
        <f t="shared" si="427"/>
        <v>30.797500000000003</v>
      </c>
      <c r="R3018">
        <f t="shared" si="428"/>
        <v>585.15250000000003</v>
      </c>
      <c r="S3018">
        <f t="shared" si="429"/>
        <v>183.35250000000002</v>
      </c>
      <c r="T3018" t="str">
        <f>_xlfn.XLOOKUP(C3018,Customers!A:A,Customers!D:D)</f>
        <v>M</v>
      </c>
      <c r="U3018" s="13">
        <f>_xlfn.XLOOKUP(C3018,Customers!A:A,Customers!E:E)</f>
        <v>35492</v>
      </c>
      <c r="V3018" t="str">
        <f>_xlfn.XLOOKUP(C3018,Customers!A:A,Customers!F:F)</f>
        <v>Leburgh</v>
      </c>
      <c r="W3018" s="13">
        <f>_xlfn.XLOOKUP(C3018,Customers!A:A,Customers!G:G)</f>
        <v>45058</v>
      </c>
      <c r="X3018">
        <f t="shared" ca="1" si="430"/>
        <v>29</v>
      </c>
      <c r="Y3018" t="str">
        <f t="shared" ca="1" si="431"/>
        <v>26-35</v>
      </c>
    </row>
    <row r="3019" spans="1:25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  <c r="I3019">
        <f>_xlfn.XLOOKUP(D3019,Products!A:A,Products!E:E)</f>
        <v>1485.05</v>
      </c>
      <c r="J3019">
        <f>_xlfn.XLOOKUP(D3019,Products!A:A,Products!F:F)</f>
        <v>988.31</v>
      </c>
      <c r="K3019" t="str">
        <f>_xlfn.XLOOKUP(D3019,Products!A:A,Products!C:C)</f>
        <v>Fashion</v>
      </c>
      <c r="L3019" t="str">
        <f>_xlfn.XLOOKUP(D3019,Products!A:A,Products!D:D)</f>
        <v>Clothing</v>
      </c>
      <c r="M3019">
        <f t="shared" si="423"/>
        <v>7425.25</v>
      </c>
      <c r="N3019">
        <f t="shared" si="424"/>
        <v>4941.5499999999993</v>
      </c>
      <c r="O3019">
        <f t="shared" si="425"/>
        <v>2483.7000000000007</v>
      </c>
      <c r="P3019" s="8">
        <f t="shared" si="426"/>
        <v>0.33449378808794328</v>
      </c>
      <c r="Q3019">
        <f t="shared" si="427"/>
        <v>371.26250000000005</v>
      </c>
      <c r="R3019">
        <f t="shared" si="428"/>
        <v>7053.9875000000002</v>
      </c>
      <c r="S3019">
        <f t="shared" si="429"/>
        <v>2112.4375000000009</v>
      </c>
      <c r="T3019" t="str">
        <f>_xlfn.XLOOKUP(C3019,Customers!A:A,Customers!D:D)</f>
        <v>M</v>
      </c>
      <c r="U3019" s="13">
        <f>_xlfn.XLOOKUP(C3019,Customers!A:A,Customers!E:E)</f>
        <v>21996</v>
      </c>
      <c r="V3019" t="str">
        <f>_xlfn.XLOOKUP(C3019,Customers!A:A,Customers!F:F)</f>
        <v>Whiteside</v>
      </c>
      <c r="W3019" s="13">
        <f>_xlfn.XLOOKUP(C3019,Customers!A:A,Customers!G:G)</f>
        <v>44455</v>
      </c>
      <c r="X3019">
        <f t="shared" ca="1" si="430"/>
        <v>66</v>
      </c>
      <c r="Y3019" t="str">
        <f t="shared" ca="1" si="431"/>
        <v>50+</v>
      </c>
    </row>
    <row r="3020" spans="1:25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  <c r="I3020">
        <f>_xlfn.XLOOKUP(D3020,Products!A:A,Products!E:E)</f>
        <v>1044.6400000000001</v>
      </c>
      <c r="J3020">
        <f>_xlfn.XLOOKUP(D3020,Products!A:A,Products!F:F)</f>
        <v>775.07</v>
      </c>
      <c r="K3020" t="str">
        <f>_xlfn.XLOOKUP(D3020,Products!A:A,Products!C:C)</f>
        <v>Fashion</v>
      </c>
      <c r="L3020" t="str">
        <f>_xlfn.XLOOKUP(D3020,Products!A:A,Products!D:D)</f>
        <v>Footwear</v>
      </c>
      <c r="M3020">
        <f t="shared" si="423"/>
        <v>1044.6400000000001</v>
      </c>
      <c r="N3020">
        <f t="shared" si="424"/>
        <v>775.07</v>
      </c>
      <c r="O3020">
        <f t="shared" si="425"/>
        <v>269.57000000000005</v>
      </c>
      <c r="P3020" s="8">
        <f t="shared" si="426"/>
        <v>0.25805062030938891</v>
      </c>
      <c r="Q3020">
        <f t="shared" si="427"/>
        <v>156.696</v>
      </c>
      <c r="R3020">
        <f t="shared" si="428"/>
        <v>887.94400000000007</v>
      </c>
      <c r="S3020">
        <f t="shared" si="429"/>
        <v>112.87400000000002</v>
      </c>
      <c r="T3020" t="str">
        <f>_xlfn.XLOOKUP(C3020,Customers!A:A,Customers!D:D)</f>
        <v>F</v>
      </c>
      <c r="U3020" s="13">
        <f>_xlfn.XLOOKUP(C3020,Customers!A:A,Customers!E:E)</f>
        <v>22255</v>
      </c>
      <c r="V3020" t="str">
        <f>_xlfn.XLOOKUP(C3020,Customers!A:A,Customers!F:F)</f>
        <v>East Paulburgh</v>
      </c>
      <c r="W3020" s="13">
        <f>_xlfn.XLOOKUP(C3020,Customers!A:A,Customers!G:G)</f>
        <v>45465</v>
      </c>
      <c r="X3020">
        <f t="shared" ca="1" si="430"/>
        <v>65</v>
      </c>
      <c r="Y3020" t="str">
        <f t="shared" ca="1" si="431"/>
        <v>50+</v>
      </c>
    </row>
    <row r="3021" spans="1:25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  <c r="I3021">
        <f>_xlfn.XLOOKUP(D3021,Products!A:A,Products!E:E)</f>
        <v>323.92</v>
      </c>
      <c r="J3021">
        <f>_xlfn.XLOOKUP(D3021,Products!A:A,Products!F:F)</f>
        <v>242.98</v>
      </c>
      <c r="K3021" t="str">
        <f>_xlfn.XLOOKUP(D3021,Products!A:A,Products!C:C)</f>
        <v>Fashion</v>
      </c>
      <c r="L3021" t="str">
        <f>_xlfn.XLOOKUP(D3021,Products!A:A,Products!D:D)</f>
        <v>Accessories</v>
      </c>
      <c r="M3021">
        <f t="shared" si="423"/>
        <v>323.92</v>
      </c>
      <c r="N3021">
        <f t="shared" si="424"/>
        <v>242.98</v>
      </c>
      <c r="O3021">
        <f t="shared" si="425"/>
        <v>80.940000000000026</v>
      </c>
      <c r="P3021" s="8">
        <f t="shared" si="426"/>
        <v>0.24987651271918998</v>
      </c>
      <c r="Q3021">
        <f t="shared" si="427"/>
        <v>0</v>
      </c>
      <c r="R3021">
        <f t="shared" si="428"/>
        <v>323.92</v>
      </c>
      <c r="S3021">
        <f t="shared" si="429"/>
        <v>80.940000000000026</v>
      </c>
      <c r="T3021" t="str">
        <f>_xlfn.XLOOKUP(C3021,Customers!A:A,Customers!D:D)</f>
        <v>M</v>
      </c>
      <c r="U3021" s="13">
        <f>_xlfn.XLOOKUP(C3021,Customers!A:A,Customers!E:E)</f>
        <v>21466</v>
      </c>
      <c r="V3021" t="str">
        <f>_xlfn.XLOOKUP(C3021,Customers!A:A,Customers!F:F)</f>
        <v>New Michael</v>
      </c>
      <c r="W3021" s="13">
        <f>_xlfn.XLOOKUP(C3021,Customers!A:A,Customers!G:G)</f>
        <v>45636</v>
      </c>
      <c r="X3021">
        <f t="shared" ca="1" si="430"/>
        <v>67</v>
      </c>
      <c r="Y3021" t="str">
        <f t="shared" ca="1" si="431"/>
        <v>50+</v>
      </c>
    </row>
    <row r="3022" spans="1:25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  <c r="I3022">
        <f>_xlfn.XLOOKUP(D3022,Products!A:A,Products!E:E)</f>
        <v>366.93</v>
      </c>
      <c r="J3022">
        <f>_xlfn.XLOOKUP(D3022,Products!A:A,Products!F:F)</f>
        <v>285.23</v>
      </c>
      <c r="K3022" t="str">
        <f>_xlfn.XLOOKUP(D3022,Products!A:A,Products!C:C)</f>
        <v>Fashion</v>
      </c>
      <c r="L3022" t="str">
        <f>_xlfn.XLOOKUP(D3022,Products!A:A,Products!D:D)</f>
        <v>Footwear</v>
      </c>
      <c r="M3022">
        <f t="shared" si="423"/>
        <v>733.86</v>
      </c>
      <c r="N3022">
        <f t="shared" si="424"/>
        <v>570.46</v>
      </c>
      <c r="O3022">
        <f t="shared" si="425"/>
        <v>163.39999999999998</v>
      </c>
      <c r="P3022" s="8">
        <f t="shared" si="426"/>
        <v>0.22265827269506441</v>
      </c>
      <c r="Q3022">
        <f t="shared" si="427"/>
        <v>36.693000000000005</v>
      </c>
      <c r="R3022">
        <f t="shared" si="428"/>
        <v>697.16700000000003</v>
      </c>
      <c r="S3022">
        <f t="shared" si="429"/>
        <v>126.70699999999999</v>
      </c>
      <c r="T3022" t="str">
        <f>_xlfn.XLOOKUP(C3022,Customers!A:A,Customers!D:D)</f>
        <v>F</v>
      </c>
      <c r="U3022" s="13">
        <f>_xlfn.XLOOKUP(C3022,Customers!A:A,Customers!E:E)</f>
        <v>31304</v>
      </c>
      <c r="V3022" t="str">
        <f>_xlfn.XLOOKUP(C3022,Customers!A:A,Customers!F:F)</f>
        <v>New Randychester</v>
      </c>
      <c r="W3022" s="13">
        <f>_xlfn.XLOOKUP(C3022,Customers!A:A,Customers!G:G)</f>
        <v>44186</v>
      </c>
      <c r="X3022">
        <f t="shared" ca="1" si="430"/>
        <v>40</v>
      </c>
      <c r="Y3022" t="str">
        <f t="shared" ca="1" si="431"/>
        <v>36-50</v>
      </c>
    </row>
    <row r="3023" spans="1:25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  <c r="I3023">
        <f>_xlfn.XLOOKUP(D3023,Products!A:A,Products!E:E)</f>
        <v>270.45</v>
      </c>
      <c r="J3023">
        <f>_xlfn.XLOOKUP(D3023,Products!A:A,Products!F:F)</f>
        <v>187.6</v>
      </c>
      <c r="K3023" t="str">
        <f>_xlfn.XLOOKUP(D3023,Products!A:A,Products!C:C)</f>
        <v>Fashion</v>
      </c>
      <c r="L3023" t="str">
        <f>_xlfn.XLOOKUP(D3023,Products!A:A,Products!D:D)</f>
        <v>Bags</v>
      </c>
      <c r="M3023">
        <f t="shared" si="423"/>
        <v>811.34999999999991</v>
      </c>
      <c r="N3023">
        <f t="shared" si="424"/>
        <v>562.79999999999995</v>
      </c>
      <c r="O3023">
        <f t="shared" si="425"/>
        <v>248.54999999999995</v>
      </c>
      <c r="P3023" s="8">
        <f t="shared" si="426"/>
        <v>0.30634128304677388</v>
      </c>
      <c r="Q3023">
        <f t="shared" si="427"/>
        <v>81.134999999999991</v>
      </c>
      <c r="R3023">
        <f t="shared" si="428"/>
        <v>730.21499999999992</v>
      </c>
      <c r="S3023">
        <f t="shared" si="429"/>
        <v>167.41499999999996</v>
      </c>
      <c r="T3023" t="str">
        <f>_xlfn.XLOOKUP(C3023,Customers!A:A,Customers!D:D)</f>
        <v>M</v>
      </c>
      <c r="U3023" s="13">
        <f>_xlfn.XLOOKUP(C3023,Customers!A:A,Customers!E:E)</f>
        <v>29315</v>
      </c>
      <c r="V3023" t="str">
        <f>_xlfn.XLOOKUP(C3023,Customers!A:A,Customers!F:F)</f>
        <v>West Paulfurt</v>
      </c>
      <c r="W3023" s="13">
        <f>_xlfn.XLOOKUP(C3023,Customers!A:A,Customers!G:G)</f>
        <v>45654</v>
      </c>
      <c r="X3023">
        <f t="shared" ca="1" si="430"/>
        <v>46</v>
      </c>
      <c r="Y3023" t="str">
        <f t="shared" ca="1" si="431"/>
        <v>36-50</v>
      </c>
    </row>
    <row r="3024" spans="1:25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  <c r="I3024">
        <f>_xlfn.XLOOKUP(D3024,Products!A:A,Products!E:E)</f>
        <v>1485.05</v>
      </c>
      <c r="J3024">
        <f>_xlfn.XLOOKUP(D3024,Products!A:A,Products!F:F)</f>
        <v>988.31</v>
      </c>
      <c r="K3024" t="str">
        <f>_xlfn.XLOOKUP(D3024,Products!A:A,Products!C:C)</f>
        <v>Fashion</v>
      </c>
      <c r="L3024" t="str">
        <f>_xlfn.XLOOKUP(D3024,Products!A:A,Products!D:D)</f>
        <v>Clothing</v>
      </c>
      <c r="M3024">
        <f t="shared" si="423"/>
        <v>2970.1</v>
      </c>
      <c r="N3024">
        <f t="shared" si="424"/>
        <v>1976.62</v>
      </c>
      <c r="O3024">
        <f t="shared" si="425"/>
        <v>993.48</v>
      </c>
      <c r="P3024" s="8">
        <f t="shared" si="426"/>
        <v>0.33449378808794317</v>
      </c>
      <c r="Q3024">
        <f t="shared" si="427"/>
        <v>297.01</v>
      </c>
      <c r="R3024">
        <f t="shared" si="428"/>
        <v>2673.09</v>
      </c>
      <c r="S3024">
        <f t="shared" si="429"/>
        <v>696.47000000000025</v>
      </c>
      <c r="T3024" t="str">
        <f>_xlfn.XLOOKUP(C3024,Customers!A:A,Customers!D:D)</f>
        <v>F</v>
      </c>
      <c r="U3024" s="13">
        <f>_xlfn.XLOOKUP(C3024,Customers!A:A,Customers!E:E)</f>
        <v>31076</v>
      </c>
      <c r="V3024" t="str">
        <f>_xlfn.XLOOKUP(C3024,Customers!A:A,Customers!F:F)</f>
        <v>Angelaland</v>
      </c>
      <c r="W3024" s="13">
        <f>_xlfn.XLOOKUP(C3024,Customers!A:A,Customers!G:G)</f>
        <v>45799</v>
      </c>
      <c r="X3024">
        <f t="shared" ca="1" si="430"/>
        <v>41</v>
      </c>
      <c r="Y3024" t="str">
        <f t="shared" ca="1" si="431"/>
        <v>36-50</v>
      </c>
    </row>
    <row r="3025" spans="1:25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  <c r="I3025">
        <f>_xlfn.XLOOKUP(D3025,Products!A:A,Products!E:E)</f>
        <v>1952.65</v>
      </c>
      <c r="J3025">
        <f>_xlfn.XLOOKUP(D3025,Products!A:A,Products!F:F)</f>
        <v>1451.27</v>
      </c>
      <c r="K3025" t="str">
        <f>_xlfn.XLOOKUP(D3025,Products!A:A,Products!C:C)</f>
        <v>Electronics</v>
      </c>
      <c r="L3025" t="str">
        <f>_xlfn.XLOOKUP(D3025,Products!A:A,Products!D:D)</f>
        <v>Television</v>
      </c>
      <c r="M3025">
        <f t="shared" si="423"/>
        <v>3905.3</v>
      </c>
      <c r="N3025">
        <f t="shared" si="424"/>
        <v>2902.54</v>
      </c>
      <c r="O3025">
        <f t="shared" si="425"/>
        <v>1002.7600000000002</v>
      </c>
      <c r="P3025" s="8">
        <f t="shared" si="426"/>
        <v>0.2567690062223133</v>
      </c>
      <c r="Q3025">
        <f t="shared" si="427"/>
        <v>585.79499999999996</v>
      </c>
      <c r="R3025">
        <f t="shared" si="428"/>
        <v>3319.5050000000001</v>
      </c>
      <c r="S3025">
        <f t="shared" si="429"/>
        <v>416.96500000000015</v>
      </c>
      <c r="T3025" t="str">
        <f>_xlfn.XLOOKUP(C3025,Customers!A:A,Customers!D:D)</f>
        <v>F</v>
      </c>
      <c r="U3025" s="13">
        <f>_xlfn.XLOOKUP(C3025,Customers!A:A,Customers!E:E)</f>
        <v>31052</v>
      </c>
      <c r="V3025" t="str">
        <f>_xlfn.XLOOKUP(C3025,Customers!A:A,Customers!F:F)</f>
        <v>South James</v>
      </c>
      <c r="W3025" s="13">
        <f>_xlfn.XLOOKUP(C3025,Customers!A:A,Customers!G:G)</f>
        <v>44584</v>
      </c>
      <c r="X3025">
        <f t="shared" ca="1" si="430"/>
        <v>41</v>
      </c>
      <c r="Y3025" t="str">
        <f t="shared" ca="1" si="431"/>
        <v>36-50</v>
      </c>
    </row>
    <row r="3026" spans="1:25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  <c r="I3026">
        <f>_xlfn.XLOOKUP(D3026,Products!A:A,Products!E:E)</f>
        <v>1286.55</v>
      </c>
      <c r="J3026">
        <f>_xlfn.XLOOKUP(D3026,Products!A:A,Products!F:F)</f>
        <v>797.54</v>
      </c>
      <c r="K3026" t="str">
        <f>_xlfn.XLOOKUP(D3026,Products!A:A,Products!C:C)</f>
        <v>Fashion</v>
      </c>
      <c r="L3026" t="str">
        <f>_xlfn.XLOOKUP(D3026,Products!A:A,Products!D:D)</f>
        <v>Accessories</v>
      </c>
      <c r="M3026">
        <f t="shared" si="423"/>
        <v>1286.55</v>
      </c>
      <c r="N3026">
        <f t="shared" si="424"/>
        <v>797.54</v>
      </c>
      <c r="O3026">
        <f t="shared" si="425"/>
        <v>489.01</v>
      </c>
      <c r="P3026" s="8">
        <f t="shared" si="426"/>
        <v>0.380094049978625</v>
      </c>
      <c r="Q3026">
        <f t="shared" si="427"/>
        <v>0</v>
      </c>
      <c r="R3026">
        <f t="shared" si="428"/>
        <v>1286.55</v>
      </c>
      <c r="S3026">
        <f t="shared" si="429"/>
        <v>489.01</v>
      </c>
      <c r="T3026" t="str">
        <f>_xlfn.XLOOKUP(C3026,Customers!A:A,Customers!D:D)</f>
        <v>F</v>
      </c>
      <c r="U3026" s="13">
        <f>_xlfn.XLOOKUP(C3026,Customers!A:A,Customers!E:E)</f>
        <v>22255</v>
      </c>
      <c r="V3026" t="str">
        <f>_xlfn.XLOOKUP(C3026,Customers!A:A,Customers!F:F)</f>
        <v>East Paulburgh</v>
      </c>
      <c r="W3026" s="13">
        <f>_xlfn.XLOOKUP(C3026,Customers!A:A,Customers!G:G)</f>
        <v>45465</v>
      </c>
      <c r="X3026">
        <f t="shared" ca="1" si="430"/>
        <v>65</v>
      </c>
      <c r="Y3026" t="str">
        <f t="shared" ca="1" si="431"/>
        <v>50+</v>
      </c>
    </row>
    <row r="3027" spans="1:25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  <c r="I3027">
        <f>_xlfn.XLOOKUP(D3027,Products!A:A,Products!E:E)</f>
        <v>323.92</v>
      </c>
      <c r="J3027">
        <f>_xlfn.XLOOKUP(D3027,Products!A:A,Products!F:F)</f>
        <v>242.98</v>
      </c>
      <c r="K3027" t="str">
        <f>_xlfn.XLOOKUP(D3027,Products!A:A,Products!C:C)</f>
        <v>Fashion</v>
      </c>
      <c r="L3027" t="str">
        <f>_xlfn.XLOOKUP(D3027,Products!A:A,Products!D:D)</f>
        <v>Accessories</v>
      </c>
      <c r="M3027">
        <f t="shared" si="423"/>
        <v>971.76</v>
      </c>
      <c r="N3027">
        <f t="shared" si="424"/>
        <v>728.93999999999994</v>
      </c>
      <c r="O3027">
        <f t="shared" si="425"/>
        <v>242.82000000000005</v>
      </c>
      <c r="P3027" s="8">
        <f t="shared" si="426"/>
        <v>0.24987651271918998</v>
      </c>
      <c r="Q3027">
        <f t="shared" si="427"/>
        <v>48.588000000000001</v>
      </c>
      <c r="R3027">
        <f t="shared" si="428"/>
        <v>923.17200000000003</v>
      </c>
      <c r="S3027">
        <f t="shared" si="429"/>
        <v>194.23200000000008</v>
      </c>
      <c r="T3027" t="str">
        <f>_xlfn.XLOOKUP(C3027,Customers!A:A,Customers!D:D)</f>
        <v>F</v>
      </c>
      <c r="U3027" s="13">
        <f>_xlfn.XLOOKUP(C3027,Customers!A:A,Customers!E:E)</f>
        <v>30193</v>
      </c>
      <c r="V3027" t="str">
        <f>_xlfn.XLOOKUP(C3027,Customers!A:A,Customers!F:F)</f>
        <v>West Melissahaven</v>
      </c>
      <c r="W3027" s="13">
        <f>_xlfn.XLOOKUP(C3027,Customers!A:A,Customers!G:G)</f>
        <v>45322</v>
      </c>
      <c r="X3027">
        <f t="shared" ca="1" si="430"/>
        <v>43</v>
      </c>
      <c r="Y3027" t="str">
        <f t="shared" ca="1" si="431"/>
        <v>36-50</v>
      </c>
    </row>
    <row r="3028" spans="1:25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  <c r="I3028">
        <f>_xlfn.XLOOKUP(D3028,Products!A:A,Products!E:E)</f>
        <v>429.15</v>
      </c>
      <c r="J3028">
        <f>_xlfn.XLOOKUP(D3028,Products!A:A,Products!F:F)</f>
        <v>258.72000000000003</v>
      </c>
      <c r="K3028" t="str">
        <f>_xlfn.XLOOKUP(D3028,Products!A:A,Products!C:C)</f>
        <v>Fashion</v>
      </c>
      <c r="L3028" t="str">
        <f>_xlfn.XLOOKUP(D3028,Products!A:A,Products!D:D)</f>
        <v>Watches</v>
      </c>
      <c r="M3028">
        <f t="shared" si="423"/>
        <v>2145.75</v>
      </c>
      <c r="N3028">
        <f t="shared" si="424"/>
        <v>1293.6000000000001</v>
      </c>
      <c r="O3028">
        <f t="shared" si="425"/>
        <v>852.14999999999986</v>
      </c>
      <c r="P3028" s="8">
        <f t="shared" si="426"/>
        <v>0.3971338692764767</v>
      </c>
      <c r="Q3028">
        <f t="shared" si="427"/>
        <v>0</v>
      </c>
      <c r="R3028">
        <f t="shared" si="428"/>
        <v>2145.75</v>
      </c>
      <c r="S3028">
        <f t="shared" si="429"/>
        <v>852.14999999999986</v>
      </c>
      <c r="T3028" t="str">
        <f>_xlfn.XLOOKUP(C3028,Customers!A:A,Customers!D:D)</f>
        <v>M</v>
      </c>
      <c r="U3028" s="13">
        <f>_xlfn.XLOOKUP(C3028,Customers!A:A,Customers!E:E)</f>
        <v>32411</v>
      </c>
      <c r="V3028" t="str">
        <f>_xlfn.XLOOKUP(C3028,Customers!A:A,Customers!F:F)</f>
        <v>Craigport</v>
      </c>
      <c r="W3028" s="13">
        <f>_xlfn.XLOOKUP(C3028,Customers!A:A,Customers!G:G)</f>
        <v>45671</v>
      </c>
      <c r="X3028">
        <f t="shared" ca="1" si="430"/>
        <v>37</v>
      </c>
      <c r="Y3028" t="str">
        <f t="shared" ca="1" si="431"/>
        <v>36-50</v>
      </c>
    </row>
    <row r="3029" spans="1:25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  <c r="I3029">
        <f>_xlfn.XLOOKUP(D3029,Products!A:A,Products!E:E)</f>
        <v>388.26</v>
      </c>
      <c r="J3029">
        <f>_xlfn.XLOOKUP(D3029,Products!A:A,Products!F:F)</f>
        <v>199.3</v>
      </c>
      <c r="K3029" t="str">
        <f>_xlfn.XLOOKUP(D3029,Products!A:A,Products!C:C)</f>
        <v>Fashion</v>
      </c>
      <c r="L3029" t="str">
        <f>_xlfn.XLOOKUP(D3029,Products!A:A,Products!D:D)</f>
        <v>Watches</v>
      </c>
      <c r="M3029">
        <f t="shared" si="423"/>
        <v>388.26</v>
      </c>
      <c r="N3029">
        <f t="shared" si="424"/>
        <v>199.3</v>
      </c>
      <c r="O3029">
        <f t="shared" si="425"/>
        <v>188.95999999999998</v>
      </c>
      <c r="P3029" s="8">
        <f t="shared" si="426"/>
        <v>0.48668418070365216</v>
      </c>
      <c r="Q3029">
        <f t="shared" si="427"/>
        <v>38.826000000000001</v>
      </c>
      <c r="R3029">
        <f t="shared" si="428"/>
        <v>349.43399999999997</v>
      </c>
      <c r="S3029">
        <f t="shared" si="429"/>
        <v>150.13399999999996</v>
      </c>
      <c r="T3029" t="str">
        <f>_xlfn.XLOOKUP(C3029,Customers!A:A,Customers!D:D)</f>
        <v>M</v>
      </c>
      <c r="U3029" s="13">
        <f>_xlfn.XLOOKUP(C3029,Customers!A:A,Customers!E:E)</f>
        <v>31058</v>
      </c>
      <c r="V3029" t="str">
        <f>_xlfn.XLOOKUP(C3029,Customers!A:A,Customers!F:F)</f>
        <v>West Jasmine</v>
      </c>
      <c r="W3029" s="13">
        <f>_xlfn.XLOOKUP(C3029,Customers!A:A,Customers!G:G)</f>
        <v>44482</v>
      </c>
      <c r="X3029">
        <f t="shared" ca="1" si="430"/>
        <v>41</v>
      </c>
      <c r="Y3029" t="str">
        <f t="shared" ca="1" si="431"/>
        <v>36-50</v>
      </c>
    </row>
    <row r="3030" spans="1:25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  <c r="I3030">
        <f>_xlfn.XLOOKUP(D3030,Products!A:A,Products!E:E)</f>
        <v>248.57</v>
      </c>
      <c r="J3030">
        <f>_xlfn.XLOOKUP(D3030,Products!A:A,Products!F:F)</f>
        <v>190.67</v>
      </c>
      <c r="K3030" t="str">
        <f>_xlfn.XLOOKUP(D3030,Products!A:A,Products!C:C)</f>
        <v>Electronics</v>
      </c>
      <c r="L3030" t="str">
        <f>_xlfn.XLOOKUP(D3030,Products!A:A,Products!D:D)</f>
        <v>Headphones</v>
      </c>
      <c r="M3030">
        <f t="shared" si="423"/>
        <v>248.57</v>
      </c>
      <c r="N3030">
        <f t="shared" si="424"/>
        <v>190.67</v>
      </c>
      <c r="O3030">
        <f t="shared" si="425"/>
        <v>57.900000000000006</v>
      </c>
      <c r="P3030" s="8">
        <f t="shared" si="426"/>
        <v>0.2329323731745585</v>
      </c>
      <c r="Q3030">
        <f t="shared" si="427"/>
        <v>0</v>
      </c>
      <c r="R3030">
        <f t="shared" si="428"/>
        <v>248.57</v>
      </c>
      <c r="S3030">
        <f t="shared" si="429"/>
        <v>57.900000000000006</v>
      </c>
      <c r="T3030" t="str">
        <f>_xlfn.XLOOKUP(C3030,Customers!A:A,Customers!D:D)</f>
        <v>F</v>
      </c>
      <c r="U3030" s="13">
        <f>_xlfn.XLOOKUP(C3030,Customers!A:A,Customers!E:E)</f>
        <v>37570</v>
      </c>
      <c r="V3030" t="str">
        <f>_xlfn.XLOOKUP(C3030,Customers!A:A,Customers!F:F)</f>
        <v>New Kathleentown</v>
      </c>
      <c r="W3030" s="13">
        <f>_xlfn.XLOOKUP(C3030,Customers!A:A,Customers!G:G)</f>
        <v>44274</v>
      </c>
      <c r="X3030">
        <f t="shared" ca="1" si="430"/>
        <v>23</v>
      </c>
      <c r="Y3030" t="str">
        <f t="shared" ca="1" si="431"/>
        <v>18-25</v>
      </c>
    </row>
    <row r="3031" spans="1:25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  <c r="I3031">
        <f>_xlfn.XLOOKUP(D3031,Products!A:A,Products!E:E)</f>
        <v>1216.3599999999999</v>
      </c>
      <c r="J3031">
        <f>_xlfn.XLOOKUP(D3031,Products!A:A,Products!F:F)</f>
        <v>794.8</v>
      </c>
      <c r="K3031" t="str">
        <f>_xlfn.XLOOKUP(D3031,Products!A:A,Products!C:C)</f>
        <v>Fashion</v>
      </c>
      <c r="L3031" t="str">
        <f>_xlfn.XLOOKUP(D3031,Products!A:A,Products!D:D)</f>
        <v>Bags</v>
      </c>
      <c r="M3031">
        <f t="shared" si="423"/>
        <v>4865.4399999999996</v>
      </c>
      <c r="N3031">
        <f t="shared" si="424"/>
        <v>3179.2</v>
      </c>
      <c r="O3031">
        <f t="shared" si="425"/>
        <v>1686.2399999999998</v>
      </c>
      <c r="P3031" s="8">
        <f t="shared" si="426"/>
        <v>0.34657502713012595</v>
      </c>
      <c r="Q3031">
        <f t="shared" si="427"/>
        <v>486.54399999999998</v>
      </c>
      <c r="R3031">
        <f t="shared" si="428"/>
        <v>4378.8959999999997</v>
      </c>
      <c r="S3031">
        <f t="shared" si="429"/>
        <v>1199.6959999999999</v>
      </c>
      <c r="T3031" t="str">
        <f>_xlfn.XLOOKUP(C3031,Customers!A:A,Customers!D:D)</f>
        <v>M</v>
      </c>
      <c r="U3031" s="13">
        <f>_xlfn.XLOOKUP(C3031,Customers!A:A,Customers!E:E)</f>
        <v>20358</v>
      </c>
      <c r="V3031" t="str">
        <f>_xlfn.XLOOKUP(C3031,Customers!A:A,Customers!F:F)</f>
        <v>Zacharyberg</v>
      </c>
      <c r="W3031" s="13">
        <f>_xlfn.XLOOKUP(C3031,Customers!A:A,Customers!G:G)</f>
        <v>45869</v>
      </c>
      <c r="X3031">
        <f t="shared" ca="1" si="430"/>
        <v>70</v>
      </c>
      <c r="Y3031" t="str">
        <f t="shared" ca="1" si="431"/>
        <v>50+</v>
      </c>
    </row>
    <row r="3032" spans="1:25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  <c r="I3032">
        <f>_xlfn.XLOOKUP(D3032,Products!A:A,Products!E:E)</f>
        <v>1487.41</v>
      </c>
      <c r="J3032">
        <f>_xlfn.XLOOKUP(D3032,Products!A:A,Products!F:F)</f>
        <v>813.07</v>
      </c>
      <c r="K3032" t="str">
        <f>_xlfn.XLOOKUP(D3032,Products!A:A,Products!C:C)</f>
        <v>Electronics</v>
      </c>
      <c r="L3032" t="str">
        <f>_xlfn.XLOOKUP(D3032,Products!A:A,Products!D:D)</f>
        <v>Smartphone</v>
      </c>
      <c r="M3032">
        <f t="shared" si="423"/>
        <v>4462.2300000000005</v>
      </c>
      <c r="N3032">
        <f t="shared" si="424"/>
        <v>2439.21</v>
      </c>
      <c r="O3032">
        <f t="shared" si="425"/>
        <v>2023.0200000000004</v>
      </c>
      <c r="P3032" s="8">
        <f t="shared" si="426"/>
        <v>0.45336524562830699</v>
      </c>
      <c r="Q3032">
        <f t="shared" si="427"/>
        <v>446.22300000000007</v>
      </c>
      <c r="R3032">
        <f t="shared" si="428"/>
        <v>4016.0070000000005</v>
      </c>
      <c r="S3032">
        <f t="shared" si="429"/>
        <v>1576.7970000000005</v>
      </c>
      <c r="T3032" t="str">
        <f>_xlfn.XLOOKUP(C3032,Customers!A:A,Customers!D:D)</f>
        <v>F</v>
      </c>
      <c r="U3032" s="13">
        <f>_xlfn.XLOOKUP(C3032,Customers!A:A,Customers!E:E)</f>
        <v>38461</v>
      </c>
      <c r="V3032" t="str">
        <f>_xlfn.XLOOKUP(C3032,Customers!A:A,Customers!F:F)</f>
        <v>Port Allen</v>
      </c>
      <c r="W3032" s="13">
        <f>_xlfn.XLOOKUP(C3032,Customers!A:A,Customers!G:G)</f>
        <v>45334</v>
      </c>
      <c r="X3032">
        <f t="shared" ca="1" si="430"/>
        <v>21</v>
      </c>
      <c r="Y3032" t="str">
        <f t="shared" ca="1" si="431"/>
        <v>18-25</v>
      </c>
    </row>
    <row r="3033" spans="1:25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  <c r="I3033">
        <f>_xlfn.XLOOKUP(D3033,Products!A:A,Products!E:E)</f>
        <v>1079.8900000000001</v>
      </c>
      <c r="J3033">
        <f>_xlfn.XLOOKUP(D3033,Products!A:A,Products!F:F)</f>
        <v>703.83</v>
      </c>
      <c r="K3033" t="str">
        <f>_xlfn.XLOOKUP(D3033,Products!A:A,Products!C:C)</f>
        <v>Electronics</v>
      </c>
      <c r="L3033" t="str">
        <f>_xlfn.XLOOKUP(D3033,Products!A:A,Products!D:D)</f>
        <v>Smartphone</v>
      </c>
      <c r="M3033">
        <f t="shared" si="423"/>
        <v>3239.67</v>
      </c>
      <c r="N3033">
        <f t="shared" si="424"/>
        <v>2111.4900000000002</v>
      </c>
      <c r="O3033">
        <f t="shared" si="425"/>
        <v>1128.1799999999998</v>
      </c>
      <c r="P3033" s="8">
        <f t="shared" si="426"/>
        <v>0.34823917250831099</v>
      </c>
      <c r="Q3033">
        <f t="shared" si="427"/>
        <v>485.95049999999998</v>
      </c>
      <c r="R3033">
        <f t="shared" si="428"/>
        <v>2753.7195000000002</v>
      </c>
      <c r="S3033">
        <f t="shared" si="429"/>
        <v>642.22949999999992</v>
      </c>
      <c r="T3033" t="str">
        <f>_xlfn.XLOOKUP(C3033,Customers!A:A,Customers!D:D)</f>
        <v>M</v>
      </c>
      <c r="U3033" s="13">
        <f>_xlfn.XLOOKUP(C3033,Customers!A:A,Customers!E:E)</f>
        <v>32514</v>
      </c>
      <c r="V3033" t="str">
        <f>_xlfn.XLOOKUP(C3033,Customers!A:A,Customers!F:F)</f>
        <v>Lake Amanda</v>
      </c>
      <c r="W3033" s="13">
        <f>_xlfn.XLOOKUP(C3033,Customers!A:A,Customers!G:G)</f>
        <v>44496</v>
      </c>
      <c r="X3033">
        <f t="shared" ca="1" si="430"/>
        <v>37</v>
      </c>
      <c r="Y3033" t="str">
        <f t="shared" ca="1" si="431"/>
        <v>36-50</v>
      </c>
    </row>
    <row r="3034" spans="1:25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  <c r="I3034">
        <f>_xlfn.XLOOKUP(D3034,Products!A:A,Products!E:E)</f>
        <v>1745.61</v>
      </c>
      <c r="J3034">
        <f>_xlfn.XLOOKUP(D3034,Products!A:A,Products!F:F)</f>
        <v>1322.44</v>
      </c>
      <c r="K3034" t="str">
        <f>_xlfn.XLOOKUP(D3034,Products!A:A,Products!C:C)</f>
        <v>Electronics</v>
      </c>
      <c r="L3034" t="str">
        <f>_xlfn.XLOOKUP(D3034,Products!A:A,Products!D:D)</f>
        <v>Headphones</v>
      </c>
      <c r="M3034">
        <f t="shared" si="423"/>
        <v>8728.0499999999993</v>
      </c>
      <c r="N3034">
        <f t="shared" si="424"/>
        <v>6612.2000000000007</v>
      </c>
      <c r="O3034">
        <f t="shared" si="425"/>
        <v>2115.8499999999985</v>
      </c>
      <c r="P3034" s="8">
        <f t="shared" si="426"/>
        <v>0.24241955534168558</v>
      </c>
      <c r="Q3034">
        <f t="shared" si="427"/>
        <v>0</v>
      </c>
      <c r="R3034">
        <f t="shared" si="428"/>
        <v>8728.0499999999993</v>
      </c>
      <c r="S3034">
        <f t="shared" si="429"/>
        <v>2115.8499999999985</v>
      </c>
      <c r="T3034" t="str">
        <f>_xlfn.XLOOKUP(C3034,Customers!A:A,Customers!D:D)</f>
        <v>F</v>
      </c>
      <c r="U3034" s="13">
        <f>_xlfn.XLOOKUP(C3034,Customers!A:A,Customers!E:E)</f>
        <v>31328</v>
      </c>
      <c r="V3034" t="str">
        <f>_xlfn.XLOOKUP(C3034,Customers!A:A,Customers!F:F)</f>
        <v>Lake Lindsay</v>
      </c>
      <c r="W3034" s="13">
        <f>_xlfn.XLOOKUP(C3034,Customers!A:A,Customers!G:G)</f>
        <v>45889</v>
      </c>
      <c r="X3034">
        <f t="shared" ca="1" si="430"/>
        <v>40</v>
      </c>
      <c r="Y3034" t="str">
        <f t="shared" ca="1" si="431"/>
        <v>36-50</v>
      </c>
    </row>
    <row r="3035" spans="1:25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  <c r="I3035">
        <f>_xlfn.XLOOKUP(D3035,Products!A:A,Products!E:E)</f>
        <v>1878.47</v>
      </c>
      <c r="J3035">
        <f>_xlfn.XLOOKUP(D3035,Products!A:A,Products!F:F)</f>
        <v>1014.91</v>
      </c>
      <c r="K3035" t="str">
        <f>_xlfn.XLOOKUP(D3035,Products!A:A,Products!C:C)</f>
        <v>Fashion</v>
      </c>
      <c r="L3035" t="str">
        <f>_xlfn.XLOOKUP(D3035,Products!A:A,Products!D:D)</f>
        <v>Footwear</v>
      </c>
      <c r="M3035">
        <f t="shared" si="423"/>
        <v>5635.41</v>
      </c>
      <c r="N3035">
        <f t="shared" si="424"/>
        <v>3044.73</v>
      </c>
      <c r="O3035">
        <f t="shared" si="425"/>
        <v>2590.6799999999998</v>
      </c>
      <c r="P3035" s="8">
        <f t="shared" si="426"/>
        <v>0.45971455493034225</v>
      </c>
      <c r="Q3035">
        <f t="shared" si="427"/>
        <v>563.54100000000005</v>
      </c>
      <c r="R3035">
        <f t="shared" si="428"/>
        <v>5071.8689999999997</v>
      </c>
      <c r="S3035">
        <f t="shared" si="429"/>
        <v>2027.1389999999997</v>
      </c>
      <c r="T3035" t="str">
        <f>_xlfn.XLOOKUP(C3035,Customers!A:A,Customers!D:D)</f>
        <v>F</v>
      </c>
      <c r="U3035" s="13">
        <f>_xlfn.XLOOKUP(C3035,Customers!A:A,Customers!E:E)</f>
        <v>38214</v>
      </c>
      <c r="V3035" t="str">
        <f>_xlfn.XLOOKUP(C3035,Customers!A:A,Customers!F:F)</f>
        <v>West Lisaville</v>
      </c>
      <c r="W3035" s="13">
        <f>_xlfn.XLOOKUP(C3035,Customers!A:A,Customers!G:G)</f>
        <v>45764</v>
      </c>
      <c r="X3035">
        <f t="shared" ca="1" si="430"/>
        <v>21</v>
      </c>
      <c r="Y3035" t="str">
        <f t="shared" ca="1" si="431"/>
        <v>18-25</v>
      </c>
    </row>
    <row r="3036" spans="1:25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  <c r="I3036">
        <f>_xlfn.XLOOKUP(D3036,Products!A:A,Products!E:E)</f>
        <v>1485.05</v>
      </c>
      <c r="J3036">
        <f>_xlfn.XLOOKUP(D3036,Products!A:A,Products!F:F)</f>
        <v>988.31</v>
      </c>
      <c r="K3036" t="str">
        <f>_xlfn.XLOOKUP(D3036,Products!A:A,Products!C:C)</f>
        <v>Fashion</v>
      </c>
      <c r="L3036" t="str">
        <f>_xlfn.XLOOKUP(D3036,Products!A:A,Products!D:D)</f>
        <v>Clothing</v>
      </c>
      <c r="M3036">
        <f t="shared" si="423"/>
        <v>5940.2</v>
      </c>
      <c r="N3036">
        <f t="shared" si="424"/>
        <v>3953.24</v>
      </c>
      <c r="O3036">
        <f t="shared" si="425"/>
        <v>1986.96</v>
      </c>
      <c r="P3036" s="8">
        <f t="shared" si="426"/>
        <v>0.33449378808794317</v>
      </c>
      <c r="Q3036">
        <f t="shared" si="427"/>
        <v>0</v>
      </c>
      <c r="R3036">
        <f t="shared" si="428"/>
        <v>5940.2</v>
      </c>
      <c r="S3036">
        <f t="shared" si="429"/>
        <v>1986.96</v>
      </c>
      <c r="T3036" t="str">
        <f>_xlfn.XLOOKUP(C3036,Customers!A:A,Customers!D:D)</f>
        <v>F</v>
      </c>
      <c r="U3036" s="13">
        <f>_xlfn.XLOOKUP(C3036,Customers!A:A,Customers!E:E)</f>
        <v>31304</v>
      </c>
      <c r="V3036" t="str">
        <f>_xlfn.XLOOKUP(C3036,Customers!A:A,Customers!F:F)</f>
        <v>New Randychester</v>
      </c>
      <c r="W3036" s="13">
        <f>_xlfn.XLOOKUP(C3036,Customers!A:A,Customers!G:G)</f>
        <v>44186</v>
      </c>
      <c r="X3036">
        <f t="shared" ca="1" si="430"/>
        <v>40</v>
      </c>
      <c r="Y3036" t="str">
        <f t="shared" ca="1" si="431"/>
        <v>36-50</v>
      </c>
    </row>
    <row r="3037" spans="1:25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  <c r="I3037">
        <f>_xlfn.XLOOKUP(D3037,Products!A:A,Products!E:E)</f>
        <v>1193.0899999999999</v>
      </c>
      <c r="J3037">
        <f>_xlfn.XLOOKUP(D3037,Products!A:A,Products!F:F)</f>
        <v>818.24</v>
      </c>
      <c r="K3037" t="str">
        <f>_xlfn.XLOOKUP(D3037,Products!A:A,Products!C:C)</f>
        <v>Electronics</v>
      </c>
      <c r="L3037" t="str">
        <f>_xlfn.XLOOKUP(D3037,Products!A:A,Products!D:D)</f>
        <v>Camera</v>
      </c>
      <c r="M3037">
        <f t="shared" si="423"/>
        <v>5965.45</v>
      </c>
      <c r="N3037">
        <f t="shared" si="424"/>
        <v>4091.2</v>
      </c>
      <c r="O3037">
        <f t="shared" si="425"/>
        <v>1874.25</v>
      </c>
      <c r="P3037" s="8">
        <f t="shared" si="426"/>
        <v>0.31418417722049469</v>
      </c>
      <c r="Q3037">
        <f t="shared" si="427"/>
        <v>596.54499999999996</v>
      </c>
      <c r="R3037">
        <f t="shared" si="428"/>
        <v>5368.9049999999997</v>
      </c>
      <c r="S3037">
        <f t="shared" si="429"/>
        <v>1277.7049999999999</v>
      </c>
      <c r="T3037" t="str">
        <f>_xlfn.XLOOKUP(C3037,Customers!A:A,Customers!D:D)</f>
        <v>F</v>
      </c>
      <c r="U3037" s="13">
        <f>_xlfn.XLOOKUP(C3037,Customers!A:A,Customers!E:E)</f>
        <v>31052</v>
      </c>
      <c r="V3037" t="str">
        <f>_xlfn.XLOOKUP(C3037,Customers!A:A,Customers!F:F)</f>
        <v>South James</v>
      </c>
      <c r="W3037" s="13">
        <f>_xlfn.XLOOKUP(C3037,Customers!A:A,Customers!G:G)</f>
        <v>44584</v>
      </c>
      <c r="X3037">
        <f t="shared" ca="1" si="430"/>
        <v>41</v>
      </c>
      <c r="Y3037" t="str">
        <f t="shared" ca="1" si="431"/>
        <v>36-50</v>
      </c>
    </row>
    <row r="3038" spans="1:25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  <c r="I3038">
        <f>_xlfn.XLOOKUP(D3038,Products!A:A,Products!E:E)</f>
        <v>1879.08</v>
      </c>
      <c r="J3038">
        <f>_xlfn.XLOOKUP(D3038,Products!A:A,Products!F:F)</f>
        <v>1004.56</v>
      </c>
      <c r="K3038" t="str">
        <f>_xlfn.XLOOKUP(D3038,Products!A:A,Products!C:C)</f>
        <v>Groceries</v>
      </c>
      <c r="L3038" t="str">
        <f>_xlfn.XLOOKUP(D3038,Products!A:A,Products!D:D)</f>
        <v>Dairy</v>
      </c>
      <c r="M3038">
        <f t="shared" si="423"/>
        <v>1879.08</v>
      </c>
      <c r="N3038">
        <f t="shared" si="424"/>
        <v>1004.56</v>
      </c>
      <c r="O3038">
        <f t="shared" si="425"/>
        <v>874.52</v>
      </c>
      <c r="P3038" s="8">
        <f t="shared" si="426"/>
        <v>0.46539796070417438</v>
      </c>
      <c r="Q3038">
        <f t="shared" si="427"/>
        <v>281.86199999999997</v>
      </c>
      <c r="R3038">
        <f t="shared" si="428"/>
        <v>1597.2179999999998</v>
      </c>
      <c r="S3038">
        <f t="shared" si="429"/>
        <v>592.6579999999999</v>
      </c>
      <c r="T3038" t="str">
        <f>_xlfn.XLOOKUP(C3038,Customers!A:A,Customers!D:D)</f>
        <v>M</v>
      </c>
      <c r="U3038" s="13">
        <f>_xlfn.XLOOKUP(C3038,Customers!A:A,Customers!E:E)</f>
        <v>31058</v>
      </c>
      <c r="V3038" t="str">
        <f>_xlfn.XLOOKUP(C3038,Customers!A:A,Customers!F:F)</f>
        <v>West Jasmine</v>
      </c>
      <c r="W3038" s="13">
        <f>_xlfn.XLOOKUP(C3038,Customers!A:A,Customers!G:G)</f>
        <v>44482</v>
      </c>
      <c r="X3038">
        <f t="shared" ca="1" si="430"/>
        <v>41</v>
      </c>
      <c r="Y3038" t="str">
        <f t="shared" ca="1" si="431"/>
        <v>36-50</v>
      </c>
    </row>
    <row r="3039" spans="1:25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  <c r="I3039">
        <f>_xlfn.XLOOKUP(D3039,Products!A:A,Products!E:E)</f>
        <v>318.05</v>
      </c>
      <c r="J3039">
        <f>_xlfn.XLOOKUP(D3039,Products!A:A,Products!F:F)</f>
        <v>187.34</v>
      </c>
      <c r="K3039" t="str">
        <f>_xlfn.XLOOKUP(D3039,Products!A:A,Products!C:C)</f>
        <v>Groceries</v>
      </c>
      <c r="L3039" t="str">
        <f>_xlfn.XLOOKUP(D3039,Products!A:A,Products!D:D)</f>
        <v>Fruits</v>
      </c>
      <c r="M3039">
        <f t="shared" si="423"/>
        <v>1590.25</v>
      </c>
      <c r="N3039">
        <f t="shared" si="424"/>
        <v>936.7</v>
      </c>
      <c r="O3039">
        <f t="shared" si="425"/>
        <v>653.54999999999995</v>
      </c>
      <c r="P3039" s="8">
        <f t="shared" si="426"/>
        <v>0.41097311743436565</v>
      </c>
      <c r="Q3039">
        <f t="shared" si="427"/>
        <v>0</v>
      </c>
      <c r="R3039">
        <f t="shared" si="428"/>
        <v>1590.25</v>
      </c>
      <c r="S3039">
        <f t="shared" si="429"/>
        <v>653.54999999999995</v>
      </c>
      <c r="T3039" t="str">
        <f>_xlfn.XLOOKUP(C3039,Customers!A:A,Customers!D:D)</f>
        <v>M</v>
      </c>
      <c r="U3039" s="13">
        <f>_xlfn.XLOOKUP(C3039,Customers!A:A,Customers!E:E)</f>
        <v>22556</v>
      </c>
      <c r="V3039" t="str">
        <f>_xlfn.XLOOKUP(C3039,Customers!A:A,Customers!F:F)</f>
        <v>Simonstad</v>
      </c>
      <c r="W3039" s="13">
        <f>_xlfn.XLOOKUP(C3039,Customers!A:A,Customers!G:G)</f>
        <v>45467</v>
      </c>
      <c r="X3039">
        <f t="shared" ca="1" si="430"/>
        <v>64</v>
      </c>
      <c r="Y3039" t="str">
        <f t="shared" ca="1" si="431"/>
        <v>50+</v>
      </c>
    </row>
    <row r="3040" spans="1:25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  <c r="I3040">
        <f>_xlfn.XLOOKUP(D3040,Products!A:A,Products!E:E)</f>
        <v>1474.12</v>
      </c>
      <c r="J3040">
        <f>_xlfn.XLOOKUP(D3040,Products!A:A,Products!F:F)</f>
        <v>764.02</v>
      </c>
      <c r="K3040" t="str">
        <f>_xlfn.XLOOKUP(D3040,Products!A:A,Products!C:C)</f>
        <v>Electronics</v>
      </c>
      <c r="L3040" t="str">
        <f>_xlfn.XLOOKUP(D3040,Products!A:A,Products!D:D)</f>
        <v>Camera</v>
      </c>
      <c r="M3040">
        <f t="shared" si="423"/>
        <v>5896.48</v>
      </c>
      <c r="N3040">
        <f t="shared" si="424"/>
        <v>3056.08</v>
      </c>
      <c r="O3040">
        <f t="shared" si="425"/>
        <v>2840.3999999999996</v>
      </c>
      <c r="P3040" s="8">
        <f t="shared" si="426"/>
        <v>0.48171112256804055</v>
      </c>
      <c r="Q3040">
        <f t="shared" si="427"/>
        <v>884.47199999999987</v>
      </c>
      <c r="R3040">
        <f t="shared" si="428"/>
        <v>5012.0079999999998</v>
      </c>
      <c r="S3040">
        <f t="shared" si="429"/>
        <v>1955.9279999999999</v>
      </c>
      <c r="T3040" t="str">
        <f>_xlfn.XLOOKUP(C3040,Customers!A:A,Customers!D:D)</f>
        <v>M</v>
      </c>
      <c r="U3040" s="13">
        <f>_xlfn.XLOOKUP(C3040,Customers!A:A,Customers!E:E)</f>
        <v>26671</v>
      </c>
      <c r="V3040" t="str">
        <f>_xlfn.XLOOKUP(C3040,Customers!A:A,Customers!F:F)</f>
        <v>West Amandashire</v>
      </c>
      <c r="W3040" s="13">
        <f>_xlfn.XLOOKUP(C3040,Customers!A:A,Customers!G:G)</f>
        <v>45075</v>
      </c>
      <c r="X3040">
        <f t="shared" ca="1" si="430"/>
        <v>53</v>
      </c>
      <c r="Y3040" t="str">
        <f t="shared" ca="1" si="431"/>
        <v>50+</v>
      </c>
    </row>
    <row r="3041" spans="1:25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  <c r="I3041">
        <f>_xlfn.XLOOKUP(D3041,Products!A:A,Products!E:E)</f>
        <v>366.93</v>
      </c>
      <c r="J3041">
        <f>_xlfn.XLOOKUP(D3041,Products!A:A,Products!F:F)</f>
        <v>285.23</v>
      </c>
      <c r="K3041" t="str">
        <f>_xlfn.XLOOKUP(D3041,Products!A:A,Products!C:C)</f>
        <v>Fashion</v>
      </c>
      <c r="L3041" t="str">
        <f>_xlfn.XLOOKUP(D3041,Products!A:A,Products!D:D)</f>
        <v>Footwear</v>
      </c>
      <c r="M3041">
        <f t="shared" si="423"/>
        <v>1467.72</v>
      </c>
      <c r="N3041">
        <f t="shared" si="424"/>
        <v>1140.92</v>
      </c>
      <c r="O3041">
        <f t="shared" si="425"/>
        <v>326.79999999999995</v>
      </c>
      <c r="P3041" s="8">
        <f t="shared" si="426"/>
        <v>0.22265827269506441</v>
      </c>
      <c r="Q3041">
        <f t="shared" si="427"/>
        <v>0</v>
      </c>
      <c r="R3041">
        <f t="shared" si="428"/>
        <v>1467.72</v>
      </c>
      <c r="S3041">
        <f t="shared" si="429"/>
        <v>326.79999999999995</v>
      </c>
      <c r="T3041" t="str">
        <f>_xlfn.XLOOKUP(C3041,Customers!A:A,Customers!D:D)</f>
        <v>M</v>
      </c>
      <c r="U3041" s="13">
        <f>_xlfn.XLOOKUP(C3041,Customers!A:A,Customers!E:E)</f>
        <v>36698</v>
      </c>
      <c r="V3041" t="str">
        <f>_xlfn.XLOOKUP(C3041,Customers!A:A,Customers!F:F)</f>
        <v>Turnerberg</v>
      </c>
      <c r="W3041" s="13">
        <f>_xlfn.XLOOKUP(C3041,Customers!A:A,Customers!G:G)</f>
        <v>44462</v>
      </c>
      <c r="X3041">
        <f t="shared" ca="1" si="430"/>
        <v>26</v>
      </c>
      <c r="Y3041" t="str">
        <f t="shared" ca="1" si="431"/>
        <v>26-35</v>
      </c>
    </row>
    <row r="3042" spans="1:25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  <c r="I3042">
        <f>_xlfn.XLOOKUP(D3042,Products!A:A,Products!E:E)</f>
        <v>270.45</v>
      </c>
      <c r="J3042">
        <f>_xlfn.XLOOKUP(D3042,Products!A:A,Products!F:F)</f>
        <v>187.6</v>
      </c>
      <c r="K3042" t="str">
        <f>_xlfn.XLOOKUP(D3042,Products!A:A,Products!C:C)</f>
        <v>Fashion</v>
      </c>
      <c r="L3042" t="str">
        <f>_xlfn.XLOOKUP(D3042,Products!A:A,Products!D:D)</f>
        <v>Bags</v>
      </c>
      <c r="M3042">
        <f t="shared" si="423"/>
        <v>1081.8</v>
      </c>
      <c r="N3042">
        <f t="shared" si="424"/>
        <v>750.4</v>
      </c>
      <c r="O3042">
        <f t="shared" si="425"/>
        <v>331.4</v>
      </c>
      <c r="P3042" s="8">
        <f t="shared" si="426"/>
        <v>0.30634128304677388</v>
      </c>
      <c r="Q3042">
        <f t="shared" si="427"/>
        <v>54.09</v>
      </c>
      <c r="R3042">
        <f t="shared" si="428"/>
        <v>1027.71</v>
      </c>
      <c r="S3042">
        <f t="shared" si="429"/>
        <v>277.31000000000006</v>
      </c>
      <c r="T3042" t="str">
        <f>_xlfn.XLOOKUP(C3042,Customers!A:A,Customers!D:D)</f>
        <v>F</v>
      </c>
      <c r="U3042" s="13">
        <f>_xlfn.XLOOKUP(C3042,Customers!A:A,Customers!E:E)</f>
        <v>37929</v>
      </c>
      <c r="V3042" t="str">
        <f>_xlfn.XLOOKUP(C3042,Customers!A:A,Customers!F:F)</f>
        <v>Markberg</v>
      </c>
      <c r="W3042" s="13">
        <f>_xlfn.XLOOKUP(C3042,Customers!A:A,Customers!G:G)</f>
        <v>44928</v>
      </c>
      <c r="X3042">
        <f t="shared" ca="1" si="430"/>
        <v>22</v>
      </c>
      <c r="Y3042" t="str">
        <f t="shared" ca="1" si="431"/>
        <v>18-25</v>
      </c>
    </row>
    <row r="3043" spans="1:25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  <c r="I3043">
        <f>_xlfn.XLOOKUP(D3043,Products!A:A,Products!E:E)</f>
        <v>366.93</v>
      </c>
      <c r="J3043">
        <f>_xlfn.XLOOKUP(D3043,Products!A:A,Products!F:F)</f>
        <v>285.23</v>
      </c>
      <c r="K3043" t="str">
        <f>_xlfn.XLOOKUP(D3043,Products!A:A,Products!C:C)</f>
        <v>Fashion</v>
      </c>
      <c r="L3043" t="str">
        <f>_xlfn.XLOOKUP(D3043,Products!A:A,Products!D:D)</f>
        <v>Footwear</v>
      </c>
      <c r="M3043">
        <f t="shared" si="423"/>
        <v>733.86</v>
      </c>
      <c r="N3043">
        <f t="shared" si="424"/>
        <v>570.46</v>
      </c>
      <c r="O3043">
        <f t="shared" si="425"/>
        <v>163.39999999999998</v>
      </c>
      <c r="P3043" s="8">
        <f t="shared" si="426"/>
        <v>0.22265827269506441</v>
      </c>
      <c r="Q3043">
        <f t="shared" si="427"/>
        <v>0</v>
      </c>
      <c r="R3043">
        <f t="shared" si="428"/>
        <v>733.86</v>
      </c>
      <c r="S3043">
        <f t="shared" si="429"/>
        <v>163.39999999999998</v>
      </c>
      <c r="T3043" t="str">
        <f>_xlfn.XLOOKUP(C3043,Customers!A:A,Customers!D:D)</f>
        <v>F</v>
      </c>
      <c r="U3043" s="13">
        <f>_xlfn.XLOOKUP(C3043,Customers!A:A,Customers!E:E)</f>
        <v>26004</v>
      </c>
      <c r="V3043" t="str">
        <f>_xlfn.XLOOKUP(C3043,Customers!A:A,Customers!F:F)</f>
        <v>Bradyshire</v>
      </c>
      <c r="W3043" s="13">
        <f>_xlfn.XLOOKUP(C3043,Customers!A:A,Customers!G:G)</f>
        <v>44575</v>
      </c>
      <c r="X3043">
        <f t="shared" ca="1" si="430"/>
        <v>55</v>
      </c>
      <c r="Y3043" t="str">
        <f t="shared" ca="1" si="431"/>
        <v>50+</v>
      </c>
    </row>
    <row r="3044" spans="1:25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  <c r="I3044">
        <f>_xlfn.XLOOKUP(D3044,Products!A:A,Products!E:E)</f>
        <v>1227.24</v>
      </c>
      <c r="J3044">
        <f>_xlfn.XLOOKUP(D3044,Products!A:A,Products!F:F)</f>
        <v>977.09</v>
      </c>
      <c r="K3044" t="str">
        <f>_xlfn.XLOOKUP(D3044,Products!A:A,Products!C:C)</f>
        <v>Groceries</v>
      </c>
      <c r="L3044" t="str">
        <f>_xlfn.XLOOKUP(D3044,Products!A:A,Products!D:D)</f>
        <v>Dairy</v>
      </c>
      <c r="M3044">
        <f t="shared" si="423"/>
        <v>2454.48</v>
      </c>
      <c r="N3044">
        <f t="shared" si="424"/>
        <v>1954.18</v>
      </c>
      <c r="O3044">
        <f t="shared" si="425"/>
        <v>500.29999999999995</v>
      </c>
      <c r="P3044" s="8">
        <f t="shared" si="426"/>
        <v>0.20383136142889735</v>
      </c>
      <c r="Q3044">
        <f t="shared" si="427"/>
        <v>368.17199999999997</v>
      </c>
      <c r="R3044">
        <f t="shared" si="428"/>
        <v>2086.308</v>
      </c>
      <c r="S3044">
        <f t="shared" si="429"/>
        <v>132.12799999999993</v>
      </c>
      <c r="T3044" t="str">
        <f>_xlfn.XLOOKUP(C3044,Customers!A:A,Customers!D:D)</f>
        <v>M</v>
      </c>
      <c r="U3044" s="13">
        <f>_xlfn.XLOOKUP(C3044,Customers!A:A,Customers!E:E)</f>
        <v>34565</v>
      </c>
      <c r="V3044" t="str">
        <f>_xlfn.XLOOKUP(C3044,Customers!A:A,Customers!F:F)</f>
        <v>East William</v>
      </c>
      <c r="W3044" s="13">
        <f>_xlfn.XLOOKUP(C3044,Customers!A:A,Customers!G:G)</f>
        <v>45608</v>
      </c>
      <c r="X3044">
        <f t="shared" ca="1" si="430"/>
        <v>31</v>
      </c>
      <c r="Y3044" t="str">
        <f t="shared" ca="1" si="431"/>
        <v>26-35</v>
      </c>
    </row>
    <row r="3045" spans="1:25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  <c r="I3045">
        <f>_xlfn.XLOOKUP(D3045,Products!A:A,Products!E:E)</f>
        <v>337.63</v>
      </c>
      <c r="J3045">
        <f>_xlfn.XLOOKUP(D3045,Products!A:A,Products!F:F)</f>
        <v>169.03</v>
      </c>
      <c r="K3045" t="str">
        <f>_xlfn.XLOOKUP(D3045,Products!A:A,Products!C:C)</f>
        <v>Fashion</v>
      </c>
      <c r="L3045" t="str">
        <f>_xlfn.XLOOKUP(D3045,Products!A:A,Products!D:D)</f>
        <v>Footwear</v>
      </c>
      <c r="M3045">
        <f t="shared" si="423"/>
        <v>1350.52</v>
      </c>
      <c r="N3045">
        <f t="shared" si="424"/>
        <v>676.12</v>
      </c>
      <c r="O3045">
        <f t="shared" si="425"/>
        <v>674.4</v>
      </c>
      <c r="P3045" s="8">
        <f t="shared" si="426"/>
        <v>0.49936320824571273</v>
      </c>
      <c r="Q3045">
        <f t="shared" si="427"/>
        <v>0</v>
      </c>
      <c r="R3045">
        <f t="shared" si="428"/>
        <v>1350.52</v>
      </c>
      <c r="S3045">
        <f t="shared" si="429"/>
        <v>674.4</v>
      </c>
      <c r="T3045" t="str">
        <f>_xlfn.XLOOKUP(C3045,Customers!A:A,Customers!D:D)</f>
        <v>F</v>
      </c>
      <c r="U3045" s="13">
        <f>_xlfn.XLOOKUP(C3045,Customers!A:A,Customers!E:E)</f>
        <v>31092</v>
      </c>
      <c r="V3045" t="str">
        <f>_xlfn.XLOOKUP(C3045,Customers!A:A,Customers!F:F)</f>
        <v>Bennettburgh</v>
      </c>
      <c r="W3045" s="13">
        <f>_xlfn.XLOOKUP(C3045,Customers!A:A,Customers!G:G)</f>
        <v>45888</v>
      </c>
      <c r="X3045">
        <f t="shared" ca="1" si="430"/>
        <v>41</v>
      </c>
      <c r="Y3045" t="str">
        <f t="shared" ca="1" si="431"/>
        <v>36-50</v>
      </c>
    </row>
    <row r="3046" spans="1:25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  <c r="I3046">
        <f>_xlfn.XLOOKUP(D3046,Products!A:A,Products!E:E)</f>
        <v>1745.61</v>
      </c>
      <c r="J3046">
        <f>_xlfn.XLOOKUP(D3046,Products!A:A,Products!F:F)</f>
        <v>1322.44</v>
      </c>
      <c r="K3046" t="str">
        <f>_xlfn.XLOOKUP(D3046,Products!A:A,Products!C:C)</f>
        <v>Electronics</v>
      </c>
      <c r="L3046" t="str">
        <f>_xlfn.XLOOKUP(D3046,Products!A:A,Products!D:D)</f>
        <v>Headphones</v>
      </c>
      <c r="M3046">
        <f t="shared" si="423"/>
        <v>8728.0499999999993</v>
      </c>
      <c r="N3046">
        <f t="shared" si="424"/>
        <v>6612.2000000000007</v>
      </c>
      <c r="O3046">
        <f t="shared" si="425"/>
        <v>2115.8499999999985</v>
      </c>
      <c r="P3046" s="8">
        <f t="shared" si="426"/>
        <v>0.24241955534168558</v>
      </c>
      <c r="Q3046">
        <f t="shared" si="427"/>
        <v>1309.2074999999998</v>
      </c>
      <c r="R3046">
        <f t="shared" si="428"/>
        <v>7418.8424999999997</v>
      </c>
      <c r="S3046">
        <f t="shared" si="429"/>
        <v>806.64249999999902</v>
      </c>
      <c r="T3046" t="str">
        <f>_xlfn.XLOOKUP(C3046,Customers!A:A,Customers!D:D)</f>
        <v>M</v>
      </c>
      <c r="U3046" s="13">
        <f>_xlfn.XLOOKUP(C3046,Customers!A:A,Customers!E:E)</f>
        <v>26101</v>
      </c>
      <c r="V3046" t="str">
        <f>_xlfn.XLOOKUP(C3046,Customers!A:A,Customers!F:F)</f>
        <v>Juliefurt</v>
      </c>
      <c r="W3046" s="13">
        <f>_xlfn.XLOOKUP(C3046,Customers!A:A,Customers!G:G)</f>
        <v>44841</v>
      </c>
      <c r="X3046">
        <f t="shared" ca="1" si="430"/>
        <v>55</v>
      </c>
      <c r="Y3046" t="str">
        <f t="shared" ca="1" si="431"/>
        <v>50+</v>
      </c>
    </row>
    <row r="3047" spans="1:25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  <c r="I3047">
        <f>_xlfn.XLOOKUP(D3047,Products!A:A,Products!E:E)</f>
        <v>1165.3699999999999</v>
      </c>
      <c r="J3047">
        <f>_xlfn.XLOOKUP(D3047,Products!A:A,Products!F:F)</f>
        <v>926.55</v>
      </c>
      <c r="K3047" t="str">
        <f>_xlfn.XLOOKUP(D3047,Products!A:A,Products!C:C)</f>
        <v>Fashion</v>
      </c>
      <c r="L3047" t="str">
        <f>_xlfn.XLOOKUP(D3047,Products!A:A,Products!D:D)</f>
        <v>Clothing</v>
      </c>
      <c r="M3047">
        <f t="shared" si="423"/>
        <v>2330.7399999999998</v>
      </c>
      <c r="N3047">
        <f t="shared" si="424"/>
        <v>1853.1</v>
      </c>
      <c r="O3047">
        <f t="shared" si="425"/>
        <v>477.63999999999987</v>
      </c>
      <c r="P3047" s="8">
        <f t="shared" si="426"/>
        <v>0.20493062289230027</v>
      </c>
      <c r="Q3047">
        <f t="shared" si="427"/>
        <v>0</v>
      </c>
      <c r="R3047">
        <f t="shared" si="428"/>
        <v>2330.7399999999998</v>
      </c>
      <c r="S3047">
        <f t="shared" si="429"/>
        <v>477.63999999999987</v>
      </c>
      <c r="T3047" t="str">
        <f>_xlfn.XLOOKUP(C3047,Customers!A:A,Customers!D:D)</f>
        <v>M</v>
      </c>
      <c r="U3047" s="13">
        <f>_xlfn.XLOOKUP(C3047,Customers!A:A,Customers!E:E)</f>
        <v>20358</v>
      </c>
      <c r="V3047" t="str">
        <f>_xlfn.XLOOKUP(C3047,Customers!A:A,Customers!F:F)</f>
        <v>Zacharyberg</v>
      </c>
      <c r="W3047" s="13">
        <f>_xlfn.XLOOKUP(C3047,Customers!A:A,Customers!G:G)</f>
        <v>45869</v>
      </c>
      <c r="X3047">
        <f t="shared" ca="1" si="430"/>
        <v>70</v>
      </c>
      <c r="Y3047" t="str">
        <f t="shared" ca="1" si="431"/>
        <v>50+</v>
      </c>
    </row>
    <row r="3048" spans="1:25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  <c r="I3048">
        <f>_xlfn.XLOOKUP(D3048,Products!A:A,Products!E:E)</f>
        <v>1134.8</v>
      </c>
      <c r="J3048">
        <f>_xlfn.XLOOKUP(D3048,Products!A:A,Products!F:F)</f>
        <v>675.1</v>
      </c>
      <c r="K3048" t="str">
        <f>_xlfn.XLOOKUP(D3048,Products!A:A,Products!C:C)</f>
        <v>Fashion</v>
      </c>
      <c r="L3048" t="str">
        <f>_xlfn.XLOOKUP(D3048,Products!A:A,Products!D:D)</f>
        <v>Watches</v>
      </c>
      <c r="M3048">
        <f t="shared" si="423"/>
        <v>4539.2</v>
      </c>
      <c r="N3048">
        <f t="shared" si="424"/>
        <v>2700.4</v>
      </c>
      <c r="O3048">
        <f t="shared" si="425"/>
        <v>1838.7999999999997</v>
      </c>
      <c r="P3048" s="8">
        <f t="shared" si="426"/>
        <v>0.40509340853013742</v>
      </c>
      <c r="Q3048">
        <f t="shared" si="427"/>
        <v>0</v>
      </c>
      <c r="R3048">
        <f t="shared" si="428"/>
        <v>4539.2</v>
      </c>
      <c r="S3048">
        <f t="shared" si="429"/>
        <v>1838.7999999999997</v>
      </c>
      <c r="T3048" t="str">
        <f>_xlfn.XLOOKUP(C3048,Customers!A:A,Customers!D:D)</f>
        <v>M</v>
      </c>
      <c r="U3048" s="13">
        <f>_xlfn.XLOOKUP(C3048,Customers!A:A,Customers!E:E)</f>
        <v>26178</v>
      </c>
      <c r="V3048" t="str">
        <f>_xlfn.XLOOKUP(C3048,Customers!A:A,Customers!F:F)</f>
        <v>East Codyton</v>
      </c>
      <c r="W3048" s="13">
        <f>_xlfn.XLOOKUP(C3048,Customers!A:A,Customers!G:G)</f>
        <v>45251</v>
      </c>
      <c r="X3048">
        <f t="shared" ca="1" si="430"/>
        <v>54</v>
      </c>
      <c r="Y3048" t="str">
        <f t="shared" ca="1" si="431"/>
        <v>50+</v>
      </c>
    </row>
    <row r="3049" spans="1:25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  <c r="I3049">
        <f>_xlfn.XLOOKUP(D3049,Products!A:A,Products!E:E)</f>
        <v>818.76</v>
      </c>
      <c r="J3049">
        <f>_xlfn.XLOOKUP(D3049,Products!A:A,Products!F:F)</f>
        <v>527.62</v>
      </c>
      <c r="K3049" t="str">
        <f>_xlfn.XLOOKUP(D3049,Products!A:A,Products!C:C)</f>
        <v>Electronics</v>
      </c>
      <c r="L3049" t="str">
        <f>_xlfn.XLOOKUP(D3049,Products!A:A,Products!D:D)</f>
        <v>Television</v>
      </c>
      <c r="M3049">
        <f t="shared" si="423"/>
        <v>3275.04</v>
      </c>
      <c r="N3049">
        <f t="shared" si="424"/>
        <v>2110.48</v>
      </c>
      <c r="O3049">
        <f t="shared" si="425"/>
        <v>1164.56</v>
      </c>
      <c r="P3049" s="8">
        <f t="shared" si="426"/>
        <v>0.35558649665347597</v>
      </c>
      <c r="Q3049">
        <f t="shared" si="427"/>
        <v>491.25599999999997</v>
      </c>
      <c r="R3049">
        <f t="shared" si="428"/>
        <v>2783.7840000000001</v>
      </c>
      <c r="S3049">
        <f t="shared" si="429"/>
        <v>673.30400000000009</v>
      </c>
      <c r="T3049" t="str">
        <f>_xlfn.XLOOKUP(C3049,Customers!A:A,Customers!D:D)</f>
        <v>F</v>
      </c>
      <c r="U3049" s="13">
        <f>_xlfn.XLOOKUP(C3049,Customers!A:A,Customers!E:E)</f>
        <v>30128</v>
      </c>
      <c r="V3049" t="str">
        <f>_xlfn.XLOOKUP(C3049,Customers!A:A,Customers!F:F)</f>
        <v>Travisstad</v>
      </c>
      <c r="W3049" s="13">
        <f>_xlfn.XLOOKUP(C3049,Customers!A:A,Customers!G:G)</f>
        <v>45401</v>
      </c>
      <c r="X3049">
        <f t="shared" ca="1" si="430"/>
        <v>43</v>
      </c>
      <c r="Y3049" t="str">
        <f t="shared" ca="1" si="431"/>
        <v>36-50</v>
      </c>
    </row>
    <row r="3050" spans="1:25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  <c r="I3050">
        <f>_xlfn.XLOOKUP(D3050,Products!A:A,Products!E:E)</f>
        <v>318.05</v>
      </c>
      <c r="J3050">
        <f>_xlfn.XLOOKUP(D3050,Products!A:A,Products!F:F)</f>
        <v>187.34</v>
      </c>
      <c r="K3050" t="str">
        <f>_xlfn.XLOOKUP(D3050,Products!A:A,Products!C:C)</f>
        <v>Groceries</v>
      </c>
      <c r="L3050" t="str">
        <f>_xlfn.XLOOKUP(D3050,Products!A:A,Products!D:D)</f>
        <v>Fruits</v>
      </c>
      <c r="M3050">
        <f t="shared" si="423"/>
        <v>636.1</v>
      </c>
      <c r="N3050">
        <f t="shared" si="424"/>
        <v>374.68</v>
      </c>
      <c r="O3050">
        <f t="shared" si="425"/>
        <v>261.42</v>
      </c>
      <c r="P3050" s="8">
        <f t="shared" si="426"/>
        <v>0.41097311743436565</v>
      </c>
      <c r="Q3050">
        <f t="shared" si="427"/>
        <v>95.415000000000006</v>
      </c>
      <c r="R3050">
        <f t="shared" si="428"/>
        <v>540.68500000000006</v>
      </c>
      <c r="S3050">
        <f t="shared" si="429"/>
        <v>166.00500000000005</v>
      </c>
      <c r="T3050" t="str">
        <f>_xlfn.XLOOKUP(C3050,Customers!A:A,Customers!D:D)</f>
        <v>M</v>
      </c>
      <c r="U3050" s="13">
        <f>_xlfn.XLOOKUP(C3050,Customers!A:A,Customers!E:E)</f>
        <v>21780</v>
      </c>
      <c r="V3050" t="str">
        <f>_xlfn.XLOOKUP(C3050,Customers!A:A,Customers!F:F)</f>
        <v>New Gabrielleport</v>
      </c>
      <c r="W3050" s="13">
        <f>_xlfn.XLOOKUP(C3050,Customers!A:A,Customers!G:G)</f>
        <v>44138</v>
      </c>
      <c r="X3050">
        <f t="shared" ca="1" si="430"/>
        <v>66</v>
      </c>
      <c r="Y3050" t="str">
        <f t="shared" ca="1" si="431"/>
        <v>50+</v>
      </c>
    </row>
    <row r="3051" spans="1:25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  <c r="I3051">
        <f>_xlfn.XLOOKUP(D3051,Products!A:A,Products!E:E)</f>
        <v>429.15</v>
      </c>
      <c r="J3051">
        <f>_xlfn.XLOOKUP(D3051,Products!A:A,Products!F:F)</f>
        <v>258.72000000000003</v>
      </c>
      <c r="K3051" t="str">
        <f>_xlfn.XLOOKUP(D3051,Products!A:A,Products!C:C)</f>
        <v>Fashion</v>
      </c>
      <c r="L3051" t="str">
        <f>_xlfn.XLOOKUP(D3051,Products!A:A,Products!D:D)</f>
        <v>Watches</v>
      </c>
      <c r="M3051">
        <f t="shared" si="423"/>
        <v>858.3</v>
      </c>
      <c r="N3051">
        <f t="shared" si="424"/>
        <v>517.44000000000005</v>
      </c>
      <c r="O3051">
        <f t="shared" si="425"/>
        <v>340.8599999999999</v>
      </c>
      <c r="P3051" s="8">
        <f t="shared" si="426"/>
        <v>0.39713386927647665</v>
      </c>
      <c r="Q3051">
        <f t="shared" si="427"/>
        <v>85.83</v>
      </c>
      <c r="R3051">
        <f t="shared" si="428"/>
        <v>772.46999999999991</v>
      </c>
      <c r="S3051">
        <f t="shared" si="429"/>
        <v>255.02999999999986</v>
      </c>
      <c r="T3051" t="str">
        <f>_xlfn.XLOOKUP(C3051,Customers!A:A,Customers!D:D)</f>
        <v>M</v>
      </c>
      <c r="U3051" s="13">
        <f>_xlfn.XLOOKUP(C3051,Customers!A:A,Customers!E:E)</f>
        <v>32411</v>
      </c>
      <c r="V3051" t="str">
        <f>_xlfn.XLOOKUP(C3051,Customers!A:A,Customers!F:F)</f>
        <v>Craigport</v>
      </c>
      <c r="W3051" s="13">
        <f>_xlfn.XLOOKUP(C3051,Customers!A:A,Customers!G:G)</f>
        <v>45671</v>
      </c>
      <c r="X3051">
        <f t="shared" ca="1" si="430"/>
        <v>37</v>
      </c>
      <c r="Y3051" t="str">
        <f t="shared" ca="1" si="431"/>
        <v>36-50</v>
      </c>
    </row>
    <row r="3052" spans="1:25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  <c r="I3052">
        <f>_xlfn.XLOOKUP(D3052,Products!A:A,Products!E:E)</f>
        <v>25.57</v>
      </c>
      <c r="J3052">
        <f>_xlfn.XLOOKUP(D3052,Products!A:A,Products!F:F)</f>
        <v>19.05</v>
      </c>
      <c r="K3052" t="str">
        <f>_xlfn.XLOOKUP(D3052,Products!A:A,Products!C:C)</f>
        <v>Groceries</v>
      </c>
      <c r="L3052" t="str">
        <f>_xlfn.XLOOKUP(D3052,Products!A:A,Products!D:D)</f>
        <v>Vegetables</v>
      </c>
      <c r="M3052">
        <f t="shared" si="423"/>
        <v>25.57</v>
      </c>
      <c r="N3052">
        <f t="shared" si="424"/>
        <v>19.05</v>
      </c>
      <c r="O3052">
        <f t="shared" si="425"/>
        <v>6.52</v>
      </c>
      <c r="P3052" s="8">
        <f t="shared" si="426"/>
        <v>0.25498631208447398</v>
      </c>
      <c r="Q3052">
        <f t="shared" si="427"/>
        <v>0</v>
      </c>
      <c r="R3052">
        <f t="shared" si="428"/>
        <v>25.57</v>
      </c>
      <c r="S3052">
        <f t="shared" si="429"/>
        <v>6.52</v>
      </c>
      <c r="T3052" t="str">
        <f>_xlfn.XLOOKUP(C3052,Customers!A:A,Customers!D:D)</f>
        <v>F</v>
      </c>
      <c r="U3052" s="13">
        <f>_xlfn.XLOOKUP(C3052,Customers!A:A,Customers!E:E)</f>
        <v>23142</v>
      </c>
      <c r="V3052" t="str">
        <f>_xlfn.XLOOKUP(C3052,Customers!A:A,Customers!F:F)</f>
        <v>New Meagan</v>
      </c>
      <c r="W3052" s="13">
        <f>_xlfn.XLOOKUP(C3052,Customers!A:A,Customers!G:G)</f>
        <v>45562</v>
      </c>
      <c r="X3052">
        <f t="shared" ca="1" si="430"/>
        <v>63</v>
      </c>
      <c r="Y3052" t="str">
        <f t="shared" ca="1" si="431"/>
        <v>50+</v>
      </c>
    </row>
    <row r="3053" spans="1:25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  <c r="I3053">
        <f>_xlfn.XLOOKUP(D3053,Products!A:A,Products!E:E)</f>
        <v>1762.92</v>
      </c>
      <c r="J3053">
        <f>_xlfn.XLOOKUP(D3053,Products!A:A,Products!F:F)</f>
        <v>1346.48</v>
      </c>
      <c r="K3053" t="str">
        <f>_xlfn.XLOOKUP(D3053,Products!A:A,Products!C:C)</f>
        <v>Electronics</v>
      </c>
      <c r="L3053" t="str">
        <f>_xlfn.XLOOKUP(D3053,Products!A:A,Products!D:D)</f>
        <v>Laptop</v>
      </c>
      <c r="M3053">
        <f t="shared" si="423"/>
        <v>8814.6</v>
      </c>
      <c r="N3053">
        <f t="shared" si="424"/>
        <v>6732.4</v>
      </c>
      <c r="O3053">
        <f t="shared" si="425"/>
        <v>2082.2000000000007</v>
      </c>
      <c r="P3053" s="8">
        <f t="shared" si="426"/>
        <v>0.23622172305039374</v>
      </c>
      <c r="Q3053">
        <f t="shared" si="427"/>
        <v>0</v>
      </c>
      <c r="R3053">
        <f t="shared" si="428"/>
        <v>8814.6</v>
      </c>
      <c r="S3053">
        <f t="shared" si="429"/>
        <v>2082.2000000000007</v>
      </c>
      <c r="T3053" t="str">
        <f>_xlfn.XLOOKUP(C3053,Customers!A:A,Customers!D:D)</f>
        <v>M</v>
      </c>
      <c r="U3053" s="13">
        <f>_xlfn.XLOOKUP(C3053,Customers!A:A,Customers!E:E)</f>
        <v>33546</v>
      </c>
      <c r="V3053" t="str">
        <f>_xlfn.XLOOKUP(C3053,Customers!A:A,Customers!F:F)</f>
        <v>Ashleyview</v>
      </c>
      <c r="W3053" s="13">
        <f>_xlfn.XLOOKUP(C3053,Customers!A:A,Customers!G:G)</f>
        <v>44104</v>
      </c>
      <c r="X3053">
        <f t="shared" ca="1" si="430"/>
        <v>34</v>
      </c>
      <c r="Y3053" t="str">
        <f t="shared" ca="1" si="431"/>
        <v>26-35</v>
      </c>
    </row>
    <row r="3054" spans="1:25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  <c r="I3054">
        <f>_xlfn.XLOOKUP(D3054,Products!A:A,Products!E:E)</f>
        <v>323.92</v>
      </c>
      <c r="J3054">
        <f>_xlfn.XLOOKUP(D3054,Products!A:A,Products!F:F)</f>
        <v>242.98</v>
      </c>
      <c r="K3054" t="str">
        <f>_xlfn.XLOOKUP(D3054,Products!A:A,Products!C:C)</f>
        <v>Fashion</v>
      </c>
      <c r="L3054" t="str">
        <f>_xlfn.XLOOKUP(D3054,Products!A:A,Products!D:D)</f>
        <v>Accessories</v>
      </c>
      <c r="M3054">
        <f t="shared" si="423"/>
        <v>1295.68</v>
      </c>
      <c r="N3054">
        <f t="shared" si="424"/>
        <v>971.92</v>
      </c>
      <c r="O3054">
        <f t="shared" si="425"/>
        <v>323.7600000000001</v>
      </c>
      <c r="P3054" s="8">
        <f t="shared" si="426"/>
        <v>0.24987651271918998</v>
      </c>
      <c r="Q3054">
        <f t="shared" si="427"/>
        <v>0</v>
      </c>
      <c r="R3054">
        <f t="shared" si="428"/>
        <v>1295.68</v>
      </c>
      <c r="S3054">
        <f t="shared" si="429"/>
        <v>323.7600000000001</v>
      </c>
      <c r="T3054" t="str">
        <f>_xlfn.XLOOKUP(C3054,Customers!A:A,Customers!D:D)</f>
        <v>F</v>
      </c>
      <c r="U3054" s="13">
        <f>_xlfn.XLOOKUP(C3054,Customers!A:A,Customers!E:E)</f>
        <v>27978</v>
      </c>
      <c r="V3054" t="str">
        <f>_xlfn.XLOOKUP(C3054,Customers!A:A,Customers!F:F)</f>
        <v>Anthonystad</v>
      </c>
      <c r="W3054" s="13">
        <f>_xlfn.XLOOKUP(C3054,Customers!A:A,Customers!G:G)</f>
        <v>45697</v>
      </c>
      <c r="X3054">
        <f t="shared" ca="1" si="430"/>
        <v>49</v>
      </c>
      <c r="Y3054" t="str">
        <f t="shared" ca="1" si="431"/>
        <v>36-50</v>
      </c>
    </row>
    <row r="3055" spans="1:25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  <c r="I3055">
        <f>_xlfn.XLOOKUP(D3055,Products!A:A,Products!E:E)</f>
        <v>1272.23</v>
      </c>
      <c r="J3055">
        <f>_xlfn.XLOOKUP(D3055,Products!A:A,Products!F:F)</f>
        <v>952.65</v>
      </c>
      <c r="K3055" t="str">
        <f>_xlfn.XLOOKUP(D3055,Products!A:A,Products!C:C)</f>
        <v>Electronics</v>
      </c>
      <c r="L3055" t="str">
        <f>_xlfn.XLOOKUP(D3055,Products!A:A,Products!D:D)</f>
        <v>Smartphone</v>
      </c>
      <c r="M3055">
        <f t="shared" si="423"/>
        <v>1272.23</v>
      </c>
      <c r="N3055">
        <f t="shared" si="424"/>
        <v>952.65</v>
      </c>
      <c r="O3055">
        <f t="shared" si="425"/>
        <v>319.58000000000004</v>
      </c>
      <c r="P3055" s="8">
        <f t="shared" si="426"/>
        <v>0.2511967175746524</v>
      </c>
      <c r="Q3055">
        <f t="shared" si="427"/>
        <v>190.83449999999999</v>
      </c>
      <c r="R3055">
        <f t="shared" si="428"/>
        <v>1081.3955000000001</v>
      </c>
      <c r="S3055">
        <f t="shared" si="429"/>
        <v>128.74550000000011</v>
      </c>
      <c r="T3055" t="str">
        <f>_xlfn.XLOOKUP(C3055,Customers!A:A,Customers!D:D)</f>
        <v>F</v>
      </c>
      <c r="U3055" s="13">
        <f>_xlfn.XLOOKUP(C3055,Customers!A:A,Customers!E:E)</f>
        <v>31328</v>
      </c>
      <c r="V3055" t="str">
        <f>_xlfn.XLOOKUP(C3055,Customers!A:A,Customers!F:F)</f>
        <v>Lake Lindsay</v>
      </c>
      <c r="W3055" s="13">
        <f>_xlfn.XLOOKUP(C3055,Customers!A:A,Customers!G:G)</f>
        <v>45889</v>
      </c>
      <c r="X3055">
        <f t="shared" ca="1" si="430"/>
        <v>40</v>
      </c>
      <c r="Y3055" t="str">
        <f t="shared" ca="1" si="431"/>
        <v>36-50</v>
      </c>
    </row>
    <row r="3056" spans="1:25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  <c r="I3056">
        <f>_xlfn.XLOOKUP(D3056,Products!A:A,Products!E:E)</f>
        <v>1952.65</v>
      </c>
      <c r="J3056">
        <f>_xlfn.XLOOKUP(D3056,Products!A:A,Products!F:F)</f>
        <v>1451.27</v>
      </c>
      <c r="K3056" t="str">
        <f>_xlfn.XLOOKUP(D3056,Products!A:A,Products!C:C)</f>
        <v>Electronics</v>
      </c>
      <c r="L3056" t="str">
        <f>_xlfn.XLOOKUP(D3056,Products!A:A,Products!D:D)</f>
        <v>Television</v>
      </c>
      <c r="M3056">
        <f t="shared" si="423"/>
        <v>7810.6</v>
      </c>
      <c r="N3056">
        <f t="shared" si="424"/>
        <v>5805.08</v>
      </c>
      <c r="O3056">
        <f t="shared" si="425"/>
        <v>2005.5200000000004</v>
      </c>
      <c r="P3056" s="8">
        <f t="shared" si="426"/>
        <v>0.2567690062223133</v>
      </c>
      <c r="Q3056">
        <f t="shared" si="427"/>
        <v>1171.5899999999999</v>
      </c>
      <c r="R3056">
        <f t="shared" si="428"/>
        <v>6639.01</v>
      </c>
      <c r="S3056">
        <f t="shared" si="429"/>
        <v>833.93000000000029</v>
      </c>
      <c r="T3056" t="str">
        <f>_xlfn.XLOOKUP(C3056,Customers!A:A,Customers!D:D)</f>
        <v>F</v>
      </c>
      <c r="U3056" s="13">
        <f>_xlfn.XLOOKUP(C3056,Customers!A:A,Customers!E:E)</f>
        <v>38214</v>
      </c>
      <c r="V3056" t="str">
        <f>_xlfn.XLOOKUP(C3056,Customers!A:A,Customers!F:F)</f>
        <v>West Lisaville</v>
      </c>
      <c r="W3056" s="13">
        <f>_xlfn.XLOOKUP(C3056,Customers!A:A,Customers!G:G)</f>
        <v>45764</v>
      </c>
      <c r="X3056">
        <f t="shared" ca="1" si="430"/>
        <v>21</v>
      </c>
      <c r="Y3056" t="str">
        <f t="shared" ca="1" si="431"/>
        <v>18-25</v>
      </c>
    </row>
    <row r="3057" spans="1:25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  <c r="I3057">
        <f>_xlfn.XLOOKUP(D3057,Products!A:A,Products!E:E)</f>
        <v>428.05</v>
      </c>
      <c r="J3057">
        <f>_xlfn.XLOOKUP(D3057,Products!A:A,Products!F:F)</f>
        <v>246.07</v>
      </c>
      <c r="K3057" t="str">
        <f>_xlfn.XLOOKUP(D3057,Products!A:A,Products!C:C)</f>
        <v>Electronics</v>
      </c>
      <c r="L3057" t="str">
        <f>_xlfn.XLOOKUP(D3057,Products!A:A,Products!D:D)</f>
        <v>Laptop</v>
      </c>
      <c r="M3057">
        <f t="shared" si="423"/>
        <v>1284.1500000000001</v>
      </c>
      <c r="N3057">
        <f t="shared" si="424"/>
        <v>738.21</v>
      </c>
      <c r="O3057">
        <f t="shared" si="425"/>
        <v>545.94000000000005</v>
      </c>
      <c r="P3057" s="8">
        <f t="shared" si="426"/>
        <v>0.42513725032122418</v>
      </c>
      <c r="Q3057">
        <f t="shared" si="427"/>
        <v>128.41500000000002</v>
      </c>
      <c r="R3057">
        <f t="shared" si="428"/>
        <v>1155.7350000000001</v>
      </c>
      <c r="S3057">
        <f t="shared" si="429"/>
        <v>417.52500000000009</v>
      </c>
      <c r="T3057" t="str">
        <f>_xlfn.XLOOKUP(C3057,Customers!A:A,Customers!D:D)</f>
        <v>F</v>
      </c>
      <c r="U3057" s="13">
        <f>_xlfn.XLOOKUP(C3057,Customers!A:A,Customers!E:E)</f>
        <v>30021</v>
      </c>
      <c r="V3057" t="str">
        <f>_xlfn.XLOOKUP(C3057,Customers!A:A,Customers!F:F)</f>
        <v>Peterside</v>
      </c>
      <c r="W3057" s="13">
        <f>_xlfn.XLOOKUP(C3057,Customers!A:A,Customers!G:G)</f>
        <v>45560</v>
      </c>
      <c r="X3057">
        <f t="shared" ca="1" si="430"/>
        <v>44</v>
      </c>
      <c r="Y3057" t="str">
        <f t="shared" ca="1" si="431"/>
        <v>36-50</v>
      </c>
    </row>
    <row r="3058" spans="1:25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  <c r="I3058">
        <f>_xlfn.XLOOKUP(D3058,Products!A:A,Products!E:E)</f>
        <v>1227.24</v>
      </c>
      <c r="J3058">
        <f>_xlfn.XLOOKUP(D3058,Products!A:A,Products!F:F)</f>
        <v>977.09</v>
      </c>
      <c r="K3058" t="str">
        <f>_xlfn.XLOOKUP(D3058,Products!A:A,Products!C:C)</f>
        <v>Groceries</v>
      </c>
      <c r="L3058" t="str">
        <f>_xlfn.XLOOKUP(D3058,Products!A:A,Products!D:D)</f>
        <v>Dairy</v>
      </c>
      <c r="M3058">
        <f t="shared" si="423"/>
        <v>2454.48</v>
      </c>
      <c r="N3058">
        <f t="shared" si="424"/>
        <v>1954.18</v>
      </c>
      <c r="O3058">
        <f t="shared" si="425"/>
        <v>500.29999999999995</v>
      </c>
      <c r="P3058" s="8">
        <f t="shared" si="426"/>
        <v>0.20383136142889735</v>
      </c>
      <c r="Q3058">
        <f t="shared" si="427"/>
        <v>122.724</v>
      </c>
      <c r="R3058">
        <f t="shared" si="428"/>
        <v>2331.7559999999999</v>
      </c>
      <c r="S3058">
        <f t="shared" si="429"/>
        <v>377.57599999999979</v>
      </c>
      <c r="T3058" t="str">
        <f>_xlfn.XLOOKUP(C3058,Customers!A:A,Customers!D:D)</f>
        <v>F</v>
      </c>
      <c r="U3058" s="13">
        <f>_xlfn.XLOOKUP(C3058,Customers!A:A,Customers!E:E)</f>
        <v>23676</v>
      </c>
      <c r="V3058" t="str">
        <f>_xlfn.XLOOKUP(C3058,Customers!A:A,Customers!F:F)</f>
        <v>Joyceside</v>
      </c>
      <c r="W3058" s="13">
        <f>_xlfn.XLOOKUP(C3058,Customers!A:A,Customers!G:G)</f>
        <v>44351</v>
      </c>
      <c r="X3058">
        <f t="shared" ca="1" si="430"/>
        <v>61</v>
      </c>
      <c r="Y3058" t="str">
        <f t="shared" ca="1" si="431"/>
        <v>50+</v>
      </c>
    </row>
    <row r="3059" spans="1:25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  <c r="I3059">
        <f>_xlfn.XLOOKUP(D3059,Products!A:A,Products!E:E)</f>
        <v>1501.46</v>
      </c>
      <c r="J3059">
        <f>_xlfn.XLOOKUP(D3059,Products!A:A,Products!F:F)</f>
        <v>1167.73</v>
      </c>
      <c r="K3059" t="str">
        <f>_xlfn.XLOOKUP(D3059,Products!A:A,Products!C:C)</f>
        <v>Fashion</v>
      </c>
      <c r="L3059" t="str">
        <f>_xlfn.XLOOKUP(D3059,Products!A:A,Products!D:D)</f>
        <v>Watches</v>
      </c>
      <c r="M3059">
        <f t="shared" si="423"/>
        <v>1501.46</v>
      </c>
      <c r="N3059">
        <f t="shared" si="424"/>
        <v>1167.73</v>
      </c>
      <c r="O3059">
        <f t="shared" si="425"/>
        <v>333.73</v>
      </c>
      <c r="P3059" s="8">
        <f t="shared" si="426"/>
        <v>0.22227032355174298</v>
      </c>
      <c r="Q3059">
        <f t="shared" si="427"/>
        <v>75.073000000000008</v>
      </c>
      <c r="R3059">
        <f t="shared" si="428"/>
        <v>1426.3869999999999</v>
      </c>
      <c r="S3059">
        <f t="shared" si="429"/>
        <v>258.65699999999993</v>
      </c>
      <c r="T3059" t="str">
        <f>_xlfn.XLOOKUP(C3059,Customers!A:A,Customers!D:D)</f>
        <v>M</v>
      </c>
      <c r="U3059" s="13">
        <f>_xlfn.XLOOKUP(C3059,Customers!A:A,Customers!E:E)</f>
        <v>31058</v>
      </c>
      <c r="V3059" t="str">
        <f>_xlfn.XLOOKUP(C3059,Customers!A:A,Customers!F:F)</f>
        <v>West Jasmine</v>
      </c>
      <c r="W3059" s="13">
        <f>_xlfn.XLOOKUP(C3059,Customers!A:A,Customers!G:G)</f>
        <v>44482</v>
      </c>
      <c r="X3059">
        <f t="shared" ca="1" si="430"/>
        <v>41</v>
      </c>
      <c r="Y3059" t="str">
        <f t="shared" ca="1" si="431"/>
        <v>36-50</v>
      </c>
    </row>
    <row r="3060" spans="1:25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  <c r="I3060">
        <f>_xlfn.XLOOKUP(D3060,Products!A:A,Products!E:E)</f>
        <v>1762.92</v>
      </c>
      <c r="J3060">
        <f>_xlfn.XLOOKUP(D3060,Products!A:A,Products!F:F)</f>
        <v>1346.48</v>
      </c>
      <c r="K3060" t="str">
        <f>_xlfn.XLOOKUP(D3060,Products!A:A,Products!C:C)</f>
        <v>Electronics</v>
      </c>
      <c r="L3060" t="str">
        <f>_xlfn.XLOOKUP(D3060,Products!A:A,Products!D:D)</f>
        <v>Laptop</v>
      </c>
      <c r="M3060">
        <f t="shared" si="423"/>
        <v>5288.76</v>
      </c>
      <c r="N3060">
        <f t="shared" si="424"/>
        <v>4039.44</v>
      </c>
      <c r="O3060">
        <f t="shared" si="425"/>
        <v>1249.3200000000002</v>
      </c>
      <c r="P3060" s="8">
        <f t="shared" si="426"/>
        <v>0.23622172305039368</v>
      </c>
      <c r="Q3060">
        <f t="shared" si="427"/>
        <v>528.87600000000009</v>
      </c>
      <c r="R3060">
        <f t="shared" si="428"/>
        <v>4759.884</v>
      </c>
      <c r="S3060">
        <f t="shared" si="429"/>
        <v>720.44399999999996</v>
      </c>
      <c r="T3060" t="str">
        <f>_xlfn.XLOOKUP(C3060,Customers!A:A,Customers!D:D)</f>
        <v>M</v>
      </c>
      <c r="U3060" s="13">
        <f>_xlfn.XLOOKUP(C3060,Customers!A:A,Customers!E:E)</f>
        <v>21971</v>
      </c>
      <c r="V3060" t="str">
        <f>_xlfn.XLOOKUP(C3060,Customers!A:A,Customers!F:F)</f>
        <v>Smithburgh</v>
      </c>
      <c r="W3060" s="13">
        <f>_xlfn.XLOOKUP(C3060,Customers!A:A,Customers!G:G)</f>
        <v>45242</v>
      </c>
      <c r="X3060">
        <f t="shared" ca="1" si="430"/>
        <v>66</v>
      </c>
      <c r="Y3060" t="str">
        <f t="shared" ca="1" si="431"/>
        <v>50+</v>
      </c>
    </row>
    <row r="3061" spans="1:25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  <c r="I3061">
        <f>_xlfn.XLOOKUP(D3061,Products!A:A,Products!E:E)</f>
        <v>1095.72</v>
      </c>
      <c r="J3061">
        <f>_xlfn.XLOOKUP(D3061,Products!A:A,Products!F:F)</f>
        <v>822.2</v>
      </c>
      <c r="K3061" t="str">
        <f>_xlfn.XLOOKUP(D3061,Products!A:A,Products!C:C)</f>
        <v>Groceries</v>
      </c>
      <c r="L3061" t="str">
        <f>_xlfn.XLOOKUP(D3061,Products!A:A,Products!D:D)</f>
        <v>Snacks</v>
      </c>
      <c r="M3061">
        <f t="shared" si="423"/>
        <v>5478.6</v>
      </c>
      <c r="N3061">
        <f t="shared" si="424"/>
        <v>4111</v>
      </c>
      <c r="O3061">
        <f t="shared" si="425"/>
        <v>1367.6000000000004</v>
      </c>
      <c r="P3061" s="8">
        <f t="shared" si="426"/>
        <v>0.24962581681451471</v>
      </c>
      <c r="Q3061">
        <f t="shared" si="427"/>
        <v>821.79000000000008</v>
      </c>
      <c r="R3061">
        <f t="shared" si="428"/>
        <v>4656.8100000000004</v>
      </c>
      <c r="S3061">
        <f t="shared" si="429"/>
        <v>545.8100000000004</v>
      </c>
      <c r="T3061" t="str">
        <f>_xlfn.XLOOKUP(C3061,Customers!A:A,Customers!D:D)</f>
        <v>M</v>
      </c>
      <c r="U3061" s="13">
        <f>_xlfn.XLOOKUP(C3061,Customers!A:A,Customers!E:E)</f>
        <v>34565</v>
      </c>
      <c r="V3061" t="str">
        <f>_xlfn.XLOOKUP(C3061,Customers!A:A,Customers!F:F)</f>
        <v>East William</v>
      </c>
      <c r="W3061" s="13">
        <f>_xlfn.XLOOKUP(C3061,Customers!A:A,Customers!G:G)</f>
        <v>45608</v>
      </c>
      <c r="X3061">
        <f t="shared" ca="1" si="430"/>
        <v>31</v>
      </c>
      <c r="Y3061" t="str">
        <f t="shared" ca="1" si="431"/>
        <v>26-35</v>
      </c>
    </row>
    <row r="3062" spans="1:25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  <c r="I3062">
        <f>_xlfn.XLOOKUP(D3062,Products!A:A,Products!E:E)</f>
        <v>366.93</v>
      </c>
      <c r="J3062">
        <f>_xlfn.XLOOKUP(D3062,Products!A:A,Products!F:F)</f>
        <v>285.23</v>
      </c>
      <c r="K3062" t="str">
        <f>_xlfn.XLOOKUP(D3062,Products!A:A,Products!C:C)</f>
        <v>Fashion</v>
      </c>
      <c r="L3062" t="str">
        <f>_xlfn.XLOOKUP(D3062,Products!A:A,Products!D:D)</f>
        <v>Footwear</v>
      </c>
      <c r="M3062">
        <f t="shared" si="423"/>
        <v>733.86</v>
      </c>
      <c r="N3062">
        <f t="shared" si="424"/>
        <v>570.46</v>
      </c>
      <c r="O3062">
        <f t="shared" si="425"/>
        <v>163.39999999999998</v>
      </c>
      <c r="P3062" s="8">
        <f t="shared" si="426"/>
        <v>0.22265827269506441</v>
      </c>
      <c r="Q3062">
        <f t="shared" si="427"/>
        <v>36.693000000000005</v>
      </c>
      <c r="R3062">
        <f t="shared" si="428"/>
        <v>697.16700000000003</v>
      </c>
      <c r="S3062">
        <f t="shared" si="429"/>
        <v>126.70699999999999</v>
      </c>
      <c r="T3062" t="str">
        <f>_xlfn.XLOOKUP(C3062,Customers!A:A,Customers!D:D)</f>
        <v>F</v>
      </c>
      <c r="U3062" s="13">
        <f>_xlfn.XLOOKUP(C3062,Customers!A:A,Customers!E:E)</f>
        <v>23256</v>
      </c>
      <c r="V3062" t="str">
        <f>_xlfn.XLOOKUP(C3062,Customers!A:A,Customers!F:F)</f>
        <v>North Lisa</v>
      </c>
      <c r="W3062" s="13">
        <f>_xlfn.XLOOKUP(C3062,Customers!A:A,Customers!G:G)</f>
        <v>44258</v>
      </c>
      <c r="X3062">
        <f t="shared" ca="1" si="430"/>
        <v>62</v>
      </c>
      <c r="Y3062" t="str">
        <f t="shared" ca="1" si="431"/>
        <v>50+</v>
      </c>
    </row>
    <row r="3063" spans="1:25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  <c r="I3063">
        <f>_xlfn.XLOOKUP(D3063,Products!A:A,Products!E:E)</f>
        <v>388.26</v>
      </c>
      <c r="J3063">
        <f>_xlfn.XLOOKUP(D3063,Products!A:A,Products!F:F)</f>
        <v>199.3</v>
      </c>
      <c r="K3063" t="str">
        <f>_xlfn.XLOOKUP(D3063,Products!A:A,Products!C:C)</f>
        <v>Fashion</v>
      </c>
      <c r="L3063" t="str">
        <f>_xlfn.XLOOKUP(D3063,Products!A:A,Products!D:D)</f>
        <v>Watches</v>
      </c>
      <c r="M3063">
        <f t="shared" si="423"/>
        <v>1553.04</v>
      </c>
      <c r="N3063">
        <f t="shared" si="424"/>
        <v>797.2</v>
      </c>
      <c r="O3063">
        <f t="shared" si="425"/>
        <v>755.83999999999992</v>
      </c>
      <c r="P3063" s="8">
        <f t="shared" si="426"/>
        <v>0.48668418070365216</v>
      </c>
      <c r="Q3063">
        <f t="shared" si="427"/>
        <v>0</v>
      </c>
      <c r="R3063">
        <f t="shared" si="428"/>
        <v>1553.04</v>
      </c>
      <c r="S3063">
        <f t="shared" si="429"/>
        <v>755.83999999999992</v>
      </c>
      <c r="T3063" t="str">
        <f>_xlfn.XLOOKUP(C3063,Customers!A:A,Customers!D:D)</f>
        <v>F</v>
      </c>
      <c r="U3063" s="13">
        <f>_xlfn.XLOOKUP(C3063,Customers!A:A,Customers!E:E)</f>
        <v>37614</v>
      </c>
      <c r="V3063" t="str">
        <f>_xlfn.XLOOKUP(C3063,Customers!A:A,Customers!F:F)</f>
        <v>North Meagan</v>
      </c>
      <c r="W3063" s="13">
        <f>_xlfn.XLOOKUP(C3063,Customers!A:A,Customers!G:G)</f>
        <v>44855</v>
      </c>
      <c r="X3063">
        <f t="shared" ca="1" si="430"/>
        <v>23</v>
      </c>
      <c r="Y3063" t="str">
        <f t="shared" ca="1" si="431"/>
        <v>18-25</v>
      </c>
    </row>
    <row r="3064" spans="1:25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  <c r="I3064">
        <f>_xlfn.XLOOKUP(D3064,Products!A:A,Products!E:E)</f>
        <v>818.76</v>
      </c>
      <c r="J3064">
        <f>_xlfn.XLOOKUP(D3064,Products!A:A,Products!F:F)</f>
        <v>527.62</v>
      </c>
      <c r="K3064" t="str">
        <f>_xlfn.XLOOKUP(D3064,Products!A:A,Products!C:C)</f>
        <v>Electronics</v>
      </c>
      <c r="L3064" t="str">
        <f>_xlfn.XLOOKUP(D3064,Products!A:A,Products!D:D)</f>
        <v>Television</v>
      </c>
      <c r="M3064">
        <f t="shared" si="423"/>
        <v>818.76</v>
      </c>
      <c r="N3064">
        <f t="shared" si="424"/>
        <v>527.62</v>
      </c>
      <c r="O3064">
        <f t="shared" si="425"/>
        <v>291.14</v>
      </c>
      <c r="P3064" s="8">
        <f t="shared" si="426"/>
        <v>0.35558649665347597</v>
      </c>
      <c r="Q3064">
        <f t="shared" si="427"/>
        <v>0</v>
      </c>
      <c r="R3064">
        <f t="shared" si="428"/>
        <v>818.76</v>
      </c>
      <c r="S3064">
        <f t="shared" si="429"/>
        <v>291.14</v>
      </c>
      <c r="T3064" t="str">
        <f>_xlfn.XLOOKUP(C3064,Customers!A:A,Customers!D:D)</f>
        <v>M</v>
      </c>
      <c r="U3064" s="13">
        <f>_xlfn.XLOOKUP(C3064,Customers!A:A,Customers!E:E)</f>
        <v>27877</v>
      </c>
      <c r="V3064" t="str">
        <f>_xlfn.XLOOKUP(C3064,Customers!A:A,Customers!F:F)</f>
        <v>Murrayborough</v>
      </c>
      <c r="W3064" s="13">
        <f>_xlfn.XLOOKUP(C3064,Customers!A:A,Customers!G:G)</f>
        <v>44613</v>
      </c>
      <c r="X3064">
        <f t="shared" ca="1" si="430"/>
        <v>50</v>
      </c>
      <c r="Y3064" t="str">
        <f t="shared" ca="1" si="431"/>
        <v>36-50</v>
      </c>
    </row>
    <row r="3065" spans="1:25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  <c r="I3065">
        <f>_xlfn.XLOOKUP(D3065,Products!A:A,Products!E:E)</f>
        <v>540.94000000000005</v>
      </c>
      <c r="J3065">
        <f>_xlfn.XLOOKUP(D3065,Products!A:A,Products!F:F)</f>
        <v>398.25</v>
      </c>
      <c r="K3065" t="str">
        <f>_xlfn.XLOOKUP(D3065,Products!A:A,Products!C:C)</f>
        <v>Fashion</v>
      </c>
      <c r="L3065" t="str">
        <f>_xlfn.XLOOKUP(D3065,Products!A:A,Products!D:D)</f>
        <v>Clothing</v>
      </c>
      <c r="M3065">
        <f t="shared" si="423"/>
        <v>540.94000000000005</v>
      </c>
      <c r="N3065">
        <f t="shared" si="424"/>
        <v>398.25</v>
      </c>
      <c r="O3065">
        <f t="shared" si="425"/>
        <v>142.69000000000005</v>
      </c>
      <c r="P3065" s="8">
        <f t="shared" si="426"/>
        <v>0.26378156542315234</v>
      </c>
      <c r="Q3065">
        <f t="shared" si="427"/>
        <v>54.094000000000008</v>
      </c>
      <c r="R3065">
        <f t="shared" si="428"/>
        <v>486.84600000000006</v>
      </c>
      <c r="S3065">
        <f t="shared" si="429"/>
        <v>88.59600000000006</v>
      </c>
      <c r="T3065" t="str">
        <f>_xlfn.XLOOKUP(C3065,Customers!A:A,Customers!D:D)</f>
        <v>M</v>
      </c>
      <c r="U3065" s="13">
        <f>_xlfn.XLOOKUP(C3065,Customers!A:A,Customers!E:E)</f>
        <v>26101</v>
      </c>
      <c r="V3065" t="str">
        <f>_xlfn.XLOOKUP(C3065,Customers!A:A,Customers!F:F)</f>
        <v>Juliefurt</v>
      </c>
      <c r="W3065" s="13">
        <f>_xlfn.XLOOKUP(C3065,Customers!A:A,Customers!G:G)</f>
        <v>44841</v>
      </c>
      <c r="X3065">
        <f t="shared" ca="1" si="430"/>
        <v>55</v>
      </c>
      <c r="Y3065" t="str">
        <f t="shared" ca="1" si="431"/>
        <v>50+</v>
      </c>
    </row>
    <row r="3066" spans="1:25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  <c r="I3066">
        <f>_xlfn.XLOOKUP(D3066,Products!A:A,Products!E:E)</f>
        <v>1227.24</v>
      </c>
      <c r="J3066">
        <f>_xlfn.XLOOKUP(D3066,Products!A:A,Products!F:F)</f>
        <v>977.09</v>
      </c>
      <c r="K3066" t="str">
        <f>_xlfn.XLOOKUP(D3066,Products!A:A,Products!C:C)</f>
        <v>Groceries</v>
      </c>
      <c r="L3066" t="str">
        <f>_xlfn.XLOOKUP(D3066,Products!A:A,Products!D:D)</f>
        <v>Dairy</v>
      </c>
      <c r="M3066">
        <f t="shared" si="423"/>
        <v>4908.96</v>
      </c>
      <c r="N3066">
        <f t="shared" si="424"/>
        <v>3908.36</v>
      </c>
      <c r="O3066">
        <f t="shared" si="425"/>
        <v>1000.5999999999999</v>
      </c>
      <c r="P3066" s="8">
        <f t="shared" si="426"/>
        <v>0.20383136142889735</v>
      </c>
      <c r="Q3066">
        <f t="shared" si="427"/>
        <v>245.44800000000001</v>
      </c>
      <c r="R3066">
        <f t="shared" si="428"/>
        <v>4663.5119999999997</v>
      </c>
      <c r="S3066">
        <f t="shared" si="429"/>
        <v>755.15199999999959</v>
      </c>
      <c r="T3066" t="str">
        <f>_xlfn.XLOOKUP(C3066,Customers!A:A,Customers!D:D)</f>
        <v>M</v>
      </c>
      <c r="U3066" s="13">
        <f>_xlfn.XLOOKUP(C3066,Customers!A:A,Customers!E:E)</f>
        <v>37752</v>
      </c>
      <c r="V3066" t="str">
        <f>_xlfn.XLOOKUP(C3066,Customers!A:A,Customers!F:F)</f>
        <v>Vasquezmouth</v>
      </c>
      <c r="W3066" s="13">
        <f>_xlfn.XLOOKUP(C3066,Customers!A:A,Customers!G:G)</f>
        <v>45472</v>
      </c>
      <c r="X3066">
        <f t="shared" ca="1" si="430"/>
        <v>23</v>
      </c>
      <c r="Y3066" t="str">
        <f t="shared" ca="1" si="431"/>
        <v>18-25</v>
      </c>
    </row>
    <row r="3067" spans="1:25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  <c r="I3067">
        <f>_xlfn.XLOOKUP(D3067,Products!A:A,Products!E:E)</f>
        <v>1227.24</v>
      </c>
      <c r="J3067">
        <f>_xlfn.XLOOKUP(D3067,Products!A:A,Products!F:F)</f>
        <v>977.09</v>
      </c>
      <c r="K3067" t="str">
        <f>_xlfn.XLOOKUP(D3067,Products!A:A,Products!C:C)</f>
        <v>Groceries</v>
      </c>
      <c r="L3067" t="str">
        <f>_xlfn.XLOOKUP(D3067,Products!A:A,Products!D:D)</f>
        <v>Dairy</v>
      </c>
      <c r="M3067">
        <f t="shared" si="423"/>
        <v>4908.96</v>
      </c>
      <c r="N3067">
        <f t="shared" si="424"/>
        <v>3908.36</v>
      </c>
      <c r="O3067">
        <f t="shared" si="425"/>
        <v>1000.5999999999999</v>
      </c>
      <c r="P3067" s="8">
        <f t="shared" si="426"/>
        <v>0.20383136142889735</v>
      </c>
      <c r="Q3067">
        <f t="shared" si="427"/>
        <v>736.34399999999994</v>
      </c>
      <c r="R3067">
        <f t="shared" si="428"/>
        <v>4172.616</v>
      </c>
      <c r="S3067">
        <f t="shared" si="429"/>
        <v>264.25599999999986</v>
      </c>
      <c r="T3067" t="str">
        <f>_xlfn.XLOOKUP(C3067,Customers!A:A,Customers!D:D)</f>
        <v>F</v>
      </c>
      <c r="U3067" s="13">
        <f>_xlfn.XLOOKUP(C3067,Customers!A:A,Customers!E:E)</f>
        <v>30807</v>
      </c>
      <c r="V3067" t="str">
        <f>_xlfn.XLOOKUP(C3067,Customers!A:A,Customers!F:F)</f>
        <v>Lake Melissaborough</v>
      </c>
      <c r="W3067" s="13">
        <f>_xlfn.XLOOKUP(C3067,Customers!A:A,Customers!G:G)</f>
        <v>45889</v>
      </c>
      <c r="X3067">
        <f t="shared" ca="1" si="430"/>
        <v>42</v>
      </c>
      <c r="Y3067" t="str">
        <f t="shared" ca="1" si="431"/>
        <v>36-50</v>
      </c>
    </row>
    <row r="3068" spans="1:25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  <c r="I3068">
        <f>_xlfn.XLOOKUP(D3068,Products!A:A,Products!E:E)</f>
        <v>1079.8900000000001</v>
      </c>
      <c r="J3068">
        <f>_xlfn.XLOOKUP(D3068,Products!A:A,Products!F:F)</f>
        <v>703.83</v>
      </c>
      <c r="K3068" t="str">
        <f>_xlfn.XLOOKUP(D3068,Products!A:A,Products!C:C)</f>
        <v>Electronics</v>
      </c>
      <c r="L3068" t="str">
        <f>_xlfn.XLOOKUP(D3068,Products!A:A,Products!D:D)</f>
        <v>Smartphone</v>
      </c>
      <c r="M3068">
        <f t="shared" si="423"/>
        <v>4319.5600000000004</v>
      </c>
      <c r="N3068">
        <f t="shared" si="424"/>
        <v>2815.32</v>
      </c>
      <c r="O3068">
        <f t="shared" si="425"/>
        <v>1504.2400000000002</v>
      </c>
      <c r="P3068" s="8">
        <f t="shared" si="426"/>
        <v>0.34823917250831105</v>
      </c>
      <c r="Q3068">
        <f t="shared" si="427"/>
        <v>0</v>
      </c>
      <c r="R3068">
        <f t="shared" si="428"/>
        <v>4319.5600000000004</v>
      </c>
      <c r="S3068">
        <f t="shared" si="429"/>
        <v>1504.2400000000002</v>
      </c>
      <c r="T3068" t="str">
        <f>_xlfn.XLOOKUP(C3068,Customers!A:A,Customers!D:D)</f>
        <v>M</v>
      </c>
      <c r="U3068" s="13">
        <f>_xlfn.XLOOKUP(C3068,Customers!A:A,Customers!E:E)</f>
        <v>37990</v>
      </c>
      <c r="V3068" t="str">
        <f>_xlfn.XLOOKUP(C3068,Customers!A:A,Customers!F:F)</f>
        <v>Shepherdburgh</v>
      </c>
      <c r="W3068" s="13">
        <f>_xlfn.XLOOKUP(C3068,Customers!A:A,Customers!G:G)</f>
        <v>45538</v>
      </c>
      <c r="X3068">
        <f t="shared" ca="1" si="430"/>
        <v>22</v>
      </c>
      <c r="Y3068" t="str">
        <f t="shared" ca="1" si="431"/>
        <v>18-25</v>
      </c>
    </row>
    <row r="3069" spans="1:25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  <c r="I3069">
        <f>_xlfn.XLOOKUP(D3069,Products!A:A,Products!E:E)</f>
        <v>818.76</v>
      </c>
      <c r="J3069">
        <f>_xlfn.XLOOKUP(D3069,Products!A:A,Products!F:F)</f>
        <v>527.62</v>
      </c>
      <c r="K3069" t="str">
        <f>_xlfn.XLOOKUP(D3069,Products!A:A,Products!C:C)</f>
        <v>Electronics</v>
      </c>
      <c r="L3069" t="str">
        <f>_xlfn.XLOOKUP(D3069,Products!A:A,Products!D:D)</f>
        <v>Television</v>
      </c>
      <c r="M3069">
        <f t="shared" si="423"/>
        <v>4093.8</v>
      </c>
      <c r="N3069">
        <f t="shared" si="424"/>
        <v>2638.1</v>
      </c>
      <c r="O3069">
        <f t="shared" si="425"/>
        <v>1455.7000000000003</v>
      </c>
      <c r="P3069" s="8">
        <f t="shared" si="426"/>
        <v>0.35558649665347603</v>
      </c>
      <c r="Q3069">
        <f t="shared" si="427"/>
        <v>204.69000000000003</v>
      </c>
      <c r="R3069">
        <f t="shared" si="428"/>
        <v>3889.11</v>
      </c>
      <c r="S3069">
        <f t="shared" si="429"/>
        <v>1251.0100000000002</v>
      </c>
      <c r="T3069" t="str">
        <f>_xlfn.XLOOKUP(C3069,Customers!A:A,Customers!D:D)</f>
        <v>M</v>
      </c>
      <c r="U3069" s="13">
        <f>_xlfn.XLOOKUP(C3069,Customers!A:A,Customers!E:E)</f>
        <v>34043</v>
      </c>
      <c r="V3069" t="str">
        <f>_xlfn.XLOOKUP(C3069,Customers!A:A,Customers!F:F)</f>
        <v>Robertsborough</v>
      </c>
      <c r="W3069" s="13">
        <f>_xlfn.XLOOKUP(C3069,Customers!A:A,Customers!G:G)</f>
        <v>45866</v>
      </c>
      <c r="X3069">
        <f t="shared" ca="1" si="430"/>
        <v>33</v>
      </c>
      <c r="Y3069" t="str">
        <f t="shared" ca="1" si="431"/>
        <v>26-35</v>
      </c>
    </row>
    <row r="3070" spans="1:25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  <c r="I3070">
        <f>_xlfn.XLOOKUP(D3070,Products!A:A,Products!E:E)</f>
        <v>1858.75</v>
      </c>
      <c r="J3070">
        <f>_xlfn.XLOOKUP(D3070,Products!A:A,Products!F:F)</f>
        <v>1451.16</v>
      </c>
      <c r="K3070" t="str">
        <f>_xlfn.XLOOKUP(D3070,Products!A:A,Products!C:C)</f>
        <v>Fashion</v>
      </c>
      <c r="L3070" t="str">
        <f>_xlfn.XLOOKUP(D3070,Products!A:A,Products!D:D)</f>
        <v>Accessories</v>
      </c>
      <c r="M3070">
        <f t="shared" si="423"/>
        <v>1858.75</v>
      </c>
      <c r="N3070">
        <f t="shared" si="424"/>
        <v>1451.16</v>
      </c>
      <c r="O3070">
        <f t="shared" si="425"/>
        <v>407.58999999999992</v>
      </c>
      <c r="P3070" s="8">
        <f t="shared" si="426"/>
        <v>0.21928177538668456</v>
      </c>
      <c r="Q3070">
        <f t="shared" si="427"/>
        <v>92.9375</v>
      </c>
      <c r="R3070">
        <f t="shared" si="428"/>
        <v>1765.8125</v>
      </c>
      <c r="S3070">
        <f t="shared" si="429"/>
        <v>314.65249999999992</v>
      </c>
      <c r="T3070" t="str">
        <f>_xlfn.XLOOKUP(C3070,Customers!A:A,Customers!D:D)</f>
        <v>F</v>
      </c>
      <c r="U3070" s="13">
        <f>_xlfn.XLOOKUP(C3070,Customers!A:A,Customers!E:E)</f>
        <v>32818</v>
      </c>
      <c r="V3070" t="str">
        <f>_xlfn.XLOOKUP(C3070,Customers!A:A,Customers!F:F)</f>
        <v>Cliffordbury</v>
      </c>
      <c r="W3070" s="13">
        <f>_xlfn.XLOOKUP(C3070,Customers!A:A,Customers!G:G)</f>
        <v>44718</v>
      </c>
      <c r="X3070">
        <f t="shared" ca="1" si="430"/>
        <v>36</v>
      </c>
      <c r="Y3070" t="str">
        <f t="shared" ca="1" si="431"/>
        <v>36-50</v>
      </c>
    </row>
    <row r="3071" spans="1:25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  <c r="I3071">
        <f>_xlfn.XLOOKUP(D3071,Products!A:A,Products!E:E)</f>
        <v>540.94000000000005</v>
      </c>
      <c r="J3071">
        <f>_xlfn.XLOOKUP(D3071,Products!A:A,Products!F:F)</f>
        <v>398.25</v>
      </c>
      <c r="K3071" t="str">
        <f>_xlfn.XLOOKUP(D3071,Products!A:A,Products!C:C)</f>
        <v>Fashion</v>
      </c>
      <c r="L3071" t="str">
        <f>_xlfn.XLOOKUP(D3071,Products!A:A,Products!D:D)</f>
        <v>Clothing</v>
      </c>
      <c r="M3071">
        <f t="shared" si="423"/>
        <v>1622.8200000000002</v>
      </c>
      <c r="N3071">
        <f t="shared" si="424"/>
        <v>1194.75</v>
      </c>
      <c r="O3071">
        <f t="shared" si="425"/>
        <v>428.07000000000016</v>
      </c>
      <c r="P3071" s="8">
        <f t="shared" si="426"/>
        <v>0.26378156542315234</v>
      </c>
      <c r="Q3071">
        <f t="shared" si="427"/>
        <v>81.14100000000002</v>
      </c>
      <c r="R3071">
        <f t="shared" si="428"/>
        <v>1541.6790000000001</v>
      </c>
      <c r="S3071">
        <f t="shared" si="429"/>
        <v>346.92900000000009</v>
      </c>
      <c r="T3071" t="str">
        <f>_xlfn.XLOOKUP(C3071,Customers!A:A,Customers!D:D)</f>
        <v>M</v>
      </c>
      <c r="U3071" s="13">
        <f>_xlfn.XLOOKUP(C3071,Customers!A:A,Customers!E:E)</f>
        <v>23030</v>
      </c>
      <c r="V3071" t="str">
        <f>_xlfn.XLOOKUP(C3071,Customers!A:A,Customers!F:F)</f>
        <v>Shannontown</v>
      </c>
      <c r="W3071" s="13">
        <f>_xlfn.XLOOKUP(C3071,Customers!A:A,Customers!G:G)</f>
        <v>44957</v>
      </c>
      <c r="X3071">
        <f t="shared" ca="1" si="430"/>
        <v>63</v>
      </c>
      <c r="Y3071" t="str">
        <f t="shared" ca="1" si="431"/>
        <v>50+</v>
      </c>
    </row>
    <row r="3072" spans="1:25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  <c r="I3072">
        <f>_xlfn.XLOOKUP(D3072,Products!A:A,Products!E:E)</f>
        <v>1134.8</v>
      </c>
      <c r="J3072">
        <f>_xlfn.XLOOKUP(D3072,Products!A:A,Products!F:F)</f>
        <v>675.1</v>
      </c>
      <c r="K3072" t="str">
        <f>_xlfn.XLOOKUP(D3072,Products!A:A,Products!C:C)</f>
        <v>Fashion</v>
      </c>
      <c r="L3072" t="str">
        <f>_xlfn.XLOOKUP(D3072,Products!A:A,Products!D:D)</f>
        <v>Watches</v>
      </c>
      <c r="M3072">
        <f t="shared" si="423"/>
        <v>4539.2</v>
      </c>
      <c r="N3072">
        <f t="shared" si="424"/>
        <v>2700.4</v>
      </c>
      <c r="O3072">
        <f t="shared" si="425"/>
        <v>1838.7999999999997</v>
      </c>
      <c r="P3072" s="8">
        <f t="shared" si="426"/>
        <v>0.40509340853013742</v>
      </c>
      <c r="Q3072">
        <f t="shared" si="427"/>
        <v>0</v>
      </c>
      <c r="R3072">
        <f t="shared" si="428"/>
        <v>4539.2</v>
      </c>
      <c r="S3072">
        <f t="shared" si="429"/>
        <v>1838.7999999999997</v>
      </c>
      <c r="T3072" t="str">
        <f>_xlfn.XLOOKUP(C3072,Customers!A:A,Customers!D:D)</f>
        <v>M</v>
      </c>
      <c r="U3072" s="13">
        <f>_xlfn.XLOOKUP(C3072,Customers!A:A,Customers!E:E)</f>
        <v>25566</v>
      </c>
      <c r="V3072" t="str">
        <f>_xlfn.XLOOKUP(C3072,Customers!A:A,Customers!F:F)</f>
        <v>Morrisborough</v>
      </c>
      <c r="W3072" s="13">
        <f>_xlfn.XLOOKUP(C3072,Customers!A:A,Customers!G:G)</f>
        <v>45113</v>
      </c>
      <c r="X3072">
        <f t="shared" ca="1" si="430"/>
        <v>56</v>
      </c>
      <c r="Y3072" t="str">
        <f t="shared" ca="1" si="431"/>
        <v>50+</v>
      </c>
    </row>
    <row r="3073" spans="1:25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  <c r="I3073">
        <f>_xlfn.XLOOKUP(D3073,Products!A:A,Products!E:E)</f>
        <v>1079.8900000000001</v>
      </c>
      <c r="J3073">
        <f>_xlfn.XLOOKUP(D3073,Products!A:A,Products!F:F)</f>
        <v>703.83</v>
      </c>
      <c r="K3073" t="str">
        <f>_xlfn.XLOOKUP(D3073,Products!A:A,Products!C:C)</f>
        <v>Electronics</v>
      </c>
      <c r="L3073" t="str">
        <f>_xlfn.XLOOKUP(D3073,Products!A:A,Products!D:D)</f>
        <v>Smartphone</v>
      </c>
      <c r="M3073">
        <f t="shared" si="423"/>
        <v>1079.8900000000001</v>
      </c>
      <c r="N3073">
        <f t="shared" si="424"/>
        <v>703.83</v>
      </c>
      <c r="O3073">
        <f t="shared" si="425"/>
        <v>376.06000000000006</v>
      </c>
      <c r="P3073" s="8">
        <f t="shared" si="426"/>
        <v>0.34823917250831105</v>
      </c>
      <c r="Q3073">
        <f t="shared" si="427"/>
        <v>53.994500000000009</v>
      </c>
      <c r="R3073">
        <f t="shared" si="428"/>
        <v>1025.8955000000001</v>
      </c>
      <c r="S3073">
        <f t="shared" si="429"/>
        <v>322.06550000000004</v>
      </c>
      <c r="T3073" t="str">
        <f>_xlfn.XLOOKUP(C3073,Customers!A:A,Customers!D:D)</f>
        <v>M</v>
      </c>
      <c r="U3073" s="13">
        <f>_xlfn.XLOOKUP(C3073,Customers!A:A,Customers!E:E)</f>
        <v>37249</v>
      </c>
      <c r="V3073" t="str">
        <f>_xlfn.XLOOKUP(C3073,Customers!A:A,Customers!F:F)</f>
        <v>Jenniferbury</v>
      </c>
      <c r="W3073" s="13">
        <f>_xlfn.XLOOKUP(C3073,Customers!A:A,Customers!G:G)</f>
        <v>45832</v>
      </c>
      <c r="X3073">
        <f t="shared" ca="1" si="430"/>
        <v>24</v>
      </c>
      <c r="Y3073" t="str">
        <f t="shared" ca="1" si="431"/>
        <v>18-25</v>
      </c>
    </row>
    <row r="3074" spans="1:25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  <c r="I3074">
        <f>_xlfn.XLOOKUP(D3074,Products!A:A,Products!E:E)</f>
        <v>1044.6400000000001</v>
      </c>
      <c r="J3074">
        <f>_xlfn.XLOOKUP(D3074,Products!A:A,Products!F:F)</f>
        <v>775.07</v>
      </c>
      <c r="K3074" t="str">
        <f>_xlfn.XLOOKUP(D3074,Products!A:A,Products!C:C)</f>
        <v>Fashion</v>
      </c>
      <c r="L3074" t="str">
        <f>_xlfn.XLOOKUP(D3074,Products!A:A,Products!D:D)</f>
        <v>Footwear</v>
      </c>
      <c r="M3074">
        <f t="shared" si="423"/>
        <v>5223.2000000000007</v>
      </c>
      <c r="N3074">
        <f t="shared" si="424"/>
        <v>3875.3500000000004</v>
      </c>
      <c r="O3074">
        <f t="shared" si="425"/>
        <v>1347.8500000000004</v>
      </c>
      <c r="P3074" s="8">
        <f t="shared" si="426"/>
        <v>0.25805062030938891</v>
      </c>
      <c r="Q3074">
        <f t="shared" si="427"/>
        <v>261.16000000000003</v>
      </c>
      <c r="R3074">
        <f t="shared" si="428"/>
        <v>4962.0400000000009</v>
      </c>
      <c r="S3074">
        <f t="shared" si="429"/>
        <v>1086.6900000000005</v>
      </c>
      <c r="T3074" t="str">
        <f>_xlfn.XLOOKUP(C3074,Customers!A:A,Customers!D:D)</f>
        <v>F</v>
      </c>
      <c r="U3074" s="13">
        <f>_xlfn.XLOOKUP(C3074,Customers!A:A,Customers!E:E)</f>
        <v>20604</v>
      </c>
      <c r="V3074" t="str">
        <f>_xlfn.XLOOKUP(C3074,Customers!A:A,Customers!F:F)</f>
        <v>North Gary</v>
      </c>
      <c r="W3074" s="13">
        <f>_xlfn.XLOOKUP(C3074,Customers!A:A,Customers!G:G)</f>
        <v>45543</v>
      </c>
      <c r="X3074">
        <f t="shared" ca="1" si="430"/>
        <v>70</v>
      </c>
      <c r="Y3074" t="str">
        <f t="shared" ca="1" si="431"/>
        <v>50+</v>
      </c>
    </row>
    <row r="3075" spans="1:25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  <c r="I3075">
        <f>_xlfn.XLOOKUP(D3075,Products!A:A,Products!E:E)</f>
        <v>1396.22</v>
      </c>
      <c r="J3075">
        <f>_xlfn.XLOOKUP(D3075,Products!A:A,Products!F:F)</f>
        <v>1004.09</v>
      </c>
      <c r="K3075" t="str">
        <f>_xlfn.XLOOKUP(D3075,Products!A:A,Products!C:C)</f>
        <v>Fashion</v>
      </c>
      <c r="L3075" t="str">
        <f>_xlfn.XLOOKUP(D3075,Products!A:A,Products!D:D)</f>
        <v>Bags</v>
      </c>
      <c r="M3075">
        <f t="shared" ref="M3075:M3138" si="432">F3075*I3075</f>
        <v>6981.1</v>
      </c>
      <c r="N3075">
        <f t="shared" ref="N3075:N3138" si="433">F3075*J3075</f>
        <v>5020.45</v>
      </c>
      <c r="O3075">
        <f t="shared" ref="O3075:O3138" si="434">M3075-N3075</f>
        <v>1960.6500000000005</v>
      </c>
      <c r="P3075" s="8">
        <f t="shared" ref="P3075:P3138" si="435">O3075/M3075</f>
        <v>0.28085115526206478</v>
      </c>
      <c r="Q3075">
        <f t="shared" ref="Q3075:Q3138" si="436">M3075*G3075</f>
        <v>1047.165</v>
      </c>
      <c r="R3075">
        <f t="shared" ref="R3075:R3138" si="437">M3075-Q3075</f>
        <v>5933.9350000000004</v>
      </c>
      <c r="S3075">
        <f t="shared" ref="S3075:S3138" si="438">R3075-N3075</f>
        <v>913.48500000000058</v>
      </c>
      <c r="T3075" t="str">
        <f>_xlfn.XLOOKUP(C3075,Customers!A:A,Customers!D:D)</f>
        <v>F</v>
      </c>
      <c r="U3075" s="13">
        <f>_xlfn.XLOOKUP(C3075,Customers!A:A,Customers!E:E)</f>
        <v>32818</v>
      </c>
      <c r="V3075" t="str">
        <f>_xlfn.XLOOKUP(C3075,Customers!A:A,Customers!F:F)</f>
        <v>Cliffordbury</v>
      </c>
      <c r="W3075" s="13">
        <f>_xlfn.XLOOKUP(C3075,Customers!A:A,Customers!G:G)</f>
        <v>44718</v>
      </c>
      <c r="X3075">
        <f t="shared" ref="X3075:X3138" ca="1" si="439">DATEDIF(U3075, TODAY(),"Y")</f>
        <v>36</v>
      </c>
      <c r="Y3075" t="str">
        <f t="shared" ref="Y3075:Y3138" ca="1" si="440">IF(X3075&lt;=25,"18-25",IF(X3075&lt;=35,"26-35", IF(X3075&lt;=50,"36-50","50+")))</f>
        <v>36-50</v>
      </c>
    </row>
    <row r="3076" spans="1:25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  <c r="I3076">
        <f>_xlfn.XLOOKUP(D3076,Products!A:A,Products!E:E)</f>
        <v>1745.61</v>
      </c>
      <c r="J3076">
        <f>_xlfn.XLOOKUP(D3076,Products!A:A,Products!F:F)</f>
        <v>1322.44</v>
      </c>
      <c r="K3076" t="str">
        <f>_xlfn.XLOOKUP(D3076,Products!A:A,Products!C:C)</f>
        <v>Electronics</v>
      </c>
      <c r="L3076" t="str">
        <f>_xlfn.XLOOKUP(D3076,Products!A:A,Products!D:D)</f>
        <v>Headphones</v>
      </c>
      <c r="M3076">
        <f t="shared" si="432"/>
        <v>8728.0499999999993</v>
      </c>
      <c r="N3076">
        <f t="shared" si="433"/>
        <v>6612.2000000000007</v>
      </c>
      <c r="O3076">
        <f t="shared" si="434"/>
        <v>2115.8499999999985</v>
      </c>
      <c r="P3076" s="8">
        <f t="shared" si="435"/>
        <v>0.24241955534168558</v>
      </c>
      <c r="Q3076">
        <f t="shared" si="436"/>
        <v>872.80499999999995</v>
      </c>
      <c r="R3076">
        <f t="shared" si="437"/>
        <v>7855.244999999999</v>
      </c>
      <c r="S3076">
        <f t="shared" si="438"/>
        <v>1243.0449999999983</v>
      </c>
      <c r="T3076" t="str">
        <f>_xlfn.XLOOKUP(C3076,Customers!A:A,Customers!D:D)</f>
        <v>M</v>
      </c>
      <c r="U3076" s="13">
        <f>_xlfn.XLOOKUP(C3076,Customers!A:A,Customers!E:E)</f>
        <v>36698</v>
      </c>
      <c r="V3076" t="str">
        <f>_xlfn.XLOOKUP(C3076,Customers!A:A,Customers!F:F)</f>
        <v>Turnerberg</v>
      </c>
      <c r="W3076" s="13">
        <f>_xlfn.XLOOKUP(C3076,Customers!A:A,Customers!G:G)</f>
        <v>44462</v>
      </c>
      <c r="X3076">
        <f t="shared" ca="1" si="439"/>
        <v>26</v>
      </c>
      <c r="Y3076" t="str">
        <f t="shared" ca="1" si="440"/>
        <v>26-35</v>
      </c>
    </row>
    <row r="3077" spans="1:25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  <c r="I3077">
        <f>_xlfn.XLOOKUP(D3077,Products!A:A,Products!E:E)</f>
        <v>1501.46</v>
      </c>
      <c r="J3077">
        <f>_xlfn.XLOOKUP(D3077,Products!A:A,Products!F:F)</f>
        <v>1167.73</v>
      </c>
      <c r="K3077" t="str">
        <f>_xlfn.XLOOKUP(D3077,Products!A:A,Products!C:C)</f>
        <v>Fashion</v>
      </c>
      <c r="L3077" t="str">
        <f>_xlfn.XLOOKUP(D3077,Products!A:A,Products!D:D)</f>
        <v>Watches</v>
      </c>
      <c r="M3077">
        <f t="shared" si="432"/>
        <v>6005.84</v>
      </c>
      <c r="N3077">
        <f t="shared" si="433"/>
        <v>4670.92</v>
      </c>
      <c r="O3077">
        <f t="shared" si="434"/>
        <v>1334.92</v>
      </c>
      <c r="P3077" s="8">
        <f t="shared" si="435"/>
        <v>0.22227032355174298</v>
      </c>
      <c r="Q3077">
        <f t="shared" si="436"/>
        <v>0</v>
      </c>
      <c r="R3077">
        <f t="shared" si="437"/>
        <v>6005.84</v>
      </c>
      <c r="S3077">
        <f t="shared" si="438"/>
        <v>1334.92</v>
      </c>
      <c r="T3077" t="str">
        <f>_xlfn.XLOOKUP(C3077,Customers!A:A,Customers!D:D)</f>
        <v>M</v>
      </c>
      <c r="U3077" s="13">
        <f>_xlfn.XLOOKUP(C3077,Customers!A:A,Customers!E:E)</f>
        <v>31435</v>
      </c>
      <c r="V3077" t="str">
        <f>_xlfn.XLOOKUP(C3077,Customers!A:A,Customers!F:F)</f>
        <v>Jessicaside</v>
      </c>
      <c r="W3077" s="13">
        <f>_xlfn.XLOOKUP(C3077,Customers!A:A,Customers!G:G)</f>
        <v>44905</v>
      </c>
      <c r="X3077">
        <f t="shared" ca="1" si="439"/>
        <v>40</v>
      </c>
      <c r="Y3077" t="str">
        <f t="shared" ca="1" si="440"/>
        <v>36-50</v>
      </c>
    </row>
    <row r="3078" spans="1:25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  <c r="I3078">
        <f>_xlfn.XLOOKUP(D3078,Products!A:A,Products!E:E)</f>
        <v>1246.1099999999999</v>
      </c>
      <c r="J3078">
        <f>_xlfn.XLOOKUP(D3078,Products!A:A,Products!F:F)</f>
        <v>833.52</v>
      </c>
      <c r="K3078" t="str">
        <f>_xlfn.XLOOKUP(D3078,Products!A:A,Products!C:C)</f>
        <v>Electronics</v>
      </c>
      <c r="L3078" t="str">
        <f>_xlfn.XLOOKUP(D3078,Products!A:A,Products!D:D)</f>
        <v>Headphones</v>
      </c>
      <c r="M3078">
        <f t="shared" si="432"/>
        <v>1246.1099999999999</v>
      </c>
      <c r="N3078">
        <f t="shared" si="433"/>
        <v>833.52</v>
      </c>
      <c r="O3078">
        <f t="shared" si="434"/>
        <v>412.58999999999992</v>
      </c>
      <c r="P3078" s="8">
        <f t="shared" si="435"/>
        <v>0.33110239063967062</v>
      </c>
      <c r="Q3078">
        <f t="shared" si="436"/>
        <v>62.305499999999995</v>
      </c>
      <c r="R3078">
        <f t="shared" si="437"/>
        <v>1183.8045</v>
      </c>
      <c r="S3078">
        <f t="shared" si="438"/>
        <v>350.28449999999998</v>
      </c>
      <c r="T3078" t="str">
        <f>_xlfn.XLOOKUP(C3078,Customers!A:A,Customers!D:D)</f>
        <v>F</v>
      </c>
      <c r="U3078" s="13">
        <f>_xlfn.XLOOKUP(C3078,Customers!A:A,Customers!E:E)</f>
        <v>30021</v>
      </c>
      <c r="V3078" t="str">
        <f>_xlfn.XLOOKUP(C3078,Customers!A:A,Customers!F:F)</f>
        <v>Peterside</v>
      </c>
      <c r="W3078" s="13">
        <f>_xlfn.XLOOKUP(C3078,Customers!A:A,Customers!G:G)</f>
        <v>45560</v>
      </c>
      <c r="X3078">
        <f t="shared" ca="1" si="439"/>
        <v>44</v>
      </c>
      <c r="Y3078" t="str">
        <f t="shared" ca="1" si="440"/>
        <v>36-50</v>
      </c>
    </row>
    <row r="3079" spans="1:25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  <c r="I3079">
        <f>_xlfn.XLOOKUP(D3079,Products!A:A,Products!E:E)</f>
        <v>1485.05</v>
      </c>
      <c r="J3079">
        <f>_xlfn.XLOOKUP(D3079,Products!A:A,Products!F:F)</f>
        <v>988.31</v>
      </c>
      <c r="K3079" t="str">
        <f>_xlfn.XLOOKUP(D3079,Products!A:A,Products!C:C)</f>
        <v>Fashion</v>
      </c>
      <c r="L3079" t="str">
        <f>_xlfn.XLOOKUP(D3079,Products!A:A,Products!D:D)</f>
        <v>Clothing</v>
      </c>
      <c r="M3079">
        <f t="shared" si="432"/>
        <v>5940.2</v>
      </c>
      <c r="N3079">
        <f t="shared" si="433"/>
        <v>3953.24</v>
      </c>
      <c r="O3079">
        <f t="shared" si="434"/>
        <v>1986.96</v>
      </c>
      <c r="P3079" s="8">
        <f t="shared" si="435"/>
        <v>0.33449378808794317</v>
      </c>
      <c r="Q3079">
        <f t="shared" si="436"/>
        <v>594.02</v>
      </c>
      <c r="R3079">
        <f t="shared" si="437"/>
        <v>5346.18</v>
      </c>
      <c r="S3079">
        <f t="shared" si="438"/>
        <v>1392.9400000000005</v>
      </c>
      <c r="T3079" t="str">
        <f>_xlfn.XLOOKUP(C3079,Customers!A:A,Customers!D:D)</f>
        <v>M</v>
      </c>
      <c r="U3079" s="13">
        <f>_xlfn.XLOOKUP(C3079,Customers!A:A,Customers!E:E)</f>
        <v>30183</v>
      </c>
      <c r="V3079" t="str">
        <f>_xlfn.XLOOKUP(C3079,Customers!A:A,Customers!F:F)</f>
        <v>Seanville</v>
      </c>
      <c r="W3079" s="13">
        <f>_xlfn.XLOOKUP(C3079,Customers!A:A,Customers!G:G)</f>
        <v>44184</v>
      </c>
      <c r="X3079">
        <f t="shared" ca="1" si="439"/>
        <v>43</v>
      </c>
      <c r="Y3079" t="str">
        <f t="shared" ca="1" si="440"/>
        <v>36-50</v>
      </c>
    </row>
    <row r="3080" spans="1:25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  <c r="I3080">
        <f>_xlfn.XLOOKUP(D3080,Products!A:A,Products!E:E)</f>
        <v>1635.01</v>
      </c>
      <c r="J3080">
        <f>_xlfn.XLOOKUP(D3080,Products!A:A,Products!F:F)</f>
        <v>1043.29</v>
      </c>
      <c r="K3080" t="str">
        <f>_xlfn.XLOOKUP(D3080,Products!A:A,Products!C:C)</f>
        <v>Electronics</v>
      </c>
      <c r="L3080" t="str">
        <f>_xlfn.XLOOKUP(D3080,Products!A:A,Products!D:D)</f>
        <v>Television</v>
      </c>
      <c r="M3080">
        <f t="shared" si="432"/>
        <v>4905.03</v>
      </c>
      <c r="N3080">
        <f t="shared" si="433"/>
        <v>3129.87</v>
      </c>
      <c r="O3080">
        <f t="shared" si="434"/>
        <v>1775.1599999999999</v>
      </c>
      <c r="P3080" s="8">
        <f t="shared" si="435"/>
        <v>0.36190604338811383</v>
      </c>
      <c r="Q3080">
        <f t="shared" si="436"/>
        <v>490.50299999999999</v>
      </c>
      <c r="R3080">
        <f t="shared" si="437"/>
        <v>4414.527</v>
      </c>
      <c r="S3080">
        <f t="shared" si="438"/>
        <v>1284.6570000000002</v>
      </c>
      <c r="T3080" t="str">
        <f>_xlfn.XLOOKUP(C3080,Customers!A:A,Customers!D:D)</f>
        <v>F</v>
      </c>
      <c r="U3080" s="13">
        <f>_xlfn.XLOOKUP(C3080,Customers!A:A,Customers!E:E)</f>
        <v>32848</v>
      </c>
      <c r="V3080" t="str">
        <f>_xlfn.XLOOKUP(C3080,Customers!A:A,Customers!F:F)</f>
        <v>Wilsonland</v>
      </c>
      <c r="W3080" s="13">
        <f>_xlfn.XLOOKUP(C3080,Customers!A:A,Customers!G:G)</f>
        <v>44709</v>
      </c>
      <c r="X3080">
        <f t="shared" ca="1" si="439"/>
        <v>36</v>
      </c>
      <c r="Y3080" t="str">
        <f t="shared" ca="1" si="440"/>
        <v>36-50</v>
      </c>
    </row>
    <row r="3081" spans="1:25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  <c r="I3081">
        <f>_xlfn.XLOOKUP(D3081,Products!A:A,Products!E:E)</f>
        <v>1562.43</v>
      </c>
      <c r="J3081">
        <f>_xlfn.XLOOKUP(D3081,Products!A:A,Products!F:F)</f>
        <v>1195.6300000000001</v>
      </c>
      <c r="K3081" t="str">
        <f>_xlfn.XLOOKUP(D3081,Products!A:A,Products!C:C)</f>
        <v>Electronics</v>
      </c>
      <c r="L3081" t="str">
        <f>_xlfn.XLOOKUP(D3081,Products!A:A,Products!D:D)</f>
        <v>Laptop</v>
      </c>
      <c r="M3081">
        <f t="shared" si="432"/>
        <v>6249.72</v>
      </c>
      <c r="N3081">
        <f t="shared" si="433"/>
        <v>4782.5200000000004</v>
      </c>
      <c r="O3081">
        <f t="shared" si="434"/>
        <v>1467.1999999999998</v>
      </c>
      <c r="P3081" s="8">
        <f t="shared" si="435"/>
        <v>0.23476251736077772</v>
      </c>
      <c r="Q3081">
        <f t="shared" si="436"/>
        <v>937.45799999999997</v>
      </c>
      <c r="R3081">
        <f t="shared" si="437"/>
        <v>5312.2620000000006</v>
      </c>
      <c r="S3081">
        <f t="shared" si="438"/>
        <v>529.74200000000019</v>
      </c>
      <c r="T3081" t="str">
        <f>_xlfn.XLOOKUP(C3081,Customers!A:A,Customers!D:D)</f>
        <v>M</v>
      </c>
      <c r="U3081" s="13">
        <f>_xlfn.XLOOKUP(C3081,Customers!A:A,Customers!E:E)</f>
        <v>24531</v>
      </c>
      <c r="V3081" t="str">
        <f>_xlfn.XLOOKUP(C3081,Customers!A:A,Customers!F:F)</f>
        <v>Sarahhaven</v>
      </c>
      <c r="W3081" s="13">
        <f>_xlfn.XLOOKUP(C3081,Customers!A:A,Customers!G:G)</f>
        <v>44480</v>
      </c>
      <c r="X3081">
        <f t="shared" ca="1" si="439"/>
        <v>59</v>
      </c>
      <c r="Y3081" t="str">
        <f t="shared" ca="1" si="440"/>
        <v>50+</v>
      </c>
    </row>
    <row r="3082" spans="1:25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  <c r="I3082">
        <f>_xlfn.XLOOKUP(D3082,Products!A:A,Products!E:E)</f>
        <v>323.92</v>
      </c>
      <c r="J3082">
        <f>_xlfn.XLOOKUP(D3082,Products!A:A,Products!F:F)</f>
        <v>242.98</v>
      </c>
      <c r="K3082" t="str">
        <f>_xlfn.XLOOKUP(D3082,Products!A:A,Products!C:C)</f>
        <v>Fashion</v>
      </c>
      <c r="L3082" t="str">
        <f>_xlfn.XLOOKUP(D3082,Products!A:A,Products!D:D)</f>
        <v>Accessories</v>
      </c>
      <c r="M3082">
        <f t="shared" si="432"/>
        <v>323.92</v>
      </c>
      <c r="N3082">
        <f t="shared" si="433"/>
        <v>242.98</v>
      </c>
      <c r="O3082">
        <f t="shared" si="434"/>
        <v>80.940000000000026</v>
      </c>
      <c r="P3082" s="8">
        <f t="shared" si="435"/>
        <v>0.24987651271918998</v>
      </c>
      <c r="Q3082">
        <f t="shared" si="436"/>
        <v>48.588000000000001</v>
      </c>
      <c r="R3082">
        <f t="shared" si="437"/>
        <v>275.33199999999999</v>
      </c>
      <c r="S3082">
        <f t="shared" si="438"/>
        <v>32.352000000000004</v>
      </c>
      <c r="T3082" t="str">
        <f>_xlfn.XLOOKUP(C3082,Customers!A:A,Customers!D:D)</f>
        <v>M</v>
      </c>
      <c r="U3082" s="13">
        <f>_xlfn.XLOOKUP(C3082,Customers!A:A,Customers!E:E)</f>
        <v>24531</v>
      </c>
      <c r="V3082" t="str">
        <f>_xlfn.XLOOKUP(C3082,Customers!A:A,Customers!F:F)</f>
        <v>Sarahhaven</v>
      </c>
      <c r="W3082" s="13">
        <f>_xlfn.XLOOKUP(C3082,Customers!A:A,Customers!G:G)</f>
        <v>44480</v>
      </c>
      <c r="X3082">
        <f t="shared" ca="1" si="439"/>
        <v>59</v>
      </c>
      <c r="Y3082" t="str">
        <f t="shared" ca="1" si="440"/>
        <v>50+</v>
      </c>
    </row>
    <row r="3083" spans="1:25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  <c r="I3083">
        <f>_xlfn.XLOOKUP(D3083,Products!A:A,Products!E:E)</f>
        <v>1879.08</v>
      </c>
      <c r="J3083">
        <f>_xlfn.XLOOKUP(D3083,Products!A:A,Products!F:F)</f>
        <v>1004.56</v>
      </c>
      <c r="K3083" t="str">
        <f>_xlfn.XLOOKUP(D3083,Products!A:A,Products!C:C)</f>
        <v>Groceries</v>
      </c>
      <c r="L3083" t="str">
        <f>_xlfn.XLOOKUP(D3083,Products!A:A,Products!D:D)</f>
        <v>Dairy</v>
      </c>
      <c r="M3083">
        <f t="shared" si="432"/>
        <v>9395.4</v>
      </c>
      <c r="N3083">
        <f t="shared" si="433"/>
        <v>5022.7999999999993</v>
      </c>
      <c r="O3083">
        <f t="shared" si="434"/>
        <v>4372.6000000000004</v>
      </c>
      <c r="P3083" s="8">
        <f t="shared" si="435"/>
        <v>0.46539796070417444</v>
      </c>
      <c r="Q3083">
        <f t="shared" si="436"/>
        <v>0</v>
      </c>
      <c r="R3083">
        <f t="shared" si="437"/>
        <v>9395.4</v>
      </c>
      <c r="S3083">
        <f t="shared" si="438"/>
        <v>4372.6000000000004</v>
      </c>
      <c r="T3083" t="str">
        <f>_xlfn.XLOOKUP(C3083,Customers!A:A,Customers!D:D)</f>
        <v>M</v>
      </c>
      <c r="U3083" s="13">
        <f>_xlfn.XLOOKUP(C3083,Customers!A:A,Customers!E:E)</f>
        <v>30899</v>
      </c>
      <c r="V3083" t="str">
        <f>_xlfn.XLOOKUP(C3083,Customers!A:A,Customers!F:F)</f>
        <v>Amandachester</v>
      </c>
      <c r="W3083" s="13">
        <f>_xlfn.XLOOKUP(C3083,Customers!A:A,Customers!G:G)</f>
        <v>45421</v>
      </c>
      <c r="X3083">
        <f t="shared" ca="1" si="439"/>
        <v>41</v>
      </c>
      <c r="Y3083" t="str">
        <f t="shared" ca="1" si="440"/>
        <v>36-50</v>
      </c>
    </row>
    <row r="3084" spans="1:25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  <c r="I3084">
        <f>_xlfn.XLOOKUP(D3084,Products!A:A,Products!E:E)</f>
        <v>453.62</v>
      </c>
      <c r="J3084">
        <f>_xlfn.XLOOKUP(D3084,Products!A:A,Products!F:F)</f>
        <v>316.63</v>
      </c>
      <c r="K3084" t="str">
        <f>_xlfn.XLOOKUP(D3084,Products!A:A,Products!C:C)</f>
        <v>Fashion</v>
      </c>
      <c r="L3084" t="str">
        <f>_xlfn.XLOOKUP(D3084,Products!A:A,Products!D:D)</f>
        <v>Clothing</v>
      </c>
      <c r="M3084">
        <f t="shared" si="432"/>
        <v>1360.8600000000001</v>
      </c>
      <c r="N3084">
        <f t="shared" si="433"/>
        <v>949.89</v>
      </c>
      <c r="O3084">
        <f t="shared" si="434"/>
        <v>410.97000000000014</v>
      </c>
      <c r="P3084" s="8">
        <f t="shared" si="435"/>
        <v>0.30199285745778415</v>
      </c>
      <c r="Q3084">
        <f t="shared" si="436"/>
        <v>136.08600000000001</v>
      </c>
      <c r="R3084">
        <f t="shared" si="437"/>
        <v>1224.7740000000001</v>
      </c>
      <c r="S3084">
        <f t="shared" si="438"/>
        <v>274.88400000000013</v>
      </c>
      <c r="T3084" t="str">
        <f>_xlfn.XLOOKUP(C3084,Customers!A:A,Customers!D:D)</f>
        <v>M</v>
      </c>
      <c r="U3084" s="13">
        <f>_xlfn.XLOOKUP(C3084,Customers!A:A,Customers!E:E)</f>
        <v>36768</v>
      </c>
      <c r="V3084" t="str">
        <f>_xlfn.XLOOKUP(C3084,Customers!A:A,Customers!F:F)</f>
        <v>Ellisside</v>
      </c>
      <c r="W3084" s="13">
        <f>_xlfn.XLOOKUP(C3084,Customers!A:A,Customers!G:G)</f>
        <v>44715</v>
      </c>
      <c r="X3084">
        <f t="shared" ca="1" si="439"/>
        <v>25</v>
      </c>
      <c r="Y3084" t="str">
        <f t="shared" ca="1" si="440"/>
        <v>18-25</v>
      </c>
    </row>
    <row r="3085" spans="1:25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  <c r="I3085">
        <f>_xlfn.XLOOKUP(D3085,Products!A:A,Products!E:E)</f>
        <v>1095.72</v>
      </c>
      <c r="J3085">
        <f>_xlfn.XLOOKUP(D3085,Products!A:A,Products!F:F)</f>
        <v>822.2</v>
      </c>
      <c r="K3085" t="str">
        <f>_xlfn.XLOOKUP(D3085,Products!A:A,Products!C:C)</f>
        <v>Groceries</v>
      </c>
      <c r="L3085" t="str">
        <f>_xlfn.XLOOKUP(D3085,Products!A:A,Products!D:D)</f>
        <v>Snacks</v>
      </c>
      <c r="M3085">
        <f t="shared" si="432"/>
        <v>2191.44</v>
      </c>
      <c r="N3085">
        <f t="shared" si="433"/>
        <v>1644.4</v>
      </c>
      <c r="O3085">
        <f t="shared" si="434"/>
        <v>547.04</v>
      </c>
      <c r="P3085" s="8">
        <f t="shared" si="435"/>
        <v>0.24962581681451462</v>
      </c>
      <c r="Q3085">
        <f t="shared" si="436"/>
        <v>109.572</v>
      </c>
      <c r="R3085">
        <f t="shared" si="437"/>
        <v>2081.8679999999999</v>
      </c>
      <c r="S3085">
        <f t="shared" si="438"/>
        <v>437.46799999999985</v>
      </c>
      <c r="T3085" t="str">
        <f>_xlfn.XLOOKUP(C3085,Customers!A:A,Customers!D:D)</f>
        <v>F</v>
      </c>
      <c r="U3085" s="13">
        <f>_xlfn.XLOOKUP(C3085,Customers!A:A,Customers!E:E)</f>
        <v>32344</v>
      </c>
      <c r="V3085" t="str">
        <f>_xlfn.XLOOKUP(C3085,Customers!A:A,Customers!F:F)</f>
        <v>South Christinabury</v>
      </c>
      <c r="W3085" s="13">
        <f>_xlfn.XLOOKUP(C3085,Customers!A:A,Customers!G:G)</f>
        <v>44826</v>
      </c>
      <c r="X3085">
        <f t="shared" ca="1" si="439"/>
        <v>37</v>
      </c>
      <c r="Y3085" t="str">
        <f t="shared" ca="1" si="440"/>
        <v>36-50</v>
      </c>
    </row>
    <row r="3086" spans="1:25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  <c r="I3086">
        <f>_xlfn.XLOOKUP(D3086,Products!A:A,Products!E:E)</f>
        <v>1952.65</v>
      </c>
      <c r="J3086">
        <f>_xlfn.XLOOKUP(D3086,Products!A:A,Products!F:F)</f>
        <v>1451.27</v>
      </c>
      <c r="K3086" t="str">
        <f>_xlfn.XLOOKUP(D3086,Products!A:A,Products!C:C)</f>
        <v>Electronics</v>
      </c>
      <c r="L3086" t="str">
        <f>_xlfn.XLOOKUP(D3086,Products!A:A,Products!D:D)</f>
        <v>Television</v>
      </c>
      <c r="M3086">
        <f t="shared" si="432"/>
        <v>5857.9500000000007</v>
      </c>
      <c r="N3086">
        <f t="shared" si="433"/>
        <v>4353.8099999999995</v>
      </c>
      <c r="O3086">
        <f t="shared" si="434"/>
        <v>1504.1400000000012</v>
      </c>
      <c r="P3086" s="8">
        <f t="shared" si="435"/>
        <v>0.25676900622231347</v>
      </c>
      <c r="Q3086">
        <f t="shared" si="436"/>
        <v>878.69250000000011</v>
      </c>
      <c r="R3086">
        <f t="shared" si="437"/>
        <v>4979.2575000000006</v>
      </c>
      <c r="S3086">
        <f t="shared" si="438"/>
        <v>625.44750000000113</v>
      </c>
      <c r="T3086" t="str">
        <f>_xlfn.XLOOKUP(C3086,Customers!A:A,Customers!D:D)</f>
        <v>F</v>
      </c>
      <c r="U3086" s="13">
        <f>_xlfn.XLOOKUP(C3086,Customers!A:A,Customers!E:E)</f>
        <v>29021</v>
      </c>
      <c r="V3086" t="str">
        <f>_xlfn.XLOOKUP(C3086,Customers!A:A,Customers!F:F)</f>
        <v>North Bradleyfurt</v>
      </c>
      <c r="W3086" s="13">
        <f>_xlfn.XLOOKUP(C3086,Customers!A:A,Customers!G:G)</f>
        <v>45479</v>
      </c>
      <c r="X3086">
        <f t="shared" ca="1" si="439"/>
        <v>47</v>
      </c>
      <c r="Y3086" t="str">
        <f t="shared" ca="1" si="440"/>
        <v>36-50</v>
      </c>
    </row>
    <row r="3087" spans="1:25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  <c r="I3087">
        <f>_xlfn.XLOOKUP(D3087,Products!A:A,Products!E:E)</f>
        <v>1474.12</v>
      </c>
      <c r="J3087">
        <f>_xlfn.XLOOKUP(D3087,Products!A:A,Products!F:F)</f>
        <v>764.02</v>
      </c>
      <c r="K3087" t="str">
        <f>_xlfn.XLOOKUP(D3087,Products!A:A,Products!C:C)</f>
        <v>Electronics</v>
      </c>
      <c r="L3087" t="str">
        <f>_xlfn.XLOOKUP(D3087,Products!A:A,Products!D:D)</f>
        <v>Camera</v>
      </c>
      <c r="M3087">
        <f t="shared" si="432"/>
        <v>5896.48</v>
      </c>
      <c r="N3087">
        <f t="shared" si="433"/>
        <v>3056.08</v>
      </c>
      <c r="O3087">
        <f t="shared" si="434"/>
        <v>2840.3999999999996</v>
      </c>
      <c r="P3087" s="8">
        <f t="shared" si="435"/>
        <v>0.48171112256804055</v>
      </c>
      <c r="Q3087">
        <f t="shared" si="436"/>
        <v>294.82400000000001</v>
      </c>
      <c r="R3087">
        <f t="shared" si="437"/>
        <v>5601.6559999999999</v>
      </c>
      <c r="S3087">
        <f t="shared" si="438"/>
        <v>2545.576</v>
      </c>
      <c r="T3087" t="str">
        <f>_xlfn.XLOOKUP(C3087,Customers!A:A,Customers!D:D)</f>
        <v>F</v>
      </c>
      <c r="U3087" s="13">
        <f>_xlfn.XLOOKUP(C3087,Customers!A:A,Customers!E:E)</f>
        <v>29746</v>
      </c>
      <c r="V3087" t="str">
        <f>_xlfn.XLOOKUP(C3087,Customers!A:A,Customers!F:F)</f>
        <v>New Julia</v>
      </c>
      <c r="W3087" s="13">
        <f>_xlfn.XLOOKUP(C3087,Customers!A:A,Customers!G:G)</f>
        <v>45456</v>
      </c>
      <c r="X3087">
        <f t="shared" ca="1" si="439"/>
        <v>45</v>
      </c>
      <c r="Y3087" t="str">
        <f t="shared" ca="1" si="440"/>
        <v>36-50</v>
      </c>
    </row>
    <row r="3088" spans="1:25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  <c r="I3088">
        <f>_xlfn.XLOOKUP(D3088,Products!A:A,Products!E:E)</f>
        <v>564.41999999999996</v>
      </c>
      <c r="J3088">
        <f>_xlfn.XLOOKUP(D3088,Products!A:A,Products!F:F)</f>
        <v>293.95999999999998</v>
      </c>
      <c r="K3088" t="str">
        <f>_xlfn.XLOOKUP(D3088,Products!A:A,Products!C:C)</f>
        <v>Fashion</v>
      </c>
      <c r="L3088" t="str">
        <f>_xlfn.XLOOKUP(D3088,Products!A:A,Products!D:D)</f>
        <v>Accessories</v>
      </c>
      <c r="M3088">
        <f t="shared" si="432"/>
        <v>1128.8399999999999</v>
      </c>
      <c r="N3088">
        <f t="shared" si="433"/>
        <v>587.91999999999996</v>
      </c>
      <c r="O3088">
        <f t="shared" si="434"/>
        <v>540.91999999999996</v>
      </c>
      <c r="P3088" s="8">
        <f t="shared" si="435"/>
        <v>0.47918216930654478</v>
      </c>
      <c r="Q3088">
        <f t="shared" si="436"/>
        <v>112.884</v>
      </c>
      <c r="R3088">
        <f t="shared" si="437"/>
        <v>1015.9559999999999</v>
      </c>
      <c r="S3088">
        <f t="shared" si="438"/>
        <v>428.03599999999994</v>
      </c>
      <c r="T3088" t="str">
        <f>_xlfn.XLOOKUP(C3088,Customers!A:A,Customers!D:D)</f>
        <v>M</v>
      </c>
      <c r="U3088" s="13">
        <f>_xlfn.XLOOKUP(C3088,Customers!A:A,Customers!E:E)</f>
        <v>31435</v>
      </c>
      <c r="V3088" t="str">
        <f>_xlfn.XLOOKUP(C3088,Customers!A:A,Customers!F:F)</f>
        <v>Jessicaside</v>
      </c>
      <c r="W3088" s="13">
        <f>_xlfn.XLOOKUP(C3088,Customers!A:A,Customers!G:G)</f>
        <v>44905</v>
      </c>
      <c r="X3088">
        <f t="shared" ca="1" si="439"/>
        <v>40</v>
      </c>
      <c r="Y3088" t="str">
        <f t="shared" ca="1" si="440"/>
        <v>36-50</v>
      </c>
    </row>
    <row r="3089" spans="1:25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  <c r="I3089">
        <f>_xlfn.XLOOKUP(D3089,Products!A:A,Products!E:E)</f>
        <v>540.94000000000005</v>
      </c>
      <c r="J3089">
        <f>_xlfn.XLOOKUP(D3089,Products!A:A,Products!F:F)</f>
        <v>398.25</v>
      </c>
      <c r="K3089" t="str">
        <f>_xlfn.XLOOKUP(D3089,Products!A:A,Products!C:C)</f>
        <v>Fashion</v>
      </c>
      <c r="L3089" t="str">
        <f>_xlfn.XLOOKUP(D3089,Products!A:A,Products!D:D)</f>
        <v>Clothing</v>
      </c>
      <c r="M3089">
        <f t="shared" si="432"/>
        <v>2704.7000000000003</v>
      </c>
      <c r="N3089">
        <f t="shared" si="433"/>
        <v>1991.25</v>
      </c>
      <c r="O3089">
        <f t="shared" si="434"/>
        <v>713.45000000000027</v>
      </c>
      <c r="P3089" s="8">
        <f t="shared" si="435"/>
        <v>0.26378156542315234</v>
      </c>
      <c r="Q3089">
        <f t="shared" si="436"/>
        <v>135.23500000000001</v>
      </c>
      <c r="R3089">
        <f t="shared" si="437"/>
        <v>2569.4650000000001</v>
      </c>
      <c r="S3089">
        <f t="shared" si="438"/>
        <v>578.21500000000015</v>
      </c>
      <c r="T3089" t="str">
        <f>_xlfn.XLOOKUP(C3089,Customers!A:A,Customers!D:D)</f>
        <v>F</v>
      </c>
      <c r="U3089" s="13">
        <f>_xlfn.XLOOKUP(C3089,Customers!A:A,Customers!E:E)</f>
        <v>35905</v>
      </c>
      <c r="V3089" t="str">
        <f>_xlfn.XLOOKUP(C3089,Customers!A:A,Customers!F:F)</f>
        <v>Lake Michaelshire</v>
      </c>
      <c r="W3089" s="13">
        <f>_xlfn.XLOOKUP(C3089,Customers!A:A,Customers!G:G)</f>
        <v>45389</v>
      </c>
      <c r="X3089">
        <f t="shared" ca="1" si="439"/>
        <v>28</v>
      </c>
      <c r="Y3089" t="str">
        <f t="shared" ca="1" si="440"/>
        <v>26-35</v>
      </c>
    </row>
    <row r="3090" spans="1:25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  <c r="I3090">
        <f>_xlfn.XLOOKUP(D3090,Products!A:A,Products!E:E)</f>
        <v>1015.76</v>
      </c>
      <c r="J3090">
        <f>_xlfn.XLOOKUP(D3090,Products!A:A,Products!F:F)</f>
        <v>584.4</v>
      </c>
      <c r="K3090" t="str">
        <f>_xlfn.XLOOKUP(D3090,Products!A:A,Products!C:C)</f>
        <v>Groceries</v>
      </c>
      <c r="L3090" t="str">
        <f>_xlfn.XLOOKUP(D3090,Products!A:A,Products!D:D)</f>
        <v>Dairy</v>
      </c>
      <c r="M3090">
        <f t="shared" si="432"/>
        <v>2031.52</v>
      </c>
      <c r="N3090">
        <f t="shared" si="433"/>
        <v>1168.8</v>
      </c>
      <c r="O3090">
        <f t="shared" si="434"/>
        <v>862.72</v>
      </c>
      <c r="P3090" s="8">
        <f t="shared" si="435"/>
        <v>0.42466724423092073</v>
      </c>
      <c r="Q3090">
        <f t="shared" si="436"/>
        <v>101.57600000000001</v>
      </c>
      <c r="R3090">
        <f t="shared" si="437"/>
        <v>1929.944</v>
      </c>
      <c r="S3090">
        <f t="shared" si="438"/>
        <v>761.14400000000001</v>
      </c>
      <c r="T3090" t="str">
        <f>_xlfn.XLOOKUP(C3090,Customers!A:A,Customers!D:D)</f>
        <v>F</v>
      </c>
      <c r="U3090" s="13">
        <f>_xlfn.XLOOKUP(C3090,Customers!A:A,Customers!E:E)</f>
        <v>22041</v>
      </c>
      <c r="V3090" t="str">
        <f>_xlfn.XLOOKUP(C3090,Customers!A:A,Customers!F:F)</f>
        <v>West Wandaland</v>
      </c>
      <c r="W3090" s="13">
        <f>_xlfn.XLOOKUP(C3090,Customers!A:A,Customers!G:G)</f>
        <v>45329</v>
      </c>
      <c r="X3090">
        <f t="shared" ca="1" si="439"/>
        <v>66</v>
      </c>
      <c r="Y3090" t="str">
        <f t="shared" ca="1" si="440"/>
        <v>50+</v>
      </c>
    </row>
    <row r="3091" spans="1:25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  <c r="I3091">
        <f>_xlfn.XLOOKUP(D3091,Products!A:A,Products!E:E)</f>
        <v>1079.8900000000001</v>
      </c>
      <c r="J3091">
        <f>_xlfn.XLOOKUP(D3091,Products!A:A,Products!F:F)</f>
        <v>703.83</v>
      </c>
      <c r="K3091" t="str">
        <f>_xlfn.XLOOKUP(D3091,Products!A:A,Products!C:C)</f>
        <v>Electronics</v>
      </c>
      <c r="L3091" t="str">
        <f>_xlfn.XLOOKUP(D3091,Products!A:A,Products!D:D)</f>
        <v>Smartphone</v>
      </c>
      <c r="M3091">
        <f t="shared" si="432"/>
        <v>3239.67</v>
      </c>
      <c r="N3091">
        <f t="shared" si="433"/>
        <v>2111.4900000000002</v>
      </c>
      <c r="O3091">
        <f t="shared" si="434"/>
        <v>1128.1799999999998</v>
      </c>
      <c r="P3091" s="8">
        <f t="shared" si="435"/>
        <v>0.34823917250831099</v>
      </c>
      <c r="Q3091">
        <f t="shared" si="436"/>
        <v>161.98350000000002</v>
      </c>
      <c r="R3091">
        <f t="shared" si="437"/>
        <v>3077.6865000000003</v>
      </c>
      <c r="S3091">
        <f t="shared" si="438"/>
        <v>966.19650000000001</v>
      </c>
      <c r="T3091" t="str">
        <f>_xlfn.XLOOKUP(C3091,Customers!A:A,Customers!D:D)</f>
        <v>F</v>
      </c>
      <c r="U3091" s="13">
        <f>_xlfn.XLOOKUP(C3091,Customers!A:A,Customers!E:E)</f>
        <v>38901</v>
      </c>
      <c r="V3091" t="str">
        <f>_xlfn.XLOOKUP(C3091,Customers!A:A,Customers!F:F)</f>
        <v>Port Jessica</v>
      </c>
      <c r="W3091" s="13">
        <f>_xlfn.XLOOKUP(C3091,Customers!A:A,Customers!G:G)</f>
        <v>45713</v>
      </c>
      <c r="X3091">
        <f t="shared" ca="1" si="439"/>
        <v>19</v>
      </c>
      <c r="Y3091" t="str">
        <f t="shared" ca="1" si="440"/>
        <v>18-25</v>
      </c>
    </row>
    <row r="3092" spans="1:25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  <c r="I3092">
        <f>_xlfn.XLOOKUP(D3092,Products!A:A,Products!E:E)</f>
        <v>1762.92</v>
      </c>
      <c r="J3092">
        <f>_xlfn.XLOOKUP(D3092,Products!A:A,Products!F:F)</f>
        <v>1346.48</v>
      </c>
      <c r="K3092" t="str">
        <f>_xlfn.XLOOKUP(D3092,Products!A:A,Products!C:C)</f>
        <v>Electronics</v>
      </c>
      <c r="L3092" t="str">
        <f>_xlfn.XLOOKUP(D3092,Products!A:A,Products!D:D)</f>
        <v>Laptop</v>
      </c>
      <c r="M3092">
        <f t="shared" si="432"/>
        <v>8814.6</v>
      </c>
      <c r="N3092">
        <f t="shared" si="433"/>
        <v>6732.4</v>
      </c>
      <c r="O3092">
        <f t="shared" si="434"/>
        <v>2082.2000000000007</v>
      </c>
      <c r="P3092" s="8">
        <f t="shared" si="435"/>
        <v>0.23622172305039374</v>
      </c>
      <c r="Q3092">
        <f t="shared" si="436"/>
        <v>1322.19</v>
      </c>
      <c r="R3092">
        <f t="shared" si="437"/>
        <v>7492.41</v>
      </c>
      <c r="S3092">
        <f t="shared" si="438"/>
        <v>760.01000000000022</v>
      </c>
      <c r="T3092" t="str">
        <f>_xlfn.XLOOKUP(C3092,Customers!A:A,Customers!D:D)</f>
        <v>F</v>
      </c>
      <c r="U3092" s="13">
        <f>_xlfn.XLOOKUP(C3092,Customers!A:A,Customers!E:E)</f>
        <v>22804</v>
      </c>
      <c r="V3092" t="str">
        <f>_xlfn.XLOOKUP(C3092,Customers!A:A,Customers!F:F)</f>
        <v>North Michelle</v>
      </c>
      <c r="W3092" s="13">
        <f>_xlfn.XLOOKUP(C3092,Customers!A:A,Customers!G:G)</f>
        <v>44237</v>
      </c>
      <c r="X3092">
        <f t="shared" ca="1" si="439"/>
        <v>64</v>
      </c>
      <c r="Y3092" t="str">
        <f t="shared" ca="1" si="440"/>
        <v>50+</v>
      </c>
    </row>
    <row r="3093" spans="1:25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  <c r="I3093">
        <f>_xlfn.XLOOKUP(D3093,Products!A:A,Products!E:E)</f>
        <v>1216.3599999999999</v>
      </c>
      <c r="J3093">
        <f>_xlfn.XLOOKUP(D3093,Products!A:A,Products!F:F)</f>
        <v>794.8</v>
      </c>
      <c r="K3093" t="str">
        <f>_xlfn.XLOOKUP(D3093,Products!A:A,Products!C:C)</f>
        <v>Fashion</v>
      </c>
      <c r="L3093" t="str">
        <f>_xlfn.XLOOKUP(D3093,Products!A:A,Products!D:D)</f>
        <v>Bags</v>
      </c>
      <c r="M3093">
        <f t="shared" si="432"/>
        <v>6081.7999999999993</v>
      </c>
      <c r="N3093">
        <f t="shared" si="433"/>
        <v>3974</v>
      </c>
      <c r="O3093">
        <f t="shared" si="434"/>
        <v>2107.7999999999993</v>
      </c>
      <c r="P3093" s="8">
        <f t="shared" si="435"/>
        <v>0.34657502713012589</v>
      </c>
      <c r="Q3093">
        <f t="shared" si="436"/>
        <v>0</v>
      </c>
      <c r="R3093">
        <f t="shared" si="437"/>
        <v>6081.7999999999993</v>
      </c>
      <c r="S3093">
        <f t="shared" si="438"/>
        <v>2107.7999999999993</v>
      </c>
      <c r="T3093" t="str">
        <f>_xlfn.XLOOKUP(C3093,Customers!A:A,Customers!D:D)</f>
        <v>M</v>
      </c>
      <c r="U3093" s="13">
        <f>_xlfn.XLOOKUP(C3093,Customers!A:A,Customers!E:E)</f>
        <v>27138</v>
      </c>
      <c r="V3093" t="str">
        <f>_xlfn.XLOOKUP(C3093,Customers!A:A,Customers!F:F)</f>
        <v>Wilsonbury</v>
      </c>
      <c r="W3093" s="13">
        <f>_xlfn.XLOOKUP(C3093,Customers!A:A,Customers!G:G)</f>
        <v>44326</v>
      </c>
      <c r="X3093">
        <f t="shared" ca="1" si="439"/>
        <v>52</v>
      </c>
      <c r="Y3093" t="str">
        <f t="shared" ca="1" si="440"/>
        <v>50+</v>
      </c>
    </row>
    <row r="3094" spans="1:25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  <c r="I3094">
        <f>_xlfn.XLOOKUP(D3094,Products!A:A,Products!E:E)</f>
        <v>270.45</v>
      </c>
      <c r="J3094">
        <f>_xlfn.XLOOKUP(D3094,Products!A:A,Products!F:F)</f>
        <v>187.6</v>
      </c>
      <c r="K3094" t="str">
        <f>_xlfn.XLOOKUP(D3094,Products!A:A,Products!C:C)</f>
        <v>Fashion</v>
      </c>
      <c r="L3094" t="str">
        <f>_xlfn.XLOOKUP(D3094,Products!A:A,Products!D:D)</f>
        <v>Bags</v>
      </c>
      <c r="M3094">
        <f t="shared" si="432"/>
        <v>1352.25</v>
      </c>
      <c r="N3094">
        <f t="shared" si="433"/>
        <v>938</v>
      </c>
      <c r="O3094">
        <f t="shared" si="434"/>
        <v>414.25</v>
      </c>
      <c r="P3094" s="8">
        <f t="shared" si="435"/>
        <v>0.30634128304677388</v>
      </c>
      <c r="Q3094">
        <f t="shared" si="436"/>
        <v>202.83750000000001</v>
      </c>
      <c r="R3094">
        <f t="shared" si="437"/>
        <v>1149.4124999999999</v>
      </c>
      <c r="S3094">
        <f t="shared" si="438"/>
        <v>211.41249999999991</v>
      </c>
      <c r="T3094" t="str">
        <f>_xlfn.XLOOKUP(C3094,Customers!A:A,Customers!D:D)</f>
        <v>M</v>
      </c>
      <c r="U3094" s="13">
        <f>_xlfn.XLOOKUP(C3094,Customers!A:A,Customers!E:E)</f>
        <v>33917</v>
      </c>
      <c r="V3094" t="str">
        <f>_xlfn.XLOOKUP(C3094,Customers!A:A,Customers!F:F)</f>
        <v>East Shelby</v>
      </c>
      <c r="W3094" s="13">
        <f>_xlfn.XLOOKUP(C3094,Customers!A:A,Customers!G:G)</f>
        <v>44208</v>
      </c>
      <c r="X3094">
        <f t="shared" ca="1" si="439"/>
        <v>33</v>
      </c>
      <c r="Y3094" t="str">
        <f t="shared" ca="1" si="440"/>
        <v>26-35</v>
      </c>
    </row>
    <row r="3095" spans="1:25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  <c r="I3095">
        <f>_xlfn.XLOOKUP(D3095,Products!A:A,Products!E:E)</f>
        <v>123.19</v>
      </c>
      <c r="J3095">
        <f>_xlfn.XLOOKUP(D3095,Products!A:A,Products!F:F)</f>
        <v>80.36</v>
      </c>
      <c r="K3095" t="str">
        <f>_xlfn.XLOOKUP(D3095,Products!A:A,Products!C:C)</f>
        <v>Groceries</v>
      </c>
      <c r="L3095" t="str">
        <f>_xlfn.XLOOKUP(D3095,Products!A:A,Products!D:D)</f>
        <v>Snacks</v>
      </c>
      <c r="M3095">
        <f t="shared" si="432"/>
        <v>369.57</v>
      </c>
      <c r="N3095">
        <f t="shared" si="433"/>
        <v>241.07999999999998</v>
      </c>
      <c r="O3095">
        <f t="shared" si="434"/>
        <v>128.49</v>
      </c>
      <c r="P3095" s="8">
        <f t="shared" si="435"/>
        <v>0.34767432421462785</v>
      </c>
      <c r="Q3095">
        <f t="shared" si="436"/>
        <v>55.435499999999998</v>
      </c>
      <c r="R3095">
        <f t="shared" si="437"/>
        <v>314.1345</v>
      </c>
      <c r="S3095">
        <f t="shared" si="438"/>
        <v>73.054500000000019</v>
      </c>
      <c r="T3095" t="str">
        <f>_xlfn.XLOOKUP(C3095,Customers!A:A,Customers!D:D)</f>
        <v>M</v>
      </c>
      <c r="U3095" s="13">
        <f>_xlfn.XLOOKUP(C3095,Customers!A:A,Customers!E:E)</f>
        <v>34565</v>
      </c>
      <c r="V3095" t="str">
        <f>_xlfn.XLOOKUP(C3095,Customers!A:A,Customers!F:F)</f>
        <v>East William</v>
      </c>
      <c r="W3095" s="13">
        <f>_xlfn.XLOOKUP(C3095,Customers!A:A,Customers!G:G)</f>
        <v>45608</v>
      </c>
      <c r="X3095">
        <f t="shared" ca="1" si="439"/>
        <v>31</v>
      </c>
      <c r="Y3095" t="str">
        <f t="shared" ca="1" si="440"/>
        <v>26-35</v>
      </c>
    </row>
    <row r="3096" spans="1:25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  <c r="I3096">
        <f>_xlfn.XLOOKUP(D3096,Products!A:A,Products!E:E)</f>
        <v>1673.69</v>
      </c>
      <c r="J3096">
        <f>_xlfn.XLOOKUP(D3096,Products!A:A,Products!F:F)</f>
        <v>1323.38</v>
      </c>
      <c r="K3096" t="str">
        <f>_xlfn.XLOOKUP(D3096,Products!A:A,Products!C:C)</f>
        <v>Electronics</v>
      </c>
      <c r="L3096" t="str">
        <f>_xlfn.XLOOKUP(D3096,Products!A:A,Products!D:D)</f>
        <v>Camera</v>
      </c>
      <c r="M3096">
        <f t="shared" si="432"/>
        <v>5021.07</v>
      </c>
      <c r="N3096">
        <f t="shared" si="433"/>
        <v>3970.1400000000003</v>
      </c>
      <c r="O3096">
        <f t="shared" si="434"/>
        <v>1050.9299999999994</v>
      </c>
      <c r="P3096" s="8">
        <f t="shared" si="435"/>
        <v>0.2093039929736091</v>
      </c>
      <c r="Q3096">
        <f t="shared" si="436"/>
        <v>753.16049999999996</v>
      </c>
      <c r="R3096">
        <f t="shared" si="437"/>
        <v>4267.9094999999998</v>
      </c>
      <c r="S3096">
        <f t="shared" si="438"/>
        <v>297.76949999999943</v>
      </c>
      <c r="T3096" t="str">
        <f>_xlfn.XLOOKUP(C3096,Customers!A:A,Customers!D:D)</f>
        <v>F</v>
      </c>
      <c r="U3096" s="13">
        <f>_xlfn.XLOOKUP(C3096,Customers!A:A,Customers!E:E)</f>
        <v>28708</v>
      </c>
      <c r="V3096" t="str">
        <f>_xlfn.XLOOKUP(C3096,Customers!A:A,Customers!F:F)</f>
        <v>Allisonmouth</v>
      </c>
      <c r="W3096" s="13">
        <f>_xlfn.XLOOKUP(C3096,Customers!A:A,Customers!G:G)</f>
        <v>45298</v>
      </c>
      <c r="X3096">
        <f t="shared" ca="1" si="439"/>
        <v>47</v>
      </c>
      <c r="Y3096" t="str">
        <f t="shared" ca="1" si="440"/>
        <v>36-50</v>
      </c>
    </row>
    <row r="3097" spans="1:25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  <c r="I3097">
        <f>_xlfn.XLOOKUP(D3097,Products!A:A,Products!E:E)</f>
        <v>1878.47</v>
      </c>
      <c r="J3097">
        <f>_xlfn.XLOOKUP(D3097,Products!A:A,Products!F:F)</f>
        <v>1014.91</v>
      </c>
      <c r="K3097" t="str">
        <f>_xlfn.XLOOKUP(D3097,Products!A:A,Products!C:C)</f>
        <v>Fashion</v>
      </c>
      <c r="L3097" t="str">
        <f>_xlfn.XLOOKUP(D3097,Products!A:A,Products!D:D)</f>
        <v>Footwear</v>
      </c>
      <c r="M3097">
        <f t="shared" si="432"/>
        <v>7513.88</v>
      </c>
      <c r="N3097">
        <f t="shared" si="433"/>
        <v>4059.64</v>
      </c>
      <c r="O3097">
        <f t="shared" si="434"/>
        <v>3454.2400000000002</v>
      </c>
      <c r="P3097" s="8">
        <f t="shared" si="435"/>
        <v>0.45971455493034225</v>
      </c>
      <c r="Q3097">
        <f t="shared" si="436"/>
        <v>1127.0819999999999</v>
      </c>
      <c r="R3097">
        <f t="shared" si="437"/>
        <v>6386.7980000000007</v>
      </c>
      <c r="S3097">
        <f t="shared" si="438"/>
        <v>2327.1580000000008</v>
      </c>
      <c r="T3097" t="str">
        <f>_xlfn.XLOOKUP(C3097,Customers!A:A,Customers!D:D)</f>
        <v>M</v>
      </c>
      <c r="U3097" s="13">
        <f>_xlfn.XLOOKUP(C3097,Customers!A:A,Customers!E:E)</f>
        <v>24029</v>
      </c>
      <c r="V3097" t="str">
        <f>_xlfn.XLOOKUP(C3097,Customers!A:A,Customers!F:F)</f>
        <v>New Reginald</v>
      </c>
      <c r="W3097" s="13">
        <f>_xlfn.XLOOKUP(C3097,Customers!A:A,Customers!G:G)</f>
        <v>44937</v>
      </c>
      <c r="X3097">
        <f t="shared" ca="1" si="439"/>
        <v>60</v>
      </c>
      <c r="Y3097" t="str">
        <f t="shared" ca="1" si="440"/>
        <v>50+</v>
      </c>
    </row>
    <row r="3098" spans="1:25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  <c r="I3098">
        <f>_xlfn.XLOOKUP(D3098,Products!A:A,Products!E:E)</f>
        <v>1044.6400000000001</v>
      </c>
      <c r="J3098">
        <f>_xlfn.XLOOKUP(D3098,Products!A:A,Products!F:F)</f>
        <v>775.07</v>
      </c>
      <c r="K3098" t="str">
        <f>_xlfn.XLOOKUP(D3098,Products!A:A,Products!C:C)</f>
        <v>Fashion</v>
      </c>
      <c r="L3098" t="str">
        <f>_xlfn.XLOOKUP(D3098,Products!A:A,Products!D:D)</f>
        <v>Footwear</v>
      </c>
      <c r="M3098">
        <f t="shared" si="432"/>
        <v>4178.5600000000004</v>
      </c>
      <c r="N3098">
        <f t="shared" si="433"/>
        <v>3100.28</v>
      </c>
      <c r="O3098">
        <f t="shared" si="434"/>
        <v>1078.2800000000002</v>
      </c>
      <c r="P3098" s="8">
        <f t="shared" si="435"/>
        <v>0.25805062030938891</v>
      </c>
      <c r="Q3098">
        <f t="shared" si="436"/>
        <v>417.85600000000005</v>
      </c>
      <c r="R3098">
        <f t="shared" si="437"/>
        <v>3760.7040000000002</v>
      </c>
      <c r="S3098">
        <f t="shared" si="438"/>
        <v>660.42399999999998</v>
      </c>
      <c r="T3098" t="str">
        <f>_xlfn.XLOOKUP(C3098,Customers!A:A,Customers!D:D)</f>
        <v>M</v>
      </c>
      <c r="U3098" s="13">
        <f>_xlfn.XLOOKUP(C3098,Customers!A:A,Customers!E:E)</f>
        <v>22556</v>
      </c>
      <c r="V3098" t="str">
        <f>_xlfn.XLOOKUP(C3098,Customers!A:A,Customers!F:F)</f>
        <v>Simonstad</v>
      </c>
      <c r="W3098" s="13">
        <f>_xlfn.XLOOKUP(C3098,Customers!A:A,Customers!G:G)</f>
        <v>45467</v>
      </c>
      <c r="X3098">
        <f t="shared" ca="1" si="439"/>
        <v>64</v>
      </c>
      <c r="Y3098" t="str">
        <f t="shared" ca="1" si="440"/>
        <v>50+</v>
      </c>
    </row>
    <row r="3099" spans="1:25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  <c r="I3099">
        <f>_xlfn.XLOOKUP(D3099,Products!A:A,Products!E:E)</f>
        <v>1745.61</v>
      </c>
      <c r="J3099">
        <f>_xlfn.XLOOKUP(D3099,Products!A:A,Products!F:F)</f>
        <v>1322.44</v>
      </c>
      <c r="K3099" t="str">
        <f>_xlfn.XLOOKUP(D3099,Products!A:A,Products!C:C)</f>
        <v>Electronics</v>
      </c>
      <c r="L3099" t="str">
        <f>_xlfn.XLOOKUP(D3099,Products!A:A,Products!D:D)</f>
        <v>Headphones</v>
      </c>
      <c r="M3099">
        <f t="shared" si="432"/>
        <v>1745.61</v>
      </c>
      <c r="N3099">
        <f t="shared" si="433"/>
        <v>1322.44</v>
      </c>
      <c r="O3099">
        <f t="shared" si="434"/>
        <v>423.16999999999985</v>
      </c>
      <c r="P3099" s="8">
        <f t="shared" si="435"/>
        <v>0.24241955534168563</v>
      </c>
      <c r="Q3099">
        <f t="shared" si="436"/>
        <v>174.56100000000001</v>
      </c>
      <c r="R3099">
        <f t="shared" si="437"/>
        <v>1571.049</v>
      </c>
      <c r="S3099">
        <f t="shared" si="438"/>
        <v>248.60899999999992</v>
      </c>
      <c r="T3099" t="str">
        <f>_xlfn.XLOOKUP(C3099,Customers!A:A,Customers!D:D)</f>
        <v>M</v>
      </c>
      <c r="U3099" s="13">
        <f>_xlfn.XLOOKUP(C3099,Customers!A:A,Customers!E:E)</f>
        <v>33546</v>
      </c>
      <c r="V3099" t="str">
        <f>_xlfn.XLOOKUP(C3099,Customers!A:A,Customers!F:F)</f>
        <v>Ashleyview</v>
      </c>
      <c r="W3099" s="13">
        <f>_xlfn.XLOOKUP(C3099,Customers!A:A,Customers!G:G)</f>
        <v>44104</v>
      </c>
      <c r="X3099">
        <f t="shared" ca="1" si="439"/>
        <v>34</v>
      </c>
      <c r="Y3099" t="str">
        <f t="shared" ca="1" si="440"/>
        <v>26-35</v>
      </c>
    </row>
    <row r="3100" spans="1:25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  <c r="I3100">
        <f>_xlfn.XLOOKUP(D3100,Products!A:A,Products!E:E)</f>
        <v>1342.75</v>
      </c>
      <c r="J3100">
        <f>_xlfn.XLOOKUP(D3100,Products!A:A,Products!F:F)</f>
        <v>797.94</v>
      </c>
      <c r="K3100" t="str">
        <f>_xlfn.XLOOKUP(D3100,Products!A:A,Products!C:C)</f>
        <v>Fashion</v>
      </c>
      <c r="L3100" t="str">
        <f>_xlfn.XLOOKUP(D3100,Products!A:A,Products!D:D)</f>
        <v>Clothing</v>
      </c>
      <c r="M3100">
        <f t="shared" si="432"/>
        <v>4028.25</v>
      </c>
      <c r="N3100">
        <f t="shared" si="433"/>
        <v>2393.8200000000002</v>
      </c>
      <c r="O3100">
        <f t="shared" si="434"/>
        <v>1634.4299999999998</v>
      </c>
      <c r="P3100" s="8">
        <f t="shared" si="435"/>
        <v>0.40574194749581077</v>
      </c>
      <c r="Q3100">
        <f t="shared" si="436"/>
        <v>0</v>
      </c>
      <c r="R3100">
        <f t="shared" si="437"/>
        <v>4028.25</v>
      </c>
      <c r="S3100">
        <f t="shared" si="438"/>
        <v>1634.4299999999998</v>
      </c>
      <c r="T3100" t="str">
        <f>_xlfn.XLOOKUP(C3100,Customers!A:A,Customers!D:D)</f>
        <v>M</v>
      </c>
      <c r="U3100" s="13">
        <f>_xlfn.XLOOKUP(C3100,Customers!A:A,Customers!E:E)</f>
        <v>35492</v>
      </c>
      <c r="V3100" t="str">
        <f>_xlfn.XLOOKUP(C3100,Customers!A:A,Customers!F:F)</f>
        <v>Leburgh</v>
      </c>
      <c r="W3100" s="13">
        <f>_xlfn.XLOOKUP(C3100,Customers!A:A,Customers!G:G)</f>
        <v>45058</v>
      </c>
      <c r="X3100">
        <f t="shared" ca="1" si="439"/>
        <v>29</v>
      </c>
      <c r="Y3100" t="str">
        <f t="shared" ca="1" si="440"/>
        <v>26-35</v>
      </c>
    </row>
    <row r="3101" spans="1:25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  <c r="I3101">
        <f>_xlfn.XLOOKUP(D3101,Products!A:A,Products!E:E)</f>
        <v>1562.43</v>
      </c>
      <c r="J3101">
        <f>_xlfn.XLOOKUP(D3101,Products!A:A,Products!F:F)</f>
        <v>1195.6300000000001</v>
      </c>
      <c r="K3101" t="str">
        <f>_xlfn.XLOOKUP(D3101,Products!A:A,Products!C:C)</f>
        <v>Electronics</v>
      </c>
      <c r="L3101" t="str">
        <f>_xlfn.XLOOKUP(D3101,Products!A:A,Products!D:D)</f>
        <v>Laptop</v>
      </c>
      <c r="M3101">
        <f t="shared" si="432"/>
        <v>6249.72</v>
      </c>
      <c r="N3101">
        <f t="shared" si="433"/>
        <v>4782.5200000000004</v>
      </c>
      <c r="O3101">
        <f t="shared" si="434"/>
        <v>1467.1999999999998</v>
      </c>
      <c r="P3101" s="8">
        <f t="shared" si="435"/>
        <v>0.23476251736077772</v>
      </c>
      <c r="Q3101">
        <f t="shared" si="436"/>
        <v>312.48600000000005</v>
      </c>
      <c r="R3101">
        <f t="shared" si="437"/>
        <v>5937.2340000000004</v>
      </c>
      <c r="S3101">
        <f t="shared" si="438"/>
        <v>1154.7139999999999</v>
      </c>
      <c r="T3101" t="str">
        <f>_xlfn.XLOOKUP(C3101,Customers!A:A,Customers!D:D)</f>
        <v>F</v>
      </c>
      <c r="U3101" s="13">
        <f>_xlfn.XLOOKUP(C3101,Customers!A:A,Customers!E:E)</f>
        <v>28698</v>
      </c>
      <c r="V3101" t="str">
        <f>_xlfn.XLOOKUP(C3101,Customers!A:A,Customers!F:F)</f>
        <v>Lake Cody</v>
      </c>
      <c r="W3101" s="13">
        <f>_xlfn.XLOOKUP(C3101,Customers!A:A,Customers!G:G)</f>
        <v>45733</v>
      </c>
      <c r="X3101">
        <f t="shared" ca="1" si="439"/>
        <v>47</v>
      </c>
      <c r="Y3101" t="str">
        <f t="shared" ca="1" si="440"/>
        <v>36-50</v>
      </c>
    </row>
    <row r="3102" spans="1:25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  <c r="I3102">
        <f>_xlfn.XLOOKUP(D3102,Products!A:A,Products!E:E)</f>
        <v>1673.69</v>
      </c>
      <c r="J3102">
        <f>_xlfn.XLOOKUP(D3102,Products!A:A,Products!F:F)</f>
        <v>1323.38</v>
      </c>
      <c r="K3102" t="str">
        <f>_xlfn.XLOOKUP(D3102,Products!A:A,Products!C:C)</f>
        <v>Electronics</v>
      </c>
      <c r="L3102" t="str">
        <f>_xlfn.XLOOKUP(D3102,Products!A:A,Products!D:D)</f>
        <v>Camera</v>
      </c>
      <c r="M3102">
        <f t="shared" si="432"/>
        <v>1673.69</v>
      </c>
      <c r="N3102">
        <f t="shared" si="433"/>
        <v>1323.38</v>
      </c>
      <c r="O3102">
        <f t="shared" si="434"/>
        <v>350.30999999999995</v>
      </c>
      <c r="P3102" s="8">
        <f t="shared" si="435"/>
        <v>0.20930399297360916</v>
      </c>
      <c r="Q3102">
        <f t="shared" si="436"/>
        <v>0</v>
      </c>
      <c r="R3102">
        <f t="shared" si="437"/>
        <v>1673.69</v>
      </c>
      <c r="S3102">
        <f t="shared" si="438"/>
        <v>350.30999999999995</v>
      </c>
      <c r="T3102" t="str">
        <f>_xlfn.XLOOKUP(C3102,Customers!A:A,Customers!D:D)</f>
        <v>F</v>
      </c>
      <c r="U3102" s="13">
        <f>_xlfn.XLOOKUP(C3102,Customers!A:A,Customers!E:E)</f>
        <v>30807</v>
      </c>
      <c r="V3102" t="str">
        <f>_xlfn.XLOOKUP(C3102,Customers!A:A,Customers!F:F)</f>
        <v>Lake Melissaborough</v>
      </c>
      <c r="W3102" s="13">
        <f>_xlfn.XLOOKUP(C3102,Customers!A:A,Customers!G:G)</f>
        <v>45889</v>
      </c>
      <c r="X3102">
        <f t="shared" ca="1" si="439"/>
        <v>42</v>
      </c>
      <c r="Y3102" t="str">
        <f t="shared" ca="1" si="440"/>
        <v>36-50</v>
      </c>
    </row>
    <row r="3103" spans="1:25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  <c r="I3103">
        <f>_xlfn.XLOOKUP(D3103,Products!A:A,Products!E:E)</f>
        <v>25.57</v>
      </c>
      <c r="J3103">
        <f>_xlfn.XLOOKUP(D3103,Products!A:A,Products!F:F)</f>
        <v>19.05</v>
      </c>
      <c r="K3103" t="str">
        <f>_xlfn.XLOOKUP(D3103,Products!A:A,Products!C:C)</f>
        <v>Groceries</v>
      </c>
      <c r="L3103" t="str">
        <f>_xlfn.XLOOKUP(D3103,Products!A:A,Products!D:D)</f>
        <v>Vegetables</v>
      </c>
      <c r="M3103">
        <f t="shared" si="432"/>
        <v>76.710000000000008</v>
      </c>
      <c r="N3103">
        <f t="shared" si="433"/>
        <v>57.150000000000006</v>
      </c>
      <c r="O3103">
        <f t="shared" si="434"/>
        <v>19.560000000000002</v>
      </c>
      <c r="P3103" s="8">
        <f t="shared" si="435"/>
        <v>0.25498631208447398</v>
      </c>
      <c r="Q3103">
        <f t="shared" si="436"/>
        <v>7.6710000000000012</v>
      </c>
      <c r="R3103">
        <f t="shared" si="437"/>
        <v>69.039000000000001</v>
      </c>
      <c r="S3103">
        <f t="shared" si="438"/>
        <v>11.888999999999996</v>
      </c>
      <c r="T3103" t="str">
        <f>_xlfn.XLOOKUP(C3103,Customers!A:A,Customers!D:D)</f>
        <v>F</v>
      </c>
      <c r="U3103" s="13">
        <f>_xlfn.XLOOKUP(C3103,Customers!A:A,Customers!E:E)</f>
        <v>27567</v>
      </c>
      <c r="V3103" t="str">
        <f>_xlfn.XLOOKUP(C3103,Customers!A:A,Customers!F:F)</f>
        <v>Berrymouth</v>
      </c>
      <c r="W3103" s="13">
        <f>_xlfn.XLOOKUP(C3103,Customers!A:A,Customers!G:G)</f>
        <v>45840</v>
      </c>
      <c r="X3103">
        <f t="shared" ca="1" si="439"/>
        <v>51</v>
      </c>
      <c r="Y3103" t="str">
        <f t="shared" ca="1" si="440"/>
        <v>50+</v>
      </c>
    </row>
    <row r="3104" spans="1:25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  <c r="I3104">
        <f>_xlfn.XLOOKUP(D3104,Products!A:A,Products!E:E)</f>
        <v>1635.01</v>
      </c>
      <c r="J3104">
        <f>_xlfn.XLOOKUP(D3104,Products!A:A,Products!F:F)</f>
        <v>1043.29</v>
      </c>
      <c r="K3104" t="str">
        <f>_xlfn.XLOOKUP(D3104,Products!A:A,Products!C:C)</f>
        <v>Electronics</v>
      </c>
      <c r="L3104" t="str">
        <f>_xlfn.XLOOKUP(D3104,Products!A:A,Products!D:D)</f>
        <v>Television</v>
      </c>
      <c r="M3104">
        <f t="shared" si="432"/>
        <v>3270.02</v>
      </c>
      <c r="N3104">
        <f t="shared" si="433"/>
        <v>2086.58</v>
      </c>
      <c r="O3104">
        <f t="shared" si="434"/>
        <v>1183.44</v>
      </c>
      <c r="P3104" s="8">
        <f t="shared" si="435"/>
        <v>0.36190604338811383</v>
      </c>
      <c r="Q3104">
        <f t="shared" si="436"/>
        <v>327.00200000000001</v>
      </c>
      <c r="R3104">
        <f t="shared" si="437"/>
        <v>2943.018</v>
      </c>
      <c r="S3104">
        <f t="shared" si="438"/>
        <v>856.4380000000001</v>
      </c>
      <c r="T3104" t="str">
        <f>_xlfn.XLOOKUP(C3104,Customers!A:A,Customers!D:D)</f>
        <v>M</v>
      </c>
      <c r="U3104" s="13">
        <f>_xlfn.XLOOKUP(C3104,Customers!A:A,Customers!E:E)</f>
        <v>36698</v>
      </c>
      <c r="V3104" t="str">
        <f>_xlfn.XLOOKUP(C3104,Customers!A:A,Customers!F:F)</f>
        <v>Turnerberg</v>
      </c>
      <c r="W3104" s="13">
        <f>_xlfn.XLOOKUP(C3104,Customers!A:A,Customers!G:G)</f>
        <v>44462</v>
      </c>
      <c r="X3104">
        <f t="shared" ca="1" si="439"/>
        <v>26</v>
      </c>
      <c r="Y3104" t="str">
        <f t="shared" ca="1" si="440"/>
        <v>26-35</v>
      </c>
    </row>
    <row r="3105" spans="1:25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  <c r="I3105">
        <f>_xlfn.XLOOKUP(D3105,Products!A:A,Products!E:E)</f>
        <v>1474.12</v>
      </c>
      <c r="J3105">
        <f>_xlfn.XLOOKUP(D3105,Products!A:A,Products!F:F)</f>
        <v>764.02</v>
      </c>
      <c r="K3105" t="str">
        <f>_xlfn.XLOOKUP(D3105,Products!A:A,Products!C:C)</f>
        <v>Electronics</v>
      </c>
      <c r="L3105" t="str">
        <f>_xlfn.XLOOKUP(D3105,Products!A:A,Products!D:D)</f>
        <v>Camera</v>
      </c>
      <c r="M3105">
        <f t="shared" si="432"/>
        <v>1474.12</v>
      </c>
      <c r="N3105">
        <f t="shared" si="433"/>
        <v>764.02</v>
      </c>
      <c r="O3105">
        <f t="shared" si="434"/>
        <v>710.09999999999991</v>
      </c>
      <c r="P3105" s="8">
        <f t="shared" si="435"/>
        <v>0.48171112256804055</v>
      </c>
      <c r="Q3105">
        <f t="shared" si="436"/>
        <v>147.41200000000001</v>
      </c>
      <c r="R3105">
        <f t="shared" si="437"/>
        <v>1326.7079999999999</v>
      </c>
      <c r="S3105">
        <f t="shared" si="438"/>
        <v>562.68799999999987</v>
      </c>
      <c r="T3105" t="str">
        <f>_xlfn.XLOOKUP(C3105,Customers!A:A,Customers!D:D)</f>
        <v>M</v>
      </c>
      <c r="U3105" s="13">
        <f>_xlfn.XLOOKUP(C3105,Customers!A:A,Customers!E:E)</f>
        <v>25132</v>
      </c>
      <c r="V3105" t="str">
        <f>_xlfn.XLOOKUP(C3105,Customers!A:A,Customers!F:F)</f>
        <v>North Michellemouth</v>
      </c>
      <c r="W3105" s="13">
        <f>_xlfn.XLOOKUP(C3105,Customers!A:A,Customers!G:G)</f>
        <v>44228</v>
      </c>
      <c r="X3105">
        <f t="shared" ca="1" si="439"/>
        <v>57</v>
      </c>
      <c r="Y3105" t="str">
        <f t="shared" ca="1" si="440"/>
        <v>50+</v>
      </c>
    </row>
    <row r="3106" spans="1:25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  <c r="I3106">
        <f>_xlfn.XLOOKUP(D3106,Products!A:A,Products!E:E)</f>
        <v>1246.1099999999999</v>
      </c>
      <c r="J3106">
        <f>_xlfn.XLOOKUP(D3106,Products!A:A,Products!F:F)</f>
        <v>833.52</v>
      </c>
      <c r="K3106" t="str">
        <f>_xlfn.XLOOKUP(D3106,Products!A:A,Products!C:C)</f>
        <v>Electronics</v>
      </c>
      <c r="L3106" t="str">
        <f>_xlfn.XLOOKUP(D3106,Products!A:A,Products!D:D)</f>
        <v>Headphones</v>
      </c>
      <c r="M3106">
        <f t="shared" si="432"/>
        <v>2492.2199999999998</v>
      </c>
      <c r="N3106">
        <f t="shared" si="433"/>
        <v>1667.04</v>
      </c>
      <c r="O3106">
        <f t="shared" si="434"/>
        <v>825.17999999999984</v>
      </c>
      <c r="P3106" s="8">
        <f t="shared" si="435"/>
        <v>0.33110239063967062</v>
      </c>
      <c r="Q3106">
        <f t="shared" si="436"/>
        <v>0</v>
      </c>
      <c r="R3106">
        <f t="shared" si="437"/>
        <v>2492.2199999999998</v>
      </c>
      <c r="S3106">
        <f t="shared" si="438"/>
        <v>825.17999999999984</v>
      </c>
      <c r="T3106" t="str">
        <f>_xlfn.XLOOKUP(C3106,Customers!A:A,Customers!D:D)</f>
        <v>M</v>
      </c>
      <c r="U3106" s="13">
        <f>_xlfn.XLOOKUP(C3106,Customers!A:A,Customers!E:E)</f>
        <v>22326</v>
      </c>
      <c r="V3106" t="str">
        <f>_xlfn.XLOOKUP(C3106,Customers!A:A,Customers!F:F)</f>
        <v>Bryanside</v>
      </c>
      <c r="W3106" s="13">
        <f>_xlfn.XLOOKUP(C3106,Customers!A:A,Customers!G:G)</f>
        <v>45653</v>
      </c>
      <c r="X3106">
        <f t="shared" ca="1" si="439"/>
        <v>65</v>
      </c>
      <c r="Y3106" t="str">
        <f t="shared" ca="1" si="440"/>
        <v>50+</v>
      </c>
    </row>
    <row r="3107" spans="1:25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  <c r="I3107">
        <f>_xlfn.XLOOKUP(D3107,Products!A:A,Products!E:E)</f>
        <v>818.76</v>
      </c>
      <c r="J3107">
        <f>_xlfn.XLOOKUP(D3107,Products!A:A,Products!F:F)</f>
        <v>527.62</v>
      </c>
      <c r="K3107" t="str">
        <f>_xlfn.XLOOKUP(D3107,Products!A:A,Products!C:C)</f>
        <v>Electronics</v>
      </c>
      <c r="L3107" t="str">
        <f>_xlfn.XLOOKUP(D3107,Products!A:A,Products!D:D)</f>
        <v>Television</v>
      </c>
      <c r="M3107">
        <f t="shared" si="432"/>
        <v>4093.8</v>
      </c>
      <c r="N3107">
        <f t="shared" si="433"/>
        <v>2638.1</v>
      </c>
      <c r="O3107">
        <f t="shared" si="434"/>
        <v>1455.7000000000003</v>
      </c>
      <c r="P3107" s="8">
        <f t="shared" si="435"/>
        <v>0.35558649665347603</v>
      </c>
      <c r="Q3107">
        <f t="shared" si="436"/>
        <v>409.38000000000005</v>
      </c>
      <c r="R3107">
        <f t="shared" si="437"/>
        <v>3684.42</v>
      </c>
      <c r="S3107">
        <f t="shared" si="438"/>
        <v>1046.3200000000002</v>
      </c>
      <c r="T3107" t="str">
        <f>_xlfn.XLOOKUP(C3107,Customers!A:A,Customers!D:D)</f>
        <v>F</v>
      </c>
      <c r="U3107" s="13">
        <f>_xlfn.XLOOKUP(C3107,Customers!A:A,Customers!E:E)</f>
        <v>22610</v>
      </c>
      <c r="V3107" t="str">
        <f>_xlfn.XLOOKUP(C3107,Customers!A:A,Customers!F:F)</f>
        <v>North April</v>
      </c>
      <c r="W3107" s="13">
        <f>_xlfn.XLOOKUP(C3107,Customers!A:A,Customers!G:G)</f>
        <v>45036</v>
      </c>
      <c r="X3107">
        <f t="shared" ca="1" si="439"/>
        <v>64</v>
      </c>
      <c r="Y3107" t="str">
        <f t="shared" ca="1" si="440"/>
        <v>50+</v>
      </c>
    </row>
    <row r="3108" spans="1:25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  <c r="I3108">
        <f>_xlfn.XLOOKUP(D3108,Products!A:A,Products!E:E)</f>
        <v>1342.75</v>
      </c>
      <c r="J3108">
        <f>_xlfn.XLOOKUP(D3108,Products!A:A,Products!F:F)</f>
        <v>797.94</v>
      </c>
      <c r="K3108" t="str">
        <f>_xlfn.XLOOKUP(D3108,Products!A:A,Products!C:C)</f>
        <v>Fashion</v>
      </c>
      <c r="L3108" t="str">
        <f>_xlfn.XLOOKUP(D3108,Products!A:A,Products!D:D)</f>
        <v>Clothing</v>
      </c>
      <c r="M3108">
        <f t="shared" si="432"/>
        <v>2685.5</v>
      </c>
      <c r="N3108">
        <f t="shared" si="433"/>
        <v>1595.88</v>
      </c>
      <c r="O3108">
        <f t="shared" si="434"/>
        <v>1089.6199999999999</v>
      </c>
      <c r="P3108" s="8">
        <f t="shared" si="435"/>
        <v>0.40574194749581077</v>
      </c>
      <c r="Q3108">
        <f t="shared" si="436"/>
        <v>402.82499999999999</v>
      </c>
      <c r="R3108">
        <f t="shared" si="437"/>
        <v>2282.6750000000002</v>
      </c>
      <c r="S3108">
        <f t="shared" si="438"/>
        <v>686.79500000000007</v>
      </c>
      <c r="T3108" t="str">
        <f>_xlfn.XLOOKUP(C3108,Customers!A:A,Customers!D:D)</f>
        <v>M</v>
      </c>
      <c r="U3108" s="13">
        <f>_xlfn.XLOOKUP(C3108,Customers!A:A,Customers!E:E)</f>
        <v>33917</v>
      </c>
      <c r="V3108" t="str">
        <f>_xlfn.XLOOKUP(C3108,Customers!A:A,Customers!F:F)</f>
        <v>East Shelby</v>
      </c>
      <c r="W3108" s="13">
        <f>_xlfn.XLOOKUP(C3108,Customers!A:A,Customers!G:G)</f>
        <v>44208</v>
      </c>
      <c r="X3108">
        <f t="shared" ca="1" si="439"/>
        <v>33</v>
      </c>
      <c r="Y3108" t="str">
        <f t="shared" ca="1" si="440"/>
        <v>26-35</v>
      </c>
    </row>
    <row r="3109" spans="1:25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  <c r="I3109">
        <f>_xlfn.XLOOKUP(D3109,Products!A:A,Products!E:E)</f>
        <v>1396.22</v>
      </c>
      <c r="J3109">
        <f>_xlfn.XLOOKUP(D3109,Products!A:A,Products!F:F)</f>
        <v>1004.09</v>
      </c>
      <c r="K3109" t="str">
        <f>_xlfn.XLOOKUP(D3109,Products!A:A,Products!C:C)</f>
        <v>Fashion</v>
      </c>
      <c r="L3109" t="str">
        <f>_xlfn.XLOOKUP(D3109,Products!A:A,Products!D:D)</f>
        <v>Bags</v>
      </c>
      <c r="M3109">
        <f t="shared" si="432"/>
        <v>6981.1</v>
      </c>
      <c r="N3109">
        <f t="shared" si="433"/>
        <v>5020.45</v>
      </c>
      <c r="O3109">
        <f t="shared" si="434"/>
        <v>1960.6500000000005</v>
      </c>
      <c r="P3109" s="8">
        <f t="shared" si="435"/>
        <v>0.28085115526206478</v>
      </c>
      <c r="Q3109">
        <f t="shared" si="436"/>
        <v>349.05500000000006</v>
      </c>
      <c r="R3109">
        <f t="shared" si="437"/>
        <v>6632.0450000000001</v>
      </c>
      <c r="S3109">
        <f t="shared" si="438"/>
        <v>1611.5950000000003</v>
      </c>
      <c r="T3109" t="str">
        <f>_xlfn.XLOOKUP(C3109,Customers!A:A,Customers!D:D)</f>
        <v>M</v>
      </c>
      <c r="U3109" s="13">
        <f>_xlfn.XLOOKUP(C3109,Customers!A:A,Customers!E:E)</f>
        <v>36698</v>
      </c>
      <c r="V3109" t="str">
        <f>_xlfn.XLOOKUP(C3109,Customers!A:A,Customers!F:F)</f>
        <v>Turnerberg</v>
      </c>
      <c r="W3109" s="13">
        <f>_xlfn.XLOOKUP(C3109,Customers!A:A,Customers!G:G)</f>
        <v>44462</v>
      </c>
      <c r="X3109">
        <f t="shared" ca="1" si="439"/>
        <v>26</v>
      </c>
      <c r="Y3109" t="str">
        <f t="shared" ca="1" si="440"/>
        <v>26-35</v>
      </c>
    </row>
    <row r="3110" spans="1:25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  <c r="I3110">
        <f>_xlfn.XLOOKUP(D3110,Products!A:A,Products!E:E)</f>
        <v>1193.0899999999999</v>
      </c>
      <c r="J3110">
        <f>_xlfn.XLOOKUP(D3110,Products!A:A,Products!F:F)</f>
        <v>818.24</v>
      </c>
      <c r="K3110" t="str">
        <f>_xlfn.XLOOKUP(D3110,Products!A:A,Products!C:C)</f>
        <v>Electronics</v>
      </c>
      <c r="L3110" t="str">
        <f>_xlfn.XLOOKUP(D3110,Products!A:A,Products!D:D)</f>
        <v>Camera</v>
      </c>
      <c r="M3110">
        <f t="shared" si="432"/>
        <v>1193.0899999999999</v>
      </c>
      <c r="N3110">
        <f t="shared" si="433"/>
        <v>818.24</v>
      </c>
      <c r="O3110">
        <f t="shared" si="434"/>
        <v>374.84999999999991</v>
      </c>
      <c r="P3110" s="8">
        <f t="shared" si="435"/>
        <v>0.31418417722049463</v>
      </c>
      <c r="Q3110">
        <f t="shared" si="436"/>
        <v>0</v>
      </c>
      <c r="R3110">
        <f t="shared" si="437"/>
        <v>1193.0899999999999</v>
      </c>
      <c r="S3110">
        <f t="shared" si="438"/>
        <v>374.84999999999991</v>
      </c>
      <c r="T3110" t="str">
        <f>_xlfn.XLOOKUP(C3110,Customers!A:A,Customers!D:D)</f>
        <v>F</v>
      </c>
      <c r="U3110" s="13">
        <f>_xlfn.XLOOKUP(C3110,Customers!A:A,Customers!E:E)</f>
        <v>36064</v>
      </c>
      <c r="V3110" t="str">
        <f>_xlfn.XLOOKUP(C3110,Customers!A:A,Customers!F:F)</f>
        <v>Williamsville</v>
      </c>
      <c r="W3110" s="13">
        <f>_xlfn.XLOOKUP(C3110,Customers!A:A,Customers!G:G)</f>
        <v>45011</v>
      </c>
      <c r="X3110">
        <f t="shared" ca="1" si="439"/>
        <v>27</v>
      </c>
      <c r="Y3110" t="str">
        <f t="shared" ca="1" si="440"/>
        <v>26-35</v>
      </c>
    </row>
    <row r="3111" spans="1:25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  <c r="I3111">
        <f>_xlfn.XLOOKUP(D3111,Products!A:A,Products!E:E)</f>
        <v>1798.97</v>
      </c>
      <c r="J3111">
        <f>_xlfn.XLOOKUP(D3111,Products!A:A,Products!F:F)</f>
        <v>1329.15</v>
      </c>
      <c r="K3111" t="str">
        <f>_xlfn.XLOOKUP(D3111,Products!A:A,Products!C:C)</f>
        <v>Fashion</v>
      </c>
      <c r="L3111" t="str">
        <f>_xlfn.XLOOKUP(D3111,Products!A:A,Products!D:D)</f>
        <v>Accessories</v>
      </c>
      <c r="M3111">
        <f t="shared" si="432"/>
        <v>7195.88</v>
      </c>
      <c r="N3111">
        <f t="shared" si="433"/>
        <v>5316.6</v>
      </c>
      <c r="O3111">
        <f t="shared" si="434"/>
        <v>1879.2799999999997</v>
      </c>
      <c r="P3111" s="8">
        <f t="shared" si="435"/>
        <v>0.26116055298309582</v>
      </c>
      <c r="Q3111">
        <f t="shared" si="436"/>
        <v>1079.3820000000001</v>
      </c>
      <c r="R3111">
        <f t="shared" si="437"/>
        <v>6116.4979999999996</v>
      </c>
      <c r="S3111">
        <f t="shared" si="438"/>
        <v>799.89799999999923</v>
      </c>
      <c r="T3111" t="str">
        <f>_xlfn.XLOOKUP(C3111,Customers!A:A,Customers!D:D)</f>
        <v>F</v>
      </c>
      <c r="U3111" s="13">
        <f>_xlfn.XLOOKUP(C3111,Customers!A:A,Customers!E:E)</f>
        <v>28198</v>
      </c>
      <c r="V3111" t="str">
        <f>_xlfn.XLOOKUP(C3111,Customers!A:A,Customers!F:F)</f>
        <v>New Fred</v>
      </c>
      <c r="W3111" s="13">
        <f>_xlfn.XLOOKUP(C3111,Customers!A:A,Customers!G:G)</f>
        <v>45829</v>
      </c>
      <c r="X3111">
        <f t="shared" ca="1" si="439"/>
        <v>49</v>
      </c>
      <c r="Y3111" t="str">
        <f t="shared" ca="1" si="440"/>
        <v>36-50</v>
      </c>
    </row>
    <row r="3112" spans="1:25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  <c r="I3112">
        <f>_xlfn.XLOOKUP(D3112,Products!A:A,Products!E:E)</f>
        <v>1286.55</v>
      </c>
      <c r="J3112">
        <f>_xlfn.XLOOKUP(D3112,Products!A:A,Products!F:F)</f>
        <v>797.54</v>
      </c>
      <c r="K3112" t="str">
        <f>_xlfn.XLOOKUP(D3112,Products!A:A,Products!C:C)</f>
        <v>Fashion</v>
      </c>
      <c r="L3112" t="str">
        <f>_xlfn.XLOOKUP(D3112,Products!A:A,Products!D:D)</f>
        <v>Accessories</v>
      </c>
      <c r="M3112">
        <f t="shared" si="432"/>
        <v>1286.55</v>
      </c>
      <c r="N3112">
        <f t="shared" si="433"/>
        <v>797.54</v>
      </c>
      <c r="O3112">
        <f t="shared" si="434"/>
        <v>489.01</v>
      </c>
      <c r="P3112" s="8">
        <f t="shared" si="435"/>
        <v>0.380094049978625</v>
      </c>
      <c r="Q3112">
        <f t="shared" si="436"/>
        <v>0</v>
      </c>
      <c r="R3112">
        <f t="shared" si="437"/>
        <v>1286.55</v>
      </c>
      <c r="S3112">
        <f t="shared" si="438"/>
        <v>489.01</v>
      </c>
      <c r="T3112" t="str">
        <f>_xlfn.XLOOKUP(C3112,Customers!A:A,Customers!D:D)</f>
        <v>M</v>
      </c>
      <c r="U3112" s="13">
        <f>_xlfn.XLOOKUP(C3112,Customers!A:A,Customers!E:E)</f>
        <v>27950</v>
      </c>
      <c r="V3112" t="str">
        <f>_xlfn.XLOOKUP(C3112,Customers!A:A,Customers!F:F)</f>
        <v>Andersonville</v>
      </c>
      <c r="W3112" s="13">
        <f>_xlfn.XLOOKUP(C3112,Customers!A:A,Customers!G:G)</f>
        <v>44232</v>
      </c>
      <c r="X3112">
        <f t="shared" ca="1" si="439"/>
        <v>49</v>
      </c>
      <c r="Y3112" t="str">
        <f t="shared" ca="1" si="440"/>
        <v>36-50</v>
      </c>
    </row>
    <row r="3113" spans="1:25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  <c r="I3113">
        <f>_xlfn.XLOOKUP(D3113,Products!A:A,Products!E:E)</f>
        <v>428.05</v>
      </c>
      <c r="J3113">
        <f>_xlfn.XLOOKUP(D3113,Products!A:A,Products!F:F)</f>
        <v>246.07</v>
      </c>
      <c r="K3113" t="str">
        <f>_xlfn.XLOOKUP(D3113,Products!A:A,Products!C:C)</f>
        <v>Electronics</v>
      </c>
      <c r="L3113" t="str">
        <f>_xlfn.XLOOKUP(D3113,Products!A:A,Products!D:D)</f>
        <v>Laptop</v>
      </c>
      <c r="M3113">
        <f t="shared" si="432"/>
        <v>1712.2</v>
      </c>
      <c r="N3113">
        <f t="shared" si="433"/>
        <v>984.28</v>
      </c>
      <c r="O3113">
        <f t="shared" si="434"/>
        <v>727.92000000000007</v>
      </c>
      <c r="P3113" s="8">
        <f t="shared" si="435"/>
        <v>0.42513725032122418</v>
      </c>
      <c r="Q3113">
        <f t="shared" si="436"/>
        <v>85.610000000000014</v>
      </c>
      <c r="R3113">
        <f t="shared" si="437"/>
        <v>1626.5900000000001</v>
      </c>
      <c r="S3113">
        <f t="shared" si="438"/>
        <v>642.31000000000017</v>
      </c>
      <c r="T3113" t="str">
        <f>_xlfn.XLOOKUP(C3113,Customers!A:A,Customers!D:D)</f>
        <v>M</v>
      </c>
      <c r="U3113" s="13">
        <f>_xlfn.XLOOKUP(C3113,Customers!A:A,Customers!E:E)</f>
        <v>33196</v>
      </c>
      <c r="V3113" t="str">
        <f>_xlfn.XLOOKUP(C3113,Customers!A:A,Customers!F:F)</f>
        <v>New Tiffanyberg</v>
      </c>
      <c r="W3113" s="13">
        <f>_xlfn.XLOOKUP(C3113,Customers!A:A,Customers!G:G)</f>
        <v>44435</v>
      </c>
      <c r="X3113">
        <f t="shared" ca="1" si="439"/>
        <v>35</v>
      </c>
      <c r="Y3113" t="str">
        <f t="shared" ca="1" si="440"/>
        <v>26-35</v>
      </c>
    </row>
    <row r="3114" spans="1:25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  <c r="I3114">
        <f>_xlfn.XLOOKUP(D3114,Products!A:A,Products!E:E)</f>
        <v>818.76</v>
      </c>
      <c r="J3114">
        <f>_xlfn.XLOOKUP(D3114,Products!A:A,Products!F:F)</f>
        <v>527.62</v>
      </c>
      <c r="K3114" t="str">
        <f>_xlfn.XLOOKUP(D3114,Products!A:A,Products!C:C)</f>
        <v>Electronics</v>
      </c>
      <c r="L3114" t="str">
        <f>_xlfn.XLOOKUP(D3114,Products!A:A,Products!D:D)</f>
        <v>Television</v>
      </c>
      <c r="M3114">
        <f t="shared" si="432"/>
        <v>818.76</v>
      </c>
      <c r="N3114">
        <f t="shared" si="433"/>
        <v>527.62</v>
      </c>
      <c r="O3114">
        <f t="shared" si="434"/>
        <v>291.14</v>
      </c>
      <c r="P3114" s="8">
        <f t="shared" si="435"/>
        <v>0.35558649665347597</v>
      </c>
      <c r="Q3114">
        <f t="shared" si="436"/>
        <v>81.876000000000005</v>
      </c>
      <c r="R3114">
        <f t="shared" si="437"/>
        <v>736.88400000000001</v>
      </c>
      <c r="S3114">
        <f t="shared" si="438"/>
        <v>209.26400000000001</v>
      </c>
      <c r="T3114" t="str">
        <f>_xlfn.XLOOKUP(C3114,Customers!A:A,Customers!D:D)</f>
        <v>M</v>
      </c>
      <c r="U3114" s="13">
        <f>_xlfn.XLOOKUP(C3114,Customers!A:A,Customers!E:E)</f>
        <v>29791</v>
      </c>
      <c r="V3114" t="str">
        <f>_xlfn.XLOOKUP(C3114,Customers!A:A,Customers!F:F)</f>
        <v>Dylanmouth</v>
      </c>
      <c r="W3114" s="13">
        <f>_xlfn.XLOOKUP(C3114,Customers!A:A,Customers!G:G)</f>
        <v>45184</v>
      </c>
      <c r="X3114">
        <f t="shared" ca="1" si="439"/>
        <v>44</v>
      </c>
      <c r="Y3114" t="str">
        <f t="shared" ca="1" si="440"/>
        <v>36-50</v>
      </c>
    </row>
    <row r="3115" spans="1:25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  <c r="I3115">
        <f>_xlfn.XLOOKUP(D3115,Products!A:A,Products!E:E)</f>
        <v>673.78</v>
      </c>
      <c r="J3115">
        <f>_xlfn.XLOOKUP(D3115,Products!A:A,Products!F:F)</f>
        <v>363.33</v>
      </c>
      <c r="K3115" t="str">
        <f>_xlfn.XLOOKUP(D3115,Products!A:A,Products!C:C)</f>
        <v>Electronics</v>
      </c>
      <c r="L3115" t="str">
        <f>_xlfn.XLOOKUP(D3115,Products!A:A,Products!D:D)</f>
        <v>Smartphone</v>
      </c>
      <c r="M3115">
        <f t="shared" si="432"/>
        <v>2695.12</v>
      </c>
      <c r="N3115">
        <f t="shared" si="433"/>
        <v>1453.32</v>
      </c>
      <c r="O3115">
        <f t="shared" si="434"/>
        <v>1241.8</v>
      </c>
      <c r="P3115" s="8">
        <f t="shared" si="435"/>
        <v>0.46075870462168661</v>
      </c>
      <c r="Q3115">
        <f t="shared" si="436"/>
        <v>269.512</v>
      </c>
      <c r="R3115">
        <f t="shared" si="437"/>
        <v>2425.6079999999997</v>
      </c>
      <c r="S3115">
        <f t="shared" si="438"/>
        <v>972.28799999999978</v>
      </c>
      <c r="T3115" t="str">
        <f>_xlfn.XLOOKUP(C3115,Customers!A:A,Customers!D:D)</f>
        <v>F</v>
      </c>
      <c r="U3115" s="13">
        <f>_xlfn.XLOOKUP(C3115,Customers!A:A,Customers!E:E)</f>
        <v>21425</v>
      </c>
      <c r="V3115" t="str">
        <f>_xlfn.XLOOKUP(C3115,Customers!A:A,Customers!F:F)</f>
        <v>South Marcusberg</v>
      </c>
      <c r="W3115" s="13">
        <f>_xlfn.XLOOKUP(C3115,Customers!A:A,Customers!G:G)</f>
        <v>45891</v>
      </c>
      <c r="X3115">
        <f t="shared" ca="1" si="439"/>
        <v>67</v>
      </c>
      <c r="Y3115" t="str">
        <f t="shared" ca="1" si="440"/>
        <v>50+</v>
      </c>
    </row>
    <row r="3116" spans="1:25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  <c r="I3116">
        <f>_xlfn.XLOOKUP(D3116,Products!A:A,Products!E:E)</f>
        <v>429.15</v>
      </c>
      <c r="J3116">
        <f>_xlfn.XLOOKUP(D3116,Products!A:A,Products!F:F)</f>
        <v>258.72000000000003</v>
      </c>
      <c r="K3116" t="str">
        <f>_xlfn.XLOOKUP(D3116,Products!A:A,Products!C:C)</f>
        <v>Fashion</v>
      </c>
      <c r="L3116" t="str">
        <f>_xlfn.XLOOKUP(D3116,Products!A:A,Products!D:D)</f>
        <v>Watches</v>
      </c>
      <c r="M3116">
        <f t="shared" si="432"/>
        <v>2145.75</v>
      </c>
      <c r="N3116">
        <f t="shared" si="433"/>
        <v>1293.6000000000001</v>
      </c>
      <c r="O3116">
        <f t="shared" si="434"/>
        <v>852.14999999999986</v>
      </c>
      <c r="P3116" s="8">
        <f t="shared" si="435"/>
        <v>0.3971338692764767</v>
      </c>
      <c r="Q3116">
        <f t="shared" si="436"/>
        <v>321.86250000000001</v>
      </c>
      <c r="R3116">
        <f t="shared" si="437"/>
        <v>1823.8875</v>
      </c>
      <c r="S3116">
        <f t="shared" si="438"/>
        <v>530.28749999999991</v>
      </c>
      <c r="T3116" t="str">
        <f>_xlfn.XLOOKUP(C3116,Customers!A:A,Customers!D:D)</f>
        <v>M</v>
      </c>
      <c r="U3116" s="13">
        <f>_xlfn.XLOOKUP(C3116,Customers!A:A,Customers!E:E)</f>
        <v>31688</v>
      </c>
      <c r="V3116" t="str">
        <f>_xlfn.XLOOKUP(C3116,Customers!A:A,Customers!F:F)</f>
        <v>Costaberg</v>
      </c>
      <c r="W3116" s="13">
        <f>_xlfn.XLOOKUP(C3116,Customers!A:A,Customers!G:G)</f>
        <v>44751</v>
      </c>
      <c r="X3116">
        <f t="shared" ca="1" si="439"/>
        <v>39</v>
      </c>
      <c r="Y3116" t="str">
        <f t="shared" ca="1" si="440"/>
        <v>36-50</v>
      </c>
    </row>
    <row r="3117" spans="1:25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  <c r="I3117">
        <f>_xlfn.XLOOKUP(D3117,Products!A:A,Products!E:E)</f>
        <v>366.93</v>
      </c>
      <c r="J3117">
        <f>_xlfn.XLOOKUP(D3117,Products!A:A,Products!F:F)</f>
        <v>285.23</v>
      </c>
      <c r="K3117" t="str">
        <f>_xlfn.XLOOKUP(D3117,Products!A:A,Products!C:C)</f>
        <v>Fashion</v>
      </c>
      <c r="L3117" t="str">
        <f>_xlfn.XLOOKUP(D3117,Products!A:A,Products!D:D)</f>
        <v>Footwear</v>
      </c>
      <c r="M3117">
        <f t="shared" si="432"/>
        <v>1100.79</v>
      </c>
      <c r="N3117">
        <f t="shared" si="433"/>
        <v>855.69</v>
      </c>
      <c r="O3117">
        <f t="shared" si="434"/>
        <v>245.09999999999991</v>
      </c>
      <c r="P3117" s="8">
        <f t="shared" si="435"/>
        <v>0.22265827269506439</v>
      </c>
      <c r="Q3117">
        <f t="shared" si="436"/>
        <v>55.039500000000004</v>
      </c>
      <c r="R3117">
        <f t="shared" si="437"/>
        <v>1045.7504999999999</v>
      </c>
      <c r="S3117">
        <f t="shared" si="438"/>
        <v>190.06049999999982</v>
      </c>
      <c r="T3117" t="str">
        <f>_xlfn.XLOOKUP(C3117,Customers!A:A,Customers!D:D)</f>
        <v>M</v>
      </c>
      <c r="U3117" s="13">
        <f>_xlfn.XLOOKUP(C3117,Customers!A:A,Customers!E:E)</f>
        <v>20787</v>
      </c>
      <c r="V3117" t="str">
        <f>_xlfn.XLOOKUP(C3117,Customers!A:A,Customers!F:F)</f>
        <v>Lisatown</v>
      </c>
      <c r="W3117" s="13">
        <f>_xlfn.XLOOKUP(C3117,Customers!A:A,Customers!G:G)</f>
        <v>45295</v>
      </c>
      <c r="X3117">
        <f t="shared" ca="1" si="439"/>
        <v>69</v>
      </c>
      <c r="Y3117" t="str">
        <f t="shared" ca="1" si="440"/>
        <v>50+</v>
      </c>
    </row>
    <row r="3118" spans="1:25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  <c r="I3118">
        <f>_xlfn.XLOOKUP(D3118,Products!A:A,Products!E:E)</f>
        <v>428.05</v>
      </c>
      <c r="J3118">
        <f>_xlfn.XLOOKUP(D3118,Products!A:A,Products!F:F)</f>
        <v>246.07</v>
      </c>
      <c r="K3118" t="str">
        <f>_xlfn.XLOOKUP(D3118,Products!A:A,Products!C:C)</f>
        <v>Electronics</v>
      </c>
      <c r="L3118" t="str">
        <f>_xlfn.XLOOKUP(D3118,Products!A:A,Products!D:D)</f>
        <v>Laptop</v>
      </c>
      <c r="M3118">
        <f t="shared" si="432"/>
        <v>856.1</v>
      </c>
      <c r="N3118">
        <f t="shared" si="433"/>
        <v>492.14</v>
      </c>
      <c r="O3118">
        <f t="shared" si="434"/>
        <v>363.96000000000004</v>
      </c>
      <c r="P3118" s="8">
        <f t="shared" si="435"/>
        <v>0.42513725032122418</v>
      </c>
      <c r="Q3118">
        <f t="shared" si="436"/>
        <v>128.41499999999999</v>
      </c>
      <c r="R3118">
        <f t="shared" si="437"/>
        <v>727.68500000000006</v>
      </c>
      <c r="S3118">
        <f t="shared" si="438"/>
        <v>235.54500000000007</v>
      </c>
      <c r="T3118" t="str">
        <f>_xlfn.XLOOKUP(C3118,Customers!A:A,Customers!D:D)</f>
        <v>M</v>
      </c>
      <c r="U3118" s="13">
        <f>_xlfn.XLOOKUP(C3118,Customers!A:A,Customers!E:E)</f>
        <v>26178</v>
      </c>
      <c r="V3118" t="str">
        <f>_xlfn.XLOOKUP(C3118,Customers!A:A,Customers!F:F)</f>
        <v>East Codyton</v>
      </c>
      <c r="W3118" s="13">
        <f>_xlfn.XLOOKUP(C3118,Customers!A:A,Customers!G:G)</f>
        <v>45251</v>
      </c>
      <c r="X3118">
        <f t="shared" ca="1" si="439"/>
        <v>54</v>
      </c>
      <c r="Y3118" t="str">
        <f t="shared" ca="1" si="440"/>
        <v>50+</v>
      </c>
    </row>
    <row r="3119" spans="1:25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  <c r="I3119">
        <f>_xlfn.XLOOKUP(D3119,Products!A:A,Products!E:E)</f>
        <v>1485.05</v>
      </c>
      <c r="J3119">
        <f>_xlfn.XLOOKUP(D3119,Products!A:A,Products!F:F)</f>
        <v>988.31</v>
      </c>
      <c r="K3119" t="str">
        <f>_xlfn.XLOOKUP(D3119,Products!A:A,Products!C:C)</f>
        <v>Fashion</v>
      </c>
      <c r="L3119" t="str">
        <f>_xlfn.XLOOKUP(D3119,Products!A:A,Products!D:D)</f>
        <v>Clothing</v>
      </c>
      <c r="M3119">
        <f t="shared" si="432"/>
        <v>4455.1499999999996</v>
      </c>
      <c r="N3119">
        <f t="shared" si="433"/>
        <v>2964.93</v>
      </c>
      <c r="O3119">
        <f t="shared" si="434"/>
        <v>1490.2199999999998</v>
      </c>
      <c r="P3119" s="8">
        <f t="shared" si="435"/>
        <v>0.33449378808794317</v>
      </c>
      <c r="Q3119">
        <f t="shared" si="436"/>
        <v>668.27249999999992</v>
      </c>
      <c r="R3119">
        <f t="shared" si="437"/>
        <v>3786.8774999999996</v>
      </c>
      <c r="S3119">
        <f t="shared" si="438"/>
        <v>821.94749999999976</v>
      </c>
      <c r="T3119" t="str">
        <f>_xlfn.XLOOKUP(C3119,Customers!A:A,Customers!D:D)</f>
        <v>F</v>
      </c>
      <c r="U3119" s="13">
        <f>_xlfn.XLOOKUP(C3119,Customers!A:A,Customers!E:E)</f>
        <v>38253</v>
      </c>
      <c r="V3119" t="str">
        <f>_xlfn.XLOOKUP(C3119,Customers!A:A,Customers!F:F)</f>
        <v>North Tracey</v>
      </c>
      <c r="W3119" s="13">
        <f>_xlfn.XLOOKUP(C3119,Customers!A:A,Customers!G:G)</f>
        <v>44366</v>
      </c>
      <c r="X3119">
        <f t="shared" ca="1" si="439"/>
        <v>21</v>
      </c>
      <c r="Y3119" t="str">
        <f t="shared" ca="1" si="440"/>
        <v>18-25</v>
      </c>
    </row>
    <row r="3120" spans="1:25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  <c r="I3120">
        <f>_xlfn.XLOOKUP(D3120,Products!A:A,Products!E:E)</f>
        <v>428.05</v>
      </c>
      <c r="J3120">
        <f>_xlfn.XLOOKUP(D3120,Products!A:A,Products!F:F)</f>
        <v>246.07</v>
      </c>
      <c r="K3120" t="str">
        <f>_xlfn.XLOOKUP(D3120,Products!A:A,Products!C:C)</f>
        <v>Electronics</v>
      </c>
      <c r="L3120" t="str">
        <f>_xlfn.XLOOKUP(D3120,Products!A:A,Products!D:D)</f>
        <v>Laptop</v>
      </c>
      <c r="M3120">
        <f t="shared" si="432"/>
        <v>856.1</v>
      </c>
      <c r="N3120">
        <f t="shared" si="433"/>
        <v>492.14</v>
      </c>
      <c r="O3120">
        <f t="shared" si="434"/>
        <v>363.96000000000004</v>
      </c>
      <c r="P3120" s="8">
        <f t="shared" si="435"/>
        <v>0.42513725032122418</v>
      </c>
      <c r="Q3120">
        <f t="shared" si="436"/>
        <v>128.41499999999999</v>
      </c>
      <c r="R3120">
        <f t="shared" si="437"/>
        <v>727.68500000000006</v>
      </c>
      <c r="S3120">
        <f t="shared" si="438"/>
        <v>235.54500000000007</v>
      </c>
      <c r="T3120" t="str">
        <f>_xlfn.XLOOKUP(C3120,Customers!A:A,Customers!D:D)</f>
        <v>F</v>
      </c>
      <c r="U3120" s="13">
        <f>_xlfn.XLOOKUP(C3120,Customers!A:A,Customers!E:E)</f>
        <v>26908</v>
      </c>
      <c r="V3120" t="str">
        <f>_xlfn.XLOOKUP(C3120,Customers!A:A,Customers!F:F)</f>
        <v>Brittanyburgh</v>
      </c>
      <c r="W3120" s="13">
        <f>_xlfn.XLOOKUP(C3120,Customers!A:A,Customers!G:G)</f>
        <v>45561</v>
      </c>
      <c r="X3120">
        <f t="shared" ca="1" si="439"/>
        <v>52</v>
      </c>
      <c r="Y3120" t="str">
        <f t="shared" ca="1" si="440"/>
        <v>50+</v>
      </c>
    </row>
    <row r="3121" spans="1:25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  <c r="I3121">
        <f>_xlfn.XLOOKUP(D3121,Products!A:A,Products!E:E)</f>
        <v>337.63</v>
      </c>
      <c r="J3121">
        <f>_xlfn.XLOOKUP(D3121,Products!A:A,Products!F:F)</f>
        <v>169.03</v>
      </c>
      <c r="K3121" t="str">
        <f>_xlfn.XLOOKUP(D3121,Products!A:A,Products!C:C)</f>
        <v>Fashion</v>
      </c>
      <c r="L3121" t="str">
        <f>_xlfn.XLOOKUP(D3121,Products!A:A,Products!D:D)</f>
        <v>Footwear</v>
      </c>
      <c r="M3121">
        <f t="shared" si="432"/>
        <v>675.26</v>
      </c>
      <c r="N3121">
        <f t="shared" si="433"/>
        <v>338.06</v>
      </c>
      <c r="O3121">
        <f t="shared" si="434"/>
        <v>337.2</v>
      </c>
      <c r="P3121" s="8">
        <f t="shared" si="435"/>
        <v>0.49936320824571273</v>
      </c>
      <c r="Q3121">
        <f t="shared" si="436"/>
        <v>0</v>
      </c>
      <c r="R3121">
        <f t="shared" si="437"/>
        <v>675.26</v>
      </c>
      <c r="S3121">
        <f t="shared" si="438"/>
        <v>337.2</v>
      </c>
      <c r="T3121" t="str">
        <f>_xlfn.XLOOKUP(C3121,Customers!A:A,Customers!D:D)</f>
        <v>M</v>
      </c>
      <c r="U3121" s="13">
        <f>_xlfn.XLOOKUP(C3121,Customers!A:A,Customers!E:E)</f>
        <v>31058</v>
      </c>
      <c r="V3121" t="str">
        <f>_xlfn.XLOOKUP(C3121,Customers!A:A,Customers!F:F)</f>
        <v>West Jasmine</v>
      </c>
      <c r="W3121" s="13">
        <f>_xlfn.XLOOKUP(C3121,Customers!A:A,Customers!G:G)</f>
        <v>44482</v>
      </c>
      <c r="X3121">
        <f t="shared" ca="1" si="439"/>
        <v>41</v>
      </c>
      <c r="Y3121" t="str">
        <f t="shared" ca="1" si="440"/>
        <v>36-50</v>
      </c>
    </row>
    <row r="3122" spans="1:25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  <c r="I3122">
        <f>_xlfn.XLOOKUP(D3122,Products!A:A,Products!E:E)</f>
        <v>1015.76</v>
      </c>
      <c r="J3122">
        <f>_xlfn.XLOOKUP(D3122,Products!A:A,Products!F:F)</f>
        <v>584.4</v>
      </c>
      <c r="K3122" t="str">
        <f>_xlfn.XLOOKUP(D3122,Products!A:A,Products!C:C)</f>
        <v>Groceries</v>
      </c>
      <c r="L3122" t="str">
        <f>_xlfn.XLOOKUP(D3122,Products!A:A,Products!D:D)</f>
        <v>Dairy</v>
      </c>
      <c r="M3122">
        <f t="shared" si="432"/>
        <v>4063.04</v>
      </c>
      <c r="N3122">
        <f t="shared" si="433"/>
        <v>2337.6</v>
      </c>
      <c r="O3122">
        <f t="shared" si="434"/>
        <v>1725.44</v>
      </c>
      <c r="P3122" s="8">
        <f t="shared" si="435"/>
        <v>0.42466724423092073</v>
      </c>
      <c r="Q3122">
        <f t="shared" si="436"/>
        <v>406.30400000000003</v>
      </c>
      <c r="R3122">
        <f t="shared" si="437"/>
        <v>3656.7359999999999</v>
      </c>
      <c r="S3122">
        <f t="shared" si="438"/>
        <v>1319.136</v>
      </c>
      <c r="T3122" t="str">
        <f>_xlfn.XLOOKUP(C3122,Customers!A:A,Customers!D:D)</f>
        <v>M</v>
      </c>
      <c r="U3122" s="13">
        <f>_xlfn.XLOOKUP(C3122,Customers!A:A,Customers!E:E)</f>
        <v>33196</v>
      </c>
      <c r="V3122" t="str">
        <f>_xlfn.XLOOKUP(C3122,Customers!A:A,Customers!F:F)</f>
        <v>New Tiffanyberg</v>
      </c>
      <c r="W3122" s="13">
        <f>_xlfn.XLOOKUP(C3122,Customers!A:A,Customers!G:G)</f>
        <v>44435</v>
      </c>
      <c r="X3122">
        <f t="shared" ca="1" si="439"/>
        <v>35</v>
      </c>
      <c r="Y3122" t="str">
        <f t="shared" ca="1" si="440"/>
        <v>26-35</v>
      </c>
    </row>
    <row r="3123" spans="1:25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  <c r="I3123">
        <f>_xlfn.XLOOKUP(D3123,Products!A:A,Products!E:E)</f>
        <v>1216.3599999999999</v>
      </c>
      <c r="J3123">
        <f>_xlfn.XLOOKUP(D3123,Products!A:A,Products!F:F)</f>
        <v>794.8</v>
      </c>
      <c r="K3123" t="str">
        <f>_xlfn.XLOOKUP(D3123,Products!A:A,Products!C:C)</f>
        <v>Fashion</v>
      </c>
      <c r="L3123" t="str">
        <f>_xlfn.XLOOKUP(D3123,Products!A:A,Products!D:D)</f>
        <v>Bags</v>
      </c>
      <c r="M3123">
        <f t="shared" si="432"/>
        <v>4865.4399999999996</v>
      </c>
      <c r="N3123">
        <f t="shared" si="433"/>
        <v>3179.2</v>
      </c>
      <c r="O3123">
        <f t="shared" si="434"/>
        <v>1686.2399999999998</v>
      </c>
      <c r="P3123" s="8">
        <f t="shared" si="435"/>
        <v>0.34657502713012595</v>
      </c>
      <c r="Q3123">
        <f t="shared" si="436"/>
        <v>729.81599999999992</v>
      </c>
      <c r="R3123">
        <f t="shared" si="437"/>
        <v>4135.6239999999998</v>
      </c>
      <c r="S3123">
        <f t="shared" si="438"/>
        <v>956.42399999999998</v>
      </c>
      <c r="T3123" t="str">
        <f>_xlfn.XLOOKUP(C3123,Customers!A:A,Customers!D:D)</f>
        <v>F</v>
      </c>
      <c r="U3123" s="13">
        <f>_xlfn.XLOOKUP(C3123,Customers!A:A,Customers!E:E)</f>
        <v>38361</v>
      </c>
      <c r="V3123" t="str">
        <f>_xlfn.XLOOKUP(C3123,Customers!A:A,Customers!F:F)</f>
        <v>East Colinmouth</v>
      </c>
      <c r="W3123" s="13">
        <f>_xlfn.XLOOKUP(C3123,Customers!A:A,Customers!G:G)</f>
        <v>45068</v>
      </c>
      <c r="X3123">
        <f t="shared" ca="1" si="439"/>
        <v>21</v>
      </c>
      <c r="Y3123" t="str">
        <f t="shared" ca="1" si="440"/>
        <v>18-25</v>
      </c>
    </row>
    <row r="3124" spans="1:25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  <c r="I3124">
        <f>_xlfn.XLOOKUP(D3124,Products!A:A,Products!E:E)</f>
        <v>1853.77</v>
      </c>
      <c r="J3124">
        <f>_xlfn.XLOOKUP(D3124,Products!A:A,Products!F:F)</f>
        <v>1363.52</v>
      </c>
      <c r="K3124" t="str">
        <f>_xlfn.XLOOKUP(D3124,Products!A:A,Products!C:C)</f>
        <v>Fashion</v>
      </c>
      <c r="L3124" t="str">
        <f>_xlfn.XLOOKUP(D3124,Products!A:A,Products!D:D)</f>
        <v>Accessories</v>
      </c>
      <c r="M3124">
        <f t="shared" si="432"/>
        <v>7415.08</v>
      </c>
      <c r="N3124">
        <f t="shared" si="433"/>
        <v>5454.08</v>
      </c>
      <c r="O3124">
        <f t="shared" si="434"/>
        <v>1961</v>
      </c>
      <c r="P3124" s="8">
        <f t="shared" si="435"/>
        <v>0.26446107122242779</v>
      </c>
      <c r="Q3124">
        <f t="shared" si="436"/>
        <v>741.50800000000004</v>
      </c>
      <c r="R3124">
        <f t="shared" si="437"/>
        <v>6673.5720000000001</v>
      </c>
      <c r="S3124">
        <f t="shared" si="438"/>
        <v>1219.4920000000002</v>
      </c>
      <c r="T3124" t="str">
        <f>_xlfn.XLOOKUP(C3124,Customers!A:A,Customers!D:D)</f>
        <v>F</v>
      </c>
      <c r="U3124" s="13">
        <f>_xlfn.XLOOKUP(C3124,Customers!A:A,Customers!E:E)</f>
        <v>38779</v>
      </c>
      <c r="V3124" t="str">
        <f>_xlfn.XLOOKUP(C3124,Customers!A:A,Customers!F:F)</f>
        <v>Port Fernandohaven</v>
      </c>
      <c r="W3124" s="13">
        <f>_xlfn.XLOOKUP(C3124,Customers!A:A,Customers!G:G)</f>
        <v>44406</v>
      </c>
      <c r="X3124">
        <f t="shared" ca="1" si="439"/>
        <v>20</v>
      </c>
      <c r="Y3124" t="str">
        <f t="shared" ca="1" si="440"/>
        <v>18-25</v>
      </c>
    </row>
    <row r="3125" spans="1:25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  <c r="I3125">
        <f>_xlfn.XLOOKUP(D3125,Products!A:A,Products!E:E)</f>
        <v>1798.97</v>
      </c>
      <c r="J3125">
        <f>_xlfn.XLOOKUP(D3125,Products!A:A,Products!F:F)</f>
        <v>1329.15</v>
      </c>
      <c r="K3125" t="str">
        <f>_xlfn.XLOOKUP(D3125,Products!A:A,Products!C:C)</f>
        <v>Fashion</v>
      </c>
      <c r="L3125" t="str">
        <f>_xlfn.XLOOKUP(D3125,Products!A:A,Products!D:D)</f>
        <v>Accessories</v>
      </c>
      <c r="M3125">
        <f t="shared" si="432"/>
        <v>5396.91</v>
      </c>
      <c r="N3125">
        <f t="shared" si="433"/>
        <v>3987.4500000000003</v>
      </c>
      <c r="O3125">
        <f t="shared" si="434"/>
        <v>1409.4599999999996</v>
      </c>
      <c r="P3125" s="8">
        <f t="shared" si="435"/>
        <v>0.26116055298309582</v>
      </c>
      <c r="Q3125">
        <f t="shared" si="436"/>
        <v>539.69100000000003</v>
      </c>
      <c r="R3125">
        <f t="shared" si="437"/>
        <v>4857.2190000000001</v>
      </c>
      <c r="S3125">
        <f t="shared" si="438"/>
        <v>869.76899999999978</v>
      </c>
      <c r="T3125" t="str">
        <f>_xlfn.XLOOKUP(C3125,Customers!A:A,Customers!D:D)</f>
        <v>F</v>
      </c>
      <c r="U3125" s="13">
        <f>_xlfn.XLOOKUP(C3125,Customers!A:A,Customers!E:E)</f>
        <v>23142</v>
      </c>
      <c r="V3125" t="str">
        <f>_xlfn.XLOOKUP(C3125,Customers!A:A,Customers!F:F)</f>
        <v>New Meagan</v>
      </c>
      <c r="W3125" s="13">
        <f>_xlfn.XLOOKUP(C3125,Customers!A:A,Customers!G:G)</f>
        <v>45562</v>
      </c>
      <c r="X3125">
        <f t="shared" ca="1" si="439"/>
        <v>63</v>
      </c>
      <c r="Y3125" t="str">
        <f t="shared" ca="1" si="440"/>
        <v>50+</v>
      </c>
    </row>
    <row r="3126" spans="1:25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  <c r="I3126">
        <f>_xlfn.XLOOKUP(D3126,Products!A:A,Products!E:E)</f>
        <v>1095.72</v>
      </c>
      <c r="J3126">
        <f>_xlfn.XLOOKUP(D3126,Products!A:A,Products!F:F)</f>
        <v>822.2</v>
      </c>
      <c r="K3126" t="str">
        <f>_xlfn.XLOOKUP(D3126,Products!A:A,Products!C:C)</f>
        <v>Groceries</v>
      </c>
      <c r="L3126" t="str">
        <f>_xlfn.XLOOKUP(D3126,Products!A:A,Products!D:D)</f>
        <v>Snacks</v>
      </c>
      <c r="M3126">
        <f t="shared" si="432"/>
        <v>2191.44</v>
      </c>
      <c r="N3126">
        <f t="shared" si="433"/>
        <v>1644.4</v>
      </c>
      <c r="O3126">
        <f t="shared" si="434"/>
        <v>547.04</v>
      </c>
      <c r="P3126" s="8">
        <f t="shared" si="435"/>
        <v>0.24962581681451462</v>
      </c>
      <c r="Q3126">
        <f t="shared" si="436"/>
        <v>109.572</v>
      </c>
      <c r="R3126">
        <f t="shared" si="437"/>
        <v>2081.8679999999999</v>
      </c>
      <c r="S3126">
        <f t="shared" si="438"/>
        <v>437.46799999999985</v>
      </c>
      <c r="T3126" t="str">
        <f>_xlfn.XLOOKUP(C3126,Customers!A:A,Customers!D:D)</f>
        <v>F</v>
      </c>
      <c r="U3126" s="13">
        <f>_xlfn.XLOOKUP(C3126,Customers!A:A,Customers!E:E)</f>
        <v>29405</v>
      </c>
      <c r="V3126" t="str">
        <f>_xlfn.XLOOKUP(C3126,Customers!A:A,Customers!F:F)</f>
        <v>North Sharontown</v>
      </c>
      <c r="W3126" s="13">
        <f>_xlfn.XLOOKUP(C3126,Customers!A:A,Customers!G:G)</f>
        <v>44950</v>
      </c>
      <c r="X3126">
        <f t="shared" ca="1" si="439"/>
        <v>45</v>
      </c>
      <c r="Y3126" t="str">
        <f t="shared" ca="1" si="440"/>
        <v>36-50</v>
      </c>
    </row>
    <row r="3127" spans="1:25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  <c r="I3127">
        <f>_xlfn.XLOOKUP(D3127,Products!A:A,Products!E:E)</f>
        <v>248.57</v>
      </c>
      <c r="J3127">
        <f>_xlfn.XLOOKUP(D3127,Products!A:A,Products!F:F)</f>
        <v>190.67</v>
      </c>
      <c r="K3127" t="str">
        <f>_xlfn.XLOOKUP(D3127,Products!A:A,Products!C:C)</f>
        <v>Electronics</v>
      </c>
      <c r="L3127" t="str">
        <f>_xlfn.XLOOKUP(D3127,Products!A:A,Products!D:D)</f>
        <v>Headphones</v>
      </c>
      <c r="M3127">
        <f t="shared" si="432"/>
        <v>248.57</v>
      </c>
      <c r="N3127">
        <f t="shared" si="433"/>
        <v>190.67</v>
      </c>
      <c r="O3127">
        <f t="shared" si="434"/>
        <v>57.900000000000006</v>
      </c>
      <c r="P3127" s="8">
        <f t="shared" si="435"/>
        <v>0.2329323731745585</v>
      </c>
      <c r="Q3127">
        <f t="shared" si="436"/>
        <v>12.4285</v>
      </c>
      <c r="R3127">
        <f t="shared" si="437"/>
        <v>236.14150000000001</v>
      </c>
      <c r="S3127">
        <f t="shared" si="438"/>
        <v>45.47150000000002</v>
      </c>
      <c r="T3127" t="str">
        <f>_xlfn.XLOOKUP(C3127,Customers!A:A,Customers!D:D)</f>
        <v>F</v>
      </c>
      <c r="U3127" s="13">
        <f>_xlfn.XLOOKUP(C3127,Customers!A:A,Customers!E:E)</f>
        <v>38361</v>
      </c>
      <c r="V3127" t="str">
        <f>_xlfn.XLOOKUP(C3127,Customers!A:A,Customers!F:F)</f>
        <v>East Colinmouth</v>
      </c>
      <c r="W3127" s="13">
        <f>_xlfn.XLOOKUP(C3127,Customers!A:A,Customers!G:G)</f>
        <v>45068</v>
      </c>
      <c r="X3127">
        <f t="shared" ca="1" si="439"/>
        <v>21</v>
      </c>
      <c r="Y3127" t="str">
        <f t="shared" ca="1" si="440"/>
        <v>18-25</v>
      </c>
    </row>
    <row r="3128" spans="1:25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  <c r="I3128">
        <f>_xlfn.XLOOKUP(D3128,Products!A:A,Products!E:E)</f>
        <v>1216.3599999999999</v>
      </c>
      <c r="J3128">
        <f>_xlfn.XLOOKUP(D3128,Products!A:A,Products!F:F)</f>
        <v>794.8</v>
      </c>
      <c r="K3128" t="str">
        <f>_xlfn.XLOOKUP(D3128,Products!A:A,Products!C:C)</f>
        <v>Fashion</v>
      </c>
      <c r="L3128" t="str">
        <f>_xlfn.XLOOKUP(D3128,Products!A:A,Products!D:D)</f>
        <v>Bags</v>
      </c>
      <c r="M3128">
        <f t="shared" si="432"/>
        <v>1216.3599999999999</v>
      </c>
      <c r="N3128">
        <f t="shared" si="433"/>
        <v>794.8</v>
      </c>
      <c r="O3128">
        <f t="shared" si="434"/>
        <v>421.55999999999995</v>
      </c>
      <c r="P3128" s="8">
        <f t="shared" si="435"/>
        <v>0.34657502713012595</v>
      </c>
      <c r="Q3128">
        <f t="shared" si="436"/>
        <v>0</v>
      </c>
      <c r="R3128">
        <f t="shared" si="437"/>
        <v>1216.3599999999999</v>
      </c>
      <c r="S3128">
        <f t="shared" si="438"/>
        <v>421.55999999999995</v>
      </c>
      <c r="T3128" t="str">
        <f>_xlfn.XLOOKUP(C3128,Customers!A:A,Customers!D:D)</f>
        <v>M</v>
      </c>
      <c r="U3128" s="13">
        <f>_xlfn.XLOOKUP(C3128,Customers!A:A,Customers!E:E)</f>
        <v>38193</v>
      </c>
      <c r="V3128" t="str">
        <f>_xlfn.XLOOKUP(C3128,Customers!A:A,Customers!F:F)</f>
        <v>East Rodney</v>
      </c>
      <c r="W3128" s="13">
        <f>_xlfn.XLOOKUP(C3128,Customers!A:A,Customers!G:G)</f>
        <v>44302</v>
      </c>
      <c r="X3128">
        <f t="shared" ca="1" si="439"/>
        <v>21</v>
      </c>
      <c r="Y3128" t="str">
        <f t="shared" ca="1" si="440"/>
        <v>18-25</v>
      </c>
    </row>
    <row r="3129" spans="1:25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  <c r="I3129">
        <f>_xlfn.XLOOKUP(D3129,Products!A:A,Products!E:E)</f>
        <v>248.57</v>
      </c>
      <c r="J3129">
        <f>_xlfn.XLOOKUP(D3129,Products!A:A,Products!F:F)</f>
        <v>190.67</v>
      </c>
      <c r="K3129" t="str">
        <f>_xlfn.XLOOKUP(D3129,Products!A:A,Products!C:C)</f>
        <v>Electronics</v>
      </c>
      <c r="L3129" t="str">
        <f>_xlfn.XLOOKUP(D3129,Products!A:A,Products!D:D)</f>
        <v>Headphones</v>
      </c>
      <c r="M3129">
        <f t="shared" si="432"/>
        <v>745.71</v>
      </c>
      <c r="N3129">
        <f t="shared" si="433"/>
        <v>572.01</v>
      </c>
      <c r="O3129">
        <f t="shared" si="434"/>
        <v>173.70000000000005</v>
      </c>
      <c r="P3129" s="8">
        <f t="shared" si="435"/>
        <v>0.23293237317455853</v>
      </c>
      <c r="Q3129">
        <f t="shared" si="436"/>
        <v>111.8565</v>
      </c>
      <c r="R3129">
        <f t="shared" si="437"/>
        <v>633.85350000000005</v>
      </c>
      <c r="S3129">
        <f t="shared" si="438"/>
        <v>61.843500000000063</v>
      </c>
      <c r="T3129" t="str">
        <f>_xlfn.XLOOKUP(C3129,Customers!A:A,Customers!D:D)</f>
        <v>M</v>
      </c>
      <c r="U3129" s="13">
        <f>_xlfn.XLOOKUP(C3129,Customers!A:A,Customers!E:E)</f>
        <v>34290</v>
      </c>
      <c r="V3129" t="str">
        <f>_xlfn.XLOOKUP(C3129,Customers!A:A,Customers!F:F)</f>
        <v>Meganmouth</v>
      </c>
      <c r="W3129" s="13">
        <f>_xlfn.XLOOKUP(C3129,Customers!A:A,Customers!G:G)</f>
        <v>44583</v>
      </c>
      <c r="X3129">
        <f t="shared" ca="1" si="439"/>
        <v>32</v>
      </c>
      <c r="Y3129" t="str">
        <f t="shared" ca="1" si="440"/>
        <v>26-35</v>
      </c>
    </row>
    <row r="3130" spans="1:25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  <c r="I3130">
        <f>_xlfn.XLOOKUP(D3130,Products!A:A,Products!E:E)</f>
        <v>1485.05</v>
      </c>
      <c r="J3130">
        <f>_xlfn.XLOOKUP(D3130,Products!A:A,Products!F:F)</f>
        <v>988.31</v>
      </c>
      <c r="K3130" t="str">
        <f>_xlfn.XLOOKUP(D3130,Products!A:A,Products!C:C)</f>
        <v>Fashion</v>
      </c>
      <c r="L3130" t="str">
        <f>_xlfn.XLOOKUP(D3130,Products!A:A,Products!D:D)</f>
        <v>Clothing</v>
      </c>
      <c r="M3130">
        <f t="shared" si="432"/>
        <v>5940.2</v>
      </c>
      <c r="N3130">
        <f t="shared" si="433"/>
        <v>3953.24</v>
      </c>
      <c r="O3130">
        <f t="shared" si="434"/>
        <v>1986.96</v>
      </c>
      <c r="P3130" s="8">
        <f t="shared" si="435"/>
        <v>0.33449378808794317</v>
      </c>
      <c r="Q3130">
        <f t="shared" si="436"/>
        <v>594.02</v>
      </c>
      <c r="R3130">
        <f t="shared" si="437"/>
        <v>5346.18</v>
      </c>
      <c r="S3130">
        <f t="shared" si="438"/>
        <v>1392.9400000000005</v>
      </c>
      <c r="T3130" t="str">
        <f>_xlfn.XLOOKUP(C3130,Customers!A:A,Customers!D:D)</f>
        <v>M</v>
      </c>
      <c r="U3130" s="13">
        <f>_xlfn.XLOOKUP(C3130,Customers!A:A,Customers!E:E)</f>
        <v>38700</v>
      </c>
      <c r="V3130" t="str">
        <f>_xlfn.XLOOKUP(C3130,Customers!A:A,Customers!F:F)</f>
        <v>Nancyside</v>
      </c>
      <c r="W3130" s="13">
        <f>_xlfn.XLOOKUP(C3130,Customers!A:A,Customers!G:G)</f>
        <v>44688</v>
      </c>
      <c r="X3130">
        <f t="shared" ca="1" si="439"/>
        <v>20</v>
      </c>
      <c r="Y3130" t="str">
        <f t="shared" ca="1" si="440"/>
        <v>18-25</v>
      </c>
    </row>
    <row r="3131" spans="1:25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  <c r="I3131">
        <f>_xlfn.XLOOKUP(D3131,Products!A:A,Products!E:E)</f>
        <v>304.70999999999998</v>
      </c>
      <c r="J3131">
        <f>_xlfn.XLOOKUP(D3131,Products!A:A,Products!F:F)</f>
        <v>164.01</v>
      </c>
      <c r="K3131" t="str">
        <f>_xlfn.XLOOKUP(D3131,Products!A:A,Products!C:C)</f>
        <v>Groceries</v>
      </c>
      <c r="L3131" t="str">
        <f>_xlfn.XLOOKUP(D3131,Products!A:A,Products!D:D)</f>
        <v>Vegetables</v>
      </c>
      <c r="M3131">
        <f t="shared" si="432"/>
        <v>914.12999999999988</v>
      </c>
      <c r="N3131">
        <f t="shared" si="433"/>
        <v>492.03</v>
      </c>
      <c r="O3131">
        <f t="shared" si="434"/>
        <v>422.09999999999991</v>
      </c>
      <c r="P3131" s="8">
        <f t="shared" si="435"/>
        <v>0.46175051688490693</v>
      </c>
      <c r="Q3131">
        <f t="shared" si="436"/>
        <v>45.706499999999998</v>
      </c>
      <c r="R3131">
        <f t="shared" si="437"/>
        <v>868.42349999999988</v>
      </c>
      <c r="S3131">
        <f t="shared" si="438"/>
        <v>376.3934999999999</v>
      </c>
      <c r="T3131" t="str">
        <f>_xlfn.XLOOKUP(C3131,Customers!A:A,Customers!D:D)</f>
        <v>F</v>
      </c>
      <c r="U3131" s="13">
        <f>_xlfn.XLOOKUP(C3131,Customers!A:A,Customers!E:E)</f>
        <v>23142</v>
      </c>
      <c r="V3131" t="str">
        <f>_xlfn.XLOOKUP(C3131,Customers!A:A,Customers!F:F)</f>
        <v>New Meagan</v>
      </c>
      <c r="W3131" s="13">
        <f>_xlfn.XLOOKUP(C3131,Customers!A:A,Customers!G:G)</f>
        <v>45562</v>
      </c>
      <c r="X3131">
        <f t="shared" ca="1" si="439"/>
        <v>63</v>
      </c>
      <c r="Y3131" t="str">
        <f t="shared" ca="1" si="440"/>
        <v>50+</v>
      </c>
    </row>
    <row r="3132" spans="1:25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  <c r="I3132">
        <f>_xlfn.XLOOKUP(D3132,Products!A:A,Products!E:E)</f>
        <v>1165.3699999999999</v>
      </c>
      <c r="J3132">
        <f>_xlfn.XLOOKUP(D3132,Products!A:A,Products!F:F)</f>
        <v>926.55</v>
      </c>
      <c r="K3132" t="str">
        <f>_xlfn.XLOOKUP(D3132,Products!A:A,Products!C:C)</f>
        <v>Fashion</v>
      </c>
      <c r="L3132" t="str">
        <f>_xlfn.XLOOKUP(D3132,Products!A:A,Products!D:D)</f>
        <v>Clothing</v>
      </c>
      <c r="M3132">
        <f t="shared" si="432"/>
        <v>5826.8499999999995</v>
      </c>
      <c r="N3132">
        <f t="shared" si="433"/>
        <v>4632.75</v>
      </c>
      <c r="O3132">
        <f t="shared" si="434"/>
        <v>1194.0999999999995</v>
      </c>
      <c r="P3132" s="8">
        <f t="shared" si="435"/>
        <v>0.20493062289230021</v>
      </c>
      <c r="Q3132">
        <f t="shared" si="436"/>
        <v>0</v>
      </c>
      <c r="R3132">
        <f t="shared" si="437"/>
        <v>5826.8499999999995</v>
      </c>
      <c r="S3132">
        <f t="shared" si="438"/>
        <v>1194.0999999999995</v>
      </c>
      <c r="T3132" t="str">
        <f>_xlfn.XLOOKUP(C3132,Customers!A:A,Customers!D:D)</f>
        <v>M</v>
      </c>
      <c r="U3132" s="13">
        <f>_xlfn.XLOOKUP(C3132,Customers!A:A,Customers!E:E)</f>
        <v>35712</v>
      </c>
      <c r="V3132" t="str">
        <f>_xlfn.XLOOKUP(C3132,Customers!A:A,Customers!F:F)</f>
        <v>Carlyberg</v>
      </c>
      <c r="W3132" s="13">
        <f>_xlfn.XLOOKUP(C3132,Customers!A:A,Customers!G:G)</f>
        <v>45823</v>
      </c>
      <c r="X3132">
        <f t="shared" ca="1" si="439"/>
        <v>28</v>
      </c>
      <c r="Y3132" t="str">
        <f t="shared" ca="1" si="440"/>
        <v>26-35</v>
      </c>
    </row>
    <row r="3133" spans="1:25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  <c r="I3133">
        <f>_xlfn.XLOOKUP(D3133,Products!A:A,Products!E:E)</f>
        <v>1762.92</v>
      </c>
      <c r="J3133">
        <f>_xlfn.XLOOKUP(D3133,Products!A:A,Products!F:F)</f>
        <v>1346.48</v>
      </c>
      <c r="K3133" t="str">
        <f>_xlfn.XLOOKUP(D3133,Products!A:A,Products!C:C)</f>
        <v>Electronics</v>
      </c>
      <c r="L3133" t="str">
        <f>_xlfn.XLOOKUP(D3133,Products!A:A,Products!D:D)</f>
        <v>Laptop</v>
      </c>
      <c r="M3133">
        <f t="shared" si="432"/>
        <v>7051.68</v>
      </c>
      <c r="N3133">
        <f t="shared" si="433"/>
        <v>5385.92</v>
      </c>
      <c r="O3133">
        <f t="shared" si="434"/>
        <v>1665.7600000000002</v>
      </c>
      <c r="P3133" s="8">
        <f t="shared" si="435"/>
        <v>0.23622172305039368</v>
      </c>
      <c r="Q3133">
        <f t="shared" si="436"/>
        <v>1057.752</v>
      </c>
      <c r="R3133">
        <f t="shared" si="437"/>
        <v>5993.9279999999999</v>
      </c>
      <c r="S3133">
        <f t="shared" si="438"/>
        <v>608.00799999999981</v>
      </c>
      <c r="T3133" t="str">
        <f>_xlfn.XLOOKUP(C3133,Customers!A:A,Customers!D:D)</f>
        <v>F</v>
      </c>
      <c r="U3133" s="13">
        <f>_xlfn.XLOOKUP(C3133,Customers!A:A,Customers!E:E)</f>
        <v>21701</v>
      </c>
      <c r="V3133" t="str">
        <f>_xlfn.XLOOKUP(C3133,Customers!A:A,Customers!F:F)</f>
        <v>Port Michaelstad</v>
      </c>
      <c r="W3133" s="13">
        <f>_xlfn.XLOOKUP(C3133,Customers!A:A,Customers!G:G)</f>
        <v>44966</v>
      </c>
      <c r="X3133">
        <f t="shared" ca="1" si="439"/>
        <v>67</v>
      </c>
      <c r="Y3133" t="str">
        <f t="shared" ca="1" si="440"/>
        <v>50+</v>
      </c>
    </row>
    <row r="3134" spans="1:25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  <c r="I3134">
        <f>_xlfn.XLOOKUP(D3134,Products!A:A,Products!E:E)</f>
        <v>123.19</v>
      </c>
      <c r="J3134">
        <f>_xlfn.XLOOKUP(D3134,Products!A:A,Products!F:F)</f>
        <v>80.36</v>
      </c>
      <c r="K3134" t="str">
        <f>_xlfn.XLOOKUP(D3134,Products!A:A,Products!C:C)</f>
        <v>Groceries</v>
      </c>
      <c r="L3134" t="str">
        <f>_xlfn.XLOOKUP(D3134,Products!A:A,Products!D:D)</f>
        <v>Snacks</v>
      </c>
      <c r="M3134">
        <f t="shared" si="432"/>
        <v>246.38</v>
      </c>
      <c r="N3134">
        <f t="shared" si="433"/>
        <v>160.72</v>
      </c>
      <c r="O3134">
        <f t="shared" si="434"/>
        <v>85.66</v>
      </c>
      <c r="P3134" s="8">
        <f t="shared" si="435"/>
        <v>0.34767432421462779</v>
      </c>
      <c r="Q3134">
        <f t="shared" si="436"/>
        <v>0</v>
      </c>
      <c r="R3134">
        <f t="shared" si="437"/>
        <v>246.38</v>
      </c>
      <c r="S3134">
        <f t="shared" si="438"/>
        <v>85.66</v>
      </c>
      <c r="T3134" t="str">
        <f>_xlfn.XLOOKUP(C3134,Customers!A:A,Customers!D:D)</f>
        <v>M</v>
      </c>
      <c r="U3134" s="13">
        <f>_xlfn.XLOOKUP(C3134,Customers!A:A,Customers!E:E)</f>
        <v>25132</v>
      </c>
      <c r="V3134" t="str">
        <f>_xlfn.XLOOKUP(C3134,Customers!A:A,Customers!F:F)</f>
        <v>North Michellemouth</v>
      </c>
      <c r="W3134" s="13">
        <f>_xlfn.XLOOKUP(C3134,Customers!A:A,Customers!G:G)</f>
        <v>44228</v>
      </c>
      <c r="X3134">
        <f t="shared" ca="1" si="439"/>
        <v>57</v>
      </c>
      <c r="Y3134" t="str">
        <f t="shared" ca="1" si="440"/>
        <v>50+</v>
      </c>
    </row>
    <row r="3135" spans="1:25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  <c r="I3135">
        <f>_xlfn.XLOOKUP(D3135,Products!A:A,Products!E:E)</f>
        <v>1501.46</v>
      </c>
      <c r="J3135">
        <f>_xlfn.XLOOKUP(D3135,Products!A:A,Products!F:F)</f>
        <v>1167.73</v>
      </c>
      <c r="K3135" t="str">
        <f>_xlfn.XLOOKUP(D3135,Products!A:A,Products!C:C)</f>
        <v>Fashion</v>
      </c>
      <c r="L3135" t="str">
        <f>_xlfn.XLOOKUP(D3135,Products!A:A,Products!D:D)</f>
        <v>Watches</v>
      </c>
      <c r="M3135">
        <f t="shared" si="432"/>
        <v>4504.38</v>
      </c>
      <c r="N3135">
        <f t="shared" si="433"/>
        <v>3503.19</v>
      </c>
      <c r="O3135">
        <f t="shared" si="434"/>
        <v>1001.19</v>
      </c>
      <c r="P3135" s="8">
        <f t="shared" si="435"/>
        <v>0.22227032355174298</v>
      </c>
      <c r="Q3135">
        <f t="shared" si="436"/>
        <v>225.21900000000002</v>
      </c>
      <c r="R3135">
        <f t="shared" si="437"/>
        <v>4279.1610000000001</v>
      </c>
      <c r="S3135">
        <f t="shared" si="438"/>
        <v>775.971</v>
      </c>
      <c r="T3135" t="str">
        <f>_xlfn.XLOOKUP(C3135,Customers!A:A,Customers!D:D)</f>
        <v>M</v>
      </c>
      <c r="U3135" s="13">
        <f>_xlfn.XLOOKUP(C3135,Customers!A:A,Customers!E:E)</f>
        <v>31435</v>
      </c>
      <c r="V3135" t="str">
        <f>_xlfn.XLOOKUP(C3135,Customers!A:A,Customers!F:F)</f>
        <v>Jessicaside</v>
      </c>
      <c r="W3135" s="13">
        <f>_xlfn.XLOOKUP(C3135,Customers!A:A,Customers!G:G)</f>
        <v>44905</v>
      </c>
      <c r="X3135">
        <f t="shared" ca="1" si="439"/>
        <v>40</v>
      </c>
      <c r="Y3135" t="str">
        <f t="shared" ca="1" si="440"/>
        <v>36-50</v>
      </c>
    </row>
    <row r="3136" spans="1:25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  <c r="I3136">
        <f>_xlfn.XLOOKUP(D3136,Products!A:A,Products!E:E)</f>
        <v>323.92</v>
      </c>
      <c r="J3136">
        <f>_xlfn.XLOOKUP(D3136,Products!A:A,Products!F:F)</f>
        <v>242.98</v>
      </c>
      <c r="K3136" t="str">
        <f>_xlfn.XLOOKUP(D3136,Products!A:A,Products!C:C)</f>
        <v>Fashion</v>
      </c>
      <c r="L3136" t="str">
        <f>_xlfn.XLOOKUP(D3136,Products!A:A,Products!D:D)</f>
        <v>Accessories</v>
      </c>
      <c r="M3136">
        <f t="shared" si="432"/>
        <v>1619.6000000000001</v>
      </c>
      <c r="N3136">
        <f t="shared" si="433"/>
        <v>1214.8999999999999</v>
      </c>
      <c r="O3136">
        <f t="shared" si="434"/>
        <v>404.70000000000027</v>
      </c>
      <c r="P3136" s="8">
        <f t="shared" si="435"/>
        <v>0.24987651271919006</v>
      </c>
      <c r="Q3136">
        <f t="shared" si="436"/>
        <v>161.96000000000004</v>
      </c>
      <c r="R3136">
        <f t="shared" si="437"/>
        <v>1457.64</v>
      </c>
      <c r="S3136">
        <f t="shared" si="438"/>
        <v>242.74000000000024</v>
      </c>
      <c r="T3136" t="str">
        <f>_xlfn.XLOOKUP(C3136,Customers!A:A,Customers!D:D)</f>
        <v>M</v>
      </c>
      <c r="U3136" s="13">
        <f>_xlfn.XLOOKUP(C3136,Customers!A:A,Customers!E:E)</f>
        <v>37249</v>
      </c>
      <c r="V3136" t="str">
        <f>_xlfn.XLOOKUP(C3136,Customers!A:A,Customers!F:F)</f>
        <v>Jenniferbury</v>
      </c>
      <c r="W3136" s="13">
        <f>_xlfn.XLOOKUP(C3136,Customers!A:A,Customers!G:G)</f>
        <v>45832</v>
      </c>
      <c r="X3136">
        <f t="shared" ca="1" si="439"/>
        <v>24</v>
      </c>
      <c r="Y3136" t="str">
        <f t="shared" ca="1" si="440"/>
        <v>18-25</v>
      </c>
    </row>
    <row r="3137" spans="1:25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  <c r="I3137">
        <f>_xlfn.XLOOKUP(D3137,Products!A:A,Products!E:E)</f>
        <v>1342.75</v>
      </c>
      <c r="J3137">
        <f>_xlfn.XLOOKUP(D3137,Products!A:A,Products!F:F)</f>
        <v>797.94</v>
      </c>
      <c r="K3137" t="str">
        <f>_xlfn.XLOOKUP(D3137,Products!A:A,Products!C:C)</f>
        <v>Fashion</v>
      </c>
      <c r="L3137" t="str">
        <f>_xlfn.XLOOKUP(D3137,Products!A:A,Products!D:D)</f>
        <v>Clothing</v>
      </c>
      <c r="M3137">
        <f t="shared" si="432"/>
        <v>2685.5</v>
      </c>
      <c r="N3137">
        <f t="shared" si="433"/>
        <v>1595.88</v>
      </c>
      <c r="O3137">
        <f t="shared" si="434"/>
        <v>1089.6199999999999</v>
      </c>
      <c r="P3137" s="8">
        <f t="shared" si="435"/>
        <v>0.40574194749581077</v>
      </c>
      <c r="Q3137">
        <f t="shared" si="436"/>
        <v>134.27500000000001</v>
      </c>
      <c r="R3137">
        <f t="shared" si="437"/>
        <v>2551.2249999999999</v>
      </c>
      <c r="S3137">
        <f t="shared" si="438"/>
        <v>955.3449999999998</v>
      </c>
      <c r="T3137" t="str">
        <f>_xlfn.XLOOKUP(C3137,Customers!A:A,Customers!D:D)</f>
        <v>M</v>
      </c>
      <c r="U3137" s="13">
        <f>_xlfn.XLOOKUP(C3137,Customers!A:A,Customers!E:E)</f>
        <v>27339</v>
      </c>
      <c r="V3137" t="str">
        <f>_xlfn.XLOOKUP(C3137,Customers!A:A,Customers!F:F)</f>
        <v>Port Miguel</v>
      </c>
      <c r="W3137" s="13">
        <f>_xlfn.XLOOKUP(C3137,Customers!A:A,Customers!G:G)</f>
        <v>44754</v>
      </c>
      <c r="X3137">
        <f t="shared" ca="1" si="439"/>
        <v>51</v>
      </c>
      <c r="Y3137" t="str">
        <f t="shared" ca="1" si="440"/>
        <v>50+</v>
      </c>
    </row>
    <row r="3138" spans="1:25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  <c r="I3138">
        <f>_xlfn.XLOOKUP(D3138,Products!A:A,Products!E:E)</f>
        <v>1227.24</v>
      </c>
      <c r="J3138">
        <f>_xlfn.XLOOKUP(D3138,Products!A:A,Products!F:F)</f>
        <v>977.09</v>
      </c>
      <c r="K3138" t="str">
        <f>_xlfn.XLOOKUP(D3138,Products!A:A,Products!C:C)</f>
        <v>Groceries</v>
      </c>
      <c r="L3138" t="str">
        <f>_xlfn.XLOOKUP(D3138,Products!A:A,Products!D:D)</f>
        <v>Dairy</v>
      </c>
      <c r="M3138">
        <f t="shared" si="432"/>
        <v>3681.7200000000003</v>
      </c>
      <c r="N3138">
        <f t="shared" si="433"/>
        <v>2931.27</v>
      </c>
      <c r="O3138">
        <f t="shared" si="434"/>
        <v>750.45000000000027</v>
      </c>
      <c r="P3138" s="8">
        <f t="shared" si="435"/>
        <v>0.20383136142889743</v>
      </c>
      <c r="Q3138">
        <f t="shared" si="436"/>
        <v>0</v>
      </c>
      <c r="R3138">
        <f t="shared" si="437"/>
        <v>3681.7200000000003</v>
      </c>
      <c r="S3138">
        <f t="shared" si="438"/>
        <v>750.45000000000027</v>
      </c>
      <c r="T3138" t="str">
        <f>_xlfn.XLOOKUP(C3138,Customers!A:A,Customers!D:D)</f>
        <v>M</v>
      </c>
      <c r="U3138" s="13">
        <f>_xlfn.XLOOKUP(C3138,Customers!A:A,Customers!E:E)</f>
        <v>26377</v>
      </c>
      <c r="V3138" t="str">
        <f>_xlfn.XLOOKUP(C3138,Customers!A:A,Customers!F:F)</f>
        <v>Meyersstad</v>
      </c>
      <c r="W3138" s="13">
        <f>_xlfn.XLOOKUP(C3138,Customers!A:A,Customers!G:G)</f>
        <v>45539</v>
      </c>
      <c r="X3138">
        <f t="shared" ca="1" si="439"/>
        <v>54</v>
      </c>
      <c r="Y3138" t="str">
        <f t="shared" ca="1" si="440"/>
        <v>50+</v>
      </c>
    </row>
    <row r="3139" spans="1:25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  <c r="I3139">
        <f>_xlfn.XLOOKUP(D3139,Products!A:A,Products!E:E)</f>
        <v>388.26</v>
      </c>
      <c r="J3139">
        <f>_xlfn.XLOOKUP(D3139,Products!A:A,Products!F:F)</f>
        <v>199.3</v>
      </c>
      <c r="K3139" t="str">
        <f>_xlfn.XLOOKUP(D3139,Products!A:A,Products!C:C)</f>
        <v>Fashion</v>
      </c>
      <c r="L3139" t="str">
        <f>_xlfn.XLOOKUP(D3139,Products!A:A,Products!D:D)</f>
        <v>Watches</v>
      </c>
      <c r="M3139">
        <f t="shared" ref="M3139:M3202" si="441">F3139*I3139</f>
        <v>776.52</v>
      </c>
      <c r="N3139">
        <f t="shared" ref="N3139:N3202" si="442">F3139*J3139</f>
        <v>398.6</v>
      </c>
      <c r="O3139">
        <f t="shared" ref="O3139:O3202" si="443">M3139-N3139</f>
        <v>377.91999999999996</v>
      </c>
      <c r="P3139" s="8">
        <f t="shared" ref="P3139:P3202" si="444">O3139/M3139</f>
        <v>0.48668418070365216</v>
      </c>
      <c r="Q3139">
        <f t="shared" ref="Q3139:Q3202" si="445">M3139*G3139</f>
        <v>0</v>
      </c>
      <c r="R3139">
        <f t="shared" ref="R3139:R3202" si="446">M3139-Q3139</f>
        <v>776.52</v>
      </c>
      <c r="S3139">
        <f t="shared" ref="S3139:S3202" si="447">R3139-N3139</f>
        <v>377.91999999999996</v>
      </c>
      <c r="T3139" t="str">
        <f>_xlfn.XLOOKUP(C3139,Customers!A:A,Customers!D:D)</f>
        <v>F</v>
      </c>
      <c r="U3139" s="13">
        <f>_xlfn.XLOOKUP(C3139,Customers!A:A,Customers!E:E)</f>
        <v>20604</v>
      </c>
      <c r="V3139" t="str">
        <f>_xlfn.XLOOKUP(C3139,Customers!A:A,Customers!F:F)</f>
        <v>North Gary</v>
      </c>
      <c r="W3139" s="13">
        <f>_xlfn.XLOOKUP(C3139,Customers!A:A,Customers!G:G)</f>
        <v>45543</v>
      </c>
      <c r="X3139">
        <f t="shared" ref="X3139:X3202" ca="1" si="448">DATEDIF(U3139, TODAY(),"Y")</f>
        <v>70</v>
      </c>
      <c r="Y3139" t="str">
        <f t="shared" ref="Y3139:Y3202" ca="1" si="449">IF(X3139&lt;=25,"18-25",IF(X3139&lt;=35,"26-35", IF(X3139&lt;=50,"36-50","50+")))</f>
        <v>50+</v>
      </c>
    </row>
    <row r="3140" spans="1:25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  <c r="I3140">
        <f>_xlfn.XLOOKUP(D3140,Products!A:A,Products!E:E)</f>
        <v>1635.01</v>
      </c>
      <c r="J3140">
        <f>_xlfn.XLOOKUP(D3140,Products!A:A,Products!F:F)</f>
        <v>1043.29</v>
      </c>
      <c r="K3140" t="str">
        <f>_xlfn.XLOOKUP(D3140,Products!A:A,Products!C:C)</f>
        <v>Electronics</v>
      </c>
      <c r="L3140" t="str">
        <f>_xlfn.XLOOKUP(D3140,Products!A:A,Products!D:D)</f>
        <v>Television</v>
      </c>
      <c r="M3140">
        <f t="shared" si="441"/>
        <v>3270.02</v>
      </c>
      <c r="N3140">
        <f t="shared" si="442"/>
        <v>2086.58</v>
      </c>
      <c r="O3140">
        <f t="shared" si="443"/>
        <v>1183.44</v>
      </c>
      <c r="P3140" s="8">
        <f t="shared" si="444"/>
        <v>0.36190604338811383</v>
      </c>
      <c r="Q3140">
        <f t="shared" si="445"/>
        <v>327.00200000000001</v>
      </c>
      <c r="R3140">
        <f t="shared" si="446"/>
        <v>2943.018</v>
      </c>
      <c r="S3140">
        <f t="shared" si="447"/>
        <v>856.4380000000001</v>
      </c>
      <c r="T3140" t="str">
        <f>_xlfn.XLOOKUP(C3140,Customers!A:A,Customers!D:D)</f>
        <v>M</v>
      </c>
      <c r="U3140" s="13">
        <f>_xlfn.XLOOKUP(C3140,Customers!A:A,Customers!E:E)</f>
        <v>27339</v>
      </c>
      <c r="V3140" t="str">
        <f>_xlfn.XLOOKUP(C3140,Customers!A:A,Customers!F:F)</f>
        <v>Port Miguel</v>
      </c>
      <c r="W3140" s="13">
        <f>_xlfn.XLOOKUP(C3140,Customers!A:A,Customers!G:G)</f>
        <v>44754</v>
      </c>
      <c r="X3140">
        <f t="shared" ca="1" si="448"/>
        <v>51</v>
      </c>
      <c r="Y3140" t="str">
        <f t="shared" ca="1" si="449"/>
        <v>50+</v>
      </c>
    </row>
    <row r="3141" spans="1:25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  <c r="I3141">
        <f>_xlfn.XLOOKUP(D3141,Products!A:A,Products!E:E)</f>
        <v>109.78</v>
      </c>
      <c r="J3141">
        <f>_xlfn.XLOOKUP(D3141,Products!A:A,Products!F:F)</f>
        <v>70.59</v>
      </c>
      <c r="K3141" t="str">
        <f>_xlfn.XLOOKUP(D3141,Products!A:A,Products!C:C)</f>
        <v>Fashion</v>
      </c>
      <c r="L3141" t="str">
        <f>_xlfn.XLOOKUP(D3141,Products!A:A,Products!D:D)</f>
        <v>Footwear</v>
      </c>
      <c r="M3141">
        <f t="shared" si="441"/>
        <v>439.12</v>
      </c>
      <c r="N3141">
        <f t="shared" si="442"/>
        <v>282.36</v>
      </c>
      <c r="O3141">
        <f t="shared" si="443"/>
        <v>156.76</v>
      </c>
      <c r="P3141" s="8">
        <f t="shared" si="444"/>
        <v>0.3569867006740754</v>
      </c>
      <c r="Q3141">
        <f t="shared" si="445"/>
        <v>21.956000000000003</v>
      </c>
      <c r="R3141">
        <f t="shared" si="446"/>
        <v>417.16399999999999</v>
      </c>
      <c r="S3141">
        <f t="shared" si="447"/>
        <v>134.80399999999997</v>
      </c>
      <c r="T3141" t="str">
        <f>_xlfn.XLOOKUP(C3141,Customers!A:A,Customers!D:D)</f>
        <v>M</v>
      </c>
      <c r="U3141" s="13">
        <f>_xlfn.XLOOKUP(C3141,Customers!A:A,Customers!E:E)</f>
        <v>33450</v>
      </c>
      <c r="V3141" t="str">
        <f>_xlfn.XLOOKUP(C3141,Customers!A:A,Customers!F:F)</f>
        <v>West Ralph</v>
      </c>
      <c r="W3141" s="13">
        <f>_xlfn.XLOOKUP(C3141,Customers!A:A,Customers!G:G)</f>
        <v>45747</v>
      </c>
      <c r="X3141">
        <f t="shared" ca="1" si="448"/>
        <v>34</v>
      </c>
      <c r="Y3141" t="str">
        <f t="shared" ca="1" si="449"/>
        <v>26-35</v>
      </c>
    </row>
    <row r="3142" spans="1:25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  <c r="I3142">
        <f>_xlfn.XLOOKUP(D3142,Products!A:A,Products!E:E)</f>
        <v>323.92</v>
      </c>
      <c r="J3142">
        <f>_xlfn.XLOOKUP(D3142,Products!A:A,Products!F:F)</f>
        <v>242.98</v>
      </c>
      <c r="K3142" t="str">
        <f>_xlfn.XLOOKUP(D3142,Products!A:A,Products!C:C)</f>
        <v>Fashion</v>
      </c>
      <c r="L3142" t="str">
        <f>_xlfn.XLOOKUP(D3142,Products!A:A,Products!D:D)</f>
        <v>Accessories</v>
      </c>
      <c r="M3142">
        <f t="shared" si="441"/>
        <v>647.84</v>
      </c>
      <c r="N3142">
        <f t="shared" si="442"/>
        <v>485.96</v>
      </c>
      <c r="O3142">
        <f t="shared" si="443"/>
        <v>161.88000000000005</v>
      </c>
      <c r="P3142" s="8">
        <f t="shared" si="444"/>
        <v>0.24987651271918998</v>
      </c>
      <c r="Q3142">
        <f t="shared" si="445"/>
        <v>0</v>
      </c>
      <c r="R3142">
        <f t="shared" si="446"/>
        <v>647.84</v>
      </c>
      <c r="S3142">
        <f t="shared" si="447"/>
        <v>161.88000000000005</v>
      </c>
      <c r="T3142" t="str">
        <f>_xlfn.XLOOKUP(C3142,Customers!A:A,Customers!D:D)</f>
        <v>M</v>
      </c>
      <c r="U3142" s="13">
        <f>_xlfn.XLOOKUP(C3142,Customers!A:A,Customers!E:E)</f>
        <v>33196</v>
      </c>
      <c r="V3142" t="str">
        <f>_xlfn.XLOOKUP(C3142,Customers!A:A,Customers!F:F)</f>
        <v>New Tiffanyberg</v>
      </c>
      <c r="W3142" s="13">
        <f>_xlfn.XLOOKUP(C3142,Customers!A:A,Customers!G:G)</f>
        <v>44435</v>
      </c>
      <c r="X3142">
        <f t="shared" ca="1" si="448"/>
        <v>35</v>
      </c>
      <c r="Y3142" t="str">
        <f t="shared" ca="1" si="449"/>
        <v>26-35</v>
      </c>
    </row>
    <row r="3143" spans="1:25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  <c r="I3143">
        <f>_xlfn.XLOOKUP(D3143,Products!A:A,Products!E:E)</f>
        <v>1194.1199999999999</v>
      </c>
      <c r="J3143">
        <f>_xlfn.XLOOKUP(D3143,Products!A:A,Products!F:F)</f>
        <v>838.95</v>
      </c>
      <c r="K3143" t="str">
        <f>_xlfn.XLOOKUP(D3143,Products!A:A,Products!C:C)</f>
        <v>Electronics</v>
      </c>
      <c r="L3143" t="str">
        <f>_xlfn.XLOOKUP(D3143,Products!A:A,Products!D:D)</f>
        <v>Smartphone</v>
      </c>
      <c r="M3143">
        <f t="shared" si="441"/>
        <v>1194.1199999999999</v>
      </c>
      <c r="N3143">
        <f t="shared" si="442"/>
        <v>838.95</v>
      </c>
      <c r="O3143">
        <f t="shared" si="443"/>
        <v>355.16999999999985</v>
      </c>
      <c r="P3143" s="8">
        <f t="shared" si="444"/>
        <v>0.29743241885237653</v>
      </c>
      <c r="Q3143">
        <f t="shared" si="445"/>
        <v>119.41199999999999</v>
      </c>
      <c r="R3143">
        <f t="shared" si="446"/>
        <v>1074.7079999999999</v>
      </c>
      <c r="S3143">
        <f t="shared" si="447"/>
        <v>235.75799999999981</v>
      </c>
      <c r="T3143" t="str">
        <f>_xlfn.XLOOKUP(C3143,Customers!A:A,Customers!D:D)</f>
        <v>M</v>
      </c>
      <c r="U3143" s="13">
        <f>_xlfn.XLOOKUP(C3143,Customers!A:A,Customers!E:E)</f>
        <v>34560</v>
      </c>
      <c r="V3143" t="str">
        <f>_xlfn.XLOOKUP(C3143,Customers!A:A,Customers!F:F)</f>
        <v>Wardfort</v>
      </c>
      <c r="W3143" s="13">
        <f>_xlfn.XLOOKUP(C3143,Customers!A:A,Customers!G:G)</f>
        <v>45822</v>
      </c>
      <c r="X3143">
        <f t="shared" ca="1" si="448"/>
        <v>31</v>
      </c>
      <c r="Y3143" t="str">
        <f t="shared" ca="1" si="449"/>
        <v>26-35</v>
      </c>
    </row>
    <row r="3144" spans="1:25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  <c r="I3144">
        <f>_xlfn.XLOOKUP(D3144,Products!A:A,Products!E:E)</f>
        <v>1798.97</v>
      </c>
      <c r="J3144">
        <f>_xlfn.XLOOKUP(D3144,Products!A:A,Products!F:F)</f>
        <v>1329.15</v>
      </c>
      <c r="K3144" t="str">
        <f>_xlfn.XLOOKUP(D3144,Products!A:A,Products!C:C)</f>
        <v>Fashion</v>
      </c>
      <c r="L3144" t="str">
        <f>_xlfn.XLOOKUP(D3144,Products!A:A,Products!D:D)</f>
        <v>Accessories</v>
      </c>
      <c r="M3144">
        <f t="shared" si="441"/>
        <v>7195.88</v>
      </c>
      <c r="N3144">
        <f t="shared" si="442"/>
        <v>5316.6</v>
      </c>
      <c r="O3144">
        <f t="shared" si="443"/>
        <v>1879.2799999999997</v>
      </c>
      <c r="P3144" s="8">
        <f t="shared" si="444"/>
        <v>0.26116055298309582</v>
      </c>
      <c r="Q3144">
        <f t="shared" si="445"/>
        <v>1079.3820000000001</v>
      </c>
      <c r="R3144">
        <f t="shared" si="446"/>
        <v>6116.4979999999996</v>
      </c>
      <c r="S3144">
        <f t="shared" si="447"/>
        <v>799.89799999999923</v>
      </c>
      <c r="T3144" t="str">
        <f>_xlfn.XLOOKUP(C3144,Customers!A:A,Customers!D:D)</f>
        <v>M</v>
      </c>
      <c r="U3144" s="13">
        <f>_xlfn.XLOOKUP(C3144,Customers!A:A,Customers!E:E)</f>
        <v>39260</v>
      </c>
      <c r="V3144" t="str">
        <f>_xlfn.XLOOKUP(C3144,Customers!A:A,Customers!F:F)</f>
        <v>Watsonview</v>
      </c>
      <c r="W3144" s="13">
        <f>_xlfn.XLOOKUP(C3144,Customers!A:A,Customers!G:G)</f>
        <v>45038</v>
      </c>
      <c r="X3144">
        <f t="shared" ca="1" si="448"/>
        <v>18</v>
      </c>
      <c r="Y3144" t="str">
        <f t="shared" ca="1" si="449"/>
        <v>18-25</v>
      </c>
    </row>
    <row r="3145" spans="1:25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  <c r="I3145">
        <f>_xlfn.XLOOKUP(D3145,Products!A:A,Products!E:E)</f>
        <v>1879.08</v>
      </c>
      <c r="J3145">
        <f>_xlfn.XLOOKUP(D3145,Products!A:A,Products!F:F)</f>
        <v>1004.56</v>
      </c>
      <c r="K3145" t="str">
        <f>_xlfn.XLOOKUP(D3145,Products!A:A,Products!C:C)</f>
        <v>Groceries</v>
      </c>
      <c r="L3145" t="str">
        <f>_xlfn.XLOOKUP(D3145,Products!A:A,Products!D:D)</f>
        <v>Dairy</v>
      </c>
      <c r="M3145">
        <f t="shared" si="441"/>
        <v>5637.24</v>
      </c>
      <c r="N3145">
        <f t="shared" si="442"/>
        <v>3013.68</v>
      </c>
      <c r="O3145">
        <f t="shared" si="443"/>
        <v>2623.56</v>
      </c>
      <c r="P3145" s="8">
        <f t="shared" si="444"/>
        <v>0.46539796070417438</v>
      </c>
      <c r="Q3145">
        <f t="shared" si="445"/>
        <v>845.5859999999999</v>
      </c>
      <c r="R3145">
        <f t="shared" si="446"/>
        <v>4791.6539999999995</v>
      </c>
      <c r="S3145">
        <f t="shared" si="447"/>
        <v>1777.9739999999997</v>
      </c>
      <c r="T3145" t="str">
        <f>_xlfn.XLOOKUP(C3145,Customers!A:A,Customers!D:D)</f>
        <v>F</v>
      </c>
      <c r="U3145" s="13">
        <f>_xlfn.XLOOKUP(C3145,Customers!A:A,Customers!E:E)</f>
        <v>37024</v>
      </c>
      <c r="V3145" t="str">
        <f>_xlfn.XLOOKUP(C3145,Customers!A:A,Customers!F:F)</f>
        <v>South Markbury</v>
      </c>
      <c r="W3145" s="13">
        <f>_xlfn.XLOOKUP(C3145,Customers!A:A,Customers!G:G)</f>
        <v>45117</v>
      </c>
      <c r="X3145">
        <f t="shared" ca="1" si="448"/>
        <v>25</v>
      </c>
      <c r="Y3145" t="str">
        <f t="shared" ca="1" si="449"/>
        <v>18-25</v>
      </c>
    </row>
    <row r="3146" spans="1:25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  <c r="I3146">
        <f>_xlfn.XLOOKUP(D3146,Products!A:A,Products!E:E)</f>
        <v>1193.0899999999999</v>
      </c>
      <c r="J3146">
        <f>_xlfn.XLOOKUP(D3146,Products!A:A,Products!F:F)</f>
        <v>818.24</v>
      </c>
      <c r="K3146" t="str">
        <f>_xlfn.XLOOKUP(D3146,Products!A:A,Products!C:C)</f>
        <v>Electronics</v>
      </c>
      <c r="L3146" t="str">
        <f>_xlfn.XLOOKUP(D3146,Products!A:A,Products!D:D)</f>
        <v>Camera</v>
      </c>
      <c r="M3146">
        <f t="shared" si="441"/>
        <v>2386.1799999999998</v>
      </c>
      <c r="N3146">
        <f t="shared" si="442"/>
        <v>1636.48</v>
      </c>
      <c r="O3146">
        <f t="shared" si="443"/>
        <v>749.69999999999982</v>
      </c>
      <c r="P3146" s="8">
        <f t="shared" si="444"/>
        <v>0.31418417722049463</v>
      </c>
      <c r="Q3146">
        <f t="shared" si="445"/>
        <v>357.92699999999996</v>
      </c>
      <c r="R3146">
        <f t="shared" si="446"/>
        <v>2028.2529999999999</v>
      </c>
      <c r="S3146">
        <f t="shared" si="447"/>
        <v>391.77299999999991</v>
      </c>
      <c r="T3146" t="str">
        <f>_xlfn.XLOOKUP(C3146,Customers!A:A,Customers!D:D)</f>
        <v>M</v>
      </c>
      <c r="U3146" s="13">
        <f>_xlfn.XLOOKUP(C3146,Customers!A:A,Customers!E:E)</f>
        <v>31478</v>
      </c>
      <c r="V3146" t="str">
        <f>_xlfn.XLOOKUP(C3146,Customers!A:A,Customers!F:F)</f>
        <v>North Charlesville</v>
      </c>
      <c r="W3146" s="13">
        <f>_xlfn.XLOOKUP(C3146,Customers!A:A,Customers!G:G)</f>
        <v>45172</v>
      </c>
      <c r="X3146">
        <f t="shared" ca="1" si="448"/>
        <v>40</v>
      </c>
      <c r="Y3146" t="str">
        <f t="shared" ca="1" si="449"/>
        <v>36-50</v>
      </c>
    </row>
    <row r="3147" spans="1:25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  <c r="I3147">
        <f>_xlfn.XLOOKUP(D3147,Products!A:A,Products!E:E)</f>
        <v>1798.97</v>
      </c>
      <c r="J3147">
        <f>_xlfn.XLOOKUP(D3147,Products!A:A,Products!F:F)</f>
        <v>1329.15</v>
      </c>
      <c r="K3147" t="str">
        <f>_xlfn.XLOOKUP(D3147,Products!A:A,Products!C:C)</f>
        <v>Fashion</v>
      </c>
      <c r="L3147" t="str">
        <f>_xlfn.XLOOKUP(D3147,Products!A:A,Products!D:D)</f>
        <v>Accessories</v>
      </c>
      <c r="M3147">
        <f t="shared" si="441"/>
        <v>1798.97</v>
      </c>
      <c r="N3147">
        <f t="shared" si="442"/>
        <v>1329.15</v>
      </c>
      <c r="O3147">
        <f t="shared" si="443"/>
        <v>469.81999999999994</v>
      </c>
      <c r="P3147" s="8">
        <f t="shared" si="444"/>
        <v>0.26116055298309582</v>
      </c>
      <c r="Q3147">
        <f t="shared" si="445"/>
        <v>179.89700000000002</v>
      </c>
      <c r="R3147">
        <f t="shared" si="446"/>
        <v>1619.0730000000001</v>
      </c>
      <c r="S3147">
        <f t="shared" si="447"/>
        <v>289.923</v>
      </c>
      <c r="T3147" t="str">
        <f>_xlfn.XLOOKUP(C3147,Customers!A:A,Customers!D:D)</f>
        <v>M</v>
      </c>
      <c r="U3147" s="13">
        <f>_xlfn.XLOOKUP(C3147,Customers!A:A,Customers!E:E)</f>
        <v>28106</v>
      </c>
      <c r="V3147" t="str">
        <f>_xlfn.XLOOKUP(C3147,Customers!A:A,Customers!F:F)</f>
        <v>West Carol</v>
      </c>
      <c r="W3147" s="13">
        <f>_xlfn.XLOOKUP(C3147,Customers!A:A,Customers!G:G)</f>
        <v>45861</v>
      </c>
      <c r="X3147">
        <f t="shared" ca="1" si="448"/>
        <v>49</v>
      </c>
      <c r="Y3147" t="str">
        <f t="shared" ca="1" si="449"/>
        <v>36-50</v>
      </c>
    </row>
    <row r="3148" spans="1:25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  <c r="I3148">
        <f>_xlfn.XLOOKUP(D3148,Products!A:A,Products!E:E)</f>
        <v>366.93</v>
      </c>
      <c r="J3148">
        <f>_xlfn.XLOOKUP(D3148,Products!A:A,Products!F:F)</f>
        <v>285.23</v>
      </c>
      <c r="K3148" t="str">
        <f>_xlfn.XLOOKUP(D3148,Products!A:A,Products!C:C)</f>
        <v>Fashion</v>
      </c>
      <c r="L3148" t="str">
        <f>_xlfn.XLOOKUP(D3148,Products!A:A,Products!D:D)</f>
        <v>Footwear</v>
      </c>
      <c r="M3148">
        <f t="shared" si="441"/>
        <v>1467.72</v>
      </c>
      <c r="N3148">
        <f t="shared" si="442"/>
        <v>1140.92</v>
      </c>
      <c r="O3148">
        <f t="shared" si="443"/>
        <v>326.79999999999995</v>
      </c>
      <c r="P3148" s="8">
        <f t="shared" si="444"/>
        <v>0.22265827269506441</v>
      </c>
      <c r="Q3148">
        <f t="shared" si="445"/>
        <v>220.15799999999999</v>
      </c>
      <c r="R3148">
        <f t="shared" si="446"/>
        <v>1247.5620000000001</v>
      </c>
      <c r="S3148">
        <f t="shared" si="447"/>
        <v>106.64200000000005</v>
      </c>
      <c r="T3148" t="str">
        <f>_xlfn.XLOOKUP(C3148,Customers!A:A,Customers!D:D)</f>
        <v>M</v>
      </c>
      <c r="U3148" s="13">
        <f>_xlfn.XLOOKUP(C3148,Customers!A:A,Customers!E:E)</f>
        <v>37417</v>
      </c>
      <c r="V3148" t="str">
        <f>_xlfn.XLOOKUP(C3148,Customers!A:A,Customers!F:F)</f>
        <v>Thomashaven</v>
      </c>
      <c r="W3148" s="13">
        <f>_xlfn.XLOOKUP(C3148,Customers!A:A,Customers!G:G)</f>
        <v>44800</v>
      </c>
      <c r="X3148">
        <f t="shared" ca="1" si="448"/>
        <v>24</v>
      </c>
      <c r="Y3148" t="str">
        <f t="shared" ca="1" si="449"/>
        <v>18-25</v>
      </c>
    </row>
    <row r="3149" spans="1:25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  <c r="I3149">
        <f>_xlfn.XLOOKUP(D3149,Products!A:A,Products!E:E)</f>
        <v>428.05</v>
      </c>
      <c r="J3149">
        <f>_xlfn.XLOOKUP(D3149,Products!A:A,Products!F:F)</f>
        <v>246.07</v>
      </c>
      <c r="K3149" t="str">
        <f>_xlfn.XLOOKUP(D3149,Products!A:A,Products!C:C)</f>
        <v>Electronics</v>
      </c>
      <c r="L3149" t="str">
        <f>_xlfn.XLOOKUP(D3149,Products!A:A,Products!D:D)</f>
        <v>Laptop</v>
      </c>
      <c r="M3149">
        <f t="shared" si="441"/>
        <v>428.05</v>
      </c>
      <c r="N3149">
        <f t="shared" si="442"/>
        <v>246.07</v>
      </c>
      <c r="O3149">
        <f t="shared" si="443"/>
        <v>181.98000000000002</v>
      </c>
      <c r="P3149" s="8">
        <f t="shared" si="444"/>
        <v>0.42513725032122418</v>
      </c>
      <c r="Q3149">
        <f t="shared" si="445"/>
        <v>42.805000000000007</v>
      </c>
      <c r="R3149">
        <f t="shared" si="446"/>
        <v>385.245</v>
      </c>
      <c r="S3149">
        <f t="shared" si="447"/>
        <v>139.17500000000001</v>
      </c>
      <c r="T3149" t="str">
        <f>_xlfn.XLOOKUP(C3149,Customers!A:A,Customers!D:D)</f>
        <v>F</v>
      </c>
      <c r="U3149" s="13">
        <f>_xlfn.XLOOKUP(C3149,Customers!A:A,Customers!E:E)</f>
        <v>37614</v>
      </c>
      <c r="V3149" t="str">
        <f>_xlfn.XLOOKUP(C3149,Customers!A:A,Customers!F:F)</f>
        <v>North Meagan</v>
      </c>
      <c r="W3149" s="13">
        <f>_xlfn.XLOOKUP(C3149,Customers!A:A,Customers!G:G)</f>
        <v>44855</v>
      </c>
      <c r="X3149">
        <f t="shared" ca="1" si="448"/>
        <v>23</v>
      </c>
      <c r="Y3149" t="str">
        <f t="shared" ca="1" si="449"/>
        <v>18-25</v>
      </c>
    </row>
    <row r="3150" spans="1:25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  <c r="I3150">
        <f>_xlfn.XLOOKUP(D3150,Products!A:A,Products!E:E)</f>
        <v>1487.41</v>
      </c>
      <c r="J3150">
        <f>_xlfn.XLOOKUP(D3150,Products!A:A,Products!F:F)</f>
        <v>813.07</v>
      </c>
      <c r="K3150" t="str">
        <f>_xlfn.XLOOKUP(D3150,Products!A:A,Products!C:C)</f>
        <v>Electronics</v>
      </c>
      <c r="L3150" t="str">
        <f>_xlfn.XLOOKUP(D3150,Products!A:A,Products!D:D)</f>
        <v>Smartphone</v>
      </c>
      <c r="M3150">
        <f t="shared" si="441"/>
        <v>2974.82</v>
      </c>
      <c r="N3150">
        <f t="shared" si="442"/>
        <v>1626.14</v>
      </c>
      <c r="O3150">
        <f t="shared" si="443"/>
        <v>1348.68</v>
      </c>
      <c r="P3150" s="8">
        <f t="shared" si="444"/>
        <v>0.45336524562830693</v>
      </c>
      <c r="Q3150">
        <f t="shared" si="445"/>
        <v>446.22300000000001</v>
      </c>
      <c r="R3150">
        <f t="shared" si="446"/>
        <v>2528.5970000000002</v>
      </c>
      <c r="S3150">
        <f t="shared" si="447"/>
        <v>902.45700000000011</v>
      </c>
      <c r="T3150" t="str">
        <f>_xlfn.XLOOKUP(C3150,Customers!A:A,Customers!D:D)</f>
        <v>F</v>
      </c>
      <c r="U3150" s="13">
        <f>_xlfn.XLOOKUP(C3150,Customers!A:A,Customers!E:E)</f>
        <v>38340</v>
      </c>
      <c r="V3150" t="str">
        <f>_xlfn.XLOOKUP(C3150,Customers!A:A,Customers!F:F)</f>
        <v>Boyerstad</v>
      </c>
      <c r="W3150" s="13">
        <f>_xlfn.XLOOKUP(C3150,Customers!A:A,Customers!G:G)</f>
        <v>45347</v>
      </c>
      <c r="X3150">
        <f t="shared" ca="1" si="448"/>
        <v>21</v>
      </c>
      <c r="Y3150" t="str">
        <f t="shared" ca="1" si="449"/>
        <v>18-25</v>
      </c>
    </row>
    <row r="3151" spans="1:25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  <c r="I3151">
        <f>_xlfn.XLOOKUP(D3151,Products!A:A,Products!E:E)</f>
        <v>123.19</v>
      </c>
      <c r="J3151">
        <f>_xlfn.XLOOKUP(D3151,Products!A:A,Products!F:F)</f>
        <v>80.36</v>
      </c>
      <c r="K3151" t="str">
        <f>_xlfn.XLOOKUP(D3151,Products!A:A,Products!C:C)</f>
        <v>Groceries</v>
      </c>
      <c r="L3151" t="str">
        <f>_xlfn.XLOOKUP(D3151,Products!A:A,Products!D:D)</f>
        <v>Snacks</v>
      </c>
      <c r="M3151">
        <f t="shared" si="441"/>
        <v>246.38</v>
      </c>
      <c r="N3151">
        <f t="shared" si="442"/>
        <v>160.72</v>
      </c>
      <c r="O3151">
        <f t="shared" si="443"/>
        <v>85.66</v>
      </c>
      <c r="P3151" s="8">
        <f t="shared" si="444"/>
        <v>0.34767432421462779</v>
      </c>
      <c r="Q3151">
        <f t="shared" si="445"/>
        <v>24.638000000000002</v>
      </c>
      <c r="R3151">
        <f t="shared" si="446"/>
        <v>221.74199999999999</v>
      </c>
      <c r="S3151">
        <f t="shared" si="447"/>
        <v>61.021999999999991</v>
      </c>
      <c r="T3151" t="str">
        <f>_xlfn.XLOOKUP(C3151,Customers!A:A,Customers!D:D)</f>
        <v>M</v>
      </c>
      <c r="U3151" s="13">
        <f>_xlfn.XLOOKUP(C3151,Customers!A:A,Customers!E:E)</f>
        <v>20358</v>
      </c>
      <c r="V3151" t="str">
        <f>_xlfn.XLOOKUP(C3151,Customers!A:A,Customers!F:F)</f>
        <v>Zacharyberg</v>
      </c>
      <c r="W3151" s="13">
        <f>_xlfn.XLOOKUP(C3151,Customers!A:A,Customers!G:G)</f>
        <v>45869</v>
      </c>
      <c r="X3151">
        <f t="shared" ca="1" si="448"/>
        <v>70</v>
      </c>
      <c r="Y3151" t="str">
        <f t="shared" ca="1" si="449"/>
        <v>50+</v>
      </c>
    </row>
    <row r="3152" spans="1:25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  <c r="I3152">
        <f>_xlfn.XLOOKUP(D3152,Products!A:A,Products!E:E)</f>
        <v>1474.12</v>
      </c>
      <c r="J3152">
        <f>_xlfn.XLOOKUP(D3152,Products!A:A,Products!F:F)</f>
        <v>764.02</v>
      </c>
      <c r="K3152" t="str">
        <f>_xlfn.XLOOKUP(D3152,Products!A:A,Products!C:C)</f>
        <v>Electronics</v>
      </c>
      <c r="L3152" t="str">
        <f>_xlfn.XLOOKUP(D3152,Products!A:A,Products!D:D)</f>
        <v>Camera</v>
      </c>
      <c r="M3152">
        <f t="shared" si="441"/>
        <v>1474.12</v>
      </c>
      <c r="N3152">
        <f t="shared" si="442"/>
        <v>764.02</v>
      </c>
      <c r="O3152">
        <f t="shared" si="443"/>
        <v>710.09999999999991</v>
      </c>
      <c r="P3152" s="8">
        <f t="shared" si="444"/>
        <v>0.48171112256804055</v>
      </c>
      <c r="Q3152">
        <f t="shared" si="445"/>
        <v>73.706000000000003</v>
      </c>
      <c r="R3152">
        <f t="shared" si="446"/>
        <v>1400.414</v>
      </c>
      <c r="S3152">
        <f t="shared" si="447"/>
        <v>636.39400000000001</v>
      </c>
      <c r="T3152" t="str">
        <f>_xlfn.XLOOKUP(C3152,Customers!A:A,Customers!D:D)</f>
        <v>M</v>
      </c>
      <c r="U3152" s="13">
        <f>_xlfn.XLOOKUP(C3152,Customers!A:A,Customers!E:E)</f>
        <v>26671</v>
      </c>
      <c r="V3152" t="str">
        <f>_xlfn.XLOOKUP(C3152,Customers!A:A,Customers!F:F)</f>
        <v>West Amandashire</v>
      </c>
      <c r="W3152" s="13">
        <f>_xlfn.XLOOKUP(C3152,Customers!A:A,Customers!G:G)</f>
        <v>45075</v>
      </c>
      <c r="X3152">
        <f t="shared" ca="1" si="448"/>
        <v>53</v>
      </c>
      <c r="Y3152" t="str">
        <f t="shared" ca="1" si="449"/>
        <v>50+</v>
      </c>
    </row>
    <row r="3153" spans="1:25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  <c r="I3153">
        <f>_xlfn.XLOOKUP(D3153,Products!A:A,Products!E:E)</f>
        <v>270.45</v>
      </c>
      <c r="J3153">
        <f>_xlfn.XLOOKUP(D3153,Products!A:A,Products!F:F)</f>
        <v>187.6</v>
      </c>
      <c r="K3153" t="str">
        <f>_xlfn.XLOOKUP(D3153,Products!A:A,Products!C:C)</f>
        <v>Fashion</v>
      </c>
      <c r="L3153" t="str">
        <f>_xlfn.XLOOKUP(D3153,Products!A:A,Products!D:D)</f>
        <v>Bags</v>
      </c>
      <c r="M3153">
        <f t="shared" si="441"/>
        <v>1081.8</v>
      </c>
      <c r="N3153">
        <f t="shared" si="442"/>
        <v>750.4</v>
      </c>
      <c r="O3153">
        <f t="shared" si="443"/>
        <v>331.4</v>
      </c>
      <c r="P3153" s="8">
        <f t="shared" si="444"/>
        <v>0.30634128304677388</v>
      </c>
      <c r="Q3153">
        <f t="shared" si="445"/>
        <v>162.26999999999998</v>
      </c>
      <c r="R3153">
        <f t="shared" si="446"/>
        <v>919.53</v>
      </c>
      <c r="S3153">
        <f t="shared" si="447"/>
        <v>169.13</v>
      </c>
      <c r="T3153" t="str">
        <f>_xlfn.XLOOKUP(C3153,Customers!A:A,Customers!D:D)</f>
        <v>F</v>
      </c>
      <c r="U3153" s="13">
        <f>_xlfn.XLOOKUP(C3153,Customers!A:A,Customers!E:E)</f>
        <v>25547</v>
      </c>
      <c r="V3153" t="str">
        <f>_xlfn.XLOOKUP(C3153,Customers!A:A,Customers!F:F)</f>
        <v>Williamhaven</v>
      </c>
      <c r="W3153" s="13">
        <f>_xlfn.XLOOKUP(C3153,Customers!A:A,Customers!G:G)</f>
        <v>45312</v>
      </c>
      <c r="X3153">
        <f t="shared" ca="1" si="448"/>
        <v>56</v>
      </c>
      <c r="Y3153" t="str">
        <f t="shared" ca="1" si="449"/>
        <v>50+</v>
      </c>
    </row>
    <row r="3154" spans="1:25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  <c r="I3154">
        <f>_xlfn.XLOOKUP(D3154,Products!A:A,Products!E:E)</f>
        <v>1216.3599999999999</v>
      </c>
      <c r="J3154">
        <f>_xlfn.XLOOKUP(D3154,Products!A:A,Products!F:F)</f>
        <v>794.8</v>
      </c>
      <c r="K3154" t="str">
        <f>_xlfn.XLOOKUP(D3154,Products!A:A,Products!C:C)</f>
        <v>Fashion</v>
      </c>
      <c r="L3154" t="str">
        <f>_xlfn.XLOOKUP(D3154,Products!A:A,Products!D:D)</f>
        <v>Bags</v>
      </c>
      <c r="M3154">
        <f t="shared" si="441"/>
        <v>4865.4399999999996</v>
      </c>
      <c r="N3154">
        <f t="shared" si="442"/>
        <v>3179.2</v>
      </c>
      <c r="O3154">
        <f t="shared" si="443"/>
        <v>1686.2399999999998</v>
      </c>
      <c r="P3154" s="8">
        <f t="shared" si="444"/>
        <v>0.34657502713012595</v>
      </c>
      <c r="Q3154">
        <f t="shared" si="445"/>
        <v>243.27199999999999</v>
      </c>
      <c r="R3154">
        <f t="shared" si="446"/>
        <v>4622.1679999999997</v>
      </c>
      <c r="S3154">
        <f t="shared" si="447"/>
        <v>1442.9679999999998</v>
      </c>
      <c r="T3154" t="str">
        <f>_xlfn.XLOOKUP(C3154,Customers!A:A,Customers!D:D)</f>
        <v>M</v>
      </c>
      <c r="U3154" s="13">
        <f>_xlfn.XLOOKUP(C3154,Customers!A:A,Customers!E:E)</f>
        <v>32514</v>
      </c>
      <c r="V3154" t="str">
        <f>_xlfn.XLOOKUP(C3154,Customers!A:A,Customers!F:F)</f>
        <v>Lake Amanda</v>
      </c>
      <c r="W3154" s="13">
        <f>_xlfn.XLOOKUP(C3154,Customers!A:A,Customers!G:G)</f>
        <v>44496</v>
      </c>
      <c r="X3154">
        <f t="shared" ca="1" si="448"/>
        <v>37</v>
      </c>
      <c r="Y3154" t="str">
        <f t="shared" ca="1" si="449"/>
        <v>36-50</v>
      </c>
    </row>
    <row r="3155" spans="1:25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  <c r="I3155">
        <f>_xlfn.XLOOKUP(D3155,Products!A:A,Products!E:E)</f>
        <v>1798.97</v>
      </c>
      <c r="J3155">
        <f>_xlfn.XLOOKUP(D3155,Products!A:A,Products!F:F)</f>
        <v>1329.15</v>
      </c>
      <c r="K3155" t="str">
        <f>_xlfn.XLOOKUP(D3155,Products!A:A,Products!C:C)</f>
        <v>Fashion</v>
      </c>
      <c r="L3155" t="str">
        <f>_xlfn.XLOOKUP(D3155,Products!A:A,Products!D:D)</f>
        <v>Accessories</v>
      </c>
      <c r="M3155">
        <f t="shared" si="441"/>
        <v>3597.94</v>
      </c>
      <c r="N3155">
        <f t="shared" si="442"/>
        <v>2658.3</v>
      </c>
      <c r="O3155">
        <f t="shared" si="443"/>
        <v>939.63999999999987</v>
      </c>
      <c r="P3155" s="8">
        <f t="shared" si="444"/>
        <v>0.26116055298309582</v>
      </c>
      <c r="Q3155">
        <f t="shared" si="445"/>
        <v>0</v>
      </c>
      <c r="R3155">
        <f t="shared" si="446"/>
        <v>3597.94</v>
      </c>
      <c r="S3155">
        <f t="shared" si="447"/>
        <v>939.63999999999987</v>
      </c>
      <c r="T3155" t="str">
        <f>_xlfn.XLOOKUP(C3155,Customers!A:A,Customers!D:D)</f>
        <v>M</v>
      </c>
      <c r="U3155" s="13">
        <f>_xlfn.XLOOKUP(C3155,Customers!A:A,Customers!E:E)</f>
        <v>27205</v>
      </c>
      <c r="V3155" t="str">
        <f>_xlfn.XLOOKUP(C3155,Customers!A:A,Customers!F:F)</f>
        <v>East Samantha</v>
      </c>
      <c r="W3155" s="13">
        <f>_xlfn.XLOOKUP(C3155,Customers!A:A,Customers!G:G)</f>
        <v>44509</v>
      </c>
      <c r="X3155">
        <f t="shared" ca="1" si="448"/>
        <v>51</v>
      </c>
      <c r="Y3155" t="str">
        <f t="shared" ca="1" si="449"/>
        <v>50+</v>
      </c>
    </row>
    <row r="3156" spans="1:25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  <c r="I3156">
        <f>_xlfn.XLOOKUP(D3156,Products!A:A,Products!E:E)</f>
        <v>1272.23</v>
      </c>
      <c r="J3156">
        <f>_xlfn.XLOOKUP(D3156,Products!A:A,Products!F:F)</f>
        <v>952.65</v>
      </c>
      <c r="K3156" t="str">
        <f>_xlfn.XLOOKUP(D3156,Products!A:A,Products!C:C)</f>
        <v>Electronics</v>
      </c>
      <c r="L3156" t="str">
        <f>_xlfn.XLOOKUP(D3156,Products!A:A,Products!D:D)</f>
        <v>Smartphone</v>
      </c>
      <c r="M3156">
        <f t="shared" si="441"/>
        <v>3816.69</v>
      </c>
      <c r="N3156">
        <f t="shared" si="442"/>
        <v>2857.95</v>
      </c>
      <c r="O3156">
        <f t="shared" si="443"/>
        <v>958.74000000000024</v>
      </c>
      <c r="P3156" s="8">
        <f t="shared" si="444"/>
        <v>0.25119671757465245</v>
      </c>
      <c r="Q3156">
        <f t="shared" si="445"/>
        <v>572.50350000000003</v>
      </c>
      <c r="R3156">
        <f t="shared" si="446"/>
        <v>3244.1864999999998</v>
      </c>
      <c r="S3156">
        <f t="shared" si="447"/>
        <v>386.23649999999998</v>
      </c>
      <c r="T3156" t="str">
        <f>_xlfn.XLOOKUP(C3156,Customers!A:A,Customers!D:D)</f>
        <v>M</v>
      </c>
      <c r="U3156" s="13">
        <f>_xlfn.XLOOKUP(C3156,Customers!A:A,Customers!E:E)</f>
        <v>32514</v>
      </c>
      <c r="V3156" t="str">
        <f>_xlfn.XLOOKUP(C3156,Customers!A:A,Customers!F:F)</f>
        <v>Lake Amanda</v>
      </c>
      <c r="W3156" s="13">
        <f>_xlfn.XLOOKUP(C3156,Customers!A:A,Customers!G:G)</f>
        <v>44496</v>
      </c>
      <c r="X3156">
        <f t="shared" ca="1" si="448"/>
        <v>37</v>
      </c>
      <c r="Y3156" t="str">
        <f t="shared" ca="1" si="449"/>
        <v>36-50</v>
      </c>
    </row>
    <row r="3157" spans="1:25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  <c r="I3157">
        <f>_xlfn.XLOOKUP(D3157,Products!A:A,Products!E:E)</f>
        <v>1878.47</v>
      </c>
      <c r="J3157">
        <f>_xlfn.XLOOKUP(D3157,Products!A:A,Products!F:F)</f>
        <v>1014.91</v>
      </c>
      <c r="K3157" t="str">
        <f>_xlfn.XLOOKUP(D3157,Products!A:A,Products!C:C)</f>
        <v>Fashion</v>
      </c>
      <c r="L3157" t="str">
        <f>_xlfn.XLOOKUP(D3157,Products!A:A,Products!D:D)</f>
        <v>Footwear</v>
      </c>
      <c r="M3157">
        <f t="shared" si="441"/>
        <v>1878.47</v>
      </c>
      <c r="N3157">
        <f t="shared" si="442"/>
        <v>1014.91</v>
      </c>
      <c r="O3157">
        <f t="shared" si="443"/>
        <v>863.56000000000006</v>
      </c>
      <c r="P3157" s="8">
        <f t="shared" si="444"/>
        <v>0.45971455493034225</v>
      </c>
      <c r="Q3157">
        <f t="shared" si="445"/>
        <v>187.84700000000001</v>
      </c>
      <c r="R3157">
        <f t="shared" si="446"/>
        <v>1690.623</v>
      </c>
      <c r="S3157">
        <f t="shared" si="447"/>
        <v>675.71300000000008</v>
      </c>
      <c r="T3157" t="str">
        <f>_xlfn.XLOOKUP(C3157,Customers!A:A,Customers!D:D)</f>
        <v>M</v>
      </c>
      <c r="U3157" s="13">
        <f>_xlfn.XLOOKUP(C3157,Customers!A:A,Customers!E:E)</f>
        <v>25414</v>
      </c>
      <c r="V3157" t="str">
        <f>_xlfn.XLOOKUP(C3157,Customers!A:A,Customers!F:F)</f>
        <v>Lake Steventown</v>
      </c>
      <c r="W3157" s="13">
        <f>_xlfn.XLOOKUP(C3157,Customers!A:A,Customers!G:G)</f>
        <v>44835</v>
      </c>
      <c r="X3157">
        <f t="shared" ca="1" si="448"/>
        <v>56</v>
      </c>
      <c r="Y3157" t="str">
        <f t="shared" ca="1" si="449"/>
        <v>50+</v>
      </c>
    </row>
    <row r="3158" spans="1:25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  <c r="I3158">
        <f>_xlfn.XLOOKUP(D3158,Products!A:A,Products!E:E)</f>
        <v>673.78</v>
      </c>
      <c r="J3158">
        <f>_xlfn.XLOOKUP(D3158,Products!A:A,Products!F:F)</f>
        <v>363.33</v>
      </c>
      <c r="K3158" t="str">
        <f>_xlfn.XLOOKUP(D3158,Products!A:A,Products!C:C)</f>
        <v>Electronics</v>
      </c>
      <c r="L3158" t="str">
        <f>_xlfn.XLOOKUP(D3158,Products!A:A,Products!D:D)</f>
        <v>Smartphone</v>
      </c>
      <c r="M3158">
        <f t="shared" si="441"/>
        <v>2695.12</v>
      </c>
      <c r="N3158">
        <f t="shared" si="442"/>
        <v>1453.32</v>
      </c>
      <c r="O3158">
        <f t="shared" si="443"/>
        <v>1241.8</v>
      </c>
      <c r="P3158" s="8">
        <f t="shared" si="444"/>
        <v>0.46075870462168661</v>
      </c>
      <c r="Q3158">
        <f t="shared" si="445"/>
        <v>0</v>
      </c>
      <c r="R3158">
        <f t="shared" si="446"/>
        <v>2695.12</v>
      </c>
      <c r="S3158">
        <f t="shared" si="447"/>
        <v>1241.8</v>
      </c>
      <c r="T3158" t="str">
        <f>_xlfn.XLOOKUP(C3158,Customers!A:A,Customers!D:D)</f>
        <v>M</v>
      </c>
      <c r="U3158" s="13">
        <f>_xlfn.XLOOKUP(C3158,Customers!A:A,Customers!E:E)</f>
        <v>21543</v>
      </c>
      <c r="V3158" t="str">
        <f>_xlfn.XLOOKUP(C3158,Customers!A:A,Customers!F:F)</f>
        <v>Cisnerosville</v>
      </c>
      <c r="W3158" s="13">
        <f>_xlfn.XLOOKUP(C3158,Customers!A:A,Customers!G:G)</f>
        <v>45035</v>
      </c>
      <c r="X3158">
        <f t="shared" ca="1" si="448"/>
        <v>67</v>
      </c>
      <c r="Y3158" t="str">
        <f t="shared" ca="1" si="449"/>
        <v>50+</v>
      </c>
    </row>
    <row r="3159" spans="1:25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  <c r="I3159">
        <f>_xlfn.XLOOKUP(D3159,Products!A:A,Products!E:E)</f>
        <v>1878.47</v>
      </c>
      <c r="J3159">
        <f>_xlfn.XLOOKUP(D3159,Products!A:A,Products!F:F)</f>
        <v>1014.91</v>
      </c>
      <c r="K3159" t="str">
        <f>_xlfn.XLOOKUP(D3159,Products!A:A,Products!C:C)</f>
        <v>Fashion</v>
      </c>
      <c r="L3159" t="str">
        <f>_xlfn.XLOOKUP(D3159,Products!A:A,Products!D:D)</f>
        <v>Footwear</v>
      </c>
      <c r="M3159">
        <f t="shared" si="441"/>
        <v>5635.41</v>
      </c>
      <c r="N3159">
        <f t="shared" si="442"/>
        <v>3044.73</v>
      </c>
      <c r="O3159">
        <f t="shared" si="443"/>
        <v>2590.6799999999998</v>
      </c>
      <c r="P3159" s="8">
        <f t="shared" si="444"/>
        <v>0.45971455493034225</v>
      </c>
      <c r="Q3159">
        <f t="shared" si="445"/>
        <v>281.77050000000003</v>
      </c>
      <c r="R3159">
        <f t="shared" si="446"/>
        <v>5353.6395000000002</v>
      </c>
      <c r="S3159">
        <f t="shared" si="447"/>
        <v>2308.9095000000002</v>
      </c>
      <c r="T3159" t="str">
        <f>_xlfn.XLOOKUP(C3159,Customers!A:A,Customers!D:D)</f>
        <v>M</v>
      </c>
      <c r="U3159" s="13">
        <f>_xlfn.XLOOKUP(C3159,Customers!A:A,Customers!E:E)</f>
        <v>34565</v>
      </c>
      <c r="V3159" t="str">
        <f>_xlfn.XLOOKUP(C3159,Customers!A:A,Customers!F:F)</f>
        <v>East William</v>
      </c>
      <c r="W3159" s="13">
        <f>_xlfn.XLOOKUP(C3159,Customers!A:A,Customers!G:G)</f>
        <v>45608</v>
      </c>
      <c r="X3159">
        <f t="shared" ca="1" si="448"/>
        <v>31</v>
      </c>
      <c r="Y3159" t="str">
        <f t="shared" ca="1" si="449"/>
        <v>26-35</v>
      </c>
    </row>
    <row r="3160" spans="1:25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  <c r="I3160">
        <f>_xlfn.XLOOKUP(D3160,Products!A:A,Products!E:E)</f>
        <v>1194.1199999999999</v>
      </c>
      <c r="J3160">
        <f>_xlfn.XLOOKUP(D3160,Products!A:A,Products!F:F)</f>
        <v>838.95</v>
      </c>
      <c r="K3160" t="str">
        <f>_xlfn.XLOOKUP(D3160,Products!A:A,Products!C:C)</f>
        <v>Electronics</v>
      </c>
      <c r="L3160" t="str">
        <f>_xlfn.XLOOKUP(D3160,Products!A:A,Products!D:D)</f>
        <v>Smartphone</v>
      </c>
      <c r="M3160">
        <f t="shared" si="441"/>
        <v>1194.1199999999999</v>
      </c>
      <c r="N3160">
        <f t="shared" si="442"/>
        <v>838.95</v>
      </c>
      <c r="O3160">
        <f t="shared" si="443"/>
        <v>355.16999999999985</v>
      </c>
      <c r="P3160" s="8">
        <f t="shared" si="444"/>
        <v>0.29743241885237653</v>
      </c>
      <c r="Q3160">
        <f t="shared" si="445"/>
        <v>0</v>
      </c>
      <c r="R3160">
        <f t="shared" si="446"/>
        <v>1194.1199999999999</v>
      </c>
      <c r="S3160">
        <f t="shared" si="447"/>
        <v>355.16999999999985</v>
      </c>
      <c r="T3160" t="str">
        <f>_xlfn.XLOOKUP(C3160,Customers!A:A,Customers!D:D)</f>
        <v>M</v>
      </c>
      <c r="U3160" s="13">
        <f>_xlfn.XLOOKUP(C3160,Customers!A:A,Customers!E:E)</f>
        <v>29985</v>
      </c>
      <c r="V3160" t="str">
        <f>_xlfn.XLOOKUP(C3160,Customers!A:A,Customers!F:F)</f>
        <v>Marcchester</v>
      </c>
      <c r="W3160" s="13">
        <f>_xlfn.XLOOKUP(C3160,Customers!A:A,Customers!G:G)</f>
        <v>45488</v>
      </c>
      <c r="X3160">
        <f t="shared" ca="1" si="448"/>
        <v>44</v>
      </c>
      <c r="Y3160" t="str">
        <f t="shared" ca="1" si="449"/>
        <v>36-50</v>
      </c>
    </row>
    <row r="3161" spans="1:25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  <c r="I3161">
        <f>_xlfn.XLOOKUP(D3161,Products!A:A,Products!E:E)</f>
        <v>428.05</v>
      </c>
      <c r="J3161">
        <f>_xlfn.XLOOKUP(D3161,Products!A:A,Products!F:F)</f>
        <v>246.07</v>
      </c>
      <c r="K3161" t="str">
        <f>_xlfn.XLOOKUP(D3161,Products!A:A,Products!C:C)</f>
        <v>Electronics</v>
      </c>
      <c r="L3161" t="str">
        <f>_xlfn.XLOOKUP(D3161,Products!A:A,Products!D:D)</f>
        <v>Laptop</v>
      </c>
      <c r="M3161">
        <f t="shared" si="441"/>
        <v>1284.1500000000001</v>
      </c>
      <c r="N3161">
        <f t="shared" si="442"/>
        <v>738.21</v>
      </c>
      <c r="O3161">
        <f t="shared" si="443"/>
        <v>545.94000000000005</v>
      </c>
      <c r="P3161" s="8">
        <f t="shared" si="444"/>
        <v>0.42513725032122418</v>
      </c>
      <c r="Q3161">
        <f t="shared" si="445"/>
        <v>0</v>
      </c>
      <c r="R3161">
        <f t="shared" si="446"/>
        <v>1284.1500000000001</v>
      </c>
      <c r="S3161">
        <f t="shared" si="447"/>
        <v>545.94000000000005</v>
      </c>
      <c r="T3161" t="str">
        <f>_xlfn.XLOOKUP(C3161,Customers!A:A,Customers!D:D)</f>
        <v>F</v>
      </c>
      <c r="U3161" s="13">
        <f>_xlfn.XLOOKUP(C3161,Customers!A:A,Customers!E:E)</f>
        <v>21380</v>
      </c>
      <c r="V3161" t="str">
        <f>_xlfn.XLOOKUP(C3161,Customers!A:A,Customers!F:F)</f>
        <v>Kristinemouth</v>
      </c>
      <c r="W3161" s="13">
        <f>_xlfn.XLOOKUP(C3161,Customers!A:A,Customers!G:G)</f>
        <v>44723</v>
      </c>
      <c r="X3161">
        <f t="shared" ca="1" si="448"/>
        <v>67</v>
      </c>
      <c r="Y3161" t="str">
        <f t="shared" ca="1" si="449"/>
        <v>50+</v>
      </c>
    </row>
    <row r="3162" spans="1:25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  <c r="I3162">
        <f>_xlfn.XLOOKUP(D3162,Products!A:A,Products!E:E)</f>
        <v>1878.47</v>
      </c>
      <c r="J3162">
        <f>_xlfn.XLOOKUP(D3162,Products!A:A,Products!F:F)</f>
        <v>1014.91</v>
      </c>
      <c r="K3162" t="str">
        <f>_xlfn.XLOOKUP(D3162,Products!A:A,Products!C:C)</f>
        <v>Fashion</v>
      </c>
      <c r="L3162" t="str">
        <f>_xlfn.XLOOKUP(D3162,Products!A:A,Products!D:D)</f>
        <v>Footwear</v>
      </c>
      <c r="M3162">
        <f t="shared" si="441"/>
        <v>9392.35</v>
      </c>
      <c r="N3162">
        <f t="shared" si="442"/>
        <v>5074.55</v>
      </c>
      <c r="O3162">
        <f t="shared" si="443"/>
        <v>4317.8</v>
      </c>
      <c r="P3162" s="8">
        <f t="shared" si="444"/>
        <v>0.45971455493034225</v>
      </c>
      <c r="Q3162">
        <f t="shared" si="445"/>
        <v>939.23500000000013</v>
      </c>
      <c r="R3162">
        <f t="shared" si="446"/>
        <v>8453.1149999999998</v>
      </c>
      <c r="S3162">
        <f t="shared" si="447"/>
        <v>3378.5649999999996</v>
      </c>
      <c r="T3162" t="str">
        <f>_xlfn.XLOOKUP(C3162,Customers!A:A,Customers!D:D)</f>
        <v>M</v>
      </c>
      <c r="U3162" s="13">
        <f>_xlfn.XLOOKUP(C3162,Customers!A:A,Customers!E:E)</f>
        <v>35356</v>
      </c>
      <c r="V3162" t="str">
        <f>_xlfn.XLOOKUP(C3162,Customers!A:A,Customers!F:F)</f>
        <v>Williamsport</v>
      </c>
      <c r="W3162" s="13">
        <f>_xlfn.XLOOKUP(C3162,Customers!A:A,Customers!G:G)</f>
        <v>44915</v>
      </c>
      <c r="X3162">
        <f t="shared" ca="1" si="448"/>
        <v>29</v>
      </c>
      <c r="Y3162" t="str">
        <f t="shared" ca="1" si="449"/>
        <v>26-35</v>
      </c>
    </row>
    <row r="3163" spans="1:25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  <c r="I3163">
        <f>_xlfn.XLOOKUP(D3163,Products!A:A,Products!E:E)</f>
        <v>29.24</v>
      </c>
      <c r="J3163">
        <f>_xlfn.XLOOKUP(D3163,Products!A:A,Products!F:F)</f>
        <v>15.28</v>
      </c>
      <c r="K3163" t="str">
        <f>_xlfn.XLOOKUP(D3163,Products!A:A,Products!C:C)</f>
        <v>Fashion</v>
      </c>
      <c r="L3163" t="str">
        <f>_xlfn.XLOOKUP(D3163,Products!A:A,Products!D:D)</f>
        <v>Watches</v>
      </c>
      <c r="M3163">
        <f t="shared" si="441"/>
        <v>87.72</v>
      </c>
      <c r="N3163">
        <f t="shared" si="442"/>
        <v>45.839999999999996</v>
      </c>
      <c r="O3163">
        <f t="shared" si="443"/>
        <v>41.88</v>
      </c>
      <c r="P3163" s="8">
        <f t="shared" si="444"/>
        <v>0.47742818057455544</v>
      </c>
      <c r="Q3163">
        <f t="shared" si="445"/>
        <v>13.157999999999999</v>
      </c>
      <c r="R3163">
        <f t="shared" si="446"/>
        <v>74.561999999999998</v>
      </c>
      <c r="S3163">
        <f t="shared" si="447"/>
        <v>28.722000000000001</v>
      </c>
      <c r="T3163" t="str">
        <f>_xlfn.XLOOKUP(C3163,Customers!A:A,Customers!D:D)</f>
        <v>M</v>
      </c>
      <c r="U3163" s="13">
        <f>_xlfn.XLOOKUP(C3163,Customers!A:A,Customers!E:E)</f>
        <v>21971</v>
      </c>
      <c r="V3163" t="str">
        <f>_xlfn.XLOOKUP(C3163,Customers!A:A,Customers!F:F)</f>
        <v>Smithburgh</v>
      </c>
      <c r="W3163" s="13">
        <f>_xlfn.XLOOKUP(C3163,Customers!A:A,Customers!G:G)</f>
        <v>45242</v>
      </c>
      <c r="X3163">
        <f t="shared" ca="1" si="448"/>
        <v>66</v>
      </c>
      <c r="Y3163" t="str">
        <f t="shared" ca="1" si="449"/>
        <v>50+</v>
      </c>
    </row>
    <row r="3164" spans="1:25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  <c r="I3164">
        <f>_xlfn.XLOOKUP(D3164,Products!A:A,Products!E:E)</f>
        <v>1853.77</v>
      </c>
      <c r="J3164">
        <f>_xlfn.XLOOKUP(D3164,Products!A:A,Products!F:F)</f>
        <v>1363.52</v>
      </c>
      <c r="K3164" t="str">
        <f>_xlfn.XLOOKUP(D3164,Products!A:A,Products!C:C)</f>
        <v>Fashion</v>
      </c>
      <c r="L3164" t="str">
        <f>_xlfn.XLOOKUP(D3164,Products!A:A,Products!D:D)</f>
        <v>Accessories</v>
      </c>
      <c r="M3164">
        <f t="shared" si="441"/>
        <v>5561.3099999999995</v>
      </c>
      <c r="N3164">
        <f t="shared" si="442"/>
        <v>4090.56</v>
      </c>
      <c r="O3164">
        <f t="shared" si="443"/>
        <v>1470.7499999999995</v>
      </c>
      <c r="P3164" s="8">
        <f t="shared" si="444"/>
        <v>0.26446107122242773</v>
      </c>
      <c r="Q3164">
        <f t="shared" si="445"/>
        <v>556.13099999999997</v>
      </c>
      <c r="R3164">
        <f t="shared" si="446"/>
        <v>5005.1789999999992</v>
      </c>
      <c r="S3164">
        <f t="shared" si="447"/>
        <v>914.61899999999923</v>
      </c>
      <c r="T3164" t="str">
        <f>_xlfn.XLOOKUP(C3164,Customers!A:A,Customers!D:D)</f>
        <v>M</v>
      </c>
      <c r="U3164" s="13">
        <f>_xlfn.XLOOKUP(C3164,Customers!A:A,Customers!E:E)</f>
        <v>33491</v>
      </c>
      <c r="V3164" t="str">
        <f>_xlfn.XLOOKUP(C3164,Customers!A:A,Customers!F:F)</f>
        <v>Port Jacob</v>
      </c>
      <c r="W3164" s="13">
        <f>_xlfn.XLOOKUP(C3164,Customers!A:A,Customers!G:G)</f>
        <v>44496</v>
      </c>
      <c r="X3164">
        <f t="shared" ca="1" si="448"/>
        <v>34</v>
      </c>
      <c r="Y3164" t="str">
        <f t="shared" ca="1" si="449"/>
        <v>26-35</v>
      </c>
    </row>
    <row r="3165" spans="1:25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  <c r="I3165">
        <f>_xlfn.XLOOKUP(D3165,Products!A:A,Products!E:E)</f>
        <v>818.76</v>
      </c>
      <c r="J3165">
        <f>_xlfn.XLOOKUP(D3165,Products!A:A,Products!F:F)</f>
        <v>527.62</v>
      </c>
      <c r="K3165" t="str">
        <f>_xlfn.XLOOKUP(D3165,Products!A:A,Products!C:C)</f>
        <v>Electronics</v>
      </c>
      <c r="L3165" t="str">
        <f>_xlfn.XLOOKUP(D3165,Products!A:A,Products!D:D)</f>
        <v>Television</v>
      </c>
      <c r="M3165">
        <f t="shared" si="441"/>
        <v>818.76</v>
      </c>
      <c r="N3165">
        <f t="shared" si="442"/>
        <v>527.62</v>
      </c>
      <c r="O3165">
        <f t="shared" si="443"/>
        <v>291.14</v>
      </c>
      <c r="P3165" s="8">
        <f t="shared" si="444"/>
        <v>0.35558649665347597</v>
      </c>
      <c r="Q3165">
        <f t="shared" si="445"/>
        <v>122.81399999999999</v>
      </c>
      <c r="R3165">
        <f t="shared" si="446"/>
        <v>695.94600000000003</v>
      </c>
      <c r="S3165">
        <f t="shared" si="447"/>
        <v>168.32600000000002</v>
      </c>
      <c r="T3165" t="str">
        <f>_xlfn.XLOOKUP(C3165,Customers!A:A,Customers!D:D)</f>
        <v>M</v>
      </c>
      <c r="U3165" s="13">
        <f>_xlfn.XLOOKUP(C3165,Customers!A:A,Customers!E:E)</f>
        <v>22750</v>
      </c>
      <c r="V3165" t="str">
        <f>_xlfn.XLOOKUP(C3165,Customers!A:A,Customers!F:F)</f>
        <v>East Melissashire</v>
      </c>
      <c r="W3165" s="13">
        <f>_xlfn.XLOOKUP(C3165,Customers!A:A,Customers!G:G)</f>
        <v>45831</v>
      </c>
      <c r="X3165">
        <f t="shared" ca="1" si="448"/>
        <v>64</v>
      </c>
      <c r="Y3165" t="str">
        <f t="shared" ca="1" si="449"/>
        <v>50+</v>
      </c>
    </row>
    <row r="3166" spans="1:25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  <c r="I3166">
        <f>_xlfn.XLOOKUP(D3166,Products!A:A,Products!E:E)</f>
        <v>564.41999999999996</v>
      </c>
      <c r="J3166">
        <f>_xlfn.XLOOKUP(D3166,Products!A:A,Products!F:F)</f>
        <v>293.95999999999998</v>
      </c>
      <c r="K3166" t="str">
        <f>_xlfn.XLOOKUP(D3166,Products!A:A,Products!C:C)</f>
        <v>Fashion</v>
      </c>
      <c r="L3166" t="str">
        <f>_xlfn.XLOOKUP(D3166,Products!A:A,Products!D:D)</f>
        <v>Accessories</v>
      </c>
      <c r="M3166">
        <f t="shared" si="441"/>
        <v>564.41999999999996</v>
      </c>
      <c r="N3166">
        <f t="shared" si="442"/>
        <v>293.95999999999998</v>
      </c>
      <c r="O3166">
        <f t="shared" si="443"/>
        <v>270.45999999999998</v>
      </c>
      <c r="P3166" s="8">
        <f t="shared" si="444"/>
        <v>0.47918216930654478</v>
      </c>
      <c r="Q3166">
        <f t="shared" si="445"/>
        <v>0</v>
      </c>
      <c r="R3166">
        <f t="shared" si="446"/>
        <v>564.41999999999996</v>
      </c>
      <c r="S3166">
        <f t="shared" si="447"/>
        <v>270.45999999999998</v>
      </c>
      <c r="T3166" t="str">
        <f>_xlfn.XLOOKUP(C3166,Customers!A:A,Customers!D:D)</f>
        <v>M</v>
      </c>
      <c r="U3166" s="13">
        <f>_xlfn.XLOOKUP(C3166,Customers!A:A,Customers!E:E)</f>
        <v>34163</v>
      </c>
      <c r="V3166" t="str">
        <f>_xlfn.XLOOKUP(C3166,Customers!A:A,Customers!F:F)</f>
        <v>Justintown</v>
      </c>
      <c r="W3166" s="13">
        <f>_xlfn.XLOOKUP(C3166,Customers!A:A,Customers!G:G)</f>
        <v>44573</v>
      </c>
      <c r="X3166">
        <f t="shared" ca="1" si="448"/>
        <v>32</v>
      </c>
      <c r="Y3166" t="str">
        <f t="shared" ca="1" si="449"/>
        <v>26-35</v>
      </c>
    </row>
    <row r="3167" spans="1:25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  <c r="I3167">
        <f>_xlfn.XLOOKUP(D3167,Products!A:A,Products!E:E)</f>
        <v>1246.1099999999999</v>
      </c>
      <c r="J3167">
        <f>_xlfn.XLOOKUP(D3167,Products!A:A,Products!F:F)</f>
        <v>833.52</v>
      </c>
      <c r="K3167" t="str">
        <f>_xlfn.XLOOKUP(D3167,Products!A:A,Products!C:C)</f>
        <v>Electronics</v>
      </c>
      <c r="L3167" t="str">
        <f>_xlfn.XLOOKUP(D3167,Products!A:A,Products!D:D)</f>
        <v>Headphones</v>
      </c>
      <c r="M3167">
        <f t="shared" si="441"/>
        <v>4984.4399999999996</v>
      </c>
      <c r="N3167">
        <f t="shared" si="442"/>
        <v>3334.08</v>
      </c>
      <c r="O3167">
        <f t="shared" si="443"/>
        <v>1650.3599999999997</v>
      </c>
      <c r="P3167" s="8">
        <f t="shared" si="444"/>
        <v>0.33110239063967062</v>
      </c>
      <c r="Q3167">
        <f t="shared" si="445"/>
        <v>498.44399999999996</v>
      </c>
      <c r="R3167">
        <f t="shared" si="446"/>
        <v>4485.9959999999992</v>
      </c>
      <c r="S3167">
        <f t="shared" si="447"/>
        <v>1151.9159999999993</v>
      </c>
      <c r="T3167" t="str">
        <f>_xlfn.XLOOKUP(C3167,Customers!A:A,Customers!D:D)</f>
        <v>M</v>
      </c>
      <c r="U3167" s="13">
        <f>_xlfn.XLOOKUP(C3167,Customers!A:A,Customers!E:E)</f>
        <v>34560</v>
      </c>
      <c r="V3167" t="str">
        <f>_xlfn.XLOOKUP(C3167,Customers!A:A,Customers!F:F)</f>
        <v>Wardfort</v>
      </c>
      <c r="W3167" s="13">
        <f>_xlfn.XLOOKUP(C3167,Customers!A:A,Customers!G:G)</f>
        <v>45822</v>
      </c>
      <c r="X3167">
        <f t="shared" ca="1" si="448"/>
        <v>31</v>
      </c>
      <c r="Y3167" t="str">
        <f t="shared" ca="1" si="449"/>
        <v>26-35</v>
      </c>
    </row>
    <row r="3168" spans="1:25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  <c r="I3168">
        <f>_xlfn.XLOOKUP(D3168,Products!A:A,Products!E:E)</f>
        <v>1015.76</v>
      </c>
      <c r="J3168">
        <f>_xlfn.XLOOKUP(D3168,Products!A:A,Products!F:F)</f>
        <v>584.4</v>
      </c>
      <c r="K3168" t="str">
        <f>_xlfn.XLOOKUP(D3168,Products!A:A,Products!C:C)</f>
        <v>Groceries</v>
      </c>
      <c r="L3168" t="str">
        <f>_xlfn.XLOOKUP(D3168,Products!A:A,Products!D:D)</f>
        <v>Dairy</v>
      </c>
      <c r="M3168">
        <f t="shared" si="441"/>
        <v>1015.76</v>
      </c>
      <c r="N3168">
        <f t="shared" si="442"/>
        <v>584.4</v>
      </c>
      <c r="O3168">
        <f t="shared" si="443"/>
        <v>431.36</v>
      </c>
      <c r="P3168" s="8">
        <f t="shared" si="444"/>
        <v>0.42466724423092073</v>
      </c>
      <c r="Q3168">
        <f t="shared" si="445"/>
        <v>152.364</v>
      </c>
      <c r="R3168">
        <f t="shared" si="446"/>
        <v>863.39599999999996</v>
      </c>
      <c r="S3168">
        <f t="shared" si="447"/>
        <v>278.99599999999998</v>
      </c>
      <c r="T3168" t="str">
        <f>_xlfn.XLOOKUP(C3168,Customers!A:A,Customers!D:D)</f>
        <v>F</v>
      </c>
      <c r="U3168" s="13">
        <f>_xlfn.XLOOKUP(C3168,Customers!A:A,Customers!E:E)</f>
        <v>30193</v>
      </c>
      <c r="V3168" t="str">
        <f>_xlfn.XLOOKUP(C3168,Customers!A:A,Customers!F:F)</f>
        <v>West Melissahaven</v>
      </c>
      <c r="W3168" s="13">
        <f>_xlfn.XLOOKUP(C3168,Customers!A:A,Customers!G:G)</f>
        <v>45322</v>
      </c>
      <c r="X3168">
        <f t="shared" ca="1" si="448"/>
        <v>43</v>
      </c>
      <c r="Y3168" t="str">
        <f t="shared" ca="1" si="449"/>
        <v>36-50</v>
      </c>
    </row>
    <row r="3169" spans="1:25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  <c r="I3169">
        <f>_xlfn.XLOOKUP(D3169,Products!A:A,Products!E:E)</f>
        <v>1762.92</v>
      </c>
      <c r="J3169">
        <f>_xlfn.XLOOKUP(D3169,Products!A:A,Products!F:F)</f>
        <v>1346.48</v>
      </c>
      <c r="K3169" t="str">
        <f>_xlfn.XLOOKUP(D3169,Products!A:A,Products!C:C)</f>
        <v>Electronics</v>
      </c>
      <c r="L3169" t="str">
        <f>_xlfn.XLOOKUP(D3169,Products!A:A,Products!D:D)</f>
        <v>Laptop</v>
      </c>
      <c r="M3169">
        <f t="shared" si="441"/>
        <v>1762.92</v>
      </c>
      <c r="N3169">
        <f t="shared" si="442"/>
        <v>1346.48</v>
      </c>
      <c r="O3169">
        <f t="shared" si="443"/>
        <v>416.44000000000005</v>
      </c>
      <c r="P3169" s="8">
        <f t="shared" si="444"/>
        <v>0.23622172305039368</v>
      </c>
      <c r="Q3169">
        <f t="shared" si="445"/>
        <v>0</v>
      </c>
      <c r="R3169">
        <f t="shared" si="446"/>
        <v>1762.92</v>
      </c>
      <c r="S3169">
        <f t="shared" si="447"/>
        <v>416.44000000000005</v>
      </c>
      <c r="T3169" t="str">
        <f>_xlfn.XLOOKUP(C3169,Customers!A:A,Customers!D:D)</f>
        <v>F</v>
      </c>
      <c r="U3169" s="13">
        <f>_xlfn.XLOOKUP(C3169,Customers!A:A,Customers!E:E)</f>
        <v>20604</v>
      </c>
      <c r="V3169" t="str">
        <f>_xlfn.XLOOKUP(C3169,Customers!A:A,Customers!F:F)</f>
        <v>North Gary</v>
      </c>
      <c r="W3169" s="13">
        <f>_xlfn.XLOOKUP(C3169,Customers!A:A,Customers!G:G)</f>
        <v>45543</v>
      </c>
      <c r="X3169">
        <f t="shared" ca="1" si="448"/>
        <v>70</v>
      </c>
      <c r="Y3169" t="str">
        <f t="shared" ca="1" si="449"/>
        <v>50+</v>
      </c>
    </row>
    <row r="3170" spans="1:25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  <c r="I3170">
        <f>_xlfn.XLOOKUP(D3170,Products!A:A,Products!E:E)</f>
        <v>1194.1199999999999</v>
      </c>
      <c r="J3170">
        <f>_xlfn.XLOOKUP(D3170,Products!A:A,Products!F:F)</f>
        <v>838.95</v>
      </c>
      <c r="K3170" t="str">
        <f>_xlfn.XLOOKUP(D3170,Products!A:A,Products!C:C)</f>
        <v>Electronics</v>
      </c>
      <c r="L3170" t="str">
        <f>_xlfn.XLOOKUP(D3170,Products!A:A,Products!D:D)</f>
        <v>Smartphone</v>
      </c>
      <c r="M3170">
        <f t="shared" si="441"/>
        <v>2388.2399999999998</v>
      </c>
      <c r="N3170">
        <f t="shared" si="442"/>
        <v>1677.9</v>
      </c>
      <c r="O3170">
        <f t="shared" si="443"/>
        <v>710.33999999999969</v>
      </c>
      <c r="P3170" s="8">
        <f t="shared" si="444"/>
        <v>0.29743241885237653</v>
      </c>
      <c r="Q3170">
        <f t="shared" si="445"/>
        <v>358.23599999999993</v>
      </c>
      <c r="R3170">
        <f t="shared" si="446"/>
        <v>2030.0039999999999</v>
      </c>
      <c r="S3170">
        <f t="shared" si="447"/>
        <v>352.10399999999981</v>
      </c>
      <c r="T3170" t="str">
        <f>_xlfn.XLOOKUP(C3170,Customers!A:A,Customers!D:D)</f>
        <v>M</v>
      </c>
      <c r="U3170" s="13">
        <f>_xlfn.XLOOKUP(C3170,Customers!A:A,Customers!E:E)</f>
        <v>33771</v>
      </c>
      <c r="V3170" t="str">
        <f>_xlfn.XLOOKUP(C3170,Customers!A:A,Customers!F:F)</f>
        <v>East Edgarborough</v>
      </c>
      <c r="W3170" s="13">
        <f>_xlfn.XLOOKUP(C3170,Customers!A:A,Customers!G:G)</f>
        <v>45544</v>
      </c>
      <c r="X3170">
        <f t="shared" ca="1" si="448"/>
        <v>34</v>
      </c>
      <c r="Y3170" t="str">
        <f t="shared" ca="1" si="449"/>
        <v>26-35</v>
      </c>
    </row>
    <row r="3171" spans="1:25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  <c r="I3171">
        <f>_xlfn.XLOOKUP(D3171,Products!A:A,Products!E:E)</f>
        <v>1673.69</v>
      </c>
      <c r="J3171">
        <f>_xlfn.XLOOKUP(D3171,Products!A:A,Products!F:F)</f>
        <v>1323.38</v>
      </c>
      <c r="K3171" t="str">
        <f>_xlfn.XLOOKUP(D3171,Products!A:A,Products!C:C)</f>
        <v>Electronics</v>
      </c>
      <c r="L3171" t="str">
        <f>_xlfn.XLOOKUP(D3171,Products!A:A,Products!D:D)</f>
        <v>Camera</v>
      </c>
      <c r="M3171">
        <f t="shared" si="441"/>
        <v>6694.76</v>
      </c>
      <c r="N3171">
        <f t="shared" si="442"/>
        <v>5293.52</v>
      </c>
      <c r="O3171">
        <f t="shared" si="443"/>
        <v>1401.2399999999998</v>
      </c>
      <c r="P3171" s="8">
        <f t="shared" si="444"/>
        <v>0.20930399297360916</v>
      </c>
      <c r="Q3171">
        <f t="shared" si="445"/>
        <v>669.47600000000011</v>
      </c>
      <c r="R3171">
        <f t="shared" si="446"/>
        <v>6025.2839999999997</v>
      </c>
      <c r="S3171">
        <f t="shared" si="447"/>
        <v>731.76399999999921</v>
      </c>
      <c r="T3171" t="str">
        <f>_xlfn.XLOOKUP(C3171,Customers!A:A,Customers!D:D)</f>
        <v>F</v>
      </c>
      <c r="U3171" s="13">
        <f>_xlfn.XLOOKUP(C3171,Customers!A:A,Customers!E:E)</f>
        <v>34980</v>
      </c>
      <c r="V3171" t="str">
        <f>_xlfn.XLOOKUP(C3171,Customers!A:A,Customers!F:F)</f>
        <v>Lake Dale</v>
      </c>
      <c r="W3171" s="13">
        <f>_xlfn.XLOOKUP(C3171,Customers!A:A,Customers!G:G)</f>
        <v>45124</v>
      </c>
      <c r="X3171">
        <f t="shared" ca="1" si="448"/>
        <v>30</v>
      </c>
      <c r="Y3171" t="str">
        <f t="shared" ca="1" si="449"/>
        <v>26-35</v>
      </c>
    </row>
    <row r="3172" spans="1:25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  <c r="I3172">
        <f>_xlfn.XLOOKUP(D3172,Products!A:A,Products!E:E)</f>
        <v>1673.69</v>
      </c>
      <c r="J3172">
        <f>_xlfn.XLOOKUP(D3172,Products!A:A,Products!F:F)</f>
        <v>1323.38</v>
      </c>
      <c r="K3172" t="str">
        <f>_xlfn.XLOOKUP(D3172,Products!A:A,Products!C:C)</f>
        <v>Electronics</v>
      </c>
      <c r="L3172" t="str">
        <f>_xlfn.XLOOKUP(D3172,Products!A:A,Products!D:D)</f>
        <v>Camera</v>
      </c>
      <c r="M3172">
        <f t="shared" si="441"/>
        <v>3347.38</v>
      </c>
      <c r="N3172">
        <f t="shared" si="442"/>
        <v>2646.76</v>
      </c>
      <c r="O3172">
        <f t="shared" si="443"/>
        <v>700.61999999999989</v>
      </c>
      <c r="P3172" s="8">
        <f t="shared" si="444"/>
        <v>0.20930399297360916</v>
      </c>
      <c r="Q3172">
        <f t="shared" si="445"/>
        <v>0</v>
      </c>
      <c r="R3172">
        <f t="shared" si="446"/>
        <v>3347.38</v>
      </c>
      <c r="S3172">
        <f t="shared" si="447"/>
        <v>700.61999999999989</v>
      </c>
      <c r="T3172" t="str">
        <f>_xlfn.XLOOKUP(C3172,Customers!A:A,Customers!D:D)</f>
        <v>M</v>
      </c>
      <c r="U3172" s="13">
        <f>_xlfn.XLOOKUP(C3172,Customers!A:A,Customers!E:E)</f>
        <v>35319</v>
      </c>
      <c r="V3172" t="str">
        <f>_xlfn.XLOOKUP(C3172,Customers!A:A,Customers!F:F)</f>
        <v>Osborneport</v>
      </c>
      <c r="W3172" s="13">
        <f>_xlfn.XLOOKUP(C3172,Customers!A:A,Customers!G:G)</f>
        <v>44829</v>
      </c>
      <c r="X3172">
        <f t="shared" ca="1" si="448"/>
        <v>29</v>
      </c>
      <c r="Y3172" t="str">
        <f t="shared" ca="1" si="449"/>
        <v>26-35</v>
      </c>
    </row>
    <row r="3173" spans="1:25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  <c r="I3173">
        <f>_xlfn.XLOOKUP(D3173,Products!A:A,Products!E:E)</f>
        <v>1745.61</v>
      </c>
      <c r="J3173">
        <f>_xlfn.XLOOKUP(D3173,Products!A:A,Products!F:F)</f>
        <v>1322.44</v>
      </c>
      <c r="K3173" t="str">
        <f>_xlfn.XLOOKUP(D3173,Products!A:A,Products!C:C)</f>
        <v>Electronics</v>
      </c>
      <c r="L3173" t="str">
        <f>_xlfn.XLOOKUP(D3173,Products!A:A,Products!D:D)</f>
        <v>Headphones</v>
      </c>
      <c r="M3173">
        <f t="shared" si="441"/>
        <v>1745.61</v>
      </c>
      <c r="N3173">
        <f t="shared" si="442"/>
        <v>1322.44</v>
      </c>
      <c r="O3173">
        <f t="shared" si="443"/>
        <v>423.16999999999985</v>
      </c>
      <c r="P3173" s="8">
        <f t="shared" si="444"/>
        <v>0.24241955534168563</v>
      </c>
      <c r="Q3173">
        <f t="shared" si="445"/>
        <v>87.280500000000004</v>
      </c>
      <c r="R3173">
        <f t="shared" si="446"/>
        <v>1658.3294999999998</v>
      </c>
      <c r="S3173">
        <f t="shared" si="447"/>
        <v>335.88949999999977</v>
      </c>
      <c r="T3173" t="str">
        <f>_xlfn.XLOOKUP(C3173,Customers!A:A,Customers!D:D)</f>
        <v>M</v>
      </c>
      <c r="U3173" s="13">
        <f>_xlfn.XLOOKUP(C3173,Customers!A:A,Customers!E:E)</f>
        <v>32522</v>
      </c>
      <c r="V3173" t="str">
        <f>_xlfn.XLOOKUP(C3173,Customers!A:A,Customers!F:F)</f>
        <v>Gomeztown</v>
      </c>
      <c r="W3173" s="13">
        <f>_xlfn.XLOOKUP(C3173,Customers!A:A,Customers!G:G)</f>
        <v>45231</v>
      </c>
      <c r="X3173">
        <f t="shared" ca="1" si="448"/>
        <v>37</v>
      </c>
      <c r="Y3173" t="str">
        <f t="shared" ca="1" si="449"/>
        <v>36-50</v>
      </c>
    </row>
    <row r="3174" spans="1:25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  <c r="I3174">
        <f>_xlfn.XLOOKUP(D3174,Products!A:A,Products!E:E)</f>
        <v>1762.92</v>
      </c>
      <c r="J3174">
        <f>_xlfn.XLOOKUP(D3174,Products!A:A,Products!F:F)</f>
        <v>1346.48</v>
      </c>
      <c r="K3174" t="str">
        <f>_xlfn.XLOOKUP(D3174,Products!A:A,Products!C:C)</f>
        <v>Electronics</v>
      </c>
      <c r="L3174" t="str">
        <f>_xlfn.XLOOKUP(D3174,Products!A:A,Products!D:D)</f>
        <v>Laptop</v>
      </c>
      <c r="M3174">
        <f t="shared" si="441"/>
        <v>1762.92</v>
      </c>
      <c r="N3174">
        <f t="shared" si="442"/>
        <v>1346.48</v>
      </c>
      <c r="O3174">
        <f t="shared" si="443"/>
        <v>416.44000000000005</v>
      </c>
      <c r="P3174" s="8">
        <f t="shared" si="444"/>
        <v>0.23622172305039368</v>
      </c>
      <c r="Q3174">
        <f t="shared" si="445"/>
        <v>0</v>
      </c>
      <c r="R3174">
        <f t="shared" si="446"/>
        <v>1762.92</v>
      </c>
      <c r="S3174">
        <f t="shared" si="447"/>
        <v>416.44000000000005</v>
      </c>
      <c r="T3174" t="str">
        <f>_xlfn.XLOOKUP(C3174,Customers!A:A,Customers!D:D)</f>
        <v>M</v>
      </c>
      <c r="U3174" s="13">
        <f>_xlfn.XLOOKUP(C3174,Customers!A:A,Customers!E:E)</f>
        <v>32400</v>
      </c>
      <c r="V3174" t="str">
        <f>_xlfn.XLOOKUP(C3174,Customers!A:A,Customers!F:F)</f>
        <v>North Jonathonhaven</v>
      </c>
      <c r="W3174" s="13">
        <f>_xlfn.XLOOKUP(C3174,Customers!A:A,Customers!G:G)</f>
        <v>45213</v>
      </c>
      <c r="X3174">
        <f t="shared" ca="1" si="448"/>
        <v>37</v>
      </c>
      <c r="Y3174" t="str">
        <f t="shared" ca="1" si="449"/>
        <v>36-50</v>
      </c>
    </row>
    <row r="3175" spans="1:25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  <c r="I3175">
        <f>_xlfn.XLOOKUP(D3175,Products!A:A,Products!E:E)</f>
        <v>304.70999999999998</v>
      </c>
      <c r="J3175">
        <f>_xlfn.XLOOKUP(D3175,Products!A:A,Products!F:F)</f>
        <v>164.01</v>
      </c>
      <c r="K3175" t="str">
        <f>_xlfn.XLOOKUP(D3175,Products!A:A,Products!C:C)</f>
        <v>Groceries</v>
      </c>
      <c r="L3175" t="str">
        <f>_xlfn.XLOOKUP(D3175,Products!A:A,Products!D:D)</f>
        <v>Vegetables</v>
      </c>
      <c r="M3175">
        <f t="shared" si="441"/>
        <v>914.12999999999988</v>
      </c>
      <c r="N3175">
        <f t="shared" si="442"/>
        <v>492.03</v>
      </c>
      <c r="O3175">
        <f t="shared" si="443"/>
        <v>422.09999999999991</v>
      </c>
      <c r="P3175" s="8">
        <f t="shared" si="444"/>
        <v>0.46175051688490693</v>
      </c>
      <c r="Q3175">
        <f t="shared" si="445"/>
        <v>137.11949999999999</v>
      </c>
      <c r="R3175">
        <f t="shared" si="446"/>
        <v>777.01049999999987</v>
      </c>
      <c r="S3175">
        <f t="shared" si="447"/>
        <v>284.98049999999989</v>
      </c>
      <c r="T3175" t="str">
        <f>_xlfn.XLOOKUP(C3175,Customers!A:A,Customers!D:D)</f>
        <v>F</v>
      </c>
      <c r="U3175" s="13">
        <f>_xlfn.XLOOKUP(C3175,Customers!A:A,Customers!E:E)</f>
        <v>35714</v>
      </c>
      <c r="V3175" t="str">
        <f>_xlfn.XLOOKUP(C3175,Customers!A:A,Customers!F:F)</f>
        <v>North Christian</v>
      </c>
      <c r="W3175" s="13">
        <f>_xlfn.XLOOKUP(C3175,Customers!A:A,Customers!G:G)</f>
        <v>44816</v>
      </c>
      <c r="X3175">
        <f t="shared" ca="1" si="448"/>
        <v>28</v>
      </c>
      <c r="Y3175" t="str">
        <f t="shared" ca="1" si="449"/>
        <v>26-35</v>
      </c>
    </row>
    <row r="3176" spans="1:25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  <c r="I3176">
        <f>_xlfn.XLOOKUP(D3176,Products!A:A,Products!E:E)</f>
        <v>1246.1099999999999</v>
      </c>
      <c r="J3176">
        <f>_xlfn.XLOOKUP(D3176,Products!A:A,Products!F:F)</f>
        <v>833.52</v>
      </c>
      <c r="K3176" t="str">
        <f>_xlfn.XLOOKUP(D3176,Products!A:A,Products!C:C)</f>
        <v>Electronics</v>
      </c>
      <c r="L3176" t="str">
        <f>_xlfn.XLOOKUP(D3176,Products!A:A,Products!D:D)</f>
        <v>Headphones</v>
      </c>
      <c r="M3176">
        <f t="shared" si="441"/>
        <v>6230.5499999999993</v>
      </c>
      <c r="N3176">
        <f t="shared" si="442"/>
        <v>4167.6000000000004</v>
      </c>
      <c r="O3176">
        <f t="shared" si="443"/>
        <v>2062.9499999999989</v>
      </c>
      <c r="P3176" s="8">
        <f t="shared" si="444"/>
        <v>0.33110239063967051</v>
      </c>
      <c r="Q3176">
        <f t="shared" si="445"/>
        <v>623.05499999999995</v>
      </c>
      <c r="R3176">
        <f t="shared" si="446"/>
        <v>5607.494999999999</v>
      </c>
      <c r="S3176">
        <f t="shared" si="447"/>
        <v>1439.8949999999986</v>
      </c>
      <c r="T3176" t="str">
        <f>_xlfn.XLOOKUP(C3176,Customers!A:A,Customers!D:D)</f>
        <v>F</v>
      </c>
      <c r="U3176" s="13">
        <f>_xlfn.XLOOKUP(C3176,Customers!A:A,Customers!E:E)</f>
        <v>38541</v>
      </c>
      <c r="V3176" t="str">
        <f>_xlfn.XLOOKUP(C3176,Customers!A:A,Customers!F:F)</f>
        <v>Charlesmouth</v>
      </c>
      <c r="W3176" s="13">
        <f>_xlfn.XLOOKUP(C3176,Customers!A:A,Customers!G:G)</f>
        <v>45601</v>
      </c>
      <c r="X3176">
        <f t="shared" ca="1" si="448"/>
        <v>20</v>
      </c>
      <c r="Y3176" t="str">
        <f t="shared" ca="1" si="449"/>
        <v>18-25</v>
      </c>
    </row>
    <row r="3177" spans="1:25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  <c r="I3177">
        <f>_xlfn.XLOOKUP(D3177,Products!A:A,Products!E:E)</f>
        <v>1878.47</v>
      </c>
      <c r="J3177">
        <f>_xlfn.XLOOKUP(D3177,Products!A:A,Products!F:F)</f>
        <v>1014.91</v>
      </c>
      <c r="K3177" t="str">
        <f>_xlfn.XLOOKUP(D3177,Products!A:A,Products!C:C)</f>
        <v>Fashion</v>
      </c>
      <c r="L3177" t="str">
        <f>_xlfn.XLOOKUP(D3177,Products!A:A,Products!D:D)</f>
        <v>Footwear</v>
      </c>
      <c r="M3177">
        <f t="shared" si="441"/>
        <v>9392.35</v>
      </c>
      <c r="N3177">
        <f t="shared" si="442"/>
        <v>5074.55</v>
      </c>
      <c r="O3177">
        <f t="shared" si="443"/>
        <v>4317.8</v>
      </c>
      <c r="P3177" s="8">
        <f t="shared" si="444"/>
        <v>0.45971455493034225</v>
      </c>
      <c r="Q3177">
        <f t="shared" si="445"/>
        <v>939.23500000000013</v>
      </c>
      <c r="R3177">
        <f t="shared" si="446"/>
        <v>8453.1149999999998</v>
      </c>
      <c r="S3177">
        <f t="shared" si="447"/>
        <v>3378.5649999999996</v>
      </c>
      <c r="T3177" t="str">
        <f>_xlfn.XLOOKUP(C3177,Customers!A:A,Customers!D:D)</f>
        <v>M</v>
      </c>
      <c r="U3177" s="13">
        <f>_xlfn.XLOOKUP(C3177,Customers!A:A,Customers!E:E)</f>
        <v>31478</v>
      </c>
      <c r="V3177" t="str">
        <f>_xlfn.XLOOKUP(C3177,Customers!A:A,Customers!F:F)</f>
        <v>North Charlesville</v>
      </c>
      <c r="W3177" s="13">
        <f>_xlfn.XLOOKUP(C3177,Customers!A:A,Customers!G:G)</f>
        <v>45172</v>
      </c>
      <c r="X3177">
        <f t="shared" ca="1" si="448"/>
        <v>40</v>
      </c>
      <c r="Y3177" t="str">
        <f t="shared" ca="1" si="449"/>
        <v>36-50</v>
      </c>
    </row>
    <row r="3178" spans="1:25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  <c r="I3178">
        <f>_xlfn.XLOOKUP(D3178,Products!A:A,Products!E:E)</f>
        <v>1216.3599999999999</v>
      </c>
      <c r="J3178">
        <f>_xlfn.XLOOKUP(D3178,Products!A:A,Products!F:F)</f>
        <v>794.8</v>
      </c>
      <c r="K3178" t="str">
        <f>_xlfn.XLOOKUP(D3178,Products!A:A,Products!C:C)</f>
        <v>Fashion</v>
      </c>
      <c r="L3178" t="str">
        <f>_xlfn.XLOOKUP(D3178,Products!A:A,Products!D:D)</f>
        <v>Bags</v>
      </c>
      <c r="M3178">
        <f t="shared" si="441"/>
        <v>4865.4399999999996</v>
      </c>
      <c r="N3178">
        <f t="shared" si="442"/>
        <v>3179.2</v>
      </c>
      <c r="O3178">
        <f t="shared" si="443"/>
        <v>1686.2399999999998</v>
      </c>
      <c r="P3178" s="8">
        <f t="shared" si="444"/>
        <v>0.34657502713012595</v>
      </c>
      <c r="Q3178">
        <f t="shared" si="445"/>
        <v>729.81599999999992</v>
      </c>
      <c r="R3178">
        <f t="shared" si="446"/>
        <v>4135.6239999999998</v>
      </c>
      <c r="S3178">
        <f t="shared" si="447"/>
        <v>956.42399999999998</v>
      </c>
      <c r="T3178" t="str">
        <f>_xlfn.XLOOKUP(C3178,Customers!A:A,Customers!D:D)</f>
        <v>M</v>
      </c>
      <c r="U3178" s="13">
        <f>_xlfn.XLOOKUP(C3178,Customers!A:A,Customers!E:E)</f>
        <v>38555</v>
      </c>
      <c r="V3178" t="str">
        <f>_xlfn.XLOOKUP(C3178,Customers!A:A,Customers!F:F)</f>
        <v>West Tinatown</v>
      </c>
      <c r="W3178" s="13">
        <f>_xlfn.XLOOKUP(C3178,Customers!A:A,Customers!G:G)</f>
        <v>44145</v>
      </c>
      <c r="X3178">
        <f t="shared" ca="1" si="448"/>
        <v>20</v>
      </c>
      <c r="Y3178" t="str">
        <f t="shared" ca="1" si="449"/>
        <v>18-25</v>
      </c>
    </row>
    <row r="3179" spans="1:25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  <c r="I3179">
        <f>_xlfn.XLOOKUP(D3179,Products!A:A,Products!E:E)</f>
        <v>1635.01</v>
      </c>
      <c r="J3179">
        <f>_xlfn.XLOOKUP(D3179,Products!A:A,Products!F:F)</f>
        <v>1043.29</v>
      </c>
      <c r="K3179" t="str">
        <f>_xlfn.XLOOKUP(D3179,Products!A:A,Products!C:C)</f>
        <v>Electronics</v>
      </c>
      <c r="L3179" t="str">
        <f>_xlfn.XLOOKUP(D3179,Products!A:A,Products!D:D)</f>
        <v>Television</v>
      </c>
      <c r="M3179">
        <f t="shared" si="441"/>
        <v>4905.03</v>
      </c>
      <c r="N3179">
        <f t="shared" si="442"/>
        <v>3129.87</v>
      </c>
      <c r="O3179">
        <f t="shared" si="443"/>
        <v>1775.1599999999999</v>
      </c>
      <c r="P3179" s="8">
        <f t="shared" si="444"/>
        <v>0.36190604338811383</v>
      </c>
      <c r="Q3179">
        <f t="shared" si="445"/>
        <v>735.75449999999989</v>
      </c>
      <c r="R3179">
        <f t="shared" si="446"/>
        <v>4169.2754999999997</v>
      </c>
      <c r="S3179">
        <f t="shared" si="447"/>
        <v>1039.4054999999998</v>
      </c>
      <c r="T3179" t="str">
        <f>_xlfn.XLOOKUP(C3179,Customers!A:A,Customers!D:D)</f>
        <v>M</v>
      </c>
      <c r="U3179" s="13">
        <f>_xlfn.XLOOKUP(C3179,Customers!A:A,Customers!E:E)</f>
        <v>28937</v>
      </c>
      <c r="V3179" t="str">
        <f>_xlfn.XLOOKUP(C3179,Customers!A:A,Customers!F:F)</f>
        <v>New Michaelview</v>
      </c>
      <c r="W3179" s="13">
        <f>_xlfn.XLOOKUP(C3179,Customers!A:A,Customers!G:G)</f>
        <v>45210</v>
      </c>
      <c r="X3179">
        <f t="shared" ca="1" si="448"/>
        <v>47</v>
      </c>
      <c r="Y3179" t="str">
        <f t="shared" ca="1" si="449"/>
        <v>36-50</v>
      </c>
    </row>
    <row r="3180" spans="1:25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  <c r="I3180">
        <f>_xlfn.XLOOKUP(D3180,Products!A:A,Products!E:E)</f>
        <v>366.93</v>
      </c>
      <c r="J3180">
        <f>_xlfn.XLOOKUP(D3180,Products!A:A,Products!F:F)</f>
        <v>285.23</v>
      </c>
      <c r="K3180" t="str">
        <f>_xlfn.XLOOKUP(D3180,Products!A:A,Products!C:C)</f>
        <v>Fashion</v>
      </c>
      <c r="L3180" t="str">
        <f>_xlfn.XLOOKUP(D3180,Products!A:A,Products!D:D)</f>
        <v>Footwear</v>
      </c>
      <c r="M3180">
        <f t="shared" si="441"/>
        <v>1100.79</v>
      </c>
      <c r="N3180">
        <f t="shared" si="442"/>
        <v>855.69</v>
      </c>
      <c r="O3180">
        <f t="shared" si="443"/>
        <v>245.09999999999991</v>
      </c>
      <c r="P3180" s="8">
        <f t="shared" si="444"/>
        <v>0.22265827269506439</v>
      </c>
      <c r="Q3180">
        <f t="shared" si="445"/>
        <v>110.07900000000001</v>
      </c>
      <c r="R3180">
        <f t="shared" si="446"/>
        <v>990.71100000000001</v>
      </c>
      <c r="S3180">
        <f t="shared" si="447"/>
        <v>135.02099999999996</v>
      </c>
      <c r="T3180" t="str">
        <f>_xlfn.XLOOKUP(C3180,Customers!A:A,Customers!D:D)</f>
        <v>M</v>
      </c>
      <c r="U3180" s="13">
        <f>_xlfn.XLOOKUP(C3180,Customers!A:A,Customers!E:E)</f>
        <v>27205</v>
      </c>
      <c r="V3180" t="str">
        <f>_xlfn.XLOOKUP(C3180,Customers!A:A,Customers!F:F)</f>
        <v>East Samantha</v>
      </c>
      <c r="W3180" s="13">
        <f>_xlfn.XLOOKUP(C3180,Customers!A:A,Customers!G:G)</f>
        <v>44509</v>
      </c>
      <c r="X3180">
        <f t="shared" ca="1" si="448"/>
        <v>51</v>
      </c>
      <c r="Y3180" t="str">
        <f t="shared" ca="1" si="449"/>
        <v>50+</v>
      </c>
    </row>
    <row r="3181" spans="1:25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  <c r="I3181">
        <f>_xlfn.XLOOKUP(D3181,Products!A:A,Products!E:E)</f>
        <v>323.92</v>
      </c>
      <c r="J3181">
        <f>_xlfn.XLOOKUP(D3181,Products!A:A,Products!F:F)</f>
        <v>242.98</v>
      </c>
      <c r="K3181" t="str">
        <f>_xlfn.XLOOKUP(D3181,Products!A:A,Products!C:C)</f>
        <v>Fashion</v>
      </c>
      <c r="L3181" t="str">
        <f>_xlfn.XLOOKUP(D3181,Products!A:A,Products!D:D)</f>
        <v>Accessories</v>
      </c>
      <c r="M3181">
        <f t="shared" si="441"/>
        <v>647.84</v>
      </c>
      <c r="N3181">
        <f t="shared" si="442"/>
        <v>485.96</v>
      </c>
      <c r="O3181">
        <f t="shared" si="443"/>
        <v>161.88000000000005</v>
      </c>
      <c r="P3181" s="8">
        <f t="shared" si="444"/>
        <v>0.24987651271918998</v>
      </c>
      <c r="Q3181">
        <f t="shared" si="445"/>
        <v>32.392000000000003</v>
      </c>
      <c r="R3181">
        <f t="shared" si="446"/>
        <v>615.44799999999998</v>
      </c>
      <c r="S3181">
        <f t="shared" si="447"/>
        <v>129.488</v>
      </c>
      <c r="T3181" t="str">
        <f>_xlfn.XLOOKUP(C3181,Customers!A:A,Customers!D:D)</f>
        <v>M</v>
      </c>
      <c r="U3181" s="13">
        <f>_xlfn.XLOOKUP(C3181,Customers!A:A,Customers!E:E)</f>
        <v>27138</v>
      </c>
      <c r="V3181" t="str">
        <f>_xlfn.XLOOKUP(C3181,Customers!A:A,Customers!F:F)</f>
        <v>Wilsonbury</v>
      </c>
      <c r="W3181" s="13">
        <f>_xlfn.XLOOKUP(C3181,Customers!A:A,Customers!G:G)</f>
        <v>44326</v>
      </c>
      <c r="X3181">
        <f t="shared" ca="1" si="448"/>
        <v>52</v>
      </c>
      <c r="Y3181" t="str">
        <f t="shared" ca="1" si="449"/>
        <v>50+</v>
      </c>
    </row>
    <row r="3182" spans="1:25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  <c r="I3182">
        <f>_xlfn.XLOOKUP(D3182,Products!A:A,Products!E:E)</f>
        <v>25.57</v>
      </c>
      <c r="J3182">
        <f>_xlfn.XLOOKUP(D3182,Products!A:A,Products!F:F)</f>
        <v>19.05</v>
      </c>
      <c r="K3182" t="str">
        <f>_xlfn.XLOOKUP(D3182,Products!A:A,Products!C:C)</f>
        <v>Groceries</v>
      </c>
      <c r="L3182" t="str">
        <f>_xlfn.XLOOKUP(D3182,Products!A:A,Products!D:D)</f>
        <v>Vegetables</v>
      </c>
      <c r="M3182">
        <f t="shared" si="441"/>
        <v>25.57</v>
      </c>
      <c r="N3182">
        <f t="shared" si="442"/>
        <v>19.05</v>
      </c>
      <c r="O3182">
        <f t="shared" si="443"/>
        <v>6.52</v>
      </c>
      <c r="P3182" s="8">
        <f t="shared" si="444"/>
        <v>0.25498631208447398</v>
      </c>
      <c r="Q3182">
        <f t="shared" si="445"/>
        <v>2.5570000000000004</v>
      </c>
      <c r="R3182">
        <f t="shared" si="446"/>
        <v>23.012999999999998</v>
      </c>
      <c r="S3182">
        <f t="shared" si="447"/>
        <v>3.9629999999999974</v>
      </c>
      <c r="T3182" t="str">
        <f>_xlfn.XLOOKUP(C3182,Customers!A:A,Customers!D:D)</f>
        <v>M</v>
      </c>
      <c r="U3182" s="13">
        <f>_xlfn.XLOOKUP(C3182,Customers!A:A,Customers!E:E)</f>
        <v>33450</v>
      </c>
      <c r="V3182" t="str">
        <f>_xlfn.XLOOKUP(C3182,Customers!A:A,Customers!F:F)</f>
        <v>West Ralph</v>
      </c>
      <c r="W3182" s="13">
        <f>_xlfn.XLOOKUP(C3182,Customers!A:A,Customers!G:G)</f>
        <v>45747</v>
      </c>
      <c r="X3182">
        <f t="shared" ca="1" si="448"/>
        <v>34</v>
      </c>
      <c r="Y3182" t="str">
        <f t="shared" ca="1" si="449"/>
        <v>26-35</v>
      </c>
    </row>
    <row r="3183" spans="1:25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  <c r="I3183">
        <f>_xlfn.XLOOKUP(D3183,Products!A:A,Products!E:E)</f>
        <v>1272.23</v>
      </c>
      <c r="J3183">
        <f>_xlfn.XLOOKUP(D3183,Products!A:A,Products!F:F)</f>
        <v>952.65</v>
      </c>
      <c r="K3183" t="str">
        <f>_xlfn.XLOOKUP(D3183,Products!A:A,Products!C:C)</f>
        <v>Electronics</v>
      </c>
      <c r="L3183" t="str">
        <f>_xlfn.XLOOKUP(D3183,Products!A:A,Products!D:D)</f>
        <v>Smartphone</v>
      </c>
      <c r="M3183">
        <f t="shared" si="441"/>
        <v>5088.92</v>
      </c>
      <c r="N3183">
        <f t="shared" si="442"/>
        <v>3810.6</v>
      </c>
      <c r="O3183">
        <f t="shared" si="443"/>
        <v>1278.3200000000002</v>
      </c>
      <c r="P3183" s="8">
        <f t="shared" si="444"/>
        <v>0.2511967175746524</v>
      </c>
      <c r="Q3183">
        <f t="shared" si="445"/>
        <v>508.89200000000005</v>
      </c>
      <c r="R3183">
        <f t="shared" si="446"/>
        <v>4580.0280000000002</v>
      </c>
      <c r="S3183">
        <f t="shared" si="447"/>
        <v>769.42800000000034</v>
      </c>
      <c r="T3183" t="str">
        <f>_xlfn.XLOOKUP(C3183,Customers!A:A,Customers!D:D)</f>
        <v>F</v>
      </c>
      <c r="U3183" s="13">
        <f>_xlfn.XLOOKUP(C3183,Customers!A:A,Customers!E:E)</f>
        <v>21380</v>
      </c>
      <c r="V3183" t="str">
        <f>_xlfn.XLOOKUP(C3183,Customers!A:A,Customers!F:F)</f>
        <v>Kristinemouth</v>
      </c>
      <c r="W3183" s="13">
        <f>_xlfn.XLOOKUP(C3183,Customers!A:A,Customers!G:G)</f>
        <v>44723</v>
      </c>
      <c r="X3183">
        <f t="shared" ca="1" si="448"/>
        <v>67</v>
      </c>
      <c r="Y3183" t="str">
        <f t="shared" ca="1" si="449"/>
        <v>50+</v>
      </c>
    </row>
    <row r="3184" spans="1:25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  <c r="I3184">
        <f>_xlfn.XLOOKUP(D3184,Products!A:A,Products!E:E)</f>
        <v>1272.23</v>
      </c>
      <c r="J3184">
        <f>_xlfn.XLOOKUP(D3184,Products!A:A,Products!F:F)</f>
        <v>952.65</v>
      </c>
      <c r="K3184" t="str">
        <f>_xlfn.XLOOKUP(D3184,Products!A:A,Products!C:C)</f>
        <v>Electronics</v>
      </c>
      <c r="L3184" t="str">
        <f>_xlfn.XLOOKUP(D3184,Products!A:A,Products!D:D)</f>
        <v>Smartphone</v>
      </c>
      <c r="M3184">
        <f t="shared" si="441"/>
        <v>2544.46</v>
      </c>
      <c r="N3184">
        <f t="shared" si="442"/>
        <v>1905.3</v>
      </c>
      <c r="O3184">
        <f t="shared" si="443"/>
        <v>639.16000000000008</v>
      </c>
      <c r="P3184" s="8">
        <f t="shared" si="444"/>
        <v>0.2511967175746524</v>
      </c>
      <c r="Q3184">
        <f t="shared" si="445"/>
        <v>381.66899999999998</v>
      </c>
      <c r="R3184">
        <f t="shared" si="446"/>
        <v>2162.7910000000002</v>
      </c>
      <c r="S3184">
        <f t="shared" si="447"/>
        <v>257.49100000000021</v>
      </c>
      <c r="T3184" t="str">
        <f>_xlfn.XLOOKUP(C3184,Customers!A:A,Customers!D:D)</f>
        <v>M</v>
      </c>
      <c r="U3184" s="13">
        <f>_xlfn.XLOOKUP(C3184,Customers!A:A,Customers!E:E)</f>
        <v>34290</v>
      </c>
      <c r="V3184" t="str">
        <f>_xlfn.XLOOKUP(C3184,Customers!A:A,Customers!F:F)</f>
        <v>Meganmouth</v>
      </c>
      <c r="W3184" s="13">
        <f>_xlfn.XLOOKUP(C3184,Customers!A:A,Customers!G:G)</f>
        <v>44583</v>
      </c>
      <c r="X3184">
        <f t="shared" ca="1" si="448"/>
        <v>32</v>
      </c>
      <c r="Y3184" t="str">
        <f t="shared" ca="1" si="449"/>
        <v>26-35</v>
      </c>
    </row>
    <row r="3185" spans="1:25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  <c r="I3185">
        <f>_xlfn.XLOOKUP(D3185,Products!A:A,Products!E:E)</f>
        <v>304.70999999999998</v>
      </c>
      <c r="J3185">
        <f>_xlfn.XLOOKUP(D3185,Products!A:A,Products!F:F)</f>
        <v>164.01</v>
      </c>
      <c r="K3185" t="str">
        <f>_xlfn.XLOOKUP(D3185,Products!A:A,Products!C:C)</f>
        <v>Groceries</v>
      </c>
      <c r="L3185" t="str">
        <f>_xlfn.XLOOKUP(D3185,Products!A:A,Products!D:D)</f>
        <v>Vegetables</v>
      </c>
      <c r="M3185">
        <f t="shared" si="441"/>
        <v>304.70999999999998</v>
      </c>
      <c r="N3185">
        <f t="shared" si="442"/>
        <v>164.01</v>
      </c>
      <c r="O3185">
        <f t="shared" si="443"/>
        <v>140.69999999999999</v>
      </c>
      <c r="P3185" s="8">
        <f t="shared" si="444"/>
        <v>0.46175051688490698</v>
      </c>
      <c r="Q3185">
        <f t="shared" si="445"/>
        <v>45.706499999999998</v>
      </c>
      <c r="R3185">
        <f t="shared" si="446"/>
        <v>259.00349999999997</v>
      </c>
      <c r="S3185">
        <f t="shared" si="447"/>
        <v>94.993499999999983</v>
      </c>
      <c r="T3185" t="str">
        <f>_xlfn.XLOOKUP(C3185,Customers!A:A,Customers!D:D)</f>
        <v>F</v>
      </c>
      <c r="U3185" s="13">
        <f>_xlfn.XLOOKUP(C3185,Customers!A:A,Customers!E:E)</f>
        <v>25706</v>
      </c>
      <c r="V3185" t="str">
        <f>_xlfn.XLOOKUP(C3185,Customers!A:A,Customers!F:F)</f>
        <v>South Scottton</v>
      </c>
      <c r="W3185" s="13">
        <f>_xlfn.XLOOKUP(C3185,Customers!A:A,Customers!G:G)</f>
        <v>44405</v>
      </c>
      <c r="X3185">
        <f t="shared" ca="1" si="448"/>
        <v>56</v>
      </c>
      <c r="Y3185" t="str">
        <f t="shared" ca="1" si="449"/>
        <v>50+</v>
      </c>
    </row>
    <row r="3186" spans="1:25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  <c r="I3186">
        <f>_xlfn.XLOOKUP(D3186,Products!A:A,Products!E:E)</f>
        <v>564.41999999999996</v>
      </c>
      <c r="J3186">
        <f>_xlfn.XLOOKUP(D3186,Products!A:A,Products!F:F)</f>
        <v>293.95999999999998</v>
      </c>
      <c r="K3186" t="str">
        <f>_xlfn.XLOOKUP(D3186,Products!A:A,Products!C:C)</f>
        <v>Fashion</v>
      </c>
      <c r="L3186" t="str">
        <f>_xlfn.XLOOKUP(D3186,Products!A:A,Products!D:D)</f>
        <v>Accessories</v>
      </c>
      <c r="M3186">
        <f t="shared" si="441"/>
        <v>2257.6799999999998</v>
      </c>
      <c r="N3186">
        <f t="shared" si="442"/>
        <v>1175.8399999999999</v>
      </c>
      <c r="O3186">
        <f t="shared" si="443"/>
        <v>1081.8399999999999</v>
      </c>
      <c r="P3186" s="8">
        <f t="shared" si="444"/>
        <v>0.47918216930654478</v>
      </c>
      <c r="Q3186">
        <f t="shared" si="445"/>
        <v>338.65199999999999</v>
      </c>
      <c r="R3186">
        <f t="shared" si="446"/>
        <v>1919.0279999999998</v>
      </c>
      <c r="S3186">
        <f t="shared" si="447"/>
        <v>743.18799999999987</v>
      </c>
      <c r="T3186" t="str">
        <f>_xlfn.XLOOKUP(C3186,Customers!A:A,Customers!D:D)</f>
        <v>M</v>
      </c>
      <c r="U3186" s="13">
        <f>_xlfn.XLOOKUP(C3186,Customers!A:A,Customers!E:E)</f>
        <v>34163</v>
      </c>
      <c r="V3186" t="str">
        <f>_xlfn.XLOOKUP(C3186,Customers!A:A,Customers!F:F)</f>
        <v>Justintown</v>
      </c>
      <c r="W3186" s="13">
        <f>_xlfn.XLOOKUP(C3186,Customers!A:A,Customers!G:G)</f>
        <v>44573</v>
      </c>
      <c r="X3186">
        <f t="shared" ca="1" si="448"/>
        <v>32</v>
      </c>
      <c r="Y3186" t="str">
        <f t="shared" ca="1" si="449"/>
        <v>26-35</v>
      </c>
    </row>
    <row r="3187" spans="1:25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  <c r="I3187">
        <f>_xlfn.XLOOKUP(D3187,Products!A:A,Products!E:E)</f>
        <v>1095.72</v>
      </c>
      <c r="J3187">
        <f>_xlfn.XLOOKUP(D3187,Products!A:A,Products!F:F)</f>
        <v>822.2</v>
      </c>
      <c r="K3187" t="str">
        <f>_xlfn.XLOOKUP(D3187,Products!A:A,Products!C:C)</f>
        <v>Groceries</v>
      </c>
      <c r="L3187" t="str">
        <f>_xlfn.XLOOKUP(D3187,Products!A:A,Products!D:D)</f>
        <v>Snacks</v>
      </c>
      <c r="M3187">
        <f t="shared" si="441"/>
        <v>1095.72</v>
      </c>
      <c r="N3187">
        <f t="shared" si="442"/>
        <v>822.2</v>
      </c>
      <c r="O3187">
        <f t="shared" si="443"/>
        <v>273.52</v>
      </c>
      <c r="P3187" s="8">
        <f t="shared" si="444"/>
        <v>0.24962581681451462</v>
      </c>
      <c r="Q3187">
        <f t="shared" si="445"/>
        <v>109.572</v>
      </c>
      <c r="R3187">
        <f t="shared" si="446"/>
        <v>986.14800000000002</v>
      </c>
      <c r="S3187">
        <f t="shared" si="447"/>
        <v>163.94799999999998</v>
      </c>
      <c r="T3187" t="str">
        <f>_xlfn.XLOOKUP(C3187,Customers!A:A,Customers!D:D)</f>
        <v>F</v>
      </c>
      <c r="U3187" s="13">
        <f>_xlfn.XLOOKUP(C3187,Customers!A:A,Customers!E:E)</f>
        <v>27663</v>
      </c>
      <c r="V3187" t="str">
        <f>_xlfn.XLOOKUP(C3187,Customers!A:A,Customers!F:F)</f>
        <v>Port Stephanie</v>
      </c>
      <c r="W3187" s="13">
        <f>_xlfn.XLOOKUP(C3187,Customers!A:A,Customers!G:G)</f>
        <v>45133</v>
      </c>
      <c r="X3187">
        <f t="shared" ca="1" si="448"/>
        <v>50</v>
      </c>
      <c r="Y3187" t="str">
        <f t="shared" ca="1" si="449"/>
        <v>36-50</v>
      </c>
    </row>
    <row r="3188" spans="1:25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  <c r="I3188">
        <f>_xlfn.XLOOKUP(D3188,Products!A:A,Products!E:E)</f>
        <v>453.62</v>
      </c>
      <c r="J3188">
        <f>_xlfn.XLOOKUP(D3188,Products!A:A,Products!F:F)</f>
        <v>316.63</v>
      </c>
      <c r="K3188" t="str">
        <f>_xlfn.XLOOKUP(D3188,Products!A:A,Products!C:C)</f>
        <v>Fashion</v>
      </c>
      <c r="L3188" t="str">
        <f>_xlfn.XLOOKUP(D3188,Products!A:A,Products!D:D)</f>
        <v>Clothing</v>
      </c>
      <c r="M3188">
        <f t="shared" si="441"/>
        <v>1814.48</v>
      </c>
      <c r="N3188">
        <f t="shared" si="442"/>
        <v>1266.52</v>
      </c>
      <c r="O3188">
        <f t="shared" si="443"/>
        <v>547.96</v>
      </c>
      <c r="P3188" s="8">
        <f t="shared" si="444"/>
        <v>0.30199285745778409</v>
      </c>
      <c r="Q3188">
        <f t="shared" si="445"/>
        <v>90.724000000000004</v>
      </c>
      <c r="R3188">
        <f t="shared" si="446"/>
        <v>1723.7560000000001</v>
      </c>
      <c r="S3188">
        <f t="shared" si="447"/>
        <v>457.2360000000001</v>
      </c>
      <c r="T3188" t="str">
        <f>_xlfn.XLOOKUP(C3188,Customers!A:A,Customers!D:D)</f>
        <v>M</v>
      </c>
      <c r="U3188" s="13">
        <f>_xlfn.XLOOKUP(C3188,Customers!A:A,Customers!E:E)</f>
        <v>32966</v>
      </c>
      <c r="V3188" t="str">
        <f>_xlfn.XLOOKUP(C3188,Customers!A:A,Customers!F:F)</f>
        <v>Lake Christopher</v>
      </c>
      <c r="W3188" s="13">
        <f>_xlfn.XLOOKUP(C3188,Customers!A:A,Customers!G:G)</f>
        <v>44269</v>
      </c>
      <c r="X3188">
        <f t="shared" ca="1" si="448"/>
        <v>36</v>
      </c>
      <c r="Y3188" t="str">
        <f t="shared" ca="1" si="449"/>
        <v>36-50</v>
      </c>
    </row>
    <row r="3189" spans="1:25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  <c r="I3189">
        <f>_xlfn.XLOOKUP(D3189,Products!A:A,Products!E:E)</f>
        <v>1015.76</v>
      </c>
      <c r="J3189">
        <f>_xlfn.XLOOKUP(D3189,Products!A:A,Products!F:F)</f>
        <v>584.4</v>
      </c>
      <c r="K3189" t="str">
        <f>_xlfn.XLOOKUP(D3189,Products!A:A,Products!C:C)</f>
        <v>Groceries</v>
      </c>
      <c r="L3189" t="str">
        <f>_xlfn.XLOOKUP(D3189,Products!A:A,Products!D:D)</f>
        <v>Dairy</v>
      </c>
      <c r="M3189">
        <f t="shared" si="441"/>
        <v>3047.2799999999997</v>
      </c>
      <c r="N3189">
        <f t="shared" si="442"/>
        <v>1753.1999999999998</v>
      </c>
      <c r="O3189">
        <f t="shared" si="443"/>
        <v>1294.08</v>
      </c>
      <c r="P3189" s="8">
        <f t="shared" si="444"/>
        <v>0.42466724423092073</v>
      </c>
      <c r="Q3189">
        <f t="shared" si="445"/>
        <v>152.364</v>
      </c>
      <c r="R3189">
        <f t="shared" si="446"/>
        <v>2894.9159999999997</v>
      </c>
      <c r="S3189">
        <f t="shared" si="447"/>
        <v>1141.7159999999999</v>
      </c>
      <c r="T3189" t="str">
        <f>_xlfn.XLOOKUP(C3189,Customers!A:A,Customers!D:D)</f>
        <v>M</v>
      </c>
      <c r="U3189" s="13">
        <f>_xlfn.XLOOKUP(C3189,Customers!A:A,Customers!E:E)</f>
        <v>34163</v>
      </c>
      <c r="V3189" t="str">
        <f>_xlfn.XLOOKUP(C3189,Customers!A:A,Customers!F:F)</f>
        <v>Justintown</v>
      </c>
      <c r="W3189" s="13">
        <f>_xlfn.XLOOKUP(C3189,Customers!A:A,Customers!G:G)</f>
        <v>44573</v>
      </c>
      <c r="X3189">
        <f t="shared" ca="1" si="448"/>
        <v>32</v>
      </c>
      <c r="Y3189" t="str">
        <f t="shared" ca="1" si="449"/>
        <v>26-35</v>
      </c>
    </row>
    <row r="3190" spans="1:25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  <c r="I3190">
        <f>_xlfn.XLOOKUP(D3190,Products!A:A,Products!E:E)</f>
        <v>123.19</v>
      </c>
      <c r="J3190">
        <f>_xlfn.XLOOKUP(D3190,Products!A:A,Products!F:F)</f>
        <v>80.36</v>
      </c>
      <c r="K3190" t="str">
        <f>_xlfn.XLOOKUP(D3190,Products!A:A,Products!C:C)</f>
        <v>Groceries</v>
      </c>
      <c r="L3190" t="str">
        <f>_xlfn.XLOOKUP(D3190,Products!A:A,Products!D:D)</f>
        <v>Snacks</v>
      </c>
      <c r="M3190">
        <f t="shared" si="441"/>
        <v>615.95000000000005</v>
      </c>
      <c r="N3190">
        <f t="shared" si="442"/>
        <v>401.8</v>
      </c>
      <c r="O3190">
        <f t="shared" si="443"/>
        <v>214.15000000000003</v>
      </c>
      <c r="P3190" s="8">
        <f t="shared" si="444"/>
        <v>0.34767432421462785</v>
      </c>
      <c r="Q3190">
        <f t="shared" si="445"/>
        <v>61.595000000000006</v>
      </c>
      <c r="R3190">
        <f t="shared" si="446"/>
        <v>554.35500000000002</v>
      </c>
      <c r="S3190">
        <f t="shared" si="447"/>
        <v>152.55500000000001</v>
      </c>
      <c r="T3190" t="str">
        <f>_xlfn.XLOOKUP(C3190,Customers!A:A,Customers!D:D)</f>
        <v>F</v>
      </c>
      <c r="U3190" s="13">
        <f>_xlfn.XLOOKUP(C3190,Customers!A:A,Customers!E:E)</f>
        <v>27567</v>
      </c>
      <c r="V3190" t="str">
        <f>_xlfn.XLOOKUP(C3190,Customers!A:A,Customers!F:F)</f>
        <v>Berrymouth</v>
      </c>
      <c r="W3190" s="13">
        <f>_xlfn.XLOOKUP(C3190,Customers!A:A,Customers!G:G)</f>
        <v>45840</v>
      </c>
      <c r="X3190">
        <f t="shared" ca="1" si="448"/>
        <v>51</v>
      </c>
      <c r="Y3190" t="str">
        <f t="shared" ca="1" si="449"/>
        <v>50+</v>
      </c>
    </row>
    <row r="3191" spans="1:25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  <c r="I3191">
        <f>_xlfn.XLOOKUP(D3191,Products!A:A,Products!E:E)</f>
        <v>1952.65</v>
      </c>
      <c r="J3191">
        <f>_xlfn.XLOOKUP(D3191,Products!A:A,Products!F:F)</f>
        <v>1451.27</v>
      </c>
      <c r="K3191" t="str">
        <f>_xlfn.XLOOKUP(D3191,Products!A:A,Products!C:C)</f>
        <v>Electronics</v>
      </c>
      <c r="L3191" t="str">
        <f>_xlfn.XLOOKUP(D3191,Products!A:A,Products!D:D)</f>
        <v>Television</v>
      </c>
      <c r="M3191">
        <f t="shared" si="441"/>
        <v>1952.65</v>
      </c>
      <c r="N3191">
        <f t="shared" si="442"/>
        <v>1451.27</v>
      </c>
      <c r="O3191">
        <f t="shared" si="443"/>
        <v>501.38000000000011</v>
      </c>
      <c r="P3191" s="8">
        <f t="shared" si="444"/>
        <v>0.2567690062223133</v>
      </c>
      <c r="Q3191">
        <f t="shared" si="445"/>
        <v>0</v>
      </c>
      <c r="R3191">
        <f t="shared" si="446"/>
        <v>1952.65</v>
      </c>
      <c r="S3191">
        <f t="shared" si="447"/>
        <v>501.38000000000011</v>
      </c>
      <c r="T3191" t="str">
        <f>_xlfn.XLOOKUP(C3191,Customers!A:A,Customers!D:D)</f>
        <v>M</v>
      </c>
      <c r="U3191" s="13">
        <f>_xlfn.XLOOKUP(C3191,Customers!A:A,Customers!E:E)</f>
        <v>20409</v>
      </c>
      <c r="V3191" t="str">
        <f>_xlfn.XLOOKUP(C3191,Customers!A:A,Customers!F:F)</f>
        <v>East James</v>
      </c>
      <c r="W3191" s="13">
        <f>_xlfn.XLOOKUP(C3191,Customers!A:A,Customers!G:G)</f>
        <v>44106</v>
      </c>
      <c r="X3191">
        <f t="shared" ca="1" si="448"/>
        <v>70</v>
      </c>
      <c r="Y3191" t="str">
        <f t="shared" ca="1" si="449"/>
        <v>50+</v>
      </c>
    </row>
    <row r="3192" spans="1:25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  <c r="I3192">
        <f>_xlfn.XLOOKUP(D3192,Products!A:A,Products!E:E)</f>
        <v>1165.3699999999999</v>
      </c>
      <c r="J3192">
        <f>_xlfn.XLOOKUP(D3192,Products!A:A,Products!F:F)</f>
        <v>926.55</v>
      </c>
      <c r="K3192" t="str">
        <f>_xlfn.XLOOKUP(D3192,Products!A:A,Products!C:C)</f>
        <v>Fashion</v>
      </c>
      <c r="L3192" t="str">
        <f>_xlfn.XLOOKUP(D3192,Products!A:A,Products!D:D)</f>
        <v>Clothing</v>
      </c>
      <c r="M3192">
        <f t="shared" si="441"/>
        <v>4661.4799999999996</v>
      </c>
      <c r="N3192">
        <f t="shared" si="442"/>
        <v>3706.2</v>
      </c>
      <c r="O3192">
        <f t="shared" si="443"/>
        <v>955.27999999999975</v>
      </c>
      <c r="P3192" s="8">
        <f t="shared" si="444"/>
        <v>0.20493062289230027</v>
      </c>
      <c r="Q3192">
        <f t="shared" si="445"/>
        <v>699.22199999999987</v>
      </c>
      <c r="R3192">
        <f t="shared" si="446"/>
        <v>3962.2579999999998</v>
      </c>
      <c r="S3192">
        <f t="shared" si="447"/>
        <v>256.05799999999999</v>
      </c>
      <c r="T3192" t="str">
        <f>_xlfn.XLOOKUP(C3192,Customers!A:A,Customers!D:D)</f>
        <v>F</v>
      </c>
      <c r="U3192" s="13">
        <f>_xlfn.XLOOKUP(C3192,Customers!A:A,Customers!E:E)</f>
        <v>35371</v>
      </c>
      <c r="V3192" t="str">
        <f>_xlfn.XLOOKUP(C3192,Customers!A:A,Customers!F:F)</f>
        <v>Port Sandra</v>
      </c>
      <c r="W3192" s="13">
        <f>_xlfn.XLOOKUP(C3192,Customers!A:A,Customers!G:G)</f>
        <v>44851</v>
      </c>
      <c r="X3192">
        <f t="shared" ca="1" si="448"/>
        <v>29</v>
      </c>
      <c r="Y3192" t="str">
        <f t="shared" ca="1" si="449"/>
        <v>26-35</v>
      </c>
    </row>
    <row r="3193" spans="1:25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  <c r="I3193">
        <f>_xlfn.XLOOKUP(D3193,Products!A:A,Products!E:E)</f>
        <v>123.19</v>
      </c>
      <c r="J3193">
        <f>_xlfn.XLOOKUP(D3193,Products!A:A,Products!F:F)</f>
        <v>80.36</v>
      </c>
      <c r="K3193" t="str">
        <f>_xlfn.XLOOKUP(D3193,Products!A:A,Products!C:C)</f>
        <v>Groceries</v>
      </c>
      <c r="L3193" t="str">
        <f>_xlfn.XLOOKUP(D3193,Products!A:A,Products!D:D)</f>
        <v>Snacks</v>
      </c>
      <c r="M3193">
        <f t="shared" si="441"/>
        <v>123.19</v>
      </c>
      <c r="N3193">
        <f t="shared" si="442"/>
        <v>80.36</v>
      </c>
      <c r="O3193">
        <f t="shared" si="443"/>
        <v>42.83</v>
      </c>
      <c r="P3193" s="8">
        <f t="shared" si="444"/>
        <v>0.34767432421462779</v>
      </c>
      <c r="Q3193">
        <f t="shared" si="445"/>
        <v>0</v>
      </c>
      <c r="R3193">
        <f t="shared" si="446"/>
        <v>123.19</v>
      </c>
      <c r="S3193">
        <f t="shared" si="447"/>
        <v>42.83</v>
      </c>
      <c r="T3193" t="str">
        <f>_xlfn.XLOOKUP(C3193,Customers!A:A,Customers!D:D)</f>
        <v>F</v>
      </c>
      <c r="U3193" s="13">
        <f>_xlfn.XLOOKUP(C3193,Customers!A:A,Customers!E:E)</f>
        <v>31092</v>
      </c>
      <c r="V3193" t="str">
        <f>_xlfn.XLOOKUP(C3193,Customers!A:A,Customers!F:F)</f>
        <v>Bennettburgh</v>
      </c>
      <c r="W3193" s="13">
        <f>_xlfn.XLOOKUP(C3193,Customers!A:A,Customers!G:G)</f>
        <v>45888</v>
      </c>
      <c r="X3193">
        <f t="shared" ca="1" si="448"/>
        <v>41</v>
      </c>
      <c r="Y3193" t="str">
        <f t="shared" ca="1" si="449"/>
        <v>36-50</v>
      </c>
    </row>
    <row r="3194" spans="1:25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  <c r="I3194">
        <f>_xlfn.XLOOKUP(D3194,Products!A:A,Products!E:E)</f>
        <v>1193.0899999999999</v>
      </c>
      <c r="J3194">
        <f>_xlfn.XLOOKUP(D3194,Products!A:A,Products!F:F)</f>
        <v>818.24</v>
      </c>
      <c r="K3194" t="str">
        <f>_xlfn.XLOOKUP(D3194,Products!A:A,Products!C:C)</f>
        <v>Electronics</v>
      </c>
      <c r="L3194" t="str">
        <f>_xlfn.XLOOKUP(D3194,Products!A:A,Products!D:D)</f>
        <v>Camera</v>
      </c>
      <c r="M3194">
        <f t="shared" si="441"/>
        <v>2386.1799999999998</v>
      </c>
      <c r="N3194">
        <f t="shared" si="442"/>
        <v>1636.48</v>
      </c>
      <c r="O3194">
        <f t="shared" si="443"/>
        <v>749.69999999999982</v>
      </c>
      <c r="P3194" s="8">
        <f t="shared" si="444"/>
        <v>0.31418417722049463</v>
      </c>
      <c r="Q3194">
        <f t="shared" si="445"/>
        <v>238.61799999999999</v>
      </c>
      <c r="R3194">
        <f t="shared" si="446"/>
        <v>2147.5619999999999</v>
      </c>
      <c r="S3194">
        <f t="shared" si="447"/>
        <v>511.08199999999988</v>
      </c>
      <c r="T3194" t="str">
        <f>_xlfn.XLOOKUP(C3194,Customers!A:A,Customers!D:D)</f>
        <v>M</v>
      </c>
      <c r="U3194" s="13">
        <f>_xlfn.XLOOKUP(C3194,Customers!A:A,Customers!E:E)</f>
        <v>23397</v>
      </c>
      <c r="V3194" t="str">
        <f>_xlfn.XLOOKUP(C3194,Customers!A:A,Customers!F:F)</f>
        <v>New Jontown</v>
      </c>
      <c r="W3194" s="13">
        <f>_xlfn.XLOOKUP(C3194,Customers!A:A,Customers!G:G)</f>
        <v>44737</v>
      </c>
      <c r="X3194">
        <f t="shared" ca="1" si="448"/>
        <v>62</v>
      </c>
      <c r="Y3194" t="str">
        <f t="shared" ca="1" si="449"/>
        <v>50+</v>
      </c>
    </row>
    <row r="3195" spans="1:25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  <c r="I3195">
        <f>_xlfn.XLOOKUP(D3195,Products!A:A,Products!E:E)</f>
        <v>1853.77</v>
      </c>
      <c r="J3195">
        <f>_xlfn.XLOOKUP(D3195,Products!A:A,Products!F:F)</f>
        <v>1363.52</v>
      </c>
      <c r="K3195" t="str">
        <f>_xlfn.XLOOKUP(D3195,Products!A:A,Products!C:C)</f>
        <v>Fashion</v>
      </c>
      <c r="L3195" t="str">
        <f>_xlfn.XLOOKUP(D3195,Products!A:A,Products!D:D)</f>
        <v>Accessories</v>
      </c>
      <c r="M3195">
        <f t="shared" si="441"/>
        <v>9268.85</v>
      </c>
      <c r="N3195">
        <f t="shared" si="442"/>
        <v>6817.6</v>
      </c>
      <c r="O3195">
        <f t="shared" si="443"/>
        <v>2451.25</v>
      </c>
      <c r="P3195" s="8">
        <f t="shared" si="444"/>
        <v>0.26446107122242779</v>
      </c>
      <c r="Q3195">
        <f t="shared" si="445"/>
        <v>0</v>
      </c>
      <c r="R3195">
        <f t="shared" si="446"/>
        <v>9268.85</v>
      </c>
      <c r="S3195">
        <f t="shared" si="447"/>
        <v>2451.25</v>
      </c>
      <c r="T3195" t="str">
        <f>_xlfn.XLOOKUP(C3195,Customers!A:A,Customers!D:D)</f>
        <v>M</v>
      </c>
      <c r="U3195" s="13">
        <f>_xlfn.XLOOKUP(C3195,Customers!A:A,Customers!E:E)</f>
        <v>38540</v>
      </c>
      <c r="V3195" t="str">
        <f>_xlfn.XLOOKUP(C3195,Customers!A:A,Customers!F:F)</f>
        <v>South Jennifer</v>
      </c>
      <c r="W3195" s="13">
        <f>_xlfn.XLOOKUP(C3195,Customers!A:A,Customers!G:G)</f>
        <v>45897</v>
      </c>
      <c r="X3195">
        <f t="shared" ca="1" si="448"/>
        <v>20</v>
      </c>
      <c r="Y3195" t="str">
        <f t="shared" ca="1" si="449"/>
        <v>18-25</v>
      </c>
    </row>
    <row r="3196" spans="1:25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  <c r="I3196">
        <f>_xlfn.XLOOKUP(D3196,Products!A:A,Products!E:E)</f>
        <v>1216.3599999999999</v>
      </c>
      <c r="J3196">
        <f>_xlfn.XLOOKUP(D3196,Products!A:A,Products!F:F)</f>
        <v>794.8</v>
      </c>
      <c r="K3196" t="str">
        <f>_xlfn.XLOOKUP(D3196,Products!A:A,Products!C:C)</f>
        <v>Fashion</v>
      </c>
      <c r="L3196" t="str">
        <f>_xlfn.XLOOKUP(D3196,Products!A:A,Products!D:D)</f>
        <v>Bags</v>
      </c>
      <c r="M3196">
        <f t="shared" si="441"/>
        <v>3649.08</v>
      </c>
      <c r="N3196">
        <f t="shared" si="442"/>
        <v>2384.3999999999996</v>
      </c>
      <c r="O3196">
        <f t="shared" si="443"/>
        <v>1264.6800000000003</v>
      </c>
      <c r="P3196" s="8">
        <f t="shared" si="444"/>
        <v>0.34657502713012606</v>
      </c>
      <c r="Q3196">
        <f t="shared" si="445"/>
        <v>0</v>
      </c>
      <c r="R3196">
        <f t="shared" si="446"/>
        <v>3649.08</v>
      </c>
      <c r="S3196">
        <f t="shared" si="447"/>
        <v>1264.6800000000003</v>
      </c>
      <c r="T3196" t="str">
        <f>_xlfn.XLOOKUP(C3196,Customers!A:A,Customers!D:D)</f>
        <v>M</v>
      </c>
      <c r="U3196" s="13">
        <f>_xlfn.XLOOKUP(C3196,Customers!A:A,Customers!E:E)</f>
        <v>32400</v>
      </c>
      <c r="V3196" t="str">
        <f>_xlfn.XLOOKUP(C3196,Customers!A:A,Customers!F:F)</f>
        <v>North Jonathonhaven</v>
      </c>
      <c r="W3196" s="13">
        <f>_xlfn.XLOOKUP(C3196,Customers!A:A,Customers!G:G)</f>
        <v>45213</v>
      </c>
      <c r="X3196">
        <f t="shared" ca="1" si="448"/>
        <v>37</v>
      </c>
      <c r="Y3196" t="str">
        <f t="shared" ca="1" si="449"/>
        <v>36-50</v>
      </c>
    </row>
    <row r="3197" spans="1:25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  <c r="I3197">
        <f>_xlfn.XLOOKUP(D3197,Products!A:A,Products!E:E)</f>
        <v>1487.41</v>
      </c>
      <c r="J3197">
        <f>_xlfn.XLOOKUP(D3197,Products!A:A,Products!F:F)</f>
        <v>813.07</v>
      </c>
      <c r="K3197" t="str">
        <f>_xlfn.XLOOKUP(D3197,Products!A:A,Products!C:C)</f>
        <v>Electronics</v>
      </c>
      <c r="L3197" t="str">
        <f>_xlfn.XLOOKUP(D3197,Products!A:A,Products!D:D)</f>
        <v>Smartphone</v>
      </c>
      <c r="M3197">
        <f t="shared" si="441"/>
        <v>1487.41</v>
      </c>
      <c r="N3197">
        <f t="shared" si="442"/>
        <v>813.07</v>
      </c>
      <c r="O3197">
        <f t="shared" si="443"/>
        <v>674.34</v>
      </c>
      <c r="P3197" s="8">
        <f t="shared" si="444"/>
        <v>0.45336524562830693</v>
      </c>
      <c r="Q3197">
        <f t="shared" si="445"/>
        <v>0</v>
      </c>
      <c r="R3197">
        <f t="shared" si="446"/>
        <v>1487.41</v>
      </c>
      <c r="S3197">
        <f t="shared" si="447"/>
        <v>674.34</v>
      </c>
      <c r="T3197" t="str">
        <f>_xlfn.XLOOKUP(C3197,Customers!A:A,Customers!D:D)</f>
        <v>M</v>
      </c>
      <c r="U3197" s="13">
        <f>_xlfn.XLOOKUP(C3197,Customers!A:A,Customers!E:E)</f>
        <v>26101</v>
      </c>
      <c r="V3197" t="str">
        <f>_xlfn.XLOOKUP(C3197,Customers!A:A,Customers!F:F)</f>
        <v>Juliefurt</v>
      </c>
      <c r="W3197" s="13">
        <f>_xlfn.XLOOKUP(C3197,Customers!A:A,Customers!G:G)</f>
        <v>44841</v>
      </c>
      <c r="X3197">
        <f t="shared" ca="1" si="448"/>
        <v>55</v>
      </c>
      <c r="Y3197" t="str">
        <f t="shared" ca="1" si="449"/>
        <v>50+</v>
      </c>
    </row>
    <row r="3198" spans="1:25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  <c r="I3198">
        <f>_xlfn.XLOOKUP(D3198,Products!A:A,Products!E:E)</f>
        <v>1501.46</v>
      </c>
      <c r="J3198">
        <f>_xlfn.XLOOKUP(D3198,Products!A:A,Products!F:F)</f>
        <v>1167.73</v>
      </c>
      <c r="K3198" t="str">
        <f>_xlfn.XLOOKUP(D3198,Products!A:A,Products!C:C)</f>
        <v>Fashion</v>
      </c>
      <c r="L3198" t="str">
        <f>_xlfn.XLOOKUP(D3198,Products!A:A,Products!D:D)</f>
        <v>Watches</v>
      </c>
      <c r="M3198">
        <f t="shared" si="441"/>
        <v>6005.84</v>
      </c>
      <c r="N3198">
        <f t="shared" si="442"/>
        <v>4670.92</v>
      </c>
      <c r="O3198">
        <f t="shared" si="443"/>
        <v>1334.92</v>
      </c>
      <c r="P3198" s="8">
        <f t="shared" si="444"/>
        <v>0.22227032355174298</v>
      </c>
      <c r="Q3198">
        <f t="shared" si="445"/>
        <v>0</v>
      </c>
      <c r="R3198">
        <f t="shared" si="446"/>
        <v>6005.84</v>
      </c>
      <c r="S3198">
        <f t="shared" si="447"/>
        <v>1334.92</v>
      </c>
      <c r="T3198" t="str">
        <f>_xlfn.XLOOKUP(C3198,Customers!A:A,Customers!D:D)</f>
        <v>M</v>
      </c>
      <c r="U3198" s="13">
        <f>_xlfn.XLOOKUP(C3198,Customers!A:A,Customers!E:E)</f>
        <v>22326</v>
      </c>
      <c r="V3198" t="str">
        <f>_xlfn.XLOOKUP(C3198,Customers!A:A,Customers!F:F)</f>
        <v>Bryanside</v>
      </c>
      <c r="W3198" s="13">
        <f>_xlfn.XLOOKUP(C3198,Customers!A:A,Customers!G:G)</f>
        <v>45653</v>
      </c>
      <c r="X3198">
        <f t="shared" ca="1" si="448"/>
        <v>65</v>
      </c>
      <c r="Y3198" t="str">
        <f t="shared" ca="1" si="449"/>
        <v>50+</v>
      </c>
    </row>
    <row r="3199" spans="1:25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  <c r="I3199">
        <f>_xlfn.XLOOKUP(D3199,Products!A:A,Products!E:E)</f>
        <v>1501.46</v>
      </c>
      <c r="J3199">
        <f>_xlfn.XLOOKUP(D3199,Products!A:A,Products!F:F)</f>
        <v>1167.73</v>
      </c>
      <c r="K3199" t="str">
        <f>_xlfn.XLOOKUP(D3199,Products!A:A,Products!C:C)</f>
        <v>Fashion</v>
      </c>
      <c r="L3199" t="str">
        <f>_xlfn.XLOOKUP(D3199,Products!A:A,Products!D:D)</f>
        <v>Watches</v>
      </c>
      <c r="M3199">
        <f t="shared" si="441"/>
        <v>7507.3</v>
      </c>
      <c r="N3199">
        <f t="shared" si="442"/>
        <v>5838.65</v>
      </c>
      <c r="O3199">
        <f t="shared" si="443"/>
        <v>1668.6500000000005</v>
      </c>
      <c r="P3199" s="8">
        <f t="shared" si="444"/>
        <v>0.22227032355174303</v>
      </c>
      <c r="Q3199">
        <f t="shared" si="445"/>
        <v>0</v>
      </c>
      <c r="R3199">
        <f t="shared" si="446"/>
        <v>7507.3</v>
      </c>
      <c r="S3199">
        <f t="shared" si="447"/>
        <v>1668.6500000000005</v>
      </c>
      <c r="T3199" t="str">
        <f>_xlfn.XLOOKUP(C3199,Customers!A:A,Customers!D:D)</f>
        <v>M</v>
      </c>
      <c r="U3199" s="13">
        <f>_xlfn.XLOOKUP(C3199,Customers!A:A,Customers!E:E)</f>
        <v>31945</v>
      </c>
      <c r="V3199" t="str">
        <f>_xlfn.XLOOKUP(C3199,Customers!A:A,Customers!F:F)</f>
        <v>Port Jeffreyside</v>
      </c>
      <c r="W3199" s="13">
        <f>_xlfn.XLOOKUP(C3199,Customers!A:A,Customers!G:G)</f>
        <v>44261</v>
      </c>
      <c r="X3199">
        <f t="shared" ca="1" si="448"/>
        <v>39</v>
      </c>
      <c r="Y3199" t="str">
        <f t="shared" ca="1" si="449"/>
        <v>36-50</v>
      </c>
    </row>
    <row r="3200" spans="1:25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  <c r="I3200">
        <f>_xlfn.XLOOKUP(D3200,Products!A:A,Products!E:E)</f>
        <v>673.78</v>
      </c>
      <c r="J3200">
        <f>_xlfn.XLOOKUP(D3200,Products!A:A,Products!F:F)</f>
        <v>363.33</v>
      </c>
      <c r="K3200" t="str">
        <f>_xlfn.XLOOKUP(D3200,Products!A:A,Products!C:C)</f>
        <v>Electronics</v>
      </c>
      <c r="L3200" t="str">
        <f>_xlfn.XLOOKUP(D3200,Products!A:A,Products!D:D)</f>
        <v>Smartphone</v>
      </c>
      <c r="M3200">
        <f t="shared" si="441"/>
        <v>2695.12</v>
      </c>
      <c r="N3200">
        <f t="shared" si="442"/>
        <v>1453.32</v>
      </c>
      <c r="O3200">
        <f t="shared" si="443"/>
        <v>1241.8</v>
      </c>
      <c r="P3200" s="8">
        <f t="shared" si="444"/>
        <v>0.46075870462168661</v>
      </c>
      <c r="Q3200">
        <f t="shared" si="445"/>
        <v>269.512</v>
      </c>
      <c r="R3200">
        <f t="shared" si="446"/>
        <v>2425.6079999999997</v>
      </c>
      <c r="S3200">
        <f t="shared" si="447"/>
        <v>972.28799999999978</v>
      </c>
      <c r="T3200" t="str">
        <f>_xlfn.XLOOKUP(C3200,Customers!A:A,Customers!D:D)</f>
        <v>M</v>
      </c>
      <c r="U3200" s="13">
        <f>_xlfn.XLOOKUP(C3200,Customers!A:A,Customers!E:E)</f>
        <v>33546</v>
      </c>
      <c r="V3200" t="str">
        <f>_xlfn.XLOOKUP(C3200,Customers!A:A,Customers!F:F)</f>
        <v>Ashleyview</v>
      </c>
      <c r="W3200" s="13">
        <f>_xlfn.XLOOKUP(C3200,Customers!A:A,Customers!G:G)</f>
        <v>44104</v>
      </c>
      <c r="X3200">
        <f t="shared" ca="1" si="448"/>
        <v>34</v>
      </c>
      <c r="Y3200" t="str">
        <f t="shared" ca="1" si="449"/>
        <v>26-35</v>
      </c>
    </row>
    <row r="3201" spans="1:25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  <c r="I3201">
        <f>_xlfn.XLOOKUP(D3201,Products!A:A,Products!E:E)</f>
        <v>109.78</v>
      </c>
      <c r="J3201">
        <f>_xlfn.XLOOKUP(D3201,Products!A:A,Products!F:F)</f>
        <v>70.59</v>
      </c>
      <c r="K3201" t="str">
        <f>_xlfn.XLOOKUP(D3201,Products!A:A,Products!C:C)</f>
        <v>Fashion</v>
      </c>
      <c r="L3201" t="str">
        <f>_xlfn.XLOOKUP(D3201,Products!A:A,Products!D:D)</f>
        <v>Footwear</v>
      </c>
      <c r="M3201">
        <f t="shared" si="441"/>
        <v>109.78</v>
      </c>
      <c r="N3201">
        <f t="shared" si="442"/>
        <v>70.59</v>
      </c>
      <c r="O3201">
        <f t="shared" si="443"/>
        <v>39.19</v>
      </c>
      <c r="P3201" s="8">
        <f t="shared" si="444"/>
        <v>0.3569867006740754</v>
      </c>
      <c r="Q3201">
        <f t="shared" si="445"/>
        <v>16.466999999999999</v>
      </c>
      <c r="R3201">
        <f t="shared" si="446"/>
        <v>93.313000000000002</v>
      </c>
      <c r="S3201">
        <f t="shared" si="447"/>
        <v>22.722999999999999</v>
      </c>
      <c r="T3201" t="str">
        <f>_xlfn.XLOOKUP(C3201,Customers!A:A,Customers!D:D)</f>
        <v>M</v>
      </c>
      <c r="U3201" s="13">
        <f>_xlfn.XLOOKUP(C3201,Customers!A:A,Customers!E:E)</f>
        <v>26659</v>
      </c>
      <c r="V3201" t="str">
        <f>_xlfn.XLOOKUP(C3201,Customers!A:A,Customers!F:F)</f>
        <v>West Tanner</v>
      </c>
      <c r="W3201" s="13">
        <f>_xlfn.XLOOKUP(C3201,Customers!A:A,Customers!G:G)</f>
        <v>45265</v>
      </c>
      <c r="X3201">
        <f t="shared" ca="1" si="448"/>
        <v>53</v>
      </c>
      <c r="Y3201" t="str">
        <f t="shared" ca="1" si="449"/>
        <v>50+</v>
      </c>
    </row>
    <row r="3202" spans="1:25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  <c r="I3202">
        <f>_xlfn.XLOOKUP(D3202,Products!A:A,Products!E:E)</f>
        <v>1562.43</v>
      </c>
      <c r="J3202">
        <f>_xlfn.XLOOKUP(D3202,Products!A:A,Products!F:F)</f>
        <v>1195.6300000000001</v>
      </c>
      <c r="K3202" t="str">
        <f>_xlfn.XLOOKUP(D3202,Products!A:A,Products!C:C)</f>
        <v>Electronics</v>
      </c>
      <c r="L3202" t="str">
        <f>_xlfn.XLOOKUP(D3202,Products!A:A,Products!D:D)</f>
        <v>Laptop</v>
      </c>
      <c r="M3202">
        <f t="shared" si="441"/>
        <v>1562.43</v>
      </c>
      <c r="N3202">
        <f t="shared" si="442"/>
        <v>1195.6300000000001</v>
      </c>
      <c r="O3202">
        <f t="shared" si="443"/>
        <v>366.79999999999995</v>
      </c>
      <c r="P3202" s="8">
        <f t="shared" si="444"/>
        <v>0.23476251736077772</v>
      </c>
      <c r="Q3202">
        <f t="shared" si="445"/>
        <v>234.36449999999999</v>
      </c>
      <c r="R3202">
        <f t="shared" si="446"/>
        <v>1328.0655000000002</v>
      </c>
      <c r="S3202">
        <f t="shared" si="447"/>
        <v>132.43550000000005</v>
      </c>
      <c r="T3202" t="str">
        <f>_xlfn.XLOOKUP(C3202,Customers!A:A,Customers!D:D)</f>
        <v>F</v>
      </c>
      <c r="U3202" s="13">
        <f>_xlfn.XLOOKUP(C3202,Customers!A:A,Customers!E:E)</f>
        <v>31052</v>
      </c>
      <c r="V3202" t="str">
        <f>_xlfn.XLOOKUP(C3202,Customers!A:A,Customers!F:F)</f>
        <v>South James</v>
      </c>
      <c r="W3202" s="13">
        <f>_xlfn.XLOOKUP(C3202,Customers!A:A,Customers!G:G)</f>
        <v>44584</v>
      </c>
      <c r="X3202">
        <f t="shared" ca="1" si="448"/>
        <v>41</v>
      </c>
      <c r="Y3202" t="str">
        <f t="shared" ca="1" si="449"/>
        <v>36-50</v>
      </c>
    </row>
    <row r="3203" spans="1:25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  <c r="I3203">
        <f>_xlfn.XLOOKUP(D3203,Products!A:A,Products!E:E)</f>
        <v>25.57</v>
      </c>
      <c r="J3203">
        <f>_xlfn.XLOOKUP(D3203,Products!A:A,Products!F:F)</f>
        <v>19.05</v>
      </c>
      <c r="K3203" t="str">
        <f>_xlfn.XLOOKUP(D3203,Products!A:A,Products!C:C)</f>
        <v>Groceries</v>
      </c>
      <c r="L3203" t="str">
        <f>_xlfn.XLOOKUP(D3203,Products!A:A,Products!D:D)</f>
        <v>Vegetables</v>
      </c>
      <c r="M3203">
        <f t="shared" ref="M3203:M3266" si="450">F3203*I3203</f>
        <v>102.28</v>
      </c>
      <c r="N3203">
        <f t="shared" ref="N3203:N3266" si="451">F3203*J3203</f>
        <v>76.2</v>
      </c>
      <c r="O3203">
        <f t="shared" ref="O3203:O3266" si="452">M3203-N3203</f>
        <v>26.08</v>
      </c>
      <c r="P3203" s="8">
        <f t="shared" ref="P3203:P3266" si="453">O3203/M3203</f>
        <v>0.25498631208447398</v>
      </c>
      <c r="Q3203">
        <f t="shared" ref="Q3203:Q3266" si="454">M3203*G3203</f>
        <v>15.341999999999999</v>
      </c>
      <c r="R3203">
        <f t="shared" ref="R3203:R3266" si="455">M3203-Q3203</f>
        <v>86.938000000000002</v>
      </c>
      <c r="S3203">
        <f t="shared" ref="S3203:S3266" si="456">R3203-N3203</f>
        <v>10.738</v>
      </c>
      <c r="T3203" t="str">
        <f>_xlfn.XLOOKUP(C3203,Customers!A:A,Customers!D:D)</f>
        <v>M</v>
      </c>
      <c r="U3203" s="13">
        <f>_xlfn.XLOOKUP(C3203,Customers!A:A,Customers!E:E)</f>
        <v>34043</v>
      </c>
      <c r="V3203" t="str">
        <f>_xlfn.XLOOKUP(C3203,Customers!A:A,Customers!F:F)</f>
        <v>Robertsborough</v>
      </c>
      <c r="W3203" s="13">
        <f>_xlfn.XLOOKUP(C3203,Customers!A:A,Customers!G:G)</f>
        <v>45866</v>
      </c>
      <c r="X3203">
        <f t="shared" ref="X3203:X3266" ca="1" si="457">DATEDIF(U3203, TODAY(),"Y")</f>
        <v>33</v>
      </c>
      <c r="Y3203" t="str">
        <f t="shared" ref="Y3203:Y3266" ca="1" si="458">IF(X3203&lt;=25,"18-25",IF(X3203&lt;=35,"26-35", IF(X3203&lt;=50,"36-50","50+")))</f>
        <v>26-35</v>
      </c>
    </row>
    <row r="3204" spans="1:25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  <c r="I3204">
        <f>_xlfn.XLOOKUP(D3204,Products!A:A,Products!E:E)</f>
        <v>1165.3699999999999</v>
      </c>
      <c r="J3204">
        <f>_xlfn.XLOOKUP(D3204,Products!A:A,Products!F:F)</f>
        <v>926.55</v>
      </c>
      <c r="K3204" t="str">
        <f>_xlfn.XLOOKUP(D3204,Products!A:A,Products!C:C)</f>
        <v>Fashion</v>
      </c>
      <c r="L3204" t="str">
        <f>_xlfn.XLOOKUP(D3204,Products!A:A,Products!D:D)</f>
        <v>Clothing</v>
      </c>
      <c r="M3204">
        <f t="shared" si="450"/>
        <v>3496.1099999999997</v>
      </c>
      <c r="N3204">
        <f t="shared" si="451"/>
        <v>2779.6499999999996</v>
      </c>
      <c r="O3204">
        <f t="shared" si="452"/>
        <v>716.46</v>
      </c>
      <c r="P3204" s="8">
        <f t="shared" si="453"/>
        <v>0.20493062289230032</v>
      </c>
      <c r="Q3204">
        <f t="shared" si="454"/>
        <v>524.41649999999993</v>
      </c>
      <c r="R3204">
        <f t="shared" si="455"/>
        <v>2971.6934999999999</v>
      </c>
      <c r="S3204">
        <f t="shared" si="456"/>
        <v>192.04350000000022</v>
      </c>
      <c r="T3204" t="str">
        <f>_xlfn.XLOOKUP(C3204,Customers!A:A,Customers!D:D)</f>
        <v>M</v>
      </c>
      <c r="U3204" s="13">
        <f>_xlfn.XLOOKUP(C3204,Customers!A:A,Customers!E:E)</f>
        <v>35356</v>
      </c>
      <c r="V3204" t="str">
        <f>_xlfn.XLOOKUP(C3204,Customers!A:A,Customers!F:F)</f>
        <v>Williamsport</v>
      </c>
      <c r="W3204" s="13">
        <f>_xlfn.XLOOKUP(C3204,Customers!A:A,Customers!G:G)</f>
        <v>44915</v>
      </c>
      <c r="X3204">
        <f t="shared" ca="1" si="457"/>
        <v>29</v>
      </c>
      <c r="Y3204" t="str">
        <f t="shared" ca="1" si="458"/>
        <v>26-35</v>
      </c>
    </row>
    <row r="3205" spans="1:25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  <c r="I3205">
        <f>_xlfn.XLOOKUP(D3205,Products!A:A,Products!E:E)</f>
        <v>270.45</v>
      </c>
      <c r="J3205">
        <f>_xlfn.XLOOKUP(D3205,Products!A:A,Products!F:F)</f>
        <v>187.6</v>
      </c>
      <c r="K3205" t="str">
        <f>_xlfn.XLOOKUP(D3205,Products!A:A,Products!C:C)</f>
        <v>Fashion</v>
      </c>
      <c r="L3205" t="str">
        <f>_xlfn.XLOOKUP(D3205,Products!A:A,Products!D:D)</f>
        <v>Bags</v>
      </c>
      <c r="M3205">
        <f t="shared" si="450"/>
        <v>811.34999999999991</v>
      </c>
      <c r="N3205">
        <f t="shared" si="451"/>
        <v>562.79999999999995</v>
      </c>
      <c r="O3205">
        <f t="shared" si="452"/>
        <v>248.54999999999995</v>
      </c>
      <c r="P3205" s="8">
        <f t="shared" si="453"/>
        <v>0.30634128304677388</v>
      </c>
      <c r="Q3205">
        <f t="shared" si="454"/>
        <v>40.567499999999995</v>
      </c>
      <c r="R3205">
        <f t="shared" si="455"/>
        <v>770.78249999999991</v>
      </c>
      <c r="S3205">
        <f t="shared" si="456"/>
        <v>207.98249999999996</v>
      </c>
      <c r="T3205" t="str">
        <f>_xlfn.XLOOKUP(C3205,Customers!A:A,Customers!D:D)</f>
        <v>M</v>
      </c>
      <c r="U3205" s="13">
        <f>_xlfn.XLOOKUP(C3205,Customers!A:A,Customers!E:E)</f>
        <v>25132</v>
      </c>
      <c r="V3205" t="str">
        <f>_xlfn.XLOOKUP(C3205,Customers!A:A,Customers!F:F)</f>
        <v>North Michellemouth</v>
      </c>
      <c r="W3205" s="13">
        <f>_xlfn.XLOOKUP(C3205,Customers!A:A,Customers!G:G)</f>
        <v>44228</v>
      </c>
      <c r="X3205">
        <f t="shared" ca="1" si="457"/>
        <v>57</v>
      </c>
      <c r="Y3205" t="str">
        <f t="shared" ca="1" si="458"/>
        <v>50+</v>
      </c>
    </row>
    <row r="3206" spans="1:25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  <c r="I3206">
        <f>_xlfn.XLOOKUP(D3206,Products!A:A,Products!E:E)</f>
        <v>337.63</v>
      </c>
      <c r="J3206">
        <f>_xlfn.XLOOKUP(D3206,Products!A:A,Products!F:F)</f>
        <v>169.03</v>
      </c>
      <c r="K3206" t="str">
        <f>_xlfn.XLOOKUP(D3206,Products!A:A,Products!C:C)</f>
        <v>Fashion</v>
      </c>
      <c r="L3206" t="str">
        <f>_xlfn.XLOOKUP(D3206,Products!A:A,Products!D:D)</f>
        <v>Footwear</v>
      </c>
      <c r="M3206">
        <f t="shared" si="450"/>
        <v>675.26</v>
      </c>
      <c r="N3206">
        <f t="shared" si="451"/>
        <v>338.06</v>
      </c>
      <c r="O3206">
        <f t="shared" si="452"/>
        <v>337.2</v>
      </c>
      <c r="P3206" s="8">
        <f t="shared" si="453"/>
        <v>0.49936320824571273</v>
      </c>
      <c r="Q3206">
        <f t="shared" si="454"/>
        <v>0</v>
      </c>
      <c r="R3206">
        <f t="shared" si="455"/>
        <v>675.26</v>
      </c>
      <c r="S3206">
        <f t="shared" si="456"/>
        <v>337.2</v>
      </c>
      <c r="T3206" t="str">
        <f>_xlfn.XLOOKUP(C3206,Customers!A:A,Customers!D:D)</f>
        <v>M</v>
      </c>
      <c r="U3206" s="13">
        <f>_xlfn.XLOOKUP(C3206,Customers!A:A,Customers!E:E)</f>
        <v>33450</v>
      </c>
      <c r="V3206" t="str">
        <f>_xlfn.XLOOKUP(C3206,Customers!A:A,Customers!F:F)</f>
        <v>West Ralph</v>
      </c>
      <c r="W3206" s="13">
        <f>_xlfn.XLOOKUP(C3206,Customers!A:A,Customers!G:G)</f>
        <v>45747</v>
      </c>
      <c r="X3206">
        <f t="shared" ca="1" si="457"/>
        <v>34</v>
      </c>
      <c r="Y3206" t="str">
        <f t="shared" ca="1" si="458"/>
        <v>26-35</v>
      </c>
    </row>
    <row r="3207" spans="1:25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  <c r="I3207">
        <f>_xlfn.XLOOKUP(D3207,Products!A:A,Products!E:E)</f>
        <v>1134.8</v>
      </c>
      <c r="J3207">
        <f>_xlfn.XLOOKUP(D3207,Products!A:A,Products!F:F)</f>
        <v>675.1</v>
      </c>
      <c r="K3207" t="str">
        <f>_xlfn.XLOOKUP(D3207,Products!A:A,Products!C:C)</f>
        <v>Fashion</v>
      </c>
      <c r="L3207" t="str">
        <f>_xlfn.XLOOKUP(D3207,Products!A:A,Products!D:D)</f>
        <v>Watches</v>
      </c>
      <c r="M3207">
        <f t="shared" si="450"/>
        <v>1134.8</v>
      </c>
      <c r="N3207">
        <f t="shared" si="451"/>
        <v>675.1</v>
      </c>
      <c r="O3207">
        <f t="shared" si="452"/>
        <v>459.69999999999993</v>
      </c>
      <c r="P3207" s="8">
        <f t="shared" si="453"/>
        <v>0.40509340853013742</v>
      </c>
      <c r="Q3207">
        <f t="shared" si="454"/>
        <v>56.74</v>
      </c>
      <c r="R3207">
        <f t="shared" si="455"/>
        <v>1078.06</v>
      </c>
      <c r="S3207">
        <f t="shared" si="456"/>
        <v>402.95999999999992</v>
      </c>
      <c r="T3207" t="str">
        <f>_xlfn.XLOOKUP(C3207,Customers!A:A,Customers!D:D)</f>
        <v>M</v>
      </c>
      <c r="U3207" s="13">
        <f>_xlfn.XLOOKUP(C3207,Customers!A:A,Customers!E:E)</f>
        <v>27877</v>
      </c>
      <c r="V3207" t="str">
        <f>_xlfn.XLOOKUP(C3207,Customers!A:A,Customers!F:F)</f>
        <v>Murrayborough</v>
      </c>
      <c r="W3207" s="13">
        <f>_xlfn.XLOOKUP(C3207,Customers!A:A,Customers!G:G)</f>
        <v>44613</v>
      </c>
      <c r="X3207">
        <f t="shared" ca="1" si="457"/>
        <v>50</v>
      </c>
      <c r="Y3207" t="str">
        <f t="shared" ca="1" si="458"/>
        <v>36-50</v>
      </c>
    </row>
    <row r="3208" spans="1:25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  <c r="I3208">
        <f>_xlfn.XLOOKUP(D3208,Products!A:A,Products!E:E)</f>
        <v>1227.24</v>
      </c>
      <c r="J3208">
        <f>_xlfn.XLOOKUP(D3208,Products!A:A,Products!F:F)</f>
        <v>977.09</v>
      </c>
      <c r="K3208" t="str">
        <f>_xlfn.XLOOKUP(D3208,Products!A:A,Products!C:C)</f>
        <v>Groceries</v>
      </c>
      <c r="L3208" t="str">
        <f>_xlfn.XLOOKUP(D3208,Products!A:A,Products!D:D)</f>
        <v>Dairy</v>
      </c>
      <c r="M3208">
        <f t="shared" si="450"/>
        <v>2454.48</v>
      </c>
      <c r="N3208">
        <f t="shared" si="451"/>
        <v>1954.18</v>
      </c>
      <c r="O3208">
        <f t="shared" si="452"/>
        <v>500.29999999999995</v>
      </c>
      <c r="P3208" s="8">
        <f t="shared" si="453"/>
        <v>0.20383136142889735</v>
      </c>
      <c r="Q3208">
        <f t="shared" si="454"/>
        <v>0</v>
      </c>
      <c r="R3208">
        <f t="shared" si="455"/>
        <v>2454.48</v>
      </c>
      <c r="S3208">
        <f t="shared" si="456"/>
        <v>500.29999999999995</v>
      </c>
      <c r="T3208" t="str">
        <f>_xlfn.XLOOKUP(C3208,Customers!A:A,Customers!D:D)</f>
        <v>M</v>
      </c>
      <c r="U3208" s="13">
        <f>_xlfn.XLOOKUP(C3208,Customers!A:A,Customers!E:E)</f>
        <v>21971</v>
      </c>
      <c r="V3208" t="str">
        <f>_xlfn.XLOOKUP(C3208,Customers!A:A,Customers!F:F)</f>
        <v>Smithburgh</v>
      </c>
      <c r="W3208" s="13">
        <f>_xlfn.XLOOKUP(C3208,Customers!A:A,Customers!G:G)</f>
        <v>45242</v>
      </c>
      <c r="X3208">
        <f t="shared" ca="1" si="457"/>
        <v>66</v>
      </c>
      <c r="Y3208" t="str">
        <f t="shared" ca="1" si="458"/>
        <v>50+</v>
      </c>
    </row>
    <row r="3209" spans="1:25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  <c r="I3209">
        <f>_xlfn.XLOOKUP(D3209,Products!A:A,Products!E:E)</f>
        <v>428.05</v>
      </c>
      <c r="J3209">
        <f>_xlfn.XLOOKUP(D3209,Products!A:A,Products!F:F)</f>
        <v>246.07</v>
      </c>
      <c r="K3209" t="str">
        <f>_xlfn.XLOOKUP(D3209,Products!A:A,Products!C:C)</f>
        <v>Electronics</v>
      </c>
      <c r="L3209" t="str">
        <f>_xlfn.XLOOKUP(D3209,Products!A:A,Products!D:D)</f>
        <v>Laptop</v>
      </c>
      <c r="M3209">
        <f t="shared" si="450"/>
        <v>1284.1500000000001</v>
      </c>
      <c r="N3209">
        <f t="shared" si="451"/>
        <v>738.21</v>
      </c>
      <c r="O3209">
        <f t="shared" si="452"/>
        <v>545.94000000000005</v>
      </c>
      <c r="P3209" s="8">
        <f t="shared" si="453"/>
        <v>0.42513725032122418</v>
      </c>
      <c r="Q3209">
        <f t="shared" si="454"/>
        <v>64.20750000000001</v>
      </c>
      <c r="R3209">
        <f t="shared" si="455"/>
        <v>1219.9425000000001</v>
      </c>
      <c r="S3209">
        <f t="shared" si="456"/>
        <v>481.73250000000007</v>
      </c>
      <c r="T3209" t="str">
        <f>_xlfn.XLOOKUP(C3209,Customers!A:A,Customers!D:D)</f>
        <v>M</v>
      </c>
      <c r="U3209" s="13">
        <f>_xlfn.XLOOKUP(C3209,Customers!A:A,Customers!E:E)</f>
        <v>31435</v>
      </c>
      <c r="V3209" t="str">
        <f>_xlfn.XLOOKUP(C3209,Customers!A:A,Customers!F:F)</f>
        <v>Jessicaside</v>
      </c>
      <c r="W3209" s="13">
        <f>_xlfn.XLOOKUP(C3209,Customers!A:A,Customers!G:G)</f>
        <v>44905</v>
      </c>
      <c r="X3209">
        <f t="shared" ca="1" si="457"/>
        <v>40</v>
      </c>
      <c r="Y3209" t="str">
        <f t="shared" ca="1" si="458"/>
        <v>36-50</v>
      </c>
    </row>
    <row r="3210" spans="1:25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  <c r="I3210">
        <f>_xlfn.XLOOKUP(D3210,Products!A:A,Products!E:E)</f>
        <v>1858.75</v>
      </c>
      <c r="J3210">
        <f>_xlfn.XLOOKUP(D3210,Products!A:A,Products!F:F)</f>
        <v>1451.16</v>
      </c>
      <c r="K3210" t="str">
        <f>_xlfn.XLOOKUP(D3210,Products!A:A,Products!C:C)</f>
        <v>Fashion</v>
      </c>
      <c r="L3210" t="str">
        <f>_xlfn.XLOOKUP(D3210,Products!A:A,Products!D:D)</f>
        <v>Accessories</v>
      </c>
      <c r="M3210">
        <f t="shared" si="450"/>
        <v>1858.75</v>
      </c>
      <c r="N3210">
        <f t="shared" si="451"/>
        <v>1451.16</v>
      </c>
      <c r="O3210">
        <f t="shared" si="452"/>
        <v>407.58999999999992</v>
      </c>
      <c r="P3210" s="8">
        <f t="shared" si="453"/>
        <v>0.21928177538668456</v>
      </c>
      <c r="Q3210">
        <f t="shared" si="454"/>
        <v>185.875</v>
      </c>
      <c r="R3210">
        <f t="shared" si="455"/>
        <v>1672.875</v>
      </c>
      <c r="S3210">
        <f t="shared" si="456"/>
        <v>221.71499999999992</v>
      </c>
      <c r="T3210" t="str">
        <f>_xlfn.XLOOKUP(C3210,Customers!A:A,Customers!D:D)</f>
        <v>F</v>
      </c>
      <c r="U3210" s="13">
        <f>_xlfn.XLOOKUP(C3210,Customers!A:A,Customers!E:E)</f>
        <v>30679</v>
      </c>
      <c r="V3210" t="str">
        <f>_xlfn.XLOOKUP(C3210,Customers!A:A,Customers!F:F)</f>
        <v>Aaronmouth</v>
      </c>
      <c r="W3210" s="13">
        <f>_xlfn.XLOOKUP(C3210,Customers!A:A,Customers!G:G)</f>
        <v>45006</v>
      </c>
      <c r="X3210">
        <f t="shared" ca="1" si="457"/>
        <v>42</v>
      </c>
      <c r="Y3210" t="str">
        <f t="shared" ca="1" si="458"/>
        <v>36-50</v>
      </c>
    </row>
    <row r="3211" spans="1:25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  <c r="I3211">
        <f>_xlfn.XLOOKUP(D3211,Products!A:A,Products!E:E)</f>
        <v>123.19</v>
      </c>
      <c r="J3211">
        <f>_xlfn.XLOOKUP(D3211,Products!A:A,Products!F:F)</f>
        <v>80.36</v>
      </c>
      <c r="K3211" t="str">
        <f>_xlfn.XLOOKUP(D3211,Products!A:A,Products!C:C)</f>
        <v>Groceries</v>
      </c>
      <c r="L3211" t="str">
        <f>_xlfn.XLOOKUP(D3211,Products!A:A,Products!D:D)</f>
        <v>Snacks</v>
      </c>
      <c r="M3211">
        <f t="shared" si="450"/>
        <v>369.57</v>
      </c>
      <c r="N3211">
        <f t="shared" si="451"/>
        <v>241.07999999999998</v>
      </c>
      <c r="O3211">
        <f t="shared" si="452"/>
        <v>128.49</v>
      </c>
      <c r="P3211" s="8">
        <f t="shared" si="453"/>
        <v>0.34767432421462785</v>
      </c>
      <c r="Q3211">
        <f t="shared" si="454"/>
        <v>18.4785</v>
      </c>
      <c r="R3211">
        <f t="shared" si="455"/>
        <v>351.0915</v>
      </c>
      <c r="S3211">
        <f t="shared" si="456"/>
        <v>110.01150000000001</v>
      </c>
      <c r="T3211" t="str">
        <f>_xlfn.XLOOKUP(C3211,Customers!A:A,Customers!D:D)</f>
        <v>M</v>
      </c>
      <c r="U3211" s="13">
        <f>_xlfn.XLOOKUP(C3211,Customers!A:A,Customers!E:E)</f>
        <v>22556</v>
      </c>
      <c r="V3211" t="str">
        <f>_xlfn.XLOOKUP(C3211,Customers!A:A,Customers!F:F)</f>
        <v>Simonstad</v>
      </c>
      <c r="W3211" s="13">
        <f>_xlfn.XLOOKUP(C3211,Customers!A:A,Customers!G:G)</f>
        <v>45467</v>
      </c>
      <c r="X3211">
        <f t="shared" ca="1" si="457"/>
        <v>64</v>
      </c>
      <c r="Y3211" t="str">
        <f t="shared" ca="1" si="458"/>
        <v>50+</v>
      </c>
    </row>
    <row r="3212" spans="1:25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  <c r="I3212">
        <f>_xlfn.XLOOKUP(D3212,Products!A:A,Products!E:E)</f>
        <v>428.05</v>
      </c>
      <c r="J3212">
        <f>_xlfn.XLOOKUP(D3212,Products!A:A,Products!F:F)</f>
        <v>246.07</v>
      </c>
      <c r="K3212" t="str">
        <f>_xlfn.XLOOKUP(D3212,Products!A:A,Products!C:C)</f>
        <v>Electronics</v>
      </c>
      <c r="L3212" t="str">
        <f>_xlfn.XLOOKUP(D3212,Products!A:A,Products!D:D)</f>
        <v>Laptop</v>
      </c>
      <c r="M3212">
        <f t="shared" si="450"/>
        <v>428.05</v>
      </c>
      <c r="N3212">
        <f t="shared" si="451"/>
        <v>246.07</v>
      </c>
      <c r="O3212">
        <f t="shared" si="452"/>
        <v>181.98000000000002</v>
      </c>
      <c r="P3212" s="8">
        <f t="shared" si="453"/>
        <v>0.42513725032122418</v>
      </c>
      <c r="Q3212">
        <f t="shared" si="454"/>
        <v>0</v>
      </c>
      <c r="R3212">
        <f t="shared" si="455"/>
        <v>428.05</v>
      </c>
      <c r="S3212">
        <f t="shared" si="456"/>
        <v>181.98000000000002</v>
      </c>
      <c r="T3212" t="str">
        <f>_xlfn.XLOOKUP(C3212,Customers!A:A,Customers!D:D)</f>
        <v>M</v>
      </c>
      <c r="U3212" s="13">
        <f>_xlfn.XLOOKUP(C3212,Customers!A:A,Customers!E:E)</f>
        <v>25009</v>
      </c>
      <c r="V3212" t="str">
        <f>_xlfn.XLOOKUP(C3212,Customers!A:A,Customers!F:F)</f>
        <v>Erinland</v>
      </c>
      <c r="W3212" s="13">
        <f>_xlfn.XLOOKUP(C3212,Customers!A:A,Customers!G:G)</f>
        <v>44798</v>
      </c>
      <c r="X3212">
        <f t="shared" ca="1" si="457"/>
        <v>58</v>
      </c>
      <c r="Y3212" t="str">
        <f t="shared" ca="1" si="458"/>
        <v>50+</v>
      </c>
    </row>
    <row r="3213" spans="1:25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  <c r="I3213">
        <f>_xlfn.XLOOKUP(D3213,Products!A:A,Products!E:E)</f>
        <v>1635.01</v>
      </c>
      <c r="J3213">
        <f>_xlfn.XLOOKUP(D3213,Products!A:A,Products!F:F)</f>
        <v>1043.29</v>
      </c>
      <c r="K3213" t="str">
        <f>_xlfn.XLOOKUP(D3213,Products!A:A,Products!C:C)</f>
        <v>Electronics</v>
      </c>
      <c r="L3213" t="str">
        <f>_xlfn.XLOOKUP(D3213,Products!A:A,Products!D:D)</f>
        <v>Television</v>
      </c>
      <c r="M3213">
        <f t="shared" si="450"/>
        <v>3270.02</v>
      </c>
      <c r="N3213">
        <f t="shared" si="451"/>
        <v>2086.58</v>
      </c>
      <c r="O3213">
        <f t="shared" si="452"/>
        <v>1183.44</v>
      </c>
      <c r="P3213" s="8">
        <f t="shared" si="453"/>
        <v>0.36190604338811383</v>
      </c>
      <c r="Q3213">
        <f t="shared" si="454"/>
        <v>490.50299999999999</v>
      </c>
      <c r="R3213">
        <f t="shared" si="455"/>
        <v>2779.5169999999998</v>
      </c>
      <c r="S3213">
        <f t="shared" si="456"/>
        <v>692.9369999999999</v>
      </c>
      <c r="T3213" t="str">
        <f>_xlfn.XLOOKUP(C3213,Customers!A:A,Customers!D:D)</f>
        <v>F</v>
      </c>
      <c r="U3213" s="13">
        <f>_xlfn.XLOOKUP(C3213,Customers!A:A,Customers!E:E)</f>
        <v>25547</v>
      </c>
      <c r="V3213" t="str">
        <f>_xlfn.XLOOKUP(C3213,Customers!A:A,Customers!F:F)</f>
        <v>Williamhaven</v>
      </c>
      <c r="W3213" s="13">
        <f>_xlfn.XLOOKUP(C3213,Customers!A:A,Customers!G:G)</f>
        <v>45312</v>
      </c>
      <c r="X3213">
        <f t="shared" ca="1" si="457"/>
        <v>56</v>
      </c>
      <c r="Y3213" t="str">
        <f t="shared" ca="1" si="458"/>
        <v>50+</v>
      </c>
    </row>
    <row r="3214" spans="1:25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  <c r="I3214">
        <f>_xlfn.XLOOKUP(D3214,Products!A:A,Products!E:E)</f>
        <v>270.45</v>
      </c>
      <c r="J3214">
        <f>_xlfn.XLOOKUP(D3214,Products!A:A,Products!F:F)</f>
        <v>187.6</v>
      </c>
      <c r="K3214" t="str">
        <f>_xlfn.XLOOKUP(D3214,Products!A:A,Products!C:C)</f>
        <v>Fashion</v>
      </c>
      <c r="L3214" t="str">
        <f>_xlfn.XLOOKUP(D3214,Products!A:A,Products!D:D)</f>
        <v>Bags</v>
      </c>
      <c r="M3214">
        <f t="shared" si="450"/>
        <v>811.34999999999991</v>
      </c>
      <c r="N3214">
        <f t="shared" si="451"/>
        <v>562.79999999999995</v>
      </c>
      <c r="O3214">
        <f t="shared" si="452"/>
        <v>248.54999999999995</v>
      </c>
      <c r="P3214" s="8">
        <f t="shared" si="453"/>
        <v>0.30634128304677388</v>
      </c>
      <c r="Q3214">
        <f t="shared" si="454"/>
        <v>121.70249999999999</v>
      </c>
      <c r="R3214">
        <f t="shared" si="455"/>
        <v>689.64749999999992</v>
      </c>
      <c r="S3214">
        <f t="shared" si="456"/>
        <v>126.84749999999997</v>
      </c>
      <c r="T3214" t="str">
        <f>_xlfn.XLOOKUP(C3214,Customers!A:A,Customers!D:D)</f>
        <v>M</v>
      </c>
      <c r="U3214" s="13">
        <f>_xlfn.XLOOKUP(C3214,Customers!A:A,Customers!E:E)</f>
        <v>24638</v>
      </c>
      <c r="V3214" t="str">
        <f>_xlfn.XLOOKUP(C3214,Customers!A:A,Customers!F:F)</f>
        <v>Christopherburgh</v>
      </c>
      <c r="W3214" s="13">
        <f>_xlfn.XLOOKUP(C3214,Customers!A:A,Customers!G:G)</f>
        <v>44553</v>
      </c>
      <c r="X3214">
        <f t="shared" ca="1" si="457"/>
        <v>59</v>
      </c>
      <c r="Y3214" t="str">
        <f t="shared" ca="1" si="458"/>
        <v>50+</v>
      </c>
    </row>
    <row r="3215" spans="1:25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  <c r="I3215">
        <f>_xlfn.XLOOKUP(D3215,Products!A:A,Products!E:E)</f>
        <v>304.70999999999998</v>
      </c>
      <c r="J3215">
        <f>_xlfn.XLOOKUP(D3215,Products!A:A,Products!F:F)</f>
        <v>164.01</v>
      </c>
      <c r="K3215" t="str">
        <f>_xlfn.XLOOKUP(D3215,Products!A:A,Products!C:C)</f>
        <v>Groceries</v>
      </c>
      <c r="L3215" t="str">
        <f>_xlfn.XLOOKUP(D3215,Products!A:A,Products!D:D)</f>
        <v>Vegetables</v>
      </c>
      <c r="M3215">
        <f t="shared" si="450"/>
        <v>914.12999999999988</v>
      </c>
      <c r="N3215">
        <f t="shared" si="451"/>
        <v>492.03</v>
      </c>
      <c r="O3215">
        <f t="shared" si="452"/>
        <v>422.09999999999991</v>
      </c>
      <c r="P3215" s="8">
        <f t="shared" si="453"/>
        <v>0.46175051688490693</v>
      </c>
      <c r="Q3215">
        <f t="shared" si="454"/>
        <v>45.706499999999998</v>
      </c>
      <c r="R3215">
        <f t="shared" si="455"/>
        <v>868.42349999999988</v>
      </c>
      <c r="S3215">
        <f t="shared" si="456"/>
        <v>376.3934999999999</v>
      </c>
      <c r="T3215" t="str">
        <f>_xlfn.XLOOKUP(C3215,Customers!A:A,Customers!D:D)</f>
        <v>M</v>
      </c>
      <c r="U3215" s="13">
        <f>_xlfn.XLOOKUP(C3215,Customers!A:A,Customers!E:E)</f>
        <v>26377</v>
      </c>
      <c r="V3215" t="str">
        <f>_xlfn.XLOOKUP(C3215,Customers!A:A,Customers!F:F)</f>
        <v>Meyersstad</v>
      </c>
      <c r="W3215" s="13">
        <f>_xlfn.XLOOKUP(C3215,Customers!A:A,Customers!G:G)</f>
        <v>45539</v>
      </c>
      <c r="X3215">
        <f t="shared" ca="1" si="457"/>
        <v>54</v>
      </c>
      <c r="Y3215" t="str">
        <f t="shared" ca="1" si="458"/>
        <v>50+</v>
      </c>
    </row>
    <row r="3216" spans="1:25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  <c r="I3216">
        <f>_xlfn.XLOOKUP(D3216,Products!A:A,Products!E:E)</f>
        <v>1015.76</v>
      </c>
      <c r="J3216">
        <f>_xlfn.XLOOKUP(D3216,Products!A:A,Products!F:F)</f>
        <v>584.4</v>
      </c>
      <c r="K3216" t="str">
        <f>_xlfn.XLOOKUP(D3216,Products!A:A,Products!C:C)</f>
        <v>Groceries</v>
      </c>
      <c r="L3216" t="str">
        <f>_xlfn.XLOOKUP(D3216,Products!A:A,Products!D:D)</f>
        <v>Dairy</v>
      </c>
      <c r="M3216">
        <f t="shared" si="450"/>
        <v>4063.04</v>
      </c>
      <c r="N3216">
        <f t="shared" si="451"/>
        <v>2337.6</v>
      </c>
      <c r="O3216">
        <f t="shared" si="452"/>
        <v>1725.44</v>
      </c>
      <c r="P3216" s="8">
        <f t="shared" si="453"/>
        <v>0.42466724423092073</v>
      </c>
      <c r="Q3216">
        <f t="shared" si="454"/>
        <v>0</v>
      </c>
      <c r="R3216">
        <f t="shared" si="455"/>
        <v>4063.04</v>
      </c>
      <c r="S3216">
        <f t="shared" si="456"/>
        <v>1725.44</v>
      </c>
      <c r="T3216" t="str">
        <f>_xlfn.XLOOKUP(C3216,Customers!A:A,Customers!D:D)</f>
        <v>M</v>
      </c>
      <c r="U3216" s="13">
        <f>_xlfn.XLOOKUP(C3216,Customers!A:A,Customers!E:E)</f>
        <v>32400</v>
      </c>
      <c r="V3216" t="str">
        <f>_xlfn.XLOOKUP(C3216,Customers!A:A,Customers!F:F)</f>
        <v>North Jonathonhaven</v>
      </c>
      <c r="W3216" s="13">
        <f>_xlfn.XLOOKUP(C3216,Customers!A:A,Customers!G:G)</f>
        <v>45213</v>
      </c>
      <c r="X3216">
        <f t="shared" ca="1" si="457"/>
        <v>37</v>
      </c>
      <c r="Y3216" t="str">
        <f t="shared" ca="1" si="458"/>
        <v>36-50</v>
      </c>
    </row>
    <row r="3217" spans="1:25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  <c r="I3217">
        <f>_xlfn.XLOOKUP(D3217,Products!A:A,Products!E:E)</f>
        <v>564.41999999999996</v>
      </c>
      <c r="J3217">
        <f>_xlfn.XLOOKUP(D3217,Products!A:A,Products!F:F)</f>
        <v>293.95999999999998</v>
      </c>
      <c r="K3217" t="str">
        <f>_xlfn.XLOOKUP(D3217,Products!A:A,Products!C:C)</f>
        <v>Fashion</v>
      </c>
      <c r="L3217" t="str">
        <f>_xlfn.XLOOKUP(D3217,Products!A:A,Products!D:D)</f>
        <v>Accessories</v>
      </c>
      <c r="M3217">
        <f t="shared" si="450"/>
        <v>564.41999999999996</v>
      </c>
      <c r="N3217">
        <f t="shared" si="451"/>
        <v>293.95999999999998</v>
      </c>
      <c r="O3217">
        <f t="shared" si="452"/>
        <v>270.45999999999998</v>
      </c>
      <c r="P3217" s="8">
        <f t="shared" si="453"/>
        <v>0.47918216930654478</v>
      </c>
      <c r="Q3217">
        <f t="shared" si="454"/>
        <v>28.221</v>
      </c>
      <c r="R3217">
        <f t="shared" si="455"/>
        <v>536.19899999999996</v>
      </c>
      <c r="S3217">
        <f t="shared" si="456"/>
        <v>242.23899999999998</v>
      </c>
      <c r="T3217" t="str">
        <f>_xlfn.XLOOKUP(C3217,Customers!A:A,Customers!D:D)</f>
        <v>F</v>
      </c>
      <c r="U3217" s="13">
        <f>_xlfn.XLOOKUP(C3217,Customers!A:A,Customers!E:E)</f>
        <v>27663</v>
      </c>
      <c r="V3217" t="str">
        <f>_xlfn.XLOOKUP(C3217,Customers!A:A,Customers!F:F)</f>
        <v>Port Stephanie</v>
      </c>
      <c r="W3217" s="13">
        <f>_xlfn.XLOOKUP(C3217,Customers!A:A,Customers!G:G)</f>
        <v>45133</v>
      </c>
      <c r="X3217">
        <f t="shared" ca="1" si="457"/>
        <v>50</v>
      </c>
      <c r="Y3217" t="str">
        <f t="shared" ca="1" si="458"/>
        <v>36-50</v>
      </c>
    </row>
    <row r="3218" spans="1:25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  <c r="I3218">
        <f>_xlfn.XLOOKUP(D3218,Products!A:A,Products!E:E)</f>
        <v>318.05</v>
      </c>
      <c r="J3218">
        <f>_xlfn.XLOOKUP(D3218,Products!A:A,Products!F:F)</f>
        <v>187.34</v>
      </c>
      <c r="K3218" t="str">
        <f>_xlfn.XLOOKUP(D3218,Products!A:A,Products!C:C)</f>
        <v>Groceries</v>
      </c>
      <c r="L3218" t="str">
        <f>_xlfn.XLOOKUP(D3218,Products!A:A,Products!D:D)</f>
        <v>Fruits</v>
      </c>
      <c r="M3218">
        <f t="shared" si="450"/>
        <v>1272.2</v>
      </c>
      <c r="N3218">
        <f t="shared" si="451"/>
        <v>749.36</v>
      </c>
      <c r="O3218">
        <f t="shared" si="452"/>
        <v>522.84</v>
      </c>
      <c r="P3218" s="8">
        <f t="shared" si="453"/>
        <v>0.41097311743436565</v>
      </c>
      <c r="Q3218">
        <f t="shared" si="454"/>
        <v>127.22000000000001</v>
      </c>
      <c r="R3218">
        <f t="shared" si="455"/>
        <v>1144.98</v>
      </c>
      <c r="S3218">
        <f t="shared" si="456"/>
        <v>395.62</v>
      </c>
      <c r="T3218" t="str">
        <f>_xlfn.XLOOKUP(C3218,Customers!A:A,Customers!D:D)</f>
        <v>M</v>
      </c>
      <c r="U3218" s="13">
        <f>_xlfn.XLOOKUP(C3218,Customers!A:A,Customers!E:E)</f>
        <v>21543</v>
      </c>
      <c r="V3218" t="str">
        <f>_xlfn.XLOOKUP(C3218,Customers!A:A,Customers!F:F)</f>
        <v>Cisnerosville</v>
      </c>
      <c r="W3218" s="13">
        <f>_xlfn.XLOOKUP(C3218,Customers!A:A,Customers!G:G)</f>
        <v>45035</v>
      </c>
      <c r="X3218">
        <f t="shared" ca="1" si="457"/>
        <v>67</v>
      </c>
      <c r="Y3218" t="str">
        <f t="shared" ca="1" si="458"/>
        <v>50+</v>
      </c>
    </row>
    <row r="3219" spans="1:25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  <c r="I3219">
        <f>_xlfn.XLOOKUP(D3219,Products!A:A,Products!E:E)</f>
        <v>337.63</v>
      </c>
      <c r="J3219">
        <f>_xlfn.XLOOKUP(D3219,Products!A:A,Products!F:F)</f>
        <v>169.03</v>
      </c>
      <c r="K3219" t="str">
        <f>_xlfn.XLOOKUP(D3219,Products!A:A,Products!C:C)</f>
        <v>Fashion</v>
      </c>
      <c r="L3219" t="str">
        <f>_xlfn.XLOOKUP(D3219,Products!A:A,Products!D:D)</f>
        <v>Footwear</v>
      </c>
      <c r="M3219">
        <f t="shared" si="450"/>
        <v>1350.52</v>
      </c>
      <c r="N3219">
        <f t="shared" si="451"/>
        <v>676.12</v>
      </c>
      <c r="O3219">
        <f t="shared" si="452"/>
        <v>674.4</v>
      </c>
      <c r="P3219" s="8">
        <f t="shared" si="453"/>
        <v>0.49936320824571273</v>
      </c>
      <c r="Q3219">
        <f t="shared" si="454"/>
        <v>0</v>
      </c>
      <c r="R3219">
        <f t="shared" si="455"/>
        <v>1350.52</v>
      </c>
      <c r="S3219">
        <f t="shared" si="456"/>
        <v>674.4</v>
      </c>
      <c r="T3219" t="str">
        <f>_xlfn.XLOOKUP(C3219,Customers!A:A,Customers!D:D)</f>
        <v>F</v>
      </c>
      <c r="U3219" s="13">
        <f>_xlfn.XLOOKUP(C3219,Customers!A:A,Customers!E:E)</f>
        <v>27579</v>
      </c>
      <c r="V3219" t="str">
        <f>_xlfn.XLOOKUP(C3219,Customers!A:A,Customers!F:F)</f>
        <v>North Chaseborough</v>
      </c>
      <c r="W3219" s="13">
        <f>_xlfn.XLOOKUP(C3219,Customers!A:A,Customers!G:G)</f>
        <v>45571</v>
      </c>
      <c r="X3219">
        <f t="shared" ca="1" si="457"/>
        <v>50</v>
      </c>
      <c r="Y3219" t="str">
        <f t="shared" ca="1" si="458"/>
        <v>36-50</v>
      </c>
    </row>
    <row r="3220" spans="1:25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  <c r="I3220">
        <f>_xlfn.XLOOKUP(D3220,Products!A:A,Products!E:E)</f>
        <v>1762.92</v>
      </c>
      <c r="J3220">
        <f>_xlfn.XLOOKUP(D3220,Products!A:A,Products!F:F)</f>
        <v>1346.48</v>
      </c>
      <c r="K3220" t="str">
        <f>_xlfn.XLOOKUP(D3220,Products!A:A,Products!C:C)</f>
        <v>Electronics</v>
      </c>
      <c r="L3220" t="str">
        <f>_xlfn.XLOOKUP(D3220,Products!A:A,Products!D:D)</f>
        <v>Laptop</v>
      </c>
      <c r="M3220">
        <f t="shared" si="450"/>
        <v>5288.76</v>
      </c>
      <c r="N3220">
        <f t="shared" si="451"/>
        <v>4039.44</v>
      </c>
      <c r="O3220">
        <f t="shared" si="452"/>
        <v>1249.3200000000002</v>
      </c>
      <c r="P3220" s="8">
        <f t="shared" si="453"/>
        <v>0.23622172305039368</v>
      </c>
      <c r="Q3220">
        <f t="shared" si="454"/>
        <v>528.87600000000009</v>
      </c>
      <c r="R3220">
        <f t="shared" si="455"/>
        <v>4759.884</v>
      </c>
      <c r="S3220">
        <f t="shared" si="456"/>
        <v>720.44399999999996</v>
      </c>
      <c r="T3220" t="str">
        <f>_xlfn.XLOOKUP(C3220,Customers!A:A,Customers!D:D)</f>
        <v>M</v>
      </c>
      <c r="U3220" s="13">
        <f>_xlfn.XLOOKUP(C3220,Customers!A:A,Customers!E:E)</f>
        <v>36768</v>
      </c>
      <c r="V3220" t="str">
        <f>_xlfn.XLOOKUP(C3220,Customers!A:A,Customers!F:F)</f>
        <v>Ellisside</v>
      </c>
      <c r="W3220" s="13">
        <f>_xlfn.XLOOKUP(C3220,Customers!A:A,Customers!G:G)</f>
        <v>44715</v>
      </c>
      <c r="X3220">
        <f t="shared" ca="1" si="457"/>
        <v>25</v>
      </c>
      <c r="Y3220" t="str">
        <f t="shared" ca="1" si="458"/>
        <v>18-25</v>
      </c>
    </row>
    <row r="3221" spans="1:25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  <c r="I3221">
        <f>_xlfn.XLOOKUP(D3221,Products!A:A,Products!E:E)</f>
        <v>1216.3599999999999</v>
      </c>
      <c r="J3221">
        <f>_xlfn.XLOOKUP(D3221,Products!A:A,Products!F:F)</f>
        <v>794.8</v>
      </c>
      <c r="K3221" t="str">
        <f>_xlfn.XLOOKUP(D3221,Products!A:A,Products!C:C)</f>
        <v>Fashion</v>
      </c>
      <c r="L3221" t="str">
        <f>_xlfn.XLOOKUP(D3221,Products!A:A,Products!D:D)</f>
        <v>Bags</v>
      </c>
      <c r="M3221">
        <f t="shared" si="450"/>
        <v>4865.4399999999996</v>
      </c>
      <c r="N3221">
        <f t="shared" si="451"/>
        <v>3179.2</v>
      </c>
      <c r="O3221">
        <f t="shared" si="452"/>
        <v>1686.2399999999998</v>
      </c>
      <c r="P3221" s="8">
        <f t="shared" si="453"/>
        <v>0.34657502713012595</v>
      </c>
      <c r="Q3221">
        <f t="shared" si="454"/>
        <v>243.27199999999999</v>
      </c>
      <c r="R3221">
        <f t="shared" si="455"/>
        <v>4622.1679999999997</v>
      </c>
      <c r="S3221">
        <f t="shared" si="456"/>
        <v>1442.9679999999998</v>
      </c>
      <c r="T3221" t="str">
        <f>_xlfn.XLOOKUP(C3221,Customers!A:A,Customers!D:D)</f>
        <v>M</v>
      </c>
      <c r="U3221" s="13">
        <f>_xlfn.XLOOKUP(C3221,Customers!A:A,Customers!E:E)</f>
        <v>35319</v>
      </c>
      <c r="V3221" t="str">
        <f>_xlfn.XLOOKUP(C3221,Customers!A:A,Customers!F:F)</f>
        <v>Osborneport</v>
      </c>
      <c r="W3221" s="13">
        <f>_xlfn.XLOOKUP(C3221,Customers!A:A,Customers!G:G)</f>
        <v>44829</v>
      </c>
      <c r="X3221">
        <f t="shared" ca="1" si="457"/>
        <v>29</v>
      </c>
      <c r="Y3221" t="str">
        <f t="shared" ca="1" si="458"/>
        <v>26-35</v>
      </c>
    </row>
    <row r="3222" spans="1:25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  <c r="I3222">
        <f>_xlfn.XLOOKUP(D3222,Products!A:A,Products!E:E)</f>
        <v>1562.43</v>
      </c>
      <c r="J3222">
        <f>_xlfn.XLOOKUP(D3222,Products!A:A,Products!F:F)</f>
        <v>1195.6300000000001</v>
      </c>
      <c r="K3222" t="str">
        <f>_xlfn.XLOOKUP(D3222,Products!A:A,Products!C:C)</f>
        <v>Electronics</v>
      </c>
      <c r="L3222" t="str">
        <f>_xlfn.XLOOKUP(D3222,Products!A:A,Products!D:D)</f>
        <v>Laptop</v>
      </c>
      <c r="M3222">
        <f t="shared" si="450"/>
        <v>7812.1500000000005</v>
      </c>
      <c r="N3222">
        <f t="shared" si="451"/>
        <v>5978.1500000000005</v>
      </c>
      <c r="O3222">
        <f t="shared" si="452"/>
        <v>1834</v>
      </c>
      <c r="P3222" s="8">
        <f t="shared" si="453"/>
        <v>0.23476251736077774</v>
      </c>
      <c r="Q3222">
        <f t="shared" si="454"/>
        <v>781.21500000000015</v>
      </c>
      <c r="R3222">
        <f t="shared" si="455"/>
        <v>7030.9350000000004</v>
      </c>
      <c r="S3222">
        <f t="shared" si="456"/>
        <v>1052.7849999999999</v>
      </c>
      <c r="T3222" t="str">
        <f>_xlfn.XLOOKUP(C3222,Customers!A:A,Customers!D:D)</f>
        <v>M</v>
      </c>
      <c r="U3222" s="13">
        <f>_xlfn.XLOOKUP(C3222,Customers!A:A,Customers!E:E)</f>
        <v>27138</v>
      </c>
      <c r="V3222" t="str">
        <f>_xlfn.XLOOKUP(C3222,Customers!A:A,Customers!F:F)</f>
        <v>Wilsonbury</v>
      </c>
      <c r="W3222" s="13">
        <f>_xlfn.XLOOKUP(C3222,Customers!A:A,Customers!G:G)</f>
        <v>44326</v>
      </c>
      <c r="X3222">
        <f t="shared" ca="1" si="457"/>
        <v>52</v>
      </c>
      <c r="Y3222" t="str">
        <f t="shared" ca="1" si="458"/>
        <v>50+</v>
      </c>
    </row>
    <row r="3223" spans="1:25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  <c r="I3223">
        <f>_xlfn.XLOOKUP(D3223,Products!A:A,Products!E:E)</f>
        <v>248.57</v>
      </c>
      <c r="J3223">
        <f>_xlfn.XLOOKUP(D3223,Products!A:A,Products!F:F)</f>
        <v>190.67</v>
      </c>
      <c r="K3223" t="str">
        <f>_xlfn.XLOOKUP(D3223,Products!A:A,Products!C:C)</f>
        <v>Electronics</v>
      </c>
      <c r="L3223" t="str">
        <f>_xlfn.XLOOKUP(D3223,Products!A:A,Products!D:D)</f>
        <v>Headphones</v>
      </c>
      <c r="M3223">
        <f t="shared" si="450"/>
        <v>1242.8499999999999</v>
      </c>
      <c r="N3223">
        <f t="shared" si="451"/>
        <v>953.34999999999991</v>
      </c>
      <c r="O3223">
        <f t="shared" si="452"/>
        <v>289.5</v>
      </c>
      <c r="P3223" s="8">
        <f t="shared" si="453"/>
        <v>0.2329323731745585</v>
      </c>
      <c r="Q3223">
        <f t="shared" si="454"/>
        <v>62.142499999999998</v>
      </c>
      <c r="R3223">
        <f t="shared" si="455"/>
        <v>1180.7075</v>
      </c>
      <c r="S3223">
        <f t="shared" si="456"/>
        <v>227.35750000000007</v>
      </c>
      <c r="T3223" t="str">
        <f>_xlfn.XLOOKUP(C3223,Customers!A:A,Customers!D:D)</f>
        <v>M</v>
      </c>
      <c r="U3223" s="13">
        <f>_xlfn.XLOOKUP(C3223,Customers!A:A,Customers!E:E)</f>
        <v>39260</v>
      </c>
      <c r="V3223" t="str">
        <f>_xlfn.XLOOKUP(C3223,Customers!A:A,Customers!F:F)</f>
        <v>Watsonview</v>
      </c>
      <c r="W3223" s="13">
        <f>_xlfn.XLOOKUP(C3223,Customers!A:A,Customers!G:G)</f>
        <v>45038</v>
      </c>
      <c r="X3223">
        <f t="shared" ca="1" si="457"/>
        <v>18</v>
      </c>
      <c r="Y3223" t="str">
        <f t="shared" ca="1" si="458"/>
        <v>18-25</v>
      </c>
    </row>
    <row r="3224" spans="1:25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  <c r="I3224">
        <f>_xlfn.XLOOKUP(D3224,Products!A:A,Products!E:E)</f>
        <v>337.63</v>
      </c>
      <c r="J3224">
        <f>_xlfn.XLOOKUP(D3224,Products!A:A,Products!F:F)</f>
        <v>169.03</v>
      </c>
      <c r="K3224" t="str">
        <f>_xlfn.XLOOKUP(D3224,Products!A:A,Products!C:C)</f>
        <v>Fashion</v>
      </c>
      <c r="L3224" t="str">
        <f>_xlfn.XLOOKUP(D3224,Products!A:A,Products!D:D)</f>
        <v>Footwear</v>
      </c>
      <c r="M3224">
        <f t="shared" si="450"/>
        <v>1350.52</v>
      </c>
      <c r="N3224">
        <f t="shared" si="451"/>
        <v>676.12</v>
      </c>
      <c r="O3224">
        <f t="shared" si="452"/>
        <v>674.4</v>
      </c>
      <c r="P3224" s="8">
        <f t="shared" si="453"/>
        <v>0.49936320824571273</v>
      </c>
      <c r="Q3224">
        <f t="shared" si="454"/>
        <v>135.05199999999999</v>
      </c>
      <c r="R3224">
        <f t="shared" si="455"/>
        <v>1215.4680000000001</v>
      </c>
      <c r="S3224">
        <f t="shared" si="456"/>
        <v>539.34800000000007</v>
      </c>
      <c r="T3224" t="str">
        <f>_xlfn.XLOOKUP(C3224,Customers!A:A,Customers!D:D)</f>
        <v>M</v>
      </c>
      <c r="U3224" s="13">
        <f>_xlfn.XLOOKUP(C3224,Customers!A:A,Customers!E:E)</f>
        <v>31435</v>
      </c>
      <c r="V3224" t="str">
        <f>_xlfn.XLOOKUP(C3224,Customers!A:A,Customers!F:F)</f>
        <v>Jessicaside</v>
      </c>
      <c r="W3224" s="13">
        <f>_xlfn.XLOOKUP(C3224,Customers!A:A,Customers!G:G)</f>
        <v>44905</v>
      </c>
      <c r="X3224">
        <f t="shared" ca="1" si="457"/>
        <v>40</v>
      </c>
      <c r="Y3224" t="str">
        <f t="shared" ca="1" si="458"/>
        <v>36-50</v>
      </c>
    </row>
    <row r="3225" spans="1:25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  <c r="I3225">
        <f>_xlfn.XLOOKUP(D3225,Products!A:A,Products!E:E)</f>
        <v>1501.46</v>
      </c>
      <c r="J3225">
        <f>_xlfn.XLOOKUP(D3225,Products!A:A,Products!F:F)</f>
        <v>1167.73</v>
      </c>
      <c r="K3225" t="str">
        <f>_xlfn.XLOOKUP(D3225,Products!A:A,Products!C:C)</f>
        <v>Fashion</v>
      </c>
      <c r="L3225" t="str">
        <f>_xlfn.XLOOKUP(D3225,Products!A:A,Products!D:D)</f>
        <v>Watches</v>
      </c>
      <c r="M3225">
        <f t="shared" si="450"/>
        <v>4504.38</v>
      </c>
      <c r="N3225">
        <f t="shared" si="451"/>
        <v>3503.19</v>
      </c>
      <c r="O3225">
        <f t="shared" si="452"/>
        <v>1001.19</v>
      </c>
      <c r="P3225" s="8">
        <f t="shared" si="453"/>
        <v>0.22227032355174298</v>
      </c>
      <c r="Q3225">
        <f t="shared" si="454"/>
        <v>0</v>
      </c>
      <c r="R3225">
        <f t="shared" si="455"/>
        <v>4504.38</v>
      </c>
      <c r="S3225">
        <f t="shared" si="456"/>
        <v>1001.19</v>
      </c>
      <c r="T3225" t="str">
        <f>_xlfn.XLOOKUP(C3225,Customers!A:A,Customers!D:D)</f>
        <v>M</v>
      </c>
      <c r="U3225" s="13">
        <f>_xlfn.XLOOKUP(C3225,Customers!A:A,Customers!E:E)</f>
        <v>32850</v>
      </c>
      <c r="V3225" t="str">
        <f>_xlfn.XLOOKUP(C3225,Customers!A:A,Customers!F:F)</f>
        <v>Lake Dawn</v>
      </c>
      <c r="W3225" s="13">
        <f>_xlfn.XLOOKUP(C3225,Customers!A:A,Customers!G:G)</f>
        <v>44393</v>
      </c>
      <c r="X3225">
        <f t="shared" ca="1" si="457"/>
        <v>36</v>
      </c>
      <c r="Y3225" t="str">
        <f t="shared" ca="1" si="458"/>
        <v>36-50</v>
      </c>
    </row>
    <row r="3226" spans="1:25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  <c r="I3226">
        <f>_xlfn.XLOOKUP(D3226,Products!A:A,Products!E:E)</f>
        <v>1673.69</v>
      </c>
      <c r="J3226">
        <f>_xlfn.XLOOKUP(D3226,Products!A:A,Products!F:F)</f>
        <v>1323.38</v>
      </c>
      <c r="K3226" t="str">
        <f>_xlfn.XLOOKUP(D3226,Products!A:A,Products!C:C)</f>
        <v>Electronics</v>
      </c>
      <c r="L3226" t="str">
        <f>_xlfn.XLOOKUP(D3226,Products!A:A,Products!D:D)</f>
        <v>Camera</v>
      </c>
      <c r="M3226">
        <f t="shared" si="450"/>
        <v>6694.76</v>
      </c>
      <c r="N3226">
        <f t="shared" si="451"/>
        <v>5293.52</v>
      </c>
      <c r="O3226">
        <f t="shared" si="452"/>
        <v>1401.2399999999998</v>
      </c>
      <c r="P3226" s="8">
        <f t="shared" si="453"/>
        <v>0.20930399297360916</v>
      </c>
      <c r="Q3226">
        <f t="shared" si="454"/>
        <v>1004.2139999999999</v>
      </c>
      <c r="R3226">
        <f t="shared" si="455"/>
        <v>5690.5460000000003</v>
      </c>
      <c r="S3226">
        <f t="shared" si="456"/>
        <v>397.02599999999984</v>
      </c>
      <c r="T3226" t="str">
        <f>_xlfn.XLOOKUP(C3226,Customers!A:A,Customers!D:D)</f>
        <v>M</v>
      </c>
      <c r="U3226" s="13">
        <f>_xlfn.XLOOKUP(C3226,Customers!A:A,Customers!E:E)</f>
        <v>38959</v>
      </c>
      <c r="V3226" t="str">
        <f>_xlfn.XLOOKUP(C3226,Customers!A:A,Customers!F:F)</f>
        <v>South Audrey</v>
      </c>
      <c r="W3226" s="13">
        <f>_xlfn.XLOOKUP(C3226,Customers!A:A,Customers!G:G)</f>
        <v>44587</v>
      </c>
      <c r="X3226">
        <f t="shared" ca="1" si="457"/>
        <v>19</v>
      </c>
      <c r="Y3226" t="str">
        <f t="shared" ca="1" si="458"/>
        <v>18-25</v>
      </c>
    </row>
    <row r="3227" spans="1:25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  <c r="I3227">
        <f>_xlfn.XLOOKUP(D3227,Products!A:A,Products!E:E)</f>
        <v>1487.41</v>
      </c>
      <c r="J3227">
        <f>_xlfn.XLOOKUP(D3227,Products!A:A,Products!F:F)</f>
        <v>813.07</v>
      </c>
      <c r="K3227" t="str">
        <f>_xlfn.XLOOKUP(D3227,Products!A:A,Products!C:C)</f>
        <v>Electronics</v>
      </c>
      <c r="L3227" t="str">
        <f>_xlfn.XLOOKUP(D3227,Products!A:A,Products!D:D)</f>
        <v>Smartphone</v>
      </c>
      <c r="M3227">
        <f t="shared" si="450"/>
        <v>2974.82</v>
      </c>
      <c r="N3227">
        <f t="shared" si="451"/>
        <v>1626.14</v>
      </c>
      <c r="O3227">
        <f t="shared" si="452"/>
        <v>1348.68</v>
      </c>
      <c r="P3227" s="8">
        <f t="shared" si="453"/>
        <v>0.45336524562830693</v>
      </c>
      <c r="Q3227">
        <f t="shared" si="454"/>
        <v>297.48200000000003</v>
      </c>
      <c r="R3227">
        <f t="shared" si="455"/>
        <v>2677.3380000000002</v>
      </c>
      <c r="S3227">
        <f t="shared" si="456"/>
        <v>1051.1980000000001</v>
      </c>
      <c r="T3227" t="str">
        <f>_xlfn.XLOOKUP(C3227,Customers!A:A,Customers!D:D)</f>
        <v>M</v>
      </c>
      <c r="U3227" s="13">
        <f>_xlfn.XLOOKUP(C3227,Customers!A:A,Customers!E:E)</f>
        <v>20787</v>
      </c>
      <c r="V3227" t="str">
        <f>_xlfn.XLOOKUP(C3227,Customers!A:A,Customers!F:F)</f>
        <v>Lisatown</v>
      </c>
      <c r="W3227" s="13">
        <f>_xlfn.XLOOKUP(C3227,Customers!A:A,Customers!G:G)</f>
        <v>45295</v>
      </c>
      <c r="X3227">
        <f t="shared" ca="1" si="457"/>
        <v>69</v>
      </c>
      <c r="Y3227" t="str">
        <f t="shared" ca="1" si="458"/>
        <v>50+</v>
      </c>
    </row>
    <row r="3228" spans="1:25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  <c r="I3228">
        <f>_xlfn.XLOOKUP(D3228,Products!A:A,Products!E:E)</f>
        <v>318.05</v>
      </c>
      <c r="J3228">
        <f>_xlfn.XLOOKUP(D3228,Products!A:A,Products!F:F)</f>
        <v>187.34</v>
      </c>
      <c r="K3228" t="str">
        <f>_xlfn.XLOOKUP(D3228,Products!A:A,Products!C:C)</f>
        <v>Groceries</v>
      </c>
      <c r="L3228" t="str">
        <f>_xlfn.XLOOKUP(D3228,Products!A:A,Products!D:D)</f>
        <v>Fruits</v>
      </c>
      <c r="M3228">
        <f t="shared" si="450"/>
        <v>954.15000000000009</v>
      </c>
      <c r="N3228">
        <f t="shared" si="451"/>
        <v>562.02</v>
      </c>
      <c r="O3228">
        <f t="shared" si="452"/>
        <v>392.13000000000011</v>
      </c>
      <c r="P3228" s="8">
        <f t="shared" si="453"/>
        <v>0.41097311743436576</v>
      </c>
      <c r="Q3228">
        <f t="shared" si="454"/>
        <v>0</v>
      </c>
      <c r="R3228">
        <f t="shared" si="455"/>
        <v>954.15000000000009</v>
      </c>
      <c r="S3228">
        <f t="shared" si="456"/>
        <v>392.13000000000011</v>
      </c>
      <c r="T3228" t="str">
        <f>_xlfn.XLOOKUP(C3228,Customers!A:A,Customers!D:D)</f>
        <v>M</v>
      </c>
      <c r="U3228" s="13">
        <f>_xlfn.XLOOKUP(C3228,Customers!A:A,Customers!E:E)</f>
        <v>20358</v>
      </c>
      <c r="V3228" t="str">
        <f>_xlfn.XLOOKUP(C3228,Customers!A:A,Customers!F:F)</f>
        <v>Zacharyberg</v>
      </c>
      <c r="W3228" s="13">
        <f>_xlfn.XLOOKUP(C3228,Customers!A:A,Customers!G:G)</f>
        <v>45869</v>
      </c>
      <c r="X3228">
        <f t="shared" ca="1" si="457"/>
        <v>70</v>
      </c>
      <c r="Y3228" t="str">
        <f t="shared" ca="1" si="458"/>
        <v>50+</v>
      </c>
    </row>
    <row r="3229" spans="1:25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  <c r="I3229">
        <f>_xlfn.XLOOKUP(D3229,Products!A:A,Products!E:E)</f>
        <v>1798.97</v>
      </c>
      <c r="J3229">
        <f>_xlfn.XLOOKUP(D3229,Products!A:A,Products!F:F)</f>
        <v>1329.15</v>
      </c>
      <c r="K3229" t="str">
        <f>_xlfn.XLOOKUP(D3229,Products!A:A,Products!C:C)</f>
        <v>Fashion</v>
      </c>
      <c r="L3229" t="str">
        <f>_xlfn.XLOOKUP(D3229,Products!A:A,Products!D:D)</f>
        <v>Accessories</v>
      </c>
      <c r="M3229">
        <f t="shared" si="450"/>
        <v>5396.91</v>
      </c>
      <c r="N3229">
        <f t="shared" si="451"/>
        <v>3987.4500000000003</v>
      </c>
      <c r="O3229">
        <f t="shared" si="452"/>
        <v>1409.4599999999996</v>
      </c>
      <c r="P3229" s="8">
        <f t="shared" si="453"/>
        <v>0.26116055298309582</v>
      </c>
      <c r="Q3229">
        <f t="shared" si="454"/>
        <v>809.53649999999993</v>
      </c>
      <c r="R3229">
        <f t="shared" si="455"/>
        <v>4587.3734999999997</v>
      </c>
      <c r="S3229">
        <f t="shared" si="456"/>
        <v>599.92349999999942</v>
      </c>
      <c r="T3229" t="str">
        <f>_xlfn.XLOOKUP(C3229,Customers!A:A,Customers!D:D)</f>
        <v>F</v>
      </c>
      <c r="U3229" s="13">
        <f>_xlfn.XLOOKUP(C3229,Customers!A:A,Customers!E:E)</f>
        <v>28198</v>
      </c>
      <c r="V3229" t="str">
        <f>_xlfn.XLOOKUP(C3229,Customers!A:A,Customers!F:F)</f>
        <v>New Fred</v>
      </c>
      <c r="W3229" s="13">
        <f>_xlfn.XLOOKUP(C3229,Customers!A:A,Customers!G:G)</f>
        <v>45829</v>
      </c>
      <c r="X3229">
        <f t="shared" ca="1" si="457"/>
        <v>49</v>
      </c>
      <c r="Y3229" t="str">
        <f t="shared" ca="1" si="458"/>
        <v>36-50</v>
      </c>
    </row>
    <row r="3230" spans="1:25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  <c r="I3230">
        <f>_xlfn.XLOOKUP(D3230,Products!A:A,Products!E:E)</f>
        <v>248.57</v>
      </c>
      <c r="J3230">
        <f>_xlfn.XLOOKUP(D3230,Products!A:A,Products!F:F)</f>
        <v>190.67</v>
      </c>
      <c r="K3230" t="str">
        <f>_xlfn.XLOOKUP(D3230,Products!A:A,Products!C:C)</f>
        <v>Electronics</v>
      </c>
      <c r="L3230" t="str">
        <f>_xlfn.XLOOKUP(D3230,Products!A:A,Products!D:D)</f>
        <v>Headphones</v>
      </c>
      <c r="M3230">
        <f t="shared" si="450"/>
        <v>497.14</v>
      </c>
      <c r="N3230">
        <f t="shared" si="451"/>
        <v>381.34</v>
      </c>
      <c r="O3230">
        <f t="shared" si="452"/>
        <v>115.80000000000001</v>
      </c>
      <c r="P3230" s="8">
        <f t="shared" si="453"/>
        <v>0.2329323731745585</v>
      </c>
      <c r="Q3230">
        <f t="shared" si="454"/>
        <v>0</v>
      </c>
      <c r="R3230">
        <f t="shared" si="455"/>
        <v>497.14</v>
      </c>
      <c r="S3230">
        <f t="shared" si="456"/>
        <v>115.80000000000001</v>
      </c>
      <c r="T3230" t="str">
        <f>_xlfn.XLOOKUP(C3230,Customers!A:A,Customers!D:D)</f>
        <v>M</v>
      </c>
      <c r="U3230" s="13">
        <f>_xlfn.XLOOKUP(C3230,Customers!A:A,Customers!E:E)</f>
        <v>21780</v>
      </c>
      <c r="V3230" t="str">
        <f>_xlfn.XLOOKUP(C3230,Customers!A:A,Customers!F:F)</f>
        <v>New Gabrielleport</v>
      </c>
      <c r="W3230" s="13">
        <f>_xlfn.XLOOKUP(C3230,Customers!A:A,Customers!G:G)</f>
        <v>44138</v>
      </c>
      <c r="X3230">
        <f t="shared" ca="1" si="457"/>
        <v>66</v>
      </c>
      <c r="Y3230" t="str">
        <f t="shared" ca="1" si="458"/>
        <v>50+</v>
      </c>
    </row>
    <row r="3231" spans="1:25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  <c r="I3231">
        <f>_xlfn.XLOOKUP(D3231,Products!A:A,Products!E:E)</f>
        <v>1193.0899999999999</v>
      </c>
      <c r="J3231">
        <f>_xlfn.XLOOKUP(D3231,Products!A:A,Products!F:F)</f>
        <v>818.24</v>
      </c>
      <c r="K3231" t="str">
        <f>_xlfn.XLOOKUP(D3231,Products!A:A,Products!C:C)</f>
        <v>Electronics</v>
      </c>
      <c r="L3231" t="str">
        <f>_xlfn.XLOOKUP(D3231,Products!A:A,Products!D:D)</f>
        <v>Camera</v>
      </c>
      <c r="M3231">
        <f t="shared" si="450"/>
        <v>4772.3599999999997</v>
      </c>
      <c r="N3231">
        <f t="shared" si="451"/>
        <v>3272.96</v>
      </c>
      <c r="O3231">
        <f t="shared" si="452"/>
        <v>1499.3999999999996</v>
      </c>
      <c r="P3231" s="8">
        <f t="shared" si="453"/>
        <v>0.31418417722049463</v>
      </c>
      <c r="Q3231">
        <f t="shared" si="454"/>
        <v>0</v>
      </c>
      <c r="R3231">
        <f t="shared" si="455"/>
        <v>4772.3599999999997</v>
      </c>
      <c r="S3231">
        <f t="shared" si="456"/>
        <v>1499.3999999999996</v>
      </c>
      <c r="T3231" t="str">
        <f>_xlfn.XLOOKUP(C3231,Customers!A:A,Customers!D:D)</f>
        <v>M</v>
      </c>
      <c r="U3231" s="13">
        <f>_xlfn.XLOOKUP(C3231,Customers!A:A,Customers!E:E)</f>
        <v>20358</v>
      </c>
      <c r="V3231" t="str">
        <f>_xlfn.XLOOKUP(C3231,Customers!A:A,Customers!F:F)</f>
        <v>Zacharyberg</v>
      </c>
      <c r="W3231" s="13">
        <f>_xlfn.XLOOKUP(C3231,Customers!A:A,Customers!G:G)</f>
        <v>45869</v>
      </c>
      <c r="X3231">
        <f t="shared" ca="1" si="457"/>
        <v>70</v>
      </c>
      <c r="Y3231" t="str">
        <f t="shared" ca="1" si="458"/>
        <v>50+</v>
      </c>
    </row>
    <row r="3232" spans="1:25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  <c r="I3232">
        <f>_xlfn.XLOOKUP(D3232,Products!A:A,Products!E:E)</f>
        <v>429.15</v>
      </c>
      <c r="J3232">
        <f>_xlfn.XLOOKUP(D3232,Products!A:A,Products!F:F)</f>
        <v>258.72000000000003</v>
      </c>
      <c r="K3232" t="str">
        <f>_xlfn.XLOOKUP(D3232,Products!A:A,Products!C:C)</f>
        <v>Fashion</v>
      </c>
      <c r="L3232" t="str">
        <f>_xlfn.XLOOKUP(D3232,Products!A:A,Products!D:D)</f>
        <v>Watches</v>
      </c>
      <c r="M3232">
        <f t="shared" si="450"/>
        <v>1287.4499999999998</v>
      </c>
      <c r="N3232">
        <f t="shared" si="451"/>
        <v>776.16000000000008</v>
      </c>
      <c r="O3232">
        <f t="shared" si="452"/>
        <v>511.28999999999974</v>
      </c>
      <c r="P3232" s="8">
        <f t="shared" si="453"/>
        <v>0.39713386927647659</v>
      </c>
      <c r="Q3232">
        <f t="shared" si="454"/>
        <v>193.11749999999998</v>
      </c>
      <c r="R3232">
        <f t="shared" si="455"/>
        <v>1094.3324999999998</v>
      </c>
      <c r="S3232">
        <f t="shared" si="456"/>
        <v>318.17249999999967</v>
      </c>
      <c r="T3232" t="str">
        <f>_xlfn.XLOOKUP(C3232,Customers!A:A,Customers!D:D)</f>
        <v>M</v>
      </c>
      <c r="U3232" s="13">
        <f>_xlfn.XLOOKUP(C3232,Customers!A:A,Customers!E:E)</f>
        <v>20117</v>
      </c>
      <c r="V3232" t="str">
        <f>_xlfn.XLOOKUP(C3232,Customers!A:A,Customers!F:F)</f>
        <v>Jillianhaven</v>
      </c>
      <c r="W3232" s="13">
        <f>_xlfn.XLOOKUP(C3232,Customers!A:A,Customers!G:G)</f>
        <v>45007</v>
      </c>
      <c r="X3232">
        <f t="shared" ca="1" si="457"/>
        <v>71</v>
      </c>
      <c r="Y3232" t="str">
        <f t="shared" ca="1" si="458"/>
        <v>50+</v>
      </c>
    </row>
    <row r="3233" spans="1:25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  <c r="I3233">
        <f>_xlfn.XLOOKUP(D3233,Products!A:A,Products!E:E)</f>
        <v>270.45</v>
      </c>
      <c r="J3233">
        <f>_xlfn.XLOOKUP(D3233,Products!A:A,Products!F:F)</f>
        <v>187.6</v>
      </c>
      <c r="K3233" t="str">
        <f>_xlfn.XLOOKUP(D3233,Products!A:A,Products!C:C)</f>
        <v>Fashion</v>
      </c>
      <c r="L3233" t="str">
        <f>_xlfn.XLOOKUP(D3233,Products!A:A,Products!D:D)</f>
        <v>Bags</v>
      </c>
      <c r="M3233">
        <f t="shared" si="450"/>
        <v>1352.25</v>
      </c>
      <c r="N3233">
        <f t="shared" si="451"/>
        <v>938</v>
      </c>
      <c r="O3233">
        <f t="shared" si="452"/>
        <v>414.25</v>
      </c>
      <c r="P3233" s="8">
        <f t="shared" si="453"/>
        <v>0.30634128304677388</v>
      </c>
      <c r="Q3233">
        <f t="shared" si="454"/>
        <v>0</v>
      </c>
      <c r="R3233">
        <f t="shared" si="455"/>
        <v>1352.25</v>
      </c>
      <c r="S3233">
        <f t="shared" si="456"/>
        <v>414.25</v>
      </c>
      <c r="T3233" t="str">
        <f>_xlfn.XLOOKUP(C3233,Customers!A:A,Customers!D:D)</f>
        <v>M</v>
      </c>
      <c r="U3233" s="13">
        <f>_xlfn.XLOOKUP(C3233,Customers!A:A,Customers!E:E)</f>
        <v>21466</v>
      </c>
      <c r="V3233" t="str">
        <f>_xlfn.XLOOKUP(C3233,Customers!A:A,Customers!F:F)</f>
        <v>New Michael</v>
      </c>
      <c r="W3233" s="13">
        <f>_xlfn.XLOOKUP(C3233,Customers!A:A,Customers!G:G)</f>
        <v>45636</v>
      </c>
      <c r="X3233">
        <f t="shared" ca="1" si="457"/>
        <v>67</v>
      </c>
      <c r="Y3233" t="str">
        <f t="shared" ca="1" si="458"/>
        <v>50+</v>
      </c>
    </row>
    <row r="3234" spans="1:25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  <c r="I3234">
        <f>_xlfn.XLOOKUP(D3234,Products!A:A,Products!E:E)</f>
        <v>109.78</v>
      </c>
      <c r="J3234">
        <f>_xlfn.XLOOKUP(D3234,Products!A:A,Products!F:F)</f>
        <v>70.59</v>
      </c>
      <c r="K3234" t="str">
        <f>_xlfn.XLOOKUP(D3234,Products!A:A,Products!C:C)</f>
        <v>Fashion</v>
      </c>
      <c r="L3234" t="str">
        <f>_xlfn.XLOOKUP(D3234,Products!A:A,Products!D:D)</f>
        <v>Footwear</v>
      </c>
      <c r="M3234">
        <f t="shared" si="450"/>
        <v>548.9</v>
      </c>
      <c r="N3234">
        <f t="shared" si="451"/>
        <v>352.95000000000005</v>
      </c>
      <c r="O3234">
        <f t="shared" si="452"/>
        <v>195.94999999999993</v>
      </c>
      <c r="P3234" s="8">
        <f t="shared" si="453"/>
        <v>0.35698670067407534</v>
      </c>
      <c r="Q3234">
        <f t="shared" si="454"/>
        <v>54.89</v>
      </c>
      <c r="R3234">
        <f t="shared" si="455"/>
        <v>494.01</v>
      </c>
      <c r="S3234">
        <f t="shared" si="456"/>
        <v>141.05999999999995</v>
      </c>
      <c r="T3234" t="str">
        <f>_xlfn.XLOOKUP(C3234,Customers!A:A,Customers!D:D)</f>
        <v>M</v>
      </c>
      <c r="U3234" s="13">
        <f>_xlfn.XLOOKUP(C3234,Customers!A:A,Customers!E:E)</f>
        <v>28514</v>
      </c>
      <c r="V3234" t="str">
        <f>_xlfn.XLOOKUP(C3234,Customers!A:A,Customers!F:F)</f>
        <v>North Kathryn</v>
      </c>
      <c r="W3234" s="13">
        <f>_xlfn.XLOOKUP(C3234,Customers!A:A,Customers!G:G)</f>
        <v>45779</v>
      </c>
      <c r="X3234">
        <f t="shared" ca="1" si="457"/>
        <v>48</v>
      </c>
      <c r="Y3234" t="str">
        <f t="shared" ca="1" si="458"/>
        <v>36-50</v>
      </c>
    </row>
    <row r="3235" spans="1:25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  <c r="I3235">
        <f>_xlfn.XLOOKUP(D3235,Products!A:A,Products!E:E)</f>
        <v>1246.1099999999999</v>
      </c>
      <c r="J3235">
        <f>_xlfn.XLOOKUP(D3235,Products!A:A,Products!F:F)</f>
        <v>833.52</v>
      </c>
      <c r="K3235" t="str">
        <f>_xlfn.XLOOKUP(D3235,Products!A:A,Products!C:C)</f>
        <v>Electronics</v>
      </c>
      <c r="L3235" t="str">
        <f>_xlfn.XLOOKUP(D3235,Products!A:A,Products!D:D)</f>
        <v>Headphones</v>
      </c>
      <c r="M3235">
        <f t="shared" si="450"/>
        <v>6230.5499999999993</v>
      </c>
      <c r="N3235">
        <f t="shared" si="451"/>
        <v>4167.6000000000004</v>
      </c>
      <c r="O3235">
        <f t="shared" si="452"/>
        <v>2062.9499999999989</v>
      </c>
      <c r="P3235" s="8">
        <f t="shared" si="453"/>
        <v>0.33110239063967051</v>
      </c>
      <c r="Q3235">
        <f t="shared" si="454"/>
        <v>623.05499999999995</v>
      </c>
      <c r="R3235">
        <f t="shared" si="455"/>
        <v>5607.494999999999</v>
      </c>
      <c r="S3235">
        <f t="shared" si="456"/>
        <v>1439.8949999999986</v>
      </c>
      <c r="T3235" t="str">
        <f>_xlfn.XLOOKUP(C3235,Customers!A:A,Customers!D:D)</f>
        <v>M</v>
      </c>
      <c r="U3235" s="13">
        <f>_xlfn.XLOOKUP(C3235,Customers!A:A,Customers!E:E)</f>
        <v>25132</v>
      </c>
      <c r="V3235" t="str">
        <f>_xlfn.XLOOKUP(C3235,Customers!A:A,Customers!F:F)</f>
        <v>North Michellemouth</v>
      </c>
      <c r="W3235" s="13">
        <f>_xlfn.XLOOKUP(C3235,Customers!A:A,Customers!G:G)</f>
        <v>44228</v>
      </c>
      <c r="X3235">
        <f t="shared" ca="1" si="457"/>
        <v>57</v>
      </c>
      <c r="Y3235" t="str">
        <f t="shared" ca="1" si="458"/>
        <v>50+</v>
      </c>
    </row>
    <row r="3236" spans="1:25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  <c r="I3236">
        <f>_xlfn.XLOOKUP(D3236,Products!A:A,Products!E:E)</f>
        <v>123.19</v>
      </c>
      <c r="J3236">
        <f>_xlfn.XLOOKUP(D3236,Products!A:A,Products!F:F)</f>
        <v>80.36</v>
      </c>
      <c r="K3236" t="str">
        <f>_xlfn.XLOOKUP(D3236,Products!A:A,Products!C:C)</f>
        <v>Groceries</v>
      </c>
      <c r="L3236" t="str">
        <f>_xlfn.XLOOKUP(D3236,Products!A:A,Products!D:D)</f>
        <v>Snacks</v>
      </c>
      <c r="M3236">
        <f t="shared" si="450"/>
        <v>123.19</v>
      </c>
      <c r="N3236">
        <f t="shared" si="451"/>
        <v>80.36</v>
      </c>
      <c r="O3236">
        <f t="shared" si="452"/>
        <v>42.83</v>
      </c>
      <c r="P3236" s="8">
        <f t="shared" si="453"/>
        <v>0.34767432421462779</v>
      </c>
      <c r="Q3236">
        <f t="shared" si="454"/>
        <v>18.4785</v>
      </c>
      <c r="R3236">
        <f t="shared" si="455"/>
        <v>104.7115</v>
      </c>
      <c r="S3236">
        <f t="shared" si="456"/>
        <v>24.351500000000001</v>
      </c>
      <c r="T3236" t="str">
        <f>_xlfn.XLOOKUP(C3236,Customers!A:A,Customers!D:D)</f>
        <v>F</v>
      </c>
      <c r="U3236" s="13">
        <f>_xlfn.XLOOKUP(C3236,Customers!A:A,Customers!E:E)</f>
        <v>26827</v>
      </c>
      <c r="V3236" t="str">
        <f>_xlfn.XLOOKUP(C3236,Customers!A:A,Customers!F:F)</f>
        <v>Port Gail</v>
      </c>
      <c r="W3236" s="13">
        <f>_xlfn.XLOOKUP(C3236,Customers!A:A,Customers!G:G)</f>
        <v>45532</v>
      </c>
      <c r="X3236">
        <f t="shared" ca="1" si="457"/>
        <v>53</v>
      </c>
      <c r="Y3236" t="str">
        <f t="shared" ca="1" si="458"/>
        <v>50+</v>
      </c>
    </row>
    <row r="3237" spans="1:25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  <c r="I3237">
        <f>_xlfn.XLOOKUP(D3237,Products!A:A,Products!E:E)</f>
        <v>1216.3599999999999</v>
      </c>
      <c r="J3237">
        <f>_xlfn.XLOOKUP(D3237,Products!A:A,Products!F:F)</f>
        <v>794.8</v>
      </c>
      <c r="K3237" t="str">
        <f>_xlfn.XLOOKUP(D3237,Products!A:A,Products!C:C)</f>
        <v>Fashion</v>
      </c>
      <c r="L3237" t="str">
        <f>_xlfn.XLOOKUP(D3237,Products!A:A,Products!D:D)</f>
        <v>Bags</v>
      </c>
      <c r="M3237">
        <f t="shared" si="450"/>
        <v>4865.4399999999996</v>
      </c>
      <c r="N3237">
        <f t="shared" si="451"/>
        <v>3179.2</v>
      </c>
      <c r="O3237">
        <f t="shared" si="452"/>
        <v>1686.2399999999998</v>
      </c>
      <c r="P3237" s="8">
        <f t="shared" si="453"/>
        <v>0.34657502713012595</v>
      </c>
      <c r="Q3237">
        <f t="shared" si="454"/>
        <v>0</v>
      </c>
      <c r="R3237">
        <f t="shared" si="455"/>
        <v>4865.4399999999996</v>
      </c>
      <c r="S3237">
        <f t="shared" si="456"/>
        <v>1686.2399999999998</v>
      </c>
      <c r="T3237" t="str">
        <f>_xlfn.XLOOKUP(C3237,Customers!A:A,Customers!D:D)</f>
        <v>M</v>
      </c>
      <c r="U3237" s="13">
        <f>_xlfn.XLOOKUP(C3237,Customers!A:A,Customers!E:E)</f>
        <v>28937</v>
      </c>
      <c r="V3237" t="str">
        <f>_xlfn.XLOOKUP(C3237,Customers!A:A,Customers!F:F)</f>
        <v>New Michaelview</v>
      </c>
      <c r="W3237" s="13">
        <f>_xlfn.XLOOKUP(C3237,Customers!A:A,Customers!G:G)</f>
        <v>45210</v>
      </c>
      <c r="X3237">
        <f t="shared" ca="1" si="457"/>
        <v>47</v>
      </c>
      <c r="Y3237" t="str">
        <f t="shared" ca="1" si="458"/>
        <v>36-50</v>
      </c>
    </row>
    <row r="3238" spans="1:25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  <c r="I3238">
        <f>_xlfn.XLOOKUP(D3238,Products!A:A,Products!E:E)</f>
        <v>1095.72</v>
      </c>
      <c r="J3238">
        <f>_xlfn.XLOOKUP(D3238,Products!A:A,Products!F:F)</f>
        <v>822.2</v>
      </c>
      <c r="K3238" t="str">
        <f>_xlfn.XLOOKUP(D3238,Products!A:A,Products!C:C)</f>
        <v>Groceries</v>
      </c>
      <c r="L3238" t="str">
        <f>_xlfn.XLOOKUP(D3238,Products!A:A,Products!D:D)</f>
        <v>Snacks</v>
      </c>
      <c r="M3238">
        <f t="shared" si="450"/>
        <v>2191.44</v>
      </c>
      <c r="N3238">
        <f t="shared" si="451"/>
        <v>1644.4</v>
      </c>
      <c r="O3238">
        <f t="shared" si="452"/>
        <v>547.04</v>
      </c>
      <c r="P3238" s="8">
        <f t="shared" si="453"/>
        <v>0.24962581681451462</v>
      </c>
      <c r="Q3238">
        <f t="shared" si="454"/>
        <v>219.14400000000001</v>
      </c>
      <c r="R3238">
        <f t="shared" si="455"/>
        <v>1972.296</v>
      </c>
      <c r="S3238">
        <f t="shared" si="456"/>
        <v>327.89599999999996</v>
      </c>
      <c r="T3238" t="str">
        <f>_xlfn.XLOOKUP(C3238,Customers!A:A,Customers!D:D)</f>
        <v>F</v>
      </c>
      <c r="U3238" s="13">
        <f>_xlfn.XLOOKUP(C3238,Customers!A:A,Customers!E:E)</f>
        <v>23730</v>
      </c>
      <c r="V3238" t="str">
        <f>_xlfn.XLOOKUP(C3238,Customers!A:A,Customers!F:F)</f>
        <v>East Mary</v>
      </c>
      <c r="W3238" s="13">
        <f>_xlfn.XLOOKUP(C3238,Customers!A:A,Customers!G:G)</f>
        <v>45670</v>
      </c>
      <c r="X3238">
        <f t="shared" ca="1" si="457"/>
        <v>61</v>
      </c>
      <c r="Y3238" t="str">
        <f t="shared" ca="1" si="458"/>
        <v>50+</v>
      </c>
    </row>
    <row r="3239" spans="1:25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  <c r="I3239">
        <f>_xlfn.XLOOKUP(D3239,Products!A:A,Products!E:E)</f>
        <v>1193.0899999999999</v>
      </c>
      <c r="J3239">
        <f>_xlfn.XLOOKUP(D3239,Products!A:A,Products!F:F)</f>
        <v>818.24</v>
      </c>
      <c r="K3239" t="str">
        <f>_xlfn.XLOOKUP(D3239,Products!A:A,Products!C:C)</f>
        <v>Electronics</v>
      </c>
      <c r="L3239" t="str">
        <f>_xlfn.XLOOKUP(D3239,Products!A:A,Products!D:D)</f>
        <v>Camera</v>
      </c>
      <c r="M3239">
        <f t="shared" si="450"/>
        <v>4772.3599999999997</v>
      </c>
      <c r="N3239">
        <f t="shared" si="451"/>
        <v>3272.96</v>
      </c>
      <c r="O3239">
        <f t="shared" si="452"/>
        <v>1499.3999999999996</v>
      </c>
      <c r="P3239" s="8">
        <f t="shared" si="453"/>
        <v>0.31418417722049463</v>
      </c>
      <c r="Q3239">
        <f t="shared" si="454"/>
        <v>238.61799999999999</v>
      </c>
      <c r="R3239">
        <f t="shared" si="455"/>
        <v>4533.7419999999993</v>
      </c>
      <c r="S3239">
        <f t="shared" si="456"/>
        <v>1260.7819999999992</v>
      </c>
      <c r="T3239" t="str">
        <f>_xlfn.XLOOKUP(C3239,Customers!A:A,Customers!D:D)</f>
        <v>F</v>
      </c>
      <c r="U3239" s="13">
        <f>_xlfn.XLOOKUP(C3239,Customers!A:A,Customers!E:E)</f>
        <v>34980</v>
      </c>
      <c r="V3239" t="str">
        <f>_xlfn.XLOOKUP(C3239,Customers!A:A,Customers!F:F)</f>
        <v>Lake Dale</v>
      </c>
      <c r="W3239" s="13">
        <f>_xlfn.XLOOKUP(C3239,Customers!A:A,Customers!G:G)</f>
        <v>45124</v>
      </c>
      <c r="X3239">
        <f t="shared" ca="1" si="457"/>
        <v>30</v>
      </c>
      <c r="Y3239" t="str">
        <f t="shared" ca="1" si="458"/>
        <v>26-35</v>
      </c>
    </row>
    <row r="3240" spans="1:25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  <c r="I3240">
        <f>_xlfn.XLOOKUP(D3240,Products!A:A,Products!E:E)</f>
        <v>270.45</v>
      </c>
      <c r="J3240">
        <f>_xlfn.XLOOKUP(D3240,Products!A:A,Products!F:F)</f>
        <v>187.6</v>
      </c>
      <c r="K3240" t="str">
        <f>_xlfn.XLOOKUP(D3240,Products!A:A,Products!C:C)</f>
        <v>Fashion</v>
      </c>
      <c r="L3240" t="str">
        <f>_xlfn.XLOOKUP(D3240,Products!A:A,Products!D:D)</f>
        <v>Bags</v>
      </c>
      <c r="M3240">
        <f t="shared" si="450"/>
        <v>811.34999999999991</v>
      </c>
      <c r="N3240">
        <f t="shared" si="451"/>
        <v>562.79999999999995</v>
      </c>
      <c r="O3240">
        <f t="shared" si="452"/>
        <v>248.54999999999995</v>
      </c>
      <c r="P3240" s="8">
        <f t="shared" si="453"/>
        <v>0.30634128304677388</v>
      </c>
      <c r="Q3240">
        <f t="shared" si="454"/>
        <v>81.134999999999991</v>
      </c>
      <c r="R3240">
        <f t="shared" si="455"/>
        <v>730.21499999999992</v>
      </c>
      <c r="S3240">
        <f t="shared" si="456"/>
        <v>167.41499999999996</v>
      </c>
      <c r="T3240" t="str">
        <f>_xlfn.XLOOKUP(C3240,Customers!A:A,Customers!D:D)</f>
        <v>M</v>
      </c>
      <c r="U3240" s="13">
        <f>_xlfn.XLOOKUP(C3240,Customers!A:A,Customers!E:E)</f>
        <v>28594</v>
      </c>
      <c r="V3240" t="str">
        <f>_xlfn.XLOOKUP(C3240,Customers!A:A,Customers!F:F)</f>
        <v>Baldwinstad</v>
      </c>
      <c r="W3240" s="13">
        <f>_xlfn.XLOOKUP(C3240,Customers!A:A,Customers!G:G)</f>
        <v>44617</v>
      </c>
      <c r="X3240">
        <f t="shared" ca="1" si="457"/>
        <v>48</v>
      </c>
      <c r="Y3240" t="str">
        <f t="shared" ca="1" si="458"/>
        <v>36-50</v>
      </c>
    </row>
    <row r="3241" spans="1:25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  <c r="I3241">
        <f>_xlfn.XLOOKUP(D3241,Products!A:A,Products!E:E)</f>
        <v>323.92</v>
      </c>
      <c r="J3241">
        <f>_xlfn.XLOOKUP(D3241,Products!A:A,Products!F:F)</f>
        <v>242.98</v>
      </c>
      <c r="K3241" t="str">
        <f>_xlfn.XLOOKUP(D3241,Products!A:A,Products!C:C)</f>
        <v>Fashion</v>
      </c>
      <c r="L3241" t="str">
        <f>_xlfn.XLOOKUP(D3241,Products!A:A,Products!D:D)</f>
        <v>Accessories</v>
      </c>
      <c r="M3241">
        <f t="shared" si="450"/>
        <v>323.92</v>
      </c>
      <c r="N3241">
        <f t="shared" si="451"/>
        <v>242.98</v>
      </c>
      <c r="O3241">
        <f t="shared" si="452"/>
        <v>80.940000000000026</v>
      </c>
      <c r="P3241" s="8">
        <f t="shared" si="453"/>
        <v>0.24987651271918998</v>
      </c>
      <c r="Q3241">
        <f t="shared" si="454"/>
        <v>0</v>
      </c>
      <c r="R3241">
        <f t="shared" si="455"/>
        <v>323.92</v>
      </c>
      <c r="S3241">
        <f t="shared" si="456"/>
        <v>80.940000000000026</v>
      </c>
      <c r="T3241" t="str">
        <f>_xlfn.XLOOKUP(C3241,Customers!A:A,Customers!D:D)</f>
        <v>F</v>
      </c>
      <c r="U3241" s="13">
        <f>_xlfn.XLOOKUP(C3241,Customers!A:A,Customers!E:E)</f>
        <v>30128</v>
      </c>
      <c r="V3241" t="str">
        <f>_xlfn.XLOOKUP(C3241,Customers!A:A,Customers!F:F)</f>
        <v>Travisstad</v>
      </c>
      <c r="W3241" s="13">
        <f>_xlfn.XLOOKUP(C3241,Customers!A:A,Customers!G:G)</f>
        <v>45401</v>
      </c>
      <c r="X3241">
        <f t="shared" ca="1" si="457"/>
        <v>43</v>
      </c>
      <c r="Y3241" t="str">
        <f t="shared" ca="1" si="458"/>
        <v>36-50</v>
      </c>
    </row>
    <row r="3242" spans="1:25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  <c r="I3242">
        <f>_xlfn.XLOOKUP(D3242,Products!A:A,Products!E:E)</f>
        <v>1165.3699999999999</v>
      </c>
      <c r="J3242">
        <f>_xlfn.XLOOKUP(D3242,Products!A:A,Products!F:F)</f>
        <v>926.55</v>
      </c>
      <c r="K3242" t="str">
        <f>_xlfn.XLOOKUP(D3242,Products!A:A,Products!C:C)</f>
        <v>Fashion</v>
      </c>
      <c r="L3242" t="str">
        <f>_xlfn.XLOOKUP(D3242,Products!A:A,Products!D:D)</f>
        <v>Clothing</v>
      </c>
      <c r="M3242">
        <f t="shared" si="450"/>
        <v>2330.7399999999998</v>
      </c>
      <c r="N3242">
        <f t="shared" si="451"/>
        <v>1853.1</v>
      </c>
      <c r="O3242">
        <f t="shared" si="452"/>
        <v>477.63999999999987</v>
      </c>
      <c r="P3242" s="8">
        <f t="shared" si="453"/>
        <v>0.20493062289230027</v>
      </c>
      <c r="Q3242">
        <f t="shared" si="454"/>
        <v>0</v>
      </c>
      <c r="R3242">
        <f t="shared" si="455"/>
        <v>2330.7399999999998</v>
      </c>
      <c r="S3242">
        <f t="shared" si="456"/>
        <v>477.63999999999987</v>
      </c>
      <c r="T3242" t="str">
        <f>_xlfn.XLOOKUP(C3242,Customers!A:A,Customers!D:D)</f>
        <v>F</v>
      </c>
      <c r="U3242" s="13">
        <f>_xlfn.XLOOKUP(C3242,Customers!A:A,Customers!E:E)</f>
        <v>30021</v>
      </c>
      <c r="V3242" t="str">
        <f>_xlfn.XLOOKUP(C3242,Customers!A:A,Customers!F:F)</f>
        <v>Peterside</v>
      </c>
      <c r="W3242" s="13">
        <f>_xlfn.XLOOKUP(C3242,Customers!A:A,Customers!G:G)</f>
        <v>45560</v>
      </c>
      <c r="X3242">
        <f t="shared" ca="1" si="457"/>
        <v>44</v>
      </c>
      <c r="Y3242" t="str">
        <f t="shared" ca="1" si="458"/>
        <v>36-50</v>
      </c>
    </row>
    <row r="3243" spans="1:25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  <c r="I3243">
        <f>_xlfn.XLOOKUP(D3243,Products!A:A,Products!E:E)</f>
        <v>248.57</v>
      </c>
      <c r="J3243">
        <f>_xlfn.XLOOKUP(D3243,Products!A:A,Products!F:F)</f>
        <v>190.67</v>
      </c>
      <c r="K3243" t="str">
        <f>_xlfn.XLOOKUP(D3243,Products!A:A,Products!C:C)</f>
        <v>Electronics</v>
      </c>
      <c r="L3243" t="str">
        <f>_xlfn.XLOOKUP(D3243,Products!A:A,Products!D:D)</f>
        <v>Headphones</v>
      </c>
      <c r="M3243">
        <f t="shared" si="450"/>
        <v>1242.8499999999999</v>
      </c>
      <c r="N3243">
        <f t="shared" si="451"/>
        <v>953.34999999999991</v>
      </c>
      <c r="O3243">
        <f t="shared" si="452"/>
        <v>289.5</v>
      </c>
      <c r="P3243" s="8">
        <f t="shared" si="453"/>
        <v>0.2329323731745585</v>
      </c>
      <c r="Q3243">
        <f t="shared" si="454"/>
        <v>186.42749999999998</v>
      </c>
      <c r="R3243">
        <f t="shared" si="455"/>
        <v>1056.4224999999999</v>
      </c>
      <c r="S3243">
        <f t="shared" si="456"/>
        <v>103.07249999999999</v>
      </c>
      <c r="T3243" t="str">
        <f>_xlfn.XLOOKUP(C3243,Customers!A:A,Customers!D:D)</f>
        <v>F</v>
      </c>
      <c r="U3243" s="13">
        <f>_xlfn.XLOOKUP(C3243,Customers!A:A,Customers!E:E)</f>
        <v>27567</v>
      </c>
      <c r="V3243" t="str">
        <f>_xlfn.XLOOKUP(C3243,Customers!A:A,Customers!F:F)</f>
        <v>Berrymouth</v>
      </c>
      <c r="W3243" s="13">
        <f>_xlfn.XLOOKUP(C3243,Customers!A:A,Customers!G:G)</f>
        <v>45840</v>
      </c>
      <c r="X3243">
        <f t="shared" ca="1" si="457"/>
        <v>51</v>
      </c>
      <c r="Y3243" t="str">
        <f t="shared" ca="1" si="458"/>
        <v>50+</v>
      </c>
    </row>
    <row r="3244" spans="1:25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  <c r="I3244">
        <f>_xlfn.XLOOKUP(D3244,Products!A:A,Products!E:E)</f>
        <v>1044.6400000000001</v>
      </c>
      <c r="J3244">
        <f>_xlfn.XLOOKUP(D3244,Products!A:A,Products!F:F)</f>
        <v>775.07</v>
      </c>
      <c r="K3244" t="str">
        <f>_xlfn.XLOOKUP(D3244,Products!A:A,Products!C:C)</f>
        <v>Fashion</v>
      </c>
      <c r="L3244" t="str">
        <f>_xlfn.XLOOKUP(D3244,Products!A:A,Products!D:D)</f>
        <v>Footwear</v>
      </c>
      <c r="M3244">
        <f t="shared" si="450"/>
        <v>3133.92</v>
      </c>
      <c r="N3244">
        <f t="shared" si="451"/>
        <v>2325.21</v>
      </c>
      <c r="O3244">
        <f t="shared" si="452"/>
        <v>808.71</v>
      </c>
      <c r="P3244" s="8">
        <f t="shared" si="453"/>
        <v>0.25805062030938891</v>
      </c>
      <c r="Q3244">
        <f t="shared" si="454"/>
        <v>0</v>
      </c>
      <c r="R3244">
        <f t="shared" si="455"/>
        <v>3133.92</v>
      </c>
      <c r="S3244">
        <f t="shared" si="456"/>
        <v>808.71</v>
      </c>
      <c r="T3244" t="str">
        <f>_xlfn.XLOOKUP(C3244,Customers!A:A,Customers!D:D)</f>
        <v>F</v>
      </c>
      <c r="U3244" s="13">
        <f>_xlfn.XLOOKUP(C3244,Customers!A:A,Customers!E:E)</f>
        <v>22804</v>
      </c>
      <c r="V3244" t="str">
        <f>_xlfn.XLOOKUP(C3244,Customers!A:A,Customers!F:F)</f>
        <v>North Michelle</v>
      </c>
      <c r="W3244" s="13">
        <f>_xlfn.XLOOKUP(C3244,Customers!A:A,Customers!G:G)</f>
        <v>44237</v>
      </c>
      <c r="X3244">
        <f t="shared" ca="1" si="457"/>
        <v>64</v>
      </c>
      <c r="Y3244" t="str">
        <f t="shared" ca="1" si="458"/>
        <v>50+</v>
      </c>
    </row>
    <row r="3245" spans="1:25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  <c r="I3245">
        <f>_xlfn.XLOOKUP(D3245,Products!A:A,Products!E:E)</f>
        <v>1853.77</v>
      </c>
      <c r="J3245">
        <f>_xlfn.XLOOKUP(D3245,Products!A:A,Products!F:F)</f>
        <v>1363.52</v>
      </c>
      <c r="K3245" t="str">
        <f>_xlfn.XLOOKUP(D3245,Products!A:A,Products!C:C)</f>
        <v>Fashion</v>
      </c>
      <c r="L3245" t="str">
        <f>_xlfn.XLOOKUP(D3245,Products!A:A,Products!D:D)</f>
        <v>Accessories</v>
      </c>
      <c r="M3245">
        <f t="shared" si="450"/>
        <v>3707.54</v>
      </c>
      <c r="N3245">
        <f t="shared" si="451"/>
        <v>2727.04</v>
      </c>
      <c r="O3245">
        <f t="shared" si="452"/>
        <v>980.5</v>
      </c>
      <c r="P3245" s="8">
        <f t="shared" si="453"/>
        <v>0.26446107122242779</v>
      </c>
      <c r="Q3245">
        <f t="shared" si="454"/>
        <v>556.13099999999997</v>
      </c>
      <c r="R3245">
        <f t="shared" si="455"/>
        <v>3151.4090000000001</v>
      </c>
      <c r="S3245">
        <f t="shared" si="456"/>
        <v>424.36900000000014</v>
      </c>
      <c r="T3245" t="str">
        <f>_xlfn.XLOOKUP(C3245,Customers!A:A,Customers!D:D)</f>
        <v>F</v>
      </c>
      <c r="U3245" s="13">
        <f>_xlfn.XLOOKUP(C3245,Customers!A:A,Customers!E:E)</f>
        <v>22610</v>
      </c>
      <c r="V3245" t="str">
        <f>_xlfn.XLOOKUP(C3245,Customers!A:A,Customers!F:F)</f>
        <v>North April</v>
      </c>
      <c r="W3245" s="13">
        <f>_xlfn.XLOOKUP(C3245,Customers!A:A,Customers!G:G)</f>
        <v>45036</v>
      </c>
      <c r="X3245">
        <f t="shared" ca="1" si="457"/>
        <v>64</v>
      </c>
      <c r="Y3245" t="str">
        <f t="shared" ca="1" si="458"/>
        <v>50+</v>
      </c>
    </row>
    <row r="3246" spans="1:25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  <c r="I3246">
        <f>_xlfn.XLOOKUP(D3246,Products!A:A,Products!E:E)</f>
        <v>1798.97</v>
      </c>
      <c r="J3246">
        <f>_xlfn.XLOOKUP(D3246,Products!A:A,Products!F:F)</f>
        <v>1329.15</v>
      </c>
      <c r="K3246" t="str">
        <f>_xlfn.XLOOKUP(D3246,Products!A:A,Products!C:C)</f>
        <v>Fashion</v>
      </c>
      <c r="L3246" t="str">
        <f>_xlfn.XLOOKUP(D3246,Products!A:A,Products!D:D)</f>
        <v>Accessories</v>
      </c>
      <c r="M3246">
        <f t="shared" si="450"/>
        <v>1798.97</v>
      </c>
      <c r="N3246">
        <f t="shared" si="451"/>
        <v>1329.15</v>
      </c>
      <c r="O3246">
        <f t="shared" si="452"/>
        <v>469.81999999999994</v>
      </c>
      <c r="P3246" s="8">
        <f t="shared" si="453"/>
        <v>0.26116055298309582</v>
      </c>
      <c r="Q3246">
        <f t="shared" si="454"/>
        <v>0</v>
      </c>
      <c r="R3246">
        <f t="shared" si="455"/>
        <v>1798.97</v>
      </c>
      <c r="S3246">
        <f t="shared" si="456"/>
        <v>469.81999999999994</v>
      </c>
      <c r="T3246" t="str">
        <f>_xlfn.XLOOKUP(C3246,Customers!A:A,Customers!D:D)</f>
        <v>F</v>
      </c>
      <c r="U3246" s="13">
        <f>_xlfn.XLOOKUP(C3246,Customers!A:A,Customers!E:E)</f>
        <v>26827</v>
      </c>
      <c r="V3246" t="str">
        <f>_xlfn.XLOOKUP(C3246,Customers!A:A,Customers!F:F)</f>
        <v>Port Gail</v>
      </c>
      <c r="W3246" s="13">
        <f>_xlfn.XLOOKUP(C3246,Customers!A:A,Customers!G:G)</f>
        <v>45532</v>
      </c>
      <c r="X3246">
        <f t="shared" ca="1" si="457"/>
        <v>53</v>
      </c>
      <c r="Y3246" t="str">
        <f t="shared" ca="1" si="458"/>
        <v>50+</v>
      </c>
    </row>
    <row r="3247" spans="1:25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  <c r="I3247">
        <f>_xlfn.XLOOKUP(D3247,Products!A:A,Products!E:E)</f>
        <v>1562.43</v>
      </c>
      <c r="J3247">
        <f>_xlfn.XLOOKUP(D3247,Products!A:A,Products!F:F)</f>
        <v>1195.6300000000001</v>
      </c>
      <c r="K3247" t="str">
        <f>_xlfn.XLOOKUP(D3247,Products!A:A,Products!C:C)</f>
        <v>Electronics</v>
      </c>
      <c r="L3247" t="str">
        <f>_xlfn.XLOOKUP(D3247,Products!A:A,Products!D:D)</f>
        <v>Laptop</v>
      </c>
      <c r="M3247">
        <f t="shared" si="450"/>
        <v>4687.29</v>
      </c>
      <c r="N3247">
        <f t="shared" si="451"/>
        <v>3586.8900000000003</v>
      </c>
      <c r="O3247">
        <f t="shared" si="452"/>
        <v>1100.3999999999996</v>
      </c>
      <c r="P3247" s="8">
        <f t="shared" si="453"/>
        <v>0.23476251736077769</v>
      </c>
      <c r="Q3247">
        <f t="shared" si="454"/>
        <v>234.36450000000002</v>
      </c>
      <c r="R3247">
        <f t="shared" si="455"/>
        <v>4452.9255000000003</v>
      </c>
      <c r="S3247">
        <f t="shared" si="456"/>
        <v>866.03549999999996</v>
      </c>
      <c r="T3247" t="str">
        <f>_xlfn.XLOOKUP(C3247,Customers!A:A,Customers!D:D)</f>
        <v>F</v>
      </c>
      <c r="U3247" s="13">
        <f>_xlfn.XLOOKUP(C3247,Customers!A:A,Customers!E:E)</f>
        <v>36564</v>
      </c>
      <c r="V3247" t="str">
        <f>_xlfn.XLOOKUP(C3247,Customers!A:A,Customers!F:F)</f>
        <v>North Teresashire</v>
      </c>
      <c r="W3247" s="13">
        <f>_xlfn.XLOOKUP(C3247,Customers!A:A,Customers!G:G)</f>
        <v>44509</v>
      </c>
      <c r="X3247">
        <f t="shared" ca="1" si="457"/>
        <v>26</v>
      </c>
      <c r="Y3247" t="str">
        <f t="shared" ca="1" si="458"/>
        <v>26-35</v>
      </c>
    </row>
    <row r="3248" spans="1:25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  <c r="I3248">
        <f>_xlfn.XLOOKUP(D3248,Products!A:A,Products!E:E)</f>
        <v>29.24</v>
      </c>
      <c r="J3248">
        <f>_xlfn.XLOOKUP(D3248,Products!A:A,Products!F:F)</f>
        <v>15.28</v>
      </c>
      <c r="K3248" t="str">
        <f>_xlfn.XLOOKUP(D3248,Products!A:A,Products!C:C)</f>
        <v>Fashion</v>
      </c>
      <c r="L3248" t="str">
        <f>_xlfn.XLOOKUP(D3248,Products!A:A,Products!D:D)</f>
        <v>Watches</v>
      </c>
      <c r="M3248">
        <f t="shared" si="450"/>
        <v>29.24</v>
      </c>
      <c r="N3248">
        <f t="shared" si="451"/>
        <v>15.28</v>
      </c>
      <c r="O3248">
        <f t="shared" si="452"/>
        <v>13.959999999999999</v>
      </c>
      <c r="P3248" s="8">
        <f t="shared" si="453"/>
        <v>0.47742818057455538</v>
      </c>
      <c r="Q3248">
        <f t="shared" si="454"/>
        <v>2.9239999999999999</v>
      </c>
      <c r="R3248">
        <f t="shared" si="455"/>
        <v>26.315999999999999</v>
      </c>
      <c r="S3248">
        <f t="shared" si="456"/>
        <v>11.036</v>
      </c>
      <c r="T3248" t="str">
        <f>_xlfn.XLOOKUP(C3248,Customers!A:A,Customers!D:D)</f>
        <v>F</v>
      </c>
      <c r="U3248" s="13">
        <f>_xlfn.XLOOKUP(C3248,Customers!A:A,Customers!E:E)</f>
        <v>32818</v>
      </c>
      <c r="V3248" t="str">
        <f>_xlfn.XLOOKUP(C3248,Customers!A:A,Customers!F:F)</f>
        <v>Cliffordbury</v>
      </c>
      <c r="W3248" s="13">
        <f>_xlfn.XLOOKUP(C3248,Customers!A:A,Customers!G:G)</f>
        <v>44718</v>
      </c>
      <c r="X3248">
        <f t="shared" ca="1" si="457"/>
        <v>36</v>
      </c>
      <c r="Y3248" t="str">
        <f t="shared" ca="1" si="458"/>
        <v>36-50</v>
      </c>
    </row>
    <row r="3249" spans="1:25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  <c r="I3249">
        <f>_xlfn.XLOOKUP(D3249,Products!A:A,Products!E:E)</f>
        <v>366.93</v>
      </c>
      <c r="J3249">
        <f>_xlfn.XLOOKUP(D3249,Products!A:A,Products!F:F)</f>
        <v>285.23</v>
      </c>
      <c r="K3249" t="str">
        <f>_xlfn.XLOOKUP(D3249,Products!A:A,Products!C:C)</f>
        <v>Fashion</v>
      </c>
      <c r="L3249" t="str">
        <f>_xlfn.XLOOKUP(D3249,Products!A:A,Products!D:D)</f>
        <v>Footwear</v>
      </c>
      <c r="M3249">
        <f t="shared" si="450"/>
        <v>366.93</v>
      </c>
      <c r="N3249">
        <f t="shared" si="451"/>
        <v>285.23</v>
      </c>
      <c r="O3249">
        <f t="shared" si="452"/>
        <v>81.699999999999989</v>
      </c>
      <c r="P3249" s="8">
        <f t="shared" si="453"/>
        <v>0.22265827269506441</v>
      </c>
      <c r="Q3249">
        <f t="shared" si="454"/>
        <v>55.039499999999997</v>
      </c>
      <c r="R3249">
        <f t="shared" si="455"/>
        <v>311.89050000000003</v>
      </c>
      <c r="S3249">
        <f t="shared" si="456"/>
        <v>26.660500000000013</v>
      </c>
      <c r="T3249" t="str">
        <f>_xlfn.XLOOKUP(C3249,Customers!A:A,Customers!D:D)</f>
        <v>M</v>
      </c>
      <c r="U3249" s="13">
        <f>_xlfn.XLOOKUP(C3249,Customers!A:A,Customers!E:E)</f>
        <v>36771</v>
      </c>
      <c r="V3249" t="str">
        <f>_xlfn.XLOOKUP(C3249,Customers!A:A,Customers!F:F)</f>
        <v>Craigshire</v>
      </c>
      <c r="W3249" s="13">
        <f>_xlfn.XLOOKUP(C3249,Customers!A:A,Customers!G:G)</f>
        <v>44778</v>
      </c>
      <c r="X3249">
        <f t="shared" ca="1" si="457"/>
        <v>25</v>
      </c>
      <c r="Y3249" t="str">
        <f t="shared" ca="1" si="458"/>
        <v>18-25</v>
      </c>
    </row>
    <row r="3250" spans="1:25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  <c r="I3250">
        <f>_xlfn.XLOOKUP(D3250,Products!A:A,Products!E:E)</f>
        <v>1286.55</v>
      </c>
      <c r="J3250">
        <f>_xlfn.XLOOKUP(D3250,Products!A:A,Products!F:F)</f>
        <v>797.54</v>
      </c>
      <c r="K3250" t="str">
        <f>_xlfn.XLOOKUP(D3250,Products!A:A,Products!C:C)</f>
        <v>Fashion</v>
      </c>
      <c r="L3250" t="str">
        <f>_xlfn.XLOOKUP(D3250,Products!A:A,Products!D:D)</f>
        <v>Accessories</v>
      </c>
      <c r="M3250">
        <f t="shared" si="450"/>
        <v>6432.75</v>
      </c>
      <c r="N3250">
        <f t="shared" si="451"/>
        <v>3987.7</v>
      </c>
      <c r="O3250">
        <f t="shared" si="452"/>
        <v>2445.0500000000002</v>
      </c>
      <c r="P3250" s="8">
        <f t="shared" si="453"/>
        <v>0.38009404997862506</v>
      </c>
      <c r="Q3250">
        <f t="shared" si="454"/>
        <v>964.91249999999991</v>
      </c>
      <c r="R3250">
        <f t="shared" si="455"/>
        <v>5467.8374999999996</v>
      </c>
      <c r="S3250">
        <f t="shared" si="456"/>
        <v>1480.1374999999998</v>
      </c>
      <c r="T3250" t="str">
        <f>_xlfn.XLOOKUP(C3250,Customers!A:A,Customers!D:D)</f>
        <v>M</v>
      </c>
      <c r="U3250" s="13">
        <f>_xlfn.XLOOKUP(C3250,Customers!A:A,Customers!E:E)</f>
        <v>32400</v>
      </c>
      <c r="V3250" t="str">
        <f>_xlfn.XLOOKUP(C3250,Customers!A:A,Customers!F:F)</f>
        <v>North Jonathonhaven</v>
      </c>
      <c r="W3250" s="13">
        <f>_xlfn.XLOOKUP(C3250,Customers!A:A,Customers!G:G)</f>
        <v>45213</v>
      </c>
      <c r="X3250">
        <f t="shared" ca="1" si="457"/>
        <v>37</v>
      </c>
      <c r="Y3250" t="str">
        <f t="shared" ca="1" si="458"/>
        <v>36-50</v>
      </c>
    </row>
    <row r="3251" spans="1:25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  <c r="I3251">
        <f>_xlfn.XLOOKUP(D3251,Products!A:A,Products!E:E)</f>
        <v>1095.72</v>
      </c>
      <c r="J3251">
        <f>_xlfn.XLOOKUP(D3251,Products!A:A,Products!F:F)</f>
        <v>822.2</v>
      </c>
      <c r="K3251" t="str">
        <f>_xlfn.XLOOKUP(D3251,Products!A:A,Products!C:C)</f>
        <v>Groceries</v>
      </c>
      <c r="L3251" t="str">
        <f>_xlfn.XLOOKUP(D3251,Products!A:A,Products!D:D)</f>
        <v>Snacks</v>
      </c>
      <c r="M3251">
        <f t="shared" si="450"/>
        <v>4382.88</v>
      </c>
      <c r="N3251">
        <f t="shared" si="451"/>
        <v>3288.8</v>
      </c>
      <c r="O3251">
        <f t="shared" si="452"/>
        <v>1094.08</v>
      </c>
      <c r="P3251" s="8">
        <f t="shared" si="453"/>
        <v>0.24962581681451462</v>
      </c>
      <c r="Q3251">
        <f t="shared" si="454"/>
        <v>657.43200000000002</v>
      </c>
      <c r="R3251">
        <f t="shared" si="455"/>
        <v>3725.4480000000003</v>
      </c>
      <c r="S3251">
        <f t="shared" si="456"/>
        <v>436.64800000000014</v>
      </c>
      <c r="T3251" t="str">
        <f>_xlfn.XLOOKUP(C3251,Customers!A:A,Customers!D:D)</f>
        <v>F</v>
      </c>
      <c r="U3251" s="13">
        <f>_xlfn.XLOOKUP(C3251,Customers!A:A,Customers!E:E)</f>
        <v>21380</v>
      </c>
      <c r="V3251" t="str">
        <f>_xlfn.XLOOKUP(C3251,Customers!A:A,Customers!F:F)</f>
        <v>Kristinemouth</v>
      </c>
      <c r="W3251" s="13">
        <f>_xlfn.XLOOKUP(C3251,Customers!A:A,Customers!G:G)</f>
        <v>44723</v>
      </c>
      <c r="X3251">
        <f t="shared" ca="1" si="457"/>
        <v>67</v>
      </c>
      <c r="Y3251" t="str">
        <f t="shared" ca="1" si="458"/>
        <v>50+</v>
      </c>
    </row>
    <row r="3252" spans="1:25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  <c r="I3252">
        <f>_xlfn.XLOOKUP(D3252,Products!A:A,Products!E:E)</f>
        <v>564.41999999999996</v>
      </c>
      <c r="J3252">
        <f>_xlfn.XLOOKUP(D3252,Products!A:A,Products!F:F)</f>
        <v>293.95999999999998</v>
      </c>
      <c r="K3252" t="str">
        <f>_xlfn.XLOOKUP(D3252,Products!A:A,Products!C:C)</f>
        <v>Fashion</v>
      </c>
      <c r="L3252" t="str">
        <f>_xlfn.XLOOKUP(D3252,Products!A:A,Products!D:D)</f>
        <v>Accessories</v>
      </c>
      <c r="M3252">
        <f t="shared" si="450"/>
        <v>1128.8399999999999</v>
      </c>
      <c r="N3252">
        <f t="shared" si="451"/>
        <v>587.91999999999996</v>
      </c>
      <c r="O3252">
        <f t="shared" si="452"/>
        <v>540.91999999999996</v>
      </c>
      <c r="P3252" s="8">
        <f t="shared" si="453"/>
        <v>0.47918216930654478</v>
      </c>
      <c r="Q3252">
        <f t="shared" si="454"/>
        <v>0</v>
      </c>
      <c r="R3252">
        <f t="shared" si="455"/>
        <v>1128.8399999999999</v>
      </c>
      <c r="S3252">
        <f t="shared" si="456"/>
        <v>540.91999999999996</v>
      </c>
      <c r="T3252" t="str">
        <f>_xlfn.XLOOKUP(C3252,Customers!A:A,Customers!D:D)</f>
        <v>F</v>
      </c>
      <c r="U3252" s="13">
        <f>_xlfn.XLOOKUP(C3252,Customers!A:A,Customers!E:E)</f>
        <v>29674</v>
      </c>
      <c r="V3252" t="str">
        <f>_xlfn.XLOOKUP(C3252,Customers!A:A,Customers!F:F)</f>
        <v>West Josephport</v>
      </c>
      <c r="W3252" s="13">
        <f>_xlfn.XLOOKUP(C3252,Customers!A:A,Customers!G:G)</f>
        <v>44600</v>
      </c>
      <c r="X3252">
        <f t="shared" ca="1" si="457"/>
        <v>45</v>
      </c>
      <c r="Y3252" t="str">
        <f t="shared" ca="1" si="458"/>
        <v>36-50</v>
      </c>
    </row>
    <row r="3253" spans="1:25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  <c r="I3253">
        <f>_xlfn.XLOOKUP(D3253,Products!A:A,Products!E:E)</f>
        <v>304.70999999999998</v>
      </c>
      <c r="J3253">
        <f>_xlfn.XLOOKUP(D3253,Products!A:A,Products!F:F)</f>
        <v>164.01</v>
      </c>
      <c r="K3253" t="str">
        <f>_xlfn.XLOOKUP(D3253,Products!A:A,Products!C:C)</f>
        <v>Groceries</v>
      </c>
      <c r="L3253" t="str">
        <f>_xlfn.XLOOKUP(D3253,Products!A:A,Products!D:D)</f>
        <v>Vegetables</v>
      </c>
      <c r="M3253">
        <f t="shared" si="450"/>
        <v>304.70999999999998</v>
      </c>
      <c r="N3253">
        <f t="shared" si="451"/>
        <v>164.01</v>
      </c>
      <c r="O3253">
        <f t="shared" si="452"/>
        <v>140.69999999999999</v>
      </c>
      <c r="P3253" s="8">
        <f t="shared" si="453"/>
        <v>0.46175051688490698</v>
      </c>
      <c r="Q3253">
        <f t="shared" si="454"/>
        <v>30.471</v>
      </c>
      <c r="R3253">
        <f t="shared" si="455"/>
        <v>274.23899999999998</v>
      </c>
      <c r="S3253">
        <f t="shared" si="456"/>
        <v>110.22899999999998</v>
      </c>
      <c r="T3253" t="str">
        <f>_xlfn.XLOOKUP(C3253,Customers!A:A,Customers!D:D)</f>
        <v>M</v>
      </c>
      <c r="U3253" s="13">
        <f>_xlfn.XLOOKUP(C3253,Customers!A:A,Customers!E:E)</f>
        <v>20358</v>
      </c>
      <c r="V3253" t="str">
        <f>_xlfn.XLOOKUP(C3253,Customers!A:A,Customers!F:F)</f>
        <v>Zacharyberg</v>
      </c>
      <c r="W3253" s="13">
        <f>_xlfn.XLOOKUP(C3253,Customers!A:A,Customers!G:G)</f>
        <v>45869</v>
      </c>
      <c r="X3253">
        <f t="shared" ca="1" si="457"/>
        <v>70</v>
      </c>
      <c r="Y3253" t="str">
        <f t="shared" ca="1" si="458"/>
        <v>50+</v>
      </c>
    </row>
    <row r="3254" spans="1:25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  <c r="I3254">
        <f>_xlfn.XLOOKUP(D3254,Products!A:A,Products!E:E)</f>
        <v>366.93</v>
      </c>
      <c r="J3254">
        <f>_xlfn.XLOOKUP(D3254,Products!A:A,Products!F:F)</f>
        <v>285.23</v>
      </c>
      <c r="K3254" t="str">
        <f>_xlfn.XLOOKUP(D3254,Products!A:A,Products!C:C)</f>
        <v>Fashion</v>
      </c>
      <c r="L3254" t="str">
        <f>_xlfn.XLOOKUP(D3254,Products!A:A,Products!D:D)</f>
        <v>Footwear</v>
      </c>
      <c r="M3254">
        <f t="shared" si="450"/>
        <v>1100.79</v>
      </c>
      <c r="N3254">
        <f t="shared" si="451"/>
        <v>855.69</v>
      </c>
      <c r="O3254">
        <f t="shared" si="452"/>
        <v>245.09999999999991</v>
      </c>
      <c r="P3254" s="8">
        <f t="shared" si="453"/>
        <v>0.22265827269506439</v>
      </c>
      <c r="Q3254">
        <f t="shared" si="454"/>
        <v>165.11849999999998</v>
      </c>
      <c r="R3254">
        <f t="shared" si="455"/>
        <v>935.67149999999992</v>
      </c>
      <c r="S3254">
        <f t="shared" si="456"/>
        <v>79.981499999999869</v>
      </c>
      <c r="T3254" t="str">
        <f>_xlfn.XLOOKUP(C3254,Customers!A:A,Customers!D:D)</f>
        <v>M</v>
      </c>
      <c r="U3254" s="13">
        <f>_xlfn.XLOOKUP(C3254,Customers!A:A,Customers!E:E)</f>
        <v>34043</v>
      </c>
      <c r="V3254" t="str">
        <f>_xlfn.XLOOKUP(C3254,Customers!A:A,Customers!F:F)</f>
        <v>Robertsborough</v>
      </c>
      <c r="W3254" s="13">
        <f>_xlfn.XLOOKUP(C3254,Customers!A:A,Customers!G:G)</f>
        <v>45866</v>
      </c>
      <c r="X3254">
        <f t="shared" ca="1" si="457"/>
        <v>33</v>
      </c>
      <c r="Y3254" t="str">
        <f t="shared" ca="1" si="458"/>
        <v>26-35</v>
      </c>
    </row>
    <row r="3255" spans="1:25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  <c r="I3255">
        <f>_xlfn.XLOOKUP(D3255,Products!A:A,Products!E:E)</f>
        <v>248.57</v>
      </c>
      <c r="J3255">
        <f>_xlfn.XLOOKUP(D3255,Products!A:A,Products!F:F)</f>
        <v>190.67</v>
      </c>
      <c r="K3255" t="str">
        <f>_xlfn.XLOOKUP(D3255,Products!A:A,Products!C:C)</f>
        <v>Electronics</v>
      </c>
      <c r="L3255" t="str">
        <f>_xlfn.XLOOKUP(D3255,Products!A:A,Products!D:D)</f>
        <v>Headphones</v>
      </c>
      <c r="M3255">
        <f t="shared" si="450"/>
        <v>248.57</v>
      </c>
      <c r="N3255">
        <f t="shared" si="451"/>
        <v>190.67</v>
      </c>
      <c r="O3255">
        <f t="shared" si="452"/>
        <v>57.900000000000006</v>
      </c>
      <c r="P3255" s="8">
        <f t="shared" si="453"/>
        <v>0.2329323731745585</v>
      </c>
      <c r="Q3255">
        <f t="shared" si="454"/>
        <v>12.4285</v>
      </c>
      <c r="R3255">
        <f t="shared" si="455"/>
        <v>236.14150000000001</v>
      </c>
      <c r="S3255">
        <f t="shared" si="456"/>
        <v>45.47150000000002</v>
      </c>
      <c r="T3255" t="str">
        <f>_xlfn.XLOOKUP(C3255,Customers!A:A,Customers!D:D)</f>
        <v>F</v>
      </c>
      <c r="U3255" s="13">
        <f>_xlfn.XLOOKUP(C3255,Customers!A:A,Customers!E:E)</f>
        <v>32344</v>
      </c>
      <c r="V3255" t="str">
        <f>_xlfn.XLOOKUP(C3255,Customers!A:A,Customers!F:F)</f>
        <v>South Christinabury</v>
      </c>
      <c r="W3255" s="13">
        <f>_xlfn.XLOOKUP(C3255,Customers!A:A,Customers!G:G)</f>
        <v>44826</v>
      </c>
      <c r="X3255">
        <f t="shared" ca="1" si="457"/>
        <v>37</v>
      </c>
      <c r="Y3255" t="str">
        <f t="shared" ca="1" si="458"/>
        <v>36-50</v>
      </c>
    </row>
    <row r="3256" spans="1:25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  <c r="I3256">
        <f>_xlfn.XLOOKUP(D3256,Products!A:A,Products!E:E)</f>
        <v>1952.65</v>
      </c>
      <c r="J3256">
        <f>_xlfn.XLOOKUP(D3256,Products!A:A,Products!F:F)</f>
        <v>1451.27</v>
      </c>
      <c r="K3256" t="str">
        <f>_xlfn.XLOOKUP(D3256,Products!A:A,Products!C:C)</f>
        <v>Electronics</v>
      </c>
      <c r="L3256" t="str">
        <f>_xlfn.XLOOKUP(D3256,Products!A:A,Products!D:D)</f>
        <v>Television</v>
      </c>
      <c r="M3256">
        <f t="shared" si="450"/>
        <v>9763.25</v>
      </c>
      <c r="N3256">
        <f t="shared" si="451"/>
        <v>7256.35</v>
      </c>
      <c r="O3256">
        <f t="shared" si="452"/>
        <v>2506.8999999999996</v>
      </c>
      <c r="P3256" s="8">
        <f t="shared" si="453"/>
        <v>0.25676900622231325</v>
      </c>
      <c r="Q3256">
        <f t="shared" si="454"/>
        <v>0</v>
      </c>
      <c r="R3256">
        <f t="shared" si="455"/>
        <v>9763.25</v>
      </c>
      <c r="S3256">
        <f t="shared" si="456"/>
        <v>2506.8999999999996</v>
      </c>
      <c r="T3256" t="str">
        <f>_xlfn.XLOOKUP(C3256,Customers!A:A,Customers!D:D)</f>
        <v>F</v>
      </c>
      <c r="U3256" s="13">
        <f>_xlfn.XLOOKUP(C3256,Customers!A:A,Customers!E:E)</f>
        <v>32240</v>
      </c>
      <c r="V3256" t="str">
        <f>_xlfn.XLOOKUP(C3256,Customers!A:A,Customers!F:F)</f>
        <v>Port Alex</v>
      </c>
      <c r="W3256" s="13">
        <f>_xlfn.XLOOKUP(C3256,Customers!A:A,Customers!G:G)</f>
        <v>44962</v>
      </c>
      <c r="X3256">
        <f t="shared" ca="1" si="457"/>
        <v>38</v>
      </c>
      <c r="Y3256" t="str">
        <f t="shared" ca="1" si="458"/>
        <v>36-50</v>
      </c>
    </row>
    <row r="3257" spans="1:25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  <c r="I3257">
        <f>_xlfn.XLOOKUP(D3257,Products!A:A,Products!E:E)</f>
        <v>1562.43</v>
      </c>
      <c r="J3257">
        <f>_xlfn.XLOOKUP(D3257,Products!A:A,Products!F:F)</f>
        <v>1195.6300000000001</v>
      </c>
      <c r="K3257" t="str">
        <f>_xlfn.XLOOKUP(D3257,Products!A:A,Products!C:C)</f>
        <v>Electronics</v>
      </c>
      <c r="L3257" t="str">
        <f>_xlfn.XLOOKUP(D3257,Products!A:A,Products!D:D)</f>
        <v>Laptop</v>
      </c>
      <c r="M3257">
        <f t="shared" si="450"/>
        <v>7812.1500000000005</v>
      </c>
      <c r="N3257">
        <f t="shared" si="451"/>
        <v>5978.1500000000005</v>
      </c>
      <c r="O3257">
        <f t="shared" si="452"/>
        <v>1834</v>
      </c>
      <c r="P3257" s="8">
        <f t="shared" si="453"/>
        <v>0.23476251736077774</v>
      </c>
      <c r="Q3257">
        <f t="shared" si="454"/>
        <v>781.21500000000015</v>
      </c>
      <c r="R3257">
        <f t="shared" si="455"/>
        <v>7030.9350000000004</v>
      </c>
      <c r="S3257">
        <f t="shared" si="456"/>
        <v>1052.7849999999999</v>
      </c>
      <c r="T3257" t="str">
        <f>_xlfn.XLOOKUP(C3257,Customers!A:A,Customers!D:D)</f>
        <v>M</v>
      </c>
      <c r="U3257" s="13">
        <f>_xlfn.XLOOKUP(C3257,Customers!A:A,Customers!E:E)</f>
        <v>22556</v>
      </c>
      <c r="V3257" t="str">
        <f>_xlfn.XLOOKUP(C3257,Customers!A:A,Customers!F:F)</f>
        <v>Simonstad</v>
      </c>
      <c r="W3257" s="13">
        <f>_xlfn.XLOOKUP(C3257,Customers!A:A,Customers!G:G)</f>
        <v>45467</v>
      </c>
      <c r="X3257">
        <f t="shared" ca="1" si="457"/>
        <v>64</v>
      </c>
      <c r="Y3257" t="str">
        <f t="shared" ca="1" si="458"/>
        <v>50+</v>
      </c>
    </row>
    <row r="3258" spans="1:25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  <c r="I3258">
        <f>_xlfn.XLOOKUP(D3258,Products!A:A,Products!E:E)</f>
        <v>123.19</v>
      </c>
      <c r="J3258">
        <f>_xlfn.XLOOKUP(D3258,Products!A:A,Products!F:F)</f>
        <v>80.36</v>
      </c>
      <c r="K3258" t="str">
        <f>_xlfn.XLOOKUP(D3258,Products!A:A,Products!C:C)</f>
        <v>Groceries</v>
      </c>
      <c r="L3258" t="str">
        <f>_xlfn.XLOOKUP(D3258,Products!A:A,Products!D:D)</f>
        <v>Snacks</v>
      </c>
      <c r="M3258">
        <f t="shared" si="450"/>
        <v>369.57</v>
      </c>
      <c r="N3258">
        <f t="shared" si="451"/>
        <v>241.07999999999998</v>
      </c>
      <c r="O3258">
        <f t="shared" si="452"/>
        <v>128.49</v>
      </c>
      <c r="P3258" s="8">
        <f t="shared" si="453"/>
        <v>0.34767432421462785</v>
      </c>
      <c r="Q3258">
        <f t="shared" si="454"/>
        <v>18.4785</v>
      </c>
      <c r="R3258">
        <f t="shared" si="455"/>
        <v>351.0915</v>
      </c>
      <c r="S3258">
        <f t="shared" si="456"/>
        <v>110.01150000000001</v>
      </c>
      <c r="T3258" t="str">
        <f>_xlfn.XLOOKUP(C3258,Customers!A:A,Customers!D:D)</f>
        <v>M</v>
      </c>
      <c r="U3258" s="13">
        <f>_xlfn.XLOOKUP(C3258,Customers!A:A,Customers!E:E)</f>
        <v>33491</v>
      </c>
      <c r="V3258" t="str">
        <f>_xlfn.XLOOKUP(C3258,Customers!A:A,Customers!F:F)</f>
        <v>Port Jacob</v>
      </c>
      <c r="W3258" s="13">
        <f>_xlfn.XLOOKUP(C3258,Customers!A:A,Customers!G:G)</f>
        <v>44496</v>
      </c>
      <c r="X3258">
        <f t="shared" ca="1" si="457"/>
        <v>34</v>
      </c>
      <c r="Y3258" t="str">
        <f t="shared" ca="1" si="458"/>
        <v>26-35</v>
      </c>
    </row>
    <row r="3259" spans="1:25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  <c r="I3259">
        <f>_xlfn.XLOOKUP(D3259,Products!A:A,Products!E:E)</f>
        <v>323.92</v>
      </c>
      <c r="J3259">
        <f>_xlfn.XLOOKUP(D3259,Products!A:A,Products!F:F)</f>
        <v>242.98</v>
      </c>
      <c r="K3259" t="str">
        <f>_xlfn.XLOOKUP(D3259,Products!A:A,Products!C:C)</f>
        <v>Fashion</v>
      </c>
      <c r="L3259" t="str">
        <f>_xlfn.XLOOKUP(D3259,Products!A:A,Products!D:D)</f>
        <v>Accessories</v>
      </c>
      <c r="M3259">
        <f t="shared" si="450"/>
        <v>971.76</v>
      </c>
      <c r="N3259">
        <f t="shared" si="451"/>
        <v>728.93999999999994</v>
      </c>
      <c r="O3259">
        <f t="shared" si="452"/>
        <v>242.82000000000005</v>
      </c>
      <c r="P3259" s="8">
        <f t="shared" si="453"/>
        <v>0.24987651271918998</v>
      </c>
      <c r="Q3259">
        <f t="shared" si="454"/>
        <v>0</v>
      </c>
      <c r="R3259">
        <f t="shared" si="455"/>
        <v>971.76</v>
      </c>
      <c r="S3259">
        <f t="shared" si="456"/>
        <v>242.82000000000005</v>
      </c>
      <c r="T3259" t="str">
        <f>_xlfn.XLOOKUP(C3259,Customers!A:A,Customers!D:D)</f>
        <v>F</v>
      </c>
      <c r="U3259" s="13">
        <f>_xlfn.XLOOKUP(C3259,Customers!A:A,Customers!E:E)</f>
        <v>22552</v>
      </c>
      <c r="V3259" t="str">
        <f>_xlfn.XLOOKUP(C3259,Customers!A:A,Customers!F:F)</f>
        <v>Melissaberg</v>
      </c>
      <c r="W3259" s="13">
        <f>_xlfn.XLOOKUP(C3259,Customers!A:A,Customers!G:G)</f>
        <v>44326</v>
      </c>
      <c r="X3259">
        <f t="shared" ca="1" si="457"/>
        <v>64</v>
      </c>
      <c r="Y3259" t="str">
        <f t="shared" ca="1" si="458"/>
        <v>50+</v>
      </c>
    </row>
    <row r="3260" spans="1:25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  <c r="I3260">
        <f>_xlfn.XLOOKUP(D3260,Products!A:A,Products!E:E)</f>
        <v>1952.65</v>
      </c>
      <c r="J3260">
        <f>_xlfn.XLOOKUP(D3260,Products!A:A,Products!F:F)</f>
        <v>1451.27</v>
      </c>
      <c r="K3260" t="str">
        <f>_xlfn.XLOOKUP(D3260,Products!A:A,Products!C:C)</f>
        <v>Electronics</v>
      </c>
      <c r="L3260" t="str">
        <f>_xlfn.XLOOKUP(D3260,Products!A:A,Products!D:D)</f>
        <v>Television</v>
      </c>
      <c r="M3260">
        <f t="shared" si="450"/>
        <v>3905.3</v>
      </c>
      <c r="N3260">
        <f t="shared" si="451"/>
        <v>2902.54</v>
      </c>
      <c r="O3260">
        <f t="shared" si="452"/>
        <v>1002.7600000000002</v>
      </c>
      <c r="P3260" s="8">
        <f t="shared" si="453"/>
        <v>0.2567690062223133</v>
      </c>
      <c r="Q3260">
        <f t="shared" si="454"/>
        <v>390.53000000000003</v>
      </c>
      <c r="R3260">
        <f t="shared" si="455"/>
        <v>3514.77</v>
      </c>
      <c r="S3260">
        <f t="shared" si="456"/>
        <v>612.23</v>
      </c>
      <c r="T3260" t="str">
        <f>_xlfn.XLOOKUP(C3260,Customers!A:A,Customers!D:D)</f>
        <v>M</v>
      </c>
      <c r="U3260" s="13">
        <f>_xlfn.XLOOKUP(C3260,Customers!A:A,Customers!E:E)</f>
        <v>34315</v>
      </c>
      <c r="V3260" t="str">
        <f>_xlfn.XLOOKUP(C3260,Customers!A:A,Customers!F:F)</f>
        <v>Quinnville</v>
      </c>
      <c r="W3260" s="13">
        <f>_xlfn.XLOOKUP(C3260,Customers!A:A,Customers!G:G)</f>
        <v>44892</v>
      </c>
      <c r="X3260">
        <f t="shared" ca="1" si="457"/>
        <v>32</v>
      </c>
      <c r="Y3260" t="str">
        <f t="shared" ca="1" si="458"/>
        <v>26-35</v>
      </c>
    </row>
    <row r="3261" spans="1:25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  <c r="I3261">
        <f>_xlfn.XLOOKUP(D3261,Products!A:A,Products!E:E)</f>
        <v>1044.6400000000001</v>
      </c>
      <c r="J3261">
        <f>_xlfn.XLOOKUP(D3261,Products!A:A,Products!F:F)</f>
        <v>775.07</v>
      </c>
      <c r="K3261" t="str">
        <f>_xlfn.XLOOKUP(D3261,Products!A:A,Products!C:C)</f>
        <v>Fashion</v>
      </c>
      <c r="L3261" t="str">
        <f>_xlfn.XLOOKUP(D3261,Products!A:A,Products!D:D)</f>
        <v>Footwear</v>
      </c>
      <c r="M3261">
        <f t="shared" si="450"/>
        <v>3133.92</v>
      </c>
      <c r="N3261">
        <f t="shared" si="451"/>
        <v>2325.21</v>
      </c>
      <c r="O3261">
        <f t="shared" si="452"/>
        <v>808.71</v>
      </c>
      <c r="P3261" s="8">
        <f t="shared" si="453"/>
        <v>0.25805062030938891</v>
      </c>
      <c r="Q3261">
        <f t="shared" si="454"/>
        <v>470.08799999999997</v>
      </c>
      <c r="R3261">
        <f t="shared" si="455"/>
        <v>2663.8320000000003</v>
      </c>
      <c r="S3261">
        <f t="shared" si="456"/>
        <v>338.6220000000003</v>
      </c>
      <c r="T3261" t="str">
        <f>_xlfn.XLOOKUP(C3261,Customers!A:A,Customers!D:D)</f>
        <v>M</v>
      </c>
      <c r="U3261" s="13">
        <f>_xlfn.XLOOKUP(C3261,Customers!A:A,Customers!E:E)</f>
        <v>27339</v>
      </c>
      <c r="V3261" t="str">
        <f>_xlfn.XLOOKUP(C3261,Customers!A:A,Customers!F:F)</f>
        <v>Port Miguel</v>
      </c>
      <c r="W3261" s="13">
        <f>_xlfn.XLOOKUP(C3261,Customers!A:A,Customers!G:G)</f>
        <v>44754</v>
      </c>
      <c r="X3261">
        <f t="shared" ca="1" si="457"/>
        <v>51</v>
      </c>
      <c r="Y3261" t="str">
        <f t="shared" ca="1" si="458"/>
        <v>50+</v>
      </c>
    </row>
    <row r="3262" spans="1:25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  <c r="I3262">
        <f>_xlfn.XLOOKUP(D3262,Products!A:A,Products!E:E)</f>
        <v>540.94000000000005</v>
      </c>
      <c r="J3262">
        <f>_xlfn.XLOOKUP(D3262,Products!A:A,Products!F:F)</f>
        <v>398.25</v>
      </c>
      <c r="K3262" t="str">
        <f>_xlfn.XLOOKUP(D3262,Products!A:A,Products!C:C)</f>
        <v>Fashion</v>
      </c>
      <c r="L3262" t="str">
        <f>_xlfn.XLOOKUP(D3262,Products!A:A,Products!D:D)</f>
        <v>Clothing</v>
      </c>
      <c r="M3262">
        <f t="shared" si="450"/>
        <v>540.94000000000005</v>
      </c>
      <c r="N3262">
        <f t="shared" si="451"/>
        <v>398.25</v>
      </c>
      <c r="O3262">
        <f t="shared" si="452"/>
        <v>142.69000000000005</v>
      </c>
      <c r="P3262" s="8">
        <f t="shared" si="453"/>
        <v>0.26378156542315234</v>
      </c>
      <c r="Q3262">
        <f t="shared" si="454"/>
        <v>81.141000000000005</v>
      </c>
      <c r="R3262">
        <f t="shared" si="455"/>
        <v>459.79900000000004</v>
      </c>
      <c r="S3262">
        <f t="shared" si="456"/>
        <v>61.549000000000035</v>
      </c>
      <c r="T3262" t="str">
        <f>_xlfn.XLOOKUP(C3262,Customers!A:A,Customers!D:D)</f>
        <v>M</v>
      </c>
      <c r="U3262" s="13">
        <f>_xlfn.XLOOKUP(C3262,Customers!A:A,Customers!E:E)</f>
        <v>39260</v>
      </c>
      <c r="V3262" t="str">
        <f>_xlfn.XLOOKUP(C3262,Customers!A:A,Customers!F:F)</f>
        <v>Watsonview</v>
      </c>
      <c r="W3262" s="13">
        <f>_xlfn.XLOOKUP(C3262,Customers!A:A,Customers!G:G)</f>
        <v>45038</v>
      </c>
      <c r="X3262">
        <f t="shared" ca="1" si="457"/>
        <v>18</v>
      </c>
      <c r="Y3262" t="str">
        <f t="shared" ca="1" si="458"/>
        <v>18-25</v>
      </c>
    </row>
    <row r="3263" spans="1:25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  <c r="I3263">
        <f>_xlfn.XLOOKUP(D3263,Products!A:A,Products!E:E)</f>
        <v>25.57</v>
      </c>
      <c r="J3263">
        <f>_xlfn.XLOOKUP(D3263,Products!A:A,Products!F:F)</f>
        <v>19.05</v>
      </c>
      <c r="K3263" t="str">
        <f>_xlfn.XLOOKUP(D3263,Products!A:A,Products!C:C)</f>
        <v>Groceries</v>
      </c>
      <c r="L3263" t="str">
        <f>_xlfn.XLOOKUP(D3263,Products!A:A,Products!D:D)</f>
        <v>Vegetables</v>
      </c>
      <c r="M3263">
        <f t="shared" si="450"/>
        <v>102.28</v>
      </c>
      <c r="N3263">
        <f t="shared" si="451"/>
        <v>76.2</v>
      </c>
      <c r="O3263">
        <f t="shared" si="452"/>
        <v>26.08</v>
      </c>
      <c r="P3263" s="8">
        <f t="shared" si="453"/>
        <v>0.25498631208447398</v>
      </c>
      <c r="Q3263">
        <f t="shared" si="454"/>
        <v>0</v>
      </c>
      <c r="R3263">
        <f t="shared" si="455"/>
        <v>102.28</v>
      </c>
      <c r="S3263">
        <f t="shared" si="456"/>
        <v>26.08</v>
      </c>
      <c r="T3263" t="str">
        <f>_xlfn.XLOOKUP(C3263,Customers!A:A,Customers!D:D)</f>
        <v>M</v>
      </c>
      <c r="U3263" s="13">
        <f>_xlfn.XLOOKUP(C3263,Customers!A:A,Customers!E:E)</f>
        <v>24703</v>
      </c>
      <c r="V3263" t="str">
        <f>_xlfn.XLOOKUP(C3263,Customers!A:A,Customers!F:F)</f>
        <v>Conwayside</v>
      </c>
      <c r="W3263" s="13">
        <f>_xlfn.XLOOKUP(C3263,Customers!A:A,Customers!G:G)</f>
        <v>45026</v>
      </c>
      <c r="X3263">
        <f t="shared" ca="1" si="457"/>
        <v>58</v>
      </c>
      <c r="Y3263" t="str">
        <f t="shared" ca="1" si="458"/>
        <v>50+</v>
      </c>
    </row>
    <row r="3264" spans="1:25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  <c r="I3264">
        <f>_xlfn.XLOOKUP(D3264,Products!A:A,Products!E:E)</f>
        <v>109.78</v>
      </c>
      <c r="J3264">
        <f>_xlfn.XLOOKUP(D3264,Products!A:A,Products!F:F)</f>
        <v>70.59</v>
      </c>
      <c r="K3264" t="str">
        <f>_xlfn.XLOOKUP(D3264,Products!A:A,Products!C:C)</f>
        <v>Fashion</v>
      </c>
      <c r="L3264" t="str">
        <f>_xlfn.XLOOKUP(D3264,Products!A:A,Products!D:D)</f>
        <v>Footwear</v>
      </c>
      <c r="M3264">
        <f t="shared" si="450"/>
        <v>219.56</v>
      </c>
      <c r="N3264">
        <f t="shared" si="451"/>
        <v>141.18</v>
      </c>
      <c r="O3264">
        <f t="shared" si="452"/>
        <v>78.38</v>
      </c>
      <c r="P3264" s="8">
        <f t="shared" si="453"/>
        <v>0.3569867006740754</v>
      </c>
      <c r="Q3264">
        <f t="shared" si="454"/>
        <v>0</v>
      </c>
      <c r="R3264">
        <f t="shared" si="455"/>
        <v>219.56</v>
      </c>
      <c r="S3264">
        <f t="shared" si="456"/>
        <v>78.38</v>
      </c>
      <c r="T3264" t="str">
        <f>_xlfn.XLOOKUP(C3264,Customers!A:A,Customers!D:D)</f>
        <v>F</v>
      </c>
      <c r="U3264" s="13">
        <f>_xlfn.XLOOKUP(C3264,Customers!A:A,Customers!E:E)</f>
        <v>23715</v>
      </c>
      <c r="V3264" t="str">
        <f>_xlfn.XLOOKUP(C3264,Customers!A:A,Customers!F:F)</f>
        <v>Port Angelabury</v>
      </c>
      <c r="W3264" s="13">
        <f>_xlfn.XLOOKUP(C3264,Customers!A:A,Customers!G:G)</f>
        <v>44601</v>
      </c>
      <c r="X3264">
        <f t="shared" ca="1" si="457"/>
        <v>61</v>
      </c>
      <c r="Y3264" t="str">
        <f t="shared" ca="1" si="458"/>
        <v>50+</v>
      </c>
    </row>
    <row r="3265" spans="1:25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  <c r="I3265">
        <f>_xlfn.XLOOKUP(D3265,Products!A:A,Products!E:E)</f>
        <v>1879.08</v>
      </c>
      <c r="J3265">
        <f>_xlfn.XLOOKUP(D3265,Products!A:A,Products!F:F)</f>
        <v>1004.56</v>
      </c>
      <c r="K3265" t="str">
        <f>_xlfn.XLOOKUP(D3265,Products!A:A,Products!C:C)</f>
        <v>Groceries</v>
      </c>
      <c r="L3265" t="str">
        <f>_xlfn.XLOOKUP(D3265,Products!A:A,Products!D:D)</f>
        <v>Dairy</v>
      </c>
      <c r="M3265">
        <f t="shared" si="450"/>
        <v>9395.4</v>
      </c>
      <c r="N3265">
        <f t="shared" si="451"/>
        <v>5022.7999999999993</v>
      </c>
      <c r="O3265">
        <f t="shared" si="452"/>
        <v>4372.6000000000004</v>
      </c>
      <c r="P3265" s="8">
        <f t="shared" si="453"/>
        <v>0.46539796070417444</v>
      </c>
      <c r="Q3265">
        <f t="shared" si="454"/>
        <v>0</v>
      </c>
      <c r="R3265">
        <f t="shared" si="455"/>
        <v>9395.4</v>
      </c>
      <c r="S3265">
        <f t="shared" si="456"/>
        <v>4372.6000000000004</v>
      </c>
      <c r="T3265" t="str">
        <f>_xlfn.XLOOKUP(C3265,Customers!A:A,Customers!D:D)</f>
        <v>M</v>
      </c>
      <c r="U3265" s="13">
        <f>_xlfn.XLOOKUP(C3265,Customers!A:A,Customers!E:E)</f>
        <v>31478</v>
      </c>
      <c r="V3265" t="str">
        <f>_xlfn.XLOOKUP(C3265,Customers!A:A,Customers!F:F)</f>
        <v>North Charlesville</v>
      </c>
      <c r="W3265" s="13">
        <f>_xlfn.XLOOKUP(C3265,Customers!A:A,Customers!G:G)</f>
        <v>45172</v>
      </c>
      <c r="X3265">
        <f t="shared" ca="1" si="457"/>
        <v>40</v>
      </c>
      <c r="Y3265" t="str">
        <f t="shared" ca="1" si="458"/>
        <v>36-50</v>
      </c>
    </row>
    <row r="3266" spans="1:25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  <c r="I3266">
        <f>_xlfn.XLOOKUP(D3266,Products!A:A,Products!E:E)</f>
        <v>1396.22</v>
      </c>
      <c r="J3266">
        <f>_xlfn.XLOOKUP(D3266,Products!A:A,Products!F:F)</f>
        <v>1004.09</v>
      </c>
      <c r="K3266" t="str">
        <f>_xlfn.XLOOKUP(D3266,Products!A:A,Products!C:C)</f>
        <v>Fashion</v>
      </c>
      <c r="L3266" t="str">
        <f>_xlfn.XLOOKUP(D3266,Products!A:A,Products!D:D)</f>
        <v>Bags</v>
      </c>
      <c r="M3266">
        <f t="shared" si="450"/>
        <v>4188.66</v>
      </c>
      <c r="N3266">
        <f t="shared" si="451"/>
        <v>3012.27</v>
      </c>
      <c r="O3266">
        <f t="shared" si="452"/>
        <v>1176.3899999999999</v>
      </c>
      <c r="P3266" s="8">
        <f t="shared" si="453"/>
        <v>0.28085115526206472</v>
      </c>
      <c r="Q3266">
        <f t="shared" si="454"/>
        <v>418.86599999999999</v>
      </c>
      <c r="R3266">
        <f t="shared" si="455"/>
        <v>3769.7939999999999</v>
      </c>
      <c r="S3266">
        <f t="shared" si="456"/>
        <v>757.52399999999989</v>
      </c>
      <c r="T3266" t="str">
        <f>_xlfn.XLOOKUP(C3266,Customers!A:A,Customers!D:D)</f>
        <v>M</v>
      </c>
      <c r="U3266" s="13">
        <f>_xlfn.XLOOKUP(C3266,Customers!A:A,Customers!E:E)</f>
        <v>37417</v>
      </c>
      <c r="V3266" t="str">
        <f>_xlfn.XLOOKUP(C3266,Customers!A:A,Customers!F:F)</f>
        <v>Thomashaven</v>
      </c>
      <c r="W3266" s="13">
        <f>_xlfn.XLOOKUP(C3266,Customers!A:A,Customers!G:G)</f>
        <v>44800</v>
      </c>
      <c r="X3266">
        <f t="shared" ca="1" si="457"/>
        <v>24</v>
      </c>
      <c r="Y3266" t="str">
        <f t="shared" ca="1" si="458"/>
        <v>18-25</v>
      </c>
    </row>
    <row r="3267" spans="1:25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  <c r="I3267">
        <f>_xlfn.XLOOKUP(D3267,Products!A:A,Products!E:E)</f>
        <v>1134.8</v>
      </c>
      <c r="J3267">
        <f>_xlfn.XLOOKUP(D3267,Products!A:A,Products!F:F)</f>
        <v>675.1</v>
      </c>
      <c r="K3267" t="str">
        <f>_xlfn.XLOOKUP(D3267,Products!A:A,Products!C:C)</f>
        <v>Fashion</v>
      </c>
      <c r="L3267" t="str">
        <f>_xlfn.XLOOKUP(D3267,Products!A:A,Products!D:D)</f>
        <v>Watches</v>
      </c>
      <c r="M3267">
        <f t="shared" ref="M3267:M3330" si="459">F3267*I3267</f>
        <v>5674</v>
      </c>
      <c r="N3267">
        <f t="shared" ref="N3267:N3330" si="460">F3267*J3267</f>
        <v>3375.5</v>
      </c>
      <c r="O3267">
        <f t="shared" ref="O3267:O3330" si="461">M3267-N3267</f>
        <v>2298.5</v>
      </c>
      <c r="P3267" s="8">
        <f t="shared" ref="P3267:P3330" si="462">O3267/M3267</f>
        <v>0.40509340853013748</v>
      </c>
      <c r="Q3267">
        <f t="shared" ref="Q3267:Q3330" si="463">M3267*G3267</f>
        <v>283.7</v>
      </c>
      <c r="R3267">
        <f t="shared" ref="R3267:R3330" si="464">M3267-Q3267</f>
        <v>5390.3</v>
      </c>
      <c r="S3267">
        <f t="shared" ref="S3267:S3330" si="465">R3267-N3267</f>
        <v>2014.8000000000002</v>
      </c>
      <c r="T3267" t="str">
        <f>_xlfn.XLOOKUP(C3267,Customers!A:A,Customers!D:D)</f>
        <v>M</v>
      </c>
      <c r="U3267" s="13">
        <f>_xlfn.XLOOKUP(C3267,Customers!A:A,Customers!E:E)</f>
        <v>33917</v>
      </c>
      <c r="V3267" t="str">
        <f>_xlfn.XLOOKUP(C3267,Customers!A:A,Customers!F:F)</f>
        <v>East Shelby</v>
      </c>
      <c r="W3267" s="13">
        <f>_xlfn.XLOOKUP(C3267,Customers!A:A,Customers!G:G)</f>
        <v>44208</v>
      </c>
      <c r="X3267">
        <f t="shared" ref="X3267:X3330" ca="1" si="466">DATEDIF(U3267, TODAY(),"Y")</f>
        <v>33</v>
      </c>
      <c r="Y3267" t="str">
        <f t="shared" ref="Y3267:Y3330" ca="1" si="467">IF(X3267&lt;=25,"18-25",IF(X3267&lt;=35,"26-35", IF(X3267&lt;=50,"36-50","50+")))</f>
        <v>26-35</v>
      </c>
    </row>
    <row r="3268" spans="1:25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  <c r="I3268">
        <f>_xlfn.XLOOKUP(D3268,Products!A:A,Products!E:E)</f>
        <v>1015.76</v>
      </c>
      <c r="J3268">
        <f>_xlfn.XLOOKUP(D3268,Products!A:A,Products!F:F)</f>
        <v>584.4</v>
      </c>
      <c r="K3268" t="str">
        <f>_xlfn.XLOOKUP(D3268,Products!A:A,Products!C:C)</f>
        <v>Groceries</v>
      </c>
      <c r="L3268" t="str">
        <f>_xlfn.XLOOKUP(D3268,Products!A:A,Products!D:D)</f>
        <v>Dairy</v>
      </c>
      <c r="M3268">
        <f t="shared" si="459"/>
        <v>3047.2799999999997</v>
      </c>
      <c r="N3268">
        <f t="shared" si="460"/>
        <v>1753.1999999999998</v>
      </c>
      <c r="O3268">
        <f t="shared" si="461"/>
        <v>1294.08</v>
      </c>
      <c r="P3268" s="8">
        <f t="shared" si="462"/>
        <v>0.42466724423092073</v>
      </c>
      <c r="Q3268">
        <f t="shared" si="463"/>
        <v>304.72800000000001</v>
      </c>
      <c r="R3268">
        <f t="shared" si="464"/>
        <v>2742.5519999999997</v>
      </c>
      <c r="S3268">
        <f t="shared" si="465"/>
        <v>989.35199999999986</v>
      </c>
      <c r="T3268" t="str">
        <f>_xlfn.XLOOKUP(C3268,Customers!A:A,Customers!D:D)</f>
        <v>M</v>
      </c>
      <c r="U3268" s="13">
        <f>_xlfn.XLOOKUP(C3268,Customers!A:A,Customers!E:E)</f>
        <v>35712</v>
      </c>
      <c r="V3268" t="str">
        <f>_xlfn.XLOOKUP(C3268,Customers!A:A,Customers!F:F)</f>
        <v>Carlyberg</v>
      </c>
      <c r="W3268" s="13">
        <f>_xlfn.XLOOKUP(C3268,Customers!A:A,Customers!G:G)</f>
        <v>45823</v>
      </c>
      <c r="X3268">
        <f t="shared" ca="1" si="466"/>
        <v>28</v>
      </c>
      <c r="Y3268" t="str">
        <f t="shared" ca="1" si="467"/>
        <v>26-35</v>
      </c>
    </row>
    <row r="3269" spans="1:25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  <c r="I3269">
        <f>_xlfn.XLOOKUP(D3269,Products!A:A,Products!E:E)</f>
        <v>1501.46</v>
      </c>
      <c r="J3269">
        <f>_xlfn.XLOOKUP(D3269,Products!A:A,Products!F:F)</f>
        <v>1167.73</v>
      </c>
      <c r="K3269" t="str">
        <f>_xlfn.XLOOKUP(D3269,Products!A:A,Products!C:C)</f>
        <v>Fashion</v>
      </c>
      <c r="L3269" t="str">
        <f>_xlfn.XLOOKUP(D3269,Products!A:A,Products!D:D)</f>
        <v>Watches</v>
      </c>
      <c r="M3269">
        <f t="shared" si="459"/>
        <v>7507.3</v>
      </c>
      <c r="N3269">
        <f t="shared" si="460"/>
        <v>5838.65</v>
      </c>
      <c r="O3269">
        <f t="shared" si="461"/>
        <v>1668.6500000000005</v>
      </c>
      <c r="P3269" s="8">
        <f t="shared" si="462"/>
        <v>0.22227032355174303</v>
      </c>
      <c r="Q3269">
        <f t="shared" si="463"/>
        <v>750.73</v>
      </c>
      <c r="R3269">
        <f t="shared" si="464"/>
        <v>6756.57</v>
      </c>
      <c r="S3269">
        <f t="shared" si="465"/>
        <v>917.92000000000007</v>
      </c>
      <c r="T3269" t="str">
        <f>_xlfn.XLOOKUP(C3269,Customers!A:A,Customers!D:D)</f>
        <v>M</v>
      </c>
      <c r="U3269" s="13">
        <f>_xlfn.XLOOKUP(C3269,Customers!A:A,Customers!E:E)</f>
        <v>33196</v>
      </c>
      <c r="V3269" t="str">
        <f>_xlfn.XLOOKUP(C3269,Customers!A:A,Customers!F:F)</f>
        <v>New Tiffanyberg</v>
      </c>
      <c r="W3269" s="13">
        <f>_xlfn.XLOOKUP(C3269,Customers!A:A,Customers!G:G)</f>
        <v>44435</v>
      </c>
      <c r="X3269">
        <f t="shared" ca="1" si="466"/>
        <v>35</v>
      </c>
      <c r="Y3269" t="str">
        <f t="shared" ca="1" si="467"/>
        <v>26-35</v>
      </c>
    </row>
    <row r="3270" spans="1:25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  <c r="I3270">
        <f>_xlfn.XLOOKUP(D3270,Products!A:A,Products!E:E)</f>
        <v>428.05</v>
      </c>
      <c r="J3270">
        <f>_xlfn.XLOOKUP(D3270,Products!A:A,Products!F:F)</f>
        <v>246.07</v>
      </c>
      <c r="K3270" t="str">
        <f>_xlfn.XLOOKUP(D3270,Products!A:A,Products!C:C)</f>
        <v>Electronics</v>
      </c>
      <c r="L3270" t="str">
        <f>_xlfn.XLOOKUP(D3270,Products!A:A,Products!D:D)</f>
        <v>Laptop</v>
      </c>
      <c r="M3270">
        <f t="shared" si="459"/>
        <v>428.05</v>
      </c>
      <c r="N3270">
        <f t="shared" si="460"/>
        <v>246.07</v>
      </c>
      <c r="O3270">
        <f t="shared" si="461"/>
        <v>181.98000000000002</v>
      </c>
      <c r="P3270" s="8">
        <f t="shared" si="462"/>
        <v>0.42513725032122418</v>
      </c>
      <c r="Q3270">
        <f t="shared" si="463"/>
        <v>42.805000000000007</v>
      </c>
      <c r="R3270">
        <f t="shared" si="464"/>
        <v>385.245</v>
      </c>
      <c r="S3270">
        <f t="shared" si="465"/>
        <v>139.17500000000001</v>
      </c>
      <c r="T3270" t="str">
        <f>_xlfn.XLOOKUP(C3270,Customers!A:A,Customers!D:D)</f>
        <v>M</v>
      </c>
      <c r="U3270" s="13">
        <f>_xlfn.XLOOKUP(C3270,Customers!A:A,Customers!E:E)</f>
        <v>37990</v>
      </c>
      <c r="V3270" t="str">
        <f>_xlfn.XLOOKUP(C3270,Customers!A:A,Customers!F:F)</f>
        <v>Shepherdburgh</v>
      </c>
      <c r="W3270" s="13">
        <f>_xlfn.XLOOKUP(C3270,Customers!A:A,Customers!G:G)</f>
        <v>45538</v>
      </c>
      <c r="X3270">
        <f t="shared" ca="1" si="466"/>
        <v>22</v>
      </c>
      <c r="Y3270" t="str">
        <f t="shared" ca="1" si="467"/>
        <v>18-25</v>
      </c>
    </row>
    <row r="3271" spans="1:25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  <c r="I3271">
        <f>_xlfn.XLOOKUP(D3271,Products!A:A,Products!E:E)</f>
        <v>1562.43</v>
      </c>
      <c r="J3271">
        <f>_xlfn.XLOOKUP(D3271,Products!A:A,Products!F:F)</f>
        <v>1195.6300000000001</v>
      </c>
      <c r="K3271" t="str">
        <f>_xlfn.XLOOKUP(D3271,Products!A:A,Products!C:C)</f>
        <v>Electronics</v>
      </c>
      <c r="L3271" t="str">
        <f>_xlfn.XLOOKUP(D3271,Products!A:A,Products!D:D)</f>
        <v>Laptop</v>
      </c>
      <c r="M3271">
        <f t="shared" si="459"/>
        <v>4687.29</v>
      </c>
      <c r="N3271">
        <f t="shared" si="460"/>
        <v>3586.8900000000003</v>
      </c>
      <c r="O3271">
        <f t="shared" si="461"/>
        <v>1100.3999999999996</v>
      </c>
      <c r="P3271" s="8">
        <f t="shared" si="462"/>
        <v>0.23476251736077769</v>
      </c>
      <c r="Q3271">
        <f t="shared" si="463"/>
        <v>0</v>
      </c>
      <c r="R3271">
        <f t="shared" si="464"/>
        <v>4687.29</v>
      </c>
      <c r="S3271">
        <f t="shared" si="465"/>
        <v>1100.3999999999996</v>
      </c>
      <c r="T3271" t="str">
        <f>_xlfn.XLOOKUP(C3271,Customers!A:A,Customers!D:D)</f>
        <v>F</v>
      </c>
      <c r="U3271" s="13">
        <f>_xlfn.XLOOKUP(C3271,Customers!A:A,Customers!E:E)</f>
        <v>22610</v>
      </c>
      <c r="V3271" t="str">
        <f>_xlfn.XLOOKUP(C3271,Customers!A:A,Customers!F:F)</f>
        <v>North April</v>
      </c>
      <c r="W3271" s="13">
        <f>_xlfn.XLOOKUP(C3271,Customers!A:A,Customers!G:G)</f>
        <v>45036</v>
      </c>
      <c r="X3271">
        <f t="shared" ca="1" si="466"/>
        <v>64</v>
      </c>
      <c r="Y3271" t="str">
        <f t="shared" ca="1" si="467"/>
        <v>50+</v>
      </c>
    </row>
    <row r="3272" spans="1:25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  <c r="I3272">
        <f>_xlfn.XLOOKUP(D3272,Products!A:A,Products!E:E)</f>
        <v>1216.3599999999999</v>
      </c>
      <c r="J3272">
        <f>_xlfn.XLOOKUP(D3272,Products!A:A,Products!F:F)</f>
        <v>794.8</v>
      </c>
      <c r="K3272" t="str">
        <f>_xlfn.XLOOKUP(D3272,Products!A:A,Products!C:C)</f>
        <v>Fashion</v>
      </c>
      <c r="L3272" t="str">
        <f>_xlfn.XLOOKUP(D3272,Products!A:A,Products!D:D)</f>
        <v>Bags</v>
      </c>
      <c r="M3272">
        <f t="shared" si="459"/>
        <v>6081.7999999999993</v>
      </c>
      <c r="N3272">
        <f t="shared" si="460"/>
        <v>3974</v>
      </c>
      <c r="O3272">
        <f t="shared" si="461"/>
        <v>2107.7999999999993</v>
      </c>
      <c r="P3272" s="8">
        <f t="shared" si="462"/>
        <v>0.34657502713012589</v>
      </c>
      <c r="Q3272">
        <f t="shared" si="463"/>
        <v>0</v>
      </c>
      <c r="R3272">
        <f t="shared" si="464"/>
        <v>6081.7999999999993</v>
      </c>
      <c r="S3272">
        <f t="shared" si="465"/>
        <v>2107.7999999999993</v>
      </c>
      <c r="T3272" t="str">
        <f>_xlfn.XLOOKUP(C3272,Customers!A:A,Customers!D:D)</f>
        <v>M</v>
      </c>
      <c r="U3272" s="13">
        <f>_xlfn.XLOOKUP(C3272,Customers!A:A,Customers!E:E)</f>
        <v>34565</v>
      </c>
      <c r="V3272" t="str">
        <f>_xlfn.XLOOKUP(C3272,Customers!A:A,Customers!F:F)</f>
        <v>East William</v>
      </c>
      <c r="W3272" s="13">
        <f>_xlfn.XLOOKUP(C3272,Customers!A:A,Customers!G:G)</f>
        <v>45608</v>
      </c>
      <c r="X3272">
        <f t="shared" ca="1" si="466"/>
        <v>31</v>
      </c>
      <c r="Y3272" t="str">
        <f t="shared" ca="1" si="467"/>
        <v>26-35</v>
      </c>
    </row>
    <row r="3273" spans="1:25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  <c r="I3273">
        <f>_xlfn.XLOOKUP(D3273,Products!A:A,Products!E:E)</f>
        <v>1762.92</v>
      </c>
      <c r="J3273">
        <f>_xlfn.XLOOKUP(D3273,Products!A:A,Products!F:F)</f>
        <v>1346.48</v>
      </c>
      <c r="K3273" t="str">
        <f>_xlfn.XLOOKUP(D3273,Products!A:A,Products!C:C)</f>
        <v>Electronics</v>
      </c>
      <c r="L3273" t="str">
        <f>_xlfn.XLOOKUP(D3273,Products!A:A,Products!D:D)</f>
        <v>Laptop</v>
      </c>
      <c r="M3273">
        <f t="shared" si="459"/>
        <v>7051.68</v>
      </c>
      <c r="N3273">
        <f t="shared" si="460"/>
        <v>5385.92</v>
      </c>
      <c r="O3273">
        <f t="shared" si="461"/>
        <v>1665.7600000000002</v>
      </c>
      <c r="P3273" s="8">
        <f t="shared" si="462"/>
        <v>0.23622172305039368</v>
      </c>
      <c r="Q3273">
        <f t="shared" si="463"/>
        <v>705.16800000000012</v>
      </c>
      <c r="R3273">
        <f t="shared" si="464"/>
        <v>6346.5120000000006</v>
      </c>
      <c r="S3273">
        <f t="shared" si="465"/>
        <v>960.59200000000055</v>
      </c>
      <c r="T3273" t="str">
        <f>_xlfn.XLOOKUP(C3273,Customers!A:A,Customers!D:D)</f>
        <v>F</v>
      </c>
      <c r="U3273" s="13">
        <f>_xlfn.XLOOKUP(C3273,Customers!A:A,Customers!E:E)</f>
        <v>32818</v>
      </c>
      <c r="V3273" t="str">
        <f>_xlfn.XLOOKUP(C3273,Customers!A:A,Customers!F:F)</f>
        <v>Cliffordbury</v>
      </c>
      <c r="W3273" s="13">
        <f>_xlfn.XLOOKUP(C3273,Customers!A:A,Customers!G:G)</f>
        <v>44718</v>
      </c>
      <c r="X3273">
        <f t="shared" ca="1" si="466"/>
        <v>36</v>
      </c>
      <c r="Y3273" t="str">
        <f t="shared" ca="1" si="467"/>
        <v>36-50</v>
      </c>
    </row>
    <row r="3274" spans="1:25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  <c r="I3274">
        <f>_xlfn.XLOOKUP(D3274,Products!A:A,Products!E:E)</f>
        <v>1216.3599999999999</v>
      </c>
      <c r="J3274">
        <f>_xlfn.XLOOKUP(D3274,Products!A:A,Products!F:F)</f>
        <v>794.8</v>
      </c>
      <c r="K3274" t="str">
        <f>_xlfn.XLOOKUP(D3274,Products!A:A,Products!C:C)</f>
        <v>Fashion</v>
      </c>
      <c r="L3274" t="str">
        <f>_xlfn.XLOOKUP(D3274,Products!A:A,Products!D:D)</f>
        <v>Bags</v>
      </c>
      <c r="M3274">
        <f t="shared" si="459"/>
        <v>3649.08</v>
      </c>
      <c r="N3274">
        <f t="shared" si="460"/>
        <v>2384.3999999999996</v>
      </c>
      <c r="O3274">
        <f t="shared" si="461"/>
        <v>1264.6800000000003</v>
      </c>
      <c r="P3274" s="8">
        <f t="shared" si="462"/>
        <v>0.34657502713012606</v>
      </c>
      <c r="Q3274">
        <f t="shared" si="463"/>
        <v>182.45400000000001</v>
      </c>
      <c r="R3274">
        <f t="shared" si="464"/>
        <v>3466.6259999999997</v>
      </c>
      <c r="S3274">
        <f t="shared" si="465"/>
        <v>1082.2260000000001</v>
      </c>
      <c r="T3274" t="str">
        <f>_xlfn.XLOOKUP(C3274,Customers!A:A,Customers!D:D)</f>
        <v>M</v>
      </c>
      <c r="U3274" s="13">
        <f>_xlfn.XLOOKUP(C3274,Customers!A:A,Customers!E:E)</f>
        <v>21996</v>
      </c>
      <c r="V3274" t="str">
        <f>_xlfn.XLOOKUP(C3274,Customers!A:A,Customers!F:F)</f>
        <v>Whiteside</v>
      </c>
      <c r="W3274" s="13">
        <f>_xlfn.XLOOKUP(C3274,Customers!A:A,Customers!G:G)</f>
        <v>44455</v>
      </c>
      <c r="X3274">
        <f t="shared" ca="1" si="466"/>
        <v>66</v>
      </c>
      <c r="Y3274" t="str">
        <f t="shared" ca="1" si="467"/>
        <v>50+</v>
      </c>
    </row>
    <row r="3275" spans="1:25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  <c r="I3275">
        <f>_xlfn.XLOOKUP(D3275,Products!A:A,Products!E:E)</f>
        <v>1501.46</v>
      </c>
      <c r="J3275">
        <f>_xlfn.XLOOKUP(D3275,Products!A:A,Products!F:F)</f>
        <v>1167.73</v>
      </c>
      <c r="K3275" t="str">
        <f>_xlfn.XLOOKUP(D3275,Products!A:A,Products!C:C)</f>
        <v>Fashion</v>
      </c>
      <c r="L3275" t="str">
        <f>_xlfn.XLOOKUP(D3275,Products!A:A,Products!D:D)</f>
        <v>Watches</v>
      </c>
      <c r="M3275">
        <f t="shared" si="459"/>
        <v>3002.92</v>
      </c>
      <c r="N3275">
        <f t="shared" si="460"/>
        <v>2335.46</v>
      </c>
      <c r="O3275">
        <f t="shared" si="461"/>
        <v>667.46</v>
      </c>
      <c r="P3275" s="8">
        <f t="shared" si="462"/>
        <v>0.22227032355174298</v>
      </c>
      <c r="Q3275">
        <f t="shared" si="463"/>
        <v>150.14600000000002</v>
      </c>
      <c r="R3275">
        <f t="shared" si="464"/>
        <v>2852.7739999999999</v>
      </c>
      <c r="S3275">
        <f t="shared" si="465"/>
        <v>517.31399999999985</v>
      </c>
      <c r="T3275" t="str">
        <f>_xlfn.XLOOKUP(C3275,Customers!A:A,Customers!D:D)</f>
        <v>M</v>
      </c>
      <c r="U3275" s="13">
        <f>_xlfn.XLOOKUP(C3275,Customers!A:A,Customers!E:E)</f>
        <v>34290</v>
      </c>
      <c r="V3275" t="str">
        <f>_xlfn.XLOOKUP(C3275,Customers!A:A,Customers!F:F)</f>
        <v>Meganmouth</v>
      </c>
      <c r="W3275" s="13">
        <f>_xlfn.XLOOKUP(C3275,Customers!A:A,Customers!G:G)</f>
        <v>44583</v>
      </c>
      <c r="X3275">
        <f t="shared" ca="1" si="466"/>
        <v>32</v>
      </c>
      <c r="Y3275" t="str">
        <f t="shared" ca="1" si="467"/>
        <v>26-35</v>
      </c>
    </row>
    <row r="3276" spans="1:25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  <c r="I3276">
        <f>_xlfn.XLOOKUP(D3276,Products!A:A,Products!E:E)</f>
        <v>1193.0899999999999</v>
      </c>
      <c r="J3276">
        <f>_xlfn.XLOOKUP(D3276,Products!A:A,Products!F:F)</f>
        <v>818.24</v>
      </c>
      <c r="K3276" t="str">
        <f>_xlfn.XLOOKUP(D3276,Products!A:A,Products!C:C)</f>
        <v>Electronics</v>
      </c>
      <c r="L3276" t="str">
        <f>_xlfn.XLOOKUP(D3276,Products!A:A,Products!D:D)</f>
        <v>Camera</v>
      </c>
      <c r="M3276">
        <f t="shared" si="459"/>
        <v>4772.3599999999997</v>
      </c>
      <c r="N3276">
        <f t="shared" si="460"/>
        <v>3272.96</v>
      </c>
      <c r="O3276">
        <f t="shared" si="461"/>
        <v>1499.3999999999996</v>
      </c>
      <c r="P3276" s="8">
        <f t="shared" si="462"/>
        <v>0.31418417722049463</v>
      </c>
      <c r="Q3276">
        <f t="shared" si="463"/>
        <v>238.61799999999999</v>
      </c>
      <c r="R3276">
        <f t="shared" si="464"/>
        <v>4533.7419999999993</v>
      </c>
      <c r="S3276">
        <f t="shared" si="465"/>
        <v>1260.7819999999992</v>
      </c>
      <c r="T3276" t="str">
        <f>_xlfn.XLOOKUP(C3276,Customers!A:A,Customers!D:D)</f>
        <v>M</v>
      </c>
      <c r="U3276" s="13">
        <f>_xlfn.XLOOKUP(C3276,Customers!A:A,Customers!E:E)</f>
        <v>36768</v>
      </c>
      <c r="V3276" t="str">
        <f>_xlfn.XLOOKUP(C3276,Customers!A:A,Customers!F:F)</f>
        <v>Ellisside</v>
      </c>
      <c r="W3276" s="13">
        <f>_xlfn.XLOOKUP(C3276,Customers!A:A,Customers!G:G)</f>
        <v>44715</v>
      </c>
      <c r="X3276">
        <f t="shared" ca="1" si="466"/>
        <v>25</v>
      </c>
      <c r="Y3276" t="str">
        <f t="shared" ca="1" si="467"/>
        <v>18-25</v>
      </c>
    </row>
    <row r="3277" spans="1:25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  <c r="I3277">
        <f>_xlfn.XLOOKUP(D3277,Products!A:A,Products!E:E)</f>
        <v>1216.3599999999999</v>
      </c>
      <c r="J3277">
        <f>_xlfn.XLOOKUP(D3277,Products!A:A,Products!F:F)</f>
        <v>794.8</v>
      </c>
      <c r="K3277" t="str">
        <f>_xlfn.XLOOKUP(D3277,Products!A:A,Products!C:C)</f>
        <v>Fashion</v>
      </c>
      <c r="L3277" t="str">
        <f>_xlfn.XLOOKUP(D3277,Products!A:A,Products!D:D)</f>
        <v>Bags</v>
      </c>
      <c r="M3277">
        <f t="shared" si="459"/>
        <v>2432.7199999999998</v>
      </c>
      <c r="N3277">
        <f t="shared" si="460"/>
        <v>1589.6</v>
      </c>
      <c r="O3277">
        <f t="shared" si="461"/>
        <v>843.11999999999989</v>
      </c>
      <c r="P3277" s="8">
        <f t="shared" si="462"/>
        <v>0.34657502713012595</v>
      </c>
      <c r="Q3277">
        <f t="shared" si="463"/>
        <v>364.90799999999996</v>
      </c>
      <c r="R3277">
        <f t="shared" si="464"/>
        <v>2067.8119999999999</v>
      </c>
      <c r="S3277">
        <f t="shared" si="465"/>
        <v>478.21199999999999</v>
      </c>
      <c r="T3277" t="str">
        <f>_xlfn.XLOOKUP(C3277,Customers!A:A,Customers!D:D)</f>
        <v>M</v>
      </c>
      <c r="U3277" s="13">
        <f>_xlfn.XLOOKUP(C3277,Customers!A:A,Customers!E:E)</f>
        <v>22326</v>
      </c>
      <c r="V3277" t="str">
        <f>_xlfn.XLOOKUP(C3277,Customers!A:A,Customers!F:F)</f>
        <v>Bryanside</v>
      </c>
      <c r="W3277" s="13">
        <f>_xlfn.XLOOKUP(C3277,Customers!A:A,Customers!G:G)</f>
        <v>45653</v>
      </c>
      <c r="X3277">
        <f t="shared" ca="1" si="466"/>
        <v>65</v>
      </c>
      <c r="Y3277" t="str">
        <f t="shared" ca="1" si="467"/>
        <v>50+</v>
      </c>
    </row>
    <row r="3278" spans="1:25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  <c r="I3278">
        <f>_xlfn.XLOOKUP(D3278,Products!A:A,Products!E:E)</f>
        <v>25.57</v>
      </c>
      <c r="J3278">
        <f>_xlfn.XLOOKUP(D3278,Products!A:A,Products!F:F)</f>
        <v>19.05</v>
      </c>
      <c r="K3278" t="str">
        <f>_xlfn.XLOOKUP(D3278,Products!A:A,Products!C:C)</f>
        <v>Groceries</v>
      </c>
      <c r="L3278" t="str">
        <f>_xlfn.XLOOKUP(D3278,Products!A:A,Products!D:D)</f>
        <v>Vegetables</v>
      </c>
      <c r="M3278">
        <f t="shared" si="459"/>
        <v>76.710000000000008</v>
      </c>
      <c r="N3278">
        <f t="shared" si="460"/>
        <v>57.150000000000006</v>
      </c>
      <c r="O3278">
        <f t="shared" si="461"/>
        <v>19.560000000000002</v>
      </c>
      <c r="P3278" s="8">
        <f t="shared" si="462"/>
        <v>0.25498631208447398</v>
      </c>
      <c r="Q3278">
        <f t="shared" si="463"/>
        <v>3.8355000000000006</v>
      </c>
      <c r="R3278">
        <f t="shared" si="464"/>
        <v>72.874500000000012</v>
      </c>
      <c r="S3278">
        <f t="shared" si="465"/>
        <v>15.724500000000006</v>
      </c>
      <c r="T3278" t="str">
        <f>_xlfn.XLOOKUP(C3278,Customers!A:A,Customers!D:D)</f>
        <v>M</v>
      </c>
      <c r="U3278" s="13">
        <f>_xlfn.XLOOKUP(C3278,Customers!A:A,Customers!E:E)</f>
        <v>35802</v>
      </c>
      <c r="V3278" t="str">
        <f>_xlfn.XLOOKUP(C3278,Customers!A:A,Customers!F:F)</f>
        <v>Davidtown</v>
      </c>
      <c r="W3278" s="13">
        <f>_xlfn.XLOOKUP(C3278,Customers!A:A,Customers!G:G)</f>
        <v>44252</v>
      </c>
      <c r="X3278">
        <f t="shared" ca="1" si="466"/>
        <v>28</v>
      </c>
      <c r="Y3278" t="str">
        <f t="shared" ca="1" si="467"/>
        <v>26-35</v>
      </c>
    </row>
    <row r="3279" spans="1:25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  <c r="I3279">
        <f>_xlfn.XLOOKUP(D3279,Products!A:A,Products!E:E)</f>
        <v>1015.76</v>
      </c>
      <c r="J3279">
        <f>_xlfn.XLOOKUP(D3279,Products!A:A,Products!F:F)</f>
        <v>584.4</v>
      </c>
      <c r="K3279" t="str">
        <f>_xlfn.XLOOKUP(D3279,Products!A:A,Products!C:C)</f>
        <v>Groceries</v>
      </c>
      <c r="L3279" t="str">
        <f>_xlfn.XLOOKUP(D3279,Products!A:A,Products!D:D)</f>
        <v>Dairy</v>
      </c>
      <c r="M3279">
        <f t="shared" si="459"/>
        <v>1015.76</v>
      </c>
      <c r="N3279">
        <f t="shared" si="460"/>
        <v>584.4</v>
      </c>
      <c r="O3279">
        <f t="shared" si="461"/>
        <v>431.36</v>
      </c>
      <c r="P3279" s="8">
        <f t="shared" si="462"/>
        <v>0.42466724423092073</v>
      </c>
      <c r="Q3279">
        <f t="shared" si="463"/>
        <v>152.364</v>
      </c>
      <c r="R3279">
        <f t="shared" si="464"/>
        <v>863.39599999999996</v>
      </c>
      <c r="S3279">
        <f t="shared" si="465"/>
        <v>278.99599999999998</v>
      </c>
      <c r="T3279" t="str">
        <f>_xlfn.XLOOKUP(C3279,Customers!A:A,Customers!D:D)</f>
        <v>F</v>
      </c>
      <c r="U3279" s="13">
        <f>_xlfn.XLOOKUP(C3279,Customers!A:A,Customers!E:E)</f>
        <v>28708</v>
      </c>
      <c r="V3279" t="str">
        <f>_xlfn.XLOOKUP(C3279,Customers!A:A,Customers!F:F)</f>
        <v>Allisonmouth</v>
      </c>
      <c r="W3279" s="13">
        <f>_xlfn.XLOOKUP(C3279,Customers!A:A,Customers!G:G)</f>
        <v>45298</v>
      </c>
      <c r="X3279">
        <f t="shared" ca="1" si="466"/>
        <v>47</v>
      </c>
      <c r="Y3279" t="str">
        <f t="shared" ca="1" si="467"/>
        <v>36-50</v>
      </c>
    </row>
    <row r="3280" spans="1:25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  <c r="I3280">
        <f>_xlfn.XLOOKUP(D3280,Products!A:A,Products!E:E)</f>
        <v>1745.61</v>
      </c>
      <c r="J3280">
        <f>_xlfn.XLOOKUP(D3280,Products!A:A,Products!F:F)</f>
        <v>1322.44</v>
      </c>
      <c r="K3280" t="str">
        <f>_xlfn.XLOOKUP(D3280,Products!A:A,Products!C:C)</f>
        <v>Electronics</v>
      </c>
      <c r="L3280" t="str">
        <f>_xlfn.XLOOKUP(D3280,Products!A:A,Products!D:D)</f>
        <v>Headphones</v>
      </c>
      <c r="M3280">
        <f t="shared" si="459"/>
        <v>3491.22</v>
      </c>
      <c r="N3280">
        <f t="shared" si="460"/>
        <v>2644.88</v>
      </c>
      <c r="O3280">
        <f t="shared" si="461"/>
        <v>846.33999999999969</v>
      </c>
      <c r="P3280" s="8">
        <f t="shared" si="462"/>
        <v>0.24241955534168563</v>
      </c>
      <c r="Q3280">
        <f t="shared" si="463"/>
        <v>349.12200000000001</v>
      </c>
      <c r="R3280">
        <f t="shared" si="464"/>
        <v>3142.098</v>
      </c>
      <c r="S3280">
        <f t="shared" si="465"/>
        <v>497.21799999999985</v>
      </c>
      <c r="T3280" t="str">
        <f>_xlfn.XLOOKUP(C3280,Customers!A:A,Customers!D:D)</f>
        <v>M</v>
      </c>
      <c r="U3280" s="13">
        <f>_xlfn.XLOOKUP(C3280,Customers!A:A,Customers!E:E)</f>
        <v>24092</v>
      </c>
      <c r="V3280" t="str">
        <f>_xlfn.XLOOKUP(C3280,Customers!A:A,Customers!F:F)</f>
        <v>Port Patriciaburgh</v>
      </c>
      <c r="W3280" s="13">
        <f>_xlfn.XLOOKUP(C3280,Customers!A:A,Customers!G:G)</f>
        <v>44917</v>
      </c>
      <c r="X3280">
        <f t="shared" ca="1" si="466"/>
        <v>60</v>
      </c>
      <c r="Y3280" t="str">
        <f t="shared" ca="1" si="467"/>
        <v>50+</v>
      </c>
    </row>
    <row r="3281" spans="1:25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  <c r="I3281">
        <f>_xlfn.XLOOKUP(D3281,Products!A:A,Products!E:E)</f>
        <v>1079.8900000000001</v>
      </c>
      <c r="J3281">
        <f>_xlfn.XLOOKUP(D3281,Products!A:A,Products!F:F)</f>
        <v>703.83</v>
      </c>
      <c r="K3281" t="str">
        <f>_xlfn.XLOOKUP(D3281,Products!A:A,Products!C:C)</f>
        <v>Electronics</v>
      </c>
      <c r="L3281" t="str">
        <f>_xlfn.XLOOKUP(D3281,Products!A:A,Products!D:D)</f>
        <v>Smartphone</v>
      </c>
      <c r="M3281">
        <f t="shared" si="459"/>
        <v>5399.4500000000007</v>
      </c>
      <c r="N3281">
        <f t="shared" si="460"/>
        <v>3519.15</v>
      </c>
      <c r="O3281">
        <f t="shared" si="461"/>
        <v>1880.3000000000006</v>
      </c>
      <c r="P3281" s="8">
        <f t="shared" si="462"/>
        <v>0.3482391725083111</v>
      </c>
      <c r="Q3281">
        <f t="shared" si="463"/>
        <v>809.91750000000013</v>
      </c>
      <c r="R3281">
        <f t="shared" si="464"/>
        <v>4589.5325000000003</v>
      </c>
      <c r="S3281">
        <f t="shared" si="465"/>
        <v>1070.3825000000002</v>
      </c>
      <c r="T3281" t="str">
        <f>_xlfn.XLOOKUP(C3281,Customers!A:A,Customers!D:D)</f>
        <v>F</v>
      </c>
      <c r="U3281" s="13">
        <f>_xlfn.XLOOKUP(C3281,Customers!A:A,Customers!E:E)</f>
        <v>33347</v>
      </c>
      <c r="V3281" t="str">
        <f>_xlfn.XLOOKUP(C3281,Customers!A:A,Customers!F:F)</f>
        <v>North George</v>
      </c>
      <c r="W3281" s="13">
        <f>_xlfn.XLOOKUP(C3281,Customers!A:A,Customers!G:G)</f>
        <v>45007</v>
      </c>
      <c r="X3281">
        <f t="shared" ca="1" si="466"/>
        <v>35</v>
      </c>
      <c r="Y3281" t="str">
        <f t="shared" ca="1" si="467"/>
        <v>26-35</v>
      </c>
    </row>
    <row r="3282" spans="1:25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  <c r="I3282">
        <f>_xlfn.XLOOKUP(D3282,Products!A:A,Products!E:E)</f>
        <v>429.15</v>
      </c>
      <c r="J3282">
        <f>_xlfn.XLOOKUP(D3282,Products!A:A,Products!F:F)</f>
        <v>258.72000000000003</v>
      </c>
      <c r="K3282" t="str">
        <f>_xlfn.XLOOKUP(D3282,Products!A:A,Products!C:C)</f>
        <v>Fashion</v>
      </c>
      <c r="L3282" t="str">
        <f>_xlfn.XLOOKUP(D3282,Products!A:A,Products!D:D)</f>
        <v>Watches</v>
      </c>
      <c r="M3282">
        <f t="shared" si="459"/>
        <v>2145.75</v>
      </c>
      <c r="N3282">
        <f t="shared" si="460"/>
        <v>1293.6000000000001</v>
      </c>
      <c r="O3282">
        <f t="shared" si="461"/>
        <v>852.14999999999986</v>
      </c>
      <c r="P3282" s="8">
        <f t="shared" si="462"/>
        <v>0.3971338692764767</v>
      </c>
      <c r="Q3282">
        <f t="shared" si="463"/>
        <v>0</v>
      </c>
      <c r="R3282">
        <f t="shared" si="464"/>
        <v>2145.75</v>
      </c>
      <c r="S3282">
        <f t="shared" si="465"/>
        <v>852.14999999999986</v>
      </c>
      <c r="T3282" t="str">
        <f>_xlfn.XLOOKUP(C3282,Customers!A:A,Customers!D:D)</f>
        <v>M</v>
      </c>
      <c r="U3282" s="13">
        <f>_xlfn.XLOOKUP(C3282,Customers!A:A,Customers!E:E)</f>
        <v>24029</v>
      </c>
      <c r="V3282" t="str">
        <f>_xlfn.XLOOKUP(C3282,Customers!A:A,Customers!F:F)</f>
        <v>New Reginald</v>
      </c>
      <c r="W3282" s="13">
        <f>_xlfn.XLOOKUP(C3282,Customers!A:A,Customers!G:G)</f>
        <v>44937</v>
      </c>
      <c r="X3282">
        <f t="shared" ca="1" si="466"/>
        <v>60</v>
      </c>
      <c r="Y3282" t="str">
        <f t="shared" ca="1" si="467"/>
        <v>50+</v>
      </c>
    </row>
    <row r="3283" spans="1:25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  <c r="I3283">
        <f>_xlfn.XLOOKUP(D3283,Products!A:A,Products!E:E)</f>
        <v>1798.97</v>
      </c>
      <c r="J3283">
        <f>_xlfn.XLOOKUP(D3283,Products!A:A,Products!F:F)</f>
        <v>1329.15</v>
      </c>
      <c r="K3283" t="str">
        <f>_xlfn.XLOOKUP(D3283,Products!A:A,Products!C:C)</f>
        <v>Fashion</v>
      </c>
      <c r="L3283" t="str">
        <f>_xlfn.XLOOKUP(D3283,Products!A:A,Products!D:D)</f>
        <v>Accessories</v>
      </c>
      <c r="M3283">
        <f t="shared" si="459"/>
        <v>7195.88</v>
      </c>
      <c r="N3283">
        <f t="shared" si="460"/>
        <v>5316.6</v>
      </c>
      <c r="O3283">
        <f t="shared" si="461"/>
        <v>1879.2799999999997</v>
      </c>
      <c r="P3283" s="8">
        <f t="shared" si="462"/>
        <v>0.26116055298309582</v>
      </c>
      <c r="Q3283">
        <f t="shared" si="463"/>
        <v>0</v>
      </c>
      <c r="R3283">
        <f t="shared" si="464"/>
        <v>7195.88</v>
      </c>
      <c r="S3283">
        <f t="shared" si="465"/>
        <v>1879.2799999999997</v>
      </c>
      <c r="T3283" t="str">
        <f>_xlfn.XLOOKUP(C3283,Customers!A:A,Customers!D:D)</f>
        <v>F</v>
      </c>
      <c r="U3283" s="13">
        <f>_xlfn.XLOOKUP(C3283,Customers!A:A,Customers!E:E)</f>
        <v>31304</v>
      </c>
      <c r="V3283" t="str">
        <f>_xlfn.XLOOKUP(C3283,Customers!A:A,Customers!F:F)</f>
        <v>New Randychester</v>
      </c>
      <c r="W3283" s="13">
        <f>_xlfn.XLOOKUP(C3283,Customers!A:A,Customers!G:G)</f>
        <v>44186</v>
      </c>
      <c r="X3283">
        <f t="shared" ca="1" si="466"/>
        <v>40</v>
      </c>
      <c r="Y3283" t="str">
        <f t="shared" ca="1" si="467"/>
        <v>36-50</v>
      </c>
    </row>
    <row r="3284" spans="1:25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  <c r="I3284">
        <f>_xlfn.XLOOKUP(D3284,Products!A:A,Products!E:E)</f>
        <v>304.70999999999998</v>
      </c>
      <c r="J3284">
        <f>_xlfn.XLOOKUP(D3284,Products!A:A,Products!F:F)</f>
        <v>164.01</v>
      </c>
      <c r="K3284" t="str">
        <f>_xlfn.XLOOKUP(D3284,Products!A:A,Products!C:C)</f>
        <v>Groceries</v>
      </c>
      <c r="L3284" t="str">
        <f>_xlfn.XLOOKUP(D3284,Products!A:A,Products!D:D)</f>
        <v>Vegetables</v>
      </c>
      <c r="M3284">
        <f t="shared" si="459"/>
        <v>609.41999999999996</v>
      </c>
      <c r="N3284">
        <f t="shared" si="460"/>
        <v>328.02</v>
      </c>
      <c r="O3284">
        <f t="shared" si="461"/>
        <v>281.39999999999998</v>
      </c>
      <c r="P3284" s="8">
        <f t="shared" si="462"/>
        <v>0.46175051688490698</v>
      </c>
      <c r="Q3284">
        <f t="shared" si="463"/>
        <v>60.942</v>
      </c>
      <c r="R3284">
        <f t="shared" si="464"/>
        <v>548.47799999999995</v>
      </c>
      <c r="S3284">
        <f t="shared" si="465"/>
        <v>220.45799999999997</v>
      </c>
      <c r="T3284" t="str">
        <f>_xlfn.XLOOKUP(C3284,Customers!A:A,Customers!D:D)</f>
        <v>M</v>
      </c>
      <c r="U3284" s="13">
        <f>_xlfn.XLOOKUP(C3284,Customers!A:A,Customers!E:E)</f>
        <v>23821</v>
      </c>
      <c r="V3284" t="str">
        <f>_xlfn.XLOOKUP(C3284,Customers!A:A,Customers!F:F)</f>
        <v>West Ann</v>
      </c>
      <c r="W3284" s="13">
        <f>_xlfn.XLOOKUP(C3284,Customers!A:A,Customers!G:G)</f>
        <v>45308</v>
      </c>
      <c r="X3284">
        <f t="shared" ca="1" si="466"/>
        <v>61</v>
      </c>
      <c r="Y3284" t="str">
        <f t="shared" ca="1" si="467"/>
        <v>50+</v>
      </c>
    </row>
    <row r="3285" spans="1:25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  <c r="I3285">
        <f>_xlfn.XLOOKUP(D3285,Products!A:A,Products!E:E)</f>
        <v>1246.1099999999999</v>
      </c>
      <c r="J3285">
        <f>_xlfn.XLOOKUP(D3285,Products!A:A,Products!F:F)</f>
        <v>833.52</v>
      </c>
      <c r="K3285" t="str">
        <f>_xlfn.XLOOKUP(D3285,Products!A:A,Products!C:C)</f>
        <v>Electronics</v>
      </c>
      <c r="L3285" t="str">
        <f>_xlfn.XLOOKUP(D3285,Products!A:A,Products!D:D)</f>
        <v>Headphones</v>
      </c>
      <c r="M3285">
        <f t="shared" si="459"/>
        <v>6230.5499999999993</v>
      </c>
      <c r="N3285">
        <f t="shared" si="460"/>
        <v>4167.6000000000004</v>
      </c>
      <c r="O3285">
        <f t="shared" si="461"/>
        <v>2062.9499999999989</v>
      </c>
      <c r="P3285" s="8">
        <f t="shared" si="462"/>
        <v>0.33110239063967051</v>
      </c>
      <c r="Q3285">
        <f t="shared" si="463"/>
        <v>0</v>
      </c>
      <c r="R3285">
        <f t="shared" si="464"/>
        <v>6230.5499999999993</v>
      </c>
      <c r="S3285">
        <f t="shared" si="465"/>
        <v>2062.9499999999989</v>
      </c>
      <c r="T3285" t="str">
        <f>_xlfn.XLOOKUP(C3285,Customers!A:A,Customers!D:D)</f>
        <v>F</v>
      </c>
      <c r="U3285" s="13">
        <f>_xlfn.XLOOKUP(C3285,Customers!A:A,Customers!E:E)</f>
        <v>38541</v>
      </c>
      <c r="V3285" t="str">
        <f>_xlfn.XLOOKUP(C3285,Customers!A:A,Customers!F:F)</f>
        <v>Charlesmouth</v>
      </c>
      <c r="W3285" s="13">
        <f>_xlfn.XLOOKUP(C3285,Customers!A:A,Customers!G:G)</f>
        <v>45601</v>
      </c>
      <c r="X3285">
        <f t="shared" ca="1" si="466"/>
        <v>20</v>
      </c>
      <c r="Y3285" t="str">
        <f t="shared" ca="1" si="467"/>
        <v>18-25</v>
      </c>
    </row>
    <row r="3286" spans="1:25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  <c r="I3286">
        <f>_xlfn.XLOOKUP(D3286,Products!A:A,Products!E:E)</f>
        <v>1474.12</v>
      </c>
      <c r="J3286">
        <f>_xlfn.XLOOKUP(D3286,Products!A:A,Products!F:F)</f>
        <v>764.02</v>
      </c>
      <c r="K3286" t="str">
        <f>_xlfn.XLOOKUP(D3286,Products!A:A,Products!C:C)</f>
        <v>Electronics</v>
      </c>
      <c r="L3286" t="str">
        <f>_xlfn.XLOOKUP(D3286,Products!A:A,Products!D:D)</f>
        <v>Camera</v>
      </c>
      <c r="M3286">
        <f t="shared" si="459"/>
        <v>2948.24</v>
      </c>
      <c r="N3286">
        <f t="shared" si="460"/>
        <v>1528.04</v>
      </c>
      <c r="O3286">
        <f t="shared" si="461"/>
        <v>1420.1999999999998</v>
      </c>
      <c r="P3286" s="8">
        <f t="shared" si="462"/>
        <v>0.48171112256804055</v>
      </c>
      <c r="Q3286">
        <f t="shared" si="463"/>
        <v>147.41200000000001</v>
      </c>
      <c r="R3286">
        <f t="shared" si="464"/>
        <v>2800.828</v>
      </c>
      <c r="S3286">
        <f t="shared" si="465"/>
        <v>1272.788</v>
      </c>
      <c r="T3286" t="str">
        <f>_xlfn.XLOOKUP(C3286,Customers!A:A,Customers!D:D)</f>
        <v>F</v>
      </c>
      <c r="U3286" s="13">
        <f>_xlfn.XLOOKUP(C3286,Customers!A:A,Customers!E:E)</f>
        <v>23730</v>
      </c>
      <c r="V3286" t="str">
        <f>_xlfn.XLOOKUP(C3286,Customers!A:A,Customers!F:F)</f>
        <v>East Mary</v>
      </c>
      <c r="W3286" s="13">
        <f>_xlfn.XLOOKUP(C3286,Customers!A:A,Customers!G:G)</f>
        <v>45670</v>
      </c>
      <c r="X3286">
        <f t="shared" ca="1" si="466"/>
        <v>61</v>
      </c>
      <c r="Y3286" t="str">
        <f t="shared" ca="1" si="467"/>
        <v>50+</v>
      </c>
    </row>
    <row r="3287" spans="1:25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  <c r="I3287">
        <f>_xlfn.XLOOKUP(D3287,Products!A:A,Products!E:E)</f>
        <v>1095.72</v>
      </c>
      <c r="J3287">
        <f>_xlfn.XLOOKUP(D3287,Products!A:A,Products!F:F)</f>
        <v>822.2</v>
      </c>
      <c r="K3287" t="str">
        <f>_xlfn.XLOOKUP(D3287,Products!A:A,Products!C:C)</f>
        <v>Groceries</v>
      </c>
      <c r="L3287" t="str">
        <f>_xlfn.XLOOKUP(D3287,Products!A:A,Products!D:D)</f>
        <v>Snacks</v>
      </c>
      <c r="M3287">
        <f t="shared" si="459"/>
        <v>4382.88</v>
      </c>
      <c r="N3287">
        <f t="shared" si="460"/>
        <v>3288.8</v>
      </c>
      <c r="O3287">
        <f t="shared" si="461"/>
        <v>1094.08</v>
      </c>
      <c r="P3287" s="8">
        <f t="shared" si="462"/>
        <v>0.24962581681451462</v>
      </c>
      <c r="Q3287">
        <f t="shared" si="463"/>
        <v>219.14400000000001</v>
      </c>
      <c r="R3287">
        <f t="shared" si="464"/>
        <v>4163.7359999999999</v>
      </c>
      <c r="S3287">
        <f t="shared" si="465"/>
        <v>874.93599999999969</v>
      </c>
      <c r="T3287" t="str">
        <f>_xlfn.XLOOKUP(C3287,Customers!A:A,Customers!D:D)</f>
        <v>M</v>
      </c>
      <c r="U3287" s="13">
        <f>_xlfn.XLOOKUP(C3287,Customers!A:A,Customers!E:E)</f>
        <v>22243</v>
      </c>
      <c r="V3287" t="str">
        <f>_xlfn.XLOOKUP(C3287,Customers!A:A,Customers!F:F)</f>
        <v>East Danielleshire</v>
      </c>
      <c r="W3287" s="13">
        <f>_xlfn.XLOOKUP(C3287,Customers!A:A,Customers!G:G)</f>
        <v>45065</v>
      </c>
      <c r="X3287">
        <f t="shared" ca="1" si="466"/>
        <v>65</v>
      </c>
      <c r="Y3287" t="str">
        <f t="shared" ca="1" si="467"/>
        <v>50+</v>
      </c>
    </row>
    <row r="3288" spans="1:25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  <c r="I3288">
        <f>_xlfn.XLOOKUP(D3288,Products!A:A,Products!E:E)</f>
        <v>428.05</v>
      </c>
      <c r="J3288">
        <f>_xlfn.XLOOKUP(D3288,Products!A:A,Products!F:F)</f>
        <v>246.07</v>
      </c>
      <c r="K3288" t="str">
        <f>_xlfn.XLOOKUP(D3288,Products!A:A,Products!C:C)</f>
        <v>Electronics</v>
      </c>
      <c r="L3288" t="str">
        <f>_xlfn.XLOOKUP(D3288,Products!A:A,Products!D:D)</f>
        <v>Laptop</v>
      </c>
      <c r="M3288">
        <f t="shared" si="459"/>
        <v>2140.25</v>
      </c>
      <c r="N3288">
        <f t="shared" si="460"/>
        <v>1230.3499999999999</v>
      </c>
      <c r="O3288">
        <f t="shared" si="461"/>
        <v>909.90000000000009</v>
      </c>
      <c r="P3288" s="8">
        <f t="shared" si="462"/>
        <v>0.42513725032122418</v>
      </c>
      <c r="Q3288">
        <f t="shared" si="463"/>
        <v>0</v>
      </c>
      <c r="R3288">
        <f t="shared" si="464"/>
        <v>2140.25</v>
      </c>
      <c r="S3288">
        <f t="shared" si="465"/>
        <v>909.90000000000009</v>
      </c>
      <c r="T3288" t="str">
        <f>_xlfn.XLOOKUP(C3288,Customers!A:A,Customers!D:D)</f>
        <v>M</v>
      </c>
      <c r="U3288" s="13">
        <f>_xlfn.XLOOKUP(C3288,Customers!A:A,Customers!E:E)</f>
        <v>22815</v>
      </c>
      <c r="V3288" t="str">
        <f>_xlfn.XLOOKUP(C3288,Customers!A:A,Customers!F:F)</f>
        <v>New Manuelville</v>
      </c>
      <c r="W3288" s="13">
        <f>_xlfn.XLOOKUP(C3288,Customers!A:A,Customers!G:G)</f>
        <v>44340</v>
      </c>
      <c r="X3288">
        <f t="shared" ca="1" si="466"/>
        <v>64</v>
      </c>
      <c r="Y3288" t="str">
        <f t="shared" ca="1" si="467"/>
        <v>50+</v>
      </c>
    </row>
    <row r="3289" spans="1:25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  <c r="I3289">
        <f>_xlfn.XLOOKUP(D3289,Products!A:A,Products!E:E)</f>
        <v>1853.77</v>
      </c>
      <c r="J3289">
        <f>_xlfn.XLOOKUP(D3289,Products!A:A,Products!F:F)</f>
        <v>1363.52</v>
      </c>
      <c r="K3289" t="str">
        <f>_xlfn.XLOOKUP(D3289,Products!A:A,Products!C:C)</f>
        <v>Fashion</v>
      </c>
      <c r="L3289" t="str">
        <f>_xlfn.XLOOKUP(D3289,Products!A:A,Products!D:D)</f>
        <v>Accessories</v>
      </c>
      <c r="M3289">
        <f t="shared" si="459"/>
        <v>1853.77</v>
      </c>
      <c r="N3289">
        <f t="shared" si="460"/>
        <v>1363.52</v>
      </c>
      <c r="O3289">
        <f t="shared" si="461"/>
        <v>490.25</v>
      </c>
      <c r="P3289" s="8">
        <f t="shared" si="462"/>
        <v>0.26446107122242779</v>
      </c>
      <c r="Q3289">
        <f t="shared" si="463"/>
        <v>278.06549999999999</v>
      </c>
      <c r="R3289">
        <f t="shared" si="464"/>
        <v>1575.7045000000001</v>
      </c>
      <c r="S3289">
        <f t="shared" si="465"/>
        <v>212.18450000000007</v>
      </c>
      <c r="T3289" t="str">
        <f>_xlfn.XLOOKUP(C3289,Customers!A:A,Customers!D:D)</f>
        <v>M</v>
      </c>
      <c r="U3289" s="13">
        <f>_xlfn.XLOOKUP(C3289,Customers!A:A,Customers!E:E)</f>
        <v>37724</v>
      </c>
      <c r="V3289" t="str">
        <f>_xlfn.XLOOKUP(C3289,Customers!A:A,Customers!F:F)</f>
        <v>West Katrina</v>
      </c>
      <c r="W3289" s="13">
        <f>_xlfn.XLOOKUP(C3289,Customers!A:A,Customers!G:G)</f>
        <v>44305</v>
      </c>
      <c r="X3289">
        <f t="shared" ca="1" si="466"/>
        <v>23</v>
      </c>
      <c r="Y3289" t="str">
        <f t="shared" ca="1" si="467"/>
        <v>18-25</v>
      </c>
    </row>
    <row r="3290" spans="1:25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  <c r="I3290">
        <f>_xlfn.XLOOKUP(D3290,Products!A:A,Products!E:E)</f>
        <v>388.26</v>
      </c>
      <c r="J3290">
        <f>_xlfn.XLOOKUP(D3290,Products!A:A,Products!F:F)</f>
        <v>199.3</v>
      </c>
      <c r="K3290" t="str">
        <f>_xlfn.XLOOKUP(D3290,Products!A:A,Products!C:C)</f>
        <v>Fashion</v>
      </c>
      <c r="L3290" t="str">
        <f>_xlfn.XLOOKUP(D3290,Products!A:A,Products!D:D)</f>
        <v>Watches</v>
      </c>
      <c r="M3290">
        <f t="shared" si="459"/>
        <v>1553.04</v>
      </c>
      <c r="N3290">
        <f t="shared" si="460"/>
        <v>797.2</v>
      </c>
      <c r="O3290">
        <f t="shared" si="461"/>
        <v>755.83999999999992</v>
      </c>
      <c r="P3290" s="8">
        <f t="shared" si="462"/>
        <v>0.48668418070365216</v>
      </c>
      <c r="Q3290">
        <f t="shared" si="463"/>
        <v>77.652000000000001</v>
      </c>
      <c r="R3290">
        <f t="shared" si="464"/>
        <v>1475.3879999999999</v>
      </c>
      <c r="S3290">
        <f t="shared" si="465"/>
        <v>678.18799999999987</v>
      </c>
      <c r="T3290" t="str">
        <f>_xlfn.XLOOKUP(C3290,Customers!A:A,Customers!D:D)</f>
        <v>F</v>
      </c>
      <c r="U3290" s="13">
        <f>_xlfn.XLOOKUP(C3290,Customers!A:A,Customers!E:E)</f>
        <v>35714</v>
      </c>
      <c r="V3290" t="str">
        <f>_xlfn.XLOOKUP(C3290,Customers!A:A,Customers!F:F)</f>
        <v>North Christian</v>
      </c>
      <c r="W3290" s="13">
        <f>_xlfn.XLOOKUP(C3290,Customers!A:A,Customers!G:G)</f>
        <v>44816</v>
      </c>
      <c r="X3290">
        <f t="shared" ca="1" si="466"/>
        <v>28</v>
      </c>
      <c r="Y3290" t="str">
        <f t="shared" ca="1" si="467"/>
        <v>26-35</v>
      </c>
    </row>
    <row r="3291" spans="1:25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  <c r="I3291">
        <f>_xlfn.XLOOKUP(D3291,Products!A:A,Products!E:E)</f>
        <v>1227.24</v>
      </c>
      <c r="J3291">
        <f>_xlfn.XLOOKUP(D3291,Products!A:A,Products!F:F)</f>
        <v>977.09</v>
      </c>
      <c r="K3291" t="str">
        <f>_xlfn.XLOOKUP(D3291,Products!A:A,Products!C:C)</f>
        <v>Groceries</v>
      </c>
      <c r="L3291" t="str">
        <f>_xlfn.XLOOKUP(D3291,Products!A:A,Products!D:D)</f>
        <v>Dairy</v>
      </c>
      <c r="M3291">
        <f t="shared" si="459"/>
        <v>3681.7200000000003</v>
      </c>
      <c r="N3291">
        <f t="shared" si="460"/>
        <v>2931.27</v>
      </c>
      <c r="O3291">
        <f t="shared" si="461"/>
        <v>750.45000000000027</v>
      </c>
      <c r="P3291" s="8">
        <f t="shared" si="462"/>
        <v>0.20383136142889743</v>
      </c>
      <c r="Q3291">
        <f t="shared" si="463"/>
        <v>368.17200000000003</v>
      </c>
      <c r="R3291">
        <f t="shared" si="464"/>
        <v>3313.5480000000002</v>
      </c>
      <c r="S3291">
        <f t="shared" si="465"/>
        <v>382.27800000000025</v>
      </c>
      <c r="T3291" t="str">
        <f>_xlfn.XLOOKUP(C3291,Customers!A:A,Customers!D:D)</f>
        <v>F</v>
      </c>
      <c r="U3291" s="13">
        <f>_xlfn.XLOOKUP(C3291,Customers!A:A,Customers!E:E)</f>
        <v>22041</v>
      </c>
      <c r="V3291" t="str">
        <f>_xlfn.XLOOKUP(C3291,Customers!A:A,Customers!F:F)</f>
        <v>West Wandaland</v>
      </c>
      <c r="W3291" s="13">
        <f>_xlfn.XLOOKUP(C3291,Customers!A:A,Customers!G:G)</f>
        <v>45329</v>
      </c>
      <c r="X3291">
        <f t="shared" ca="1" si="466"/>
        <v>66</v>
      </c>
      <c r="Y3291" t="str">
        <f t="shared" ca="1" si="467"/>
        <v>50+</v>
      </c>
    </row>
    <row r="3292" spans="1:25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  <c r="I3292">
        <f>_xlfn.XLOOKUP(D3292,Products!A:A,Products!E:E)</f>
        <v>1286.55</v>
      </c>
      <c r="J3292">
        <f>_xlfn.XLOOKUP(D3292,Products!A:A,Products!F:F)</f>
        <v>797.54</v>
      </c>
      <c r="K3292" t="str">
        <f>_xlfn.XLOOKUP(D3292,Products!A:A,Products!C:C)</f>
        <v>Fashion</v>
      </c>
      <c r="L3292" t="str">
        <f>_xlfn.XLOOKUP(D3292,Products!A:A,Products!D:D)</f>
        <v>Accessories</v>
      </c>
      <c r="M3292">
        <f t="shared" si="459"/>
        <v>3859.6499999999996</v>
      </c>
      <c r="N3292">
        <f t="shared" si="460"/>
        <v>2392.62</v>
      </c>
      <c r="O3292">
        <f t="shared" si="461"/>
        <v>1467.0299999999997</v>
      </c>
      <c r="P3292" s="8">
        <f t="shared" si="462"/>
        <v>0.38009404997862495</v>
      </c>
      <c r="Q3292">
        <f t="shared" si="463"/>
        <v>578.94749999999988</v>
      </c>
      <c r="R3292">
        <f t="shared" si="464"/>
        <v>3280.7024999999999</v>
      </c>
      <c r="S3292">
        <f t="shared" si="465"/>
        <v>888.08249999999998</v>
      </c>
      <c r="T3292" t="str">
        <f>_xlfn.XLOOKUP(C3292,Customers!A:A,Customers!D:D)</f>
        <v>M</v>
      </c>
      <c r="U3292" s="13">
        <f>_xlfn.XLOOKUP(C3292,Customers!A:A,Customers!E:E)</f>
        <v>34560</v>
      </c>
      <c r="V3292" t="str">
        <f>_xlfn.XLOOKUP(C3292,Customers!A:A,Customers!F:F)</f>
        <v>Wardfort</v>
      </c>
      <c r="W3292" s="13">
        <f>_xlfn.XLOOKUP(C3292,Customers!A:A,Customers!G:G)</f>
        <v>45822</v>
      </c>
      <c r="X3292">
        <f t="shared" ca="1" si="466"/>
        <v>31</v>
      </c>
      <c r="Y3292" t="str">
        <f t="shared" ca="1" si="467"/>
        <v>26-35</v>
      </c>
    </row>
    <row r="3293" spans="1:25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  <c r="I3293">
        <f>_xlfn.XLOOKUP(D3293,Products!A:A,Products!E:E)</f>
        <v>453.62</v>
      </c>
      <c r="J3293">
        <f>_xlfn.XLOOKUP(D3293,Products!A:A,Products!F:F)</f>
        <v>316.63</v>
      </c>
      <c r="K3293" t="str">
        <f>_xlfn.XLOOKUP(D3293,Products!A:A,Products!C:C)</f>
        <v>Fashion</v>
      </c>
      <c r="L3293" t="str">
        <f>_xlfn.XLOOKUP(D3293,Products!A:A,Products!D:D)</f>
        <v>Clothing</v>
      </c>
      <c r="M3293">
        <f t="shared" si="459"/>
        <v>907.24</v>
      </c>
      <c r="N3293">
        <f t="shared" si="460"/>
        <v>633.26</v>
      </c>
      <c r="O3293">
        <f t="shared" si="461"/>
        <v>273.98</v>
      </c>
      <c r="P3293" s="8">
        <f t="shared" si="462"/>
        <v>0.30199285745778409</v>
      </c>
      <c r="Q3293">
        <f t="shared" si="463"/>
        <v>136.08599999999998</v>
      </c>
      <c r="R3293">
        <f t="shared" si="464"/>
        <v>771.154</v>
      </c>
      <c r="S3293">
        <f t="shared" si="465"/>
        <v>137.89400000000001</v>
      </c>
      <c r="T3293" t="str">
        <f>_xlfn.XLOOKUP(C3293,Customers!A:A,Customers!D:D)</f>
        <v>F</v>
      </c>
      <c r="U3293" s="13">
        <f>_xlfn.XLOOKUP(C3293,Customers!A:A,Customers!E:E)</f>
        <v>31328</v>
      </c>
      <c r="V3293" t="str">
        <f>_xlfn.XLOOKUP(C3293,Customers!A:A,Customers!F:F)</f>
        <v>Lake Lindsay</v>
      </c>
      <c r="W3293" s="13">
        <f>_xlfn.XLOOKUP(C3293,Customers!A:A,Customers!G:G)</f>
        <v>45889</v>
      </c>
      <c r="X3293">
        <f t="shared" ca="1" si="466"/>
        <v>40</v>
      </c>
      <c r="Y3293" t="str">
        <f t="shared" ca="1" si="467"/>
        <v>36-50</v>
      </c>
    </row>
    <row r="3294" spans="1:25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  <c r="I3294">
        <f>_xlfn.XLOOKUP(D3294,Products!A:A,Products!E:E)</f>
        <v>25.57</v>
      </c>
      <c r="J3294">
        <f>_xlfn.XLOOKUP(D3294,Products!A:A,Products!F:F)</f>
        <v>19.05</v>
      </c>
      <c r="K3294" t="str">
        <f>_xlfn.XLOOKUP(D3294,Products!A:A,Products!C:C)</f>
        <v>Groceries</v>
      </c>
      <c r="L3294" t="str">
        <f>_xlfn.XLOOKUP(D3294,Products!A:A,Products!D:D)</f>
        <v>Vegetables</v>
      </c>
      <c r="M3294">
        <f t="shared" si="459"/>
        <v>102.28</v>
      </c>
      <c r="N3294">
        <f t="shared" si="460"/>
        <v>76.2</v>
      </c>
      <c r="O3294">
        <f t="shared" si="461"/>
        <v>26.08</v>
      </c>
      <c r="P3294" s="8">
        <f t="shared" si="462"/>
        <v>0.25498631208447398</v>
      </c>
      <c r="Q3294">
        <f t="shared" si="463"/>
        <v>15.341999999999999</v>
      </c>
      <c r="R3294">
        <f t="shared" si="464"/>
        <v>86.938000000000002</v>
      </c>
      <c r="S3294">
        <f t="shared" si="465"/>
        <v>10.738</v>
      </c>
      <c r="T3294" t="str">
        <f>_xlfn.XLOOKUP(C3294,Customers!A:A,Customers!D:D)</f>
        <v>M</v>
      </c>
      <c r="U3294" s="13">
        <f>_xlfn.XLOOKUP(C3294,Customers!A:A,Customers!E:E)</f>
        <v>35433</v>
      </c>
      <c r="V3294" t="str">
        <f>_xlfn.XLOOKUP(C3294,Customers!A:A,Customers!F:F)</f>
        <v>Chambersview</v>
      </c>
      <c r="W3294" s="13">
        <f>_xlfn.XLOOKUP(C3294,Customers!A:A,Customers!G:G)</f>
        <v>44735</v>
      </c>
      <c r="X3294">
        <f t="shared" ca="1" si="466"/>
        <v>29</v>
      </c>
      <c r="Y3294" t="str">
        <f t="shared" ca="1" si="467"/>
        <v>26-35</v>
      </c>
    </row>
    <row r="3295" spans="1:25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  <c r="I3295">
        <f>_xlfn.XLOOKUP(D3295,Products!A:A,Products!E:E)</f>
        <v>428.05</v>
      </c>
      <c r="J3295">
        <f>_xlfn.XLOOKUP(D3295,Products!A:A,Products!F:F)</f>
        <v>246.07</v>
      </c>
      <c r="K3295" t="str">
        <f>_xlfn.XLOOKUP(D3295,Products!A:A,Products!C:C)</f>
        <v>Electronics</v>
      </c>
      <c r="L3295" t="str">
        <f>_xlfn.XLOOKUP(D3295,Products!A:A,Products!D:D)</f>
        <v>Laptop</v>
      </c>
      <c r="M3295">
        <f t="shared" si="459"/>
        <v>1284.1500000000001</v>
      </c>
      <c r="N3295">
        <f t="shared" si="460"/>
        <v>738.21</v>
      </c>
      <c r="O3295">
        <f t="shared" si="461"/>
        <v>545.94000000000005</v>
      </c>
      <c r="P3295" s="8">
        <f t="shared" si="462"/>
        <v>0.42513725032122418</v>
      </c>
      <c r="Q3295">
        <f t="shared" si="463"/>
        <v>0</v>
      </c>
      <c r="R3295">
        <f t="shared" si="464"/>
        <v>1284.1500000000001</v>
      </c>
      <c r="S3295">
        <f t="shared" si="465"/>
        <v>545.94000000000005</v>
      </c>
      <c r="T3295" t="str">
        <f>_xlfn.XLOOKUP(C3295,Customers!A:A,Customers!D:D)</f>
        <v>F</v>
      </c>
      <c r="U3295" s="13">
        <f>_xlfn.XLOOKUP(C3295,Customers!A:A,Customers!E:E)</f>
        <v>30679</v>
      </c>
      <c r="V3295" t="str">
        <f>_xlfn.XLOOKUP(C3295,Customers!A:A,Customers!F:F)</f>
        <v>Aaronmouth</v>
      </c>
      <c r="W3295" s="13">
        <f>_xlfn.XLOOKUP(C3295,Customers!A:A,Customers!G:G)</f>
        <v>45006</v>
      </c>
      <c r="X3295">
        <f t="shared" ca="1" si="466"/>
        <v>42</v>
      </c>
      <c r="Y3295" t="str">
        <f t="shared" ca="1" si="467"/>
        <v>36-50</v>
      </c>
    </row>
    <row r="3296" spans="1:25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  <c r="I3296">
        <f>_xlfn.XLOOKUP(D3296,Products!A:A,Products!E:E)</f>
        <v>1853.77</v>
      </c>
      <c r="J3296">
        <f>_xlfn.XLOOKUP(D3296,Products!A:A,Products!F:F)</f>
        <v>1363.52</v>
      </c>
      <c r="K3296" t="str">
        <f>_xlfn.XLOOKUP(D3296,Products!A:A,Products!C:C)</f>
        <v>Fashion</v>
      </c>
      <c r="L3296" t="str">
        <f>_xlfn.XLOOKUP(D3296,Products!A:A,Products!D:D)</f>
        <v>Accessories</v>
      </c>
      <c r="M3296">
        <f t="shared" si="459"/>
        <v>1853.77</v>
      </c>
      <c r="N3296">
        <f t="shared" si="460"/>
        <v>1363.52</v>
      </c>
      <c r="O3296">
        <f t="shared" si="461"/>
        <v>490.25</v>
      </c>
      <c r="P3296" s="8">
        <f t="shared" si="462"/>
        <v>0.26446107122242779</v>
      </c>
      <c r="Q3296">
        <f t="shared" si="463"/>
        <v>0</v>
      </c>
      <c r="R3296">
        <f t="shared" si="464"/>
        <v>1853.77</v>
      </c>
      <c r="S3296">
        <f t="shared" si="465"/>
        <v>490.25</v>
      </c>
      <c r="T3296" t="str">
        <f>_xlfn.XLOOKUP(C3296,Customers!A:A,Customers!D:D)</f>
        <v>M</v>
      </c>
      <c r="U3296" s="13">
        <f>_xlfn.XLOOKUP(C3296,Customers!A:A,Customers!E:E)</f>
        <v>33450</v>
      </c>
      <c r="V3296" t="str">
        <f>_xlfn.XLOOKUP(C3296,Customers!A:A,Customers!F:F)</f>
        <v>West Ralph</v>
      </c>
      <c r="W3296" s="13">
        <f>_xlfn.XLOOKUP(C3296,Customers!A:A,Customers!G:G)</f>
        <v>45747</v>
      </c>
      <c r="X3296">
        <f t="shared" ca="1" si="466"/>
        <v>34</v>
      </c>
      <c r="Y3296" t="str">
        <f t="shared" ca="1" si="467"/>
        <v>26-35</v>
      </c>
    </row>
    <row r="3297" spans="1:25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  <c r="I3297">
        <f>_xlfn.XLOOKUP(D3297,Products!A:A,Products!E:E)</f>
        <v>388.26</v>
      </c>
      <c r="J3297">
        <f>_xlfn.XLOOKUP(D3297,Products!A:A,Products!F:F)</f>
        <v>199.3</v>
      </c>
      <c r="K3297" t="str">
        <f>_xlfn.XLOOKUP(D3297,Products!A:A,Products!C:C)</f>
        <v>Fashion</v>
      </c>
      <c r="L3297" t="str">
        <f>_xlfn.XLOOKUP(D3297,Products!A:A,Products!D:D)</f>
        <v>Watches</v>
      </c>
      <c r="M3297">
        <f t="shared" si="459"/>
        <v>776.52</v>
      </c>
      <c r="N3297">
        <f t="shared" si="460"/>
        <v>398.6</v>
      </c>
      <c r="O3297">
        <f t="shared" si="461"/>
        <v>377.91999999999996</v>
      </c>
      <c r="P3297" s="8">
        <f t="shared" si="462"/>
        <v>0.48668418070365216</v>
      </c>
      <c r="Q3297">
        <f t="shared" si="463"/>
        <v>116.47799999999999</v>
      </c>
      <c r="R3297">
        <f t="shared" si="464"/>
        <v>660.04200000000003</v>
      </c>
      <c r="S3297">
        <f t="shared" si="465"/>
        <v>261.44200000000001</v>
      </c>
      <c r="T3297" t="str">
        <f>_xlfn.XLOOKUP(C3297,Customers!A:A,Customers!D:D)</f>
        <v>M</v>
      </c>
      <c r="U3297" s="13">
        <f>_xlfn.XLOOKUP(C3297,Customers!A:A,Customers!E:E)</f>
        <v>31478</v>
      </c>
      <c r="V3297" t="str">
        <f>_xlfn.XLOOKUP(C3297,Customers!A:A,Customers!F:F)</f>
        <v>North Charlesville</v>
      </c>
      <c r="W3297" s="13">
        <f>_xlfn.XLOOKUP(C3297,Customers!A:A,Customers!G:G)</f>
        <v>45172</v>
      </c>
      <c r="X3297">
        <f t="shared" ca="1" si="466"/>
        <v>40</v>
      </c>
      <c r="Y3297" t="str">
        <f t="shared" ca="1" si="467"/>
        <v>36-50</v>
      </c>
    </row>
    <row r="3298" spans="1:25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  <c r="I3298">
        <f>_xlfn.XLOOKUP(D3298,Products!A:A,Products!E:E)</f>
        <v>1745.61</v>
      </c>
      <c r="J3298">
        <f>_xlfn.XLOOKUP(D3298,Products!A:A,Products!F:F)</f>
        <v>1322.44</v>
      </c>
      <c r="K3298" t="str">
        <f>_xlfn.XLOOKUP(D3298,Products!A:A,Products!C:C)</f>
        <v>Electronics</v>
      </c>
      <c r="L3298" t="str">
        <f>_xlfn.XLOOKUP(D3298,Products!A:A,Products!D:D)</f>
        <v>Headphones</v>
      </c>
      <c r="M3298">
        <f t="shared" si="459"/>
        <v>5236.83</v>
      </c>
      <c r="N3298">
        <f t="shared" si="460"/>
        <v>3967.32</v>
      </c>
      <c r="O3298">
        <f t="shared" si="461"/>
        <v>1269.5099999999998</v>
      </c>
      <c r="P3298" s="8">
        <f t="shared" si="462"/>
        <v>0.24241955534168566</v>
      </c>
      <c r="Q3298">
        <f t="shared" si="463"/>
        <v>523.68299999999999</v>
      </c>
      <c r="R3298">
        <f t="shared" si="464"/>
        <v>4713.1469999999999</v>
      </c>
      <c r="S3298">
        <f t="shared" si="465"/>
        <v>745.82699999999977</v>
      </c>
      <c r="T3298" t="str">
        <f>_xlfn.XLOOKUP(C3298,Customers!A:A,Customers!D:D)</f>
        <v>F</v>
      </c>
      <c r="U3298" s="13">
        <f>_xlfn.XLOOKUP(C3298,Customers!A:A,Customers!E:E)</f>
        <v>21701</v>
      </c>
      <c r="V3298" t="str">
        <f>_xlfn.XLOOKUP(C3298,Customers!A:A,Customers!F:F)</f>
        <v>Port Michaelstad</v>
      </c>
      <c r="W3298" s="13">
        <f>_xlfn.XLOOKUP(C3298,Customers!A:A,Customers!G:G)</f>
        <v>44966</v>
      </c>
      <c r="X3298">
        <f t="shared" ca="1" si="466"/>
        <v>67</v>
      </c>
      <c r="Y3298" t="str">
        <f t="shared" ca="1" si="467"/>
        <v>50+</v>
      </c>
    </row>
    <row r="3299" spans="1:25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  <c r="I3299">
        <f>_xlfn.XLOOKUP(D3299,Products!A:A,Products!E:E)</f>
        <v>1879.08</v>
      </c>
      <c r="J3299">
        <f>_xlfn.XLOOKUP(D3299,Products!A:A,Products!F:F)</f>
        <v>1004.56</v>
      </c>
      <c r="K3299" t="str">
        <f>_xlfn.XLOOKUP(D3299,Products!A:A,Products!C:C)</f>
        <v>Groceries</v>
      </c>
      <c r="L3299" t="str">
        <f>_xlfn.XLOOKUP(D3299,Products!A:A,Products!D:D)</f>
        <v>Dairy</v>
      </c>
      <c r="M3299">
        <f t="shared" si="459"/>
        <v>7516.32</v>
      </c>
      <c r="N3299">
        <f t="shared" si="460"/>
        <v>4018.24</v>
      </c>
      <c r="O3299">
        <f t="shared" si="461"/>
        <v>3498.08</v>
      </c>
      <c r="P3299" s="8">
        <f t="shared" si="462"/>
        <v>0.46539796070417438</v>
      </c>
      <c r="Q3299">
        <f t="shared" si="463"/>
        <v>0</v>
      </c>
      <c r="R3299">
        <f t="shared" si="464"/>
        <v>7516.32</v>
      </c>
      <c r="S3299">
        <f t="shared" si="465"/>
        <v>3498.08</v>
      </c>
      <c r="T3299" t="str">
        <f>_xlfn.XLOOKUP(C3299,Customers!A:A,Customers!D:D)</f>
        <v>F</v>
      </c>
      <c r="U3299" s="13">
        <f>_xlfn.XLOOKUP(C3299,Customers!A:A,Customers!E:E)</f>
        <v>24112</v>
      </c>
      <c r="V3299" t="str">
        <f>_xlfn.XLOOKUP(C3299,Customers!A:A,Customers!F:F)</f>
        <v>South Ianhaven</v>
      </c>
      <c r="W3299" s="13">
        <f>_xlfn.XLOOKUP(C3299,Customers!A:A,Customers!G:G)</f>
        <v>44926</v>
      </c>
      <c r="X3299">
        <f t="shared" ca="1" si="466"/>
        <v>60</v>
      </c>
      <c r="Y3299" t="str">
        <f t="shared" ca="1" si="467"/>
        <v>50+</v>
      </c>
    </row>
    <row r="3300" spans="1:25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  <c r="I3300">
        <f>_xlfn.XLOOKUP(D3300,Products!A:A,Products!E:E)</f>
        <v>1745.61</v>
      </c>
      <c r="J3300">
        <f>_xlfn.XLOOKUP(D3300,Products!A:A,Products!F:F)</f>
        <v>1322.44</v>
      </c>
      <c r="K3300" t="str">
        <f>_xlfn.XLOOKUP(D3300,Products!A:A,Products!C:C)</f>
        <v>Electronics</v>
      </c>
      <c r="L3300" t="str">
        <f>_xlfn.XLOOKUP(D3300,Products!A:A,Products!D:D)</f>
        <v>Headphones</v>
      </c>
      <c r="M3300">
        <f t="shared" si="459"/>
        <v>3491.22</v>
      </c>
      <c r="N3300">
        <f t="shared" si="460"/>
        <v>2644.88</v>
      </c>
      <c r="O3300">
        <f t="shared" si="461"/>
        <v>846.33999999999969</v>
      </c>
      <c r="P3300" s="8">
        <f t="shared" si="462"/>
        <v>0.24241955534168563</v>
      </c>
      <c r="Q3300">
        <f t="shared" si="463"/>
        <v>523.68299999999999</v>
      </c>
      <c r="R3300">
        <f t="shared" si="464"/>
        <v>2967.5369999999998</v>
      </c>
      <c r="S3300">
        <f t="shared" si="465"/>
        <v>322.6569999999997</v>
      </c>
      <c r="T3300" t="str">
        <f>_xlfn.XLOOKUP(C3300,Customers!A:A,Customers!D:D)</f>
        <v>M</v>
      </c>
      <c r="U3300" s="13">
        <f>_xlfn.XLOOKUP(C3300,Customers!A:A,Customers!E:E)</f>
        <v>27624</v>
      </c>
      <c r="V3300" t="str">
        <f>_xlfn.XLOOKUP(C3300,Customers!A:A,Customers!F:F)</f>
        <v>Fergusonview</v>
      </c>
      <c r="W3300" s="13">
        <f>_xlfn.XLOOKUP(C3300,Customers!A:A,Customers!G:G)</f>
        <v>44577</v>
      </c>
      <c r="X3300">
        <f t="shared" ca="1" si="466"/>
        <v>50</v>
      </c>
      <c r="Y3300" t="str">
        <f t="shared" ca="1" si="467"/>
        <v>36-50</v>
      </c>
    </row>
    <row r="3301" spans="1:25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  <c r="I3301">
        <f>_xlfn.XLOOKUP(D3301,Products!A:A,Products!E:E)</f>
        <v>1501.46</v>
      </c>
      <c r="J3301">
        <f>_xlfn.XLOOKUP(D3301,Products!A:A,Products!F:F)</f>
        <v>1167.73</v>
      </c>
      <c r="K3301" t="str">
        <f>_xlfn.XLOOKUP(D3301,Products!A:A,Products!C:C)</f>
        <v>Fashion</v>
      </c>
      <c r="L3301" t="str">
        <f>_xlfn.XLOOKUP(D3301,Products!A:A,Products!D:D)</f>
        <v>Watches</v>
      </c>
      <c r="M3301">
        <f t="shared" si="459"/>
        <v>6005.84</v>
      </c>
      <c r="N3301">
        <f t="shared" si="460"/>
        <v>4670.92</v>
      </c>
      <c r="O3301">
        <f t="shared" si="461"/>
        <v>1334.92</v>
      </c>
      <c r="P3301" s="8">
        <f t="shared" si="462"/>
        <v>0.22227032355174298</v>
      </c>
      <c r="Q3301">
        <f t="shared" si="463"/>
        <v>900.87599999999998</v>
      </c>
      <c r="R3301">
        <f t="shared" si="464"/>
        <v>5104.9639999999999</v>
      </c>
      <c r="S3301">
        <f t="shared" si="465"/>
        <v>434.04399999999987</v>
      </c>
      <c r="T3301" t="str">
        <f>_xlfn.XLOOKUP(C3301,Customers!A:A,Customers!D:D)</f>
        <v>F</v>
      </c>
      <c r="U3301" s="13">
        <f>_xlfn.XLOOKUP(C3301,Customers!A:A,Customers!E:E)</f>
        <v>31052</v>
      </c>
      <c r="V3301" t="str">
        <f>_xlfn.XLOOKUP(C3301,Customers!A:A,Customers!F:F)</f>
        <v>South James</v>
      </c>
      <c r="W3301" s="13">
        <f>_xlfn.XLOOKUP(C3301,Customers!A:A,Customers!G:G)</f>
        <v>44584</v>
      </c>
      <c r="X3301">
        <f t="shared" ca="1" si="466"/>
        <v>41</v>
      </c>
      <c r="Y3301" t="str">
        <f t="shared" ca="1" si="467"/>
        <v>36-50</v>
      </c>
    </row>
    <row r="3302" spans="1:25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  <c r="I3302">
        <f>_xlfn.XLOOKUP(D3302,Products!A:A,Products!E:E)</f>
        <v>564.41999999999996</v>
      </c>
      <c r="J3302">
        <f>_xlfn.XLOOKUP(D3302,Products!A:A,Products!F:F)</f>
        <v>293.95999999999998</v>
      </c>
      <c r="K3302" t="str">
        <f>_xlfn.XLOOKUP(D3302,Products!A:A,Products!C:C)</f>
        <v>Fashion</v>
      </c>
      <c r="L3302" t="str">
        <f>_xlfn.XLOOKUP(D3302,Products!A:A,Products!D:D)</f>
        <v>Accessories</v>
      </c>
      <c r="M3302">
        <f t="shared" si="459"/>
        <v>1128.8399999999999</v>
      </c>
      <c r="N3302">
        <f t="shared" si="460"/>
        <v>587.91999999999996</v>
      </c>
      <c r="O3302">
        <f t="shared" si="461"/>
        <v>540.91999999999996</v>
      </c>
      <c r="P3302" s="8">
        <f t="shared" si="462"/>
        <v>0.47918216930654478</v>
      </c>
      <c r="Q3302">
        <f t="shared" si="463"/>
        <v>169.32599999999999</v>
      </c>
      <c r="R3302">
        <f t="shared" si="464"/>
        <v>959.5139999999999</v>
      </c>
      <c r="S3302">
        <f t="shared" si="465"/>
        <v>371.59399999999994</v>
      </c>
      <c r="T3302" t="str">
        <f>_xlfn.XLOOKUP(C3302,Customers!A:A,Customers!D:D)</f>
        <v>F</v>
      </c>
      <c r="U3302" s="13">
        <f>_xlfn.XLOOKUP(C3302,Customers!A:A,Customers!E:E)</f>
        <v>36564</v>
      </c>
      <c r="V3302" t="str">
        <f>_xlfn.XLOOKUP(C3302,Customers!A:A,Customers!F:F)</f>
        <v>North Teresashire</v>
      </c>
      <c r="W3302" s="13">
        <f>_xlfn.XLOOKUP(C3302,Customers!A:A,Customers!G:G)</f>
        <v>44509</v>
      </c>
      <c r="X3302">
        <f t="shared" ca="1" si="466"/>
        <v>26</v>
      </c>
      <c r="Y3302" t="str">
        <f t="shared" ca="1" si="467"/>
        <v>26-35</v>
      </c>
    </row>
    <row r="3303" spans="1:25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  <c r="I3303">
        <f>_xlfn.XLOOKUP(D3303,Products!A:A,Products!E:E)</f>
        <v>1798.97</v>
      </c>
      <c r="J3303">
        <f>_xlfn.XLOOKUP(D3303,Products!A:A,Products!F:F)</f>
        <v>1329.15</v>
      </c>
      <c r="K3303" t="str">
        <f>_xlfn.XLOOKUP(D3303,Products!A:A,Products!C:C)</f>
        <v>Fashion</v>
      </c>
      <c r="L3303" t="str">
        <f>_xlfn.XLOOKUP(D3303,Products!A:A,Products!D:D)</f>
        <v>Accessories</v>
      </c>
      <c r="M3303">
        <f t="shared" si="459"/>
        <v>7195.88</v>
      </c>
      <c r="N3303">
        <f t="shared" si="460"/>
        <v>5316.6</v>
      </c>
      <c r="O3303">
        <f t="shared" si="461"/>
        <v>1879.2799999999997</v>
      </c>
      <c r="P3303" s="8">
        <f t="shared" si="462"/>
        <v>0.26116055298309582</v>
      </c>
      <c r="Q3303">
        <f t="shared" si="463"/>
        <v>1079.3820000000001</v>
      </c>
      <c r="R3303">
        <f t="shared" si="464"/>
        <v>6116.4979999999996</v>
      </c>
      <c r="S3303">
        <f t="shared" si="465"/>
        <v>799.89799999999923</v>
      </c>
      <c r="T3303" t="str">
        <f>_xlfn.XLOOKUP(C3303,Customers!A:A,Customers!D:D)</f>
        <v>M</v>
      </c>
      <c r="U3303" s="13">
        <f>_xlfn.XLOOKUP(C3303,Customers!A:A,Customers!E:E)</f>
        <v>33773</v>
      </c>
      <c r="V3303" t="str">
        <f>_xlfn.XLOOKUP(C3303,Customers!A:A,Customers!F:F)</f>
        <v>Port Kimberly</v>
      </c>
      <c r="W3303" s="13">
        <f>_xlfn.XLOOKUP(C3303,Customers!A:A,Customers!G:G)</f>
        <v>44616</v>
      </c>
      <c r="X3303">
        <f t="shared" ca="1" si="466"/>
        <v>34</v>
      </c>
      <c r="Y3303" t="str">
        <f t="shared" ca="1" si="467"/>
        <v>26-35</v>
      </c>
    </row>
    <row r="3304" spans="1:25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  <c r="I3304">
        <f>_xlfn.XLOOKUP(D3304,Products!A:A,Products!E:E)</f>
        <v>1134.8</v>
      </c>
      <c r="J3304">
        <f>_xlfn.XLOOKUP(D3304,Products!A:A,Products!F:F)</f>
        <v>675.1</v>
      </c>
      <c r="K3304" t="str">
        <f>_xlfn.XLOOKUP(D3304,Products!A:A,Products!C:C)</f>
        <v>Fashion</v>
      </c>
      <c r="L3304" t="str">
        <f>_xlfn.XLOOKUP(D3304,Products!A:A,Products!D:D)</f>
        <v>Watches</v>
      </c>
      <c r="M3304">
        <f t="shared" si="459"/>
        <v>2269.6</v>
      </c>
      <c r="N3304">
        <f t="shared" si="460"/>
        <v>1350.2</v>
      </c>
      <c r="O3304">
        <f t="shared" si="461"/>
        <v>919.39999999999986</v>
      </c>
      <c r="P3304" s="8">
        <f t="shared" si="462"/>
        <v>0.40509340853013742</v>
      </c>
      <c r="Q3304">
        <f t="shared" si="463"/>
        <v>0</v>
      </c>
      <c r="R3304">
        <f t="shared" si="464"/>
        <v>2269.6</v>
      </c>
      <c r="S3304">
        <f t="shared" si="465"/>
        <v>919.39999999999986</v>
      </c>
      <c r="T3304" t="str">
        <f>_xlfn.XLOOKUP(C3304,Customers!A:A,Customers!D:D)</f>
        <v>M</v>
      </c>
      <c r="U3304" s="13">
        <f>_xlfn.XLOOKUP(C3304,Customers!A:A,Customers!E:E)</f>
        <v>38558</v>
      </c>
      <c r="V3304" t="str">
        <f>_xlfn.XLOOKUP(C3304,Customers!A:A,Customers!F:F)</f>
        <v>Joelborough</v>
      </c>
      <c r="W3304" s="13">
        <f>_xlfn.XLOOKUP(C3304,Customers!A:A,Customers!G:G)</f>
        <v>44192</v>
      </c>
      <c r="X3304">
        <f t="shared" ca="1" si="466"/>
        <v>20</v>
      </c>
      <c r="Y3304" t="str">
        <f t="shared" ca="1" si="467"/>
        <v>18-25</v>
      </c>
    </row>
    <row r="3305" spans="1:25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  <c r="I3305">
        <f>_xlfn.XLOOKUP(D3305,Products!A:A,Products!E:E)</f>
        <v>1745.61</v>
      </c>
      <c r="J3305">
        <f>_xlfn.XLOOKUP(D3305,Products!A:A,Products!F:F)</f>
        <v>1322.44</v>
      </c>
      <c r="K3305" t="str">
        <f>_xlfn.XLOOKUP(D3305,Products!A:A,Products!C:C)</f>
        <v>Electronics</v>
      </c>
      <c r="L3305" t="str">
        <f>_xlfn.XLOOKUP(D3305,Products!A:A,Products!D:D)</f>
        <v>Headphones</v>
      </c>
      <c r="M3305">
        <f t="shared" si="459"/>
        <v>8728.0499999999993</v>
      </c>
      <c r="N3305">
        <f t="shared" si="460"/>
        <v>6612.2000000000007</v>
      </c>
      <c r="O3305">
        <f t="shared" si="461"/>
        <v>2115.8499999999985</v>
      </c>
      <c r="P3305" s="8">
        <f t="shared" si="462"/>
        <v>0.24241955534168558</v>
      </c>
      <c r="Q3305">
        <f t="shared" si="463"/>
        <v>872.80499999999995</v>
      </c>
      <c r="R3305">
        <f t="shared" si="464"/>
        <v>7855.244999999999</v>
      </c>
      <c r="S3305">
        <f t="shared" si="465"/>
        <v>1243.0449999999983</v>
      </c>
      <c r="T3305" t="str">
        <f>_xlfn.XLOOKUP(C3305,Customers!A:A,Customers!D:D)</f>
        <v>F</v>
      </c>
      <c r="U3305" s="13">
        <f>_xlfn.XLOOKUP(C3305,Customers!A:A,Customers!E:E)</f>
        <v>27579</v>
      </c>
      <c r="V3305" t="str">
        <f>_xlfn.XLOOKUP(C3305,Customers!A:A,Customers!F:F)</f>
        <v>North Chaseborough</v>
      </c>
      <c r="W3305" s="13">
        <f>_xlfn.XLOOKUP(C3305,Customers!A:A,Customers!G:G)</f>
        <v>45571</v>
      </c>
      <c r="X3305">
        <f t="shared" ca="1" si="466"/>
        <v>50</v>
      </c>
      <c r="Y3305" t="str">
        <f t="shared" ca="1" si="467"/>
        <v>36-50</v>
      </c>
    </row>
    <row r="3306" spans="1:25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  <c r="I3306">
        <f>_xlfn.XLOOKUP(D3306,Products!A:A,Products!E:E)</f>
        <v>1194.1199999999999</v>
      </c>
      <c r="J3306">
        <f>_xlfn.XLOOKUP(D3306,Products!A:A,Products!F:F)</f>
        <v>838.95</v>
      </c>
      <c r="K3306" t="str">
        <f>_xlfn.XLOOKUP(D3306,Products!A:A,Products!C:C)</f>
        <v>Electronics</v>
      </c>
      <c r="L3306" t="str">
        <f>_xlfn.XLOOKUP(D3306,Products!A:A,Products!D:D)</f>
        <v>Smartphone</v>
      </c>
      <c r="M3306">
        <f t="shared" si="459"/>
        <v>3582.3599999999997</v>
      </c>
      <c r="N3306">
        <f t="shared" si="460"/>
        <v>2516.8500000000004</v>
      </c>
      <c r="O3306">
        <f t="shared" si="461"/>
        <v>1065.5099999999993</v>
      </c>
      <c r="P3306" s="8">
        <f t="shared" si="462"/>
        <v>0.29743241885237648</v>
      </c>
      <c r="Q3306">
        <f t="shared" si="463"/>
        <v>537.35399999999993</v>
      </c>
      <c r="R3306">
        <f t="shared" si="464"/>
        <v>3045.0059999999999</v>
      </c>
      <c r="S3306">
        <f t="shared" si="465"/>
        <v>528.15599999999949</v>
      </c>
      <c r="T3306" t="str">
        <f>_xlfn.XLOOKUP(C3306,Customers!A:A,Customers!D:D)</f>
        <v>M</v>
      </c>
      <c r="U3306" s="13">
        <f>_xlfn.XLOOKUP(C3306,Customers!A:A,Customers!E:E)</f>
        <v>26230</v>
      </c>
      <c r="V3306" t="str">
        <f>_xlfn.XLOOKUP(C3306,Customers!A:A,Customers!F:F)</f>
        <v>Taylorhaven</v>
      </c>
      <c r="W3306" s="13">
        <f>_xlfn.XLOOKUP(C3306,Customers!A:A,Customers!G:G)</f>
        <v>44259</v>
      </c>
      <c r="X3306">
        <f t="shared" ca="1" si="466"/>
        <v>54</v>
      </c>
      <c r="Y3306" t="str">
        <f t="shared" ca="1" si="467"/>
        <v>50+</v>
      </c>
    </row>
    <row r="3307" spans="1:25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  <c r="I3307">
        <f>_xlfn.XLOOKUP(D3307,Products!A:A,Products!E:E)</f>
        <v>29.24</v>
      </c>
      <c r="J3307">
        <f>_xlfn.XLOOKUP(D3307,Products!A:A,Products!F:F)</f>
        <v>15.28</v>
      </c>
      <c r="K3307" t="str">
        <f>_xlfn.XLOOKUP(D3307,Products!A:A,Products!C:C)</f>
        <v>Fashion</v>
      </c>
      <c r="L3307" t="str">
        <f>_xlfn.XLOOKUP(D3307,Products!A:A,Products!D:D)</f>
        <v>Watches</v>
      </c>
      <c r="M3307">
        <f t="shared" si="459"/>
        <v>29.24</v>
      </c>
      <c r="N3307">
        <f t="shared" si="460"/>
        <v>15.28</v>
      </c>
      <c r="O3307">
        <f t="shared" si="461"/>
        <v>13.959999999999999</v>
      </c>
      <c r="P3307" s="8">
        <f t="shared" si="462"/>
        <v>0.47742818057455538</v>
      </c>
      <c r="Q3307">
        <f t="shared" si="463"/>
        <v>1.462</v>
      </c>
      <c r="R3307">
        <f t="shared" si="464"/>
        <v>27.777999999999999</v>
      </c>
      <c r="S3307">
        <f t="shared" si="465"/>
        <v>12.497999999999999</v>
      </c>
      <c r="T3307" t="str">
        <f>_xlfn.XLOOKUP(C3307,Customers!A:A,Customers!D:D)</f>
        <v>F</v>
      </c>
      <c r="U3307" s="13">
        <f>_xlfn.XLOOKUP(C3307,Customers!A:A,Customers!E:E)</f>
        <v>30021</v>
      </c>
      <c r="V3307" t="str">
        <f>_xlfn.XLOOKUP(C3307,Customers!A:A,Customers!F:F)</f>
        <v>Peterside</v>
      </c>
      <c r="W3307" s="13">
        <f>_xlfn.XLOOKUP(C3307,Customers!A:A,Customers!G:G)</f>
        <v>45560</v>
      </c>
      <c r="X3307">
        <f t="shared" ca="1" si="466"/>
        <v>44</v>
      </c>
      <c r="Y3307" t="str">
        <f t="shared" ca="1" si="467"/>
        <v>36-50</v>
      </c>
    </row>
    <row r="3308" spans="1:25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  <c r="I3308">
        <f>_xlfn.XLOOKUP(D3308,Products!A:A,Products!E:E)</f>
        <v>29.24</v>
      </c>
      <c r="J3308">
        <f>_xlfn.XLOOKUP(D3308,Products!A:A,Products!F:F)</f>
        <v>15.28</v>
      </c>
      <c r="K3308" t="str">
        <f>_xlfn.XLOOKUP(D3308,Products!A:A,Products!C:C)</f>
        <v>Fashion</v>
      </c>
      <c r="L3308" t="str">
        <f>_xlfn.XLOOKUP(D3308,Products!A:A,Products!D:D)</f>
        <v>Watches</v>
      </c>
      <c r="M3308">
        <f t="shared" si="459"/>
        <v>146.19999999999999</v>
      </c>
      <c r="N3308">
        <f t="shared" si="460"/>
        <v>76.399999999999991</v>
      </c>
      <c r="O3308">
        <f t="shared" si="461"/>
        <v>69.8</v>
      </c>
      <c r="P3308" s="8">
        <f t="shared" si="462"/>
        <v>0.47742818057455544</v>
      </c>
      <c r="Q3308">
        <f t="shared" si="463"/>
        <v>7.31</v>
      </c>
      <c r="R3308">
        <f t="shared" si="464"/>
        <v>138.88999999999999</v>
      </c>
      <c r="S3308">
        <f t="shared" si="465"/>
        <v>62.489999999999995</v>
      </c>
      <c r="T3308" t="str">
        <f>_xlfn.XLOOKUP(C3308,Customers!A:A,Customers!D:D)</f>
        <v>F</v>
      </c>
      <c r="U3308" s="13">
        <f>_xlfn.XLOOKUP(C3308,Customers!A:A,Customers!E:E)</f>
        <v>25547</v>
      </c>
      <c r="V3308" t="str">
        <f>_xlfn.XLOOKUP(C3308,Customers!A:A,Customers!F:F)</f>
        <v>Williamhaven</v>
      </c>
      <c r="W3308" s="13">
        <f>_xlfn.XLOOKUP(C3308,Customers!A:A,Customers!G:G)</f>
        <v>45312</v>
      </c>
      <c r="X3308">
        <f t="shared" ca="1" si="466"/>
        <v>56</v>
      </c>
      <c r="Y3308" t="str">
        <f t="shared" ca="1" si="467"/>
        <v>50+</v>
      </c>
    </row>
    <row r="3309" spans="1:25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  <c r="I3309">
        <f>_xlfn.XLOOKUP(D3309,Products!A:A,Products!E:E)</f>
        <v>1798.97</v>
      </c>
      <c r="J3309">
        <f>_xlfn.XLOOKUP(D3309,Products!A:A,Products!F:F)</f>
        <v>1329.15</v>
      </c>
      <c r="K3309" t="str">
        <f>_xlfn.XLOOKUP(D3309,Products!A:A,Products!C:C)</f>
        <v>Fashion</v>
      </c>
      <c r="L3309" t="str">
        <f>_xlfn.XLOOKUP(D3309,Products!A:A,Products!D:D)</f>
        <v>Accessories</v>
      </c>
      <c r="M3309">
        <f t="shared" si="459"/>
        <v>3597.94</v>
      </c>
      <c r="N3309">
        <f t="shared" si="460"/>
        <v>2658.3</v>
      </c>
      <c r="O3309">
        <f t="shared" si="461"/>
        <v>939.63999999999987</v>
      </c>
      <c r="P3309" s="8">
        <f t="shared" si="462"/>
        <v>0.26116055298309582</v>
      </c>
      <c r="Q3309">
        <f t="shared" si="463"/>
        <v>0</v>
      </c>
      <c r="R3309">
        <f t="shared" si="464"/>
        <v>3597.94</v>
      </c>
      <c r="S3309">
        <f t="shared" si="465"/>
        <v>939.63999999999987</v>
      </c>
      <c r="T3309" t="str">
        <f>_xlfn.XLOOKUP(C3309,Customers!A:A,Customers!D:D)</f>
        <v>M</v>
      </c>
      <c r="U3309" s="13">
        <f>_xlfn.XLOOKUP(C3309,Customers!A:A,Customers!E:E)</f>
        <v>39260</v>
      </c>
      <c r="V3309" t="str">
        <f>_xlfn.XLOOKUP(C3309,Customers!A:A,Customers!F:F)</f>
        <v>Watsonview</v>
      </c>
      <c r="W3309" s="13">
        <f>_xlfn.XLOOKUP(C3309,Customers!A:A,Customers!G:G)</f>
        <v>45038</v>
      </c>
      <c r="X3309">
        <f t="shared" ca="1" si="466"/>
        <v>18</v>
      </c>
      <c r="Y3309" t="str">
        <f t="shared" ca="1" si="467"/>
        <v>18-25</v>
      </c>
    </row>
    <row r="3310" spans="1:25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  <c r="I3310">
        <f>_xlfn.XLOOKUP(D3310,Products!A:A,Products!E:E)</f>
        <v>453.62</v>
      </c>
      <c r="J3310">
        <f>_xlfn.XLOOKUP(D3310,Products!A:A,Products!F:F)</f>
        <v>316.63</v>
      </c>
      <c r="K3310" t="str">
        <f>_xlfn.XLOOKUP(D3310,Products!A:A,Products!C:C)</f>
        <v>Fashion</v>
      </c>
      <c r="L3310" t="str">
        <f>_xlfn.XLOOKUP(D3310,Products!A:A,Products!D:D)</f>
        <v>Clothing</v>
      </c>
      <c r="M3310">
        <f t="shared" si="459"/>
        <v>1814.48</v>
      </c>
      <c r="N3310">
        <f t="shared" si="460"/>
        <v>1266.52</v>
      </c>
      <c r="O3310">
        <f t="shared" si="461"/>
        <v>547.96</v>
      </c>
      <c r="P3310" s="8">
        <f t="shared" si="462"/>
        <v>0.30199285745778409</v>
      </c>
      <c r="Q3310">
        <f t="shared" si="463"/>
        <v>181.44800000000001</v>
      </c>
      <c r="R3310">
        <f t="shared" si="464"/>
        <v>1633.0319999999999</v>
      </c>
      <c r="S3310">
        <f t="shared" si="465"/>
        <v>366.51199999999994</v>
      </c>
      <c r="T3310" t="str">
        <f>_xlfn.XLOOKUP(C3310,Customers!A:A,Customers!D:D)</f>
        <v>M</v>
      </c>
      <c r="U3310" s="13">
        <f>_xlfn.XLOOKUP(C3310,Customers!A:A,Customers!E:E)</f>
        <v>21086</v>
      </c>
      <c r="V3310" t="str">
        <f>_xlfn.XLOOKUP(C3310,Customers!A:A,Customers!F:F)</f>
        <v>Lake Emily</v>
      </c>
      <c r="W3310" s="13">
        <f>_xlfn.XLOOKUP(C3310,Customers!A:A,Customers!G:G)</f>
        <v>44153</v>
      </c>
      <c r="X3310">
        <f t="shared" ca="1" si="466"/>
        <v>68</v>
      </c>
      <c r="Y3310" t="str">
        <f t="shared" ca="1" si="467"/>
        <v>50+</v>
      </c>
    </row>
    <row r="3311" spans="1:25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  <c r="I3311">
        <f>_xlfn.XLOOKUP(D3311,Products!A:A,Products!E:E)</f>
        <v>453.62</v>
      </c>
      <c r="J3311">
        <f>_xlfn.XLOOKUP(D3311,Products!A:A,Products!F:F)</f>
        <v>316.63</v>
      </c>
      <c r="K3311" t="str">
        <f>_xlfn.XLOOKUP(D3311,Products!A:A,Products!C:C)</f>
        <v>Fashion</v>
      </c>
      <c r="L3311" t="str">
        <f>_xlfn.XLOOKUP(D3311,Products!A:A,Products!D:D)</f>
        <v>Clothing</v>
      </c>
      <c r="M3311">
        <f t="shared" si="459"/>
        <v>907.24</v>
      </c>
      <c r="N3311">
        <f t="shared" si="460"/>
        <v>633.26</v>
      </c>
      <c r="O3311">
        <f t="shared" si="461"/>
        <v>273.98</v>
      </c>
      <c r="P3311" s="8">
        <f t="shared" si="462"/>
        <v>0.30199285745778409</v>
      </c>
      <c r="Q3311">
        <f t="shared" si="463"/>
        <v>0</v>
      </c>
      <c r="R3311">
        <f t="shared" si="464"/>
        <v>907.24</v>
      </c>
      <c r="S3311">
        <f t="shared" si="465"/>
        <v>273.98</v>
      </c>
      <c r="T3311" t="str">
        <f>_xlfn.XLOOKUP(C3311,Customers!A:A,Customers!D:D)</f>
        <v>F</v>
      </c>
      <c r="U3311" s="13">
        <f>_xlfn.XLOOKUP(C3311,Customers!A:A,Customers!E:E)</f>
        <v>22804</v>
      </c>
      <c r="V3311" t="str">
        <f>_xlfn.XLOOKUP(C3311,Customers!A:A,Customers!F:F)</f>
        <v>North Michelle</v>
      </c>
      <c r="W3311" s="13">
        <f>_xlfn.XLOOKUP(C3311,Customers!A:A,Customers!G:G)</f>
        <v>44237</v>
      </c>
      <c r="X3311">
        <f t="shared" ca="1" si="466"/>
        <v>64</v>
      </c>
      <c r="Y3311" t="str">
        <f t="shared" ca="1" si="467"/>
        <v>50+</v>
      </c>
    </row>
    <row r="3312" spans="1:25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  <c r="I3312">
        <f>_xlfn.XLOOKUP(D3312,Products!A:A,Products!E:E)</f>
        <v>366.93</v>
      </c>
      <c r="J3312">
        <f>_xlfn.XLOOKUP(D3312,Products!A:A,Products!F:F)</f>
        <v>285.23</v>
      </c>
      <c r="K3312" t="str">
        <f>_xlfn.XLOOKUP(D3312,Products!A:A,Products!C:C)</f>
        <v>Fashion</v>
      </c>
      <c r="L3312" t="str">
        <f>_xlfn.XLOOKUP(D3312,Products!A:A,Products!D:D)</f>
        <v>Footwear</v>
      </c>
      <c r="M3312">
        <f t="shared" si="459"/>
        <v>1100.79</v>
      </c>
      <c r="N3312">
        <f t="shared" si="460"/>
        <v>855.69</v>
      </c>
      <c r="O3312">
        <f t="shared" si="461"/>
        <v>245.09999999999991</v>
      </c>
      <c r="P3312" s="8">
        <f t="shared" si="462"/>
        <v>0.22265827269506439</v>
      </c>
      <c r="Q3312">
        <f t="shared" si="463"/>
        <v>110.07900000000001</v>
      </c>
      <c r="R3312">
        <f t="shared" si="464"/>
        <v>990.71100000000001</v>
      </c>
      <c r="S3312">
        <f t="shared" si="465"/>
        <v>135.02099999999996</v>
      </c>
      <c r="T3312" t="str">
        <f>_xlfn.XLOOKUP(C3312,Customers!A:A,Customers!D:D)</f>
        <v>F</v>
      </c>
      <c r="U3312" s="13">
        <f>_xlfn.XLOOKUP(C3312,Customers!A:A,Customers!E:E)</f>
        <v>27579</v>
      </c>
      <c r="V3312" t="str">
        <f>_xlfn.XLOOKUP(C3312,Customers!A:A,Customers!F:F)</f>
        <v>North Chaseborough</v>
      </c>
      <c r="W3312" s="13">
        <f>_xlfn.XLOOKUP(C3312,Customers!A:A,Customers!G:G)</f>
        <v>45571</v>
      </c>
      <c r="X3312">
        <f t="shared" ca="1" si="466"/>
        <v>50</v>
      </c>
      <c r="Y3312" t="str">
        <f t="shared" ca="1" si="467"/>
        <v>36-50</v>
      </c>
    </row>
    <row r="3313" spans="1:25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  <c r="I3313">
        <f>_xlfn.XLOOKUP(D3313,Products!A:A,Products!E:E)</f>
        <v>564.41999999999996</v>
      </c>
      <c r="J3313">
        <f>_xlfn.XLOOKUP(D3313,Products!A:A,Products!F:F)</f>
        <v>293.95999999999998</v>
      </c>
      <c r="K3313" t="str">
        <f>_xlfn.XLOOKUP(D3313,Products!A:A,Products!C:C)</f>
        <v>Fashion</v>
      </c>
      <c r="L3313" t="str">
        <f>_xlfn.XLOOKUP(D3313,Products!A:A,Products!D:D)</f>
        <v>Accessories</v>
      </c>
      <c r="M3313">
        <f t="shared" si="459"/>
        <v>2822.1</v>
      </c>
      <c r="N3313">
        <f t="shared" si="460"/>
        <v>1469.8</v>
      </c>
      <c r="O3313">
        <f t="shared" si="461"/>
        <v>1352.3</v>
      </c>
      <c r="P3313" s="8">
        <f t="shared" si="462"/>
        <v>0.47918216930654478</v>
      </c>
      <c r="Q3313">
        <f t="shared" si="463"/>
        <v>282.20999999999998</v>
      </c>
      <c r="R3313">
        <f t="shared" si="464"/>
        <v>2539.89</v>
      </c>
      <c r="S3313">
        <f t="shared" si="465"/>
        <v>1070.0899999999999</v>
      </c>
      <c r="T3313" t="str">
        <f>_xlfn.XLOOKUP(C3313,Customers!A:A,Customers!D:D)</f>
        <v>M</v>
      </c>
      <c r="U3313" s="13">
        <f>_xlfn.XLOOKUP(C3313,Customers!A:A,Customers!E:E)</f>
        <v>23030</v>
      </c>
      <c r="V3313" t="str">
        <f>_xlfn.XLOOKUP(C3313,Customers!A:A,Customers!F:F)</f>
        <v>Shannontown</v>
      </c>
      <c r="W3313" s="13">
        <f>_xlfn.XLOOKUP(C3313,Customers!A:A,Customers!G:G)</f>
        <v>44957</v>
      </c>
      <c r="X3313">
        <f t="shared" ca="1" si="466"/>
        <v>63</v>
      </c>
      <c r="Y3313" t="str">
        <f t="shared" ca="1" si="467"/>
        <v>50+</v>
      </c>
    </row>
    <row r="3314" spans="1:25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  <c r="I3314">
        <f>_xlfn.XLOOKUP(D3314,Products!A:A,Products!E:E)</f>
        <v>428.05</v>
      </c>
      <c r="J3314">
        <f>_xlfn.XLOOKUP(D3314,Products!A:A,Products!F:F)</f>
        <v>246.07</v>
      </c>
      <c r="K3314" t="str">
        <f>_xlfn.XLOOKUP(D3314,Products!A:A,Products!C:C)</f>
        <v>Electronics</v>
      </c>
      <c r="L3314" t="str">
        <f>_xlfn.XLOOKUP(D3314,Products!A:A,Products!D:D)</f>
        <v>Laptop</v>
      </c>
      <c r="M3314">
        <f t="shared" si="459"/>
        <v>2140.25</v>
      </c>
      <c r="N3314">
        <f t="shared" si="460"/>
        <v>1230.3499999999999</v>
      </c>
      <c r="O3314">
        <f t="shared" si="461"/>
        <v>909.90000000000009</v>
      </c>
      <c r="P3314" s="8">
        <f t="shared" si="462"/>
        <v>0.42513725032122418</v>
      </c>
      <c r="Q3314">
        <f t="shared" si="463"/>
        <v>107.0125</v>
      </c>
      <c r="R3314">
        <f t="shared" si="464"/>
        <v>2033.2375</v>
      </c>
      <c r="S3314">
        <f t="shared" si="465"/>
        <v>802.88750000000005</v>
      </c>
      <c r="T3314" t="str">
        <f>_xlfn.XLOOKUP(C3314,Customers!A:A,Customers!D:D)</f>
        <v>F</v>
      </c>
      <c r="U3314" s="13">
        <f>_xlfn.XLOOKUP(C3314,Customers!A:A,Customers!E:E)</f>
        <v>38361</v>
      </c>
      <c r="V3314" t="str">
        <f>_xlfn.XLOOKUP(C3314,Customers!A:A,Customers!F:F)</f>
        <v>East Colinmouth</v>
      </c>
      <c r="W3314" s="13">
        <f>_xlfn.XLOOKUP(C3314,Customers!A:A,Customers!G:G)</f>
        <v>45068</v>
      </c>
      <c r="X3314">
        <f t="shared" ca="1" si="466"/>
        <v>21</v>
      </c>
      <c r="Y3314" t="str">
        <f t="shared" ca="1" si="467"/>
        <v>18-25</v>
      </c>
    </row>
    <row r="3315" spans="1:25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  <c r="I3315">
        <f>_xlfn.XLOOKUP(D3315,Products!A:A,Products!E:E)</f>
        <v>318.05</v>
      </c>
      <c r="J3315">
        <f>_xlfn.XLOOKUP(D3315,Products!A:A,Products!F:F)</f>
        <v>187.34</v>
      </c>
      <c r="K3315" t="str">
        <f>_xlfn.XLOOKUP(D3315,Products!A:A,Products!C:C)</f>
        <v>Groceries</v>
      </c>
      <c r="L3315" t="str">
        <f>_xlfn.XLOOKUP(D3315,Products!A:A,Products!D:D)</f>
        <v>Fruits</v>
      </c>
      <c r="M3315">
        <f t="shared" si="459"/>
        <v>954.15000000000009</v>
      </c>
      <c r="N3315">
        <f t="shared" si="460"/>
        <v>562.02</v>
      </c>
      <c r="O3315">
        <f t="shared" si="461"/>
        <v>392.13000000000011</v>
      </c>
      <c r="P3315" s="8">
        <f t="shared" si="462"/>
        <v>0.41097311743436576</v>
      </c>
      <c r="Q3315">
        <f t="shared" si="463"/>
        <v>95.41500000000002</v>
      </c>
      <c r="R3315">
        <f t="shared" si="464"/>
        <v>858.73500000000013</v>
      </c>
      <c r="S3315">
        <f t="shared" si="465"/>
        <v>296.71500000000015</v>
      </c>
      <c r="T3315" t="str">
        <f>_xlfn.XLOOKUP(C3315,Customers!A:A,Customers!D:D)</f>
        <v>M</v>
      </c>
      <c r="U3315" s="13">
        <f>_xlfn.XLOOKUP(C3315,Customers!A:A,Customers!E:E)</f>
        <v>26377</v>
      </c>
      <c r="V3315" t="str">
        <f>_xlfn.XLOOKUP(C3315,Customers!A:A,Customers!F:F)</f>
        <v>Meyersstad</v>
      </c>
      <c r="W3315" s="13">
        <f>_xlfn.XLOOKUP(C3315,Customers!A:A,Customers!G:G)</f>
        <v>45539</v>
      </c>
      <c r="X3315">
        <f t="shared" ca="1" si="466"/>
        <v>54</v>
      </c>
      <c r="Y3315" t="str">
        <f t="shared" ca="1" si="467"/>
        <v>50+</v>
      </c>
    </row>
    <row r="3316" spans="1:25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  <c r="I3316">
        <f>_xlfn.XLOOKUP(D3316,Products!A:A,Products!E:E)</f>
        <v>270.45</v>
      </c>
      <c r="J3316">
        <f>_xlfn.XLOOKUP(D3316,Products!A:A,Products!F:F)</f>
        <v>187.6</v>
      </c>
      <c r="K3316" t="str">
        <f>_xlfn.XLOOKUP(D3316,Products!A:A,Products!C:C)</f>
        <v>Fashion</v>
      </c>
      <c r="L3316" t="str">
        <f>_xlfn.XLOOKUP(D3316,Products!A:A,Products!D:D)</f>
        <v>Bags</v>
      </c>
      <c r="M3316">
        <f t="shared" si="459"/>
        <v>1352.25</v>
      </c>
      <c r="N3316">
        <f t="shared" si="460"/>
        <v>938</v>
      </c>
      <c r="O3316">
        <f t="shared" si="461"/>
        <v>414.25</v>
      </c>
      <c r="P3316" s="8">
        <f t="shared" si="462"/>
        <v>0.30634128304677388</v>
      </c>
      <c r="Q3316">
        <f t="shared" si="463"/>
        <v>135.22499999999999</v>
      </c>
      <c r="R3316">
        <f t="shared" si="464"/>
        <v>1217.0250000000001</v>
      </c>
      <c r="S3316">
        <f t="shared" si="465"/>
        <v>279.02500000000009</v>
      </c>
      <c r="T3316" t="str">
        <f>_xlfn.XLOOKUP(C3316,Customers!A:A,Customers!D:D)</f>
        <v>F</v>
      </c>
      <c r="U3316" s="13">
        <f>_xlfn.XLOOKUP(C3316,Customers!A:A,Customers!E:E)</f>
        <v>27995</v>
      </c>
      <c r="V3316" t="str">
        <f>_xlfn.XLOOKUP(C3316,Customers!A:A,Customers!F:F)</f>
        <v>East Raymond</v>
      </c>
      <c r="W3316" s="13">
        <f>_xlfn.XLOOKUP(C3316,Customers!A:A,Customers!G:G)</f>
        <v>45827</v>
      </c>
      <c r="X3316">
        <f t="shared" ca="1" si="466"/>
        <v>49</v>
      </c>
      <c r="Y3316" t="str">
        <f t="shared" ca="1" si="467"/>
        <v>36-50</v>
      </c>
    </row>
    <row r="3317" spans="1:25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  <c r="I3317">
        <f>_xlfn.XLOOKUP(D3317,Products!A:A,Products!E:E)</f>
        <v>1193.0899999999999</v>
      </c>
      <c r="J3317">
        <f>_xlfn.XLOOKUP(D3317,Products!A:A,Products!F:F)</f>
        <v>818.24</v>
      </c>
      <c r="K3317" t="str">
        <f>_xlfn.XLOOKUP(D3317,Products!A:A,Products!C:C)</f>
        <v>Electronics</v>
      </c>
      <c r="L3317" t="str">
        <f>_xlfn.XLOOKUP(D3317,Products!A:A,Products!D:D)</f>
        <v>Camera</v>
      </c>
      <c r="M3317">
        <f t="shared" si="459"/>
        <v>5965.45</v>
      </c>
      <c r="N3317">
        <f t="shared" si="460"/>
        <v>4091.2</v>
      </c>
      <c r="O3317">
        <f t="shared" si="461"/>
        <v>1874.25</v>
      </c>
      <c r="P3317" s="8">
        <f t="shared" si="462"/>
        <v>0.31418417722049469</v>
      </c>
      <c r="Q3317">
        <f t="shared" si="463"/>
        <v>0</v>
      </c>
      <c r="R3317">
        <f t="shared" si="464"/>
        <v>5965.45</v>
      </c>
      <c r="S3317">
        <f t="shared" si="465"/>
        <v>1874.25</v>
      </c>
      <c r="T3317" t="str">
        <f>_xlfn.XLOOKUP(C3317,Customers!A:A,Customers!D:D)</f>
        <v>F</v>
      </c>
      <c r="U3317" s="13">
        <f>_xlfn.XLOOKUP(C3317,Customers!A:A,Customers!E:E)</f>
        <v>23142</v>
      </c>
      <c r="V3317" t="str">
        <f>_xlfn.XLOOKUP(C3317,Customers!A:A,Customers!F:F)</f>
        <v>New Meagan</v>
      </c>
      <c r="W3317" s="13">
        <f>_xlfn.XLOOKUP(C3317,Customers!A:A,Customers!G:G)</f>
        <v>45562</v>
      </c>
      <c r="X3317">
        <f t="shared" ca="1" si="466"/>
        <v>63</v>
      </c>
      <c r="Y3317" t="str">
        <f t="shared" ca="1" si="467"/>
        <v>50+</v>
      </c>
    </row>
    <row r="3318" spans="1:25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  <c r="I3318">
        <f>_xlfn.XLOOKUP(D3318,Products!A:A,Products!E:E)</f>
        <v>1798.97</v>
      </c>
      <c r="J3318">
        <f>_xlfn.XLOOKUP(D3318,Products!A:A,Products!F:F)</f>
        <v>1329.15</v>
      </c>
      <c r="K3318" t="str">
        <f>_xlfn.XLOOKUP(D3318,Products!A:A,Products!C:C)</f>
        <v>Fashion</v>
      </c>
      <c r="L3318" t="str">
        <f>_xlfn.XLOOKUP(D3318,Products!A:A,Products!D:D)</f>
        <v>Accessories</v>
      </c>
      <c r="M3318">
        <f t="shared" si="459"/>
        <v>3597.94</v>
      </c>
      <c r="N3318">
        <f t="shared" si="460"/>
        <v>2658.3</v>
      </c>
      <c r="O3318">
        <f t="shared" si="461"/>
        <v>939.63999999999987</v>
      </c>
      <c r="P3318" s="8">
        <f t="shared" si="462"/>
        <v>0.26116055298309582</v>
      </c>
      <c r="Q3318">
        <f t="shared" si="463"/>
        <v>179.89700000000002</v>
      </c>
      <c r="R3318">
        <f t="shared" si="464"/>
        <v>3418.0430000000001</v>
      </c>
      <c r="S3318">
        <f t="shared" si="465"/>
        <v>759.74299999999994</v>
      </c>
      <c r="T3318" t="str">
        <f>_xlfn.XLOOKUP(C3318,Customers!A:A,Customers!D:D)</f>
        <v>M</v>
      </c>
      <c r="U3318" s="13">
        <f>_xlfn.XLOOKUP(C3318,Customers!A:A,Customers!E:E)</f>
        <v>21586</v>
      </c>
      <c r="V3318" t="str">
        <f>_xlfn.XLOOKUP(C3318,Customers!A:A,Customers!F:F)</f>
        <v>Robertmouth</v>
      </c>
      <c r="W3318" s="13">
        <f>_xlfn.XLOOKUP(C3318,Customers!A:A,Customers!G:G)</f>
        <v>45168</v>
      </c>
      <c r="X3318">
        <f t="shared" ca="1" si="466"/>
        <v>67</v>
      </c>
      <c r="Y3318" t="str">
        <f t="shared" ca="1" si="467"/>
        <v>50+</v>
      </c>
    </row>
    <row r="3319" spans="1:25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  <c r="I3319">
        <f>_xlfn.XLOOKUP(D3319,Products!A:A,Products!E:E)</f>
        <v>1952.65</v>
      </c>
      <c r="J3319">
        <f>_xlfn.XLOOKUP(D3319,Products!A:A,Products!F:F)</f>
        <v>1451.27</v>
      </c>
      <c r="K3319" t="str">
        <f>_xlfn.XLOOKUP(D3319,Products!A:A,Products!C:C)</f>
        <v>Electronics</v>
      </c>
      <c r="L3319" t="str">
        <f>_xlfn.XLOOKUP(D3319,Products!A:A,Products!D:D)</f>
        <v>Television</v>
      </c>
      <c r="M3319">
        <f t="shared" si="459"/>
        <v>7810.6</v>
      </c>
      <c r="N3319">
        <f t="shared" si="460"/>
        <v>5805.08</v>
      </c>
      <c r="O3319">
        <f t="shared" si="461"/>
        <v>2005.5200000000004</v>
      </c>
      <c r="P3319" s="8">
        <f t="shared" si="462"/>
        <v>0.2567690062223133</v>
      </c>
      <c r="Q3319">
        <f t="shared" si="463"/>
        <v>1171.5899999999999</v>
      </c>
      <c r="R3319">
        <f t="shared" si="464"/>
        <v>6639.01</v>
      </c>
      <c r="S3319">
        <f t="shared" si="465"/>
        <v>833.93000000000029</v>
      </c>
      <c r="T3319" t="str">
        <f>_xlfn.XLOOKUP(C3319,Customers!A:A,Customers!D:D)</f>
        <v>M</v>
      </c>
      <c r="U3319" s="13">
        <f>_xlfn.XLOOKUP(C3319,Customers!A:A,Customers!E:E)</f>
        <v>32850</v>
      </c>
      <c r="V3319" t="str">
        <f>_xlfn.XLOOKUP(C3319,Customers!A:A,Customers!F:F)</f>
        <v>Lake Dawn</v>
      </c>
      <c r="W3319" s="13">
        <f>_xlfn.XLOOKUP(C3319,Customers!A:A,Customers!G:G)</f>
        <v>44393</v>
      </c>
      <c r="X3319">
        <f t="shared" ca="1" si="466"/>
        <v>36</v>
      </c>
      <c r="Y3319" t="str">
        <f t="shared" ca="1" si="467"/>
        <v>36-50</v>
      </c>
    </row>
    <row r="3320" spans="1:25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  <c r="I3320">
        <f>_xlfn.XLOOKUP(D3320,Products!A:A,Products!E:E)</f>
        <v>388.26</v>
      </c>
      <c r="J3320">
        <f>_xlfn.XLOOKUP(D3320,Products!A:A,Products!F:F)</f>
        <v>199.3</v>
      </c>
      <c r="K3320" t="str">
        <f>_xlfn.XLOOKUP(D3320,Products!A:A,Products!C:C)</f>
        <v>Fashion</v>
      </c>
      <c r="L3320" t="str">
        <f>_xlfn.XLOOKUP(D3320,Products!A:A,Products!D:D)</f>
        <v>Watches</v>
      </c>
      <c r="M3320">
        <f t="shared" si="459"/>
        <v>1553.04</v>
      </c>
      <c r="N3320">
        <f t="shared" si="460"/>
        <v>797.2</v>
      </c>
      <c r="O3320">
        <f t="shared" si="461"/>
        <v>755.83999999999992</v>
      </c>
      <c r="P3320" s="8">
        <f t="shared" si="462"/>
        <v>0.48668418070365216</v>
      </c>
      <c r="Q3320">
        <f t="shared" si="463"/>
        <v>77.652000000000001</v>
      </c>
      <c r="R3320">
        <f t="shared" si="464"/>
        <v>1475.3879999999999</v>
      </c>
      <c r="S3320">
        <f t="shared" si="465"/>
        <v>678.18799999999987</v>
      </c>
      <c r="T3320" t="str">
        <f>_xlfn.XLOOKUP(C3320,Customers!A:A,Customers!D:D)</f>
        <v>M</v>
      </c>
      <c r="U3320" s="13">
        <f>_xlfn.XLOOKUP(C3320,Customers!A:A,Customers!E:E)</f>
        <v>21586</v>
      </c>
      <c r="V3320" t="str">
        <f>_xlfn.XLOOKUP(C3320,Customers!A:A,Customers!F:F)</f>
        <v>Robertmouth</v>
      </c>
      <c r="W3320" s="13">
        <f>_xlfn.XLOOKUP(C3320,Customers!A:A,Customers!G:G)</f>
        <v>45168</v>
      </c>
      <c r="X3320">
        <f t="shared" ca="1" si="466"/>
        <v>67</v>
      </c>
      <c r="Y3320" t="str">
        <f t="shared" ca="1" si="467"/>
        <v>50+</v>
      </c>
    </row>
    <row r="3321" spans="1:25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  <c r="I3321">
        <f>_xlfn.XLOOKUP(D3321,Products!A:A,Products!E:E)</f>
        <v>1216.3599999999999</v>
      </c>
      <c r="J3321">
        <f>_xlfn.XLOOKUP(D3321,Products!A:A,Products!F:F)</f>
        <v>794.8</v>
      </c>
      <c r="K3321" t="str">
        <f>_xlfn.XLOOKUP(D3321,Products!A:A,Products!C:C)</f>
        <v>Fashion</v>
      </c>
      <c r="L3321" t="str">
        <f>_xlfn.XLOOKUP(D3321,Products!A:A,Products!D:D)</f>
        <v>Bags</v>
      </c>
      <c r="M3321">
        <f t="shared" si="459"/>
        <v>2432.7199999999998</v>
      </c>
      <c r="N3321">
        <f t="shared" si="460"/>
        <v>1589.6</v>
      </c>
      <c r="O3321">
        <f t="shared" si="461"/>
        <v>843.11999999999989</v>
      </c>
      <c r="P3321" s="8">
        <f t="shared" si="462"/>
        <v>0.34657502713012595</v>
      </c>
      <c r="Q3321">
        <f t="shared" si="463"/>
        <v>243.27199999999999</v>
      </c>
      <c r="R3321">
        <f t="shared" si="464"/>
        <v>2189.4479999999999</v>
      </c>
      <c r="S3321">
        <f t="shared" si="465"/>
        <v>599.84799999999996</v>
      </c>
      <c r="T3321" t="str">
        <f>_xlfn.XLOOKUP(C3321,Customers!A:A,Customers!D:D)</f>
        <v>M</v>
      </c>
      <c r="U3321" s="13">
        <f>_xlfn.XLOOKUP(C3321,Customers!A:A,Customers!E:E)</f>
        <v>24326</v>
      </c>
      <c r="V3321" t="str">
        <f>_xlfn.XLOOKUP(C3321,Customers!A:A,Customers!F:F)</f>
        <v>East Walter</v>
      </c>
      <c r="W3321" s="13">
        <f>_xlfn.XLOOKUP(C3321,Customers!A:A,Customers!G:G)</f>
        <v>44260</v>
      </c>
      <c r="X3321">
        <f t="shared" ca="1" si="466"/>
        <v>59</v>
      </c>
      <c r="Y3321" t="str">
        <f t="shared" ca="1" si="467"/>
        <v>50+</v>
      </c>
    </row>
    <row r="3322" spans="1:25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  <c r="I3322">
        <f>_xlfn.XLOOKUP(D3322,Products!A:A,Products!E:E)</f>
        <v>564.41999999999996</v>
      </c>
      <c r="J3322">
        <f>_xlfn.XLOOKUP(D3322,Products!A:A,Products!F:F)</f>
        <v>293.95999999999998</v>
      </c>
      <c r="K3322" t="str">
        <f>_xlfn.XLOOKUP(D3322,Products!A:A,Products!C:C)</f>
        <v>Fashion</v>
      </c>
      <c r="L3322" t="str">
        <f>_xlfn.XLOOKUP(D3322,Products!A:A,Products!D:D)</f>
        <v>Accessories</v>
      </c>
      <c r="M3322">
        <f t="shared" si="459"/>
        <v>564.41999999999996</v>
      </c>
      <c r="N3322">
        <f t="shared" si="460"/>
        <v>293.95999999999998</v>
      </c>
      <c r="O3322">
        <f t="shared" si="461"/>
        <v>270.45999999999998</v>
      </c>
      <c r="P3322" s="8">
        <f t="shared" si="462"/>
        <v>0.47918216930654478</v>
      </c>
      <c r="Q3322">
        <f t="shared" si="463"/>
        <v>84.662999999999997</v>
      </c>
      <c r="R3322">
        <f t="shared" si="464"/>
        <v>479.75699999999995</v>
      </c>
      <c r="S3322">
        <f t="shared" si="465"/>
        <v>185.79699999999997</v>
      </c>
      <c r="T3322" t="str">
        <f>_xlfn.XLOOKUP(C3322,Customers!A:A,Customers!D:D)</f>
        <v>M</v>
      </c>
      <c r="U3322" s="13">
        <f>_xlfn.XLOOKUP(C3322,Customers!A:A,Customers!E:E)</f>
        <v>28106</v>
      </c>
      <c r="V3322" t="str">
        <f>_xlfn.XLOOKUP(C3322,Customers!A:A,Customers!F:F)</f>
        <v>West Carol</v>
      </c>
      <c r="W3322" s="13">
        <f>_xlfn.XLOOKUP(C3322,Customers!A:A,Customers!G:G)</f>
        <v>45861</v>
      </c>
      <c r="X3322">
        <f t="shared" ca="1" si="466"/>
        <v>49</v>
      </c>
      <c r="Y3322" t="str">
        <f t="shared" ca="1" si="467"/>
        <v>36-50</v>
      </c>
    </row>
    <row r="3323" spans="1:25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  <c r="I3323">
        <f>_xlfn.XLOOKUP(D3323,Products!A:A,Products!E:E)</f>
        <v>1878.47</v>
      </c>
      <c r="J3323">
        <f>_xlfn.XLOOKUP(D3323,Products!A:A,Products!F:F)</f>
        <v>1014.91</v>
      </c>
      <c r="K3323" t="str">
        <f>_xlfn.XLOOKUP(D3323,Products!A:A,Products!C:C)</f>
        <v>Fashion</v>
      </c>
      <c r="L3323" t="str">
        <f>_xlfn.XLOOKUP(D3323,Products!A:A,Products!D:D)</f>
        <v>Footwear</v>
      </c>
      <c r="M3323">
        <f t="shared" si="459"/>
        <v>7513.88</v>
      </c>
      <c r="N3323">
        <f t="shared" si="460"/>
        <v>4059.64</v>
      </c>
      <c r="O3323">
        <f t="shared" si="461"/>
        <v>3454.2400000000002</v>
      </c>
      <c r="P3323" s="8">
        <f t="shared" si="462"/>
        <v>0.45971455493034225</v>
      </c>
      <c r="Q3323">
        <f t="shared" si="463"/>
        <v>375.69400000000002</v>
      </c>
      <c r="R3323">
        <f t="shared" si="464"/>
        <v>7138.1859999999997</v>
      </c>
      <c r="S3323">
        <f t="shared" si="465"/>
        <v>3078.5459999999998</v>
      </c>
      <c r="T3323" t="str">
        <f>_xlfn.XLOOKUP(C3323,Customers!A:A,Customers!D:D)</f>
        <v>F</v>
      </c>
      <c r="U3323" s="13">
        <f>_xlfn.XLOOKUP(C3323,Customers!A:A,Customers!E:E)</f>
        <v>34856</v>
      </c>
      <c r="V3323" t="str">
        <f>_xlfn.XLOOKUP(C3323,Customers!A:A,Customers!F:F)</f>
        <v>Melissashire</v>
      </c>
      <c r="W3323" s="13">
        <f>_xlfn.XLOOKUP(C3323,Customers!A:A,Customers!G:G)</f>
        <v>44744</v>
      </c>
      <c r="X3323">
        <f t="shared" ca="1" si="466"/>
        <v>31</v>
      </c>
      <c r="Y3323" t="str">
        <f t="shared" ca="1" si="467"/>
        <v>26-35</v>
      </c>
    </row>
    <row r="3324" spans="1:25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  <c r="I3324">
        <f>_xlfn.XLOOKUP(D3324,Products!A:A,Products!E:E)</f>
        <v>1562.43</v>
      </c>
      <c r="J3324">
        <f>_xlfn.XLOOKUP(D3324,Products!A:A,Products!F:F)</f>
        <v>1195.6300000000001</v>
      </c>
      <c r="K3324" t="str">
        <f>_xlfn.XLOOKUP(D3324,Products!A:A,Products!C:C)</f>
        <v>Electronics</v>
      </c>
      <c r="L3324" t="str">
        <f>_xlfn.XLOOKUP(D3324,Products!A:A,Products!D:D)</f>
        <v>Laptop</v>
      </c>
      <c r="M3324">
        <f t="shared" si="459"/>
        <v>7812.1500000000005</v>
      </c>
      <c r="N3324">
        <f t="shared" si="460"/>
        <v>5978.1500000000005</v>
      </c>
      <c r="O3324">
        <f t="shared" si="461"/>
        <v>1834</v>
      </c>
      <c r="P3324" s="8">
        <f t="shared" si="462"/>
        <v>0.23476251736077774</v>
      </c>
      <c r="Q3324">
        <f t="shared" si="463"/>
        <v>0</v>
      </c>
      <c r="R3324">
        <f t="shared" si="464"/>
        <v>7812.1500000000005</v>
      </c>
      <c r="S3324">
        <f t="shared" si="465"/>
        <v>1834</v>
      </c>
      <c r="T3324" t="str">
        <f>_xlfn.XLOOKUP(C3324,Customers!A:A,Customers!D:D)</f>
        <v>F</v>
      </c>
      <c r="U3324" s="13">
        <f>_xlfn.XLOOKUP(C3324,Customers!A:A,Customers!E:E)</f>
        <v>35714</v>
      </c>
      <c r="V3324" t="str">
        <f>_xlfn.XLOOKUP(C3324,Customers!A:A,Customers!F:F)</f>
        <v>North Christian</v>
      </c>
      <c r="W3324" s="13">
        <f>_xlfn.XLOOKUP(C3324,Customers!A:A,Customers!G:G)</f>
        <v>44816</v>
      </c>
      <c r="X3324">
        <f t="shared" ca="1" si="466"/>
        <v>28</v>
      </c>
      <c r="Y3324" t="str">
        <f t="shared" ca="1" si="467"/>
        <v>26-35</v>
      </c>
    </row>
    <row r="3325" spans="1:25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  <c r="I3325">
        <f>_xlfn.XLOOKUP(D3325,Products!A:A,Products!E:E)</f>
        <v>1878.47</v>
      </c>
      <c r="J3325">
        <f>_xlfn.XLOOKUP(D3325,Products!A:A,Products!F:F)</f>
        <v>1014.91</v>
      </c>
      <c r="K3325" t="str">
        <f>_xlfn.XLOOKUP(D3325,Products!A:A,Products!C:C)</f>
        <v>Fashion</v>
      </c>
      <c r="L3325" t="str">
        <f>_xlfn.XLOOKUP(D3325,Products!A:A,Products!D:D)</f>
        <v>Footwear</v>
      </c>
      <c r="M3325">
        <f t="shared" si="459"/>
        <v>9392.35</v>
      </c>
      <c r="N3325">
        <f t="shared" si="460"/>
        <v>5074.55</v>
      </c>
      <c r="O3325">
        <f t="shared" si="461"/>
        <v>4317.8</v>
      </c>
      <c r="P3325" s="8">
        <f t="shared" si="462"/>
        <v>0.45971455493034225</v>
      </c>
      <c r="Q3325">
        <f t="shared" si="463"/>
        <v>469.61750000000006</v>
      </c>
      <c r="R3325">
        <f t="shared" si="464"/>
        <v>8922.7325000000001</v>
      </c>
      <c r="S3325">
        <f t="shared" si="465"/>
        <v>3848.1824999999999</v>
      </c>
      <c r="T3325" t="str">
        <f>_xlfn.XLOOKUP(C3325,Customers!A:A,Customers!D:D)</f>
        <v>F</v>
      </c>
      <c r="U3325" s="13">
        <f>_xlfn.XLOOKUP(C3325,Customers!A:A,Customers!E:E)</f>
        <v>25547</v>
      </c>
      <c r="V3325" t="str">
        <f>_xlfn.XLOOKUP(C3325,Customers!A:A,Customers!F:F)</f>
        <v>Williamhaven</v>
      </c>
      <c r="W3325" s="13">
        <f>_xlfn.XLOOKUP(C3325,Customers!A:A,Customers!G:G)</f>
        <v>45312</v>
      </c>
      <c r="X3325">
        <f t="shared" ca="1" si="466"/>
        <v>56</v>
      </c>
      <c r="Y3325" t="str">
        <f t="shared" ca="1" si="467"/>
        <v>50+</v>
      </c>
    </row>
    <row r="3326" spans="1:25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  <c r="I3326">
        <f>_xlfn.XLOOKUP(D3326,Products!A:A,Products!E:E)</f>
        <v>388.26</v>
      </c>
      <c r="J3326">
        <f>_xlfn.XLOOKUP(D3326,Products!A:A,Products!F:F)</f>
        <v>199.3</v>
      </c>
      <c r="K3326" t="str">
        <f>_xlfn.XLOOKUP(D3326,Products!A:A,Products!C:C)</f>
        <v>Fashion</v>
      </c>
      <c r="L3326" t="str">
        <f>_xlfn.XLOOKUP(D3326,Products!A:A,Products!D:D)</f>
        <v>Watches</v>
      </c>
      <c r="M3326">
        <f t="shared" si="459"/>
        <v>1941.3</v>
      </c>
      <c r="N3326">
        <f t="shared" si="460"/>
        <v>996.5</v>
      </c>
      <c r="O3326">
        <f t="shared" si="461"/>
        <v>944.8</v>
      </c>
      <c r="P3326" s="8">
        <f t="shared" si="462"/>
        <v>0.48668418070365216</v>
      </c>
      <c r="Q3326">
        <f t="shared" si="463"/>
        <v>97.064999999999998</v>
      </c>
      <c r="R3326">
        <f t="shared" si="464"/>
        <v>1844.2349999999999</v>
      </c>
      <c r="S3326">
        <f t="shared" si="465"/>
        <v>847.7349999999999</v>
      </c>
      <c r="T3326" t="str">
        <f>_xlfn.XLOOKUP(C3326,Customers!A:A,Customers!D:D)</f>
        <v>M</v>
      </c>
      <c r="U3326" s="13">
        <f>_xlfn.XLOOKUP(C3326,Customers!A:A,Customers!E:E)</f>
        <v>22556</v>
      </c>
      <c r="V3326" t="str">
        <f>_xlfn.XLOOKUP(C3326,Customers!A:A,Customers!F:F)</f>
        <v>Simonstad</v>
      </c>
      <c r="W3326" s="13">
        <f>_xlfn.XLOOKUP(C3326,Customers!A:A,Customers!G:G)</f>
        <v>45467</v>
      </c>
      <c r="X3326">
        <f t="shared" ca="1" si="466"/>
        <v>64</v>
      </c>
      <c r="Y3326" t="str">
        <f t="shared" ca="1" si="467"/>
        <v>50+</v>
      </c>
    </row>
    <row r="3327" spans="1:25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  <c r="I3327">
        <f>_xlfn.XLOOKUP(D3327,Products!A:A,Products!E:E)</f>
        <v>818.76</v>
      </c>
      <c r="J3327">
        <f>_xlfn.XLOOKUP(D3327,Products!A:A,Products!F:F)</f>
        <v>527.62</v>
      </c>
      <c r="K3327" t="str">
        <f>_xlfn.XLOOKUP(D3327,Products!A:A,Products!C:C)</f>
        <v>Electronics</v>
      </c>
      <c r="L3327" t="str">
        <f>_xlfn.XLOOKUP(D3327,Products!A:A,Products!D:D)</f>
        <v>Television</v>
      </c>
      <c r="M3327">
        <f t="shared" si="459"/>
        <v>3275.04</v>
      </c>
      <c r="N3327">
        <f t="shared" si="460"/>
        <v>2110.48</v>
      </c>
      <c r="O3327">
        <f t="shared" si="461"/>
        <v>1164.56</v>
      </c>
      <c r="P3327" s="8">
        <f t="shared" si="462"/>
        <v>0.35558649665347597</v>
      </c>
      <c r="Q3327">
        <f t="shared" si="463"/>
        <v>327.50400000000002</v>
      </c>
      <c r="R3327">
        <f t="shared" si="464"/>
        <v>2947.5360000000001</v>
      </c>
      <c r="S3327">
        <f t="shared" si="465"/>
        <v>837.05600000000004</v>
      </c>
      <c r="T3327" t="str">
        <f>_xlfn.XLOOKUP(C3327,Customers!A:A,Customers!D:D)</f>
        <v>M</v>
      </c>
      <c r="U3327" s="13">
        <f>_xlfn.XLOOKUP(C3327,Customers!A:A,Customers!E:E)</f>
        <v>29315</v>
      </c>
      <c r="V3327" t="str">
        <f>_xlfn.XLOOKUP(C3327,Customers!A:A,Customers!F:F)</f>
        <v>West Paulfurt</v>
      </c>
      <c r="W3327" s="13">
        <f>_xlfn.XLOOKUP(C3327,Customers!A:A,Customers!G:G)</f>
        <v>45654</v>
      </c>
      <c r="X3327">
        <f t="shared" ca="1" si="466"/>
        <v>46</v>
      </c>
      <c r="Y3327" t="str">
        <f t="shared" ca="1" si="467"/>
        <v>36-50</v>
      </c>
    </row>
    <row r="3328" spans="1:25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  <c r="I3328">
        <f>_xlfn.XLOOKUP(D3328,Products!A:A,Products!E:E)</f>
        <v>1197.18</v>
      </c>
      <c r="J3328">
        <f>_xlfn.XLOOKUP(D3328,Products!A:A,Products!F:F)</f>
        <v>722.74</v>
      </c>
      <c r="K3328" t="str">
        <f>_xlfn.XLOOKUP(D3328,Products!A:A,Products!C:C)</f>
        <v>Electronics</v>
      </c>
      <c r="L3328" t="str">
        <f>_xlfn.XLOOKUP(D3328,Products!A:A,Products!D:D)</f>
        <v>Smartphone</v>
      </c>
      <c r="M3328">
        <f t="shared" si="459"/>
        <v>5985.9000000000005</v>
      </c>
      <c r="N3328">
        <f t="shared" si="460"/>
        <v>3613.7</v>
      </c>
      <c r="O3328">
        <f t="shared" si="461"/>
        <v>2372.2000000000007</v>
      </c>
      <c r="P3328" s="8">
        <f t="shared" si="462"/>
        <v>0.39629796688885555</v>
      </c>
      <c r="Q3328">
        <f t="shared" si="463"/>
        <v>299.29500000000002</v>
      </c>
      <c r="R3328">
        <f t="shared" si="464"/>
        <v>5686.6050000000005</v>
      </c>
      <c r="S3328">
        <f t="shared" si="465"/>
        <v>2072.9050000000007</v>
      </c>
      <c r="T3328" t="str">
        <f>_xlfn.XLOOKUP(C3328,Customers!A:A,Customers!D:D)</f>
        <v>F</v>
      </c>
      <c r="U3328" s="13">
        <f>_xlfn.XLOOKUP(C3328,Customers!A:A,Customers!E:E)</f>
        <v>26428</v>
      </c>
      <c r="V3328" t="str">
        <f>_xlfn.XLOOKUP(C3328,Customers!A:A,Customers!F:F)</f>
        <v>New Christophermouth</v>
      </c>
      <c r="W3328" s="13">
        <f>_xlfn.XLOOKUP(C3328,Customers!A:A,Customers!G:G)</f>
        <v>44123</v>
      </c>
      <c r="X3328">
        <f t="shared" ca="1" si="466"/>
        <v>54</v>
      </c>
      <c r="Y3328" t="str">
        <f t="shared" ca="1" si="467"/>
        <v>50+</v>
      </c>
    </row>
    <row r="3329" spans="1:25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  <c r="I3329">
        <f>_xlfn.XLOOKUP(D3329,Products!A:A,Products!E:E)</f>
        <v>1194.1199999999999</v>
      </c>
      <c r="J3329">
        <f>_xlfn.XLOOKUP(D3329,Products!A:A,Products!F:F)</f>
        <v>838.95</v>
      </c>
      <c r="K3329" t="str">
        <f>_xlfn.XLOOKUP(D3329,Products!A:A,Products!C:C)</f>
        <v>Electronics</v>
      </c>
      <c r="L3329" t="str">
        <f>_xlfn.XLOOKUP(D3329,Products!A:A,Products!D:D)</f>
        <v>Smartphone</v>
      </c>
      <c r="M3329">
        <f t="shared" si="459"/>
        <v>3582.3599999999997</v>
      </c>
      <c r="N3329">
        <f t="shared" si="460"/>
        <v>2516.8500000000004</v>
      </c>
      <c r="O3329">
        <f t="shared" si="461"/>
        <v>1065.5099999999993</v>
      </c>
      <c r="P3329" s="8">
        <f t="shared" si="462"/>
        <v>0.29743241885237648</v>
      </c>
      <c r="Q3329">
        <f t="shared" si="463"/>
        <v>358.23599999999999</v>
      </c>
      <c r="R3329">
        <f t="shared" si="464"/>
        <v>3224.1239999999998</v>
      </c>
      <c r="S3329">
        <f t="shared" si="465"/>
        <v>707.27399999999943</v>
      </c>
      <c r="T3329" t="str">
        <f>_xlfn.XLOOKUP(C3329,Customers!A:A,Customers!D:D)</f>
        <v>M</v>
      </c>
      <c r="U3329" s="13">
        <f>_xlfn.XLOOKUP(C3329,Customers!A:A,Customers!E:E)</f>
        <v>35319</v>
      </c>
      <c r="V3329" t="str">
        <f>_xlfn.XLOOKUP(C3329,Customers!A:A,Customers!F:F)</f>
        <v>Osborneport</v>
      </c>
      <c r="W3329" s="13">
        <f>_xlfn.XLOOKUP(C3329,Customers!A:A,Customers!G:G)</f>
        <v>44829</v>
      </c>
      <c r="X3329">
        <f t="shared" ca="1" si="466"/>
        <v>29</v>
      </c>
      <c r="Y3329" t="str">
        <f t="shared" ca="1" si="467"/>
        <v>26-35</v>
      </c>
    </row>
    <row r="3330" spans="1:25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  <c r="I3330">
        <f>_xlfn.XLOOKUP(D3330,Products!A:A,Products!E:E)</f>
        <v>25.57</v>
      </c>
      <c r="J3330">
        <f>_xlfn.XLOOKUP(D3330,Products!A:A,Products!F:F)</f>
        <v>19.05</v>
      </c>
      <c r="K3330" t="str">
        <f>_xlfn.XLOOKUP(D3330,Products!A:A,Products!C:C)</f>
        <v>Groceries</v>
      </c>
      <c r="L3330" t="str">
        <f>_xlfn.XLOOKUP(D3330,Products!A:A,Products!D:D)</f>
        <v>Vegetables</v>
      </c>
      <c r="M3330">
        <f t="shared" si="459"/>
        <v>25.57</v>
      </c>
      <c r="N3330">
        <f t="shared" si="460"/>
        <v>19.05</v>
      </c>
      <c r="O3330">
        <f t="shared" si="461"/>
        <v>6.52</v>
      </c>
      <c r="P3330" s="8">
        <f t="shared" si="462"/>
        <v>0.25498631208447398</v>
      </c>
      <c r="Q3330">
        <f t="shared" si="463"/>
        <v>0</v>
      </c>
      <c r="R3330">
        <f t="shared" si="464"/>
        <v>25.57</v>
      </c>
      <c r="S3330">
        <f t="shared" si="465"/>
        <v>6.52</v>
      </c>
      <c r="T3330" t="str">
        <f>_xlfn.XLOOKUP(C3330,Customers!A:A,Customers!D:D)</f>
        <v>M</v>
      </c>
      <c r="U3330" s="13">
        <f>_xlfn.XLOOKUP(C3330,Customers!A:A,Customers!E:E)</f>
        <v>22435</v>
      </c>
      <c r="V3330" t="str">
        <f>_xlfn.XLOOKUP(C3330,Customers!A:A,Customers!F:F)</f>
        <v>South Jameschester</v>
      </c>
      <c r="W3330" s="13">
        <f>_xlfn.XLOOKUP(C3330,Customers!A:A,Customers!G:G)</f>
        <v>45087</v>
      </c>
      <c r="X3330">
        <f t="shared" ca="1" si="466"/>
        <v>65</v>
      </c>
      <c r="Y3330" t="str">
        <f t="shared" ca="1" si="467"/>
        <v>50+</v>
      </c>
    </row>
    <row r="3331" spans="1:25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  <c r="I3331">
        <f>_xlfn.XLOOKUP(D3331,Products!A:A,Products!E:E)</f>
        <v>1879.08</v>
      </c>
      <c r="J3331">
        <f>_xlfn.XLOOKUP(D3331,Products!A:A,Products!F:F)</f>
        <v>1004.56</v>
      </c>
      <c r="K3331" t="str">
        <f>_xlfn.XLOOKUP(D3331,Products!A:A,Products!C:C)</f>
        <v>Groceries</v>
      </c>
      <c r="L3331" t="str">
        <f>_xlfn.XLOOKUP(D3331,Products!A:A,Products!D:D)</f>
        <v>Dairy</v>
      </c>
      <c r="M3331">
        <f t="shared" ref="M3331:M3394" si="468">F3331*I3331</f>
        <v>3758.16</v>
      </c>
      <c r="N3331">
        <f t="shared" ref="N3331:N3394" si="469">F3331*J3331</f>
        <v>2009.12</v>
      </c>
      <c r="O3331">
        <f t="shared" ref="O3331:O3394" si="470">M3331-N3331</f>
        <v>1749.04</v>
      </c>
      <c r="P3331" s="8">
        <f t="shared" ref="P3331:P3394" si="471">O3331/M3331</f>
        <v>0.46539796070417438</v>
      </c>
      <c r="Q3331">
        <f t="shared" ref="Q3331:Q3394" si="472">M3331*G3331</f>
        <v>187.90800000000002</v>
      </c>
      <c r="R3331">
        <f t="shared" ref="R3331:R3394" si="473">M3331-Q3331</f>
        <v>3570.252</v>
      </c>
      <c r="S3331">
        <f t="shared" ref="S3331:S3394" si="474">R3331-N3331</f>
        <v>1561.1320000000001</v>
      </c>
      <c r="T3331" t="str">
        <f>_xlfn.XLOOKUP(C3331,Customers!A:A,Customers!D:D)</f>
        <v>M</v>
      </c>
      <c r="U3331" s="13">
        <f>_xlfn.XLOOKUP(C3331,Customers!A:A,Customers!E:E)</f>
        <v>34043</v>
      </c>
      <c r="V3331" t="str">
        <f>_xlfn.XLOOKUP(C3331,Customers!A:A,Customers!F:F)</f>
        <v>Robertsborough</v>
      </c>
      <c r="W3331" s="13">
        <f>_xlfn.XLOOKUP(C3331,Customers!A:A,Customers!G:G)</f>
        <v>45866</v>
      </c>
      <c r="X3331">
        <f t="shared" ref="X3331:X3394" ca="1" si="475">DATEDIF(U3331, TODAY(),"Y")</f>
        <v>33</v>
      </c>
      <c r="Y3331" t="str">
        <f t="shared" ref="Y3331:Y3394" ca="1" si="476">IF(X3331&lt;=25,"18-25",IF(X3331&lt;=35,"26-35", IF(X3331&lt;=50,"36-50","50+")))</f>
        <v>26-35</v>
      </c>
    </row>
    <row r="3332" spans="1:25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  <c r="I3332">
        <f>_xlfn.XLOOKUP(D3332,Products!A:A,Products!E:E)</f>
        <v>1952.65</v>
      </c>
      <c r="J3332">
        <f>_xlfn.XLOOKUP(D3332,Products!A:A,Products!F:F)</f>
        <v>1451.27</v>
      </c>
      <c r="K3332" t="str">
        <f>_xlfn.XLOOKUP(D3332,Products!A:A,Products!C:C)</f>
        <v>Electronics</v>
      </c>
      <c r="L3332" t="str">
        <f>_xlfn.XLOOKUP(D3332,Products!A:A,Products!D:D)</f>
        <v>Television</v>
      </c>
      <c r="M3332">
        <f t="shared" si="468"/>
        <v>3905.3</v>
      </c>
      <c r="N3332">
        <f t="shared" si="469"/>
        <v>2902.54</v>
      </c>
      <c r="O3332">
        <f t="shared" si="470"/>
        <v>1002.7600000000002</v>
      </c>
      <c r="P3332" s="8">
        <f t="shared" si="471"/>
        <v>0.2567690062223133</v>
      </c>
      <c r="Q3332">
        <f t="shared" si="472"/>
        <v>195.26500000000001</v>
      </c>
      <c r="R3332">
        <f t="shared" si="473"/>
        <v>3710.0350000000003</v>
      </c>
      <c r="S3332">
        <f t="shared" si="474"/>
        <v>807.49500000000035</v>
      </c>
      <c r="T3332" t="str">
        <f>_xlfn.XLOOKUP(C3332,Customers!A:A,Customers!D:D)</f>
        <v>M</v>
      </c>
      <c r="U3332" s="13">
        <f>_xlfn.XLOOKUP(C3332,Customers!A:A,Customers!E:E)</f>
        <v>35712</v>
      </c>
      <c r="V3332" t="str">
        <f>_xlfn.XLOOKUP(C3332,Customers!A:A,Customers!F:F)</f>
        <v>Carlyberg</v>
      </c>
      <c r="W3332" s="13">
        <f>_xlfn.XLOOKUP(C3332,Customers!A:A,Customers!G:G)</f>
        <v>45823</v>
      </c>
      <c r="X3332">
        <f t="shared" ca="1" si="475"/>
        <v>28</v>
      </c>
      <c r="Y3332" t="str">
        <f t="shared" ca="1" si="476"/>
        <v>26-35</v>
      </c>
    </row>
    <row r="3333" spans="1:25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  <c r="I3333">
        <f>_xlfn.XLOOKUP(D3333,Products!A:A,Products!E:E)</f>
        <v>323.92</v>
      </c>
      <c r="J3333">
        <f>_xlfn.XLOOKUP(D3333,Products!A:A,Products!F:F)</f>
        <v>242.98</v>
      </c>
      <c r="K3333" t="str">
        <f>_xlfn.XLOOKUP(D3333,Products!A:A,Products!C:C)</f>
        <v>Fashion</v>
      </c>
      <c r="L3333" t="str">
        <f>_xlfn.XLOOKUP(D3333,Products!A:A,Products!D:D)</f>
        <v>Accessories</v>
      </c>
      <c r="M3333">
        <f t="shared" si="468"/>
        <v>971.76</v>
      </c>
      <c r="N3333">
        <f t="shared" si="469"/>
        <v>728.93999999999994</v>
      </c>
      <c r="O3333">
        <f t="shared" si="470"/>
        <v>242.82000000000005</v>
      </c>
      <c r="P3333" s="8">
        <f t="shared" si="471"/>
        <v>0.24987651271918998</v>
      </c>
      <c r="Q3333">
        <f t="shared" si="472"/>
        <v>145.76399999999998</v>
      </c>
      <c r="R3333">
        <f t="shared" si="473"/>
        <v>825.99599999999998</v>
      </c>
      <c r="S3333">
        <f t="shared" si="474"/>
        <v>97.05600000000004</v>
      </c>
      <c r="T3333" t="str">
        <f>_xlfn.XLOOKUP(C3333,Customers!A:A,Customers!D:D)</f>
        <v>F</v>
      </c>
      <c r="U3333" s="13">
        <f>_xlfn.XLOOKUP(C3333,Customers!A:A,Customers!E:E)</f>
        <v>38340</v>
      </c>
      <c r="V3333" t="str">
        <f>_xlfn.XLOOKUP(C3333,Customers!A:A,Customers!F:F)</f>
        <v>Boyerstad</v>
      </c>
      <c r="W3333" s="13">
        <f>_xlfn.XLOOKUP(C3333,Customers!A:A,Customers!G:G)</f>
        <v>45347</v>
      </c>
      <c r="X3333">
        <f t="shared" ca="1" si="475"/>
        <v>21</v>
      </c>
      <c r="Y3333" t="str">
        <f t="shared" ca="1" si="476"/>
        <v>18-25</v>
      </c>
    </row>
    <row r="3334" spans="1:25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  <c r="I3334">
        <f>_xlfn.XLOOKUP(D3334,Products!A:A,Products!E:E)</f>
        <v>1165.3699999999999</v>
      </c>
      <c r="J3334">
        <f>_xlfn.XLOOKUP(D3334,Products!A:A,Products!F:F)</f>
        <v>926.55</v>
      </c>
      <c r="K3334" t="str">
        <f>_xlfn.XLOOKUP(D3334,Products!A:A,Products!C:C)</f>
        <v>Fashion</v>
      </c>
      <c r="L3334" t="str">
        <f>_xlfn.XLOOKUP(D3334,Products!A:A,Products!D:D)</f>
        <v>Clothing</v>
      </c>
      <c r="M3334">
        <f t="shared" si="468"/>
        <v>2330.7399999999998</v>
      </c>
      <c r="N3334">
        <f t="shared" si="469"/>
        <v>1853.1</v>
      </c>
      <c r="O3334">
        <f t="shared" si="470"/>
        <v>477.63999999999987</v>
      </c>
      <c r="P3334" s="8">
        <f t="shared" si="471"/>
        <v>0.20493062289230027</v>
      </c>
      <c r="Q3334">
        <f t="shared" si="472"/>
        <v>116.53699999999999</v>
      </c>
      <c r="R3334">
        <f t="shared" si="473"/>
        <v>2214.203</v>
      </c>
      <c r="S3334">
        <f t="shared" si="474"/>
        <v>361.10300000000007</v>
      </c>
      <c r="T3334" t="str">
        <f>_xlfn.XLOOKUP(C3334,Customers!A:A,Customers!D:D)</f>
        <v>F</v>
      </c>
      <c r="U3334" s="13">
        <f>_xlfn.XLOOKUP(C3334,Customers!A:A,Customers!E:E)</f>
        <v>30807</v>
      </c>
      <c r="V3334" t="str">
        <f>_xlfn.XLOOKUP(C3334,Customers!A:A,Customers!F:F)</f>
        <v>Lake Melissaborough</v>
      </c>
      <c r="W3334" s="13">
        <f>_xlfn.XLOOKUP(C3334,Customers!A:A,Customers!G:G)</f>
        <v>45889</v>
      </c>
      <c r="X3334">
        <f t="shared" ca="1" si="475"/>
        <v>42</v>
      </c>
      <c r="Y3334" t="str">
        <f t="shared" ca="1" si="476"/>
        <v>36-50</v>
      </c>
    </row>
    <row r="3335" spans="1:25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  <c r="I3335">
        <f>_xlfn.XLOOKUP(D3335,Products!A:A,Products!E:E)</f>
        <v>453.62</v>
      </c>
      <c r="J3335">
        <f>_xlfn.XLOOKUP(D3335,Products!A:A,Products!F:F)</f>
        <v>316.63</v>
      </c>
      <c r="K3335" t="str">
        <f>_xlfn.XLOOKUP(D3335,Products!A:A,Products!C:C)</f>
        <v>Fashion</v>
      </c>
      <c r="L3335" t="str">
        <f>_xlfn.XLOOKUP(D3335,Products!A:A,Products!D:D)</f>
        <v>Clothing</v>
      </c>
      <c r="M3335">
        <f t="shared" si="468"/>
        <v>1360.8600000000001</v>
      </c>
      <c r="N3335">
        <f t="shared" si="469"/>
        <v>949.89</v>
      </c>
      <c r="O3335">
        <f t="shared" si="470"/>
        <v>410.97000000000014</v>
      </c>
      <c r="P3335" s="8">
        <f t="shared" si="471"/>
        <v>0.30199285745778415</v>
      </c>
      <c r="Q3335">
        <f t="shared" si="472"/>
        <v>136.08600000000001</v>
      </c>
      <c r="R3335">
        <f t="shared" si="473"/>
        <v>1224.7740000000001</v>
      </c>
      <c r="S3335">
        <f t="shared" si="474"/>
        <v>274.88400000000013</v>
      </c>
      <c r="T3335" t="str">
        <f>_xlfn.XLOOKUP(C3335,Customers!A:A,Customers!D:D)</f>
        <v>F</v>
      </c>
      <c r="U3335" s="13">
        <f>_xlfn.XLOOKUP(C3335,Customers!A:A,Customers!E:E)</f>
        <v>37694</v>
      </c>
      <c r="V3335" t="str">
        <f>_xlfn.XLOOKUP(C3335,Customers!A:A,Customers!F:F)</f>
        <v>East Carrieberg</v>
      </c>
      <c r="W3335" s="13">
        <f>_xlfn.XLOOKUP(C3335,Customers!A:A,Customers!G:G)</f>
        <v>45895</v>
      </c>
      <c r="X3335">
        <f t="shared" ca="1" si="475"/>
        <v>23</v>
      </c>
      <c r="Y3335" t="str">
        <f t="shared" ca="1" si="476"/>
        <v>18-25</v>
      </c>
    </row>
    <row r="3336" spans="1:25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  <c r="I3336">
        <f>_xlfn.XLOOKUP(D3336,Products!A:A,Products!E:E)</f>
        <v>123.19</v>
      </c>
      <c r="J3336">
        <f>_xlfn.XLOOKUP(D3336,Products!A:A,Products!F:F)</f>
        <v>80.36</v>
      </c>
      <c r="K3336" t="str">
        <f>_xlfn.XLOOKUP(D3336,Products!A:A,Products!C:C)</f>
        <v>Groceries</v>
      </c>
      <c r="L3336" t="str">
        <f>_xlfn.XLOOKUP(D3336,Products!A:A,Products!D:D)</f>
        <v>Snacks</v>
      </c>
      <c r="M3336">
        <f t="shared" si="468"/>
        <v>246.38</v>
      </c>
      <c r="N3336">
        <f t="shared" si="469"/>
        <v>160.72</v>
      </c>
      <c r="O3336">
        <f t="shared" si="470"/>
        <v>85.66</v>
      </c>
      <c r="P3336" s="8">
        <f t="shared" si="471"/>
        <v>0.34767432421462779</v>
      </c>
      <c r="Q3336">
        <f t="shared" si="472"/>
        <v>36.957000000000001</v>
      </c>
      <c r="R3336">
        <f t="shared" si="473"/>
        <v>209.423</v>
      </c>
      <c r="S3336">
        <f t="shared" si="474"/>
        <v>48.703000000000003</v>
      </c>
      <c r="T3336" t="str">
        <f>_xlfn.XLOOKUP(C3336,Customers!A:A,Customers!D:D)</f>
        <v>M</v>
      </c>
      <c r="U3336" s="13">
        <f>_xlfn.XLOOKUP(C3336,Customers!A:A,Customers!E:E)</f>
        <v>27339</v>
      </c>
      <c r="V3336" t="str">
        <f>_xlfn.XLOOKUP(C3336,Customers!A:A,Customers!F:F)</f>
        <v>Port Miguel</v>
      </c>
      <c r="W3336" s="13">
        <f>_xlfn.XLOOKUP(C3336,Customers!A:A,Customers!G:G)</f>
        <v>44754</v>
      </c>
      <c r="X3336">
        <f t="shared" ca="1" si="475"/>
        <v>51</v>
      </c>
      <c r="Y3336" t="str">
        <f t="shared" ca="1" si="476"/>
        <v>50+</v>
      </c>
    </row>
    <row r="3337" spans="1:25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  <c r="I3337">
        <f>_xlfn.XLOOKUP(D3337,Products!A:A,Products!E:E)</f>
        <v>453.62</v>
      </c>
      <c r="J3337">
        <f>_xlfn.XLOOKUP(D3337,Products!A:A,Products!F:F)</f>
        <v>316.63</v>
      </c>
      <c r="K3337" t="str">
        <f>_xlfn.XLOOKUP(D3337,Products!A:A,Products!C:C)</f>
        <v>Fashion</v>
      </c>
      <c r="L3337" t="str">
        <f>_xlfn.XLOOKUP(D3337,Products!A:A,Products!D:D)</f>
        <v>Clothing</v>
      </c>
      <c r="M3337">
        <f t="shared" si="468"/>
        <v>1360.8600000000001</v>
      </c>
      <c r="N3337">
        <f t="shared" si="469"/>
        <v>949.89</v>
      </c>
      <c r="O3337">
        <f t="shared" si="470"/>
        <v>410.97000000000014</v>
      </c>
      <c r="P3337" s="8">
        <f t="shared" si="471"/>
        <v>0.30199285745778415</v>
      </c>
      <c r="Q3337">
        <f t="shared" si="472"/>
        <v>0</v>
      </c>
      <c r="R3337">
        <f t="shared" si="473"/>
        <v>1360.8600000000001</v>
      </c>
      <c r="S3337">
        <f t="shared" si="474"/>
        <v>410.97000000000014</v>
      </c>
      <c r="T3337" t="str">
        <f>_xlfn.XLOOKUP(C3337,Customers!A:A,Customers!D:D)</f>
        <v>M</v>
      </c>
      <c r="U3337" s="13">
        <f>_xlfn.XLOOKUP(C3337,Customers!A:A,Customers!E:E)</f>
        <v>21780</v>
      </c>
      <c r="V3337" t="str">
        <f>_xlfn.XLOOKUP(C3337,Customers!A:A,Customers!F:F)</f>
        <v>New Gabrielleport</v>
      </c>
      <c r="W3337" s="13">
        <f>_xlfn.XLOOKUP(C3337,Customers!A:A,Customers!G:G)</f>
        <v>44138</v>
      </c>
      <c r="X3337">
        <f t="shared" ca="1" si="475"/>
        <v>66</v>
      </c>
      <c r="Y3337" t="str">
        <f t="shared" ca="1" si="476"/>
        <v>50+</v>
      </c>
    </row>
    <row r="3338" spans="1:25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  <c r="I3338">
        <f>_xlfn.XLOOKUP(D3338,Products!A:A,Products!E:E)</f>
        <v>1193.0899999999999</v>
      </c>
      <c r="J3338">
        <f>_xlfn.XLOOKUP(D3338,Products!A:A,Products!F:F)</f>
        <v>818.24</v>
      </c>
      <c r="K3338" t="str">
        <f>_xlfn.XLOOKUP(D3338,Products!A:A,Products!C:C)</f>
        <v>Electronics</v>
      </c>
      <c r="L3338" t="str">
        <f>_xlfn.XLOOKUP(D3338,Products!A:A,Products!D:D)</f>
        <v>Camera</v>
      </c>
      <c r="M3338">
        <f t="shared" si="468"/>
        <v>1193.0899999999999</v>
      </c>
      <c r="N3338">
        <f t="shared" si="469"/>
        <v>818.24</v>
      </c>
      <c r="O3338">
        <f t="shared" si="470"/>
        <v>374.84999999999991</v>
      </c>
      <c r="P3338" s="8">
        <f t="shared" si="471"/>
        <v>0.31418417722049463</v>
      </c>
      <c r="Q3338">
        <f t="shared" si="472"/>
        <v>0</v>
      </c>
      <c r="R3338">
        <f t="shared" si="473"/>
        <v>1193.0899999999999</v>
      </c>
      <c r="S3338">
        <f t="shared" si="474"/>
        <v>374.84999999999991</v>
      </c>
      <c r="T3338" t="str">
        <f>_xlfn.XLOOKUP(C3338,Customers!A:A,Customers!D:D)</f>
        <v>M</v>
      </c>
      <c r="U3338" s="13">
        <f>_xlfn.XLOOKUP(C3338,Customers!A:A,Customers!E:E)</f>
        <v>29135</v>
      </c>
      <c r="V3338" t="str">
        <f>_xlfn.XLOOKUP(C3338,Customers!A:A,Customers!F:F)</f>
        <v>West Amymouth</v>
      </c>
      <c r="W3338" s="13">
        <f>_xlfn.XLOOKUP(C3338,Customers!A:A,Customers!G:G)</f>
        <v>44399</v>
      </c>
      <c r="X3338">
        <f t="shared" ca="1" si="475"/>
        <v>46</v>
      </c>
      <c r="Y3338" t="str">
        <f t="shared" ca="1" si="476"/>
        <v>36-50</v>
      </c>
    </row>
    <row r="3339" spans="1:25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  <c r="I3339">
        <f>_xlfn.XLOOKUP(D3339,Products!A:A,Products!E:E)</f>
        <v>1487.41</v>
      </c>
      <c r="J3339">
        <f>_xlfn.XLOOKUP(D3339,Products!A:A,Products!F:F)</f>
        <v>813.07</v>
      </c>
      <c r="K3339" t="str">
        <f>_xlfn.XLOOKUP(D3339,Products!A:A,Products!C:C)</f>
        <v>Electronics</v>
      </c>
      <c r="L3339" t="str">
        <f>_xlfn.XLOOKUP(D3339,Products!A:A,Products!D:D)</f>
        <v>Smartphone</v>
      </c>
      <c r="M3339">
        <f t="shared" si="468"/>
        <v>2974.82</v>
      </c>
      <c r="N3339">
        <f t="shared" si="469"/>
        <v>1626.14</v>
      </c>
      <c r="O3339">
        <f t="shared" si="470"/>
        <v>1348.68</v>
      </c>
      <c r="P3339" s="8">
        <f t="shared" si="471"/>
        <v>0.45336524562830693</v>
      </c>
      <c r="Q3339">
        <f t="shared" si="472"/>
        <v>446.22300000000001</v>
      </c>
      <c r="R3339">
        <f t="shared" si="473"/>
        <v>2528.5970000000002</v>
      </c>
      <c r="S3339">
        <f t="shared" si="474"/>
        <v>902.45700000000011</v>
      </c>
      <c r="T3339" t="str">
        <f>_xlfn.XLOOKUP(C3339,Customers!A:A,Customers!D:D)</f>
        <v>M</v>
      </c>
      <c r="U3339" s="13">
        <f>_xlfn.XLOOKUP(C3339,Customers!A:A,Customers!E:E)</f>
        <v>27950</v>
      </c>
      <c r="V3339" t="str">
        <f>_xlfn.XLOOKUP(C3339,Customers!A:A,Customers!F:F)</f>
        <v>Andersonville</v>
      </c>
      <c r="W3339" s="13">
        <f>_xlfn.XLOOKUP(C3339,Customers!A:A,Customers!G:G)</f>
        <v>44232</v>
      </c>
      <c r="X3339">
        <f t="shared" ca="1" si="475"/>
        <v>49</v>
      </c>
      <c r="Y3339" t="str">
        <f t="shared" ca="1" si="476"/>
        <v>36-50</v>
      </c>
    </row>
    <row r="3340" spans="1:25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  <c r="I3340">
        <f>_xlfn.XLOOKUP(D3340,Products!A:A,Products!E:E)</f>
        <v>1952.65</v>
      </c>
      <c r="J3340">
        <f>_xlfn.XLOOKUP(D3340,Products!A:A,Products!F:F)</f>
        <v>1451.27</v>
      </c>
      <c r="K3340" t="str">
        <f>_xlfn.XLOOKUP(D3340,Products!A:A,Products!C:C)</f>
        <v>Electronics</v>
      </c>
      <c r="L3340" t="str">
        <f>_xlfn.XLOOKUP(D3340,Products!A:A,Products!D:D)</f>
        <v>Television</v>
      </c>
      <c r="M3340">
        <f t="shared" si="468"/>
        <v>3905.3</v>
      </c>
      <c r="N3340">
        <f t="shared" si="469"/>
        <v>2902.54</v>
      </c>
      <c r="O3340">
        <f t="shared" si="470"/>
        <v>1002.7600000000002</v>
      </c>
      <c r="P3340" s="8">
        <f t="shared" si="471"/>
        <v>0.2567690062223133</v>
      </c>
      <c r="Q3340">
        <f t="shared" si="472"/>
        <v>390.53000000000003</v>
      </c>
      <c r="R3340">
        <f t="shared" si="473"/>
        <v>3514.77</v>
      </c>
      <c r="S3340">
        <f t="shared" si="474"/>
        <v>612.23</v>
      </c>
      <c r="T3340" t="str">
        <f>_xlfn.XLOOKUP(C3340,Customers!A:A,Customers!D:D)</f>
        <v>F</v>
      </c>
      <c r="U3340" s="13">
        <f>_xlfn.XLOOKUP(C3340,Customers!A:A,Customers!E:E)</f>
        <v>30679</v>
      </c>
      <c r="V3340" t="str">
        <f>_xlfn.XLOOKUP(C3340,Customers!A:A,Customers!F:F)</f>
        <v>Aaronmouth</v>
      </c>
      <c r="W3340" s="13">
        <f>_xlfn.XLOOKUP(C3340,Customers!A:A,Customers!G:G)</f>
        <v>45006</v>
      </c>
      <c r="X3340">
        <f t="shared" ca="1" si="475"/>
        <v>42</v>
      </c>
      <c r="Y3340" t="str">
        <f t="shared" ca="1" si="476"/>
        <v>36-50</v>
      </c>
    </row>
    <row r="3341" spans="1:25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  <c r="I3341">
        <f>_xlfn.XLOOKUP(D3341,Products!A:A,Products!E:E)</f>
        <v>429.15</v>
      </c>
      <c r="J3341">
        <f>_xlfn.XLOOKUP(D3341,Products!A:A,Products!F:F)</f>
        <v>258.72000000000003</v>
      </c>
      <c r="K3341" t="str">
        <f>_xlfn.XLOOKUP(D3341,Products!A:A,Products!C:C)</f>
        <v>Fashion</v>
      </c>
      <c r="L3341" t="str">
        <f>_xlfn.XLOOKUP(D3341,Products!A:A,Products!D:D)</f>
        <v>Watches</v>
      </c>
      <c r="M3341">
        <f t="shared" si="468"/>
        <v>2145.75</v>
      </c>
      <c r="N3341">
        <f t="shared" si="469"/>
        <v>1293.6000000000001</v>
      </c>
      <c r="O3341">
        <f t="shared" si="470"/>
        <v>852.14999999999986</v>
      </c>
      <c r="P3341" s="8">
        <f t="shared" si="471"/>
        <v>0.3971338692764767</v>
      </c>
      <c r="Q3341">
        <f t="shared" si="472"/>
        <v>107.28750000000001</v>
      </c>
      <c r="R3341">
        <f t="shared" si="473"/>
        <v>2038.4625000000001</v>
      </c>
      <c r="S3341">
        <f t="shared" si="474"/>
        <v>744.86249999999995</v>
      </c>
      <c r="T3341" t="str">
        <f>_xlfn.XLOOKUP(C3341,Customers!A:A,Customers!D:D)</f>
        <v>M</v>
      </c>
      <c r="U3341" s="13">
        <f>_xlfn.XLOOKUP(C3341,Customers!A:A,Customers!E:E)</f>
        <v>20358</v>
      </c>
      <c r="V3341" t="str">
        <f>_xlfn.XLOOKUP(C3341,Customers!A:A,Customers!F:F)</f>
        <v>Zacharyberg</v>
      </c>
      <c r="W3341" s="13">
        <f>_xlfn.XLOOKUP(C3341,Customers!A:A,Customers!G:G)</f>
        <v>45869</v>
      </c>
      <c r="X3341">
        <f t="shared" ca="1" si="475"/>
        <v>70</v>
      </c>
      <c r="Y3341" t="str">
        <f t="shared" ca="1" si="476"/>
        <v>50+</v>
      </c>
    </row>
    <row r="3342" spans="1:25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  <c r="I3342">
        <f>_xlfn.XLOOKUP(D3342,Products!A:A,Products!E:E)</f>
        <v>564.41999999999996</v>
      </c>
      <c r="J3342">
        <f>_xlfn.XLOOKUP(D3342,Products!A:A,Products!F:F)</f>
        <v>293.95999999999998</v>
      </c>
      <c r="K3342" t="str">
        <f>_xlfn.XLOOKUP(D3342,Products!A:A,Products!C:C)</f>
        <v>Fashion</v>
      </c>
      <c r="L3342" t="str">
        <f>_xlfn.XLOOKUP(D3342,Products!A:A,Products!D:D)</f>
        <v>Accessories</v>
      </c>
      <c r="M3342">
        <f t="shared" si="468"/>
        <v>2822.1</v>
      </c>
      <c r="N3342">
        <f t="shared" si="469"/>
        <v>1469.8</v>
      </c>
      <c r="O3342">
        <f t="shared" si="470"/>
        <v>1352.3</v>
      </c>
      <c r="P3342" s="8">
        <f t="shared" si="471"/>
        <v>0.47918216930654478</v>
      </c>
      <c r="Q3342">
        <f t="shared" si="472"/>
        <v>423.315</v>
      </c>
      <c r="R3342">
        <f t="shared" si="473"/>
        <v>2398.7849999999999</v>
      </c>
      <c r="S3342">
        <f t="shared" si="474"/>
        <v>928.9849999999999</v>
      </c>
      <c r="T3342" t="str">
        <f>_xlfn.XLOOKUP(C3342,Customers!A:A,Customers!D:D)</f>
        <v>F</v>
      </c>
      <c r="U3342" s="13">
        <f>_xlfn.XLOOKUP(C3342,Customers!A:A,Customers!E:E)</f>
        <v>38779</v>
      </c>
      <c r="V3342" t="str">
        <f>_xlfn.XLOOKUP(C3342,Customers!A:A,Customers!F:F)</f>
        <v>Port Fernandohaven</v>
      </c>
      <c r="W3342" s="13">
        <f>_xlfn.XLOOKUP(C3342,Customers!A:A,Customers!G:G)</f>
        <v>44406</v>
      </c>
      <c r="X3342">
        <f t="shared" ca="1" si="475"/>
        <v>20</v>
      </c>
      <c r="Y3342" t="str">
        <f t="shared" ca="1" si="476"/>
        <v>18-25</v>
      </c>
    </row>
    <row r="3343" spans="1:25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  <c r="I3343">
        <f>_xlfn.XLOOKUP(D3343,Products!A:A,Products!E:E)</f>
        <v>1134.8</v>
      </c>
      <c r="J3343">
        <f>_xlfn.XLOOKUP(D3343,Products!A:A,Products!F:F)</f>
        <v>675.1</v>
      </c>
      <c r="K3343" t="str">
        <f>_xlfn.XLOOKUP(D3343,Products!A:A,Products!C:C)</f>
        <v>Fashion</v>
      </c>
      <c r="L3343" t="str">
        <f>_xlfn.XLOOKUP(D3343,Products!A:A,Products!D:D)</f>
        <v>Watches</v>
      </c>
      <c r="M3343">
        <f t="shared" si="468"/>
        <v>5674</v>
      </c>
      <c r="N3343">
        <f t="shared" si="469"/>
        <v>3375.5</v>
      </c>
      <c r="O3343">
        <f t="shared" si="470"/>
        <v>2298.5</v>
      </c>
      <c r="P3343" s="8">
        <f t="shared" si="471"/>
        <v>0.40509340853013748</v>
      </c>
      <c r="Q3343">
        <f t="shared" si="472"/>
        <v>283.7</v>
      </c>
      <c r="R3343">
        <f t="shared" si="473"/>
        <v>5390.3</v>
      </c>
      <c r="S3343">
        <f t="shared" si="474"/>
        <v>2014.8000000000002</v>
      </c>
      <c r="T3343" t="str">
        <f>_xlfn.XLOOKUP(C3343,Customers!A:A,Customers!D:D)</f>
        <v>F</v>
      </c>
      <c r="U3343" s="13">
        <f>_xlfn.XLOOKUP(C3343,Customers!A:A,Customers!E:E)</f>
        <v>32344</v>
      </c>
      <c r="V3343" t="str">
        <f>_xlfn.XLOOKUP(C3343,Customers!A:A,Customers!F:F)</f>
        <v>South Christinabury</v>
      </c>
      <c r="W3343" s="13">
        <f>_xlfn.XLOOKUP(C3343,Customers!A:A,Customers!G:G)</f>
        <v>44826</v>
      </c>
      <c r="X3343">
        <f t="shared" ca="1" si="475"/>
        <v>37</v>
      </c>
      <c r="Y3343" t="str">
        <f t="shared" ca="1" si="476"/>
        <v>36-50</v>
      </c>
    </row>
    <row r="3344" spans="1:25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  <c r="I3344">
        <f>_xlfn.XLOOKUP(D3344,Products!A:A,Products!E:E)</f>
        <v>1879.08</v>
      </c>
      <c r="J3344">
        <f>_xlfn.XLOOKUP(D3344,Products!A:A,Products!F:F)</f>
        <v>1004.56</v>
      </c>
      <c r="K3344" t="str">
        <f>_xlfn.XLOOKUP(D3344,Products!A:A,Products!C:C)</f>
        <v>Groceries</v>
      </c>
      <c r="L3344" t="str">
        <f>_xlfn.XLOOKUP(D3344,Products!A:A,Products!D:D)</f>
        <v>Dairy</v>
      </c>
      <c r="M3344">
        <f t="shared" si="468"/>
        <v>5637.24</v>
      </c>
      <c r="N3344">
        <f t="shared" si="469"/>
        <v>3013.68</v>
      </c>
      <c r="O3344">
        <f t="shared" si="470"/>
        <v>2623.56</v>
      </c>
      <c r="P3344" s="8">
        <f t="shared" si="471"/>
        <v>0.46539796070417438</v>
      </c>
      <c r="Q3344">
        <f t="shared" si="472"/>
        <v>845.5859999999999</v>
      </c>
      <c r="R3344">
        <f t="shared" si="473"/>
        <v>4791.6539999999995</v>
      </c>
      <c r="S3344">
        <f t="shared" si="474"/>
        <v>1777.9739999999997</v>
      </c>
      <c r="T3344" t="str">
        <f>_xlfn.XLOOKUP(C3344,Customers!A:A,Customers!D:D)</f>
        <v>F</v>
      </c>
      <c r="U3344" s="13">
        <f>_xlfn.XLOOKUP(C3344,Customers!A:A,Customers!E:E)</f>
        <v>38340</v>
      </c>
      <c r="V3344" t="str">
        <f>_xlfn.XLOOKUP(C3344,Customers!A:A,Customers!F:F)</f>
        <v>Boyerstad</v>
      </c>
      <c r="W3344" s="13">
        <f>_xlfn.XLOOKUP(C3344,Customers!A:A,Customers!G:G)</f>
        <v>45347</v>
      </c>
      <c r="X3344">
        <f t="shared" ca="1" si="475"/>
        <v>21</v>
      </c>
      <c r="Y3344" t="str">
        <f t="shared" ca="1" si="476"/>
        <v>18-25</v>
      </c>
    </row>
    <row r="3345" spans="1:25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  <c r="I3345">
        <f>_xlfn.XLOOKUP(D3345,Products!A:A,Products!E:E)</f>
        <v>540.94000000000005</v>
      </c>
      <c r="J3345">
        <f>_xlfn.XLOOKUP(D3345,Products!A:A,Products!F:F)</f>
        <v>398.25</v>
      </c>
      <c r="K3345" t="str">
        <f>_xlfn.XLOOKUP(D3345,Products!A:A,Products!C:C)</f>
        <v>Fashion</v>
      </c>
      <c r="L3345" t="str">
        <f>_xlfn.XLOOKUP(D3345,Products!A:A,Products!D:D)</f>
        <v>Clothing</v>
      </c>
      <c r="M3345">
        <f t="shared" si="468"/>
        <v>540.94000000000005</v>
      </c>
      <c r="N3345">
        <f t="shared" si="469"/>
        <v>398.25</v>
      </c>
      <c r="O3345">
        <f t="shared" si="470"/>
        <v>142.69000000000005</v>
      </c>
      <c r="P3345" s="8">
        <f t="shared" si="471"/>
        <v>0.26378156542315234</v>
      </c>
      <c r="Q3345">
        <f t="shared" si="472"/>
        <v>27.047000000000004</v>
      </c>
      <c r="R3345">
        <f t="shared" si="473"/>
        <v>513.89300000000003</v>
      </c>
      <c r="S3345">
        <f t="shared" si="474"/>
        <v>115.64300000000003</v>
      </c>
      <c r="T3345" t="str">
        <f>_xlfn.XLOOKUP(C3345,Customers!A:A,Customers!D:D)</f>
        <v>F</v>
      </c>
      <c r="U3345" s="13">
        <f>_xlfn.XLOOKUP(C3345,Customers!A:A,Customers!E:E)</f>
        <v>22610</v>
      </c>
      <c r="V3345" t="str">
        <f>_xlfn.XLOOKUP(C3345,Customers!A:A,Customers!F:F)</f>
        <v>North April</v>
      </c>
      <c r="W3345" s="13">
        <f>_xlfn.XLOOKUP(C3345,Customers!A:A,Customers!G:G)</f>
        <v>45036</v>
      </c>
      <c r="X3345">
        <f t="shared" ca="1" si="475"/>
        <v>64</v>
      </c>
      <c r="Y3345" t="str">
        <f t="shared" ca="1" si="476"/>
        <v>50+</v>
      </c>
    </row>
    <row r="3346" spans="1:25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  <c r="I3346">
        <f>_xlfn.XLOOKUP(D3346,Products!A:A,Products!E:E)</f>
        <v>1134.8</v>
      </c>
      <c r="J3346">
        <f>_xlfn.XLOOKUP(D3346,Products!A:A,Products!F:F)</f>
        <v>675.1</v>
      </c>
      <c r="K3346" t="str">
        <f>_xlfn.XLOOKUP(D3346,Products!A:A,Products!C:C)</f>
        <v>Fashion</v>
      </c>
      <c r="L3346" t="str">
        <f>_xlfn.XLOOKUP(D3346,Products!A:A,Products!D:D)</f>
        <v>Watches</v>
      </c>
      <c r="M3346">
        <f t="shared" si="468"/>
        <v>1134.8</v>
      </c>
      <c r="N3346">
        <f t="shared" si="469"/>
        <v>675.1</v>
      </c>
      <c r="O3346">
        <f t="shared" si="470"/>
        <v>459.69999999999993</v>
      </c>
      <c r="P3346" s="8">
        <f t="shared" si="471"/>
        <v>0.40509340853013742</v>
      </c>
      <c r="Q3346">
        <f t="shared" si="472"/>
        <v>170.22</v>
      </c>
      <c r="R3346">
        <f t="shared" si="473"/>
        <v>964.57999999999993</v>
      </c>
      <c r="S3346">
        <f t="shared" si="474"/>
        <v>289.4799999999999</v>
      </c>
      <c r="T3346" t="str">
        <f>_xlfn.XLOOKUP(C3346,Customers!A:A,Customers!D:D)</f>
        <v>F</v>
      </c>
      <c r="U3346" s="13">
        <f>_xlfn.XLOOKUP(C3346,Customers!A:A,Customers!E:E)</f>
        <v>23142</v>
      </c>
      <c r="V3346" t="str">
        <f>_xlfn.XLOOKUP(C3346,Customers!A:A,Customers!F:F)</f>
        <v>New Meagan</v>
      </c>
      <c r="W3346" s="13">
        <f>_xlfn.XLOOKUP(C3346,Customers!A:A,Customers!G:G)</f>
        <v>45562</v>
      </c>
      <c r="X3346">
        <f t="shared" ca="1" si="475"/>
        <v>63</v>
      </c>
      <c r="Y3346" t="str">
        <f t="shared" ca="1" si="476"/>
        <v>50+</v>
      </c>
    </row>
    <row r="3347" spans="1:25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  <c r="I3347">
        <f>_xlfn.XLOOKUP(D3347,Products!A:A,Products!E:E)</f>
        <v>25.57</v>
      </c>
      <c r="J3347">
        <f>_xlfn.XLOOKUP(D3347,Products!A:A,Products!F:F)</f>
        <v>19.05</v>
      </c>
      <c r="K3347" t="str">
        <f>_xlfn.XLOOKUP(D3347,Products!A:A,Products!C:C)</f>
        <v>Groceries</v>
      </c>
      <c r="L3347" t="str">
        <f>_xlfn.XLOOKUP(D3347,Products!A:A,Products!D:D)</f>
        <v>Vegetables</v>
      </c>
      <c r="M3347">
        <f t="shared" si="468"/>
        <v>51.14</v>
      </c>
      <c r="N3347">
        <f t="shared" si="469"/>
        <v>38.1</v>
      </c>
      <c r="O3347">
        <f t="shared" si="470"/>
        <v>13.04</v>
      </c>
      <c r="P3347" s="8">
        <f t="shared" si="471"/>
        <v>0.25498631208447398</v>
      </c>
      <c r="Q3347">
        <f t="shared" si="472"/>
        <v>0</v>
      </c>
      <c r="R3347">
        <f t="shared" si="473"/>
        <v>51.14</v>
      </c>
      <c r="S3347">
        <f t="shared" si="474"/>
        <v>13.04</v>
      </c>
      <c r="T3347" t="str">
        <f>_xlfn.XLOOKUP(C3347,Customers!A:A,Customers!D:D)</f>
        <v>F</v>
      </c>
      <c r="U3347" s="13">
        <f>_xlfn.XLOOKUP(C3347,Customers!A:A,Customers!E:E)</f>
        <v>32848</v>
      </c>
      <c r="V3347" t="str">
        <f>_xlfn.XLOOKUP(C3347,Customers!A:A,Customers!F:F)</f>
        <v>Wilsonland</v>
      </c>
      <c r="W3347" s="13">
        <f>_xlfn.XLOOKUP(C3347,Customers!A:A,Customers!G:G)</f>
        <v>44709</v>
      </c>
      <c r="X3347">
        <f t="shared" ca="1" si="475"/>
        <v>36</v>
      </c>
      <c r="Y3347" t="str">
        <f t="shared" ca="1" si="476"/>
        <v>36-50</v>
      </c>
    </row>
    <row r="3348" spans="1:25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  <c r="I3348">
        <f>_xlfn.XLOOKUP(D3348,Products!A:A,Products!E:E)</f>
        <v>1194.1199999999999</v>
      </c>
      <c r="J3348">
        <f>_xlfn.XLOOKUP(D3348,Products!A:A,Products!F:F)</f>
        <v>838.95</v>
      </c>
      <c r="K3348" t="str">
        <f>_xlfn.XLOOKUP(D3348,Products!A:A,Products!C:C)</f>
        <v>Electronics</v>
      </c>
      <c r="L3348" t="str">
        <f>_xlfn.XLOOKUP(D3348,Products!A:A,Products!D:D)</f>
        <v>Smartphone</v>
      </c>
      <c r="M3348">
        <f t="shared" si="468"/>
        <v>2388.2399999999998</v>
      </c>
      <c r="N3348">
        <f t="shared" si="469"/>
        <v>1677.9</v>
      </c>
      <c r="O3348">
        <f t="shared" si="470"/>
        <v>710.33999999999969</v>
      </c>
      <c r="P3348" s="8">
        <f t="shared" si="471"/>
        <v>0.29743241885237653</v>
      </c>
      <c r="Q3348">
        <f t="shared" si="472"/>
        <v>119.41199999999999</v>
      </c>
      <c r="R3348">
        <f t="shared" si="473"/>
        <v>2268.828</v>
      </c>
      <c r="S3348">
        <f t="shared" si="474"/>
        <v>590.92799999999988</v>
      </c>
      <c r="T3348" t="str">
        <f>_xlfn.XLOOKUP(C3348,Customers!A:A,Customers!D:D)</f>
        <v>F</v>
      </c>
      <c r="U3348" s="13">
        <f>_xlfn.XLOOKUP(C3348,Customers!A:A,Customers!E:E)</f>
        <v>22552</v>
      </c>
      <c r="V3348" t="str">
        <f>_xlfn.XLOOKUP(C3348,Customers!A:A,Customers!F:F)</f>
        <v>Melissaberg</v>
      </c>
      <c r="W3348" s="13">
        <f>_xlfn.XLOOKUP(C3348,Customers!A:A,Customers!G:G)</f>
        <v>44326</v>
      </c>
      <c r="X3348">
        <f t="shared" ca="1" si="475"/>
        <v>64</v>
      </c>
      <c r="Y3348" t="str">
        <f t="shared" ca="1" si="476"/>
        <v>50+</v>
      </c>
    </row>
    <row r="3349" spans="1:25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  <c r="I3349">
        <f>_xlfn.XLOOKUP(D3349,Products!A:A,Products!E:E)</f>
        <v>1798.97</v>
      </c>
      <c r="J3349">
        <f>_xlfn.XLOOKUP(D3349,Products!A:A,Products!F:F)</f>
        <v>1329.15</v>
      </c>
      <c r="K3349" t="str">
        <f>_xlfn.XLOOKUP(D3349,Products!A:A,Products!C:C)</f>
        <v>Fashion</v>
      </c>
      <c r="L3349" t="str">
        <f>_xlfn.XLOOKUP(D3349,Products!A:A,Products!D:D)</f>
        <v>Accessories</v>
      </c>
      <c r="M3349">
        <f t="shared" si="468"/>
        <v>8994.85</v>
      </c>
      <c r="N3349">
        <f t="shared" si="469"/>
        <v>6645.75</v>
      </c>
      <c r="O3349">
        <f t="shared" si="470"/>
        <v>2349.1000000000004</v>
      </c>
      <c r="P3349" s="8">
        <f t="shared" si="471"/>
        <v>0.26116055298309593</v>
      </c>
      <c r="Q3349">
        <f t="shared" si="472"/>
        <v>0</v>
      </c>
      <c r="R3349">
        <f t="shared" si="473"/>
        <v>8994.85</v>
      </c>
      <c r="S3349">
        <f t="shared" si="474"/>
        <v>2349.1000000000004</v>
      </c>
      <c r="T3349" t="str">
        <f>_xlfn.XLOOKUP(C3349,Customers!A:A,Customers!D:D)</f>
        <v>M</v>
      </c>
      <c r="U3349" s="13">
        <f>_xlfn.XLOOKUP(C3349,Customers!A:A,Customers!E:E)</f>
        <v>35356</v>
      </c>
      <c r="V3349" t="str">
        <f>_xlfn.XLOOKUP(C3349,Customers!A:A,Customers!F:F)</f>
        <v>Williamsport</v>
      </c>
      <c r="W3349" s="13">
        <f>_xlfn.XLOOKUP(C3349,Customers!A:A,Customers!G:G)</f>
        <v>44915</v>
      </c>
      <c r="X3349">
        <f t="shared" ca="1" si="475"/>
        <v>29</v>
      </c>
      <c r="Y3349" t="str">
        <f t="shared" ca="1" si="476"/>
        <v>26-35</v>
      </c>
    </row>
    <row r="3350" spans="1:25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  <c r="I3350">
        <f>_xlfn.XLOOKUP(D3350,Products!A:A,Products!E:E)</f>
        <v>1342.75</v>
      </c>
      <c r="J3350">
        <f>_xlfn.XLOOKUP(D3350,Products!A:A,Products!F:F)</f>
        <v>797.94</v>
      </c>
      <c r="K3350" t="str">
        <f>_xlfn.XLOOKUP(D3350,Products!A:A,Products!C:C)</f>
        <v>Fashion</v>
      </c>
      <c r="L3350" t="str">
        <f>_xlfn.XLOOKUP(D3350,Products!A:A,Products!D:D)</f>
        <v>Clothing</v>
      </c>
      <c r="M3350">
        <f t="shared" si="468"/>
        <v>1342.75</v>
      </c>
      <c r="N3350">
        <f t="shared" si="469"/>
        <v>797.94</v>
      </c>
      <c r="O3350">
        <f t="shared" si="470"/>
        <v>544.80999999999995</v>
      </c>
      <c r="P3350" s="8">
        <f t="shared" si="471"/>
        <v>0.40574194749581077</v>
      </c>
      <c r="Q3350">
        <f t="shared" si="472"/>
        <v>134.27500000000001</v>
      </c>
      <c r="R3350">
        <f t="shared" si="473"/>
        <v>1208.4749999999999</v>
      </c>
      <c r="S3350">
        <f t="shared" si="474"/>
        <v>410.53499999999985</v>
      </c>
      <c r="T3350" t="str">
        <f>_xlfn.XLOOKUP(C3350,Customers!A:A,Customers!D:D)</f>
        <v>F</v>
      </c>
      <c r="U3350" s="13">
        <f>_xlfn.XLOOKUP(C3350,Customers!A:A,Customers!E:E)</f>
        <v>22552</v>
      </c>
      <c r="V3350" t="str">
        <f>_xlfn.XLOOKUP(C3350,Customers!A:A,Customers!F:F)</f>
        <v>Melissaberg</v>
      </c>
      <c r="W3350" s="13">
        <f>_xlfn.XLOOKUP(C3350,Customers!A:A,Customers!G:G)</f>
        <v>44326</v>
      </c>
      <c r="X3350">
        <f t="shared" ca="1" si="475"/>
        <v>64</v>
      </c>
      <c r="Y3350" t="str">
        <f t="shared" ca="1" si="476"/>
        <v>50+</v>
      </c>
    </row>
    <row r="3351" spans="1:25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  <c r="I3351">
        <f>_xlfn.XLOOKUP(D3351,Products!A:A,Products!E:E)</f>
        <v>1197.18</v>
      </c>
      <c r="J3351">
        <f>_xlfn.XLOOKUP(D3351,Products!A:A,Products!F:F)</f>
        <v>722.74</v>
      </c>
      <c r="K3351" t="str">
        <f>_xlfn.XLOOKUP(D3351,Products!A:A,Products!C:C)</f>
        <v>Electronics</v>
      </c>
      <c r="L3351" t="str">
        <f>_xlfn.XLOOKUP(D3351,Products!A:A,Products!D:D)</f>
        <v>Smartphone</v>
      </c>
      <c r="M3351">
        <f t="shared" si="468"/>
        <v>3591.54</v>
      </c>
      <c r="N3351">
        <f t="shared" si="469"/>
        <v>2168.2200000000003</v>
      </c>
      <c r="O3351">
        <f t="shared" si="470"/>
        <v>1423.3199999999997</v>
      </c>
      <c r="P3351" s="8">
        <f t="shared" si="471"/>
        <v>0.39629796688885538</v>
      </c>
      <c r="Q3351">
        <f t="shared" si="472"/>
        <v>179.577</v>
      </c>
      <c r="R3351">
        <f t="shared" si="473"/>
        <v>3411.9629999999997</v>
      </c>
      <c r="S3351">
        <f t="shared" si="474"/>
        <v>1243.7429999999995</v>
      </c>
      <c r="T3351" t="str">
        <f>_xlfn.XLOOKUP(C3351,Customers!A:A,Customers!D:D)</f>
        <v>M</v>
      </c>
      <c r="U3351" s="13">
        <f>_xlfn.XLOOKUP(C3351,Customers!A:A,Customers!E:E)</f>
        <v>26914</v>
      </c>
      <c r="V3351" t="str">
        <f>_xlfn.XLOOKUP(C3351,Customers!A:A,Customers!F:F)</f>
        <v>Davisfurt</v>
      </c>
      <c r="W3351" s="13">
        <f>_xlfn.XLOOKUP(C3351,Customers!A:A,Customers!G:G)</f>
        <v>44266</v>
      </c>
      <c r="X3351">
        <f t="shared" ca="1" si="475"/>
        <v>52</v>
      </c>
      <c r="Y3351" t="str">
        <f t="shared" ca="1" si="476"/>
        <v>50+</v>
      </c>
    </row>
    <row r="3352" spans="1:25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  <c r="I3352">
        <f>_xlfn.XLOOKUP(D3352,Products!A:A,Products!E:E)</f>
        <v>1879.08</v>
      </c>
      <c r="J3352">
        <f>_xlfn.XLOOKUP(D3352,Products!A:A,Products!F:F)</f>
        <v>1004.56</v>
      </c>
      <c r="K3352" t="str">
        <f>_xlfn.XLOOKUP(D3352,Products!A:A,Products!C:C)</f>
        <v>Groceries</v>
      </c>
      <c r="L3352" t="str">
        <f>_xlfn.XLOOKUP(D3352,Products!A:A,Products!D:D)</f>
        <v>Dairy</v>
      </c>
      <c r="M3352">
        <f t="shared" si="468"/>
        <v>7516.32</v>
      </c>
      <c r="N3352">
        <f t="shared" si="469"/>
        <v>4018.24</v>
      </c>
      <c r="O3352">
        <f t="shared" si="470"/>
        <v>3498.08</v>
      </c>
      <c r="P3352" s="8">
        <f t="shared" si="471"/>
        <v>0.46539796070417438</v>
      </c>
      <c r="Q3352">
        <f t="shared" si="472"/>
        <v>375.81600000000003</v>
      </c>
      <c r="R3352">
        <f t="shared" si="473"/>
        <v>7140.5039999999999</v>
      </c>
      <c r="S3352">
        <f t="shared" si="474"/>
        <v>3122.2640000000001</v>
      </c>
      <c r="T3352" t="str">
        <f>_xlfn.XLOOKUP(C3352,Customers!A:A,Customers!D:D)</f>
        <v>M</v>
      </c>
      <c r="U3352" s="13">
        <f>_xlfn.XLOOKUP(C3352,Customers!A:A,Customers!E:E)</f>
        <v>32850</v>
      </c>
      <c r="V3352" t="str">
        <f>_xlfn.XLOOKUP(C3352,Customers!A:A,Customers!F:F)</f>
        <v>Lake Dawn</v>
      </c>
      <c r="W3352" s="13">
        <f>_xlfn.XLOOKUP(C3352,Customers!A:A,Customers!G:G)</f>
        <v>44393</v>
      </c>
      <c r="X3352">
        <f t="shared" ca="1" si="475"/>
        <v>36</v>
      </c>
      <c r="Y3352" t="str">
        <f t="shared" ca="1" si="476"/>
        <v>36-50</v>
      </c>
    </row>
    <row r="3353" spans="1:25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  <c r="I3353">
        <f>_xlfn.XLOOKUP(D3353,Products!A:A,Products!E:E)</f>
        <v>1474.12</v>
      </c>
      <c r="J3353">
        <f>_xlfn.XLOOKUP(D3353,Products!A:A,Products!F:F)</f>
        <v>764.02</v>
      </c>
      <c r="K3353" t="str">
        <f>_xlfn.XLOOKUP(D3353,Products!A:A,Products!C:C)</f>
        <v>Electronics</v>
      </c>
      <c r="L3353" t="str">
        <f>_xlfn.XLOOKUP(D3353,Products!A:A,Products!D:D)</f>
        <v>Camera</v>
      </c>
      <c r="M3353">
        <f t="shared" si="468"/>
        <v>7370.5999999999995</v>
      </c>
      <c r="N3353">
        <f t="shared" si="469"/>
        <v>3820.1</v>
      </c>
      <c r="O3353">
        <f t="shared" si="470"/>
        <v>3550.4999999999995</v>
      </c>
      <c r="P3353" s="8">
        <f t="shared" si="471"/>
        <v>0.48171112256804055</v>
      </c>
      <c r="Q3353">
        <f t="shared" si="472"/>
        <v>368.53</v>
      </c>
      <c r="R3353">
        <f t="shared" si="473"/>
        <v>7002.07</v>
      </c>
      <c r="S3353">
        <f t="shared" si="474"/>
        <v>3181.97</v>
      </c>
      <c r="T3353" t="str">
        <f>_xlfn.XLOOKUP(C3353,Customers!A:A,Customers!D:D)</f>
        <v>F</v>
      </c>
      <c r="U3353" s="13">
        <f>_xlfn.XLOOKUP(C3353,Customers!A:A,Customers!E:E)</f>
        <v>36064</v>
      </c>
      <c r="V3353" t="str">
        <f>_xlfn.XLOOKUP(C3353,Customers!A:A,Customers!F:F)</f>
        <v>Williamsville</v>
      </c>
      <c r="W3353" s="13">
        <f>_xlfn.XLOOKUP(C3353,Customers!A:A,Customers!G:G)</f>
        <v>45011</v>
      </c>
      <c r="X3353">
        <f t="shared" ca="1" si="475"/>
        <v>27</v>
      </c>
      <c r="Y3353" t="str">
        <f t="shared" ca="1" si="476"/>
        <v>26-35</v>
      </c>
    </row>
    <row r="3354" spans="1:25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  <c r="I3354">
        <f>_xlfn.XLOOKUP(D3354,Products!A:A,Products!E:E)</f>
        <v>25.57</v>
      </c>
      <c r="J3354">
        <f>_xlfn.XLOOKUP(D3354,Products!A:A,Products!F:F)</f>
        <v>19.05</v>
      </c>
      <c r="K3354" t="str">
        <f>_xlfn.XLOOKUP(D3354,Products!A:A,Products!C:C)</f>
        <v>Groceries</v>
      </c>
      <c r="L3354" t="str">
        <f>_xlfn.XLOOKUP(D3354,Products!A:A,Products!D:D)</f>
        <v>Vegetables</v>
      </c>
      <c r="M3354">
        <f t="shared" si="468"/>
        <v>127.85</v>
      </c>
      <c r="N3354">
        <f t="shared" si="469"/>
        <v>95.25</v>
      </c>
      <c r="O3354">
        <f t="shared" si="470"/>
        <v>32.599999999999994</v>
      </c>
      <c r="P3354" s="8">
        <f t="shared" si="471"/>
        <v>0.25498631208447398</v>
      </c>
      <c r="Q3354">
        <f t="shared" si="472"/>
        <v>0</v>
      </c>
      <c r="R3354">
        <f t="shared" si="473"/>
        <v>127.85</v>
      </c>
      <c r="S3354">
        <f t="shared" si="474"/>
        <v>32.599999999999994</v>
      </c>
      <c r="T3354" t="str">
        <f>_xlfn.XLOOKUP(C3354,Customers!A:A,Customers!D:D)</f>
        <v>F</v>
      </c>
      <c r="U3354" s="13">
        <f>_xlfn.XLOOKUP(C3354,Customers!A:A,Customers!E:E)</f>
        <v>35931</v>
      </c>
      <c r="V3354" t="str">
        <f>_xlfn.XLOOKUP(C3354,Customers!A:A,Customers!F:F)</f>
        <v>Stephaniechester</v>
      </c>
      <c r="W3354" s="13">
        <f>_xlfn.XLOOKUP(C3354,Customers!A:A,Customers!G:G)</f>
        <v>45063</v>
      </c>
      <c r="X3354">
        <f t="shared" ca="1" si="475"/>
        <v>28</v>
      </c>
      <c r="Y3354" t="str">
        <f t="shared" ca="1" si="476"/>
        <v>26-35</v>
      </c>
    </row>
    <row r="3355" spans="1:25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  <c r="I3355">
        <f>_xlfn.XLOOKUP(D3355,Products!A:A,Products!E:E)</f>
        <v>1485.05</v>
      </c>
      <c r="J3355">
        <f>_xlfn.XLOOKUP(D3355,Products!A:A,Products!F:F)</f>
        <v>988.31</v>
      </c>
      <c r="K3355" t="str">
        <f>_xlfn.XLOOKUP(D3355,Products!A:A,Products!C:C)</f>
        <v>Fashion</v>
      </c>
      <c r="L3355" t="str">
        <f>_xlfn.XLOOKUP(D3355,Products!A:A,Products!D:D)</f>
        <v>Clothing</v>
      </c>
      <c r="M3355">
        <f t="shared" si="468"/>
        <v>4455.1499999999996</v>
      </c>
      <c r="N3355">
        <f t="shared" si="469"/>
        <v>2964.93</v>
      </c>
      <c r="O3355">
        <f t="shared" si="470"/>
        <v>1490.2199999999998</v>
      </c>
      <c r="P3355" s="8">
        <f t="shared" si="471"/>
        <v>0.33449378808794317</v>
      </c>
      <c r="Q3355">
        <f t="shared" si="472"/>
        <v>445.51499999999999</v>
      </c>
      <c r="R3355">
        <f t="shared" si="473"/>
        <v>4009.6349999999998</v>
      </c>
      <c r="S3355">
        <f t="shared" si="474"/>
        <v>1044.7049999999999</v>
      </c>
      <c r="T3355" t="str">
        <f>_xlfn.XLOOKUP(C3355,Customers!A:A,Customers!D:D)</f>
        <v>M</v>
      </c>
      <c r="U3355" s="13">
        <f>_xlfn.XLOOKUP(C3355,Customers!A:A,Customers!E:E)</f>
        <v>27633</v>
      </c>
      <c r="V3355" t="str">
        <f>_xlfn.XLOOKUP(C3355,Customers!A:A,Customers!F:F)</f>
        <v>Port William</v>
      </c>
      <c r="W3355" s="13">
        <f>_xlfn.XLOOKUP(C3355,Customers!A:A,Customers!G:G)</f>
        <v>45850</v>
      </c>
      <c r="X3355">
        <f t="shared" ca="1" si="475"/>
        <v>50</v>
      </c>
      <c r="Y3355" t="str">
        <f t="shared" ca="1" si="476"/>
        <v>36-50</v>
      </c>
    </row>
    <row r="3356" spans="1:25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  <c r="I3356">
        <f>_xlfn.XLOOKUP(D3356,Products!A:A,Products!E:E)</f>
        <v>1095.72</v>
      </c>
      <c r="J3356">
        <f>_xlfn.XLOOKUP(D3356,Products!A:A,Products!F:F)</f>
        <v>822.2</v>
      </c>
      <c r="K3356" t="str">
        <f>_xlfn.XLOOKUP(D3356,Products!A:A,Products!C:C)</f>
        <v>Groceries</v>
      </c>
      <c r="L3356" t="str">
        <f>_xlfn.XLOOKUP(D3356,Products!A:A,Products!D:D)</f>
        <v>Snacks</v>
      </c>
      <c r="M3356">
        <f t="shared" si="468"/>
        <v>1095.72</v>
      </c>
      <c r="N3356">
        <f t="shared" si="469"/>
        <v>822.2</v>
      </c>
      <c r="O3356">
        <f t="shared" si="470"/>
        <v>273.52</v>
      </c>
      <c r="P3356" s="8">
        <f t="shared" si="471"/>
        <v>0.24962581681451462</v>
      </c>
      <c r="Q3356">
        <f t="shared" si="472"/>
        <v>0</v>
      </c>
      <c r="R3356">
        <f t="shared" si="473"/>
        <v>1095.72</v>
      </c>
      <c r="S3356">
        <f t="shared" si="474"/>
        <v>273.52</v>
      </c>
      <c r="T3356" t="str">
        <f>_xlfn.XLOOKUP(C3356,Customers!A:A,Customers!D:D)</f>
        <v>F</v>
      </c>
      <c r="U3356" s="13">
        <f>_xlfn.XLOOKUP(C3356,Customers!A:A,Customers!E:E)</f>
        <v>38214</v>
      </c>
      <c r="V3356" t="str">
        <f>_xlfn.XLOOKUP(C3356,Customers!A:A,Customers!F:F)</f>
        <v>West Lisaville</v>
      </c>
      <c r="W3356" s="13">
        <f>_xlfn.XLOOKUP(C3356,Customers!A:A,Customers!G:G)</f>
        <v>45764</v>
      </c>
      <c r="X3356">
        <f t="shared" ca="1" si="475"/>
        <v>21</v>
      </c>
      <c r="Y3356" t="str">
        <f t="shared" ca="1" si="476"/>
        <v>18-25</v>
      </c>
    </row>
    <row r="3357" spans="1:25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  <c r="I3357">
        <f>_xlfn.XLOOKUP(D3357,Products!A:A,Products!E:E)</f>
        <v>1474.12</v>
      </c>
      <c r="J3357">
        <f>_xlfn.XLOOKUP(D3357,Products!A:A,Products!F:F)</f>
        <v>764.02</v>
      </c>
      <c r="K3357" t="str">
        <f>_xlfn.XLOOKUP(D3357,Products!A:A,Products!C:C)</f>
        <v>Electronics</v>
      </c>
      <c r="L3357" t="str">
        <f>_xlfn.XLOOKUP(D3357,Products!A:A,Products!D:D)</f>
        <v>Camera</v>
      </c>
      <c r="M3357">
        <f t="shared" si="468"/>
        <v>2948.24</v>
      </c>
      <c r="N3357">
        <f t="shared" si="469"/>
        <v>1528.04</v>
      </c>
      <c r="O3357">
        <f t="shared" si="470"/>
        <v>1420.1999999999998</v>
      </c>
      <c r="P3357" s="8">
        <f t="shared" si="471"/>
        <v>0.48171112256804055</v>
      </c>
      <c r="Q3357">
        <f t="shared" si="472"/>
        <v>0</v>
      </c>
      <c r="R3357">
        <f t="shared" si="473"/>
        <v>2948.24</v>
      </c>
      <c r="S3357">
        <f t="shared" si="474"/>
        <v>1420.1999999999998</v>
      </c>
      <c r="T3357" t="str">
        <f>_xlfn.XLOOKUP(C3357,Customers!A:A,Customers!D:D)</f>
        <v>M</v>
      </c>
      <c r="U3357" s="13">
        <f>_xlfn.XLOOKUP(C3357,Customers!A:A,Customers!E:E)</f>
        <v>20409</v>
      </c>
      <c r="V3357" t="str">
        <f>_xlfn.XLOOKUP(C3357,Customers!A:A,Customers!F:F)</f>
        <v>East James</v>
      </c>
      <c r="W3357" s="13">
        <f>_xlfn.XLOOKUP(C3357,Customers!A:A,Customers!G:G)</f>
        <v>44106</v>
      </c>
      <c r="X3357">
        <f t="shared" ca="1" si="475"/>
        <v>70</v>
      </c>
      <c r="Y3357" t="str">
        <f t="shared" ca="1" si="476"/>
        <v>50+</v>
      </c>
    </row>
    <row r="3358" spans="1:25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  <c r="I3358">
        <f>_xlfn.XLOOKUP(D3358,Products!A:A,Products!E:E)</f>
        <v>1044.6400000000001</v>
      </c>
      <c r="J3358">
        <f>_xlfn.XLOOKUP(D3358,Products!A:A,Products!F:F)</f>
        <v>775.07</v>
      </c>
      <c r="K3358" t="str">
        <f>_xlfn.XLOOKUP(D3358,Products!A:A,Products!C:C)</f>
        <v>Fashion</v>
      </c>
      <c r="L3358" t="str">
        <f>_xlfn.XLOOKUP(D3358,Products!A:A,Products!D:D)</f>
        <v>Footwear</v>
      </c>
      <c r="M3358">
        <f t="shared" si="468"/>
        <v>4178.5600000000004</v>
      </c>
      <c r="N3358">
        <f t="shared" si="469"/>
        <v>3100.28</v>
      </c>
      <c r="O3358">
        <f t="shared" si="470"/>
        <v>1078.2800000000002</v>
      </c>
      <c r="P3358" s="8">
        <f t="shared" si="471"/>
        <v>0.25805062030938891</v>
      </c>
      <c r="Q3358">
        <f t="shared" si="472"/>
        <v>0</v>
      </c>
      <c r="R3358">
        <f t="shared" si="473"/>
        <v>4178.5600000000004</v>
      </c>
      <c r="S3358">
        <f t="shared" si="474"/>
        <v>1078.2800000000002</v>
      </c>
      <c r="T3358" t="str">
        <f>_xlfn.XLOOKUP(C3358,Customers!A:A,Customers!D:D)</f>
        <v>F</v>
      </c>
      <c r="U3358" s="13">
        <f>_xlfn.XLOOKUP(C3358,Customers!A:A,Customers!E:E)</f>
        <v>31052</v>
      </c>
      <c r="V3358" t="str">
        <f>_xlfn.XLOOKUP(C3358,Customers!A:A,Customers!F:F)</f>
        <v>South James</v>
      </c>
      <c r="W3358" s="13">
        <f>_xlfn.XLOOKUP(C3358,Customers!A:A,Customers!G:G)</f>
        <v>44584</v>
      </c>
      <c r="X3358">
        <f t="shared" ca="1" si="475"/>
        <v>41</v>
      </c>
      <c r="Y3358" t="str">
        <f t="shared" ca="1" si="476"/>
        <v>36-50</v>
      </c>
    </row>
    <row r="3359" spans="1:25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  <c r="I3359">
        <f>_xlfn.XLOOKUP(D3359,Products!A:A,Products!E:E)</f>
        <v>453.62</v>
      </c>
      <c r="J3359">
        <f>_xlfn.XLOOKUP(D3359,Products!A:A,Products!F:F)</f>
        <v>316.63</v>
      </c>
      <c r="K3359" t="str">
        <f>_xlfn.XLOOKUP(D3359,Products!A:A,Products!C:C)</f>
        <v>Fashion</v>
      </c>
      <c r="L3359" t="str">
        <f>_xlfn.XLOOKUP(D3359,Products!A:A,Products!D:D)</f>
        <v>Clothing</v>
      </c>
      <c r="M3359">
        <f t="shared" si="468"/>
        <v>453.62</v>
      </c>
      <c r="N3359">
        <f t="shared" si="469"/>
        <v>316.63</v>
      </c>
      <c r="O3359">
        <f t="shared" si="470"/>
        <v>136.99</v>
      </c>
      <c r="P3359" s="8">
        <f t="shared" si="471"/>
        <v>0.30199285745778409</v>
      </c>
      <c r="Q3359">
        <f t="shared" si="472"/>
        <v>0</v>
      </c>
      <c r="R3359">
        <f t="shared" si="473"/>
        <v>453.62</v>
      </c>
      <c r="S3359">
        <f t="shared" si="474"/>
        <v>136.99</v>
      </c>
      <c r="T3359" t="str">
        <f>_xlfn.XLOOKUP(C3359,Customers!A:A,Customers!D:D)</f>
        <v>F</v>
      </c>
      <c r="U3359" s="13">
        <f>_xlfn.XLOOKUP(C3359,Customers!A:A,Customers!E:E)</f>
        <v>22552</v>
      </c>
      <c r="V3359" t="str">
        <f>_xlfn.XLOOKUP(C3359,Customers!A:A,Customers!F:F)</f>
        <v>Melissaberg</v>
      </c>
      <c r="W3359" s="13">
        <f>_xlfn.XLOOKUP(C3359,Customers!A:A,Customers!G:G)</f>
        <v>44326</v>
      </c>
      <c r="X3359">
        <f t="shared" ca="1" si="475"/>
        <v>64</v>
      </c>
      <c r="Y3359" t="str">
        <f t="shared" ca="1" si="476"/>
        <v>50+</v>
      </c>
    </row>
    <row r="3360" spans="1:25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  <c r="I3360">
        <f>_xlfn.XLOOKUP(D3360,Products!A:A,Products!E:E)</f>
        <v>1474.12</v>
      </c>
      <c r="J3360">
        <f>_xlfn.XLOOKUP(D3360,Products!A:A,Products!F:F)</f>
        <v>764.02</v>
      </c>
      <c r="K3360" t="str">
        <f>_xlfn.XLOOKUP(D3360,Products!A:A,Products!C:C)</f>
        <v>Electronics</v>
      </c>
      <c r="L3360" t="str">
        <f>_xlfn.XLOOKUP(D3360,Products!A:A,Products!D:D)</f>
        <v>Camera</v>
      </c>
      <c r="M3360">
        <f t="shared" si="468"/>
        <v>5896.48</v>
      </c>
      <c r="N3360">
        <f t="shared" si="469"/>
        <v>3056.08</v>
      </c>
      <c r="O3360">
        <f t="shared" si="470"/>
        <v>2840.3999999999996</v>
      </c>
      <c r="P3360" s="8">
        <f t="shared" si="471"/>
        <v>0.48171112256804055</v>
      </c>
      <c r="Q3360">
        <f t="shared" si="472"/>
        <v>0</v>
      </c>
      <c r="R3360">
        <f t="shared" si="473"/>
        <v>5896.48</v>
      </c>
      <c r="S3360">
        <f t="shared" si="474"/>
        <v>2840.3999999999996</v>
      </c>
      <c r="T3360" t="str">
        <f>_xlfn.XLOOKUP(C3360,Customers!A:A,Customers!D:D)</f>
        <v>M</v>
      </c>
      <c r="U3360" s="13">
        <f>_xlfn.XLOOKUP(C3360,Customers!A:A,Customers!E:E)</f>
        <v>23046</v>
      </c>
      <c r="V3360" t="str">
        <f>_xlfn.XLOOKUP(C3360,Customers!A:A,Customers!F:F)</f>
        <v>Port Williamhaven</v>
      </c>
      <c r="W3360" s="13">
        <f>_xlfn.XLOOKUP(C3360,Customers!A:A,Customers!G:G)</f>
        <v>44431</v>
      </c>
      <c r="X3360">
        <f t="shared" ca="1" si="475"/>
        <v>63</v>
      </c>
      <c r="Y3360" t="str">
        <f t="shared" ca="1" si="476"/>
        <v>50+</v>
      </c>
    </row>
    <row r="3361" spans="1:25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  <c r="I3361">
        <f>_xlfn.XLOOKUP(D3361,Products!A:A,Products!E:E)</f>
        <v>29.24</v>
      </c>
      <c r="J3361">
        <f>_xlfn.XLOOKUP(D3361,Products!A:A,Products!F:F)</f>
        <v>15.28</v>
      </c>
      <c r="K3361" t="str">
        <f>_xlfn.XLOOKUP(D3361,Products!A:A,Products!C:C)</f>
        <v>Fashion</v>
      </c>
      <c r="L3361" t="str">
        <f>_xlfn.XLOOKUP(D3361,Products!A:A,Products!D:D)</f>
        <v>Watches</v>
      </c>
      <c r="M3361">
        <f t="shared" si="468"/>
        <v>87.72</v>
      </c>
      <c r="N3361">
        <f t="shared" si="469"/>
        <v>45.839999999999996</v>
      </c>
      <c r="O3361">
        <f t="shared" si="470"/>
        <v>41.88</v>
      </c>
      <c r="P3361" s="8">
        <f t="shared" si="471"/>
        <v>0.47742818057455544</v>
      </c>
      <c r="Q3361">
        <f t="shared" si="472"/>
        <v>4.3860000000000001</v>
      </c>
      <c r="R3361">
        <f t="shared" si="473"/>
        <v>83.334000000000003</v>
      </c>
      <c r="S3361">
        <f t="shared" si="474"/>
        <v>37.494000000000007</v>
      </c>
      <c r="T3361" t="str">
        <f>_xlfn.XLOOKUP(C3361,Customers!A:A,Customers!D:D)</f>
        <v>F</v>
      </c>
      <c r="U3361" s="13">
        <f>_xlfn.XLOOKUP(C3361,Customers!A:A,Customers!E:E)</f>
        <v>25513</v>
      </c>
      <c r="V3361" t="str">
        <f>_xlfn.XLOOKUP(C3361,Customers!A:A,Customers!F:F)</f>
        <v>North Kelly</v>
      </c>
      <c r="W3361" s="13">
        <f>_xlfn.XLOOKUP(C3361,Customers!A:A,Customers!G:G)</f>
        <v>44173</v>
      </c>
      <c r="X3361">
        <f t="shared" ca="1" si="475"/>
        <v>56</v>
      </c>
      <c r="Y3361" t="str">
        <f t="shared" ca="1" si="476"/>
        <v>50+</v>
      </c>
    </row>
    <row r="3362" spans="1:25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  <c r="I3362">
        <f>_xlfn.XLOOKUP(D3362,Products!A:A,Products!E:E)</f>
        <v>818.76</v>
      </c>
      <c r="J3362">
        <f>_xlfn.XLOOKUP(D3362,Products!A:A,Products!F:F)</f>
        <v>527.62</v>
      </c>
      <c r="K3362" t="str">
        <f>_xlfn.XLOOKUP(D3362,Products!A:A,Products!C:C)</f>
        <v>Electronics</v>
      </c>
      <c r="L3362" t="str">
        <f>_xlfn.XLOOKUP(D3362,Products!A:A,Products!D:D)</f>
        <v>Television</v>
      </c>
      <c r="M3362">
        <f t="shared" si="468"/>
        <v>4093.8</v>
      </c>
      <c r="N3362">
        <f t="shared" si="469"/>
        <v>2638.1</v>
      </c>
      <c r="O3362">
        <f t="shared" si="470"/>
        <v>1455.7000000000003</v>
      </c>
      <c r="P3362" s="8">
        <f t="shared" si="471"/>
        <v>0.35558649665347603</v>
      </c>
      <c r="Q3362">
        <f t="shared" si="472"/>
        <v>614.07000000000005</v>
      </c>
      <c r="R3362">
        <f t="shared" si="473"/>
        <v>3479.73</v>
      </c>
      <c r="S3362">
        <f t="shared" si="474"/>
        <v>841.63000000000011</v>
      </c>
      <c r="T3362" t="str">
        <f>_xlfn.XLOOKUP(C3362,Customers!A:A,Customers!D:D)</f>
        <v>F</v>
      </c>
      <c r="U3362" s="13">
        <f>_xlfn.XLOOKUP(C3362,Customers!A:A,Customers!E:E)</f>
        <v>26827</v>
      </c>
      <c r="V3362" t="str">
        <f>_xlfn.XLOOKUP(C3362,Customers!A:A,Customers!F:F)</f>
        <v>Port Gail</v>
      </c>
      <c r="W3362" s="13">
        <f>_xlfn.XLOOKUP(C3362,Customers!A:A,Customers!G:G)</f>
        <v>45532</v>
      </c>
      <c r="X3362">
        <f t="shared" ca="1" si="475"/>
        <v>53</v>
      </c>
      <c r="Y3362" t="str">
        <f t="shared" ca="1" si="476"/>
        <v>50+</v>
      </c>
    </row>
    <row r="3363" spans="1:25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  <c r="I3363">
        <f>_xlfn.XLOOKUP(D3363,Products!A:A,Products!E:E)</f>
        <v>109.78</v>
      </c>
      <c r="J3363">
        <f>_xlfn.XLOOKUP(D3363,Products!A:A,Products!F:F)</f>
        <v>70.59</v>
      </c>
      <c r="K3363" t="str">
        <f>_xlfn.XLOOKUP(D3363,Products!A:A,Products!C:C)</f>
        <v>Fashion</v>
      </c>
      <c r="L3363" t="str">
        <f>_xlfn.XLOOKUP(D3363,Products!A:A,Products!D:D)</f>
        <v>Footwear</v>
      </c>
      <c r="M3363">
        <f t="shared" si="468"/>
        <v>109.78</v>
      </c>
      <c r="N3363">
        <f t="shared" si="469"/>
        <v>70.59</v>
      </c>
      <c r="O3363">
        <f t="shared" si="470"/>
        <v>39.19</v>
      </c>
      <c r="P3363" s="8">
        <f t="shared" si="471"/>
        <v>0.3569867006740754</v>
      </c>
      <c r="Q3363">
        <f t="shared" si="472"/>
        <v>5.4890000000000008</v>
      </c>
      <c r="R3363">
        <f t="shared" si="473"/>
        <v>104.291</v>
      </c>
      <c r="S3363">
        <f t="shared" si="474"/>
        <v>33.700999999999993</v>
      </c>
      <c r="T3363" t="str">
        <f>_xlfn.XLOOKUP(C3363,Customers!A:A,Customers!D:D)</f>
        <v>M</v>
      </c>
      <c r="U3363" s="13">
        <f>_xlfn.XLOOKUP(C3363,Customers!A:A,Customers!E:E)</f>
        <v>29315</v>
      </c>
      <c r="V3363" t="str">
        <f>_xlfn.XLOOKUP(C3363,Customers!A:A,Customers!F:F)</f>
        <v>West Paulfurt</v>
      </c>
      <c r="W3363" s="13">
        <f>_xlfn.XLOOKUP(C3363,Customers!A:A,Customers!G:G)</f>
        <v>45654</v>
      </c>
      <c r="X3363">
        <f t="shared" ca="1" si="475"/>
        <v>46</v>
      </c>
      <c r="Y3363" t="str">
        <f t="shared" ca="1" si="476"/>
        <v>36-50</v>
      </c>
    </row>
    <row r="3364" spans="1:25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  <c r="I3364">
        <f>_xlfn.XLOOKUP(D3364,Products!A:A,Products!E:E)</f>
        <v>1095.72</v>
      </c>
      <c r="J3364">
        <f>_xlfn.XLOOKUP(D3364,Products!A:A,Products!F:F)</f>
        <v>822.2</v>
      </c>
      <c r="K3364" t="str">
        <f>_xlfn.XLOOKUP(D3364,Products!A:A,Products!C:C)</f>
        <v>Groceries</v>
      </c>
      <c r="L3364" t="str">
        <f>_xlfn.XLOOKUP(D3364,Products!A:A,Products!D:D)</f>
        <v>Snacks</v>
      </c>
      <c r="M3364">
        <f t="shared" si="468"/>
        <v>5478.6</v>
      </c>
      <c r="N3364">
        <f t="shared" si="469"/>
        <v>4111</v>
      </c>
      <c r="O3364">
        <f t="shared" si="470"/>
        <v>1367.6000000000004</v>
      </c>
      <c r="P3364" s="8">
        <f t="shared" si="471"/>
        <v>0.24962581681451471</v>
      </c>
      <c r="Q3364">
        <f t="shared" si="472"/>
        <v>0</v>
      </c>
      <c r="R3364">
        <f t="shared" si="473"/>
        <v>5478.6</v>
      </c>
      <c r="S3364">
        <f t="shared" si="474"/>
        <v>1367.6000000000004</v>
      </c>
      <c r="T3364" t="str">
        <f>_xlfn.XLOOKUP(C3364,Customers!A:A,Customers!D:D)</f>
        <v>F</v>
      </c>
      <c r="U3364" s="13">
        <f>_xlfn.XLOOKUP(C3364,Customers!A:A,Customers!E:E)</f>
        <v>23491</v>
      </c>
      <c r="V3364" t="str">
        <f>_xlfn.XLOOKUP(C3364,Customers!A:A,Customers!F:F)</f>
        <v>Woodbury</v>
      </c>
      <c r="W3364" s="13">
        <f>_xlfn.XLOOKUP(C3364,Customers!A:A,Customers!G:G)</f>
        <v>45707</v>
      </c>
      <c r="X3364">
        <f t="shared" ca="1" si="475"/>
        <v>62</v>
      </c>
      <c r="Y3364" t="str">
        <f t="shared" ca="1" si="476"/>
        <v>50+</v>
      </c>
    </row>
    <row r="3365" spans="1:25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  <c r="I3365">
        <f>_xlfn.XLOOKUP(D3365,Products!A:A,Products!E:E)</f>
        <v>1745.61</v>
      </c>
      <c r="J3365">
        <f>_xlfn.XLOOKUP(D3365,Products!A:A,Products!F:F)</f>
        <v>1322.44</v>
      </c>
      <c r="K3365" t="str">
        <f>_xlfn.XLOOKUP(D3365,Products!A:A,Products!C:C)</f>
        <v>Electronics</v>
      </c>
      <c r="L3365" t="str">
        <f>_xlfn.XLOOKUP(D3365,Products!A:A,Products!D:D)</f>
        <v>Headphones</v>
      </c>
      <c r="M3365">
        <f t="shared" si="468"/>
        <v>1745.61</v>
      </c>
      <c r="N3365">
        <f t="shared" si="469"/>
        <v>1322.44</v>
      </c>
      <c r="O3365">
        <f t="shared" si="470"/>
        <v>423.16999999999985</v>
      </c>
      <c r="P3365" s="8">
        <f t="shared" si="471"/>
        <v>0.24241955534168563</v>
      </c>
      <c r="Q3365">
        <f t="shared" si="472"/>
        <v>261.8415</v>
      </c>
      <c r="R3365">
        <f t="shared" si="473"/>
        <v>1483.7684999999999</v>
      </c>
      <c r="S3365">
        <f t="shared" si="474"/>
        <v>161.32849999999985</v>
      </c>
      <c r="T3365" t="str">
        <f>_xlfn.XLOOKUP(C3365,Customers!A:A,Customers!D:D)</f>
        <v>F</v>
      </c>
      <c r="U3365" s="13">
        <f>_xlfn.XLOOKUP(C3365,Customers!A:A,Customers!E:E)</f>
        <v>38361</v>
      </c>
      <c r="V3365" t="str">
        <f>_xlfn.XLOOKUP(C3365,Customers!A:A,Customers!F:F)</f>
        <v>East Colinmouth</v>
      </c>
      <c r="W3365" s="13">
        <f>_xlfn.XLOOKUP(C3365,Customers!A:A,Customers!G:G)</f>
        <v>45068</v>
      </c>
      <c r="X3365">
        <f t="shared" ca="1" si="475"/>
        <v>21</v>
      </c>
      <c r="Y3365" t="str">
        <f t="shared" ca="1" si="476"/>
        <v>18-25</v>
      </c>
    </row>
    <row r="3366" spans="1:25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  <c r="I3366">
        <f>_xlfn.XLOOKUP(D3366,Products!A:A,Products!E:E)</f>
        <v>109.78</v>
      </c>
      <c r="J3366">
        <f>_xlfn.XLOOKUP(D3366,Products!A:A,Products!F:F)</f>
        <v>70.59</v>
      </c>
      <c r="K3366" t="str">
        <f>_xlfn.XLOOKUP(D3366,Products!A:A,Products!C:C)</f>
        <v>Fashion</v>
      </c>
      <c r="L3366" t="str">
        <f>_xlfn.XLOOKUP(D3366,Products!A:A,Products!D:D)</f>
        <v>Footwear</v>
      </c>
      <c r="M3366">
        <f t="shared" si="468"/>
        <v>548.9</v>
      </c>
      <c r="N3366">
        <f t="shared" si="469"/>
        <v>352.95000000000005</v>
      </c>
      <c r="O3366">
        <f t="shared" si="470"/>
        <v>195.94999999999993</v>
      </c>
      <c r="P3366" s="8">
        <f t="shared" si="471"/>
        <v>0.35698670067407534</v>
      </c>
      <c r="Q3366">
        <f t="shared" si="472"/>
        <v>0</v>
      </c>
      <c r="R3366">
        <f t="shared" si="473"/>
        <v>548.9</v>
      </c>
      <c r="S3366">
        <f t="shared" si="474"/>
        <v>195.94999999999993</v>
      </c>
      <c r="T3366" t="str">
        <f>_xlfn.XLOOKUP(C3366,Customers!A:A,Customers!D:D)</f>
        <v>M</v>
      </c>
      <c r="U3366" s="13">
        <f>_xlfn.XLOOKUP(C3366,Customers!A:A,Customers!E:E)</f>
        <v>31058</v>
      </c>
      <c r="V3366" t="str">
        <f>_xlfn.XLOOKUP(C3366,Customers!A:A,Customers!F:F)</f>
        <v>West Jasmine</v>
      </c>
      <c r="W3366" s="13">
        <f>_xlfn.XLOOKUP(C3366,Customers!A:A,Customers!G:G)</f>
        <v>44482</v>
      </c>
      <c r="X3366">
        <f t="shared" ca="1" si="475"/>
        <v>41</v>
      </c>
      <c r="Y3366" t="str">
        <f t="shared" ca="1" si="476"/>
        <v>36-50</v>
      </c>
    </row>
    <row r="3367" spans="1:25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  <c r="I3367">
        <f>_xlfn.XLOOKUP(D3367,Products!A:A,Products!E:E)</f>
        <v>1165.3699999999999</v>
      </c>
      <c r="J3367">
        <f>_xlfn.XLOOKUP(D3367,Products!A:A,Products!F:F)</f>
        <v>926.55</v>
      </c>
      <c r="K3367" t="str">
        <f>_xlfn.XLOOKUP(D3367,Products!A:A,Products!C:C)</f>
        <v>Fashion</v>
      </c>
      <c r="L3367" t="str">
        <f>_xlfn.XLOOKUP(D3367,Products!A:A,Products!D:D)</f>
        <v>Clothing</v>
      </c>
      <c r="M3367">
        <f t="shared" si="468"/>
        <v>2330.7399999999998</v>
      </c>
      <c r="N3367">
        <f t="shared" si="469"/>
        <v>1853.1</v>
      </c>
      <c r="O3367">
        <f t="shared" si="470"/>
        <v>477.63999999999987</v>
      </c>
      <c r="P3367" s="8">
        <f t="shared" si="471"/>
        <v>0.20493062289230027</v>
      </c>
      <c r="Q3367">
        <f t="shared" si="472"/>
        <v>349.61099999999993</v>
      </c>
      <c r="R3367">
        <f t="shared" si="473"/>
        <v>1981.1289999999999</v>
      </c>
      <c r="S3367">
        <f t="shared" si="474"/>
        <v>128.029</v>
      </c>
      <c r="T3367" t="str">
        <f>_xlfn.XLOOKUP(C3367,Customers!A:A,Customers!D:D)</f>
        <v>F</v>
      </c>
      <c r="U3367" s="13">
        <f>_xlfn.XLOOKUP(C3367,Customers!A:A,Customers!E:E)</f>
        <v>30807</v>
      </c>
      <c r="V3367" t="str">
        <f>_xlfn.XLOOKUP(C3367,Customers!A:A,Customers!F:F)</f>
        <v>Lake Melissaborough</v>
      </c>
      <c r="W3367" s="13">
        <f>_xlfn.XLOOKUP(C3367,Customers!A:A,Customers!G:G)</f>
        <v>45889</v>
      </c>
      <c r="X3367">
        <f t="shared" ca="1" si="475"/>
        <v>42</v>
      </c>
      <c r="Y3367" t="str">
        <f t="shared" ca="1" si="476"/>
        <v>36-50</v>
      </c>
    </row>
    <row r="3368" spans="1:25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  <c r="I3368">
        <f>_xlfn.XLOOKUP(D3368,Products!A:A,Products!E:E)</f>
        <v>1858.75</v>
      </c>
      <c r="J3368">
        <f>_xlfn.XLOOKUP(D3368,Products!A:A,Products!F:F)</f>
        <v>1451.16</v>
      </c>
      <c r="K3368" t="str">
        <f>_xlfn.XLOOKUP(D3368,Products!A:A,Products!C:C)</f>
        <v>Fashion</v>
      </c>
      <c r="L3368" t="str">
        <f>_xlfn.XLOOKUP(D3368,Products!A:A,Products!D:D)</f>
        <v>Accessories</v>
      </c>
      <c r="M3368">
        <f t="shared" si="468"/>
        <v>1858.75</v>
      </c>
      <c r="N3368">
        <f t="shared" si="469"/>
        <v>1451.16</v>
      </c>
      <c r="O3368">
        <f t="shared" si="470"/>
        <v>407.58999999999992</v>
      </c>
      <c r="P3368" s="8">
        <f t="shared" si="471"/>
        <v>0.21928177538668456</v>
      </c>
      <c r="Q3368">
        <f t="shared" si="472"/>
        <v>185.875</v>
      </c>
      <c r="R3368">
        <f t="shared" si="473"/>
        <v>1672.875</v>
      </c>
      <c r="S3368">
        <f t="shared" si="474"/>
        <v>221.71499999999992</v>
      </c>
      <c r="T3368" t="str">
        <f>_xlfn.XLOOKUP(C3368,Customers!A:A,Customers!D:D)</f>
        <v>F</v>
      </c>
      <c r="U3368" s="13">
        <f>_xlfn.XLOOKUP(C3368,Customers!A:A,Customers!E:E)</f>
        <v>31328</v>
      </c>
      <c r="V3368" t="str">
        <f>_xlfn.XLOOKUP(C3368,Customers!A:A,Customers!F:F)</f>
        <v>Lake Lindsay</v>
      </c>
      <c r="W3368" s="13">
        <f>_xlfn.XLOOKUP(C3368,Customers!A:A,Customers!G:G)</f>
        <v>45889</v>
      </c>
      <c r="X3368">
        <f t="shared" ca="1" si="475"/>
        <v>40</v>
      </c>
      <c r="Y3368" t="str">
        <f t="shared" ca="1" si="476"/>
        <v>36-50</v>
      </c>
    </row>
    <row r="3369" spans="1:25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  <c r="I3369">
        <f>_xlfn.XLOOKUP(D3369,Products!A:A,Products!E:E)</f>
        <v>1165.3699999999999</v>
      </c>
      <c r="J3369">
        <f>_xlfn.XLOOKUP(D3369,Products!A:A,Products!F:F)</f>
        <v>926.55</v>
      </c>
      <c r="K3369" t="str">
        <f>_xlfn.XLOOKUP(D3369,Products!A:A,Products!C:C)</f>
        <v>Fashion</v>
      </c>
      <c r="L3369" t="str">
        <f>_xlfn.XLOOKUP(D3369,Products!A:A,Products!D:D)</f>
        <v>Clothing</v>
      </c>
      <c r="M3369">
        <f t="shared" si="468"/>
        <v>4661.4799999999996</v>
      </c>
      <c r="N3369">
        <f t="shared" si="469"/>
        <v>3706.2</v>
      </c>
      <c r="O3369">
        <f t="shared" si="470"/>
        <v>955.27999999999975</v>
      </c>
      <c r="P3369" s="8">
        <f t="shared" si="471"/>
        <v>0.20493062289230027</v>
      </c>
      <c r="Q3369">
        <f t="shared" si="472"/>
        <v>699.22199999999987</v>
      </c>
      <c r="R3369">
        <f t="shared" si="473"/>
        <v>3962.2579999999998</v>
      </c>
      <c r="S3369">
        <f t="shared" si="474"/>
        <v>256.05799999999999</v>
      </c>
      <c r="T3369" t="str">
        <f>_xlfn.XLOOKUP(C3369,Customers!A:A,Customers!D:D)</f>
        <v>M</v>
      </c>
      <c r="U3369" s="13">
        <f>_xlfn.XLOOKUP(C3369,Customers!A:A,Customers!E:E)</f>
        <v>39260</v>
      </c>
      <c r="V3369" t="str">
        <f>_xlfn.XLOOKUP(C3369,Customers!A:A,Customers!F:F)</f>
        <v>Watsonview</v>
      </c>
      <c r="W3369" s="13">
        <f>_xlfn.XLOOKUP(C3369,Customers!A:A,Customers!G:G)</f>
        <v>45038</v>
      </c>
      <c r="X3369">
        <f t="shared" ca="1" si="475"/>
        <v>18</v>
      </c>
      <c r="Y3369" t="str">
        <f t="shared" ca="1" si="476"/>
        <v>18-25</v>
      </c>
    </row>
    <row r="3370" spans="1:25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  <c r="I3370">
        <f>_xlfn.XLOOKUP(D3370,Products!A:A,Products!E:E)</f>
        <v>1079.8900000000001</v>
      </c>
      <c r="J3370">
        <f>_xlfn.XLOOKUP(D3370,Products!A:A,Products!F:F)</f>
        <v>703.83</v>
      </c>
      <c r="K3370" t="str">
        <f>_xlfn.XLOOKUP(D3370,Products!A:A,Products!C:C)</f>
        <v>Electronics</v>
      </c>
      <c r="L3370" t="str">
        <f>_xlfn.XLOOKUP(D3370,Products!A:A,Products!D:D)</f>
        <v>Smartphone</v>
      </c>
      <c r="M3370">
        <f t="shared" si="468"/>
        <v>2159.7800000000002</v>
      </c>
      <c r="N3370">
        <f t="shared" si="469"/>
        <v>1407.66</v>
      </c>
      <c r="O3370">
        <f t="shared" si="470"/>
        <v>752.12000000000012</v>
      </c>
      <c r="P3370" s="8">
        <f t="shared" si="471"/>
        <v>0.34823917250831105</v>
      </c>
      <c r="Q3370">
        <f t="shared" si="472"/>
        <v>215.97800000000004</v>
      </c>
      <c r="R3370">
        <f t="shared" si="473"/>
        <v>1943.8020000000001</v>
      </c>
      <c r="S3370">
        <f t="shared" si="474"/>
        <v>536.14200000000005</v>
      </c>
      <c r="T3370" t="str">
        <f>_xlfn.XLOOKUP(C3370,Customers!A:A,Customers!D:D)</f>
        <v>M</v>
      </c>
      <c r="U3370" s="13">
        <f>_xlfn.XLOOKUP(C3370,Customers!A:A,Customers!E:E)</f>
        <v>25132</v>
      </c>
      <c r="V3370" t="str">
        <f>_xlfn.XLOOKUP(C3370,Customers!A:A,Customers!F:F)</f>
        <v>North Michellemouth</v>
      </c>
      <c r="W3370" s="13">
        <f>_xlfn.XLOOKUP(C3370,Customers!A:A,Customers!G:G)</f>
        <v>44228</v>
      </c>
      <c r="X3370">
        <f t="shared" ca="1" si="475"/>
        <v>57</v>
      </c>
      <c r="Y3370" t="str">
        <f t="shared" ca="1" si="476"/>
        <v>50+</v>
      </c>
    </row>
    <row r="3371" spans="1:25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  <c r="I3371">
        <f>_xlfn.XLOOKUP(D3371,Products!A:A,Products!E:E)</f>
        <v>540.94000000000005</v>
      </c>
      <c r="J3371">
        <f>_xlfn.XLOOKUP(D3371,Products!A:A,Products!F:F)</f>
        <v>398.25</v>
      </c>
      <c r="K3371" t="str">
        <f>_xlfn.XLOOKUP(D3371,Products!A:A,Products!C:C)</f>
        <v>Fashion</v>
      </c>
      <c r="L3371" t="str">
        <f>_xlfn.XLOOKUP(D3371,Products!A:A,Products!D:D)</f>
        <v>Clothing</v>
      </c>
      <c r="M3371">
        <f t="shared" si="468"/>
        <v>540.94000000000005</v>
      </c>
      <c r="N3371">
        <f t="shared" si="469"/>
        <v>398.25</v>
      </c>
      <c r="O3371">
        <f t="shared" si="470"/>
        <v>142.69000000000005</v>
      </c>
      <c r="P3371" s="8">
        <f t="shared" si="471"/>
        <v>0.26378156542315234</v>
      </c>
      <c r="Q3371">
        <f t="shared" si="472"/>
        <v>54.094000000000008</v>
      </c>
      <c r="R3371">
        <f t="shared" si="473"/>
        <v>486.84600000000006</v>
      </c>
      <c r="S3371">
        <f t="shared" si="474"/>
        <v>88.59600000000006</v>
      </c>
      <c r="T3371" t="str">
        <f>_xlfn.XLOOKUP(C3371,Customers!A:A,Customers!D:D)</f>
        <v>F</v>
      </c>
      <c r="U3371" s="13">
        <f>_xlfn.XLOOKUP(C3371,Customers!A:A,Customers!E:E)</f>
        <v>29674</v>
      </c>
      <c r="V3371" t="str">
        <f>_xlfn.XLOOKUP(C3371,Customers!A:A,Customers!F:F)</f>
        <v>West Josephport</v>
      </c>
      <c r="W3371" s="13">
        <f>_xlfn.XLOOKUP(C3371,Customers!A:A,Customers!G:G)</f>
        <v>44600</v>
      </c>
      <c r="X3371">
        <f t="shared" ca="1" si="475"/>
        <v>45</v>
      </c>
      <c r="Y3371" t="str">
        <f t="shared" ca="1" si="476"/>
        <v>36-50</v>
      </c>
    </row>
    <row r="3372" spans="1:25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  <c r="I3372">
        <f>_xlfn.XLOOKUP(D3372,Products!A:A,Products!E:E)</f>
        <v>270.45</v>
      </c>
      <c r="J3372">
        <f>_xlfn.XLOOKUP(D3372,Products!A:A,Products!F:F)</f>
        <v>187.6</v>
      </c>
      <c r="K3372" t="str">
        <f>_xlfn.XLOOKUP(D3372,Products!A:A,Products!C:C)</f>
        <v>Fashion</v>
      </c>
      <c r="L3372" t="str">
        <f>_xlfn.XLOOKUP(D3372,Products!A:A,Products!D:D)</f>
        <v>Bags</v>
      </c>
      <c r="M3372">
        <f t="shared" si="468"/>
        <v>1081.8</v>
      </c>
      <c r="N3372">
        <f t="shared" si="469"/>
        <v>750.4</v>
      </c>
      <c r="O3372">
        <f t="shared" si="470"/>
        <v>331.4</v>
      </c>
      <c r="P3372" s="8">
        <f t="shared" si="471"/>
        <v>0.30634128304677388</v>
      </c>
      <c r="Q3372">
        <f t="shared" si="472"/>
        <v>0</v>
      </c>
      <c r="R3372">
        <f t="shared" si="473"/>
        <v>1081.8</v>
      </c>
      <c r="S3372">
        <f t="shared" si="474"/>
        <v>331.4</v>
      </c>
      <c r="T3372" t="str">
        <f>_xlfn.XLOOKUP(C3372,Customers!A:A,Customers!D:D)</f>
        <v>M</v>
      </c>
      <c r="U3372" s="13">
        <f>_xlfn.XLOOKUP(C3372,Customers!A:A,Customers!E:E)</f>
        <v>22326</v>
      </c>
      <c r="V3372" t="str">
        <f>_xlfn.XLOOKUP(C3372,Customers!A:A,Customers!F:F)</f>
        <v>Bryanside</v>
      </c>
      <c r="W3372" s="13">
        <f>_xlfn.XLOOKUP(C3372,Customers!A:A,Customers!G:G)</f>
        <v>45653</v>
      </c>
      <c r="X3372">
        <f t="shared" ca="1" si="475"/>
        <v>65</v>
      </c>
      <c r="Y3372" t="str">
        <f t="shared" ca="1" si="476"/>
        <v>50+</v>
      </c>
    </row>
    <row r="3373" spans="1:25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  <c r="I3373">
        <f>_xlfn.XLOOKUP(D3373,Products!A:A,Products!E:E)</f>
        <v>673.78</v>
      </c>
      <c r="J3373">
        <f>_xlfn.XLOOKUP(D3373,Products!A:A,Products!F:F)</f>
        <v>363.33</v>
      </c>
      <c r="K3373" t="str">
        <f>_xlfn.XLOOKUP(D3373,Products!A:A,Products!C:C)</f>
        <v>Electronics</v>
      </c>
      <c r="L3373" t="str">
        <f>_xlfn.XLOOKUP(D3373,Products!A:A,Products!D:D)</f>
        <v>Smartphone</v>
      </c>
      <c r="M3373">
        <f t="shared" si="468"/>
        <v>673.78</v>
      </c>
      <c r="N3373">
        <f t="shared" si="469"/>
        <v>363.33</v>
      </c>
      <c r="O3373">
        <f t="shared" si="470"/>
        <v>310.45</v>
      </c>
      <c r="P3373" s="8">
        <f t="shared" si="471"/>
        <v>0.46075870462168661</v>
      </c>
      <c r="Q3373">
        <f t="shared" si="472"/>
        <v>101.06699999999999</v>
      </c>
      <c r="R3373">
        <f t="shared" si="473"/>
        <v>572.71299999999997</v>
      </c>
      <c r="S3373">
        <f t="shared" si="474"/>
        <v>209.38299999999998</v>
      </c>
      <c r="T3373" t="str">
        <f>_xlfn.XLOOKUP(C3373,Customers!A:A,Customers!D:D)</f>
        <v>M</v>
      </c>
      <c r="U3373" s="13">
        <f>_xlfn.XLOOKUP(C3373,Customers!A:A,Customers!E:E)</f>
        <v>23030</v>
      </c>
      <c r="V3373" t="str">
        <f>_xlfn.XLOOKUP(C3373,Customers!A:A,Customers!F:F)</f>
        <v>Shannontown</v>
      </c>
      <c r="W3373" s="13">
        <f>_xlfn.XLOOKUP(C3373,Customers!A:A,Customers!G:G)</f>
        <v>44957</v>
      </c>
      <c r="X3373">
        <f t="shared" ca="1" si="475"/>
        <v>63</v>
      </c>
      <c r="Y3373" t="str">
        <f t="shared" ca="1" si="476"/>
        <v>50+</v>
      </c>
    </row>
    <row r="3374" spans="1:25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  <c r="I3374">
        <f>_xlfn.XLOOKUP(D3374,Products!A:A,Products!E:E)</f>
        <v>1342.75</v>
      </c>
      <c r="J3374">
        <f>_xlfn.XLOOKUP(D3374,Products!A:A,Products!F:F)</f>
        <v>797.94</v>
      </c>
      <c r="K3374" t="str">
        <f>_xlfn.XLOOKUP(D3374,Products!A:A,Products!C:C)</f>
        <v>Fashion</v>
      </c>
      <c r="L3374" t="str">
        <f>_xlfn.XLOOKUP(D3374,Products!A:A,Products!D:D)</f>
        <v>Clothing</v>
      </c>
      <c r="M3374">
        <f t="shared" si="468"/>
        <v>6713.75</v>
      </c>
      <c r="N3374">
        <f t="shared" si="469"/>
        <v>3989.7000000000003</v>
      </c>
      <c r="O3374">
        <f t="shared" si="470"/>
        <v>2724.0499999999997</v>
      </c>
      <c r="P3374" s="8">
        <f t="shared" si="471"/>
        <v>0.40574194749581077</v>
      </c>
      <c r="Q3374">
        <f t="shared" si="472"/>
        <v>1007.0625</v>
      </c>
      <c r="R3374">
        <f t="shared" si="473"/>
        <v>5706.6875</v>
      </c>
      <c r="S3374">
        <f t="shared" si="474"/>
        <v>1716.9874999999997</v>
      </c>
      <c r="T3374" t="str">
        <f>_xlfn.XLOOKUP(C3374,Customers!A:A,Customers!D:D)</f>
        <v>M</v>
      </c>
      <c r="U3374" s="13">
        <f>_xlfn.XLOOKUP(C3374,Customers!A:A,Customers!E:E)</f>
        <v>36698</v>
      </c>
      <c r="V3374" t="str">
        <f>_xlfn.XLOOKUP(C3374,Customers!A:A,Customers!F:F)</f>
        <v>Turnerberg</v>
      </c>
      <c r="W3374" s="13">
        <f>_xlfn.XLOOKUP(C3374,Customers!A:A,Customers!G:G)</f>
        <v>44462</v>
      </c>
      <c r="X3374">
        <f t="shared" ca="1" si="475"/>
        <v>26</v>
      </c>
      <c r="Y3374" t="str">
        <f t="shared" ca="1" si="476"/>
        <v>26-35</v>
      </c>
    </row>
    <row r="3375" spans="1:25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  <c r="I3375">
        <f>_xlfn.XLOOKUP(D3375,Products!A:A,Products!E:E)</f>
        <v>1272.23</v>
      </c>
      <c r="J3375">
        <f>_xlfn.XLOOKUP(D3375,Products!A:A,Products!F:F)</f>
        <v>952.65</v>
      </c>
      <c r="K3375" t="str">
        <f>_xlfn.XLOOKUP(D3375,Products!A:A,Products!C:C)</f>
        <v>Electronics</v>
      </c>
      <c r="L3375" t="str">
        <f>_xlfn.XLOOKUP(D3375,Products!A:A,Products!D:D)</f>
        <v>Smartphone</v>
      </c>
      <c r="M3375">
        <f t="shared" si="468"/>
        <v>6361.15</v>
      </c>
      <c r="N3375">
        <f t="shared" si="469"/>
        <v>4763.25</v>
      </c>
      <c r="O3375">
        <f t="shared" si="470"/>
        <v>1597.8999999999996</v>
      </c>
      <c r="P3375" s="8">
        <f t="shared" si="471"/>
        <v>0.25119671757465234</v>
      </c>
      <c r="Q3375">
        <f t="shared" si="472"/>
        <v>318.0575</v>
      </c>
      <c r="R3375">
        <f t="shared" si="473"/>
        <v>6043.0924999999997</v>
      </c>
      <c r="S3375">
        <f t="shared" si="474"/>
        <v>1279.8424999999997</v>
      </c>
      <c r="T3375" t="str">
        <f>_xlfn.XLOOKUP(C3375,Customers!A:A,Customers!D:D)</f>
        <v>M</v>
      </c>
      <c r="U3375" s="13">
        <f>_xlfn.XLOOKUP(C3375,Customers!A:A,Customers!E:E)</f>
        <v>33773</v>
      </c>
      <c r="V3375" t="str">
        <f>_xlfn.XLOOKUP(C3375,Customers!A:A,Customers!F:F)</f>
        <v>Port Kimberly</v>
      </c>
      <c r="W3375" s="13">
        <f>_xlfn.XLOOKUP(C3375,Customers!A:A,Customers!G:G)</f>
        <v>44616</v>
      </c>
      <c r="X3375">
        <f t="shared" ca="1" si="475"/>
        <v>34</v>
      </c>
      <c r="Y3375" t="str">
        <f t="shared" ca="1" si="476"/>
        <v>26-35</v>
      </c>
    </row>
    <row r="3376" spans="1:25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  <c r="I3376">
        <f>_xlfn.XLOOKUP(D3376,Products!A:A,Products!E:E)</f>
        <v>1193.0899999999999</v>
      </c>
      <c r="J3376">
        <f>_xlfn.XLOOKUP(D3376,Products!A:A,Products!F:F)</f>
        <v>818.24</v>
      </c>
      <c r="K3376" t="str">
        <f>_xlfn.XLOOKUP(D3376,Products!A:A,Products!C:C)</f>
        <v>Electronics</v>
      </c>
      <c r="L3376" t="str">
        <f>_xlfn.XLOOKUP(D3376,Products!A:A,Products!D:D)</f>
        <v>Camera</v>
      </c>
      <c r="M3376">
        <f t="shared" si="468"/>
        <v>3579.2699999999995</v>
      </c>
      <c r="N3376">
        <f t="shared" si="469"/>
        <v>2454.7200000000003</v>
      </c>
      <c r="O3376">
        <f t="shared" si="470"/>
        <v>1124.5499999999993</v>
      </c>
      <c r="P3376" s="8">
        <f t="shared" si="471"/>
        <v>0.31418417722049452</v>
      </c>
      <c r="Q3376">
        <f t="shared" si="472"/>
        <v>0</v>
      </c>
      <c r="R3376">
        <f t="shared" si="473"/>
        <v>3579.2699999999995</v>
      </c>
      <c r="S3376">
        <f t="shared" si="474"/>
        <v>1124.5499999999993</v>
      </c>
      <c r="T3376" t="str">
        <f>_xlfn.XLOOKUP(C3376,Customers!A:A,Customers!D:D)</f>
        <v>F</v>
      </c>
      <c r="U3376" s="13">
        <f>_xlfn.XLOOKUP(C3376,Customers!A:A,Customers!E:E)</f>
        <v>30021</v>
      </c>
      <c r="V3376" t="str">
        <f>_xlfn.XLOOKUP(C3376,Customers!A:A,Customers!F:F)</f>
        <v>Peterside</v>
      </c>
      <c r="W3376" s="13">
        <f>_xlfn.XLOOKUP(C3376,Customers!A:A,Customers!G:G)</f>
        <v>45560</v>
      </c>
      <c r="X3376">
        <f t="shared" ca="1" si="475"/>
        <v>44</v>
      </c>
      <c r="Y3376" t="str">
        <f t="shared" ca="1" si="476"/>
        <v>36-50</v>
      </c>
    </row>
    <row r="3377" spans="1:25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  <c r="I3377">
        <f>_xlfn.XLOOKUP(D3377,Products!A:A,Products!E:E)</f>
        <v>1134.8</v>
      </c>
      <c r="J3377">
        <f>_xlfn.XLOOKUP(D3377,Products!A:A,Products!F:F)</f>
        <v>675.1</v>
      </c>
      <c r="K3377" t="str">
        <f>_xlfn.XLOOKUP(D3377,Products!A:A,Products!C:C)</f>
        <v>Fashion</v>
      </c>
      <c r="L3377" t="str">
        <f>_xlfn.XLOOKUP(D3377,Products!A:A,Products!D:D)</f>
        <v>Watches</v>
      </c>
      <c r="M3377">
        <f t="shared" si="468"/>
        <v>5674</v>
      </c>
      <c r="N3377">
        <f t="shared" si="469"/>
        <v>3375.5</v>
      </c>
      <c r="O3377">
        <f t="shared" si="470"/>
        <v>2298.5</v>
      </c>
      <c r="P3377" s="8">
        <f t="shared" si="471"/>
        <v>0.40509340853013748</v>
      </c>
      <c r="Q3377">
        <f t="shared" si="472"/>
        <v>0</v>
      </c>
      <c r="R3377">
        <f t="shared" si="473"/>
        <v>5674</v>
      </c>
      <c r="S3377">
        <f t="shared" si="474"/>
        <v>2298.5</v>
      </c>
      <c r="T3377" t="str">
        <f>_xlfn.XLOOKUP(C3377,Customers!A:A,Customers!D:D)</f>
        <v>F</v>
      </c>
      <c r="U3377" s="13">
        <f>_xlfn.XLOOKUP(C3377,Customers!A:A,Customers!E:E)</f>
        <v>20604</v>
      </c>
      <c r="V3377" t="str">
        <f>_xlfn.XLOOKUP(C3377,Customers!A:A,Customers!F:F)</f>
        <v>North Gary</v>
      </c>
      <c r="W3377" s="13">
        <f>_xlfn.XLOOKUP(C3377,Customers!A:A,Customers!G:G)</f>
        <v>45543</v>
      </c>
      <c r="X3377">
        <f t="shared" ca="1" si="475"/>
        <v>70</v>
      </c>
      <c r="Y3377" t="str">
        <f t="shared" ca="1" si="476"/>
        <v>50+</v>
      </c>
    </row>
    <row r="3378" spans="1:25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  <c r="I3378">
        <f>_xlfn.XLOOKUP(D3378,Products!A:A,Products!E:E)</f>
        <v>1878.47</v>
      </c>
      <c r="J3378">
        <f>_xlfn.XLOOKUP(D3378,Products!A:A,Products!F:F)</f>
        <v>1014.91</v>
      </c>
      <c r="K3378" t="str">
        <f>_xlfn.XLOOKUP(D3378,Products!A:A,Products!C:C)</f>
        <v>Fashion</v>
      </c>
      <c r="L3378" t="str">
        <f>_xlfn.XLOOKUP(D3378,Products!A:A,Products!D:D)</f>
        <v>Footwear</v>
      </c>
      <c r="M3378">
        <f t="shared" si="468"/>
        <v>3756.94</v>
      </c>
      <c r="N3378">
        <f t="shared" si="469"/>
        <v>2029.82</v>
      </c>
      <c r="O3378">
        <f t="shared" si="470"/>
        <v>1727.1200000000001</v>
      </c>
      <c r="P3378" s="8">
        <f t="shared" si="471"/>
        <v>0.45971455493034225</v>
      </c>
      <c r="Q3378">
        <f t="shared" si="472"/>
        <v>563.54099999999994</v>
      </c>
      <c r="R3378">
        <f t="shared" si="473"/>
        <v>3193.3990000000003</v>
      </c>
      <c r="S3378">
        <f t="shared" si="474"/>
        <v>1163.5790000000004</v>
      </c>
      <c r="T3378" t="str">
        <f>_xlfn.XLOOKUP(C3378,Customers!A:A,Customers!D:D)</f>
        <v>M</v>
      </c>
      <c r="U3378" s="13">
        <f>_xlfn.XLOOKUP(C3378,Customers!A:A,Customers!E:E)</f>
        <v>26914</v>
      </c>
      <c r="V3378" t="str">
        <f>_xlfn.XLOOKUP(C3378,Customers!A:A,Customers!F:F)</f>
        <v>Davisfurt</v>
      </c>
      <c r="W3378" s="13">
        <f>_xlfn.XLOOKUP(C3378,Customers!A:A,Customers!G:G)</f>
        <v>44266</v>
      </c>
      <c r="X3378">
        <f t="shared" ca="1" si="475"/>
        <v>52</v>
      </c>
      <c r="Y3378" t="str">
        <f t="shared" ca="1" si="476"/>
        <v>50+</v>
      </c>
    </row>
    <row r="3379" spans="1:25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  <c r="I3379">
        <f>_xlfn.XLOOKUP(D3379,Products!A:A,Products!E:E)</f>
        <v>123.19</v>
      </c>
      <c r="J3379">
        <f>_xlfn.XLOOKUP(D3379,Products!A:A,Products!F:F)</f>
        <v>80.36</v>
      </c>
      <c r="K3379" t="str">
        <f>_xlfn.XLOOKUP(D3379,Products!A:A,Products!C:C)</f>
        <v>Groceries</v>
      </c>
      <c r="L3379" t="str">
        <f>_xlfn.XLOOKUP(D3379,Products!A:A,Products!D:D)</f>
        <v>Snacks</v>
      </c>
      <c r="M3379">
        <f t="shared" si="468"/>
        <v>246.38</v>
      </c>
      <c r="N3379">
        <f t="shared" si="469"/>
        <v>160.72</v>
      </c>
      <c r="O3379">
        <f t="shared" si="470"/>
        <v>85.66</v>
      </c>
      <c r="P3379" s="8">
        <f t="shared" si="471"/>
        <v>0.34767432421462779</v>
      </c>
      <c r="Q3379">
        <f t="shared" si="472"/>
        <v>36.957000000000001</v>
      </c>
      <c r="R3379">
        <f t="shared" si="473"/>
        <v>209.423</v>
      </c>
      <c r="S3379">
        <f t="shared" si="474"/>
        <v>48.703000000000003</v>
      </c>
      <c r="T3379" t="str">
        <f>_xlfn.XLOOKUP(C3379,Customers!A:A,Customers!D:D)</f>
        <v>F</v>
      </c>
      <c r="U3379" s="13">
        <f>_xlfn.XLOOKUP(C3379,Customers!A:A,Customers!E:E)</f>
        <v>26908</v>
      </c>
      <c r="V3379" t="str">
        <f>_xlfn.XLOOKUP(C3379,Customers!A:A,Customers!F:F)</f>
        <v>Brittanyburgh</v>
      </c>
      <c r="W3379" s="13">
        <f>_xlfn.XLOOKUP(C3379,Customers!A:A,Customers!G:G)</f>
        <v>45561</v>
      </c>
      <c r="X3379">
        <f t="shared" ca="1" si="475"/>
        <v>52</v>
      </c>
      <c r="Y3379" t="str">
        <f t="shared" ca="1" si="476"/>
        <v>50+</v>
      </c>
    </row>
    <row r="3380" spans="1:25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  <c r="I3380">
        <f>_xlfn.XLOOKUP(D3380,Products!A:A,Products!E:E)</f>
        <v>388.26</v>
      </c>
      <c r="J3380">
        <f>_xlfn.XLOOKUP(D3380,Products!A:A,Products!F:F)</f>
        <v>199.3</v>
      </c>
      <c r="K3380" t="str">
        <f>_xlfn.XLOOKUP(D3380,Products!A:A,Products!C:C)</f>
        <v>Fashion</v>
      </c>
      <c r="L3380" t="str">
        <f>_xlfn.XLOOKUP(D3380,Products!A:A,Products!D:D)</f>
        <v>Watches</v>
      </c>
      <c r="M3380">
        <f t="shared" si="468"/>
        <v>1553.04</v>
      </c>
      <c r="N3380">
        <f t="shared" si="469"/>
        <v>797.2</v>
      </c>
      <c r="O3380">
        <f t="shared" si="470"/>
        <v>755.83999999999992</v>
      </c>
      <c r="P3380" s="8">
        <f t="shared" si="471"/>
        <v>0.48668418070365216</v>
      </c>
      <c r="Q3380">
        <f t="shared" si="472"/>
        <v>155.304</v>
      </c>
      <c r="R3380">
        <f t="shared" si="473"/>
        <v>1397.7359999999999</v>
      </c>
      <c r="S3380">
        <f t="shared" si="474"/>
        <v>600.53599999999983</v>
      </c>
      <c r="T3380" t="str">
        <f>_xlfn.XLOOKUP(C3380,Customers!A:A,Customers!D:D)</f>
        <v>M</v>
      </c>
      <c r="U3380" s="13">
        <f>_xlfn.XLOOKUP(C3380,Customers!A:A,Customers!E:E)</f>
        <v>39260</v>
      </c>
      <c r="V3380" t="str">
        <f>_xlfn.XLOOKUP(C3380,Customers!A:A,Customers!F:F)</f>
        <v>Watsonview</v>
      </c>
      <c r="W3380" s="13">
        <f>_xlfn.XLOOKUP(C3380,Customers!A:A,Customers!G:G)</f>
        <v>45038</v>
      </c>
      <c r="X3380">
        <f t="shared" ca="1" si="475"/>
        <v>18</v>
      </c>
      <c r="Y3380" t="str">
        <f t="shared" ca="1" si="476"/>
        <v>18-25</v>
      </c>
    </row>
    <row r="3381" spans="1:25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  <c r="I3381">
        <f>_xlfn.XLOOKUP(D3381,Products!A:A,Products!E:E)</f>
        <v>1227.24</v>
      </c>
      <c r="J3381">
        <f>_xlfn.XLOOKUP(D3381,Products!A:A,Products!F:F)</f>
        <v>977.09</v>
      </c>
      <c r="K3381" t="str">
        <f>_xlfn.XLOOKUP(D3381,Products!A:A,Products!C:C)</f>
        <v>Groceries</v>
      </c>
      <c r="L3381" t="str">
        <f>_xlfn.XLOOKUP(D3381,Products!A:A,Products!D:D)</f>
        <v>Dairy</v>
      </c>
      <c r="M3381">
        <f t="shared" si="468"/>
        <v>2454.48</v>
      </c>
      <c r="N3381">
        <f t="shared" si="469"/>
        <v>1954.18</v>
      </c>
      <c r="O3381">
        <f t="shared" si="470"/>
        <v>500.29999999999995</v>
      </c>
      <c r="P3381" s="8">
        <f t="shared" si="471"/>
        <v>0.20383136142889735</v>
      </c>
      <c r="Q3381">
        <f t="shared" si="472"/>
        <v>368.17199999999997</v>
      </c>
      <c r="R3381">
        <f t="shared" si="473"/>
        <v>2086.308</v>
      </c>
      <c r="S3381">
        <f t="shared" si="474"/>
        <v>132.12799999999993</v>
      </c>
      <c r="T3381" t="str">
        <f>_xlfn.XLOOKUP(C3381,Customers!A:A,Customers!D:D)</f>
        <v>M</v>
      </c>
      <c r="U3381" s="13">
        <f>_xlfn.XLOOKUP(C3381,Customers!A:A,Customers!E:E)</f>
        <v>27339</v>
      </c>
      <c r="V3381" t="str">
        <f>_xlfn.XLOOKUP(C3381,Customers!A:A,Customers!F:F)</f>
        <v>Port Miguel</v>
      </c>
      <c r="W3381" s="13">
        <f>_xlfn.XLOOKUP(C3381,Customers!A:A,Customers!G:G)</f>
        <v>44754</v>
      </c>
      <c r="X3381">
        <f t="shared" ca="1" si="475"/>
        <v>51</v>
      </c>
      <c r="Y3381" t="str">
        <f t="shared" ca="1" si="476"/>
        <v>50+</v>
      </c>
    </row>
    <row r="3382" spans="1:25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  <c r="I3382">
        <f>_xlfn.XLOOKUP(D3382,Products!A:A,Products!E:E)</f>
        <v>270.45</v>
      </c>
      <c r="J3382">
        <f>_xlfn.XLOOKUP(D3382,Products!A:A,Products!F:F)</f>
        <v>187.6</v>
      </c>
      <c r="K3382" t="str">
        <f>_xlfn.XLOOKUP(D3382,Products!A:A,Products!C:C)</f>
        <v>Fashion</v>
      </c>
      <c r="L3382" t="str">
        <f>_xlfn.XLOOKUP(D3382,Products!A:A,Products!D:D)</f>
        <v>Bags</v>
      </c>
      <c r="M3382">
        <f t="shared" si="468"/>
        <v>1352.25</v>
      </c>
      <c r="N3382">
        <f t="shared" si="469"/>
        <v>938</v>
      </c>
      <c r="O3382">
        <f t="shared" si="470"/>
        <v>414.25</v>
      </c>
      <c r="P3382" s="8">
        <f t="shared" si="471"/>
        <v>0.30634128304677388</v>
      </c>
      <c r="Q3382">
        <f t="shared" si="472"/>
        <v>135.22499999999999</v>
      </c>
      <c r="R3382">
        <f t="shared" si="473"/>
        <v>1217.0250000000001</v>
      </c>
      <c r="S3382">
        <f t="shared" si="474"/>
        <v>279.02500000000009</v>
      </c>
      <c r="T3382" t="str">
        <f>_xlfn.XLOOKUP(C3382,Customers!A:A,Customers!D:D)</f>
        <v>F</v>
      </c>
      <c r="U3382" s="13">
        <f>_xlfn.XLOOKUP(C3382,Customers!A:A,Customers!E:E)</f>
        <v>22041</v>
      </c>
      <c r="V3382" t="str">
        <f>_xlfn.XLOOKUP(C3382,Customers!A:A,Customers!F:F)</f>
        <v>West Wandaland</v>
      </c>
      <c r="W3382" s="13">
        <f>_xlfn.XLOOKUP(C3382,Customers!A:A,Customers!G:G)</f>
        <v>45329</v>
      </c>
      <c r="X3382">
        <f t="shared" ca="1" si="475"/>
        <v>66</v>
      </c>
      <c r="Y3382" t="str">
        <f t="shared" ca="1" si="476"/>
        <v>50+</v>
      </c>
    </row>
    <row r="3383" spans="1:25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  <c r="I3383">
        <f>_xlfn.XLOOKUP(D3383,Products!A:A,Products!E:E)</f>
        <v>1878.47</v>
      </c>
      <c r="J3383">
        <f>_xlfn.XLOOKUP(D3383,Products!A:A,Products!F:F)</f>
        <v>1014.91</v>
      </c>
      <c r="K3383" t="str">
        <f>_xlfn.XLOOKUP(D3383,Products!A:A,Products!C:C)</f>
        <v>Fashion</v>
      </c>
      <c r="L3383" t="str">
        <f>_xlfn.XLOOKUP(D3383,Products!A:A,Products!D:D)</f>
        <v>Footwear</v>
      </c>
      <c r="M3383">
        <f t="shared" si="468"/>
        <v>1878.47</v>
      </c>
      <c r="N3383">
        <f t="shared" si="469"/>
        <v>1014.91</v>
      </c>
      <c r="O3383">
        <f t="shared" si="470"/>
        <v>863.56000000000006</v>
      </c>
      <c r="P3383" s="8">
        <f t="shared" si="471"/>
        <v>0.45971455493034225</v>
      </c>
      <c r="Q3383">
        <f t="shared" si="472"/>
        <v>93.923500000000004</v>
      </c>
      <c r="R3383">
        <f t="shared" si="473"/>
        <v>1784.5464999999999</v>
      </c>
      <c r="S3383">
        <f t="shared" si="474"/>
        <v>769.63649999999996</v>
      </c>
      <c r="T3383" t="str">
        <f>_xlfn.XLOOKUP(C3383,Customers!A:A,Customers!D:D)</f>
        <v>F</v>
      </c>
      <c r="U3383" s="13">
        <f>_xlfn.XLOOKUP(C3383,Customers!A:A,Customers!E:E)</f>
        <v>37614</v>
      </c>
      <c r="V3383" t="str">
        <f>_xlfn.XLOOKUP(C3383,Customers!A:A,Customers!F:F)</f>
        <v>North Meagan</v>
      </c>
      <c r="W3383" s="13">
        <f>_xlfn.XLOOKUP(C3383,Customers!A:A,Customers!G:G)</f>
        <v>44855</v>
      </c>
      <c r="X3383">
        <f t="shared" ca="1" si="475"/>
        <v>23</v>
      </c>
      <c r="Y3383" t="str">
        <f t="shared" ca="1" si="476"/>
        <v>18-25</v>
      </c>
    </row>
    <row r="3384" spans="1:25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  <c r="I3384">
        <f>_xlfn.XLOOKUP(D3384,Products!A:A,Products!E:E)</f>
        <v>366.93</v>
      </c>
      <c r="J3384">
        <f>_xlfn.XLOOKUP(D3384,Products!A:A,Products!F:F)</f>
        <v>285.23</v>
      </c>
      <c r="K3384" t="str">
        <f>_xlfn.XLOOKUP(D3384,Products!A:A,Products!C:C)</f>
        <v>Fashion</v>
      </c>
      <c r="L3384" t="str">
        <f>_xlfn.XLOOKUP(D3384,Products!A:A,Products!D:D)</f>
        <v>Footwear</v>
      </c>
      <c r="M3384">
        <f t="shared" si="468"/>
        <v>1100.79</v>
      </c>
      <c r="N3384">
        <f t="shared" si="469"/>
        <v>855.69</v>
      </c>
      <c r="O3384">
        <f t="shared" si="470"/>
        <v>245.09999999999991</v>
      </c>
      <c r="P3384" s="8">
        <f t="shared" si="471"/>
        <v>0.22265827269506439</v>
      </c>
      <c r="Q3384">
        <f t="shared" si="472"/>
        <v>165.11849999999998</v>
      </c>
      <c r="R3384">
        <f t="shared" si="473"/>
        <v>935.67149999999992</v>
      </c>
      <c r="S3384">
        <f t="shared" si="474"/>
        <v>79.981499999999869</v>
      </c>
      <c r="T3384" t="str">
        <f>_xlfn.XLOOKUP(C3384,Customers!A:A,Customers!D:D)</f>
        <v>M</v>
      </c>
      <c r="U3384" s="13">
        <f>_xlfn.XLOOKUP(C3384,Customers!A:A,Customers!E:E)</f>
        <v>36771</v>
      </c>
      <c r="V3384" t="str">
        <f>_xlfn.XLOOKUP(C3384,Customers!A:A,Customers!F:F)</f>
        <v>Craigshire</v>
      </c>
      <c r="W3384" s="13">
        <f>_xlfn.XLOOKUP(C3384,Customers!A:A,Customers!G:G)</f>
        <v>44778</v>
      </c>
      <c r="X3384">
        <f t="shared" ca="1" si="475"/>
        <v>25</v>
      </c>
      <c r="Y3384" t="str">
        <f t="shared" ca="1" si="476"/>
        <v>18-25</v>
      </c>
    </row>
    <row r="3385" spans="1:25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  <c r="I3385">
        <f>_xlfn.XLOOKUP(D3385,Products!A:A,Products!E:E)</f>
        <v>453.62</v>
      </c>
      <c r="J3385">
        <f>_xlfn.XLOOKUP(D3385,Products!A:A,Products!F:F)</f>
        <v>316.63</v>
      </c>
      <c r="K3385" t="str">
        <f>_xlfn.XLOOKUP(D3385,Products!A:A,Products!C:C)</f>
        <v>Fashion</v>
      </c>
      <c r="L3385" t="str">
        <f>_xlfn.XLOOKUP(D3385,Products!A:A,Products!D:D)</f>
        <v>Clothing</v>
      </c>
      <c r="M3385">
        <f t="shared" si="468"/>
        <v>1360.8600000000001</v>
      </c>
      <c r="N3385">
        <f t="shared" si="469"/>
        <v>949.89</v>
      </c>
      <c r="O3385">
        <f t="shared" si="470"/>
        <v>410.97000000000014</v>
      </c>
      <c r="P3385" s="8">
        <f t="shared" si="471"/>
        <v>0.30199285745778415</v>
      </c>
      <c r="Q3385">
        <f t="shared" si="472"/>
        <v>0</v>
      </c>
      <c r="R3385">
        <f t="shared" si="473"/>
        <v>1360.8600000000001</v>
      </c>
      <c r="S3385">
        <f t="shared" si="474"/>
        <v>410.97000000000014</v>
      </c>
      <c r="T3385" t="str">
        <f>_xlfn.XLOOKUP(C3385,Customers!A:A,Customers!D:D)</f>
        <v>M</v>
      </c>
      <c r="U3385" s="13">
        <f>_xlfn.XLOOKUP(C3385,Customers!A:A,Customers!E:E)</f>
        <v>21586</v>
      </c>
      <c r="V3385" t="str">
        <f>_xlfn.XLOOKUP(C3385,Customers!A:A,Customers!F:F)</f>
        <v>Robertmouth</v>
      </c>
      <c r="W3385" s="13">
        <f>_xlfn.XLOOKUP(C3385,Customers!A:A,Customers!G:G)</f>
        <v>45168</v>
      </c>
      <c r="X3385">
        <f t="shared" ca="1" si="475"/>
        <v>67</v>
      </c>
      <c r="Y3385" t="str">
        <f t="shared" ca="1" si="476"/>
        <v>50+</v>
      </c>
    </row>
    <row r="3386" spans="1:25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  <c r="I3386">
        <f>_xlfn.XLOOKUP(D3386,Products!A:A,Products!E:E)</f>
        <v>248.57</v>
      </c>
      <c r="J3386">
        <f>_xlfn.XLOOKUP(D3386,Products!A:A,Products!F:F)</f>
        <v>190.67</v>
      </c>
      <c r="K3386" t="str">
        <f>_xlfn.XLOOKUP(D3386,Products!A:A,Products!C:C)</f>
        <v>Electronics</v>
      </c>
      <c r="L3386" t="str">
        <f>_xlfn.XLOOKUP(D3386,Products!A:A,Products!D:D)</f>
        <v>Headphones</v>
      </c>
      <c r="M3386">
        <f t="shared" si="468"/>
        <v>745.71</v>
      </c>
      <c r="N3386">
        <f t="shared" si="469"/>
        <v>572.01</v>
      </c>
      <c r="O3386">
        <f t="shared" si="470"/>
        <v>173.70000000000005</v>
      </c>
      <c r="P3386" s="8">
        <f t="shared" si="471"/>
        <v>0.23293237317455853</v>
      </c>
      <c r="Q3386">
        <f t="shared" si="472"/>
        <v>111.8565</v>
      </c>
      <c r="R3386">
        <f t="shared" si="473"/>
        <v>633.85350000000005</v>
      </c>
      <c r="S3386">
        <f t="shared" si="474"/>
        <v>61.843500000000063</v>
      </c>
      <c r="T3386" t="str">
        <f>_xlfn.XLOOKUP(C3386,Customers!A:A,Customers!D:D)</f>
        <v>M</v>
      </c>
      <c r="U3386" s="13">
        <f>_xlfn.XLOOKUP(C3386,Customers!A:A,Customers!E:E)</f>
        <v>35492</v>
      </c>
      <c r="V3386" t="str">
        <f>_xlfn.XLOOKUP(C3386,Customers!A:A,Customers!F:F)</f>
        <v>Leburgh</v>
      </c>
      <c r="W3386" s="13">
        <f>_xlfn.XLOOKUP(C3386,Customers!A:A,Customers!G:G)</f>
        <v>45058</v>
      </c>
      <c r="X3386">
        <f t="shared" ca="1" si="475"/>
        <v>29</v>
      </c>
      <c r="Y3386" t="str">
        <f t="shared" ca="1" si="476"/>
        <v>26-35</v>
      </c>
    </row>
    <row r="3387" spans="1:25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  <c r="I3387">
        <f>_xlfn.XLOOKUP(D3387,Products!A:A,Products!E:E)</f>
        <v>1286.55</v>
      </c>
      <c r="J3387">
        <f>_xlfn.XLOOKUP(D3387,Products!A:A,Products!F:F)</f>
        <v>797.54</v>
      </c>
      <c r="K3387" t="str">
        <f>_xlfn.XLOOKUP(D3387,Products!A:A,Products!C:C)</f>
        <v>Fashion</v>
      </c>
      <c r="L3387" t="str">
        <f>_xlfn.XLOOKUP(D3387,Products!A:A,Products!D:D)</f>
        <v>Accessories</v>
      </c>
      <c r="M3387">
        <f t="shared" si="468"/>
        <v>3859.6499999999996</v>
      </c>
      <c r="N3387">
        <f t="shared" si="469"/>
        <v>2392.62</v>
      </c>
      <c r="O3387">
        <f t="shared" si="470"/>
        <v>1467.0299999999997</v>
      </c>
      <c r="P3387" s="8">
        <f t="shared" si="471"/>
        <v>0.38009404997862495</v>
      </c>
      <c r="Q3387">
        <f t="shared" si="472"/>
        <v>0</v>
      </c>
      <c r="R3387">
        <f t="shared" si="473"/>
        <v>3859.6499999999996</v>
      </c>
      <c r="S3387">
        <f t="shared" si="474"/>
        <v>1467.0299999999997</v>
      </c>
      <c r="T3387" t="str">
        <f>_xlfn.XLOOKUP(C3387,Customers!A:A,Customers!D:D)</f>
        <v>M</v>
      </c>
      <c r="U3387" s="13">
        <f>_xlfn.XLOOKUP(C3387,Customers!A:A,Customers!E:E)</f>
        <v>23046</v>
      </c>
      <c r="V3387" t="str">
        <f>_xlfn.XLOOKUP(C3387,Customers!A:A,Customers!F:F)</f>
        <v>Port Williamhaven</v>
      </c>
      <c r="W3387" s="13">
        <f>_xlfn.XLOOKUP(C3387,Customers!A:A,Customers!G:G)</f>
        <v>44431</v>
      </c>
      <c r="X3387">
        <f t="shared" ca="1" si="475"/>
        <v>63</v>
      </c>
      <c r="Y3387" t="str">
        <f t="shared" ca="1" si="476"/>
        <v>50+</v>
      </c>
    </row>
    <row r="3388" spans="1:25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  <c r="I3388">
        <f>_xlfn.XLOOKUP(D3388,Products!A:A,Products!E:E)</f>
        <v>1878.47</v>
      </c>
      <c r="J3388">
        <f>_xlfn.XLOOKUP(D3388,Products!A:A,Products!F:F)</f>
        <v>1014.91</v>
      </c>
      <c r="K3388" t="str">
        <f>_xlfn.XLOOKUP(D3388,Products!A:A,Products!C:C)</f>
        <v>Fashion</v>
      </c>
      <c r="L3388" t="str">
        <f>_xlfn.XLOOKUP(D3388,Products!A:A,Products!D:D)</f>
        <v>Footwear</v>
      </c>
      <c r="M3388">
        <f t="shared" si="468"/>
        <v>5635.41</v>
      </c>
      <c r="N3388">
        <f t="shared" si="469"/>
        <v>3044.73</v>
      </c>
      <c r="O3388">
        <f t="shared" si="470"/>
        <v>2590.6799999999998</v>
      </c>
      <c r="P3388" s="8">
        <f t="shared" si="471"/>
        <v>0.45971455493034225</v>
      </c>
      <c r="Q3388">
        <f t="shared" si="472"/>
        <v>563.54100000000005</v>
      </c>
      <c r="R3388">
        <f t="shared" si="473"/>
        <v>5071.8689999999997</v>
      </c>
      <c r="S3388">
        <f t="shared" si="474"/>
        <v>2027.1389999999997</v>
      </c>
      <c r="T3388" t="str">
        <f>_xlfn.XLOOKUP(C3388,Customers!A:A,Customers!D:D)</f>
        <v>M</v>
      </c>
      <c r="U3388" s="13">
        <f>_xlfn.XLOOKUP(C3388,Customers!A:A,Customers!E:E)</f>
        <v>23821</v>
      </c>
      <c r="V3388" t="str">
        <f>_xlfn.XLOOKUP(C3388,Customers!A:A,Customers!F:F)</f>
        <v>West Ann</v>
      </c>
      <c r="W3388" s="13">
        <f>_xlfn.XLOOKUP(C3388,Customers!A:A,Customers!G:G)</f>
        <v>45308</v>
      </c>
      <c r="X3388">
        <f t="shared" ca="1" si="475"/>
        <v>61</v>
      </c>
      <c r="Y3388" t="str">
        <f t="shared" ca="1" si="476"/>
        <v>50+</v>
      </c>
    </row>
    <row r="3389" spans="1:25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  <c r="I3389">
        <f>_xlfn.XLOOKUP(D3389,Products!A:A,Products!E:E)</f>
        <v>1286.55</v>
      </c>
      <c r="J3389">
        <f>_xlfn.XLOOKUP(D3389,Products!A:A,Products!F:F)</f>
        <v>797.54</v>
      </c>
      <c r="K3389" t="str">
        <f>_xlfn.XLOOKUP(D3389,Products!A:A,Products!C:C)</f>
        <v>Fashion</v>
      </c>
      <c r="L3389" t="str">
        <f>_xlfn.XLOOKUP(D3389,Products!A:A,Products!D:D)</f>
        <v>Accessories</v>
      </c>
      <c r="M3389">
        <f t="shared" si="468"/>
        <v>1286.55</v>
      </c>
      <c r="N3389">
        <f t="shared" si="469"/>
        <v>797.54</v>
      </c>
      <c r="O3389">
        <f t="shared" si="470"/>
        <v>489.01</v>
      </c>
      <c r="P3389" s="8">
        <f t="shared" si="471"/>
        <v>0.380094049978625</v>
      </c>
      <c r="Q3389">
        <f t="shared" si="472"/>
        <v>0</v>
      </c>
      <c r="R3389">
        <f t="shared" si="473"/>
        <v>1286.55</v>
      </c>
      <c r="S3389">
        <f t="shared" si="474"/>
        <v>489.01</v>
      </c>
      <c r="T3389" t="str">
        <f>_xlfn.XLOOKUP(C3389,Customers!A:A,Customers!D:D)</f>
        <v>M</v>
      </c>
      <c r="U3389" s="13">
        <f>_xlfn.XLOOKUP(C3389,Customers!A:A,Customers!E:E)</f>
        <v>38700</v>
      </c>
      <c r="V3389" t="str">
        <f>_xlfn.XLOOKUP(C3389,Customers!A:A,Customers!F:F)</f>
        <v>Nancyside</v>
      </c>
      <c r="W3389" s="13">
        <f>_xlfn.XLOOKUP(C3389,Customers!A:A,Customers!G:G)</f>
        <v>44688</v>
      </c>
      <c r="X3389">
        <f t="shared" ca="1" si="475"/>
        <v>20</v>
      </c>
      <c r="Y3389" t="str">
        <f t="shared" ca="1" si="476"/>
        <v>18-25</v>
      </c>
    </row>
    <row r="3390" spans="1:25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  <c r="I3390">
        <f>_xlfn.XLOOKUP(D3390,Products!A:A,Products!E:E)</f>
        <v>123.19</v>
      </c>
      <c r="J3390">
        <f>_xlfn.XLOOKUP(D3390,Products!A:A,Products!F:F)</f>
        <v>80.36</v>
      </c>
      <c r="K3390" t="str">
        <f>_xlfn.XLOOKUP(D3390,Products!A:A,Products!C:C)</f>
        <v>Groceries</v>
      </c>
      <c r="L3390" t="str">
        <f>_xlfn.XLOOKUP(D3390,Products!A:A,Products!D:D)</f>
        <v>Snacks</v>
      </c>
      <c r="M3390">
        <f t="shared" si="468"/>
        <v>492.76</v>
      </c>
      <c r="N3390">
        <f t="shared" si="469"/>
        <v>321.44</v>
      </c>
      <c r="O3390">
        <f t="shared" si="470"/>
        <v>171.32</v>
      </c>
      <c r="P3390" s="8">
        <f t="shared" si="471"/>
        <v>0.34767432421462779</v>
      </c>
      <c r="Q3390">
        <f t="shared" si="472"/>
        <v>49.276000000000003</v>
      </c>
      <c r="R3390">
        <f t="shared" si="473"/>
        <v>443.48399999999998</v>
      </c>
      <c r="S3390">
        <f t="shared" si="474"/>
        <v>122.04399999999998</v>
      </c>
      <c r="T3390" t="str">
        <f>_xlfn.XLOOKUP(C3390,Customers!A:A,Customers!D:D)</f>
        <v>M</v>
      </c>
      <c r="U3390" s="13">
        <f>_xlfn.XLOOKUP(C3390,Customers!A:A,Customers!E:E)</f>
        <v>34560</v>
      </c>
      <c r="V3390" t="str">
        <f>_xlfn.XLOOKUP(C3390,Customers!A:A,Customers!F:F)</f>
        <v>Wardfort</v>
      </c>
      <c r="W3390" s="13">
        <f>_xlfn.XLOOKUP(C3390,Customers!A:A,Customers!G:G)</f>
        <v>45822</v>
      </c>
      <c r="X3390">
        <f t="shared" ca="1" si="475"/>
        <v>31</v>
      </c>
      <c r="Y3390" t="str">
        <f t="shared" ca="1" si="476"/>
        <v>26-35</v>
      </c>
    </row>
    <row r="3391" spans="1:25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  <c r="I3391">
        <f>_xlfn.XLOOKUP(D3391,Products!A:A,Products!E:E)</f>
        <v>1227.24</v>
      </c>
      <c r="J3391">
        <f>_xlfn.XLOOKUP(D3391,Products!A:A,Products!F:F)</f>
        <v>977.09</v>
      </c>
      <c r="K3391" t="str">
        <f>_xlfn.XLOOKUP(D3391,Products!A:A,Products!C:C)</f>
        <v>Groceries</v>
      </c>
      <c r="L3391" t="str">
        <f>_xlfn.XLOOKUP(D3391,Products!A:A,Products!D:D)</f>
        <v>Dairy</v>
      </c>
      <c r="M3391">
        <f t="shared" si="468"/>
        <v>6136.2</v>
      </c>
      <c r="N3391">
        <f t="shared" si="469"/>
        <v>4885.45</v>
      </c>
      <c r="O3391">
        <f t="shared" si="470"/>
        <v>1250.75</v>
      </c>
      <c r="P3391" s="8">
        <f t="shared" si="471"/>
        <v>0.20383136142889738</v>
      </c>
      <c r="Q3391">
        <f t="shared" si="472"/>
        <v>0</v>
      </c>
      <c r="R3391">
        <f t="shared" si="473"/>
        <v>6136.2</v>
      </c>
      <c r="S3391">
        <f t="shared" si="474"/>
        <v>1250.75</v>
      </c>
      <c r="T3391" t="str">
        <f>_xlfn.XLOOKUP(C3391,Customers!A:A,Customers!D:D)</f>
        <v>M</v>
      </c>
      <c r="U3391" s="13">
        <f>_xlfn.XLOOKUP(C3391,Customers!A:A,Customers!E:E)</f>
        <v>21543</v>
      </c>
      <c r="V3391" t="str">
        <f>_xlfn.XLOOKUP(C3391,Customers!A:A,Customers!F:F)</f>
        <v>Cisnerosville</v>
      </c>
      <c r="W3391" s="13">
        <f>_xlfn.XLOOKUP(C3391,Customers!A:A,Customers!G:G)</f>
        <v>45035</v>
      </c>
      <c r="X3391">
        <f t="shared" ca="1" si="475"/>
        <v>67</v>
      </c>
      <c r="Y3391" t="str">
        <f t="shared" ca="1" si="476"/>
        <v>50+</v>
      </c>
    </row>
    <row r="3392" spans="1:25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  <c r="I3392">
        <f>_xlfn.XLOOKUP(D3392,Products!A:A,Products!E:E)</f>
        <v>1474.12</v>
      </c>
      <c r="J3392">
        <f>_xlfn.XLOOKUP(D3392,Products!A:A,Products!F:F)</f>
        <v>764.02</v>
      </c>
      <c r="K3392" t="str">
        <f>_xlfn.XLOOKUP(D3392,Products!A:A,Products!C:C)</f>
        <v>Electronics</v>
      </c>
      <c r="L3392" t="str">
        <f>_xlfn.XLOOKUP(D3392,Products!A:A,Products!D:D)</f>
        <v>Camera</v>
      </c>
      <c r="M3392">
        <f t="shared" si="468"/>
        <v>4422.3599999999997</v>
      </c>
      <c r="N3392">
        <f t="shared" si="469"/>
        <v>2292.06</v>
      </c>
      <c r="O3392">
        <f t="shared" si="470"/>
        <v>2130.2999999999997</v>
      </c>
      <c r="P3392" s="8">
        <f t="shared" si="471"/>
        <v>0.48171112256804055</v>
      </c>
      <c r="Q3392">
        <f t="shared" si="472"/>
        <v>221.11799999999999</v>
      </c>
      <c r="R3392">
        <f t="shared" si="473"/>
        <v>4201.2419999999993</v>
      </c>
      <c r="S3392">
        <f t="shared" si="474"/>
        <v>1909.1819999999993</v>
      </c>
      <c r="T3392" t="str">
        <f>_xlfn.XLOOKUP(C3392,Customers!A:A,Customers!D:D)</f>
        <v>M</v>
      </c>
      <c r="U3392" s="13">
        <f>_xlfn.XLOOKUP(C3392,Customers!A:A,Customers!E:E)</f>
        <v>22243</v>
      </c>
      <c r="V3392" t="str">
        <f>_xlfn.XLOOKUP(C3392,Customers!A:A,Customers!F:F)</f>
        <v>East Danielleshire</v>
      </c>
      <c r="W3392" s="13">
        <f>_xlfn.XLOOKUP(C3392,Customers!A:A,Customers!G:G)</f>
        <v>45065</v>
      </c>
      <c r="X3392">
        <f t="shared" ca="1" si="475"/>
        <v>65</v>
      </c>
      <c r="Y3392" t="str">
        <f t="shared" ca="1" si="476"/>
        <v>50+</v>
      </c>
    </row>
    <row r="3393" spans="1:25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  <c r="I3393">
        <f>_xlfn.XLOOKUP(D3393,Products!A:A,Products!E:E)</f>
        <v>1095.72</v>
      </c>
      <c r="J3393">
        <f>_xlfn.XLOOKUP(D3393,Products!A:A,Products!F:F)</f>
        <v>822.2</v>
      </c>
      <c r="K3393" t="str">
        <f>_xlfn.XLOOKUP(D3393,Products!A:A,Products!C:C)</f>
        <v>Groceries</v>
      </c>
      <c r="L3393" t="str">
        <f>_xlfn.XLOOKUP(D3393,Products!A:A,Products!D:D)</f>
        <v>Snacks</v>
      </c>
      <c r="M3393">
        <f t="shared" si="468"/>
        <v>2191.44</v>
      </c>
      <c r="N3393">
        <f t="shared" si="469"/>
        <v>1644.4</v>
      </c>
      <c r="O3393">
        <f t="shared" si="470"/>
        <v>547.04</v>
      </c>
      <c r="P3393" s="8">
        <f t="shared" si="471"/>
        <v>0.24962581681451462</v>
      </c>
      <c r="Q3393">
        <f t="shared" si="472"/>
        <v>328.71600000000001</v>
      </c>
      <c r="R3393">
        <f t="shared" si="473"/>
        <v>1862.7240000000002</v>
      </c>
      <c r="S3393">
        <f t="shared" si="474"/>
        <v>218.32400000000007</v>
      </c>
      <c r="T3393" t="str">
        <f>_xlfn.XLOOKUP(C3393,Customers!A:A,Customers!D:D)</f>
        <v>M</v>
      </c>
      <c r="U3393" s="13">
        <f>_xlfn.XLOOKUP(C3393,Customers!A:A,Customers!E:E)</f>
        <v>22815</v>
      </c>
      <c r="V3393" t="str">
        <f>_xlfn.XLOOKUP(C3393,Customers!A:A,Customers!F:F)</f>
        <v>New Manuelville</v>
      </c>
      <c r="W3393" s="13">
        <f>_xlfn.XLOOKUP(C3393,Customers!A:A,Customers!G:G)</f>
        <v>44340</v>
      </c>
      <c r="X3393">
        <f t="shared" ca="1" si="475"/>
        <v>64</v>
      </c>
      <c r="Y3393" t="str">
        <f t="shared" ca="1" si="476"/>
        <v>50+</v>
      </c>
    </row>
    <row r="3394" spans="1:25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  <c r="I3394">
        <f>_xlfn.XLOOKUP(D3394,Products!A:A,Products!E:E)</f>
        <v>1474.12</v>
      </c>
      <c r="J3394">
        <f>_xlfn.XLOOKUP(D3394,Products!A:A,Products!F:F)</f>
        <v>764.02</v>
      </c>
      <c r="K3394" t="str">
        <f>_xlfn.XLOOKUP(D3394,Products!A:A,Products!C:C)</f>
        <v>Electronics</v>
      </c>
      <c r="L3394" t="str">
        <f>_xlfn.XLOOKUP(D3394,Products!A:A,Products!D:D)</f>
        <v>Camera</v>
      </c>
      <c r="M3394">
        <f t="shared" si="468"/>
        <v>1474.12</v>
      </c>
      <c r="N3394">
        <f t="shared" si="469"/>
        <v>764.02</v>
      </c>
      <c r="O3394">
        <f t="shared" si="470"/>
        <v>710.09999999999991</v>
      </c>
      <c r="P3394" s="8">
        <f t="shared" si="471"/>
        <v>0.48171112256804055</v>
      </c>
      <c r="Q3394">
        <f t="shared" si="472"/>
        <v>147.41200000000001</v>
      </c>
      <c r="R3394">
        <f t="shared" si="473"/>
        <v>1326.7079999999999</v>
      </c>
      <c r="S3394">
        <f t="shared" si="474"/>
        <v>562.68799999999987</v>
      </c>
      <c r="T3394" t="str">
        <f>_xlfn.XLOOKUP(C3394,Customers!A:A,Customers!D:D)</f>
        <v>F</v>
      </c>
      <c r="U3394" s="13">
        <f>_xlfn.XLOOKUP(C3394,Customers!A:A,Customers!E:E)</f>
        <v>21425</v>
      </c>
      <c r="V3394" t="str">
        <f>_xlfn.XLOOKUP(C3394,Customers!A:A,Customers!F:F)</f>
        <v>South Marcusberg</v>
      </c>
      <c r="W3394" s="13">
        <f>_xlfn.XLOOKUP(C3394,Customers!A:A,Customers!G:G)</f>
        <v>45891</v>
      </c>
      <c r="X3394">
        <f t="shared" ca="1" si="475"/>
        <v>67</v>
      </c>
      <c r="Y3394" t="str">
        <f t="shared" ca="1" si="476"/>
        <v>50+</v>
      </c>
    </row>
    <row r="3395" spans="1:25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  <c r="I3395">
        <f>_xlfn.XLOOKUP(D3395,Products!A:A,Products!E:E)</f>
        <v>388.26</v>
      </c>
      <c r="J3395">
        <f>_xlfn.XLOOKUP(D3395,Products!A:A,Products!F:F)</f>
        <v>199.3</v>
      </c>
      <c r="K3395" t="str">
        <f>_xlfn.XLOOKUP(D3395,Products!A:A,Products!C:C)</f>
        <v>Fashion</v>
      </c>
      <c r="L3395" t="str">
        <f>_xlfn.XLOOKUP(D3395,Products!A:A,Products!D:D)</f>
        <v>Watches</v>
      </c>
      <c r="M3395">
        <f t="shared" ref="M3395:M3458" si="477">F3395*I3395</f>
        <v>776.52</v>
      </c>
      <c r="N3395">
        <f t="shared" ref="N3395:N3458" si="478">F3395*J3395</f>
        <v>398.6</v>
      </c>
      <c r="O3395">
        <f t="shared" ref="O3395:O3458" si="479">M3395-N3395</f>
        <v>377.91999999999996</v>
      </c>
      <c r="P3395" s="8">
        <f t="shared" ref="P3395:P3458" si="480">O3395/M3395</f>
        <v>0.48668418070365216</v>
      </c>
      <c r="Q3395">
        <f t="shared" ref="Q3395:Q3458" si="481">M3395*G3395</f>
        <v>38.826000000000001</v>
      </c>
      <c r="R3395">
        <f t="shared" ref="R3395:R3458" si="482">M3395-Q3395</f>
        <v>737.69399999999996</v>
      </c>
      <c r="S3395">
        <f t="shared" ref="S3395:S3458" si="483">R3395-N3395</f>
        <v>339.09399999999994</v>
      </c>
      <c r="T3395" t="str">
        <f>_xlfn.XLOOKUP(C3395,Customers!A:A,Customers!D:D)</f>
        <v>M</v>
      </c>
      <c r="U3395" s="13">
        <f>_xlfn.XLOOKUP(C3395,Customers!A:A,Customers!E:E)</f>
        <v>19984</v>
      </c>
      <c r="V3395" t="str">
        <f>_xlfn.XLOOKUP(C3395,Customers!A:A,Customers!F:F)</f>
        <v>New John</v>
      </c>
      <c r="W3395" s="13">
        <f>_xlfn.XLOOKUP(C3395,Customers!A:A,Customers!G:G)</f>
        <v>44328</v>
      </c>
      <c r="X3395">
        <f t="shared" ref="X3395:X3458" ca="1" si="484">DATEDIF(U3395, TODAY(),"Y")</f>
        <v>71</v>
      </c>
      <c r="Y3395" t="str">
        <f t="shared" ref="Y3395:Y3458" ca="1" si="485">IF(X3395&lt;=25,"18-25",IF(X3395&lt;=35,"26-35", IF(X3395&lt;=50,"36-50","50+")))</f>
        <v>50+</v>
      </c>
    </row>
    <row r="3396" spans="1:25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  <c r="I3396">
        <f>_xlfn.XLOOKUP(D3396,Products!A:A,Products!E:E)</f>
        <v>337.63</v>
      </c>
      <c r="J3396">
        <f>_xlfn.XLOOKUP(D3396,Products!A:A,Products!F:F)</f>
        <v>169.03</v>
      </c>
      <c r="K3396" t="str">
        <f>_xlfn.XLOOKUP(D3396,Products!A:A,Products!C:C)</f>
        <v>Fashion</v>
      </c>
      <c r="L3396" t="str">
        <f>_xlfn.XLOOKUP(D3396,Products!A:A,Products!D:D)</f>
        <v>Footwear</v>
      </c>
      <c r="M3396">
        <f t="shared" si="477"/>
        <v>675.26</v>
      </c>
      <c r="N3396">
        <f t="shared" si="478"/>
        <v>338.06</v>
      </c>
      <c r="O3396">
        <f t="shared" si="479"/>
        <v>337.2</v>
      </c>
      <c r="P3396" s="8">
        <f t="shared" si="480"/>
        <v>0.49936320824571273</v>
      </c>
      <c r="Q3396">
        <f t="shared" si="481"/>
        <v>67.525999999999996</v>
      </c>
      <c r="R3396">
        <f t="shared" si="482"/>
        <v>607.73400000000004</v>
      </c>
      <c r="S3396">
        <f t="shared" si="483"/>
        <v>269.67400000000004</v>
      </c>
      <c r="T3396" t="str">
        <f>_xlfn.XLOOKUP(C3396,Customers!A:A,Customers!D:D)</f>
        <v>F</v>
      </c>
      <c r="U3396" s="13">
        <f>_xlfn.XLOOKUP(C3396,Customers!A:A,Customers!E:E)</f>
        <v>23491</v>
      </c>
      <c r="V3396" t="str">
        <f>_xlfn.XLOOKUP(C3396,Customers!A:A,Customers!F:F)</f>
        <v>Woodbury</v>
      </c>
      <c r="W3396" s="13">
        <f>_xlfn.XLOOKUP(C3396,Customers!A:A,Customers!G:G)</f>
        <v>45707</v>
      </c>
      <c r="X3396">
        <f t="shared" ca="1" si="484"/>
        <v>62</v>
      </c>
      <c r="Y3396" t="str">
        <f t="shared" ca="1" si="485"/>
        <v>50+</v>
      </c>
    </row>
    <row r="3397" spans="1:25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  <c r="I3397">
        <f>_xlfn.XLOOKUP(D3397,Products!A:A,Products!E:E)</f>
        <v>1079.8900000000001</v>
      </c>
      <c r="J3397">
        <f>_xlfn.XLOOKUP(D3397,Products!A:A,Products!F:F)</f>
        <v>703.83</v>
      </c>
      <c r="K3397" t="str">
        <f>_xlfn.XLOOKUP(D3397,Products!A:A,Products!C:C)</f>
        <v>Electronics</v>
      </c>
      <c r="L3397" t="str">
        <f>_xlfn.XLOOKUP(D3397,Products!A:A,Products!D:D)</f>
        <v>Smartphone</v>
      </c>
      <c r="M3397">
        <f t="shared" si="477"/>
        <v>4319.5600000000004</v>
      </c>
      <c r="N3397">
        <f t="shared" si="478"/>
        <v>2815.32</v>
      </c>
      <c r="O3397">
        <f t="shared" si="479"/>
        <v>1504.2400000000002</v>
      </c>
      <c r="P3397" s="8">
        <f t="shared" si="480"/>
        <v>0.34823917250831105</v>
      </c>
      <c r="Q3397">
        <f t="shared" si="481"/>
        <v>215.97800000000004</v>
      </c>
      <c r="R3397">
        <f t="shared" si="482"/>
        <v>4103.5820000000003</v>
      </c>
      <c r="S3397">
        <f t="shared" si="483"/>
        <v>1288.2620000000002</v>
      </c>
      <c r="T3397" t="str">
        <f>_xlfn.XLOOKUP(C3397,Customers!A:A,Customers!D:D)</f>
        <v>M</v>
      </c>
      <c r="U3397" s="13">
        <f>_xlfn.XLOOKUP(C3397,Customers!A:A,Customers!E:E)</f>
        <v>38193</v>
      </c>
      <c r="V3397" t="str">
        <f>_xlfn.XLOOKUP(C3397,Customers!A:A,Customers!F:F)</f>
        <v>East Rodney</v>
      </c>
      <c r="W3397" s="13">
        <f>_xlfn.XLOOKUP(C3397,Customers!A:A,Customers!G:G)</f>
        <v>44302</v>
      </c>
      <c r="X3397">
        <f t="shared" ca="1" si="484"/>
        <v>21</v>
      </c>
      <c r="Y3397" t="str">
        <f t="shared" ca="1" si="485"/>
        <v>18-25</v>
      </c>
    </row>
    <row r="3398" spans="1:25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  <c r="I3398">
        <f>_xlfn.XLOOKUP(D3398,Products!A:A,Products!E:E)</f>
        <v>818.76</v>
      </c>
      <c r="J3398">
        <f>_xlfn.XLOOKUP(D3398,Products!A:A,Products!F:F)</f>
        <v>527.62</v>
      </c>
      <c r="K3398" t="str">
        <f>_xlfn.XLOOKUP(D3398,Products!A:A,Products!C:C)</f>
        <v>Electronics</v>
      </c>
      <c r="L3398" t="str">
        <f>_xlfn.XLOOKUP(D3398,Products!A:A,Products!D:D)</f>
        <v>Television</v>
      </c>
      <c r="M3398">
        <f t="shared" si="477"/>
        <v>818.76</v>
      </c>
      <c r="N3398">
        <f t="shared" si="478"/>
        <v>527.62</v>
      </c>
      <c r="O3398">
        <f t="shared" si="479"/>
        <v>291.14</v>
      </c>
      <c r="P3398" s="8">
        <f t="shared" si="480"/>
        <v>0.35558649665347597</v>
      </c>
      <c r="Q3398">
        <f t="shared" si="481"/>
        <v>122.81399999999999</v>
      </c>
      <c r="R3398">
        <f t="shared" si="482"/>
        <v>695.94600000000003</v>
      </c>
      <c r="S3398">
        <f t="shared" si="483"/>
        <v>168.32600000000002</v>
      </c>
      <c r="T3398" t="str">
        <f>_xlfn.XLOOKUP(C3398,Customers!A:A,Customers!D:D)</f>
        <v>M</v>
      </c>
      <c r="U3398" s="13">
        <f>_xlfn.XLOOKUP(C3398,Customers!A:A,Customers!E:E)</f>
        <v>21586</v>
      </c>
      <c r="V3398" t="str">
        <f>_xlfn.XLOOKUP(C3398,Customers!A:A,Customers!F:F)</f>
        <v>Robertmouth</v>
      </c>
      <c r="W3398" s="13">
        <f>_xlfn.XLOOKUP(C3398,Customers!A:A,Customers!G:G)</f>
        <v>45168</v>
      </c>
      <c r="X3398">
        <f t="shared" ca="1" si="484"/>
        <v>67</v>
      </c>
      <c r="Y3398" t="str">
        <f t="shared" ca="1" si="485"/>
        <v>50+</v>
      </c>
    </row>
    <row r="3399" spans="1:25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  <c r="I3399">
        <f>_xlfn.XLOOKUP(D3399,Products!A:A,Products!E:E)</f>
        <v>323.92</v>
      </c>
      <c r="J3399">
        <f>_xlfn.XLOOKUP(D3399,Products!A:A,Products!F:F)</f>
        <v>242.98</v>
      </c>
      <c r="K3399" t="str">
        <f>_xlfn.XLOOKUP(D3399,Products!A:A,Products!C:C)</f>
        <v>Fashion</v>
      </c>
      <c r="L3399" t="str">
        <f>_xlfn.XLOOKUP(D3399,Products!A:A,Products!D:D)</f>
        <v>Accessories</v>
      </c>
      <c r="M3399">
        <f t="shared" si="477"/>
        <v>1619.6000000000001</v>
      </c>
      <c r="N3399">
        <f t="shared" si="478"/>
        <v>1214.8999999999999</v>
      </c>
      <c r="O3399">
        <f t="shared" si="479"/>
        <v>404.70000000000027</v>
      </c>
      <c r="P3399" s="8">
        <f t="shared" si="480"/>
        <v>0.24987651271919006</v>
      </c>
      <c r="Q3399">
        <f t="shared" si="481"/>
        <v>0</v>
      </c>
      <c r="R3399">
        <f t="shared" si="482"/>
        <v>1619.6000000000001</v>
      </c>
      <c r="S3399">
        <f t="shared" si="483"/>
        <v>404.70000000000027</v>
      </c>
      <c r="T3399" t="str">
        <f>_xlfn.XLOOKUP(C3399,Customers!A:A,Customers!D:D)</f>
        <v>F</v>
      </c>
      <c r="U3399" s="13">
        <f>_xlfn.XLOOKUP(C3399,Customers!A:A,Customers!E:E)</f>
        <v>27579</v>
      </c>
      <c r="V3399" t="str">
        <f>_xlfn.XLOOKUP(C3399,Customers!A:A,Customers!F:F)</f>
        <v>North Chaseborough</v>
      </c>
      <c r="W3399" s="13">
        <f>_xlfn.XLOOKUP(C3399,Customers!A:A,Customers!G:G)</f>
        <v>45571</v>
      </c>
      <c r="X3399">
        <f t="shared" ca="1" si="484"/>
        <v>50</v>
      </c>
      <c r="Y3399" t="str">
        <f t="shared" ca="1" si="485"/>
        <v>36-50</v>
      </c>
    </row>
    <row r="3400" spans="1:25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  <c r="I3400">
        <f>_xlfn.XLOOKUP(D3400,Products!A:A,Products!E:E)</f>
        <v>818.76</v>
      </c>
      <c r="J3400">
        <f>_xlfn.XLOOKUP(D3400,Products!A:A,Products!F:F)</f>
        <v>527.62</v>
      </c>
      <c r="K3400" t="str">
        <f>_xlfn.XLOOKUP(D3400,Products!A:A,Products!C:C)</f>
        <v>Electronics</v>
      </c>
      <c r="L3400" t="str">
        <f>_xlfn.XLOOKUP(D3400,Products!A:A,Products!D:D)</f>
        <v>Television</v>
      </c>
      <c r="M3400">
        <f t="shared" si="477"/>
        <v>818.76</v>
      </c>
      <c r="N3400">
        <f t="shared" si="478"/>
        <v>527.62</v>
      </c>
      <c r="O3400">
        <f t="shared" si="479"/>
        <v>291.14</v>
      </c>
      <c r="P3400" s="8">
        <f t="shared" si="480"/>
        <v>0.35558649665347597</v>
      </c>
      <c r="Q3400">
        <f t="shared" si="481"/>
        <v>40.938000000000002</v>
      </c>
      <c r="R3400">
        <f t="shared" si="482"/>
        <v>777.822</v>
      </c>
      <c r="S3400">
        <f t="shared" si="483"/>
        <v>250.202</v>
      </c>
      <c r="T3400" t="str">
        <f>_xlfn.XLOOKUP(C3400,Customers!A:A,Customers!D:D)</f>
        <v>M</v>
      </c>
      <c r="U3400" s="13">
        <f>_xlfn.XLOOKUP(C3400,Customers!A:A,Customers!E:E)</f>
        <v>36698</v>
      </c>
      <c r="V3400" t="str">
        <f>_xlfn.XLOOKUP(C3400,Customers!A:A,Customers!F:F)</f>
        <v>Turnerberg</v>
      </c>
      <c r="W3400" s="13">
        <f>_xlfn.XLOOKUP(C3400,Customers!A:A,Customers!G:G)</f>
        <v>44462</v>
      </c>
      <c r="X3400">
        <f t="shared" ca="1" si="484"/>
        <v>26</v>
      </c>
      <c r="Y3400" t="str">
        <f t="shared" ca="1" si="485"/>
        <v>26-35</v>
      </c>
    </row>
    <row r="3401" spans="1:25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  <c r="I3401">
        <f>_xlfn.XLOOKUP(D3401,Products!A:A,Products!E:E)</f>
        <v>1745.61</v>
      </c>
      <c r="J3401">
        <f>_xlfn.XLOOKUP(D3401,Products!A:A,Products!F:F)</f>
        <v>1322.44</v>
      </c>
      <c r="K3401" t="str">
        <f>_xlfn.XLOOKUP(D3401,Products!A:A,Products!C:C)</f>
        <v>Electronics</v>
      </c>
      <c r="L3401" t="str">
        <f>_xlfn.XLOOKUP(D3401,Products!A:A,Products!D:D)</f>
        <v>Headphones</v>
      </c>
      <c r="M3401">
        <f t="shared" si="477"/>
        <v>6982.44</v>
      </c>
      <c r="N3401">
        <f t="shared" si="478"/>
        <v>5289.76</v>
      </c>
      <c r="O3401">
        <f t="shared" si="479"/>
        <v>1692.6799999999994</v>
      </c>
      <c r="P3401" s="8">
        <f t="shared" si="480"/>
        <v>0.24241955534168563</v>
      </c>
      <c r="Q3401">
        <f t="shared" si="481"/>
        <v>698.24400000000003</v>
      </c>
      <c r="R3401">
        <f t="shared" si="482"/>
        <v>6284.1959999999999</v>
      </c>
      <c r="S3401">
        <f t="shared" si="483"/>
        <v>994.43599999999969</v>
      </c>
      <c r="T3401" t="str">
        <f>_xlfn.XLOOKUP(C3401,Customers!A:A,Customers!D:D)</f>
        <v>F</v>
      </c>
      <c r="U3401" s="13">
        <f>_xlfn.XLOOKUP(C3401,Customers!A:A,Customers!E:E)</f>
        <v>38253</v>
      </c>
      <c r="V3401" t="str">
        <f>_xlfn.XLOOKUP(C3401,Customers!A:A,Customers!F:F)</f>
        <v>North Tracey</v>
      </c>
      <c r="W3401" s="13">
        <f>_xlfn.XLOOKUP(C3401,Customers!A:A,Customers!G:G)</f>
        <v>44366</v>
      </c>
      <c r="X3401">
        <f t="shared" ca="1" si="484"/>
        <v>21</v>
      </c>
      <c r="Y3401" t="str">
        <f t="shared" ca="1" si="485"/>
        <v>18-25</v>
      </c>
    </row>
    <row r="3402" spans="1:25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  <c r="I3402">
        <f>_xlfn.XLOOKUP(D3402,Products!A:A,Products!E:E)</f>
        <v>1015.76</v>
      </c>
      <c r="J3402">
        <f>_xlfn.XLOOKUP(D3402,Products!A:A,Products!F:F)</f>
        <v>584.4</v>
      </c>
      <c r="K3402" t="str">
        <f>_xlfn.XLOOKUP(D3402,Products!A:A,Products!C:C)</f>
        <v>Groceries</v>
      </c>
      <c r="L3402" t="str">
        <f>_xlfn.XLOOKUP(D3402,Products!A:A,Products!D:D)</f>
        <v>Dairy</v>
      </c>
      <c r="M3402">
        <f t="shared" si="477"/>
        <v>1015.76</v>
      </c>
      <c r="N3402">
        <f t="shared" si="478"/>
        <v>584.4</v>
      </c>
      <c r="O3402">
        <f t="shared" si="479"/>
        <v>431.36</v>
      </c>
      <c r="P3402" s="8">
        <f t="shared" si="480"/>
        <v>0.42466724423092073</v>
      </c>
      <c r="Q3402">
        <f t="shared" si="481"/>
        <v>0</v>
      </c>
      <c r="R3402">
        <f t="shared" si="482"/>
        <v>1015.76</v>
      </c>
      <c r="S3402">
        <f t="shared" si="483"/>
        <v>431.36</v>
      </c>
      <c r="T3402" t="str">
        <f>_xlfn.XLOOKUP(C3402,Customers!A:A,Customers!D:D)</f>
        <v>M</v>
      </c>
      <c r="U3402" s="13">
        <f>_xlfn.XLOOKUP(C3402,Customers!A:A,Customers!E:E)</f>
        <v>35492</v>
      </c>
      <c r="V3402" t="str">
        <f>_xlfn.XLOOKUP(C3402,Customers!A:A,Customers!F:F)</f>
        <v>Leburgh</v>
      </c>
      <c r="W3402" s="13">
        <f>_xlfn.XLOOKUP(C3402,Customers!A:A,Customers!G:G)</f>
        <v>45058</v>
      </c>
      <c r="X3402">
        <f t="shared" ca="1" si="484"/>
        <v>29</v>
      </c>
      <c r="Y3402" t="str">
        <f t="shared" ca="1" si="485"/>
        <v>26-35</v>
      </c>
    </row>
    <row r="3403" spans="1:25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  <c r="I3403">
        <f>_xlfn.XLOOKUP(D3403,Products!A:A,Products!E:E)</f>
        <v>540.94000000000005</v>
      </c>
      <c r="J3403">
        <f>_xlfn.XLOOKUP(D3403,Products!A:A,Products!F:F)</f>
        <v>398.25</v>
      </c>
      <c r="K3403" t="str">
        <f>_xlfn.XLOOKUP(D3403,Products!A:A,Products!C:C)</f>
        <v>Fashion</v>
      </c>
      <c r="L3403" t="str">
        <f>_xlfn.XLOOKUP(D3403,Products!A:A,Products!D:D)</f>
        <v>Clothing</v>
      </c>
      <c r="M3403">
        <f t="shared" si="477"/>
        <v>2704.7000000000003</v>
      </c>
      <c r="N3403">
        <f t="shared" si="478"/>
        <v>1991.25</v>
      </c>
      <c r="O3403">
        <f t="shared" si="479"/>
        <v>713.45000000000027</v>
      </c>
      <c r="P3403" s="8">
        <f t="shared" si="480"/>
        <v>0.26378156542315234</v>
      </c>
      <c r="Q3403">
        <f t="shared" si="481"/>
        <v>405.70500000000004</v>
      </c>
      <c r="R3403">
        <f t="shared" si="482"/>
        <v>2298.9950000000003</v>
      </c>
      <c r="S3403">
        <f t="shared" si="483"/>
        <v>307.74500000000035</v>
      </c>
      <c r="T3403" t="str">
        <f>_xlfn.XLOOKUP(C3403,Customers!A:A,Customers!D:D)</f>
        <v>F</v>
      </c>
      <c r="U3403" s="13">
        <f>_xlfn.XLOOKUP(C3403,Customers!A:A,Customers!E:E)</f>
        <v>25513</v>
      </c>
      <c r="V3403" t="str">
        <f>_xlfn.XLOOKUP(C3403,Customers!A:A,Customers!F:F)</f>
        <v>North Kelly</v>
      </c>
      <c r="W3403" s="13">
        <f>_xlfn.XLOOKUP(C3403,Customers!A:A,Customers!G:G)</f>
        <v>44173</v>
      </c>
      <c r="X3403">
        <f t="shared" ca="1" si="484"/>
        <v>56</v>
      </c>
      <c r="Y3403" t="str">
        <f t="shared" ca="1" si="485"/>
        <v>50+</v>
      </c>
    </row>
    <row r="3404" spans="1:25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  <c r="I3404">
        <f>_xlfn.XLOOKUP(D3404,Products!A:A,Products!E:E)</f>
        <v>1485.05</v>
      </c>
      <c r="J3404">
        <f>_xlfn.XLOOKUP(D3404,Products!A:A,Products!F:F)</f>
        <v>988.31</v>
      </c>
      <c r="K3404" t="str">
        <f>_xlfn.XLOOKUP(D3404,Products!A:A,Products!C:C)</f>
        <v>Fashion</v>
      </c>
      <c r="L3404" t="str">
        <f>_xlfn.XLOOKUP(D3404,Products!A:A,Products!D:D)</f>
        <v>Clothing</v>
      </c>
      <c r="M3404">
        <f t="shared" si="477"/>
        <v>5940.2</v>
      </c>
      <c r="N3404">
        <f t="shared" si="478"/>
        <v>3953.24</v>
      </c>
      <c r="O3404">
        <f t="shared" si="479"/>
        <v>1986.96</v>
      </c>
      <c r="P3404" s="8">
        <f t="shared" si="480"/>
        <v>0.33449378808794317</v>
      </c>
      <c r="Q3404">
        <f t="shared" si="481"/>
        <v>891.03</v>
      </c>
      <c r="R3404">
        <f t="shared" si="482"/>
        <v>5049.17</v>
      </c>
      <c r="S3404">
        <f t="shared" si="483"/>
        <v>1095.9300000000003</v>
      </c>
      <c r="T3404" t="str">
        <f>_xlfn.XLOOKUP(C3404,Customers!A:A,Customers!D:D)</f>
        <v>F</v>
      </c>
      <c r="U3404" s="13">
        <f>_xlfn.XLOOKUP(C3404,Customers!A:A,Customers!E:E)</f>
        <v>19995</v>
      </c>
      <c r="V3404" t="str">
        <f>_xlfn.XLOOKUP(C3404,Customers!A:A,Customers!F:F)</f>
        <v>North Jason</v>
      </c>
      <c r="W3404" s="13">
        <f>_xlfn.XLOOKUP(C3404,Customers!A:A,Customers!G:G)</f>
        <v>45602</v>
      </c>
      <c r="X3404">
        <f t="shared" ca="1" si="484"/>
        <v>71</v>
      </c>
      <c r="Y3404" t="str">
        <f t="shared" ca="1" si="485"/>
        <v>50+</v>
      </c>
    </row>
    <row r="3405" spans="1:25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  <c r="I3405">
        <f>_xlfn.XLOOKUP(D3405,Products!A:A,Products!E:E)</f>
        <v>1134.8</v>
      </c>
      <c r="J3405">
        <f>_xlfn.XLOOKUP(D3405,Products!A:A,Products!F:F)</f>
        <v>675.1</v>
      </c>
      <c r="K3405" t="str">
        <f>_xlfn.XLOOKUP(D3405,Products!A:A,Products!C:C)</f>
        <v>Fashion</v>
      </c>
      <c r="L3405" t="str">
        <f>_xlfn.XLOOKUP(D3405,Products!A:A,Products!D:D)</f>
        <v>Watches</v>
      </c>
      <c r="M3405">
        <f t="shared" si="477"/>
        <v>2269.6</v>
      </c>
      <c r="N3405">
        <f t="shared" si="478"/>
        <v>1350.2</v>
      </c>
      <c r="O3405">
        <f t="shared" si="479"/>
        <v>919.39999999999986</v>
      </c>
      <c r="P3405" s="8">
        <f t="shared" si="480"/>
        <v>0.40509340853013742</v>
      </c>
      <c r="Q3405">
        <f t="shared" si="481"/>
        <v>0</v>
      </c>
      <c r="R3405">
        <f t="shared" si="482"/>
        <v>2269.6</v>
      </c>
      <c r="S3405">
        <f t="shared" si="483"/>
        <v>919.39999999999986</v>
      </c>
      <c r="T3405" t="str">
        <f>_xlfn.XLOOKUP(C3405,Customers!A:A,Customers!D:D)</f>
        <v>F</v>
      </c>
      <c r="U3405" s="13">
        <f>_xlfn.XLOOKUP(C3405,Customers!A:A,Customers!E:E)</f>
        <v>38461</v>
      </c>
      <c r="V3405" t="str">
        <f>_xlfn.XLOOKUP(C3405,Customers!A:A,Customers!F:F)</f>
        <v>Port Allen</v>
      </c>
      <c r="W3405" s="13">
        <f>_xlfn.XLOOKUP(C3405,Customers!A:A,Customers!G:G)</f>
        <v>45334</v>
      </c>
      <c r="X3405">
        <f t="shared" ca="1" si="484"/>
        <v>21</v>
      </c>
      <c r="Y3405" t="str">
        <f t="shared" ca="1" si="485"/>
        <v>18-25</v>
      </c>
    </row>
    <row r="3406" spans="1:25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  <c r="I3406">
        <f>_xlfn.XLOOKUP(D3406,Products!A:A,Products!E:E)</f>
        <v>304.70999999999998</v>
      </c>
      <c r="J3406">
        <f>_xlfn.XLOOKUP(D3406,Products!A:A,Products!F:F)</f>
        <v>164.01</v>
      </c>
      <c r="K3406" t="str">
        <f>_xlfn.XLOOKUP(D3406,Products!A:A,Products!C:C)</f>
        <v>Groceries</v>
      </c>
      <c r="L3406" t="str">
        <f>_xlfn.XLOOKUP(D3406,Products!A:A,Products!D:D)</f>
        <v>Vegetables</v>
      </c>
      <c r="M3406">
        <f t="shared" si="477"/>
        <v>914.12999999999988</v>
      </c>
      <c r="N3406">
        <f t="shared" si="478"/>
        <v>492.03</v>
      </c>
      <c r="O3406">
        <f t="shared" si="479"/>
        <v>422.09999999999991</v>
      </c>
      <c r="P3406" s="8">
        <f t="shared" si="480"/>
        <v>0.46175051688490693</v>
      </c>
      <c r="Q3406">
        <f t="shared" si="481"/>
        <v>137.11949999999999</v>
      </c>
      <c r="R3406">
        <f t="shared" si="482"/>
        <v>777.01049999999987</v>
      </c>
      <c r="S3406">
        <f t="shared" si="483"/>
        <v>284.98049999999989</v>
      </c>
      <c r="T3406" t="str">
        <f>_xlfn.XLOOKUP(C3406,Customers!A:A,Customers!D:D)</f>
        <v>M</v>
      </c>
      <c r="U3406" s="13">
        <f>_xlfn.XLOOKUP(C3406,Customers!A:A,Customers!E:E)</f>
        <v>38959</v>
      </c>
      <c r="V3406" t="str">
        <f>_xlfn.XLOOKUP(C3406,Customers!A:A,Customers!F:F)</f>
        <v>South Audrey</v>
      </c>
      <c r="W3406" s="13">
        <f>_xlfn.XLOOKUP(C3406,Customers!A:A,Customers!G:G)</f>
        <v>44587</v>
      </c>
      <c r="X3406">
        <f t="shared" ca="1" si="484"/>
        <v>19</v>
      </c>
      <c r="Y3406" t="str">
        <f t="shared" ca="1" si="485"/>
        <v>18-25</v>
      </c>
    </row>
    <row r="3407" spans="1:25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  <c r="I3407">
        <f>_xlfn.XLOOKUP(D3407,Products!A:A,Products!E:E)</f>
        <v>1762.92</v>
      </c>
      <c r="J3407">
        <f>_xlfn.XLOOKUP(D3407,Products!A:A,Products!F:F)</f>
        <v>1346.48</v>
      </c>
      <c r="K3407" t="str">
        <f>_xlfn.XLOOKUP(D3407,Products!A:A,Products!C:C)</f>
        <v>Electronics</v>
      </c>
      <c r="L3407" t="str">
        <f>_xlfn.XLOOKUP(D3407,Products!A:A,Products!D:D)</f>
        <v>Laptop</v>
      </c>
      <c r="M3407">
        <f t="shared" si="477"/>
        <v>8814.6</v>
      </c>
      <c r="N3407">
        <f t="shared" si="478"/>
        <v>6732.4</v>
      </c>
      <c r="O3407">
        <f t="shared" si="479"/>
        <v>2082.2000000000007</v>
      </c>
      <c r="P3407" s="8">
        <f t="shared" si="480"/>
        <v>0.23622172305039374</v>
      </c>
      <c r="Q3407">
        <f t="shared" si="481"/>
        <v>0</v>
      </c>
      <c r="R3407">
        <f t="shared" si="482"/>
        <v>8814.6</v>
      </c>
      <c r="S3407">
        <f t="shared" si="483"/>
        <v>2082.2000000000007</v>
      </c>
      <c r="T3407" t="str">
        <f>_xlfn.XLOOKUP(C3407,Customers!A:A,Customers!D:D)</f>
        <v>F</v>
      </c>
      <c r="U3407" s="13">
        <f>_xlfn.XLOOKUP(C3407,Customers!A:A,Customers!E:E)</f>
        <v>28708</v>
      </c>
      <c r="V3407" t="str">
        <f>_xlfn.XLOOKUP(C3407,Customers!A:A,Customers!F:F)</f>
        <v>Allisonmouth</v>
      </c>
      <c r="W3407" s="13">
        <f>_xlfn.XLOOKUP(C3407,Customers!A:A,Customers!G:G)</f>
        <v>45298</v>
      </c>
      <c r="X3407">
        <f t="shared" ca="1" si="484"/>
        <v>47</v>
      </c>
      <c r="Y3407" t="str">
        <f t="shared" ca="1" si="485"/>
        <v>36-50</v>
      </c>
    </row>
    <row r="3408" spans="1:25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  <c r="I3408">
        <f>_xlfn.XLOOKUP(D3408,Products!A:A,Products!E:E)</f>
        <v>1079.8900000000001</v>
      </c>
      <c r="J3408">
        <f>_xlfn.XLOOKUP(D3408,Products!A:A,Products!F:F)</f>
        <v>703.83</v>
      </c>
      <c r="K3408" t="str">
        <f>_xlfn.XLOOKUP(D3408,Products!A:A,Products!C:C)</f>
        <v>Electronics</v>
      </c>
      <c r="L3408" t="str">
        <f>_xlfn.XLOOKUP(D3408,Products!A:A,Products!D:D)</f>
        <v>Smartphone</v>
      </c>
      <c r="M3408">
        <f t="shared" si="477"/>
        <v>3239.67</v>
      </c>
      <c r="N3408">
        <f t="shared" si="478"/>
        <v>2111.4900000000002</v>
      </c>
      <c r="O3408">
        <f t="shared" si="479"/>
        <v>1128.1799999999998</v>
      </c>
      <c r="P3408" s="8">
        <f t="shared" si="480"/>
        <v>0.34823917250831099</v>
      </c>
      <c r="Q3408">
        <f t="shared" si="481"/>
        <v>485.95049999999998</v>
      </c>
      <c r="R3408">
        <f t="shared" si="482"/>
        <v>2753.7195000000002</v>
      </c>
      <c r="S3408">
        <f t="shared" si="483"/>
        <v>642.22949999999992</v>
      </c>
      <c r="T3408" t="str">
        <f>_xlfn.XLOOKUP(C3408,Customers!A:A,Customers!D:D)</f>
        <v>F</v>
      </c>
      <c r="U3408" s="13">
        <f>_xlfn.XLOOKUP(C3408,Customers!A:A,Customers!E:E)</f>
        <v>31052</v>
      </c>
      <c r="V3408" t="str">
        <f>_xlfn.XLOOKUP(C3408,Customers!A:A,Customers!F:F)</f>
        <v>South James</v>
      </c>
      <c r="W3408" s="13">
        <f>_xlfn.XLOOKUP(C3408,Customers!A:A,Customers!G:G)</f>
        <v>44584</v>
      </c>
      <c r="X3408">
        <f t="shared" ca="1" si="484"/>
        <v>41</v>
      </c>
      <c r="Y3408" t="str">
        <f t="shared" ca="1" si="485"/>
        <v>36-50</v>
      </c>
    </row>
    <row r="3409" spans="1:25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  <c r="I3409">
        <f>_xlfn.XLOOKUP(D3409,Products!A:A,Products!E:E)</f>
        <v>1015.76</v>
      </c>
      <c r="J3409">
        <f>_xlfn.XLOOKUP(D3409,Products!A:A,Products!F:F)</f>
        <v>584.4</v>
      </c>
      <c r="K3409" t="str">
        <f>_xlfn.XLOOKUP(D3409,Products!A:A,Products!C:C)</f>
        <v>Groceries</v>
      </c>
      <c r="L3409" t="str">
        <f>_xlfn.XLOOKUP(D3409,Products!A:A,Products!D:D)</f>
        <v>Dairy</v>
      </c>
      <c r="M3409">
        <f t="shared" si="477"/>
        <v>5078.8</v>
      </c>
      <c r="N3409">
        <f t="shared" si="478"/>
        <v>2922</v>
      </c>
      <c r="O3409">
        <f t="shared" si="479"/>
        <v>2156.8000000000002</v>
      </c>
      <c r="P3409" s="8">
        <f t="shared" si="480"/>
        <v>0.42466724423092073</v>
      </c>
      <c r="Q3409">
        <f t="shared" si="481"/>
        <v>0</v>
      </c>
      <c r="R3409">
        <f t="shared" si="482"/>
        <v>5078.8</v>
      </c>
      <c r="S3409">
        <f t="shared" si="483"/>
        <v>2156.8000000000002</v>
      </c>
      <c r="T3409" t="str">
        <f>_xlfn.XLOOKUP(C3409,Customers!A:A,Customers!D:D)</f>
        <v>F</v>
      </c>
      <c r="U3409" s="13">
        <f>_xlfn.XLOOKUP(C3409,Customers!A:A,Customers!E:E)</f>
        <v>29746</v>
      </c>
      <c r="V3409" t="str">
        <f>_xlfn.XLOOKUP(C3409,Customers!A:A,Customers!F:F)</f>
        <v>New Julia</v>
      </c>
      <c r="W3409" s="13">
        <f>_xlfn.XLOOKUP(C3409,Customers!A:A,Customers!G:G)</f>
        <v>45456</v>
      </c>
      <c r="X3409">
        <f t="shared" ca="1" si="484"/>
        <v>45</v>
      </c>
      <c r="Y3409" t="str">
        <f t="shared" ca="1" si="485"/>
        <v>36-50</v>
      </c>
    </row>
    <row r="3410" spans="1:25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  <c r="I3410">
        <f>_xlfn.XLOOKUP(D3410,Products!A:A,Products!E:E)</f>
        <v>1762.92</v>
      </c>
      <c r="J3410">
        <f>_xlfn.XLOOKUP(D3410,Products!A:A,Products!F:F)</f>
        <v>1346.48</v>
      </c>
      <c r="K3410" t="str">
        <f>_xlfn.XLOOKUP(D3410,Products!A:A,Products!C:C)</f>
        <v>Electronics</v>
      </c>
      <c r="L3410" t="str">
        <f>_xlfn.XLOOKUP(D3410,Products!A:A,Products!D:D)</f>
        <v>Laptop</v>
      </c>
      <c r="M3410">
        <f t="shared" si="477"/>
        <v>3525.84</v>
      </c>
      <c r="N3410">
        <f t="shared" si="478"/>
        <v>2692.96</v>
      </c>
      <c r="O3410">
        <f t="shared" si="479"/>
        <v>832.88000000000011</v>
      </c>
      <c r="P3410" s="8">
        <f t="shared" si="480"/>
        <v>0.23622172305039368</v>
      </c>
      <c r="Q3410">
        <f t="shared" si="481"/>
        <v>528.87599999999998</v>
      </c>
      <c r="R3410">
        <f t="shared" si="482"/>
        <v>2996.9639999999999</v>
      </c>
      <c r="S3410">
        <f t="shared" si="483"/>
        <v>304.00399999999991</v>
      </c>
      <c r="T3410" t="str">
        <f>_xlfn.XLOOKUP(C3410,Customers!A:A,Customers!D:D)</f>
        <v>M</v>
      </c>
      <c r="U3410" s="13">
        <f>_xlfn.XLOOKUP(C3410,Customers!A:A,Customers!E:E)</f>
        <v>35319</v>
      </c>
      <c r="V3410" t="str">
        <f>_xlfn.XLOOKUP(C3410,Customers!A:A,Customers!F:F)</f>
        <v>Osborneport</v>
      </c>
      <c r="W3410" s="13">
        <f>_xlfn.XLOOKUP(C3410,Customers!A:A,Customers!G:G)</f>
        <v>44829</v>
      </c>
      <c r="X3410">
        <f t="shared" ca="1" si="484"/>
        <v>29</v>
      </c>
      <c r="Y3410" t="str">
        <f t="shared" ca="1" si="485"/>
        <v>26-35</v>
      </c>
    </row>
    <row r="3411" spans="1:25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  <c r="I3411">
        <f>_xlfn.XLOOKUP(D3411,Products!A:A,Products!E:E)</f>
        <v>1286.55</v>
      </c>
      <c r="J3411">
        <f>_xlfn.XLOOKUP(D3411,Products!A:A,Products!F:F)</f>
        <v>797.54</v>
      </c>
      <c r="K3411" t="str">
        <f>_xlfn.XLOOKUP(D3411,Products!A:A,Products!C:C)</f>
        <v>Fashion</v>
      </c>
      <c r="L3411" t="str">
        <f>_xlfn.XLOOKUP(D3411,Products!A:A,Products!D:D)</f>
        <v>Accessories</v>
      </c>
      <c r="M3411">
        <f t="shared" si="477"/>
        <v>2573.1</v>
      </c>
      <c r="N3411">
        <f t="shared" si="478"/>
        <v>1595.08</v>
      </c>
      <c r="O3411">
        <f t="shared" si="479"/>
        <v>978.02</v>
      </c>
      <c r="P3411" s="8">
        <f t="shared" si="480"/>
        <v>0.380094049978625</v>
      </c>
      <c r="Q3411">
        <f t="shared" si="481"/>
        <v>0</v>
      </c>
      <c r="R3411">
        <f t="shared" si="482"/>
        <v>2573.1</v>
      </c>
      <c r="S3411">
        <f t="shared" si="483"/>
        <v>978.02</v>
      </c>
      <c r="T3411" t="str">
        <f>_xlfn.XLOOKUP(C3411,Customers!A:A,Customers!D:D)</f>
        <v>M</v>
      </c>
      <c r="U3411" s="13">
        <f>_xlfn.XLOOKUP(C3411,Customers!A:A,Customers!E:E)</f>
        <v>24092</v>
      </c>
      <c r="V3411" t="str">
        <f>_xlfn.XLOOKUP(C3411,Customers!A:A,Customers!F:F)</f>
        <v>Port Patriciaburgh</v>
      </c>
      <c r="W3411" s="13">
        <f>_xlfn.XLOOKUP(C3411,Customers!A:A,Customers!G:G)</f>
        <v>44917</v>
      </c>
      <c r="X3411">
        <f t="shared" ca="1" si="484"/>
        <v>60</v>
      </c>
      <c r="Y3411" t="str">
        <f t="shared" ca="1" si="485"/>
        <v>50+</v>
      </c>
    </row>
    <row r="3412" spans="1:25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  <c r="I3412">
        <f>_xlfn.XLOOKUP(D3412,Products!A:A,Products!E:E)</f>
        <v>1216.3599999999999</v>
      </c>
      <c r="J3412">
        <f>_xlfn.XLOOKUP(D3412,Products!A:A,Products!F:F)</f>
        <v>794.8</v>
      </c>
      <c r="K3412" t="str">
        <f>_xlfn.XLOOKUP(D3412,Products!A:A,Products!C:C)</f>
        <v>Fashion</v>
      </c>
      <c r="L3412" t="str">
        <f>_xlfn.XLOOKUP(D3412,Products!A:A,Products!D:D)</f>
        <v>Bags</v>
      </c>
      <c r="M3412">
        <f t="shared" si="477"/>
        <v>1216.3599999999999</v>
      </c>
      <c r="N3412">
        <f t="shared" si="478"/>
        <v>794.8</v>
      </c>
      <c r="O3412">
        <f t="shared" si="479"/>
        <v>421.55999999999995</v>
      </c>
      <c r="P3412" s="8">
        <f t="shared" si="480"/>
        <v>0.34657502713012595</v>
      </c>
      <c r="Q3412">
        <f t="shared" si="481"/>
        <v>0</v>
      </c>
      <c r="R3412">
        <f t="shared" si="482"/>
        <v>1216.3599999999999</v>
      </c>
      <c r="S3412">
        <f t="shared" si="483"/>
        <v>421.55999999999995</v>
      </c>
      <c r="T3412" t="str">
        <f>_xlfn.XLOOKUP(C3412,Customers!A:A,Customers!D:D)</f>
        <v>F</v>
      </c>
      <c r="U3412" s="13">
        <f>_xlfn.XLOOKUP(C3412,Customers!A:A,Customers!E:E)</f>
        <v>37929</v>
      </c>
      <c r="V3412" t="str">
        <f>_xlfn.XLOOKUP(C3412,Customers!A:A,Customers!F:F)</f>
        <v>Markberg</v>
      </c>
      <c r="W3412" s="13">
        <f>_xlfn.XLOOKUP(C3412,Customers!A:A,Customers!G:G)</f>
        <v>44928</v>
      </c>
      <c r="X3412">
        <f t="shared" ca="1" si="484"/>
        <v>22</v>
      </c>
      <c r="Y3412" t="str">
        <f t="shared" ca="1" si="485"/>
        <v>18-25</v>
      </c>
    </row>
    <row r="3413" spans="1:25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  <c r="I3413">
        <f>_xlfn.XLOOKUP(D3413,Products!A:A,Products!E:E)</f>
        <v>1015.76</v>
      </c>
      <c r="J3413">
        <f>_xlfn.XLOOKUP(D3413,Products!A:A,Products!F:F)</f>
        <v>584.4</v>
      </c>
      <c r="K3413" t="str">
        <f>_xlfn.XLOOKUP(D3413,Products!A:A,Products!C:C)</f>
        <v>Groceries</v>
      </c>
      <c r="L3413" t="str">
        <f>_xlfn.XLOOKUP(D3413,Products!A:A,Products!D:D)</f>
        <v>Dairy</v>
      </c>
      <c r="M3413">
        <f t="shared" si="477"/>
        <v>3047.2799999999997</v>
      </c>
      <c r="N3413">
        <f t="shared" si="478"/>
        <v>1753.1999999999998</v>
      </c>
      <c r="O3413">
        <f t="shared" si="479"/>
        <v>1294.08</v>
      </c>
      <c r="P3413" s="8">
        <f t="shared" si="480"/>
        <v>0.42466724423092073</v>
      </c>
      <c r="Q3413">
        <f t="shared" si="481"/>
        <v>152.364</v>
      </c>
      <c r="R3413">
        <f t="shared" si="482"/>
        <v>2894.9159999999997</v>
      </c>
      <c r="S3413">
        <f t="shared" si="483"/>
        <v>1141.7159999999999</v>
      </c>
      <c r="T3413" t="str">
        <f>_xlfn.XLOOKUP(C3413,Customers!A:A,Customers!D:D)</f>
        <v>F</v>
      </c>
      <c r="U3413" s="13">
        <f>_xlfn.XLOOKUP(C3413,Customers!A:A,Customers!E:E)</f>
        <v>21956</v>
      </c>
      <c r="V3413" t="str">
        <f>_xlfn.XLOOKUP(C3413,Customers!A:A,Customers!F:F)</f>
        <v>New David</v>
      </c>
      <c r="W3413" s="13">
        <f>_xlfn.XLOOKUP(C3413,Customers!A:A,Customers!G:G)</f>
        <v>44911</v>
      </c>
      <c r="X3413">
        <f t="shared" ca="1" si="484"/>
        <v>66</v>
      </c>
      <c r="Y3413" t="str">
        <f t="shared" ca="1" si="485"/>
        <v>50+</v>
      </c>
    </row>
    <row r="3414" spans="1:25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  <c r="I3414">
        <f>_xlfn.XLOOKUP(D3414,Products!A:A,Products!E:E)</f>
        <v>1272.23</v>
      </c>
      <c r="J3414">
        <f>_xlfn.XLOOKUP(D3414,Products!A:A,Products!F:F)</f>
        <v>952.65</v>
      </c>
      <c r="K3414" t="str">
        <f>_xlfn.XLOOKUP(D3414,Products!A:A,Products!C:C)</f>
        <v>Electronics</v>
      </c>
      <c r="L3414" t="str">
        <f>_xlfn.XLOOKUP(D3414,Products!A:A,Products!D:D)</f>
        <v>Smartphone</v>
      </c>
      <c r="M3414">
        <f t="shared" si="477"/>
        <v>5088.92</v>
      </c>
      <c r="N3414">
        <f t="shared" si="478"/>
        <v>3810.6</v>
      </c>
      <c r="O3414">
        <f t="shared" si="479"/>
        <v>1278.3200000000002</v>
      </c>
      <c r="P3414" s="8">
        <f t="shared" si="480"/>
        <v>0.2511967175746524</v>
      </c>
      <c r="Q3414">
        <f t="shared" si="481"/>
        <v>508.89200000000005</v>
      </c>
      <c r="R3414">
        <f t="shared" si="482"/>
        <v>4580.0280000000002</v>
      </c>
      <c r="S3414">
        <f t="shared" si="483"/>
        <v>769.42800000000034</v>
      </c>
      <c r="T3414" t="str">
        <f>_xlfn.XLOOKUP(C3414,Customers!A:A,Customers!D:D)</f>
        <v>F</v>
      </c>
      <c r="U3414" s="13">
        <f>_xlfn.XLOOKUP(C3414,Customers!A:A,Customers!E:E)</f>
        <v>35236</v>
      </c>
      <c r="V3414" t="str">
        <f>_xlfn.XLOOKUP(C3414,Customers!A:A,Customers!F:F)</f>
        <v>South Briantown</v>
      </c>
      <c r="W3414" s="13">
        <f>_xlfn.XLOOKUP(C3414,Customers!A:A,Customers!G:G)</f>
        <v>45242</v>
      </c>
      <c r="X3414">
        <f t="shared" ca="1" si="484"/>
        <v>30</v>
      </c>
      <c r="Y3414" t="str">
        <f t="shared" ca="1" si="485"/>
        <v>26-35</v>
      </c>
    </row>
    <row r="3415" spans="1:25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  <c r="I3415">
        <f>_xlfn.XLOOKUP(D3415,Products!A:A,Products!E:E)</f>
        <v>25.57</v>
      </c>
      <c r="J3415">
        <f>_xlfn.XLOOKUP(D3415,Products!A:A,Products!F:F)</f>
        <v>19.05</v>
      </c>
      <c r="K3415" t="str">
        <f>_xlfn.XLOOKUP(D3415,Products!A:A,Products!C:C)</f>
        <v>Groceries</v>
      </c>
      <c r="L3415" t="str">
        <f>_xlfn.XLOOKUP(D3415,Products!A:A,Products!D:D)</f>
        <v>Vegetables</v>
      </c>
      <c r="M3415">
        <f t="shared" si="477"/>
        <v>102.28</v>
      </c>
      <c r="N3415">
        <f t="shared" si="478"/>
        <v>76.2</v>
      </c>
      <c r="O3415">
        <f t="shared" si="479"/>
        <v>26.08</v>
      </c>
      <c r="P3415" s="8">
        <f t="shared" si="480"/>
        <v>0.25498631208447398</v>
      </c>
      <c r="Q3415">
        <f t="shared" si="481"/>
        <v>5.1140000000000008</v>
      </c>
      <c r="R3415">
        <f t="shared" si="482"/>
        <v>97.165999999999997</v>
      </c>
      <c r="S3415">
        <f t="shared" si="483"/>
        <v>20.965999999999994</v>
      </c>
      <c r="T3415" t="str">
        <f>_xlfn.XLOOKUP(C3415,Customers!A:A,Customers!D:D)</f>
        <v>M</v>
      </c>
      <c r="U3415" s="13">
        <f>_xlfn.XLOOKUP(C3415,Customers!A:A,Customers!E:E)</f>
        <v>38959</v>
      </c>
      <c r="V3415" t="str">
        <f>_xlfn.XLOOKUP(C3415,Customers!A:A,Customers!F:F)</f>
        <v>South Audrey</v>
      </c>
      <c r="W3415" s="13">
        <f>_xlfn.XLOOKUP(C3415,Customers!A:A,Customers!G:G)</f>
        <v>44587</v>
      </c>
      <c r="X3415">
        <f t="shared" ca="1" si="484"/>
        <v>19</v>
      </c>
      <c r="Y3415" t="str">
        <f t="shared" ca="1" si="485"/>
        <v>18-25</v>
      </c>
    </row>
    <row r="3416" spans="1:25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  <c r="I3416">
        <f>_xlfn.XLOOKUP(D3416,Products!A:A,Products!E:E)</f>
        <v>429.15</v>
      </c>
      <c r="J3416">
        <f>_xlfn.XLOOKUP(D3416,Products!A:A,Products!F:F)</f>
        <v>258.72000000000003</v>
      </c>
      <c r="K3416" t="str">
        <f>_xlfn.XLOOKUP(D3416,Products!A:A,Products!C:C)</f>
        <v>Fashion</v>
      </c>
      <c r="L3416" t="str">
        <f>_xlfn.XLOOKUP(D3416,Products!A:A,Products!D:D)</f>
        <v>Watches</v>
      </c>
      <c r="M3416">
        <f t="shared" si="477"/>
        <v>858.3</v>
      </c>
      <c r="N3416">
        <f t="shared" si="478"/>
        <v>517.44000000000005</v>
      </c>
      <c r="O3416">
        <f t="shared" si="479"/>
        <v>340.8599999999999</v>
      </c>
      <c r="P3416" s="8">
        <f t="shared" si="480"/>
        <v>0.39713386927647665</v>
      </c>
      <c r="Q3416">
        <f t="shared" si="481"/>
        <v>42.914999999999999</v>
      </c>
      <c r="R3416">
        <f t="shared" si="482"/>
        <v>815.38499999999999</v>
      </c>
      <c r="S3416">
        <f t="shared" si="483"/>
        <v>297.94499999999994</v>
      </c>
      <c r="T3416" t="str">
        <f>_xlfn.XLOOKUP(C3416,Customers!A:A,Customers!D:D)</f>
        <v>F</v>
      </c>
      <c r="U3416" s="13">
        <f>_xlfn.XLOOKUP(C3416,Customers!A:A,Customers!E:E)</f>
        <v>22041</v>
      </c>
      <c r="V3416" t="str">
        <f>_xlfn.XLOOKUP(C3416,Customers!A:A,Customers!F:F)</f>
        <v>West Wandaland</v>
      </c>
      <c r="W3416" s="13">
        <f>_xlfn.XLOOKUP(C3416,Customers!A:A,Customers!G:G)</f>
        <v>45329</v>
      </c>
      <c r="X3416">
        <f t="shared" ca="1" si="484"/>
        <v>66</v>
      </c>
      <c r="Y3416" t="str">
        <f t="shared" ca="1" si="485"/>
        <v>50+</v>
      </c>
    </row>
    <row r="3417" spans="1:25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  <c r="I3417">
        <f>_xlfn.XLOOKUP(D3417,Products!A:A,Products!E:E)</f>
        <v>428.05</v>
      </c>
      <c r="J3417">
        <f>_xlfn.XLOOKUP(D3417,Products!A:A,Products!F:F)</f>
        <v>246.07</v>
      </c>
      <c r="K3417" t="str">
        <f>_xlfn.XLOOKUP(D3417,Products!A:A,Products!C:C)</f>
        <v>Electronics</v>
      </c>
      <c r="L3417" t="str">
        <f>_xlfn.XLOOKUP(D3417,Products!A:A,Products!D:D)</f>
        <v>Laptop</v>
      </c>
      <c r="M3417">
        <f t="shared" si="477"/>
        <v>1284.1500000000001</v>
      </c>
      <c r="N3417">
        <f t="shared" si="478"/>
        <v>738.21</v>
      </c>
      <c r="O3417">
        <f t="shared" si="479"/>
        <v>545.94000000000005</v>
      </c>
      <c r="P3417" s="8">
        <f t="shared" si="480"/>
        <v>0.42513725032122418</v>
      </c>
      <c r="Q3417">
        <f t="shared" si="481"/>
        <v>128.41500000000002</v>
      </c>
      <c r="R3417">
        <f t="shared" si="482"/>
        <v>1155.7350000000001</v>
      </c>
      <c r="S3417">
        <f t="shared" si="483"/>
        <v>417.52500000000009</v>
      </c>
      <c r="T3417" t="str">
        <f>_xlfn.XLOOKUP(C3417,Customers!A:A,Customers!D:D)</f>
        <v>M</v>
      </c>
      <c r="U3417" s="13">
        <f>_xlfn.XLOOKUP(C3417,Customers!A:A,Customers!E:E)</f>
        <v>36698</v>
      </c>
      <c r="V3417" t="str">
        <f>_xlfn.XLOOKUP(C3417,Customers!A:A,Customers!F:F)</f>
        <v>Turnerberg</v>
      </c>
      <c r="W3417" s="13">
        <f>_xlfn.XLOOKUP(C3417,Customers!A:A,Customers!G:G)</f>
        <v>44462</v>
      </c>
      <c r="X3417">
        <f t="shared" ca="1" si="484"/>
        <v>26</v>
      </c>
      <c r="Y3417" t="str">
        <f t="shared" ca="1" si="485"/>
        <v>26-35</v>
      </c>
    </row>
    <row r="3418" spans="1:25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  <c r="I3418">
        <f>_xlfn.XLOOKUP(D3418,Products!A:A,Products!E:E)</f>
        <v>1015.76</v>
      </c>
      <c r="J3418">
        <f>_xlfn.XLOOKUP(D3418,Products!A:A,Products!F:F)</f>
        <v>584.4</v>
      </c>
      <c r="K3418" t="str">
        <f>_xlfn.XLOOKUP(D3418,Products!A:A,Products!C:C)</f>
        <v>Groceries</v>
      </c>
      <c r="L3418" t="str">
        <f>_xlfn.XLOOKUP(D3418,Products!A:A,Products!D:D)</f>
        <v>Dairy</v>
      </c>
      <c r="M3418">
        <f t="shared" si="477"/>
        <v>1015.76</v>
      </c>
      <c r="N3418">
        <f t="shared" si="478"/>
        <v>584.4</v>
      </c>
      <c r="O3418">
        <f t="shared" si="479"/>
        <v>431.36</v>
      </c>
      <c r="P3418" s="8">
        <f t="shared" si="480"/>
        <v>0.42466724423092073</v>
      </c>
      <c r="Q3418">
        <f t="shared" si="481"/>
        <v>101.57600000000001</v>
      </c>
      <c r="R3418">
        <f t="shared" si="482"/>
        <v>914.18399999999997</v>
      </c>
      <c r="S3418">
        <f t="shared" si="483"/>
        <v>329.78399999999999</v>
      </c>
      <c r="T3418" t="str">
        <f>_xlfn.XLOOKUP(C3418,Customers!A:A,Customers!D:D)</f>
        <v>M</v>
      </c>
      <c r="U3418" s="13">
        <f>_xlfn.XLOOKUP(C3418,Customers!A:A,Customers!E:E)</f>
        <v>22241</v>
      </c>
      <c r="V3418" t="str">
        <f>_xlfn.XLOOKUP(C3418,Customers!A:A,Customers!F:F)</f>
        <v>Georgetown</v>
      </c>
      <c r="W3418" s="13">
        <f>_xlfn.XLOOKUP(C3418,Customers!A:A,Customers!G:G)</f>
        <v>44720</v>
      </c>
      <c r="X3418">
        <f t="shared" ca="1" si="484"/>
        <v>65</v>
      </c>
      <c r="Y3418" t="str">
        <f t="shared" ca="1" si="485"/>
        <v>50+</v>
      </c>
    </row>
    <row r="3419" spans="1:25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  <c r="I3419">
        <f>_xlfn.XLOOKUP(D3419,Products!A:A,Products!E:E)</f>
        <v>1216.3599999999999</v>
      </c>
      <c r="J3419">
        <f>_xlfn.XLOOKUP(D3419,Products!A:A,Products!F:F)</f>
        <v>794.8</v>
      </c>
      <c r="K3419" t="str">
        <f>_xlfn.XLOOKUP(D3419,Products!A:A,Products!C:C)</f>
        <v>Fashion</v>
      </c>
      <c r="L3419" t="str">
        <f>_xlfn.XLOOKUP(D3419,Products!A:A,Products!D:D)</f>
        <v>Bags</v>
      </c>
      <c r="M3419">
        <f t="shared" si="477"/>
        <v>2432.7199999999998</v>
      </c>
      <c r="N3419">
        <f t="shared" si="478"/>
        <v>1589.6</v>
      </c>
      <c r="O3419">
        <f t="shared" si="479"/>
        <v>843.11999999999989</v>
      </c>
      <c r="P3419" s="8">
        <f t="shared" si="480"/>
        <v>0.34657502713012595</v>
      </c>
      <c r="Q3419">
        <f t="shared" si="481"/>
        <v>364.90799999999996</v>
      </c>
      <c r="R3419">
        <f t="shared" si="482"/>
        <v>2067.8119999999999</v>
      </c>
      <c r="S3419">
        <f t="shared" si="483"/>
        <v>478.21199999999999</v>
      </c>
      <c r="T3419" t="str">
        <f>_xlfn.XLOOKUP(C3419,Customers!A:A,Customers!D:D)</f>
        <v>F</v>
      </c>
      <c r="U3419" s="13">
        <f>_xlfn.XLOOKUP(C3419,Customers!A:A,Customers!E:E)</f>
        <v>31092</v>
      </c>
      <c r="V3419" t="str">
        <f>_xlfn.XLOOKUP(C3419,Customers!A:A,Customers!F:F)</f>
        <v>Bennettburgh</v>
      </c>
      <c r="W3419" s="13">
        <f>_xlfn.XLOOKUP(C3419,Customers!A:A,Customers!G:G)</f>
        <v>45888</v>
      </c>
      <c r="X3419">
        <f t="shared" ca="1" si="484"/>
        <v>41</v>
      </c>
      <c r="Y3419" t="str">
        <f t="shared" ca="1" si="485"/>
        <v>36-50</v>
      </c>
    </row>
    <row r="3420" spans="1:25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  <c r="I3420">
        <f>_xlfn.XLOOKUP(D3420,Products!A:A,Products!E:E)</f>
        <v>366.93</v>
      </c>
      <c r="J3420">
        <f>_xlfn.XLOOKUP(D3420,Products!A:A,Products!F:F)</f>
        <v>285.23</v>
      </c>
      <c r="K3420" t="str">
        <f>_xlfn.XLOOKUP(D3420,Products!A:A,Products!C:C)</f>
        <v>Fashion</v>
      </c>
      <c r="L3420" t="str">
        <f>_xlfn.XLOOKUP(D3420,Products!A:A,Products!D:D)</f>
        <v>Footwear</v>
      </c>
      <c r="M3420">
        <f t="shared" si="477"/>
        <v>1100.79</v>
      </c>
      <c r="N3420">
        <f t="shared" si="478"/>
        <v>855.69</v>
      </c>
      <c r="O3420">
        <f t="shared" si="479"/>
        <v>245.09999999999991</v>
      </c>
      <c r="P3420" s="8">
        <f t="shared" si="480"/>
        <v>0.22265827269506439</v>
      </c>
      <c r="Q3420">
        <f t="shared" si="481"/>
        <v>55.039500000000004</v>
      </c>
      <c r="R3420">
        <f t="shared" si="482"/>
        <v>1045.7504999999999</v>
      </c>
      <c r="S3420">
        <f t="shared" si="483"/>
        <v>190.06049999999982</v>
      </c>
      <c r="T3420" t="str">
        <f>_xlfn.XLOOKUP(C3420,Customers!A:A,Customers!D:D)</f>
        <v>M</v>
      </c>
      <c r="U3420" s="13">
        <f>_xlfn.XLOOKUP(C3420,Customers!A:A,Customers!E:E)</f>
        <v>22937</v>
      </c>
      <c r="V3420" t="str">
        <f>_xlfn.XLOOKUP(C3420,Customers!A:A,Customers!F:F)</f>
        <v>Seanland</v>
      </c>
      <c r="W3420" s="13">
        <f>_xlfn.XLOOKUP(C3420,Customers!A:A,Customers!G:G)</f>
        <v>45876</v>
      </c>
      <c r="X3420">
        <f t="shared" ca="1" si="484"/>
        <v>63</v>
      </c>
      <c r="Y3420" t="str">
        <f t="shared" ca="1" si="485"/>
        <v>50+</v>
      </c>
    </row>
    <row r="3421" spans="1:25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  <c r="I3421">
        <f>_xlfn.XLOOKUP(D3421,Products!A:A,Products!E:E)</f>
        <v>1878.47</v>
      </c>
      <c r="J3421">
        <f>_xlfn.XLOOKUP(D3421,Products!A:A,Products!F:F)</f>
        <v>1014.91</v>
      </c>
      <c r="K3421" t="str">
        <f>_xlfn.XLOOKUP(D3421,Products!A:A,Products!C:C)</f>
        <v>Fashion</v>
      </c>
      <c r="L3421" t="str">
        <f>_xlfn.XLOOKUP(D3421,Products!A:A,Products!D:D)</f>
        <v>Footwear</v>
      </c>
      <c r="M3421">
        <f t="shared" si="477"/>
        <v>7513.88</v>
      </c>
      <c r="N3421">
        <f t="shared" si="478"/>
        <v>4059.64</v>
      </c>
      <c r="O3421">
        <f t="shared" si="479"/>
        <v>3454.2400000000002</v>
      </c>
      <c r="P3421" s="8">
        <f t="shared" si="480"/>
        <v>0.45971455493034225</v>
      </c>
      <c r="Q3421">
        <f t="shared" si="481"/>
        <v>0</v>
      </c>
      <c r="R3421">
        <f t="shared" si="482"/>
        <v>7513.88</v>
      </c>
      <c r="S3421">
        <f t="shared" si="483"/>
        <v>3454.2400000000002</v>
      </c>
      <c r="T3421" t="str">
        <f>_xlfn.XLOOKUP(C3421,Customers!A:A,Customers!D:D)</f>
        <v>F</v>
      </c>
      <c r="U3421" s="13">
        <f>_xlfn.XLOOKUP(C3421,Customers!A:A,Customers!E:E)</f>
        <v>35236</v>
      </c>
      <c r="V3421" t="str">
        <f>_xlfn.XLOOKUP(C3421,Customers!A:A,Customers!F:F)</f>
        <v>South Briantown</v>
      </c>
      <c r="W3421" s="13">
        <f>_xlfn.XLOOKUP(C3421,Customers!A:A,Customers!G:G)</f>
        <v>45242</v>
      </c>
      <c r="X3421">
        <f t="shared" ca="1" si="484"/>
        <v>30</v>
      </c>
      <c r="Y3421" t="str">
        <f t="shared" ca="1" si="485"/>
        <v>26-35</v>
      </c>
    </row>
    <row r="3422" spans="1:25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  <c r="I3422">
        <f>_xlfn.XLOOKUP(D3422,Products!A:A,Products!E:E)</f>
        <v>1952.65</v>
      </c>
      <c r="J3422">
        <f>_xlfn.XLOOKUP(D3422,Products!A:A,Products!F:F)</f>
        <v>1451.27</v>
      </c>
      <c r="K3422" t="str">
        <f>_xlfn.XLOOKUP(D3422,Products!A:A,Products!C:C)</f>
        <v>Electronics</v>
      </c>
      <c r="L3422" t="str">
        <f>_xlfn.XLOOKUP(D3422,Products!A:A,Products!D:D)</f>
        <v>Television</v>
      </c>
      <c r="M3422">
        <f t="shared" si="477"/>
        <v>7810.6</v>
      </c>
      <c r="N3422">
        <f t="shared" si="478"/>
        <v>5805.08</v>
      </c>
      <c r="O3422">
        <f t="shared" si="479"/>
        <v>2005.5200000000004</v>
      </c>
      <c r="P3422" s="8">
        <f t="shared" si="480"/>
        <v>0.2567690062223133</v>
      </c>
      <c r="Q3422">
        <f t="shared" si="481"/>
        <v>0</v>
      </c>
      <c r="R3422">
        <f t="shared" si="482"/>
        <v>7810.6</v>
      </c>
      <c r="S3422">
        <f t="shared" si="483"/>
        <v>2005.5200000000004</v>
      </c>
      <c r="T3422" t="str">
        <f>_xlfn.XLOOKUP(C3422,Customers!A:A,Customers!D:D)</f>
        <v>M</v>
      </c>
      <c r="U3422" s="13">
        <f>_xlfn.XLOOKUP(C3422,Customers!A:A,Customers!E:E)</f>
        <v>37417</v>
      </c>
      <c r="V3422" t="str">
        <f>_xlfn.XLOOKUP(C3422,Customers!A:A,Customers!F:F)</f>
        <v>Thomashaven</v>
      </c>
      <c r="W3422" s="13">
        <f>_xlfn.XLOOKUP(C3422,Customers!A:A,Customers!G:G)</f>
        <v>44800</v>
      </c>
      <c r="X3422">
        <f t="shared" ca="1" si="484"/>
        <v>24</v>
      </c>
      <c r="Y3422" t="str">
        <f t="shared" ca="1" si="485"/>
        <v>18-25</v>
      </c>
    </row>
    <row r="3423" spans="1:25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  <c r="I3423">
        <f>_xlfn.XLOOKUP(D3423,Products!A:A,Products!E:E)</f>
        <v>1194.1199999999999</v>
      </c>
      <c r="J3423">
        <f>_xlfn.XLOOKUP(D3423,Products!A:A,Products!F:F)</f>
        <v>838.95</v>
      </c>
      <c r="K3423" t="str">
        <f>_xlfn.XLOOKUP(D3423,Products!A:A,Products!C:C)</f>
        <v>Electronics</v>
      </c>
      <c r="L3423" t="str">
        <f>_xlfn.XLOOKUP(D3423,Products!A:A,Products!D:D)</f>
        <v>Smartphone</v>
      </c>
      <c r="M3423">
        <f t="shared" si="477"/>
        <v>5970.5999999999995</v>
      </c>
      <c r="N3423">
        <f t="shared" si="478"/>
        <v>4194.75</v>
      </c>
      <c r="O3423">
        <f t="shared" si="479"/>
        <v>1775.8499999999995</v>
      </c>
      <c r="P3423" s="8">
        <f t="shared" si="480"/>
        <v>0.29743241885237659</v>
      </c>
      <c r="Q3423">
        <f t="shared" si="481"/>
        <v>298.52999999999997</v>
      </c>
      <c r="R3423">
        <f t="shared" si="482"/>
        <v>5672.07</v>
      </c>
      <c r="S3423">
        <f t="shared" si="483"/>
        <v>1477.3199999999997</v>
      </c>
      <c r="T3423" t="str">
        <f>_xlfn.XLOOKUP(C3423,Customers!A:A,Customers!D:D)</f>
        <v>M</v>
      </c>
      <c r="U3423" s="13">
        <f>_xlfn.XLOOKUP(C3423,Customers!A:A,Customers!E:E)</f>
        <v>25009</v>
      </c>
      <c r="V3423" t="str">
        <f>_xlfn.XLOOKUP(C3423,Customers!A:A,Customers!F:F)</f>
        <v>Erinland</v>
      </c>
      <c r="W3423" s="13">
        <f>_xlfn.XLOOKUP(C3423,Customers!A:A,Customers!G:G)</f>
        <v>44798</v>
      </c>
      <c r="X3423">
        <f t="shared" ca="1" si="484"/>
        <v>58</v>
      </c>
      <c r="Y3423" t="str">
        <f t="shared" ca="1" si="485"/>
        <v>50+</v>
      </c>
    </row>
    <row r="3424" spans="1:25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  <c r="I3424">
        <f>_xlfn.XLOOKUP(D3424,Products!A:A,Products!E:E)</f>
        <v>1562.43</v>
      </c>
      <c r="J3424">
        <f>_xlfn.XLOOKUP(D3424,Products!A:A,Products!F:F)</f>
        <v>1195.6300000000001</v>
      </c>
      <c r="K3424" t="str">
        <f>_xlfn.XLOOKUP(D3424,Products!A:A,Products!C:C)</f>
        <v>Electronics</v>
      </c>
      <c r="L3424" t="str">
        <f>_xlfn.XLOOKUP(D3424,Products!A:A,Products!D:D)</f>
        <v>Laptop</v>
      </c>
      <c r="M3424">
        <f t="shared" si="477"/>
        <v>7812.1500000000005</v>
      </c>
      <c r="N3424">
        <f t="shared" si="478"/>
        <v>5978.1500000000005</v>
      </c>
      <c r="O3424">
        <f t="shared" si="479"/>
        <v>1834</v>
      </c>
      <c r="P3424" s="8">
        <f t="shared" si="480"/>
        <v>0.23476251736077774</v>
      </c>
      <c r="Q3424">
        <f t="shared" si="481"/>
        <v>0</v>
      </c>
      <c r="R3424">
        <f t="shared" si="482"/>
        <v>7812.1500000000005</v>
      </c>
      <c r="S3424">
        <f t="shared" si="483"/>
        <v>1834</v>
      </c>
      <c r="T3424" t="str">
        <f>_xlfn.XLOOKUP(C3424,Customers!A:A,Customers!D:D)</f>
        <v>F</v>
      </c>
      <c r="U3424" s="13">
        <f>_xlfn.XLOOKUP(C3424,Customers!A:A,Customers!E:E)</f>
        <v>19995</v>
      </c>
      <c r="V3424" t="str">
        <f>_xlfn.XLOOKUP(C3424,Customers!A:A,Customers!F:F)</f>
        <v>North Jason</v>
      </c>
      <c r="W3424" s="13">
        <f>_xlfn.XLOOKUP(C3424,Customers!A:A,Customers!G:G)</f>
        <v>45602</v>
      </c>
      <c r="X3424">
        <f t="shared" ca="1" si="484"/>
        <v>71</v>
      </c>
      <c r="Y3424" t="str">
        <f t="shared" ca="1" si="485"/>
        <v>50+</v>
      </c>
    </row>
    <row r="3425" spans="1:25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  <c r="I3425">
        <f>_xlfn.XLOOKUP(D3425,Products!A:A,Products!E:E)</f>
        <v>1487.41</v>
      </c>
      <c r="J3425">
        <f>_xlfn.XLOOKUP(D3425,Products!A:A,Products!F:F)</f>
        <v>813.07</v>
      </c>
      <c r="K3425" t="str">
        <f>_xlfn.XLOOKUP(D3425,Products!A:A,Products!C:C)</f>
        <v>Electronics</v>
      </c>
      <c r="L3425" t="str">
        <f>_xlfn.XLOOKUP(D3425,Products!A:A,Products!D:D)</f>
        <v>Smartphone</v>
      </c>
      <c r="M3425">
        <f t="shared" si="477"/>
        <v>5949.64</v>
      </c>
      <c r="N3425">
        <f t="shared" si="478"/>
        <v>3252.28</v>
      </c>
      <c r="O3425">
        <f t="shared" si="479"/>
        <v>2697.36</v>
      </c>
      <c r="P3425" s="8">
        <f t="shared" si="480"/>
        <v>0.45336524562830693</v>
      </c>
      <c r="Q3425">
        <f t="shared" si="481"/>
        <v>0</v>
      </c>
      <c r="R3425">
        <f t="shared" si="482"/>
        <v>5949.64</v>
      </c>
      <c r="S3425">
        <f t="shared" si="483"/>
        <v>2697.36</v>
      </c>
      <c r="T3425" t="str">
        <f>_xlfn.XLOOKUP(C3425,Customers!A:A,Customers!D:D)</f>
        <v>M</v>
      </c>
      <c r="U3425" s="13">
        <f>_xlfn.XLOOKUP(C3425,Customers!A:A,Customers!E:E)</f>
        <v>23580</v>
      </c>
      <c r="V3425" t="str">
        <f>_xlfn.XLOOKUP(C3425,Customers!A:A,Customers!F:F)</f>
        <v>Hansonhaven</v>
      </c>
      <c r="W3425" s="13">
        <f>_xlfn.XLOOKUP(C3425,Customers!A:A,Customers!G:G)</f>
        <v>44213</v>
      </c>
      <c r="X3425">
        <f t="shared" ca="1" si="484"/>
        <v>61</v>
      </c>
      <c r="Y3425" t="str">
        <f t="shared" ca="1" si="485"/>
        <v>50+</v>
      </c>
    </row>
    <row r="3426" spans="1:25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  <c r="I3426">
        <f>_xlfn.XLOOKUP(D3426,Products!A:A,Products!E:E)</f>
        <v>270.45</v>
      </c>
      <c r="J3426">
        <f>_xlfn.XLOOKUP(D3426,Products!A:A,Products!F:F)</f>
        <v>187.6</v>
      </c>
      <c r="K3426" t="str">
        <f>_xlfn.XLOOKUP(D3426,Products!A:A,Products!C:C)</f>
        <v>Fashion</v>
      </c>
      <c r="L3426" t="str">
        <f>_xlfn.XLOOKUP(D3426,Products!A:A,Products!D:D)</f>
        <v>Bags</v>
      </c>
      <c r="M3426">
        <f t="shared" si="477"/>
        <v>270.45</v>
      </c>
      <c r="N3426">
        <f t="shared" si="478"/>
        <v>187.6</v>
      </c>
      <c r="O3426">
        <f t="shared" si="479"/>
        <v>82.85</v>
      </c>
      <c r="P3426" s="8">
        <f t="shared" si="480"/>
        <v>0.30634128304677388</v>
      </c>
      <c r="Q3426">
        <f t="shared" si="481"/>
        <v>13.522500000000001</v>
      </c>
      <c r="R3426">
        <f t="shared" si="482"/>
        <v>256.92750000000001</v>
      </c>
      <c r="S3426">
        <f t="shared" si="483"/>
        <v>69.327500000000015</v>
      </c>
      <c r="T3426" t="str">
        <f>_xlfn.XLOOKUP(C3426,Customers!A:A,Customers!D:D)</f>
        <v>F</v>
      </c>
      <c r="U3426" s="13">
        <f>_xlfn.XLOOKUP(C3426,Customers!A:A,Customers!E:E)</f>
        <v>21380</v>
      </c>
      <c r="V3426" t="str">
        <f>_xlfn.XLOOKUP(C3426,Customers!A:A,Customers!F:F)</f>
        <v>Kristinemouth</v>
      </c>
      <c r="W3426" s="13">
        <f>_xlfn.XLOOKUP(C3426,Customers!A:A,Customers!G:G)</f>
        <v>44723</v>
      </c>
      <c r="X3426">
        <f t="shared" ca="1" si="484"/>
        <v>67</v>
      </c>
      <c r="Y3426" t="str">
        <f t="shared" ca="1" si="485"/>
        <v>50+</v>
      </c>
    </row>
    <row r="3427" spans="1:25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  <c r="I3427">
        <f>_xlfn.XLOOKUP(D3427,Products!A:A,Products!E:E)</f>
        <v>1194.1199999999999</v>
      </c>
      <c r="J3427">
        <f>_xlfn.XLOOKUP(D3427,Products!A:A,Products!F:F)</f>
        <v>838.95</v>
      </c>
      <c r="K3427" t="str">
        <f>_xlfn.XLOOKUP(D3427,Products!A:A,Products!C:C)</f>
        <v>Electronics</v>
      </c>
      <c r="L3427" t="str">
        <f>_xlfn.XLOOKUP(D3427,Products!A:A,Products!D:D)</f>
        <v>Smartphone</v>
      </c>
      <c r="M3427">
        <f t="shared" si="477"/>
        <v>3582.3599999999997</v>
      </c>
      <c r="N3427">
        <f t="shared" si="478"/>
        <v>2516.8500000000004</v>
      </c>
      <c r="O3427">
        <f t="shared" si="479"/>
        <v>1065.5099999999993</v>
      </c>
      <c r="P3427" s="8">
        <f t="shared" si="480"/>
        <v>0.29743241885237648</v>
      </c>
      <c r="Q3427">
        <f t="shared" si="481"/>
        <v>0</v>
      </c>
      <c r="R3427">
        <f t="shared" si="482"/>
        <v>3582.3599999999997</v>
      </c>
      <c r="S3427">
        <f t="shared" si="483"/>
        <v>1065.5099999999993</v>
      </c>
      <c r="T3427" t="str">
        <f>_xlfn.XLOOKUP(C3427,Customers!A:A,Customers!D:D)</f>
        <v>F</v>
      </c>
      <c r="U3427" s="13">
        <f>_xlfn.XLOOKUP(C3427,Customers!A:A,Customers!E:E)</f>
        <v>31304</v>
      </c>
      <c r="V3427" t="str">
        <f>_xlfn.XLOOKUP(C3427,Customers!A:A,Customers!F:F)</f>
        <v>New Randychester</v>
      </c>
      <c r="W3427" s="13">
        <f>_xlfn.XLOOKUP(C3427,Customers!A:A,Customers!G:G)</f>
        <v>44186</v>
      </c>
      <c r="X3427">
        <f t="shared" ca="1" si="484"/>
        <v>40</v>
      </c>
      <c r="Y3427" t="str">
        <f t="shared" ca="1" si="485"/>
        <v>36-50</v>
      </c>
    </row>
    <row r="3428" spans="1:25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  <c r="I3428">
        <f>_xlfn.XLOOKUP(D3428,Products!A:A,Products!E:E)</f>
        <v>1286.55</v>
      </c>
      <c r="J3428">
        <f>_xlfn.XLOOKUP(D3428,Products!A:A,Products!F:F)</f>
        <v>797.54</v>
      </c>
      <c r="K3428" t="str">
        <f>_xlfn.XLOOKUP(D3428,Products!A:A,Products!C:C)</f>
        <v>Fashion</v>
      </c>
      <c r="L3428" t="str">
        <f>_xlfn.XLOOKUP(D3428,Products!A:A,Products!D:D)</f>
        <v>Accessories</v>
      </c>
      <c r="M3428">
        <f t="shared" si="477"/>
        <v>2573.1</v>
      </c>
      <c r="N3428">
        <f t="shared" si="478"/>
        <v>1595.08</v>
      </c>
      <c r="O3428">
        <f t="shared" si="479"/>
        <v>978.02</v>
      </c>
      <c r="P3428" s="8">
        <f t="shared" si="480"/>
        <v>0.380094049978625</v>
      </c>
      <c r="Q3428">
        <f t="shared" si="481"/>
        <v>385.96499999999997</v>
      </c>
      <c r="R3428">
        <f t="shared" si="482"/>
        <v>2187.1349999999998</v>
      </c>
      <c r="S3428">
        <f t="shared" si="483"/>
        <v>592.05499999999984</v>
      </c>
      <c r="T3428" t="str">
        <f>_xlfn.XLOOKUP(C3428,Customers!A:A,Customers!D:D)</f>
        <v>M</v>
      </c>
      <c r="U3428" s="13">
        <f>_xlfn.XLOOKUP(C3428,Customers!A:A,Customers!E:E)</f>
        <v>35356</v>
      </c>
      <c r="V3428" t="str">
        <f>_xlfn.XLOOKUP(C3428,Customers!A:A,Customers!F:F)</f>
        <v>Williamsport</v>
      </c>
      <c r="W3428" s="13">
        <f>_xlfn.XLOOKUP(C3428,Customers!A:A,Customers!G:G)</f>
        <v>44915</v>
      </c>
      <c r="X3428">
        <f t="shared" ca="1" si="484"/>
        <v>29</v>
      </c>
      <c r="Y3428" t="str">
        <f t="shared" ca="1" si="485"/>
        <v>26-35</v>
      </c>
    </row>
    <row r="3429" spans="1:25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  <c r="I3429">
        <f>_xlfn.XLOOKUP(D3429,Products!A:A,Products!E:E)</f>
        <v>123.19</v>
      </c>
      <c r="J3429">
        <f>_xlfn.XLOOKUP(D3429,Products!A:A,Products!F:F)</f>
        <v>80.36</v>
      </c>
      <c r="K3429" t="str">
        <f>_xlfn.XLOOKUP(D3429,Products!A:A,Products!C:C)</f>
        <v>Groceries</v>
      </c>
      <c r="L3429" t="str">
        <f>_xlfn.XLOOKUP(D3429,Products!A:A,Products!D:D)</f>
        <v>Snacks</v>
      </c>
      <c r="M3429">
        <f t="shared" si="477"/>
        <v>492.76</v>
      </c>
      <c r="N3429">
        <f t="shared" si="478"/>
        <v>321.44</v>
      </c>
      <c r="O3429">
        <f t="shared" si="479"/>
        <v>171.32</v>
      </c>
      <c r="P3429" s="8">
        <f t="shared" si="480"/>
        <v>0.34767432421462779</v>
      </c>
      <c r="Q3429">
        <f t="shared" si="481"/>
        <v>24.638000000000002</v>
      </c>
      <c r="R3429">
        <f t="shared" si="482"/>
        <v>468.12200000000001</v>
      </c>
      <c r="S3429">
        <f t="shared" si="483"/>
        <v>146.68200000000002</v>
      </c>
      <c r="T3429" t="str">
        <f>_xlfn.XLOOKUP(C3429,Customers!A:A,Customers!D:D)</f>
        <v>M</v>
      </c>
      <c r="U3429" s="13">
        <f>_xlfn.XLOOKUP(C3429,Customers!A:A,Customers!E:E)</f>
        <v>32966</v>
      </c>
      <c r="V3429" t="str">
        <f>_xlfn.XLOOKUP(C3429,Customers!A:A,Customers!F:F)</f>
        <v>Lake Christopher</v>
      </c>
      <c r="W3429" s="13">
        <f>_xlfn.XLOOKUP(C3429,Customers!A:A,Customers!G:G)</f>
        <v>44269</v>
      </c>
      <c r="X3429">
        <f t="shared" ca="1" si="484"/>
        <v>36</v>
      </c>
      <c r="Y3429" t="str">
        <f t="shared" ca="1" si="485"/>
        <v>36-50</v>
      </c>
    </row>
    <row r="3430" spans="1:25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  <c r="I3430">
        <f>_xlfn.XLOOKUP(D3430,Products!A:A,Products!E:E)</f>
        <v>1562.43</v>
      </c>
      <c r="J3430">
        <f>_xlfn.XLOOKUP(D3430,Products!A:A,Products!F:F)</f>
        <v>1195.6300000000001</v>
      </c>
      <c r="K3430" t="str">
        <f>_xlfn.XLOOKUP(D3430,Products!A:A,Products!C:C)</f>
        <v>Electronics</v>
      </c>
      <c r="L3430" t="str">
        <f>_xlfn.XLOOKUP(D3430,Products!A:A,Products!D:D)</f>
        <v>Laptop</v>
      </c>
      <c r="M3430">
        <f t="shared" si="477"/>
        <v>4687.29</v>
      </c>
      <c r="N3430">
        <f t="shared" si="478"/>
        <v>3586.8900000000003</v>
      </c>
      <c r="O3430">
        <f t="shared" si="479"/>
        <v>1100.3999999999996</v>
      </c>
      <c r="P3430" s="8">
        <f t="shared" si="480"/>
        <v>0.23476251736077769</v>
      </c>
      <c r="Q3430">
        <f t="shared" si="481"/>
        <v>0</v>
      </c>
      <c r="R3430">
        <f t="shared" si="482"/>
        <v>4687.29</v>
      </c>
      <c r="S3430">
        <f t="shared" si="483"/>
        <v>1100.3999999999996</v>
      </c>
      <c r="T3430" t="str">
        <f>_xlfn.XLOOKUP(C3430,Customers!A:A,Customers!D:D)</f>
        <v>M</v>
      </c>
      <c r="U3430" s="13">
        <f>_xlfn.XLOOKUP(C3430,Customers!A:A,Customers!E:E)</f>
        <v>31478</v>
      </c>
      <c r="V3430" t="str">
        <f>_xlfn.XLOOKUP(C3430,Customers!A:A,Customers!F:F)</f>
        <v>North Charlesville</v>
      </c>
      <c r="W3430" s="13">
        <f>_xlfn.XLOOKUP(C3430,Customers!A:A,Customers!G:G)</f>
        <v>45172</v>
      </c>
      <c r="X3430">
        <f t="shared" ca="1" si="484"/>
        <v>40</v>
      </c>
      <c r="Y3430" t="str">
        <f t="shared" ca="1" si="485"/>
        <v>36-50</v>
      </c>
    </row>
    <row r="3431" spans="1:25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  <c r="I3431">
        <f>_xlfn.XLOOKUP(D3431,Products!A:A,Products!E:E)</f>
        <v>1095.72</v>
      </c>
      <c r="J3431">
        <f>_xlfn.XLOOKUP(D3431,Products!A:A,Products!F:F)</f>
        <v>822.2</v>
      </c>
      <c r="K3431" t="str">
        <f>_xlfn.XLOOKUP(D3431,Products!A:A,Products!C:C)</f>
        <v>Groceries</v>
      </c>
      <c r="L3431" t="str">
        <f>_xlfn.XLOOKUP(D3431,Products!A:A,Products!D:D)</f>
        <v>Snacks</v>
      </c>
      <c r="M3431">
        <f t="shared" si="477"/>
        <v>5478.6</v>
      </c>
      <c r="N3431">
        <f t="shared" si="478"/>
        <v>4111</v>
      </c>
      <c r="O3431">
        <f t="shared" si="479"/>
        <v>1367.6000000000004</v>
      </c>
      <c r="P3431" s="8">
        <f t="shared" si="480"/>
        <v>0.24962581681451471</v>
      </c>
      <c r="Q3431">
        <f t="shared" si="481"/>
        <v>0</v>
      </c>
      <c r="R3431">
        <f t="shared" si="482"/>
        <v>5478.6</v>
      </c>
      <c r="S3431">
        <f t="shared" si="483"/>
        <v>1367.6000000000004</v>
      </c>
      <c r="T3431" t="str">
        <f>_xlfn.XLOOKUP(C3431,Customers!A:A,Customers!D:D)</f>
        <v>M</v>
      </c>
      <c r="U3431" s="13">
        <f>_xlfn.XLOOKUP(C3431,Customers!A:A,Customers!E:E)</f>
        <v>36698</v>
      </c>
      <c r="V3431" t="str">
        <f>_xlfn.XLOOKUP(C3431,Customers!A:A,Customers!F:F)</f>
        <v>Turnerberg</v>
      </c>
      <c r="W3431" s="13">
        <f>_xlfn.XLOOKUP(C3431,Customers!A:A,Customers!G:G)</f>
        <v>44462</v>
      </c>
      <c r="X3431">
        <f t="shared" ca="1" si="484"/>
        <v>26</v>
      </c>
      <c r="Y3431" t="str">
        <f t="shared" ca="1" si="485"/>
        <v>26-35</v>
      </c>
    </row>
    <row r="3432" spans="1:25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  <c r="I3432">
        <f>_xlfn.XLOOKUP(D3432,Products!A:A,Products!E:E)</f>
        <v>1485.05</v>
      </c>
      <c r="J3432">
        <f>_xlfn.XLOOKUP(D3432,Products!A:A,Products!F:F)</f>
        <v>988.31</v>
      </c>
      <c r="K3432" t="str">
        <f>_xlfn.XLOOKUP(D3432,Products!A:A,Products!C:C)</f>
        <v>Fashion</v>
      </c>
      <c r="L3432" t="str">
        <f>_xlfn.XLOOKUP(D3432,Products!A:A,Products!D:D)</f>
        <v>Clothing</v>
      </c>
      <c r="M3432">
        <f t="shared" si="477"/>
        <v>4455.1499999999996</v>
      </c>
      <c r="N3432">
        <f t="shared" si="478"/>
        <v>2964.93</v>
      </c>
      <c r="O3432">
        <f t="shared" si="479"/>
        <v>1490.2199999999998</v>
      </c>
      <c r="P3432" s="8">
        <f t="shared" si="480"/>
        <v>0.33449378808794317</v>
      </c>
      <c r="Q3432">
        <f t="shared" si="481"/>
        <v>445.51499999999999</v>
      </c>
      <c r="R3432">
        <f t="shared" si="482"/>
        <v>4009.6349999999998</v>
      </c>
      <c r="S3432">
        <f t="shared" si="483"/>
        <v>1044.7049999999999</v>
      </c>
      <c r="T3432" t="str">
        <f>_xlfn.XLOOKUP(C3432,Customers!A:A,Customers!D:D)</f>
        <v>M</v>
      </c>
      <c r="U3432" s="13">
        <f>_xlfn.XLOOKUP(C3432,Customers!A:A,Customers!E:E)</f>
        <v>37249</v>
      </c>
      <c r="V3432" t="str">
        <f>_xlfn.XLOOKUP(C3432,Customers!A:A,Customers!F:F)</f>
        <v>Jenniferbury</v>
      </c>
      <c r="W3432" s="13">
        <f>_xlfn.XLOOKUP(C3432,Customers!A:A,Customers!G:G)</f>
        <v>45832</v>
      </c>
      <c r="X3432">
        <f t="shared" ca="1" si="484"/>
        <v>24</v>
      </c>
      <c r="Y3432" t="str">
        <f t="shared" ca="1" si="485"/>
        <v>18-25</v>
      </c>
    </row>
    <row r="3433" spans="1:25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  <c r="I3433">
        <f>_xlfn.XLOOKUP(D3433,Products!A:A,Products!E:E)</f>
        <v>1396.22</v>
      </c>
      <c r="J3433">
        <f>_xlfn.XLOOKUP(D3433,Products!A:A,Products!F:F)</f>
        <v>1004.09</v>
      </c>
      <c r="K3433" t="str">
        <f>_xlfn.XLOOKUP(D3433,Products!A:A,Products!C:C)</f>
        <v>Fashion</v>
      </c>
      <c r="L3433" t="str">
        <f>_xlfn.XLOOKUP(D3433,Products!A:A,Products!D:D)</f>
        <v>Bags</v>
      </c>
      <c r="M3433">
        <f t="shared" si="477"/>
        <v>6981.1</v>
      </c>
      <c r="N3433">
        <f t="shared" si="478"/>
        <v>5020.45</v>
      </c>
      <c r="O3433">
        <f t="shared" si="479"/>
        <v>1960.6500000000005</v>
      </c>
      <c r="P3433" s="8">
        <f t="shared" si="480"/>
        <v>0.28085115526206478</v>
      </c>
      <c r="Q3433">
        <f t="shared" si="481"/>
        <v>349.05500000000006</v>
      </c>
      <c r="R3433">
        <f t="shared" si="482"/>
        <v>6632.0450000000001</v>
      </c>
      <c r="S3433">
        <f t="shared" si="483"/>
        <v>1611.5950000000003</v>
      </c>
      <c r="T3433" t="str">
        <f>_xlfn.XLOOKUP(C3433,Customers!A:A,Customers!D:D)</f>
        <v>F</v>
      </c>
      <c r="U3433" s="13">
        <f>_xlfn.XLOOKUP(C3433,Customers!A:A,Customers!E:E)</f>
        <v>32818</v>
      </c>
      <c r="V3433" t="str">
        <f>_xlfn.XLOOKUP(C3433,Customers!A:A,Customers!F:F)</f>
        <v>Cliffordbury</v>
      </c>
      <c r="W3433" s="13">
        <f>_xlfn.XLOOKUP(C3433,Customers!A:A,Customers!G:G)</f>
        <v>44718</v>
      </c>
      <c r="X3433">
        <f t="shared" ca="1" si="484"/>
        <v>36</v>
      </c>
      <c r="Y3433" t="str">
        <f t="shared" ca="1" si="485"/>
        <v>36-50</v>
      </c>
    </row>
    <row r="3434" spans="1:25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  <c r="I3434">
        <f>_xlfn.XLOOKUP(D3434,Products!A:A,Products!E:E)</f>
        <v>1216.3599999999999</v>
      </c>
      <c r="J3434">
        <f>_xlfn.XLOOKUP(D3434,Products!A:A,Products!F:F)</f>
        <v>794.8</v>
      </c>
      <c r="K3434" t="str">
        <f>_xlfn.XLOOKUP(D3434,Products!A:A,Products!C:C)</f>
        <v>Fashion</v>
      </c>
      <c r="L3434" t="str">
        <f>_xlfn.XLOOKUP(D3434,Products!A:A,Products!D:D)</f>
        <v>Bags</v>
      </c>
      <c r="M3434">
        <f t="shared" si="477"/>
        <v>2432.7199999999998</v>
      </c>
      <c r="N3434">
        <f t="shared" si="478"/>
        <v>1589.6</v>
      </c>
      <c r="O3434">
        <f t="shared" si="479"/>
        <v>843.11999999999989</v>
      </c>
      <c r="P3434" s="8">
        <f t="shared" si="480"/>
        <v>0.34657502713012595</v>
      </c>
      <c r="Q3434">
        <f t="shared" si="481"/>
        <v>243.27199999999999</v>
      </c>
      <c r="R3434">
        <f t="shared" si="482"/>
        <v>2189.4479999999999</v>
      </c>
      <c r="S3434">
        <f t="shared" si="483"/>
        <v>599.84799999999996</v>
      </c>
      <c r="T3434" t="str">
        <f>_xlfn.XLOOKUP(C3434,Customers!A:A,Customers!D:D)</f>
        <v>M</v>
      </c>
      <c r="U3434" s="13">
        <f>_xlfn.XLOOKUP(C3434,Customers!A:A,Customers!E:E)</f>
        <v>32850</v>
      </c>
      <c r="V3434" t="str">
        <f>_xlfn.XLOOKUP(C3434,Customers!A:A,Customers!F:F)</f>
        <v>Lake Dawn</v>
      </c>
      <c r="W3434" s="13">
        <f>_xlfn.XLOOKUP(C3434,Customers!A:A,Customers!G:G)</f>
        <v>44393</v>
      </c>
      <c r="X3434">
        <f t="shared" ca="1" si="484"/>
        <v>36</v>
      </c>
      <c r="Y3434" t="str">
        <f t="shared" ca="1" si="485"/>
        <v>36-50</v>
      </c>
    </row>
    <row r="3435" spans="1:25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  <c r="I3435">
        <f>_xlfn.XLOOKUP(D3435,Products!A:A,Products!E:E)</f>
        <v>428.05</v>
      </c>
      <c r="J3435">
        <f>_xlfn.XLOOKUP(D3435,Products!A:A,Products!F:F)</f>
        <v>246.07</v>
      </c>
      <c r="K3435" t="str">
        <f>_xlfn.XLOOKUP(D3435,Products!A:A,Products!C:C)</f>
        <v>Electronics</v>
      </c>
      <c r="L3435" t="str">
        <f>_xlfn.XLOOKUP(D3435,Products!A:A,Products!D:D)</f>
        <v>Laptop</v>
      </c>
      <c r="M3435">
        <f t="shared" si="477"/>
        <v>1284.1500000000001</v>
      </c>
      <c r="N3435">
        <f t="shared" si="478"/>
        <v>738.21</v>
      </c>
      <c r="O3435">
        <f t="shared" si="479"/>
        <v>545.94000000000005</v>
      </c>
      <c r="P3435" s="8">
        <f t="shared" si="480"/>
        <v>0.42513725032122418</v>
      </c>
      <c r="Q3435">
        <f t="shared" si="481"/>
        <v>192.6225</v>
      </c>
      <c r="R3435">
        <f t="shared" si="482"/>
        <v>1091.5275000000001</v>
      </c>
      <c r="S3435">
        <f t="shared" si="483"/>
        <v>353.31750000000011</v>
      </c>
      <c r="T3435" t="str">
        <f>_xlfn.XLOOKUP(C3435,Customers!A:A,Customers!D:D)</f>
        <v>M</v>
      </c>
      <c r="U3435" s="13">
        <f>_xlfn.XLOOKUP(C3435,Customers!A:A,Customers!E:E)</f>
        <v>27205</v>
      </c>
      <c r="V3435" t="str">
        <f>_xlfn.XLOOKUP(C3435,Customers!A:A,Customers!F:F)</f>
        <v>East Samantha</v>
      </c>
      <c r="W3435" s="13">
        <f>_xlfn.XLOOKUP(C3435,Customers!A:A,Customers!G:G)</f>
        <v>44509</v>
      </c>
      <c r="X3435">
        <f t="shared" ca="1" si="484"/>
        <v>51</v>
      </c>
      <c r="Y3435" t="str">
        <f t="shared" ca="1" si="485"/>
        <v>50+</v>
      </c>
    </row>
    <row r="3436" spans="1:25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  <c r="I3436">
        <f>_xlfn.XLOOKUP(D3436,Products!A:A,Products!E:E)</f>
        <v>1193.0899999999999</v>
      </c>
      <c r="J3436">
        <f>_xlfn.XLOOKUP(D3436,Products!A:A,Products!F:F)</f>
        <v>818.24</v>
      </c>
      <c r="K3436" t="str">
        <f>_xlfn.XLOOKUP(D3436,Products!A:A,Products!C:C)</f>
        <v>Electronics</v>
      </c>
      <c r="L3436" t="str">
        <f>_xlfn.XLOOKUP(D3436,Products!A:A,Products!D:D)</f>
        <v>Camera</v>
      </c>
      <c r="M3436">
        <f t="shared" si="477"/>
        <v>5965.45</v>
      </c>
      <c r="N3436">
        <f t="shared" si="478"/>
        <v>4091.2</v>
      </c>
      <c r="O3436">
        <f t="shared" si="479"/>
        <v>1874.25</v>
      </c>
      <c r="P3436" s="8">
        <f t="shared" si="480"/>
        <v>0.31418417722049469</v>
      </c>
      <c r="Q3436">
        <f t="shared" si="481"/>
        <v>596.54499999999996</v>
      </c>
      <c r="R3436">
        <f t="shared" si="482"/>
        <v>5368.9049999999997</v>
      </c>
      <c r="S3436">
        <f t="shared" si="483"/>
        <v>1277.7049999999999</v>
      </c>
      <c r="T3436" t="str">
        <f>_xlfn.XLOOKUP(C3436,Customers!A:A,Customers!D:D)</f>
        <v>M</v>
      </c>
      <c r="U3436" s="13">
        <f>_xlfn.XLOOKUP(C3436,Customers!A:A,Customers!E:E)</f>
        <v>20787</v>
      </c>
      <c r="V3436" t="str">
        <f>_xlfn.XLOOKUP(C3436,Customers!A:A,Customers!F:F)</f>
        <v>Lisatown</v>
      </c>
      <c r="W3436" s="13">
        <f>_xlfn.XLOOKUP(C3436,Customers!A:A,Customers!G:G)</f>
        <v>45295</v>
      </c>
      <c r="X3436">
        <f t="shared" ca="1" si="484"/>
        <v>69</v>
      </c>
      <c r="Y3436" t="str">
        <f t="shared" ca="1" si="485"/>
        <v>50+</v>
      </c>
    </row>
    <row r="3437" spans="1:25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  <c r="I3437">
        <f>_xlfn.XLOOKUP(D3437,Products!A:A,Products!E:E)</f>
        <v>388.26</v>
      </c>
      <c r="J3437">
        <f>_xlfn.XLOOKUP(D3437,Products!A:A,Products!F:F)</f>
        <v>199.3</v>
      </c>
      <c r="K3437" t="str">
        <f>_xlfn.XLOOKUP(D3437,Products!A:A,Products!C:C)</f>
        <v>Fashion</v>
      </c>
      <c r="L3437" t="str">
        <f>_xlfn.XLOOKUP(D3437,Products!A:A,Products!D:D)</f>
        <v>Watches</v>
      </c>
      <c r="M3437">
        <f t="shared" si="477"/>
        <v>1941.3</v>
      </c>
      <c r="N3437">
        <f t="shared" si="478"/>
        <v>996.5</v>
      </c>
      <c r="O3437">
        <f t="shared" si="479"/>
        <v>944.8</v>
      </c>
      <c r="P3437" s="8">
        <f t="shared" si="480"/>
        <v>0.48668418070365216</v>
      </c>
      <c r="Q3437">
        <f t="shared" si="481"/>
        <v>97.064999999999998</v>
      </c>
      <c r="R3437">
        <f t="shared" si="482"/>
        <v>1844.2349999999999</v>
      </c>
      <c r="S3437">
        <f t="shared" si="483"/>
        <v>847.7349999999999</v>
      </c>
      <c r="T3437" t="str">
        <f>_xlfn.XLOOKUP(C3437,Customers!A:A,Customers!D:D)</f>
        <v>M</v>
      </c>
      <c r="U3437" s="13">
        <f>_xlfn.XLOOKUP(C3437,Customers!A:A,Customers!E:E)</f>
        <v>19984</v>
      </c>
      <c r="V3437" t="str">
        <f>_xlfn.XLOOKUP(C3437,Customers!A:A,Customers!F:F)</f>
        <v>New John</v>
      </c>
      <c r="W3437" s="13">
        <f>_xlfn.XLOOKUP(C3437,Customers!A:A,Customers!G:G)</f>
        <v>44328</v>
      </c>
      <c r="X3437">
        <f t="shared" ca="1" si="484"/>
        <v>71</v>
      </c>
      <c r="Y3437" t="str">
        <f t="shared" ca="1" si="485"/>
        <v>50+</v>
      </c>
    </row>
    <row r="3438" spans="1:25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  <c r="I3438">
        <f>_xlfn.XLOOKUP(D3438,Products!A:A,Products!E:E)</f>
        <v>1216.3599999999999</v>
      </c>
      <c r="J3438">
        <f>_xlfn.XLOOKUP(D3438,Products!A:A,Products!F:F)</f>
        <v>794.8</v>
      </c>
      <c r="K3438" t="str">
        <f>_xlfn.XLOOKUP(D3438,Products!A:A,Products!C:C)</f>
        <v>Fashion</v>
      </c>
      <c r="L3438" t="str">
        <f>_xlfn.XLOOKUP(D3438,Products!A:A,Products!D:D)</f>
        <v>Bags</v>
      </c>
      <c r="M3438">
        <f t="shared" si="477"/>
        <v>3649.08</v>
      </c>
      <c r="N3438">
        <f t="shared" si="478"/>
        <v>2384.3999999999996</v>
      </c>
      <c r="O3438">
        <f t="shared" si="479"/>
        <v>1264.6800000000003</v>
      </c>
      <c r="P3438" s="8">
        <f t="shared" si="480"/>
        <v>0.34657502713012606</v>
      </c>
      <c r="Q3438">
        <f t="shared" si="481"/>
        <v>182.45400000000001</v>
      </c>
      <c r="R3438">
        <f t="shared" si="482"/>
        <v>3466.6259999999997</v>
      </c>
      <c r="S3438">
        <f t="shared" si="483"/>
        <v>1082.2260000000001</v>
      </c>
      <c r="T3438" t="str">
        <f>_xlfn.XLOOKUP(C3438,Customers!A:A,Customers!D:D)</f>
        <v>M</v>
      </c>
      <c r="U3438" s="13">
        <f>_xlfn.XLOOKUP(C3438,Customers!A:A,Customers!E:E)</f>
        <v>33196</v>
      </c>
      <c r="V3438" t="str">
        <f>_xlfn.XLOOKUP(C3438,Customers!A:A,Customers!F:F)</f>
        <v>New Tiffanyberg</v>
      </c>
      <c r="W3438" s="13">
        <f>_xlfn.XLOOKUP(C3438,Customers!A:A,Customers!G:G)</f>
        <v>44435</v>
      </c>
      <c r="X3438">
        <f t="shared" ca="1" si="484"/>
        <v>35</v>
      </c>
      <c r="Y3438" t="str">
        <f t="shared" ca="1" si="485"/>
        <v>26-35</v>
      </c>
    </row>
    <row r="3439" spans="1:25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  <c r="I3439">
        <f>_xlfn.XLOOKUP(D3439,Products!A:A,Products!E:E)</f>
        <v>337.63</v>
      </c>
      <c r="J3439">
        <f>_xlfn.XLOOKUP(D3439,Products!A:A,Products!F:F)</f>
        <v>169.03</v>
      </c>
      <c r="K3439" t="str">
        <f>_xlfn.XLOOKUP(D3439,Products!A:A,Products!C:C)</f>
        <v>Fashion</v>
      </c>
      <c r="L3439" t="str">
        <f>_xlfn.XLOOKUP(D3439,Products!A:A,Products!D:D)</f>
        <v>Footwear</v>
      </c>
      <c r="M3439">
        <f t="shared" si="477"/>
        <v>1688.15</v>
      </c>
      <c r="N3439">
        <f t="shared" si="478"/>
        <v>845.15</v>
      </c>
      <c r="O3439">
        <f t="shared" si="479"/>
        <v>843.00000000000011</v>
      </c>
      <c r="P3439" s="8">
        <f t="shared" si="480"/>
        <v>0.49936320824571279</v>
      </c>
      <c r="Q3439">
        <f t="shared" si="481"/>
        <v>253.2225</v>
      </c>
      <c r="R3439">
        <f t="shared" si="482"/>
        <v>1434.9275</v>
      </c>
      <c r="S3439">
        <f t="shared" si="483"/>
        <v>589.77750000000003</v>
      </c>
      <c r="T3439" t="str">
        <f>_xlfn.XLOOKUP(C3439,Customers!A:A,Customers!D:D)</f>
        <v>M</v>
      </c>
      <c r="U3439" s="13">
        <f>_xlfn.XLOOKUP(C3439,Customers!A:A,Customers!E:E)</f>
        <v>36771</v>
      </c>
      <c r="V3439" t="str">
        <f>_xlfn.XLOOKUP(C3439,Customers!A:A,Customers!F:F)</f>
        <v>Craigshire</v>
      </c>
      <c r="W3439" s="13">
        <f>_xlfn.XLOOKUP(C3439,Customers!A:A,Customers!G:G)</f>
        <v>44778</v>
      </c>
      <c r="X3439">
        <f t="shared" ca="1" si="484"/>
        <v>25</v>
      </c>
      <c r="Y3439" t="str">
        <f t="shared" ca="1" si="485"/>
        <v>18-25</v>
      </c>
    </row>
    <row r="3440" spans="1:25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  <c r="I3440">
        <f>_xlfn.XLOOKUP(D3440,Products!A:A,Products!E:E)</f>
        <v>1487.41</v>
      </c>
      <c r="J3440">
        <f>_xlfn.XLOOKUP(D3440,Products!A:A,Products!F:F)</f>
        <v>813.07</v>
      </c>
      <c r="K3440" t="str">
        <f>_xlfn.XLOOKUP(D3440,Products!A:A,Products!C:C)</f>
        <v>Electronics</v>
      </c>
      <c r="L3440" t="str">
        <f>_xlfn.XLOOKUP(D3440,Products!A:A,Products!D:D)</f>
        <v>Smartphone</v>
      </c>
      <c r="M3440">
        <f t="shared" si="477"/>
        <v>7437.05</v>
      </c>
      <c r="N3440">
        <f t="shared" si="478"/>
        <v>4065.3500000000004</v>
      </c>
      <c r="O3440">
        <f t="shared" si="479"/>
        <v>3371.7</v>
      </c>
      <c r="P3440" s="8">
        <f t="shared" si="480"/>
        <v>0.45336524562830688</v>
      </c>
      <c r="Q3440">
        <f t="shared" si="481"/>
        <v>1115.5574999999999</v>
      </c>
      <c r="R3440">
        <f t="shared" si="482"/>
        <v>6321.4925000000003</v>
      </c>
      <c r="S3440">
        <f t="shared" si="483"/>
        <v>2256.1424999999999</v>
      </c>
      <c r="T3440" t="str">
        <f>_xlfn.XLOOKUP(C3440,Customers!A:A,Customers!D:D)</f>
        <v>M</v>
      </c>
      <c r="U3440" s="13">
        <f>_xlfn.XLOOKUP(C3440,Customers!A:A,Customers!E:E)</f>
        <v>37249</v>
      </c>
      <c r="V3440" t="str">
        <f>_xlfn.XLOOKUP(C3440,Customers!A:A,Customers!F:F)</f>
        <v>Jenniferbury</v>
      </c>
      <c r="W3440" s="13">
        <f>_xlfn.XLOOKUP(C3440,Customers!A:A,Customers!G:G)</f>
        <v>45832</v>
      </c>
      <c r="X3440">
        <f t="shared" ca="1" si="484"/>
        <v>24</v>
      </c>
      <c r="Y3440" t="str">
        <f t="shared" ca="1" si="485"/>
        <v>18-25</v>
      </c>
    </row>
    <row r="3441" spans="1:25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  <c r="I3441">
        <f>_xlfn.XLOOKUP(D3441,Products!A:A,Products!E:E)</f>
        <v>1501.46</v>
      </c>
      <c r="J3441">
        <f>_xlfn.XLOOKUP(D3441,Products!A:A,Products!F:F)</f>
        <v>1167.73</v>
      </c>
      <c r="K3441" t="str">
        <f>_xlfn.XLOOKUP(D3441,Products!A:A,Products!C:C)</f>
        <v>Fashion</v>
      </c>
      <c r="L3441" t="str">
        <f>_xlfn.XLOOKUP(D3441,Products!A:A,Products!D:D)</f>
        <v>Watches</v>
      </c>
      <c r="M3441">
        <f t="shared" si="477"/>
        <v>3002.92</v>
      </c>
      <c r="N3441">
        <f t="shared" si="478"/>
        <v>2335.46</v>
      </c>
      <c r="O3441">
        <f t="shared" si="479"/>
        <v>667.46</v>
      </c>
      <c r="P3441" s="8">
        <f t="shared" si="480"/>
        <v>0.22227032355174298</v>
      </c>
      <c r="Q3441">
        <f t="shared" si="481"/>
        <v>300.29200000000003</v>
      </c>
      <c r="R3441">
        <f t="shared" si="482"/>
        <v>2702.6280000000002</v>
      </c>
      <c r="S3441">
        <f t="shared" si="483"/>
        <v>367.16800000000012</v>
      </c>
      <c r="T3441" t="str">
        <f>_xlfn.XLOOKUP(C3441,Customers!A:A,Customers!D:D)</f>
        <v>F</v>
      </c>
      <c r="U3441" s="13">
        <f>_xlfn.XLOOKUP(C3441,Customers!A:A,Customers!E:E)</f>
        <v>31076</v>
      </c>
      <c r="V3441" t="str">
        <f>_xlfn.XLOOKUP(C3441,Customers!A:A,Customers!F:F)</f>
        <v>Angelaland</v>
      </c>
      <c r="W3441" s="13">
        <f>_xlfn.XLOOKUP(C3441,Customers!A:A,Customers!G:G)</f>
        <v>45799</v>
      </c>
      <c r="X3441">
        <f t="shared" ca="1" si="484"/>
        <v>41</v>
      </c>
      <c r="Y3441" t="str">
        <f t="shared" ca="1" si="485"/>
        <v>36-50</v>
      </c>
    </row>
    <row r="3442" spans="1:25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  <c r="I3442">
        <f>_xlfn.XLOOKUP(D3442,Products!A:A,Products!E:E)</f>
        <v>1562.43</v>
      </c>
      <c r="J3442">
        <f>_xlfn.XLOOKUP(D3442,Products!A:A,Products!F:F)</f>
        <v>1195.6300000000001</v>
      </c>
      <c r="K3442" t="str">
        <f>_xlfn.XLOOKUP(D3442,Products!A:A,Products!C:C)</f>
        <v>Electronics</v>
      </c>
      <c r="L3442" t="str">
        <f>_xlfn.XLOOKUP(D3442,Products!A:A,Products!D:D)</f>
        <v>Laptop</v>
      </c>
      <c r="M3442">
        <f t="shared" si="477"/>
        <v>3124.86</v>
      </c>
      <c r="N3442">
        <f t="shared" si="478"/>
        <v>2391.2600000000002</v>
      </c>
      <c r="O3442">
        <f t="shared" si="479"/>
        <v>733.59999999999991</v>
      </c>
      <c r="P3442" s="8">
        <f t="shared" si="480"/>
        <v>0.23476251736077772</v>
      </c>
      <c r="Q3442">
        <f t="shared" si="481"/>
        <v>156.24300000000002</v>
      </c>
      <c r="R3442">
        <f t="shared" si="482"/>
        <v>2968.6170000000002</v>
      </c>
      <c r="S3442">
        <f t="shared" si="483"/>
        <v>577.35699999999997</v>
      </c>
      <c r="T3442" t="str">
        <f>_xlfn.XLOOKUP(C3442,Customers!A:A,Customers!D:D)</f>
        <v>M</v>
      </c>
      <c r="U3442" s="13">
        <f>_xlfn.XLOOKUP(C3442,Customers!A:A,Customers!E:E)</f>
        <v>25047</v>
      </c>
      <c r="V3442" t="str">
        <f>_xlfn.XLOOKUP(C3442,Customers!A:A,Customers!F:F)</f>
        <v>North Rodney</v>
      </c>
      <c r="W3442" s="13">
        <f>_xlfn.XLOOKUP(C3442,Customers!A:A,Customers!G:G)</f>
        <v>44186</v>
      </c>
      <c r="X3442">
        <f t="shared" ca="1" si="484"/>
        <v>57</v>
      </c>
      <c r="Y3442" t="str">
        <f t="shared" ca="1" si="485"/>
        <v>50+</v>
      </c>
    </row>
    <row r="3443" spans="1:25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  <c r="I3443">
        <f>_xlfn.XLOOKUP(D3443,Products!A:A,Products!E:E)</f>
        <v>318.05</v>
      </c>
      <c r="J3443">
        <f>_xlfn.XLOOKUP(D3443,Products!A:A,Products!F:F)</f>
        <v>187.34</v>
      </c>
      <c r="K3443" t="str">
        <f>_xlfn.XLOOKUP(D3443,Products!A:A,Products!C:C)</f>
        <v>Groceries</v>
      </c>
      <c r="L3443" t="str">
        <f>_xlfn.XLOOKUP(D3443,Products!A:A,Products!D:D)</f>
        <v>Fruits</v>
      </c>
      <c r="M3443">
        <f t="shared" si="477"/>
        <v>954.15000000000009</v>
      </c>
      <c r="N3443">
        <f t="shared" si="478"/>
        <v>562.02</v>
      </c>
      <c r="O3443">
        <f t="shared" si="479"/>
        <v>392.13000000000011</v>
      </c>
      <c r="P3443" s="8">
        <f t="shared" si="480"/>
        <v>0.41097311743436576</v>
      </c>
      <c r="Q3443">
        <f t="shared" si="481"/>
        <v>0</v>
      </c>
      <c r="R3443">
        <f t="shared" si="482"/>
        <v>954.15000000000009</v>
      </c>
      <c r="S3443">
        <f t="shared" si="483"/>
        <v>392.13000000000011</v>
      </c>
      <c r="T3443" t="str">
        <f>_xlfn.XLOOKUP(C3443,Customers!A:A,Customers!D:D)</f>
        <v>F</v>
      </c>
      <c r="U3443" s="13">
        <f>_xlfn.XLOOKUP(C3443,Customers!A:A,Customers!E:E)</f>
        <v>21861</v>
      </c>
      <c r="V3443" t="str">
        <f>_xlfn.XLOOKUP(C3443,Customers!A:A,Customers!F:F)</f>
        <v>Carlsonborough</v>
      </c>
      <c r="W3443" s="13">
        <f>_xlfn.XLOOKUP(C3443,Customers!A:A,Customers!G:G)</f>
        <v>44427</v>
      </c>
      <c r="X3443">
        <f t="shared" ca="1" si="484"/>
        <v>66</v>
      </c>
      <c r="Y3443" t="str">
        <f t="shared" ca="1" si="485"/>
        <v>50+</v>
      </c>
    </row>
    <row r="3444" spans="1:25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  <c r="I3444">
        <f>_xlfn.XLOOKUP(D3444,Products!A:A,Products!E:E)</f>
        <v>1487.41</v>
      </c>
      <c r="J3444">
        <f>_xlfn.XLOOKUP(D3444,Products!A:A,Products!F:F)</f>
        <v>813.07</v>
      </c>
      <c r="K3444" t="str">
        <f>_xlfn.XLOOKUP(D3444,Products!A:A,Products!C:C)</f>
        <v>Electronics</v>
      </c>
      <c r="L3444" t="str">
        <f>_xlfn.XLOOKUP(D3444,Products!A:A,Products!D:D)</f>
        <v>Smartphone</v>
      </c>
      <c r="M3444">
        <f t="shared" si="477"/>
        <v>2974.82</v>
      </c>
      <c r="N3444">
        <f t="shared" si="478"/>
        <v>1626.14</v>
      </c>
      <c r="O3444">
        <f t="shared" si="479"/>
        <v>1348.68</v>
      </c>
      <c r="P3444" s="8">
        <f t="shared" si="480"/>
        <v>0.45336524562830693</v>
      </c>
      <c r="Q3444">
        <f t="shared" si="481"/>
        <v>148.74100000000001</v>
      </c>
      <c r="R3444">
        <f t="shared" si="482"/>
        <v>2826.0790000000002</v>
      </c>
      <c r="S3444">
        <f t="shared" si="483"/>
        <v>1199.9390000000001</v>
      </c>
      <c r="T3444" t="str">
        <f>_xlfn.XLOOKUP(C3444,Customers!A:A,Customers!D:D)</f>
        <v>F</v>
      </c>
      <c r="U3444" s="13">
        <f>_xlfn.XLOOKUP(C3444,Customers!A:A,Customers!E:E)</f>
        <v>35515</v>
      </c>
      <c r="V3444" t="str">
        <f>_xlfn.XLOOKUP(C3444,Customers!A:A,Customers!F:F)</f>
        <v>North Jamesport</v>
      </c>
      <c r="W3444" s="13">
        <f>_xlfn.XLOOKUP(C3444,Customers!A:A,Customers!G:G)</f>
        <v>44804</v>
      </c>
      <c r="X3444">
        <f t="shared" ca="1" si="484"/>
        <v>29</v>
      </c>
      <c r="Y3444" t="str">
        <f t="shared" ca="1" si="485"/>
        <v>26-35</v>
      </c>
    </row>
    <row r="3445" spans="1:25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  <c r="I3445">
        <f>_xlfn.XLOOKUP(D3445,Products!A:A,Products!E:E)</f>
        <v>270.45</v>
      </c>
      <c r="J3445">
        <f>_xlfn.XLOOKUP(D3445,Products!A:A,Products!F:F)</f>
        <v>187.6</v>
      </c>
      <c r="K3445" t="str">
        <f>_xlfn.XLOOKUP(D3445,Products!A:A,Products!C:C)</f>
        <v>Fashion</v>
      </c>
      <c r="L3445" t="str">
        <f>_xlfn.XLOOKUP(D3445,Products!A:A,Products!D:D)</f>
        <v>Bags</v>
      </c>
      <c r="M3445">
        <f t="shared" si="477"/>
        <v>540.9</v>
      </c>
      <c r="N3445">
        <f t="shared" si="478"/>
        <v>375.2</v>
      </c>
      <c r="O3445">
        <f t="shared" si="479"/>
        <v>165.7</v>
      </c>
      <c r="P3445" s="8">
        <f t="shared" si="480"/>
        <v>0.30634128304677388</v>
      </c>
      <c r="Q3445">
        <f t="shared" si="481"/>
        <v>54.09</v>
      </c>
      <c r="R3445">
        <f t="shared" si="482"/>
        <v>486.80999999999995</v>
      </c>
      <c r="S3445">
        <f t="shared" si="483"/>
        <v>111.60999999999996</v>
      </c>
      <c r="T3445" t="str">
        <f>_xlfn.XLOOKUP(C3445,Customers!A:A,Customers!D:D)</f>
        <v>F</v>
      </c>
      <c r="U3445" s="13">
        <f>_xlfn.XLOOKUP(C3445,Customers!A:A,Customers!E:E)</f>
        <v>21956</v>
      </c>
      <c r="V3445" t="str">
        <f>_xlfn.XLOOKUP(C3445,Customers!A:A,Customers!F:F)</f>
        <v>New David</v>
      </c>
      <c r="W3445" s="13">
        <f>_xlfn.XLOOKUP(C3445,Customers!A:A,Customers!G:G)</f>
        <v>44911</v>
      </c>
      <c r="X3445">
        <f t="shared" ca="1" si="484"/>
        <v>66</v>
      </c>
      <c r="Y3445" t="str">
        <f t="shared" ca="1" si="485"/>
        <v>50+</v>
      </c>
    </row>
    <row r="3446" spans="1:25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  <c r="I3446">
        <f>_xlfn.XLOOKUP(D3446,Products!A:A,Products!E:E)</f>
        <v>540.94000000000005</v>
      </c>
      <c r="J3446">
        <f>_xlfn.XLOOKUP(D3446,Products!A:A,Products!F:F)</f>
        <v>398.25</v>
      </c>
      <c r="K3446" t="str">
        <f>_xlfn.XLOOKUP(D3446,Products!A:A,Products!C:C)</f>
        <v>Fashion</v>
      </c>
      <c r="L3446" t="str">
        <f>_xlfn.XLOOKUP(D3446,Products!A:A,Products!D:D)</f>
        <v>Clothing</v>
      </c>
      <c r="M3446">
        <f t="shared" si="477"/>
        <v>2163.7600000000002</v>
      </c>
      <c r="N3446">
        <f t="shared" si="478"/>
        <v>1593</v>
      </c>
      <c r="O3446">
        <f t="shared" si="479"/>
        <v>570.76000000000022</v>
      </c>
      <c r="P3446" s="8">
        <f t="shared" si="480"/>
        <v>0.26378156542315234</v>
      </c>
      <c r="Q3446">
        <f t="shared" si="481"/>
        <v>0</v>
      </c>
      <c r="R3446">
        <f t="shared" si="482"/>
        <v>2163.7600000000002</v>
      </c>
      <c r="S3446">
        <f t="shared" si="483"/>
        <v>570.76000000000022</v>
      </c>
      <c r="T3446" t="str">
        <f>_xlfn.XLOOKUP(C3446,Customers!A:A,Customers!D:D)</f>
        <v>F</v>
      </c>
      <c r="U3446" s="13">
        <f>_xlfn.XLOOKUP(C3446,Customers!A:A,Customers!E:E)</f>
        <v>25706</v>
      </c>
      <c r="V3446" t="str">
        <f>_xlfn.XLOOKUP(C3446,Customers!A:A,Customers!F:F)</f>
        <v>South Scottton</v>
      </c>
      <c r="W3446" s="13">
        <f>_xlfn.XLOOKUP(C3446,Customers!A:A,Customers!G:G)</f>
        <v>44405</v>
      </c>
      <c r="X3446">
        <f t="shared" ca="1" si="484"/>
        <v>56</v>
      </c>
      <c r="Y3446" t="str">
        <f t="shared" ca="1" si="485"/>
        <v>50+</v>
      </c>
    </row>
    <row r="3447" spans="1:25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  <c r="I3447">
        <f>_xlfn.XLOOKUP(D3447,Products!A:A,Products!E:E)</f>
        <v>1858.75</v>
      </c>
      <c r="J3447">
        <f>_xlfn.XLOOKUP(D3447,Products!A:A,Products!F:F)</f>
        <v>1451.16</v>
      </c>
      <c r="K3447" t="str">
        <f>_xlfn.XLOOKUP(D3447,Products!A:A,Products!C:C)</f>
        <v>Fashion</v>
      </c>
      <c r="L3447" t="str">
        <f>_xlfn.XLOOKUP(D3447,Products!A:A,Products!D:D)</f>
        <v>Accessories</v>
      </c>
      <c r="M3447">
        <f t="shared" si="477"/>
        <v>9293.75</v>
      </c>
      <c r="N3447">
        <f t="shared" si="478"/>
        <v>7255.8</v>
      </c>
      <c r="O3447">
        <f t="shared" si="479"/>
        <v>2037.9499999999998</v>
      </c>
      <c r="P3447" s="8">
        <f t="shared" si="480"/>
        <v>0.21928177538668459</v>
      </c>
      <c r="Q3447">
        <f t="shared" si="481"/>
        <v>1394.0625</v>
      </c>
      <c r="R3447">
        <f t="shared" si="482"/>
        <v>7899.6875</v>
      </c>
      <c r="S3447">
        <f t="shared" si="483"/>
        <v>643.88749999999982</v>
      </c>
      <c r="T3447" t="str">
        <f>_xlfn.XLOOKUP(C3447,Customers!A:A,Customers!D:D)</f>
        <v>M</v>
      </c>
      <c r="U3447" s="13">
        <f>_xlfn.XLOOKUP(C3447,Customers!A:A,Customers!E:E)</f>
        <v>33491</v>
      </c>
      <c r="V3447" t="str">
        <f>_xlfn.XLOOKUP(C3447,Customers!A:A,Customers!F:F)</f>
        <v>Port Jacob</v>
      </c>
      <c r="W3447" s="13">
        <f>_xlfn.XLOOKUP(C3447,Customers!A:A,Customers!G:G)</f>
        <v>44496</v>
      </c>
      <c r="X3447">
        <f t="shared" ca="1" si="484"/>
        <v>34</v>
      </c>
      <c r="Y3447" t="str">
        <f t="shared" ca="1" si="485"/>
        <v>26-35</v>
      </c>
    </row>
    <row r="3448" spans="1:25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  <c r="I3448">
        <f>_xlfn.XLOOKUP(D3448,Products!A:A,Products!E:E)</f>
        <v>1635.01</v>
      </c>
      <c r="J3448">
        <f>_xlfn.XLOOKUP(D3448,Products!A:A,Products!F:F)</f>
        <v>1043.29</v>
      </c>
      <c r="K3448" t="str">
        <f>_xlfn.XLOOKUP(D3448,Products!A:A,Products!C:C)</f>
        <v>Electronics</v>
      </c>
      <c r="L3448" t="str">
        <f>_xlfn.XLOOKUP(D3448,Products!A:A,Products!D:D)</f>
        <v>Television</v>
      </c>
      <c r="M3448">
        <f t="shared" si="477"/>
        <v>6540.04</v>
      </c>
      <c r="N3448">
        <f t="shared" si="478"/>
        <v>4173.16</v>
      </c>
      <c r="O3448">
        <f t="shared" si="479"/>
        <v>2366.88</v>
      </c>
      <c r="P3448" s="8">
        <f t="shared" si="480"/>
        <v>0.36190604338811383</v>
      </c>
      <c r="Q3448">
        <f t="shared" si="481"/>
        <v>981.00599999999997</v>
      </c>
      <c r="R3448">
        <f t="shared" si="482"/>
        <v>5559.0339999999997</v>
      </c>
      <c r="S3448">
        <f t="shared" si="483"/>
        <v>1385.8739999999998</v>
      </c>
      <c r="T3448" t="str">
        <f>_xlfn.XLOOKUP(C3448,Customers!A:A,Customers!D:D)</f>
        <v>F</v>
      </c>
      <c r="U3448" s="13">
        <f>_xlfn.XLOOKUP(C3448,Customers!A:A,Customers!E:E)</f>
        <v>35236</v>
      </c>
      <c r="V3448" t="str">
        <f>_xlfn.XLOOKUP(C3448,Customers!A:A,Customers!F:F)</f>
        <v>South Briantown</v>
      </c>
      <c r="W3448" s="13">
        <f>_xlfn.XLOOKUP(C3448,Customers!A:A,Customers!G:G)</f>
        <v>45242</v>
      </c>
      <c r="X3448">
        <f t="shared" ca="1" si="484"/>
        <v>30</v>
      </c>
      <c r="Y3448" t="str">
        <f t="shared" ca="1" si="485"/>
        <v>26-35</v>
      </c>
    </row>
    <row r="3449" spans="1:25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  <c r="I3449">
        <f>_xlfn.XLOOKUP(D3449,Products!A:A,Products!E:E)</f>
        <v>29.24</v>
      </c>
      <c r="J3449">
        <f>_xlfn.XLOOKUP(D3449,Products!A:A,Products!F:F)</f>
        <v>15.28</v>
      </c>
      <c r="K3449" t="str">
        <f>_xlfn.XLOOKUP(D3449,Products!A:A,Products!C:C)</f>
        <v>Fashion</v>
      </c>
      <c r="L3449" t="str">
        <f>_xlfn.XLOOKUP(D3449,Products!A:A,Products!D:D)</f>
        <v>Watches</v>
      </c>
      <c r="M3449">
        <f t="shared" si="477"/>
        <v>58.48</v>
      </c>
      <c r="N3449">
        <f t="shared" si="478"/>
        <v>30.56</v>
      </c>
      <c r="O3449">
        <f t="shared" si="479"/>
        <v>27.919999999999998</v>
      </c>
      <c r="P3449" s="8">
        <f t="shared" si="480"/>
        <v>0.47742818057455538</v>
      </c>
      <c r="Q3449">
        <f t="shared" si="481"/>
        <v>2.9239999999999999</v>
      </c>
      <c r="R3449">
        <f t="shared" si="482"/>
        <v>55.555999999999997</v>
      </c>
      <c r="S3449">
        <f t="shared" si="483"/>
        <v>24.995999999999999</v>
      </c>
      <c r="T3449" t="str">
        <f>_xlfn.XLOOKUP(C3449,Customers!A:A,Customers!D:D)</f>
        <v>M</v>
      </c>
      <c r="U3449" s="13">
        <f>_xlfn.XLOOKUP(C3449,Customers!A:A,Customers!E:E)</f>
        <v>26659</v>
      </c>
      <c r="V3449" t="str">
        <f>_xlfn.XLOOKUP(C3449,Customers!A:A,Customers!F:F)</f>
        <v>West Tanner</v>
      </c>
      <c r="W3449" s="13">
        <f>_xlfn.XLOOKUP(C3449,Customers!A:A,Customers!G:G)</f>
        <v>45265</v>
      </c>
      <c r="X3449">
        <f t="shared" ca="1" si="484"/>
        <v>53</v>
      </c>
      <c r="Y3449" t="str">
        <f t="shared" ca="1" si="485"/>
        <v>50+</v>
      </c>
    </row>
    <row r="3450" spans="1:25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  <c r="I3450">
        <f>_xlfn.XLOOKUP(D3450,Products!A:A,Products!E:E)</f>
        <v>540.94000000000005</v>
      </c>
      <c r="J3450">
        <f>_xlfn.XLOOKUP(D3450,Products!A:A,Products!F:F)</f>
        <v>398.25</v>
      </c>
      <c r="K3450" t="str">
        <f>_xlfn.XLOOKUP(D3450,Products!A:A,Products!C:C)</f>
        <v>Fashion</v>
      </c>
      <c r="L3450" t="str">
        <f>_xlfn.XLOOKUP(D3450,Products!A:A,Products!D:D)</f>
        <v>Clothing</v>
      </c>
      <c r="M3450">
        <f t="shared" si="477"/>
        <v>2704.7000000000003</v>
      </c>
      <c r="N3450">
        <f t="shared" si="478"/>
        <v>1991.25</v>
      </c>
      <c r="O3450">
        <f t="shared" si="479"/>
        <v>713.45000000000027</v>
      </c>
      <c r="P3450" s="8">
        <f t="shared" si="480"/>
        <v>0.26378156542315234</v>
      </c>
      <c r="Q3450">
        <f t="shared" si="481"/>
        <v>135.23500000000001</v>
      </c>
      <c r="R3450">
        <f t="shared" si="482"/>
        <v>2569.4650000000001</v>
      </c>
      <c r="S3450">
        <f t="shared" si="483"/>
        <v>578.21500000000015</v>
      </c>
      <c r="T3450" t="str">
        <f>_xlfn.XLOOKUP(C3450,Customers!A:A,Customers!D:D)</f>
        <v>F</v>
      </c>
      <c r="U3450" s="13">
        <f>_xlfn.XLOOKUP(C3450,Customers!A:A,Customers!E:E)</f>
        <v>23256</v>
      </c>
      <c r="V3450" t="str">
        <f>_xlfn.XLOOKUP(C3450,Customers!A:A,Customers!F:F)</f>
        <v>North Lisa</v>
      </c>
      <c r="W3450" s="13">
        <f>_xlfn.XLOOKUP(C3450,Customers!A:A,Customers!G:G)</f>
        <v>44258</v>
      </c>
      <c r="X3450">
        <f t="shared" ca="1" si="484"/>
        <v>62</v>
      </c>
      <c r="Y3450" t="str">
        <f t="shared" ca="1" si="485"/>
        <v>50+</v>
      </c>
    </row>
    <row r="3451" spans="1:25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  <c r="I3451">
        <f>_xlfn.XLOOKUP(D3451,Products!A:A,Products!E:E)</f>
        <v>1745.61</v>
      </c>
      <c r="J3451">
        <f>_xlfn.XLOOKUP(D3451,Products!A:A,Products!F:F)</f>
        <v>1322.44</v>
      </c>
      <c r="K3451" t="str">
        <f>_xlfn.XLOOKUP(D3451,Products!A:A,Products!C:C)</f>
        <v>Electronics</v>
      </c>
      <c r="L3451" t="str">
        <f>_xlfn.XLOOKUP(D3451,Products!A:A,Products!D:D)</f>
        <v>Headphones</v>
      </c>
      <c r="M3451">
        <f t="shared" si="477"/>
        <v>5236.83</v>
      </c>
      <c r="N3451">
        <f t="shared" si="478"/>
        <v>3967.32</v>
      </c>
      <c r="O3451">
        <f t="shared" si="479"/>
        <v>1269.5099999999998</v>
      </c>
      <c r="P3451" s="8">
        <f t="shared" si="480"/>
        <v>0.24241955534168566</v>
      </c>
      <c r="Q3451">
        <f t="shared" si="481"/>
        <v>261.8415</v>
      </c>
      <c r="R3451">
        <f t="shared" si="482"/>
        <v>4974.9884999999995</v>
      </c>
      <c r="S3451">
        <f t="shared" si="483"/>
        <v>1007.6684999999993</v>
      </c>
      <c r="T3451" t="str">
        <f>_xlfn.XLOOKUP(C3451,Customers!A:A,Customers!D:D)</f>
        <v>F</v>
      </c>
      <c r="U3451" s="13">
        <f>_xlfn.XLOOKUP(C3451,Customers!A:A,Customers!E:E)</f>
        <v>28198</v>
      </c>
      <c r="V3451" t="str">
        <f>_xlfn.XLOOKUP(C3451,Customers!A:A,Customers!F:F)</f>
        <v>New Fred</v>
      </c>
      <c r="W3451" s="13">
        <f>_xlfn.XLOOKUP(C3451,Customers!A:A,Customers!G:G)</f>
        <v>45829</v>
      </c>
      <c r="X3451">
        <f t="shared" ca="1" si="484"/>
        <v>49</v>
      </c>
      <c r="Y3451" t="str">
        <f t="shared" ca="1" si="485"/>
        <v>36-50</v>
      </c>
    </row>
    <row r="3452" spans="1:25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  <c r="I3452">
        <f>_xlfn.XLOOKUP(D3452,Products!A:A,Products!E:E)</f>
        <v>270.45</v>
      </c>
      <c r="J3452">
        <f>_xlfn.XLOOKUP(D3452,Products!A:A,Products!F:F)</f>
        <v>187.6</v>
      </c>
      <c r="K3452" t="str">
        <f>_xlfn.XLOOKUP(D3452,Products!A:A,Products!C:C)</f>
        <v>Fashion</v>
      </c>
      <c r="L3452" t="str">
        <f>_xlfn.XLOOKUP(D3452,Products!A:A,Products!D:D)</f>
        <v>Bags</v>
      </c>
      <c r="M3452">
        <f t="shared" si="477"/>
        <v>270.45</v>
      </c>
      <c r="N3452">
        <f t="shared" si="478"/>
        <v>187.6</v>
      </c>
      <c r="O3452">
        <f t="shared" si="479"/>
        <v>82.85</v>
      </c>
      <c r="P3452" s="8">
        <f t="shared" si="480"/>
        <v>0.30634128304677388</v>
      </c>
      <c r="Q3452">
        <f t="shared" si="481"/>
        <v>27.045000000000002</v>
      </c>
      <c r="R3452">
        <f t="shared" si="482"/>
        <v>243.40499999999997</v>
      </c>
      <c r="S3452">
        <f t="shared" si="483"/>
        <v>55.804999999999978</v>
      </c>
      <c r="T3452" t="str">
        <f>_xlfn.XLOOKUP(C3452,Customers!A:A,Customers!D:D)</f>
        <v>M</v>
      </c>
      <c r="U3452" s="13">
        <f>_xlfn.XLOOKUP(C3452,Customers!A:A,Customers!E:E)</f>
        <v>24638</v>
      </c>
      <c r="V3452" t="str">
        <f>_xlfn.XLOOKUP(C3452,Customers!A:A,Customers!F:F)</f>
        <v>Christopherburgh</v>
      </c>
      <c r="W3452" s="13">
        <f>_xlfn.XLOOKUP(C3452,Customers!A:A,Customers!G:G)</f>
        <v>44553</v>
      </c>
      <c r="X3452">
        <f t="shared" ca="1" si="484"/>
        <v>59</v>
      </c>
      <c r="Y3452" t="str">
        <f t="shared" ca="1" si="485"/>
        <v>50+</v>
      </c>
    </row>
    <row r="3453" spans="1:25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  <c r="I3453">
        <f>_xlfn.XLOOKUP(D3453,Products!A:A,Products!E:E)</f>
        <v>270.45</v>
      </c>
      <c r="J3453">
        <f>_xlfn.XLOOKUP(D3453,Products!A:A,Products!F:F)</f>
        <v>187.6</v>
      </c>
      <c r="K3453" t="str">
        <f>_xlfn.XLOOKUP(D3453,Products!A:A,Products!C:C)</f>
        <v>Fashion</v>
      </c>
      <c r="L3453" t="str">
        <f>_xlfn.XLOOKUP(D3453,Products!A:A,Products!D:D)</f>
        <v>Bags</v>
      </c>
      <c r="M3453">
        <f t="shared" si="477"/>
        <v>270.45</v>
      </c>
      <c r="N3453">
        <f t="shared" si="478"/>
        <v>187.6</v>
      </c>
      <c r="O3453">
        <f t="shared" si="479"/>
        <v>82.85</v>
      </c>
      <c r="P3453" s="8">
        <f t="shared" si="480"/>
        <v>0.30634128304677388</v>
      </c>
      <c r="Q3453">
        <f t="shared" si="481"/>
        <v>13.522500000000001</v>
      </c>
      <c r="R3453">
        <f t="shared" si="482"/>
        <v>256.92750000000001</v>
      </c>
      <c r="S3453">
        <f t="shared" si="483"/>
        <v>69.327500000000015</v>
      </c>
      <c r="T3453" t="str">
        <f>_xlfn.XLOOKUP(C3453,Customers!A:A,Customers!D:D)</f>
        <v>F</v>
      </c>
      <c r="U3453" s="13">
        <f>_xlfn.XLOOKUP(C3453,Customers!A:A,Customers!E:E)</f>
        <v>25396</v>
      </c>
      <c r="V3453" t="str">
        <f>_xlfn.XLOOKUP(C3453,Customers!A:A,Customers!F:F)</f>
        <v>Geoffreystad</v>
      </c>
      <c r="W3453" s="13">
        <f>_xlfn.XLOOKUP(C3453,Customers!A:A,Customers!G:G)</f>
        <v>44890</v>
      </c>
      <c r="X3453">
        <f t="shared" ca="1" si="484"/>
        <v>56</v>
      </c>
      <c r="Y3453" t="str">
        <f t="shared" ca="1" si="485"/>
        <v>50+</v>
      </c>
    </row>
    <row r="3454" spans="1:25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  <c r="I3454">
        <f>_xlfn.XLOOKUP(D3454,Products!A:A,Products!E:E)</f>
        <v>1044.6400000000001</v>
      </c>
      <c r="J3454">
        <f>_xlfn.XLOOKUP(D3454,Products!A:A,Products!F:F)</f>
        <v>775.07</v>
      </c>
      <c r="K3454" t="str">
        <f>_xlfn.XLOOKUP(D3454,Products!A:A,Products!C:C)</f>
        <v>Fashion</v>
      </c>
      <c r="L3454" t="str">
        <f>_xlfn.XLOOKUP(D3454,Products!A:A,Products!D:D)</f>
        <v>Footwear</v>
      </c>
      <c r="M3454">
        <f t="shared" si="477"/>
        <v>5223.2000000000007</v>
      </c>
      <c r="N3454">
        <f t="shared" si="478"/>
        <v>3875.3500000000004</v>
      </c>
      <c r="O3454">
        <f t="shared" si="479"/>
        <v>1347.8500000000004</v>
      </c>
      <c r="P3454" s="8">
        <f t="shared" si="480"/>
        <v>0.25805062030938891</v>
      </c>
      <c r="Q3454">
        <f t="shared" si="481"/>
        <v>261.16000000000003</v>
      </c>
      <c r="R3454">
        <f t="shared" si="482"/>
        <v>4962.0400000000009</v>
      </c>
      <c r="S3454">
        <f t="shared" si="483"/>
        <v>1086.6900000000005</v>
      </c>
      <c r="T3454" t="str">
        <f>_xlfn.XLOOKUP(C3454,Customers!A:A,Customers!D:D)</f>
        <v>F</v>
      </c>
      <c r="U3454" s="13">
        <f>_xlfn.XLOOKUP(C3454,Customers!A:A,Customers!E:E)</f>
        <v>35714</v>
      </c>
      <c r="V3454" t="str">
        <f>_xlfn.XLOOKUP(C3454,Customers!A:A,Customers!F:F)</f>
        <v>North Christian</v>
      </c>
      <c r="W3454" s="13">
        <f>_xlfn.XLOOKUP(C3454,Customers!A:A,Customers!G:G)</f>
        <v>44816</v>
      </c>
      <c r="X3454">
        <f t="shared" ca="1" si="484"/>
        <v>28</v>
      </c>
      <c r="Y3454" t="str">
        <f t="shared" ca="1" si="485"/>
        <v>26-35</v>
      </c>
    </row>
    <row r="3455" spans="1:25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  <c r="I3455">
        <f>_xlfn.XLOOKUP(D3455,Products!A:A,Products!E:E)</f>
        <v>564.41999999999996</v>
      </c>
      <c r="J3455">
        <f>_xlfn.XLOOKUP(D3455,Products!A:A,Products!F:F)</f>
        <v>293.95999999999998</v>
      </c>
      <c r="K3455" t="str">
        <f>_xlfn.XLOOKUP(D3455,Products!A:A,Products!C:C)</f>
        <v>Fashion</v>
      </c>
      <c r="L3455" t="str">
        <f>_xlfn.XLOOKUP(D3455,Products!A:A,Products!D:D)</f>
        <v>Accessories</v>
      </c>
      <c r="M3455">
        <f t="shared" si="477"/>
        <v>2822.1</v>
      </c>
      <c r="N3455">
        <f t="shared" si="478"/>
        <v>1469.8</v>
      </c>
      <c r="O3455">
        <f t="shared" si="479"/>
        <v>1352.3</v>
      </c>
      <c r="P3455" s="8">
        <f t="shared" si="480"/>
        <v>0.47918216930654478</v>
      </c>
      <c r="Q3455">
        <f t="shared" si="481"/>
        <v>141.10499999999999</v>
      </c>
      <c r="R3455">
        <f t="shared" si="482"/>
        <v>2680.9949999999999</v>
      </c>
      <c r="S3455">
        <f t="shared" si="483"/>
        <v>1211.1949999999999</v>
      </c>
      <c r="T3455" t="str">
        <f>_xlfn.XLOOKUP(C3455,Customers!A:A,Customers!D:D)</f>
        <v>M</v>
      </c>
      <c r="U3455" s="13">
        <f>_xlfn.XLOOKUP(C3455,Customers!A:A,Customers!E:E)</f>
        <v>31945</v>
      </c>
      <c r="V3455" t="str">
        <f>_xlfn.XLOOKUP(C3455,Customers!A:A,Customers!F:F)</f>
        <v>Port Jeffreyside</v>
      </c>
      <c r="W3455" s="13">
        <f>_xlfn.XLOOKUP(C3455,Customers!A:A,Customers!G:G)</f>
        <v>44261</v>
      </c>
      <c r="X3455">
        <f t="shared" ca="1" si="484"/>
        <v>39</v>
      </c>
      <c r="Y3455" t="str">
        <f t="shared" ca="1" si="485"/>
        <v>36-50</v>
      </c>
    </row>
    <row r="3456" spans="1:25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  <c r="I3456">
        <f>_xlfn.XLOOKUP(D3456,Products!A:A,Products!E:E)</f>
        <v>1197.18</v>
      </c>
      <c r="J3456">
        <f>_xlfn.XLOOKUP(D3456,Products!A:A,Products!F:F)</f>
        <v>722.74</v>
      </c>
      <c r="K3456" t="str">
        <f>_xlfn.XLOOKUP(D3456,Products!A:A,Products!C:C)</f>
        <v>Electronics</v>
      </c>
      <c r="L3456" t="str">
        <f>_xlfn.XLOOKUP(D3456,Products!A:A,Products!D:D)</f>
        <v>Smartphone</v>
      </c>
      <c r="M3456">
        <f t="shared" si="477"/>
        <v>1197.18</v>
      </c>
      <c r="N3456">
        <f t="shared" si="478"/>
        <v>722.74</v>
      </c>
      <c r="O3456">
        <f t="shared" si="479"/>
        <v>474.44000000000005</v>
      </c>
      <c r="P3456" s="8">
        <f t="shared" si="480"/>
        <v>0.39629796688885549</v>
      </c>
      <c r="Q3456">
        <f t="shared" si="481"/>
        <v>179.577</v>
      </c>
      <c r="R3456">
        <f t="shared" si="482"/>
        <v>1017.6030000000001</v>
      </c>
      <c r="S3456">
        <f t="shared" si="483"/>
        <v>294.86300000000006</v>
      </c>
      <c r="T3456" t="str">
        <f>_xlfn.XLOOKUP(C3456,Customers!A:A,Customers!D:D)</f>
        <v>F</v>
      </c>
      <c r="U3456" s="13">
        <f>_xlfn.XLOOKUP(C3456,Customers!A:A,Customers!E:E)</f>
        <v>30807</v>
      </c>
      <c r="V3456" t="str">
        <f>_xlfn.XLOOKUP(C3456,Customers!A:A,Customers!F:F)</f>
        <v>Lake Melissaborough</v>
      </c>
      <c r="W3456" s="13">
        <f>_xlfn.XLOOKUP(C3456,Customers!A:A,Customers!G:G)</f>
        <v>45889</v>
      </c>
      <c r="X3456">
        <f t="shared" ca="1" si="484"/>
        <v>42</v>
      </c>
      <c r="Y3456" t="str">
        <f t="shared" ca="1" si="485"/>
        <v>36-50</v>
      </c>
    </row>
    <row r="3457" spans="1:25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  <c r="I3457">
        <f>_xlfn.XLOOKUP(D3457,Products!A:A,Products!E:E)</f>
        <v>1286.55</v>
      </c>
      <c r="J3457">
        <f>_xlfn.XLOOKUP(D3457,Products!A:A,Products!F:F)</f>
        <v>797.54</v>
      </c>
      <c r="K3457" t="str">
        <f>_xlfn.XLOOKUP(D3457,Products!A:A,Products!C:C)</f>
        <v>Fashion</v>
      </c>
      <c r="L3457" t="str">
        <f>_xlfn.XLOOKUP(D3457,Products!A:A,Products!D:D)</f>
        <v>Accessories</v>
      </c>
      <c r="M3457">
        <f t="shared" si="477"/>
        <v>1286.55</v>
      </c>
      <c r="N3457">
        <f t="shared" si="478"/>
        <v>797.54</v>
      </c>
      <c r="O3457">
        <f t="shared" si="479"/>
        <v>489.01</v>
      </c>
      <c r="P3457" s="8">
        <f t="shared" si="480"/>
        <v>0.380094049978625</v>
      </c>
      <c r="Q3457">
        <f t="shared" si="481"/>
        <v>64.327500000000001</v>
      </c>
      <c r="R3457">
        <f t="shared" si="482"/>
        <v>1222.2224999999999</v>
      </c>
      <c r="S3457">
        <f t="shared" si="483"/>
        <v>424.68249999999989</v>
      </c>
      <c r="T3457" t="str">
        <f>_xlfn.XLOOKUP(C3457,Customers!A:A,Customers!D:D)</f>
        <v>F</v>
      </c>
      <c r="U3457" s="13">
        <f>_xlfn.XLOOKUP(C3457,Customers!A:A,Customers!E:E)</f>
        <v>25396</v>
      </c>
      <c r="V3457" t="str">
        <f>_xlfn.XLOOKUP(C3457,Customers!A:A,Customers!F:F)</f>
        <v>Geoffreystad</v>
      </c>
      <c r="W3457" s="13">
        <f>_xlfn.XLOOKUP(C3457,Customers!A:A,Customers!G:G)</f>
        <v>44890</v>
      </c>
      <c r="X3457">
        <f t="shared" ca="1" si="484"/>
        <v>56</v>
      </c>
      <c r="Y3457" t="str">
        <f t="shared" ca="1" si="485"/>
        <v>50+</v>
      </c>
    </row>
    <row r="3458" spans="1:25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  <c r="I3458">
        <f>_xlfn.XLOOKUP(D3458,Products!A:A,Products!E:E)</f>
        <v>1562.43</v>
      </c>
      <c r="J3458">
        <f>_xlfn.XLOOKUP(D3458,Products!A:A,Products!F:F)</f>
        <v>1195.6300000000001</v>
      </c>
      <c r="K3458" t="str">
        <f>_xlfn.XLOOKUP(D3458,Products!A:A,Products!C:C)</f>
        <v>Electronics</v>
      </c>
      <c r="L3458" t="str">
        <f>_xlfn.XLOOKUP(D3458,Products!A:A,Products!D:D)</f>
        <v>Laptop</v>
      </c>
      <c r="M3458">
        <f t="shared" si="477"/>
        <v>6249.72</v>
      </c>
      <c r="N3458">
        <f t="shared" si="478"/>
        <v>4782.5200000000004</v>
      </c>
      <c r="O3458">
        <f t="shared" si="479"/>
        <v>1467.1999999999998</v>
      </c>
      <c r="P3458" s="8">
        <f t="shared" si="480"/>
        <v>0.23476251736077772</v>
      </c>
      <c r="Q3458">
        <f t="shared" si="481"/>
        <v>0</v>
      </c>
      <c r="R3458">
        <f t="shared" si="482"/>
        <v>6249.72</v>
      </c>
      <c r="S3458">
        <f t="shared" si="483"/>
        <v>1467.1999999999998</v>
      </c>
      <c r="T3458" t="str">
        <f>_xlfn.XLOOKUP(C3458,Customers!A:A,Customers!D:D)</f>
        <v>F</v>
      </c>
      <c r="U3458" s="13">
        <f>_xlfn.XLOOKUP(C3458,Customers!A:A,Customers!E:E)</f>
        <v>23256</v>
      </c>
      <c r="V3458" t="str">
        <f>_xlfn.XLOOKUP(C3458,Customers!A:A,Customers!F:F)</f>
        <v>North Lisa</v>
      </c>
      <c r="W3458" s="13">
        <f>_xlfn.XLOOKUP(C3458,Customers!A:A,Customers!G:G)</f>
        <v>44258</v>
      </c>
      <c r="X3458">
        <f t="shared" ca="1" si="484"/>
        <v>62</v>
      </c>
      <c r="Y3458" t="str">
        <f t="shared" ca="1" si="485"/>
        <v>50+</v>
      </c>
    </row>
    <row r="3459" spans="1:25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  <c r="I3459">
        <f>_xlfn.XLOOKUP(D3459,Products!A:A,Products!E:E)</f>
        <v>1134.8</v>
      </c>
      <c r="J3459">
        <f>_xlfn.XLOOKUP(D3459,Products!A:A,Products!F:F)</f>
        <v>675.1</v>
      </c>
      <c r="K3459" t="str">
        <f>_xlfn.XLOOKUP(D3459,Products!A:A,Products!C:C)</f>
        <v>Fashion</v>
      </c>
      <c r="L3459" t="str">
        <f>_xlfn.XLOOKUP(D3459,Products!A:A,Products!D:D)</f>
        <v>Watches</v>
      </c>
      <c r="M3459">
        <f t="shared" ref="M3459:M3522" si="486">F3459*I3459</f>
        <v>5674</v>
      </c>
      <c r="N3459">
        <f t="shared" ref="N3459:N3522" si="487">F3459*J3459</f>
        <v>3375.5</v>
      </c>
      <c r="O3459">
        <f t="shared" ref="O3459:O3522" si="488">M3459-N3459</f>
        <v>2298.5</v>
      </c>
      <c r="P3459" s="8">
        <f t="shared" ref="P3459:P3522" si="489">O3459/M3459</f>
        <v>0.40509340853013748</v>
      </c>
      <c r="Q3459">
        <f t="shared" ref="Q3459:Q3522" si="490">M3459*G3459</f>
        <v>567.4</v>
      </c>
      <c r="R3459">
        <f t="shared" ref="R3459:R3522" si="491">M3459-Q3459</f>
        <v>5106.6000000000004</v>
      </c>
      <c r="S3459">
        <f t="shared" ref="S3459:S3522" si="492">R3459-N3459</f>
        <v>1731.1000000000004</v>
      </c>
      <c r="T3459" t="str">
        <f>_xlfn.XLOOKUP(C3459,Customers!A:A,Customers!D:D)</f>
        <v>M</v>
      </c>
      <c r="U3459" s="13">
        <f>_xlfn.XLOOKUP(C3459,Customers!A:A,Customers!E:E)</f>
        <v>21086</v>
      </c>
      <c r="V3459" t="str">
        <f>_xlfn.XLOOKUP(C3459,Customers!A:A,Customers!F:F)</f>
        <v>Lake Emily</v>
      </c>
      <c r="W3459" s="13">
        <f>_xlfn.XLOOKUP(C3459,Customers!A:A,Customers!G:G)</f>
        <v>44153</v>
      </c>
      <c r="X3459">
        <f t="shared" ref="X3459:X3522" ca="1" si="493">DATEDIF(U3459, TODAY(),"Y")</f>
        <v>68</v>
      </c>
      <c r="Y3459" t="str">
        <f t="shared" ref="Y3459:Y3522" ca="1" si="494">IF(X3459&lt;=25,"18-25",IF(X3459&lt;=35,"26-35", IF(X3459&lt;=50,"36-50","50+")))</f>
        <v>50+</v>
      </c>
    </row>
    <row r="3460" spans="1:25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  <c r="I3460">
        <f>_xlfn.XLOOKUP(D3460,Products!A:A,Products!E:E)</f>
        <v>1798.97</v>
      </c>
      <c r="J3460">
        <f>_xlfn.XLOOKUP(D3460,Products!A:A,Products!F:F)</f>
        <v>1329.15</v>
      </c>
      <c r="K3460" t="str">
        <f>_xlfn.XLOOKUP(D3460,Products!A:A,Products!C:C)</f>
        <v>Fashion</v>
      </c>
      <c r="L3460" t="str">
        <f>_xlfn.XLOOKUP(D3460,Products!A:A,Products!D:D)</f>
        <v>Accessories</v>
      </c>
      <c r="M3460">
        <f t="shared" si="486"/>
        <v>5396.91</v>
      </c>
      <c r="N3460">
        <f t="shared" si="487"/>
        <v>3987.4500000000003</v>
      </c>
      <c r="O3460">
        <f t="shared" si="488"/>
        <v>1409.4599999999996</v>
      </c>
      <c r="P3460" s="8">
        <f t="shared" si="489"/>
        <v>0.26116055298309582</v>
      </c>
      <c r="Q3460">
        <f t="shared" si="490"/>
        <v>269.84550000000002</v>
      </c>
      <c r="R3460">
        <f t="shared" si="491"/>
        <v>5127.0644999999995</v>
      </c>
      <c r="S3460">
        <f t="shared" si="492"/>
        <v>1139.6144999999992</v>
      </c>
      <c r="T3460" t="str">
        <f>_xlfn.XLOOKUP(C3460,Customers!A:A,Customers!D:D)</f>
        <v>F</v>
      </c>
      <c r="U3460" s="13">
        <f>_xlfn.XLOOKUP(C3460,Customers!A:A,Customers!E:E)</f>
        <v>25513</v>
      </c>
      <c r="V3460" t="str">
        <f>_xlfn.XLOOKUP(C3460,Customers!A:A,Customers!F:F)</f>
        <v>North Kelly</v>
      </c>
      <c r="W3460" s="13">
        <f>_xlfn.XLOOKUP(C3460,Customers!A:A,Customers!G:G)</f>
        <v>44173</v>
      </c>
      <c r="X3460">
        <f t="shared" ca="1" si="493"/>
        <v>56</v>
      </c>
      <c r="Y3460" t="str">
        <f t="shared" ca="1" si="494"/>
        <v>50+</v>
      </c>
    </row>
    <row r="3461" spans="1:25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  <c r="I3461">
        <f>_xlfn.XLOOKUP(D3461,Products!A:A,Products!E:E)</f>
        <v>1194.1199999999999</v>
      </c>
      <c r="J3461">
        <f>_xlfn.XLOOKUP(D3461,Products!A:A,Products!F:F)</f>
        <v>838.95</v>
      </c>
      <c r="K3461" t="str">
        <f>_xlfn.XLOOKUP(D3461,Products!A:A,Products!C:C)</f>
        <v>Electronics</v>
      </c>
      <c r="L3461" t="str">
        <f>_xlfn.XLOOKUP(D3461,Products!A:A,Products!D:D)</f>
        <v>Smartphone</v>
      </c>
      <c r="M3461">
        <f t="shared" si="486"/>
        <v>2388.2399999999998</v>
      </c>
      <c r="N3461">
        <f t="shared" si="487"/>
        <v>1677.9</v>
      </c>
      <c r="O3461">
        <f t="shared" si="488"/>
        <v>710.33999999999969</v>
      </c>
      <c r="P3461" s="8">
        <f t="shared" si="489"/>
        <v>0.29743241885237653</v>
      </c>
      <c r="Q3461">
        <f t="shared" si="490"/>
        <v>119.41199999999999</v>
      </c>
      <c r="R3461">
        <f t="shared" si="491"/>
        <v>2268.828</v>
      </c>
      <c r="S3461">
        <f t="shared" si="492"/>
        <v>590.92799999999988</v>
      </c>
      <c r="T3461" t="str">
        <f>_xlfn.XLOOKUP(C3461,Customers!A:A,Customers!D:D)</f>
        <v>F</v>
      </c>
      <c r="U3461" s="13">
        <f>_xlfn.XLOOKUP(C3461,Customers!A:A,Customers!E:E)</f>
        <v>23676</v>
      </c>
      <c r="V3461" t="str">
        <f>_xlfn.XLOOKUP(C3461,Customers!A:A,Customers!F:F)</f>
        <v>Joyceside</v>
      </c>
      <c r="W3461" s="13">
        <f>_xlfn.XLOOKUP(C3461,Customers!A:A,Customers!G:G)</f>
        <v>44351</v>
      </c>
      <c r="X3461">
        <f t="shared" ca="1" si="493"/>
        <v>61</v>
      </c>
      <c r="Y3461" t="str">
        <f t="shared" ca="1" si="494"/>
        <v>50+</v>
      </c>
    </row>
    <row r="3462" spans="1:25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  <c r="I3462">
        <f>_xlfn.XLOOKUP(D3462,Products!A:A,Products!E:E)</f>
        <v>1485.05</v>
      </c>
      <c r="J3462">
        <f>_xlfn.XLOOKUP(D3462,Products!A:A,Products!F:F)</f>
        <v>988.31</v>
      </c>
      <c r="K3462" t="str">
        <f>_xlfn.XLOOKUP(D3462,Products!A:A,Products!C:C)</f>
        <v>Fashion</v>
      </c>
      <c r="L3462" t="str">
        <f>_xlfn.XLOOKUP(D3462,Products!A:A,Products!D:D)</f>
        <v>Clothing</v>
      </c>
      <c r="M3462">
        <f t="shared" si="486"/>
        <v>1485.05</v>
      </c>
      <c r="N3462">
        <f t="shared" si="487"/>
        <v>988.31</v>
      </c>
      <c r="O3462">
        <f t="shared" si="488"/>
        <v>496.74</v>
      </c>
      <c r="P3462" s="8">
        <f t="shared" si="489"/>
        <v>0.33449378808794317</v>
      </c>
      <c r="Q3462">
        <f t="shared" si="490"/>
        <v>0</v>
      </c>
      <c r="R3462">
        <f t="shared" si="491"/>
        <v>1485.05</v>
      </c>
      <c r="S3462">
        <f t="shared" si="492"/>
        <v>496.74</v>
      </c>
      <c r="T3462" t="str">
        <f>_xlfn.XLOOKUP(C3462,Customers!A:A,Customers!D:D)</f>
        <v>M</v>
      </c>
      <c r="U3462" s="13">
        <f>_xlfn.XLOOKUP(C3462,Customers!A:A,Customers!E:E)</f>
        <v>35356</v>
      </c>
      <c r="V3462" t="str">
        <f>_xlfn.XLOOKUP(C3462,Customers!A:A,Customers!F:F)</f>
        <v>Williamsport</v>
      </c>
      <c r="W3462" s="13">
        <f>_xlfn.XLOOKUP(C3462,Customers!A:A,Customers!G:G)</f>
        <v>44915</v>
      </c>
      <c r="X3462">
        <f t="shared" ca="1" si="493"/>
        <v>29</v>
      </c>
      <c r="Y3462" t="str">
        <f t="shared" ca="1" si="494"/>
        <v>26-35</v>
      </c>
    </row>
    <row r="3463" spans="1:25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  <c r="I3463">
        <f>_xlfn.XLOOKUP(D3463,Products!A:A,Products!E:E)</f>
        <v>388.26</v>
      </c>
      <c r="J3463">
        <f>_xlfn.XLOOKUP(D3463,Products!A:A,Products!F:F)</f>
        <v>199.3</v>
      </c>
      <c r="K3463" t="str">
        <f>_xlfn.XLOOKUP(D3463,Products!A:A,Products!C:C)</f>
        <v>Fashion</v>
      </c>
      <c r="L3463" t="str">
        <f>_xlfn.XLOOKUP(D3463,Products!A:A,Products!D:D)</f>
        <v>Watches</v>
      </c>
      <c r="M3463">
        <f t="shared" si="486"/>
        <v>388.26</v>
      </c>
      <c r="N3463">
        <f t="shared" si="487"/>
        <v>199.3</v>
      </c>
      <c r="O3463">
        <f t="shared" si="488"/>
        <v>188.95999999999998</v>
      </c>
      <c r="P3463" s="8">
        <f t="shared" si="489"/>
        <v>0.48668418070365216</v>
      </c>
      <c r="Q3463">
        <f t="shared" si="490"/>
        <v>0</v>
      </c>
      <c r="R3463">
        <f t="shared" si="491"/>
        <v>388.26</v>
      </c>
      <c r="S3463">
        <f t="shared" si="492"/>
        <v>188.95999999999998</v>
      </c>
      <c r="T3463" t="str">
        <f>_xlfn.XLOOKUP(C3463,Customers!A:A,Customers!D:D)</f>
        <v>F</v>
      </c>
      <c r="U3463" s="13">
        <f>_xlfn.XLOOKUP(C3463,Customers!A:A,Customers!E:E)</f>
        <v>32818</v>
      </c>
      <c r="V3463" t="str">
        <f>_xlfn.XLOOKUP(C3463,Customers!A:A,Customers!F:F)</f>
        <v>Cliffordbury</v>
      </c>
      <c r="W3463" s="13">
        <f>_xlfn.XLOOKUP(C3463,Customers!A:A,Customers!G:G)</f>
        <v>44718</v>
      </c>
      <c r="X3463">
        <f t="shared" ca="1" si="493"/>
        <v>36</v>
      </c>
      <c r="Y3463" t="str">
        <f t="shared" ca="1" si="494"/>
        <v>36-50</v>
      </c>
    </row>
    <row r="3464" spans="1:25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  <c r="I3464">
        <f>_xlfn.XLOOKUP(D3464,Products!A:A,Products!E:E)</f>
        <v>1878.47</v>
      </c>
      <c r="J3464">
        <f>_xlfn.XLOOKUP(D3464,Products!A:A,Products!F:F)</f>
        <v>1014.91</v>
      </c>
      <c r="K3464" t="str">
        <f>_xlfn.XLOOKUP(D3464,Products!A:A,Products!C:C)</f>
        <v>Fashion</v>
      </c>
      <c r="L3464" t="str">
        <f>_xlfn.XLOOKUP(D3464,Products!A:A,Products!D:D)</f>
        <v>Footwear</v>
      </c>
      <c r="M3464">
        <f t="shared" si="486"/>
        <v>7513.88</v>
      </c>
      <c r="N3464">
        <f t="shared" si="487"/>
        <v>4059.64</v>
      </c>
      <c r="O3464">
        <f t="shared" si="488"/>
        <v>3454.2400000000002</v>
      </c>
      <c r="P3464" s="8">
        <f t="shared" si="489"/>
        <v>0.45971455493034225</v>
      </c>
      <c r="Q3464">
        <f t="shared" si="490"/>
        <v>0</v>
      </c>
      <c r="R3464">
        <f t="shared" si="491"/>
        <v>7513.88</v>
      </c>
      <c r="S3464">
        <f t="shared" si="492"/>
        <v>3454.2400000000002</v>
      </c>
      <c r="T3464" t="str">
        <f>_xlfn.XLOOKUP(C3464,Customers!A:A,Customers!D:D)</f>
        <v>M</v>
      </c>
      <c r="U3464" s="13">
        <f>_xlfn.XLOOKUP(C3464,Customers!A:A,Customers!E:E)</f>
        <v>26178</v>
      </c>
      <c r="V3464" t="str">
        <f>_xlfn.XLOOKUP(C3464,Customers!A:A,Customers!F:F)</f>
        <v>East Codyton</v>
      </c>
      <c r="W3464" s="13">
        <f>_xlfn.XLOOKUP(C3464,Customers!A:A,Customers!G:G)</f>
        <v>45251</v>
      </c>
      <c r="X3464">
        <f t="shared" ca="1" si="493"/>
        <v>54</v>
      </c>
      <c r="Y3464" t="str">
        <f t="shared" ca="1" si="494"/>
        <v>50+</v>
      </c>
    </row>
    <row r="3465" spans="1:25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  <c r="I3465">
        <f>_xlfn.XLOOKUP(D3465,Products!A:A,Products!E:E)</f>
        <v>1246.1099999999999</v>
      </c>
      <c r="J3465">
        <f>_xlfn.XLOOKUP(D3465,Products!A:A,Products!F:F)</f>
        <v>833.52</v>
      </c>
      <c r="K3465" t="str">
        <f>_xlfn.XLOOKUP(D3465,Products!A:A,Products!C:C)</f>
        <v>Electronics</v>
      </c>
      <c r="L3465" t="str">
        <f>_xlfn.XLOOKUP(D3465,Products!A:A,Products!D:D)</f>
        <v>Headphones</v>
      </c>
      <c r="M3465">
        <f t="shared" si="486"/>
        <v>6230.5499999999993</v>
      </c>
      <c r="N3465">
        <f t="shared" si="487"/>
        <v>4167.6000000000004</v>
      </c>
      <c r="O3465">
        <f t="shared" si="488"/>
        <v>2062.9499999999989</v>
      </c>
      <c r="P3465" s="8">
        <f t="shared" si="489"/>
        <v>0.33110239063967051</v>
      </c>
      <c r="Q3465">
        <f t="shared" si="490"/>
        <v>311.52749999999997</v>
      </c>
      <c r="R3465">
        <f t="shared" si="491"/>
        <v>5919.0224999999991</v>
      </c>
      <c r="S3465">
        <f t="shared" si="492"/>
        <v>1751.4224999999988</v>
      </c>
      <c r="T3465" t="str">
        <f>_xlfn.XLOOKUP(C3465,Customers!A:A,Customers!D:D)</f>
        <v>M</v>
      </c>
      <c r="U3465" s="13">
        <f>_xlfn.XLOOKUP(C3465,Customers!A:A,Customers!E:E)</f>
        <v>37417</v>
      </c>
      <c r="V3465" t="str">
        <f>_xlfn.XLOOKUP(C3465,Customers!A:A,Customers!F:F)</f>
        <v>Thomashaven</v>
      </c>
      <c r="W3465" s="13">
        <f>_xlfn.XLOOKUP(C3465,Customers!A:A,Customers!G:G)</f>
        <v>44800</v>
      </c>
      <c r="X3465">
        <f t="shared" ca="1" si="493"/>
        <v>24</v>
      </c>
      <c r="Y3465" t="str">
        <f t="shared" ca="1" si="494"/>
        <v>18-25</v>
      </c>
    </row>
    <row r="3466" spans="1:25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  <c r="I3466">
        <f>_xlfn.XLOOKUP(D3466,Products!A:A,Products!E:E)</f>
        <v>366.93</v>
      </c>
      <c r="J3466">
        <f>_xlfn.XLOOKUP(D3466,Products!A:A,Products!F:F)</f>
        <v>285.23</v>
      </c>
      <c r="K3466" t="str">
        <f>_xlfn.XLOOKUP(D3466,Products!A:A,Products!C:C)</f>
        <v>Fashion</v>
      </c>
      <c r="L3466" t="str">
        <f>_xlfn.XLOOKUP(D3466,Products!A:A,Products!D:D)</f>
        <v>Footwear</v>
      </c>
      <c r="M3466">
        <f t="shared" si="486"/>
        <v>1834.65</v>
      </c>
      <c r="N3466">
        <f t="shared" si="487"/>
        <v>1426.15</v>
      </c>
      <c r="O3466">
        <f t="shared" si="488"/>
        <v>408.5</v>
      </c>
      <c r="P3466" s="8">
        <f t="shared" si="489"/>
        <v>0.22265827269506444</v>
      </c>
      <c r="Q3466">
        <f t="shared" si="490"/>
        <v>183.46500000000003</v>
      </c>
      <c r="R3466">
        <f t="shared" si="491"/>
        <v>1651.1849999999999</v>
      </c>
      <c r="S3466">
        <f t="shared" si="492"/>
        <v>225.03499999999985</v>
      </c>
      <c r="T3466" t="str">
        <f>_xlfn.XLOOKUP(C3466,Customers!A:A,Customers!D:D)</f>
        <v>M</v>
      </c>
      <c r="U3466" s="13">
        <f>_xlfn.XLOOKUP(C3466,Customers!A:A,Customers!E:E)</f>
        <v>34290</v>
      </c>
      <c r="V3466" t="str">
        <f>_xlfn.XLOOKUP(C3466,Customers!A:A,Customers!F:F)</f>
        <v>Meganmouth</v>
      </c>
      <c r="W3466" s="13">
        <f>_xlfn.XLOOKUP(C3466,Customers!A:A,Customers!G:G)</f>
        <v>44583</v>
      </c>
      <c r="X3466">
        <f t="shared" ca="1" si="493"/>
        <v>32</v>
      </c>
      <c r="Y3466" t="str">
        <f t="shared" ca="1" si="494"/>
        <v>26-35</v>
      </c>
    </row>
    <row r="3467" spans="1:25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  <c r="I3467">
        <f>_xlfn.XLOOKUP(D3467,Products!A:A,Products!E:E)</f>
        <v>270.45</v>
      </c>
      <c r="J3467">
        <f>_xlfn.XLOOKUP(D3467,Products!A:A,Products!F:F)</f>
        <v>187.6</v>
      </c>
      <c r="K3467" t="str">
        <f>_xlfn.XLOOKUP(D3467,Products!A:A,Products!C:C)</f>
        <v>Fashion</v>
      </c>
      <c r="L3467" t="str">
        <f>_xlfn.XLOOKUP(D3467,Products!A:A,Products!D:D)</f>
        <v>Bags</v>
      </c>
      <c r="M3467">
        <f t="shared" si="486"/>
        <v>1081.8</v>
      </c>
      <c r="N3467">
        <f t="shared" si="487"/>
        <v>750.4</v>
      </c>
      <c r="O3467">
        <f t="shared" si="488"/>
        <v>331.4</v>
      </c>
      <c r="P3467" s="8">
        <f t="shared" si="489"/>
        <v>0.30634128304677388</v>
      </c>
      <c r="Q3467">
        <f t="shared" si="490"/>
        <v>0</v>
      </c>
      <c r="R3467">
        <f t="shared" si="491"/>
        <v>1081.8</v>
      </c>
      <c r="S3467">
        <f t="shared" si="492"/>
        <v>331.4</v>
      </c>
      <c r="T3467" t="str">
        <f>_xlfn.XLOOKUP(C3467,Customers!A:A,Customers!D:D)</f>
        <v>M</v>
      </c>
      <c r="U3467" s="13">
        <f>_xlfn.XLOOKUP(C3467,Customers!A:A,Customers!E:E)</f>
        <v>20117</v>
      </c>
      <c r="V3467" t="str">
        <f>_xlfn.XLOOKUP(C3467,Customers!A:A,Customers!F:F)</f>
        <v>Jillianhaven</v>
      </c>
      <c r="W3467" s="13">
        <f>_xlfn.XLOOKUP(C3467,Customers!A:A,Customers!G:G)</f>
        <v>45007</v>
      </c>
      <c r="X3467">
        <f t="shared" ca="1" si="493"/>
        <v>71</v>
      </c>
      <c r="Y3467" t="str">
        <f t="shared" ca="1" si="494"/>
        <v>50+</v>
      </c>
    </row>
    <row r="3468" spans="1:25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  <c r="I3468">
        <f>_xlfn.XLOOKUP(D3468,Products!A:A,Products!E:E)</f>
        <v>1246.1099999999999</v>
      </c>
      <c r="J3468">
        <f>_xlfn.XLOOKUP(D3468,Products!A:A,Products!F:F)</f>
        <v>833.52</v>
      </c>
      <c r="K3468" t="str">
        <f>_xlfn.XLOOKUP(D3468,Products!A:A,Products!C:C)</f>
        <v>Electronics</v>
      </c>
      <c r="L3468" t="str">
        <f>_xlfn.XLOOKUP(D3468,Products!A:A,Products!D:D)</f>
        <v>Headphones</v>
      </c>
      <c r="M3468">
        <f t="shared" si="486"/>
        <v>6230.5499999999993</v>
      </c>
      <c r="N3468">
        <f t="shared" si="487"/>
        <v>4167.6000000000004</v>
      </c>
      <c r="O3468">
        <f t="shared" si="488"/>
        <v>2062.9499999999989</v>
      </c>
      <c r="P3468" s="8">
        <f t="shared" si="489"/>
        <v>0.33110239063967051</v>
      </c>
      <c r="Q3468">
        <f t="shared" si="490"/>
        <v>0</v>
      </c>
      <c r="R3468">
        <f t="shared" si="491"/>
        <v>6230.5499999999993</v>
      </c>
      <c r="S3468">
        <f t="shared" si="492"/>
        <v>2062.9499999999989</v>
      </c>
      <c r="T3468" t="str">
        <f>_xlfn.XLOOKUP(C3468,Customers!A:A,Customers!D:D)</f>
        <v>M</v>
      </c>
      <c r="U3468" s="13">
        <f>_xlfn.XLOOKUP(C3468,Customers!A:A,Customers!E:E)</f>
        <v>34290</v>
      </c>
      <c r="V3468" t="str">
        <f>_xlfn.XLOOKUP(C3468,Customers!A:A,Customers!F:F)</f>
        <v>Meganmouth</v>
      </c>
      <c r="W3468" s="13">
        <f>_xlfn.XLOOKUP(C3468,Customers!A:A,Customers!G:G)</f>
        <v>44583</v>
      </c>
      <c r="X3468">
        <f t="shared" ca="1" si="493"/>
        <v>32</v>
      </c>
      <c r="Y3468" t="str">
        <f t="shared" ca="1" si="494"/>
        <v>26-35</v>
      </c>
    </row>
    <row r="3469" spans="1:25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  <c r="I3469">
        <f>_xlfn.XLOOKUP(D3469,Products!A:A,Products!E:E)</f>
        <v>318.05</v>
      </c>
      <c r="J3469">
        <f>_xlfn.XLOOKUP(D3469,Products!A:A,Products!F:F)</f>
        <v>187.34</v>
      </c>
      <c r="K3469" t="str">
        <f>_xlfn.XLOOKUP(D3469,Products!A:A,Products!C:C)</f>
        <v>Groceries</v>
      </c>
      <c r="L3469" t="str">
        <f>_xlfn.XLOOKUP(D3469,Products!A:A,Products!D:D)</f>
        <v>Fruits</v>
      </c>
      <c r="M3469">
        <f t="shared" si="486"/>
        <v>1272.2</v>
      </c>
      <c r="N3469">
        <f t="shared" si="487"/>
        <v>749.36</v>
      </c>
      <c r="O3469">
        <f t="shared" si="488"/>
        <v>522.84</v>
      </c>
      <c r="P3469" s="8">
        <f t="shared" si="489"/>
        <v>0.41097311743436565</v>
      </c>
      <c r="Q3469">
        <f t="shared" si="490"/>
        <v>63.610000000000007</v>
      </c>
      <c r="R3469">
        <f t="shared" si="491"/>
        <v>1208.5900000000001</v>
      </c>
      <c r="S3469">
        <f t="shared" si="492"/>
        <v>459.23000000000013</v>
      </c>
      <c r="T3469" t="str">
        <f>_xlfn.XLOOKUP(C3469,Customers!A:A,Customers!D:D)</f>
        <v>M</v>
      </c>
      <c r="U3469" s="13">
        <f>_xlfn.XLOOKUP(C3469,Customers!A:A,Customers!E:E)</f>
        <v>27205</v>
      </c>
      <c r="V3469" t="str">
        <f>_xlfn.XLOOKUP(C3469,Customers!A:A,Customers!F:F)</f>
        <v>East Samantha</v>
      </c>
      <c r="W3469" s="13">
        <f>_xlfn.XLOOKUP(C3469,Customers!A:A,Customers!G:G)</f>
        <v>44509</v>
      </c>
      <c r="X3469">
        <f t="shared" ca="1" si="493"/>
        <v>51</v>
      </c>
      <c r="Y3469" t="str">
        <f t="shared" ca="1" si="494"/>
        <v>50+</v>
      </c>
    </row>
    <row r="3470" spans="1:25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  <c r="I3470">
        <f>_xlfn.XLOOKUP(D3470,Products!A:A,Products!E:E)</f>
        <v>428.05</v>
      </c>
      <c r="J3470">
        <f>_xlfn.XLOOKUP(D3470,Products!A:A,Products!F:F)</f>
        <v>246.07</v>
      </c>
      <c r="K3470" t="str">
        <f>_xlfn.XLOOKUP(D3470,Products!A:A,Products!C:C)</f>
        <v>Electronics</v>
      </c>
      <c r="L3470" t="str">
        <f>_xlfn.XLOOKUP(D3470,Products!A:A,Products!D:D)</f>
        <v>Laptop</v>
      </c>
      <c r="M3470">
        <f t="shared" si="486"/>
        <v>1712.2</v>
      </c>
      <c r="N3470">
        <f t="shared" si="487"/>
        <v>984.28</v>
      </c>
      <c r="O3470">
        <f t="shared" si="488"/>
        <v>727.92000000000007</v>
      </c>
      <c r="P3470" s="8">
        <f t="shared" si="489"/>
        <v>0.42513725032122418</v>
      </c>
      <c r="Q3470">
        <f t="shared" si="490"/>
        <v>85.610000000000014</v>
      </c>
      <c r="R3470">
        <f t="shared" si="491"/>
        <v>1626.5900000000001</v>
      </c>
      <c r="S3470">
        <f t="shared" si="492"/>
        <v>642.31000000000017</v>
      </c>
      <c r="T3470" t="str">
        <f>_xlfn.XLOOKUP(C3470,Customers!A:A,Customers!D:D)</f>
        <v>M</v>
      </c>
      <c r="U3470" s="13">
        <f>_xlfn.XLOOKUP(C3470,Customers!A:A,Customers!E:E)</f>
        <v>26101</v>
      </c>
      <c r="V3470" t="str">
        <f>_xlfn.XLOOKUP(C3470,Customers!A:A,Customers!F:F)</f>
        <v>Juliefurt</v>
      </c>
      <c r="W3470" s="13">
        <f>_xlfn.XLOOKUP(C3470,Customers!A:A,Customers!G:G)</f>
        <v>44841</v>
      </c>
      <c r="X3470">
        <f t="shared" ca="1" si="493"/>
        <v>55</v>
      </c>
      <c r="Y3470" t="str">
        <f t="shared" ca="1" si="494"/>
        <v>50+</v>
      </c>
    </row>
    <row r="3471" spans="1:25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  <c r="I3471">
        <f>_xlfn.XLOOKUP(D3471,Products!A:A,Products!E:E)</f>
        <v>1286.55</v>
      </c>
      <c r="J3471">
        <f>_xlfn.XLOOKUP(D3471,Products!A:A,Products!F:F)</f>
        <v>797.54</v>
      </c>
      <c r="K3471" t="str">
        <f>_xlfn.XLOOKUP(D3471,Products!A:A,Products!C:C)</f>
        <v>Fashion</v>
      </c>
      <c r="L3471" t="str">
        <f>_xlfn.XLOOKUP(D3471,Products!A:A,Products!D:D)</f>
        <v>Accessories</v>
      </c>
      <c r="M3471">
        <f t="shared" si="486"/>
        <v>2573.1</v>
      </c>
      <c r="N3471">
        <f t="shared" si="487"/>
        <v>1595.08</v>
      </c>
      <c r="O3471">
        <f t="shared" si="488"/>
        <v>978.02</v>
      </c>
      <c r="P3471" s="8">
        <f t="shared" si="489"/>
        <v>0.380094049978625</v>
      </c>
      <c r="Q3471">
        <f t="shared" si="490"/>
        <v>257.31</v>
      </c>
      <c r="R3471">
        <f t="shared" si="491"/>
        <v>2315.79</v>
      </c>
      <c r="S3471">
        <f t="shared" si="492"/>
        <v>720.71</v>
      </c>
      <c r="T3471" t="str">
        <f>_xlfn.XLOOKUP(C3471,Customers!A:A,Customers!D:D)</f>
        <v>M</v>
      </c>
      <c r="U3471" s="13">
        <f>_xlfn.XLOOKUP(C3471,Customers!A:A,Customers!E:E)</f>
        <v>32522</v>
      </c>
      <c r="V3471" t="str">
        <f>_xlfn.XLOOKUP(C3471,Customers!A:A,Customers!F:F)</f>
        <v>Gomeztown</v>
      </c>
      <c r="W3471" s="13">
        <f>_xlfn.XLOOKUP(C3471,Customers!A:A,Customers!G:G)</f>
        <v>45231</v>
      </c>
      <c r="X3471">
        <f t="shared" ca="1" si="493"/>
        <v>37</v>
      </c>
      <c r="Y3471" t="str">
        <f t="shared" ca="1" si="494"/>
        <v>36-50</v>
      </c>
    </row>
    <row r="3472" spans="1:25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  <c r="I3472">
        <f>_xlfn.XLOOKUP(D3472,Products!A:A,Products!E:E)</f>
        <v>428.05</v>
      </c>
      <c r="J3472">
        <f>_xlfn.XLOOKUP(D3472,Products!A:A,Products!F:F)</f>
        <v>246.07</v>
      </c>
      <c r="K3472" t="str">
        <f>_xlfn.XLOOKUP(D3472,Products!A:A,Products!C:C)</f>
        <v>Electronics</v>
      </c>
      <c r="L3472" t="str">
        <f>_xlfn.XLOOKUP(D3472,Products!A:A,Products!D:D)</f>
        <v>Laptop</v>
      </c>
      <c r="M3472">
        <f t="shared" si="486"/>
        <v>1712.2</v>
      </c>
      <c r="N3472">
        <f t="shared" si="487"/>
        <v>984.28</v>
      </c>
      <c r="O3472">
        <f t="shared" si="488"/>
        <v>727.92000000000007</v>
      </c>
      <c r="P3472" s="8">
        <f t="shared" si="489"/>
        <v>0.42513725032122418</v>
      </c>
      <c r="Q3472">
        <f t="shared" si="490"/>
        <v>256.83</v>
      </c>
      <c r="R3472">
        <f t="shared" si="491"/>
        <v>1455.3700000000001</v>
      </c>
      <c r="S3472">
        <f t="shared" si="492"/>
        <v>471.09000000000015</v>
      </c>
      <c r="T3472" t="str">
        <f>_xlfn.XLOOKUP(C3472,Customers!A:A,Customers!D:D)</f>
        <v>M</v>
      </c>
      <c r="U3472" s="13">
        <f>_xlfn.XLOOKUP(C3472,Customers!A:A,Customers!E:E)</f>
        <v>33773</v>
      </c>
      <c r="V3472" t="str">
        <f>_xlfn.XLOOKUP(C3472,Customers!A:A,Customers!F:F)</f>
        <v>Port Kimberly</v>
      </c>
      <c r="W3472" s="13">
        <f>_xlfn.XLOOKUP(C3472,Customers!A:A,Customers!G:G)</f>
        <v>44616</v>
      </c>
      <c r="X3472">
        <f t="shared" ca="1" si="493"/>
        <v>34</v>
      </c>
      <c r="Y3472" t="str">
        <f t="shared" ca="1" si="494"/>
        <v>26-35</v>
      </c>
    </row>
    <row r="3473" spans="1:25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  <c r="I3473">
        <f>_xlfn.XLOOKUP(D3473,Products!A:A,Products!E:E)</f>
        <v>1878.47</v>
      </c>
      <c r="J3473">
        <f>_xlfn.XLOOKUP(D3473,Products!A:A,Products!F:F)</f>
        <v>1014.91</v>
      </c>
      <c r="K3473" t="str">
        <f>_xlfn.XLOOKUP(D3473,Products!A:A,Products!C:C)</f>
        <v>Fashion</v>
      </c>
      <c r="L3473" t="str">
        <f>_xlfn.XLOOKUP(D3473,Products!A:A,Products!D:D)</f>
        <v>Footwear</v>
      </c>
      <c r="M3473">
        <f t="shared" si="486"/>
        <v>1878.47</v>
      </c>
      <c r="N3473">
        <f t="shared" si="487"/>
        <v>1014.91</v>
      </c>
      <c r="O3473">
        <f t="shared" si="488"/>
        <v>863.56000000000006</v>
      </c>
      <c r="P3473" s="8">
        <f t="shared" si="489"/>
        <v>0.45971455493034225</v>
      </c>
      <c r="Q3473">
        <f t="shared" si="490"/>
        <v>281.77049999999997</v>
      </c>
      <c r="R3473">
        <f t="shared" si="491"/>
        <v>1596.6995000000002</v>
      </c>
      <c r="S3473">
        <f t="shared" si="492"/>
        <v>581.7895000000002</v>
      </c>
      <c r="T3473" t="str">
        <f>_xlfn.XLOOKUP(C3473,Customers!A:A,Customers!D:D)</f>
        <v>F</v>
      </c>
      <c r="U3473" s="13">
        <f>_xlfn.XLOOKUP(C3473,Customers!A:A,Customers!E:E)</f>
        <v>20604</v>
      </c>
      <c r="V3473" t="str">
        <f>_xlfn.XLOOKUP(C3473,Customers!A:A,Customers!F:F)</f>
        <v>North Gary</v>
      </c>
      <c r="W3473" s="13">
        <f>_xlfn.XLOOKUP(C3473,Customers!A:A,Customers!G:G)</f>
        <v>45543</v>
      </c>
      <c r="X3473">
        <f t="shared" ca="1" si="493"/>
        <v>70</v>
      </c>
      <c r="Y3473" t="str">
        <f t="shared" ca="1" si="494"/>
        <v>50+</v>
      </c>
    </row>
    <row r="3474" spans="1:25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  <c r="I3474">
        <f>_xlfn.XLOOKUP(D3474,Products!A:A,Products!E:E)</f>
        <v>1134.8</v>
      </c>
      <c r="J3474">
        <f>_xlfn.XLOOKUP(D3474,Products!A:A,Products!F:F)</f>
        <v>675.1</v>
      </c>
      <c r="K3474" t="str">
        <f>_xlfn.XLOOKUP(D3474,Products!A:A,Products!C:C)</f>
        <v>Fashion</v>
      </c>
      <c r="L3474" t="str">
        <f>_xlfn.XLOOKUP(D3474,Products!A:A,Products!D:D)</f>
        <v>Watches</v>
      </c>
      <c r="M3474">
        <f t="shared" si="486"/>
        <v>4539.2</v>
      </c>
      <c r="N3474">
        <f t="shared" si="487"/>
        <v>2700.4</v>
      </c>
      <c r="O3474">
        <f t="shared" si="488"/>
        <v>1838.7999999999997</v>
      </c>
      <c r="P3474" s="8">
        <f t="shared" si="489"/>
        <v>0.40509340853013742</v>
      </c>
      <c r="Q3474">
        <f t="shared" si="490"/>
        <v>226.96</v>
      </c>
      <c r="R3474">
        <f t="shared" si="491"/>
        <v>4312.24</v>
      </c>
      <c r="S3474">
        <f t="shared" si="492"/>
        <v>1611.8399999999997</v>
      </c>
      <c r="T3474" t="str">
        <f>_xlfn.XLOOKUP(C3474,Customers!A:A,Customers!D:D)</f>
        <v>F</v>
      </c>
      <c r="U3474" s="13">
        <f>_xlfn.XLOOKUP(C3474,Customers!A:A,Customers!E:E)</f>
        <v>22041</v>
      </c>
      <c r="V3474" t="str">
        <f>_xlfn.XLOOKUP(C3474,Customers!A:A,Customers!F:F)</f>
        <v>West Wandaland</v>
      </c>
      <c r="W3474" s="13">
        <f>_xlfn.XLOOKUP(C3474,Customers!A:A,Customers!G:G)</f>
        <v>45329</v>
      </c>
      <c r="X3474">
        <f t="shared" ca="1" si="493"/>
        <v>66</v>
      </c>
      <c r="Y3474" t="str">
        <f t="shared" ca="1" si="494"/>
        <v>50+</v>
      </c>
    </row>
    <row r="3475" spans="1:25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  <c r="I3475">
        <f>_xlfn.XLOOKUP(D3475,Products!A:A,Products!E:E)</f>
        <v>1501.46</v>
      </c>
      <c r="J3475">
        <f>_xlfn.XLOOKUP(D3475,Products!A:A,Products!F:F)</f>
        <v>1167.73</v>
      </c>
      <c r="K3475" t="str">
        <f>_xlfn.XLOOKUP(D3475,Products!A:A,Products!C:C)</f>
        <v>Fashion</v>
      </c>
      <c r="L3475" t="str">
        <f>_xlfn.XLOOKUP(D3475,Products!A:A,Products!D:D)</f>
        <v>Watches</v>
      </c>
      <c r="M3475">
        <f t="shared" si="486"/>
        <v>7507.3</v>
      </c>
      <c r="N3475">
        <f t="shared" si="487"/>
        <v>5838.65</v>
      </c>
      <c r="O3475">
        <f t="shared" si="488"/>
        <v>1668.6500000000005</v>
      </c>
      <c r="P3475" s="8">
        <f t="shared" si="489"/>
        <v>0.22227032355174303</v>
      </c>
      <c r="Q3475">
        <f t="shared" si="490"/>
        <v>0</v>
      </c>
      <c r="R3475">
        <f t="shared" si="491"/>
        <v>7507.3</v>
      </c>
      <c r="S3475">
        <f t="shared" si="492"/>
        <v>1668.6500000000005</v>
      </c>
      <c r="T3475" t="str">
        <f>_xlfn.XLOOKUP(C3475,Customers!A:A,Customers!D:D)</f>
        <v>F</v>
      </c>
      <c r="U3475" s="13">
        <f>_xlfn.XLOOKUP(C3475,Customers!A:A,Customers!E:E)</f>
        <v>25396</v>
      </c>
      <c r="V3475" t="str">
        <f>_xlfn.XLOOKUP(C3475,Customers!A:A,Customers!F:F)</f>
        <v>Geoffreystad</v>
      </c>
      <c r="W3475" s="13">
        <f>_xlfn.XLOOKUP(C3475,Customers!A:A,Customers!G:G)</f>
        <v>44890</v>
      </c>
      <c r="X3475">
        <f t="shared" ca="1" si="493"/>
        <v>56</v>
      </c>
      <c r="Y3475" t="str">
        <f t="shared" ca="1" si="494"/>
        <v>50+</v>
      </c>
    </row>
    <row r="3476" spans="1:25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  <c r="I3476">
        <f>_xlfn.XLOOKUP(D3476,Products!A:A,Products!E:E)</f>
        <v>1562.43</v>
      </c>
      <c r="J3476">
        <f>_xlfn.XLOOKUP(D3476,Products!A:A,Products!F:F)</f>
        <v>1195.6300000000001</v>
      </c>
      <c r="K3476" t="str">
        <f>_xlfn.XLOOKUP(D3476,Products!A:A,Products!C:C)</f>
        <v>Electronics</v>
      </c>
      <c r="L3476" t="str">
        <f>_xlfn.XLOOKUP(D3476,Products!A:A,Products!D:D)</f>
        <v>Laptop</v>
      </c>
      <c r="M3476">
        <f t="shared" si="486"/>
        <v>6249.72</v>
      </c>
      <c r="N3476">
        <f t="shared" si="487"/>
        <v>4782.5200000000004</v>
      </c>
      <c r="O3476">
        <f t="shared" si="488"/>
        <v>1467.1999999999998</v>
      </c>
      <c r="P3476" s="8">
        <f t="shared" si="489"/>
        <v>0.23476251736077772</v>
      </c>
      <c r="Q3476">
        <f t="shared" si="490"/>
        <v>0</v>
      </c>
      <c r="R3476">
        <f t="shared" si="491"/>
        <v>6249.72</v>
      </c>
      <c r="S3476">
        <f t="shared" si="492"/>
        <v>1467.1999999999998</v>
      </c>
      <c r="T3476" t="str">
        <f>_xlfn.XLOOKUP(C3476,Customers!A:A,Customers!D:D)</f>
        <v>F</v>
      </c>
      <c r="U3476" s="13">
        <f>_xlfn.XLOOKUP(C3476,Customers!A:A,Customers!E:E)</f>
        <v>22041</v>
      </c>
      <c r="V3476" t="str">
        <f>_xlfn.XLOOKUP(C3476,Customers!A:A,Customers!F:F)</f>
        <v>West Wandaland</v>
      </c>
      <c r="W3476" s="13">
        <f>_xlfn.XLOOKUP(C3476,Customers!A:A,Customers!G:G)</f>
        <v>45329</v>
      </c>
      <c r="X3476">
        <f t="shared" ca="1" si="493"/>
        <v>66</v>
      </c>
      <c r="Y3476" t="str">
        <f t="shared" ca="1" si="494"/>
        <v>50+</v>
      </c>
    </row>
    <row r="3477" spans="1:25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  <c r="I3477">
        <f>_xlfn.XLOOKUP(D3477,Products!A:A,Products!E:E)</f>
        <v>1474.12</v>
      </c>
      <c r="J3477">
        <f>_xlfn.XLOOKUP(D3477,Products!A:A,Products!F:F)</f>
        <v>764.02</v>
      </c>
      <c r="K3477" t="str">
        <f>_xlfn.XLOOKUP(D3477,Products!A:A,Products!C:C)</f>
        <v>Electronics</v>
      </c>
      <c r="L3477" t="str">
        <f>_xlfn.XLOOKUP(D3477,Products!A:A,Products!D:D)</f>
        <v>Camera</v>
      </c>
      <c r="M3477">
        <f t="shared" si="486"/>
        <v>1474.12</v>
      </c>
      <c r="N3477">
        <f t="shared" si="487"/>
        <v>764.02</v>
      </c>
      <c r="O3477">
        <f t="shared" si="488"/>
        <v>710.09999999999991</v>
      </c>
      <c r="P3477" s="8">
        <f t="shared" si="489"/>
        <v>0.48171112256804055</v>
      </c>
      <c r="Q3477">
        <f t="shared" si="490"/>
        <v>147.41200000000001</v>
      </c>
      <c r="R3477">
        <f t="shared" si="491"/>
        <v>1326.7079999999999</v>
      </c>
      <c r="S3477">
        <f t="shared" si="492"/>
        <v>562.68799999999987</v>
      </c>
      <c r="T3477" t="str">
        <f>_xlfn.XLOOKUP(C3477,Customers!A:A,Customers!D:D)</f>
        <v>F</v>
      </c>
      <c r="U3477" s="13">
        <f>_xlfn.XLOOKUP(C3477,Customers!A:A,Customers!E:E)</f>
        <v>21861</v>
      </c>
      <c r="V3477" t="str">
        <f>_xlfn.XLOOKUP(C3477,Customers!A:A,Customers!F:F)</f>
        <v>Carlsonborough</v>
      </c>
      <c r="W3477" s="13">
        <f>_xlfn.XLOOKUP(C3477,Customers!A:A,Customers!G:G)</f>
        <v>44427</v>
      </c>
      <c r="X3477">
        <f t="shared" ca="1" si="493"/>
        <v>66</v>
      </c>
      <c r="Y3477" t="str">
        <f t="shared" ca="1" si="494"/>
        <v>50+</v>
      </c>
    </row>
    <row r="3478" spans="1:25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  <c r="I3478">
        <f>_xlfn.XLOOKUP(D3478,Products!A:A,Products!E:E)</f>
        <v>1216.3599999999999</v>
      </c>
      <c r="J3478">
        <f>_xlfn.XLOOKUP(D3478,Products!A:A,Products!F:F)</f>
        <v>794.8</v>
      </c>
      <c r="K3478" t="str">
        <f>_xlfn.XLOOKUP(D3478,Products!A:A,Products!C:C)</f>
        <v>Fashion</v>
      </c>
      <c r="L3478" t="str">
        <f>_xlfn.XLOOKUP(D3478,Products!A:A,Products!D:D)</f>
        <v>Bags</v>
      </c>
      <c r="M3478">
        <f t="shared" si="486"/>
        <v>6081.7999999999993</v>
      </c>
      <c r="N3478">
        <f t="shared" si="487"/>
        <v>3974</v>
      </c>
      <c r="O3478">
        <f t="shared" si="488"/>
        <v>2107.7999999999993</v>
      </c>
      <c r="P3478" s="8">
        <f t="shared" si="489"/>
        <v>0.34657502713012589</v>
      </c>
      <c r="Q3478">
        <f t="shared" si="490"/>
        <v>608.17999999999995</v>
      </c>
      <c r="R3478">
        <f t="shared" si="491"/>
        <v>5473.619999999999</v>
      </c>
      <c r="S3478">
        <f t="shared" si="492"/>
        <v>1499.619999999999</v>
      </c>
      <c r="T3478" t="str">
        <f>_xlfn.XLOOKUP(C3478,Customers!A:A,Customers!D:D)</f>
        <v>F</v>
      </c>
      <c r="U3478" s="13">
        <f>_xlfn.XLOOKUP(C3478,Customers!A:A,Customers!E:E)</f>
        <v>35236</v>
      </c>
      <c r="V3478" t="str">
        <f>_xlfn.XLOOKUP(C3478,Customers!A:A,Customers!F:F)</f>
        <v>South Briantown</v>
      </c>
      <c r="W3478" s="13">
        <f>_xlfn.XLOOKUP(C3478,Customers!A:A,Customers!G:G)</f>
        <v>45242</v>
      </c>
      <c r="X3478">
        <f t="shared" ca="1" si="493"/>
        <v>30</v>
      </c>
      <c r="Y3478" t="str">
        <f t="shared" ca="1" si="494"/>
        <v>26-35</v>
      </c>
    </row>
    <row r="3479" spans="1:25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  <c r="I3479">
        <f>_xlfn.XLOOKUP(D3479,Products!A:A,Products!E:E)</f>
        <v>1044.6400000000001</v>
      </c>
      <c r="J3479">
        <f>_xlfn.XLOOKUP(D3479,Products!A:A,Products!F:F)</f>
        <v>775.07</v>
      </c>
      <c r="K3479" t="str">
        <f>_xlfn.XLOOKUP(D3479,Products!A:A,Products!C:C)</f>
        <v>Fashion</v>
      </c>
      <c r="L3479" t="str">
        <f>_xlfn.XLOOKUP(D3479,Products!A:A,Products!D:D)</f>
        <v>Footwear</v>
      </c>
      <c r="M3479">
        <f t="shared" si="486"/>
        <v>2089.2800000000002</v>
      </c>
      <c r="N3479">
        <f t="shared" si="487"/>
        <v>1550.14</v>
      </c>
      <c r="O3479">
        <f t="shared" si="488"/>
        <v>539.1400000000001</v>
      </c>
      <c r="P3479" s="8">
        <f t="shared" si="489"/>
        <v>0.25805062030938891</v>
      </c>
      <c r="Q3479">
        <f t="shared" si="490"/>
        <v>313.392</v>
      </c>
      <c r="R3479">
        <f t="shared" si="491"/>
        <v>1775.8880000000001</v>
      </c>
      <c r="S3479">
        <f t="shared" si="492"/>
        <v>225.74800000000005</v>
      </c>
      <c r="T3479" t="str">
        <f>_xlfn.XLOOKUP(C3479,Customers!A:A,Customers!D:D)</f>
        <v>M</v>
      </c>
      <c r="U3479" s="13">
        <f>_xlfn.XLOOKUP(C3479,Customers!A:A,Customers!E:E)</f>
        <v>25009</v>
      </c>
      <c r="V3479" t="str">
        <f>_xlfn.XLOOKUP(C3479,Customers!A:A,Customers!F:F)</f>
        <v>Erinland</v>
      </c>
      <c r="W3479" s="13">
        <f>_xlfn.XLOOKUP(C3479,Customers!A:A,Customers!G:G)</f>
        <v>44798</v>
      </c>
      <c r="X3479">
        <f t="shared" ca="1" si="493"/>
        <v>58</v>
      </c>
      <c r="Y3479" t="str">
        <f t="shared" ca="1" si="494"/>
        <v>50+</v>
      </c>
    </row>
    <row r="3480" spans="1:25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  <c r="I3480">
        <f>_xlfn.XLOOKUP(D3480,Products!A:A,Products!E:E)</f>
        <v>1485.05</v>
      </c>
      <c r="J3480">
        <f>_xlfn.XLOOKUP(D3480,Products!A:A,Products!F:F)</f>
        <v>988.31</v>
      </c>
      <c r="K3480" t="str">
        <f>_xlfn.XLOOKUP(D3480,Products!A:A,Products!C:C)</f>
        <v>Fashion</v>
      </c>
      <c r="L3480" t="str">
        <f>_xlfn.XLOOKUP(D3480,Products!A:A,Products!D:D)</f>
        <v>Clothing</v>
      </c>
      <c r="M3480">
        <f t="shared" si="486"/>
        <v>4455.1499999999996</v>
      </c>
      <c r="N3480">
        <f t="shared" si="487"/>
        <v>2964.93</v>
      </c>
      <c r="O3480">
        <f t="shared" si="488"/>
        <v>1490.2199999999998</v>
      </c>
      <c r="P3480" s="8">
        <f t="shared" si="489"/>
        <v>0.33449378808794317</v>
      </c>
      <c r="Q3480">
        <f t="shared" si="490"/>
        <v>445.51499999999999</v>
      </c>
      <c r="R3480">
        <f t="shared" si="491"/>
        <v>4009.6349999999998</v>
      </c>
      <c r="S3480">
        <f t="shared" si="492"/>
        <v>1044.7049999999999</v>
      </c>
      <c r="T3480" t="str">
        <f>_xlfn.XLOOKUP(C3480,Customers!A:A,Customers!D:D)</f>
        <v>F</v>
      </c>
      <c r="U3480" s="13">
        <f>_xlfn.XLOOKUP(C3480,Customers!A:A,Customers!E:E)</f>
        <v>26428</v>
      </c>
      <c r="V3480" t="str">
        <f>_xlfn.XLOOKUP(C3480,Customers!A:A,Customers!F:F)</f>
        <v>New Christophermouth</v>
      </c>
      <c r="W3480" s="13">
        <f>_xlfn.XLOOKUP(C3480,Customers!A:A,Customers!G:G)</f>
        <v>44123</v>
      </c>
      <c r="X3480">
        <f t="shared" ca="1" si="493"/>
        <v>54</v>
      </c>
      <c r="Y3480" t="str">
        <f t="shared" ca="1" si="494"/>
        <v>50+</v>
      </c>
    </row>
    <row r="3481" spans="1:25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  <c r="I3481">
        <f>_xlfn.XLOOKUP(D3481,Products!A:A,Products!E:E)</f>
        <v>304.70999999999998</v>
      </c>
      <c r="J3481">
        <f>_xlfn.XLOOKUP(D3481,Products!A:A,Products!F:F)</f>
        <v>164.01</v>
      </c>
      <c r="K3481" t="str">
        <f>_xlfn.XLOOKUP(D3481,Products!A:A,Products!C:C)</f>
        <v>Groceries</v>
      </c>
      <c r="L3481" t="str">
        <f>_xlfn.XLOOKUP(D3481,Products!A:A,Products!D:D)</f>
        <v>Vegetables</v>
      </c>
      <c r="M3481">
        <f t="shared" si="486"/>
        <v>1218.8399999999999</v>
      </c>
      <c r="N3481">
        <f t="shared" si="487"/>
        <v>656.04</v>
      </c>
      <c r="O3481">
        <f t="shared" si="488"/>
        <v>562.79999999999995</v>
      </c>
      <c r="P3481" s="8">
        <f t="shared" si="489"/>
        <v>0.46175051688490698</v>
      </c>
      <c r="Q3481">
        <f t="shared" si="490"/>
        <v>0</v>
      </c>
      <c r="R3481">
        <f t="shared" si="491"/>
        <v>1218.8399999999999</v>
      </c>
      <c r="S3481">
        <f t="shared" si="492"/>
        <v>562.79999999999995</v>
      </c>
      <c r="T3481" t="str">
        <f>_xlfn.XLOOKUP(C3481,Customers!A:A,Customers!D:D)</f>
        <v>F</v>
      </c>
      <c r="U3481" s="13">
        <f>_xlfn.XLOOKUP(C3481,Customers!A:A,Customers!E:E)</f>
        <v>33492</v>
      </c>
      <c r="V3481" t="str">
        <f>_xlfn.XLOOKUP(C3481,Customers!A:A,Customers!F:F)</f>
        <v>Walkerfurt</v>
      </c>
      <c r="W3481" s="13">
        <f>_xlfn.XLOOKUP(C3481,Customers!A:A,Customers!G:G)</f>
        <v>45407</v>
      </c>
      <c r="X3481">
        <f t="shared" ca="1" si="493"/>
        <v>34</v>
      </c>
      <c r="Y3481" t="str">
        <f t="shared" ca="1" si="494"/>
        <v>26-35</v>
      </c>
    </row>
    <row r="3482" spans="1:25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  <c r="I3482">
        <f>_xlfn.XLOOKUP(D3482,Products!A:A,Products!E:E)</f>
        <v>1044.6400000000001</v>
      </c>
      <c r="J3482">
        <f>_xlfn.XLOOKUP(D3482,Products!A:A,Products!F:F)</f>
        <v>775.07</v>
      </c>
      <c r="K3482" t="str">
        <f>_xlfn.XLOOKUP(D3482,Products!A:A,Products!C:C)</f>
        <v>Fashion</v>
      </c>
      <c r="L3482" t="str">
        <f>_xlfn.XLOOKUP(D3482,Products!A:A,Products!D:D)</f>
        <v>Footwear</v>
      </c>
      <c r="M3482">
        <f t="shared" si="486"/>
        <v>4178.5600000000004</v>
      </c>
      <c r="N3482">
        <f t="shared" si="487"/>
        <v>3100.28</v>
      </c>
      <c r="O3482">
        <f t="shared" si="488"/>
        <v>1078.2800000000002</v>
      </c>
      <c r="P3482" s="8">
        <f t="shared" si="489"/>
        <v>0.25805062030938891</v>
      </c>
      <c r="Q3482">
        <f t="shared" si="490"/>
        <v>0</v>
      </c>
      <c r="R3482">
        <f t="shared" si="491"/>
        <v>4178.5600000000004</v>
      </c>
      <c r="S3482">
        <f t="shared" si="492"/>
        <v>1078.2800000000002</v>
      </c>
      <c r="T3482" t="str">
        <f>_xlfn.XLOOKUP(C3482,Customers!A:A,Customers!D:D)</f>
        <v>F</v>
      </c>
      <c r="U3482" s="13">
        <f>_xlfn.XLOOKUP(C3482,Customers!A:A,Customers!E:E)</f>
        <v>26827</v>
      </c>
      <c r="V3482" t="str">
        <f>_xlfn.XLOOKUP(C3482,Customers!A:A,Customers!F:F)</f>
        <v>Port Gail</v>
      </c>
      <c r="W3482" s="13">
        <f>_xlfn.XLOOKUP(C3482,Customers!A:A,Customers!G:G)</f>
        <v>45532</v>
      </c>
      <c r="X3482">
        <f t="shared" ca="1" si="493"/>
        <v>53</v>
      </c>
      <c r="Y3482" t="str">
        <f t="shared" ca="1" si="494"/>
        <v>50+</v>
      </c>
    </row>
    <row r="3483" spans="1:25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  <c r="I3483">
        <f>_xlfn.XLOOKUP(D3483,Products!A:A,Products!E:E)</f>
        <v>1853.77</v>
      </c>
      <c r="J3483">
        <f>_xlfn.XLOOKUP(D3483,Products!A:A,Products!F:F)</f>
        <v>1363.52</v>
      </c>
      <c r="K3483" t="str">
        <f>_xlfn.XLOOKUP(D3483,Products!A:A,Products!C:C)</f>
        <v>Fashion</v>
      </c>
      <c r="L3483" t="str">
        <f>_xlfn.XLOOKUP(D3483,Products!A:A,Products!D:D)</f>
        <v>Accessories</v>
      </c>
      <c r="M3483">
        <f t="shared" si="486"/>
        <v>1853.77</v>
      </c>
      <c r="N3483">
        <f t="shared" si="487"/>
        <v>1363.52</v>
      </c>
      <c r="O3483">
        <f t="shared" si="488"/>
        <v>490.25</v>
      </c>
      <c r="P3483" s="8">
        <f t="shared" si="489"/>
        <v>0.26446107122242779</v>
      </c>
      <c r="Q3483">
        <f t="shared" si="490"/>
        <v>92.688500000000005</v>
      </c>
      <c r="R3483">
        <f t="shared" si="491"/>
        <v>1761.0815</v>
      </c>
      <c r="S3483">
        <f t="shared" si="492"/>
        <v>397.56150000000002</v>
      </c>
      <c r="T3483" t="str">
        <f>_xlfn.XLOOKUP(C3483,Customers!A:A,Customers!D:D)</f>
        <v>M</v>
      </c>
      <c r="U3483" s="13">
        <f>_xlfn.XLOOKUP(C3483,Customers!A:A,Customers!E:E)</f>
        <v>32400</v>
      </c>
      <c r="V3483" t="str">
        <f>_xlfn.XLOOKUP(C3483,Customers!A:A,Customers!F:F)</f>
        <v>North Jonathonhaven</v>
      </c>
      <c r="W3483" s="13">
        <f>_xlfn.XLOOKUP(C3483,Customers!A:A,Customers!G:G)</f>
        <v>45213</v>
      </c>
      <c r="X3483">
        <f t="shared" ca="1" si="493"/>
        <v>37</v>
      </c>
      <c r="Y3483" t="str">
        <f t="shared" ca="1" si="494"/>
        <v>36-50</v>
      </c>
    </row>
    <row r="3484" spans="1:25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  <c r="I3484">
        <f>_xlfn.XLOOKUP(D3484,Products!A:A,Products!E:E)</f>
        <v>366.93</v>
      </c>
      <c r="J3484">
        <f>_xlfn.XLOOKUP(D3484,Products!A:A,Products!F:F)</f>
        <v>285.23</v>
      </c>
      <c r="K3484" t="str">
        <f>_xlfn.XLOOKUP(D3484,Products!A:A,Products!C:C)</f>
        <v>Fashion</v>
      </c>
      <c r="L3484" t="str">
        <f>_xlfn.XLOOKUP(D3484,Products!A:A,Products!D:D)</f>
        <v>Footwear</v>
      </c>
      <c r="M3484">
        <f t="shared" si="486"/>
        <v>733.86</v>
      </c>
      <c r="N3484">
        <f t="shared" si="487"/>
        <v>570.46</v>
      </c>
      <c r="O3484">
        <f t="shared" si="488"/>
        <v>163.39999999999998</v>
      </c>
      <c r="P3484" s="8">
        <f t="shared" si="489"/>
        <v>0.22265827269506441</v>
      </c>
      <c r="Q3484">
        <f t="shared" si="490"/>
        <v>110.07899999999999</v>
      </c>
      <c r="R3484">
        <f t="shared" si="491"/>
        <v>623.78100000000006</v>
      </c>
      <c r="S3484">
        <f t="shared" si="492"/>
        <v>53.321000000000026</v>
      </c>
      <c r="T3484" t="str">
        <f>_xlfn.XLOOKUP(C3484,Customers!A:A,Customers!D:D)</f>
        <v>F</v>
      </c>
      <c r="U3484" s="13">
        <f>_xlfn.XLOOKUP(C3484,Customers!A:A,Customers!E:E)</f>
        <v>38361</v>
      </c>
      <c r="V3484" t="str">
        <f>_xlfn.XLOOKUP(C3484,Customers!A:A,Customers!F:F)</f>
        <v>East Colinmouth</v>
      </c>
      <c r="W3484" s="13">
        <f>_xlfn.XLOOKUP(C3484,Customers!A:A,Customers!G:G)</f>
        <v>45068</v>
      </c>
      <c r="X3484">
        <f t="shared" ca="1" si="493"/>
        <v>21</v>
      </c>
      <c r="Y3484" t="str">
        <f t="shared" ca="1" si="494"/>
        <v>18-25</v>
      </c>
    </row>
    <row r="3485" spans="1:25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  <c r="I3485">
        <f>_xlfn.XLOOKUP(D3485,Products!A:A,Products!E:E)</f>
        <v>318.05</v>
      </c>
      <c r="J3485">
        <f>_xlfn.XLOOKUP(D3485,Products!A:A,Products!F:F)</f>
        <v>187.34</v>
      </c>
      <c r="K3485" t="str">
        <f>_xlfn.XLOOKUP(D3485,Products!A:A,Products!C:C)</f>
        <v>Groceries</v>
      </c>
      <c r="L3485" t="str">
        <f>_xlfn.XLOOKUP(D3485,Products!A:A,Products!D:D)</f>
        <v>Fruits</v>
      </c>
      <c r="M3485">
        <f t="shared" si="486"/>
        <v>636.1</v>
      </c>
      <c r="N3485">
        <f t="shared" si="487"/>
        <v>374.68</v>
      </c>
      <c r="O3485">
        <f t="shared" si="488"/>
        <v>261.42</v>
      </c>
      <c r="P3485" s="8">
        <f t="shared" si="489"/>
        <v>0.41097311743436565</v>
      </c>
      <c r="Q3485">
        <f t="shared" si="490"/>
        <v>95.415000000000006</v>
      </c>
      <c r="R3485">
        <f t="shared" si="491"/>
        <v>540.68500000000006</v>
      </c>
      <c r="S3485">
        <f t="shared" si="492"/>
        <v>166.00500000000005</v>
      </c>
      <c r="T3485" t="str">
        <f>_xlfn.XLOOKUP(C3485,Customers!A:A,Customers!D:D)</f>
        <v>M</v>
      </c>
      <c r="U3485" s="13">
        <f>_xlfn.XLOOKUP(C3485,Customers!A:A,Customers!E:E)</f>
        <v>21543</v>
      </c>
      <c r="V3485" t="str">
        <f>_xlfn.XLOOKUP(C3485,Customers!A:A,Customers!F:F)</f>
        <v>Cisnerosville</v>
      </c>
      <c r="W3485" s="13">
        <f>_xlfn.XLOOKUP(C3485,Customers!A:A,Customers!G:G)</f>
        <v>45035</v>
      </c>
      <c r="X3485">
        <f t="shared" ca="1" si="493"/>
        <v>67</v>
      </c>
      <c r="Y3485" t="str">
        <f t="shared" ca="1" si="494"/>
        <v>50+</v>
      </c>
    </row>
    <row r="3486" spans="1:25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  <c r="I3486">
        <f>_xlfn.XLOOKUP(D3486,Products!A:A,Products!E:E)</f>
        <v>1858.75</v>
      </c>
      <c r="J3486">
        <f>_xlfn.XLOOKUP(D3486,Products!A:A,Products!F:F)</f>
        <v>1451.16</v>
      </c>
      <c r="K3486" t="str">
        <f>_xlfn.XLOOKUP(D3486,Products!A:A,Products!C:C)</f>
        <v>Fashion</v>
      </c>
      <c r="L3486" t="str">
        <f>_xlfn.XLOOKUP(D3486,Products!A:A,Products!D:D)</f>
        <v>Accessories</v>
      </c>
      <c r="M3486">
        <f t="shared" si="486"/>
        <v>5576.25</v>
      </c>
      <c r="N3486">
        <f t="shared" si="487"/>
        <v>4353.4800000000005</v>
      </c>
      <c r="O3486">
        <f t="shared" si="488"/>
        <v>1222.7699999999995</v>
      </c>
      <c r="P3486" s="8">
        <f t="shared" si="489"/>
        <v>0.2192817753866845</v>
      </c>
      <c r="Q3486">
        <f t="shared" si="490"/>
        <v>836.4375</v>
      </c>
      <c r="R3486">
        <f t="shared" si="491"/>
        <v>4739.8125</v>
      </c>
      <c r="S3486">
        <f t="shared" si="492"/>
        <v>386.33249999999953</v>
      </c>
      <c r="T3486" t="str">
        <f>_xlfn.XLOOKUP(C3486,Customers!A:A,Customers!D:D)</f>
        <v>F</v>
      </c>
      <c r="U3486" s="13">
        <f>_xlfn.XLOOKUP(C3486,Customers!A:A,Customers!E:E)</f>
        <v>26827</v>
      </c>
      <c r="V3486" t="str">
        <f>_xlfn.XLOOKUP(C3486,Customers!A:A,Customers!F:F)</f>
        <v>Port Gail</v>
      </c>
      <c r="W3486" s="13">
        <f>_xlfn.XLOOKUP(C3486,Customers!A:A,Customers!G:G)</f>
        <v>45532</v>
      </c>
      <c r="X3486">
        <f t="shared" ca="1" si="493"/>
        <v>53</v>
      </c>
      <c r="Y3486" t="str">
        <f t="shared" ca="1" si="494"/>
        <v>50+</v>
      </c>
    </row>
    <row r="3487" spans="1:25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  <c r="I3487">
        <f>_xlfn.XLOOKUP(D3487,Products!A:A,Products!E:E)</f>
        <v>1798.97</v>
      </c>
      <c r="J3487">
        <f>_xlfn.XLOOKUP(D3487,Products!A:A,Products!F:F)</f>
        <v>1329.15</v>
      </c>
      <c r="K3487" t="str">
        <f>_xlfn.XLOOKUP(D3487,Products!A:A,Products!C:C)</f>
        <v>Fashion</v>
      </c>
      <c r="L3487" t="str">
        <f>_xlfn.XLOOKUP(D3487,Products!A:A,Products!D:D)</f>
        <v>Accessories</v>
      </c>
      <c r="M3487">
        <f t="shared" si="486"/>
        <v>7195.88</v>
      </c>
      <c r="N3487">
        <f t="shared" si="487"/>
        <v>5316.6</v>
      </c>
      <c r="O3487">
        <f t="shared" si="488"/>
        <v>1879.2799999999997</v>
      </c>
      <c r="P3487" s="8">
        <f t="shared" si="489"/>
        <v>0.26116055298309582</v>
      </c>
      <c r="Q3487">
        <f t="shared" si="490"/>
        <v>0</v>
      </c>
      <c r="R3487">
        <f t="shared" si="491"/>
        <v>7195.88</v>
      </c>
      <c r="S3487">
        <f t="shared" si="492"/>
        <v>1879.2799999999997</v>
      </c>
      <c r="T3487" t="str">
        <f>_xlfn.XLOOKUP(C3487,Customers!A:A,Customers!D:D)</f>
        <v>M</v>
      </c>
      <c r="U3487" s="13">
        <f>_xlfn.XLOOKUP(C3487,Customers!A:A,Customers!E:E)</f>
        <v>35433</v>
      </c>
      <c r="V3487" t="str">
        <f>_xlfn.XLOOKUP(C3487,Customers!A:A,Customers!F:F)</f>
        <v>Chambersview</v>
      </c>
      <c r="W3487" s="13">
        <f>_xlfn.XLOOKUP(C3487,Customers!A:A,Customers!G:G)</f>
        <v>44735</v>
      </c>
      <c r="X3487">
        <f t="shared" ca="1" si="493"/>
        <v>29</v>
      </c>
      <c r="Y3487" t="str">
        <f t="shared" ca="1" si="494"/>
        <v>26-35</v>
      </c>
    </row>
    <row r="3488" spans="1:25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  <c r="I3488">
        <f>_xlfn.XLOOKUP(D3488,Products!A:A,Products!E:E)</f>
        <v>304.70999999999998</v>
      </c>
      <c r="J3488">
        <f>_xlfn.XLOOKUP(D3488,Products!A:A,Products!F:F)</f>
        <v>164.01</v>
      </c>
      <c r="K3488" t="str">
        <f>_xlfn.XLOOKUP(D3488,Products!A:A,Products!C:C)</f>
        <v>Groceries</v>
      </c>
      <c r="L3488" t="str">
        <f>_xlfn.XLOOKUP(D3488,Products!A:A,Products!D:D)</f>
        <v>Vegetables</v>
      </c>
      <c r="M3488">
        <f t="shared" si="486"/>
        <v>1523.55</v>
      </c>
      <c r="N3488">
        <f t="shared" si="487"/>
        <v>820.05</v>
      </c>
      <c r="O3488">
        <f t="shared" si="488"/>
        <v>703.5</v>
      </c>
      <c r="P3488" s="8">
        <f t="shared" si="489"/>
        <v>0.46175051688490698</v>
      </c>
      <c r="Q3488">
        <f t="shared" si="490"/>
        <v>0</v>
      </c>
      <c r="R3488">
        <f t="shared" si="491"/>
        <v>1523.55</v>
      </c>
      <c r="S3488">
        <f t="shared" si="492"/>
        <v>703.5</v>
      </c>
      <c r="T3488" t="str">
        <f>_xlfn.XLOOKUP(C3488,Customers!A:A,Customers!D:D)</f>
        <v>F</v>
      </c>
      <c r="U3488" s="13">
        <f>_xlfn.XLOOKUP(C3488,Customers!A:A,Customers!E:E)</f>
        <v>29021</v>
      </c>
      <c r="V3488" t="str">
        <f>_xlfn.XLOOKUP(C3488,Customers!A:A,Customers!F:F)</f>
        <v>North Bradleyfurt</v>
      </c>
      <c r="W3488" s="13">
        <f>_xlfn.XLOOKUP(C3488,Customers!A:A,Customers!G:G)</f>
        <v>45479</v>
      </c>
      <c r="X3488">
        <f t="shared" ca="1" si="493"/>
        <v>47</v>
      </c>
      <c r="Y3488" t="str">
        <f t="shared" ca="1" si="494"/>
        <v>36-50</v>
      </c>
    </row>
    <row r="3489" spans="1:25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  <c r="I3489">
        <f>_xlfn.XLOOKUP(D3489,Products!A:A,Products!E:E)</f>
        <v>123.19</v>
      </c>
      <c r="J3489">
        <f>_xlfn.XLOOKUP(D3489,Products!A:A,Products!F:F)</f>
        <v>80.36</v>
      </c>
      <c r="K3489" t="str">
        <f>_xlfn.XLOOKUP(D3489,Products!A:A,Products!C:C)</f>
        <v>Groceries</v>
      </c>
      <c r="L3489" t="str">
        <f>_xlfn.XLOOKUP(D3489,Products!A:A,Products!D:D)</f>
        <v>Snacks</v>
      </c>
      <c r="M3489">
        <f t="shared" si="486"/>
        <v>123.19</v>
      </c>
      <c r="N3489">
        <f t="shared" si="487"/>
        <v>80.36</v>
      </c>
      <c r="O3489">
        <f t="shared" si="488"/>
        <v>42.83</v>
      </c>
      <c r="P3489" s="8">
        <f t="shared" si="489"/>
        <v>0.34767432421462779</v>
      </c>
      <c r="Q3489">
        <f t="shared" si="490"/>
        <v>6.1595000000000004</v>
      </c>
      <c r="R3489">
        <f t="shared" si="491"/>
        <v>117.0305</v>
      </c>
      <c r="S3489">
        <f t="shared" si="492"/>
        <v>36.670500000000004</v>
      </c>
      <c r="T3489" t="str">
        <f>_xlfn.XLOOKUP(C3489,Customers!A:A,Customers!D:D)</f>
        <v>M</v>
      </c>
      <c r="U3489" s="13">
        <f>_xlfn.XLOOKUP(C3489,Customers!A:A,Customers!E:E)</f>
        <v>28514</v>
      </c>
      <c r="V3489" t="str">
        <f>_xlfn.XLOOKUP(C3489,Customers!A:A,Customers!F:F)</f>
        <v>North Kathryn</v>
      </c>
      <c r="W3489" s="13">
        <f>_xlfn.XLOOKUP(C3489,Customers!A:A,Customers!G:G)</f>
        <v>45779</v>
      </c>
      <c r="X3489">
        <f t="shared" ca="1" si="493"/>
        <v>48</v>
      </c>
      <c r="Y3489" t="str">
        <f t="shared" ca="1" si="494"/>
        <v>36-50</v>
      </c>
    </row>
    <row r="3490" spans="1:25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  <c r="I3490">
        <f>_xlfn.XLOOKUP(D3490,Products!A:A,Products!E:E)</f>
        <v>323.92</v>
      </c>
      <c r="J3490">
        <f>_xlfn.XLOOKUP(D3490,Products!A:A,Products!F:F)</f>
        <v>242.98</v>
      </c>
      <c r="K3490" t="str">
        <f>_xlfn.XLOOKUP(D3490,Products!A:A,Products!C:C)</f>
        <v>Fashion</v>
      </c>
      <c r="L3490" t="str">
        <f>_xlfn.XLOOKUP(D3490,Products!A:A,Products!D:D)</f>
        <v>Accessories</v>
      </c>
      <c r="M3490">
        <f t="shared" si="486"/>
        <v>323.92</v>
      </c>
      <c r="N3490">
        <f t="shared" si="487"/>
        <v>242.98</v>
      </c>
      <c r="O3490">
        <f t="shared" si="488"/>
        <v>80.940000000000026</v>
      </c>
      <c r="P3490" s="8">
        <f t="shared" si="489"/>
        <v>0.24987651271918998</v>
      </c>
      <c r="Q3490">
        <f t="shared" si="490"/>
        <v>0</v>
      </c>
      <c r="R3490">
        <f t="shared" si="491"/>
        <v>323.92</v>
      </c>
      <c r="S3490">
        <f t="shared" si="492"/>
        <v>80.940000000000026</v>
      </c>
      <c r="T3490" t="str">
        <f>_xlfn.XLOOKUP(C3490,Customers!A:A,Customers!D:D)</f>
        <v>M</v>
      </c>
      <c r="U3490" s="13">
        <f>_xlfn.XLOOKUP(C3490,Customers!A:A,Customers!E:E)</f>
        <v>38700</v>
      </c>
      <c r="V3490" t="str">
        <f>_xlfn.XLOOKUP(C3490,Customers!A:A,Customers!F:F)</f>
        <v>Nancyside</v>
      </c>
      <c r="W3490" s="13">
        <f>_xlfn.XLOOKUP(C3490,Customers!A:A,Customers!G:G)</f>
        <v>44688</v>
      </c>
      <c r="X3490">
        <f t="shared" ca="1" si="493"/>
        <v>20</v>
      </c>
      <c r="Y3490" t="str">
        <f t="shared" ca="1" si="494"/>
        <v>18-25</v>
      </c>
    </row>
    <row r="3491" spans="1:25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  <c r="I3491">
        <f>_xlfn.XLOOKUP(D3491,Products!A:A,Products!E:E)</f>
        <v>388.26</v>
      </c>
      <c r="J3491">
        <f>_xlfn.XLOOKUP(D3491,Products!A:A,Products!F:F)</f>
        <v>199.3</v>
      </c>
      <c r="K3491" t="str">
        <f>_xlfn.XLOOKUP(D3491,Products!A:A,Products!C:C)</f>
        <v>Fashion</v>
      </c>
      <c r="L3491" t="str">
        <f>_xlfn.XLOOKUP(D3491,Products!A:A,Products!D:D)</f>
        <v>Watches</v>
      </c>
      <c r="M3491">
        <f t="shared" si="486"/>
        <v>388.26</v>
      </c>
      <c r="N3491">
        <f t="shared" si="487"/>
        <v>199.3</v>
      </c>
      <c r="O3491">
        <f t="shared" si="488"/>
        <v>188.95999999999998</v>
      </c>
      <c r="P3491" s="8">
        <f t="shared" si="489"/>
        <v>0.48668418070365216</v>
      </c>
      <c r="Q3491">
        <f t="shared" si="490"/>
        <v>19.413</v>
      </c>
      <c r="R3491">
        <f t="shared" si="491"/>
        <v>368.84699999999998</v>
      </c>
      <c r="S3491">
        <f t="shared" si="492"/>
        <v>169.54699999999997</v>
      </c>
      <c r="T3491" t="str">
        <f>_xlfn.XLOOKUP(C3491,Customers!A:A,Customers!D:D)</f>
        <v>M</v>
      </c>
      <c r="U3491" s="13">
        <f>_xlfn.XLOOKUP(C3491,Customers!A:A,Customers!E:E)</f>
        <v>22815</v>
      </c>
      <c r="V3491" t="str">
        <f>_xlfn.XLOOKUP(C3491,Customers!A:A,Customers!F:F)</f>
        <v>New Manuelville</v>
      </c>
      <c r="W3491" s="13">
        <f>_xlfn.XLOOKUP(C3491,Customers!A:A,Customers!G:G)</f>
        <v>44340</v>
      </c>
      <c r="X3491">
        <f t="shared" ca="1" si="493"/>
        <v>64</v>
      </c>
      <c r="Y3491" t="str">
        <f t="shared" ca="1" si="494"/>
        <v>50+</v>
      </c>
    </row>
    <row r="3492" spans="1:25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  <c r="I3492">
        <f>_xlfn.XLOOKUP(D3492,Products!A:A,Products!E:E)</f>
        <v>1952.65</v>
      </c>
      <c r="J3492">
        <f>_xlfn.XLOOKUP(D3492,Products!A:A,Products!F:F)</f>
        <v>1451.27</v>
      </c>
      <c r="K3492" t="str">
        <f>_xlfn.XLOOKUP(D3492,Products!A:A,Products!C:C)</f>
        <v>Electronics</v>
      </c>
      <c r="L3492" t="str">
        <f>_xlfn.XLOOKUP(D3492,Products!A:A,Products!D:D)</f>
        <v>Television</v>
      </c>
      <c r="M3492">
        <f t="shared" si="486"/>
        <v>1952.65</v>
      </c>
      <c r="N3492">
        <f t="shared" si="487"/>
        <v>1451.27</v>
      </c>
      <c r="O3492">
        <f t="shared" si="488"/>
        <v>501.38000000000011</v>
      </c>
      <c r="P3492" s="8">
        <f t="shared" si="489"/>
        <v>0.2567690062223133</v>
      </c>
      <c r="Q3492">
        <f t="shared" si="490"/>
        <v>292.89749999999998</v>
      </c>
      <c r="R3492">
        <f t="shared" si="491"/>
        <v>1659.7525000000001</v>
      </c>
      <c r="S3492">
        <f t="shared" si="492"/>
        <v>208.48250000000007</v>
      </c>
      <c r="T3492" t="str">
        <f>_xlfn.XLOOKUP(C3492,Customers!A:A,Customers!D:D)</f>
        <v>F</v>
      </c>
      <c r="U3492" s="13">
        <f>_xlfn.XLOOKUP(C3492,Customers!A:A,Customers!E:E)</f>
        <v>35905</v>
      </c>
      <c r="V3492" t="str">
        <f>_xlfn.XLOOKUP(C3492,Customers!A:A,Customers!F:F)</f>
        <v>Lake Michaelshire</v>
      </c>
      <c r="W3492" s="13">
        <f>_xlfn.XLOOKUP(C3492,Customers!A:A,Customers!G:G)</f>
        <v>45389</v>
      </c>
      <c r="X3492">
        <f t="shared" ca="1" si="493"/>
        <v>28</v>
      </c>
      <c r="Y3492" t="str">
        <f t="shared" ca="1" si="494"/>
        <v>26-35</v>
      </c>
    </row>
    <row r="3493" spans="1:25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  <c r="I3493">
        <f>_xlfn.XLOOKUP(D3493,Products!A:A,Products!E:E)</f>
        <v>388.26</v>
      </c>
      <c r="J3493">
        <f>_xlfn.XLOOKUP(D3493,Products!A:A,Products!F:F)</f>
        <v>199.3</v>
      </c>
      <c r="K3493" t="str">
        <f>_xlfn.XLOOKUP(D3493,Products!A:A,Products!C:C)</f>
        <v>Fashion</v>
      </c>
      <c r="L3493" t="str">
        <f>_xlfn.XLOOKUP(D3493,Products!A:A,Products!D:D)</f>
        <v>Watches</v>
      </c>
      <c r="M3493">
        <f t="shared" si="486"/>
        <v>776.52</v>
      </c>
      <c r="N3493">
        <f t="shared" si="487"/>
        <v>398.6</v>
      </c>
      <c r="O3493">
        <f t="shared" si="488"/>
        <v>377.91999999999996</v>
      </c>
      <c r="P3493" s="8">
        <f t="shared" si="489"/>
        <v>0.48668418070365216</v>
      </c>
      <c r="Q3493">
        <f t="shared" si="490"/>
        <v>116.47799999999999</v>
      </c>
      <c r="R3493">
        <f t="shared" si="491"/>
        <v>660.04200000000003</v>
      </c>
      <c r="S3493">
        <f t="shared" si="492"/>
        <v>261.44200000000001</v>
      </c>
      <c r="T3493" t="str">
        <f>_xlfn.XLOOKUP(C3493,Customers!A:A,Customers!D:D)</f>
        <v>M</v>
      </c>
      <c r="U3493" s="13">
        <f>_xlfn.XLOOKUP(C3493,Customers!A:A,Customers!E:E)</f>
        <v>30899</v>
      </c>
      <c r="V3493" t="str">
        <f>_xlfn.XLOOKUP(C3493,Customers!A:A,Customers!F:F)</f>
        <v>Amandachester</v>
      </c>
      <c r="W3493" s="13">
        <f>_xlfn.XLOOKUP(C3493,Customers!A:A,Customers!G:G)</f>
        <v>45421</v>
      </c>
      <c r="X3493">
        <f t="shared" ca="1" si="493"/>
        <v>41</v>
      </c>
      <c r="Y3493" t="str">
        <f t="shared" ca="1" si="494"/>
        <v>36-50</v>
      </c>
    </row>
    <row r="3494" spans="1:25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  <c r="I3494">
        <f>_xlfn.XLOOKUP(D3494,Products!A:A,Products!E:E)</f>
        <v>1798.97</v>
      </c>
      <c r="J3494">
        <f>_xlfn.XLOOKUP(D3494,Products!A:A,Products!F:F)</f>
        <v>1329.15</v>
      </c>
      <c r="K3494" t="str">
        <f>_xlfn.XLOOKUP(D3494,Products!A:A,Products!C:C)</f>
        <v>Fashion</v>
      </c>
      <c r="L3494" t="str">
        <f>_xlfn.XLOOKUP(D3494,Products!A:A,Products!D:D)</f>
        <v>Accessories</v>
      </c>
      <c r="M3494">
        <f t="shared" si="486"/>
        <v>3597.94</v>
      </c>
      <c r="N3494">
        <f t="shared" si="487"/>
        <v>2658.3</v>
      </c>
      <c r="O3494">
        <f t="shared" si="488"/>
        <v>939.63999999999987</v>
      </c>
      <c r="P3494" s="8">
        <f t="shared" si="489"/>
        <v>0.26116055298309582</v>
      </c>
      <c r="Q3494">
        <f t="shared" si="490"/>
        <v>179.89700000000002</v>
      </c>
      <c r="R3494">
        <f t="shared" si="491"/>
        <v>3418.0430000000001</v>
      </c>
      <c r="S3494">
        <f t="shared" si="492"/>
        <v>759.74299999999994</v>
      </c>
      <c r="T3494" t="str">
        <f>_xlfn.XLOOKUP(C3494,Customers!A:A,Customers!D:D)</f>
        <v>M</v>
      </c>
      <c r="U3494" s="13">
        <f>_xlfn.XLOOKUP(C3494,Customers!A:A,Customers!E:E)</f>
        <v>34043</v>
      </c>
      <c r="V3494" t="str">
        <f>_xlfn.XLOOKUP(C3494,Customers!A:A,Customers!F:F)</f>
        <v>Robertsborough</v>
      </c>
      <c r="W3494" s="13">
        <f>_xlfn.XLOOKUP(C3494,Customers!A:A,Customers!G:G)</f>
        <v>45866</v>
      </c>
      <c r="X3494">
        <f t="shared" ca="1" si="493"/>
        <v>33</v>
      </c>
      <c r="Y3494" t="str">
        <f t="shared" ca="1" si="494"/>
        <v>26-35</v>
      </c>
    </row>
    <row r="3495" spans="1:25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  <c r="I3495">
        <f>_xlfn.XLOOKUP(D3495,Products!A:A,Products!E:E)</f>
        <v>1079.8900000000001</v>
      </c>
      <c r="J3495">
        <f>_xlfn.XLOOKUP(D3495,Products!A:A,Products!F:F)</f>
        <v>703.83</v>
      </c>
      <c r="K3495" t="str">
        <f>_xlfn.XLOOKUP(D3495,Products!A:A,Products!C:C)</f>
        <v>Electronics</v>
      </c>
      <c r="L3495" t="str">
        <f>_xlfn.XLOOKUP(D3495,Products!A:A,Products!D:D)</f>
        <v>Smartphone</v>
      </c>
      <c r="M3495">
        <f t="shared" si="486"/>
        <v>1079.8900000000001</v>
      </c>
      <c r="N3495">
        <f t="shared" si="487"/>
        <v>703.83</v>
      </c>
      <c r="O3495">
        <f t="shared" si="488"/>
        <v>376.06000000000006</v>
      </c>
      <c r="P3495" s="8">
        <f t="shared" si="489"/>
        <v>0.34823917250831105</v>
      </c>
      <c r="Q3495">
        <f t="shared" si="490"/>
        <v>161.98350000000002</v>
      </c>
      <c r="R3495">
        <f t="shared" si="491"/>
        <v>917.90650000000005</v>
      </c>
      <c r="S3495">
        <f t="shared" si="492"/>
        <v>214.07650000000001</v>
      </c>
      <c r="T3495" t="str">
        <f>_xlfn.XLOOKUP(C3495,Customers!A:A,Customers!D:D)</f>
        <v>M</v>
      </c>
      <c r="U3495" s="13">
        <f>_xlfn.XLOOKUP(C3495,Customers!A:A,Customers!E:E)</f>
        <v>33771</v>
      </c>
      <c r="V3495" t="str">
        <f>_xlfn.XLOOKUP(C3495,Customers!A:A,Customers!F:F)</f>
        <v>East Edgarborough</v>
      </c>
      <c r="W3495" s="13">
        <f>_xlfn.XLOOKUP(C3495,Customers!A:A,Customers!G:G)</f>
        <v>45544</v>
      </c>
      <c r="X3495">
        <f t="shared" ca="1" si="493"/>
        <v>34</v>
      </c>
      <c r="Y3495" t="str">
        <f t="shared" ca="1" si="494"/>
        <v>26-35</v>
      </c>
    </row>
    <row r="3496" spans="1:25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  <c r="I3496">
        <f>_xlfn.XLOOKUP(D3496,Products!A:A,Products!E:E)</f>
        <v>1745.61</v>
      </c>
      <c r="J3496">
        <f>_xlfn.XLOOKUP(D3496,Products!A:A,Products!F:F)</f>
        <v>1322.44</v>
      </c>
      <c r="K3496" t="str">
        <f>_xlfn.XLOOKUP(D3496,Products!A:A,Products!C:C)</f>
        <v>Electronics</v>
      </c>
      <c r="L3496" t="str">
        <f>_xlfn.XLOOKUP(D3496,Products!A:A,Products!D:D)</f>
        <v>Headphones</v>
      </c>
      <c r="M3496">
        <f t="shared" si="486"/>
        <v>5236.83</v>
      </c>
      <c r="N3496">
        <f t="shared" si="487"/>
        <v>3967.32</v>
      </c>
      <c r="O3496">
        <f t="shared" si="488"/>
        <v>1269.5099999999998</v>
      </c>
      <c r="P3496" s="8">
        <f t="shared" si="489"/>
        <v>0.24241955534168566</v>
      </c>
      <c r="Q3496">
        <f t="shared" si="490"/>
        <v>785.52449999999999</v>
      </c>
      <c r="R3496">
        <f t="shared" si="491"/>
        <v>4451.3055000000004</v>
      </c>
      <c r="S3496">
        <f t="shared" si="492"/>
        <v>483.98550000000023</v>
      </c>
      <c r="T3496" t="str">
        <f>_xlfn.XLOOKUP(C3496,Customers!A:A,Customers!D:D)</f>
        <v>M</v>
      </c>
      <c r="U3496" s="13">
        <f>_xlfn.XLOOKUP(C3496,Customers!A:A,Customers!E:E)</f>
        <v>21586</v>
      </c>
      <c r="V3496" t="str">
        <f>_xlfn.XLOOKUP(C3496,Customers!A:A,Customers!F:F)</f>
        <v>Robertmouth</v>
      </c>
      <c r="W3496" s="13">
        <f>_xlfn.XLOOKUP(C3496,Customers!A:A,Customers!G:G)</f>
        <v>45168</v>
      </c>
      <c r="X3496">
        <f t="shared" ca="1" si="493"/>
        <v>67</v>
      </c>
      <c r="Y3496" t="str">
        <f t="shared" ca="1" si="494"/>
        <v>50+</v>
      </c>
    </row>
    <row r="3497" spans="1:25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  <c r="I3497">
        <f>_xlfn.XLOOKUP(D3497,Products!A:A,Products!E:E)</f>
        <v>323.92</v>
      </c>
      <c r="J3497">
        <f>_xlfn.XLOOKUP(D3497,Products!A:A,Products!F:F)</f>
        <v>242.98</v>
      </c>
      <c r="K3497" t="str">
        <f>_xlfn.XLOOKUP(D3497,Products!A:A,Products!C:C)</f>
        <v>Fashion</v>
      </c>
      <c r="L3497" t="str">
        <f>_xlfn.XLOOKUP(D3497,Products!A:A,Products!D:D)</f>
        <v>Accessories</v>
      </c>
      <c r="M3497">
        <f t="shared" si="486"/>
        <v>971.76</v>
      </c>
      <c r="N3497">
        <f t="shared" si="487"/>
        <v>728.93999999999994</v>
      </c>
      <c r="O3497">
        <f t="shared" si="488"/>
        <v>242.82000000000005</v>
      </c>
      <c r="P3497" s="8">
        <f t="shared" si="489"/>
        <v>0.24987651271918998</v>
      </c>
      <c r="Q3497">
        <f t="shared" si="490"/>
        <v>145.76399999999998</v>
      </c>
      <c r="R3497">
        <f t="shared" si="491"/>
        <v>825.99599999999998</v>
      </c>
      <c r="S3497">
        <f t="shared" si="492"/>
        <v>97.05600000000004</v>
      </c>
      <c r="T3497" t="str">
        <f>_xlfn.XLOOKUP(C3497,Customers!A:A,Customers!D:D)</f>
        <v>F</v>
      </c>
      <c r="U3497" s="13">
        <f>_xlfn.XLOOKUP(C3497,Customers!A:A,Customers!E:E)</f>
        <v>24506</v>
      </c>
      <c r="V3497" t="str">
        <f>_xlfn.XLOOKUP(C3497,Customers!A:A,Customers!F:F)</f>
        <v>New Jason</v>
      </c>
      <c r="W3497" s="13">
        <f>_xlfn.XLOOKUP(C3497,Customers!A:A,Customers!G:G)</f>
        <v>45066</v>
      </c>
      <c r="X3497">
        <f t="shared" ca="1" si="493"/>
        <v>59</v>
      </c>
      <c r="Y3497" t="str">
        <f t="shared" ca="1" si="494"/>
        <v>50+</v>
      </c>
    </row>
    <row r="3498" spans="1:25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  <c r="I3498">
        <f>_xlfn.XLOOKUP(D3498,Products!A:A,Products!E:E)</f>
        <v>1197.18</v>
      </c>
      <c r="J3498">
        <f>_xlfn.XLOOKUP(D3498,Products!A:A,Products!F:F)</f>
        <v>722.74</v>
      </c>
      <c r="K3498" t="str">
        <f>_xlfn.XLOOKUP(D3498,Products!A:A,Products!C:C)</f>
        <v>Electronics</v>
      </c>
      <c r="L3498" t="str">
        <f>_xlfn.XLOOKUP(D3498,Products!A:A,Products!D:D)</f>
        <v>Smartphone</v>
      </c>
      <c r="M3498">
        <f t="shared" si="486"/>
        <v>2394.36</v>
      </c>
      <c r="N3498">
        <f t="shared" si="487"/>
        <v>1445.48</v>
      </c>
      <c r="O3498">
        <f t="shared" si="488"/>
        <v>948.88000000000011</v>
      </c>
      <c r="P3498" s="8">
        <f t="shared" si="489"/>
        <v>0.39629796688885549</v>
      </c>
      <c r="Q3498">
        <f t="shared" si="490"/>
        <v>119.71800000000002</v>
      </c>
      <c r="R3498">
        <f t="shared" si="491"/>
        <v>2274.6420000000003</v>
      </c>
      <c r="S3498">
        <f t="shared" si="492"/>
        <v>829.16200000000026</v>
      </c>
      <c r="T3498" t="str">
        <f>_xlfn.XLOOKUP(C3498,Customers!A:A,Customers!D:D)</f>
        <v>M</v>
      </c>
      <c r="U3498" s="13">
        <f>_xlfn.XLOOKUP(C3498,Customers!A:A,Customers!E:E)</f>
        <v>35712</v>
      </c>
      <c r="V3498" t="str">
        <f>_xlfn.XLOOKUP(C3498,Customers!A:A,Customers!F:F)</f>
        <v>Carlyberg</v>
      </c>
      <c r="W3498" s="13">
        <f>_xlfn.XLOOKUP(C3498,Customers!A:A,Customers!G:G)</f>
        <v>45823</v>
      </c>
      <c r="X3498">
        <f t="shared" ca="1" si="493"/>
        <v>28</v>
      </c>
      <c r="Y3498" t="str">
        <f t="shared" ca="1" si="494"/>
        <v>26-35</v>
      </c>
    </row>
    <row r="3499" spans="1:25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  <c r="I3499">
        <f>_xlfn.XLOOKUP(D3499,Products!A:A,Products!E:E)</f>
        <v>1342.75</v>
      </c>
      <c r="J3499">
        <f>_xlfn.XLOOKUP(D3499,Products!A:A,Products!F:F)</f>
        <v>797.94</v>
      </c>
      <c r="K3499" t="str">
        <f>_xlfn.XLOOKUP(D3499,Products!A:A,Products!C:C)</f>
        <v>Fashion</v>
      </c>
      <c r="L3499" t="str">
        <f>_xlfn.XLOOKUP(D3499,Products!A:A,Products!D:D)</f>
        <v>Clothing</v>
      </c>
      <c r="M3499">
        <f t="shared" si="486"/>
        <v>6713.75</v>
      </c>
      <c r="N3499">
        <f t="shared" si="487"/>
        <v>3989.7000000000003</v>
      </c>
      <c r="O3499">
        <f t="shared" si="488"/>
        <v>2724.0499999999997</v>
      </c>
      <c r="P3499" s="8">
        <f t="shared" si="489"/>
        <v>0.40574194749581077</v>
      </c>
      <c r="Q3499">
        <f t="shared" si="490"/>
        <v>671.375</v>
      </c>
      <c r="R3499">
        <f t="shared" si="491"/>
        <v>6042.375</v>
      </c>
      <c r="S3499">
        <f t="shared" si="492"/>
        <v>2052.6749999999997</v>
      </c>
      <c r="T3499" t="str">
        <f>_xlfn.XLOOKUP(C3499,Customers!A:A,Customers!D:D)</f>
        <v>M</v>
      </c>
      <c r="U3499" s="13">
        <f>_xlfn.XLOOKUP(C3499,Customers!A:A,Customers!E:E)</f>
        <v>21543</v>
      </c>
      <c r="V3499" t="str">
        <f>_xlfn.XLOOKUP(C3499,Customers!A:A,Customers!F:F)</f>
        <v>Cisnerosville</v>
      </c>
      <c r="W3499" s="13">
        <f>_xlfn.XLOOKUP(C3499,Customers!A:A,Customers!G:G)</f>
        <v>45035</v>
      </c>
      <c r="X3499">
        <f t="shared" ca="1" si="493"/>
        <v>67</v>
      </c>
      <c r="Y3499" t="str">
        <f t="shared" ca="1" si="494"/>
        <v>50+</v>
      </c>
    </row>
    <row r="3500" spans="1:25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  <c r="I3500">
        <f>_xlfn.XLOOKUP(D3500,Products!A:A,Products!E:E)</f>
        <v>1095.72</v>
      </c>
      <c r="J3500">
        <f>_xlfn.XLOOKUP(D3500,Products!A:A,Products!F:F)</f>
        <v>822.2</v>
      </c>
      <c r="K3500" t="str">
        <f>_xlfn.XLOOKUP(D3500,Products!A:A,Products!C:C)</f>
        <v>Groceries</v>
      </c>
      <c r="L3500" t="str">
        <f>_xlfn.XLOOKUP(D3500,Products!A:A,Products!D:D)</f>
        <v>Snacks</v>
      </c>
      <c r="M3500">
        <f t="shared" si="486"/>
        <v>2191.44</v>
      </c>
      <c r="N3500">
        <f t="shared" si="487"/>
        <v>1644.4</v>
      </c>
      <c r="O3500">
        <f t="shared" si="488"/>
        <v>547.04</v>
      </c>
      <c r="P3500" s="8">
        <f t="shared" si="489"/>
        <v>0.24962581681451462</v>
      </c>
      <c r="Q3500">
        <f t="shared" si="490"/>
        <v>328.71600000000001</v>
      </c>
      <c r="R3500">
        <f t="shared" si="491"/>
        <v>1862.7240000000002</v>
      </c>
      <c r="S3500">
        <f t="shared" si="492"/>
        <v>218.32400000000007</v>
      </c>
      <c r="T3500" t="str">
        <f>_xlfn.XLOOKUP(C3500,Customers!A:A,Customers!D:D)</f>
        <v>M</v>
      </c>
      <c r="U3500" s="13">
        <f>_xlfn.XLOOKUP(C3500,Customers!A:A,Customers!E:E)</f>
        <v>22233</v>
      </c>
      <c r="V3500" t="str">
        <f>_xlfn.XLOOKUP(C3500,Customers!A:A,Customers!F:F)</f>
        <v>New Michaelland</v>
      </c>
      <c r="W3500" s="13">
        <f>_xlfn.XLOOKUP(C3500,Customers!A:A,Customers!G:G)</f>
        <v>45720</v>
      </c>
      <c r="X3500">
        <f t="shared" ca="1" si="493"/>
        <v>65</v>
      </c>
      <c r="Y3500" t="str">
        <f t="shared" ca="1" si="494"/>
        <v>50+</v>
      </c>
    </row>
    <row r="3501" spans="1:25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  <c r="I3501">
        <f>_xlfn.XLOOKUP(D3501,Products!A:A,Products!E:E)</f>
        <v>304.70999999999998</v>
      </c>
      <c r="J3501">
        <f>_xlfn.XLOOKUP(D3501,Products!A:A,Products!F:F)</f>
        <v>164.01</v>
      </c>
      <c r="K3501" t="str">
        <f>_xlfn.XLOOKUP(D3501,Products!A:A,Products!C:C)</f>
        <v>Groceries</v>
      </c>
      <c r="L3501" t="str">
        <f>_xlfn.XLOOKUP(D3501,Products!A:A,Products!D:D)</f>
        <v>Vegetables</v>
      </c>
      <c r="M3501">
        <f t="shared" si="486"/>
        <v>1523.55</v>
      </c>
      <c r="N3501">
        <f t="shared" si="487"/>
        <v>820.05</v>
      </c>
      <c r="O3501">
        <f t="shared" si="488"/>
        <v>703.5</v>
      </c>
      <c r="P3501" s="8">
        <f t="shared" si="489"/>
        <v>0.46175051688490698</v>
      </c>
      <c r="Q3501">
        <f t="shared" si="490"/>
        <v>228.5325</v>
      </c>
      <c r="R3501">
        <f t="shared" si="491"/>
        <v>1295.0174999999999</v>
      </c>
      <c r="S3501">
        <f t="shared" si="492"/>
        <v>474.96749999999997</v>
      </c>
      <c r="T3501" t="str">
        <f>_xlfn.XLOOKUP(C3501,Customers!A:A,Customers!D:D)</f>
        <v>F</v>
      </c>
      <c r="U3501" s="13">
        <f>_xlfn.XLOOKUP(C3501,Customers!A:A,Customers!E:E)</f>
        <v>30272</v>
      </c>
      <c r="V3501" t="str">
        <f>_xlfn.XLOOKUP(C3501,Customers!A:A,Customers!F:F)</f>
        <v>Kimland</v>
      </c>
      <c r="W3501" s="13">
        <f>_xlfn.XLOOKUP(C3501,Customers!A:A,Customers!G:G)</f>
        <v>44218</v>
      </c>
      <c r="X3501">
        <f t="shared" ca="1" si="493"/>
        <v>43</v>
      </c>
      <c r="Y3501" t="str">
        <f t="shared" ca="1" si="494"/>
        <v>36-50</v>
      </c>
    </row>
    <row r="3502" spans="1:25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  <c r="I3502">
        <f>_xlfn.XLOOKUP(D3502,Products!A:A,Products!E:E)</f>
        <v>1485.05</v>
      </c>
      <c r="J3502">
        <f>_xlfn.XLOOKUP(D3502,Products!A:A,Products!F:F)</f>
        <v>988.31</v>
      </c>
      <c r="K3502" t="str">
        <f>_xlfn.XLOOKUP(D3502,Products!A:A,Products!C:C)</f>
        <v>Fashion</v>
      </c>
      <c r="L3502" t="str">
        <f>_xlfn.XLOOKUP(D3502,Products!A:A,Products!D:D)</f>
        <v>Clothing</v>
      </c>
      <c r="M3502">
        <f t="shared" si="486"/>
        <v>5940.2</v>
      </c>
      <c r="N3502">
        <f t="shared" si="487"/>
        <v>3953.24</v>
      </c>
      <c r="O3502">
        <f t="shared" si="488"/>
        <v>1986.96</v>
      </c>
      <c r="P3502" s="8">
        <f t="shared" si="489"/>
        <v>0.33449378808794317</v>
      </c>
      <c r="Q3502">
        <f t="shared" si="490"/>
        <v>891.03</v>
      </c>
      <c r="R3502">
        <f t="shared" si="491"/>
        <v>5049.17</v>
      </c>
      <c r="S3502">
        <f t="shared" si="492"/>
        <v>1095.9300000000003</v>
      </c>
      <c r="T3502" t="str">
        <f>_xlfn.XLOOKUP(C3502,Customers!A:A,Customers!D:D)</f>
        <v>M</v>
      </c>
      <c r="U3502" s="13">
        <f>_xlfn.XLOOKUP(C3502,Customers!A:A,Customers!E:E)</f>
        <v>35802</v>
      </c>
      <c r="V3502" t="str">
        <f>_xlfn.XLOOKUP(C3502,Customers!A:A,Customers!F:F)</f>
        <v>Davidtown</v>
      </c>
      <c r="W3502" s="13">
        <f>_xlfn.XLOOKUP(C3502,Customers!A:A,Customers!G:G)</f>
        <v>44252</v>
      </c>
      <c r="X3502">
        <f t="shared" ca="1" si="493"/>
        <v>28</v>
      </c>
      <c r="Y3502" t="str">
        <f t="shared" ca="1" si="494"/>
        <v>26-35</v>
      </c>
    </row>
    <row r="3503" spans="1:25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  <c r="I3503">
        <f>_xlfn.XLOOKUP(D3503,Products!A:A,Products!E:E)</f>
        <v>388.26</v>
      </c>
      <c r="J3503">
        <f>_xlfn.XLOOKUP(D3503,Products!A:A,Products!F:F)</f>
        <v>199.3</v>
      </c>
      <c r="K3503" t="str">
        <f>_xlfn.XLOOKUP(D3503,Products!A:A,Products!C:C)</f>
        <v>Fashion</v>
      </c>
      <c r="L3503" t="str">
        <f>_xlfn.XLOOKUP(D3503,Products!A:A,Products!D:D)</f>
        <v>Watches</v>
      </c>
      <c r="M3503">
        <f t="shared" si="486"/>
        <v>776.52</v>
      </c>
      <c r="N3503">
        <f t="shared" si="487"/>
        <v>398.6</v>
      </c>
      <c r="O3503">
        <f t="shared" si="488"/>
        <v>377.91999999999996</v>
      </c>
      <c r="P3503" s="8">
        <f t="shared" si="489"/>
        <v>0.48668418070365216</v>
      </c>
      <c r="Q3503">
        <f t="shared" si="490"/>
        <v>116.47799999999999</v>
      </c>
      <c r="R3503">
        <f t="shared" si="491"/>
        <v>660.04200000000003</v>
      </c>
      <c r="S3503">
        <f t="shared" si="492"/>
        <v>261.44200000000001</v>
      </c>
      <c r="T3503" t="str">
        <f>_xlfn.XLOOKUP(C3503,Customers!A:A,Customers!D:D)</f>
        <v>M</v>
      </c>
      <c r="U3503" s="13">
        <f>_xlfn.XLOOKUP(C3503,Customers!A:A,Customers!E:E)</f>
        <v>23821</v>
      </c>
      <c r="V3503" t="str">
        <f>_xlfn.XLOOKUP(C3503,Customers!A:A,Customers!F:F)</f>
        <v>West Ann</v>
      </c>
      <c r="W3503" s="13">
        <f>_xlfn.XLOOKUP(C3503,Customers!A:A,Customers!G:G)</f>
        <v>45308</v>
      </c>
      <c r="X3503">
        <f t="shared" ca="1" si="493"/>
        <v>61</v>
      </c>
      <c r="Y3503" t="str">
        <f t="shared" ca="1" si="494"/>
        <v>50+</v>
      </c>
    </row>
    <row r="3504" spans="1:25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  <c r="I3504">
        <f>_xlfn.XLOOKUP(D3504,Products!A:A,Products!E:E)</f>
        <v>1197.18</v>
      </c>
      <c r="J3504">
        <f>_xlfn.XLOOKUP(D3504,Products!A:A,Products!F:F)</f>
        <v>722.74</v>
      </c>
      <c r="K3504" t="str">
        <f>_xlfn.XLOOKUP(D3504,Products!A:A,Products!C:C)</f>
        <v>Electronics</v>
      </c>
      <c r="L3504" t="str">
        <f>_xlfn.XLOOKUP(D3504,Products!A:A,Products!D:D)</f>
        <v>Smartphone</v>
      </c>
      <c r="M3504">
        <f t="shared" si="486"/>
        <v>1197.18</v>
      </c>
      <c r="N3504">
        <f t="shared" si="487"/>
        <v>722.74</v>
      </c>
      <c r="O3504">
        <f t="shared" si="488"/>
        <v>474.44000000000005</v>
      </c>
      <c r="P3504" s="8">
        <f t="shared" si="489"/>
        <v>0.39629796688885549</v>
      </c>
      <c r="Q3504">
        <f t="shared" si="490"/>
        <v>179.577</v>
      </c>
      <c r="R3504">
        <f t="shared" si="491"/>
        <v>1017.6030000000001</v>
      </c>
      <c r="S3504">
        <f t="shared" si="492"/>
        <v>294.86300000000006</v>
      </c>
      <c r="T3504" t="str">
        <f>_xlfn.XLOOKUP(C3504,Customers!A:A,Customers!D:D)</f>
        <v>M</v>
      </c>
      <c r="U3504" s="13">
        <f>_xlfn.XLOOKUP(C3504,Customers!A:A,Customers!E:E)</f>
        <v>33771</v>
      </c>
      <c r="V3504" t="str">
        <f>_xlfn.XLOOKUP(C3504,Customers!A:A,Customers!F:F)</f>
        <v>East Edgarborough</v>
      </c>
      <c r="W3504" s="13">
        <f>_xlfn.XLOOKUP(C3504,Customers!A:A,Customers!G:G)</f>
        <v>45544</v>
      </c>
      <c r="X3504">
        <f t="shared" ca="1" si="493"/>
        <v>34</v>
      </c>
      <c r="Y3504" t="str">
        <f t="shared" ca="1" si="494"/>
        <v>26-35</v>
      </c>
    </row>
    <row r="3505" spans="1:25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  <c r="I3505">
        <f>_xlfn.XLOOKUP(D3505,Products!A:A,Products!E:E)</f>
        <v>1095.72</v>
      </c>
      <c r="J3505">
        <f>_xlfn.XLOOKUP(D3505,Products!A:A,Products!F:F)</f>
        <v>822.2</v>
      </c>
      <c r="K3505" t="str">
        <f>_xlfn.XLOOKUP(D3505,Products!A:A,Products!C:C)</f>
        <v>Groceries</v>
      </c>
      <c r="L3505" t="str">
        <f>_xlfn.XLOOKUP(D3505,Products!A:A,Products!D:D)</f>
        <v>Snacks</v>
      </c>
      <c r="M3505">
        <f t="shared" si="486"/>
        <v>2191.44</v>
      </c>
      <c r="N3505">
        <f t="shared" si="487"/>
        <v>1644.4</v>
      </c>
      <c r="O3505">
        <f t="shared" si="488"/>
        <v>547.04</v>
      </c>
      <c r="P3505" s="8">
        <f t="shared" si="489"/>
        <v>0.24962581681451462</v>
      </c>
      <c r="Q3505">
        <f t="shared" si="490"/>
        <v>109.572</v>
      </c>
      <c r="R3505">
        <f t="shared" si="491"/>
        <v>2081.8679999999999</v>
      </c>
      <c r="S3505">
        <f t="shared" si="492"/>
        <v>437.46799999999985</v>
      </c>
      <c r="T3505" t="str">
        <f>_xlfn.XLOOKUP(C3505,Customers!A:A,Customers!D:D)</f>
        <v>M</v>
      </c>
      <c r="U3505" s="13">
        <f>_xlfn.XLOOKUP(C3505,Customers!A:A,Customers!E:E)</f>
        <v>20409</v>
      </c>
      <c r="V3505" t="str">
        <f>_xlfn.XLOOKUP(C3505,Customers!A:A,Customers!F:F)</f>
        <v>East James</v>
      </c>
      <c r="W3505" s="13">
        <f>_xlfn.XLOOKUP(C3505,Customers!A:A,Customers!G:G)</f>
        <v>44106</v>
      </c>
      <c r="X3505">
        <f t="shared" ca="1" si="493"/>
        <v>70</v>
      </c>
      <c r="Y3505" t="str">
        <f t="shared" ca="1" si="494"/>
        <v>50+</v>
      </c>
    </row>
    <row r="3506" spans="1:25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  <c r="I3506">
        <f>_xlfn.XLOOKUP(D3506,Products!A:A,Products!E:E)</f>
        <v>1485.05</v>
      </c>
      <c r="J3506">
        <f>_xlfn.XLOOKUP(D3506,Products!A:A,Products!F:F)</f>
        <v>988.31</v>
      </c>
      <c r="K3506" t="str">
        <f>_xlfn.XLOOKUP(D3506,Products!A:A,Products!C:C)</f>
        <v>Fashion</v>
      </c>
      <c r="L3506" t="str">
        <f>_xlfn.XLOOKUP(D3506,Products!A:A,Products!D:D)</f>
        <v>Clothing</v>
      </c>
      <c r="M3506">
        <f t="shared" si="486"/>
        <v>1485.05</v>
      </c>
      <c r="N3506">
        <f t="shared" si="487"/>
        <v>988.31</v>
      </c>
      <c r="O3506">
        <f t="shared" si="488"/>
        <v>496.74</v>
      </c>
      <c r="P3506" s="8">
        <f t="shared" si="489"/>
        <v>0.33449378808794317</v>
      </c>
      <c r="Q3506">
        <f t="shared" si="490"/>
        <v>222.75749999999999</v>
      </c>
      <c r="R3506">
        <f t="shared" si="491"/>
        <v>1262.2925</v>
      </c>
      <c r="S3506">
        <f t="shared" si="492"/>
        <v>273.98250000000007</v>
      </c>
      <c r="T3506" t="str">
        <f>_xlfn.XLOOKUP(C3506,Customers!A:A,Customers!D:D)</f>
        <v>M</v>
      </c>
      <c r="U3506" s="13">
        <f>_xlfn.XLOOKUP(C3506,Customers!A:A,Customers!E:E)</f>
        <v>26377</v>
      </c>
      <c r="V3506" t="str">
        <f>_xlfn.XLOOKUP(C3506,Customers!A:A,Customers!F:F)</f>
        <v>Meyersstad</v>
      </c>
      <c r="W3506" s="13">
        <f>_xlfn.XLOOKUP(C3506,Customers!A:A,Customers!G:G)</f>
        <v>45539</v>
      </c>
      <c r="X3506">
        <f t="shared" ca="1" si="493"/>
        <v>54</v>
      </c>
      <c r="Y3506" t="str">
        <f t="shared" ca="1" si="494"/>
        <v>50+</v>
      </c>
    </row>
    <row r="3507" spans="1:25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  <c r="I3507">
        <f>_xlfn.XLOOKUP(D3507,Products!A:A,Products!E:E)</f>
        <v>1879.08</v>
      </c>
      <c r="J3507">
        <f>_xlfn.XLOOKUP(D3507,Products!A:A,Products!F:F)</f>
        <v>1004.56</v>
      </c>
      <c r="K3507" t="str">
        <f>_xlfn.XLOOKUP(D3507,Products!A:A,Products!C:C)</f>
        <v>Groceries</v>
      </c>
      <c r="L3507" t="str">
        <f>_xlfn.XLOOKUP(D3507,Products!A:A,Products!D:D)</f>
        <v>Dairy</v>
      </c>
      <c r="M3507">
        <f t="shared" si="486"/>
        <v>9395.4</v>
      </c>
      <c r="N3507">
        <f t="shared" si="487"/>
        <v>5022.7999999999993</v>
      </c>
      <c r="O3507">
        <f t="shared" si="488"/>
        <v>4372.6000000000004</v>
      </c>
      <c r="P3507" s="8">
        <f t="shared" si="489"/>
        <v>0.46539796070417444</v>
      </c>
      <c r="Q3507">
        <f t="shared" si="490"/>
        <v>1409.31</v>
      </c>
      <c r="R3507">
        <f t="shared" si="491"/>
        <v>7986.09</v>
      </c>
      <c r="S3507">
        <f t="shared" si="492"/>
        <v>2963.2900000000009</v>
      </c>
      <c r="T3507" t="str">
        <f>_xlfn.XLOOKUP(C3507,Customers!A:A,Customers!D:D)</f>
        <v>M</v>
      </c>
      <c r="U3507" s="13">
        <f>_xlfn.XLOOKUP(C3507,Customers!A:A,Customers!E:E)</f>
        <v>33771</v>
      </c>
      <c r="V3507" t="str">
        <f>_xlfn.XLOOKUP(C3507,Customers!A:A,Customers!F:F)</f>
        <v>East Edgarborough</v>
      </c>
      <c r="W3507" s="13">
        <f>_xlfn.XLOOKUP(C3507,Customers!A:A,Customers!G:G)</f>
        <v>45544</v>
      </c>
      <c r="X3507">
        <f t="shared" ca="1" si="493"/>
        <v>34</v>
      </c>
      <c r="Y3507" t="str">
        <f t="shared" ca="1" si="494"/>
        <v>26-35</v>
      </c>
    </row>
    <row r="3508" spans="1:25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  <c r="I3508">
        <f>_xlfn.XLOOKUP(D3508,Products!A:A,Products!E:E)</f>
        <v>1396.22</v>
      </c>
      <c r="J3508">
        <f>_xlfn.XLOOKUP(D3508,Products!A:A,Products!F:F)</f>
        <v>1004.09</v>
      </c>
      <c r="K3508" t="str">
        <f>_xlfn.XLOOKUP(D3508,Products!A:A,Products!C:C)</f>
        <v>Fashion</v>
      </c>
      <c r="L3508" t="str">
        <f>_xlfn.XLOOKUP(D3508,Products!A:A,Products!D:D)</f>
        <v>Bags</v>
      </c>
      <c r="M3508">
        <f t="shared" si="486"/>
        <v>5584.88</v>
      </c>
      <c r="N3508">
        <f t="shared" si="487"/>
        <v>4016.36</v>
      </c>
      <c r="O3508">
        <f t="shared" si="488"/>
        <v>1568.52</v>
      </c>
      <c r="P3508" s="8">
        <f t="shared" si="489"/>
        <v>0.28085115526206472</v>
      </c>
      <c r="Q3508">
        <f t="shared" si="490"/>
        <v>279.24400000000003</v>
      </c>
      <c r="R3508">
        <f t="shared" si="491"/>
        <v>5305.6360000000004</v>
      </c>
      <c r="S3508">
        <f t="shared" si="492"/>
        <v>1289.2760000000003</v>
      </c>
      <c r="T3508" t="str">
        <f>_xlfn.XLOOKUP(C3508,Customers!A:A,Customers!D:D)</f>
        <v>M</v>
      </c>
      <c r="U3508" s="13">
        <f>_xlfn.XLOOKUP(C3508,Customers!A:A,Customers!E:E)</f>
        <v>29135</v>
      </c>
      <c r="V3508" t="str">
        <f>_xlfn.XLOOKUP(C3508,Customers!A:A,Customers!F:F)</f>
        <v>West Amymouth</v>
      </c>
      <c r="W3508" s="13">
        <f>_xlfn.XLOOKUP(C3508,Customers!A:A,Customers!G:G)</f>
        <v>44399</v>
      </c>
      <c r="X3508">
        <f t="shared" ca="1" si="493"/>
        <v>46</v>
      </c>
      <c r="Y3508" t="str">
        <f t="shared" ca="1" si="494"/>
        <v>36-50</v>
      </c>
    </row>
    <row r="3509" spans="1:25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  <c r="I3509">
        <f>_xlfn.XLOOKUP(D3509,Products!A:A,Products!E:E)</f>
        <v>1487.41</v>
      </c>
      <c r="J3509">
        <f>_xlfn.XLOOKUP(D3509,Products!A:A,Products!F:F)</f>
        <v>813.07</v>
      </c>
      <c r="K3509" t="str">
        <f>_xlfn.XLOOKUP(D3509,Products!A:A,Products!C:C)</f>
        <v>Electronics</v>
      </c>
      <c r="L3509" t="str">
        <f>_xlfn.XLOOKUP(D3509,Products!A:A,Products!D:D)</f>
        <v>Smartphone</v>
      </c>
      <c r="M3509">
        <f t="shared" si="486"/>
        <v>1487.41</v>
      </c>
      <c r="N3509">
        <f t="shared" si="487"/>
        <v>813.07</v>
      </c>
      <c r="O3509">
        <f t="shared" si="488"/>
        <v>674.34</v>
      </c>
      <c r="P3509" s="8">
        <f t="shared" si="489"/>
        <v>0.45336524562830693</v>
      </c>
      <c r="Q3509">
        <f t="shared" si="490"/>
        <v>74.370500000000007</v>
      </c>
      <c r="R3509">
        <f t="shared" si="491"/>
        <v>1413.0395000000001</v>
      </c>
      <c r="S3509">
        <f t="shared" si="492"/>
        <v>599.96950000000004</v>
      </c>
      <c r="T3509" t="str">
        <f>_xlfn.XLOOKUP(C3509,Customers!A:A,Customers!D:D)</f>
        <v>F</v>
      </c>
      <c r="U3509" s="13">
        <f>_xlfn.XLOOKUP(C3509,Customers!A:A,Customers!E:E)</f>
        <v>31076</v>
      </c>
      <c r="V3509" t="str">
        <f>_xlfn.XLOOKUP(C3509,Customers!A:A,Customers!F:F)</f>
        <v>Angelaland</v>
      </c>
      <c r="W3509" s="13">
        <f>_xlfn.XLOOKUP(C3509,Customers!A:A,Customers!G:G)</f>
        <v>45799</v>
      </c>
      <c r="X3509">
        <f t="shared" ca="1" si="493"/>
        <v>41</v>
      </c>
      <c r="Y3509" t="str">
        <f t="shared" ca="1" si="494"/>
        <v>36-50</v>
      </c>
    </row>
    <row r="3510" spans="1:25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  <c r="I3510">
        <f>_xlfn.XLOOKUP(D3510,Products!A:A,Products!E:E)</f>
        <v>540.94000000000005</v>
      </c>
      <c r="J3510">
        <f>_xlfn.XLOOKUP(D3510,Products!A:A,Products!F:F)</f>
        <v>398.25</v>
      </c>
      <c r="K3510" t="str">
        <f>_xlfn.XLOOKUP(D3510,Products!A:A,Products!C:C)</f>
        <v>Fashion</v>
      </c>
      <c r="L3510" t="str">
        <f>_xlfn.XLOOKUP(D3510,Products!A:A,Products!D:D)</f>
        <v>Clothing</v>
      </c>
      <c r="M3510">
        <f t="shared" si="486"/>
        <v>2163.7600000000002</v>
      </c>
      <c r="N3510">
        <f t="shared" si="487"/>
        <v>1593</v>
      </c>
      <c r="O3510">
        <f t="shared" si="488"/>
        <v>570.76000000000022</v>
      </c>
      <c r="P3510" s="8">
        <f t="shared" si="489"/>
        <v>0.26378156542315234</v>
      </c>
      <c r="Q3510">
        <f t="shared" si="490"/>
        <v>0</v>
      </c>
      <c r="R3510">
        <f t="shared" si="491"/>
        <v>2163.7600000000002</v>
      </c>
      <c r="S3510">
        <f t="shared" si="492"/>
        <v>570.76000000000022</v>
      </c>
      <c r="T3510" t="str">
        <f>_xlfn.XLOOKUP(C3510,Customers!A:A,Customers!D:D)</f>
        <v>F</v>
      </c>
      <c r="U3510" s="13">
        <f>_xlfn.XLOOKUP(C3510,Customers!A:A,Customers!E:E)</f>
        <v>35515</v>
      </c>
      <c r="V3510" t="str">
        <f>_xlfn.XLOOKUP(C3510,Customers!A:A,Customers!F:F)</f>
        <v>North Jamesport</v>
      </c>
      <c r="W3510" s="13">
        <f>_xlfn.XLOOKUP(C3510,Customers!A:A,Customers!G:G)</f>
        <v>44804</v>
      </c>
      <c r="X3510">
        <f t="shared" ca="1" si="493"/>
        <v>29</v>
      </c>
      <c r="Y3510" t="str">
        <f t="shared" ca="1" si="494"/>
        <v>26-35</v>
      </c>
    </row>
    <row r="3511" spans="1:25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  <c r="I3511">
        <f>_xlfn.XLOOKUP(D3511,Products!A:A,Products!E:E)</f>
        <v>1216.3599999999999</v>
      </c>
      <c r="J3511">
        <f>_xlfn.XLOOKUP(D3511,Products!A:A,Products!F:F)</f>
        <v>794.8</v>
      </c>
      <c r="K3511" t="str">
        <f>_xlfn.XLOOKUP(D3511,Products!A:A,Products!C:C)</f>
        <v>Fashion</v>
      </c>
      <c r="L3511" t="str">
        <f>_xlfn.XLOOKUP(D3511,Products!A:A,Products!D:D)</f>
        <v>Bags</v>
      </c>
      <c r="M3511">
        <f t="shared" si="486"/>
        <v>6081.7999999999993</v>
      </c>
      <c r="N3511">
        <f t="shared" si="487"/>
        <v>3974</v>
      </c>
      <c r="O3511">
        <f t="shared" si="488"/>
        <v>2107.7999999999993</v>
      </c>
      <c r="P3511" s="8">
        <f t="shared" si="489"/>
        <v>0.34657502713012589</v>
      </c>
      <c r="Q3511">
        <f t="shared" si="490"/>
        <v>608.17999999999995</v>
      </c>
      <c r="R3511">
        <f t="shared" si="491"/>
        <v>5473.619999999999</v>
      </c>
      <c r="S3511">
        <f t="shared" si="492"/>
        <v>1499.619999999999</v>
      </c>
      <c r="T3511" t="str">
        <f>_xlfn.XLOOKUP(C3511,Customers!A:A,Customers!D:D)</f>
        <v>M</v>
      </c>
      <c r="U3511" s="13">
        <f>_xlfn.XLOOKUP(C3511,Customers!A:A,Customers!E:E)</f>
        <v>25132</v>
      </c>
      <c r="V3511" t="str">
        <f>_xlfn.XLOOKUP(C3511,Customers!A:A,Customers!F:F)</f>
        <v>North Michellemouth</v>
      </c>
      <c r="W3511" s="13">
        <f>_xlfn.XLOOKUP(C3511,Customers!A:A,Customers!G:G)</f>
        <v>44228</v>
      </c>
      <c r="X3511">
        <f t="shared" ca="1" si="493"/>
        <v>57</v>
      </c>
      <c r="Y3511" t="str">
        <f t="shared" ca="1" si="494"/>
        <v>50+</v>
      </c>
    </row>
    <row r="3512" spans="1:25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  <c r="I3512">
        <f>_xlfn.XLOOKUP(D3512,Products!A:A,Products!E:E)</f>
        <v>318.05</v>
      </c>
      <c r="J3512">
        <f>_xlfn.XLOOKUP(D3512,Products!A:A,Products!F:F)</f>
        <v>187.34</v>
      </c>
      <c r="K3512" t="str">
        <f>_xlfn.XLOOKUP(D3512,Products!A:A,Products!C:C)</f>
        <v>Groceries</v>
      </c>
      <c r="L3512" t="str">
        <f>_xlfn.XLOOKUP(D3512,Products!A:A,Products!D:D)</f>
        <v>Fruits</v>
      </c>
      <c r="M3512">
        <f t="shared" si="486"/>
        <v>318.05</v>
      </c>
      <c r="N3512">
        <f t="shared" si="487"/>
        <v>187.34</v>
      </c>
      <c r="O3512">
        <f t="shared" si="488"/>
        <v>130.71</v>
      </c>
      <c r="P3512" s="8">
        <f t="shared" si="489"/>
        <v>0.41097311743436565</v>
      </c>
      <c r="Q3512">
        <f t="shared" si="490"/>
        <v>31.805000000000003</v>
      </c>
      <c r="R3512">
        <f t="shared" si="491"/>
        <v>286.245</v>
      </c>
      <c r="S3512">
        <f t="shared" si="492"/>
        <v>98.905000000000001</v>
      </c>
      <c r="T3512" t="str">
        <f>_xlfn.XLOOKUP(C3512,Customers!A:A,Customers!D:D)</f>
        <v>F</v>
      </c>
      <c r="U3512" s="13">
        <f>_xlfn.XLOOKUP(C3512,Customers!A:A,Customers!E:E)</f>
        <v>29405</v>
      </c>
      <c r="V3512" t="str">
        <f>_xlfn.XLOOKUP(C3512,Customers!A:A,Customers!F:F)</f>
        <v>North Sharontown</v>
      </c>
      <c r="W3512" s="13">
        <f>_xlfn.XLOOKUP(C3512,Customers!A:A,Customers!G:G)</f>
        <v>44950</v>
      </c>
      <c r="X3512">
        <f t="shared" ca="1" si="493"/>
        <v>45</v>
      </c>
      <c r="Y3512" t="str">
        <f t="shared" ca="1" si="494"/>
        <v>36-50</v>
      </c>
    </row>
    <row r="3513" spans="1:25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  <c r="I3513">
        <f>_xlfn.XLOOKUP(D3513,Products!A:A,Products!E:E)</f>
        <v>1878.47</v>
      </c>
      <c r="J3513">
        <f>_xlfn.XLOOKUP(D3513,Products!A:A,Products!F:F)</f>
        <v>1014.91</v>
      </c>
      <c r="K3513" t="str">
        <f>_xlfn.XLOOKUP(D3513,Products!A:A,Products!C:C)</f>
        <v>Fashion</v>
      </c>
      <c r="L3513" t="str">
        <f>_xlfn.XLOOKUP(D3513,Products!A:A,Products!D:D)</f>
        <v>Footwear</v>
      </c>
      <c r="M3513">
        <f t="shared" si="486"/>
        <v>9392.35</v>
      </c>
      <c r="N3513">
        <f t="shared" si="487"/>
        <v>5074.55</v>
      </c>
      <c r="O3513">
        <f t="shared" si="488"/>
        <v>4317.8</v>
      </c>
      <c r="P3513" s="8">
        <f t="shared" si="489"/>
        <v>0.45971455493034225</v>
      </c>
      <c r="Q3513">
        <f t="shared" si="490"/>
        <v>1408.8525</v>
      </c>
      <c r="R3513">
        <f t="shared" si="491"/>
        <v>7983.4975000000004</v>
      </c>
      <c r="S3513">
        <f t="shared" si="492"/>
        <v>2908.9475000000002</v>
      </c>
      <c r="T3513" t="str">
        <f>_xlfn.XLOOKUP(C3513,Customers!A:A,Customers!D:D)</f>
        <v>M</v>
      </c>
      <c r="U3513" s="13">
        <f>_xlfn.XLOOKUP(C3513,Customers!A:A,Customers!E:E)</f>
        <v>24005</v>
      </c>
      <c r="V3513" t="str">
        <f>_xlfn.XLOOKUP(C3513,Customers!A:A,Customers!F:F)</f>
        <v>Kevinshire</v>
      </c>
      <c r="W3513" s="13">
        <f>_xlfn.XLOOKUP(C3513,Customers!A:A,Customers!G:G)</f>
        <v>45374</v>
      </c>
      <c r="X3513">
        <f t="shared" ca="1" si="493"/>
        <v>60</v>
      </c>
      <c r="Y3513" t="str">
        <f t="shared" ca="1" si="494"/>
        <v>50+</v>
      </c>
    </row>
    <row r="3514" spans="1:25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  <c r="I3514">
        <f>_xlfn.XLOOKUP(D3514,Products!A:A,Products!E:E)</f>
        <v>304.70999999999998</v>
      </c>
      <c r="J3514">
        <f>_xlfn.XLOOKUP(D3514,Products!A:A,Products!F:F)</f>
        <v>164.01</v>
      </c>
      <c r="K3514" t="str">
        <f>_xlfn.XLOOKUP(D3514,Products!A:A,Products!C:C)</f>
        <v>Groceries</v>
      </c>
      <c r="L3514" t="str">
        <f>_xlfn.XLOOKUP(D3514,Products!A:A,Products!D:D)</f>
        <v>Vegetables</v>
      </c>
      <c r="M3514">
        <f t="shared" si="486"/>
        <v>609.41999999999996</v>
      </c>
      <c r="N3514">
        <f t="shared" si="487"/>
        <v>328.02</v>
      </c>
      <c r="O3514">
        <f t="shared" si="488"/>
        <v>281.39999999999998</v>
      </c>
      <c r="P3514" s="8">
        <f t="shared" si="489"/>
        <v>0.46175051688490698</v>
      </c>
      <c r="Q3514">
        <f t="shared" si="490"/>
        <v>60.942</v>
      </c>
      <c r="R3514">
        <f t="shared" si="491"/>
        <v>548.47799999999995</v>
      </c>
      <c r="S3514">
        <f t="shared" si="492"/>
        <v>220.45799999999997</v>
      </c>
      <c r="T3514" t="str">
        <f>_xlfn.XLOOKUP(C3514,Customers!A:A,Customers!D:D)</f>
        <v>M</v>
      </c>
      <c r="U3514" s="13">
        <f>_xlfn.XLOOKUP(C3514,Customers!A:A,Customers!E:E)</f>
        <v>29985</v>
      </c>
      <c r="V3514" t="str">
        <f>_xlfn.XLOOKUP(C3514,Customers!A:A,Customers!F:F)</f>
        <v>Marcchester</v>
      </c>
      <c r="W3514" s="13">
        <f>_xlfn.XLOOKUP(C3514,Customers!A:A,Customers!G:G)</f>
        <v>45488</v>
      </c>
      <c r="X3514">
        <f t="shared" ca="1" si="493"/>
        <v>44</v>
      </c>
      <c r="Y3514" t="str">
        <f t="shared" ca="1" si="494"/>
        <v>36-50</v>
      </c>
    </row>
    <row r="3515" spans="1:25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  <c r="I3515">
        <f>_xlfn.XLOOKUP(D3515,Products!A:A,Products!E:E)</f>
        <v>428.05</v>
      </c>
      <c r="J3515">
        <f>_xlfn.XLOOKUP(D3515,Products!A:A,Products!F:F)</f>
        <v>246.07</v>
      </c>
      <c r="K3515" t="str">
        <f>_xlfn.XLOOKUP(D3515,Products!A:A,Products!C:C)</f>
        <v>Electronics</v>
      </c>
      <c r="L3515" t="str">
        <f>_xlfn.XLOOKUP(D3515,Products!A:A,Products!D:D)</f>
        <v>Laptop</v>
      </c>
      <c r="M3515">
        <f t="shared" si="486"/>
        <v>2140.25</v>
      </c>
      <c r="N3515">
        <f t="shared" si="487"/>
        <v>1230.3499999999999</v>
      </c>
      <c r="O3515">
        <f t="shared" si="488"/>
        <v>909.90000000000009</v>
      </c>
      <c r="P3515" s="8">
        <f t="shared" si="489"/>
        <v>0.42513725032122418</v>
      </c>
      <c r="Q3515">
        <f t="shared" si="490"/>
        <v>0</v>
      </c>
      <c r="R3515">
        <f t="shared" si="491"/>
        <v>2140.25</v>
      </c>
      <c r="S3515">
        <f t="shared" si="492"/>
        <v>909.90000000000009</v>
      </c>
      <c r="T3515" t="str">
        <f>_xlfn.XLOOKUP(C3515,Customers!A:A,Customers!D:D)</f>
        <v>M</v>
      </c>
      <c r="U3515" s="13">
        <f>_xlfn.XLOOKUP(C3515,Customers!A:A,Customers!E:E)</f>
        <v>24326</v>
      </c>
      <c r="V3515" t="str">
        <f>_xlfn.XLOOKUP(C3515,Customers!A:A,Customers!F:F)</f>
        <v>East Walter</v>
      </c>
      <c r="W3515" s="13">
        <f>_xlfn.XLOOKUP(C3515,Customers!A:A,Customers!G:G)</f>
        <v>44260</v>
      </c>
      <c r="X3515">
        <f t="shared" ca="1" si="493"/>
        <v>59</v>
      </c>
      <c r="Y3515" t="str">
        <f t="shared" ca="1" si="494"/>
        <v>50+</v>
      </c>
    </row>
    <row r="3516" spans="1:25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  <c r="I3516">
        <f>_xlfn.XLOOKUP(D3516,Products!A:A,Products!E:E)</f>
        <v>1134.8</v>
      </c>
      <c r="J3516">
        <f>_xlfn.XLOOKUP(D3516,Products!A:A,Products!F:F)</f>
        <v>675.1</v>
      </c>
      <c r="K3516" t="str">
        <f>_xlfn.XLOOKUP(D3516,Products!A:A,Products!C:C)</f>
        <v>Fashion</v>
      </c>
      <c r="L3516" t="str">
        <f>_xlfn.XLOOKUP(D3516,Products!A:A,Products!D:D)</f>
        <v>Watches</v>
      </c>
      <c r="M3516">
        <f t="shared" si="486"/>
        <v>4539.2</v>
      </c>
      <c r="N3516">
        <f t="shared" si="487"/>
        <v>2700.4</v>
      </c>
      <c r="O3516">
        <f t="shared" si="488"/>
        <v>1838.7999999999997</v>
      </c>
      <c r="P3516" s="8">
        <f t="shared" si="489"/>
        <v>0.40509340853013742</v>
      </c>
      <c r="Q3516">
        <f t="shared" si="490"/>
        <v>680.88</v>
      </c>
      <c r="R3516">
        <f t="shared" si="491"/>
        <v>3858.3199999999997</v>
      </c>
      <c r="S3516">
        <f t="shared" si="492"/>
        <v>1157.9199999999996</v>
      </c>
      <c r="T3516" t="str">
        <f>_xlfn.XLOOKUP(C3516,Customers!A:A,Customers!D:D)</f>
        <v>F</v>
      </c>
      <c r="U3516" s="13">
        <f>_xlfn.XLOOKUP(C3516,Customers!A:A,Customers!E:E)</f>
        <v>23715</v>
      </c>
      <c r="V3516" t="str">
        <f>_xlfn.XLOOKUP(C3516,Customers!A:A,Customers!F:F)</f>
        <v>Port Angelabury</v>
      </c>
      <c r="W3516" s="13">
        <f>_xlfn.XLOOKUP(C3516,Customers!A:A,Customers!G:G)</f>
        <v>44601</v>
      </c>
      <c r="X3516">
        <f t="shared" ca="1" si="493"/>
        <v>61</v>
      </c>
      <c r="Y3516" t="str">
        <f t="shared" ca="1" si="494"/>
        <v>50+</v>
      </c>
    </row>
    <row r="3517" spans="1:25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  <c r="I3517">
        <f>_xlfn.XLOOKUP(D3517,Products!A:A,Products!E:E)</f>
        <v>1272.23</v>
      </c>
      <c r="J3517">
        <f>_xlfn.XLOOKUP(D3517,Products!A:A,Products!F:F)</f>
        <v>952.65</v>
      </c>
      <c r="K3517" t="str">
        <f>_xlfn.XLOOKUP(D3517,Products!A:A,Products!C:C)</f>
        <v>Electronics</v>
      </c>
      <c r="L3517" t="str">
        <f>_xlfn.XLOOKUP(D3517,Products!A:A,Products!D:D)</f>
        <v>Smartphone</v>
      </c>
      <c r="M3517">
        <f t="shared" si="486"/>
        <v>1272.23</v>
      </c>
      <c r="N3517">
        <f t="shared" si="487"/>
        <v>952.65</v>
      </c>
      <c r="O3517">
        <f t="shared" si="488"/>
        <v>319.58000000000004</v>
      </c>
      <c r="P3517" s="8">
        <f t="shared" si="489"/>
        <v>0.2511967175746524</v>
      </c>
      <c r="Q3517">
        <f t="shared" si="490"/>
        <v>127.22300000000001</v>
      </c>
      <c r="R3517">
        <f t="shared" si="491"/>
        <v>1145.0070000000001</v>
      </c>
      <c r="S3517">
        <f t="shared" si="492"/>
        <v>192.35700000000008</v>
      </c>
      <c r="T3517" t="str">
        <f>_xlfn.XLOOKUP(C3517,Customers!A:A,Customers!D:D)</f>
        <v>F</v>
      </c>
      <c r="U3517" s="13">
        <f>_xlfn.XLOOKUP(C3517,Customers!A:A,Customers!E:E)</f>
        <v>22255</v>
      </c>
      <c r="V3517" t="str">
        <f>_xlfn.XLOOKUP(C3517,Customers!A:A,Customers!F:F)</f>
        <v>East Paulburgh</v>
      </c>
      <c r="W3517" s="13">
        <f>_xlfn.XLOOKUP(C3517,Customers!A:A,Customers!G:G)</f>
        <v>45465</v>
      </c>
      <c r="X3517">
        <f t="shared" ca="1" si="493"/>
        <v>65</v>
      </c>
      <c r="Y3517" t="str">
        <f t="shared" ca="1" si="494"/>
        <v>50+</v>
      </c>
    </row>
    <row r="3518" spans="1:25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  <c r="I3518">
        <f>_xlfn.XLOOKUP(D3518,Products!A:A,Products!E:E)</f>
        <v>1194.1199999999999</v>
      </c>
      <c r="J3518">
        <f>_xlfn.XLOOKUP(D3518,Products!A:A,Products!F:F)</f>
        <v>838.95</v>
      </c>
      <c r="K3518" t="str">
        <f>_xlfn.XLOOKUP(D3518,Products!A:A,Products!C:C)</f>
        <v>Electronics</v>
      </c>
      <c r="L3518" t="str">
        <f>_xlfn.XLOOKUP(D3518,Products!A:A,Products!D:D)</f>
        <v>Smartphone</v>
      </c>
      <c r="M3518">
        <f t="shared" si="486"/>
        <v>4776.4799999999996</v>
      </c>
      <c r="N3518">
        <f t="shared" si="487"/>
        <v>3355.8</v>
      </c>
      <c r="O3518">
        <f t="shared" si="488"/>
        <v>1420.6799999999994</v>
      </c>
      <c r="P3518" s="8">
        <f t="shared" si="489"/>
        <v>0.29743241885237653</v>
      </c>
      <c r="Q3518">
        <f t="shared" si="490"/>
        <v>716.47199999999987</v>
      </c>
      <c r="R3518">
        <f t="shared" si="491"/>
        <v>4060.0079999999998</v>
      </c>
      <c r="S3518">
        <f t="shared" si="492"/>
        <v>704.20799999999963</v>
      </c>
      <c r="T3518" t="str">
        <f>_xlfn.XLOOKUP(C3518,Customers!A:A,Customers!D:D)</f>
        <v>M</v>
      </c>
      <c r="U3518" s="13">
        <f>_xlfn.XLOOKUP(C3518,Customers!A:A,Customers!E:E)</f>
        <v>25132</v>
      </c>
      <c r="V3518" t="str">
        <f>_xlfn.XLOOKUP(C3518,Customers!A:A,Customers!F:F)</f>
        <v>North Michellemouth</v>
      </c>
      <c r="W3518" s="13">
        <f>_xlfn.XLOOKUP(C3518,Customers!A:A,Customers!G:G)</f>
        <v>44228</v>
      </c>
      <c r="X3518">
        <f t="shared" ca="1" si="493"/>
        <v>57</v>
      </c>
      <c r="Y3518" t="str">
        <f t="shared" ca="1" si="494"/>
        <v>50+</v>
      </c>
    </row>
    <row r="3519" spans="1:25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  <c r="I3519">
        <f>_xlfn.XLOOKUP(D3519,Products!A:A,Products!E:E)</f>
        <v>270.45</v>
      </c>
      <c r="J3519">
        <f>_xlfn.XLOOKUP(D3519,Products!A:A,Products!F:F)</f>
        <v>187.6</v>
      </c>
      <c r="K3519" t="str">
        <f>_xlfn.XLOOKUP(D3519,Products!A:A,Products!C:C)</f>
        <v>Fashion</v>
      </c>
      <c r="L3519" t="str">
        <f>_xlfn.XLOOKUP(D3519,Products!A:A,Products!D:D)</f>
        <v>Bags</v>
      </c>
      <c r="M3519">
        <f t="shared" si="486"/>
        <v>1352.25</v>
      </c>
      <c r="N3519">
        <f t="shared" si="487"/>
        <v>938</v>
      </c>
      <c r="O3519">
        <f t="shared" si="488"/>
        <v>414.25</v>
      </c>
      <c r="P3519" s="8">
        <f t="shared" si="489"/>
        <v>0.30634128304677388</v>
      </c>
      <c r="Q3519">
        <f t="shared" si="490"/>
        <v>67.612499999999997</v>
      </c>
      <c r="R3519">
        <f t="shared" si="491"/>
        <v>1284.6375</v>
      </c>
      <c r="S3519">
        <f t="shared" si="492"/>
        <v>346.63750000000005</v>
      </c>
      <c r="T3519" t="str">
        <f>_xlfn.XLOOKUP(C3519,Customers!A:A,Customers!D:D)</f>
        <v>F</v>
      </c>
      <c r="U3519" s="13">
        <f>_xlfn.XLOOKUP(C3519,Customers!A:A,Customers!E:E)</f>
        <v>32818</v>
      </c>
      <c r="V3519" t="str">
        <f>_xlfn.XLOOKUP(C3519,Customers!A:A,Customers!F:F)</f>
        <v>Cliffordbury</v>
      </c>
      <c r="W3519" s="13">
        <f>_xlfn.XLOOKUP(C3519,Customers!A:A,Customers!G:G)</f>
        <v>44718</v>
      </c>
      <c r="X3519">
        <f t="shared" ca="1" si="493"/>
        <v>36</v>
      </c>
      <c r="Y3519" t="str">
        <f t="shared" ca="1" si="494"/>
        <v>36-50</v>
      </c>
    </row>
    <row r="3520" spans="1:25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  <c r="I3520">
        <f>_xlfn.XLOOKUP(D3520,Products!A:A,Products!E:E)</f>
        <v>1673.69</v>
      </c>
      <c r="J3520">
        <f>_xlfn.XLOOKUP(D3520,Products!A:A,Products!F:F)</f>
        <v>1323.38</v>
      </c>
      <c r="K3520" t="str">
        <f>_xlfn.XLOOKUP(D3520,Products!A:A,Products!C:C)</f>
        <v>Electronics</v>
      </c>
      <c r="L3520" t="str">
        <f>_xlfn.XLOOKUP(D3520,Products!A:A,Products!D:D)</f>
        <v>Camera</v>
      </c>
      <c r="M3520">
        <f t="shared" si="486"/>
        <v>5021.07</v>
      </c>
      <c r="N3520">
        <f t="shared" si="487"/>
        <v>3970.1400000000003</v>
      </c>
      <c r="O3520">
        <f t="shared" si="488"/>
        <v>1050.9299999999994</v>
      </c>
      <c r="P3520" s="8">
        <f t="shared" si="489"/>
        <v>0.2093039929736091</v>
      </c>
      <c r="Q3520">
        <f t="shared" si="490"/>
        <v>753.16049999999996</v>
      </c>
      <c r="R3520">
        <f t="shared" si="491"/>
        <v>4267.9094999999998</v>
      </c>
      <c r="S3520">
        <f t="shared" si="492"/>
        <v>297.76949999999943</v>
      </c>
      <c r="T3520" t="str">
        <f>_xlfn.XLOOKUP(C3520,Customers!A:A,Customers!D:D)</f>
        <v>M</v>
      </c>
      <c r="U3520" s="13">
        <f>_xlfn.XLOOKUP(C3520,Customers!A:A,Customers!E:E)</f>
        <v>29791</v>
      </c>
      <c r="V3520" t="str">
        <f>_xlfn.XLOOKUP(C3520,Customers!A:A,Customers!F:F)</f>
        <v>Dylanmouth</v>
      </c>
      <c r="W3520" s="13">
        <f>_xlfn.XLOOKUP(C3520,Customers!A:A,Customers!G:G)</f>
        <v>45184</v>
      </c>
      <c r="X3520">
        <f t="shared" ca="1" si="493"/>
        <v>44</v>
      </c>
      <c r="Y3520" t="str">
        <f t="shared" ca="1" si="494"/>
        <v>36-50</v>
      </c>
    </row>
    <row r="3521" spans="1:25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  <c r="I3521">
        <f>_xlfn.XLOOKUP(D3521,Products!A:A,Products!E:E)</f>
        <v>1635.01</v>
      </c>
      <c r="J3521">
        <f>_xlfn.XLOOKUP(D3521,Products!A:A,Products!F:F)</f>
        <v>1043.29</v>
      </c>
      <c r="K3521" t="str">
        <f>_xlfn.XLOOKUP(D3521,Products!A:A,Products!C:C)</f>
        <v>Electronics</v>
      </c>
      <c r="L3521" t="str">
        <f>_xlfn.XLOOKUP(D3521,Products!A:A,Products!D:D)</f>
        <v>Television</v>
      </c>
      <c r="M3521">
        <f t="shared" si="486"/>
        <v>6540.04</v>
      </c>
      <c r="N3521">
        <f t="shared" si="487"/>
        <v>4173.16</v>
      </c>
      <c r="O3521">
        <f t="shared" si="488"/>
        <v>2366.88</v>
      </c>
      <c r="P3521" s="8">
        <f t="shared" si="489"/>
        <v>0.36190604338811383</v>
      </c>
      <c r="Q3521">
        <f t="shared" si="490"/>
        <v>981.00599999999997</v>
      </c>
      <c r="R3521">
        <f t="shared" si="491"/>
        <v>5559.0339999999997</v>
      </c>
      <c r="S3521">
        <f t="shared" si="492"/>
        <v>1385.8739999999998</v>
      </c>
      <c r="T3521" t="str">
        <f>_xlfn.XLOOKUP(C3521,Customers!A:A,Customers!D:D)</f>
        <v>M</v>
      </c>
      <c r="U3521" s="13">
        <f>_xlfn.XLOOKUP(C3521,Customers!A:A,Customers!E:E)</f>
        <v>29791</v>
      </c>
      <c r="V3521" t="str">
        <f>_xlfn.XLOOKUP(C3521,Customers!A:A,Customers!F:F)</f>
        <v>Dylanmouth</v>
      </c>
      <c r="W3521" s="13">
        <f>_xlfn.XLOOKUP(C3521,Customers!A:A,Customers!G:G)</f>
        <v>45184</v>
      </c>
      <c r="X3521">
        <f t="shared" ca="1" si="493"/>
        <v>44</v>
      </c>
      <c r="Y3521" t="str">
        <f t="shared" ca="1" si="494"/>
        <v>36-50</v>
      </c>
    </row>
    <row r="3522" spans="1:25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  <c r="I3522">
        <f>_xlfn.XLOOKUP(D3522,Products!A:A,Products!E:E)</f>
        <v>1044.6400000000001</v>
      </c>
      <c r="J3522">
        <f>_xlfn.XLOOKUP(D3522,Products!A:A,Products!F:F)</f>
        <v>775.07</v>
      </c>
      <c r="K3522" t="str">
        <f>_xlfn.XLOOKUP(D3522,Products!A:A,Products!C:C)</f>
        <v>Fashion</v>
      </c>
      <c r="L3522" t="str">
        <f>_xlfn.XLOOKUP(D3522,Products!A:A,Products!D:D)</f>
        <v>Footwear</v>
      </c>
      <c r="M3522">
        <f t="shared" si="486"/>
        <v>2089.2800000000002</v>
      </c>
      <c r="N3522">
        <f t="shared" si="487"/>
        <v>1550.14</v>
      </c>
      <c r="O3522">
        <f t="shared" si="488"/>
        <v>539.1400000000001</v>
      </c>
      <c r="P3522" s="8">
        <f t="shared" si="489"/>
        <v>0.25805062030938891</v>
      </c>
      <c r="Q3522">
        <f t="shared" si="490"/>
        <v>313.392</v>
      </c>
      <c r="R3522">
        <f t="shared" si="491"/>
        <v>1775.8880000000001</v>
      </c>
      <c r="S3522">
        <f t="shared" si="492"/>
        <v>225.74800000000005</v>
      </c>
      <c r="T3522" t="str">
        <f>_xlfn.XLOOKUP(C3522,Customers!A:A,Customers!D:D)</f>
        <v>M</v>
      </c>
      <c r="U3522" s="13">
        <f>_xlfn.XLOOKUP(C3522,Customers!A:A,Customers!E:E)</f>
        <v>23580</v>
      </c>
      <c r="V3522" t="str">
        <f>_xlfn.XLOOKUP(C3522,Customers!A:A,Customers!F:F)</f>
        <v>Hansonhaven</v>
      </c>
      <c r="W3522" s="13">
        <f>_xlfn.XLOOKUP(C3522,Customers!A:A,Customers!G:G)</f>
        <v>44213</v>
      </c>
      <c r="X3522">
        <f t="shared" ca="1" si="493"/>
        <v>61</v>
      </c>
      <c r="Y3522" t="str">
        <f t="shared" ca="1" si="494"/>
        <v>50+</v>
      </c>
    </row>
    <row r="3523" spans="1:25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  <c r="I3523">
        <f>_xlfn.XLOOKUP(D3523,Products!A:A,Products!E:E)</f>
        <v>1227.24</v>
      </c>
      <c r="J3523">
        <f>_xlfn.XLOOKUP(D3523,Products!A:A,Products!F:F)</f>
        <v>977.09</v>
      </c>
      <c r="K3523" t="str">
        <f>_xlfn.XLOOKUP(D3523,Products!A:A,Products!C:C)</f>
        <v>Groceries</v>
      </c>
      <c r="L3523" t="str">
        <f>_xlfn.XLOOKUP(D3523,Products!A:A,Products!D:D)</f>
        <v>Dairy</v>
      </c>
      <c r="M3523">
        <f t="shared" ref="M3523:M3586" si="495">F3523*I3523</f>
        <v>2454.48</v>
      </c>
      <c r="N3523">
        <f t="shared" ref="N3523:N3586" si="496">F3523*J3523</f>
        <v>1954.18</v>
      </c>
      <c r="O3523">
        <f t="shared" ref="O3523:O3586" si="497">M3523-N3523</f>
        <v>500.29999999999995</v>
      </c>
      <c r="P3523" s="8">
        <f t="shared" ref="P3523:P3586" si="498">O3523/M3523</f>
        <v>0.20383136142889735</v>
      </c>
      <c r="Q3523">
        <f t="shared" ref="Q3523:Q3586" si="499">M3523*G3523</f>
        <v>245.44800000000001</v>
      </c>
      <c r="R3523">
        <f t="shared" ref="R3523:R3586" si="500">M3523-Q3523</f>
        <v>2209.0320000000002</v>
      </c>
      <c r="S3523">
        <f t="shared" ref="S3523:S3586" si="501">R3523-N3523</f>
        <v>254.85200000000009</v>
      </c>
      <c r="T3523" t="str">
        <f>_xlfn.XLOOKUP(C3523,Customers!A:A,Customers!D:D)</f>
        <v>M</v>
      </c>
      <c r="U3523" s="13">
        <f>_xlfn.XLOOKUP(C3523,Customers!A:A,Customers!E:E)</f>
        <v>37724</v>
      </c>
      <c r="V3523" t="str">
        <f>_xlfn.XLOOKUP(C3523,Customers!A:A,Customers!F:F)</f>
        <v>West Katrina</v>
      </c>
      <c r="W3523" s="13">
        <f>_xlfn.XLOOKUP(C3523,Customers!A:A,Customers!G:G)</f>
        <v>44305</v>
      </c>
      <c r="X3523">
        <f t="shared" ref="X3523:X3586" ca="1" si="502">DATEDIF(U3523, TODAY(),"Y")</f>
        <v>23</v>
      </c>
      <c r="Y3523" t="str">
        <f t="shared" ref="Y3523:Y3586" ca="1" si="503">IF(X3523&lt;=25,"18-25",IF(X3523&lt;=35,"26-35", IF(X3523&lt;=50,"36-50","50+")))</f>
        <v>18-25</v>
      </c>
    </row>
    <row r="3524" spans="1:25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  <c r="I3524">
        <f>_xlfn.XLOOKUP(D3524,Products!A:A,Products!E:E)</f>
        <v>388.26</v>
      </c>
      <c r="J3524">
        <f>_xlfn.XLOOKUP(D3524,Products!A:A,Products!F:F)</f>
        <v>199.3</v>
      </c>
      <c r="K3524" t="str">
        <f>_xlfn.XLOOKUP(D3524,Products!A:A,Products!C:C)</f>
        <v>Fashion</v>
      </c>
      <c r="L3524" t="str">
        <f>_xlfn.XLOOKUP(D3524,Products!A:A,Products!D:D)</f>
        <v>Watches</v>
      </c>
      <c r="M3524">
        <f t="shared" si="495"/>
        <v>1941.3</v>
      </c>
      <c r="N3524">
        <f t="shared" si="496"/>
        <v>996.5</v>
      </c>
      <c r="O3524">
        <f t="shared" si="497"/>
        <v>944.8</v>
      </c>
      <c r="P3524" s="8">
        <f t="shared" si="498"/>
        <v>0.48668418070365216</v>
      </c>
      <c r="Q3524">
        <f t="shared" si="499"/>
        <v>194.13</v>
      </c>
      <c r="R3524">
        <f t="shared" si="500"/>
        <v>1747.17</v>
      </c>
      <c r="S3524">
        <f t="shared" si="501"/>
        <v>750.67000000000007</v>
      </c>
      <c r="T3524" t="str">
        <f>_xlfn.XLOOKUP(C3524,Customers!A:A,Customers!D:D)</f>
        <v>F</v>
      </c>
      <c r="U3524" s="13">
        <f>_xlfn.XLOOKUP(C3524,Customers!A:A,Customers!E:E)</f>
        <v>30272</v>
      </c>
      <c r="V3524" t="str">
        <f>_xlfn.XLOOKUP(C3524,Customers!A:A,Customers!F:F)</f>
        <v>Kimland</v>
      </c>
      <c r="W3524" s="13">
        <f>_xlfn.XLOOKUP(C3524,Customers!A:A,Customers!G:G)</f>
        <v>44218</v>
      </c>
      <c r="X3524">
        <f t="shared" ca="1" si="502"/>
        <v>43</v>
      </c>
      <c r="Y3524" t="str">
        <f t="shared" ca="1" si="503"/>
        <v>36-50</v>
      </c>
    </row>
    <row r="3525" spans="1:25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  <c r="I3525">
        <f>_xlfn.XLOOKUP(D3525,Products!A:A,Products!E:E)</f>
        <v>1745.61</v>
      </c>
      <c r="J3525">
        <f>_xlfn.XLOOKUP(D3525,Products!A:A,Products!F:F)</f>
        <v>1322.44</v>
      </c>
      <c r="K3525" t="str">
        <f>_xlfn.XLOOKUP(D3525,Products!A:A,Products!C:C)</f>
        <v>Electronics</v>
      </c>
      <c r="L3525" t="str">
        <f>_xlfn.XLOOKUP(D3525,Products!A:A,Products!D:D)</f>
        <v>Headphones</v>
      </c>
      <c r="M3525">
        <f t="shared" si="495"/>
        <v>3491.22</v>
      </c>
      <c r="N3525">
        <f t="shared" si="496"/>
        <v>2644.88</v>
      </c>
      <c r="O3525">
        <f t="shared" si="497"/>
        <v>846.33999999999969</v>
      </c>
      <c r="P3525" s="8">
        <f t="shared" si="498"/>
        <v>0.24241955534168563</v>
      </c>
      <c r="Q3525">
        <f t="shared" si="499"/>
        <v>349.12200000000001</v>
      </c>
      <c r="R3525">
        <f t="shared" si="500"/>
        <v>3142.098</v>
      </c>
      <c r="S3525">
        <f t="shared" si="501"/>
        <v>497.21799999999985</v>
      </c>
      <c r="T3525" t="str">
        <f>_xlfn.XLOOKUP(C3525,Customers!A:A,Customers!D:D)</f>
        <v>F</v>
      </c>
      <c r="U3525" s="13">
        <f>_xlfn.XLOOKUP(C3525,Customers!A:A,Customers!E:E)</f>
        <v>23676</v>
      </c>
      <c r="V3525" t="str">
        <f>_xlfn.XLOOKUP(C3525,Customers!A:A,Customers!F:F)</f>
        <v>Joyceside</v>
      </c>
      <c r="W3525" s="13">
        <f>_xlfn.XLOOKUP(C3525,Customers!A:A,Customers!G:G)</f>
        <v>44351</v>
      </c>
      <c r="X3525">
        <f t="shared" ca="1" si="502"/>
        <v>61</v>
      </c>
      <c r="Y3525" t="str">
        <f t="shared" ca="1" si="503"/>
        <v>50+</v>
      </c>
    </row>
    <row r="3526" spans="1:25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  <c r="I3526">
        <f>_xlfn.XLOOKUP(D3526,Products!A:A,Products!E:E)</f>
        <v>540.94000000000005</v>
      </c>
      <c r="J3526">
        <f>_xlfn.XLOOKUP(D3526,Products!A:A,Products!F:F)</f>
        <v>398.25</v>
      </c>
      <c r="K3526" t="str">
        <f>_xlfn.XLOOKUP(D3526,Products!A:A,Products!C:C)</f>
        <v>Fashion</v>
      </c>
      <c r="L3526" t="str">
        <f>_xlfn.XLOOKUP(D3526,Products!A:A,Products!D:D)</f>
        <v>Clothing</v>
      </c>
      <c r="M3526">
        <f t="shared" si="495"/>
        <v>540.94000000000005</v>
      </c>
      <c r="N3526">
        <f t="shared" si="496"/>
        <v>398.25</v>
      </c>
      <c r="O3526">
        <f t="shared" si="497"/>
        <v>142.69000000000005</v>
      </c>
      <c r="P3526" s="8">
        <f t="shared" si="498"/>
        <v>0.26378156542315234</v>
      </c>
      <c r="Q3526">
        <f t="shared" si="499"/>
        <v>54.094000000000008</v>
      </c>
      <c r="R3526">
        <f t="shared" si="500"/>
        <v>486.84600000000006</v>
      </c>
      <c r="S3526">
        <f t="shared" si="501"/>
        <v>88.59600000000006</v>
      </c>
      <c r="T3526" t="str">
        <f>_xlfn.XLOOKUP(C3526,Customers!A:A,Customers!D:D)</f>
        <v>F</v>
      </c>
      <c r="U3526" s="13">
        <f>_xlfn.XLOOKUP(C3526,Customers!A:A,Customers!E:E)</f>
        <v>31092</v>
      </c>
      <c r="V3526" t="str">
        <f>_xlfn.XLOOKUP(C3526,Customers!A:A,Customers!F:F)</f>
        <v>Bennettburgh</v>
      </c>
      <c r="W3526" s="13">
        <f>_xlfn.XLOOKUP(C3526,Customers!A:A,Customers!G:G)</f>
        <v>45888</v>
      </c>
      <c r="X3526">
        <f t="shared" ca="1" si="502"/>
        <v>41</v>
      </c>
      <c r="Y3526" t="str">
        <f t="shared" ca="1" si="503"/>
        <v>36-50</v>
      </c>
    </row>
    <row r="3527" spans="1:25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  <c r="I3527">
        <f>_xlfn.XLOOKUP(D3527,Products!A:A,Products!E:E)</f>
        <v>1562.43</v>
      </c>
      <c r="J3527">
        <f>_xlfn.XLOOKUP(D3527,Products!A:A,Products!F:F)</f>
        <v>1195.6300000000001</v>
      </c>
      <c r="K3527" t="str">
        <f>_xlfn.XLOOKUP(D3527,Products!A:A,Products!C:C)</f>
        <v>Electronics</v>
      </c>
      <c r="L3527" t="str">
        <f>_xlfn.XLOOKUP(D3527,Products!A:A,Products!D:D)</f>
        <v>Laptop</v>
      </c>
      <c r="M3527">
        <f t="shared" si="495"/>
        <v>4687.29</v>
      </c>
      <c r="N3527">
        <f t="shared" si="496"/>
        <v>3586.8900000000003</v>
      </c>
      <c r="O3527">
        <f t="shared" si="497"/>
        <v>1100.3999999999996</v>
      </c>
      <c r="P3527" s="8">
        <f t="shared" si="498"/>
        <v>0.23476251736077769</v>
      </c>
      <c r="Q3527">
        <f t="shared" si="499"/>
        <v>703.09349999999995</v>
      </c>
      <c r="R3527">
        <f t="shared" si="500"/>
        <v>3984.1965</v>
      </c>
      <c r="S3527">
        <f t="shared" si="501"/>
        <v>397.30649999999969</v>
      </c>
      <c r="T3527" t="str">
        <f>_xlfn.XLOOKUP(C3527,Customers!A:A,Customers!D:D)</f>
        <v>F</v>
      </c>
      <c r="U3527" s="13">
        <f>_xlfn.XLOOKUP(C3527,Customers!A:A,Customers!E:E)</f>
        <v>38361</v>
      </c>
      <c r="V3527" t="str">
        <f>_xlfn.XLOOKUP(C3527,Customers!A:A,Customers!F:F)</f>
        <v>East Colinmouth</v>
      </c>
      <c r="W3527" s="13">
        <f>_xlfn.XLOOKUP(C3527,Customers!A:A,Customers!G:G)</f>
        <v>45068</v>
      </c>
      <c r="X3527">
        <f t="shared" ca="1" si="502"/>
        <v>21</v>
      </c>
      <c r="Y3527" t="str">
        <f t="shared" ca="1" si="503"/>
        <v>18-25</v>
      </c>
    </row>
    <row r="3528" spans="1:25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  <c r="I3528">
        <f>_xlfn.XLOOKUP(D3528,Products!A:A,Products!E:E)</f>
        <v>1246.1099999999999</v>
      </c>
      <c r="J3528">
        <f>_xlfn.XLOOKUP(D3528,Products!A:A,Products!F:F)</f>
        <v>833.52</v>
      </c>
      <c r="K3528" t="str">
        <f>_xlfn.XLOOKUP(D3528,Products!A:A,Products!C:C)</f>
        <v>Electronics</v>
      </c>
      <c r="L3528" t="str">
        <f>_xlfn.XLOOKUP(D3528,Products!A:A,Products!D:D)</f>
        <v>Headphones</v>
      </c>
      <c r="M3528">
        <f t="shared" si="495"/>
        <v>2492.2199999999998</v>
      </c>
      <c r="N3528">
        <f t="shared" si="496"/>
        <v>1667.04</v>
      </c>
      <c r="O3528">
        <f t="shared" si="497"/>
        <v>825.17999999999984</v>
      </c>
      <c r="P3528" s="8">
        <f t="shared" si="498"/>
        <v>0.33110239063967062</v>
      </c>
      <c r="Q3528">
        <f t="shared" si="499"/>
        <v>249.22199999999998</v>
      </c>
      <c r="R3528">
        <f t="shared" si="500"/>
        <v>2242.9979999999996</v>
      </c>
      <c r="S3528">
        <f t="shared" si="501"/>
        <v>575.95799999999963</v>
      </c>
      <c r="T3528" t="str">
        <f>_xlfn.XLOOKUP(C3528,Customers!A:A,Customers!D:D)</f>
        <v>M</v>
      </c>
      <c r="U3528" s="13">
        <f>_xlfn.XLOOKUP(C3528,Customers!A:A,Customers!E:E)</f>
        <v>22233</v>
      </c>
      <c r="V3528" t="str">
        <f>_xlfn.XLOOKUP(C3528,Customers!A:A,Customers!F:F)</f>
        <v>New Michaelland</v>
      </c>
      <c r="W3528" s="13">
        <f>_xlfn.XLOOKUP(C3528,Customers!A:A,Customers!G:G)</f>
        <v>45720</v>
      </c>
      <c r="X3528">
        <f t="shared" ca="1" si="502"/>
        <v>65</v>
      </c>
      <c r="Y3528" t="str">
        <f t="shared" ca="1" si="503"/>
        <v>50+</v>
      </c>
    </row>
    <row r="3529" spans="1:25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  <c r="I3529">
        <f>_xlfn.XLOOKUP(D3529,Products!A:A,Products!E:E)</f>
        <v>1745.61</v>
      </c>
      <c r="J3529">
        <f>_xlfn.XLOOKUP(D3529,Products!A:A,Products!F:F)</f>
        <v>1322.44</v>
      </c>
      <c r="K3529" t="str">
        <f>_xlfn.XLOOKUP(D3529,Products!A:A,Products!C:C)</f>
        <v>Electronics</v>
      </c>
      <c r="L3529" t="str">
        <f>_xlfn.XLOOKUP(D3529,Products!A:A,Products!D:D)</f>
        <v>Headphones</v>
      </c>
      <c r="M3529">
        <f t="shared" si="495"/>
        <v>5236.83</v>
      </c>
      <c r="N3529">
        <f t="shared" si="496"/>
        <v>3967.32</v>
      </c>
      <c r="O3529">
        <f t="shared" si="497"/>
        <v>1269.5099999999998</v>
      </c>
      <c r="P3529" s="8">
        <f t="shared" si="498"/>
        <v>0.24241955534168566</v>
      </c>
      <c r="Q3529">
        <f t="shared" si="499"/>
        <v>523.68299999999999</v>
      </c>
      <c r="R3529">
        <f t="shared" si="500"/>
        <v>4713.1469999999999</v>
      </c>
      <c r="S3529">
        <f t="shared" si="501"/>
        <v>745.82699999999977</v>
      </c>
      <c r="T3529" t="str">
        <f>_xlfn.XLOOKUP(C3529,Customers!A:A,Customers!D:D)</f>
        <v>M</v>
      </c>
      <c r="U3529" s="13">
        <f>_xlfn.XLOOKUP(C3529,Customers!A:A,Customers!E:E)</f>
        <v>37249</v>
      </c>
      <c r="V3529" t="str">
        <f>_xlfn.XLOOKUP(C3529,Customers!A:A,Customers!F:F)</f>
        <v>Jenniferbury</v>
      </c>
      <c r="W3529" s="13">
        <f>_xlfn.XLOOKUP(C3529,Customers!A:A,Customers!G:G)</f>
        <v>45832</v>
      </c>
      <c r="X3529">
        <f t="shared" ca="1" si="502"/>
        <v>24</v>
      </c>
      <c r="Y3529" t="str">
        <f t="shared" ca="1" si="503"/>
        <v>18-25</v>
      </c>
    </row>
    <row r="3530" spans="1:25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  <c r="I3530">
        <f>_xlfn.XLOOKUP(D3530,Products!A:A,Products!E:E)</f>
        <v>109.78</v>
      </c>
      <c r="J3530">
        <f>_xlfn.XLOOKUP(D3530,Products!A:A,Products!F:F)</f>
        <v>70.59</v>
      </c>
      <c r="K3530" t="str">
        <f>_xlfn.XLOOKUP(D3530,Products!A:A,Products!C:C)</f>
        <v>Fashion</v>
      </c>
      <c r="L3530" t="str">
        <f>_xlfn.XLOOKUP(D3530,Products!A:A,Products!D:D)</f>
        <v>Footwear</v>
      </c>
      <c r="M3530">
        <f t="shared" si="495"/>
        <v>439.12</v>
      </c>
      <c r="N3530">
        <f t="shared" si="496"/>
        <v>282.36</v>
      </c>
      <c r="O3530">
        <f t="shared" si="497"/>
        <v>156.76</v>
      </c>
      <c r="P3530" s="8">
        <f t="shared" si="498"/>
        <v>0.3569867006740754</v>
      </c>
      <c r="Q3530">
        <f t="shared" si="499"/>
        <v>65.867999999999995</v>
      </c>
      <c r="R3530">
        <f t="shared" si="500"/>
        <v>373.25200000000001</v>
      </c>
      <c r="S3530">
        <f t="shared" si="501"/>
        <v>90.891999999999996</v>
      </c>
      <c r="T3530" t="str">
        <f>_xlfn.XLOOKUP(C3530,Customers!A:A,Customers!D:D)</f>
        <v>F</v>
      </c>
      <c r="U3530" s="13">
        <f>_xlfn.XLOOKUP(C3530,Customers!A:A,Customers!E:E)</f>
        <v>38901</v>
      </c>
      <c r="V3530" t="str">
        <f>_xlfn.XLOOKUP(C3530,Customers!A:A,Customers!F:F)</f>
        <v>Port Jessica</v>
      </c>
      <c r="W3530" s="13">
        <f>_xlfn.XLOOKUP(C3530,Customers!A:A,Customers!G:G)</f>
        <v>45713</v>
      </c>
      <c r="X3530">
        <f t="shared" ca="1" si="502"/>
        <v>19</v>
      </c>
      <c r="Y3530" t="str">
        <f t="shared" ca="1" si="503"/>
        <v>18-25</v>
      </c>
    </row>
    <row r="3531" spans="1:25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  <c r="I3531">
        <f>_xlfn.XLOOKUP(D3531,Products!A:A,Products!E:E)</f>
        <v>1246.1099999999999</v>
      </c>
      <c r="J3531">
        <f>_xlfn.XLOOKUP(D3531,Products!A:A,Products!F:F)</f>
        <v>833.52</v>
      </c>
      <c r="K3531" t="str">
        <f>_xlfn.XLOOKUP(D3531,Products!A:A,Products!C:C)</f>
        <v>Electronics</v>
      </c>
      <c r="L3531" t="str">
        <f>_xlfn.XLOOKUP(D3531,Products!A:A,Products!D:D)</f>
        <v>Headphones</v>
      </c>
      <c r="M3531">
        <f t="shared" si="495"/>
        <v>3738.33</v>
      </c>
      <c r="N3531">
        <f t="shared" si="496"/>
        <v>2500.56</v>
      </c>
      <c r="O3531">
        <f t="shared" si="497"/>
        <v>1237.77</v>
      </c>
      <c r="P3531" s="8">
        <f t="shared" si="498"/>
        <v>0.33110239063967067</v>
      </c>
      <c r="Q3531">
        <f t="shared" si="499"/>
        <v>373.83300000000003</v>
      </c>
      <c r="R3531">
        <f t="shared" si="500"/>
        <v>3364.4969999999998</v>
      </c>
      <c r="S3531">
        <f t="shared" si="501"/>
        <v>863.9369999999999</v>
      </c>
      <c r="T3531" t="str">
        <f>_xlfn.XLOOKUP(C3531,Customers!A:A,Customers!D:D)</f>
        <v>F</v>
      </c>
      <c r="U3531" s="13">
        <f>_xlfn.XLOOKUP(C3531,Customers!A:A,Customers!E:E)</f>
        <v>38340</v>
      </c>
      <c r="V3531" t="str">
        <f>_xlfn.XLOOKUP(C3531,Customers!A:A,Customers!F:F)</f>
        <v>Boyerstad</v>
      </c>
      <c r="W3531" s="13">
        <f>_xlfn.XLOOKUP(C3531,Customers!A:A,Customers!G:G)</f>
        <v>45347</v>
      </c>
      <c r="X3531">
        <f t="shared" ca="1" si="502"/>
        <v>21</v>
      </c>
      <c r="Y3531" t="str">
        <f t="shared" ca="1" si="503"/>
        <v>18-25</v>
      </c>
    </row>
    <row r="3532" spans="1:25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  <c r="I3532">
        <f>_xlfn.XLOOKUP(D3532,Products!A:A,Products!E:E)</f>
        <v>1485.05</v>
      </c>
      <c r="J3532">
        <f>_xlfn.XLOOKUP(D3532,Products!A:A,Products!F:F)</f>
        <v>988.31</v>
      </c>
      <c r="K3532" t="str">
        <f>_xlfn.XLOOKUP(D3532,Products!A:A,Products!C:C)</f>
        <v>Fashion</v>
      </c>
      <c r="L3532" t="str">
        <f>_xlfn.XLOOKUP(D3532,Products!A:A,Products!D:D)</f>
        <v>Clothing</v>
      </c>
      <c r="M3532">
        <f t="shared" si="495"/>
        <v>2970.1</v>
      </c>
      <c r="N3532">
        <f t="shared" si="496"/>
        <v>1976.62</v>
      </c>
      <c r="O3532">
        <f t="shared" si="497"/>
        <v>993.48</v>
      </c>
      <c r="P3532" s="8">
        <f t="shared" si="498"/>
        <v>0.33449378808794317</v>
      </c>
      <c r="Q3532">
        <f t="shared" si="499"/>
        <v>297.01</v>
      </c>
      <c r="R3532">
        <f t="shared" si="500"/>
        <v>2673.09</v>
      </c>
      <c r="S3532">
        <f t="shared" si="501"/>
        <v>696.47000000000025</v>
      </c>
      <c r="T3532" t="str">
        <f>_xlfn.XLOOKUP(C3532,Customers!A:A,Customers!D:D)</f>
        <v>M</v>
      </c>
      <c r="U3532" s="13">
        <f>_xlfn.XLOOKUP(C3532,Customers!A:A,Customers!E:E)</f>
        <v>25047</v>
      </c>
      <c r="V3532" t="str">
        <f>_xlfn.XLOOKUP(C3532,Customers!A:A,Customers!F:F)</f>
        <v>North Rodney</v>
      </c>
      <c r="W3532" s="13">
        <f>_xlfn.XLOOKUP(C3532,Customers!A:A,Customers!G:G)</f>
        <v>44186</v>
      </c>
      <c r="X3532">
        <f t="shared" ca="1" si="502"/>
        <v>57</v>
      </c>
      <c r="Y3532" t="str">
        <f t="shared" ca="1" si="503"/>
        <v>50+</v>
      </c>
    </row>
    <row r="3533" spans="1:25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  <c r="I3533">
        <f>_xlfn.XLOOKUP(D3533,Products!A:A,Products!E:E)</f>
        <v>1762.92</v>
      </c>
      <c r="J3533">
        <f>_xlfn.XLOOKUP(D3533,Products!A:A,Products!F:F)</f>
        <v>1346.48</v>
      </c>
      <c r="K3533" t="str">
        <f>_xlfn.XLOOKUP(D3533,Products!A:A,Products!C:C)</f>
        <v>Electronics</v>
      </c>
      <c r="L3533" t="str">
        <f>_xlfn.XLOOKUP(D3533,Products!A:A,Products!D:D)</f>
        <v>Laptop</v>
      </c>
      <c r="M3533">
        <f t="shared" si="495"/>
        <v>8814.6</v>
      </c>
      <c r="N3533">
        <f t="shared" si="496"/>
        <v>6732.4</v>
      </c>
      <c r="O3533">
        <f t="shared" si="497"/>
        <v>2082.2000000000007</v>
      </c>
      <c r="P3533" s="8">
        <f t="shared" si="498"/>
        <v>0.23622172305039374</v>
      </c>
      <c r="Q3533">
        <f t="shared" si="499"/>
        <v>0</v>
      </c>
      <c r="R3533">
        <f t="shared" si="500"/>
        <v>8814.6</v>
      </c>
      <c r="S3533">
        <f t="shared" si="501"/>
        <v>2082.2000000000007</v>
      </c>
      <c r="T3533" t="str">
        <f>_xlfn.XLOOKUP(C3533,Customers!A:A,Customers!D:D)</f>
        <v>F</v>
      </c>
      <c r="U3533" s="13">
        <f>_xlfn.XLOOKUP(C3533,Customers!A:A,Customers!E:E)</f>
        <v>36064</v>
      </c>
      <c r="V3533" t="str">
        <f>_xlfn.XLOOKUP(C3533,Customers!A:A,Customers!F:F)</f>
        <v>Williamsville</v>
      </c>
      <c r="W3533" s="13">
        <f>_xlfn.XLOOKUP(C3533,Customers!A:A,Customers!G:G)</f>
        <v>45011</v>
      </c>
      <c r="X3533">
        <f t="shared" ca="1" si="502"/>
        <v>27</v>
      </c>
      <c r="Y3533" t="str">
        <f t="shared" ca="1" si="503"/>
        <v>26-35</v>
      </c>
    </row>
    <row r="3534" spans="1:25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  <c r="I3534">
        <f>_xlfn.XLOOKUP(D3534,Products!A:A,Products!E:E)</f>
        <v>453.62</v>
      </c>
      <c r="J3534">
        <f>_xlfn.XLOOKUP(D3534,Products!A:A,Products!F:F)</f>
        <v>316.63</v>
      </c>
      <c r="K3534" t="str">
        <f>_xlfn.XLOOKUP(D3534,Products!A:A,Products!C:C)</f>
        <v>Fashion</v>
      </c>
      <c r="L3534" t="str">
        <f>_xlfn.XLOOKUP(D3534,Products!A:A,Products!D:D)</f>
        <v>Clothing</v>
      </c>
      <c r="M3534">
        <f t="shared" si="495"/>
        <v>1360.8600000000001</v>
      </c>
      <c r="N3534">
        <f t="shared" si="496"/>
        <v>949.89</v>
      </c>
      <c r="O3534">
        <f t="shared" si="497"/>
        <v>410.97000000000014</v>
      </c>
      <c r="P3534" s="8">
        <f t="shared" si="498"/>
        <v>0.30199285745778415</v>
      </c>
      <c r="Q3534">
        <f t="shared" si="499"/>
        <v>0</v>
      </c>
      <c r="R3534">
        <f t="shared" si="500"/>
        <v>1360.8600000000001</v>
      </c>
      <c r="S3534">
        <f t="shared" si="501"/>
        <v>410.97000000000014</v>
      </c>
      <c r="T3534" t="str">
        <f>_xlfn.XLOOKUP(C3534,Customers!A:A,Customers!D:D)</f>
        <v>M</v>
      </c>
      <c r="U3534" s="13">
        <f>_xlfn.XLOOKUP(C3534,Customers!A:A,Customers!E:E)</f>
        <v>23821</v>
      </c>
      <c r="V3534" t="str">
        <f>_xlfn.XLOOKUP(C3534,Customers!A:A,Customers!F:F)</f>
        <v>West Ann</v>
      </c>
      <c r="W3534" s="13">
        <f>_xlfn.XLOOKUP(C3534,Customers!A:A,Customers!G:G)</f>
        <v>45308</v>
      </c>
      <c r="X3534">
        <f t="shared" ca="1" si="502"/>
        <v>61</v>
      </c>
      <c r="Y3534" t="str">
        <f t="shared" ca="1" si="503"/>
        <v>50+</v>
      </c>
    </row>
    <row r="3535" spans="1:25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  <c r="I3535">
        <f>_xlfn.XLOOKUP(D3535,Products!A:A,Products!E:E)</f>
        <v>25.57</v>
      </c>
      <c r="J3535">
        <f>_xlfn.XLOOKUP(D3535,Products!A:A,Products!F:F)</f>
        <v>19.05</v>
      </c>
      <c r="K3535" t="str">
        <f>_xlfn.XLOOKUP(D3535,Products!A:A,Products!C:C)</f>
        <v>Groceries</v>
      </c>
      <c r="L3535" t="str">
        <f>_xlfn.XLOOKUP(D3535,Products!A:A,Products!D:D)</f>
        <v>Vegetables</v>
      </c>
      <c r="M3535">
        <f t="shared" si="495"/>
        <v>76.710000000000008</v>
      </c>
      <c r="N3535">
        <f t="shared" si="496"/>
        <v>57.150000000000006</v>
      </c>
      <c r="O3535">
        <f t="shared" si="497"/>
        <v>19.560000000000002</v>
      </c>
      <c r="P3535" s="8">
        <f t="shared" si="498"/>
        <v>0.25498631208447398</v>
      </c>
      <c r="Q3535">
        <f t="shared" si="499"/>
        <v>11.506500000000001</v>
      </c>
      <c r="R3535">
        <f t="shared" si="500"/>
        <v>65.203500000000005</v>
      </c>
      <c r="S3535">
        <f t="shared" si="501"/>
        <v>8.0534999999999997</v>
      </c>
      <c r="T3535" t="str">
        <f>_xlfn.XLOOKUP(C3535,Customers!A:A,Customers!D:D)</f>
        <v>M</v>
      </c>
      <c r="U3535" s="13">
        <f>_xlfn.XLOOKUP(C3535,Customers!A:A,Customers!E:E)</f>
        <v>38351</v>
      </c>
      <c r="V3535" t="str">
        <f>_xlfn.XLOOKUP(C3535,Customers!A:A,Customers!F:F)</f>
        <v>Newtonborough</v>
      </c>
      <c r="W3535" s="13">
        <f>_xlfn.XLOOKUP(C3535,Customers!A:A,Customers!G:G)</f>
        <v>44661</v>
      </c>
      <c r="X3535">
        <f t="shared" ca="1" si="502"/>
        <v>21</v>
      </c>
      <c r="Y3535" t="str">
        <f t="shared" ca="1" si="503"/>
        <v>18-25</v>
      </c>
    </row>
    <row r="3536" spans="1:25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  <c r="I3536">
        <f>_xlfn.XLOOKUP(D3536,Products!A:A,Products!E:E)</f>
        <v>1487.41</v>
      </c>
      <c r="J3536">
        <f>_xlfn.XLOOKUP(D3536,Products!A:A,Products!F:F)</f>
        <v>813.07</v>
      </c>
      <c r="K3536" t="str">
        <f>_xlfn.XLOOKUP(D3536,Products!A:A,Products!C:C)</f>
        <v>Electronics</v>
      </c>
      <c r="L3536" t="str">
        <f>_xlfn.XLOOKUP(D3536,Products!A:A,Products!D:D)</f>
        <v>Smartphone</v>
      </c>
      <c r="M3536">
        <f t="shared" si="495"/>
        <v>2974.82</v>
      </c>
      <c r="N3536">
        <f t="shared" si="496"/>
        <v>1626.14</v>
      </c>
      <c r="O3536">
        <f t="shared" si="497"/>
        <v>1348.68</v>
      </c>
      <c r="P3536" s="8">
        <f t="shared" si="498"/>
        <v>0.45336524562830693</v>
      </c>
      <c r="Q3536">
        <f t="shared" si="499"/>
        <v>148.74100000000001</v>
      </c>
      <c r="R3536">
        <f t="shared" si="500"/>
        <v>2826.0790000000002</v>
      </c>
      <c r="S3536">
        <f t="shared" si="501"/>
        <v>1199.9390000000001</v>
      </c>
      <c r="T3536" t="str">
        <f>_xlfn.XLOOKUP(C3536,Customers!A:A,Customers!D:D)</f>
        <v>F</v>
      </c>
      <c r="U3536" s="13">
        <f>_xlfn.XLOOKUP(C3536,Customers!A:A,Customers!E:E)</f>
        <v>35714</v>
      </c>
      <c r="V3536" t="str">
        <f>_xlfn.XLOOKUP(C3536,Customers!A:A,Customers!F:F)</f>
        <v>North Christian</v>
      </c>
      <c r="W3536" s="13">
        <f>_xlfn.XLOOKUP(C3536,Customers!A:A,Customers!G:G)</f>
        <v>44816</v>
      </c>
      <c r="X3536">
        <f t="shared" ca="1" si="502"/>
        <v>28</v>
      </c>
      <c r="Y3536" t="str">
        <f t="shared" ca="1" si="503"/>
        <v>26-35</v>
      </c>
    </row>
    <row r="3537" spans="1:25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  <c r="I3537">
        <f>_xlfn.XLOOKUP(D3537,Products!A:A,Products!E:E)</f>
        <v>1095.72</v>
      </c>
      <c r="J3537">
        <f>_xlfn.XLOOKUP(D3537,Products!A:A,Products!F:F)</f>
        <v>822.2</v>
      </c>
      <c r="K3537" t="str">
        <f>_xlfn.XLOOKUP(D3537,Products!A:A,Products!C:C)</f>
        <v>Groceries</v>
      </c>
      <c r="L3537" t="str">
        <f>_xlfn.XLOOKUP(D3537,Products!A:A,Products!D:D)</f>
        <v>Snacks</v>
      </c>
      <c r="M3537">
        <f t="shared" si="495"/>
        <v>2191.44</v>
      </c>
      <c r="N3537">
        <f t="shared" si="496"/>
        <v>1644.4</v>
      </c>
      <c r="O3537">
        <f t="shared" si="497"/>
        <v>547.04</v>
      </c>
      <c r="P3537" s="8">
        <f t="shared" si="498"/>
        <v>0.24962581681451462</v>
      </c>
      <c r="Q3537">
        <f t="shared" si="499"/>
        <v>219.14400000000001</v>
      </c>
      <c r="R3537">
        <f t="shared" si="500"/>
        <v>1972.296</v>
      </c>
      <c r="S3537">
        <f t="shared" si="501"/>
        <v>327.89599999999996</v>
      </c>
      <c r="T3537" t="str">
        <f>_xlfn.XLOOKUP(C3537,Customers!A:A,Customers!D:D)</f>
        <v>M</v>
      </c>
      <c r="U3537" s="13">
        <f>_xlfn.XLOOKUP(C3537,Customers!A:A,Customers!E:E)</f>
        <v>38959</v>
      </c>
      <c r="V3537" t="str">
        <f>_xlfn.XLOOKUP(C3537,Customers!A:A,Customers!F:F)</f>
        <v>South Audrey</v>
      </c>
      <c r="W3537" s="13">
        <f>_xlfn.XLOOKUP(C3537,Customers!A:A,Customers!G:G)</f>
        <v>44587</v>
      </c>
      <c r="X3537">
        <f t="shared" ca="1" si="502"/>
        <v>19</v>
      </c>
      <c r="Y3537" t="str">
        <f t="shared" ca="1" si="503"/>
        <v>18-25</v>
      </c>
    </row>
    <row r="3538" spans="1:25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  <c r="I3538">
        <f>_xlfn.XLOOKUP(D3538,Products!A:A,Products!E:E)</f>
        <v>1165.3699999999999</v>
      </c>
      <c r="J3538">
        <f>_xlfn.XLOOKUP(D3538,Products!A:A,Products!F:F)</f>
        <v>926.55</v>
      </c>
      <c r="K3538" t="str">
        <f>_xlfn.XLOOKUP(D3538,Products!A:A,Products!C:C)</f>
        <v>Fashion</v>
      </c>
      <c r="L3538" t="str">
        <f>_xlfn.XLOOKUP(D3538,Products!A:A,Products!D:D)</f>
        <v>Clothing</v>
      </c>
      <c r="M3538">
        <f t="shared" si="495"/>
        <v>5826.8499999999995</v>
      </c>
      <c r="N3538">
        <f t="shared" si="496"/>
        <v>4632.75</v>
      </c>
      <c r="O3538">
        <f t="shared" si="497"/>
        <v>1194.0999999999995</v>
      </c>
      <c r="P3538" s="8">
        <f t="shared" si="498"/>
        <v>0.20493062289230021</v>
      </c>
      <c r="Q3538">
        <f t="shared" si="499"/>
        <v>0</v>
      </c>
      <c r="R3538">
        <f t="shared" si="500"/>
        <v>5826.8499999999995</v>
      </c>
      <c r="S3538">
        <f t="shared" si="501"/>
        <v>1194.0999999999995</v>
      </c>
      <c r="T3538" t="str">
        <f>_xlfn.XLOOKUP(C3538,Customers!A:A,Customers!D:D)</f>
        <v>M</v>
      </c>
      <c r="U3538" s="13">
        <f>_xlfn.XLOOKUP(C3538,Customers!A:A,Customers!E:E)</f>
        <v>21586</v>
      </c>
      <c r="V3538" t="str">
        <f>_xlfn.XLOOKUP(C3538,Customers!A:A,Customers!F:F)</f>
        <v>Robertmouth</v>
      </c>
      <c r="W3538" s="13">
        <f>_xlfn.XLOOKUP(C3538,Customers!A:A,Customers!G:G)</f>
        <v>45168</v>
      </c>
      <c r="X3538">
        <f t="shared" ca="1" si="502"/>
        <v>67</v>
      </c>
      <c r="Y3538" t="str">
        <f t="shared" ca="1" si="503"/>
        <v>50+</v>
      </c>
    </row>
    <row r="3539" spans="1:25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  <c r="I3539">
        <f>_xlfn.XLOOKUP(D3539,Products!A:A,Products!E:E)</f>
        <v>1044.6400000000001</v>
      </c>
      <c r="J3539">
        <f>_xlfn.XLOOKUP(D3539,Products!A:A,Products!F:F)</f>
        <v>775.07</v>
      </c>
      <c r="K3539" t="str">
        <f>_xlfn.XLOOKUP(D3539,Products!A:A,Products!C:C)</f>
        <v>Fashion</v>
      </c>
      <c r="L3539" t="str">
        <f>_xlfn.XLOOKUP(D3539,Products!A:A,Products!D:D)</f>
        <v>Footwear</v>
      </c>
      <c r="M3539">
        <f t="shared" si="495"/>
        <v>1044.6400000000001</v>
      </c>
      <c r="N3539">
        <f t="shared" si="496"/>
        <v>775.07</v>
      </c>
      <c r="O3539">
        <f t="shared" si="497"/>
        <v>269.57000000000005</v>
      </c>
      <c r="P3539" s="8">
        <f t="shared" si="498"/>
        <v>0.25805062030938891</v>
      </c>
      <c r="Q3539">
        <f t="shared" si="499"/>
        <v>156.696</v>
      </c>
      <c r="R3539">
        <f t="shared" si="500"/>
        <v>887.94400000000007</v>
      </c>
      <c r="S3539">
        <f t="shared" si="501"/>
        <v>112.87400000000002</v>
      </c>
      <c r="T3539" t="str">
        <f>_xlfn.XLOOKUP(C3539,Customers!A:A,Customers!D:D)</f>
        <v>M</v>
      </c>
      <c r="U3539" s="13">
        <f>_xlfn.XLOOKUP(C3539,Customers!A:A,Customers!E:E)</f>
        <v>30183</v>
      </c>
      <c r="V3539" t="str">
        <f>_xlfn.XLOOKUP(C3539,Customers!A:A,Customers!F:F)</f>
        <v>Seanville</v>
      </c>
      <c r="W3539" s="13">
        <f>_xlfn.XLOOKUP(C3539,Customers!A:A,Customers!G:G)</f>
        <v>44184</v>
      </c>
      <c r="X3539">
        <f t="shared" ca="1" si="502"/>
        <v>43</v>
      </c>
      <c r="Y3539" t="str">
        <f t="shared" ca="1" si="503"/>
        <v>36-50</v>
      </c>
    </row>
    <row r="3540" spans="1:25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  <c r="I3540">
        <f>_xlfn.XLOOKUP(D3540,Products!A:A,Products!E:E)</f>
        <v>318.05</v>
      </c>
      <c r="J3540">
        <f>_xlfn.XLOOKUP(D3540,Products!A:A,Products!F:F)</f>
        <v>187.34</v>
      </c>
      <c r="K3540" t="str">
        <f>_xlfn.XLOOKUP(D3540,Products!A:A,Products!C:C)</f>
        <v>Groceries</v>
      </c>
      <c r="L3540" t="str">
        <f>_xlfn.XLOOKUP(D3540,Products!A:A,Products!D:D)</f>
        <v>Fruits</v>
      </c>
      <c r="M3540">
        <f t="shared" si="495"/>
        <v>954.15000000000009</v>
      </c>
      <c r="N3540">
        <f t="shared" si="496"/>
        <v>562.02</v>
      </c>
      <c r="O3540">
        <f t="shared" si="497"/>
        <v>392.13000000000011</v>
      </c>
      <c r="P3540" s="8">
        <f t="shared" si="498"/>
        <v>0.41097311743436576</v>
      </c>
      <c r="Q3540">
        <f t="shared" si="499"/>
        <v>0</v>
      </c>
      <c r="R3540">
        <f t="shared" si="500"/>
        <v>954.15000000000009</v>
      </c>
      <c r="S3540">
        <f t="shared" si="501"/>
        <v>392.13000000000011</v>
      </c>
      <c r="T3540" t="str">
        <f>_xlfn.XLOOKUP(C3540,Customers!A:A,Customers!D:D)</f>
        <v>M</v>
      </c>
      <c r="U3540" s="13">
        <f>_xlfn.XLOOKUP(C3540,Customers!A:A,Customers!E:E)</f>
        <v>23580</v>
      </c>
      <c r="V3540" t="str">
        <f>_xlfn.XLOOKUP(C3540,Customers!A:A,Customers!F:F)</f>
        <v>Hansonhaven</v>
      </c>
      <c r="W3540" s="13">
        <f>_xlfn.XLOOKUP(C3540,Customers!A:A,Customers!G:G)</f>
        <v>44213</v>
      </c>
      <c r="X3540">
        <f t="shared" ca="1" si="502"/>
        <v>61</v>
      </c>
      <c r="Y3540" t="str">
        <f t="shared" ca="1" si="503"/>
        <v>50+</v>
      </c>
    </row>
    <row r="3541" spans="1:25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  <c r="I3541">
        <f>_xlfn.XLOOKUP(D3541,Products!A:A,Products!E:E)</f>
        <v>1165.3699999999999</v>
      </c>
      <c r="J3541">
        <f>_xlfn.XLOOKUP(D3541,Products!A:A,Products!F:F)</f>
        <v>926.55</v>
      </c>
      <c r="K3541" t="str">
        <f>_xlfn.XLOOKUP(D3541,Products!A:A,Products!C:C)</f>
        <v>Fashion</v>
      </c>
      <c r="L3541" t="str">
        <f>_xlfn.XLOOKUP(D3541,Products!A:A,Products!D:D)</f>
        <v>Clothing</v>
      </c>
      <c r="M3541">
        <f t="shared" si="495"/>
        <v>3496.1099999999997</v>
      </c>
      <c r="N3541">
        <f t="shared" si="496"/>
        <v>2779.6499999999996</v>
      </c>
      <c r="O3541">
        <f t="shared" si="497"/>
        <v>716.46</v>
      </c>
      <c r="P3541" s="8">
        <f t="shared" si="498"/>
        <v>0.20493062289230032</v>
      </c>
      <c r="Q3541">
        <f t="shared" si="499"/>
        <v>349.61099999999999</v>
      </c>
      <c r="R3541">
        <f t="shared" si="500"/>
        <v>3146.4989999999998</v>
      </c>
      <c r="S3541">
        <f t="shared" si="501"/>
        <v>366.84900000000016</v>
      </c>
      <c r="T3541" t="str">
        <f>_xlfn.XLOOKUP(C3541,Customers!A:A,Customers!D:D)</f>
        <v>M</v>
      </c>
      <c r="U3541" s="13">
        <f>_xlfn.XLOOKUP(C3541,Customers!A:A,Customers!E:E)</f>
        <v>36771</v>
      </c>
      <c r="V3541" t="str">
        <f>_xlfn.XLOOKUP(C3541,Customers!A:A,Customers!F:F)</f>
        <v>Craigshire</v>
      </c>
      <c r="W3541" s="13">
        <f>_xlfn.XLOOKUP(C3541,Customers!A:A,Customers!G:G)</f>
        <v>44778</v>
      </c>
      <c r="X3541">
        <f t="shared" ca="1" si="502"/>
        <v>25</v>
      </c>
      <c r="Y3541" t="str">
        <f t="shared" ca="1" si="503"/>
        <v>18-25</v>
      </c>
    </row>
    <row r="3542" spans="1:25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  <c r="I3542">
        <f>_xlfn.XLOOKUP(D3542,Products!A:A,Products!E:E)</f>
        <v>304.70999999999998</v>
      </c>
      <c r="J3542">
        <f>_xlfn.XLOOKUP(D3542,Products!A:A,Products!F:F)</f>
        <v>164.01</v>
      </c>
      <c r="K3542" t="str">
        <f>_xlfn.XLOOKUP(D3542,Products!A:A,Products!C:C)</f>
        <v>Groceries</v>
      </c>
      <c r="L3542" t="str">
        <f>_xlfn.XLOOKUP(D3542,Products!A:A,Products!D:D)</f>
        <v>Vegetables</v>
      </c>
      <c r="M3542">
        <f t="shared" si="495"/>
        <v>914.12999999999988</v>
      </c>
      <c r="N3542">
        <f t="shared" si="496"/>
        <v>492.03</v>
      </c>
      <c r="O3542">
        <f t="shared" si="497"/>
        <v>422.09999999999991</v>
      </c>
      <c r="P3542" s="8">
        <f t="shared" si="498"/>
        <v>0.46175051688490693</v>
      </c>
      <c r="Q3542">
        <f t="shared" si="499"/>
        <v>0</v>
      </c>
      <c r="R3542">
        <f t="shared" si="500"/>
        <v>914.12999999999988</v>
      </c>
      <c r="S3542">
        <f t="shared" si="501"/>
        <v>422.09999999999991</v>
      </c>
      <c r="T3542" t="str">
        <f>_xlfn.XLOOKUP(C3542,Customers!A:A,Customers!D:D)</f>
        <v>M</v>
      </c>
      <c r="U3542" s="13">
        <f>_xlfn.XLOOKUP(C3542,Customers!A:A,Customers!E:E)</f>
        <v>21780</v>
      </c>
      <c r="V3542" t="str">
        <f>_xlfn.XLOOKUP(C3542,Customers!A:A,Customers!F:F)</f>
        <v>New Gabrielleport</v>
      </c>
      <c r="W3542" s="13">
        <f>_xlfn.XLOOKUP(C3542,Customers!A:A,Customers!G:G)</f>
        <v>44138</v>
      </c>
      <c r="X3542">
        <f t="shared" ca="1" si="502"/>
        <v>66</v>
      </c>
      <c r="Y3542" t="str">
        <f t="shared" ca="1" si="503"/>
        <v>50+</v>
      </c>
    </row>
    <row r="3543" spans="1:25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  <c r="I3543">
        <f>_xlfn.XLOOKUP(D3543,Products!A:A,Products!E:E)</f>
        <v>1342.75</v>
      </c>
      <c r="J3543">
        <f>_xlfn.XLOOKUP(D3543,Products!A:A,Products!F:F)</f>
        <v>797.94</v>
      </c>
      <c r="K3543" t="str">
        <f>_xlfn.XLOOKUP(D3543,Products!A:A,Products!C:C)</f>
        <v>Fashion</v>
      </c>
      <c r="L3543" t="str">
        <f>_xlfn.XLOOKUP(D3543,Products!A:A,Products!D:D)</f>
        <v>Clothing</v>
      </c>
      <c r="M3543">
        <f t="shared" si="495"/>
        <v>6713.75</v>
      </c>
      <c r="N3543">
        <f t="shared" si="496"/>
        <v>3989.7000000000003</v>
      </c>
      <c r="O3543">
        <f t="shared" si="497"/>
        <v>2724.0499999999997</v>
      </c>
      <c r="P3543" s="8">
        <f t="shared" si="498"/>
        <v>0.40574194749581077</v>
      </c>
      <c r="Q3543">
        <f t="shared" si="499"/>
        <v>1007.0625</v>
      </c>
      <c r="R3543">
        <f t="shared" si="500"/>
        <v>5706.6875</v>
      </c>
      <c r="S3543">
        <f t="shared" si="501"/>
        <v>1716.9874999999997</v>
      </c>
      <c r="T3543" t="str">
        <f>_xlfn.XLOOKUP(C3543,Customers!A:A,Customers!D:D)</f>
        <v>M</v>
      </c>
      <c r="U3543" s="13">
        <f>_xlfn.XLOOKUP(C3543,Customers!A:A,Customers!E:E)</f>
        <v>28630</v>
      </c>
      <c r="V3543" t="str">
        <f>_xlfn.XLOOKUP(C3543,Customers!A:A,Customers!F:F)</f>
        <v>West Charles</v>
      </c>
      <c r="W3543" s="13">
        <f>_xlfn.XLOOKUP(C3543,Customers!A:A,Customers!G:G)</f>
        <v>44438</v>
      </c>
      <c r="X3543">
        <f t="shared" ca="1" si="502"/>
        <v>48</v>
      </c>
      <c r="Y3543" t="str">
        <f t="shared" ca="1" si="503"/>
        <v>36-50</v>
      </c>
    </row>
    <row r="3544" spans="1:25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  <c r="I3544">
        <f>_xlfn.XLOOKUP(D3544,Products!A:A,Products!E:E)</f>
        <v>270.45</v>
      </c>
      <c r="J3544">
        <f>_xlfn.XLOOKUP(D3544,Products!A:A,Products!F:F)</f>
        <v>187.6</v>
      </c>
      <c r="K3544" t="str">
        <f>_xlfn.XLOOKUP(D3544,Products!A:A,Products!C:C)</f>
        <v>Fashion</v>
      </c>
      <c r="L3544" t="str">
        <f>_xlfn.XLOOKUP(D3544,Products!A:A,Products!D:D)</f>
        <v>Bags</v>
      </c>
      <c r="M3544">
        <f t="shared" si="495"/>
        <v>1352.25</v>
      </c>
      <c r="N3544">
        <f t="shared" si="496"/>
        <v>938</v>
      </c>
      <c r="O3544">
        <f t="shared" si="497"/>
        <v>414.25</v>
      </c>
      <c r="P3544" s="8">
        <f t="shared" si="498"/>
        <v>0.30634128304677388</v>
      </c>
      <c r="Q3544">
        <f t="shared" si="499"/>
        <v>135.22499999999999</v>
      </c>
      <c r="R3544">
        <f t="shared" si="500"/>
        <v>1217.0250000000001</v>
      </c>
      <c r="S3544">
        <f t="shared" si="501"/>
        <v>279.02500000000009</v>
      </c>
      <c r="T3544" t="str">
        <f>_xlfn.XLOOKUP(C3544,Customers!A:A,Customers!D:D)</f>
        <v>M</v>
      </c>
      <c r="U3544" s="13">
        <f>_xlfn.XLOOKUP(C3544,Customers!A:A,Customers!E:E)</f>
        <v>20117</v>
      </c>
      <c r="V3544" t="str">
        <f>_xlfn.XLOOKUP(C3544,Customers!A:A,Customers!F:F)</f>
        <v>Jillianhaven</v>
      </c>
      <c r="W3544" s="13">
        <f>_xlfn.XLOOKUP(C3544,Customers!A:A,Customers!G:G)</f>
        <v>45007</v>
      </c>
      <c r="X3544">
        <f t="shared" ca="1" si="502"/>
        <v>71</v>
      </c>
      <c r="Y3544" t="str">
        <f t="shared" ca="1" si="503"/>
        <v>50+</v>
      </c>
    </row>
    <row r="3545" spans="1:25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  <c r="I3545">
        <f>_xlfn.XLOOKUP(D3545,Products!A:A,Products!E:E)</f>
        <v>1952.65</v>
      </c>
      <c r="J3545">
        <f>_xlfn.XLOOKUP(D3545,Products!A:A,Products!F:F)</f>
        <v>1451.27</v>
      </c>
      <c r="K3545" t="str">
        <f>_xlfn.XLOOKUP(D3545,Products!A:A,Products!C:C)</f>
        <v>Electronics</v>
      </c>
      <c r="L3545" t="str">
        <f>_xlfn.XLOOKUP(D3545,Products!A:A,Products!D:D)</f>
        <v>Television</v>
      </c>
      <c r="M3545">
        <f t="shared" si="495"/>
        <v>1952.65</v>
      </c>
      <c r="N3545">
        <f t="shared" si="496"/>
        <v>1451.27</v>
      </c>
      <c r="O3545">
        <f t="shared" si="497"/>
        <v>501.38000000000011</v>
      </c>
      <c r="P3545" s="8">
        <f t="shared" si="498"/>
        <v>0.2567690062223133</v>
      </c>
      <c r="Q3545">
        <f t="shared" si="499"/>
        <v>195.26500000000001</v>
      </c>
      <c r="R3545">
        <f t="shared" si="500"/>
        <v>1757.385</v>
      </c>
      <c r="S3545">
        <f t="shared" si="501"/>
        <v>306.11500000000001</v>
      </c>
      <c r="T3545" t="str">
        <f>_xlfn.XLOOKUP(C3545,Customers!A:A,Customers!D:D)</f>
        <v>M</v>
      </c>
      <c r="U3545" s="13">
        <f>_xlfn.XLOOKUP(C3545,Customers!A:A,Customers!E:E)</f>
        <v>24029</v>
      </c>
      <c r="V3545" t="str">
        <f>_xlfn.XLOOKUP(C3545,Customers!A:A,Customers!F:F)</f>
        <v>New Reginald</v>
      </c>
      <c r="W3545" s="13">
        <f>_xlfn.XLOOKUP(C3545,Customers!A:A,Customers!G:G)</f>
        <v>44937</v>
      </c>
      <c r="X3545">
        <f t="shared" ca="1" si="502"/>
        <v>60</v>
      </c>
      <c r="Y3545" t="str">
        <f t="shared" ca="1" si="503"/>
        <v>50+</v>
      </c>
    </row>
    <row r="3546" spans="1:25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  <c r="I3546">
        <f>_xlfn.XLOOKUP(D3546,Products!A:A,Products!E:E)</f>
        <v>1487.41</v>
      </c>
      <c r="J3546">
        <f>_xlfn.XLOOKUP(D3546,Products!A:A,Products!F:F)</f>
        <v>813.07</v>
      </c>
      <c r="K3546" t="str">
        <f>_xlfn.XLOOKUP(D3546,Products!A:A,Products!C:C)</f>
        <v>Electronics</v>
      </c>
      <c r="L3546" t="str">
        <f>_xlfn.XLOOKUP(D3546,Products!A:A,Products!D:D)</f>
        <v>Smartphone</v>
      </c>
      <c r="M3546">
        <f t="shared" si="495"/>
        <v>1487.41</v>
      </c>
      <c r="N3546">
        <f t="shared" si="496"/>
        <v>813.07</v>
      </c>
      <c r="O3546">
        <f t="shared" si="497"/>
        <v>674.34</v>
      </c>
      <c r="P3546" s="8">
        <f t="shared" si="498"/>
        <v>0.45336524562830693</v>
      </c>
      <c r="Q3546">
        <f t="shared" si="499"/>
        <v>148.74100000000001</v>
      </c>
      <c r="R3546">
        <f t="shared" si="500"/>
        <v>1338.6690000000001</v>
      </c>
      <c r="S3546">
        <f t="shared" si="501"/>
        <v>525.59900000000005</v>
      </c>
      <c r="T3546" t="str">
        <f>_xlfn.XLOOKUP(C3546,Customers!A:A,Customers!D:D)</f>
        <v>F</v>
      </c>
      <c r="U3546" s="13">
        <f>_xlfn.XLOOKUP(C3546,Customers!A:A,Customers!E:E)</f>
        <v>20604</v>
      </c>
      <c r="V3546" t="str">
        <f>_xlfn.XLOOKUP(C3546,Customers!A:A,Customers!F:F)</f>
        <v>North Gary</v>
      </c>
      <c r="W3546" s="13">
        <f>_xlfn.XLOOKUP(C3546,Customers!A:A,Customers!G:G)</f>
        <v>45543</v>
      </c>
      <c r="X3546">
        <f t="shared" ca="1" si="502"/>
        <v>70</v>
      </c>
      <c r="Y3546" t="str">
        <f t="shared" ca="1" si="503"/>
        <v>50+</v>
      </c>
    </row>
    <row r="3547" spans="1:25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  <c r="I3547">
        <f>_xlfn.XLOOKUP(D3547,Products!A:A,Products!E:E)</f>
        <v>270.45</v>
      </c>
      <c r="J3547">
        <f>_xlfn.XLOOKUP(D3547,Products!A:A,Products!F:F)</f>
        <v>187.6</v>
      </c>
      <c r="K3547" t="str">
        <f>_xlfn.XLOOKUP(D3547,Products!A:A,Products!C:C)</f>
        <v>Fashion</v>
      </c>
      <c r="L3547" t="str">
        <f>_xlfn.XLOOKUP(D3547,Products!A:A,Products!D:D)</f>
        <v>Bags</v>
      </c>
      <c r="M3547">
        <f t="shared" si="495"/>
        <v>811.34999999999991</v>
      </c>
      <c r="N3547">
        <f t="shared" si="496"/>
        <v>562.79999999999995</v>
      </c>
      <c r="O3547">
        <f t="shared" si="497"/>
        <v>248.54999999999995</v>
      </c>
      <c r="P3547" s="8">
        <f t="shared" si="498"/>
        <v>0.30634128304677388</v>
      </c>
      <c r="Q3547">
        <f t="shared" si="499"/>
        <v>81.134999999999991</v>
      </c>
      <c r="R3547">
        <f t="shared" si="500"/>
        <v>730.21499999999992</v>
      </c>
      <c r="S3547">
        <f t="shared" si="501"/>
        <v>167.41499999999996</v>
      </c>
      <c r="T3547" t="str">
        <f>_xlfn.XLOOKUP(C3547,Customers!A:A,Customers!D:D)</f>
        <v>F</v>
      </c>
      <c r="U3547" s="13">
        <f>_xlfn.XLOOKUP(C3547,Customers!A:A,Customers!E:E)</f>
        <v>32027</v>
      </c>
      <c r="V3547" t="str">
        <f>_xlfn.XLOOKUP(C3547,Customers!A:A,Customers!F:F)</f>
        <v>Lauraborough</v>
      </c>
      <c r="W3547" s="13">
        <f>_xlfn.XLOOKUP(C3547,Customers!A:A,Customers!G:G)</f>
        <v>44913</v>
      </c>
      <c r="X3547">
        <f t="shared" ca="1" si="502"/>
        <v>38</v>
      </c>
      <c r="Y3547" t="str">
        <f t="shared" ca="1" si="503"/>
        <v>36-50</v>
      </c>
    </row>
    <row r="3548" spans="1:25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  <c r="I3548">
        <f>_xlfn.XLOOKUP(D3548,Products!A:A,Products!E:E)</f>
        <v>429.15</v>
      </c>
      <c r="J3548">
        <f>_xlfn.XLOOKUP(D3548,Products!A:A,Products!F:F)</f>
        <v>258.72000000000003</v>
      </c>
      <c r="K3548" t="str">
        <f>_xlfn.XLOOKUP(D3548,Products!A:A,Products!C:C)</f>
        <v>Fashion</v>
      </c>
      <c r="L3548" t="str">
        <f>_xlfn.XLOOKUP(D3548,Products!A:A,Products!D:D)</f>
        <v>Watches</v>
      </c>
      <c r="M3548">
        <f t="shared" si="495"/>
        <v>858.3</v>
      </c>
      <c r="N3548">
        <f t="shared" si="496"/>
        <v>517.44000000000005</v>
      </c>
      <c r="O3548">
        <f t="shared" si="497"/>
        <v>340.8599999999999</v>
      </c>
      <c r="P3548" s="8">
        <f t="shared" si="498"/>
        <v>0.39713386927647665</v>
      </c>
      <c r="Q3548">
        <f t="shared" si="499"/>
        <v>85.83</v>
      </c>
      <c r="R3548">
        <f t="shared" si="500"/>
        <v>772.46999999999991</v>
      </c>
      <c r="S3548">
        <f t="shared" si="501"/>
        <v>255.02999999999986</v>
      </c>
      <c r="T3548" t="str">
        <f>_xlfn.XLOOKUP(C3548,Customers!A:A,Customers!D:D)</f>
        <v>F</v>
      </c>
      <c r="U3548" s="13">
        <f>_xlfn.XLOOKUP(C3548,Customers!A:A,Customers!E:E)</f>
        <v>21956</v>
      </c>
      <c r="V3548" t="str">
        <f>_xlfn.XLOOKUP(C3548,Customers!A:A,Customers!F:F)</f>
        <v>New David</v>
      </c>
      <c r="W3548" s="13">
        <f>_xlfn.XLOOKUP(C3548,Customers!A:A,Customers!G:G)</f>
        <v>44911</v>
      </c>
      <c r="X3548">
        <f t="shared" ca="1" si="502"/>
        <v>66</v>
      </c>
      <c r="Y3548" t="str">
        <f t="shared" ca="1" si="503"/>
        <v>50+</v>
      </c>
    </row>
    <row r="3549" spans="1:25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  <c r="I3549">
        <f>_xlfn.XLOOKUP(D3549,Products!A:A,Products!E:E)</f>
        <v>1227.24</v>
      </c>
      <c r="J3549">
        <f>_xlfn.XLOOKUP(D3549,Products!A:A,Products!F:F)</f>
        <v>977.09</v>
      </c>
      <c r="K3549" t="str">
        <f>_xlfn.XLOOKUP(D3549,Products!A:A,Products!C:C)</f>
        <v>Groceries</v>
      </c>
      <c r="L3549" t="str">
        <f>_xlfn.XLOOKUP(D3549,Products!A:A,Products!D:D)</f>
        <v>Dairy</v>
      </c>
      <c r="M3549">
        <f t="shared" si="495"/>
        <v>6136.2</v>
      </c>
      <c r="N3549">
        <f t="shared" si="496"/>
        <v>4885.45</v>
      </c>
      <c r="O3549">
        <f t="shared" si="497"/>
        <v>1250.75</v>
      </c>
      <c r="P3549" s="8">
        <f t="shared" si="498"/>
        <v>0.20383136142889738</v>
      </c>
      <c r="Q3549">
        <f t="shared" si="499"/>
        <v>0</v>
      </c>
      <c r="R3549">
        <f t="shared" si="500"/>
        <v>6136.2</v>
      </c>
      <c r="S3549">
        <f t="shared" si="501"/>
        <v>1250.75</v>
      </c>
      <c r="T3549" t="str">
        <f>_xlfn.XLOOKUP(C3549,Customers!A:A,Customers!D:D)</f>
        <v>M</v>
      </c>
      <c r="U3549" s="13">
        <f>_xlfn.XLOOKUP(C3549,Customers!A:A,Customers!E:E)</f>
        <v>22241</v>
      </c>
      <c r="V3549" t="str">
        <f>_xlfn.XLOOKUP(C3549,Customers!A:A,Customers!F:F)</f>
        <v>Georgetown</v>
      </c>
      <c r="W3549" s="13">
        <f>_xlfn.XLOOKUP(C3549,Customers!A:A,Customers!G:G)</f>
        <v>44720</v>
      </c>
      <c r="X3549">
        <f t="shared" ca="1" si="502"/>
        <v>65</v>
      </c>
      <c r="Y3549" t="str">
        <f t="shared" ca="1" si="503"/>
        <v>50+</v>
      </c>
    </row>
    <row r="3550" spans="1:25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  <c r="I3550">
        <f>_xlfn.XLOOKUP(D3550,Products!A:A,Products!E:E)</f>
        <v>818.76</v>
      </c>
      <c r="J3550">
        <f>_xlfn.XLOOKUP(D3550,Products!A:A,Products!F:F)</f>
        <v>527.62</v>
      </c>
      <c r="K3550" t="str">
        <f>_xlfn.XLOOKUP(D3550,Products!A:A,Products!C:C)</f>
        <v>Electronics</v>
      </c>
      <c r="L3550" t="str">
        <f>_xlfn.XLOOKUP(D3550,Products!A:A,Products!D:D)</f>
        <v>Television</v>
      </c>
      <c r="M3550">
        <f t="shared" si="495"/>
        <v>2456.2799999999997</v>
      </c>
      <c r="N3550">
        <f t="shared" si="496"/>
        <v>1582.8600000000001</v>
      </c>
      <c r="O3550">
        <f t="shared" si="497"/>
        <v>873.41999999999962</v>
      </c>
      <c r="P3550" s="8">
        <f t="shared" si="498"/>
        <v>0.35558649665347586</v>
      </c>
      <c r="Q3550">
        <f t="shared" si="499"/>
        <v>0</v>
      </c>
      <c r="R3550">
        <f t="shared" si="500"/>
        <v>2456.2799999999997</v>
      </c>
      <c r="S3550">
        <f t="shared" si="501"/>
        <v>873.41999999999962</v>
      </c>
      <c r="T3550" t="str">
        <f>_xlfn.XLOOKUP(C3550,Customers!A:A,Customers!D:D)</f>
        <v>F</v>
      </c>
      <c r="U3550" s="13">
        <f>_xlfn.XLOOKUP(C3550,Customers!A:A,Customers!E:E)</f>
        <v>24112</v>
      </c>
      <c r="V3550" t="str">
        <f>_xlfn.XLOOKUP(C3550,Customers!A:A,Customers!F:F)</f>
        <v>South Ianhaven</v>
      </c>
      <c r="W3550" s="13">
        <f>_xlfn.XLOOKUP(C3550,Customers!A:A,Customers!G:G)</f>
        <v>44926</v>
      </c>
      <c r="X3550">
        <f t="shared" ca="1" si="502"/>
        <v>60</v>
      </c>
      <c r="Y3550" t="str">
        <f t="shared" ca="1" si="503"/>
        <v>50+</v>
      </c>
    </row>
    <row r="3551" spans="1:25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  <c r="I3551">
        <f>_xlfn.XLOOKUP(D3551,Products!A:A,Products!E:E)</f>
        <v>1165.3699999999999</v>
      </c>
      <c r="J3551">
        <f>_xlfn.XLOOKUP(D3551,Products!A:A,Products!F:F)</f>
        <v>926.55</v>
      </c>
      <c r="K3551" t="str">
        <f>_xlfn.XLOOKUP(D3551,Products!A:A,Products!C:C)</f>
        <v>Fashion</v>
      </c>
      <c r="L3551" t="str">
        <f>_xlfn.XLOOKUP(D3551,Products!A:A,Products!D:D)</f>
        <v>Clothing</v>
      </c>
      <c r="M3551">
        <f t="shared" si="495"/>
        <v>2330.7399999999998</v>
      </c>
      <c r="N3551">
        <f t="shared" si="496"/>
        <v>1853.1</v>
      </c>
      <c r="O3551">
        <f t="shared" si="497"/>
        <v>477.63999999999987</v>
      </c>
      <c r="P3551" s="8">
        <f t="shared" si="498"/>
        <v>0.20493062289230027</v>
      </c>
      <c r="Q3551">
        <f t="shared" si="499"/>
        <v>0</v>
      </c>
      <c r="R3551">
        <f t="shared" si="500"/>
        <v>2330.7399999999998</v>
      </c>
      <c r="S3551">
        <f t="shared" si="501"/>
        <v>477.63999999999987</v>
      </c>
      <c r="T3551" t="str">
        <f>_xlfn.XLOOKUP(C3551,Customers!A:A,Customers!D:D)</f>
        <v>M</v>
      </c>
      <c r="U3551" s="13">
        <f>_xlfn.XLOOKUP(C3551,Customers!A:A,Customers!E:E)</f>
        <v>33160</v>
      </c>
      <c r="V3551" t="str">
        <f>_xlfn.XLOOKUP(C3551,Customers!A:A,Customers!F:F)</f>
        <v>Joshuamouth</v>
      </c>
      <c r="W3551" s="13">
        <f>_xlfn.XLOOKUP(C3551,Customers!A:A,Customers!G:G)</f>
        <v>44587</v>
      </c>
      <c r="X3551">
        <f t="shared" ca="1" si="502"/>
        <v>35</v>
      </c>
      <c r="Y3551" t="str">
        <f t="shared" ca="1" si="503"/>
        <v>26-35</v>
      </c>
    </row>
    <row r="3552" spans="1:25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  <c r="I3552">
        <f>_xlfn.XLOOKUP(D3552,Products!A:A,Products!E:E)</f>
        <v>818.76</v>
      </c>
      <c r="J3552">
        <f>_xlfn.XLOOKUP(D3552,Products!A:A,Products!F:F)</f>
        <v>527.62</v>
      </c>
      <c r="K3552" t="str">
        <f>_xlfn.XLOOKUP(D3552,Products!A:A,Products!C:C)</f>
        <v>Electronics</v>
      </c>
      <c r="L3552" t="str">
        <f>_xlfn.XLOOKUP(D3552,Products!A:A,Products!D:D)</f>
        <v>Television</v>
      </c>
      <c r="M3552">
        <f t="shared" si="495"/>
        <v>818.76</v>
      </c>
      <c r="N3552">
        <f t="shared" si="496"/>
        <v>527.62</v>
      </c>
      <c r="O3552">
        <f t="shared" si="497"/>
        <v>291.14</v>
      </c>
      <c r="P3552" s="8">
        <f t="shared" si="498"/>
        <v>0.35558649665347597</v>
      </c>
      <c r="Q3552">
        <f t="shared" si="499"/>
        <v>81.876000000000005</v>
      </c>
      <c r="R3552">
        <f t="shared" si="500"/>
        <v>736.88400000000001</v>
      </c>
      <c r="S3552">
        <f t="shared" si="501"/>
        <v>209.26400000000001</v>
      </c>
      <c r="T3552" t="str">
        <f>_xlfn.XLOOKUP(C3552,Customers!A:A,Customers!D:D)</f>
        <v>M</v>
      </c>
      <c r="U3552" s="13">
        <f>_xlfn.XLOOKUP(C3552,Customers!A:A,Customers!E:E)</f>
        <v>31435</v>
      </c>
      <c r="V3552" t="str">
        <f>_xlfn.XLOOKUP(C3552,Customers!A:A,Customers!F:F)</f>
        <v>Jessicaside</v>
      </c>
      <c r="W3552" s="13">
        <f>_xlfn.XLOOKUP(C3552,Customers!A:A,Customers!G:G)</f>
        <v>44905</v>
      </c>
      <c r="X3552">
        <f t="shared" ca="1" si="502"/>
        <v>40</v>
      </c>
      <c r="Y3552" t="str">
        <f t="shared" ca="1" si="503"/>
        <v>36-50</v>
      </c>
    </row>
    <row r="3553" spans="1:25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  <c r="I3553">
        <f>_xlfn.XLOOKUP(D3553,Products!A:A,Products!E:E)</f>
        <v>1952.65</v>
      </c>
      <c r="J3553">
        <f>_xlfn.XLOOKUP(D3553,Products!A:A,Products!F:F)</f>
        <v>1451.27</v>
      </c>
      <c r="K3553" t="str">
        <f>_xlfn.XLOOKUP(D3553,Products!A:A,Products!C:C)</f>
        <v>Electronics</v>
      </c>
      <c r="L3553" t="str">
        <f>_xlfn.XLOOKUP(D3553,Products!A:A,Products!D:D)</f>
        <v>Television</v>
      </c>
      <c r="M3553">
        <f t="shared" si="495"/>
        <v>9763.25</v>
      </c>
      <c r="N3553">
        <f t="shared" si="496"/>
        <v>7256.35</v>
      </c>
      <c r="O3553">
        <f t="shared" si="497"/>
        <v>2506.8999999999996</v>
      </c>
      <c r="P3553" s="8">
        <f t="shared" si="498"/>
        <v>0.25676900622231325</v>
      </c>
      <c r="Q3553">
        <f t="shared" si="499"/>
        <v>0</v>
      </c>
      <c r="R3553">
        <f t="shared" si="500"/>
        <v>9763.25</v>
      </c>
      <c r="S3553">
        <f t="shared" si="501"/>
        <v>2506.8999999999996</v>
      </c>
      <c r="T3553" t="str">
        <f>_xlfn.XLOOKUP(C3553,Customers!A:A,Customers!D:D)</f>
        <v>F</v>
      </c>
      <c r="U3553" s="13">
        <f>_xlfn.XLOOKUP(C3553,Customers!A:A,Customers!E:E)</f>
        <v>32027</v>
      </c>
      <c r="V3553" t="str">
        <f>_xlfn.XLOOKUP(C3553,Customers!A:A,Customers!F:F)</f>
        <v>Lauraborough</v>
      </c>
      <c r="W3553" s="13">
        <f>_xlfn.XLOOKUP(C3553,Customers!A:A,Customers!G:G)</f>
        <v>44913</v>
      </c>
      <c r="X3553">
        <f t="shared" ca="1" si="502"/>
        <v>38</v>
      </c>
      <c r="Y3553" t="str">
        <f t="shared" ca="1" si="503"/>
        <v>36-50</v>
      </c>
    </row>
    <row r="3554" spans="1:25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  <c r="I3554">
        <f>_xlfn.XLOOKUP(D3554,Products!A:A,Products!E:E)</f>
        <v>1272.23</v>
      </c>
      <c r="J3554">
        <f>_xlfn.XLOOKUP(D3554,Products!A:A,Products!F:F)</f>
        <v>952.65</v>
      </c>
      <c r="K3554" t="str">
        <f>_xlfn.XLOOKUP(D3554,Products!A:A,Products!C:C)</f>
        <v>Electronics</v>
      </c>
      <c r="L3554" t="str">
        <f>_xlfn.XLOOKUP(D3554,Products!A:A,Products!D:D)</f>
        <v>Smartphone</v>
      </c>
      <c r="M3554">
        <f t="shared" si="495"/>
        <v>6361.15</v>
      </c>
      <c r="N3554">
        <f t="shared" si="496"/>
        <v>4763.25</v>
      </c>
      <c r="O3554">
        <f t="shared" si="497"/>
        <v>1597.8999999999996</v>
      </c>
      <c r="P3554" s="8">
        <f t="shared" si="498"/>
        <v>0.25119671757465234</v>
      </c>
      <c r="Q3554">
        <f t="shared" si="499"/>
        <v>318.0575</v>
      </c>
      <c r="R3554">
        <f t="shared" si="500"/>
        <v>6043.0924999999997</v>
      </c>
      <c r="S3554">
        <f t="shared" si="501"/>
        <v>1279.8424999999997</v>
      </c>
      <c r="T3554" t="str">
        <f>_xlfn.XLOOKUP(C3554,Customers!A:A,Customers!D:D)</f>
        <v>F</v>
      </c>
      <c r="U3554" s="13">
        <f>_xlfn.XLOOKUP(C3554,Customers!A:A,Customers!E:E)</f>
        <v>23256</v>
      </c>
      <c r="V3554" t="str">
        <f>_xlfn.XLOOKUP(C3554,Customers!A:A,Customers!F:F)</f>
        <v>North Lisa</v>
      </c>
      <c r="W3554" s="13">
        <f>_xlfn.XLOOKUP(C3554,Customers!A:A,Customers!G:G)</f>
        <v>44258</v>
      </c>
      <c r="X3554">
        <f t="shared" ca="1" si="502"/>
        <v>62</v>
      </c>
      <c r="Y3554" t="str">
        <f t="shared" ca="1" si="503"/>
        <v>50+</v>
      </c>
    </row>
    <row r="3555" spans="1:25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  <c r="I3555">
        <f>_xlfn.XLOOKUP(D3555,Products!A:A,Products!E:E)</f>
        <v>25.57</v>
      </c>
      <c r="J3555">
        <f>_xlfn.XLOOKUP(D3555,Products!A:A,Products!F:F)</f>
        <v>19.05</v>
      </c>
      <c r="K3555" t="str">
        <f>_xlfn.XLOOKUP(D3555,Products!A:A,Products!C:C)</f>
        <v>Groceries</v>
      </c>
      <c r="L3555" t="str">
        <f>_xlfn.XLOOKUP(D3555,Products!A:A,Products!D:D)</f>
        <v>Vegetables</v>
      </c>
      <c r="M3555">
        <f t="shared" si="495"/>
        <v>76.710000000000008</v>
      </c>
      <c r="N3555">
        <f t="shared" si="496"/>
        <v>57.150000000000006</v>
      </c>
      <c r="O3555">
        <f t="shared" si="497"/>
        <v>19.560000000000002</v>
      </c>
      <c r="P3555" s="8">
        <f t="shared" si="498"/>
        <v>0.25498631208447398</v>
      </c>
      <c r="Q3555">
        <f t="shared" si="499"/>
        <v>3.8355000000000006</v>
      </c>
      <c r="R3555">
        <f t="shared" si="500"/>
        <v>72.874500000000012</v>
      </c>
      <c r="S3555">
        <f t="shared" si="501"/>
        <v>15.724500000000006</v>
      </c>
      <c r="T3555" t="str">
        <f>_xlfn.XLOOKUP(C3555,Customers!A:A,Customers!D:D)</f>
        <v>M</v>
      </c>
      <c r="U3555" s="13">
        <f>_xlfn.XLOOKUP(C3555,Customers!A:A,Customers!E:E)</f>
        <v>21780</v>
      </c>
      <c r="V3555" t="str">
        <f>_xlfn.XLOOKUP(C3555,Customers!A:A,Customers!F:F)</f>
        <v>New Gabrielleport</v>
      </c>
      <c r="W3555" s="13">
        <f>_xlfn.XLOOKUP(C3555,Customers!A:A,Customers!G:G)</f>
        <v>44138</v>
      </c>
      <c r="X3555">
        <f t="shared" ca="1" si="502"/>
        <v>66</v>
      </c>
      <c r="Y3555" t="str">
        <f t="shared" ca="1" si="503"/>
        <v>50+</v>
      </c>
    </row>
    <row r="3556" spans="1:25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  <c r="I3556">
        <f>_xlfn.XLOOKUP(D3556,Products!A:A,Products!E:E)</f>
        <v>1246.1099999999999</v>
      </c>
      <c r="J3556">
        <f>_xlfn.XLOOKUP(D3556,Products!A:A,Products!F:F)</f>
        <v>833.52</v>
      </c>
      <c r="K3556" t="str">
        <f>_xlfn.XLOOKUP(D3556,Products!A:A,Products!C:C)</f>
        <v>Electronics</v>
      </c>
      <c r="L3556" t="str">
        <f>_xlfn.XLOOKUP(D3556,Products!A:A,Products!D:D)</f>
        <v>Headphones</v>
      </c>
      <c r="M3556">
        <f t="shared" si="495"/>
        <v>6230.5499999999993</v>
      </c>
      <c r="N3556">
        <f t="shared" si="496"/>
        <v>4167.6000000000004</v>
      </c>
      <c r="O3556">
        <f t="shared" si="497"/>
        <v>2062.9499999999989</v>
      </c>
      <c r="P3556" s="8">
        <f t="shared" si="498"/>
        <v>0.33110239063967051</v>
      </c>
      <c r="Q3556">
        <f t="shared" si="499"/>
        <v>623.05499999999995</v>
      </c>
      <c r="R3556">
        <f t="shared" si="500"/>
        <v>5607.494999999999</v>
      </c>
      <c r="S3556">
        <f t="shared" si="501"/>
        <v>1439.8949999999986</v>
      </c>
      <c r="T3556" t="str">
        <f>_xlfn.XLOOKUP(C3556,Customers!A:A,Customers!D:D)</f>
        <v>M</v>
      </c>
      <c r="U3556" s="13">
        <f>_xlfn.XLOOKUP(C3556,Customers!A:A,Customers!E:E)</f>
        <v>21543</v>
      </c>
      <c r="V3556" t="str">
        <f>_xlfn.XLOOKUP(C3556,Customers!A:A,Customers!F:F)</f>
        <v>Cisnerosville</v>
      </c>
      <c r="W3556" s="13">
        <f>_xlfn.XLOOKUP(C3556,Customers!A:A,Customers!G:G)</f>
        <v>45035</v>
      </c>
      <c r="X3556">
        <f t="shared" ca="1" si="502"/>
        <v>67</v>
      </c>
      <c r="Y3556" t="str">
        <f t="shared" ca="1" si="503"/>
        <v>50+</v>
      </c>
    </row>
    <row r="3557" spans="1:25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  <c r="I3557">
        <f>_xlfn.XLOOKUP(D3557,Products!A:A,Products!E:E)</f>
        <v>1485.05</v>
      </c>
      <c r="J3557">
        <f>_xlfn.XLOOKUP(D3557,Products!A:A,Products!F:F)</f>
        <v>988.31</v>
      </c>
      <c r="K3557" t="str">
        <f>_xlfn.XLOOKUP(D3557,Products!A:A,Products!C:C)</f>
        <v>Fashion</v>
      </c>
      <c r="L3557" t="str">
        <f>_xlfn.XLOOKUP(D3557,Products!A:A,Products!D:D)</f>
        <v>Clothing</v>
      </c>
      <c r="M3557">
        <f t="shared" si="495"/>
        <v>4455.1499999999996</v>
      </c>
      <c r="N3557">
        <f t="shared" si="496"/>
        <v>2964.93</v>
      </c>
      <c r="O3557">
        <f t="shared" si="497"/>
        <v>1490.2199999999998</v>
      </c>
      <c r="P3557" s="8">
        <f t="shared" si="498"/>
        <v>0.33449378808794317</v>
      </c>
      <c r="Q3557">
        <f t="shared" si="499"/>
        <v>668.27249999999992</v>
      </c>
      <c r="R3557">
        <f t="shared" si="500"/>
        <v>3786.8774999999996</v>
      </c>
      <c r="S3557">
        <f t="shared" si="501"/>
        <v>821.94749999999976</v>
      </c>
      <c r="T3557" t="str">
        <f>_xlfn.XLOOKUP(C3557,Customers!A:A,Customers!D:D)</f>
        <v>F</v>
      </c>
      <c r="U3557" s="13">
        <f>_xlfn.XLOOKUP(C3557,Customers!A:A,Customers!E:E)</f>
        <v>36564</v>
      </c>
      <c r="V3557" t="str">
        <f>_xlfn.XLOOKUP(C3557,Customers!A:A,Customers!F:F)</f>
        <v>North Teresashire</v>
      </c>
      <c r="W3557" s="13">
        <f>_xlfn.XLOOKUP(C3557,Customers!A:A,Customers!G:G)</f>
        <v>44509</v>
      </c>
      <c r="X3557">
        <f t="shared" ca="1" si="502"/>
        <v>26</v>
      </c>
      <c r="Y3557" t="str">
        <f t="shared" ca="1" si="503"/>
        <v>26-35</v>
      </c>
    </row>
    <row r="3558" spans="1:25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  <c r="I3558">
        <f>_xlfn.XLOOKUP(D3558,Products!A:A,Products!E:E)</f>
        <v>1134.8</v>
      </c>
      <c r="J3558">
        <f>_xlfn.XLOOKUP(D3558,Products!A:A,Products!F:F)</f>
        <v>675.1</v>
      </c>
      <c r="K3558" t="str">
        <f>_xlfn.XLOOKUP(D3558,Products!A:A,Products!C:C)</f>
        <v>Fashion</v>
      </c>
      <c r="L3558" t="str">
        <f>_xlfn.XLOOKUP(D3558,Products!A:A,Products!D:D)</f>
        <v>Watches</v>
      </c>
      <c r="M3558">
        <f t="shared" si="495"/>
        <v>5674</v>
      </c>
      <c r="N3558">
        <f t="shared" si="496"/>
        <v>3375.5</v>
      </c>
      <c r="O3558">
        <f t="shared" si="497"/>
        <v>2298.5</v>
      </c>
      <c r="P3558" s="8">
        <f t="shared" si="498"/>
        <v>0.40509340853013748</v>
      </c>
      <c r="Q3558">
        <f t="shared" si="499"/>
        <v>851.1</v>
      </c>
      <c r="R3558">
        <f t="shared" si="500"/>
        <v>4822.8999999999996</v>
      </c>
      <c r="S3558">
        <f t="shared" si="501"/>
        <v>1447.3999999999996</v>
      </c>
      <c r="T3558" t="str">
        <f>_xlfn.XLOOKUP(C3558,Customers!A:A,Customers!D:D)</f>
        <v>M</v>
      </c>
      <c r="U3558" s="13">
        <f>_xlfn.XLOOKUP(C3558,Customers!A:A,Customers!E:E)</f>
        <v>34315</v>
      </c>
      <c r="V3558" t="str">
        <f>_xlfn.XLOOKUP(C3558,Customers!A:A,Customers!F:F)</f>
        <v>Quinnville</v>
      </c>
      <c r="W3558" s="13">
        <f>_xlfn.XLOOKUP(C3558,Customers!A:A,Customers!G:G)</f>
        <v>44892</v>
      </c>
      <c r="X3558">
        <f t="shared" ca="1" si="502"/>
        <v>32</v>
      </c>
      <c r="Y3558" t="str">
        <f t="shared" ca="1" si="503"/>
        <v>26-35</v>
      </c>
    </row>
    <row r="3559" spans="1:25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  <c r="I3559">
        <f>_xlfn.XLOOKUP(D3559,Products!A:A,Products!E:E)</f>
        <v>1272.23</v>
      </c>
      <c r="J3559">
        <f>_xlfn.XLOOKUP(D3559,Products!A:A,Products!F:F)</f>
        <v>952.65</v>
      </c>
      <c r="K3559" t="str">
        <f>_xlfn.XLOOKUP(D3559,Products!A:A,Products!C:C)</f>
        <v>Electronics</v>
      </c>
      <c r="L3559" t="str">
        <f>_xlfn.XLOOKUP(D3559,Products!A:A,Products!D:D)</f>
        <v>Smartphone</v>
      </c>
      <c r="M3559">
        <f t="shared" si="495"/>
        <v>3816.69</v>
      </c>
      <c r="N3559">
        <f t="shared" si="496"/>
        <v>2857.95</v>
      </c>
      <c r="O3559">
        <f t="shared" si="497"/>
        <v>958.74000000000024</v>
      </c>
      <c r="P3559" s="8">
        <f t="shared" si="498"/>
        <v>0.25119671757465245</v>
      </c>
      <c r="Q3559">
        <f t="shared" si="499"/>
        <v>381.66900000000004</v>
      </c>
      <c r="R3559">
        <f t="shared" si="500"/>
        <v>3435.0210000000002</v>
      </c>
      <c r="S3559">
        <f t="shared" si="501"/>
        <v>577.07100000000037</v>
      </c>
      <c r="T3559" t="str">
        <f>_xlfn.XLOOKUP(C3559,Customers!A:A,Customers!D:D)</f>
        <v>F</v>
      </c>
      <c r="U3559" s="13">
        <f>_xlfn.XLOOKUP(C3559,Customers!A:A,Customers!E:E)</f>
        <v>22552</v>
      </c>
      <c r="V3559" t="str">
        <f>_xlfn.XLOOKUP(C3559,Customers!A:A,Customers!F:F)</f>
        <v>Melissaberg</v>
      </c>
      <c r="W3559" s="13">
        <f>_xlfn.XLOOKUP(C3559,Customers!A:A,Customers!G:G)</f>
        <v>44326</v>
      </c>
      <c r="X3559">
        <f t="shared" ca="1" si="502"/>
        <v>64</v>
      </c>
      <c r="Y3559" t="str">
        <f t="shared" ca="1" si="503"/>
        <v>50+</v>
      </c>
    </row>
    <row r="3560" spans="1:25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  <c r="I3560">
        <f>_xlfn.XLOOKUP(D3560,Products!A:A,Products!E:E)</f>
        <v>337.63</v>
      </c>
      <c r="J3560">
        <f>_xlfn.XLOOKUP(D3560,Products!A:A,Products!F:F)</f>
        <v>169.03</v>
      </c>
      <c r="K3560" t="str">
        <f>_xlfn.XLOOKUP(D3560,Products!A:A,Products!C:C)</f>
        <v>Fashion</v>
      </c>
      <c r="L3560" t="str">
        <f>_xlfn.XLOOKUP(D3560,Products!A:A,Products!D:D)</f>
        <v>Footwear</v>
      </c>
      <c r="M3560">
        <f t="shared" si="495"/>
        <v>1012.89</v>
      </c>
      <c r="N3560">
        <f t="shared" si="496"/>
        <v>507.09000000000003</v>
      </c>
      <c r="O3560">
        <f t="shared" si="497"/>
        <v>505.79999999999995</v>
      </c>
      <c r="P3560" s="8">
        <f t="shared" si="498"/>
        <v>0.49936320824571273</v>
      </c>
      <c r="Q3560">
        <f t="shared" si="499"/>
        <v>101.289</v>
      </c>
      <c r="R3560">
        <f t="shared" si="500"/>
        <v>911.601</v>
      </c>
      <c r="S3560">
        <f t="shared" si="501"/>
        <v>404.51099999999997</v>
      </c>
      <c r="T3560" t="str">
        <f>_xlfn.XLOOKUP(C3560,Customers!A:A,Customers!D:D)</f>
        <v>M</v>
      </c>
      <c r="U3560" s="13">
        <f>_xlfn.XLOOKUP(C3560,Customers!A:A,Customers!E:E)</f>
        <v>33546</v>
      </c>
      <c r="V3560" t="str">
        <f>_xlfn.XLOOKUP(C3560,Customers!A:A,Customers!F:F)</f>
        <v>Ashleyview</v>
      </c>
      <c r="W3560" s="13">
        <f>_xlfn.XLOOKUP(C3560,Customers!A:A,Customers!G:G)</f>
        <v>44104</v>
      </c>
      <c r="X3560">
        <f t="shared" ca="1" si="502"/>
        <v>34</v>
      </c>
      <c r="Y3560" t="str">
        <f t="shared" ca="1" si="503"/>
        <v>26-35</v>
      </c>
    </row>
    <row r="3561" spans="1:25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  <c r="I3561">
        <f>_xlfn.XLOOKUP(D3561,Products!A:A,Products!E:E)</f>
        <v>1134.8</v>
      </c>
      <c r="J3561">
        <f>_xlfn.XLOOKUP(D3561,Products!A:A,Products!F:F)</f>
        <v>675.1</v>
      </c>
      <c r="K3561" t="str">
        <f>_xlfn.XLOOKUP(D3561,Products!A:A,Products!C:C)</f>
        <v>Fashion</v>
      </c>
      <c r="L3561" t="str">
        <f>_xlfn.XLOOKUP(D3561,Products!A:A,Products!D:D)</f>
        <v>Watches</v>
      </c>
      <c r="M3561">
        <f t="shared" si="495"/>
        <v>5674</v>
      </c>
      <c r="N3561">
        <f t="shared" si="496"/>
        <v>3375.5</v>
      </c>
      <c r="O3561">
        <f t="shared" si="497"/>
        <v>2298.5</v>
      </c>
      <c r="P3561" s="8">
        <f t="shared" si="498"/>
        <v>0.40509340853013748</v>
      </c>
      <c r="Q3561">
        <f t="shared" si="499"/>
        <v>851.1</v>
      </c>
      <c r="R3561">
        <f t="shared" si="500"/>
        <v>4822.8999999999996</v>
      </c>
      <c r="S3561">
        <f t="shared" si="501"/>
        <v>1447.3999999999996</v>
      </c>
      <c r="T3561" t="str">
        <f>_xlfn.XLOOKUP(C3561,Customers!A:A,Customers!D:D)</f>
        <v>M</v>
      </c>
      <c r="U3561" s="13">
        <f>_xlfn.XLOOKUP(C3561,Customers!A:A,Customers!E:E)</f>
        <v>21996</v>
      </c>
      <c r="V3561" t="str">
        <f>_xlfn.XLOOKUP(C3561,Customers!A:A,Customers!F:F)</f>
        <v>Whiteside</v>
      </c>
      <c r="W3561" s="13">
        <f>_xlfn.XLOOKUP(C3561,Customers!A:A,Customers!G:G)</f>
        <v>44455</v>
      </c>
      <c r="X3561">
        <f t="shared" ca="1" si="502"/>
        <v>66</v>
      </c>
      <c r="Y3561" t="str">
        <f t="shared" ca="1" si="503"/>
        <v>50+</v>
      </c>
    </row>
    <row r="3562" spans="1:25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  <c r="I3562">
        <f>_xlfn.XLOOKUP(D3562,Products!A:A,Products!E:E)</f>
        <v>29.24</v>
      </c>
      <c r="J3562">
        <f>_xlfn.XLOOKUP(D3562,Products!A:A,Products!F:F)</f>
        <v>15.28</v>
      </c>
      <c r="K3562" t="str">
        <f>_xlfn.XLOOKUP(D3562,Products!A:A,Products!C:C)</f>
        <v>Fashion</v>
      </c>
      <c r="L3562" t="str">
        <f>_xlfn.XLOOKUP(D3562,Products!A:A,Products!D:D)</f>
        <v>Watches</v>
      </c>
      <c r="M3562">
        <f t="shared" si="495"/>
        <v>87.72</v>
      </c>
      <c r="N3562">
        <f t="shared" si="496"/>
        <v>45.839999999999996</v>
      </c>
      <c r="O3562">
        <f t="shared" si="497"/>
        <v>41.88</v>
      </c>
      <c r="P3562" s="8">
        <f t="shared" si="498"/>
        <v>0.47742818057455544</v>
      </c>
      <c r="Q3562">
        <f t="shared" si="499"/>
        <v>4.3860000000000001</v>
      </c>
      <c r="R3562">
        <f t="shared" si="500"/>
        <v>83.334000000000003</v>
      </c>
      <c r="S3562">
        <f t="shared" si="501"/>
        <v>37.494000000000007</v>
      </c>
      <c r="T3562" t="str">
        <f>_xlfn.XLOOKUP(C3562,Customers!A:A,Customers!D:D)</f>
        <v>M</v>
      </c>
      <c r="U3562" s="13">
        <f>_xlfn.XLOOKUP(C3562,Customers!A:A,Customers!E:E)</f>
        <v>37752</v>
      </c>
      <c r="V3562" t="str">
        <f>_xlfn.XLOOKUP(C3562,Customers!A:A,Customers!F:F)</f>
        <v>Vasquezmouth</v>
      </c>
      <c r="W3562" s="13">
        <f>_xlfn.XLOOKUP(C3562,Customers!A:A,Customers!G:G)</f>
        <v>45472</v>
      </c>
      <c r="X3562">
        <f t="shared" ca="1" si="502"/>
        <v>23</v>
      </c>
      <c r="Y3562" t="str">
        <f t="shared" ca="1" si="503"/>
        <v>18-25</v>
      </c>
    </row>
    <row r="3563" spans="1:25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  <c r="I3563">
        <f>_xlfn.XLOOKUP(D3563,Products!A:A,Products!E:E)</f>
        <v>1095.72</v>
      </c>
      <c r="J3563">
        <f>_xlfn.XLOOKUP(D3563,Products!A:A,Products!F:F)</f>
        <v>822.2</v>
      </c>
      <c r="K3563" t="str">
        <f>_xlfn.XLOOKUP(D3563,Products!A:A,Products!C:C)</f>
        <v>Groceries</v>
      </c>
      <c r="L3563" t="str">
        <f>_xlfn.XLOOKUP(D3563,Products!A:A,Products!D:D)</f>
        <v>Snacks</v>
      </c>
      <c r="M3563">
        <f t="shared" si="495"/>
        <v>1095.72</v>
      </c>
      <c r="N3563">
        <f t="shared" si="496"/>
        <v>822.2</v>
      </c>
      <c r="O3563">
        <f t="shared" si="497"/>
        <v>273.52</v>
      </c>
      <c r="P3563" s="8">
        <f t="shared" si="498"/>
        <v>0.24962581681451462</v>
      </c>
      <c r="Q3563">
        <f t="shared" si="499"/>
        <v>0</v>
      </c>
      <c r="R3563">
        <f t="shared" si="500"/>
        <v>1095.72</v>
      </c>
      <c r="S3563">
        <f t="shared" si="501"/>
        <v>273.52</v>
      </c>
      <c r="T3563" t="str">
        <f>_xlfn.XLOOKUP(C3563,Customers!A:A,Customers!D:D)</f>
        <v>M</v>
      </c>
      <c r="U3563" s="13">
        <f>_xlfn.XLOOKUP(C3563,Customers!A:A,Customers!E:E)</f>
        <v>32411</v>
      </c>
      <c r="V3563" t="str">
        <f>_xlfn.XLOOKUP(C3563,Customers!A:A,Customers!F:F)</f>
        <v>Craigport</v>
      </c>
      <c r="W3563" s="13">
        <f>_xlfn.XLOOKUP(C3563,Customers!A:A,Customers!G:G)</f>
        <v>45671</v>
      </c>
      <c r="X3563">
        <f t="shared" ca="1" si="502"/>
        <v>37</v>
      </c>
      <c r="Y3563" t="str">
        <f t="shared" ca="1" si="503"/>
        <v>36-50</v>
      </c>
    </row>
    <row r="3564" spans="1:25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  <c r="I3564">
        <f>_xlfn.XLOOKUP(D3564,Products!A:A,Products!E:E)</f>
        <v>366.93</v>
      </c>
      <c r="J3564">
        <f>_xlfn.XLOOKUP(D3564,Products!A:A,Products!F:F)</f>
        <v>285.23</v>
      </c>
      <c r="K3564" t="str">
        <f>_xlfn.XLOOKUP(D3564,Products!A:A,Products!C:C)</f>
        <v>Fashion</v>
      </c>
      <c r="L3564" t="str">
        <f>_xlfn.XLOOKUP(D3564,Products!A:A,Products!D:D)</f>
        <v>Footwear</v>
      </c>
      <c r="M3564">
        <f t="shared" si="495"/>
        <v>733.86</v>
      </c>
      <c r="N3564">
        <f t="shared" si="496"/>
        <v>570.46</v>
      </c>
      <c r="O3564">
        <f t="shared" si="497"/>
        <v>163.39999999999998</v>
      </c>
      <c r="P3564" s="8">
        <f t="shared" si="498"/>
        <v>0.22265827269506441</v>
      </c>
      <c r="Q3564">
        <f t="shared" si="499"/>
        <v>0</v>
      </c>
      <c r="R3564">
        <f t="shared" si="500"/>
        <v>733.86</v>
      </c>
      <c r="S3564">
        <f t="shared" si="501"/>
        <v>163.39999999999998</v>
      </c>
      <c r="T3564" t="str">
        <f>_xlfn.XLOOKUP(C3564,Customers!A:A,Customers!D:D)</f>
        <v>F</v>
      </c>
      <c r="U3564" s="13">
        <f>_xlfn.XLOOKUP(C3564,Customers!A:A,Customers!E:E)</f>
        <v>27663</v>
      </c>
      <c r="V3564" t="str">
        <f>_xlfn.XLOOKUP(C3564,Customers!A:A,Customers!F:F)</f>
        <v>Port Stephanie</v>
      </c>
      <c r="W3564" s="13">
        <f>_xlfn.XLOOKUP(C3564,Customers!A:A,Customers!G:G)</f>
        <v>45133</v>
      </c>
      <c r="X3564">
        <f t="shared" ca="1" si="502"/>
        <v>50</v>
      </c>
      <c r="Y3564" t="str">
        <f t="shared" ca="1" si="503"/>
        <v>36-50</v>
      </c>
    </row>
    <row r="3565" spans="1:25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  <c r="I3565">
        <f>_xlfn.XLOOKUP(D3565,Products!A:A,Products!E:E)</f>
        <v>1095.72</v>
      </c>
      <c r="J3565">
        <f>_xlfn.XLOOKUP(D3565,Products!A:A,Products!F:F)</f>
        <v>822.2</v>
      </c>
      <c r="K3565" t="str">
        <f>_xlfn.XLOOKUP(D3565,Products!A:A,Products!C:C)</f>
        <v>Groceries</v>
      </c>
      <c r="L3565" t="str">
        <f>_xlfn.XLOOKUP(D3565,Products!A:A,Products!D:D)</f>
        <v>Snacks</v>
      </c>
      <c r="M3565">
        <f t="shared" si="495"/>
        <v>3287.16</v>
      </c>
      <c r="N3565">
        <f t="shared" si="496"/>
        <v>2466.6000000000004</v>
      </c>
      <c r="O3565">
        <f t="shared" si="497"/>
        <v>820.55999999999949</v>
      </c>
      <c r="P3565" s="8">
        <f t="shared" si="498"/>
        <v>0.24962581681451451</v>
      </c>
      <c r="Q3565">
        <f t="shared" si="499"/>
        <v>328.71600000000001</v>
      </c>
      <c r="R3565">
        <f t="shared" si="500"/>
        <v>2958.444</v>
      </c>
      <c r="S3565">
        <f t="shared" si="501"/>
        <v>491.8439999999996</v>
      </c>
      <c r="T3565" t="str">
        <f>_xlfn.XLOOKUP(C3565,Customers!A:A,Customers!D:D)</f>
        <v>M</v>
      </c>
      <c r="U3565" s="13">
        <f>_xlfn.XLOOKUP(C3565,Customers!A:A,Customers!E:E)</f>
        <v>35492</v>
      </c>
      <c r="V3565" t="str">
        <f>_xlfn.XLOOKUP(C3565,Customers!A:A,Customers!F:F)</f>
        <v>Leburgh</v>
      </c>
      <c r="W3565" s="13">
        <f>_xlfn.XLOOKUP(C3565,Customers!A:A,Customers!G:G)</f>
        <v>45058</v>
      </c>
      <c r="X3565">
        <f t="shared" ca="1" si="502"/>
        <v>29</v>
      </c>
      <c r="Y3565" t="str">
        <f t="shared" ca="1" si="503"/>
        <v>26-35</v>
      </c>
    </row>
    <row r="3566" spans="1:25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  <c r="I3566">
        <f>_xlfn.XLOOKUP(D3566,Products!A:A,Products!E:E)</f>
        <v>304.70999999999998</v>
      </c>
      <c r="J3566">
        <f>_xlfn.XLOOKUP(D3566,Products!A:A,Products!F:F)</f>
        <v>164.01</v>
      </c>
      <c r="K3566" t="str">
        <f>_xlfn.XLOOKUP(D3566,Products!A:A,Products!C:C)</f>
        <v>Groceries</v>
      </c>
      <c r="L3566" t="str">
        <f>_xlfn.XLOOKUP(D3566,Products!A:A,Products!D:D)</f>
        <v>Vegetables</v>
      </c>
      <c r="M3566">
        <f t="shared" si="495"/>
        <v>304.70999999999998</v>
      </c>
      <c r="N3566">
        <f t="shared" si="496"/>
        <v>164.01</v>
      </c>
      <c r="O3566">
        <f t="shared" si="497"/>
        <v>140.69999999999999</v>
      </c>
      <c r="P3566" s="8">
        <f t="shared" si="498"/>
        <v>0.46175051688490698</v>
      </c>
      <c r="Q3566">
        <f t="shared" si="499"/>
        <v>15.2355</v>
      </c>
      <c r="R3566">
        <f t="shared" si="500"/>
        <v>289.47449999999998</v>
      </c>
      <c r="S3566">
        <f t="shared" si="501"/>
        <v>125.46449999999999</v>
      </c>
      <c r="T3566" t="str">
        <f>_xlfn.XLOOKUP(C3566,Customers!A:A,Customers!D:D)</f>
        <v>M</v>
      </c>
      <c r="U3566" s="13">
        <f>_xlfn.XLOOKUP(C3566,Customers!A:A,Customers!E:E)</f>
        <v>38959</v>
      </c>
      <c r="V3566" t="str">
        <f>_xlfn.XLOOKUP(C3566,Customers!A:A,Customers!F:F)</f>
        <v>South Audrey</v>
      </c>
      <c r="W3566" s="13">
        <f>_xlfn.XLOOKUP(C3566,Customers!A:A,Customers!G:G)</f>
        <v>44587</v>
      </c>
      <c r="X3566">
        <f t="shared" ca="1" si="502"/>
        <v>19</v>
      </c>
      <c r="Y3566" t="str">
        <f t="shared" ca="1" si="503"/>
        <v>18-25</v>
      </c>
    </row>
    <row r="3567" spans="1:25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  <c r="I3567">
        <f>_xlfn.XLOOKUP(D3567,Products!A:A,Products!E:E)</f>
        <v>1474.12</v>
      </c>
      <c r="J3567">
        <f>_xlfn.XLOOKUP(D3567,Products!A:A,Products!F:F)</f>
        <v>764.02</v>
      </c>
      <c r="K3567" t="str">
        <f>_xlfn.XLOOKUP(D3567,Products!A:A,Products!C:C)</f>
        <v>Electronics</v>
      </c>
      <c r="L3567" t="str">
        <f>_xlfn.XLOOKUP(D3567,Products!A:A,Products!D:D)</f>
        <v>Camera</v>
      </c>
      <c r="M3567">
        <f t="shared" si="495"/>
        <v>4422.3599999999997</v>
      </c>
      <c r="N3567">
        <f t="shared" si="496"/>
        <v>2292.06</v>
      </c>
      <c r="O3567">
        <f t="shared" si="497"/>
        <v>2130.2999999999997</v>
      </c>
      <c r="P3567" s="8">
        <f t="shared" si="498"/>
        <v>0.48171112256804055</v>
      </c>
      <c r="Q3567">
        <f t="shared" si="499"/>
        <v>442.23599999999999</v>
      </c>
      <c r="R3567">
        <f t="shared" si="500"/>
        <v>3980.1239999999998</v>
      </c>
      <c r="S3567">
        <f t="shared" si="501"/>
        <v>1688.0639999999999</v>
      </c>
      <c r="T3567" t="str">
        <f>_xlfn.XLOOKUP(C3567,Customers!A:A,Customers!D:D)</f>
        <v>M</v>
      </c>
      <c r="U3567" s="13">
        <f>_xlfn.XLOOKUP(C3567,Customers!A:A,Customers!E:E)</f>
        <v>26659</v>
      </c>
      <c r="V3567" t="str">
        <f>_xlfn.XLOOKUP(C3567,Customers!A:A,Customers!F:F)</f>
        <v>West Tanner</v>
      </c>
      <c r="W3567" s="13">
        <f>_xlfn.XLOOKUP(C3567,Customers!A:A,Customers!G:G)</f>
        <v>45265</v>
      </c>
      <c r="X3567">
        <f t="shared" ca="1" si="502"/>
        <v>53</v>
      </c>
      <c r="Y3567" t="str">
        <f t="shared" ca="1" si="503"/>
        <v>50+</v>
      </c>
    </row>
    <row r="3568" spans="1:25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  <c r="I3568">
        <f>_xlfn.XLOOKUP(D3568,Products!A:A,Products!E:E)</f>
        <v>428.05</v>
      </c>
      <c r="J3568">
        <f>_xlfn.XLOOKUP(D3568,Products!A:A,Products!F:F)</f>
        <v>246.07</v>
      </c>
      <c r="K3568" t="str">
        <f>_xlfn.XLOOKUP(D3568,Products!A:A,Products!C:C)</f>
        <v>Electronics</v>
      </c>
      <c r="L3568" t="str">
        <f>_xlfn.XLOOKUP(D3568,Products!A:A,Products!D:D)</f>
        <v>Laptop</v>
      </c>
      <c r="M3568">
        <f t="shared" si="495"/>
        <v>1284.1500000000001</v>
      </c>
      <c r="N3568">
        <f t="shared" si="496"/>
        <v>738.21</v>
      </c>
      <c r="O3568">
        <f t="shared" si="497"/>
        <v>545.94000000000005</v>
      </c>
      <c r="P3568" s="8">
        <f t="shared" si="498"/>
        <v>0.42513725032122418</v>
      </c>
      <c r="Q3568">
        <f t="shared" si="499"/>
        <v>128.41500000000002</v>
      </c>
      <c r="R3568">
        <f t="shared" si="500"/>
        <v>1155.7350000000001</v>
      </c>
      <c r="S3568">
        <f t="shared" si="501"/>
        <v>417.52500000000009</v>
      </c>
      <c r="T3568" t="str">
        <f>_xlfn.XLOOKUP(C3568,Customers!A:A,Customers!D:D)</f>
        <v>F</v>
      </c>
      <c r="U3568" s="13">
        <f>_xlfn.XLOOKUP(C3568,Customers!A:A,Customers!E:E)</f>
        <v>37570</v>
      </c>
      <c r="V3568" t="str">
        <f>_xlfn.XLOOKUP(C3568,Customers!A:A,Customers!F:F)</f>
        <v>New Kathleentown</v>
      </c>
      <c r="W3568" s="13">
        <f>_xlfn.XLOOKUP(C3568,Customers!A:A,Customers!G:G)</f>
        <v>44274</v>
      </c>
      <c r="X3568">
        <f t="shared" ca="1" si="502"/>
        <v>23</v>
      </c>
      <c r="Y3568" t="str">
        <f t="shared" ca="1" si="503"/>
        <v>18-25</v>
      </c>
    </row>
    <row r="3569" spans="1:25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  <c r="I3569">
        <f>_xlfn.XLOOKUP(D3569,Products!A:A,Products!E:E)</f>
        <v>270.45</v>
      </c>
      <c r="J3569">
        <f>_xlfn.XLOOKUP(D3569,Products!A:A,Products!F:F)</f>
        <v>187.6</v>
      </c>
      <c r="K3569" t="str">
        <f>_xlfn.XLOOKUP(D3569,Products!A:A,Products!C:C)</f>
        <v>Fashion</v>
      </c>
      <c r="L3569" t="str">
        <f>_xlfn.XLOOKUP(D3569,Products!A:A,Products!D:D)</f>
        <v>Bags</v>
      </c>
      <c r="M3569">
        <f t="shared" si="495"/>
        <v>540.9</v>
      </c>
      <c r="N3569">
        <f t="shared" si="496"/>
        <v>375.2</v>
      </c>
      <c r="O3569">
        <f t="shared" si="497"/>
        <v>165.7</v>
      </c>
      <c r="P3569" s="8">
        <f t="shared" si="498"/>
        <v>0.30634128304677388</v>
      </c>
      <c r="Q3569">
        <f t="shared" si="499"/>
        <v>81.134999999999991</v>
      </c>
      <c r="R3569">
        <f t="shared" si="500"/>
        <v>459.76499999999999</v>
      </c>
      <c r="S3569">
        <f t="shared" si="501"/>
        <v>84.564999999999998</v>
      </c>
      <c r="T3569" t="str">
        <f>_xlfn.XLOOKUP(C3569,Customers!A:A,Customers!D:D)</f>
        <v>F</v>
      </c>
      <c r="U3569" s="13">
        <f>_xlfn.XLOOKUP(C3569,Customers!A:A,Customers!E:E)</f>
        <v>38214</v>
      </c>
      <c r="V3569" t="str">
        <f>_xlfn.XLOOKUP(C3569,Customers!A:A,Customers!F:F)</f>
        <v>West Lisaville</v>
      </c>
      <c r="W3569" s="13">
        <f>_xlfn.XLOOKUP(C3569,Customers!A:A,Customers!G:G)</f>
        <v>45764</v>
      </c>
      <c r="X3569">
        <f t="shared" ca="1" si="502"/>
        <v>21</v>
      </c>
      <c r="Y3569" t="str">
        <f t="shared" ca="1" si="503"/>
        <v>18-25</v>
      </c>
    </row>
    <row r="3570" spans="1:25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  <c r="I3570">
        <f>_xlfn.XLOOKUP(D3570,Products!A:A,Products!E:E)</f>
        <v>1079.8900000000001</v>
      </c>
      <c r="J3570">
        <f>_xlfn.XLOOKUP(D3570,Products!A:A,Products!F:F)</f>
        <v>703.83</v>
      </c>
      <c r="K3570" t="str">
        <f>_xlfn.XLOOKUP(D3570,Products!A:A,Products!C:C)</f>
        <v>Electronics</v>
      </c>
      <c r="L3570" t="str">
        <f>_xlfn.XLOOKUP(D3570,Products!A:A,Products!D:D)</f>
        <v>Smartphone</v>
      </c>
      <c r="M3570">
        <f t="shared" si="495"/>
        <v>3239.67</v>
      </c>
      <c r="N3570">
        <f t="shared" si="496"/>
        <v>2111.4900000000002</v>
      </c>
      <c r="O3570">
        <f t="shared" si="497"/>
        <v>1128.1799999999998</v>
      </c>
      <c r="P3570" s="8">
        <f t="shared" si="498"/>
        <v>0.34823917250831099</v>
      </c>
      <c r="Q3570">
        <f t="shared" si="499"/>
        <v>323.96700000000004</v>
      </c>
      <c r="R3570">
        <f t="shared" si="500"/>
        <v>2915.703</v>
      </c>
      <c r="S3570">
        <f t="shared" si="501"/>
        <v>804.21299999999974</v>
      </c>
      <c r="T3570" t="str">
        <f>_xlfn.XLOOKUP(C3570,Customers!A:A,Customers!D:D)</f>
        <v>M</v>
      </c>
      <c r="U3570" s="13">
        <f>_xlfn.XLOOKUP(C3570,Customers!A:A,Customers!E:E)</f>
        <v>35802</v>
      </c>
      <c r="V3570" t="str">
        <f>_xlfn.XLOOKUP(C3570,Customers!A:A,Customers!F:F)</f>
        <v>Davidtown</v>
      </c>
      <c r="W3570" s="13">
        <f>_xlfn.XLOOKUP(C3570,Customers!A:A,Customers!G:G)</f>
        <v>44252</v>
      </c>
      <c r="X3570">
        <f t="shared" ca="1" si="502"/>
        <v>28</v>
      </c>
      <c r="Y3570" t="str">
        <f t="shared" ca="1" si="503"/>
        <v>26-35</v>
      </c>
    </row>
    <row r="3571" spans="1:25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  <c r="I3571">
        <f>_xlfn.XLOOKUP(D3571,Products!A:A,Products!E:E)</f>
        <v>818.76</v>
      </c>
      <c r="J3571">
        <f>_xlfn.XLOOKUP(D3571,Products!A:A,Products!F:F)</f>
        <v>527.62</v>
      </c>
      <c r="K3571" t="str">
        <f>_xlfn.XLOOKUP(D3571,Products!A:A,Products!C:C)</f>
        <v>Electronics</v>
      </c>
      <c r="L3571" t="str">
        <f>_xlfn.XLOOKUP(D3571,Products!A:A,Products!D:D)</f>
        <v>Television</v>
      </c>
      <c r="M3571">
        <f t="shared" si="495"/>
        <v>4093.8</v>
      </c>
      <c r="N3571">
        <f t="shared" si="496"/>
        <v>2638.1</v>
      </c>
      <c r="O3571">
        <f t="shared" si="497"/>
        <v>1455.7000000000003</v>
      </c>
      <c r="P3571" s="8">
        <f t="shared" si="498"/>
        <v>0.35558649665347603</v>
      </c>
      <c r="Q3571">
        <f t="shared" si="499"/>
        <v>614.07000000000005</v>
      </c>
      <c r="R3571">
        <f t="shared" si="500"/>
        <v>3479.73</v>
      </c>
      <c r="S3571">
        <f t="shared" si="501"/>
        <v>841.63000000000011</v>
      </c>
      <c r="T3571" t="str">
        <f>_xlfn.XLOOKUP(C3571,Customers!A:A,Customers!D:D)</f>
        <v>F</v>
      </c>
      <c r="U3571" s="13">
        <f>_xlfn.XLOOKUP(C3571,Customers!A:A,Customers!E:E)</f>
        <v>31076</v>
      </c>
      <c r="V3571" t="str">
        <f>_xlfn.XLOOKUP(C3571,Customers!A:A,Customers!F:F)</f>
        <v>Angelaland</v>
      </c>
      <c r="W3571" s="13">
        <f>_xlfn.XLOOKUP(C3571,Customers!A:A,Customers!G:G)</f>
        <v>45799</v>
      </c>
      <c r="X3571">
        <f t="shared" ca="1" si="502"/>
        <v>41</v>
      </c>
      <c r="Y3571" t="str">
        <f t="shared" ca="1" si="503"/>
        <v>36-50</v>
      </c>
    </row>
    <row r="3572" spans="1:25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  <c r="I3572">
        <f>_xlfn.XLOOKUP(D3572,Products!A:A,Products!E:E)</f>
        <v>1745.61</v>
      </c>
      <c r="J3572">
        <f>_xlfn.XLOOKUP(D3572,Products!A:A,Products!F:F)</f>
        <v>1322.44</v>
      </c>
      <c r="K3572" t="str">
        <f>_xlfn.XLOOKUP(D3572,Products!A:A,Products!C:C)</f>
        <v>Electronics</v>
      </c>
      <c r="L3572" t="str">
        <f>_xlfn.XLOOKUP(D3572,Products!A:A,Products!D:D)</f>
        <v>Headphones</v>
      </c>
      <c r="M3572">
        <f t="shared" si="495"/>
        <v>6982.44</v>
      </c>
      <c r="N3572">
        <f t="shared" si="496"/>
        <v>5289.76</v>
      </c>
      <c r="O3572">
        <f t="shared" si="497"/>
        <v>1692.6799999999994</v>
      </c>
      <c r="P3572" s="8">
        <f t="shared" si="498"/>
        <v>0.24241955534168563</v>
      </c>
      <c r="Q3572">
        <f t="shared" si="499"/>
        <v>349.12200000000001</v>
      </c>
      <c r="R3572">
        <f t="shared" si="500"/>
        <v>6633.3179999999993</v>
      </c>
      <c r="S3572">
        <f t="shared" si="501"/>
        <v>1343.5579999999991</v>
      </c>
      <c r="T3572" t="str">
        <f>_xlfn.XLOOKUP(C3572,Customers!A:A,Customers!D:D)</f>
        <v>M</v>
      </c>
      <c r="U3572" s="13">
        <f>_xlfn.XLOOKUP(C3572,Customers!A:A,Customers!E:E)</f>
        <v>38959</v>
      </c>
      <c r="V3572" t="str">
        <f>_xlfn.XLOOKUP(C3572,Customers!A:A,Customers!F:F)</f>
        <v>South Audrey</v>
      </c>
      <c r="W3572" s="13">
        <f>_xlfn.XLOOKUP(C3572,Customers!A:A,Customers!G:G)</f>
        <v>44587</v>
      </c>
      <c r="X3572">
        <f t="shared" ca="1" si="502"/>
        <v>19</v>
      </c>
      <c r="Y3572" t="str">
        <f t="shared" ca="1" si="503"/>
        <v>18-25</v>
      </c>
    </row>
    <row r="3573" spans="1:25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  <c r="I3573">
        <f>_xlfn.XLOOKUP(D3573,Products!A:A,Products!E:E)</f>
        <v>1227.24</v>
      </c>
      <c r="J3573">
        <f>_xlfn.XLOOKUP(D3573,Products!A:A,Products!F:F)</f>
        <v>977.09</v>
      </c>
      <c r="K3573" t="str">
        <f>_xlfn.XLOOKUP(D3573,Products!A:A,Products!C:C)</f>
        <v>Groceries</v>
      </c>
      <c r="L3573" t="str">
        <f>_xlfn.XLOOKUP(D3573,Products!A:A,Products!D:D)</f>
        <v>Dairy</v>
      </c>
      <c r="M3573">
        <f t="shared" si="495"/>
        <v>4908.96</v>
      </c>
      <c r="N3573">
        <f t="shared" si="496"/>
        <v>3908.36</v>
      </c>
      <c r="O3573">
        <f t="shared" si="497"/>
        <v>1000.5999999999999</v>
      </c>
      <c r="P3573" s="8">
        <f t="shared" si="498"/>
        <v>0.20383136142889735</v>
      </c>
      <c r="Q3573">
        <f t="shared" si="499"/>
        <v>736.34399999999994</v>
      </c>
      <c r="R3573">
        <f t="shared" si="500"/>
        <v>4172.616</v>
      </c>
      <c r="S3573">
        <f t="shared" si="501"/>
        <v>264.25599999999986</v>
      </c>
      <c r="T3573" t="str">
        <f>_xlfn.XLOOKUP(C3573,Customers!A:A,Customers!D:D)</f>
        <v>F</v>
      </c>
      <c r="U3573" s="13">
        <f>_xlfn.XLOOKUP(C3573,Customers!A:A,Customers!E:E)</f>
        <v>31052</v>
      </c>
      <c r="V3573" t="str">
        <f>_xlfn.XLOOKUP(C3573,Customers!A:A,Customers!F:F)</f>
        <v>South James</v>
      </c>
      <c r="W3573" s="13">
        <f>_xlfn.XLOOKUP(C3573,Customers!A:A,Customers!G:G)</f>
        <v>44584</v>
      </c>
      <c r="X3573">
        <f t="shared" ca="1" si="502"/>
        <v>41</v>
      </c>
      <c r="Y3573" t="str">
        <f t="shared" ca="1" si="503"/>
        <v>36-50</v>
      </c>
    </row>
    <row r="3574" spans="1:25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  <c r="I3574">
        <f>_xlfn.XLOOKUP(D3574,Products!A:A,Products!E:E)</f>
        <v>248.57</v>
      </c>
      <c r="J3574">
        <f>_xlfn.XLOOKUP(D3574,Products!A:A,Products!F:F)</f>
        <v>190.67</v>
      </c>
      <c r="K3574" t="str">
        <f>_xlfn.XLOOKUP(D3574,Products!A:A,Products!C:C)</f>
        <v>Electronics</v>
      </c>
      <c r="L3574" t="str">
        <f>_xlfn.XLOOKUP(D3574,Products!A:A,Products!D:D)</f>
        <v>Headphones</v>
      </c>
      <c r="M3574">
        <f t="shared" si="495"/>
        <v>994.28</v>
      </c>
      <c r="N3574">
        <f t="shared" si="496"/>
        <v>762.68</v>
      </c>
      <c r="O3574">
        <f t="shared" si="497"/>
        <v>231.60000000000002</v>
      </c>
      <c r="P3574" s="8">
        <f t="shared" si="498"/>
        <v>0.2329323731745585</v>
      </c>
      <c r="Q3574">
        <f t="shared" si="499"/>
        <v>49.713999999999999</v>
      </c>
      <c r="R3574">
        <f t="shared" si="500"/>
        <v>944.56600000000003</v>
      </c>
      <c r="S3574">
        <f t="shared" si="501"/>
        <v>181.88600000000008</v>
      </c>
      <c r="T3574" t="str">
        <f>_xlfn.XLOOKUP(C3574,Customers!A:A,Customers!D:D)</f>
        <v>F</v>
      </c>
      <c r="U3574" s="13">
        <f>_xlfn.XLOOKUP(C3574,Customers!A:A,Customers!E:E)</f>
        <v>27579</v>
      </c>
      <c r="V3574" t="str">
        <f>_xlfn.XLOOKUP(C3574,Customers!A:A,Customers!F:F)</f>
        <v>North Chaseborough</v>
      </c>
      <c r="W3574" s="13">
        <f>_xlfn.XLOOKUP(C3574,Customers!A:A,Customers!G:G)</f>
        <v>45571</v>
      </c>
      <c r="X3574">
        <f t="shared" ca="1" si="502"/>
        <v>50</v>
      </c>
      <c r="Y3574" t="str">
        <f t="shared" ca="1" si="503"/>
        <v>36-50</v>
      </c>
    </row>
    <row r="3575" spans="1:25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  <c r="I3575">
        <f>_xlfn.XLOOKUP(D3575,Products!A:A,Products!E:E)</f>
        <v>1216.3599999999999</v>
      </c>
      <c r="J3575">
        <f>_xlfn.XLOOKUP(D3575,Products!A:A,Products!F:F)</f>
        <v>794.8</v>
      </c>
      <c r="K3575" t="str">
        <f>_xlfn.XLOOKUP(D3575,Products!A:A,Products!C:C)</f>
        <v>Fashion</v>
      </c>
      <c r="L3575" t="str">
        <f>_xlfn.XLOOKUP(D3575,Products!A:A,Products!D:D)</f>
        <v>Bags</v>
      </c>
      <c r="M3575">
        <f t="shared" si="495"/>
        <v>6081.7999999999993</v>
      </c>
      <c r="N3575">
        <f t="shared" si="496"/>
        <v>3974</v>
      </c>
      <c r="O3575">
        <f t="shared" si="497"/>
        <v>2107.7999999999993</v>
      </c>
      <c r="P3575" s="8">
        <f t="shared" si="498"/>
        <v>0.34657502713012589</v>
      </c>
      <c r="Q3575">
        <f t="shared" si="499"/>
        <v>304.08999999999997</v>
      </c>
      <c r="R3575">
        <f t="shared" si="500"/>
        <v>5777.7099999999991</v>
      </c>
      <c r="S3575">
        <f t="shared" si="501"/>
        <v>1803.7099999999991</v>
      </c>
      <c r="T3575" t="str">
        <f>_xlfn.XLOOKUP(C3575,Customers!A:A,Customers!D:D)</f>
        <v>F</v>
      </c>
      <c r="U3575" s="13">
        <f>_xlfn.XLOOKUP(C3575,Customers!A:A,Customers!E:E)</f>
        <v>23730</v>
      </c>
      <c r="V3575" t="str">
        <f>_xlfn.XLOOKUP(C3575,Customers!A:A,Customers!F:F)</f>
        <v>East Mary</v>
      </c>
      <c r="W3575" s="13">
        <f>_xlfn.XLOOKUP(C3575,Customers!A:A,Customers!G:G)</f>
        <v>45670</v>
      </c>
      <c r="X3575">
        <f t="shared" ca="1" si="502"/>
        <v>61</v>
      </c>
      <c r="Y3575" t="str">
        <f t="shared" ca="1" si="503"/>
        <v>50+</v>
      </c>
    </row>
    <row r="3576" spans="1:25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  <c r="I3576">
        <f>_xlfn.XLOOKUP(D3576,Products!A:A,Products!E:E)</f>
        <v>818.76</v>
      </c>
      <c r="J3576">
        <f>_xlfn.XLOOKUP(D3576,Products!A:A,Products!F:F)</f>
        <v>527.62</v>
      </c>
      <c r="K3576" t="str">
        <f>_xlfn.XLOOKUP(D3576,Products!A:A,Products!C:C)</f>
        <v>Electronics</v>
      </c>
      <c r="L3576" t="str">
        <f>_xlfn.XLOOKUP(D3576,Products!A:A,Products!D:D)</f>
        <v>Television</v>
      </c>
      <c r="M3576">
        <f t="shared" si="495"/>
        <v>818.76</v>
      </c>
      <c r="N3576">
        <f t="shared" si="496"/>
        <v>527.62</v>
      </c>
      <c r="O3576">
        <f t="shared" si="497"/>
        <v>291.14</v>
      </c>
      <c r="P3576" s="8">
        <f t="shared" si="498"/>
        <v>0.35558649665347597</v>
      </c>
      <c r="Q3576">
        <f t="shared" si="499"/>
        <v>40.938000000000002</v>
      </c>
      <c r="R3576">
        <f t="shared" si="500"/>
        <v>777.822</v>
      </c>
      <c r="S3576">
        <f t="shared" si="501"/>
        <v>250.202</v>
      </c>
      <c r="T3576" t="str">
        <f>_xlfn.XLOOKUP(C3576,Customers!A:A,Customers!D:D)</f>
        <v>F</v>
      </c>
      <c r="U3576" s="13">
        <f>_xlfn.XLOOKUP(C3576,Customers!A:A,Customers!E:E)</f>
        <v>21701</v>
      </c>
      <c r="V3576" t="str">
        <f>_xlfn.XLOOKUP(C3576,Customers!A:A,Customers!F:F)</f>
        <v>Port Michaelstad</v>
      </c>
      <c r="W3576" s="13">
        <f>_xlfn.XLOOKUP(C3576,Customers!A:A,Customers!G:G)</f>
        <v>44966</v>
      </c>
      <c r="X3576">
        <f t="shared" ca="1" si="502"/>
        <v>67</v>
      </c>
      <c r="Y3576" t="str">
        <f t="shared" ca="1" si="503"/>
        <v>50+</v>
      </c>
    </row>
    <row r="3577" spans="1:25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  <c r="I3577">
        <f>_xlfn.XLOOKUP(D3577,Products!A:A,Products!E:E)</f>
        <v>1878.47</v>
      </c>
      <c r="J3577">
        <f>_xlfn.XLOOKUP(D3577,Products!A:A,Products!F:F)</f>
        <v>1014.91</v>
      </c>
      <c r="K3577" t="str">
        <f>_xlfn.XLOOKUP(D3577,Products!A:A,Products!C:C)</f>
        <v>Fashion</v>
      </c>
      <c r="L3577" t="str">
        <f>_xlfn.XLOOKUP(D3577,Products!A:A,Products!D:D)</f>
        <v>Footwear</v>
      </c>
      <c r="M3577">
        <f t="shared" si="495"/>
        <v>1878.47</v>
      </c>
      <c r="N3577">
        <f t="shared" si="496"/>
        <v>1014.91</v>
      </c>
      <c r="O3577">
        <f t="shared" si="497"/>
        <v>863.56000000000006</v>
      </c>
      <c r="P3577" s="8">
        <f t="shared" si="498"/>
        <v>0.45971455493034225</v>
      </c>
      <c r="Q3577">
        <f t="shared" si="499"/>
        <v>93.923500000000004</v>
      </c>
      <c r="R3577">
        <f t="shared" si="500"/>
        <v>1784.5464999999999</v>
      </c>
      <c r="S3577">
        <f t="shared" si="501"/>
        <v>769.63649999999996</v>
      </c>
      <c r="T3577" t="str">
        <f>_xlfn.XLOOKUP(C3577,Customers!A:A,Customers!D:D)</f>
        <v>M</v>
      </c>
      <c r="U3577" s="13">
        <f>_xlfn.XLOOKUP(C3577,Customers!A:A,Customers!E:E)</f>
        <v>38193</v>
      </c>
      <c r="V3577" t="str">
        <f>_xlfn.XLOOKUP(C3577,Customers!A:A,Customers!F:F)</f>
        <v>East Rodney</v>
      </c>
      <c r="W3577" s="13">
        <f>_xlfn.XLOOKUP(C3577,Customers!A:A,Customers!G:G)</f>
        <v>44302</v>
      </c>
      <c r="X3577">
        <f t="shared" ca="1" si="502"/>
        <v>21</v>
      </c>
      <c r="Y3577" t="str">
        <f t="shared" ca="1" si="503"/>
        <v>18-25</v>
      </c>
    </row>
    <row r="3578" spans="1:25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  <c r="I3578">
        <f>_xlfn.XLOOKUP(D3578,Products!A:A,Products!E:E)</f>
        <v>673.78</v>
      </c>
      <c r="J3578">
        <f>_xlfn.XLOOKUP(D3578,Products!A:A,Products!F:F)</f>
        <v>363.33</v>
      </c>
      <c r="K3578" t="str">
        <f>_xlfn.XLOOKUP(D3578,Products!A:A,Products!C:C)</f>
        <v>Electronics</v>
      </c>
      <c r="L3578" t="str">
        <f>_xlfn.XLOOKUP(D3578,Products!A:A,Products!D:D)</f>
        <v>Smartphone</v>
      </c>
      <c r="M3578">
        <f t="shared" si="495"/>
        <v>1347.56</v>
      </c>
      <c r="N3578">
        <f t="shared" si="496"/>
        <v>726.66</v>
      </c>
      <c r="O3578">
        <f t="shared" si="497"/>
        <v>620.9</v>
      </c>
      <c r="P3578" s="8">
        <f t="shared" si="498"/>
        <v>0.46075870462168661</v>
      </c>
      <c r="Q3578">
        <f t="shared" si="499"/>
        <v>67.378</v>
      </c>
      <c r="R3578">
        <f t="shared" si="500"/>
        <v>1280.182</v>
      </c>
      <c r="S3578">
        <f t="shared" si="501"/>
        <v>553.52200000000005</v>
      </c>
      <c r="T3578" t="str">
        <f>_xlfn.XLOOKUP(C3578,Customers!A:A,Customers!D:D)</f>
        <v>F</v>
      </c>
      <c r="U3578" s="13">
        <f>_xlfn.XLOOKUP(C3578,Customers!A:A,Customers!E:E)</f>
        <v>30021</v>
      </c>
      <c r="V3578" t="str">
        <f>_xlfn.XLOOKUP(C3578,Customers!A:A,Customers!F:F)</f>
        <v>Peterside</v>
      </c>
      <c r="W3578" s="13">
        <f>_xlfn.XLOOKUP(C3578,Customers!A:A,Customers!G:G)</f>
        <v>45560</v>
      </c>
      <c r="X3578">
        <f t="shared" ca="1" si="502"/>
        <v>44</v>
      </c>
      <c r="Y3578" t="str">
        <f t="shared" ca="1" si="503"/>
        <v>36-50</v>
      </c>
    </row>
    <row r="3579" spans="1:25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  <c r="I3579">
        <f>_xlfn.XLOOKUP(D3579,Products!A:A,Products!E:E)</f>
        <v>1635.01</v>
      </c>
      <c r="J3579">
        <f>_xlfn.XLOOKUP(D3579,Products!A:A,Products!F:F)</f>
        <v>1043.29</v>
      </c>
      <c r="K3579" t="str">
        <f>_xlfn.XLOOKUP(D3579,Products!A:A,Products!C:C)</f>
        <v>Electronics</v>
      </c>
      <c r="L3579" t="str">
        <f>_xlfn.XLOOKUP(D3579,Products!A:A,Products!D:D)</f>
        <v>Television</v>
      </c>
      <c r="M3579">
        <f t="shared" si="495"/>
        <v>8175.05</v>
      </c>
      <c r="N3579">
        <f t="shared" si="496"/>
        <v>5216.45</v>
      </c>
      <c r="O3579">
        <f t="shared" si="497"/>
        <v>2958.6000000000004</v>
      </c>
      <c r="P3579" s="8">
        <f t="shared" si="498"/>
        <v>0.36190604338811388</v>
      </c>
      <c r="Q3579">
        <f t="shared" si="499"/>
        <v>0</v>
      </c>
      <c r="R3579">
        <f t="shared" si="500"/>
        <v>8175.05</v>
      </c>
      <c r="S3579">
        <f t="shared" si="501"/>
        <v>2958.6000000000004</v>
      </c>
      <c r="T3579" t="str">
        <f>_xlfn.XLOOKUP(C3579,Customers!A:A,Customers!D:D)</f>
        <v>M</v>
      </c>
      <c r="U3579" s="13">
        <f>_xlfn.XLOOKUP(C3579,Customers!A:A,Customers!E:E)</f>
        <v>23030</v>
      </c>
      <c r="V3579" t="str">
        <f>_xlfn.XLOOKUP(C3579,Customers!A:A,Customers!F:F)</f>
        <v>Shannontown</v>
      </c>
      <c r="W3579" s="13">
        <f>_xlfn.XLOOKUP(C3579,Customers!A:A,Customers!G:G)</f>
        <v>44957</v>
      </c>
      <c r="X3579">
        <f t="shared" ca="1" si="502"/>
        <v>63</v>
      </c>
      <c r="Y3579" t="str">
        <f t="shared" ca="1" si="503"/>
        <v>50+</v>
      </c>
    </row>
    <row r="3580" spans="1:25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  <c r="I3580">
        <f>_xlfn.XLOOKUP(D3580,Products!A:A,Products!E:E)</f>
        <v>428.05</v>
      </c>
      <c r="J3580">
        <f>_xlfn.XLOOKUP(D3580,Products!A:A,Products!F:F)</f>
        <v>246.07</v>
      </c>
      <c r="K3580" t="str">
        <f>_xlfn.XLOOKUP(D3580,Products!A:A,Products!C:C)</f>
        <v>Electronics</v>
      </c>
      <c r="L3580" t="str">
        <f>_xlfn.XLOOKUP(D3580,Products!A:A,Products!D:D)</f>
        <v>Laptop</v>
      </c>
      <c r="M3580">
        <f t="shared" si="495"/>
        <v>428.05</v>
      </c>
      <c r="N3580">
        <f t="shared" si="496"/>
        <v>246.07</v>
      </c>
      <c r="O3580">
        <f t="shared" si="497"/>
        <v>181.98000000000002</v>
      </c>
      <c r="P3580" s="8">
        <f t="shared" si="498"/>
        <v>0.42513725032122418</v>
      </c>
      <c r="Q3580">
        <f t="shared" si="499"/>
        <v>21.402500000000003</v>
      </c>
      <c r="R3580">
        <f t="shared" si="500"/>
        <v>406.64750000000004</v>
      </c>
      <c r="S3580">
        <f t="shared" si="501"/>
        <v>160.57750000000004</v>
      </c>
      <c r="T3580" t="str">
        <f>_xlfn.XLOOKUP(C3580,Customers!A:A,Customers!D:D)</f>
        <v>M</v>
      </c>
      <c r="U3580" s="13">
        <f>_xlfn.XLOOKUP(C3580,Customers!A:A,Customers!E:E)</f>
        <v>34560</v>
      </c>
      <c r="V3580" t="str">
        <f>_xlfn.XLOOKUP(C3580,Customers!A:A,Customers!F:F)</f>
        <v>Wardfort</v>
      </c>
      <c r="W3580" s="13">
        <f>_xlfn.XLOOKUP(C3580,Customers!A:A,Customers!G:G)</f>
        <v>45822</v>
      </c>
      <c r="X3580">
        <f t="shared" ca="1" si="502"/>
        <v>31</v>
      </c>
      <c r="Y3580" t="str">
        <f t="shared" ca="1" si="503"/>
        <v>26-35</v>
      </c>
    </row>
    <row r="3581" spans="1:25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  <c r="I3581">
        <f>_xlfn.XLOOKUP(D3581,Products!A:A,Products!E:E)</f>
        <v>1193.0899999999999</v>
      </c>
      <c r="J3581">
        <f>_xlfn.XLOOKUP(D3581,Products!A:A,Products!F:F)</f>
        <v>818.24</v>
      </c>
      <c r="K3581" t="str">
        <f>_xlfn.XLOOKUP(D3581,Products!A:A,Products!C:C)</f>
        <v>Electronics</v>
      </c>
      <c r="L3581" t="str">
        <f>_xlfn.XLOOKUP(D3581,Products!A:A,Products!D:D)</f>
        <v>Camera</v>
      </c>
      <c r="M3581">
        <f t="shared" si="495"/>
        <v>2386.1799999999998</v>
      </c>
      <c r="N3581">
        <f t="shared" si="496"/>
        <v>1636.48</v>
      </c>
      <c r="O3581">
        <f t="shared" si="497"/>
        <v>749.69999999999982</v>
      </c>
      <c r="P3581" s="8">
        <f t="shared" si="498"/>
        <v>0.31418417722049463</v>
      </c>
      <c r="Q3581">
        <f t="shared" si="499"/>
        <v>119.309</v>
      </c>
      <c r="R3581">
        <f t="shared" si="500"/>
        <v>2266.8709999999996</v>
      </c>
      <c r="S3581">
        <f t="shared" si="501"/>
        <v>630.39099999999962</v>
      </c>
      <c r="T3581" t="str">
        <f>_xlfn.XLOOKUP(C3581,Customers!A:A,Customers!D:D)</f>
        <v>F</v>
      </c>
      <c r="U3581" s="13">
        <f>_xlfn.XLOOKUP(C3581,Customers!A:A,Customers!E:E)</f>
        <v>29746</v>
      </c>
      <c r="V3581" t="str">
        <f>_xlfn.XLOOKUP(C3581,Customers!A:A,Customers!F:F)</f>
        <v>New Julia</v>
      </c>
      <c r="W3581" s="13">
        <f>_xlfn.XLOOKUP(C3581,Customers!A:A,Customers!G:G)</f>
        <v>45456</v>
      </c>
      <c r="X3581">
        <f t="shared" ca="1" si="502"/>
        <v>45</v>
      </c>
      <c r="Y3581" t="str">
        <f t="shared" ca="1" si="503"/>
        <v>36-50</v>
      </c>
    </row>
    <row r="3582" spans="1:25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  <c r="I3582">
        <f>_xlfn.XLOOKUP(D3582,Products!A:A,Products!E:E)</f>
        <v>1216.3599999999999</v>
      </c>
      <c r="J3582">
        <f>_xlfn.XLOOKUP(D3582,Products!A:A,Products!F:F)</f>
        <v>794.8</v>
      </c>
      <c r="K3582" t="str">
        <f>_xlfn.XLOOKUP(D3582,Products!A:A,Products!C:C)</f>
        <v>Fashion</v>
      </c>
      <c r="L3582" t="str">
        <f>_xlfn.XLOOKUP(D3582,Products!A:A,Products!D:D)</f>
        <v>Bags</v>
      </c>
      <c r="M3582">
        <f t="shared" si="495"/>
        <v>6081.7999999999993</v>
      </c>
      <c r="N3582">
        <f t="shared" si="496"/>
        <v>3974</v>
      </c>
      <c r="O3582">
        <f t="shared" si="497"/>
        <v>2107.7999999999993</v>
      </c>
      <c r="P3582" s="8">
        <f t="shared" si="498"/>
        <v>0.34657502713012589</v>
      </c>
      <c r="Q3582">
        <f t="shared" si="499"/>
        <v>304.08999999999997</v>
      </c>
      <c r="R3582">
        <f t="shared" si="500"/>
        <v>5777.7099999999991</v>
      </c>
      <c r="S3582">
        <f t="shared" si="501"/>
        <v>1803.7099999999991</v>
      </c>
      <c r="T3582" t="str">
        <f>_xlfn.XLOOKUP(C3582,Customers!A:A,Customers!D:D)</f>
        <v>F</v>
      </c>
      <c r="U3582" s="13">
        <f>_xlfn.XLOOKUP(C3582,Customers!A:A,Customers!E:E)</f>
        <v>25396</v>
      </c>
      <c r="V3582" t="str">
        <f>_xlfn.XLOOKUP(C3582,Customers!A:A,Customers!F:F)</f>
        <v>Geoffreystad</v>
      </c>
      <c r="W3582" s="13">
        <f>_xlfn.XLOOKUP(C3582,Customers!A:A,Customers!G:G)</f>
        <v>44890</v>
      </c>
      <c r="X3582">
        <f t="shared" ca="1" si="502"/>
        <v>56</v>
      </c>
      <c r="Y3582" t="str">
        <f t="shared" ca="1" si="503"/>
        <v>50+</v>
      </c>
    </row>
    <row r="3583" spans="1:25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  <c r="I3583">
        <f>_xlfn.XLOOKUP(D3583,Products!A:A,Products!E:E)</f>
        <v>1193.0899999999999</v>
      </c>
      <c r="J3583">
        <f>_xlfn.XLOOKUP(D3583,Products!A:A,Products!F:F)</f>
        <v>818.24</v>
      </c>
      <c r="K3583" t="str">
        <f>_xlfn.XLOOKUP(D3583,Products!A:A,Products!C:C)</f>
        <v>Electronics</v>
      </c>
      <c r="L3583" t="str">
        <f>_xlfn.XLOOKUP(D3583,Products!A:A,Products!D:D)</f>
        <v>Camera</v>
      </c>
      <c r="M3583">
        <f t="shared" si="495"/>
        <v>1193.0899999999999</v>
      </c>
      <c r="N3583">
        <f t="shared" si="496"/>
        <v>818.24</v>
      </c>
      <c r="O3583">
        <f t="shared" si="497"/>
        <v>374.84999999999991</v>
      </c>
      <c r="P3583" s="8">
        <f t="shared" si="498"/>
        <v>0.31418417722049463</v>
      </c>
      <c r="Q3583">
        <f t="shared" si="499"/>
        <v>178.96349999999998</v>
      </c>
      <c r="R3583">
        <f t="shared" si="500"/>
        <v>1014.1265</v>
      </c>
      <c r="S3583">
        <f t="shared" si="501"/>
        <v>195.88649999999996</v>
      </c>
      <c r="T3583" t="str">
        <f>_xlfn.XLOOKUP(C3583,Customers!A:A,Customers!D:D)</f>
        <v>M</v>
      </c>
      <c r="U3583" s="13">
        <f>_xlfn.XLOOKUP(C3583,Customers!A:A,Customers!E:E)</f>
        <v>23821</v>
      </c>
      <c r="V3583" t="str">
        <f>_xlfn.XLOOKUP(C3583,Customers!A:A,Customers!F:F)</f>
        <v>West Ann</v>
      </c>
      <c r="W3583" s="13">
        <f>_xlfn.XLOOKUP(C3583,Customers!A:A,Customers!G:G)</f>
        <v>45308</v>
      </c>
      <c r="X3583">
        <f t="shared" ca="1" si="502"/>
        <v>61</v>
      </c>
      <c r="Y3583" t="str">
        <f t="shared" ca="1" si="503"/>
        <v>50+</v>
      </c>
    </row>
    <row r="3584" spans="1:25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  <c r="I3584">
        <f>_xlfn.XLOOKUP(D3584,Products!A:A,Products!E:E)</f>
        <v>1194.1199999999999</v>
      </c>
      <c r="J3584">
        <f>_xlfn.XLOOKUP(D3584,Products!A:A,Products!F:F)</f>
        <v>838.95</v>
      </c>
      <c r="K3584" t="str">
        <f>_xlfn.XLOOKUP(D3584,Products!A:A,Products!C:C)</f>
        <v>Electronics</v>
      </c>
      <c r="L3584" t="str">
        <f>_xlfn.XLOOKUP(D3584,Products!A:A,Products!D:D)</f>
        <v>Smartphone</v>
      </c>
      <c r="M3584">
        <f t="shared" si="495"/>
        <v>4776.4799999999996</v>
      </c>
      <c r="N3584">
        <f t="shared" si="496"/>
        <v>3355.8</v>
      </c>
      <c r="O3584">
        <f t="shared" si="497"/>
        <v>1420.6799999999994</v>
      </c>
      <c r="P3584" s="8">
        <f t="shared" si="498"/>
        <v>0.29743241885237653</v>
      </c>
      <c r="Q3584">
        <f t="shared" si="499"/>
        <v>716.47199999999987</v>
      </c>
      <c r="R3584">
        <f t="shared" si="500"/>
        <v>4060.0079999999998</v>
      </c>
      <c r="S3584">
        <f t="shared" si="501"/>
        <v>704.20799999999963</v>
      </c>
      <c r="T3584" t="str">
        <f>_xlfn.XLOOKUP(C3584,Customers!A:A,Customers!D:D)</f>
        <v>F</v>
      </c>
      <c r="U3584" s="13">
        <f>_xlfn.XLOOKUP(C3584,Customers!A:A,Customers!E:E)</f>
        <v>38901</v>
      </c>
      <c r="V3584" t="str">
        <f>_xlfn.XLOOKUP(C3584,Customers!A:A,Customers!F:F)</f>
        <v>Port Jessica</v>
      </c>
      <c r="W3584" s="13">
        <f>_xlfn.XLOOKUP(C3584,Customers!A:A,Customers!G:G)</f>
        <v>45713</v>
      </c>
      <c r="X3584">
        <f t="shared" ca="1" si="502"/>
        <v>19</v>
      </c>
      <c r="Y3584" t="str">
        <f t="shared" ca="1" si="503"/>
        <v>18-25</v>
      </c>
    </row>
    <row r="3585" spans="1:25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  <c r="I3585">
        <f>_xlfn.XLOOKUP(D3585,Products!A:A,Products!E:E)</f>
        <v>25.57</v>
      </c>
      <c r="J3585">
        <f>_xlfn.XLOOKUP(D3585,Products!A:A,Products!F:F)</f>
        <v>19.05</v>
      </c>
      <c r="K3585" t="str">
        <f>_xlfn.XLOOKUP(D3585,Products!A:A,Products!C:C)</f>
        <v>Groceries</v>
      </c>
      <c r="L3585" t="str">
        <f>_xlfn.XLOOKUP(D3585,Products!A:A,Products!D:D)</f>
        <v>Vegetables</v>
      </c>
      <c r="M3585">
        <f t="shared" si="495"/>
        <v>127.85</v>
      </c>
      <c r="N3585">
        <f t="shared" si="496"/>
        <v>95.25</v>
      </c>
      <c r="O3585">
        <f t="shared" si="497"/>
        <v>32.599999999999994</v>
      </c>
      <c r="P3585" s="8">
        <f t="shared" si="498"/>
        <v>0.25498631208447398</v>
      </c>
      <c r="Q3585">
        <f t="shared" si="499"/>
        <v>12.785</v>
      </c>
      <c r="R3585">
        <f t="shared" si="500"/>
        <v>115.065</v>
      </c>
      <c r="S3585">
        <f t="shared" si="501"/>
        <v>19.814999999999998</v>
      </c>
      <c r="T3585" t="str">
        <f>_xlfn.XLOOKUP(C3585,Customers!A:A,Customers!D:D)</f>
        <v>M</v>
      </c>
      <c r="U3585" s="13">
        <f>_xlfn.XLOOKUP(C3585,Customers!A:A,Customers!E:E)</f>
        <v>26914</v>
      </c>
      <c r="V3585" t="str">
        <f>_xlfn.XLOOKUP(C3585,Customers!A:A,Customers!F:F)</f>
        <v>Davisfurt</v>
      </c>
      <c r="W3585" s="13">
        <f>_xlfn.XLOOKUP(C3585,Customers!A:A,Customers!G:G)</f>
        <v>44266</v>
      </c>
      <c r="X3585">
        <f t="shared" ca="1" si="502"/>
        <v>52</v>
      </c>
      <c r="Y3585" t="str">
        <f t="shared" ca="1" si="503"/>
        <v>50+</v>
      </c>
    </row>
    <row r="3586" spans="1:25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  <c r="I3586">
        <f>_xlfn.XLOOKUP(D3586,Products!A:A,Products!E:E)</f>
        <v>1474.12</v>
      </c>
      <c r="J3586">
        <f>_xlfn.XLOOKUP(D3586,Products!A:A,Products!F:F)</f>
        <v>764.02</v>
      </c>
      <c r="K3586" t="str">
        <f>_xlfn.XLOOKUP(D3586,Products!A:A,Products!C:C)</f>
        <v>Electronics</v>
      </c>
      <c r="L3586" t="str">
        <f>_xlfn.XLOOKUP(D3586,Products!A:A,Products!D:D)</f>
        <v>Camera</v>
      </c>
      <c r="M3586">
        <f t="shared" si="495"/>
        <v>2948.24</v>
      </c>
      <c r="N3586">
        <f t="shared" si="496"/>
        <v>1528.04</v>
      </c>
      <c r="O3586">
        <f t="shared" si="497"/>
        <v>1420.1999999999998</v>
      </c>
      <c r="P3586" s="8">
        <f t="shared" si="498"/>
        <v>0.48171112256804055</v>
      </c>
      <c r="Q3586">
        <f t="shared" si="499"/>
        <v>0</v>
      </c>
      <c r="R3586">
        <f t="shared" si="500"/>
        <v>2948.24</v>
      </c>
      <c r="S3586">
        <f t="shared" si="501"/>
        <v>1420.1999999999998</v>
      </c>
      <c r="T3586" t="str">
        <f>_xlfn.XLOOKUP(C3586,Customers!A:A,Customers!D:D)</f>
        <v>F</v>
      </c>
      <c r="U3586" s="13">
        <f>_xlfn.XLOOKUP(C3586,Customers!A:A,Customers!E:E)</f>
        <v>33347</v>
      </c>
      <c r="V3586" t="str">
        <f>_xlfn.XLOOKUP(C3586,Customers!A:A,Customers!F:F)</f>
        <v>North George</v>
      </c>
      <c r="W3586" s="13">
        <f>_xlfn.XLOOKUP(C3586,Customers!A:A,Customers!G:G)</f>
        <v>45007</v>
      </c>
      <c r="X3586">
        <f t="shared" ca="1" si="502"/>
        <v>35</v>
      </c>
      <c r="Y3586" t="str">
        <f t="shared" ca="1" si="503"/>
        <v>26-35</v>
      </c>
    </row>
    <row r="3587" spans="1:25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  <c r="I3587">
        <f>_xlfn.XLOOKUP(D3587,Products!A:A,Products!E:E)</f>
        <v>123.19</v>
      </c>
      <c r="J3587">
        <f>_xlfn.XLOOKUP(D3587,Products!A:A,Products!F:F)</f>
        <v>80.36</v>
      </c>
      <c r="K3587" t="str">
        <f>_xlfn.XLOOKUP(D3587,Products!A:A,Products!C:C)</f>
        <v>Groceries</v>
      </c>
      <c r="L3587" t="str">
        <f>_xlfn.XLOOKUP(D3587,Products!A:A,Products!D:D)</f>
        <v>Snacks</v>
      </c>
      <c r="M3587">
        <f t="shared" ref="M3587:M3650" si="504">F3587*I3587</f>
        <v>123.19</v>
      </c>
      <c r="N3587">
        <f t="shared" ref="N3587:N3650" si="505">F3587*J3587</f>
        <v>80.36</v>
      </c>
      <c r="O3587">
        <f t="shared" ref="O3587:O3650" si="506">M3587-N3587</f>
        <v>42.83</v>
      </c>
      <c r="P3587" s="8">
        <f t="shared" ref="P3587:P3650" si="507">O3587/M3587</f>
        <v>0.34767432421462779</v>
      </c>
      <c r="Q3587">
        <f t="shared" ref="Q3587:Q3650" si="508">M3587*G3587</f>
        <v>18.4785</v>
      </c>
      <c r="R3587">
        <f t="shared" ref="R3587:R3650" si="509">M3587-Q3587</f>
        <v>104.7115</v>
      </c>
      <c r="S3587">
        <f t="shared" ref="S3587:S3650" si="510">R3587-N3587</f>
        <v>24.351500000000001</v>
      </c>
      <c r="T3587" t="str">
        <f>_xlfn.XLOOKUP(C3587,Customers!A:A,Customers!D:D)</f>
        <v>F</v>
      </c>
      <c r="U3587" s="13">
        <f>_xlfn.XLOOKUP(C3587,Customers!A:A,Customers!E:E)</f>
        <v>30193</v>
      </c>
      <c r="V3587" t="str">
        <f>_xlfn.XLOOKUP(C3587,Customers!A:A,Customers!F:F)</f>
        <v>West Melissahaven</v>
      </c>
      <c r="W3587" s="13">
        <f>_xlfn.XLOOKUP(C3587,Customers!A:A,Customers!G:G)</f>
        <v>45322</v>
      </c>
      <c r="X3587">
        <f t="shared" ref="X3587:X3650" ca="1" si="511">DATEDIF(U3587, TODAY(),"Y")</f>
        <v>43</v>
      </c>
      <c r="Y3587" t="str">
        <f t="shared" ref="Y3587:Y3650" ca="1" si="512">IF(X3587&lt;=25,"18-25",IF(X3587&lt;=35,"26-35", IF(X3587&lt;=50,"36-50","50+")))</f>
        <v>36-50</v>
      </c>
    </row>
    <row r="3588" spans="1:25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  <c r="I3588">
        <f>_xlfn.XLOOKUP(D3588,Products!A:A,Products!E:E)</f>
        <v>25.57</v>
      </c>
      <c r="J3588">
        <f>_xlfn.XLOOKUP(D3588,Products!A:A,Products!F:F)</f>
        <v>19.05</v>
      </c>
      <c r="K3588" t="str">
        <f>_xlfn.XLOOKUP(D3588,Products!A:A,Products!C:C)</f>
        <v>Groceries</v>
      </c>
      <c r="L3588" t="str">
        <f>_xlfn.XLOOKUP(D3588,Products!A:A,Products!D:D)</f>
        <v>Vegetables</v>
      </c>
      <c r="M3588">
        <f t="shared" si="504"/>
        <v>51.14</v>
      </c>
      <c r="N3588">
        <f t="shared" si="505"/>
        <v>38.1</v>
      </c>
      <c r="O3588">
        <f t="shared" si="506"/>
        <v>13.04</v>
      </c>
      <c r="P3588" s="8">
        <f t="shared" si="507"/>
        <v>0.25498631208447398</v>
      </c>
      <c r="Q3588">
        <f t="shared" si="508"/>
        <v>0</v>
      </c>
      <c r="R3588">
        <f t="shared" si="509"/>
        <v>51.14</v>
      </c>
      <c r="S3588">
        <f t="shared" si="510"/>
        <v>13.04</v>
      </c>
      <c r="T3588" t="str">
        <f>_xlfn.XLOOKUP(C3588,Customers!A:A,Customers!D:D)</f>
        <v>M</v>
      </c>
      <c r="U3588" s="13">
        <f>_xlfn.XLOOKUP(C3588,Customers!A:A,Customers!E:E)</f>
        <v>24638</v>
      </c>
      <c r="V3588" t="str">
        <f>_xlfn.XLOOKUP(C3588,Customers!A:A,Customers!F:F)</f>
        <v>Christopherburgh</v>
      </c>
      <c r="W3588" s="13">
        <f>_xlfn.XLOOKUP(C3588,Customers!A:A,Customers!G:G)</f>
        <v>44553</v>
      </c>
      <c r="X3588">
        <f t="shared" ca="1" si="511"/>
        <v>59</v>
      </c>
      <c r="Y3588" t="str">
        <f t="shared" ca="1" si="512"/>
        <v>50+</v>
      </c>
    </row>
    <row r="3589" spans="1:25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  <c r="I3589">
        <f>_xlfn.XLOOKUP(D3589,Products!A:A,Products!E:E)</f>
        <v>323.92</v>
      </c>
      <c r="J3589">
        <f>_xlfn.XLOOKUP(D3589,Products!A:A,Products!F:F)</f>
        <v>242.98</v>
      </c>
      <c r="K3589" t="str">
        <f>_xlfn.XLOOKUP(D3589,Products!A:A,Products!C:C)</f>
        <v>Fashion</v>
      </c>
      <c r="L3589" t="str">
        <f>_xlfn.XLOOKUP(D3589,Products!A:A,Products!D:D)</f>
        <v>Accessories</v>
      </c>
      <c r="M3589">
        <f t="shared" si="504"/>
        <v>647.84</v>
      </c>
      <c r="N3589">
        <f t="shared" si="505"/>
        <v>485.96</v>
      </c>
      <c r="O3589">
        <f t="shared" si="506"/>
        <v>161.88000000000005</v>
      </c>
      <c r="P3589" s="8">
        <f t="shared" si="507"/>
        <v>0.24987651271918998</v>
      </c>
      <c r="Q3589">
        <f t="shared" si="508"/>
        <v>97.176000000000002</v>
      </c>
      <c r="R3589">
        <f t="shared" si="509"/>
        <v>550.66399999999999</v>
      </c>
      <c r="S3589">
        <f t="shared" si="510"/>
        <v>64.704000000000008</v>
      </c>
      <c r="T3589" t="str">
        <f>_xlfn.XLOOKUP(C3589,Customers!A:A,Customers!D:D)</f>
        <v>M</v>
      </c>
      <c r="U3589" s="13">
        <f>_xlfn.XLOOKUP(C3589,Customers!A:A,Customers!E:E)</f>
        <v>27205</v>
      </c>
      <c r="V3589" t="str">
        <f>_xlfn.XLOOKUP(C3589,Customers!A:A,Customers!F:F)</f>
        <v>East Samantha</v>
      </c>
      <c r="W3589" s="13">
        <f>_xlfn.XLOOKUP(C3589,Customers!A:A,Customers!G:G)</f>
        <v>44509</v>
      </c>
      <c r="X3589">
        <f t="shared" ca="1" si="511"/>
        <v>51</v>
      </c>
      <c r="Y3589" t="str">
        <f t="shared" ca="1" si="512"/>
        <v>50+</v>
      </c>
    </row>
    <row r="3590" spans="1:25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  <c r="I3590">
        <f>_xlfn.XLOOKUP(D3590,Products!A:A,Products!E:E)</f>
        <v>248.57</v>
      </c>
      <c r="J3590">
        <f>_xlfn.XLOOKUP(D3590,Products!A:A,Products!F:F)</f>
        <v>190.67</v>
      </c>
      <c r="K3590" t="str">
        <f>_xlfn.XLOOKUP(D3590,Products!A:A,Products!C:C)</f>
        <v>Electronics</v>
      </c>
      <c r="L3590" t="str">
        <f>_xlfn.XLOOKUP(D3590,Products!A:A,Products!D:D)</f>
        <v>Headphones</v>
      </c>
      <c r="M3590">
        <f t="shared" si="504"/>
        <v>497.14</v>
      </c>
      <c r="N3590">
        <f t="shared" si="505"/>
        <v>381.34</v>
      </c>
      <c r="O3590">
        <f t="shared" si="506"/>
        <v>115.80000000000001</v>
      </c>
      <c r="P3590" s="8">
        <f t="shared" si="507"/>
        <v>0.2329323731745585</v>
      </c>
      <c r="Q3590">
        <f t="shared" si="508"/>
        <v>0</v>
      </c>
      <c r="R3590">
        <f t="shared" si="509"/>
        <v>497.14</v>
      </c>
      <c r="S3590">
        <f t="shared" si="510"/>
        <v>115.80000000000001</v>
      </c>
      <c r="T3590" t="str">
        <f>_xlfn.XLOOKUP(C3590,Customers!A:A,Customers!D:D)</f>
        <v>F</v>
      </c>
      <c r="U3590" s="13">
        <f>_xlfn.XLOOKUP(C3590,Customers!A:A,Customers!E:E)</f>
        <v>37024</v>
      </c>
      <c r="V3590" t="str">
        <f>_xlfn.XLOOKUP(C3590,Customers!A:A,Customers!F:F)</f>
        <v>South Markbury</v>
      </c>
      <c r="W3590" s="13">
        <f>_xlfn.XLOOKUP(C3590,Customers!A:A,Customers!G:G)</f>
        <v>45117</v>
      </c>
      <c r="X3590">
        <f t="shared" ca="1" si="511"/>
        <v>25</v>
      </c>
      <c r="Y3590" t="str">
        <f t="shared" ca="1" si="512"/>
        <v>18-25</v>
      </c>
    </row>
    <row r="3591" spans="1:25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  <c r="I3591">
        <f>_xlfn.XLOOKUP(D3591,Products!A:A,Products!E:E)</f>
        <v>1858.75</v>
      </c>
      <c r="J3591">
        <f>_xlfn.XLOOKUP(D3591,Products!A:A,Products!F:F)</f>
        <v>1451.16</v>
      </c>
      <c r="K3591" t="str">
        <f>_xlfn.XLOOKUP(D3591,Products!A:A,Products!C:C)</f>
        <v>Fashion</v>
      </c>
      <c r="L3591" t="str">
        <f>_xlfn.XLOOKUP(D3591,Products!A:A,Products!D:D)</f>
        <v>Accessories</v>
      </c>
      <c r="M3591">
        <f t="shared" si="504"/>
        <v>3717.5</v>
      </c>
      <c r="N3591">
        <f t="shared" si="505"/>
        <v>2902.32</v>
      </c>
      <c r="O3591">
        <f t="shared" si="506"/>
        <v>815.17999999999984</v>
      </c>
      <c r="P3591" s="8">
        <f t="shared" si="507"/>
        <v>0.21928177538668456</v>
      </c>
      <c r="Q3591">
        <f t="shared" si="508"/>
        <v>557.625</v>
      </c>
      <c r="R3591">
        <f t="shared" si="509"/>
        <v>3159.875</v>
      </c>
      <c r="S3591">
        <f t="shared" si="510"/>
        <v>257.55499999999984</v>
      </c>
      <c r="T3591" t="str">
        <f>_xlfn.XLOOKUP(C3591,Customers!A:A,Customers!D:D)</f>
        <v>M</v>
      </c>
      <c r="U3591" s="13">
        <f>_xlfn.XLOOKUP(C3591,Customers!A:A,Customers!E:E)</f>
        <v>29135</v>
      </c>
      <c r="V3591" t="str">
        <f>_xlfn.XLOOKUP(C3591,Customers!A:A,Customers!F:F)</f>
        <v>West Amymouth</v>
      </c>
      <c r="W3591" s="13">
        <f>_xlfn.XLOOKUP(C3591,Customers!A:A,Customers!G:G)</f>
        <v>44399</v>
      </c>
      <c r="X3591">
        <f t="shared" ca="1" si="511"/>
        <v>46</v>
      </c>
      <c r="Y3591" t="str">
        <f t="shared" ca="1" si="512"/>
        <v>36-50</v>
      </c>
    </row>
    <row r="3592" spans="1:25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  <c r="I3592">
        <f>_xlfn.XLOOKUP(D3592,Products!A:A,Products!E:E)</f>
        <v>1134.8</v>
      </c>
      <c r="J3592">
        <f>_xlfn.XLOOKUP(D3592,Products!A:A,Products!F:F)</f>
        <v>675.1</v>
      </c>
      <c r="K3592" t="str">
        <f>_xlfn.XLOOKUP(D3592,Products!A:A,Products!C:C)</f>
        <v>Fashion</v>
      </c>
      <c r="L3592" t="str">
        <f>_xlfn.XLOOKUP(D3592,Products!A:A,Products!D:D)</f>
        <v>Watches</v>
      </c>
      <c r="M3592">
        <f t="shared" si="504"/>
        <v>2269.6</v>
      </c>
      <c r="N3592">
        <f t="shared" si="505"/>
        <v>1350.2</v>
      </c>
      <c r="O3592">
        <f t="shared" si="506"/>
        <v>919.39999999999986</v>
      </c>
      <c r="P3592" s="8">
        <f t="shared" si="507"/>
        <v>0.40509340853013742</v>
      </c>
      <c r="Q3592">
        <f t="shared" si="508"/>
        <v>0</v>
      </c>
      <c r="R3592">
        <f t="shared" si="509"/>
        <v>2269.6</v>
      </c>
      <c r="S3592">
        <f t="shared" si="510"/>
        <v>919.39999999999986</v>
      </c>
      <c r="T3592" t="str">
        <f>_xlfn.XLOOKUP(C3592,Customers!A:A,Customers!D:D)</f>
        <v>F</v>
      </c>
      <c r="U3592" s="13">
        <f>_xlfn.XLOOKUP(C3592,Customers!A:A,Customers!E:E)</f>
        <v>21861</v>
      </c>
      <c r="V3592" t="str">
        <f>_xlfn.XLOOKUP(C3592,Customers!A:A,Customers!F:F)</f>
        <v>Carlsonborough</v>
      </c>
      <c r="W3592" s="13">
        <f>_xlfn.XLOOKUP(C3592,Customers!A:A,Customers!G:G)</f>
        <v>44427</v>
      </c>
      <c r="X3592">
        <f t="shared" ca="1" si="511"/>
        <v>66</v>
      </c>
      <c r="Y3592" t="str">
        <f t="shared" ca="1" si="512"/>
        <v>50+</v>
      </c>
    </row>
    <row r="3593" spans="1:25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  <c r="I3593">
        <f>_xlfn.XLOOKUP(D3593,Products!A:A,Products!E:E)</f>
        <v>1878.47</v>
      </c>
      <c r="J3593">
        <f>_xlfn.XLOOKUP(D3593,Products!A:A,Products!F:F)</f>
        <v>1014.91</v>
      </c>
      <c r="K3593" t="str">
        <f>_xlfn.XLOOKUP(D3593,Products!A:A,Products!C:C)</f>
        <v>Fashion</v>
      </c>
      <c r="L3593" t="str">
        <f>_xlfn.XLOOKUP(D3593,Products!A:A,Products!D:D)</f>
        <v>Footwear</v>
      </c>
      <c r="M3593">
        <f t="shared" si="504"/>
        <v>3756.94</v>
      </c>
      <c r="N3593">
        <f t="shared" si="505"/>
        <v>2029.82</v>
      </c>
      <c r="O3593">
        <f t="shared" si="506"/>
        <v>1727.1200000000001</v>
      </c>
      <c r="P3593" s="8">
        <f t="shared" si="507"/>
        <v>0.45971455493034225</v>
      </c>
      <c r="Q3593">
        <f t="shared" si="508"/>
        <v>187.84700000000001</v>
      </c>
      <c r="R3593">
        <f t="shared" si="509"/>
        <v>3569.0929999999998</v>
      </c>
      <c r="S3593">
        <f t="shared" si="510"/>
        <v>1539.2729999999999</v>
      </c>
      <c r="T3593" t="str">
        <f>_xlfn.XLOOKUP(C3593,Customers!A:A,Customers!D:D)</f>
        <v>F</v>
      </c>
      <c r="U3593" s="13">
        <f>_xlfn.XLOOKUP(C3593,Customers!A:A,Customers!E:E)</f>
        <v>38901</v>
      </c>
      <c r="V3593" t="str">
        <f>_xlfn.XLOOKUP(C3593,Customers!A:A,Customers!F:F)</f>
        <v>Port Jessica</v>
      </c>
      <c r="W3593" s="13">
        <f>_xlfn.XLOOKUP(C3593,Customers!A:A,Customers!G:G)</f>
        <v>45713</v>
      </c>
      <c r="X3593">
        <f t="shared" ca="1" si="511"/>
        <v>19</v>
      </c>
      <c r="Y3593" t="str">
        <f t="shared" ca="1" si="512"/>
        <v>18-25</v>
      </c>
    </row>
    <row r="3594" spans="1:25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  <c r="I3594">
        <f>_xlfn.XLOOKUP(D3594,Products!A:A,Products!E:E)</f>
        <v>1216.3599999999999</v>
      </c>
      <c r="J3594">
        <f>_xlfn.XLOOKUP(D3594,Products!A:A,Products!F:F)</f>
        <v>794.8</v>
      </c>
      <c r="K3594" t="str">
        <f>_xlfn.XLOOKUP(D3594,Products!A:A,Products!C:C)</f>
        <v>Fashion</v>
      </c>
      <c r="L3594" t="str">
        <f>_xlfn.XLOOKUP(D3594,Products!A:A,Products!D:D)</f>
        <v>Bags</v>
      </c>
      <c r="M3594">
        <f t="shared" si="504"/>
        <v>4865.4399999999996</v>
      </c>
      <c r="N3594">
        <f t="shared" si="505"/>
        <v>3179.2</v>
      </c>
      <c r="O3594">
        <f t="shared" si="506"/>
        <v>1686.2399999999998</v>
      </c>
      <c r="P3594" s="8">
        <f t="shared" si="507"/>
        <v>0.34657502713012595</v>
      </c>
      <c r="Q3594">
        <f t="shared" si="508"/>
        <v>486.54399999999998</v>
      </c>
      <c r="R3594">
        <f t="shared" si="509"/>
        <v>4378.8959999999997</v>
      </c>
      <c r="S3594">
        <f t="shared" si="510"/>
        <v>1199.6959999999999</v>
      </c>
      <c r="T3594" t="str">
        <f>_xlfn.XLOOKUP(C3594,Customers!A:A,Customers!D:D)</f>
        <v>M</v>
      </c>
      <c r="U3594" s="13">
        <f>_xlfn.XLOOKUP(C3594,Customers!A:A,Customers!E:E)</f>
        <v>22326</v>
      </c>
      <c r="V3594" t="str">
        <f>_xlfn.XLOOKUP(C3594,Customers!A:A,Customers!F:F)</f>
        <v>Bryanside</v>
      </c>
      <c r="W3594" s="13">
        <f>_xlfn.XLOOKUP(C3594,Customers!A:A,Customers!G:G)</f>
        <v>45653</v>
      </c>
      <c r="X3594">
        <f t="shared" ca="1" si="511"/>
        <v>65</v>
      </c>
      <c r="Y3594" t="str">
        <f t="shared" ca="1" si="512"/>
        <v>50+</v>
      </c>
    </row>
    <row r="3595" spans="1:25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  <c r="I3595">
        <f>_xlfn.XLOOKUP(D3595,Products!A:A,Products!E:E)</f>
        <v>1762.92</v>
      </c>
      <c r="J3595">
        <f>_xlfn.XLOOKUP(D3595,Products!A:A,Products!F:F)</f>
        <v>1346.48</v>
      </c>
      <c r="K3595" t="str">
        <f>_xlfn.XLOOKUP(D3595,Products!A:A,Products!C:C)</f>
        <v>Electronics</v>
      </c>
      <c r="L3595" t="str">
        <f>_xlfn.XLOOKUP(D3595,Products!A:A,Products!D:D)</f>
        <v>Laptop</v>
      </c>
      <c r="M3595">
        <f t="shared" si="504"/>
        <v>3525.84</v>
      </c>
      <c r="N3595">
        <f t="shared" si="505"/>
        <v>2692.96</v>
      </c>
      <c r="O3595">
        <f t="shared" si="506"/>
        <v>832.88000000000011</v>
      </c>
      <c r="P3595" s="8">
        <f t="shared" si="507"/>
        <v>0.23622172305039368</v>
      </c>
      <c r="Q3595">
        <f t="shared" si="508"/>
        <v>176.29200000000003</v>
      </c>
      <c r="R3595">
        <f t="shared" si="509"/>
        <v>3349.5480000000002</v>
      </c>
      <c r="S3595">
        <f t="shared" si="510"/>
        <v>656.58800000000019</v>
      </c>
      <c r="T3595" t="str">
        <f>_xlfn.XLOOKUP(C3595,Customers!A:A,Customers!D:D)</f>
        <v>M</v>
      </c>
      <c r="U3595" s="13">
        <f>_xlfn.XLOOKUP(C3595,Customers!A:A,Customers!E:E)</f>
        <v>25047</v>
      </c>
      <c r="V3595" t="str">
        <f>_xlfn.XLOOKUP(C3595,Customers!A:A,Customers!F:F)</f>
        <v>North Rodney</v>
      </c>
      <c r="W3595" s="13">
        <f>_xlfn.XLOOKUP(C3595,Customers!A:A,Customers!G:G)</f>
        <v>44186</v>
      </c>
      <c r="X3595">
        <f t="shared" ca="1" si="511"/>
        <v>57</v>
      </c>
      <c r="Y3595" t="str">
        <f t="shared" ca="1" si="512"/>
        <v>50+</v>
      </c>
    </row>
    <row r="3596" spans="1:25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  <c r="I3596">
        <f>_xlfn.XLOOKUP(D3596,Products!A:A,Products!E:E)</f>
        <v>1487.41</v>
      </c>
      <c r="J3596">
        <f>_xlfn.XLOOKUP(D3596,Products!A:A,Products!F:F)</f>
        <v>813.07</v>
      </c>
      <c r="K3596" t="str">
        <f>_xlfn.XLOOKUP(D3596,Products!A:A,Products!C:C)</f>
        <v>Electronics</v>
      </c>
      <c r="L3596" t="str">
        <f>_xlfn.XLOOKUP(D3596,Products!A:A,Products!D:D)</f>
        <v>Smartphone</v>
      </c>
      <c r="M3596">
        <f t="shared" si="504"/>
        <v>4462.2300000000005</v>
      </c>
      <c r="N3596">
        <f t="shared" si="505"/>
        <v>2439.21</v>
      </c>
      <c r="O3596">
        <f t="shared" si="506"/>
        <v>2023.0200000000004</v>
      </c>
      <c r="P3596" s="8">
        <f t="shared" si="507"/>
        <v>0.45336524562830699</v>
      </c>
      <c r="Q3596">
        <f t="shared" si="508"/>
        <v>223.11150000000004</v>
      </c>
      <c r="R3596">
        <f t="shared" si="509"/>
        <v>4239.1185000000005</v>
      </c>
      <c r="S3596">
        <f t="shared" si="510"/>
        <v>1799.9085000000005</v>
      </c>
      <c r="T3596" t="str">
        <f>_xlfn.XLOOKUP(C3596,Customers!A:A,Customers!D:D)</f>
        <v>M</v>
      </c>
      <c r="U3596" s="13">
        <f>_xlfn.XLOOKUP(C3596,Customers!A:A,Customers!E:E)</f>
        <v>32400</v>
      </c>
      <c r="V3596" t="str">
        <f>_xlfn.XLOOKUP(C3596,Customers!A:A,Customers!F:F)</f>
        <v>North Jonathonhaven</v>
      </c>
      <c r="W3596" s="13">
        <f>_xlfn.XLOOKUP(C3596,Customers!A:A,Customers!G:G)</f>
        <v>45213</v>
      </c>
      <c r="X3596">
        <f t="shared" ca="1" si="511"/>
        <v>37</v>
      </c>
      <c r="Y3596" t="str">
        <f t="shared" ca="1" si="512"/>
        <v>36-50</v>
      </c>
    </row>
    <row r="3597" spans="1:25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  <c r="I3597">
        <f>_xlfn.XLOOKUP(D3597,Products!A:A,Products!E:E)</f>
        <v>540.94000000000005</v>
      </c>
      <c r="J3597">
        <f>_xlfn.XLOOKUP(D3597,Products!A:A,Products!F:F)</f>
        <v>398.25</v>
      </c>
      <c r="K3597" t="str">
        <f>_xlfn.XLOOKUP(D3597,Products!A:A,Products!C:C)</f>
        <v>Fashion</v>
      </c>
      <c r="L3597" t="str">
        <f>_xlfn.XLOOKUP(D3597,Products!A:A,Products!D:D)</f>
        <v>Clothing</v>
      </c>
      <c r="M3597">
        <f t="shared" si="504"/>
        <v>1622.8200000000002</v>
      </c>
      <c r="N3597">
        <f t="shared" si="505"/>
        <v>1194.75</v>
      </c>
      <c r="O3597">
        <f t="shared" si="506"/>
        <v>428.07000000000016</v>
      </c>
      <c r="P3597" s="8">
        <f t="shared" si="507"/>
        <v>0.26378156542315234</v>
      </c>
      <c r="Q3597">
        <f t="shared" si="508"/>
        <v>162.28200000000004</v>
      </c>
      <c r="R3597">
        <f t="shared" si="509"/>
        <v>1460.538</v>
      </c>
      <c r="S3597">
        <f t="shared" si="510"/>
        <v>265.78800000000001</v>
      </c>
      <c r="T3597" t="str">
        <f>_xlfn.XLOOKUP(C3597,Customers!A:A,Customers!D:D)</f>
        <v>M</v>
      </c>
      <c r="U3597" s="13">
        <f>_xlfn.XLOOKUP(C3597,Customers!A:A,Customers!E:E)</f>
        <v>37752</v>
      </c>
      <c r="V3597" t="str">
        <f>_xlfn.XLOOKUP(C3597,Customers!A:A,Customers!F:F)</f>
        <v>Vasquezmouth</v>
      </c>
      <c r="W3597" s="13">
        <f>_xlfn.XLOOKUP(C3597,Customers!A:A,Customers!G:G)</f>
        <v>45472</v>
      </c>
      <c r="X3597">
        <f t="shared" ca="1" si="511"/>
        <v>23</v>
      </c>
      <c r="Y3597" t="str">
        <f t="shared" ca="1" si="512"/>
        <v>18-25</v>
      </c>
    </row>
    <row r="3598" spans="1:25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  <c r="I3598">
        <f>_xlfn.XLOOKUP(D3598,Products!A:A,Products!E:E)</f>
        <v>1798.97</v>
      </c>
      <c r="J3598">
        <f>_xlfn.XLOOKUP(D3598,Products!A:A,Products!F:F)</f>
        <v>1329.15</v>
      </c>
      <c r="K3598" t="str">
        <f>_xlfn.XLOOKUP(D3598,Products!A:A,Products!C:C)</f>
        <v>Fashion</v>
      </c>
      <c r="L3598" t="str">
        <f>_xlfn.XLOOKUP(D3598,Products!A:A,Products!D:D)</f>
        <v>Accessories</v>
      </c>
      <c r="M3598">
        <f t="shared" si="504"/>
        <v>7195.88</v>
      </c>
      <c r="N3598">
        <f t="shared" si="505"/>
        <v>5316.6</v>
      </c>
      <c r="O3598">
        <f t="shared" si="506"/>
        <v>1879.2799999999997</v>
      </c>
      <c r="P3598" s="8">
        <f t="shared" si="507"/>
        <v>0.26116055298309582</v>
      </c>
      <c r="Q3598">
        <f t="shared" si="508"/>
        <v>1079.3820000000001</v>
      </c>
      <c r="R3598">
        <f t="shared" si="509"/>
        <v>6116.4979999999996</v>
      </c>
      <c r="S3598">
        <f t="shared" si="510"/>
        <v>799.89799999999923</v>
      </c>
      <c r="T3598" t="str">
        <f>_xlfn.XLOOKUP(C3598,Customers!A:A,Customers!D:D)</f>
        <v>M</v>
      </c>
      <c r="U3598" s="13">
        <f>_xlfn.XLOOKUP(C3598,Customers!A:A,Customers!E:E)</f>
        <v>33917</v>
      </c>
      <c r="V3598" t="str">
        <f>_xlfn.XLOOKUP(C3598,Customers!A:A,Customers!F:F)</f>
        <v>East Shelby</v>
      </c>
      <c r="W3598" s="13">
        <f>_xlfn.XLOOKUP(C3598,Customers!A:A,Customers!G:G)</f>
        <v>44208</v>
      </c>
      <c r="X3598">
        <f t="shared" ca="1" si="511"/>
        <v>33</v>
      </c>
      <c r="Y3598" t="str">
        <f t="shared" ca="1" si="512"/>
        <v>26-35</v>
      </c>
    </row>
    <row r="3599" spans="1:25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  <c r="I3599">
        <f>_xlfn.XLOOKUP(D3599,Products!A:A,Products!E:E)</f>
        <v>1879.08</v>
      </c>
      <c r="J3599">
        <f>_xlfn.XLOOKUP(D3599,Products!A:A,Products!F:F)</f>
        <v>1004.56</v>
      </c>
      <c r="K3599" t="str">
        <f>_xlfn.XLOOKUP(D3599,Products!A:A,Products!C:C)</f>
        <v>Groceries</v>
      </c>
      <c r="L3599" t="str">
        <f>_xlfn.XLOOKUP(D3599,Products!A:A,Products!D:D)</f>
        <v>Dairy</v>
      </c>
      <c r="M3599">
        <f t="shared" si="504"/>
        <v>5637.24</v>
      </c>
      <c r="N3599">
        <f t="shared" si="505"/>
        <v>3013.68</v>
      </c>
      <c r="O3599">
        <f t="shared" si="506"/>
        <v>2623.56</v>
      </c>
      <c r="P3599" s="8">
        <f t="shared" si="507"/>
        <v>0.46539796070417438</v>
      </c>
      <c r="Q3599">
        <f t="shared" si="508"/>
        <v>281.86200000000002</v>
      </c>
      <c r="R3599">
        <f t="shared" si="509"/>
        <v>5355.3779999999997</v>
      </c>
      <c r="S3599">
        <f t="shared" si="510"/>
        <v>2341.6979999999999</v>
      </c>
      <c r="T3599" t="str">
        <f>_xlfn.XLOOKUP(C3599,Customers!A:A,Customers!D:D)</f>
        <v>F</v>
      </c>
      <c r="U3599" s="13">
        <f>_xlfn.XLOOKUP(C3599,Customers!A:A,Customers!E:E)</f>
        <v>36564</v>
      </c>
      <c r="V3599" t="str">
        <f>_xlfn.XLOOKUP(C3599,Customers!A:A,Customers!F:F)</f>
        <v>North Teresashire</v>
      </c>
      <c r="W3599" s="13">
        <f>_xlfn.XLOOKUP(C3599,Customers!A:A,Customers!G:G)</f>
        <v>44509</v>
      </c>
      <c r="X3599">
        <f t="shared" ca="1" si="511"/>
        <v>26</v>
      </c>
      <c r="Y3599" t="str">
        <f t="shared" ca="1" si="512"/>
        <v>26-35</v>
      </c>
    </row>
    <row r="3600" spans="1:25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  <c r="I3600">
        <f>_xlfn.XLOOKUP(D3600,Products!A:A,Products!E:E)</f>
        <v>318.05</v>
      </c>
      <c r="J3600">
        <f>_xlfn.XLOOKUP(D3600,Products!A:A,Products!F:F)</f>
        <v>187.34</v>
      </c>
      <c r="K3600" t="str">
        <f>_xlfn.XLOOKUP(D3600,Products!A:A,Products!C:C)</f>
        <v>Groceries</v>
      </c>
      <c r="L3600" t="str">
        <f>_xlfn.XLOOKUP(D3600,Products!A:A,Products!D:D)</f>
        <v>Fruits</v>
      </c>
      <c r="M3600">
        <f t="shared" si="504"/>
        <v>954.15000000000009</v>
      </c>
      <c r="N3600">
        <f t="shared" si="505"/>
        <v>562.02</v>
      </c>
      <c r="O3600">
        <f t="shared" si="506"/>
        <v>392.13000000000011</v>
      </c>
      <c r="P3600" s="8">
        <f t="shared" si="507"/>
        <v>0.41097311743436576</v>
      </c>
      <c r="Q3600">
        <f t="shared" si="508"/>
        <v>95.41500000000002</v>
      </c>
      <c r="R3600">
        <f t="shared" si="509"/>
        <v>858.73500000000013</v>
      </c>
      <c r="S3600">
        <f t="shared" si="510"/>
        <v>296.71500000000015</v>
      </c>
      <c r="T3600" t="str">
        <f>_xlfn.XLOOKUP(C3600,Customers!A:A,Customers!D:D)</f>
        <v>F</v>
      </c>
      <c r="U3600" s="13">
        <f>_xlfn.XLOOKUP(C3600,Customers!A:A,Customers!E:E)</f>
        <v>24506</v>
      </c>
      <c r="V3600" t="str">
        <f>_xlfn.XLOOKUP(C3600,Customers!A:A,Customers!F:F)</f>
        <v>New Jason</v>
      </c>
      <c r="W3600" s="13">
        <f>_xlfn.XLOOKUP(C3600,Customers!A:A,Customers!G:G)</f>
        <v>45066</v>
      </c>
      <c r="X3600">
        <f t="shared" ca="1" si="511"/>
        <v>59</v>
      </c>
      <c r="Y3600" t="str">
        <f t="shared" ca="1" si="512"/>
        <v>50+</v>
      </c>
    </row>
    <row r="3601" spans="1:25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  <c r="I3601">
        <f>_xlfn.XLOOKUP(D3601,Products!A:A,Products!E:E)</f>
        <v>818.76</v>
      </c>
      <c r="J3601">
        <f>_xlfn.XLOOKUP(D3601,Products!A:A,Products!F:F)</f>
        <v>527.62</v>
      </c>
      <c r="K3601" t="str">
        <f>_xlfn.XLOOKUP(D3601,Products!A:A,Products!C:C)</f>
        <v>Electronics</v>
      </c>
      <c r="L3601" t="str">
        <f>_xlfn.XLOOKUP(D3601,Products!A:A,Products!D:D)</f>
        <v>Television</v>
      </c>
      <c r="M3601">
        <f t="shared" si="504"/>
        <v>1637.52</v>
      </c>
      <c r="N3601">
        <f t="shared" si="505"/>
        <v>1055.24</v>
      </c>
      <c r="O3601">
        <f t="shared" si="506"/>
        <v>582.28</v>
      </c>
      <c r="P3601" s="8">
        <f t="shared" si="507"/>
        <v>0.35558649665347597</v>
      </c>
      <c r="Q3601">
        <f t="shared" si="508"/>
        <v>245.62799999999999</v>
      </c>
      <c r="R3601">
        <f t="shared" si="509"/>
        <v>1391.8920000000001</v>
      </c>
      <c r="S3601">
        <f t="shared" si="510"/>
        <v>336.65200000000004</v>
      </c>
      <c r="T3601" t="str">
        <f>_xlfn.XLOOKUP(C3601,Customers!A:A,Customers!D:D)</f>
        <v>M</v>
      </c>
      <c r="U3601" s="13">
        <f>_xlfn.XLOOKUP(C3601,Customers!A:A,Customers!E:E)</f>
        <v>24092</v>
      </c>
      <c r="V3601" t="str">
        <f>_xlfn.XLOOKUP(C3601,Customers!A:A,Customers!F:F)</f>
        <v>Port Patriciaburgh</v>
      </c>
      <c r="W3601" s="13">
        <f>_xlfn.XLOOKUP(C3601,Customers!A:A,Customers!G:G)</f>
        <v>44917</v>
      </c>
      <c r="X3601">
        <f t="shared" ca="1" si="511"/>
        <v>60</v>
      </c>
      <c r="Y3601" t="str">
        <f t="shared" ca="1" si="512"/>
        <v>50+</v>
      </c>
    </row>
    <row r="3602" spans="1:25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  <c r="I3602">
        <f>_xlfn.XLOOKUP(D3602,Products!A:A,Products!E:E)</f>
        <v>1485.05</v>
      </c>
      <c r="J3602">
        <f>_xlfn.XLOOKUP(D3602,Products!A:A,Products!F:F)</f>
        <v>988.31</v>
      </c>
      <c r="K3602" t="str">
        <f>_xlfn.XLOOKUP(D3602,Products!A:A,Products!C:C)</f>
        <v>Fashion</v>
      </c>
      <c r="L3602" t="str">
        <f>_xlfn.XLOOKUP(D3602,Products!A:A,Products!D:D)</f>
        <v>Clothing</v>
      </c>
      <c r="M3602">
        <f t="shared" si="504"/>
        <v>7425.25</v>
      </c>
      <c r="N3602">
        <f t="shared" si="505"/>
        <v>4941.5499999999993</v>
      </c>
      <c r="O3602">
        <f t="shared" si="506"/>
        <v>2483.7000000000007</v>
      </c>
      <c r="P3602" s="8">
        <f t="shared" si="507"/>
        <v>0.33449378808794328</v>
      </c>
      <c r="Q3602">
        <f t="shared" si="508"/>
        <v>371.26250000000005</v>
      </c>
      <c r="R3602">
        <f t="shared" si="509"/>
        <v>7053.9875000000002</v>
      </c>
      <c r="S3602">
        <f t="shared" si="510"/>
        <v>2112.4375000000009</v>
      </c>
      <c r="T3602" t="str">
        <f>_xlfn.XLOOKUP(C3602,Customers!A:A,Customers!D:D)</f>
        <v>M</v>
      </c>
      <c r="U3602" s="13">
        <f>_xlfn.XLOOKUP(C3602,Customers!A:A,Customers!E:E)</f>
        <v>35319</v>
      </c>
      <c r="V3602" t="str">
        <f>_xlfn.XLOOKUP(C3602,Customers!A:A,Customers!F:F)</f>
        <v>Osborneport</v>
      </c>
      <c r="W3602" s="13">
        <f>_xlfn.XLOOKUP(C3602,Customers!A:A,Customers!G:G)</f>
        <v>44829</v>
      </c>
      <c r="X3602">
        <f t="shared" ca="1" si="511"/>
        <v>29</v>
      </c>
      <c r="Y3602" t="str">
        <f t="shared" ca="1" si="512"/>
        <v>26-35</v>
      </c>
    </row>
    <row r="3603" spans="1:25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  <c r="I3603">
        <f>_xlfn.XLOOKUP(D3603,Products!A:A,Products!E:E)</f>
        <v>318.05</v>
      </c>
      <c r="J3603">
        <f>_xlfn.XLOOKUP(D3603,Products!A:A,Products!F:F)</f>
        <v>187.34</v>
      </c>
      <c r="K3603" t="str">
        <f>_xlfn.XLOOKUP(D3603,Products!A:A,Products!C:C)</f>
        <v>Groceries</v>
      </c>
      <c r="L3603" t="str">
        <f>_xlfn.XLOOKUP(D3603,Products!A:A,Products!D:D)</f>
        <v>Fruits</v>
      </c>
      <c r="M3603">
        <f t="shared" si="504"/>
        <v>318.05</v>
      </c>
      <c r="N3603">
        <f t="shared" si="505"/>
        <v>187.34</v>
      </c>
      <c r="O3603">
        <f t="shared" si="506"/>
        <v>130.71</v>
      </c>
      <c r="P3603" s="8">
        <f t="shared" si="507"/>
        <v>0.41097311743436565</v>
      </c>
      <c r="Q3603">
        <f t="shared" si="508"/>
        <v>31.805000000000003</v>
      </c>
      <c r="R3603">
        <f t="shared" si="509"/>
        <v>286.245</v>
      </c>
      <c r="S3603">
        <f t="shared" si="510"/>
        <v>98.905000000000001</v>
      </c>
      <c r="T3603" t="str">
        <f>_xlfn.XLOOKUP(C3603,Customers!A:A,Customers!D:D)</f>
        <v>M</v>
      </c>
      <c r="U3603" s="13">
        <f>_xlfn.XLOOKUP(C3603,Customers!A:A,Customers!E:E)</f>
        <v>34565</v>
      </c>
      <c r="V3603" t="str">
        <f>_xlfn.XLOOKUP(C3603,Customers!A:A,Customers!F:F)</f>
        <v>East William</v>
      </c>
      <c r="W3603" s="13">
        <f>_xlfn.XLOOKUP(C3603,Customers!A:A,Customers!G:G)</f>
        <v>45608</v>
      </c>
      <c r="X3603">
        <f t="shared" ca="1" si="511"/>
        <v>31</v>
      </c>
      <c r="Y3603" t="str">
        <f t="shared" ca="1" si="512"/>
        <v>26-35</v>
      </c>
    </row>
    <row r="3604" spans="1:25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  <c r="I3604">
        <f>_xlfn.XLOOKUP(D3604,Products!A:A,Products!E:E)</f>
        <v>25.57</v>
      </c>
      <c r="J3604">
        <f>_xlfn.XLOOKUP(D3604,Products!A:A,Products!F:F)</f>
        <v>19.05</v>
      </c>
      <c r="K3604" t="str">
        <f>_xlfn.XLOOKUP(D3604,Products!A:A,Products!C:C)</f>
        <v>Groceries</v>
      </c>
      <c r="L3604" t="str">
        <f>_xlfn.XLOOKUP(D3604,Products!A:A,Products!D:D)</f>
        <v>Vegetables</v>
      </c>
      <c r="M3604">
        <f t="shared" si="504"/>
        <v>102.28</v>
      </c>
      <c r="N3604">
        <f t="shared" si="505"/>
        <v>76.2</v>
      </c>
      <c r="O3604">
        <f t="shared" si="506"/>
        <v>26.08</v>
      </c>
      <c r="P3604" s="8">
        <f t="shared" si="507"/>
        <v>0.25498631208447398</v>
      </c>
      <c r="Q3604">
        <f t="shared" si="508"/>
        <v>15.341999999999999</v>
      </c>
      <c r="R3604">
        <f t="shared" si="509"/>
        <v>86.938000000000002</v>
      </c>
      <c r="S3604">
        <f t="shared" si="510"/>
        <v>10.738</v>
      </c>
      <c r="T3604" t="str">
        <f>_xlfn.XLOOKUP(C3604,Customers!A:A,Customers!D:D)</f>
        <v>M</v>
      </c>
      <c r="U3604" s="13">
        <f>_xlfn.XLOOKUP(C3604,Customers!A:A,Customers!E:E)</f>
        <v>34043</v>
      </c>
      <c r="V3604" t="str">
        <f>_xlfn.XLOOKUP(C3604,Customers!A:A,Customers!F:F)</f>
        <v>Robertsborough</v>
      </c>
      <c r="W3604" s="13">
        <f>_xlfn.XLOOKUP(C3604,Customers!A:A,Customers!G:G)</f>
        <v>45866</v>
      </c>
      <c r="X3604">
        <f t="shared" ca="1" si="511"/>
        <v>33</v>
      </c>
      <c r="Y3604" t="str">
        <f t="shared" ca="1" si="512"/>
        <v>26-35</v>
      </c>
    </row>
    <row r="3605" spans="1:25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  <c r="I3605">
        <f>_xlfn.XLOOKUP(D3605,Products!A:A,Products!E:E)</f>
        <v>428.05</v>
      </c>
      <c r="J3605">
        <f>_xlfn.XLOOKUP(D3605,Products!A:A,Products!F:F)</f>
        <v>246.07</v>
      </c>
      <c r="K3605" t="str">
        <f>_xlfn.XLOOKUP(D3605,Products!A:A,Products!C:C)</f>
        <v>Electronics</v>
      </c>
      <c r="L3605" t="str">
        <f>_xlfn.XLOOKUP(D3605,Products!A:A,Products!D:D)</f>
        <v>Laptop</v>
      </c>
      <c r="M3605">
        <f t="shared" si="504"/>
        <v>1284.1500000000001</v>
      </c>
      <c r="N3605">
        <f t="shared" si="505"/>
        <v>738.21</v>
      </c>
      <c r="O3605">
        <f t="shared" si="506"/>
        <v>545.94000000000005</v>
      </c>
      <c r="P3605" s="8">
        <f t="shared" si="507"/>
        <v>0.42513725032122418</v>
      </c>
      <c r="Q3605">
        <f t="shared" si="508"/>
        <v>64.20750000000001</v>
      </c>
      <c r="R3605">
        <f t="shared" si="509"/>
        <v>1219.9425000000001</v>
      </c>
      <c r="S3605">
        <f t="shared" si="510"/>
        <v>481.73250000000007</v>
      </c>
      <c r="T3605" t="str">
        <f>_xlfn.XLOOKUP(C3605,Customers!A:A,Customers!D:D)</f>
        <v>M</v>
      </c>
      <c r="U3605" s="13">
        <f>_xlfn.XLOOKUP(C3605,Customers!A:A,Customers!E:E)</f>
        <v>27950</v>
      </c>
      <c r="V3605" t="str">
        <f>_xlfn.XLOOKUP(C3605,Customers!A:A,Customers!F:F)</f>
        <v>Andersonville</v>
      </c>
      <c r="W3605" s="13">
        <f>_xlfn.XLOOKUP(C3605,Customers!A:A,Customers!G:G)</f>
        <v>44232</v>
      </c>
      <c r="X3605">
        <f t="shared" ca="1" si="511"/>
        <v>49</v>
      </c>
      <c r="Y3605" t="str">
        <f t="shared" ca="1" si="512"/>
        <v>36-50</v>
      </c>
    </row>
    <row r="3606" spans="1:25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  <c r="I3606">
        <f>_xlfn.XLOOKUP(D3606,Products!A:A,Products!E:E)</f>
        <v>1227.24</v>
      </c>
      <c r="J3606">
        <f>_xlfn.XLOOKUP(D3606,Products!A:A,Products!F:F)</f>
        <v>977.09</v>
      </c>
      <c r="K3606" t="str">
        <f>_xlfn.XLOOKUP(D3606,Products!A:A,Products!C:C)</f>
        <v>Groceries</v>
      </c>
      <c r="L3606" t="str">
        <f>_xlfn.XLOOKUP(D3606,Products!A:A,Products!D:D)</f>
        <v>Dairy</v>
      </c>
      <c r="M3606">
        <f t="shared" si="504"/>
        <v>1227.24</v>
      </c>
      <c r="N3606">
        <f t="shared" si="505"/>
        <v>977.09</v>
      </c>
      <c r="O3606">
        <f t="shared" si="506"/>
        <v>250.14999999999998</v>
      </c>
      <c r="P3606" s="8">
        <f t="shared" si="507"/>
        <v>0.20383136142889735</v>
      </c>
      <c r="Q3606">
        <f t="shared" si="508"/>
        <v>0</v>
      </c>
      <c r="R3606">
        <f t="shared" si="509"/>
        <v>1227.24</v>
      </c>
      <c r="S3606">
        <f t="shared" si="510"/>
        <v>250.14999999999998</v>
      </c>
      <c r="T3606" t="str">
        <f>_xlfn.XLOOKUP(C3606,Customers!A:A,Customers!D:D)</f>
        <v>F</v>
      </c>
      <c r="U3606" s="13">
        <f>_xlfn.XLOOKUP(C3606,Customers!A:A,Customers!E:E)</f>
        <v>23730</v>
      </c>
      <c r="V3606" t="str">
        <f>_xlfn.XLOOKUP(C3606,Customers!A:A,Customers!F:F)</f>
        <v>East Mary</v>
      </c>
      <c r="W3606" s="13">
        <f>_xlfn.XLOOKUP(C3606,Customers!A:A,Customers!G:G)</f>
        <v>45670</v>
      </c>
      <c r="X3606">
        <f t="shared" ca="1" si="511"/>
        <v>61</v>
      </c>
      <c r="Y3606" t="str">
        <f t="shared" ca="1" si="512"/>
        <v>50+</v>
      </c>
    </row>
    <row r="3607" spans="1:25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  <c r="I3607">
        <f>_xlfn.XLOOKUP(D3607,Products!A:A,Products!E:E)</f>
        <v>1487.41</v>
      </c>
      <c r="J3607">
        <f>_xlfn.XLOOKUP(D3607,Products!A:A,Products!F:F)</f>
        <v>813.07</v>
      </c>
      <c r="K3607" t="str">
        <f>_xlfn.XLOOKUP(D3607,Products!A:A,Products!C:C)</f>
        <v>Electronics</v>
      </c>
      <c r="L3607" t="str">
        <f>_xlfn.XLOOKUP(D3607,Products!A:A,Products!D:D)</f>
        <v>Smartphone</v>
      </c>
      <c r="M3607">
        <f t="shared" si="504"/>
        <v>1487.41</v>
      </c>
      <c r="N3607">
        <f t="shared" si="505"/>
        <v>813.07</v>
      </c>
      <c r="O3607">
        <f t="shared" si="506"/>
        <v>674.34</v>
      </c>
      <c r="P3607" s="8">
        <f t="shared" si="507"/>
        <v>0.45336524562830693</v>
      </c>
      <c r="Q3607">
        <f t="shared" si="508"/>
        <v>74.370500000000007</v>
      </c>
      <c r="R3607">
        <f t="shared" si="509"/>
        <v>1413.0395000000001</v>
      </c>
      <c r="S3607">
        <f t="shared" si="510"/>
        <v>599.96950000000004</v>
      </c>
      <c r="T3607" t="str">
        <f>_xlfn.XLOOKUP(C3607,Customers!A:A,Customers!D:D)</f>
        <v>M</v>
      </c>
      <c r="U3607" s="13">
        <f>_xlfn.XLOOKUP(C3607,Customers!A:A,Customers!E:E)</f>
        <v>22937</v>
      </c>
      <c r="V3607" t="str">
        <f>_xlfn.XLOOKUP(C3607,Customers!A:A,Customers!F:F)</f>
        <v>Seanland</v>
      </c>
      <c r="W3607" s="13">
        <f>_xlfn.XLOOKUP(C3607,Customers!A:A,Customers!G:G)</f>
        <v>45876</v>
      </c>
      <c r="X3607">
        <f t="shared" ca="1" si="511"/>
        <v>63</v>
      </c>
      <c r="Y3607" t="str">
        <f t="shared" ca="1" si="512"/>
        <v>50+</v>
      </c>
    </row>
    <row r="3608" spans="1:25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  <c r="I3608">
        <f>_xlfn.XLOOKUP(D3608,Products!A:A,Products!E:E)</f>
        <v>1197.18</v>
      </c>
      <c r="J3608">
        <f>_xlfn.XLOOKUP(D3608,Products!A:A,Products!F:F)</f>
        <v>722.74</v>
      </c>
      <c r="K3608" t="str">
        <f>_xlfn.XLOOKUP(D3608,Products!A:A,Products!C:C)</f>
        <v>Electronics</v>
      </c>
      <c r="L3608" t="str">
        <f>_xlfn.XLOOKUP(D3608,Products!A:A,Products!D:D)</f>
        <v>Smartphone</v>
      </c>
      <c r="M3608">
        <f t="shared" si="504"/>
        <v>3591.54</v>
      </c>
      <c r="N3608">
        <f t="shared" si="505"/>
        <v>2168.2200000000003</v>
      </c>
      <c r="O3608">
        <f t="shared" si="506"/>
        <v>1423.3199999999997</v>
      </c>
      <c r="P3608" s="8">
        <f t="shared" si="507"/>
        <v>0.39629796688885538</v>
      </c>
      <c r="Q3608">
        <f t="shared" si="508"/>
        <v>538.73099999999999</v>
      </c>
      <c r="R3608">
        <f t="shared" si="509"/>
        <v>3052.8090000000002</v>
      </c>
      <c r="S3608">
        <f t="shared" si="510"/>
        <v>884.58899999999994</v>
      </c>
      <c r="T3608" t="str">
        <f>_xlfn.XLOOKUP(C3608,Customers!A:A,Customers!D:D)</f>
        <v>M</v>
      </c>
      <c r="U3608" s="13">
        <f>_xlfn.XLOOKUP(C3608,Customers!A:A,Customers!E:E)</f>
        <v>28106</v>
      </c>
      <c r="V3608" t="str">
        <f>_xlfn.XLOOKUP(C3608,Customers!A:A,Customers!F:F)</f>
        <v>West Carol</v>
      </c>
      <c r="W3608" s="13">
        <f>_xlfn.XLOOKUP(C3608,Customers!A:A,Customers!G:G)</f>
        <v>45861</v>
      </c>
      <c r="X3608">
        <f t="shared" ca="1" si="511"/>
        <v>49</v>
      </c>
      <c r="Y3608" t="str">
        <f t="shared" ca="1" si="512"/>
        <v>36-50</v>
      </c>
    </row>
    <row r="3609" spans="1:25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  <c r="I3609">
        <f>_xlfn.XLOOKUP(D3609,Products!A:A,Products!E:E)</f>
        <v>1095.72</v>
      </c>
      <c r="J3609">
        <f>_xlfn.XLOOKUP(D3609,Products!A:A,Products!F:F)</f>
        <v>822.2</v>
      </c>
      <c r="K3609" t="str">
        <f>_xlfn.XLOOKUP(D3609,Products!A:A,Products!C:C)</f>
        <v>Groceries</v>
      </c>
      <c r="L3609" t="str">
        <f>_xlfn.XLOOKUP(D3609,Products!A:A,Products!D:D)</f>
        <v>Snacks</v>
      </c>
      <c r="M3609">
        <f t="shared" si="504"/>
        <v>5478.6</v>
      </c>
      <c r="N3609">
        <f t="shared" si="505"/>
        <v>4111</v>
      </c>
      <c r="O3609">
        <f t="shared" si="506"/>
        <v>1367.6000000000004</v>
      </c>
      <c r="P3609" s="8">
        <f t="shared" si="507"/>
        <v>0.24962581681451471</v>
      </c>
      <c r="Q3609">
        <f t="shared" si="508"/>
        <v>821.79000000000008</v>
      </c>
      <c r="R3609">
        <f t="shared" si="509"/>
        <v>4656.8100000000004</v>
      </c>
      <c r="S3609">
        <f t="shared" si="510"/>
        <v>545.8100000000004</v>
      </c>
      <c r="T3609" t="str">
        <f>_xlfn.XLOOKUP(C3609,Customers!A:A,Customers!D:D)</f>
        <v>M</v>
      </c>
      <c r="U3609" s="13">
        <f>_xlfn.XLOOKUP(C3609,Customers!A:A,Customers!E:E)</f>
        <v>22750</v>
      </c>
      <c r="V3609" t="str">
        <f>_xlfn.XLOOKUP(C3609,Customers!A:A,Customers!F:F)</f>
        <v>East Melissashire</v>
      </c>
      <c r="W3609" s="13">
        <f>_xlfn.XLOOKUP(C3609,Customers!A:A,Customers!G:G)</f>
        <v>45831</v>
      </c>
      <c r="X3609">
        <f t="shared" ca="1" si="511"/>
        <v>64</v>
      </c>
      <c r="Y3609" t="str">
        <f t="shared" ca="1" si="512"/>
        <v>50+</v>
      </c>
    </row>
    <row r="3610" spans="1:25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  <c r="I3610">
        <f>_xlfn.XLOOKUP(D3610,Products!A:A,Products!E:E)</f>
        <v>1342.75</v>
      </c>
      <c r="J3610">
        <f>_xlfn.XLOOKUP(D3610,Products!A:A,Products!F:F)</f>
        <v>797.94</v>
      </c>
      <c r="K3610" t="str">
        <f>_xlfn.XLOOKUP(D3610,Products!A:A,Products!C:C)</f>
        <v>Fashion</v>
      </c>
      <c r="L3610" t="str">
        <f>_xlfn.XLOOKUP(D3610,Products!A:A,Products!D:D)</f>
        <v>Clothing</v>
      </c>
      <c r="M3610">
        <f t="shared" si="504"/>
        <v>4028.25</v>
      </c>
      <c r="N3610">
        <f t="shared" si="505"/>
        <v>2393.8200000000002</v>
      </c>
      <c r="O3610">
        <f t="shared" si="506"/>
        <v>1634.4299999999998</v>
      </c>
      <c r="P3610" s="8">
        <f t="shared" si="507"/>
        <v>0.40574194749581077</v>
      </c>
      <c r="Q3610">
        <f t="shared" si="508"/>
        <v>402.82500000000005</v>
      </c>
      <c r="R3610">
        <f t="shared" si="509"/>
        <v>3625.4250000000002</v>
      </c>
      <c r="S3610">
        <f t="shared" si="510"/>
        <v>1231.605</v>
      </c>
      <c r="T3610" t="str">
        <f>_xlfn.XLOOKUP(C3610,Customers!A:A,Customers!D:D)</f>
        <v>M</v>
      </c>
      <c r="U3610" s="13">
        <f>_xlfn.XLOOKUP(C3610,Customers!A:A,Customers!E:E)</f>
        <v>29135</v>
      </c>
      <c r="V3610" t="str">
        <f>_xlfn.XLOOKUP(C3610,Customers!A:A,Customers!F:F)</f>
        <v>West Amymouth</v>
      </c>
      <c r="W3610" s="13">
        <f>_xlfn.XLOOKUP(C3610,Customers!A:A,Customers!G:G)</f>
        <v>44399</v>
      </c>
      <c r="X3610">
        <f t="shared" ca="1" si="511"/>
        <v>46</v>
      </c>
      <c r="Y3610" t="str">
        <f t="shared" ca="1" si="512"/>
        <v>36-50</v>
      </c>
    </row>
    <row r="3611" spans="1:25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  <c r="I3611">
        <f>_xlfn.XLOOKUP(D3611,Products!A:A,Products!E:E)</f>
        <v>248.57</v>
      </c>
      <c r="J3611">
        <f>_xlfn.XLOOKUP(D3611,Products!A:A,Products!F:F)</f>
        <v>190.67</v>
      </c>
      <c r="K3611" t="str">
        <f>_xlfn.XLOOKUP(D3611,Products!A:A,Products!C:C)</f>
        <v>Electronics</v>
      </c>
      <c r="L3611" t="str">
        <f>_xlfn.XLOOKUP(D3611,Products!A:A,Products!D:D)</f>
        <v>Headphones</v>
      </c>
      <c r="M3611">
        <f t="shared" si="504"/>
        <v>994.28</v>
      </c>
      <c r="N3611">
        <f t="shared" si="505"/>
        <v>762.68</v>
      </c>
      <c r="O3611">
        <f t="shared" si="506"/>
        <v>231.60000000000002</v>
      </c>
      <c r="P3611" s="8">
        <f t="shared" si="507"/>
        <v>0.2329323731745585</v>
      </c>
      <c r="Q3611">
        <f t="shared" si="508"/>
        <v>0</v>
      </c>
      <c r="R3611">
        <f t="shared" si="509"/>
        <v>994.28</v>
      </c>
      <c r="S3611">
        <f t="shared" si="510"/>
        <v>231.60000000000002</v>
      </c>
      <c r="T3611" t="str">
        <f>_xlfn.XLOOKUP(C3611,Customers!A:A,Customers!D:D)</f>
        <v>M</v>
      </c>
      <c r="U3611" s="13">
        <f>_xlfn.XLOOKUP(C3611,Customers!A:A,Customers!E:E)</f>
        <v>25132</v>
      </c>
      <c r="V3611" t="str">
        <f>_xlfn.XLOOKUP(C3611,Customers!A:A,Customers!F:F)</f>
        <v>North Michellemouth</v>
      </c>
      <c r="W3611" s="13">
        <f>_xlfn.XLOOKUP(C3611,Customers!A:A,Customers!G:G)</f>
        <v>44228</v>
      </c>
      <c r="X3611">
        <f t="shared" ca="1" si="511"/>
        <v>57</v>
      </c>
      <c r="Y3611" t="str">
        <f t="shared" ca="1" si="512"/>
        <v>50+</v>
      </c>
    </row>
    <row r="3612" spans="1:25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  <c r="I3612">
        <f>_xlfn.XLOOKUP(D3612,Products!A:A,Products!E:E)</f>
        <v>1562.43</v>
      </c>
      <c r="J3612">
        <f>_xlfn.XLOOKUP(D3612,Products!A:A,Products!F:F)</f>
        <v>1195.6300000000001</v>
      </c>
      <c r="K3612" t="str">
        <f>_xlfn.XLOOKUP(D3612,Products!A:A,Products!C:C)</f>
        <v>Electronics</v>
      </c>
      <c r="L3612" t="str">
        <f>_xlfn.XLOOKUP(D3612,Products!A:A,Products!D:D)</f>
        <v>Laptop</v>
      </c>
      <c r="M3612">
        <f t="shared" si="504"/>
        <v>4687.29</v>
      </c>
      <c r="N3612">
        <f t="shared" si="505"/>
        <v>3586.8900000000003</v>
      </c>
      <c r="O3612">
        <f t="shared" si="506"/>
        <v>1100.3999999999996</v>
      </c>
      <c r="P3612" s="8">
        <f t="shared" si="507"/>
        <v>0.23476251736077769</v>
      </c>
      <c r="Q3612">
        <f t="shared" si="508"/>
        <v>468.72900000000004</v>
      </c>
      <c r="R3612">
        <f t="shared" si="509"/>
        <v>4218.5609999999997</v>
      </c>
      <c r="S3612">
        <f t="shared" si="510"/>
        <v>631.67099999999937</v>
      </c>
      <c r="T3612" t="str">
        <f>_xlfn.XLOOKUP(C3612,Customers!A:A,Customers!D:D)</f>
        <v>F</v>
      </c>
      <c r="U3612" s="13">
        <f>_xlfn.XLOOKUP(C3612,Customers!A:A,Customers!E:E)</f>
        <v>33492</v>
      </c>
      <c r="V3612" t="str">
        <f>_xlfn.XLOOKUP(C3612,Customers!A:A,Customers!F:F)</f>
        <v>Walkerfurt</v>
      </c>
      <c r="W3612" s="13">
        <f>_xlfn.XLOOKUP(C3612,Customers!A:A,Customers!G:G)</f>
        <v>45407</v>
      </c>
      <c r="X3612">
        <f t="shared" ca="1" si="511"/>
        <v>34</v>
      </c>
      <c r="Y3612" t="str">
        <f t="shared" ca="1" si="512"/>
        <v>26-35</v>
      </c>
    </row>
    <row r="3613" spans="1:25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  <c r="I3613">
        <f>_xlfn.XLOOKUP(D3613,Products!A:A,Products!E:E)</f>
        <v>1342.75</v>
      </c>
      <c r="J3613">
        <f>_xlfn.XLOOKUP(D3613,Products!A:A,Products!F:F)</f>
        <v>797.94</v>
      </c>
      <c r="K3613" t="str">
        <f>_xlfn.XLOOKUP(D3613,Products!A:A,Products!C:C)</f>
        <v>Fashion</v>
      </c>
      <c r="L3613" t="str">
        <f>_xlfn.XLOOKUP(D3613,Products!A:A,Products!D:D)</f>
        <v>Clothing</v>
      </c>
      <c r="M3613">
        <f t="shared" si="504"/>
        <v>6713.75</v>
      </c>
      <c r="N3613">
        <f t="shared" si="505"/>
        <v>3989.7000000000003</v>
      </c>
      <c r="O3613">
        <f t="shared" si="506"/>
        <v>2724.0499999999997</v>
      </c>
      <c r="P3613" s="8">
        <f t="shared" si="507"/>
        <v>0.40574194749581077</v>
      </c>
      <c r="Q3613">
        <f t="shared" si="508"/>
        <v>671.375</v>
      </c>
      <c r="R3613">
        <f t="shared" si="509"/>
        <v>6042.375</v>
      </c>
      <c r="S3613">
        <f t="shared" si="510"/>
        <v>2052.6749999999997</v>
      </c>
      <c r="T3613" t="str">
        <f>_xlfn.XLOOKUP(C3613,Customers!A:A,Customers!D:D)</f>
        <v>F</v>
      </c>
      <c r="U3613" s="13">
        <f>_xlfn.XLOOKUP(C3613,Customers!A:A,Customers!E:E)</f>
        <v>19995</v>
      </c>
      <c r="V3613" t="str">
        <f>_xlfn.XLOOKUP(C3613,Customers!A:A,Customers!F:F)</f>
        <v>North Jason</v>
      </c>
      <c r="W3613" s="13">
        <f>_xlfn.XLOOKUP(C3613,Customers!A:A,Customers!G:G)</f>
        <v>45602</v>
      </c>
      <c r="X3613">
        <f t="shared" ca="1" si="511"/>
        <v>71</v>
      </c>
      <c r="Y3613" t="str">
        <f t="shared" ca="1" si="512"/>
        <v>50+</v>
      </c>
    </row>
    <row r="3614" spans="1:25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  <c r="I3614">
        <f>_xlfn.XLOOKUP(D3614,Products!A:A,Products!E:E)</f>
        <v>1193.0899999999999</v>
      </c>
      <c r="J3614">
        <f>_xlfn.XLOOKUP(D3614,Products!A:A,Products!F:F)</f>
        <v>818.24</v>
      </c>
      <c r="K3614" t="str">
        <f>_xlfn.XLOOKUP(D3614,Products!A:A,Products!C:C)</f>
        <v>Electronics</v>
      </c>
      <c r="L3614" t="str">
        <f>_xlfn.XLOOKUP(D3614,Products!A:A,Products!D:D)</f>
        <v>Camera</v>
      </c>
      <c r="M3614">
        <f t="shared" si="504"/>
        <v>3579.2699999999995</v>
      </c>
      <c r="N3614">
        <f t="shared" si="505"/>
        <v>2454.7200000000003</v>
      </c>
      <c r="O3614">
        <f t="shared" si="506"/>
        <v>1124.5499999999993</v>
      </c>
      <c r="P3614" s="8">
        <f t="shared" si="507"/>
        <v>0.31418417722049452</v>
      </c>
      <c r="Q3614">
        <f t="shared" si="508"/>
        <v>178.96349999999998</v>
      </c>
      <c r="R3614">
        <f t="shared" si="509"/>
        <v>3400.3064999999997</v>
      </c>
      <c r="S3614">
        <f t="shared" si="510"/>
        <v>945.58649999999943</v>
      </c>
      <c r="T3614" t="str">
        <f>_xlfn.XLOOKUP(C3614,Customers!A:A,Customers!D:D)</f>
        <v>M</v>
      </c>
      <c r="U3614" s="13">
        <f>_xlfn.XLOOKUP(C3614,Customers!A:A,Customers!E:E)</f>
        <v>27633</v>
      </c>
      <c r="V3614" t="str">
        <f>_xlfn.XLOOKUP(C3614,Customers!A:A,Customers!F:F)</f>
        <v>Port William</v>
      </c>
      <c r="W3614" s="13">
        <f>_xlfn.XLOOKUP(C3614,Customers!A:A,Customers!G:G)</f>
        <v>45850</v>
      </c>
      <c r="X3614">
        <f t="shared" ca="1" si="511"/>
        <v>50</v>
      </c>
      <c r="Y3614" t="str">
        <f t="shared" ca="1" si="512"/>
        <v>36-50</v>
      </c>
    </row>
    <row r="3615" spans="1:25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  <c r="I3615">
        <f>_xlfn.XLOOKUP(D3615,Products!A:A,Products!E:E)</f>
        <v>323.92</v>
      </c>
      <c r="J3615">
        <f>_xlfn.XLOOKUP(D3615,Products!A:A,Products!F:F)</f>
        <v>242.98</v>
      </c>
      <c r="K3615" t="str">
        <f>_xlfn.XLOOKUP(D3615,Products!A:A,Products!C:C)</f>
        <v>Fashion</v>
      </c>
      <c r="L3615" t="str">
        <f>_xlfn.XLOOKUP(D3615,Products!A:A,Products!D:D)</f>
        <v>Accessories</v>
      </c>
      <c r="M3615">
        <f t="shared" si="504"/>
        <v>323.92</v>
      </c>
      <c r="N3615">
        <f t="shared" si="505"/>
        <v>242.98</v>
      </c>
      <c r="O3615">
        <f t="shared" si="506"/>
        <v>80.940000000000026</v>
      </c>
      <c r="P3615" s="8">
        <f t="shared" si="507"/>
        <v>0.24987651271918998</v>
      </c>
      <c r="Q3615">
        <f t="shared" si="508"/>
        <v>0</v>
      </c>
      <c r="R3615">
        <f t="shared" si="509"/>
        <v>323.92</v>
      </c>
      <c r="S3615">
        <f t="shared" si="510"/>
        <v>80.940000000000026</v>
      </c>
      <c r="T3615" t="str">
        <f>_xlfn.XLOOKUP(C3615,Customers!A:A,Customers!D:D)</f>
        <v>M</v>
      </c>
      <c r="U3615" s="13">
        <f>_xlfn.XLOOKUP(C3615,Customers!A:A,Customers!E:E)</f>
        <v>32522</v>
      </c>
      <c r="V3615" t="str">
        <f>_xlfn.XLOOKUP(C3615,Customers!A:A,Customers!F:F)</f>
        <v>Gomeztown</v>
      </c>
      <c r="W3615" s="13">
        <f>_xlfn.XLOOKUP(C3615,Customers!A:A,Customers!G:G)</f>
        <v>45231</v>
      </c>
      <c r="X3615">
        <f t="shared" ca="1" si="511"/>
        <v>37</v>
      </c>
      <c r="Y3615" t="str">
        <f t="shared" ca="1" si="512"/>
        <v>36-50</v>
      </c>
    </row>
    <row r="3616" spans="1:25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  <c r="I3616">
        <f>_xlfn.XLOOKUP(D3616,Products!A:A,Products!E:E)</f>
        <v>1015.76</v>
      </c>
      <c r="J3616">
        <f>_xlfn.XLOOKUP(D3616,Products!A:A,Products!F:F)</f>
        <v>584.4</v>
      </c>
      <c r="K3616" t="str">
        <f>_xlfn.XLOOKUP(D3616,Products!A:A,Products!C:C)</f>
        <v>Groceries</v>
      </c>
      <c r="L3616" t="str">
        <f>_xlfn.XLOOKUP(D3616,Products!A:A,Products!D:D)</f>
        <v>Dairy</v>
      </c>
      <c r="M3616">
        <f t="shared" si="504"/>
        <v>2031.52</v>
      </c>
      <c r="N3616">
        <f t="shared" si="505"/>
        <v>1168.8</v>
      </c>
      <c r="O3616">
        <f t="shared" si="506"/>
        <v>862.72</v>
      </c>
      <c r="P3616" s="8">
        <f t="shared" si="507"/>
        <v>0.42466724423092073</v>
      </c>
      <c r="Q3616">
        <f t="shared" si="508"/>
        <v>203.15200000000002</v>
      </c>
      <c r="R3616">
        <f t="shared" si="509"/>
        <v>1828.3679999999999</v>
      </c>
      <c r="S3616">
        <f t="shared" si="510"/>
        <v>659.56799999999998</v>
      </c>
      <c r="T3616" t="str">
        <f>_xlfn.XLOOKUP(C3616,Customers!A:A,Customers!D:D)</f>
        <v>M</v>
      </c>
      <c r="U3616" s="13">
        <f>_xlfn.XLOOKUP(C3616,Customers!A:A,Customers!E:E)</f>
        <v>26659</v>
      </c>
      <c r="V3616" t="str">
        <f>_xlfn.XLOOKUP(C3616,Customers!A:A,Customers!F:F)</f>
        <v>West Tanner</v>
      </c>
      <c r="W3616" s="13">
        <f>_xlfn.XLOOKUP(C3616,Customers!A:A,Customers!G:G)</f>
        <v>45265</v>
      </c>
      <c r="X3616">
        <f t="shared" ca="1" si="511"/>
        <v>53</v>
      </c>
      <c r="Y3616" t="str">
        <f t="shared" ca="1" si="512"/>
        <v>50+</v>
      </c>
    </row>
    <row r="3617" spans="1:25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  <c r="I3617">
        <f>_xlfn.XLOOKUP(D3617,Products!A:A,Products!E:E)</f>
        <v>1635.01</v>
      </c>
      <c r="J3617">
        <f>_xlfn.XLOOKUP(D3617,Products!A:A,Products!F:F)</f>
        <v>1043.29</v>
      </c>
      <c r="K3617" t="str">
        <f>_xlfn.XLOOKUP(D3617,Products!A:A,Products!C:C)</f>
        <v>Electronics</v>
      </c>
      <c r="L3617" t="str">
        <f>_xlfn.XLOOKUP(D3617,Products!A:A,Products!D:D)</f>
        <v>Television</v>
      </c>
      <c r="M3617">
        <f t="shared" si="504"/>
        <v>3270.02</v>
      </c>
      <c r="N3617">
        <f t="shared" si="505"/>
        <v>2086.58</v>
      </c>
      <c r="O3617">
        <f t="shared" si="506"/>
        <v>1183.44</v>
      </c>
      <c r="P3617" s="8">
        <f t="shared" si="507"/>
        <v>0.36190604338811383</v>
      </c>
      <c r="Q3617">
        <f t="shared" si="508"/>
        <v>490.50299999999999</v>
      </c>
      <c r="R3617">
        <f t="shared" si="509"/>
        <v>2779.5169999999998</v>
      </c>
      <c r="S3617">
        <f t="shared" si="510"/>
        <v>692.9369999999999</v>
      </c>
      <c r="T3617" t="str">
        <f>_xlfn.XLOOKUP(C3617,Customers!A:A,Customers!D:D)</f>
        <v>F</v>
      </c>
      <c r="U3617" s="13">
        <f>_xlfn.XLOOKUP(C3617,Customers!A:A,Customers!E:E)</f>
        <v>22610</v>
      </c>
      <c r="V3617" t="str">
        <f>_xlfn.XLOOKUP(C3617,Customers!A:A,Customers!F:F)</f>
        <v>North April</v>
      </c>
      <c r="W3617" s="13">
        <f>_xlfn.XLOOKUP(C3617,Customers!A:A,Customers!G:G)</f>
        <v>45036</v>
      </c>
      <c r="X3617">
        <f t="shared" ca="1" si="511"/>
        <v>64</v>
      </c>
      <c r="Y3617" t="str">
        <f t="shared" ca="1" si="512"/>
        <v>50+</v>
      </c>
    </row>
    <row r="3618" spans="1:25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  <c r="I3618">
        <f>_xlfn.XLOOKUP(D3618,Products!A:A,Products!E:E)</f>
        <v>1216.3599999999999</v>
      </c>
      <c r="J3618">
        <f>_xlfn.XLOOKUP(D3618,Products!A:A,Products!F:F)</f>
        <v>794.8</v>
      </c>
      <c r="K3618" t="str">
        <f>_xlfn.XLOOKUP(D3618,Products!A:A,Products!C:C)</f>
        <v>Fashion</v>
      </c>
      <c r="L3618" t="str">
        <f>_xlfn.XLOOKUP(D3618,Products!A:A,Products!D:D)</f>
        <v>Bags</v>
      </c>
      <c r="M3618">
        <f t="shared" si="504"/>
        <v>2432.7199999999998</v>
      </c>
      <c r="N3618">
        <f t="shared" si="505"/>
        <v>1589.6</v>
      </c>
      <c r="O3618">
        <f t="shared" si="506"/>
        <v>843.11999999999989</v>
      </c>
      <c r="P3618" s="8">
        <f t="shared" si="507"/>
        <v>0.34657502713012595</v>
      </c>
      <c r="Q3618">
        <f t="shared" si="508"/>
        <v>0</v>
      </c>
      <c r="R3618">
        <f t="shared" si="509"/>
        <v>2432.7199999999998</v>
      </c>
      <c r="S3618">
        <f t="shared" si="510"/>
        <v>843.11999999999989</v>
      </c>
      <c r="T3618" t="str">
        <f>_xlfn.XLOOKUP(C3618,Customers!A:A,Customers!D:D)</f>
        <v>M</v>
      </c>
      <c r="U3618" s="13">
        <f>_xlfn.XLOOKUP(C3618,Customers!A:A,Customers!E:E)</f>
        <v>25414</v>
      </c>
      <c r="V3618" t="str">
        <f>_xlfn.XLOOKUP(C3618,Customers!A:A,Customers!F:F)</f>
        <v>Lake Steventown</v>
      </c>
      <c r="W3618" s="13">
        <f>_xlfn.XLOOKUP(C3618,Customers!A:A,Customers!G:G)</f>
        <v>44835</v>
      </c>
      <c r="X3618">
        <f t="shared" ca="1" si="511"/>
        <v>56</v>
      </c>
      <c r="Y3618" t="str">
        <f t="shared" ca="1" si="512"/>
        <v>50+</v>
      </c>
    </row>
    <row r="3619" spans="1:25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  <c r="I3619">
        <f>_xlfn.XLOOKUP(D3619,Products!A:A,Products!E:E)</f>
        <v>1858.75</v>
      </c>
      <c r="J3619">
        <f>_xlfn.XLOOKUP(D3619,Products!A:A,Products!F:F)</f>
        <v>1451.16</v>
      </c>
      <c r="K3619" t="str">
        <f>_xlfn.XLOOKUP(D3619,Products!A:A,Products!C:C)</f>
        <v>Fashion</v>
      </c>
      <c r="L3619" t="str">
        <f>_xlfn.XLOOKUP(D3619,Products!A:A,Products!D:D)</f>
        <v>Accessories</v>
      </c>
      <c r="M3619">
        <f t="shared" si="504"/>
        <v>7435</v>
      </c>
      <c r="N3619">
        <f t="shared" si="505"/>
        <v>5804.64</v>
      </c>
      <c r="O3619">
        <f t="shared" si="506"/>
        <v>1630.3599999999997</v>
      </c>
      <c r="P3619" s="8">
        <f t="shared" si="507"/>
        <v>0.21928177538668456</v>
      </c>
      <c r="Q3619">
        <f t="shared" si="508"/>
        <v>1115.25</v>
      </c>
      <c r="R3619">
        <f t="shared" si="509"/>
        <v>6319.75</v>
      </c>
      <c r="S3619">
        <f t="shared" si="510"/>
        <v>515.10999999999967</v>
      </c>
      <c r="T3619" t="str">
        <f>_xlfn.XLOOKUP(C3619,Customers!A:A,Customers!D:D)</f>
        <v>M</v>
      </c>
      <c r="U3619" s="13">
        <f>_xlfn.XLOOKUP(C3619,Customers!A:A,Customers!E:E)</f>
        <v>21780</v>
      </c>
      <c r="V3619" t="str">
        <f>_xlfn.XLOOKUP(C3619,Customers!A:A,Customers!F:F)</f>
        <v>New Gabrielleport</v>
      </c>
      <c r="W3619" s="13">
        <f>_xlfn.XLOOKUP(C3619,Customers!A:A,Customers!G:G)</f>
        <v>44138</v>
      </c>
      <c r="X3619">
        <f t="shared" ca="1" si="511"/>
        <v>66</v>
      </c>
      <c r="Y3619" t="str">
        <f t="shared" ca="1" si="512"/>
        <v>50+</v>
      </c>
    </row>
    <row r="3620" spans="1:25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  <c r="I3620">
        <f>_xlfn.XLOOKUP(D3620,Products!A:A,Products!E:E)</f>
        <v>1673.69</v>
      </c>
      <c r="J3620">
        <f>_xlfn.XLOOKUP(D3620,Products!A:A,Products!F:F)</f>
        <v>1323.38</v>
      </c>
      <c r="K3620" t="str">
        <f>_xlfn.XLOOKUP(D3620,Products!A:A,Products!C:C)</f>
        <v>Electronics</v>
      </c>
      <c r="L3620" t="str">
        <f>_xlfn.XLOOKUP(D3620,Products!A:A,Products!D:D)</f>
        <v>Camera</v>
      </c>
      <c r="M3620">
        <f t="shared" si="504"/>
        <v>6694.76</v>
      </c>
      <c r="N3620">
        <f t="shared" si="505"/>
        <v>5293.52</v>
      </c>
      <c r="O3620">
        <f t="shared" si="506"/>
        <v>1401.2399999999998</v>
      </c>
      <c r="P3620" s="8">
        <f t="shared" si="507"/>
        <v>0.20930399297360916</v>
      </c>
      <c r="Q3620">
        <f t="shared" si="508"/>
        <v>0</v>
      </c>
      <c r="R3620">
        <f t="shared" si="509"/>
        <v>6694.76</v>
      </c>
      <c r="S3620">
        <f t="shared" si="510"/>
        <v>1401.2399999999998</v>
      </c>
      <c r="T3620" t="str">
        <f>_xlfn.XLOOKUP(C3620,Customers!A:A,Customers!D:D)</f>
        <v>F</v>
      </c>
      <c r="U3620" s="13">
        <f>_xlfn.XLOOKUP(C3620,Customers!A:A,Customers!E:E)</f>
        <v>37570</v>
      </c>
      <c r="V3620" t="str">
        <f>_xlfn.XLOOKUP(C3620,Customers!A:A,Customers!F:F)</f>
        <v>New Kathleentown</v>
      </c>
      <c r="W3620" s="13">
        <f>_xlfn.XLOOKUP(C3620,Customers!A:A,Customers!G:G)</f>
        <v>44274</v>
      </c>
      <c r="X3620">
        <f t="shared" ca="1" si="511"/>
        <v>23</v>
      </c>
      <c r="Y3620" t="str">
        <f t="shared" ca="1" si="512"/>
        <v>18-25</v>
      </c>
    </row>
    <row r="3621" spans="1:25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  <c r="I3621">
        <f>_xlfn.XLOOKUP(D3621,Products!A:A,Products!E:E)</f>
        <v>1286.55</v>
      </c>
      <c r="J3621">
        <f>_xlfn.XLOOKUP(D3621,Products!A:A,Products!F:F)</f>
        <v>797.54</v>
      </c>
      <c r="K3621" t="str">
        <f>_xlfn.XLOOKUP(D3621,Products!A:A,Products!C:C)</f>
        <v>Fashion</v>
      </c>
      <c r="L3621" t="str">
        <f>_xlfn.XLOOKUP(D3621,Products!A:A,Products!D:D)</f>
        <v>Accessories</v>
      </c>
      <c r="M3621">
        <f t="shared" si="504"/>
        <v>1286.55</v>
      </c>
      <c r="N3621">
        <f t="shared" si="505"/>
        <v>797.54</v>
      </c>
      <c r="O3621">
        <f t="shared" si="506"/>
        <v>489.01</v>
      </c>
      <c r="P3621" s="8">
        <f t="shared" si="507"/>
        <v>0.380094049978625</v>
      </c>
      <c r="Q3621">
        <f t="shared" si="508"/>
        <v>64.327500000000001</v>
      </c>
      <c r="R3621">
        <f t="shared" si="509"/>
        <v>1222.2224999999999</v>
      </c>
      <c r="S3621">
        <f t="shared" si="510"/>
        <v>424.68249999999989</v>
      </c>
      <c r="T3621" t="str">
        <f>_xlfn.XLOOKUP(C3621,Customers!A:A,Customers!D:D)</f>
        <v>M</v>
      </c>
      <c r="U3621" s="13">
        <f>_xlfn.XLOOKUP(C3621,Customers!A:A,Customers!E:E)</f>
        <v>27138</v>
      </c>
      <c r="V3621" t="str">
        <f>_xlfn.XLOOKUP(C3621,Customers!A:A,Customers!F:F)</f>
        <v>Wilsonbury</v>
      </c>
      <c r="W3621" s="13">
        <f>_xlfn.XLOOKUP(C3621,Customers!A:A,Customers!G:G)</f>
        <v>44326</v>
      </c>
      <c r="X3621">
        <f t="shared" ca="1" si="511"/>
        <v>52</v>
      </c>
      <c r="Y3621" t="str">
        <f t="shared" ca="1" si="512"/>
        <v>50+</v>
      </c>
    </row>
    <row r="3622" spans="1:25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  <c r="I3622">
        <f>_xlfn.XLOOKUP(D3622,Products!A:A,Products!E:E)</f>
        <v>109.78</v>
      </c>
      <c r="J3622">
        <f>_xlfn.XLOOKUP(D3622,Products!A:A,Products!F:F)</f>
        <v>70.59</v>
      </c>
      <c r="K3622" t="str">
        <f>_xlfn.XLOOKUP(D3622,Products!A:A,Products!C:C)</f>
        <v>Fashion</v>
      </c>
      <c r="L3622" t="str">
        <f>_xlfn.XLOOKUP(D3622,Products!A:A,Products!D:D)</f>
        <v>Footwear</v>
      </c>
      <c r="M3622">
        <f t="shared" si="504"/>
        <v>219.56</v>
      </c>
      <c r="N3622">
        <f t="shared" si="505"/>
        <v>141.18</v>
      </c>
      <c r="O3622">
        <f t="shared" si="506"/>
        <v>78.38</v>
      </c>
      <c r="P3622" s="8">
        <f t="shared" si="507"/>
        <v>0.3569867006740754</v>
      </c>
      <c r="Q3622">
        <f t="shared" si="508"/>
        <v>0</v>
      </c>
      <c r="R3622">
        <f t="shared" si="509"/>
        <v>219.56</v>
      </c>
      <c r="S3622">
        <f t="shared" si="510"/>
        <v>78.38</v>
      </c>
      <c r="T3622" t="str">
        <f>_xlfn.XLOOKUP(C3622,Customers!A:A,Customers!D:D)</f>
        <v>M</v>
      </c>
      <c r="U3622" s="13">
        <f>_xlfn.XLOOKUP(C3622,Customers!A:A,Customers!E:E)</f>
        <v>37417</v>
      </c>
      <c r="V3622" t="str">
        <f>_xlfn.XLOOKUP(C3622,Customers!A:A,Customers!F:F)</f>
        <v>Thomashaven</v>
      </c>
      <c r="W3622" s="13">
        <f>_xlfn.XLOOKUP(C3622,Customers!A:A,Customers!G:G)</f>
        <v>44800</v>
      </c>
      <c r="X3622">
        <f t="shared" ca="1" si="511"/>
        <v>24</v>
      </c>
      <c r="Y3622" t="str">
        <f t="shared" ca="1" si="512"/>
        <v>18-25</v>
      </c>
    </row>
    <row r="3623" spans="1:25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  <c r="I3623">
        <f>_xlfn.XLOOKUP(D3623,Products!A:A,Products!E:E)</f>
        <v>388.26</v>
      </c>
      <c r="J3623">
        <f>_xlfn.XLOOKUP(D3623,Products!A:A,Products!F:F)</f>
        <v>199.3</v>
      </c>
      <c r="K3623" t="str">
        <f>_xlfn.XLOOKUP(D3623,Products!A:A,Products!C:C)</f>
        <v>Fashion</v>
      </c>
      <c r="L3623" t="str">
        <f>_xlfn.XLOOKUP(D3623,Products!A:A,Products!D:D)</f>
        <v>Watches</v>
      </c>
      <c r="M3623">
        <f t="shared" si="504"/>
        <v>776.52</v>
      </c>
      <c r="N3623">
        <f t="shared" si="505"/>
        <v>398.6</v>
      </c>
      <c r="O3623">
        <f t="shared" si="506"/>
        <v>377.91999999999996</v>
      </c>
      <c r="P3623" s="8">
        <f t="shared" si="507"/>
        <v>0.48668418070365216</v>
      </c>
      <c r="Q3623">
        <f t="shared" si="508"/>
        <v>0</v>
      </c>
      <c r="R3623">
        <f t="shared" si="509"/>
        <v>776.52</v>
      </c>
      <c r="S3623">
        <f t="shared" si="510"/>
        <v>377.91999999999996</v>
      </c>
      <c r="T3623" t="str">
        <f>_xlfn.XLOOKUP(C3623,Customers!A:A,Customers!D:D)</f>
        <v>M</v>
      </c>
      <c r="U3623" s="13">
        <f>_xlfn.XLOOKUP(C3623,Customers!A:A,Customers!E:E)</f>
        <v>25566</v>
      </c>
      <c r="V3623" t="str">
        <f>_xlfn.XLOOKUP(C3623,Customers!A:A,Customers!F:F)</f>
        <v>Morrisborough</v>
      </c>
      <c r="W3623" s="13">
        <f>_xlfn.XLOOKUP(C3623,Customers!A:A,Customers!G:G)</f>
        <v>45113</v>
      </c>
      <c r="X3623">
        <f t="shared" ca="1" si="511"/>
        <v>56</v>
      </c>
      <c r="Y3623" t="str">
        <f t="shared" ca="1" si="512"/>
        <v>50+</v>
      </c>
    </row>
    <row r="3624" spans="1:25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  <c r="I3624">
        <f>_xlfn.XLOOKUP(D3624,Products!A:A,Products!E:E)</f>
        <v>323.92</v>
      </c>
      <c r="J3624">
        <f>_xlfn.XLOOKUP(D3624,Products!A:A,Products!F:F)</f>
        <v>242.98</v>
      </c>
      <c r="K3624" t="str">
        <f>_xlfn.XLOOKUP(D3624,Products!A:A,Products!C:C)</f>
        <v>Fashion</v>
      </c>
      <c r="L3624" t="str">
        <f>_xlfn.XLOOKUP(D3624,Products!A:A,Products!D:D)</f>
        <v>Accessories</v>
      </c>
      <c r="M3624">
        <f t="shared" si="504"/>
        <v>323.92</v>
      </c>
      <c r="N3624">
        <f t="shared" si="505"/>
        <v>242.98</v>
      </c>
      <c r="O3624">
        <f t="shared" si="506"/>
        <v>80.940000000000026</v>
      </c>
      <c r="P3624" s="8">
        <f t="shared" si="507"/>
        <v>0.24987651271918998</v>
      </c>
      <c r="Q3624">
        <f t="shared" si="508"/>
        <v>0</v>
      </c>
      <c r="R3624">
        <f t="shared" si="509"/>
        <v>323.92</v>
      </c>
      <c r="S3624">
        <f t="shared" si="510"/>
        <v>80.940000000000026</v>
      </c>
      <c r="T3624" t="str">
        <f>_xlfn.XLOOKUP(C3624,Customers!A:A,Customers!D:D)</f>
        <v>M</v>
      </c>
      <c r="U3624" s="13">
        <f>_xlfn.XLOOKUP(C3624,Customers!A:A,Customers!E:E)</f>
        <v>20787</v>
      </c>
      <c r="V3624" t="str">
        <f>_xlfn.XLOOKUP(C3624,Customers!A:A,Customers!F:F)</f>
        <v>Lisatown</v>
      </c>
      <c r="W3624" s="13">
        <f>_xlfn.XLOOKUP(C3624,Customers!A:A,Customers!G:G)</f>
        <v>45295</v>
      </c>
      <c r="X3624">
        <f t="shared" ca="1" si="511"/>
        <v>69</v>
      </c>
      <c r="Y3624" t="str">
        <f t="shared" ca="1" si="512"/>
        <v>50+</v>
      </c>
    </row>
    <row r="3625" spans="1:25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  <c r="I3625">
        <f>_xlfn.XLOOKUP(D3625,Products!A:A,Products!E:E)</f>
        <v>1015.76</v>
      </c>
      <c r="J3625">
        <f>_xlfn.XLOOKUP(D3625,Products!A:A,Products!F:F)</f>
        <v>584.4</v>
      </c>
      <c r="K3625" t="str">
        <f>_xlfn.XLOOKUP(D3625,Products!A:A,Products!C:C)</f>
        <v>Groceries</v>
      </c>
      <c r="L3625" t="str">
        <f>_xlfn.XLOOKUP(D3625,Products!A:A,Products!D:D)</f>
        <v>Dairy</v>
      </c>
      <c r="M3625">
        <f t="shared" si="504"/>
        <v>2031.52</v>
      </c>
      <c r="N3625">
        <f t="shared" si="505"/>
        <v>1168.8</v>
      </c>
      <c r="O3625">
        <f t="shared" si="506"/>
        <v>862.72</v>
      </c>
      <c r="P3625" s="8">
        <f t="shared" si="507"/>
        <v>0.42466724423092073</v>
      </c>
      <c r="Q3625">
        <f t="shared" si="508"/>
        <v>101.57600000000001</v>
      </c>
      <c r="R3625">
        <f t="shared" si="509"/>
        <v>1929.944</v>
      </c>
      <c r="S3625">
        <f t="shared" si="510"/>
        <v>761.14400000000001</v>
      </c>
      <c r="T3625" t="str">
        <f>_xlfn.XLOOKUP(C3625,Customers!A:A,Customers!D:D)</f>
        <v>M</v>
      </c>
      <c r="U3625" s="13">
        <f>_xlfn.XLOOKUP(C3625,Customers!A:A,Customers!E:E)</f>
        <v>23821</v>
      </c>
      <c r="V3625" t="str">
        <f>_xlfn.XLOOKUP(C3625,Customers!A:A,Customers!F:F)</f>
        <v>West Ann</v>
      </c>
      <c r="W3625" s="13">
        <f>_xlfn.XLOOKUP(C3625,Customers!A:A,Customers!G:G)</f>
        <v>45308</v>
      </c>
      <c r="X3625">
        <f t="shared" ca="1" si="511"/>
        <v>61</v>
      </c>
      <c r="Y3625" t="str">
        <f t="shared" ca="1" si="512"/>
        <v>50+</v>
      </c>
    </row>
    <row r="3626" spans="1:25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  <c r="I3626">
        <f>_xlfn.XLOOKUP(D3626,Products!A:A,Products!E:E)</f>
        <v>270.45</v>
      </c>
      <c r="J3626">
        <f>_xlfn.XLOOKUP(D3626,Products!A:A,Products!F:F)</f>
        <v>187.6</v>
      </c>
      <c r="K3626" t="str">
        <f>_xlfn.XLOOKUP(D3626,Products!A:A,Products!C:C)</f>
        <v>Fashion</v>
      </c>
      <c r="L3626" t="str">
        <f>_xlfn.XLOOKUP(D3626,Products!A:A,Products!D:D)</f>
        <v>Bags</v>
      </c>
      <c r="M3626">
        <f t="shared" si="504"/>
        <v>270.45</v>
      </c>
      <c r="N3626">
        <f t="shared" si="505"/>
        <v>187.6</v>
      </c>
      <c r="O3626">
        <f t="shared" si="506"/>
        <v>82.85</v>
      </c>
      <c r="P3626" s="8">
        <f t="shared" si="507"/>
        <v>0.30634128304677388</v>
      </c>
      <c r="Q3626">
        <f t="shared" si="508"/>
        <v>40.567499999999995</v>
      </c>
      <c r="R3626">
        <f t="shared" si="509"/>
        <v>229.88249999999999</v>
      </c>
      <c r="S3626">
        <f t="shared" si="510"/>
        <v>42.282499999999999</v>
      </c>
      <c r="T3626" t="str">
        <f>_xlfn.XLOOKUP(C3626,Customers!A:A,Customers!D:D)</f>
        <v>F</v>
      </c>
      <c r="U3626" s="13">
        <f>_xlfn.XLOOKUP(C3626,Customers!A:A,Customers!E:E)</f>
        <v>37694</v>
      </c>
      <c r="V3626" t="str">
        <f>_xlfn.XLOOKUP(C3626,Customers!A:A,Customers!F:F)</f>
        <v>East Carrieberg</v>
      </c>
      <c r="W3626" s="13">
        <f>_xlfn.XLOOKUP(C3626,Customers!A:A,Customers!G:G)</f>
        <v>45895</v>
      </c>
      <c r="X3626">
        <f t="shared" ca="1" si="511"/>
        <v>23</v>
      </c>
      <c r="Y3626" t="str">
        <f t="shared" ca="1" si="512"/>
        <v>18-25</v>
      </c>
    </row>
    <row r="3627" spans="1:25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  <c r="I3627">
        <f>_xlfn.XLOOKUP(D3627,Products!A:A,Products!E:E)</f>
        <v>1673.69</v>
      </c>
      <c r="J3627">
        <f>_xlfn.XLOOKUP(D3627,Products!A:A,Products!F:F)</f>
        <v>1323.38</v>
      </c>
      <c r="K3627" t="str">
        <f>_xlfn.XLOOKUP(D3627,Products!A:A,Products!C:C)</f>
        <v>Electronics</v>
      </c>
      <c r="L3627" t="str">
        <f>_xlfn.XLOOKUP(D3627,Products!A:A,Products!D:D)</f>
        <v>Camera</v>
      </c>
      <c r="M3627">
        <f t="shared" si="504"/>
        <v>8368.4500000000007</v>
      </c>
      <c r="N3627">
        <f t="shared" si="505"/>
        <v>6616.9000000000005</v>
      </c>
      <c r="O3627">
        <f t="shared" si="506"/>
        <v>1751.5500000000002</v>
      </c>
      <c r="P3627" s="8">
        <f t="shared" si="507"/>
        <v>0.20930399297360922</v>
      </c>
      <c r="Q3627">
        <f t="shared" si="508"/>
        <v>1255.2675000000002</v>
      </c>
      <c r="R3627">
        <f t="shared" si="509"/>
        <v>7113.1825000000008</v>
      </c>
      <c r="S3627">
        <f t="shared" si="510"/>
        <v>496.28250000000025</v>
      </c>
      <c r="T3627" t="str">
        <f>_xlfn.XLOOKUP(C3627,Customers!A:A,Customers!D:D)</f>
        <v>F</v>
      </c>
      <c r="U3627" s="13">
        <f>_xlfn.XLOOKUP(C3627,Customers!A:A,Customers!E:E)</f>
        <v>22041</v>
      </c>
      <c r="V3627" t="str">
        <f>_xlfn.XLOOKUP(C3627,Customers!A:A,Customers!F:F)</f>
        <v>West Wandaland</v>
      </c>
      <c r="W3627" s="13">
        <f>_xlfn.XLOOKUP(C3627,Customers!A:A,Customers!G:G)</f>
        <v>45329</v>
      </c>
      <c r="X3627">
        <f t="shared" ca="1" si="511"/>
        <v>66</v>
      </c>
      <c r="Y3627" t="str">
        <f t="shared" ca="1" si="512"/>
        <v>50+</v>
      </c>
    </row>
    <row r="3628" spans="1:25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  <c r="I3628">
        <f>_xlfn.XLOOKUP(D3628,Products!A:A,Products!E:E)</f>
        <v>1878.47</v>
      </c>
      <c r="J3628">
        <f>_xlfn.XLOOKUP(D3628,Products!A:A,Products!F:F)</f>
        <v>1014.91</v>
      </c>
      <c r="K3628" t="str">
        <f>_xlfn.XLOOKUP(D3628,Products!A:A,Products!C:C)</f>
        <v>Fashion</v>
      </c>
      <c r="L3628" t="str">
        <f>_xlfn.XLOOKUP(D3628,Products!A:A,Products!D:D)</f>
        <v>Footwear</v>
      </c>
      <c r="M3628">
        <f t="shared" si="504"/>
        <v>3756.94</v>
      </c>
      <c r="N3628">
        <f t="shared" si="505"/>
        <v>2029.82</v>
      </c>
      <c r="O3628">
        <f t="shared" si="506"/>
        <v>1727.1200000000001</v>
      </c>
      <c r="P3628" s="8">
        <f t="shared" si="507"/>
        <v>0.45971455493034225</v>
      </c>
      <c r="Q3628">
        <f t="shared" si="508"/>
        <v>0</v>
      </c>
      <c r="R3628">
        <f t="shared" si="509"/>
        <v>3756.94</v>
      </c>
      <c r="S3628">
        <f t="shared" si="510"/>
        <v>1727.1200000000001</v>
      </c>
      <c r="T3628" t="str">
        <f>_xlfn.XLOOKUP(C3628,Customers!A:A,Customers!D:D)</f>
        <v>F</v>
      </c>
      <c r="U3628" s="13">
        <f>_xlfn.XLOOKUP(C3628,Customers!A:A,Customers!E:E)</f>
        <v>38340</v>
      </c>
      <c r="V3628" t="str">
        <f>_xlfn.XLOOKUP(C3628,Customers!A:A,Customers!F:F)</f>
        <v>Boyerstad</v>
      </c>
      <c r="W3628" s="13">
        <f>_xlfn.XLOOKUP(C3628,Customers!A:A,Customers!G:G)</f>
        <v>45347</v>
      </c>
      <c r="X3628">
        <f t="shared" ca="1" si="511"/>
        <v>21</v>
      </c>
      <c r="Y3628" t="str">
        <f t="shared" ca="1" si="512"/>
        <v>18-25</v>
      </c>
    </row>
    <row r="3629" spans="1:25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  <c r="I3629">
        <f>_xlfn.XLOOKUP(D3629,Products!A:A,Products!E:E)</f>
        <v>1474.12</v>
      </c>
      <c r="J3629">
        <f>_xlfn.XLOOKUP(D3629,Products!A:A,Products!F:F)</f>
        <v>764.02</v>
      </c>
      <c r="K3629" t="str">
        <f>_xlfn.XLOOKUP(D3629,Products!A:A,Products!C:C)</f>
        <v>Electronics</v>
      </c>
      <c r="L3629" t="str">
        <f>_xlfn.XLOOKUP(D3629,Products!A:A,Products!D:D)</f>
        <v>Camera</v>
      </c>
      <c r="M3629">
        <f t="shared" si="504"/>
        <v>5896.48</v>
      </c>
      <c r="N3629">
        <f t="shared" si="505"/>
        <v>3056.08</v>
      </c>
      <c r="O3629">
        <f t="shared" si="506"/>
        <v>2840.3999999999996</v>
      </c>
      <c r="P3629" s="8">
        <f t="shared" si="507"/>
        <v>0.48171112256804055</v>
      </c>
      <c r="Q3629">
        <f t="shared" si="508"/>
        <v>884.47199999999987</v>
      </c>
      <c r="R3629">
        <f t="shared" si="509"/>
        <v>5012.0079999999998</v>
      </c>
      <c r="S3629">
        <f t="shared" si="510"/>
        <v>1955.9279999999999</v>
      </c>
      <c r="T3629" t="str">
        <f>_xlfn.XLOOKUP(C3629,Customers!A:A,Customers!D:D)</f>
        <v>F</v>
      </c>
      <c r="U3629" s="13">
        <f>_xlfn.XLOOKUP(C3629,Customers!A:A,Customers!E:E)</f>
        <v>24506</v>
      </c>
      <c r="V3629" t="str">
        <f>_xlfn.XLOOKUP(C3629,Customers!A:A,Customers!F:F)</f>
        <v>New Jason</v>
      </c>
      <c r="W3629" s="13">
        <f>_xlfn.XLOOKUP(C3629,Customers!A:A,Customers!G:G)</f>
        <v>45066</v>
      </c>
      <c r="X3629">
        <f t="shared" ca="1" si="511"/>
        <v>59</v>
      </c>
      <c r="Y3629" t="str">
        <f t="shared" ca="1" si="512"/>
        <v>50+</v>
      </c>
    </row>
    <row r="3630" spans="1:25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  <c r="I3630">
        <f>_xlfn.XLOOKUP(D3630,Products!A:A,Products!E:E)</f>
        <v>1197.18</v>
      </c>
      <c r="J3630">
        <f>_xlfn.XLOOKUP(D3630,Products!A:A,Products!F:F)</f>
        <v>722.74</v>
      </c>
      <c r="K3630" t="str">
        <f>_xlfn.XLOOKUP(D3630,Products!A:A,Products!C:C)</f>
        <v>Electronics</v>
      </c>
      <c r="L3630" t="str">
        <f>_xlfn.XLOOKUP(D3630,Products!A:A,Products!D:D)</f>
        <v>Smartphone</v>
      </c>
      <c r="M3630">
        <f t="shared" si="504"/>
        <v>1197.18</v>
      </c>
      <c r="N3630">
        <f t="shared" si="505"/>
        <v>722.74</v>
      </c>
      <c r="O3630">
        <f t="shared" si="506"/>
        <v>474.44000000000005</v>
      </c>
      <c r="P3630" s="8">
        <f t="shared" si="507"/>
        <v>0.39629796688885549</v>
      </c>
      <c r="Q3630">
        <f t="shared" si="508"/>
        <v>59.859000000000009</v>
      </c>
      <c r="R3630">
        <f t="shared" si="509"/>
        <v>1137.3210000000001</v>
      </c>
      <c r="S3630">
        <f t="shared" si="510"/>
        <v>414.58100000000013</v>
      </c>
      <c r="T3630" t="str">
        <f>_xlfn.XLOOKUP(C3630,Customers!A:A,Customers!D:D)</f>
        <v>F</v>
      </c>
      <c r="U3630" s="13">
        <f>_xlfn.XLOOKUP(C3630,Customers!A:A,Customers!E:E)</f>
        <v>37570</v>
      </c>
      <c r="V3630" t="str">
        <f>_xlfn.XLOOKUP(C3630,Customers!A:A,Customers!F:F)</f>
        <v>New Kathleentown</v>
      </c>
      <c r="W3630" s="13">
        <f>_xlfn.XLOOKUP(C3630,Customers!A:A,Customers!G:G)</f>
        <v>44274</v>
      </c>
      <c r="X3630">
        <f t="shared" ca="1" si="511"/>
        <v>23</v>
      </c>
      <c r="Y3630" t="str">
        <f t="shared" ca="1" si="512"/>
        <v>18-25</v>
      </c>
    </row>
    <row r="3631" spans="1:25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  <c r="I3631">
        <f>_xlfn.XLOOKUP(D3631,Products!A:A,Products!E:E)</f>
        <v>1246.1099999999999</v>
      </c>
      <c r="J3631">
        <f>_xlfn.XLOOKUP(D3631,Products!A:A,Products!F:F)</f>
        <v>833.52</v>
      </c>
      <c r="K3631" t="str">
        <f>_xlfn.XLOOKUP(D3631,Products!A:A,Products!C:C)</f>
        <v>Electronics</v>
      </c>
      <c r="L3631" t="str">
        <f>_xlfn.XLOOKUP(D3631,Products!A:A,Products!D:D)</f>
        <v>Headphones</v>
      </c>
      <c r="M3631">
        <f t="shared" si="504"/>
        <v>6230.5499999999993</v>
      </c>
      <c r="N3631">
        <f t="shared" si="505"/>
        <v>4167.6000000000004</v>
      </c>
      <c r="O3631">
        <f t="shared" si="506"/>
        <v>2062.9499999999989</v>
      </c>
      <c r="P3631" s="8">
        <f t="shared" si="507"/>
        <v>0.33110239063967051</v>
      </c>
      <c r="Q3631">
        <f t="shared" si="508"/>
        <v>0</v>
      </c>
      <c r="R3631">
        <f t="shared" si="509"/>
        <v>6230.5499999999993</v>
      </c>
      <c r="S3631">
        <f t="shared" si="510"/>
        <v>2062.9499999999989</v>
      </c>
      <c r="T3631" t="str">
        <f>_xlfn.XLOOKUP(C3631,Customers!A:A,Customers!D:D)</f>
        <v>F</v>
      </c>
      <c r="U3631" s="13">
        <f>_xlfn.XLOOKUP(C3631,Customers!A:A,Customers!E:E)</f>
        <v>32848</v>
      </c>
      <c r="V3631" t="str">
        <f>_xlfn.XLOOKUP(C3631,Customers!A:A,Customers!F:F)</f>
        <v>Wilsonland</v>
      </c>
      <c r="W3631" s="13">
        <f>_xlfn.XLOOKUP(C3631,Customers!A:A,Customers!G:G)</f>
        <v>44709</v>
      </c>
      <c r="X3631">
        <f t="shared" ca="1" si="511"/>
        <v>36</v>
      </c>
      <c r="Y3631" t="str">
        <f t="shared" ca="1" si="512"/>
        <v>36-50</v>
      </c>
    </row>
    <row r="3632" spans="1:25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  <c r="I3632">
        <f>_xlfn.XLOOKUP(D3632,Products!A:A,Products!E:E)</f>
        <v>25.57</v>
      </c>
      <c r="J3632">
        <f>_xlfn.XLOOKUP(D3632,Products!A:A,Products!F:F)</f>
        <v>19.05</v>
      </c>
      <c r="K3632" t="str">
        <f>_xlfn.XLOOKUP(D3632,Products!A:A,Products!C:C)</f>
        <v>Groceries</v>
      </c>
      <c r="L3632" t="str">
        <f>_xlfn.XLOOKUP(D3632,Products!A:A,Products!D:D)</f>
        <v>Vegetables</v>
      </c>
      <c r="M3632">
        <f t="shared" si="504"/>
        <v>51.14</v>
      </c>
      <c r="N3632">
        <f t="shared" si="505"/>
        <v>38.1</v>
      </c>
      <c r="O3632">
        <f t="shared" si="506"/>
        <v>13.04</v>
      </c>
      <c r="P3632" s="8">
        <f t="shared" si="507"/>
        <v>0.25498631208447398</v>
      </c>
      <c r="Q3632">
        <f t="shared" si="508"/>
        <v>0</v>
      </c>
      <c r="R3632">
        <f t="shared" si="509"/>
        <v>51.14</v>
      </c>
      <c r="S3632">
        <f t="shared" si="510"/>
        <v>13.04</v>
      </c>
      <c r="T3632" t="str">
        <f>_xlfn.XLOOKUP(C3632,Customers!A:A,Customers!D:D)</f>
        <v>F</v>
      </c>
      <c r="U3632" s="13">
        <f>_xlfn.XLOOKUP(C3632,Customers!A:A,Customers!E:E)</f>
        <v>23491</v>
      </c>
      <c r="V3632" t="str">
        <f>_xlfn.XLOOKUP(C3632,Customers!A:A,Customers!F:F)</f>
        <v>Woodbury</v>
      </c>
      <c r="W3632" s="13">
        <f>_xlfn.XLOOKUP(C3632,Customers!A:A,Customers!G:G)</f>
        <v>45707</v>
      </c>
      <c r="X3632">
        <f t="shared" ca="1" si="511"/>
        <v>62</v>
      </c>
      <c r="Y3632" t="str">
        <f t="shared" ca="1" si="512"/>
        <v>50+</v>
      </c>
    </row>
    <row r="3633" spans="1:25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  <c r="I3633">
        <f>_xlfn.XLOOKUP(D3633,Products!A:A,Products!E:E)</f>
        <v>29.24</v>
      </c>
      <c r="J3633">
        <f>_xlfn.XLOOKUP(D3633,Products!A:A,Products!F:F)</f>
        <v>15.28</v>
      </c>
      <c r="K3633" t="str">
        <f>_xlfn.XLOOKUP(D3633,Products!A:A,Products!C:C)</f>
        <v>Fashion</v>
      </c>
      <c r="L3633" t="str">
        <f>_xlfn.XLOOKUP(D3633,Products!A:A,Products!D:D)</f>
        <v>Watches</v>
      </c>
      <c r="M3633">
        <f t="shared" si="504"/>
        <v>146.19999999999999</v>
      </c>
      <c r="N3633">
        <f t="shared" si="505"/>
        <v>76.399999999999991</v>
      </c>
      <c r="O3633">
        <f t="shared" si="506"/>
        <v>69.8</v>
      </c>
      <c r="P3633" s="8">
        <f t="shared" si="507"/>
        <v>0.47742818057455544</v>
      </c>
      <c r="Q3633">
        <f t="shared" si="508"/>
        <v>21.929999999999996</v>
      </c>
      <c r="R3633">
        <f t="shared" si="509"/>
        <v>124.27</v>
      </c>
      <c r="S3633">
        <f t="shared" si="510"/>
        <v>47.870000000000005</v>
      </c>
      <c r="T3633" t="str">
        <f>_xlfn.XLOOKUP(C3633,Customers!A:A,Customers!D:D)</f>
        <v>F</v>
      </c>
      <c r="U3633" s="13">
        <f>_xlfn.XLOOKUP(C3633,Customers!A:A,Customers!E:E)</f>
        <v>23715</v>
      </c>
      <c r="V3633" t="str">
        <f>_xlfn.XLOOKUP(C3633,Customers!A:A,Customers!F:F)</f>
        <v>Port Angelabury</v>
      </c>
      <c r="W3633" s="13">
        <f>_xlfn.XLOOKUP(C3633,Customers!A:A,Customers!G:G)</f>
        <v>44601</v>
      </c>
      <c r="X3633">
        <f t="shared" ca="1" si="511"/>
        <v>61</v>
      </c>
      <c r="Y3633" t="str">
        <f t="shared" ca="1" si="512"/>
        <v>50+</v>
      </c>
    </row>
    <row r="3634" spans="1:25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  <c r="I3634">
        <f>_xlfn.XLOOKUP(D3634,Products!A:A,Products!E:E)</f>
        <v>323.92</v>
      </c>
      <c r="J3634">
        <f>_xlfn.XLOOKUP(D3634,Products!A:A,Products!F:F)</f>
        <v>242.98</v>
      </c>
      <c r="K3634" t="str">
        <f>_xlfn.XLOOKUP(D3634,Products!A:A,Products!C:C)</f>
        <v>Fashion</v>
      </c>
      <c r="L3634" t="str">
        <f>_xlfn.XLOOKUP(D3634,Products!A:A,Products!D:D)</f>
        <v>Accessories</v>
      </c>
      <c r="M3634">
        <f t="shared" si="504"/>
        <v>1619.6000000000001</v>
      </c>
      <c r="N3634">
        <f t="shared" si="505"/>
        <v>1214.8999999999999</v>
      </c>
      <c r="O3634">
        <f t="shared" si="506"/>
        <v>404.70000000000027</v>
      </c>
      <c r="P3634" s="8">
        <f t="shared" si="507"/>
        <v>0.24987651271919006</v>
      </c>
      <c r="Q3634">
        <f t="shared" si="508"/>
        <v>161.96000000000004</v>
      </c>
      <c r="R3634">
        <f t="shared" si="509"/>
        <v>1457.64</v>
      </c>
      <c r="S3634">
        <f t="shared" si="510"/>
        <v>242.74000000000024</v>
      </c>
      <c r="T3634" t="str">
        <f>_xlfn.XLOOKUP(C3634,Customers!A:A,Customers!D:D)</f>
        <v>F</v>
      </c>
      <c r="U3634" s="13">
        <f>_xlfn.XLOOKUP(C3634,Customers!A:A,Customers!E:E)</f>
        <v>27567</v>
      </c>
      <c r="V3634" t="str">
        <f>_xlfn.XLOOKUP(C3634,Customers!A:A,Customers!F:F)</f>
        <v>Berrymouth</v>
      </c>
      <c r="W3634" s="13">
        <f>_xlfn.XLOOKUP(C3634,Customers!A:A,Customers!G:G)</f>
        <v>45840</v>
      </c>
      <c r="X3634">
        <f t="shared" ca="1" si="511"/>
        <v>51</v>
      </c>
      <c r="Y3634" t="str">
        <f t="shared" ca="1" si="512"/>
        <v>50+</v>
      </c>
    </row>
    <row r="3635" spans="1:25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  <c r="I3635">
        <f>_xlfn.XLOOKUP(D3635,Products!A:A,Products!E:E)</f>
        <v>1079.8900000000001</v>
      </c>
      <c r="J3635">
        <f>_xlfn.XLOOKUP(D3635,Products!A:A,Products!F:F)</f>
        <v>703.83</v>
      </c>
      <c r="K3635" t="str">
        <f>_xlfn.XLOOKUP(D3635,Products!A:A,Products!C:C)</f>
        <v>Electronics</v>
      </c>
      <c r="L3635" t="str">
        <f>_xlfn.XLOOKUP(D3635,Products!A:A,Products!D:D)</f>
        <v>Smartphone</v>
      </c>
      <c r="M3635">
        <f t="shared" si="504"/>
        <v>3239.67</v>
      </c>
      <c r="N3635">
        <f t="shared" si="505"/>
        <v>2111.4900000000002</v>
      </c>
      <c r="O3635">
        <f t="shared" si="506"/>
        <v>1128.1799999999998</v>
      </c>
      <c r="P3635" s="8">
        <f t="shared" si="507"/>
        <v>0.34823917250831099</v>
      </c>
      <c r="Q3635">
        <f t="shared" si="508"/>
        <v>485.95049999999998</v>
      </c>
      <c r="R3635">
        <f t="shared" si="509"/>
        <v>2753.7195000000002</v>
      </c>
      <c r="S3635">
        <f t="shared" si="510"/>
        <v>642.22949999999992</v>
      </c>
      <c r="T3635" t="str">
        <f>_xlfn.XLOOKUP(C3635,Customers!A:A,Customers!D:D)</f>
        <v>F</v>
      </c>
      <c r="U3635" s="13">
        <f>_xlfn.XLOOKUP(C3635,Customers!A:A,Customers!E:E)</f>
        <v>35371</v>
      </c>
      <c r="V3635" t="str">
        <f>_xlfn.XLOOKUP(C3635,Customers!A:A,Customers!F:F)</f>
        <v>Port Sandra</v>
      </c>
      <c r="W3635" s="13">
        <f>_xlfn.XLOOKUP(C3635,Customers!A:A,Customers!G:G)</f>
        <v>44851</v>
      </c>
      <c r="X3635">
        <f t="shared" ca="1" si="511"/>
        <v>29</v>
      </c>
      <c r="Y3635" t="str">
        <f t="shared" ca="1" si="512"/>
        <v>26-35</v>
      </c>
    </row>
    <row r="3636" spans="1:25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  <c r="I3636">
        <f>_xlfn.XLOOKUP(D3636,Products!A:A,Products!E:E)</f>
        <v>1079.8900000000001</v>
      </c>
      <c r="J3636">
        <f>_xlfn.XLOOKUP(D3636,Products!A:A,Products!F:F)</f>
        <v>703.83</v>
      </c>
      <c r="K3636" t="str">
        <f>_xlfn.XLOOKUP(D3636,Products!A:A,Products!C:C)</f>
        <v>Electronics</v>
      </c>
      <c r="L3636" t="str">
        <f>_xlfn.XLOOKUP(D3636,Products!A:A,Products!D:D)</f>
        <v>Smartphone</v>
      </c>
      <c r="M3636">
        <f t="shared" si="504"/>
        <v>2159.7800000000002</v>
      </c>
      <c r="N3636">
        <f t="shared" si="505"/>
        <v>1407.66</v>
      </c>
      <c r="O3636">
        <f t="shared" si="506"/>
        <v>752.12000000000012</v>
      </c>
      <c r="P3636" s="8">
        <f t="shared" si="507"/>
        <v>0.34823917250831105</v>
      </c>
      <c r="Q3636">
        <f t="shared" si="508"/>
        <v>215.97800000000004</v>
      </c>
      <c r="R3636">
        <f t="shared" si="509"/>
        <v>1943.8020000000001</v>
      </c>
      <c r="S3636">
        <f t="shared" si="510"/>
        <v>536.14200000000005</v>
      </c>
      <c r="T3636" t="str">
        <f>_xlfn.XLOOKUP(C3636,Customers!A:A,Customers!D:D)</f>
        <v>M</v>
      </c>
      <c r="U3636" s="13">
        <f>_xlfn.XLOOKUP(C3636,Customers!A:A,Customers!E:E)</f>
        <v>33773</v>
      </c>
      <c r="V3636" t="str">
        <f>_xlfn.XLOOKUP(C3636,Customers!A:A,Customers!F:F)</f>
        <v>Port Kimberly</v>
      </c>
      <c r="W3636" s="13">
        <f>_xlfn.XLOOKUP(C3636,Customers!A:A,Customers!G:G)</f>
        <v>44616</v>
      </c>
      <c r="X3636">
        <f t="shared" ca="1" si="511"/>
        <v>34</v>
      </c>
      <c r="Y3636" t="str">
        <f t="shared" ca="1" si="512"/>
        <v>26-35</v>
      </c>
    </row>
    <row r="3637" spans="1:25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  <c r="I3637">
        <f>_xlfn.XLOOKUP(D3637,Products!A:A,Products!E:E)</f>
        <v>1134.8</v>
      </c>
      <c r="J3637">
        <f>_xlfn.XLOOKUP(D3637,Products!A:A,Products!F:F)</f>
        <v>675.1</v>
      </c>
      <c r="K3637" t="str">
        <f>_xlfn.XLOOKUP(D3637,Products!A:A,Products!C:C)</f>
        <v>Fashion</v>
      </c>
      <c r="L3637" t="str">
        <f>_xlfn.XLOOKUP(D3637,Products!A:A,Products!D:D)</f>
        <v>Watches</v>
      </c>
      <c r="M3637">
        <f t="shared" si="504"/>
        <v>1134.8</v>
      </c>
      <c r="N3637">
        <f t="shared" si="505"/>
        <v>675.1</v>
      </c>
      <c r="O3637">
        <f t="shared" si="506"/>
        <v>459.69999999999993</v>
      </c>
      <c r="P3637" s="8">
        <f t="shared" si="507"/>
        <v>0.40509340853013742</v>
      </c>
      <c r="Q3637">
        <f t="shared" si="508"/>
        <v>0</v>
      </c>
      <c r="R3637">
        <f t="shared" si="509"/>
        <v>1134.8</v>
      </c>
      <c r="S3637">
        <f t="shared" si="510"/>
        <v>459.69999999999993</v>
      </c>
      <c r="T3637" t="str">
        <f>_xlfn.XLOOKUP(C3637,Customers!A:A,Customers!D:D)</f>
        <v>F</v>
      </c>
      <c r="U3637" s="13">
        <f>_xlfn.XLOOKUP(C3637,Customers!A:A,Customers!E:E)</f>
        <v>27579</v>
      </c>
      <c r="V3637" t="str">
        <f>_xlfn.XLOOKUP(C3637,Customers!A:A,Customers!F:F)</f>
        <v>North Chaseborough</v>
      </c>
      <c r="W3637" s="13">
        <f>_xlfn.XLOOKUP(C3637,Customers!A:A,Customers!G:G)</f>
        <v>45571</v>
      </c>
      <c r="X3637">
        <f t="shared" ca="1" si="511"/>
        <v>50</v>
      </c>
      <c r="Y3637" t="str">
        <f t="shared" ca="1" si="512"/>
        <v>36-50</v>
      </c>
    </row>
    <row r="3638" spans="1:25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  <c r="I3638">
        <f>_xlfn.XLOOKUP(D3638,Products!A:A,Products!E:E)</f>
        <v>1853.77</v>
      </c>
      <c r="J3638">
        <f>_xlfn.XLOOKUP(D3638,Products!A:A,Products!F:F)</f>
        <v>1363.52</v>
      </c>
      <c r="K3638" t="str">
        <f>_xlfn.XLOOKUP(D3638,Products!A:A,Products!C:C)</f>
        <v>Fashion</v>
      </c>
      <c r="L3638" t="str">
        <f>_xlfn.XLOOKUP(D3638,Products!A:A,Products!D:D)</f>
        <v>Accessories</v>
      </c>
      <c r="M3638">
        <f t="shared" si="504"/>
        <v>9268.85</v>
      </c>
      <c r="N3638">
        <f t="shared" si="505"/>
        <v>6817.6</v>
      </c>
      <c r="O3638">
        <f t="shared" si="506"/>
        <v>2451.25</v>
      </c>
      <c r="P3638" s="8">
        <f t="shared" si="507"/>
        <v>0.26446107122242779</v>
      </c>
      <c r="Q3638">
        <f t="shared" si="508"/>
        <v>926.8850000000001</v>
      </c>
      <c r="R3638">
        <f t="shared" si="509"/>
        <v>8341.9650000000001</v>
      </c>
      <c r="S3638">
        <f t="shared" si="510"/>
        <v>1524.3649999999998</v>
      </c>
      <c r="T3638" t="str">
        <f>_xlfn.XLOOKUP(C3638,Customers!A:A,Customers!D:D)</f>
        <v>M</v>
      </c>
      <c r="U3638" s="13">
        <f>_xlfn.XLOOKUP(C3638,Customers!A:A,Customers!E:E)</f>
        <v>37724</v>
      </c>
      <c r="V3638" t="str">
        <f>_xlfn.XLOOKUP(C3638,Customers!A:A,Customers!F:F)</f>
        <v>West Katrina</v>
      </c>
      <c r="W3638" s="13">
        <f>_xlfn.XLOOKUP(C3638,Customers!A:A,Customers!G:G)</f>
        <v>44305</v>
      </c>
      <c r="X3638">
        <f t="shared" ca="1" si="511"/>
        <v>23</v>
      </c>
      <c r="Y3638" t="str">
        <f t="shared" ca="1" si="512"/>
        <v>18-25</v>
      </c>
    </row>
    <row r="3639" spans="1:25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  <c r="I3639">
        <f>_xlfn.XLOOKUP(D3639,Products!A:A,Products!E:E)</f>
        <v>1501.46</v>
      </c>
      <c r="J3639">
        <f>_xlfn.XLOOKUP(D3639,Products!A:A,Products!F:F)</f>
        <v>1167.73</v>
      </c>
      <c r="K3639" t="str">
        <f>_xlfn.XLOOKUP(D3639,Products!A:A,Products!C:C)</f>
        <v>Fashion</v>
      </c>
      <c r="L3639" t="str">
        <f>_xlfn.XLOOKUP(D3639,Products!A:A,Products!D:D)</f>
        <v>Watches</v>
      </c>
      <c r="M3639">
        <f t="shared" si="504"/>
        <v>6005.84</v>
      </c>
      <c r="N3639">
        <f t="shared" si="505"/>
        <v>4670.92</v>
      </c>
      <c r="O3639">
        <f t="shared" si="506"/>
        <v>1334.92</v>
      </c>
      <c r="P3639" s="8">
        <f t="shared" si="507"/>
        <v>0.22227032355174298</v>
      </c>
      <c r="Q3639">
        <f t="shared" si="508"/>
        <v>0</v>
      </c>
      <c r="R3639">
        <f t="shared" si="509"/>
        <v>6005.84</v>
      </c>
      <c r="S3639">
        <f t="shared" si="510"/>
        <v>1334.92</v>
      </c>
      <c r="T3639" t="str">
        <f>_xlfn.XLOOKUP(C3639,Customers!A:A,Customers!D:D)</f>
        <v>M</v>
      </c>
      <c r="U3639" s="13">
        <f>_xlfn.XLOOKUP(C3639,Customers!A:A,Customers!E:E)</f>
        <v>37249</v>
      </c>
      <c r="V3639" t="str">
        <f>_xlfn.XLOOKUP(C3639,Customers!A:A,Customers!F:F)</f>
        <v>Jenniferbury</v>
      </c>
      <c r="W3639" s="13">
        <f>_xlfn.XLOOKUP(C3639,Customers!A:A,Customers!G:G)</f>
        <v>45832</v>
      </c>
      <c r="X3639">
        <f t="shared" ca="1" si="511"/>
        <v>24</v>
      </c>
      <c r="Y3639" t="str">
        <f t="shared" ca="1" si="512"/>
        <v>18-25</v>
      </c>
    </row>
    <row r="3640" spans="1:25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  <c r="I3640">
        <f>_xlfn.XLOOKUP(D3640,Products!A:A,Products!E:E)</f>
        <v>1044.6400000000001</v>
      </c>
      <c r="J3640">
        <f>_xlfn.XLOOKUP(D3640,Products!A:A,Products!F:F)</f>
        <v>775.07</v>
      </c>
      <c r="K3640" t="str">
        <f>_xlfn.XLOOKUP(D3640,Products!A:A,Products!C:C)</f>
        <v>Fashion</v>
      </c>
      <c r="L3640" t="str">
        <f>_xlfn.XLOOKUP(D3640,Products!A:A,Products!D:D)</f>
        <v>Footwear</v>
      </c>
      <c r="M3640">
        <f t="shared" si="504"/>
        <v>1044.6400000000001</v>
      </c>
      <c r="N3640">
        <f t="shared" si="505"/>
        <v>775.07</v>
      </c>
      <c r="O3640">
        <f t="shared" si="506"/>
        <v>269.57000000000005</v>
      </c>
      <c r="P3640" s="8">
        <f t="shared" si="507"/>
        <v>0.25805062030938891</v>
      </c>
      <c r="Q3640">
        <f t="shared" si="508"/>
        <v>52.232000000000006</v>
      </c>
      <c r="R3640">
        <f t="shared" si="509"/>
        <v>992.40800000000013</v>
      </c>
      <c r="S3640">
        <f t="shared" si="510"/>
        <v>217.33800000000008</v>
      </c>
      <c r="T3640" t="str">
        <f>_xlfn.XLOOKUP(C3640,Customers!A:A,Customers!D:D)</f>
        <v>F</v>
      </c>
      <c r="U3640" s="13">
        <f>_xlfn.XLOOKUP(C3640,Customers!A:A,Customers!E:E)</f>
        <v>23142</v>
      </c>
      <c r="V3640" t="str">
        <f>_xlfn.XLOOKUP(C3640,Customers!A:A,Customers!F:F)</f>
        <v>New Meagan</v>
      </c>
      <c r="W3640" s="13">
        <f>_xlfn.XLOOKUP(C3640,Customers!A:A,Customers!G:G)</f>
        <v>45562</v>
      </c>
      <c r="X3640">
        <f t="shared" ca="1" si="511"/>
        <v>63</v>
      </c>
      <c r="Y3640" t="str">
        <f t="shared" ca="1" si="512"/>
        <v>50+</v>
      </c>
    </row>
    <row r="3641" spans="1:25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  <c r="I3641">
        <f>_xlfn.XLOOKUP(D3641,Products!A:A,Products!E:E)</f>
        <v>1562.43</v>
      </c>
      <c r="J3641">
        <f>_xlfn.XLOOKUP(D3641,Products!A:A,Products!F:F)</f>
        <v>1195.6300000000001</v>
      </c>
      <c r="K3641" t="str">
        <f>_xlfn.XLOOKUP(D3641,Products!A:A,Products!C:C)</f>
        <v>Electronics</v>
      </c>
      <c r="L3641" t="str">
        <f>_xlfn.XLOOKUP(D3641,Products!A:A,Products!D:D)</f>
        <v>Laptop</v>
      </c>
      <c r="M3641">
        <f t="shared" si="504"/>
        <v>4687.29</v>
      </c>
      <c r="N3641">
        <f t="shared" si="505"/>
        <v>3586.8900000000003</v>
      </c>
      <c r="O3641">
        <f t="shared" si="506"/>
        <v>1100.3999999999996</v>
      </c>
      <c r="P3641" s="8">
        <f t="shared" si="507"/>
        <v>0.23476251736077769</v>
      </c>
      <c r="Q3641">
        <f t="shared" si="508"/>
        <v>468.72900000000004</v>
      </c>
      <c r="R3641">
        <f t="shared" si="509"/>
        <v>4218.5609999999997</v>
      </c>
      <c r="S3641">
        <f t="shared" si="510"/>
        <v>631.67099999999937</v>
      </c>
      <c r="T3641" t="str">
        <f>_xlfn.XLOOKUP(C3641,Customers!A:A,Customers!D:D)</f>
        <v>M</v>
      </c>
      <c r="U3641" s="13">
        <f>_xlfn.XLOOKUP(C3641,Customers!A:A,Customers!E:E)</f>
        <v>35433</v>
      </c>
      <c r="V3641" t="str">
        <f>_xlfn.XLOOKUP(C3641,Customers!A:A,Customers!F:F)</f>
        <v>Chambersview</v>
      </c>
      <c r="W3641" s="13">
        <f>_xlfn.XLOOKUP(C3641,Customers!A:A,Customers!G:G)</f>
        <v>44735</v>
      </c>
      <c r="X3641">
        <f t="shared" ca="1" si="511"/>
        <v>29</v>
      </c>
      <c r="Y3641" t="str">
        <f t="shared" ca="1" si="512"/>
        <v>26-35</v>
      </c>
    </row>
    <row r="3642" spans="1:25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  <c r="I3642">
        <f>_xlfn.XLOOKUP(D3642,Products!A:A,Products!E:E)</f>
        <v>1165.3699999999999</v>
      </c>
      <c r="J3642">
        <f>_xlfn.XLOOKUP(D3642,Products!A:A,Products!F:F)</f>
        <v>926.55</v>
      </c>
      <c r="K3642" t="str">
        <f>_xlfn.XLOOKUP(D3642,Products!A:A,Products!C:C)</f>
        <v>Fashion</v>
      </c>
      <c r="L3642" t="str">
        <f>_xlfn.XLOOKUP(D3642,Products!A:A,Products!D:D)</f>
        <v>Clothing</v>
      </c>
      <c r="M3642">
        <f t="shared" si="504"/>
        <v>2330.7399999999998</v>
      </c>
      <c r="N3642">
        <f t="shared" si="505"/>
        <v>1853.1</v>
      </c>
      <c r="O3642">
        <f t="shared" si="506"/>
        <v>477.63999999999987</v>
      </c>
      <c r="P3642" s="8">
        <f t="shared" si="507"/>
        <v>0.20493062289230027</v>
      </c>
      <c r="Q3642">
        <f t="shared" si="508"/>
        <v>116.53699999999999</v>
      </c>
      <c r="R3642">
        <f t="shared" si="509"/>
        <v>2214.203</v>
      </c>
      <c r="S3642">
        <f t="shared" si="510"/>
        <v>361.10300000000007</v>
      </c>
      <c r="T3642" t="str">
        <f>_xlfn.XLOOKUP(C3642,Customers!A:A,Customers!D:D)</f>
        <v>F</v>
      </c>
      <c r="U3642" s="13">
        <f>_xlfn.XLOOKUP(C3642,Customers!A:A,Customers!E:E)</f>
        <v>19995</v>
      </c>
      <c r="V3642" t="str">
        <f>_xlfn.XLOOKUP(C3642,Customers!A:A,Customers!F:F)</f>
        <v>North Jason</v>
      </c>
      <c r="W3642" s="13">
        <f>_xlfn.XLOOKUP(C3642,Customers!A:A,Customers!G:G)</f>
        <v>45602</v>
      </c>
      <c r="X3642">
        <f t="shared" ca="1" si="511"/>
        <v>71</v>
      </c>
      <c r="Y3642" t="str">
        <f t="shared" ca="1" si="512"/>
        <v>50+</v>
      </c>
    </row>
    <row r="3643" spans="1:25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  <c r="I3643">
        <f>_xlfn.XLOOKUP(D3643,Products!A:A,Products!E:E)</f>
        <v>429.15</v>
      </c>
      <c r="J3643">
        <f>_xlfn.XLOOKUP(D3643,Products!A:A,Products!F:F)</f>
        <v>258.72000000000003</v>
      </c>
      <c r="K3643" t="str">
        <f>_xlfn.XLOOKUP(D3643,Products!A:A,Products!C:C)</f>
        <v>Fashion</v>
      </c>
      <c r="L3643" t="str">
        <f>_xlfn.XLOOKUP(D3643,Products!A:A,Products!D:D)</f>
        <v>Watches</v>
      </c>
      <c r="M3643">
        <f t="shared" si="504"/>
        <v>858.3</v>
      </c>
      <c r="N3643">
        <f t="shared" si="505"/>
        <v>517.44000000000005</v>
      </c>
      <c r="O3643">
        <f t="shared" si="506"/>
        <v>340.8599999999999</v>
      </c>
      <c r="P3643" s="8">
        <f t="shared" si="507"/>
        <v>0.39713386927647665</v>
      </c>
      <c r="Q3643">
        <f t="shared" si="508"/>
        <v>0</v>
      </c>
      <c r="R3643">
        <f t="shared" si="509"/>
        <v>858.3</v>
      </c>
      <c r="S3643">
        <f t="shared" si="510"/>
        <v>340.8599999999999</v>
      </c>
      <c r="T3643" t="str">
        <f>_xlfn.XLOOKUP(C3643,Customers!A:A,Customers!D:D)</f>
        <v>M</v>
      </c>
      <c r="U3643" s="13">
        <f>_xlfn.XLOOKUP(C3643,Customers!A:A,Customers!E:E)</f>
        <v>26914</v>
      </c>
      <c r="V3643" t="str">
        <f>_xlfn.XLOOKUP(C3643,Customers!A:A,Customers!F:F)</f>
        <v>Davisfurt</v>
      </c>
      <c r="W3643" s="13">
        <f>_xlfn.XLOOKUP(C3643,Customers!A:A,Customers!G:G)</f>
        <v>44266</v>
      </c>
      <c r="X3643">
        <f t="shared" ca="1" si="511"/>
        <v>52</v>
      </c>
      <c r="Y3643" t="str">
        <f t="shared" ca="1" si="512"/>
        <v>50+</v>
      </c>
    </row>
    <row r="3644" spans="1:25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  <c r="I3644">
        <f>_xlfn.XLOOKUP(D3644,Products!A:A,Products!E:E)</f>
        <v>1134.8</v>
      </c>
      <c r="J3644">
        <f>_xlfn.XLOOKUP(D3644,Products!A:A,Products!F:F)</f>
        <v>675.1</v>
      </c>
      <c r="K3644" t="str">
        <f>_xlfn.XLOOKUP(D3644,Products!A:A,Products!C:C)</f>
        <v>Fashion</v>
      </c>
      <c r="L3644" t="str">
        <f>_xlfn.XLOOKUP(D3644,Products!A:A,Products!D:D)</f>
        <v>Watches</v>
      </c>
      <c r="M3644">
        <f t="shared" si="504"/>
        <v>4539.2</v>
      </c>
      <c r="N3644">
        <f t="shared" si="505"/>
        <v>2700.4</v>
      </c>
      <c r="O3644">
        <f t="shared" si="506"/>
        <v>1838.7999999999997</v>
      </c>
      <c r="P3644" s="8">
        <f t="shared" si="507"/>
        <v>0.40509340853013742</v>
      </c>
      <c r="Q3644">
        <f t="shared" si="508"/>
        <v>0</v>
      </c>
      <c r="R3644">
        <f t="shared" si="509"/>
        <v>4539.2</v>
      </c>
      <c r="S3644">
        <f t="shared" si="510"/>
        <v>1838.7999999999997</v>
      </c>
      <c r="T3644" t="str">
        <f>_xlfn.XLOOKUP(C3644,Customers!A:A,Customers!D:D)</f>
        <v>F</v>
      </c>
      <c r="U3644" s="13">
        <f>_xlfn.XLOOKUP(C3644,Customers!A:A,Customers!E:E)</f>
        <v>22804</v>
      </c>
      <c r="V3644" t="str">
        <f>_xlfn.XLOOKUP(C3644,Customers!A:A,Customers!F:F)</f>
        <v>North Michelle</v>
      </c>
      <c r="W3644" s="13">
        <f>_xlfn.XLOOKUP(C3644,Customers!A:A,Customers!G:G)</f>
        <v>44237</v>
      </c>
      <c r="X3644">
        <f t="shared" ca="1" si="511"/>
        <v>64</v>
      </c>
      <c r="Y3644" t="str">
        <f t="shared" ca="1" si="512"/>
        <v>50+</v>
      </c>
    </row>
    <row r="3645" spans="1:25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  <c r="I3645">
        <f>_xlfn.XLOOKUP(D3645,Products!A:A,Products!E:E)</f>
        <v>1635.01</v>
      </c>
      <c r="J3645">
        <f>_xlfn.XLOOKUP(D3645,Products!A:A,Products!F:F)</f>
        <v>1043.29</v>
      </c>
      <c r="K3645" t="str">
        <f>_xlfn.XLOOKUP(D3645,Products!A:A,Products!C:C)</f>
        <v>Electronics</v>
      </c>
      <c r="L3645" t="str">
        <f>_xlfn.XLOOKUP(D3645,Products!A:A,Products!D:D)</f>
        <v>Television</v>
      </c>
      <c r="M3645">
        <f t="shared" si="504"/>
        <v>6540.04</v>
      </c>
      <c r="N3645">
        <f t="shared" si="505"/>
        <v>4173.16</v>
      </c>
      <c r="O3645">
        <f t="shared" si="506"/>
        <v>2366.88</v>
      </c>
      <c r="P3645" s="8">
        <f t="shared" si="507"/>
        <v>0.36190604338811383</v>
      </c>
      <c r="Q3645">
        <f t="shared" si="508"/>
        <v>327.00200000000001</v>
      </c>
      <c r="R3645">
        <f t="shared" si="509"/>
        <v>6213.0379999999996</v>
      </c>
      <c r="S3645">
        <f t="shared" si="510"/>
        <v>2039.8779999999997</v>
      </c>
      <c r="T3645" t="str">
        <f>_xlfn.XLOOKUP(C3645,Customers!A:A,Customers!D:D)</f>
        <v>M</v>
      </c>
      <c r="U3645" s="13">
        <f>_xlfn.XLOOKUP(C3645,Customers!A:A,Customers!E:E)</f>
        <v>29791</v>
      </c>
      <c r="V3645" t="str">
        <f>_xlfn.XLOOKUP(C3645,Customers!A:A,Customers!F:F)</f>
        <v>Dylanmouth</v>
      </c>
      <c r="W3645" s="13">
        <f>_xlfn.XLOOKUP(C3645,Customers!A:A,Customers!G:G)</f>
        <v>45184</v>
      </c>
      <c r="X3645">
        <f t="shared" ca="1" si="511"/>
        <v>44</v>
      </c>
      <c r="Y3645" t="str">
        <f t="shared" ca="1" si="512"/>
        <v>36-50</v>
      </c>
    </row>
    <row r="3646" spans="1:25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  <c r="I3646">
        <f>_xlfn.XLOOKUP(D3646,Products!A:A,Products!E:E)</f>
        <v>1501.46</v>
      </c>
      <c r="J3646">
        <f>_xlfn.XLOOKUP(D3646,Products!A:A,Products!F:F)</f>
        <v>1167.73</v>
      </c>
      <c r="K3646" t="str">
        <f>_xlfn.XLOOKUP(D3646,Products!A:A,Products!C:C)</f>
        <v>Fashion</v>
      </c>
      <c r="L3646" t="str">
        <f>_xlfn.XLOOKUP(D3646,Products!A:A,Products!D:D)</f>
        <v>Watches</v>
      </c>
      <c r="M3646">
        <f t="shared" si="504"/>
        <v>3002.92</v>
      </c>
      <c r="N3646">
        <f t="shared" si="505"/>
        <v>2335.46</v>
      </c>
      <c r="O3646">
        <f t="shared" si="506"/>
        <v>667.46</v>
      </c>
      <c r="P3646" s="8">
        <f t="shared" si="507"/>
        <v>0.22227032355174298</v>
      </c>
      <c r="Q3646">
        <f t="shared" si="508"/>
        <v>0</v>
      </c>
      <c r="R3646">
        <f t="shared" si="509"/>
        <v>3002.92</v>
      </c>
      <c r="S3646">
        <f t="shared" si="510"/>
        <v>667.46</v>
      </c>
      <c r="T3646" t="str">
        <f>_xlfn.XLOOKUP(C3646,Customers!A:A,Customers!D:D)</f>
        <v>F</v>
      </c>
      <c r="U3646" s="13">
        <f>_xlfn.XLOOKUP(C3646,Customers!A:A,Customers!E:E)</f>
        <v>34856</v>
      </c>
      <c r="V3646" t="str">
        <f>_xlfn.XLOOKUP(C3646,Customers!A:A,Customers!F:F)</f>
        <v>Melissashire</v>
      </c>
      <c r="W3646" s="13">
        <f>_xlfn.XLOOKUP(C3646,Customers!A:A,Customers!G:G)</f>
        <v>44744</v>
      </c>
      <c r="X3646">
        <f t="shared" ca="1" si="511"/>
        <v>31</v>
      </c>
      <c r="Y3646" t="str">
        <f t="shared" ca="1" si="512"/>
        <v>26-35</v>
      </c>
    </row>
    <row r="3647" spans="1:25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  <c r="I3647">
        <f>_xlfn.XLOOKUP(D3647,Products!A:A,Products!E:E)</f>
        <v>1474.12</v>
      </c>
      <c r="J3647">
        <f>_xlfn.XLOOKUP(D3647,Products!A:A,Products!F:F)</f>
        <v>764.02</v>
      </c>
      <c r="K3647" t="str">
        <f>_xlfn.XLOOKUP(D3647,Products!A:A,Products!C:C)</f>
        <v>Electronics</v>
      </c>
      <c r="L3647" t="str">
        <f>_xlfn.XLOOKUP(D3647,Products!A:A,Products!D:D)</f>
        <v>Camera</v>
      </c>
      <c r="M3647">
        <f t="shared" si="504"/>
        <v>5896.48</v>
      </c>
      <c r="N3647">
        <f t="shared" si="505"/>
        <v>3056.08</v>
      </c>
      <c r="O3647">
        <f t="shared" si="506"/>
        <v>2840.3999999999996</v>
      </c>
      <c r="P3647" s="8">
        <f t="shared" si="507"/>
        <v>0.48171112256804055</v>
      </c>
      <c r="Q3647">
        <f t="shared" si="508"/>
        <v>884.47199999999987</v>
      </c>
      <c r="R3647">
        <f t="shared" si="509"/>
        <v>5012.0079999999998</v>
      </c>
      <c r="S3647">
        <f t="shared" si="510"/>
        <v>1955.9279999999999</v>
      </c>
      <c r="T3647" t="str">
        <f>_xlfn.XLOOKUP(C3647,Customers!A:A,Customers!D:D)</f>
        <v>F</v>
      </c>
      <c r="U3647" s="13">
        <f>_xlfn.XLOOKUP(C3647,Customers!A:A,Customers!E:E)</f>
        <v>27579</v>
      </c>
      <c r="V3647" t="str">
        <f>_xlfn.XLOOKUP(C3647,Customers!A:A,Customers!F:F)</f>
        <v>North Chaseborough</v>
      </c>
      <c r="W3647" s="13">
        <f>_xlfn.XLOOKUP(C3647,Customers!A:A,Customers!G:G)</f>
        <v>45571</v>
      </c>
      <c r="X3647">
        <f t="shared" ca="1" si="511"/>
        <v>50</v>
      </c>
      <c r="Y3647" t="str">
        <f t="shared" ca="1" si="512"/>
        <v>36-50</v>
      </c>
    </row>
    <row r="3648" spans="1:25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  <c r="I3648">
        <f>_xlfn.XLOOKUP(D3648,Products!A:A,Products!E:E)</f>
        <v>1342.75</v>
      </c>
      <c r="J3648">
        <f>_xlfn.XLOOKUP(D3648,Products!A:A,Products!F:F)</f>
        <v>797.94</v>
      </c>
      <c r="K3648" t="str">
        <f>_xlfn.XLOOKUP(D3648,Products!A:A,Products!C:C)</f>
        <v>Fashion</v>
      </c>
      <c r="L3648" t="str">
        <f>_xlfn.XLOOKUP(D3648,Products!A:A,Products!D:D)</f>
        <v>Clothing</v>
      </c>
      <c r="M3648">
        <f t="shared" si="504"/>
        <v>2685.5</v>
      </c>
      <c r="N3648">
        <f t="shared" si="505"/>
        <v>1595.88</v>
      </c>
      <c r="O3648">
        <f t="shared" si="506"/>
        <v>1089.6199999999999</v>
      </c>
      <c r="P3648" s="8">
        <f t="shared" si="507"/>
        <v>0.40574194749581077</v>
      </c>
      <c r="Q3648">
        <f t="shared" si="508"/>
        <v>134.27500000000001</v>
      </c>
      <c r="R3648">
        <f t="shared" si="509"/>
        <v>2551.2249999999999</v>
      </c>
      <c r="S3648">
        <f t="shared" si="510"/>
        <v>955.3449999999998</v>
      </c>
      <c r="T3648" t="str">
        <f>_xlfn.XLOOKUP(C3648,Customers!A:A,Customers!D:D)</f>
        <v>F</v>
      </c>
      <c r="U3648" s="13">
        <f>_xlfn.XLOOKUP(C3648,Customers!A:A,Customers!E:E)</f>
        <v>31890</v>
      </c>
      <c r="V3648" t="str">
        <f>_xlfn.XLOOKUP(C3648,Customers!A:A,Customers!F:F)</f>
        <v>Lake Ricardo</v>
      </c>
      <c r="W3648" s="13">
        <f>_xlfn.XLOOKUP(C3648,Customers!A:A,Customers!G:G)</f>
        <v>45694</v>
      </c>
      <c r="X3648">
        <f t="shared" ca="1" si="511"/>
        <v>39</v>
      </c>
      <c r="Y3648" t="str">
        <f t="shared" ca="1" si="512"/>
        <v>36-50</v>
      </c>
    </row>
    <row r="3649" spans="1:25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  <c r="I3649">
        <f>_xlfn.XLOOKUP(D3649,Products!A:A,Products!E:E)</f>
        <v>1487.41</v>
      </c>
      <c r="J3649">
        <f>_xlfn.XLOOKUP(D3649,Products!A:A,Products!F:F)</f>
        <v>813.07</v>
      </c>
      <c r="K3649" t="str">
        <f>_xlfn.XLOOKUP(D3649,Products!A:A,Products!C:C)</f>
        <v>Electronics</v>
      </c>
      <c r="L3649" t="str">
        <f>_xlfn.XLOOKUP(D3649,Products!A:A,Products!D:D)</f>
        <v>Smartphone</v>
      </c>
      <c r="M3649">
        <f t="shared" si="504"/>
        <v>4462.2300000000005</v>
      </c>
      <c r="N3649">
        <f t="shared" si="505"/>
        <v>2439.21</v>
      </c>
      <c r="O3649">
        <f t="shared" si="506"/>
        <v>2023.0200000000004</v>
      </c>
      <c r="P3649" s="8">
        <f t="shared" si="507"/>
        <v>0.45336524562830699</v>
      </c>
      <c r="Q3649">
        <f t="shared" si="508"/>
        <v>446.22300000000007</v>
      </c>
      <c r="R3649">
        <f t="shared" si="509"/>
        <v>4016.0070000000005</v>
      </c>
      <c r="S3649">
        <f t="shared" si="510"/>
        <v>1576.7970000000005</v>
      </c>
      <c r="T3649" t="str">
        <f>_xlfn.XLOOKUP(C3649,Customers!A:A,Customers!D:D)</f>
        <v>M</v>
      </c>
      <c r="U3649" s="13">
        <f>_xlfn.XLOOKUP(C3649,Customers!A:A,Customers!E:E)</f>
        <v>39260</v>
      </c>
      <c r="V3649" t="str">
        <f>_xlfn.XLOOKUP(C3649,Customers!A:A,Customers!F:F)</f>
        <v>Watsonview</v>
      </c>
      <c r="W3649" s="13">
        <f>_xlfn.XLOOKUP(C3649,Customers!A:A,Customers!G:G)</f>
        <v>45038</v>
      </c>
      <c r="X3649">
        <f t="shared" ca="1" si="511"/>
        <v>18</v>
      </c>
      <c r="Y3649" t="str">
        <f t="shared" ca="1" si="512"/>
        <v>18-25</v>
      </c>
    </row>
    <row r="3650" spans="1:25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  <c r="I3650">
        <f>_xlfn.XLOOKUP(D3650,Products!A:A,Products!E:E)</f>
        <v>337.63</v>
      </c>
      <c r="J3650">
        <f>_xlfn.XLOOKUP(D3650,Products!A:A,Products!F:F)</f>
        <v>169.03</v>
      </c>
      <c r="K3650" t="str">
        <f>_xlfn.XLOOKUP(D3650,Products!A:A,Products!C:C)</f>
        <v>Fashion</v>
      </c>
      <c r="L3650" t="str">
        <f>_xlfn.XLOOKUP(D3650,Products!A:A,Products!D:D)</f>
        <v>Footwear</v>
      </c>
      <c r="M3650">
        <f t="shared" si="504"/>
        <v>675.26</v>
      </c>
      <c r="N3650">
        <f t="shared" si="505"/>
        <v>338.06</v>
      </c>
      <c r="O3650">
        <f t="shared" si="506"/>
        <v>337.2</v>
      </c>
      <c r="P3650" s="8">
        <f t="shared" si="507"/>
        <v>0.49936320824571273</v>
      </c>
      <c r="Q3650">
        <f t="shared" si="508"/>
        <v>67.525999999999996</v>
      </c>
      <c r="R3650">
        <f t="shared" si="509"/>
        <v>607.73400000000004</v>
      </c>
      <c r="S3650">
        <f t="shared" si="510"/>
        <v>269.67400000000004</v>
      </c>
      <c r="T3650" t="str">
        <f>_xlfn.XLOOKUP(C3650,Customers!A:A,Customers!D:D)</f>
        <v>F</v>
      </c>
      <c r="U3650" s="13">
        <f>_xlfn.XLOOKUP(C3650,Customers!A:A,Customers!E:E)</f>
        <v>29405</v>
      </c>
      <c r="V3650" t="str">
        <f>_xlfn.XLOOKUP(C3650,Customers!A:A,Customers!F:F)</f>
        <v>North Sharontown</v>
      </c>
      <c r="W3650" s="13">
        <f>_xlfn.XLOOKUP(C3650,Customers!A:A,Customers!G:G)</f>
        <v>44950</v>
      </c>
      <c r="X3650">
        <f t="shared" ca="1" si="511"/>
        <v>45</v>
      </c>
      <c r="Y3650" t="str">
        <f t="shared" ca="1" si="512"/>
        <v>36-50</v>
      </c>
    </row>
    <row r="3651" spans="1:25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  <c r="I3651">
        <f>_xlfn.XLOOKUP(D3651,Products!A:A,Products!E:E)</f>
        <v>1485.05</v>
      </c>
      <c r="J3651">
        <f>_xlfn.XLOOKUP(D3651,Products!A:A,Products!F:F)</f>
        <v>988.31</v>
      </c>
      <c r="K3651" t="str">
        <f>_xlfn.XLOOKUP(D3651,Products!A:A,Products!C:C)</f>
        <v>Fashion</v>
      </c>
      <c r="L3651" t="str">
        <f>_xlfn.XLOOKUP(D3651,Products!A:A,Products!D:D)</f>
        <v>Clothing</v>
      </c>
      <c r="M3651">
        <f t="shared" ref="M3651:M3714" si="513">F3651*I3651</f>
        <v>1485.05</v>
      </c>
      <c r="N3651">
        <f t="shared" ref="N3651:N3714" si="514">F3651*J3651</f>
        <v>988.31</v>
      </c>
      <c r="O3651">
        <f t="shared" ref="O3651:O3714" si="515">M3651-N3651</f>
        <v>496.74</v>
      </c>
      <c r="P3651" s="8">
        <f t="shared" ref="P3651:P3714" si="516">O3651/M3651</f>
        <v>0.33449378808794317</v>
      </c>
      <c r="Q3651">
        <f t="shared" ref="Q3651:Q3714" si="517">M3651*G3651</f>
        <v>0</v>
      </c>
      <c r="R3651">
        <f t="shared" ref="R3651:R3714" si="518">M3651-Q3651</f>
        <v>1485.05</v>
      </c>
      <c r="S3651">
        <f t="shared" ref="S3651:S3714" si="519">R3651-N3651</f>
        <v>496.74</v>
      </c>
      <c r="T3651" t="str">
        <f>_xlfn.XLOOKUP(C3651,Customers!A:A,Customers!D:D)</f>
        <v>F</v>
      </c>
      <c r="U3651" s="13">
        <f>_xlfn.XLOOKUP(C3651,Customers!A:A,Customers!E:E)</f>
        <v>26908</v>
      </c>
      <c r="V3651" t="str">
        <f>_xlfn.XLOOKUP(C3651,Customers!A:A,Customers!F:F)</f>
        <v>Brittanyburgh</v>
      </c>
      <c r="W3651" s="13">
        <f>_xlfn.XLOOKUP(C3651,Customers!A:A,Customers!G:G)</f>
        <v>45561</v>
      </c>
      <c r="X3651">
        <f t="shared" ref="X3651:X3714" ca="1" si="520">DATEDIF(U3651, TODAY(),"Y")</f>
        <v>52</v>
      </c>
      <c r="Y3651" t="str">
        <f t="shared" ref="Y3651:Y3714" ca="1" si="521">IF(X3651&lt;=25,"18-25",IF(X3651&lt;=35,"26-35", IF(X3651&lt;=50,"36-50","50+")))</f>
        <v>50+</v>
      </c>
    </row>
    <row r="3652" spans="1:25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  <c r="I3652">
        <f>_xlfn.XLOOKUP(D3652,Products!A:A,Products!E:E)</f>
        <v>428.05</v>
      </c>
      <c r="J3652">
        <f>_xlfn.XLOOKUP(D3652,Products!A:A,Products!F:F)</f>
        <v>246.07</v>
      </c>
      <c r="K3652" t="str">
        <f>_xlfn.XLOOKUP(D3652,Products!A:A,Products!C:C)</f>
        <v>Electronics</v>
      </c>
      <c r="L3652" t="str">
        <f>_xlfn.XLOOKUP(D3652,Products!A:A,Products!D:D)</f>
        <v>Laptop</v>
      </c>
      <c r="M3652">
        <f t="shared" si="513"/>
        <v>2140.25</v>
      </c>
      <c r="N3652">
        <f t="shared" si="514"/>
        <v>1230.3499999999999</v>
      </c>
      <c r="O3652">
        <f t="shared" si="515"/>
        <v>909.90000000000009</v>
      </c>
      <c r="P3652" s="8">
        <f t="shared" si="516"/>
        <v>0.42513725032122418</v>
      </c>
      <c r="Q3652">
        <f t="shared" si="517"/>
        <v>321.03749999999997</v>
      </c>
      <c r="R3652">
        <f t="shared" si="518"/>
        <v>1819.2125000000001</v>
      </c>
      <c r="S3652">
        <f t="shared" si="519"/>
        <v>588.86250000000018</v>
      </c>
      <c r="T3652" t="str">
        <f>_xlfn.XLOOKUP(C3652,Customers!A:A,Customers!D:D)</f>
        <v>M</v>
      </c>
      <c r="U3652" s="13">
        <f>_xlfn.XLOOKUP(C3652,Customers!A:A,Customers!E:E)</f>
        <v>23821</v>
      </c>
      <c r="V3652" t="str">
        <f>_xlfn.XLOOKUP(C3652,Customers!A:A,Customers!F:F)</f>
        <v>West Ann</v>
      </c>
      <c r="W3652" s="13">
        <f>_xlfn.XLOOKUP(C3652,Customers!A:A,Customers!G:G)</f>
        <v>45308</v>
      </c>
      <c r="X3652">
        <f t="shared" ca="1" si="520"/>
        <v>61</v>
      </c>
      <c r="Y3652" t="str">
        <f t="shared" ca="1" si="521"/>
        <v>50+</v>
      </c>
    </row>
    <row r="3653" spans="1:25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  <c r="I3653">
        <f>_xlfn.XLOOKUP(D3653,Products!A:A,Products!E:E)</f>
        <v>109.78</v>
      </c>
      <c r="J3653">
        <f>_xlfn.XLOOKUP(D3653,Products!A:A,Products!F:F)</f>
        <v>70.59</v>
      </c>
      <c r="K3653" t="str">
        <f>_xlfn.XLOOKUP(D3653,Products!A:A,Products!C:C)</f>
        <v>Fashion</v>
      </c>
      <c r="L3653" t="str">
        <f>_xlfn.XLOOKUP(D3653,Products!A:A,Products!D:D)</f>
        <v>Footwear</v>
      </c>
      <c r="M3653">
        <f t="shared" si="513"/>
        <v>548.9</v>
      </c>
      <c r="N3653">
        <f t="shared" si="514"/>
        <v>352.95000000000005</v>
      </c>
      <c r="O3653">
        <f t="shared" si="515"/>
        <v>195.94999999999993</v>
      </c>
      <c r="P3653" s="8">
        <f t="shared" si="516"/>
        <v>0.35698670067407534</v>
      </c>
      <c r="Q3653">
        <f t="shared" si="517"/>
        <v>0</v>
      </c>
      <c r="R3653">
        <f t="shared" si="518"/>
        <v>548.9</v>
      </c>
      <c r="S3653">
        <f t="shared" si="519"/>
        <v>195.94999999999993</v>
      </c>
      <c r="T3653" t="str">
        <f>_xlfn.XLOOKUP(C3653,Customers!A:A,Customers!D:D)</f>
        <v>F</v>
      </c>
      <c r="U3653" s="13">
        <f>_xlfn.XLOOKUP(C3653,Customers!A:A,Customers!E:E)</f>
        <v>38779</v>
      </c>
      <c r="V3653" t="str">
        <f>_xlfn.XLOOKUP(C3653,Customers!A:A,Customers!F:F)</f>
        <v>Port Fernandohaven</v>
      </c>
      <c r="W3653" s="13">
        <f>_xlfn.XLOOKUP(C3653,Customers!A:A,Customers!G:G)</f>
        <v>44406</v>
      </c>
      <c r="X3653">
        <f t="shared" ca="1" si="520"/>
        <v>20</v>
      </c>
      <c r="Y3653" t="str">
        <f t="shared" ca="1" si="521"/>
        <v>18-25</v>
      </c>
    </row>
    <row r="3654" spans="1:25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  <c r="I3654">
        <f>_xlfn.XLOOKUP(D3654,Products!A:A,Products!E:E)</f>
        <v>564.41999999999996</v>
      </c>
      <c r="J3654">
        <f>_xlfn.XLOOKUP(D3654,Products!A:A,Products!F:F)</f>
        <v>293.95999999999998</v>
      </c>
      <c r="K3654" t="str">
        <f>_xlfn.XLOOKUP(D3654,Products!A:A,Products!C:C)</f>
        <v>Fashion</v>
      </c>
      <c r="L3654" t="str">
        <f>_xlfn.XLOOKUP(D3654,Products!A:A,Products!D:D)</f>
        <v>Accessories</v>
      </c>
      <c r="M3654">
        <f t="shared" si="513"/>
        <v>1693.2599999999998</v>
      </c>
      <c r="N3654">
        <f t="shared" si="514"/>
        <v>881.87999999999988</v>
      </c>
      <c r="O3654">
        <f t="shared" si="515"/>
        <v>811.37999999999988</v>
      </c>
      <c r="P3654" s="8">
        <f t="shared" si="516"/>
        <v>0.47918216930654478</v>
      </c>
      <c r="Q3654">
        <f t="shared" si="517"/>
        <v>169.32599999999999</v>
      </c>
      <c r="R3654">
        <f t="shared" si="518"/>
        <v>1523.9339999999997</v>
      </c>
      <c r="S3654">
        <f t="shared" si="519"/>
        <v>642.05399999999986</v>
      </c>
      <c r="T3654" t="str">
        <f>_xlfn.XLOOKUP(C3654,Customers!A:A,Customers!D:D)</f>
        <v>F</v>
      </c>
      <c r="U3654" s="13">
        <f>_xlfn.XLOOKUP(C3654,Customers!A:A,Customers!E:E)</f>
        <v>29406</v>
      </c>
      <c r="V3654" t="str">
        <f>_xlfn.XLOOKUP(C3654,Customers!A:A,Customers!F:F)</f>
        <v>Adkinsport</v>
      </c>
      <c r="W3654" s="13">
        <f>_xlfn.XLOOKUP(C3654,Customers!A:A,Customers!G:G)</f>
        <v>45892</v>
      </c>
      <c r="X3654">
        <f t="shared" ca="1" si="520"/>
        <v>45</v>
      </c>
      <c r="Y3654" t="str">
        <f t="shared" ca="1" si="521"/>
        <v>36-50</v>
      </c>
    </row>
    <row r="3655" spans="1:25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  <c r="I3655">
        <f>_xlfn.XLOOKUP(D3655,Products!A:A,Products!E:E)</f>
        <v>109.78</v>
      </c>
      <c r="J3655">
        <f>_xlfn.XLOOKUP(D3655,Products!A:A,Products!F:F)</f>
        <v>70.59</v>
      </c>
      <c r="K3655" t="str">
        <f>_xlfn.XLOOKUP(D3655,Products!A:A,Products!C:C)</f>
        <v>Fashion</v>
      </c>
      <c r="L3655" t="str">
        <f>_xlfn.XLOOKUP(D3655,Products!A:A,Products!D:D)</f>
        <v>Footwear</v>
      </c>
      <c r="M3655">
        <f t="shared" si="513"/>
        <v>219.56</v>
      </c>
      <c r="N3655">
        <f t="shared" si="514"/>
        <v>141.18</v>
      </c>
      <c r="O3655">
        <f t="shared" si="515"/>
        <v>78.38</v>
      </c>
      <c r="P3655" s="8">
        <f t="shared" si="516"/>
        <v>0.3569867006740754</v>
      </c>
      <c r="Q3655">
        <f t="shared" si="517"/>
        <v>21.956000000000003</v>
      </c>
      <c r="R3655">
        <f t="shared" si="518"/>
        <v>197.60399999999998</v>
      </c>
      <c r="S3655">
        <f t="shared" si="519"/>
        <v>56.423999999999978</v>
      </c>
      <c r="T3655" t="str">
        <f>_xlfn.XLOOKUP(C3655,Customers!A:A,Customers!D:D)</f>
        <v>F</v>
      </c>
      <c r="U3655" s="13">
        <f>_xlfn.XLOOKUP(C3655,Customers!A:A,Customers!E:E)</f>
        <v>38779</v>
      </c>
      <c r="V3655" t="str">
        <f>_xlfn.XLOOKUP(C3655,Customers!A:A,Customers!F:F)</f>
        <v>Port Fernandohaven</v>
      </c>
      <c r="W3655" s="13">
        <f>_xlfn.XLOOKUP(C3655,Customers!A:A,Customers!G:G)</f>
        <v>44406</v>
      </c>
      <c r="X3655">
        <f t="shared" ca="1" si="520"/>
        <v>20</v>
      </c>
      <c r="Y3655" t="str">
        <f t="shared" ca="1" si="521"/>
        <v>18-25</v>
      </c>
    </row>
    <row r="3656" spans="1:25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  <c r="I3656">
        <f>_xlfn.XLOOKUP(D3656,Products!A:A,Products!E:E)</f>
        <v>1197.18</v>
      </c>
      <c r="J3656">
        <f>_xlfn.XLOOKUP(D3656,Products!A:A,Products!F:F)</f>
        <v>722.74</v>
      </c>
      <c r="K3656" t="str">
        <f>_xlfn.XLOOKUP(D3656,Products!A:A,Products!C:C)</f>
        <v>Electronics</v>
      </c>
      <c r="L3656" t="str">
        <f>_xlfn.XLOOKUP(D3656,Products!A:A,Products!D:D)</f>
        <v>Smartphone</v>
      </c>
      <c r="M3656">
        <f t="shared" si="513"/>
        <v>3591.54</v>
      </c>
      <c r="N3656">
        <f t="shared" si="514"/>
        <v>2168.2200000000003</v>
      </c>
      <c r="O3656">
        <f t="shared" si="515"/>
        <v>1423.3199999999997</v>
      </c>
      <c r="P3656" s="8">
        <f t="shared" si="516"/>
        <v>0.39629796688885538</v>
      </c>
      <c r="Q3656">
        <f t="shared" si="517"/>
        <v>538.73099999999999</v>
      </c>
      <c r="R3656">
        <f t="shared" si="518"/>
        <v>3052.8090000000002</v>
      </c>
      <c r="S3656">
        <f t="shared" si="519"/>
        <v>884.58899999999994</v>
      </c>
      <c r="T3656" t="str">
        <f>_xlfn.XLOOKUP(C3656,Customers!A:A,Customers!D:D)</f>
        <v>F</v>
      </c>
      <c r="U3656" s="13">
        <f>_xlfn.XLOOKUP(C3656,Customers!A:A,Customers!E:E)</f>
        <v>21956</v>
      </c>
      <c r="V3656" t="str">
        <f>_xlfn.XLOOKUP(C3656,Customers!A:A,Customers!F:F)</f>
        <v>New David</v>
      </c>
      <c r="W3656" s="13">
        <f>_xlfn.XLOOKUP(C3656,Customers!A:A,Customers!G:G)</f>
        <v>44911</v>
      </c>
      <c r="X3656">
        <f t="shared" ca="1" si="520"/>
        <v>66</v>
      </c>
      <c r="Y3656" t="str">
        <f t="shared" ca="1" si="521"/>
        <v>50+</v>
      </c>
    </row>
    <row r="3657" spans="1:25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  <c r="I3657">
        <f>_xlfn.XLOOKUP(D3657,Products!A:A,Products!E:E)</f>
        <v>1015.76</v>
      </c>
      <c r="J3657">
        <f>_xlfn.XLOOKUP(D3657,Products!A:A,Products!F:F)</f>
        <v>584.4</v>
      </c>
      <c r="K3657" t="str">
        <f>_xlfn.XLOOKUP(D3657,Products!A:A,Products!C:C)</f>
        <v>Groceries</v>
      </c>
      <c r="L3657" t="str">
        <f>_xlfn.XLOOKUP(D3657,Products!A:A,Products!D:D)</f>
        <v>Dairy</v>
      </c>
      <c r="M3657">
        <f t="shared" si="513"/>
        <v>1015.76</v>
      </c>
      <c r="N3657">
        <f t="shared" si="514"/>
        <v>584.4</v>
      </c>
      <c r="O3657">
        <f t="shared" si="515"/>
        <v>431.36</v>
      </c>
      <c r="P3657" s="8">
        <f t="shared" si="516"/>
        <v>0.42466724423092073</v>
      </c>
      <c r="Q3657">
        <f t="shared" si="517"/>
        <v>0</v>
      </c>
      <c r="R3657">
        <f t="shared" si="518"/>
        <v>1015.76</v>
      </c>
      <c r="S3657">
        <f t="shared" si="519"/>
        <v>431.36</v>
      </c>
      <c r="T3657" t="str">
        <f>_xlfn.XLOOKUP(C3657,Customers!A:A,Customers!D:D)</f>
        <v>M</v>
      </c>
      <c r="U3657" s="13">
        <f>_xlfn.XLOOKUP(C3657,Customers!A:A,Customers!E:E)</f>
        <v>35319</v>
      </c>
      <c r="V3657" t="str">
        <f>_xlfn.XLOOKUP(C3657,Customers!A:A,Customers!F:F)</f>
        <v>Osborneport</v>
      </c>
      <c r="W3657" s="13">
        <f>_xlfn.XLOOKUP(C3657,Customers!A:A,Customers!G:G)</f>
        <v>44829</v>
      </c>
      <c r="X3657">
        <f t="shared" ca="1" si="520"/>
        <v>29</v>
      </c>
      <c r="Y3657" t="str">
        <f t="shared" ca="1" si="521"/>
        <v>26-35</v>
      </c>
    </row>
    <row r="3658" spans="1:25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  <c r="I3658">
        <f>_xlfn.XLOOKUP(D3658,Products!A:A,Products!E:E)</f>
        <v>1165.3699999999999</v>
      </c>
      <c r="J3658">
        <f>_xlfn.XLOOKUP(D3658,Products!A:A,Products!F:F)</f>
        <v>926.55</v>
      </c>
      <c r="K3658" t="str">
        <f>_xlfn.XLOOKUP(D3658,Products!A:A,Products!C:C)</f>
        <v>Fashion</v>
      </c>
      <c r="L3658" t="str">
        <f>_xlfn.XLOOKUP(D3658,Products!A:A,Products!D:D)</f>
        <v>Clothing</v>
      </c>
      <c r="M3658">
        <f t="shared" si="513"/>
        <v>1165.3699999999999</v>
      </c>
      <c r="N3658">
        <f t="shared" si="514"/>
        <v>926.55</v>
      </c>
      <c r="O3658">
        <f t="shared" si="515"/>
        <v>238.81999999999994</v>
      </c>
      <c r="P3658" s="8">
        <f t="shared" si="516"/>
        <v>0.20493062289230027</v>
      </c>
      <c r="Q3658">
        <f t="shared" si="517"/>
        <v>58.268499999999996</v>
      </c>
      <c r="R3658">
        <f t="shared" si="518"/>
        <v>1107.1015</v>
      </c>
      <c r="S3658">
        <f t="shared" si="519"/>
        <v>180.55150000000003</v>
      </c>
      <c r="T3658" t="str">
        <f>_xlfn.XLOOKUP(C3658,Customers!A:A,Customers!D:D)</f>
        <v>M</v>
      </c>
      <c r="U3658" s="13">
        <f>_xlfn.XLOOKUP(C3658,Customers!A:A,Customers!E:E)</f>
        <v>21543</v>
      </c>
      <c r="V3658" t="str">
        <f>_xlfn.XLOOKUP(C3658,Customers!A:A,Customers!F:F)</f>
        <v>Cisnerosville</v>
      </c>
      <c r="W3658" s="13">
        <f>_xlfn.XLOOKUP(C3658,Customers!A:A,Customers!G:G)</f>
        <v>45035</v>
      </c>
      <c r="X3658">
        <f t="shared" ca="1" si="520"/>
        <v>67</v>
      </c>
      <c r="Y3658" t="str">
        <f t="shared" ca="1" si="521"/>
        <v>50+</v>
      </c>
    </row>
    <row r="3659" spans="1:25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  <c r="I3659">
        <f>_xlfn.XLOOKUP(D3659,Products!A:A,Products!E:E)</f>
        <v>540.94000000000005</v>
      </c>
      <c r="J3659">
        <f>_xlfn.XLOOKUP(D3659,Products!A:A,Products!F:F)</f>
        <v>398.25</v>
      </c>
      <c r="K3659" t="str">
        <f>_xlfn.XLOOKUP(D3659,Products!A:A,Products!C:C)</f>
        <v>Fashion</v>
      </c>
      <c r="L3659" t="str">
        <f>_xlfn.XLOOKUP(D3659,Products!A:A,Products!D:D)</f>
        <v>Clothing</v>
      </c>
      <c r="M3659">
        <f t="shared" si="513"/>
        <v>2704.7000000000003</v>
      </c>
      <c r="N3659">
        <f t="shared" si="514"/>
        <v>1991.25</v>
      </c>
      <c r="O3659">
        <f t="shared" si="515"/>
        <v>713.45000000000027</v>
      </c>
      <c r="P3659" s="8">
        <f t="shared" si="516"/>
        <v>0.26378156542315234</v>
      </c>
      <c r="Q3659">
        <f t="shared" si="517"/>
        <v>135.23500000000001</v>
      </c>
      <c r="R3659">
        <f t="shared" si="518"/>
        <v>2569.4650000000001</v>
      </c>
      <c r="S3659">
        <f t="shared" si="519"/>
        <v>578.21500000000015</v>
      </c>
      <c r="T3659" t="str">
        <f>_xlfn.XLOOKUP(C3659,Customers!A:A,Customers!D:D)</f>
        <v>M</v>
      </c>
      <c r="U3659" s="13">
        <f>_xlfn.XLOOKUP(C3659,Customers!A:A,Customers!E:E)</f>
        <v>24326</v>
      </c>
      <c r="V3659" t="str">
        <f>_xlfn.XLOOKUP(C3659,Customers!A:A,Customers!F:F)</f>
        <v>East Walter</v>
      </c>
      <c r="W3659" s="13">
        <f>_xlfn.XLOOKUP(C3659,Customers!A:A,Customers!G:G)</f>
        <v>44260</v>
      </c>
      <c r="X3659">
        <f t="shared" ca="1" si="520"/>
        <v>59</v>
      </c>
      <c r="Y3659" t="str">
        <f t="shared" ca="1" si="521"/>
        <v>50+</v>
      </c>
    </row>
    <row r="3660" spans="1:25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  <c r="I3660">
        <f>_xlfn.XLOOKUP(D3660,Products!A:A,Products!E:E)</f>
        <v>1474.12</v>
      </c>
      <c r="J3660">
        <f>_xlfn.XLOOKUP(D3660,Products!A:A,Products!F:F)</f>
        <v>764.02</v>
      </c>
      <c r="K3660" t="str">
        <f>_xlfn.XLOOKUP(D3660,Products!A:A,Products!C:C)</f>
        <v>Electronics</v>
      </c>
      <c r="L3660" t="str">
        <f>_xlfn.XLOOKUP(D3660,Products!A:A,Products!D:D)</f>
        <v>Camera</v>
      </c>
      <c r="M3660">
        <f t="shared" si="513"/>
        <v>4422.3599999999997</v>
      </c>
      <c r="N3660">
        <f t="shared" si="514"/>
        <v>2292.06</v>
      </c>
      <c r="O3660">
        <f t="shared" si="515"/>
        <v>2130.2999999999997</v>
      </c>
      <c r="P3660" s="8">
        <f t="shared" si="516"/>
        <v>0.48171112256804055</v>
      </c>
      <c r="Q3660">
        <f t="shared" si="517"/>
        <v>0</v>
      </c>
      <c r="R3660">
        <f t="shared" si="518"/>
        <v>4422.3599999999997</v>
      </c>
      <c r="S3660">
        <f t="shared" si="519"/>
        <v>2130.2999999999997</v>
      </c>
      <c r="T3660" t="str">
        <f>_xlfn.XLOOKUP(C3660,Customers!A:A,Customers!D:D)</f>
        <v>M</v>
      </c>
      <c r="U3660" s="13">
        <f>_xlfn.XLOOKUP(C3660,Customers!A:A,Customers!E:E)</f>
        <v>20358</v>
      </c>
      <c r="V3660" t="str">
        <f>_xlfn.XLOOKUP(C3660,Customers!A:A,Customers!F:F)</f>
        <v>Zacharyberg</v>
      </c>
      <c r="W3660" s="13">
        <f>_xlfn.XLOOKUP(C3660,Customers!A:A,Customers!G:G)</f>
        <v>45869</v>
      </c>
      <c r="X3660">
        <f t="shared" ca="1" si="520"/>
        <v>70</v>
      </c>
      <c r="Y3660" t="str">
        <f t="shared" ca="1" si="521"/>
        <v>50+</v>
      </c>
    </row>
    <row r="3661" spans="1:25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  <c r="I3661">
        <f>_xlfn.XLOOKUP(D3661,Products!A:A,Products!E:E)</f>
        <v>453.62</v>
      </c>
      <c r="J3661">
        <f>_xlfn.XLOOKUP(D3661,Products!A:A,Products!F:F)</f>
        <v>316.63</v>
      </c>
      <c r="K3661" t="str">
        <f>_xlfn.XLOOKUP(D3661,Products!A:A,Products!C:C)</f>
        <v>Fashion</v>
      </c>
      <c r="L3661" t="str">
        <f>_xlfn.XLOOKUP(D3661,Products!A:A,Products!D:D)</f>
        <v>Clothing</v>
      </c>
      <c r="M3661">
        <f t="shared" si="513"/>
        <v>2268.1</v>
      </c>
      <c r="N3661">
        <f t="shared" si="514"/>
        <v>1583.15</v>
      </c>
      <c r="O3661">
        <f t="shared" si="515"/>
        <v>684.94999999999982</v>
      </c>
      <c r="P3661" s="8">
        <f t="shared" si="516"/>
        <v>0.30199285745778398</v>
      </c>
      <c r="Q3661">
        <f t="shared" si="517"/>
        <v>0</v>
      </c>
      <c r="R3661">
        <f t="shared" si="518"/>
        <v>2268.1</v>
      </c>
      <c r="S3661">
        <f t="shared" si="519"/>
        <v>684.94999999999982</v>
      </c>
      <c r="T3661" t="str">
        <f>_xlfn.XLOOKUP(C3661,Customers!A:A,Customers!D:D)</f>
        <v>F</v>
      </c>
      <c r="U3661" s="13">
        <f>_xlfn.XLOOKUP(C3661,Customers!A:A,Customers!E:E)</f>
        <v>36564</v>
      </c>
      <c r="V3661" t="str">
        <f>_xlfn.XLOOKUP(C3661,Customers!A:A,Customers!F:F)</f>
        <v>North Teresashire</v>
      </c>
      <c r="W3661" s="13">
        <f>_xlfn.XLOOKUP(C3661,Customers!A:A,Customers!G:G)</f>
        <v>44509</v>
      </c>
      <c r="X3661">
        <f t="shared" ca="1" si="520"/>
        <v>26</v>
      </c>
      <c r="Y3661" t="str">
        <f t="shared" ca="1" si="521"/>
        <v>26-35</v>
      </c>
    </row>
    <row r="3662" spans="1:25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  <c r="I3662">
        <f>_xlfn.XLOOKUP(D3662,Products!A:A,Products!E:E)</f>
        <v>453.62</v>
      </c>
      <c r="J3662">
        <f>_xlfn.XLOOKUP(D3662,Products!A:A,Products!F:F)</f>
        <v>316.63</v>
      </c>
      <c r="K3662" t="str">
        <f>_xlfn.XLOOKUP(D3662,Products!A:A,Products!C:C)</f>
        <v>Fashion</v>
      </c>
      <c r="L3662" t="str">
        <f>_xlfn.XLOOKUP(D3662,Products!A:A,Products!D:D)</f>
        <v>Clothing</v>
      </c>
      <c r="M3662">
        <f t="shared" si="513"/>
        <v>1360.8600000000001</v>
      </c>
      <c r="N3662">
        <f t="shared" si="514"/>
        <v>949.89</v>
      </c>
      <c r="O3662">
        <f t="shared" si="515"/>
        <v>410.97000000000014</v>
      </c>
      <c r="P3662" s="8">
        <f t="shared" si="516"/>
        <v>0.30199285745778415</v>
      </c>
      <c r="Q3662">
        <f t="shared" si="517"/>
        <v>204.12900000000002</v>
      </c>
      <c r="R3662">
        <f t="shared" si="518"/>
        <v>1156.7310000000002</v>
      </c>
      <c r="S3662">
        <f t="shared" si="519"/>
        <v>206.84100000000024</v>
      </c>
      <c r="T3662" t="str">
        <f>_xlfn.XLOOKUP(C3662,Customers!A:A,Customers!D:D)</f>
        <v>M</v>
      </c>
      <c r="U3662" s="13">
        <f>_xlfn.XLOOKUP(C3662,Customers!A:A,Customers!E:E)</f>
        <v>22750</v>
      </c>
      <c r="V3662" t="str">
        <f>_xlfn.XLOOKUP(C3662,Customers!A:A,Customers!F:F)</f>
        <v>East Melissashire</v>
      </c>
      <c r="W3662" s="13">
        <f>_xlfn.XLOOKUP(C3662,Customers!A:A,Customers!G:G)</f>
        <v>45831</v>
      </c>
      <c r="X3662">
        <f t="shared" ca="1" si="520"/>
        <v>64</v>
      </c>
      <c r="Y3662" t="str">
        <f t="shared" ca="1" si="521"/>
        <v>50+</v>
      </c>
    </row>
    <row r="3663" spans="1:25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  <c r="I3663">
        <f>_xlfn.XLOOKUP(D3663,Products!A:A,Products!E:E)</f>
        <v>1485.05</v>
      </c>
      <c r="J3663">
        <f>_xlfn.XLOOKUP(D3663,Products!A:A,Products!F:F)</f>
        <v>988.31</v>
      </c>
      <c r="K3663" t="str">
        <f>_xlfn.XLOOKUP(D3663,Products!A:A,Products!C:C)</f>
        <v>Fashion</v>
      </c>
      <c r="L3663" t="str">
        <f>_xlfn.XLOOKUP(D3663,Products!A:A,Products!D:D)</f>
        <v>Clothing</v>
      </c>
      <c r="M3663">
        <f t="shared" si="513"/>
        <v>1485.05</v>
      </c>
      <c r="N3663">
        <f t="shared" si="514"/>
        <v>988.31</v>
      </c>
      <c r="O3663">
        <f t="shared" si="515"/>
        <v>496.74</v>
      </c>
      <c r="P3663" s="8">
        <f t="shared" si="516"/>
        <v>0.33449378808794317</v>
      </c>
      <c r="Q3663">
        <f t="shared" si="517"/>
        <v>0</v>
      </c>
      <c r="R3663">
        <f t="shared" si="518"/>
        <v>1485.05</v>
      </c>
      <c r="S3663">
        <f t="shared" si="519"/>
        <v>496.74</v>
      </c>
      <c r="T3663" t="str">
        <f>_xlfn.XLOOKUP(C3663,Customers!A:A,Customers!D:D)</f>
        <v>M</v>
      </c>
      <c r="U3663" s="13">
        <f>_xlfn.XLOOKUP(C3663,Customers!A:A,Customers!E:E)</f>
        <v>27138</v>
      </c>
      <c r="V3663" t="str">
        <f>_xlfn.XLOOKUP(C3663,Customers!A:A,Customers!F:F)</f>
        <v>Wilsonbury</v>
      </c>
      <c r="W3663" s="13">
        <f>_xlfn.XLOOKUP(C3663,Customers!A:A,Customers!G:G)</f>
        <v>44326</v>
      </c>
      <c r="X3663">
        <f t="shared" ca="1" si="520"/>
        <v>52</v>
      </c>
      <c r="Y3663" t="str">
        <f t="shared" ca="1" si="521"/>
        <v>50+</v>
      </c>
    </row>
    <row r="3664" spans="1:25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  <c r="I3664">
        <f>_xlfn.XLOOKUP(D3664,Products!A:A,Products!E:E)</f>
        <v>1044.6400000000001</v>
      </c>
      <c r="J3664">
        <f>_xlfn.XLOOKUP(D3664,Products!A:A,Products!F:F)</f>
        <v>775.07</v>
      </c>
      <c r="K3664" t="str">
        <f>_xlfn.XLOOKUP(D3664,Products!A:A,Products!C:C)</f>
        <v>Fashion</v>
      </c>
      <c r="L3664" t="str">
        <f>_xlfn.XLOOKUP(D3664,Products!A:A,Products!D:D)</f>
        <v>Footwear</v>
      </c>
      <c r="M3664">
        <f t="shared" si="513"/>
        <v>4178.5600000000004</v>
      </c>
      <c r="N3664">
        <f t="shared" si="514"/>
        <v>3100.28</v>
      </c>
      <c r="O3664">
        <f t="shared" si="515"/>
        <v>1078.2800000000002</v>
      </c>
      <c r="P3664" s="8">
        <f t="shared" si="516"/>
        <v>0.25805062030938891</v>
      </c>
      <c r="Q3664">
        <f t="shared" si="517"/>
        <v>0</v>
      </c>
      <c r="R3664">
        <f t="shared" si="518"/>
        <v>4178.5600000000004</v>
      </c>
      <c r="S3664">
        <f t="shared" si="519"/>
        <v>1078.2800000000002</v>
      </c>
      <c r="T3664" t="str">
        <f>_xlfn.XLOOKUP(C3664,Customers!A:A,Customers!D:D)</f>
        <v>F</v>
      </c>
      <c r="U3664" s="13">
        <f>_xlfn.XLOOKUP(C3664,Customers!A:A,Customers!E:E)</f>
        <v>26631</v>
      </c>
      <c r="V3664" t="str">
        <f>_xlfn.XLOOKUP(C3664,Customers!A:A,Customers!F:F)</f>
        <v>Port Bryce</v>
      </c>
      <c r="W3664" s="13">
        <f>_xlfn.XLOOKUP(C3664,Customers!A:A,Customers!G:G)</f>
        <v>45638</v>
      </c>
      <c r="X3664">
        <f t="shared" ca="1" si="520"/>
        <v>53</v>
      </c>
      <c r="Y3664" t="str">
        <f t="shared" ca="1" si="521"/>
        <v>50+</v>
      </c>
    </row>
    <row r="3665" spans="1:25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  <c r="I3665">
        <f>_xlfn.XLOOKUP(D3665,Products!A:A,Products!E:E)</f>
        <v>304.70999999999998</v>
      </c>
      <c r="J3665">
        <f>_xlfn.XLOOKUP(D3665,Products!A:A,Products!F:F)</f>
        <v>164.01</v>
      </c>
      <c r="K3665" t="str">
        <f>_xlfn.XLOOKUP(D3665,Products!A:A,Products!C:C)</f>
        <v>Groceries</v>
      </c>
      <c r="L3665" t="str">
        <f>_xlfn.XLOOKUP(D3665,Products!A:A,Products!D:D)</f>
        <v>Vegetables</v>
      </c>
      <c r="M3665">
        <f t="shared" si="513"/>
        <v>1218.8399999999999</v>
      </c>
      <c r="N3665">
        <f t="shared" si="514"/>
        <v>656.04</v>
      </c>
      <c r="O3665">
        <f t="shared" si="515"/>
        <v>562.79999999999995</v>
      </c>
      <c r="P3665" s="8">
        <f t="shared" si="516"/>
        <v>0.46175051688490698</v>
      </c>
      <c r="Q3665">
        <f t="shared" si="517"/>
        <v>182.82599999999999</v>
      </c>
      <c r="R3665">
        <f t="shared" si="518"/>
        <v>1036.0139999999999</v>
      </c>
      <c r="S3665">
        <f t="shared" si="519"/>
        <v>379.97399999999993</v>
      </c>
      <c r="T3665" t="str">
        <f>_xlfn.XLOOKUP(C3665,Customers!A:A,Customers!D:D)</f>
        <v>M</v>
      </c>
      <c r="U3665" s="13">
        <f>_xlfn.XLOOKUP(C3665,Customers!A:A,Customers!E:E)</f>
        <v>35356</v>
      </c>
      <c r="V3665" t="str">
        <f>_xlfn.XLOOKUP(C3665,Customers!A:A,Customers!F:F)</f>
        <v>Williamsport</v>
      </c>
      <c r="W3665" s="13">
        <f>_xlfn.XLOOKUP(C3665,Customers!A:A,Customers!G:G)</f>
        <v>44915</v>
      </c>
      <c r="X3665">
        <f t="shared" ca="1" si="520"/>
        <v>29</v>
      </c>
      <c r="Y3665" t="str">
        <f t="shared" ca="1" si="521"/>
        <v>26-35</v>
      </c>
    </row>
    <row r="3666" spans="1:25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  <c r="I3666">
        <f>_xlfn.XLOOKUP(D3666,Products!A:A,Products!E:E)</f>
        <v>1878.47</v>
      </c>
      <c r="J3666">
        <f>_xlfn.XLOOKUP(D3666,Products!A:A,Products!F:F)</f>
        <v>1014.91</v>
      </c>
      <c r="K3666" t="str">
        <f>_xlfn.XLOOKUP(D3666,Products!A:A,Products!C:C)</f>
        <v>Fashion</v>
      </c>
      <c r="L3666" t="str">
        <f>_xlfn.XLOOKUP(D3666,Products!A:A,Products!D:D)</f>
        <v>Footwear</v>
      </c>
      <c r="M3666">
        <f t="shared" si="513"/>
        <v>7513.88</v>
      </c>
      <c r="N3666">
        <f t="shared" si="514"/>
        <v>4059.64</v>
      </c>
      <c r="O3666">
        <f t="shared" si="515"/>
        <v>3454.2400000000002</v>
      </c>
      <c r="P3666" s="8">
        <f t="shared" si="516"/>
        <v>0.45971455493034225</v>
      </c>
      <c r="Q3666">
        <f t="shared" si="517"/>
        <v>375.69400000000002</v>
      </c>
      <c r="R3666">
        <f t="shared" si="518"/>
        <v>7138.1859999999997</v>
      </c>
      <c r="S3666">
        <f t="shared" si="519"/>
        <v>3078.5459999999998</v>
      </c>
      <c r="T3666" t="str">
        <f>_xlfn.XLOOKUP(C3666,Customers!A:A,Customers!D:D)</f>
        <v>F</v>
      </c>
      <c r="U3666" s="13">
        <f>_xlfn.XLOOKUP(C3666,Customers!A:A,Customers!E:E)</f>
        <v>26908</v>
      </c>
      <c r="V3666" t="str">
        <f>_xlfn.XLOOKUP(C3666,Customers!A:A,Customers!F:F)</f>
        <v>Brittanyburgh</v>
      </c>
      <c r="W3666" s="13">
        <f>_xlfn.XLOOKUP(C3666,Customers!A:A,Customers!G:G)</f>
        <v>45561</v>
      </c>
      <c r="X3666">
        <f t="shared" ca="1" si="520"/>
        <v>52</v>
      </c>
      <c r="Y3666" t="str">
        <f t="shared" ca="1" si="521"/>
        <v>50+</v>
      </c>
    </row>
    <row r="3667" spans="1:25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  <c r="I3667">
        <f>_xlfn.XLOOKUP(D3667,Products!A:A,Products!E:E)</f>
        <v>366.93</v>
      </c>
      <c r="J3667">
        <f>_xlfn.XLOOKUP(D3667,Products!A:A,Products!F:F)</f>
        <v>285.23</v>
      </c>
      <c r="K3667" t="str">
        <f>_xlfn.XLOOKUP(D3667,Products!A:A,Products!C:C)</f>
        <v>Fashion</v>
      </c>
      <c r="L3667" t="str">
        <f>_xlfn.XLOOKUP(D3667,Products!A:A,Products!D:D)</f>
        <v>Footwear</v>
      </c>
      <c r="M3667">
        <f t="shared" si="513"/>
        <v>1100.79</v>
      </c>
      <c r="N3667">
        <f t="shared" si="514"/>
        <v>855.69</v>
      </c>
      <c r="O3667">
        <f t="shared" si="515"/>
        <v>245.09999999999991</v>
      </c>
      <c r="P3667" s="8">
        <f t="shared" si="516"/>
        <v>0.22265827269506439</v>
      </c>
      <c r="Q3667">
        <f t="shared" si="517"/>
        <v>110.07900000000001</v>
      </c>
      <c r="R3667">
        <f t="shared" si="518"/>
        <v>990.71100000000001</v>
      </c>
      <c r="S3667">
        <f t="shared" si="519"/>
        <v>135.02099999999996</v>
      </c>
      <c r="T3667" t="str">
        <f>_xlfn.XLOOKUP(C3667,Customers!A:A,Customers!D:D)</f>
        <v>M</v>
      </c>
      <c r="U3667" s="13">
        <f>_xlfn.XLOOKUP(C3667,Customers!A:A,Customers!E:E)</f>
        <v>34290</v>
      </c>
      <c r="V3667" t="str">
        <f>_xlfn.XLOOKUP(C3667,Customers!A:A,Customers!F:F)</f>
        <v>Meganmouth</v>
      </c>
      <c r="W3667" s="13">
        <f>_xlfn.XLOOKUP(C3667,Customers!A:A,Customers!G:G)</f>
        <v>44583</v>
      </c>
      <c r="X3667">
        <f t="shared" ca="1" si="520"/>
        <v>32</v>
      </c>
      <c r="Y3667" t="str">
        <f t="shared" ca="1" si="521"/>
        <v>26-35</v>
      </c>
    </row>
    <row r="3668" spans="1:25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  <c r="I3668">
        <f>_xlfn.XLOOKUP(D3668,Products!A:A,Products!E:E)</f>
        <v>453.62</v>
      </c>
      <c r="J3668">
        <f>_xlfn.XLOOKUP(D3668,Products!A:A,Products!F:F)</f>
        <v>316.63</v>
      </c>
      <c r="K3668" t="str">
        <f>_xlfn.XLOOKUP(D3668,Products!A:A,Products!C:C)</f>
        <v>Fashion</v>
      </c>
      <c r="L3668" t="str">
        <f>_xlfn.XLOOKUP(D3668,Products!A:A,Products!D:D)</f>
        <v>Clothing</v>
      </c>
      <c r="M3668">
        <f t="shared" si="513"/>
        <v>907.24</v>
      </c>
      <c r="N3668">
        <f t="shared" si="514"/>
        <v>633.26</v>
      </c>
      <c r="O3668">
        <f t="shared" si="515"/>
        <v>273.98</v>
      </c>
      <c r="P3668" s="8">
        <f t="shared" si="516"/>
        <v>0.30199285745778409</v>
      </c>
      <c r="Q3668">
        <f t="shared" si="517"/>
        <v>136.08599999999998</v>
      </c>
      <c r="R3668">
        <f t="shared" si="518"/>
        <v>771.154</v>
      </c>
      <c r="S3668">
        <f t="shared" si="519"/>
        <v>137.89400000000001</v>
      </c>
      <c r="T3668" t="str">
        <f>_xlfn.XLOOKUP(C3668,Customers!A:A,Customers!D:D)</f>
        <v>M</v>
      </c>
      <c r="U3668" s="13">
        <f>_xlfn.XLOOKUP(C3668,Customers!A:A,Customers!E:E)</f>
        <v>29315</v>
      </c>
      <c r="V3668" t="str">
        <f>_xlfn.XLOOKUP(C3668,Customers!A:A,Customers!F:F)</f>
        <v>West Paulfurt</v>
      </c>
      <c r="W3668" s="13">
        <f>_xlfn.XLOOKUP(C3668,Customers!A:A,Customers!G:G)</f>
        <v>45654</v>
      </c>
      <c r="X3668">
        <f t="shared" ca="1" si="520"/>
        <v>46</v>
      </c>
      <c r="Y3668" t="str">
        <f t="shared" ca="1" si="521"/>
        <v>36-50</v>
      </c>
    </row>
    <row r="3669" spans="1:25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  <c r="I3669">
        <f>_xlfn.XLOOKUP(D3669,Products!A:A,Products!E:E)</f>
        <v>270.45</v>
      </c>
      <c r="J3669">
        <f>_xlfn.XLOOKUP(D3669,Products!A:A,Products!F:F)</f>
        <v>187.6</v>
      </c>
      <c r="K3669" t="str">
        <f>_xlfn.XLOOKUP(D3669,Products!A:A,Products!C:C)</f>
        <v>Fashion</v>
      </c>
      <c r="L3669" t="str">
        <f>_xlfn.XLOOKUP(D3669,Products!A:A,Products!D:D)</f>
        <v>Bags</v>
      </c>
      <c r="M3669">
        <f t="shared" si="513"/>
        <v>270.45</v>
      </c>
      <c r="N3669">
        <f t="shared" si="514"/>
        <v>187.6</v>
      </c>
      <c r="O3669">
        <f t="shared" si="515"/>
        <v>82.85</v>
      </c>
      <c r="P3669" s="8">
        <f t="shared" si="516"/>
        <v>0.30634128304677388</v>
      </c>
      <c r="Q3669">
        <f t="shared" si="517"/>
        <v>0</v>
      </c>
      <c r="R3669">
        <f t="shared" si="518"/>
        <v>270.45</v>
      </c>
      <c r="S3669">
        <f t="shared" si="519"/>
        <v>82.85</v>
      </c>
      <c r="T3669" t="str">
        <f>_xlfn.XLOOKUP(C3669,Customers!A:A,Customers!D:D)</f>
        <v>M</v>
      </c>
      <c r="U3669" s="13">
        <f>_xlfn.XLOOKUP(C3669,Customers!A:A,Customers!E:E)</f>
        <v>37417</v>
      </c>
      <c r="V3669" t="str">
        <f>_xlfn.XLOOKUP(C3669,Customers!A:A,Customers!F:F)</f>
        <v>Thomashaven</v>
      </c>
      <c r="W3669" s="13">
        <f>_xlfn.XLOOKUP(C3669,Customers!A:A,Customers!G:G)</f>
        <v>44800</v>
      </c>
      <c r="X3669">
        <f t="shared" ca="1" si="520"/>
        <v>24</v>
      </c>
      <c r="Y3669" t="str">
        <f t="shared" ca="1" si="521"/>
        <v>18-25</v>
      </c>
    </row>
    <row r="3670" spans="1:25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  <c r="I3670">
        <f>_xlfn.XLOOKUP(D3670,Products!A:A,Products!E:E)</f>
        <v>1165.3699999999999</v>
      </c>
      <c r="J3670">
        <f>_xlfn.XLOOKUP(D3670,Products!A:A,Products!F:F)</f>
        <v>926.55</v>
      </c>
      <c r="K3670" t="str">
        <f>_xlfn.XLOOKUP(D3670,Products!A:A,Products!C:C)</f>
        <v>Fashion</v>
      </c>
      <c r="L3670" t="str">
        <f>_xlfn.XLOOKUP(D3670,Products!A:A,Products!D:D)</f>
        <v>Clothing</v>
      </c>
      <c r="M3670">
        <f t="shared" si="513"/>
        <v>5826.8499999999995</v>
      </c>
      <c r="N3670">
        <f t="shared" si="514"/>
        <v>4632.75</v>
      </c>
      <c r="O3670">
        <f t="shared" si="515"/>
        <v>1194.0999999999995</v>
      </c>
      <c r="P3670" s="8">
        <f t="shared" si="516"/>
        <v>0.20493062289230021</v>
      </c>
      <c r="Q3670">
        <f t="shared" si="517"/>
        <v>582.68499999999995</v>
      </c>
      <c r="R3670">
        <f t="shared" si="518"/>
        <v>5244.1649999999991</v>
      </c>
      <c r="S3670">
        <f t="shared" si="519"/>
        <v>611.41499999999905</v>
      </c>
      <c r="T3670" t="str">
        <f>_xlfn.XLOOKUP(C3670,Customers!A:A,Customers!D:D)</f>
        <v>F</v>
      </c>
      <c r="U3670" s="13">
        <f>_xlfn.XLOOKUP(C3670,Customers!A:A,Customers!E:E)</f>
        <v>38901</v>
      </c>
      <c r="V3670" t="str">
        <f>_xlfn.XLOOKUP(C3670,Customers!A:A,Customers!F:F)</f>
        <v>Port Jessica</v>
      </c>
      <c r="W3670" s="13">
        <f>_xlfn.XLOOKUP(C3670,Customers!A:A,Customers!G:G)</f>
        <v>45713</v>
      </c>
      <c r="X3670">
        <f t="shared" ca="1" si="520"/>
        <v>19</v>
      </c>
      <c r="Y3670" t="str">
        <f t="shared" ca="1" si="521"/>
        <v>18-25</v>
      </c>
    </row>
    <row r="3671" spans="1:25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  <c r="I3671">
        <f>_xlfn.XLOOKUP(D3671,Products!A:A,Products!E:E)</f>
        <v>673.78</v>
      </c>
      <c r="J3671">
        <f>_xlfn.XLOOKUP(D3671,Products!A:A,Products!F:F)</f>
        <v>363.33</v>
      </c>
      <c r="K3671" t="str">
        <f>_xlfn.XLOOKUP(D3671,Products!A:A,Products!C:C)</f>
        <v>Electronics</v>
      </c>
      <c r="L3671" t="str">
        <f>_xlfn.XLOOKUP(D3671,Products!A:A,Products!D:D)</f>
        <v>Smartphone</v>
      </c>
      <c r="M3671">
        <f t="shared" si="513"/>
        <v>3368.8999999999996</v>
      </c>
      <c r="N3671">
        <f t="shared" si="514"/>
        <v>1816.6499999999999</v>
      </c>
      <c r="O3671">
        <f t="shared" si="515"/>
        <v>1552.2499999999998</v>
      </c>
      <c r="P3671" s="8">
        <f t="shared" si="516"/>
        <v>0.46075870462168661</v>
      </c>
      <c r="Q3671">
        <f t="shared" si="517"/>
        <v>336.89</v>
      </c>
      <c r="R3671">
        <f t="shared" si="518"/>
        <v>3032.0099999999998</v>
      </c>
      <c r="S3671">
        <f t="shared" si="519"/>
        <v>1215.3599999999999</v>
      </c>
      <c r="T3671" t="str">
        <f>_xlfn.XLOOKUP(C3671,Customers!A:A,Customers!D:D)</f>
        <v>F</v>
      </c>
      <c r="U3671" s="13">
        <f>_xlfn.XLOOKUP(C3671,Customers!A:A,Customers!E:E)</f>
        <v>24112</v>
      </c>
      <c r="V3671" t="str">
        <f>_xlfn.XLOOKUP(C3671,Customers!A:A,Customers!F:F)</f>
        <v>South Ianhaven</v>
      </c>
      <c r="W3671" s="13">
        <f>_xlfn.XLOOKUP(C3671,Customers!A:A,Customers!G:G)</f>
        <v>44926</v>
      </c>
      <c r="X3671">
        <f t="shared" ca="1" si="520"/>
        <v>60</v>
      </c>
      <c r="Y3671" t="str">
        <f t="shared" ca="1" si="521"/>
        <v>50+</v>
      </c>
    </row>
    <row r="3672" spans="1:25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  <c r="I3672">
        <f>_xlfn.XLOOKUP(D3672,Products!A:A,Products!E:E)</f>
        <v>1216.3599999999999</v>
      </c>
      <c r="J3672">
        <f>_xlfn.XLOOKUP(D3672,Products!A:A,Products!F:F)</f>
        <v>794.8</v>
      </c>
      <c r="K3672" t="str">
        <f>_xlfn.XLOOKUP(D3672,Products!A:A,Products!C:C)</f>
        <v>Fashion</v>
      </c>
      <c r="L3672" t="str">
        <f>_xlfn.XLOOKUP(D3672,Products!A:A,Products!D:D)</f>
        <v>Bags</v>
      </c>
      <c r="M3672">
        <f t="shared" si="513"/>
        <v>1216.3599999999999</v>
      </c>
      <c r="N3672">
        <f t="shared" si="514"/>
        <v>794.8</v>
      </c>
      <c r="O3672">
        <f t="shared" si="515"/>
        <v>421.55999999999995</v>
      </c>
      <c r="P3672" s="8">
        <f t="shared" si="516"/>
        <v>0.34657502713012595</v>
      </c>
      <c r="Q3672">
        <f t="shared" si="517"/>
        <v>0</v>
      </c>
      <c r="R3672">
        <f t="shared" si="518"/>
        <v>1216.3599999999999</v>
      </c>
      <c r="S3672">
        <f t="shared" si="519"/>
        <v>421.55999999999995</v>
      </c>
      <c r="T3672" t="str">
        <f>_xlfn.XLOOKUP(C3672,Customers!A:A,Customers!D:D)</f>
        <v>M</v>
      </c>
      <c r="U3672" s="13">
        <f>_xlfn.XLOOKUP(C3672,Customers!A:A,Customers!E:E)</f>
        <v>22233</v>
      </c>
      <c r="V3672" t="str">
        <f>_xlfn.XLOOKUP(C3672,Customers!A:A,Customers!F:F)</f>
        <v>New Michaelland</v>
      </c>
      <c r="W3672" s="13">
        <f>_xlfn.XLOOKUP(C3672,Customers!A:A,Customers!G:G)</f>
        <v>45720</v>
      </c>
      <c r="X3672">
        <f t="shared" ca="1" si="520"/>
        <v>65</v>
      </c>
      <c r="Y3672" t="str">
        <f t="shared" ca="1" si="521"/>
        <v>50+</v>
      </c>
    </row>
    <row r="3673" spans="1:25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  <c r="I3673">
        <f>_xlfn.XLOOKUP(D3673,Products!A:A,Products!E:E)</f>
        <v>1562.43</v>
      </c>
      <c r="J3673">
        <f>_xlfn.XLOOKUP(D3673,Products!A:A,Products!F:F)</f>
        <v>1195.6300000000001</v>
      </c>
      <c r="K3673" t="str">
        <f>_xlfn.XLOOKUP(D3673,Products!A:A,Products!C:C)</f>
        <v>Electronics</v>
      </c>
      <c r="L3673" t="str">
        <f>_xlfn.XLOOKUP(D3673,Products!A:A,Products!D:D)</f>
        <v>Laptop</v>
      </c>
      <c r="M3673">
        <f t="shared" si="513"/>
        <v>7812.1500000000005</v>
      </c>
      <c r="N3673">
        <f t="shared" si="514"/>
        <v>5978.1500000000005</v>
      </c>
      <c r="O3673">
        <f t="shared" si="515"/>
        <v>1834</v>
      </c>
      <c r="P3673" s="8">
        <f t="shared" si="516"/>
        <v>0.23476251736077774</v>
      </c>
      <c r="Q3673">
        <f t="shared" si="517"/>
        <v>1171.8225</v>
      </c>
      <c r="R3673">
        <f t="shared" si="518"/>
        <v>6640.3275000000003</v>
      </c>
      <c r="S3673">
        <f t="shared" si="519"/>
        <v>662.17749999999978</v>
      </c>
      <c r="T3673" t="str">
        <f>_xlfn.XLOOKUP(C3673,Customers!A:A,Customers!D:D)</f>
        <v>F</v>
      </c>
      <c r="U3673" s="13">
        <f>_xlfn.XLOOKUP(C3673,Customers!A:A,Customers!E:E)</f>
        <v>38340</v>
      </c>
      <c r="V3673" t="str">
        <f>_xlfn.XLOOKUP(C3673,Customers!A:A,Customers!F:F)</f>
        <v>Boyerstad</v>
      </c>
      <c r="W3673" s="13">
        <f>_xlfn.XLOOKUP(C3673,Customers!A:A,Customers!G:G)</f>
        <v>45347</v>
      </c>
      <c r="X3673">
        <f t="shared" ca="1" si="520"/>
        <v>21</v>
      </c>
      <c r="Y3673" t="str">
        <f t="shared" ca="1" si="521"/>
        <v>18-25</v>
      </c>
    </row>
    <row r="3674" spans="1:25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  <c r="I3674">
        <f>_xlfn.XLOOKUP(D3674,Products!A:A,Products!E:E)</f>
        <v>25.57</v>
      </c>
      <c r="J3674">
        <f>_xlfn.XLOOKUP(D3674,Products!A:A,Products!F:F)</f>
        <v>19.05</v>
      </c>
      <c r="K3674" t="str">
        <f>_xlfn.XLOOKUP(D3674,Products!A:A,Products!C:C)</f>
        <v>Groceries</v>
      </c>
      <c r="L3674" t="str">
        <f>_xlfn.XLOOKUP(D3674,Products!A:A,Products!D:D)</f>
        <v>Vegetables</v>
      </c>
      <c r="M3674">
        <f t="shared" si="513"/>
        <v>102.28</v>
      </c>
      <c r="N3674">
        <f t="shared" si="514"/>
        <v>76.2</v>
      </c>
      <c r="O3674">
        <f t="shared" si="515"/>
        <v>26.08</v>
      </c>
      <c r="P3674" s="8">
        <f t="shared" si="516"/>
        <v>0.25498631208447398</v>
      </c>
      <c r="Q3674">
        <f t="shared" si="517"/>
        <v>15.341999999999999</v>
      </c>
      <c r="R3674">
        <f t="shared" si="518"/>
        <v>86.938000000000002</v>
      </c>
      <c r="S3674">
        <f t="shared" si="519"/>
        <v>10.738</v>
      </c>
      <c r="T3674" t="str">
        <f>_xlfn.XLOOKUP(C3674,Customers!A:A,Customers!D:D)</f>
        <v>M</v>
      </c>
      <c r="U3674" s="13">
        <f>_xlfn.XLOOKUP(C3674,Customers!A:A,Customers!E:E)</f>
        <v>28268</v>
      </c>
      <c r="V3674" t="str">
        <f>_xlfn.XLOOKUP(C3674,Customers!A:A,Customers!F:F)</f>
        <v>Ramosbury</v>
      </c>
      <c r="W3674" s="13">
        <f>_xlfn.XLOOKUP(C3674,Customers!A:A,Customers!G:G)</f>
        <v>44926</v>
      </c>
      <c r="X3674">
        <f t="shared" ca="1" si="520"/>
        <v>49</v>
      </c>
      <c r="Y3674" t="str">
        <f t="shared" ca="1" si="521"/>
        <v>36-50</v>
      </c>
    </row>
    <row r="3675" spans="1:25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  <c r="I3675">
        <f>_xlfn.XLOOKUP(D3675,Products!A:A,Products!E:E)</f>
        <v>1015.76</v>
      </c>
      <c r="J3675">
        <f>_xlfn.XLOOKUP(D3675,Products!A:A,Products!F:F)</f>
        <v>584.4</v>
      </c>
      <c r="K3675" t="str">
        <f>_xlfn.XLOOKUP(D3675,Products!A:A,Products!C:C)</f>
        <v>Groceries</v>
      </c>
      <c r="L3675" t="str">
        <f>_xlfn.XLOOKUP(D3675,Products!A:A,Products!D:D)</f>
        <v>Dairy</v>
      </c>
      <c r="M3675">
        <f t="shared" si="513"/>
        <v>3047.2799999999997</v>
      </c>
      <c r="N3675">
        <f t="shared" si="514"/>
        <v>1753.1999999999998</v>
      </c>
      <c r="O3675">
        <f t="shared" si="515"/>
        <v>1294.08</v>
      </c>
      <c r="P3675" s="8">
        <f t="shared" si="516"/>
        <v>0.42466724423092073</v>
      </c>
      <c r="Q3675">
        <f t="shared" si="517"/>
        <v>0</v>
      </c>
      <c r="R3675">
        <f t="shared" si="518"/>
        <v>3047.2799999999997</v>
      </c>
      <c r="S3675">
        <f t="shared" si="519"/>
        <v>1294.08</v>
      </c>
      <c r="T3675" t="str">
        <f>_xlfn.XLOOKUP(C3675,Customers!A:A,Customers!D:D)</f>
        <v>F</v>
      </c>
      <c r="U3675" s="13">
        <f>_xlfn.XLOOKUP(C3675,Customers!A:A,Customers!E:E)</f>
        <v>35371</v>
      </c>
      <c r="V3675" t="str">
        <f>_xlfn.XLOOKUP(C3675,Customers!A:A,Customers!F:F)</f>
        <v>Port Sandra</v>
      </c>
      <c r="W3675" s="13">
        <f>_xlfn.XLOOKUP(C3675,Customers!A:A,Customers!G:G)</f>
        <v>44851</v>
      </c>
      <c r="X3675">
        <f t="shared" ca="1" si="520"/>
        <v>29</v>
      </c>
      <c r="Y3675" t="str">
        <f t="shared" ca="1" si="521"/>
        <v>26-35</v>
      </c>
    </row>
    <row r="3676" spans="1:25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  <c r="I3676">
        <f>_xlfn.XLOOKUP(D3676,Products!A:A,Products!E:E)</f>
        <v>337.63</v>
      </c>
      <c r="J3676">
        <f>_xlfn.XLOOKUP(D3676,Products!A:A,Products!F:F)</f>
        <v>169.03</v>
      </c>
      <c r="K3676" t="str">
        <f>_xlfn.XLOOKUP(D3676,Products!A:A,Products!C:C)</f>
        <v>Fashion</v>
      </c>
      <c r="L3676" t="str">
        <f>_xlfn.XLOOKUP(D3676,Products!A:A,Products!D:D)</f>
        <v>Footwear</v>
      </c>
      <c r="M3676">
        <f t="shared" si="513"/>
        <v>337.63</v>
      </c>
      <c r="N3676">
        <f t="shared" si="514"/>
        <v>169.03</v>
      </c>
      <c r="O3676">
        <f t="shared" si="515"/>
        <v>168.6</v>
      </c>
      <c r="P3676" s="8">
        <f t="shared" si="516"/>
        <v>0.49936320824571273</v>
      </c>
      <c r="Q3676">
        <f t="shared" si="517"/>
        <v>0</v>
      </c>
      <c r="R3676">
        <f t="shared" si="518"/>
        <v>337.63</v>
      </c>
      <c r="S3676">
        <f t="shared" si="519"/>
        <v>168.6</v>
      </c>
      <c r="T3676" t="str">
        <f>_xlfn.XLOOKUP(C3676,Customers!A:A,Customers!D:D)</f>
        <v>M</v>
      </c>
      <c r="U3676" s="13">
        <f>_xlfn.XLOOKUP(C3676,Customers!A:A,Customers!E:E)</f>
        <v>33546</v>
      </c>
      <c r="V3676" t="str">
        <f>_xlfn.XLOOKUP(C3676,Customers!A:A,Customers!F:F)</f>
        <v>Ashleyview</v>
      </c>
      <c r="W3676" s="13">
        <f>_xlfn.XLOOKUP(C3676,Customers!A:A,Customers!G:G)</f>
        <v>44104</v>
      </c>
      <c r="X3676">
        <f t="shared" ca="1" si="520"/>
        <v>34</v>
      </c>
      <c r="Y3676" t="str">
        <f t="shared" ca="1" si="521"/>
        <v>26-35</v>
      </c>
    </row>
    <row r="3677" spans="1:25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  <c r="I3677">
        <f>_xlfn.XLOOKUP(D3677,Products!A:A,Products!E:E)</f>
        <v>540.94000000000005</v>
      </c>
      <c r="J3677">
        <f>_xlfn.XLOOKUP(D3677,Products!A:A,Products!F:F)</f>
        <v>398.25</v>
      </c>
      <c r="K3677" t="str">
        <f>_xlfn.XLOOKUP(D3677,Products!A:A,Products!C:C)</f>
        <v>Fashion</v>
      </c>
      <c r="L3677" t="str">
        <f>_xlfn.XLOOKUP(D3677,Products!A:A,Products!D:D)</f>
        <v>Clothing</v>
      </c>
      <c r="M3677">
        <f t="shared" si="513"/>
        <v>2163.7600000000002</v>
      </c>
      <c r="N3677">
        <f t="shared" si="514"/>
        <v>1593</v>
      </c>
      <c r="O3677">
        <f t="shared" si="515"/>
        <v>570.76000000000022</v>
      </c>
      <c r="P3677" s="8">
        <f t="shared" si="516"/>
        <v>0.26378156542315234</v>
      </c>
      <c r="Q3677">
        <f t="shared" si="517"/>
        <v>324.56400000000002</v>
      </c>
      <c r="R3677">
        <f t="shared" si="518"/>
        <v>1839.1960000000001</v>
      </c>
      <c r="S3677">
        <f t="shared" si="519"/>
        <v>246.19600000000014</v>
      </c>
      <c r="T3677" t="str">
        <f>_xlfn.XLOOKUP(C3677,Customers!A:A,Customers!D:D)</f>
        <v>M</v>
      </c>
      <c r="U3677" s="13">
        <f>_xlfn.XLOOKUP(C3677,Customers!A:A,Customers!E:E)</f>
        <v>24029</v>
      </c>
      <c r="V3677" t="str">
        <f>_xlfn.XLOOKUP(C3677,Customers!A:A,Customers!F:F)</f>
        <v>New Reginald</v>
      </c>
      <c r="W3677" s="13">
        <f>_xlfn.XLOOKUP(C3677,Customers!A:A,Customers!G:G)</f>
        <v>44937</v>
      </c>
      <c r="X3677">
        <f t="shared" ca="1" si="520"/>
        <v>60</v>
      </c>
      <c r="Y3677" t="str">
        <f t="shared" ca="1" si="521"/>
        <v>50+</v>
      </c>
    </row>
    <row r="3678" spans="1:25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  <c r="I3678">
        <f>_xlfn.XLOOKUP(D3678,Products!A:A,Products!E:E)</f>
        <v>304.70999999999998</v>
      </c>
      <c r="J3678">
        <f>_xlfn.XLOOKUP(D3678,Products!A:A,Products!F:F)</f>
        <v>164.01</v>
      </c>
      <c r="K3678" t="str">
        <f>_xlfn.XLOOKUP(D3678,Products!A:A,Products!C:C)</f>
        <v>Groceries</v>
      </c>
      <c r="L3678" t="str">
        <f>_xlfn.XLOOKUP(D3678,Products!A:A,Products!D:D)</f>
        <v>Vegetables</v>
      </c>
      <c r="M3678">
        <f t="shared" si="513"/>
        <v>1523.55</v>
      </c>
      <c r="N3678">
        <f t="shared" si="514"/>
        <v>820.05</v>
      </c>
      <c r="O3678">
        <f t="shared" si="515"/>
        <v>703.5</v>
      </c>
      <c r="P3678" s="8">
        <f t="shared" si="516"/>
        <v>0.46175051688490698</v>
      </c>
      <c r="Q3678">
        <f t="shared" si="517"/>
        <v>0</v>
      </c>
      <c r="R3678">
        <f t="shared" si="518"/>
        <v>1523.55</v>
      </c>
      <c r="S3678">
        <f t="shared" si="519"/>
        <v>703.5</v>
      </c>
      <c r="T3678" t="str">
        <f>_xlfn.XLOOKUP(C3678,Customers!A:A,Customers!D:D)</f>
        <v>F</v>
      </c>
      <c r="U3678" s="13">
        <f>_xlfn.XLOOKUP(C3678,Customers!A:A,Customers!E:E)</f>
        <v>37929</v>
      </c>
      <c r="V3678" t="str">
        <f>_xlfn.XLOOKUP(C3678,Customers!A:A,Customers!F:F)</f>
        <v>Markberg</v>
      </c>
      <c r="W3678" s="13">
        <f>_xlfn.XLOOKUP(C3678,Customers!A:A,Customers!G:G)</f>
        <v>44928</v>
      </c>
      <c r="X3678">
        <f t="shared" ca="1" si="520"/>
        <v>22</v>
      </c>
      <c r="Y3678" t="str">
        <f t="shared" ca="1" si="521"/>
        <v>18-25</v>
      </c>
    </row>
    <row r="3679" spans="1:25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  <c r="I3679">
        <f>_xlfn.XLOOKUP(D3679,Products!A:A,Products!E:E)</f>
        <v>1342.75</v>
      </c>
      <c r="J3679">
        <f>_xlfn.XLOOKUP(D3679,Products!A:A,Products!F:F)</f>
        <v>797.94</v>
      </c>
      <c r="K3679" t="str">
        <f>_xlfn.XLOOKUP(D3679,Products!A:A,Products!C:C)</f>
        <v>Fashion</v>
      </c>
      <c r="L3679" t="str">
        <f>_xlfn.XLOOKUP(D3679,Products!A:A,Products!D:D)</f>
        <v>Clothing</v>
      </c>
      <c r="M3679">
        <f t="shared" si="513"/>
        <v>5371</v>
      </c>
      <c r="N3679">
        <f t="shared" si="514"/>
        <v>3191.76</v>
      </c>
      <c r="O3679">
        <f t="shared" si="515"/>
        <v>2179.2399999999998</v>
      </c>
      <c r="P3679" s="8">
        <f t="shared" si="516"/>
        <v>0.40574194749581077</v>
      </c>
      <c r="Q3679">
        <f t="shared" si="517"/>
        <v>805.65</v>
      </c>
      <c r="R3679">
        <f t="shared" si="518"/>
        <v>4565.3500000000004</v>
      </c>
      <c r="S3679">
        <f t="shared" si="519"/>
        <v>1373.5900000000001</v>
      </c>
      <c r="T3679" t="str">
        <f>_xlfn.XLOOKUP(C3679,Customers!A:A,Customers!D:D)</f>
        <v>M</v>
      </c>
      <c r="U3679" s="13">
        <f>_xlfn.XLOOKUP(C3679,Customers!A:A,Customers!E:E)</f>
        <v>37417</v>
      </c>
      <c r="V3679" t="str">
        <f>_xlfn.XLOOKUP(C3679,Customers!A:A,Customers!F:F)</f>
        <v>Thomashaven</v>
      </c>
      <c r="W3679" s="13">
        <f>_xlfn.XLOOKUP(C3679,Customers!A:A,Customers!G:G)</f>
        <v>44800</v>
      </c>
      <c r="X3679">
        <f t="shared" ca="1" si="520"/>
        <v>24</v>
      </c>
      <c r="Y3679" t="str">
        <f t="shared" ca="1" si="521"/>
        <v>18-25</v>
      </c>
    </row>
    <row r="3680" spans="1:25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  <c r="I3680">
        <f>_xlfn.XLOOKUP(D3680,Products!A:A,Products!E:E)</f>
        <v>1485.05</v>
      </c>
      <c r="J3680">
        <f>_xlfn.XLOOKUP(D3680,Products!A:A,Products!F:F)</f>
        <v>988.31</v>
      </c>
      <c r="K3680" t="str">
        <f>_xlfn.XLOOKUP(D3680,Products!A:A,Products!C:C)</f>
        <v>Fashion</v>
      </c>
      <c r="L3680" t="str">
        <f>_xlfn.XLOOKUP(D3680,Products!A:A,Products!D:D)</f>
        <v>Clothing</v>
      </c>
      <c r="M3680">
        <f t="shared" si="513"/>
        <v>1485.05</v>
      </c>
      <c r="N3680">
        <f t="shared" si="514"/>
        <v>988.31</v>
      </c>
      <c r="O3680">
        <f t="shared" si="515"/>
        <v>496.74</v>
      </c>
      <c r="P3680" s="8">
        <f t="shared" si="516"/>
        <v>0.33449378808794317</v>
      </c>
      <c r="Q3680">
        <f t="shared" si="517"/>
        <v>0</v>
      </c>
      <c r="R3680">
        <f t="shared" si="518"/>
        <v>1485.05</v>
      </c>
      <c r="S3680">
        <f t="shared" si="519"/>
        <v>496.74</v>
      </c>
      <c r="T3680" t="str">
        <f>_xlfn.XLOOKUP(C3680,Customers!A:A,Customers!D:D)</f>
        <v>M</v>
      </c>
      <c r="U3680" s="13">
        <f>_xlfn.XLOOKUP(C3680,Customers!A:A,Customers!E:E)</f>
        <v>33917</v>
      </c>
      <c r="V3680" t="str">
        <f>_xlfn.XLOOKUP(C3680,Customers!A:A,Customers!F:F)</f>
        <v>East Shelby</v>
      </c>
      <c r="W3680" s="13">
        <f>_xlfn.XLOOKUP(C3680,Customers!A:A,Customers!G:G)</f>
        <v>44208</v>
      </c>
      <c r="X3680">
        <f t="shared" ca="1" si="520"/>
        <v>33</v>
      </c>
      <c r="Y3680" t="str">
        <f t="shared" ca="1" si="521"/>
        <v>26-35</v>
      </c>
    </row>
    <row r="3681" spans="1:25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  <c r="I3681">
        <f>_xlfn.XLOOKUP(D3681,Products!A:A,Products!E:E)</f>
        <v>1079.8900000000001</v>
      </c>
      <c r="J3681">
        <f>_xlfn.XLOOKUP(D3681,Products!A:A,Products!F:F)</f>
        <v>703.83</v>
      </c>
      <c r="K3681" t="str">
        <f>_xlfn.XLOOKUP(D3681,Products!A:A,Products!C:C)</f>
        <v>Electronics</v>
      </c>
      <c r="L3681" t="str">
        <f>_xlfn.XLOOKUP(D3681,Products!A:A,Products!D:D)</f>
        <v>Smartphone</v>
      </c>
      <c r="M3681">
        <f t="shared" si="513"/>
        <v>5399.4500000000007</v>
      </c>
      <c r="N3681">
        <f t="shared" si="514"/>
        <v>3519.15</v>
      </c>
      <c r="O3681">
        <f t="shared" si="515"/>
        <v>1880.3000000000006</v>
      </c>
      <c r="P3681" s="8">
        <f t="shared" si="516"/>
        <v>0.3482391725083111</v>
      </c>
      <c r="Q3681">
        <f t="shared" si="517"/>
        <v>0</v>
      </c>
      <c r="R3681">
        <f t="shared" si="518"/>
        <v>5399.4500000000007</v>
      </c>
      <c r="S3681">
        <f t="shared" si="519"/>
        <v>1880.3000000000006</v>
      </c>
      <c r="T3681" t="str">
        <f>_xlfn.XLOOKUP(C3681,Customers!A:A,Customers!D:D)</f>
        <v>M</v>
      </c>
      <c r="U3681" s="13">
        <f>_xlfn.XLOOKUP(C3681,Customers!A:A,Customers!E:E)</f>
        <v>26101</v>
      </c>
      <c r="V3681" t="str">
        <f>_xlfn.XLOOKUP(C3681,Customers!A:A,Customers!F:F)</f>
        <v>Juliefurt</v>
      </c>
      <c r="W3681" s="13">
        <f>_xlfn.XLOOKUP(C3681,Customers!A:A,Customers!G:G)</f>
        <v>44841</v>
      </c>
      <c r="X3681">
        <f t="shared" ca="1" si="520"/>
        <v>55</v>
      </c>
      <c r="Y3681" t="str">
        <f t="shared" ca="1" si="521"/>
        <v>50+</v>
      </c>
    </row>
    <row r="3682" spans="1:25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  <c r="I3682">
        <f>_xlfn.XLOOKUP(D3682,Products!A:A,Products!E:E)</f>
        <v>1485.05</v>
      </c>
      <c r="J3682">
        <f>_xlfn.XLOOKUP(D3682,Products!A:A,Products!F:F)</f>
        <v>988.31</v>
      </c>
      <c r="K3682" t="str">
        <f>_xlfn.XLOOKUP(D3682,Products!A:A,Products!C:C)</f>
        <v>Fashion</v>
      </c>
      <c r="L3682" t="str">
        <f>_xlfn.XLOOKUP(D3682,Products!A:A,Products!D:D)</f>
        <v>Clothing</v>
      </c>
      <c r="M3682">
        <f t="shared" si="513"/>
        <v>4455.1499999999996</v>
      </c>
      <c r="N3682">
        <f t="shared" si="514"/>
        <v>2964.93</v>
      </c>
      <c r="O3682">
        <f t="shared" si="515"/>
        <v>1490.2199999999998</v>
      </c>
      <c r="P3682" s="8">
        <f t="shared" si="516"/>
        <v>0.33449378808794317</v>
      </c>
      <c r="Q3682">
        <f t="shared" si="517"/>
        <v>222.75749999999999</v>
      </c>
      <c r="R3682">
        <f t="shared" si="518"/>
        <v>4232.3924999999999</v>
      </c>
      <c r="S3682">
        <f t="shared" si="519"/>
        <v>1267.4625000000001</v>
      </c>
      <c r="T3682" t="str">
        <f>_xlfn.XLOOKUP(C3682,Customers!A:A,Customers!D:D)</f>
        <v>F</v>
      </c>
      <c r="U3682" s="13">
        <f>_xlfn.XLOOKUP(C3682,Customers!A:A,Customers!E:E)</f>
        <v>24506</v>
      </c>
      <c r="V3682" t="str">
        <f>_xlfn.XLOOKUP(C3682,Customers!A:A,Customers!F:F)</f>
        <v>New Jason</v>
      </c>
      <c r="W3682" s="13">
        <f>_xlfn.XLOOKUP(C3682,Customers!A:A,Customers!G:G)</f>
        <v>45066</v>
      </c>
      <c r="X3682">
        <f t="shared" ca="1" si="520"/>
        <v>59</v>
      </c>
      <c r="Y3682" t="str">
        <f t="shared" ca="1" si="521"/>
        <v>50+</v>
      </c>
    </row>
    <row r="3683" spans="1:25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  <c r="I3683">
        <f>_xlfn.XLOOKUP(D3683,Products!A:A,Products!E:E)</f>
        <v>429.15</v>
      </c>
      <c r="J3683">
        <f>_xlfn.XLOOKUP(D3683,Products!A:A,Products!F:F)</f>
        <v>258.72000000000003</v>
      </c>
      <c r="K3683" t="str">
        <f>_xlfn.XLOOKUP(D3683,Products!A:A,Products!C:C)</f>
        <v>Fashion</v>
      </c>
      <c r="L3683" t="str">
        <f>_xlfn.XLOOKUP(D3683,Products!A:A,Products!D:D)</f>
        <v>Watches</v>
      </c>
      <c r="M3683">
        <f t="shared" si="513"/>
        <v>429.15</v>
      </c>
      <c r="N3683">
        <f t="shared" si="514"/>
        <v>258.72000000000003</v>
      </c>
      <c r="O3683">
        <f t="shared" si="515"/>
        <v>170.42999999999995</v>
      </c>
      <c r="P3683" s="8">
        <f t="shared" si="516"/>
        <v>0.39713386927647665</v>
      </c>
      <c r="Q3683">
        <f t="shared" si="517"/>
        <v>42.914999999999999</v>
      </c>
      <c r="R3683">
        <f t="shared" si="518"/>
        <v>386.23499999999996</v>
      </c>
      <c r="S3683">
        <f t="shared" si="519"/>
        <v>127.51499999999993</v>
      </c>
      <c r="T3683" t="str">
        <f>_xlfn.XLOOKUP(C3683,Customers!A:A,Customers!D:D)</f>
        <v>M</v>
      </c>
      <c r="U3683" s="13">
        <f>_xlfn.XLOOKUP(C3683,Customers!A:A,Customers!E:E)</f>
        <v>37752</v>
      </c>
      <c r="V3683" t="str">
        <f>_xlfn.XLOOKUP(C3683,Customers!A:A,Customers!F:F)</f>
        <v>Vasquezmouth</v>
      </c>
      <c r="W3683" s="13">
        <f>_xlfn.XLOOKUP(C3683,Customers!A:A,Customers!G:G)</f>
        <v>45472</v>
      </c>
      <c r="X3683">
        <f t="shared" ca="1" si="520"/>
        <v>23</v>
      </c>
      <c r="Y3683" t="str">
        <f t="shared" ca="1" si="521"/>
        <v>18-25</v>
      </c>
    </row>
    <row r="3684" spans="1:25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  <c r="I3684">
        <f>_xlfn.XLOOKUP(D3684,Products!A:A,Products!E:E)</f>
        <v>270.45</v>
      </c>
      <c r="J3684">
        <f>_xlfn.XLOOKUP(D3684,Products!A:A,Products!F:F)</f>
        <v>187.6</v>
      </c>
      <c r="K3684" t="str">
        <f>_xlfn.XLOOKUP(D3684,Products!A:A,Products!C:C)</f>
        <v>Fashion</v>
      </c>
      <c r="L3684" t="str">
        <f>_xlfn.XLOOKUP(D3684,Products!A:A,Products!D:D)</f>
        <v>Bags</v>
      </c>
      <c r="M3684">
        <f t="shared" si="513"/>
        <v>1352.25</v>
      </c>
      <c r="N3684">
        <f t="shared" si="514"/>
        <v>938</v>
      </c>
      <c r="O3684">
        <f t="shared" si="515"/>
        <v>414.25</v>
      </c>
      <c r="P3684" s="8">
        <f t="shared" si="516"/>
        <v>0.30634128304677388</v>
      </c>
      <c r="Q3684">
        <f t="shared" si="517"/>
        <v>202.83750000000001</v>
      </c>
      <c r="R3684">
        <f t="shared" si="518"/>
        <v>1149.4124999999999</v>
      </c>
      <c r="S3684">
        <f t="shared" si="519"/>
        <v>211.41249999999991</v>
      </c>
      <c r="T3684" t="str">
        <f>_xlfn.XLOOKUP(C3684,Customers!A:A,Customers!D:D)</f>
        <v>M</v>
      </c>
      <c r="U3684" s="13">
        <f>_xlfn.XLOOKUP(C3684,Customers!A:A,Customers!E:E)</f>
        <v>38959</v>
      </c>
      <c r="V3684" t="str">
        <f>_xlfn.XLOOKUP(C3684,Customers!A:A,Customers!F:F)</f>
        <v>South Audrey</v>
      </c>
      <c r="W3684" s="13">
        <f>_xlfn.XLOOKUP(C3684,Customers!A:A,Customers!G:G)</f>
        <v>44587</v>
      </c>
      <c r="X3684">
        <f t="shared" ca="1" si="520"/>
        <v>19</v>
      </c>
      <c r="Y3684" t="str">
        <f t="shared" ca="1" si="521"/>
        <v>18-25</v>
      </c>
    </row>
    <row r="3685" spans="1:25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  <c r="I3685">
        <f>_xlfn.XLOOKUP(D3685,Products!A:A,Products!E:E)</f>
        <v>1216.3599999999999</v>
      </c>
      <c r="J3685">
        <f>_xlfn.XLOOKUP(D3685,Products!A:A,Products!F:F)</f>
        <v>794.8</v>
      </c>
      <c r="K3685" t="str">
        <f>_xlfn.XLOOKUP(D3685,Products!A:A,Products!C:C)</f>
        <v>Fashion</v>
      </c>
      <c r="L3685" t="str">
        <f>_xlfn.XLOOKUP(D3685,Products!A:A,Products!D:D)</f>
        <v>Bags</v>
      </c>
      <c r="M3685">
        <f t="shared" si="513"/>
        <v>4865.4399999999996</v>
      </c>
      <c r="N3685">
        <f t="shared" si="514"/>
        <v>3179.2</v>
      </c>
      <c r="O3685">
        <f t="shared" si="515"/>
        <v>1686.2399999999998</v>
      </c>
      <c r="P3685" s="8">
        <f t="shared" si="516"/>
        <v>0.34657502713012595</v>
      </c>
      <c r="Q3685">
        <f t="shared" si="517"/>
        <v>243.27199999999999</v>
      </c>
      <c r="R3685">
        <f t="shared" si="518"/>
        <v>4622.1679999999997</v>
      </c>
      <c r="S3685">
        <f t="shared" si="519"/>
        <v>1442.9679999999998</v>
      </c>
      <c r="T3685" t="str">
        <f>_xlfn.XLOOKUP(C3685,Customers!A:A,Customers!D:D)</f>
        <v>M</v>
      </c>
      <c r="U3685" s="13">
        <f>_xlfn.XLOOKUP(C3685,Customers!A:A,Customers!E:E)</f>
        <v>20787</v>
      </c>
      <c r="V3685" t="str">
        <f>_xlfn.XLOOKUP(C3685,Customers!A:A,Customers!F:F)</f>
        <v>Lisatown</v>
      </c>
      <c r="W3685" s="13">
        <f>_xlfn.XLOOKUP(C3685,Customers!A:A,Customers!G:G)</f>
        <v>45295</v>
      </c>
      <c r="X3685">
        <f t="shared" ca="1" si="520"/>
        <v>69</v>
      </c>
      <c r="Y3685" t="str">
        <f t="shared" ca="1" si="521"/>
        <v>50+</v>
      </c>
    </row>
    <row r="3686" spans="1:25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  <c r="I3686">
        <f>_xlfn.XLOOKUP(D3686,Products!A:A,Products!E:E)</f>
        <v>673.78</v>
      </c>
      <c r="J3686">
        <f>_xlfn.XLOOKUP(D3686,Products!A:A,Products!F:F)</f>
        <v>363.33</v>
      </c>
      <c r="K3686" t="str">
        <f>_xlfn.XLOOKUP(D3686,Products!A:A,Products!C:C)</f>
        <v>Electronics</v>
      </c>
      <c r="L3686" t="str">
        <f>_xlfn.XLOOKUP(D3686,Products!A:A,Products!D:D)</f>
        <v>Smartphone</v>
      </c>
      <c r="M3686">
        <f t="shared" si="513"/>
        <v>3368.8999999999996</v>
      </c>
      <c r="N3686">
        <f t="shared" si="514"/>
        <v>1816.6499999999999</v>
      </c>
      <c r="O3686">
        <f t="shared" si="515"/>
        <v>1552.2499999999998</v>
      </c>
      <c r="P3686" s="8">
        <f t="shared" si="516"/>
        <v>0.46075870462168661</v>
      </c>
      <c r="Q3686">
        <f t="shared" si="517"/>
        <v>505.33499999999992</v>
      </c>
      <c r="R3686">
        <f t="shared" si="518"/>
        <v>2863.5649999999996</v>
      </c>
      <c r="S3686">
        <f t="shared" si="519"/>
        <v>1046.9149999999997</v>
      </c>
      <c r="T3686" t="str">
        <f>_xlfn.XLOOKUP(C3686,Customers!A:A,Customers!D:D)</f>
        <v>F</v>
      </c>
      <c r="U3686" s="13">
        <f>_xlfn.XLOOKUP(C3686,Customers!A:A,Customers!E:E)</f>
        <v>38340</v>
      </c>
      <c r="V3686" t="str">
        <f>_xlfn.XLOOKUP(C3686,Customers!A:A,Customers!F:F)</f>
        <v>Boyerstad</v>
      </c>
      <c r="W3686" s="13">
        <f>_xlfn.XLOOKUP(C3686,Customers!A:A,Customers!G:G)</f>
        <v>45347</v>
      </c>
      <c r="X3686">
        <f t="shared" ca="1" si="520"/>
        <v>21</v>
      </c>
      <c r="Y3686" t="str">
        <f t="shared" ca="1" si="521"/>
        <v>18-25</v>
      </c>
    </row>
    <row r="3687" spans="1:25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  <c r="I3687">
        <f>_xlfn.XLOOKUP(D3687,Products!A:A,Products!E:E)</f>
        <v>1216.3599999999999</v>
      </c>
      <c r="J3687">
        <f>_xlfn.XLOOKUP(D3687,Products!A:A,Products!F:F)</f>
        <v>794.8</v>
      </c>
      <c r="K3687" t="str">
        <f>_xlfn.XLOOKUP(D3687,Products!A:A,Products!C:C)</f>
        <v>Fashion</v>
      </c>
      <c r="L3687" t="str">
        <f>_xlfn.XLOOKUP(D3687,Products!A:A,Products!D:D)</f>
        <v>Bags</v>
      </c>
      <c r="M3687">
        <f t="shared" si="513"/>
        <v>6081.7999999999993</v>
      </c>
      <c r="N3687">
        <f t="shared" si="514"/>
        <v>3974</v>
      </c>
      <c r="O3687">
        <f t="shared" si="515"/>
        <v>2107.7999999999993</v>
      </c>
      <c r="P3687" s="8">
        <f t="shared" si="516"/>
        <v>0.34657502713012589</v>
      </c>
      <c r="Q3687">
        <f t="shared" si="517"/>
        <v>608.17999999999995</v>
      </c>
      <c r="R3687">
        <f t="shared" si="518"/>
        <v>5473.619999999999</v>
      </c>
      <c r="S3687">
        <f t="shared" si="519"/>
        <v>1499.619999999999</v>
      </c>
      <c r="T3687" t="str">
        <f>_xlfn.XLOOKUP(C3687,Customers!A:A,Customers!D:D)</f>
        <v>F</v>
      </c>
      <c r="U3687" s="13">
        <f>_xlfn.XLOOKUP(C3687,Customers!A:A,Customers!E:E)</f>
        <v>34980</v>
      </c>
      <c r="V3687" t="str">
        <f>_xlfn.XLOOKUP(C3687,Customers!A:A,Customers!F:F)</f>
        <v>Lake Dale</v>
      </c>
      <c r="W3687" s="13">
        <f>_xlfn.XLOOKUP(C3687,Customers!A:A,Customers!G:G)</f>
        <v>45124</v>
      </c>
      <c r="X3687">
        <f t="shared" ca="1" si="520"/>
        <v>30</v>
      </c>
      <c r="Y3687" t="str">
        <f t="shared" ca="1" si="521"/>
        <v>26-35</v>
      </c>
    </row>
    <row r="3688" spans="1:25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  <c r="I3688">
        <f>_xlfn.XLOOKUP(D3688,Products!A:A,Products!E:E)</f>
        <v>1858.75</v>
      </c>
      <c r="J3688">
        <f>_xlfn.XLOOKUP(D3688,Products!A:A,Products!F:F)</f>
        <v>1451.16</v>
      </c>
      <c r="K3688" t="str">
        <f>_xlfn.XLOOKUP(D3688,Products!A:A,Products!C:C)</f>
        <v>Fashion</v>
      </c>
      <c r="L3688" t="str">
        <f>_xlfn.XLOOKUP(D3688,Products!A:A,Products!D:D)</f>
        <v>Accessories</v>
      </c>
      <c r="M3688">
        <f t="shared" si="513"/>
        <v>1858.75</v>
      </c>
      <c r="N3688">
        <f t="shared" si="514"/>
        <v>1451.16</v>
      </c>
      <c r="O3688">
        <f t="shared" si="515"/>
        <v>407.58999999999992</v>
      </c>
      <c r="P3688" s="8">
        <f t="shared" si="516"/>
        <v>0.21928177538668456</v>
      </c>
      <c r="Q3688">
        <f t="shared" si="517"/>
        <v>92.9375</v>
      </c>
      <c r="R3688">
        <f t="shared" si="518"/>
        <v>1765.8125</v>
      </c>
      <c r="S3688">
        <f t="shared" si="519"/>
        <v>314.65249999999992</v>
      </c>
      <c r="T3688" t="str">
        <f>_xlfn.XLOOKUP(C3688,Customers!A:A,Customers!D:D)</f>
        <v>F</v>
      </c>
      <c r="U3688" s="13">
        <f>_xlfn.XLOOKUP(C3688,Customers!A:A,Customers!E:E)</f>
        <v>31890</v>
      </c>
      <c r="V3688" t="str">
        <f>_xlfn.XLOOKUP(C3688,Customers!A:A,Customers!F:F)</f>
        <v>Lake Ricardo</v>
      </c>
      <c r="W3688" s="13">
        <f>_xlfn.XLOOKUP(C3688,Customers!A:A,Customers!G:G)</f>
        <v>45694</v>
      </c>
      <c r="X3688">
        <f t="shared" ca="1" si="520"/>
        <v>39</v>
      </c>
      <c r="Y3688" t="str">
        <f t="shared" ca="1" si="521"/>
        <v>36-50</v>
      </c>
    </row>
    <row r="3689" spans="1:25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  <c r="I3689">
        <f>_xlfn.XLOOKUP(D3689,Products!A:A,Products!E:E)</f>
        <v>1501.46</v>
      </c>
      <c r="J3689">
        <f>_xlfn.XLOOKUP(D3689,Products!A:A,Products!F:F)</f>
        <v>1167.73</v>
      </c>
      <c r="K3689" t="str">
        <f>_xlfn.XLOOKUP(D3689,Products!A:A,Products!C:C)</f>
        <v>Fashion</v>
      </c>
      <c r="L3689" t="str">
        <f>_xlfn.XLOOKUP(D3689,Products!A:A,Products!D:D)</f>
        <v>Watches</v>
      </c>
      <c r="M3689">
        <f t="shared" si="513"/>
        <v>1501.46</v>
      </c>
      <c r="N3689">
        <f t="shared" si="514"/>
        <v>1167.73</v>
      </c>
      <c r="O3689">
        <f t="shared" si="515"/>
        <v>333.73</v>
      </c>
      <c r="P3689" s="8">
        <f t="shared" si="516"/>
        <v>0.22227032355174298</v>
      </c>
      <c r="Q3689">
        <f t="shared" si="517"/>
        <v>225.21899999999999</v>
      </c>
      <c r="R3689">
        <f t="shared" si="518"/>
        <v>1276.241</v>
      </c>
      <c r="S3689">
        <f t="shared" si="519"/>
        <v>108.51099999999997</v>
      </c>
      <c r="T3689" t="str">
        <f>_xlfn.XLOOKUP(C3689,Customers!A:A,Customers!D:D)</f>
        <v>M</v>
      </c>
      <c r="U3689" s="13">
        <f>_xlfn.XLOOKUP(C3689,Customers!A:A,Customers!E:E)</f>
        <v>32966</v>
      </c>
      <c r="V3689" t="str">
        <f>_xlfn.XLOOKUP(C3689,Customers!A:A,Customers!F:F)</f>
        <v>Lake Christopher</v>
      </c>
      <c r="W3689" s="13">
        <f>_xlfn.XLOOKUP(C3689,Customers!A:A,Customers!G:G)</f>
        <v>44269</v>
      </c>
      <c r="X3689">
        <f t="shared" ca="1" si="520"/>
        <v>36</v>
      </c>
      <c r="Y3689" t="str">
        <f t="shared" ca="1" si="521"/>
        <v>36-50</v>
      </c>
    </row>
    <row r="3690" spans="1:25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  <c r="I3690">
        <f>_xlfn.XLOOKUP(D3690,Products!A:A,Products!E:E)</f>
        <v>1134.8</v>
      </c>
      <c r="J3690">
        <f>_xlfn.XLOOKUP(D3690,Products!A:A,Products!F:F)</f>
        <v>675.1</v>
      </c>
      <c r="K3690" t="str">
        <f>_xlfn.XLOOKUP(D3690,Products!A:A,Products!C:C)</f>
        <v>Fashion</v>
      </c>
      <c r="L3690" t="str">
        <f>_xlfn.XLOOKUP(D3690,Products!A:A,Products!D:D)</f>
        <v>Watches</v>
      </c>
      <c r="M3690">
        <f t="shared" si="513"/>
        <v>2269.6</v>
      </c>
      <c r="N3690">
        <f t="shared" si="514"/>
        <v>1350.2</v>
      </c>
      <c r="O3690">
        <f t="shared" si="515"/>
        <v>919.39999999999986</v>
      </c>
      <c r="P3690" s="8">
        <f t="shared" si="516"/>
        <v>0.40509340853013742</v>
      </c>
      <c r="Q3690">
        <f t="shared" si="517"/>
        <v>113.48</v>
      </c>
      <c r="R3690">
        <f t="shared" si="518"/>
        <v>2156.12</v>
      </c>
      <c r="S3690">
        <f t="shared" si="519"/>
        <v>805.91999999999985</v>
      </c>
      <c r="T3690" t="str">
        <f>_xlfn.XLOOKUP(C3690,Customers!A:A,Customers!D:D)</f>
        <v>F</v>
      </c>
      <c r="U3690" s="13">
        <f>_xlfn.XLOOKUP(C3690,Customers!A:A,Customers!E:E)</f>
        <v>24506</v>
      </c>
      <c r="V3690" t="str">
        <f>_xlfn.XLOOKUP(C3690,Customers!A:A,Customers!F:F)</f>
        <v>New Jason</v>
      </c>
      <c r="W3690" s="13">
        <f>_xlfn.XLOOKUP(C3690,Customers!A:A,Customers!G:G)</f>
        <v>45066</v>
      </c>
      <c r="X3690">
        <f t="shared" ca="1" si="520"/>
        <v>59</v>
      </c>
      <c r="Y3690" t="str">
        <f t="shared" ca="1" si="521"/>
        <v>50+</v>
      </c>
    </row>
    <row r="3691" spans="1:25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  <c r="I3691">
        <f>_xlfn.XLOOKUP(D3691,Products!A:A,Products!E:E)</f>
        <v>1879.08</v>
      </c>
      <c r="J3691">
        <f>_xlfn.XLOOKUP(D3691,Products!A:A,Products!F:F)</f>
        <v>1004.56</v>
      </c>
      <c r="K3691" t="str">
        <f>_xlfn.XLOOKUP(D3691,Products!A:A,Products!C:C)</f>
        <v>Groceries</v>
      </c>
      <c r="L3691" t="str">
        <f>_xlfn.XLOOKUP(D3691,Products!A:A,Products!D:D)</f>
        <v>Dairy</v>
      </c>
      <c r="M3691">
        <f t="shared" si="513"/>
        <v>7516.32</v>
      </c>
      <c r="N3691">
        <f t="shared" si="514"/>
        <v>4018.24</v>
      </c>
      <c r="O3691">
        <f t="shared" si="515"/>
        <v>3498.08</v>
      </c>
      <c r="P3691" s="8">
        <f t="shared" si="516"/>
        <v>0.46539796070417438</v>
      </c>
      <c r="Q3691">
        <f t="shared" si="517"/>
        <v>375.81600000000003</v>
      </c>
      <c r="R3691">
        <f t="shared" si="518"/>
        <v>7140.5039999999999</v>
      </c>
      <c r="S3691">
        <f t="shared" si="519"/>
        <v>3122.2640000000001</v>
      </c>
      <c r="T3691" t="str">
        <f>_xlfn.XLOOKUP(C3691,Customers!A:A,Customers!D:D)</f>
        <v>F</v>
      </c>
      <c r="U3691" s="13">
        <f>_xlfn.XLOOKUP(C3691,Customers!A:A,Customers!E:E)</f>
        <v>23491</v>
      </c>
      <c r="V3691" t="str">
        <f>_xlfn.XLOOKUP(C3691,Customers!A:A,Customers!F:F)</f>
        <v>Woodbury</v>
      </c>
      <c r="W3691" s="13">
        <f>_xlfn.XLOOKUP(C3691,Customers!A:A,Customers!G:G)</f>
        <v>45707</v>
      </c>
      <c r="X3691">
        <f t="shared" ca="1" si="520"/>
        <v>62</v>
      </c>
      <c r="Y3691" t="str">
        <f t="shared" ca="1" si="521"/>
        <v>50+</v>
      </c>
    </row>
    <row r="3692" spans="1:25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  <c r="I3692">
        <f>_xlfn.XLOOKUP(D3692,Products!A:A,Products!E:E)</f>
        <v>1762.92</v>
      </c>
      <c r="J3692">
        <f>_xlfn.XLOOKUP(D3692,Products!A:A,Products!F:F)</f>
        <v>1346.48</v>
      </c>
      <c r="K3692" t="str">
        <f>_xlfn.XLOOKUP(D3692,Products!A:A,Products!C:C)</f>
        <v>Electronics</v>
      </c>
      <c r="L3692" t="str">
        <f>_xlfn.XLOOKUP(D3692,Products!A:A,Products!D:D)</f>
        <v>Laptop</v>
      </c>
      <c r="M3692">
        <f t="shared" si="513"/>
        <v>8814.6</v>
      </c>
      <c r="N3692">
        <f t="shared" si="514"/>
        <v>6732.4</v>
      </c>
      <c r="O3692">
        <f t="shared" si="515"/>
        <v>2082.2000000000007</v>
      </c>
      <c r="P3692" s="8">
        <f t="shared" si="516"/>
        <v>0.23622172305039374</v>
      </c>
      <c r="Q3692">
        <f t="shared" si="517"/>
        <v>881.46</v>
      </c>
      <c r="R3692">
        <f t="shared" si="518"/>
        <v>7933.14</v>
      </c>
      <c r="S3692">
        <f t="shared" si="519"/>
        <v>1200.7400000000007</v>
      </c>
      <c r="T3692" t="str">
        <f>_xlfn.XLOOKUP(C3692,Customers!A:A,Customers!D:D)</f>
        <v>M</v>
      </c>
      <c r="U3692" s="13">
        <f>_xlfn.XLOOKUP(C3692,Customers!A:A,Customers!E:E)</f>
        <v>24326</v>
      </c>
      <c r="V3692" t="str">
        <f>_xlfn.XLOOKUP(C3692,Customers!A:A,Customers!F:F)</f>
        <v>East Walter</v>
      </c>
      <c r="W3692" s="13">
        <f>_xlfn.XLOOKUP(C3692,Customers!A:A,Customers!G:G)</f>
        <v>44260</v>
      </c>
      <c r="X3692">
        <f t="shared" ca="1" si="520"/>
        <v>59</v>
      </c>
      <c r="Y3692" t="str">
        <f t="shared" ca="1" si="521"/>
        <v>50+</v>
      </c>
    </row>
    <row r="3693" spans="1:25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  <c r="I3693">
        <f>_xlfn.XLOOKUP(D3693,Products!A:A,Products!E:E)</f>
        <v>337.63</v>
      </c>
      <c r="J3693">
        <f>_xlfn.XLOOKUP(D3693,Products!A:A,Products!F:F)</f>
        <v>169.03</v>
      </c>
      <c r="K3693" t="str">
        <f>_xlfn.XLOOKUP(D3693,Products!A:A,Products!C:C)</f>
        <v>Fashion</v>
      </c>
      <c r="L3693" t="str">
        <f>_xlfn.XLOOKUP(D3693,Products!A:A,Products!D:D)</f>
        <v>Footwear</v>
      </c>
      <c r="M3693">
        <f t="shared" si="513"/>
        <v>337.63</v>
      </c>
      <c r="N3693">
        <f t="shared" si="514"/>
        <v>169.03</v>
      </c>
      <c r="O3693">
        <f t="shared" si="515"/>
        <v>168.6</v>
      </c>
      <c r="P3693" s="8">
        <f t="shared" si="516"/>
        <v>0.49936320824571273</v>
      </c>
      <c r="Q3693">
        <f t="shared" si="517"/>
        <v>0</v>
      </c>
      <c r="R3693">
        <f t="shared" si="518"/>
        <v>337.63</v>
      </c>
      <c r="S3693">
        <f t="shared" si="519"/>
        <v>168.6</v>
      </c>
      <c r="T3693" t="str">
        <f>_xlfn.XLOOKUP(C3693,Customers!A:A,Customers!D:D)</f>
        <v>M</v>
      </c>
      <c r="U3693" s="13">
        <f>_xlfn.XLOOKUP(C3693,Customers!A:A,Customers!E:E)</f>
        <v>24092</v>
      </c>
      <c r="V3693" t="str">
        <f>_xlfn.XLOOKUP(C3693,Customers!A:A,Customers!F:F)</f>
        <v>Port Patriciaburgh</v>
      </c>
      <c r="W3693" s="13">
        <f>_xlfn.XLOOKUP(C3693,Customers!A:A,Customers!G:G)</f>
        <v>44917</v>
      </c>
      <c r="X3693">
        <f t="shared" ca="1" si="520"/>
        <v>60</v>
      </c>
      <c r="Y3693" t="str">
        <f t="shared" ca="1" si="521"/>
        <v>50+</v>
      </c>
    </row>
    <row r="3694" spans="1:25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  <c r="I3694">
        <f>_xlfn.XLOOKUP(D3694,Products!A:A,Products!E:E)</f>
        <v>673.78</v>
      </c>
      <c r="J3694">
        <f>_xlfn.XLOOKUP(D3694,Products!A:A,Products!F:F)</f>
        <v>363.33</v>
      </c>
      <c r="K3694" t="str">
        <f>_xlfn.XLOOKUP(D3694,Products!A:A,Products!C:C)</f>
        <v>Electronics</v>
      </c>
      <c r="L3694" t="str">
        <f>_xlfn.XLOOKUP(D3694,Products!A:A,Products!D:D)</f>
        <v>Smartphone</v>
      </c>
      <c r="M3694">
        <f t="shared" si="513"/>
        <v>1347.56</v>
      </c>
      <c r="N3694">
        <f t="shared" si="514"/>
        <v>726.66</v>
      </c>
      <c r="O3694">
        <f t="shared" si="515"/>
        <v>620.9</v>
      </c>
      <c r="P3694" s="8">
        <f t="shared" si="516"/>
        <v>0.46075870462168661</v>
      </c>
      <c r="Q3694">
        <f t="shared" si="517"/>
        <v>0</v>
      </c>
      <c r="R3694">
        <f t="shared" si="518"/>
        <v>1347.56</v>
      </c>
      <c r="S3694">
        <f t="shared" si="519"/>
        <v>620.9</v>
      </c>
      <c r="T3694" t="str">
        <f>_xlfn.XLOOKUP(C3694,Customers!A:A,Customers!D:D)</f>
        <v>M</v>
      </c>
      <c r="U3694" s="13">
        <f>_xlfn.XLOOKUP(C3694,Customers!A:A,Customers!E:E)</f>
        <v>32400</v>
      </c>
      <c r="V3694" t="str">
        <f>_xlfn.XLOOKUP(C3694,Customers!A:A,Customers!F:F)</f>
        <v>North Jonathonhaven</v>
      </c>
      <c r="W3694" s="13">
        <f>_xlfn.XLOOKUP(C3694,Customers!A:A,Customers!G:G)</f>
        <v>45213</v>
      </c>
      <c r="X3694">
        <f t="shared" ca="1" si="520"/>
        <v>37</v>
      </c>
      <c r="Y3694" t="str">
        <f t="shared" ca="1" si="521"/>
        <v>36-50</v>
      </c>
    </row>
    <row r="3695" spans="1:25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  <c r="I3695">
        <f>_xlfn.XLOOKUP(D3695,Products!A:A,Products!E:E)</f>
        <v>1044.6400000000001</v>
      </c>
      <c r="J3695">
        <f>_xlfn.XLOOKUP(D3695,Products!A:A,Products!F:F)</f>
        <v>775.07</v>
      </c>
      <c r="K3695" t="str">
        <f>_xlfn.XLOOKUP(D3695,Products!A:A,Products!C:C)</f>
        <v>Fashion</v>
      </c>
      <c r="L3695" t="str">
        <f>_xlfn.XLOOKUP(D3695,Products!A:A,Products!D:D)</f>
        <v>Footwear</v>
      </c>
      <c r="M3695">
        <f t="shared" si="513"/>
        <v>5223.2000000000007</v>
      </c>
      <c r="N3695">
        <f t="shared" si="514"/>
        <v>3875.3500000000004</v>
      </c>
      <c r="O3695">
        <f t="shared" si="515"/>
        <v>1347.8500000000004</v>
      </c>
      <c r="P3695" s="8">
        <f t="shared" si="516"/>
        <v>0.25805062030938891</v>
      </c>
      <c r="Q3695">
        <f t="shared" si="517"/>
        <v>783.48000000000013</v>
      </c>
      <c r="R3695">
        <f t="shared" si="518"/>
        <v>4439.72</v>
      </c>
      <c r="S3695">
        <f t="shared" si="519"/>
        <v>564.36999999999989</v>
      </c>
      <c r="T3695" t="str">
        <f>_xlfn.XLOOKUP(C3695,Customers!A:A,Customers!D:D)</f>
        <v>F</v>
      </c>
      <c r="U3695" s="13">
        <f>_xlfn.XLOOKUP(C3695,Customers!A:A,Customers!E:E)</f>
        <v>23386</v>
      </c>
      <c r="V3695" t="str">
        <f>_xlfn.XLOOKUP(C3695,Customers!A:A,Customers!F:F)</f>
        <v>Annaborough</v>
      </c>
      <c r="W3695" s="13">
        <f>_xlfn.XLOOKUP(C3695,Customers!A:A,Customers!G:G)</f>
        <v>44122</v>
      </c>
      <c r="X3695">
        <f t="shared" ca="1" si="520"/>
        <v>62</v>
      </c>
      <c r="Y3695" t="str">
        <f t="shared" ca="1" si="521"/>
        <v>50+</v>
      </c>
    </row>
    <row r="3696" spans="1:25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  <c r="I3696">
        <f>_xlfn.XLOOKUP(D3696,Products!A:A,Products!E:E)</f>
        <v>673.78</v>
      </c>
      <c r="J3696">
        <f>_xlfn.XLOOKUP(D3696,Products!A:A,Products!F:F)</f>
        <v>363.33</v>
      </c>
      <c r="K3696" t="str">
        <f>_xlfn.XLOOKUP(D3696,Products!A:A,Products!C:C)</f>
        <v>Electronics</v>
      </c>
      <c r="L3696" t="str">
        <f>_xlfn.XLOOKUP(D3696,Products!A:A,Products!D:D)</f>
        <v>Smartphone</v>
      </c>
      <c r="M3696">
        <f t="shared" si="513"/>
        <v>2695.12</v>
      </c>
      <c r="N3696">
        <f t="shared" si="514"/>
        <v>1453.32</v>
      </c>
      <c r="O3696">
        <f t="shared" si="515"/>
        <v>1241.8</v>
      </c>
      <c r="P3696" s="8">
        <f t="shared" si="516"/>
        <v>0.46075870462168661</v>
      </c>
      <c r="Q3696">
        <f t="shared" si="517"/>
        <v>0</v>
      </c>
      <c r="R3696">
        <f t="shared" si="518"/>
        <v>2695.12</v>
      </c>
      <c r="S3696">
        <f t="shared" si="519"/>
        <v>1241.8</v>
      </c>
      <c r="T3696" t="str">
        <f>_xlfn.XLOOKUP(C3696,Customers!A:A,Customers!D:D)</f>
        <v>F</v>
      </c>
      <c r="U3696" s="13">
        <f>_xlfn.XLOOKUP(C3696,Customers!A:A,Customers!E:E)</f>
        <v>21956</v>
      </c>
      <c r="V3696" t="str">
        <f>_xlfn.XLOOKUP(C3696,Customers!A:A,Customers!F:F)</f>
        <v>New David</v>
      </c>
      <c r="W3696" s="13">
        <f>_xlfn.XLOOKUP(C3696,Customers!A:A,Customers!G:G)</f>
        <v>44911</v>
      </c>
      <c r="X3696">
        <f t="shared" ca="1" si="520"/>
        <v>66</v>
      </c>
      <c r="Y3696" t="str">
        <f t="shared" ca="1" si="521"/>
        <v>50+</v>
      </c>
    </row>
    <row r="3697" spans="1:25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  <c r="I3697">
        <f>_xlfn.XLOOKUP(D3697,Products!A:A,Products!E:E)</f>
        <v>1227.24</v>
      </c>
      <c r="J3697">
        <f>_xlfn.XLOOKUP(D3697,Products!A:A,Products!F:F)</f>
        <v>977.09</v>
      </c>
      <c r="K3697" t="str">
        <f>_xlfn.XLOOKUP(D3697,Products!A:A,Products!C:C)</f>
        <v>Groceries</v>
      </c>
      <c r="L3697" t="str">
        <f>_xlfn.XLOOKUP(D3697,Products!A:A,Products!D:D)</f>
        <v>Dairy</v>
      </c>
      <c r="M3697">
        <f t="shared" si="513"/>
        <v>3681.7200000000003</v>
      </c>
      <c r="N3697">
        <f t="shared" si="514"/>
        <v>2931.27</v>
      </c>
      <c r="O3697">
        <f t="shared" si="515"/>
        <v>750.45000000000027</v>
      </c>
      <c r="P3697" s="8">
        <f t="shared" si="516"/>
        <v>0.20383136142889743</v>
      </c>
      <c r="Q3697">
        <f t="shared" si="517"/>
        <v>0</v>
      </c>
      <c r="R3697">
        <f t="shared" si="518"/>
        <v>3681.7200000000003</v>
      </c>
      <c r="S3697">
        <f t="shared" si="519"/>
        <v>750.45000000000027</v>
      </c>
      <c r="T3697" t="str">
        <f>_xlfn.XLOOKUP(C3697,Customers!A:A,Customers!D:D)</f>
        <v>F</v>
      </c>
      <c r="U3697" s="13">
        <f>_xlfn.XLOOKUP(C3697,Customers!A:A,Customers!E:E)</f>
        <v>30807</v>
      </c>
      <c r="V3697" t="str">
        <f>_xlfn.XLOOKUP(C3697,Customers!A:A,Customers!F:F)</f>
        <v>Lake Melissaborough</v>
      </c>
      <c r="W3697" s="13">
        <f>_xlfn.XLOOKUP(C3697,Customers!A:A,Customers!G:G)</f>
        <v>45889</v>
      </c>
      <c r="X3697">
        <f t="shared" ca="1" si="520"/>
        <v>42</v>
      </c>
      <c r="Y3697" t="str">
        <f t="shared" ca="1" si="521"/>
        <v>36-50</v>
      </c>
    </row>
    <row r="3698" spans="1:25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  <c r="I3698">
        <f>_xlfn.XLOOKUP(D3698,Products!A:A,Products!E:E)</f>
        <v>1474.12</v>
      </c>
      <c r="J3698">
        <f>_xlfn.XLOOKUP(D3698,Products!A:A,Products!F:F)</f>
        <v>764.02</v>
      </c>
      <c r="K3698" t="str">
        <f>_xlfn.XLOOKUP(D3698,Products!A:A,Products!C:C)</f>
        <v>Electronics</v>
      </c>
      <c r="L3698" t="str">
        <f>_xlfn.XLOOKUP(D3698,Products!A:A,Products!D:D)</f>
        <v>Camera</v>
      </c>
      <c r="M3698">
        <f t="shared" si="513"/>
        <v>7370.5999999999995</v>
      </c>
      <c r="N3698">
        <f t="shared" si="514"/>
        <v>3820.1</v>
      </c>
      <c r="O3698">
        <f t="shared" si="515"/>
        <v>3550.4999999999995</v>
      </c>
      <c r="P3698" s="8">
        <f t="shared" si="516"/>
        <v>0.48171112256804055</v>
      </c>
      <c r="Q3698">
        <f t="shared" si="517"/>
        <v>1105.5899999999999</v>
      </c>
      <c r="R3698">
        <f t="shared" si="518"/>
        <v>6265.0099999999993</v>
      </c>
      <c r="S3698">
        <f t="shared" si="519"/>
        <v>2444.9099999999994</v>
      </c>
      <c r="T3698" t="str">
        <f>_xlfn.XLOOKUP(C3698,Customers!A:A,Customers!D:D)</f>
        <v>M</v>
      </c>
      <c r="U3698" s="13">
        <f>_xlfn.XLOOKUP(C3698,Customers!A:A,Customers!E:E)</f>
        <v>25132</v>
      </c>
      <c r="V3698" t="str">
        <f>_xlfn.XLOOKUP(C3698,Customers!A:A,Customers!F:F)</f>
        <v>North Michellemouth</v>
      </c>
      <c r="W3698" s="13">
        <f>_xlfn.XLOOKUP(C3698,Customers!A:A,Customers!G:G)</f>
        <v>44228</v>
      </c>
      <c r="X3698">
        <f t="shared" ca="1" si="520"/>
        <v>57</v>
      </c>
      <c r="Y3698" t="str">
        <f t="shared" ca="1" si="521"/>
        <v>50+</v>
      </c>
    </row>
    <row r="3699" spans="1:25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  <c r="I3699">
        <f>_xlfn.XLOOKUP(D3699,Products!A:A,Products!E:E)</f>
        <v>1879.08</v>
      </c>
      <c r="J3699">
        <f>_xlfn.XLOOKUP(D3699,Products!A:A,Products!F:F)</f>
        <v>1004.56</v>
      </c>
      <c r="K3699" t="str">
        <f>_xlfn.XLOOKUP(D3699,Products!A:A,Products!C:C)</f>
        <v>Groceries</v>
      </c>
      <c r="L3699" t="str">
        <f>_xlfn.XLOOKUP(D3699,Products!A:A,Products!D:D)</f>
        <v>Dairy</v>
      </c>
      <c r="M3699">
        <f t="shared" si="513"/>
        <v>7516.32</v>
      </c>
      <c r="N3699">
        <f t="shared" si="514"/>
        <v>4018.24</v>
      </c>
      <c r="O3699">
        <f t="shared" si="515"/>
        <v>3498.08</v>
      </c>
      <c r="P3699" s="8">
        <f t="shared" si="516"/>
        <v>0.46539796070417438</v>
      </c>
      <c r="Q3699">
        <f t="shared" si="517"/>
        <v>0</v>
      </c>
      <c r="R3699">
        <f t="shared" si="518"/>
        <v>7516.32</v>
      </c>
      <c r="S3699">
        <f t="shared" si="519"/>
        <v>3498.08</v>
      </c>
      <c r="T3699" t="str">
        <f>_xlfn.XLOOKUP(C3699,Customers!A:A,Customers!D:D)</f>
        <v>M</v>
      </c>
      <c r="U3699" s="13">
        <f>_xlfn.XLOOKUP(C3699,Customers!A:A,Customers!E:E)</f>
        <v>28630</v>
      </c>
      <c r="V3699" t="str">
        <f>_xlfn.XLOOKUP(C3699,Customers!A:A,Customers!F:F)</f>
        <v>West Charles</v>
      </c>
      <c r="W3699" s="13">
        <f>_xlfn.XLOOKUP(C3699,Customers!A:A,Customers!G:G)</f>
        <v>44438</v>
      </c>
      <c r="X3699">
        <f t="shared" ca="1" si="520"/>
        <v>48</v>
      </c>
      <c r="Y3699" t="str">
        <f t="shared" ca="1" si="521"/>
        <v>36-50</v>
      </c>
    </row>
    <row r="3700" spans="1:25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  <c r="I3700">
        <f>_xlfn.XLOOKUP(D3700,Products!A:A,Products!E:E)</f>
        <v>25.57</v>
      </c>
      <c r="J3700">
        <f>_xlfn.XLOOKUP(D3700,Products!A:A,Products!F:F)</f>
        <v>19.05</v>
      </c>
      <c r="K3700" t="str">
        <f>_xlfn.XLOOKUP(D3700,Products!A:A,Products!C:C)</f>
        <v>Groceries</v>
      </c>
      <c r="L3700" t="str">
        <f>_xlfn.XLOOKUP(D3700,Products!A:A,Products!D:D)</f>
        <v>Vegetables</v>
      </c>
      <c r="M3700">
        <f t="shared" si="513"/>
        <v>25.57</v>
      </c>
      <c r="N3700">
        <f t="shared" si="514"/>
        <v>19.05</v>
      </c>
      <c r="O3700">
        <f t="shared" si="515"/>
        <v>6.52</v>
      </c>
      <c r="P3700" s="8">
        <f t="shared" si="516"/>
        <v>0.25498631208447398</v>
      </c>
      <c r="Q3700">
        <f t="shared" si="517"/>
        <v>0</v>
      </c>
      <c r="R3700">
        <f t="shared" si="518"/>
        <v>25.57</v>
      </c>
      <c r="S3700">
        <f t="shared" si="519"/>
        <v>6.52</v>
      </c>
      <c r="T3700" t="str">
        <f>_xlfn.XLOOKUP(C3700,Customers!A:A,Customers!D:D)</f>
        <v>F</v>
      </c>
      <c r="U3700" s="13">
        <f>_xlfn.XLOOKUP(C3700,Customers!A:A,Customers!E:E)</f>
        <v>30807</v>
      </c>
      <c r="V3700" t="str">
        <f>_xlfn.XLOOKUP(C3700,Customers!A:A,Customers!F:F)</f>
        <v>Lake Melissaborough</v>
      </c>
      <c r="W3700" s="13">
        <f>_xlfn.XLOOKUP(C3700,Customers!A:A,Customers!G:G)</f>
        <v>45889</v>
      </c>
      <c r="X3700">
        <f t="shared" ca="1" si="520"/>
        <v>42</v>
      </c>
      <c r="Y3700" t="str">
        <f t="shared" ca="1" si="521"/>
        <v>36-50</v>
      </c>
    </row>
    <row r="3701" spans="1:25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  <c r="I3701">
        <f>_xlfn.XLOOKUP(D3701,Products!A:A,Products!E:E)</f>
        <v>818.76</v>
      </c>
      <c r="J3701">
        <f>_xlfn.XLOOKUP(D3701,Products!A:A,Products!F:F)</f>
        <v>527.62</v>
      </c>
      <c r="K3701" t="str">
        <f>_xlfn.XLOOKUP(D3701,Products!A:A,Products!C:C)</f>
        <v>Electronics</v>
      </c>
      <c r="L3701" t="str">
        <f>_xlfn.XLOOKUP(D3701,Products!A:A,Products!D:D)</f>
        <v>Television</v>
      </c>
      <c r="M3701">
        <f t="shared" si="513"/>
        <v>4093.8</v>
      </c>
      <c r="N3701">
        <f t="shared" si="514"/>
        <v>2638.1</v>
      </c>
      <c r="O3701">
        <f t="shared" si="515"/>
        <v>1455.7000000000003</v>
      </c>
      <c r="P3701" s="8">
        <f t="shared" si="516"/>
        <v>0.35558649665347603</v>
      </c>
      <c r="Q3701">
        <f t="shared" si="517"/>
        <v>204.69000000000003</v>
      </c>
      <c r="R3701">
        <f t="shared" si="518"/>
        <v>3889.11</v>
      </c>
      <c r="S3701">
        <f t="shared" si="519"/>
        <v>1251.0100000000002</v>
      </c>
      <c r="T3701" t="str">
        <f>_xlfn.XLOOKUP(C3701,Customers!A:A,Customers!D:D)</f>
        <v>M</v>
      </c>
      <c r="U3701" s="13">
        <f>_xlfn.XLOOKUP(C3701,Customers!A:A,Customers!E:E)</f>
        <v>26914</v>
      </c>
      <c r="V3701" t="str">
        <f>_xlfn.XLOOKUP(C3701,Customers!A:A,Customers!F:F)</f>
        <v>Davisfurt</v>
      </c>
      <c r="W3701" s="13">
        <f>_xlfn.XLOOKUP(C3701,Customers!A:A,Customers!G:G)</f>
        <v>44266</v>
      </c>
      <c r="X3701">
        <f t="shared" ca="1" si="520"/>
        <v>52</v>
      </c>
      <c r="Y3701" t="str">
        <f t="shared" ca="1" si="521"/>
        <v>50+</v>
      </c>
    </row>
    <row r="3702" spans="1:25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  <c r="I3702">
        <f>_xlfn.XLOOKUP(D3702,Products!A:A,Products!E:E)</f>
        <v>1216.3599999999999</v>
      </c>
      <c r="J3702">
        <f>_xlfn.XLOOKUP(D3702,Products!A:A,Products!F:F)</f>
        <v>794.8</v>
      </c>
      <c r="K3702" t="str">
        <f>_xlfn.XLOOKUP(D3702,Products!A:A,Products!C:C)</f>
        <v>Fashion</v>
      </c>
      <c r="L3702" t="str">
        <f>_xlfn.XLOOKUP(D3702,Products!A:A,Products!D:D)</f>
        <v>Bags</v>
      </c>
      <c r="M3702">
        <f t="shared" si="513"/>
        <v>4865.4399999999996</v>
      </c>
      <c r="N3702">
        <f t="shared" si="514"/>
        <v>3179.2</v>
      </c>
      <c r="O3702">
        <f t="shared" si="515"/>
        <v>1686.2399999999998</v>
      </c>
      <c r="P3702" s="8">
        <f t="shared" si="516"/>
        <v>0.34657502713012595</v>
      </c>
      <c r="Q3702">
        <f t="shared" si="517"/>
        <v>486.54399999999998</v>
      </c>
      <c r="R3702">
        <f t="shared" si="518"/>
        <v>4378.8959999999997</v>
      </c>
      <c r="S3702">
        <f t="shared" si="519"/>
        <v>1199.6959999999999</v>
      </c>
      <c r="T3702" t="str">
        <f>_xlfn.XLOOKUP(C3702,Customers!A:A,Customers!D:D)</f>
        <v>F</v>
      </c>
      <c r="U3702" s="13">
        <f>_xlfn.XLOOKUP(C3702,Customers!A:A,Customers!E:E)</f>
        <v>27995</v>
      </c>
      <c r="V3702" t="str">
        <f>_xlfn.XLOOKUP(C3702,Customers!A:A,Customers!F:F)</f>
        <v>East Raymond</v>
      </c>
      <c r="W3702" s="13">
        <f>_xlfn.XLOOKUP(C3702,Customers!A:A,Customers!G:G)</f>
        <v>45827</v>
      </c>
      <c r="X3702">
        <f t="shared" ca="1" si="520"/>
        <v>49</v>
      </c>
      <c r="Y3702" t="str">
        <f t="shared" ca="1" si="521"/>
        <v>36-50</v>
      </c>
    </row>
    <row r="3703" spans="1:25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  <c r="I3703">
        <f>_xlfn.XLOOKUP(D3703,Products!A:A,Products!E:E)</f>
        <v>1015.76</v>
      </c>
      <c r="J3703">
        <f>_xlfn.XLOOKUP(D3703,Products!A:A,Products!F:F)</f>
        <v>584.4</v>
      </c>
      <c r="K3703" t="str">
        <f>_xlfn.XLOOKUP(D3703,Products!A:A,Products!C:C)</f>
        <v>Groceries</v>
      </c>
      <c r="L3703" t="str">
        <f>_xlfn.XLOOKUP(D3703,Products!A:A,Products!D:D)</f>
        <v>Dairy</v>
      </c>
      <c r="M3703">
        <f t="shared" si="513"/>
        <v>5078.8</v>
      </c>
      <c r="N3703">
        <f t="shared" si="514"/>
        <v>2922</v>
      </c>
      <c r="O3703">
        <f t="shared" si="515"/>
        <v>2156.8000000000002</v>
      </c>
      <c r="P3703" s="8">
        <f t="shared" si="516"/>
        <v>0.42466724423092073</v>
      </c>
      <c r="Q3703">
        <f t="shared" si="517"/>
        <v>507.88000000000005</v>
      </c>
      <c r="R3703">
        <f t="shared" si="518"/>
        <v>4570.92</v>
      </c>
      <c r="S3703">
        <f t="shared" si="519"/>
        <v>1648.92</v>
      </c>
      <c r="T3703" t="str">
        <f>_xlfn.XLOOKUP(C3703,Customers!A:A,Customers!D:D)</f>
        <v>F</v>
      </c>
      <c r="U3703" s="13">
        <f>_xlfn.XLOOKUP(C3703,Customers!A:A,Customers!E:E)</f>
        <v>24506</v>
      </c>
      <c r="V3703" t="str">
        <f>_xlfn.XLOOKUP(C3703,Customers!A:A,Customers!F:F)</f>
        <v>New Jason</v>
      </c>
      <c r="W3703" s="13">
        <f>_xlfn.XLOOKUP(C3703,Customers!A:A,Customers!G:G)</f>
        <v>45066</v>
      </c>
      <c r="X3703">
        <f t="shared" ca="1" si="520"/>
        <v>59</v>
      </c>
      <c r="Y3703" t="str">
        <f t="shared" ca="1" si="521"/>
        <v>50+</v>
      </c>
    </row>
    <row r="3704" spans="1:25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  <c r="I3704">
        <f>_xlfn.XLOOKUP(D3704,Products!A:A,Products!E:E)</f>
        <v>1165.3699999999999</v>
      </c>
      <c r="J3704">
        <f>_xlfn.XLOOKUP(D3704,Products!A:A,Products!F:F)</f>
        <v>926.55</v>
      </c>
      <c r="K3704" t="str">
        <f>_xlfn.XLOOKUP(D3704,Products!A:A,Products!C:C)</f>
        <v>Fashion</v>
      </c>
      <c r="L3704" t="str">
        <f>_xlfn.XLOOKUP(D3704,Products!A:A,Products!D:D)</f>
        <v>Clothing</v>
      </c>
      <c r="M3704">
        <f t="shared" si="513"/>
        <v>2330.7399999999998</v>
      </c>
      <c r="N3704">
        <f t="shared" si="514"/>
        <v>1853.1</v>
      </c>
      <c r="O3704">
        <f t="shared" si="515"/>
        <v>477.63999999999987</v>
      </c>
      <c r="P3704" s="8">
        <f t="shared" si="516"/>
        <v>0.20493062289230027</v>
      </c>
      <c r="Q3704">
        <f t="shared" si="517"/>
        <v>0</v>
      </c>
      <c r="R3704">
        <f t="shared" si="518"/>
        <v>2330.7399999999998</v>
      </c>
      <c r="S3704">
        <f t="shared" si="519"/>
        <v>477.63999999999987</v>
      </c>
      <c r="T3704" t="str">
        <f>_xlfn.XLOOKUP(C3704,Customers!A:A,Customers!D:D)</f>
        <v>F</v>
      </c>
      <c r="U3704" s="13">
        <f>_xlfn.XLOOKUP(C3704,Customers!A:A,Customers!E:E)</f>
        <v>38461</v>
      </c>
      <c r="V3704" t="str">
        <f>_xlfn.XLOOKUP(C3704,Customers!A:A,Customers!F:F)</f>
        <v>Port Allen</v>
      </c>
      <c r="W3704" s="13">
        <f>_xlfn.XLOOKUP(C3704,Customers!A:A,Customers!G:G)</f>
        <v>45334</v>
      </c>
      <c r="X3704">
        <f t="shared" ca="1" si="520"/>
        <v>21</v>
      </c>
      <c r="Y3704" t="str">
        <f t="shared" ca="1" si="521"/>
        <v>18-25</v>
      </c>
    </row>
    <row r="3705" spans="1:25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  <c r="I3705">
        <f>_xlfn.XLOOKUP(D3705,Products!A:A,Products!E:E)</f>
        <v>1487.41</v>
      </c>
      <c r="J3705">
        <f>_xlfn.XLOOKUP(D3705,Products!A:A,Products!F:F)</f>
        <v>813.07</v>
      </c>
      <c r="K3705" t="str">
        <f>_xlfn.XLOOKUP(D3705,Products!A:A,Products!C:C)</f>
        <v>Electronics</v>
      </c>
      <c r="L3705" t="str">
        <f>_xlfn.XLOOKUP(D3705,Products!A:A,Products!D:D)</f>
        <v>Smartphone</v>
      </c>
      <c r="M3705">
        <f t="shared" si="513"/>
        <v>1487.41</v>
      </c>
      <c r="N3705">
        <f t="shared" si="514"/>
        <v>813.07</v>
      </c>
      <c r="O3705">
        <f t="shared" si="515"/>
        <v>674.34</v>
      </c>
      <c r="P3705" s="8">
        <f t="shared" si="516"/>
        <v>0.45336524562830693</v>
      </c>
      <c r="Q3705">
        <f t="shared" si="517"/>
        <v>223.11150000000001</v>
      </c>
      <c r="R3705">
        <f t="shared" si="518"/>
        <v>1264.2985000000001</v>
      </c>
      <c r="S3705">
        <f t="shared" si="519"/>
        <v>451.22850000000005</v>
      </c>
      <c r="T3705" t="str">
        <f>_xlfn.XLOOKUP(C3705,Customers!A:A,Customers!D:D)</f>
        <v>M</v>
      </c>
      <c r="U3705" s="13">
        <f>_xlfn.XLOOKUP(C3705,Customers!A:A,Customers!E:E)</f>
        <v>26914</v>
      </c>
      <c r="V3705" t="str">
        <f>_xlfn.XLOOKUP(C3705,Customers!A:A,Customers!F:F)</f>
        <v>Davisfurt</v>
      </c>
      <c r="W3705" s="13">
        <f>_xlfn.XLOOKUP(C3705,Customers!A:A,Customers!G:G)</f>
        <v>44266</v>
      </c>
      <c r="X3705">
        <f t="shared" ca="1" si="520"/>
        <v>52</v>
      </c>
      <c r="Y3705" t="str">
        <f t="shared" ca="1" si="521"/>
        <v>50+</v>
      </c>
    </row>
    <row r="3706" spans="1:25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  <c r="I3706">
        <f>_xlfn.XLOOKUP(D3706,Products!A:A,Products!E:E)</f>
        <v>1015.76</v>
      </c>
      <c r="J3706">
        <f>_xlfn.XLOOKUP(D3706,Products!A:A,Products!F:F)</f>
        <v>584.4</v>
      </c>
      <c r="K3706" t="str">
        <f>_xlfn.XLOOKUP(D3706,Products!A:A,Products!C:C)</f>
        <v>Groceries</v>
      </c>
      <c r="L3706" t="str">
        <f>_xlfn.XLOOKUP(D3706,Products!A:A,Products!D:D)</f>
        <v>Dairy</v>
      </c>
      <c r="M3706">
        <f t="shared" si="513"/>
        <v>1015.76</v>
      </c>
      <c r="N3706">
        <f t="shared" si="514"/>
        <v>584.4</v>
      </c>
      <c r="O3706">
        <f t="shared" si="515"/>
        <v>431.36</v>
      </c>
      <c r="P3706" s="8">
        <f t="shared" si="516"/>
        <v>0.42466724423092073</v>
      </c>
      <c r="Q3706">
        <f t="shared" si="517"/>
        <v>50.788000000000004</v>
      </c>
      <c r="R3706">
        <f t="shared" si="518"/>
        <v>964.97199999999998</v>
      </c>
      <c r="S3706">
        <f t="shared" si="519"/>
        <v>380.572</v>
      </c>
      <c r="T3706" t="str">
        <f>_xlfn.XLOOKUP(C3706,Customers!A:A,Customers!D:D)</f>
        <v>M</v>
      </c>
      <c r="U3706" s="13">
        <f>_xlfn.XLOOKUP(C3706,Customers!A:A,Customers!E:E)</f>
        <v>37752</v>
      </c>
      <c r="V3706" t="str">
        <f>_xlfn.XLOOKUP(C3706,Customers!A:A,Customers!F:F)</f>
        <v>Vasquezmouth</v>
      </c>
      <c r="W3706" s="13">
        <f>_xlfn.XLOOKUP(C3706,Customers!A:A,Customers!G:G)</f>
        <v>45472</v>
      </c>
      <c r="X3706">
        <f t="shared" ca="1" si="520"/>
        <v>23</v>
      </c>
      <c r="Y3706" t="str">
        <f t="shared" ca="1" si="521"/>
        <v>18-25</v>
      </c>
    </row>
    <row r="3707" spans="1:25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  <c r="I3707">
        <f>_xlfn.XLOOKUP(D3707,Products!A:A,Products!E:E)</f>
        <v>1197.18</v>
      </c>
      <c r="J3707">
        <f>_xlfn.XLOOKUP(D3707,Products!A:A,Products!F:F)</f>
        <v>722.74</v>
      </c>
      <c r="K3707" t="str">
        <f>_xlfn.XLOOKUP(D3707,Products!A:A,Products!C:C)</f>
        <v>Electronics</v>
      </c>
      <c r="L3707" t="str">
        <f>_xlfn.XLOOKUP(D3707,Products!A:A,Products!D:D)</f>
        <v>Smartphone</v>
      </c>
      <c r="M3707">
        <f t="shared" si="513"/>
        <v>1197.18</v>
      </c>
      <c r="N3707">
        <f t="shared" si="514"/>
        <v>722.74</v>
      </c>
      <c r="O3707">
        <f t="shared" si="515"/>
        <v>474.44000000000005</v>
      </c>
      <c r="P3707" s="8">
        <f t="shared" si="516"/>
        <v>0.39629796688885549</v>
      </c>
      <c r="Q3707">
        <f t="shared" si="517"/>
        <v>119.71800000000002</v>
      </c>
      <c r="R3707">
        <f t="shared" si="518"/>
        <v>1077.462</v>
      </c>
      <c r="S3707">
        <f t="shared" si="519"/>
        <v>354.72199999999998</v>
      </c>
      <c r="T3707" t="str">
        <f>_xlfn.XLOOKUP(C3707,Customers!A:A,Customers!D:D)</f>
        <v>F</v>
      </c>
      <c r="U3707" s="13">
        <f>_xlfn.XLOOKUP(C3707,Customers!A:A,Customers!E:E)</f>
        <v>38361</v>
      </c>
      <c r="V3707" t="str">
        <f>_xlfn.XLOOKUP(C3707,Customers!A:A,Customers!F:F)</f>
        <v>East Colinmouth</v>
      </c>
      <c r="W3707" s="13">
        <f>_xlfn.XLOOKUP(C3707,Customers!A:A,Customers!G:G)</f>
        <v>45068</v>
      </c>
      <c r="X3707">
        <f t="shared" ca="1" si="520"/>
        <v>21</v>
      </c>
      <c r="Y3707" t="str">
        <f t="shared" ca="1" si="521"/>
        <v>18-25</v>
      </c>
    </row>
    <row r="3708" spans="1:25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  <c r="I3708">
        <f>_xlfn.XLOOKUP(D3708,Products!A:A,Products!E:E)</f>
        <v>1673.69</v>
      </c>
      <c r="J3708">
        <f>_xlfn.XLOOKUP(D3708,Products!A:A,Products!F:F)</f>
        <v>1323.38</v>
      </c>
      <c r="K3708" t="str">
        <f>_xlfn.XLOOKUP(D3708,Products!A:A,Products!C:C)</f>
        <v>Electronics</v>
      </c>
      <c r="L3708" t="str">
        <f>_xlfn.XLOOKUP(D3708,Products!A:A,Products!D:D)</f>
        <v>Camera</v>
      </c>
      <c r="M3708">
        <f t="shared" si="513"/>
        <v>3347.38</v>
      </c>
      <c r="N3708">
        <f t="shared" si="514"/>
        <v>2646.76</v>
      </c>
      <c r="O3708">
        <f t="shared" si="515"/>
        <v>700.61999999999989</v>
      </c>
      <c r="P3708" s="8">
        <f t="shared" si="516"/>
        <v>0.20930399297360916</v>
      </c>
      <c r="Q3708">
        <f t="shared" si="517"/>
        <v>502.10699999999997</v>
      </c>
      <c r="R3708">
        <f t="shared" si="518"/>
        <v>2845.2730000000001</v>
      </c>
      <c r="S3708">
        <f t="shared" si="519"/>
        <v>198.51299999999992</v>
      </c>
      <c r="T3708" t="str">
        <f>_xlfn.XLOOKUP(C3708,Customers!A:A,Customers!D:D)</f>
        <v>F</v>
      </c>
      <c r="U3708" s="13">
        <f>_xlfn.XLOOKUP(C3708,Customers!A:A,Customers!E:E)</f>
        <v>22610</v>
      </c>
      <c r="V3708" t="str">
        <f>_xlfn.XLOOKUP(C3708,Customers!A:A,Customers!F:F)</f>
        <v>North April</v>
      </c>
      <c r="W3708" s="13">
        <f>_xlfn.XLOOKUP(C3708,Customers!A:A,Customers!G:G)</f>
        <v>45036</v>
      </c>
      <c r="X3708">
        <f t="shared" ca="1" si="520"/>
        <v>64</v>
      </c>
      <c r="Y3708" t="str">
        <f t="shared" ca="1" si="521"/>
        <v>50+</v>
      </c>
    </row>
    <row r="3709" spans="1:25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  <c r="I3709">
        <f>_xlfn.XLOOKUP(D3709,Products!A:A,Products!E:E)</f>
        <v>248.57</v>
      </c>
      <c r="J3709">
        <f>_xlfn.XLOOKUP(D3709,Products!A:A,Products!F:F)</f>
        <v>190.67</v>
      </c>
      <c r="K3709" t="str">
        <f>_xlfn.XLOOKUP(D3709,Products!A:A,Products!C:C)</f>
        <v>Electronics</v>
      </c>
      <c r="L3709" t="str">
        <f>_xlfn.XLOOKUP(D3709,Products!A:A,Products!D:D)</f>
        <v>Headphones</v>
      </c>
      <c r="M3709">
        <f t="shared" si="513"/>
        <v>994.28</v>
      </c>
      <c r="N3709">
        <f t="shared" si="514"/>
        <v>762.68</v>
      </c>
      <c r="O3709">
        <f t="shared" si="515"/>
        <v>231.60000000000002</v>
      </c>
      <c r="P3709" s="8">
        <f t="shared" si="516"/>
        <v>0.2329323731745585</v>
      </c>
      <c r="Q3709">
        <f t="shared" si="517"/>
        <v>49.713999999999999</v>
      </c>
      <c r="R3709">
        <f t="shared" si="518"/>
        <v>944.56600000000003</v>
      </c>
      <c r="S3709">
        <f t="shared" si="519"/>
        <v>181.88600000000008</v>
      </c>
      <c r="T3709" t="str">
        <f>_xlfn.XLOOKUP(C3709,Customers!A:A,Customers!D:D)</f>
        <v>M</v>
      </c>
      <c r="U3709" s="13">
        <f>_xlfn.XLOOKUP(C3709,Customers!A:A,Customers!E:E)</f>
        <v>32400</v>
      </c>
      <c r="V3709" t="str">
        <f>_xlfn.XLOOKUP(C3709,Customers!A:A,Customers!F:F)</f>
        <v>North Jonathonhaven</v>
      </c>
      <c r="W3709" s="13">
        <f>_xlfn.XLOOKUP(C3709,Customers!A:A,Customers!G:G)</f>
        <v>45213</v>
      </c>
      <c r="X3709">
        <f t="shared" ca="1" si="520"/>
        <v>37</v>
      </c>
      <c r="Y3709" t="str">
        <f t="shared" ca="1" si="521"/>
        <v>36-50</v>
      </c>
    </row>
    <row r="3710" spans="1:25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  <c r="I3710">
        <f>_xlfn.XLOOKUP(D3710,Products!A:A,Products!E:E)</f>
        <v>1286.55</v>
      </c>
      <c r="J3710">
        <f>_xlfn.XLOOKUP(D3710,Products!A:A,Products!F:F)</f>
        <v>797.54</v>
      </c>
      <c r="K3710" t="str">
        <f>_xlfn.XLOOKUP(D3710,Products!A:A,Products!C:C)</f>
        <v>Fashion</v>
      </c>
      <c r="L3710" t="str">
        <f>_xlfn.XLOOKUP(D3710,Products!A:A,Products!D:D)</f>
        <v>Accessories</v>
      </c>
      <c r="M3710">
        <f t="shared" si="513"/>
        <v>6432.75</v>
      </c>
      <c r="N3710">
        <f t="shared" si="514"/>
        <v>3987.7</v>
      </c>
      <c r="O3710">
        <f t="shared" si="515"/>
        <v>2445.0500000000002</v>
      </c>
      <c r="P3710" s="8">
        <f t="shared" si="516"/>
        <v>0.38009404997862506</v>
      </c>
      <c r="Q3710">
        <f t="shared" si="517"/>
        <v>964.91249999999991</v>
      </c>
      <c r="R3710">
        <f t="shared" si="518"/>
        <v>5467.8374999999996</v>
      </c>
      <c r="S3710">
        <f t="shared" si="519"/>
        <v>1480.1374999999998</v>
      </c>
      <c r="T3710" t="str">
        <f>_xlfn.XLOOKUP(C3710,Customers!A:A,Customers!D:D)</f>
        <v>F</v>
      </c>
      <c r="U3710" s="13">
        <f>_xlfn.XLOOKUP(C3710,Customers!A:A,Customers!E:E)</f>
        <v>22041</v>
      </c>
      <c r="V3710" t="str">
        <f>_xlfn.XLOOKUP(C3710,Customers!A:A,Customers!F:F)</f>
        <v>West Wandaland</v>
      </c>
      <c r="W3710" s="13">
        <f>_xlfn.XLOOKUP(C3710,Customers!A:A,Customers!G:G)</f>
        <v>45329</v>
      </c>
      <c r="X3710">
        <f t="shared" ca="1" si="520"/>
        <v>66</v>
      </c>
      <c r="Y3710" t="str">
        <f t="shared" ca="1" si="521"/>
        <v>50+</v>
      </c>
    </row>
    <row r="3711" spans="1:25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  <c r="I3711">
        <f>_xlfn.XLOOKUP(D3711,Products!A:A,Products!E:E)</f>
        <v>1858.75</v>
      </c>
      <c r="J3711">
        <f>_xlfn.XLOOKUP(D3711,Products!A:A,Products!F:F)</f>
        <v>1451.16</v>
      </c>
      <c r="K3711" t="str">
        <f>_xlfn.XLOOKUP(D3711,Products!A:A,Products!C:C)</f>
        <v>Fashion</v>
      </c>
      <c r="L3711" t="str">
        <f>_xlfn.XLOOKUP(D3711,Products!A:A,Products!D:D)</f>
        <v>Accessories</v>
      </c>
      <c r="M3711">
        <f t="shared" si="513"/>
        <v>9293.75</v>
      </c>
      <c r="N3711">
        <f t="shared" si="514"/>
        <v>7255.8</v>
      </c>
      <c r="O3711">
        <f t="shared" si="515"/>
        <v>2037.9499999999998</v>
      </c>
      <c r="P3711" s="8">
        <f t="shared" si="516"/>
        <v>0.21928177538668459</v>
      </c>
      <c r="Q3711">
        <f t="shared" si="517"/>
        <v>929.375</v>
      </c>
      <c r="R3711">
        <f t="shared" si="518"/>
        <v>8364.375</v>
      </c>
      <c r="S3711">
        <f t="shared" si="519"/>
        <v>1108.5749999999998</v>
      </c>
      <c r="T3711" t="str">
        <f>_xlfn.XLOOKUP(C3711,Customers!A:A,Customers!D:D)</f>
        <v>M</v>
      </c>
      <c r="U3711" s="13">
        <f>_xlfn.XLOOKUP(C3711,Customers!A:A,Customers!E:E)</f>
        <v>24029</v>
      </c>
      <c r="V3711" t="str">
        <f>_xlfn.XLOOKUP(C3711,Customers!A:A,Customers!F:F)</f>
        <v>New Reginald</v>
      </c>
      <c r="W3711" s="13">
        <f>_xlfn.XLOOKUP(C3711,Customers!A:A,Customers!G:G)</f>
        <v>44937</v>
      </c>
      <c r="X3711">
        <f t="shared" ca="1" si="520"/>
        <v>60</v>
      </c>
      <c r="Y3711" t="str">
        <f t="shared" ca="1" si="521"/>
        <v>50+</v>
      </c>
    </row>
    <row r="3712" spans="1:25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  <c r="I3712">
        <f>_xlfn.XLOOKUP(D3712,Products!A:A,Products!E:E)</f>
        <v>673.78</v>
      </c>
      <c r="J3712">
        <f>_xlfn.XLOOKUP(D3712,Products!A:A,Products!F:F)</f>
        <v>363.33</v>
      </c>
      <c r="K3712" t="str">
        <f>_xlfn.XLOOKUP(D3712,Products!A:A,Products!C:C)</f>
        <v>Electronics</v>
      </c>
      <c r="L3712" t="str">
        <f>_xlfn.XLOOKUP(D3712,Products!A:A,Products!D:D)</f>
        <v>Smartphone</v>
      </c>
      <c r="M3712">
        <f t="shared" si="513"/>
        <v>2021.34</v>
      </c>
      <c r="N3712">
        <f t="shared" si="514"/>
        <v>1089.99</v>
      </c>
      <c r="O3712">
        <f t="shared" si="515"/>
        <v>931.34999999999991</v>
      </c>
      <c r="P3712" s="8">
        <f t="shared" si="516"/>
        <v>0.46075870462168655</v>
      </c>
      <c r="Q3712">
        <f t="shared" si="517"/>
        <v>0</v>
      </c>
      <c r="R3712">
        <f t="shared" si="518"/>
        <v>2021.34</v>
      </c>
      <c r="S3712">
        <f t="shared" si="519"/>
        <v>931.34999999999991</v>
      </c>
      <c r="T3712" t="str">
        <f>_xlfn.XLOOKUP(C3712,Customers!A:A,Customers!D:D)</f>
        <v>M</v>
      </c>
      <c r="U3712" s="13">
        <f>_xlfn.XLOOKUP(C3712,Customers!A:A,Customers!E:E)</f>
        <v>33196</v>
      </c>
      <c r="V3712" t="str">
        <f>_xlfn.XLOOKUP(C3712,Customers!A:A,Customers!F:F)</f>
        <v>New Tiffanyberg</v>
      </c>
      <c r="W3712" s="13">
        <f>_xlfn.XLOOKUP(C3712,Customers!A:A,Customers!G:G)</f>
        <v>44435</v>
      </c>
      <c r="X3712">
        <f t="shared" ca="1" si="520"/>
        <v>35</v>
      </c>
      <c r="Y3712" t="str">
        <f t="shared" ca="1" si="521"/>
        <v>26-35</v>
      </c>
    </row>
    <row r="3713" spans="1:25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  <c r="I3713">
        <f>_xlfn.XLOOKUP(D3713,Products!A:A,Products!E:E)</f>
        <v>123.19</v>
      </c>
      <c r="J3713">
        <f>_xlfn.XLOOKUP(D3713,Products!A:A,Products!F:F)</f>
        <v>80.36</v>
      </c>
      <c r="K3713" t="str">
        <f>_xlfn.XLOOKUP(D3713,Products!A:A,Products!C:C)</f>
        <v>Groceries</v>
      </c>
      <c r="L3713" t="str">
        <f>_xlfn.XLOOKUP(D3713,Products!A:A,Products!D:D)</f>
        <v>Snacks</v>
      </c>
      <c r="M3713">
        <f t="shared" si="513"/>
        <v>492.76</v>
      </c>
      <c r="N3713">
        <f t="shared" si="514"/>
        <v>321.44</v>
      </c>
      <c r="O3713">
        <f t="shared" si="515"/>
        <v>171.32</v>
      </c>
      <c r="P3713" s="8">
        <f t="shared" si="516"/>
        <v>0.34767432421462779</v>
      </c>
      <c r="Q3713">
        <f t="shared" si="517"/>
        <v>0</v>
      </c>
      <c r="R3713">
        <f t="shared" si="518"/>
        <v>492.76</v>
      </c>
      <c r="S3713">
        <f t="shared" si="519"/>
        <v>171.32</v>
      </c>
      <c r="T3713" t="str">
        <f>_xlfn.XLOOKUP(C3713,Customers!A:A,Customers!D:D)</f>
        <v>M</v>
      </c>
      <c r="U3713" s="13">
        <f>_xlfn.XLOOKUP(C3713,Customers!A:A,Customers!E:E)</f>
        <v>28630</v>
      </c>
      <c r="V3713" t="str">
        <f>_xlfn.XLOOKUP(C3713,Customers!A:A,Customers!F:F)</f>
        <v>West Charles</v>
      </c>
      <c r="W3713" s="13">
        <f>_xlfn.XLOOKUP(C3713,Customers!A:A,Customers!G:G)</f>
        <v>44438</v>
      </c>
      <c r="X3713">
        <f t="shared" ca="1" si="520"/>
        <v>48</v>
      </c>
      <c r="Y3713" t="str">
        <f t="shared" ca="1" si="521"/>
        <v>36-50</v>
      </c>
    </row>
    <row r="3714" spans="1:25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  <c r="I3714">
        <f>_xlfn.XLOOKUP(D3714,Products!A:A,Products!E:E)</f>
        <v>304.70999999999998</v>
      </c>
      <c r="J3714">
        <f>_xlfn.XLOOKUP(D3714,Products!A:A,Products!F:F)</f>
        <v>164.01</v>
      </c>
      <c r="K3714" t="str">
        <f>_xlfn.XLOOKUP(D3714,Products!A:A,Products!C:C)</f>
        <v>Groceries</v>
      </c>
      <c r="L3714" t="str">
        <f>_xlfn.XLOOKUP(D3714,Products!A:A,Products!D:D)</f>
        <v>Vegetables</v>
      </c>
      <c r="M3714">
        <f t="shared" si="513"/>
        <v>609.41999999999996</v>
      </c>
      <c r="N3714">
        <f t="shared" si="514"/>
        <v>328.02</v>
      </c>
      <c r="O3714">
        <f t="shared" si="515"/>
        <v>281.39999999999998</v>
      </c>
      <c r="P3714" s="8">
        <f t="shared" si="516"/>
        <v>0.46175051688490698</v>
      </c>
      <c r="Q3714">
        <f t="shared" si="517"/>
        <v>91.412999999999997</v>
      </c>
      <c r="R3714">
        <f t="shared" si="518"/>
        <v>518.00699999999995</v>
      </c>
      <c r="S3714">
        <f t="shared" si="519"/>
        <v>189.98699999999997</v>
      </c>
      <c r="T3714" t="str">
        <f>_xlfn.XLOOKUP(C3714,Customers!A:A,Customers!D:D)</f>
        <v>M</v>
      </c>
      <c r="U3714" s="13">
        <f>_xlfn.XLOOKUP(C3714,Customers!A:A,Customers!E:E)</f>
        <v>38558</v>
      </c>
      <c r="V3714" t="str">
        <f>_xlfn.XLOOKUP(C3714,Customers!A:A,Customers!F:F)</f>
        <v>Joelborough</v>
      </c>
      <c r="W3714" s="13">
        <f>_xlfn.XLOOKUP(C3714,Customers!A:A,Customers!G:G)</f>
        <v>44192</v>
      </c>
      <c r="X3714">
        <f t="shared" ca="1" si="520"/>
        <v>20</v>
      </c>
      <c r="Y3714" t="str">
        <f t="shared" ca="1" si="521"/>
        <v>18-25</v>
      </c>
    </row>
    <row r="3715" spans="1:25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  <c r="I3715">
        <f>_xlfn.XLOOKUP(D3715,Products!A:A,Products!E:E)</f>
        <v>1165.3699999999999</v>
      </c>
      <c r="J3715">
        <f>_xlfn.XLOOKUP(D3715,Products!A:A,Products!F:F)</f>
        <v>926.55</v>
      </c>
      <c r="K3715" t="str">
        <f>_xlfn.XLOOKUP(D3715,Products!A:A,Products!C:C)</f>
        <v>Fashion</v>
      </c>
      <c r="L3715" t="str">
        <f>_xlfn.XLOOKUP(D3715,Products!A:A,Products!D:D)</f>
        <v>Clothing</v>
      </c>
      <c r="M3715">
        <f t="shared" ref="M3715:M3778" si="522">F3715*I3715</f>
        <v>5826.8499999999995</v>
      </c>
      <c r="N3715">
        <f t="shared" ref="N3715:N3778" si="523">F3715*J3715</f>
        <v>4632.75</v>
      </c>
      <c r="O3715">
        <f t="shared" ref="O3715:O3778" si="524">M3715-N3715</f>
        <v>1194.0999999999995</v>
      </c>
      <c r="P3715" s="8">
        <f t="shared" ref="P3715:P3778" si="525">O3715/M3715</f>
        <v>0.20493062289230021</v>
      </c>
      <c r="Q3715">
        <f t="shared" ref="Q3715:Q3778" si="526">M3715*G3715</f>
        <v>291.34249999999997</v>
      </c>
      <c r="R3715">
        <f t="shared" ref="R3715:R3778" si="527">M3715-Q3715</f>
        <v>5535.5074999999997</v>
      </c>
      <c r="S3715">
        <f t="shared" ref="S3715:S3778" si="528">R3715-N3715</f>
        <v>902.75749999999971</v>
      </c>
      <c r="T3715" t="str">
        <f>_xlfn.XLOOKUP(C3715,Customers!A:A,Customers!D:D)</f>
        <v>F</v>
      </c>
      <c r="U3715" s="13">
        <f>_xlfn.XLOOKUP(C3715,Customers!A:A,Customers!E:E)</f>
        <v>21425</v>
      </c>
      <c r="V3715" t="str">
        <f>_xlfn.XLOOKUP(C3715,Customers!A:A,Customers!F:F)</f>
        <v>South Marcusberg</v>
      </c>
      <c r="W3715" s="13">
        <f>_xlfn.XLOOKUP(C3715,Customers!A:A,Customers!G:G)</f>
        <v>45891</v>
      </c>
      <c r="X3715">
        <f t="shared" ref="X3715:X3778" ca="1" si="529">DATEDIF(U3715, TODAY(),"Y")</f>
        <v>67</v>
      </c>
      <c r="Y3715" t="str">
        <f t="shared" ref="Y3715:Y3778" ca="1" si="530">IF(X3715&lt;=25,"18-25",IF(X3715&lt;=35,"26-35", IF(X3715&lt;=50,"36-50","50+")))</f>
        <v>50+</v>
      </c>
    </row>
    <row r="3716" spans="1:25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  <c r="I3716">
        <f>_xlfn.XLOOKUP(D3716,Products!A:A,Products!E:E)</f>
        <v>1197.18</v>
      </c>
      <c r="J3716">
        <f>_xlfn.XLOOKUP(D3716,Products!A:A,Products!F:F)</f>
        <v>722.74</v>
      </c>
      <c r="K3716" t="str">
        <f>_xlfn.XLOOKUP(D3716,Products!A:A,Products!C:C)</f>
        <v>Electronics</v>
      </c>
      <c r="L3716" t="str">
        <f>_xlfn.XLOOKUP(D3716,Products!A:A,Products!D:D)</f>
        <v>Smartphone</v>
      </c>
      <c r="M3716">
        <f t="shared" si="522"/>
        <v>3591.54</v>
      </c>
      <c r="N3716">
        <f t="shared" si="523"/>
        <v>2168.2200000000003</v>
      </c>
      <c r="O3716">
        <f t="shared" si="524"/>
        <v>1423.3199999999997</v>
      </c>
      <c r="P3716" s="8">
        <f t="shared" si="525"/>
        <v>0.39629796688885538</v>
      </c>
      <c r="Q3716">
        <f t="shared" si="526"/>
        <v>0</v>
      </c>
      <c r="R3716">
        <f t="shared" si="527"/>
        <v>3591.54</v>
      </c>
      <c r="S3716">
        <f t="shared" si="528"/>
        <v>1423.3199999999997</v>
      </c>
      <c r="T3716" t="str">
        <f>_xlfn.XLOOKUP(C3716,Customers!A:A,Customers!D:D)</f>
        <v>F</v>
      </c>
      <c r="U3716" s="13">
        <f>_xlfn.XLOOKUP(C3716,Customers!A:A,Customers!E:E)</f>
        <v>22041</v>
      </c>
      <c r="V3716" t="str">
        <f>_xlfn.XLOOKUP(C3716,Customers!A:A,Customers!F:F)</f>
        <v>West Wandaland</v>
      </c>
      <c r="W3716" s="13">
        <f>_xlfn.XLOOKUP(C3716,Customers!A:A,Customers!G:G)</f>
        <v>45329</v>
      </c>
      <c r="X3716">
        <f t="shared" ca="1" si="529"/>
        <v>66</v>
      </c>
      <c r="Y3716" t="str">
        <f t="shared" ca="1" si="530"/>
        <v>50+</v>
      </c>
    </row>
    <row r="3717" spans="1:25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  <c r="I3717">
        <f>_xlfn.XLOOKUP(D3717,Products!A:A,Products!E:E)</f>
        <v>1193.0899999999999</v>
      </c>
      <c r="J3717">
        <f>_xlfn.XLOOKUP(D3717,Products!A:A,Products!F:F)</f>
        <v>818.24</v>
      </c>
      <c r="K3717" t="str">
        <f>_xlfn.XLOOKUP(D3717,Products!A:A,Products!C:C)</f>
        <v>Electronics</v>
      </c>
      <c r="L3717" t="str">
        <f>_xlfn.XLOOKUP(D3717,Products!A:A,Products!D:D)</f>
        <v>Camera</v>
      </c>
      <c r="M3717">
        <f t="shared" si="522"/>
        <v>2386.1799999999998</v>
      </c>
      <c r="N3717">
        <f t="shared" si="523"/>
        <v>1636.48</v>
      </c>
      <c r="O3717">
        <f t="shared" si="524"/>
        <v>749.69999999999982</v>
      </c>
      <c r="P3717" s="8">
        <f t="shared" si="525"/>
        <v>0.31418417722049463</v>
      </c>
      <c r="Q3717">
        <f t="shared" si="526"/>
        <v>238.61799999999999</v>
      </c>
      <c r="R3717">
        <f t="shared" si="527"/>
        <v>2147.5619999999999</v>
      </c>
      <c r="S3717">
        <f t="shared" si="528"/>
        <v>511.08199999999988</v>
      </c>
      <c r="T3717" t="str">
        <f>_xlfn.XLOOKUP(C3717,Customers!A:A,Customers!D:D)</f>
        <v>M</v>
      </c>
      <c r="U3717" s="13">
        <f>_xlfn.XLOOKUP(C3717,Customers!A:A,Customers!E:E)</f>
        <v>28514</v>
      </c>
      <c r="V3717" t="str">
        <f>_xlfn.XLOOKUP(C3717,Customers!A:A,Customers!F:F)</f>
        <v>North Kathryn</v>
      </c>
      <c r="W3717" s="13">
        <f>_xlfn.XLOOKUP(C3717,Customers!A:A,Customers!G:G)</f>
        <v>45779</v>
      </c>
      <c r="X3717">
        <f t="shared" ca="1" si="529"/>
        <v>48</v>
      </c>
      <c r="Y3717" t="str">
        <f t="shared" ca="1" si="530"/>
        <v>36-50</v>
      </c>
    </row>
    <row r="3718" spans="1:25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  <c r="I3718">
        <f>_xlfn.XLOOKUP(D3718,Products!A:A,Products!E:E)</f>
        <v>1079.8900000000001</v>
      </c>
      <c r="J3718">
        <f>_xlfn.XLOOKUP(D3718,Products!A:A,Products!F:F)</f>
        <v>703.83</v>
      </c>
      <c r="K3718" t="str">
        <f>_xlfn.XLOOKUP(D3718,Products!A:A,Products!C:C)</f>
        <v>Electronics</v>
      </c>
      <c r="L3718" t="str">
        <f>_xlfn.XLOOKUP(D3718,Products!A:A,Products!D:D)</f>
        <v>Smartphone</v>
      </c>
      <c r="M3718">
        <f t="shared" si="522"/>
        <v>3239.67</v>
      </c>
      <c r="N3718">
        <f t="shared" si="523"/>
        <v>2111.4900000000002</v>
      </c>
      <c r="O3718">
        <f t="shared" si="524"/>
        <v>1128.1799999999998</v>
      </c>
      <c r="P3718" s="8">
        <f t="shared" si="525"/>
        <v>0.34823917250831099</v>
      </c>
      <c r="Q3718">
        <f t="shared" si="526"/>
        <v>485.95049999999998</v>
      </c>
      <c r="R3718">
        <f t="shared" si="527"/>
        <v>2753.7195000000002</v>
      </c>
      <c r="S3718">
        <f t="shared" si="528"/>
        <v>642.22949999999992</v>
      </c>
      <c r="T3718" t="str">
        <f>_xlfn.XLOOKUP(C3718,Customers!A:A,Customers!D:D)</f>
        <v>M</v>
      </c>
      <c r="U3718" s="13">
        <f>_xlfn.XLOOKUP(C3718,Customers!A:A,Customers!E:E)</f>
        <v>24005</v>
      </c>
      <c r="V3718" t="str">
        <f>_xlfn.XLOOKUP(C3718,Customers!A:A,Customers!F:F)</f>
        <v>Kevinshire</v>
      </c>
      <c r="W3718" s="13">
        <f>_xlfn.XLOOKUP(C3718,Customers!A:A,Customers!G:G)</f>
        <v>45374</v>
      </c>
      <c r="X3718">
        <f t="shared" ca="1" si="529"/>
        <v>60</v>
      </c>
      <c r="Y3718" t="str">
        <f t="shared" ca="1" si="530"/>
        <v>50+</v>
      </c>
    </row>
    <row r="3719" spans="1:25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  <c r="I3719">
        <f>_xlfn.XLOOKUP(D3719,Products!A:A,Products!E:E)</f>
        <v>1015.76</v>
      </c>
      <c r="J3719">
        <f>_xlfn.XLOOKUP(D3719,Products!A:A,Products!F:F)</f>
        <v>584.4</v>
      </c>
      <c r="K3719" t="str">
        <f>_xlfn.XLOOKUP(D3719,Products!A:A,Products!C:C)</f>
        <v>Groceries</v>
      </c>
      <c r="L3719" t="str">
        <f>_xlfn.XLOOKUP(D3719,Products!A:A,Products!D:D)</f>
        <v>Dairy</v>
      </c>
      <c r="M3719">
        <f t="shared" si="522"/>
        <v>3047.2799999999997</v>
      </c>
      <c r="N3719">
        <f t="shared" si="523"/>
        <v>1753.1999999999998</v>
      </c>
      <c r="O3719">
        <f t="shared" si="524"/>
        <v>1294.08</v>
      </c>
      <c r="P3719" s="8">
        <f t="shared" si="525"/>
        <v>0.42466724423092073</v>
      </c>
      <c r="Q3719">
        <f t="shared" si="526"/>
        <v>457.09199999999993</v>
      </c>
      <c r="R3719">
        <f t="shared" si="527"/>
        <v>2590.1879999999996</v>
      </c>
      <c r="S3719">
        <f t="shared" si="528"/>
        <v>836.98799999999983</v>
      </c>
      <c r="T3719" t="str">
        <f>_xlfn.XLOOKUP(C3719,Customers!A:A,Customers!D:D)</f>
        <v>F</v>
      </c>
      <c r="U3719" s="13">
        <f>_xlfn.XLOOKUP(C3719,Customers!A:A,Customers!E:E)</f>
        <v>26827</v>
      </c>
      <c r="V3719" t="str">
        <f>_xlfn.XLOOKUP(C3719,Customers!A:A,Customers!F:F)</f>
        <v>Port Gail</v>
      </c>
      <c r="W3719" s="13">
        <f>_xlfn.XLOOKUP(C3719,Customers!A:A,Customers!G:G)</f>
        <v>45532</v>
      </c>
      <c r="X3719">
        <f t="shared" ca="1" si="529"/>
        <v>53</v>
      </c>
      <c r="Y3719" t="str">
        <f t="shared" ca="1" si="530"/>
        <v>50+</v>
      </c>
    </row>
    <row r="3720" spans="1:25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  <c r="I3720">
        <f>_xlfn.XLOOKUP(D3720,Products!A:A,Products!E:E)</f>
        <v>29.24</v>
      </c>
      <c r="J3720">
        <f>_xlfn.XLOOKUP(D3720,Products!A:A,Products!F:F)</f>
        <v>15.28</v>
      </c>
      <c r="K3720" t="str">
        <f>_xlfn.XLOOKUP(D3720,Products!A:A,Products!C:C)</f>
        <v>Fashion</v>
      </c>
      <c r="L3720" t="str">
        <f>_xlfn.XLOOKUP(D3720,Products!A:A,Products!D:D)</f>
        <v>Watches</v>
      </c>
      <c r="M3720">
        <f t="shared" si="522"/>
        <v>146.19999999999999</v>
      </c>
      <c r="N3720">
        <f t="shared" si="523"/>
        <v>76.399999999999991</v>
      </c>
      <c r="O3720">
        <f t="shared" si="524"/>
        <v>69.8</v>
      </c>
      <c r="P3720" s="8">
        <f t="shared" si="525"/>
        <v>0.47742818057455544</v>
      </c>
      <c r="Q3720">
        <f t="shared" si="526"/>
        <v>14.62</v>
      </c>
      <c r="R3720">
        <f t="shared" si="527"/>
        <v>131.57999999999998</v>
      </c>
      <c r="S3720">
        <f t="shared" si="528"/>
        <v>55.179999999999993</v>
      </c>
      <c r="T3720" t="str">
        <f>_xlfn.XLOOKUP(C3720,Customers!A:A,Customers!D:D)</f>
        <v>M</v>
      </c>
      <c r="U3720" s="13">
        <f>_xlfn.XLOOKUP(C3720,Customers!A:A,Customers!E:E)</f>
        <v>24029</v>
      </c>
      <c r="V3720" t="str">
        <f>_xlfn.XLOOKUP(C3720,Customers!A:A,Customers!F:F)</f>
        <v>New Reginald</v>
      </c>
      <c r="W3720" s="13">
        <f>_xlfn.XLOOKUP(C3720,Customers!A:A,Customers!G:G)</f>
        <v>44937</v>
      </c>
      <c r="X3720">
        <f t="shared" ca="1" si="529"/>
        <v>60</v>
      </c>
      <c r="Y3720" t="str">
        <f t="shared" ca="1" si="530"/>
        <v>50+</v>
      </c>
    </row>
    <row r="3721" spans="1:25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  <c r="I3721">
        <f>_xlfn.XLOOKUP(D3721,Products!A:A,Products!E:E)</f>
        <v>1952.65</v>
      </c>
      <c r="J3721">
        <f>_xlfn.XLOOKUP(D3721,Products!A:A,Products!F:F)</f>
        <v>1451.27</v>
      </c>
      <c r="K3721" t="str">
        <f>_xlfn.XLOOKUP(D3721,Products!A:A,Products!C:C)</f>
        <v>Electronics</v>
      </c>
      <c r="L3721" t="str">
        <f>_xlfn.XLOOKUP(D3721,Products!A:A,Products!D:D)</f>
        <v>Television</v>
      </c>
      <c r="M3721">
        <f t="shared" si="522"/>
        <v>1952.65</v>
      </c>
      <c r="N3721">
        <f t="shared" si="523"/>
        <v>1451.27</v>
      </c>
      <c r="O3721">
        <f t="shared" si="524"/>
        <v>501.38000000000011</v>
      </c>
      <c r="P3721" s="8">
        <f t="shared" si="525"/>
        <v>0.2567690062223133</v>
      </c>
      <c r="Q3721">
        <f t="shared" si="526"/>
        <v>97.632500000000007</v>
      </c>
      <c r="R3721">
        <f t="shared" si="527"/>
        <v>1855.0175000000002</v>
      </c>
      <c r="S3721">
        <f t="shared" si="528"/>
        <v>403.74750000000017</v>
      </c>
      <c r="T3721" t="str">
        <f>_xlfn.XLOOKUP(C3721,Customers!A:A,Customers!D:D)</f>
        <v>F</v>
      </c>
      <c r="U3721" s="13">
        <f>_xlfn.XLOOKUP(C3721,Customers!A:A,Customers!E:E)</f>
        <v>30021</v>
      </c>
      <c r="V3721" t="str">
        <f>_xlfn.XLOOKUP(C3721,Customers!A:A,Customers!F:F)</f>
        <v>Peterside</v>
      </c>
      <c r="W3721" s="13">
        <f>_xlfn.XLOOKUP(C3721,Customers!A:A,Customers!G:G)</f>
        <v>45560</v>
      </c>
      <c r="X3721">
        <f t="shared" ca="1" si="529"/>
        <v>44</v>
      </c>
      <c r="Y3721" t="str">
        <f t="shared" ca="1" si="530"/>
        <v>36-50</v>
      </c>
    </row>
    <row r="3722" spans="1:25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  <c r="I3722">
        <f>_xlfn.XLOOKUP(D3722,Products!A:A,Products!E:E)</f>
        <v>337.63</v>
      </c>
      <c r="J3722">
        <f>_xlfn.XLOOKUP(D3722,Products!A:A,Products!F:F)</f>
        <v>169.03</v>
      </c>
      <c r="K3722" t="str">
        <f>_xlfn.XLOOKUP(D3722,Products!A:A,Products!C:C)</f>
        <v>Fashion</v>
      </c>
      <c r="L3722" t="str">
        <f>_xlfn.XLOOKUP(D3722,Products!A:A,Products!D:D)</f>
        <v>Footwear</v>
      </c>
      <c r="M3722">
        <f t="shared" si="522"/>
        <v>675.26</v>
      </c>
      <c r="N3722">
        <f t="shared" si="523"/>
        <v>338.06</v>
      </c>
      <c r="O3722">
        <f t="shared" si="524"/>
        <v>337.2</v>
      </c>
      <c r="P3722" s="8">
        <f t="shared" si="525"/>
        <v>0.49936320824571273</v>
      </c>
      <c r="Q3722">
        <f t="shared" si="526"/>
        <v>33.762999999999998</v>
      </c>
      <c r="R3722">
        <f t="shared" si="527"/>
        <v>641.49699999999996</v>
      </c>
      <c r="S3722">
        <f t="shared" si="528"/>
        <v>303.43699999999995</v>
      </c>
      <c r="T3722" t="str">
        <f>_xlfn.XLOOKUP(C3722,Customers!A:A,Customers!D:D)</f>
        <v>M</v>
      </c>
      <c r="U3722" s="13">
        <f>_xlfn.XLOOKUP(C3722,Customers!A:A,Customers!E:E)</f>
        <v>21586</v>
      </c>
      <c r="V3722" t="str">
        <f>_xlfn.XLOOKUP(C3722,Customers!A:A,Customers!F:F)</f>
        <v>Robertmouth</v>
      </c>
      <c r="W3722" s="13">
        <f>_xlfn.XLOOKUP(C3722,Customers!A:A,Customers!G:G)</f>
        <v>45168</v>
      </c>
      <c r="X3722">
        <f t="shared" ca="1" si="529"/>
        <v>67</v>
      </c>
      <c r="Y3722" t="str">
        <f t="shared" ca="1" si="530"/>
        <v>50+</v>
      </c>
    </row>
    <row r="3723" spans="1:25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  <c r="I3723">
        <f>_xlfn.XLOOKUP(D3723,Products!A:A,Products!E:E)</f>
        <v>109.78</v>
      </c>
      <c r="J3723">
        <f>_xlfn.XLOOKUP(D3723,Products!A:A,Products!F:F)</f>
        <v>70.59</v>
      </c>
      <c r="K3723" t="str">
        <f>_xlfn.XLOOKUP(D3723,Products!A:A,Products!C:C)</f>
        <v>Fashion</v>
      </c>
      <c r="L3723" t="str">
        <f>_xlfn.XLOOKUP(D3723,Products!A:A,Products!D:D)</f>
        <v>Footwear</v>
      </c>
      <c r="M3723">
        <f t="shared" si="522"/>
        <v>439.12</v>
      </c>
      <c r="N3723">
        <f t="shared" si="523"/>
        <v>282.36</v>
      </c>
      <c r="O3723">
        <f t="shared" si="524"/>
        <v>156.76</v>
      </c>
      <c r="P3723" s="8">
        <f t="shared" si="525"/>
        <v>0.3569867006740754</v>
      </c>
      <c r="Q3723">
        <f t="shared" si="526"/>
        <v>43.912000000000006</v>
      </c>
      <c r="R3723">
        <f t="shared" si="527"/>
        <v>395.20799999999997</v>
      </c>
      <c r="S3723">
        <f t="shared" si="528"/>
        <v>112.84799999999996</v>
      </c>
      <c r="T3723" t="str">
        <f>_xlfn.XLOOKUP(C3723,Customers!A:A,Customers!D:D)</f>
        <v>M</v>
      </c>
      <c r="U3723" s="13">
        <f>_xlfn.XLOOKUP(C3723,Customers!A:A,Customers!E:E)</f>
        <v>28514</v>
      </c>
      <c r="V3723" t="str">
        <f>_xlfn.XLOOKUP(C3723,Customers!A:A,Customers!F:F)</f>
        <v>North Kathryn</v>
      </c>
      <c r="W3723" s="13">
        <f>_xlfn.XLOOKUP(C3723,Customers!A:A,Customers!G:G)</f>
        <v>45779</v>
      </c>
      <c r="X3723">
        <f t="shared" ca="1" si="529"/>
        <v>48</v>
      </c>
      <c r="Y3723" t="str">
        <f t="shared" ca="1" si="530"/>
        <v>36-50</v>
      </c>
    </row>
    <row r="3724" spans="1:25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  <c r="I3724">
        <f>_xlfn.XLOOKUP(D3724,Products!A:A,Products!E:E)</f>
        <v>1342.75</v>
      </c>
      <c r="J3724">
        <f>_xlfn.XLOOKUP(D3724,Products!A:A,Products!F:F)</f>
        <v>797.94</v>
      </c>
      <c r="K3724" t="str">
        <f>_xlfn.XLOOKUP(D3724,Products!A:A,Products!C:C)</f>
        <v>Fashion</v>
      </c>
      <c r="L3724" t="str">
        <f>_xlfn.XLOOKUP(D3724,Products!A:A,Products!D:D)</f>
        <v>Clothing</v>
      </c>
      <c r="M3724">
        <f t="shared" si="522"/>
        <v>6713.75</v>
      </c>
      <c r="N3724">
        <f t="shared" si="523"/>
        <v>3989.7000000000003</v>
      </c>
      <c r="O3724">
        <f t="shared" si="524"/>
        <v>2724.0499999999997</v>
      </c>
      <c r="P3724" s="8">
        <f t="shared" si="525"/>
        <v>0.40574194749581077</v>
      </c>
      <c r="Q3724">
        <f t="shared" si="526"/>
        <v>335.6875</v>
      </c>
      <c r="R3724">
        <f t="shared" si="527"/>
        <v>6378.0625</v>
      </c>
      <c r="S3724">
        <f t="shared" si="528"/>
        <v>2388.3624999999997</v>
      </c>
      <c r="T3724" t="str">
        <f>_xlfn.XLOOKUP(C3724,Customers!A:A,Customers!D:D)</f>
        <v>M</v>
      </c>
      <c r="U3724" s="13">
        <f>_xlfn.XLOOKUP(C3724,Customers!A:A,Customers!E:E)</f>
        <v>35319</v>
      </c>
      <c r="V3724" t="str">
        <f>_xlfn.XLOOKUP(C3724,Customers!A:A,Customers!F:F)</f>
        <v>Osborneport</v>
      </c>
      <c r="W3724" s="13">
        <f>_xlfn.XLOOKUP(C3724,Customers!A:A,Customers!G:G)</f>
        <v>44829</v>
      </c>
      <c r="X3724">
        <f t="shared" ca="1" si="529"/>
        <v>29</v>
      </c>
      <c r="Y3724" t="str">
        <f t="shared" ca="1" si="530"/>
        <v>26-35</v>
      </c>
    </row>
    <row r="3725" spans="1:25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  <c r="I3725">
        <f>_xlfn.XLOOKUP(D3725,Products!A:A,Products!E:E)</f>
        <v>1879.08</v>
      </c>
      <c r="J3725">
        <f>_xlfn.XLOOKUP(D3725,Products!A:A,Products!F:F)</f>
        <v>1004.56</v>
      </c>
      <c r="K3725" t="str">
        <f>_xlfn.XLOOKUP(D3725,Products!A:A,Products!C:C)</f>
        <v>Groceries</v>
      </c>
      <c r="L3725" t="str">
        <f>_xlfn.XLOOKUP(D3725,Products!A:A,Products!D:D)</f>
        <v>Dairy</v>
      </c>
      <c r="M3725">
        <f t="shared" si="522"/>
        <v>9395.4</v>
      </c>
      <c r="N3725">
        <f t="shared" si="523"/>
        <v>5022.7999999999993</v>
      </c>
      <c r="O3725">
        <f t="shared" si="524"/>
        <v>4372.6000000000004</v>
      </c>
      <c r="P3725" s="8">
        <f t="shared" si="525"/>
        <v>0.46539796070417444</v>
      </c>
      <c r="Q3725">
        <f t="shared" si="526"/>
        <v>469.77</v>
      </c>
      <c r="R3725">
        <f t="shared" si="527"/>
        <v>8925.6299999999992</v>
      </c>
      <c r="S3725">
        <f t="shared" si="528"/>
        <v>3902.83</v>
      </c>
      <c r="T3725" t="str">
        <f>_xlfn.XLOOKUP(C3725,Customers!A:A,Customers!D:D)</f>
        <v>M</v>
      </c>
      <c r="U3725" s="13">
        <f>_xlfn.XLOOKUP(C3725,Customers!A:A,Customers!E:E)</f>
        <v>30899</v>
      </c>
      <c r="V3725" t="str">
        <f>_xlfn.XLOOKUP(C3725,Customers!A:A,Customers!F:F)</f>
        <v>Amandachester</v>
      </c>
      <c r="W3725" s="13">
        <f>_xlfn.XLOOKUP(C3725,Customers!A:A,Customers!G:G)</f>
        <v>45421</v>
      </c>
      <c r="X3725">
        <f t="shared" ca="1" si="529"/>
        <v>41</v>
      </c>
      <c r="Y3725" t="str">
        <f t="shared" ca="1" si="530"/>
        <v>36-50</v>
      </c>
    </row>
    <row r="3726" spans="1:25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  <c r="I3726">
        <f>_xlfn.XLOOKUP(D3726,Products!A:A,Products!E:E)</f>
        <v>1197.18</v>
      </c>
      <c r="J3726">
        <f>_xlfn.XLOOKUP(D3726,Products!A:A,Products!F:F)</f>
        <v>722.74</v>
      </c>
      <c r="K3726" t="str">
        <f>_xlfn.XLOOKUP(D3726,Products!A:A,Products!C:C)</f>
        <v>Electronics</v>
      </c>
      <c r="L3726" t="str">
        <f>_xlfn.XLOOKUP(D3726,Products!A:A,Products!D:D)</f>
        <v>Smartphone</v>
      </c>
      <c r="M3726">
        <f t="shared" si="522"/>
        <v>3591.54</v>
      </c>
      <c r="N3726">
        <f t="shared" si="523"/>
        <v>2168.2200000000003</v>
      </c>
      <c r="O3726">
        <f t="shared" si="524"/>
        <v>1423.3199999999997</v>
      </c>
      <c r="P3726" s="8">
        <f t="shared" si="525"/>
        <v>0.39629796688885538</v>
      </c>
      <c r="Q3726">
        <f t="shared" si="526"/>
        <v>538.73099999999999</v>
      </c>
      <c r="R3726">
        <f t="shared" si="527"/>
        <v>3052.8090000000002</v>
      </c>
      <c r="S3726">
        <f t="shared" si="528"/>
        <v>884.58899999999994</v>
      </c>
      <c r="T3726" t="str">
        <f>_xlfn.XLOOKUP(C3726,Customers!A:A,Customers!D:D)</f>
        <v>F</v>
      </c>
      <c r="U3726" s="13">
        <f>_xlfn.XLOOKUP(C3726,Customers!A:A,Customers!E:E)</f>
        <v>30679</v>
      </c>
      <c r="V3726" t="str">
        <f>_xlfn.XLOOKUP(C3726,Customers!A:A,Customers!F:F)</f>
        <v>Aaronmouth</v>
      </c>
      <c r="W3726" s="13">
        <f>_xlfn.XLOOKUP(C3726,Customers!A:A,Customers!G:G)</f>
        <v>45006</v>
      </c>
      <c r="X3726">
        <f t="shared" ca="1" si="529"/>
        <v>42</v>
      </c>
      <c r="Y3726" t="str">
        <f t="shared" ca="1" si="530"/>
        <v>36-50</v>
      </c>
    </row>
    <row r="3727" spans="1:25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  <c r="I3727">
        <f>_xlfn.XLOOKUP(D3727,Products!A:A,Products!E:E)</f>
        <v>248.57</v>
      </c>
      <c r="J3727">
        <f>_xlfn.XLOOKUP(D3727,Products!A:A,Products!F:F)</f>
        <v>190.67</v>
      </c>
      <c r="K3727" t="str">
        <f>_xlfn.XLOOKUP(D3727,Products!A:A,Products!C:C)</f>
        <v>Electronics</v>
      </c>
      <c r="L3727" t="str">
        <f>_xlfn.XLOOKUP(D3727,Products!A:A,Products!D:D)</f>
        <v>Headphones</v>
      </c>
      <c r="M3727">
        <f t="shared" si="522"/>
        <v>994.28</v>
      </c>
      <c r="N3727">
        <f t="shared" si="523"/>
        <v>762.68</v>
      </c>
      <c r="O3727">
        <f t="shared" si="524"/>
        <v>231.60000000000002</v>
      </c>
      <c r="P3727" s="8">
        <f t="shared" si="525"/>
        <v>0.2329323731745585</v>
      </c>
      <c r="Q3727">
        <f t="shared" si="526"/>
        <v>0</v>
      </c>
      <c r="R3727">
        <f t="shared" si="527"/>
        <v>994.28</v>
      </c>
      <c r="S3727">
        <f t="shared" si="528"/>
        <v>231.60000000000002</v>
      </c>
      <c r="T3727" t="str">
        <f>_xlfn.XLOOKUP(C3727,Customers!A:A,Customers!D:D)</f>
        <v>F</v>
      </c>
      <c r="U3727" s="13">
        <f>_xlfn.XLOOKUP(C3727,Customers!A:A,Customers!E:E)</f>
        <v>35371</v>
      </c>
      <c r="V3727" t="str">
        <f>_xlfn.XLOOKUP(C3727,Customers!A:A,Customers!F:F)</f>
        <v>Port Sandra</v>
      </c>
      <c r="W3727" s="13">
        <f>_xlfn.XLOOKUP(C3727,Customers!A:A,Customers!G:G)</f>
        <v>44851</v>
      </c>
      <c r="X3727">
        <f t="shared" ca="1" si="529"/>
        <v>29</v>
      </c>
      <c r="Y3727" t="str">
        <f t="shared" ca="1" si="530"/>
        <v>26-35</v>
      </c>
    </row>
    <row r="3728" spans="1:25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  <c r="I3728">
        <f>_xlfn.XLOOKUP(D3728,Products!A:A,Products!E:E)</f>
        <v>1194.1199999999999</v>
      </c>
      <c r="J3728">
        <f>_xlfn.XLOOKUP(D3728,Products!A:A,Products!F:F)</f>
        <v>838.95</v>
      </c>
      <c r="K3728" t="str">
        <f>_xlfn.XLOOKUP(D3728,Products!A:A,Products!C:C)</f>
        <v>Electronics</v>
      </c>
      <c r="L3728" t="str">
        <f>_xlfn.XLOOKUP(D3728,Products!A:A,Products!D:D)</f>
        <v>Smartphone</v>
      </c>
      <c r="M3728">
        <f t="shared" si="522"/>
        <v>1194.1199999999999</v>
      </c>
      <c r="N3728">
        <f t="shared" si="523"/>
        <v>838.95</v>
      </c>
      <c r="O3728">
        <f t="shared" si="524"/>
        <v>355.16999999999985</v>
      </c>
      <c r="P3728" s="8">
        <f t="shared" si="525"/>
        <v>0.29743241885237653</v>
      </c>
      <c r="Q3728">
        <f t="shared" si="526"/>
        <v>0</v>
      </c>
      <c r="R3728">
        <f t="shared" si="527"/>
        <v>1194.1199999999999</v>
      </c>
      <c r="S3728">
        <f t="shared" si="528"/>
        <v>355.16999999999985</v>
      </c>
      <c r="T3728" t="str">
        <f>_xlfn.XLOOKUP(C3728,Customers!A:A,Customers!D:D)</f>
        <v>M</v>
      </c>
      <c r="U3728" s="13">
        <f>_xlfn.XLOOKUP(C3728,Customers!A:A,Customers!E:E)</f>
        <v>31688</v>
      </c>
      <c r="V3728" t="str">
        <f>_xlfn.XLOOKUP(C3728,Customers!A:A,Customers!F:F)</f>
        <v>Costaberg</v>
      </c>
      <c r="W3728" s="13">
        <f>_xlfn.XLOOKUP(C3728,Customers!A:A,Customers!G:G)</f>
        <v>44751</v>
      </c>
      <c r="X3728">
        <f t="shared" ca="1" si="529"/>
        <v>39</v>
      </c>
      <c r="Y3728" t="str">
        <f t="shared" ca="1" si="530"/>
        <v>36-50</v>
      </c>
    </row>
    <row r="3729" spans="1:25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  <c r="I3729">
        <f>_xlfn.XLOOKUP(D3729,Products!A:A,Products!E:E)</f>
        <v>1286.55</v>
      </c>
      <c r="J3729">
        <f>_xlfn.XLOOKUP(D3729,Products!A:A,Products!F:F)</f>
        <v>797.54</v>
      </c>
      <c r="K3729" t="str">
        <f>_xlfn.XLOOKUP(D3729,Products!A:A,Products!C:C)</f>
        <v>Fashion</v>
      </c>
      <c r="L3729" t="str">
        <f>_xlfn.XLOOKUP(D3729,Products!A:A,Products!D:D)</f>
        <v>Accessories</v>
      </c>
      <c r="M3729">
        <f t="shared" si="522"/>
        <v>1286.55</v>
      </c>
      <c r="N3729">
        <f t="shared" si="523"/>
        <v>797.54</v>
      </c>
      <c r="O3729">
        <f t="shared" si="524"/>
        <v>489.01</v>
      </c>
      <c r="P3729" s="8">
        <f t="shared" si="525"/>
        <v>0.380094049978625</v>
      </c>
      <c r="Q3729">
        <f t="shared" si="526"/>
        <v>64.327500000000001</v>
      </c>
      <c r="R3729">
        <f t="shared" si="527"/>
        <v>1222.2224999999999</v>
      </c>
      <c r="S3729">
        <f t="shared" si="528"/>
        <v>424.68249999999989</v>
      </c>
      <c r="T3729" t="str">
        <f>_xlfn.XLOOKUP(C3729,Customers!A:A,Customers!D:D)</f>
        <v>F</v>
      </c>
      <c r="U3729" s="13">
        <f>_xlfn.XLOOKUP(C3729,Customers!A:A,Customers!E:E)</f>
        <v>35931</v>
      </c>
      <c r="V3729" t="str">
        <f>_xlfn.XLOOKUP(C3729,Customers!A:A,Customers!F:F)</f>
        <v>Stephaniechester</v>
      </c>
      <c r="W3729" s="13">
        <f>_xlfn.XLOOKUP(C3729,Customers!A:A,Customers!G:G)</f>
        <v>45063</v>
      </c>
      <c r="X3729">
        <f t="shared" ca="1" si="529"/>
        <v>28</v>
      </c>
      <c r="Y3729" t="str">
        <f t="shared" ca="1" si="530"/>
        <v>26-35</v>
      </c>
    </row>
    <row r="3730" spans="1:25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  <c r="I3730">
        <f>_xlfn.XLOOKUP(D3730,Products!A:A,Products!E:E)</f>
        <v>1952.65</v>
      </c>
      <c r="J3730">
        <f>_xlfn.XLOOKUP(D3730,Products!A:A,Products!F:F)</f>
        <v>1451.27</v>
      </c>
      <c r="K3730" t="str">
        <f>_xlfn.XLOOKUP(D3730,Products!A:A,Products!C:C)</f>
        <v>Electronics</v>
      </c>
      <c r="L3730" t="str">
        <f>_xlfn.XLOOKUP(D3730,Products!A:A,Products!D:D)</f>
        <v>Television</v>
      </c>
      <c r="M3730">
        <f t="shared" si="522"/>
        <v>3905.3</v>
      </c>
      <c r="N3730">
        <f t="shared" si="523"/>
        <v>2902.54</v>
      </c>
      <c r="O3730">
        <f t="shared" si="524"/>
        <v>1002.7600000000002</v>
      </c>
      <c r="P3730" s="8">
        <f t="shared" si="525"/>
        <v>0.2567690062223133</v>
      </c>
      <c r="Q3730">
        <f t="shared" si="526"/>
        <v>195.26500000000001</v>
      </c>
      <c r="R3730">
        <f t="shared" si="527"/>
        <v>3710.0350000000003</v>
      </c>
      <c r="S3730">
        <f t="shared" si="528"/>
        <v>807.49500000000035</v>
      </c>
      <c r="T3730" t="str">
        <f>_xlfn.XLOOKUP(C3730,Customers!A:A,Customers!D:D)</f>
        <v>F</v>
      </c>
      <c r="U3730" s="13">
        <f>_xlfn.XLOOKUP(C3730,Customers!A:A,Customers!E:E)</f>
        <v>30807</v>
      </c>
      <c r="V3730" t="str">
        <f>_xlfn.XLOOKUP(C3730,Customers!A:A,Customers!F:F)</f>
        <v>Lake Melissaborough</v>
      </c>
      <c r="W3730" s="13">
        <f>_xlfn.XLOOKUP(C3730,Customers!A:A,Customers!G:G)</f>
        <v>45889</v>
      </c>
      <c r="X3730">
        <f t="shared" ca="1" si="529"/>
        <v>42</v>
      </c>
      <c r="Y3730" t="str">
        <f t="shared" ca="1" si="530"/>
        <v>36-50</v>
      </c>
    </row>
    <row r="3731" spans="1:25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  <c r="I3731">
        <f>_xlfn.XLOOKUP(D3731,Products!A:A,Products!E:E)</f>
        <v>1745.61</v>
      </c>
      <c r="J3731">
        <f>_xlfn.XLOOKUP(D3731,Products!A:A,Products!F:F)</f>
        <v>1322.44</v>
      </c>
      <c r="K3731" t="str">
        <f>_xlfn.XLOOKUP(D3731,Products!A:A,Products!C:C)</f>
        <v>Electronics</v>
      </c>
      <c r="L3731" t="str">
        <f>_xlfn.XLOOKUP(D3731,Products!A:A,Products!D:D)</f>
        <v>Headphones</v>
      </c>
      <c r="M3731">
        <f t="shared" si="522"/>
        <v>3491.22</v>
      </c>
      <c r="N3731">
        <f t="shared" si="523"/>
        <v>2644.88</v>
      </c>
      <c r="O3731">
        <f t="shared" si="524"/>
        <v>846.33999999999969</v>
      </c>
      <c r="P3731" s="8">
        <f t="shared" si="525"/>
        <v>0.24241955534168563</v>
      </c>
      <c r="Q3731">
        <f t="shared" si="526"/>
        <v>523.68299999999999</v>
      </c>
      <c r="R3731">
        <f t="shared" si="527"/>
        <v>2967.5369999999998</v>
      </c>
      <c r="S3731">
        <f t="shared" si="528"/>
        <v>322.6569999999997</v>
      </c>
      <c r="T3731" t="str">
        <f>_xlfn.XLOOKUP(C3731,Customers!A:A,Customers!D:D)</f>
        <v>F</v>
      </c>
      <c r="U3731" s="13">
        <f>_xlfn.XLOOKUP(C3731,Customers!A:A,Customers!E:E)</f>
        <v>21956</v>
      </c>
      <c r="V3731" t="str">
        <f>_xlfn.XLOOKUP(C3731,Customers!A:A,Customers!F:F)</f>
        <v>New David</v>
      </c>
      <c r="W3731" s="13">
        <f>_xlfn.XLOOKUP(C3731,Customers!A:A,Customers!G:G)</f>
        <v>44911</v>
      </c>
      <c r="X3731">
        <f t="shared" ca="1" si="529"/>
        <v>66</v>
      </c>
      <c r="Y3731" t="str">
        <f t="shared" ca="1" si="530"/>
        <v>50+</v>
      </c>
    </row>
    <row r="3732" spans="1:25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  <c r="I3732">
        <f>_xlfn.XLOOKUP(D3732,Products!A:A,Products!E:E)</f>
        <v>1194.1199999999999</v>
      </c>
      <c r="J3732">
        <f>_xlfn.XLOOKUP(D3732,Products!A:A,Products!F:F)</f>
        <v>838.95</v>
      </c>
      <c r="K3732" t="str">
        <f>_xlfn.XLOOKUP(D3732,Products!A:A,Products!C:C)</f>
        <v>Electronics</v>
      </c>
      <c r="L3732" t="str">
        <f>_xlfn.XLOOKUP(D3732,Products!A:A,Products!D:D)</f>
        <v>Smartphone</v>
      </c>
      <c r="M3732">
        <f t="shared" si="522"/>
        <v>2388.2399999999998</v>
      </c>
      <c r="N3732">
        <f t="shared" si="523"/>
        <v>1677.9</v>
      </c>
      <c r="O3732">
        <f t="shared" si="524"/>
        <v>710.33999999999969</v>
      </c>
      <c r="P3732" s="8">
        <f t="shared" si="525"/>
        <v>0.29743241885237653</v>
      </c>
      <c r="Q3732">
        <f t="shared" si="526"/>
        <v>119.41199999999999</v>
      </c>
      <c r="R3732">
        <f t="shared" si="527"/>
        <v>2268.828</v>
      </c>
      <c r="S3732">
        <f t="shared" si="528"/>
        <v>590.92799999999988</v>
      </c>
      <c r="T3732" t="str">
        <f>_xlfn.XLOOKUP(C3732,Customers!A:A,Customers!D:D)</f>
        <v>M</v>
      </c>
      <c r="U3732" s="13">
        <f>_xlfn.XLOOKUP(C3732,Customers!A:A,Customers!E:E)</f>
        <v>35319</v>
      </c>
      <c r="V3732" t="str">
        <f>_xlfn.XLOOKUP(C3732,Customers!A:A,Customers!F:F)</f>
        <v>Osborneport</v>
      </c>
      <c r="W3732" s="13">
        <f>_xlfn.XLOOKUP(C3732,Customers!A:A,Customers!G:G)</f>
        <v>44829</v>
      </c>
      <c r="X3732">
        <f t="shared" ca="1" si="529"/>
        <v>29</v>
      </c>
      <c r="Y3732" t="str">
        <f t="shared" ca="1" si="530"/>
        <v>26-35</v>
      </c>
    </row>
    <row r="3733" spans="1:25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  <c r="I3733">
        <f>_xlfn.XLOOKUP(D3733,Products!A:A,Products!E:E)</f>
        <v>428.05</v>
      </c>
      <c r="J3733">
        <f>_xlfn.XLOOKUP(D3733,Products!A:A,Products!F:F)</f>
        <v>246.07</v>
      </c>
      <c r="K3733" t="str">
        <f>_xlfn.XLOOKUP(D3733,Products!A:A,Products!C:C)</f>
        <v>Electronics</v>
      </c>
      <c r="L3733" t="str">
        <f>_xlfn.XLOOKUP(D3733,Products!A:A,Products!D:D)</f>
        <v>Laptop</v>
      </c>
      <c r="M3733">
        <f t="shared" si="522"/>
        <v>2140.25</v>
      </c>
      <c r="N3733">
        <f t="shared" si="523"/>
        <v>1230.3499999999999</v>
      </c>
      <c r="O3733">
        <f t="shared" si="524"/>
        <v>909.90000000000009</v>
      </c>
      <c r="P3733" s="8">
        <f t="shared" si="525"/>
        <v>0.42513725032122418</v>
      </c>
      <c r="Q3733">
        <f t="shared" si="526"/>
        <v>0</v>
      </c>
      <c r="R3733">
        <f t="shared" si="527"/>
        <v>2140.25</v>
      </c>
      <c r="S3733">
        <f t="shared" si="528"/>
        <v>909.90000000000009</v>
      </c>
      <c r="T3733" t="str">
        <f>_xlfn.XLOOKUP(C3733,Customers!A:A,Customers!D:D)</f>
        <v>F</v>
      </c>
      <c r="U3733" s="13">
        <f>_xlfn.XLOOKUP(C3733,Customers!A:A,Customers!E:E)</f>
        <v>31304</v>
      </c>
      <c r="V3733" t="str">
        <f>_xlfn.XLOOKUP(C3733,Customers!A:A,Customers!F:F)</f>
        <v>New Randychester</v>
      </c>
      <c r="W3733" s="13">
        <f>_xlfn.XLOOKUP(C3733,Customers!A:A,Customers!G:G)</f>
        <v>44186</v>
      </c>
      <c r="X3733">
        <f t="shared" ca="1" si="529"/>
        <v>40</v>
      </c>
      <c r="Y3733" t="str">
        <f t="shared" ca="1" si="530"/>
        <v>36-50</v>
      </c>
    </row>
    <row r="3734" spans="1:25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  <c r="I3734">
        <f>_xlfn.XLOOKUP(D3734,Products!A:A,Products!E:E)</f>
        <v>1197.18</v>
      </c>
      <c r="J3734">
        <f>_xlfn.XLOOKUP(D3734,Products!A:A,Products!F:F)</f>
        <v>722.74</v>
      </c>
      <c r="K3734" t="str">
        <f>_xlfn.XLOOKUP(D3734,Products!A:A,Products!C:C)</f>
        <v>Electronics</v>
      </c>
      <c r="L3734" t="str">
        <f>_xlfn.XLOOKUP(D3734,Products!A:A,Products!D:D)</f>
        <v>Smartphone</v>
      </c>
      <c r="M3734">
        <f t="shared" si="522"/>
        <v>2394.36</v>
      </c>
      <c r="N3734">
        <f t="shared" si="523"/>
        <v>1445.48</v>
      </c>
      <c r="O3734">
        <f t="shared" si="524"/>
        <v>948.88000000000011</v>
      </c>
      <c r="P3734" s="8">
        <f t="shared" si="525"/>
        <v>0.39629796688885549</v>
      </c>
      <c r="Q3734">
        <f t="shared" si="526"/>
        <v>239.43600000000004</v>
      </c>
      <c r="R3734">
        <f t="shared" si="527"/>
        <v>2154.924</v>
      </c>
      <c r="S3734">
        <f t="shared" si="528"/>
        <v>709.44399999999996</v>
      </c>
      <c r="T3734" t="str">
        <f>_xlfn.XLOOKUP(C3734,Customers!A:A,Customers!D:D)</f>
        <v>F</v>
      </c>
      <c r="U3734" s="13">
        <f>_xlfn.XLOOKUP(C3734,Customers!A:A,Customers!E:E)</f>
        <v>27663</v>
      </c>
      <c r="V3734" t="str">
        <f>_xlfn.XLOOKUP(C3734,Customers!A:A,Customers!F:F)</f>
        <v>Port Stephanie</v>
      </c>
      <c r="W3734" s="13">
        <f>_xlfn.XLOOKUP(C3734,Customers!A:A,Customers!G:G)</f>
        <v>45133</v>
      </c>
      <c r="X3734">
        <f t="shared" ca="1" si="529"/>
        <v>50</v>
      </c>
      <c r="Y3734" t="str">
        <f t="shared" ca="1" si="530"/>
        <v>36-50</v>
      </c>
    </row>
    <row r="3735" spans="1:25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  <c r="I3735">
        <f>_xlfn.XLOOKUP(D3735,Products!A:A,Products!E:E)</f>
        <v>673.78</v>
      </c>
      <c r="J3735">
        <f>_xlfn.XLOOKUP(D3735,Products!A:A,Products!F:F)</f>
        <v>363.33</v>
      </c>
      <c r="K3735" t="str">
        <f>_xlfn.XLOOKUP(D3735,Products!A:A,Products!C:C)</f>
        <v>Electronics</v>
      </c>
      <c r="L3735" t="str">
        <f>_xlfn.XLOOKUP(D3735,Products!A:A,Products!D:D)</f>
        <v>Smartphone</v>
      </c>
      <c r="M3735">
        <f t="shared" si="522"/>
        <v>2695.12</v>
      </c>
      <c r="N3735">
        <f t="shared" si="523"/>
        <v>1453.32</v>
      </c>
      <c r="O3735">
        <f t="shared" si="524"/>
        <v>1241.8</v>
      </c>
      <c r="P3735" s="8">
        <f t="shared" si="525"/>
        <v>0.46075870462168661</v>
      </c>
      <c r="Q3735">
        <f t="shared" si="526"/>
        <v>134.756</v>
      </c>
      <c r="R3735">
        <f t="shared" si="527"/>
        <v>2560.364</v>
      </c>
      <c r="S3735">
        <f t="shared" si="528"/>
        <v>1107.0440000000001</v>
      </c>
      <c r="T3735" t="str">
        <f>_xlfn.XLOOKUP(C3735,Customers!A:A,Customers!D:D)</f>
        <v>F</v>
      </c>
      <c r="U3735" s="13">
        <f>_xlfn.XLOOKUP(C3735,Customers!A:A,Customers!E:E)</f>
        <v>25513</v>
      </c>
      <c r="V3735" t="str">
        <f>_xlfn.XLOOKUP(C3735,Customers!A:A,Customers!F:F)</f>
        <v>North Kelly</v>
      </c>
      <c r="W3735" s="13">
        <f>_xlfn.XLOOKUP(C3735,Customers!A:A,Customers!G:G)</f>
        <v>44173</v>
      </c>
      <c r="X3735">
        <f t="shared" ca="1" si="529"/>
        <v>56</v>
      </c>
      <c r="Y3735" t="str">
        <f t="shared" ca="1" si="530"/>
        <v>50+</v>
      </c>
    </row>
    <row r="3736" spans="1:25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  <c r="I3736">
        <f>_xlfn.XLOOKUP(D3736,Products!A:A,Products!E:E)</f>
        <v>1396.22</v>
      </c>
      <c r="J3736">
        <f>_xlfn.XLOOKUP(D3736,Products!A:A,Products!F:F)</f>
        <v>1004.09</v>
      </c>
      <c r="K3736" t="str">
        <f>_xlfn.XLOOKUP(D3736,Products!A:A,Products!C:C)</f>
        <v>Fashion</v>
      </c>
      <c r="L3736" t="str">
        <f>_xlfn.XLOOKUP(D3736,Products!A:A,Products!D:D)</f>
        <v>Bags</v>
      </c>
      <c r="M3736">
        <f t="shared" si="522"/>
        <v>1396.22</v>
      </c>
      <c r="N3736">
        <f t="shared" si="523"/>
        <v>1004.09</v>
      </c>
      <c r="O3736">
        <f t="shared" si="524"/>
        <v>392.13</v>
      </c>
      <c r="P3736" s="8">
        <f t="shared" si="525"/>
        <v>0.28085115526206472</v>
      </c>
      <c r="Q3736">
        <f t="shared" si="526"/>
        <v>209.43299999999999</v>
      </c>
      <c r="R3736">
        <f t="shared" si="527"/>
        <v>1186.787</v>
      </c>
      <c r="S3736">
        <f t="shared" si="528"/>
        <v>182.697</v>
      </c>
      <c r="T3736" t="str">
        <f>_xlfn.XLOOKUP(C3736,Customers!A:A,Customers!D:D)</f>
        <v>M</v>
      </c>
      <c r="U3736" s="13">
        <f>_xlfn.XLOOKUP(C3736,Customers!A:A,Customers!E:E)</f>
        <v>33917</v>
      </c>
      <c r="V3736" t="str">
        <f>_xlfn.XLOOKUP(C3736,Customers!A:A,Customers!F:F)</f>
        <v>East Shelby</v>
      </c>
      <c r="W3736" s="13">
        <f>_xlfn.XLOOKUP(C3736,Customers!A:A,Customers!G:G)</f>
        <v>44208</v>
      </c>
      <c r="X3736">
        <f t="shared" ca="1" si="529"/>
        <v>33</v>
      </c>
      <c r="Y3736" t="str">
        <f t="shared" ca="1" si="530"/>
        <v>26-35</v>
      </c>
    </row>
    <row r="3737" spans="1:25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  <c r="I3737">
        <f>_xlfn.XLOOKUP(D3737,Products!A:A,Products!E:E)</f>
        <v>1745.61</v>
      </c>
      <c r="J3737">
        <f>_xlfn.XLOOKUP(D3737,Products!A:A,Products!F:F)</f>
        <v>1322.44</v>
      </c>
      <c r="K3737" t="str">
        <f>_xlfn.XLOOKUP(D3737,Products!A:A,Products!C:C)</f>
        <v>Electronics</v>
      </c>
      <c r="L3737" t="str">
        <f>_xlfn.XLOOKUP(D3737,Products!A:A,Products!D:D)</f>
        <v>Headphones</v>
      </c>
      <c r="M3737">
        <f t="shared" si="522"/>
        <v>3491.22</v>
      </c>
      <c r="N3737">
        <f t="shared" si="523"/>
        <v>2644.88</v>
      </c>
      <c r="O3737">
        <f t="shared" si="524"/>
        <v>846.33999999999969</v>
      </c>
      <c r="P3737" s="8">
        <f t="shared" si="525"/>
        <v>0.24241955534168563</v>
      </c>
      <c r="Q3737">
        <f t="shared" si="526"/>
        <v>349.12200000000001</v>
      </c>
      <c r="R3737">
        <f t="shared" si="527"/>
        <v>3142.098</v>
      </c>
      <c r="S3737">
        <f t="shared" si="528"/>
        <v>497.21799999999985</v>
      </c>
      <c r="T3737" t="str">
        <f>_xlfn.XLOOKUP(C3737,Customers!A:A,Customers!D:D)</f>
        <v>F</v>
      </c>
      <c r="U3737" s="13">
        <f>_xlfn.XLOOKUP(C3737,Customers!A:A,Customers!E:E)</f>
        <v>32848</v>
      </c>
      <c r="V3737" t="str">
        <f>_xlfn.XLOOKUP(C3737,Customers!A:A,Customers!F:F)</f>
        <v>Wilsonland</v>
      </c>
      <c r="W3737" s="13">
        <f>_xlfn.XLOOKUP(C3737,Customers!A:A,Customers!G:G)</f>
        <v>44709</v>
      </c>
      <c r="X3737">
        <f t="shared" ca="1" si="529"/>
        <v>36</v>
      </c>
      <c r="Y3737" t="str">
        <f t="shared" ca="1" si="530"/>
        <v>36-50</v>
      </c>
    </row>
    <row r="3738" spans="1:25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  <c r="I3738">
        <f>_xlfn.XLOOKUP(D3738,Products!A:A,Products!E:E)</f>
        <v>304.70999999999998</v>
      </c>
      <c r="J3738">
        <f>_xlfn.XLOOKUP(D3738,Products!A:A,Products!F:F)</f>
        <v>164.01</v>
      </c>
      <c r="K3738" t="str">
        <f>_xlfn.XLOOKUP(D3738,Products!A:A,Products!C:C)</f>
        <v>Groceries</v>
      </c>
      <c r="L3738" t="str">
        <f>_xlfn.XLOOKUP(D3738,Products!A:A,Products!D:D)</f>
        <v>Vegetables</v>
      </c>
      <c r="M3738">
        <f t="shared" si="522"/>
        <v>1218.8399999999999</v>
      </c>
      <c r="N3738">
        <f t="shared" si="523"/>
        <v>656.04</v>
      </c>
      <c r="O3738">
        <f t="shared" si="524"/>
        <v>562.79999999999995</v>
      </c>
      <c r="P3738" s="8">
        <f t="shared" si="525"/>
        <v>0.46175051688490698</v>
      </c>
      <c r="Q3738">
        <f t="shared" si="526"/>
        <v>182.82599999999999</v>
      </c>
      <c r="R3738">
        <f t="shared" si="527"/>
        <v>1036.0139999999999</v>
      </c>
      <c r="S3738">
        <f t="shared" si="528"/>
        <v>379.97399999999993</v>
      </c>
      <c r="T3738" t="str">
        <f>_xlfn.XLOOKUP(C3738,Customers!A:A,Customers!D:D)</f>
        <v>M</v>
      </c>
      <c r="U3738" s="13">
        <f>_xlfn.XLOOKUP(C3738,Customers!A:A,Customers!E:E)</f>
        <v>22233</v>
      </c>
      <c r="V3738" t="str">
        <f>_xlfn.XLOOKUP(C3738,Customers!A:A,Customers!F:F)</f>
        <v>New Michaelland</v>
      </c>
      <c r="W3738" s="13">
        <f>_xlfn.XLOOKUP(C3738,Customers!A:A,Customers!G:G)</f>
        <v>45720</v>
      </c>
      <c r="X3738">
        <f t="shared" ca="1" si="529"/>
        <v>65</v>
      </c>
      <c r="Y3738" t="str">
        <f t="shared" ca="1" si="530"/>
        <v>50+</v>
      </c>
    </row>
    <row r="3739" spans="1:25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  <c r="I3739">
        <f>_xlfn.XLOOKUP(D3739,Products!A:A,Products!E:E)</f>
        <v>453.62</v>
      </c>
      <c r="J3739">
        <f>_xlfn.XLOOKUP(D3739,Products!A:A,Products!F:F)</f>
        <v>316.63</v>
      </c>
      <c r="K3739" t="str">
        <f>_xlfn.XLOOKUP(D3739,Products!A:A,Products!C:C)</f>
        <v>Fashion</v>
      </c>
      <c r="L3739" t="str">
        <f>_xlfn.XLOOKUP(D3739,Products!A:A,Products!D:D)</f>
        <v>Clothing</v>
      </c>
      <c r="M3739">
        <f t="shared" si="522"/>
        <v>453.62</v>
      </c>
      <c r="N3739">
        <f t="shared" si="523"/>
        <v>316.63</v>
      </c>
      <c r="O3739">
        <f t="shared" si="524"/>
        <v>136.99</v>
      </c>
      <c r="P3739" s="8">
        <f t="shared" si="525"/>
        <v>0.30199285745778409</v>
      </c>
      <c r="Q3739">
        <f t="shared" si="526"/>
        <v>22.681000000000001</v>
      </c>
      <c r="R3739">
        <f t="shared" si="527"/>
        <v>430.93900000000002</v>
      </c>
      <c r="S3739">
        <f t="shared" si="528"/>
        <v>114.30900000000003</v>
      </c>
      <c r="T3739" t="str">
        <f>_xlfn.XLOOKUP(C3739,Customers!A:A,Customers!D:D)</f>
        <v>M</v>
      </c>
      <c r="U3739" s="13">
        <f>_xlfn.XLOOKUP(C3739,Customers!A:A,Customers!E:E)</f>
        <v>24531</v>
      </c>
      <c r="V3739" t="str">
        <f>_xlfn.XLOOKUP(C3739,Customers!A:A,Customers!F:F)</f>
        <v>Sarahhaven</v>
      </c>
      <c r="W3739" s="13">
        <f>_xlfn.XLOOKUP(C3739,Customers!A:A,Customers!G:G)</f>
        <v>44480</v>
      </c>
      <c r="X3739">
        <f t="shared" ca="1" si="529"/>
        <v>59</v>
      </c>
      <c r="Y3739" t="str">
        <f t="shared" ca="1" si="530"/>
        <v>50+</v>
      </c>
    </row>
    <row r="3740" spans="1:25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  <c r="I3740">
        <f>_xlfn.XLOOKUP(D3740,Products!A:A,Products!E:E)</f>
        <v>388.26</v>
      </c>
      <c r="J3740">
        <f>_xlfn.XLOOKUP(D3740,Products!A:A,Products!F:F)</f>
        <v>199.3</v>
      </c>
      <c r="K3740" t="str">
        <f>_xlfn.XLOOKUP(D3740,Products!A:A,Products!C:C)</f>
        <v>Fashion</v>
      </c>
      <c r="L3740" t="str">
        <f>_xlfn.XLOOKUP(D3740,Products!A:A,Products!D:D)</f>
        <v>Watches</v>
      </c>
      <c r="M3740">
        <f t="shared" si="522"/>
        <v>1941.3</v>
      </c>
      <c r="N3740">
        <f t="shared" si="523"/>
        <v>996.5</v>
      </c>
      <c r="O3740">
        <f t="shared" si="524"/>
        <v>944.8</v>
      </c>
      <c r="P3740" s="8">
        <f t="shared" si="525"/>
        <v>0.48668418070365216</v>
      </c>
      <c r="Q3740">
        <f t="shared" si="526"/>
        <v>0</v>
      </c>
      <c r="R3740">
        <f t="shared" si="527"/>
        <v>1941.3</v>
      </c>
      <c r="S3740">
        <f t="shared" si="528"/>
        <v>944.8</v>
      </c>
      <c r="T3740" t="str">
        <f>_xlfn.XLOOKUP(C3740,Customers!A:A,Customers!D:D)</f>
        <v>F</v>
      </c>
      <c r="U3740" s="13">
        <f>_xlfn.XLOOKUP(C3740,Customers!A:A,Customers!E:E)</f>
        <v>32240</v>
      </c>
      <c r="V3740" t="str">
        <f>_xlfn.XLOOKUP(C3740,Customers!A:A,Customers!F:F)</f>
        <v>Port Alex</v>
      </c>
      <c r="W3740" s="13">
        <f>_xlfn.XLOOKUP(C3740,Customers!A:A,Customers!G:G)</f>
        <v>44962</v>
      </c>
      <c r="X3740">
        <f t="shared" ca="1" si="529"/>
        <v>38</v>
      </c>
      <c r="Y3740" t="str">
        <f t="shared" ca="1" si="530"/>
        <v>36-50</v>
      </c>
    </row>
    <row r="3741" spans="1:25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  <c r="I3741">
        <f>_xlfn.XLOOKUP(D3741,Products!A:A,Products!E:E)</f>
        <v>1485.05</v>
      </c>
      <c r="J3741">
        <f>_xlfn.XLOOKUP(D3741,Products!A:A,Products!F:F)</f>
        <v>988.31</v>
      </c>
      <c r="K3741" t="str">
        <f>_xlfn.XLOOKUP(D3741,Products!A:A,Products!C:C)</f>
        <v>Fashion</v>
      </c>
      <c r="L3741" t="str">
        <f>_xlfn.XLOOKUP(D3741,Products!A:A,Products!D:D)</f>
        <v>Clothing</v>
      </c>
      <c r="M3741">
        <f t="shared" si="522"/>
        <v>7425.25</v>
      </c>
      <c r="N3741">
        <f t="shared" si="523"/>
        <v>4941.5499999999993</v>
      </c>
      <c r="O3741">
        <f t="shared" si="524"/>
        <v>2483.7000000000007</v>
      </c>
      <c r="P3741" s="8">
        <f t="shared" si="525"/>
        <v>0.33449378808794328</v>
      </c>
      <c r="Q3741">
        <f t="shared" si="526"/>
        <v>371.26250000000005</v>
      </c>
      <c r="R3741">
        <f t="shared" si="527"/>
        <v>7053.9875000000002</v>
      </c>
      <c r="S3741">
        <f t="shared" si="528"/>
        <v>2112.4375000000009</v>
      </c>
      <c r="T3741" t="str">
        <f>_xlfn.XLOOKUP(C3741,Customers!A:A,Customers!D:D)</f>
        <v>F</v>
      </c>
      <c r="U3741" s="13">
        <f>_xlfn.XLOOKUP(C3741,Customers!A:A,Customers!E:E)</f>
        <v>23676</v>
      </c>
      <c r="V3741" t="str">
        <f>_xlfn.XLOOKUP(C3741,Customers!A:A,Customers!F:F)</f>
        <v>Joyceside</v>
      </c>
      <c r="W3741" s="13">
        <f>_xlfn.XLOOKUP(C3741,Customers!A:A,Customers!G:G)</f>
        <v>44351</v>
      </c>
      <c r="X3741">
        <f t="shared" ca="1" si="529"/>
        <v>61</v>
      </c>
      <c r="Y3741" t="str">
        <f t="shared" ca="1" si="530"/>
        <v>50+</v>
      </c>
    </row>
    <row r="3742" spans="1:25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  <c r="I3742">
        <f>_xlfn.XLOOKUP(D3742,Products!A:A,Products!E:E)</f>
        <v>1134.8</v>
      </c>
      <c r="J3742">
        <f>_xlfn.XLOOKUP(D3742,Products!A:A,Products!F:F)</f>
        <v>675.1</v>
      </c>
      <c r="K3742" t="str">
        <f>_xlfn.XLOOKUP(D3742,Products!A:A,Products!C:C)</f>
        <v>Fashion</v>
      </c>
      <c r="L3742" t="str">
        <f>_xlfn.XLOOKUP(D3742,Products!A:A,Products!D:D)</f>
        <v>Watches</v>
      </c>
      <c r="M3742">
        <f t="shared" si="522"/>
        <v>4539.2</v>
      </c>
      <c r="N3742">
        <f t="shared" si="523"/>
        <v>2700.4</v>
      </c>
      <c r="O3742">
        <f t="shared" si="524"/>
        <v>1838.7999999999997</v>
      </c>
      <c r="P3742" s="8">
        <f t="shared" si="525"/>
        <v>0.40509340853013742</v>
      </c>
      <c r="Q3742">
        <f t="shared" si="526"/>
        <v>453.92</v>
      </c>
      <c r="R3742">
        <f t="shared" si="527"/>
        <v>4085.2799999999997</v>
      </c>
      <c r="S3742">
        <f t="shared" si="528"/>
        <v>1384.8799999999997</v>
      </c>
      <c r="T3742" t="str">
        <f>_xlfn.XLOOKUP(C3742,Customers!A:A,Customers!D:D)</f>
        <v>M</v>
      </c>
      <c r="U3742" s="13">
        <f>_xlfn.XLOOKUP(C3742,Customers!A:A,Customers!E:E)</f>
        <v>26230</v>
      </c>
      <c r="V3742" t="str">
        <f>_xlfn.XLOOKUP(C3742,Customers!A:A,Customers!F:F)</f>
        <v>Taylorhaven</v>
      </c>
      <c r="W3742" s="13">
        <f>_xlfn.XLOOKUP(C3742,Customers!A:A,Customers!G:G)</f>
        <v>44259</v>
      </c>
      <c r="X3742">
        <f t="shared" ca="1" si="529"/>
        <v>54</v>
      </c>
      <c r="Y3742" t="str">
        <f t="shared" ca="1" si="530"/>
        <v>50+</v>
      </c>
    </row>
    <row r="3743" spans="1:25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  <c r="I3743">
        <f>_xlfn.XLOOKUP(D3743,Products!A:A,Products!E:E)</f>
        <v>1272.23</v>
      </c>
      <c r="J3743">
        <f>_xlfn.XLOOKUP(D3743,Products!A:A,Products!F:F)</f>
        <v>952.65</v>
      </c>
      <c r="K3743" t="str">
        <f>_xlfn.XLOOKUP(D3743,Products!A:A,Products!C:C)</f>
        <v>Electronics</v>
      </c>
      <c r="L3743" t="str">
        <f>_xlfn.XLOOKUP(D3743,Products!A:A,Products!D:D)</f>
        <v>Smartphone</v>
      </c>
      <c r="M3743">
        <f t="shared" si="522"/>
        <v>2544.46</v>
      </c>
      <c r="N3743">
        <f t="shared" si="523"/>
        <v>1905.3</v>
      </c>
      <c r="O3743">
        <f t="shared" si="524"/>
        <v>639.16000000000008</v>
      </c>
      <c r="P3743" s="8">
        <f t="shared" si="525"/>
        <v>0.2511967175746524</v>
      </c>
      <c r="Q3743">
        <f t="shared" si="526"/>
        <v>254.44600000000003</v>
      </c>
      <c r="R3743">
        <f t="shared" si="527"/>
        <v>2290.0140000000001</v>
      </c>
      <c r="S3743">
        <f t="shared" si="528"/>
        <v>384.71400000000017</v>
      </c>
      <c r="T3743" t="str">
        <f>_xlfn.XLOOKUP(C3743,Customers!A:A,Customers!D:D)</f>
        <v>M</v>
      </c>
      <c r="U3743" s="13">
        <f>_xlfn.XLOOKUP(C3743,Customers!A:A,Customers!E:E)</f>
        <v>22750</v>
      </c>
      <c r="V3743" t="str">
        <f>_xlfn.XLOOKUP(C3743,Customers!A:A,Customers!F:F)</f>
        <v>East Melissashire</v>
      </c>
      <c r="W3743" s="13">
        <f>_xlfn.XLOOKUP(C3743,Customers!A:A,Customers!G:G)</f>
        <v>45831</v>
      </c>
      <c r="X3743">
        <f t="shared" ca="1" si="529"/>
        <v>64</v>
      </c>
      <c r="Y3743" t="str">
        <f t="shared" ca="1" si="530"/>
        <v>50+</v>
      </c>
    </row>
    <row r="3744" spans="1:25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  <c r="I3744">
        <f>_xlfn.XLOOKUP(D3744,Products!A:A,Products!E:E)</f>
        <v>270.45</v>
      </c>
      <c r="J3744">
        <f>_xlfn.XLOOKUP(D3744,Products!A:A,Products!F:F)</f>
        <v>187.6</v>
      </c>
      <c r="K3744" t="str">
        <f>_xlfn.XLOOKUP(D3744,Products!A:A,Products!C:C)</f>
        <v>Fashion</v>
      </c>
      <c r="L3744" t="str">
        <f>_xlfn.XLOOKUP(D3744,Products!A:A,Products!D:D)</f>
        <v>Bags</v>
      </c>
      <c r="M3744">
        <f t="shared" si="522"/>
        <v>811.34999999999991</v>
      </c>
      <c r="N3744">
        <f t="shared" si="523"/>
        <v>562.79999999999995</v>
      </c>
      <c r="O3744">
        <f t="shared" si="524"/>
        <v>248.54999999999995</v>
      </c>
      <c r="P3744" s="8">
        <f t="shared" si="525"/>
        <v>0.30634128304677388</v>
      </c>
      <c r="Q3744">
        <f t="shared" si="526"/>
        <v>121.70249999999999</v>
      </c>
      <c r="R3744">
        <f t="shared" si="527"/>
        <v>689.64749999999992</v>
      </c>
      <c r="S3744">
        <f t="shared" si="528"/>
        <v>126.84749999999997</v>
      </c>
      <c r="T3744" t="str">
        <f>_xlfn.XLOOKUP(C3744,Customers!A:A,Customers!D:D)</f>
        <v>F</v>
      </c>
      <c r="U3744" s="13">
        <f>_xlfn.XLOOKUP(C3744,Customers!A:A,Customers!E:E)</f>
        <v>20604</v>
      </c>
      <c r="V3744" t="str">
        <f>_xlfn.XLOOKUP(C3744,Customers!A:A,Customers!F:F)</f>
        <v>North Gary</v>
      </c>
      <c r="W3744" s="13">
        <f>_xlfn.XLOOKUP(C3744,Customers!A:A,Customers!G:G)</f>
        <v>45543</v>
      </c>
      <c r="X3744">
        <f t="shared" ca="1" si="529"/>
        <v>70</v>
      </c>
      <c r="Y3744" t="str">
        <f t="shared" ca="1" si="530"/>
        <v>50+</v>
      </c>
    </row>
    <row r="3745" spans="1:25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  <c r="I3745">
        <f>_xlfn.XLOOKUP(D3745,Products!A:A,Products!E:E)</f>
        <v>818.76</v>
      </c>
      <c r="J3745">
        <f>_xlfn.XLOOKUP(D3745,Products!A:A,Products!F:F)</f>
        <v>527.62</v>
      </c>
      <c r="K3745" t="str">
        <f>_xlfn.XLOOKUP(D3745,Products!A:A,Products!C:C)</f>
        <v>Electronics</v>
      </c>
      <c r="L3745" t="str">
        <f>_xlfn.XLOOKUP(D3745,Products!A:A,Products!D:D)</f>
        <v>Television</v>
      </c>
      <c r="M3745">
        <f t="shared" si="522"/>
        <v>3275.04</v>
      </c>
      <c r="N3745">
        <f t="shared" si="523"/>
        <v>2110.48</v>
      </c>
      <c r="O3745">
        <f t="shared" si="524"/>
        <v>1164.56</v>
      </c>
      <c r="P3745" s="8">
        <f t="shared" si="525"/>
        <v>0.35558649665347597</v>
      </c>
      <c r="Q3745">
        <f t="shared" si="526"/>
        <v>491.25599999999997</v>
      </c>
      <c r="R3745">
        <f t="shared" si="527"/>
        <v>2783.7840000000001</v>
      </c>
      <c r="S3745">
        <f t="shared" si="528"/>
        <v>673.30400000000009</v>
      </c>
      <c r="T3745" t="str">
        <f>_xlfn.XLOOKUP(C3745,Customers!A:A,Customers!D:D)</f>
        <v>F</v>
      </c>
      <c r="U3745" s="13">
        <f>_xlfn.XLOOKUP(C3745,Customers!A:A,Customers!E:E)</f>
        <v>31092</v>
      </c>
      <c r="V3745" t="str">
        <f>_xlfn.XLOOKUP(C3745,Customers!A:A,Customers!F:F)</f>
        <v>Bennettburgh</v>
      </c>
      <c r="W3745" s="13">
        <f>_xlfn.XLOOKUP(C3745,Customers!A:A,Customers!G:G)</f>
        <v>45888</v>
      </c>
      <c r="X3745">
        <f t="shared" ca="1" si="529"/>
        <v>41</v>
      </c>
      <c r="Y3745" t="str">
        <f t="shared" ca="1" si="530"/>
        <v>36-50</v>
      </c>
    </row>
    <row r="3746" spans="1:25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  <c r="I3746">
        <f>_xlfn.XLOOKUP(D3746,Products!A:A,Products!E:E)</f>
        <v>1952.65</v>
      </c>
      <c r="J3746">
        <f>_xlfn.XLOOKUP(D3746,Products!A:A,Products!F:F)</f>
        <v>1451.27</v>
      </c>
      <c r="K3746" t="str">
        <f>_xlfn.XLOOKUP(D3746,Products!A:A,Products!C:C)</f>
        <v>Electronics</v>
      </c>
      <c r="L3746" t="str">
        <f>_xlfn.XLOOKUP(D3746,Products!A:A,Products!D:D)</f>
        <v>Television</v>
      </c>
      <c r="M3746">
        <f t="shared" si="522"/>
        <v>9763.25</v>
      </c>
      <c r="N3746">
        <f t="shared" si="523"/>
        <v>7256.35</v>
      </c>
      <c r="O3746">
        <f t="shared" si="524"/>
        <v>2506.8999999999996</v>
      </c>
      <c r="P3746" s="8">
        <f t="shared" si="525"/>
        <v>0.25676900622231325</v>
      </c>
      <c r="Q3746">
        <f t="shared" si="526"/>
        <v>976.32500000000005</v>
      </c>
      <c r="R3746">
        <f t="shared" si="527"/>
        <v>8786.9249999999993</v>
      </c>
      <c r="S3746">
        <f t="shared" si="528"/>
        <v>1530.5749999999989</v>
      </c>
      <c r="T3746" t="str">
        <f>_xlfn.XLOOKUP(C3746,Customers!A:A,Customers!D:D)</f>
        <v>M</v>
      </c>
      <c r="U3746" s="13">
        <f>_xlfn.XLOOKUP(C3746,Customers!A:A,Customers!E:E)</f>
        <v>29985</v>
      </c>
      <c r="V3746" t="str">
        <f>_xlfn.XLOOKUP(C3746,Customers!A:A,Customers!F:F)</f>
        <v>Marcchester</v>
      </c>
      <c r="W3746" s="13">
        <f>_xlfn.XLOOKUP(C3746,Customers!A:A,Customers!G:G)</f>
        <v>45488</v>
      </c>
      <c r="X3746">
        <f t="shared" ca="1" si="529"/>
        <v>44</v>
      </c>
      <c r="Y3746" t="str">
        <f t="shared" ca="1" si="530"/>
        <v>36-50</v>
      </c>
    </row>
    <row r="3747" spans="1:25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  <c r="I3747">
        <f>_xlfn.XLOOKUP(D3747,Products!A:A,Products!E:E)</f>
        <v>1878.47</v>
      </c>
      <c r="J3747">
        <f>_xlfn.XLOOKUP(D3747,Products!A:A,Products!F:F)</f>
        <v>1014.91</v>
      </c>
      <c r="K3747" t="str">
        <f>_xlfn.XLOOKUP(D3747,Products!A:A,Products!C:C)</f>
        <v>Fashion</v>
      </c>
      <c r="L3747" t="str">
        <f>_xlfn.XLOOKUP(D3747,Products!A:A,Products!D:D)</f>
        <v>Footwear</v>
      </c>
      <c r="M3747">
        <f t="shared" si="522"/>
        <v>9392.35</v>
      </c>
      <c r="N3747">
        <f t="shared" si="523"/>
        <v>5074.55</v>
      </c>
      <c r="O3747">
        <f t="shared" si="524"/>
        <v>4317.8</v>
      </c>
      <c r="P3747" s="8">
        <f t="shared" si="525"/>
        <v>0.45971455493034225</v>
      </c>
      <c r="Q3747">
        <f t="shared" si="526"/>
        <v>939.23500000000013</v>
      </c>
      <c r="R3747">
        <f t="shared" si="527"/>
        <v>8453.1149999999998</v>
      </c>
      <c r="S3747">
        <f t="shared" si="528"/>
        <v>3378.5649999999996</v>
      </c>
      <c r="T3747" t="str">
        <f>_xlfn.XLOOKUP(C3747,Customers!A:A,Customers!D:D)</f>
        <v>M</v>
      </c>
      <c r="U3747" s="13">
        <f>_xlfn.XLOOKUP(C3747,Customers!A:A,Customers!E:E)</f>
        <v>26377</v>
      </c>
      <c r="V3747" t="str">
        <f>_xlfn.XLOOKUP(C3747,Customers!A:A,Customers!F:F)</f>
        <v>Meyersstad</v>
      </c>
      <c r="W3747" s="13">
        <f>_xlfn.XLOOKUP(C3747,Customers!A:A,Customers!G:G)</f>
        <v>45539</v>
      </c>
      <c r="X3747">
        <f t="shared" ca="1" si="529"/>
        <v>54</v>
      </c>
      <c r="Y3747" t="str">
        <f t="shared" ca="1" si="530"/>
        <v>50+</v>
      </c>
    </row>
    <row r="3748" spans="1:25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  <c r="I3748">
        <f>_xlfn.XLOOKUP(D3748,Products!A:A,Products!E:E)</f>
        <v>1095.72</v>
      </c>
      <c r="J3748">
        <f>_xlfn.XLOOKUP(D3748,Products!A:A,Products!F:F)</f>
        <v>822.2</v>
      </c>
      <c r="K3748" t="str">
        <f>_xlfn.XLOOKUP(D3748,Products!A:A,Products!C:C)</f>
        <v>Groceries</v>
      </c>
      <c r="L3748" t="str">
        <f>_xlfn.XLOOKUP(D3748,Products!A:A,Products!D:D)</f>
        <v>Snacks</v>
      </c>
      <c r="M3748">
        <f t="shared" si="522"/>
        <v>1095.72</v>
      </c>
      <c r="N3748">
        <f t="shared" si="523"/>
        <v>822.2</v>
      </c>
      <c r="O3748">
        <f t="shared" si="524"/>
        <v>273.52</v>
      </c>
      <c r="P3748" s="8">
        <f t="shared" si="525"/>
        <v>0.24962581681451462</v>
      </c>
      <c r="Q3748">
        <f t="shared" si="526"/>
        <v>0</v>
      </c>
      <c r="R3748">
        <f t="shared" si="527"/>
        <v>1095.72</v>
      </c>
      <c r="S3748">
        <f t="shared" si="528"/>
        <v>273.52</v>
      </c>
      <c r="T3748" t="str">
        <f>_xlfn.XLOOKUP(C3748,Customers!A:A,Customers!D:D)</f>
        <v>M</v>
      </c>
      <c r="U3748" s="13">
        <f>_xlfn.XLOOKUP(C3748,Customers!A:A,Customers!E:E)</f>
        <v>24638</v>
      </c>
      <c r="V3748" t="str">
        <f>_xlfn.XLOOKUP(C3748,Customers!A:A,Customers!F:F)</f>
        <v>Christopherburgh</v>
      </c>
      <c r="W3748" s="13">
        <f>_xlfn.XLOOKUP(C3748,Customers!A:A,Customers!G:G)</f>
        <v>44553</v>
      </c>
      <c r="X3748">
        <f t="shared" ca="1" si="529"/>
        <v>59</v>
      </c>
      <c r="Y3748" t="str">
        <f t="shared" ca="1" si="530"/>
        <v>50+</v>
      </c>
    </row>
    <row r="3749" spans="1:25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  <c r="I3749">
        <f>_xlfn.XLOOKUP(D3749,Products!A:A,Products!E:E)</f>
        <v>1878.47</v>
      </c>
      <c r="J3749">
        <f>_xlfn.XLOOKUP(D3749,Products!A:A,Products!F:F)</f>
        <v>1014.91</v>
      </c>
      <c r="K3749" t="str">
        <f>_xlfn.XLOOKUP(D3749,Products!A:A,Products!C:C)</f>
        <v>Fashion</v>
      </c>
      <c r="L3749" t="str">
        <f>_xlfn.XLOOKUP(D3749,Products!A:A,Products!D:D)</f>
        <v>Footwear</v>
      </c>
      <c r="M3749">
        <f t="shared" si="522"/>
        <v>3756.94</v>
      </c>
      <c r="N3749">
        <f t="shared" si="523"/>
        <v>2029.82</v>
      </c>
      <c r="O3749">
        <f t="shared" si="524"/>
        <v>1727.1200000000001</v>
      </c>
      <c r="P3749" s="8">
        <f t="shared" si="525"/>
        <v>0.45971455493034225</v>
      </c>
      <c r="Q3749">
        <f t="shared" si="526"/>
        <v>0</v>
      </c>
      <c r="R3749">
        <f t="shared" si="527"/>
        <v>3756.94</v>
      </c>
      <c r="S3749">
        <f t="shared" si="528"/>
        <v>1727.1200000000001</v>
      </c>
      <c r="T3749" t="str">
        <f>_xlfn.XLOOKUP(C3749,Customers!A:A,Customers!D:D)</f>
        <v>F</v>
      </c>
      <c r="U3749" s="13">
        <f>_xlfn.XLOOKUP(C3749,Customers!A:A,Customers!E:E)</f>
        <v>27579</v>
      </c>
      <c r="V3749" t="str">
        <f>_xlfn.XLOOKUP(C3749,Customers!A:A,Customers!F:F)</f>
        <v>North Chaseborough</v>
      </c>
      <c r="W3749" s="13">
        <f>_xlfn.XLOOKUP(C3749,Customers!A:A,Customers!G:G)</f>
        <v>45571</v>
      </c>
      <c r="X3749">
        <f t="shared" ca="1" si="529"/>
        <v>50</v>
      </c>
      <c r="Y3749" t="str">
        <f t="shared" ca="1" si="530"/>
        <v>36-50</v>
      </c>
    </row>
    <row r="3750" spans="1:25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  <c r="I3750">
        <f>_xlfn.XLOOKUP(D3750,Products!A:A,Products!E:E)</f>
        <v>1134.8</v>
      </c>
      <c r="J3750">
        <f>_xlfn.XLOOKUP(D3750,Products!A:A,Products!F:F)</f>
        <v>675.1</v>
      </c>
      <c r="K3750" t="str">
        <f>_xlfn.XLOOKUP(D3750,Products!A:A,Products!C:C)</f>
        <v>Fashion</v>
      </c>
      <c r="L3750" t="str">
        <f>_xlfn.XLOOKUP(D3750,Products!A:A,Products!D:D)</f>
        <v>Watches</v>
      </c>
      <c r="M3750">
        <f t="shared" si="522"/>
        <v>4539.2</v>
      </c>
      <c r="N3750">
        <f t="shared" si="523"/>
        <v>2700.4</v>
      </c>
      <c r="O3750">
        <f t="shared" si="524"/>
        <v>1838.7999999999997</v>
      </c>
      <c r="P3750" s="8">
        <f t="shared" si="525"/>
        <v>0.40509340853013742</v>
      </c>
      <c r="Q3750">
        <f t="shared" si="526"/>
        <v>0</v>
      </c>
      <c r="R3750">
        <f t="shared" si="527"/>
        <v>4539.2</v>
      </c>
      <c r="S3750">
        <f t="shared" si="528"/>
        <v>1838.7999999999997</v>
      </c>
      <c r="T3750" t="str">
        <f>_xlfn.XLOOKUP(C3750,Customers!A:A,Customers!D:D)</f>
        <v>M</v>
      </c>
      <c r="U3750" s="13">
        <f>_xlfn.XLOOKUP(C3750,Customers!A:A,Customers!E:E)</f>
        <v>28594</v>
      </c>
      <c r="V3750" t="str">
        <f>_xlfn.XLOOKUP(C3750,Customers!A:A,Customers!F:F)</f>
        <v>Baldwinstad</v>
      </c>
      <c r="W3750" s="13">
        <f>_xlfn.XLOOKUP(C3750,Customers!A:A,Customers!G:G)</f>
        <v>44617</v>
      </c>
      <c r="X3750">
        <f t="shared" ca="1" si="529"/>
        <v>48</v>
      </c>
      <c r="Y3750" t="str">
        <f t="shared" ca="1" si="530"/>
        <v>36-50</v>
      </c>
    </row>
    <row r="3751" spans="1:25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  <c r="I3751">
        <f>_xlfn.XLOOKUP(D3751,Products!A:A,Products!E:E)</f>
        <v>366.93</v>
      </c>
      <c r="J3751">
        <f>_xlfn.XLOOKUP(D3751,Products!A:A,Products!F:F)</f>
        <v>285.23</v>
      </c>
      <c r="K3751" t="str">
        <f>_xlfn.XLOOKUP(D3751,Products!A:A,Products!C:C)</f>
        <v>Fashion</v>
      </c>
      <c r="L3751" t="str">
        <f>_xlfn.XLOOKUP(D3751,Products!A:A,Products!D:D)</f>
        <v>Footwear</v>
      </c>
      <c r="M3751">
        <f t="shared" si="522"/>
        <v>1467.72</v>
      </c>
      <c r="N3751">
        <f t="shared" si="523"/>
        <v>1140.92</v>
      </c>
      <c r="O3751">
        <f t="shared" si="524"/>
        <v>326.79999999999995</v>
      </c>
      <c r="P3751" s="8">
        <f t="shared" si="525"/>
        <v>0.22265827269506441</v>
      </c>
      <c r="Q3751">
        <f t="shared" si="526"/>
        <v>0</v>
      </c>
      <c r="R3751">
        <f t="shared" si="527"/>
        <v>1467.72</v>
      </c>
      <c r="S3751">
        <f t="shared" si="528"/>
        <v>326.79999999999995</v>
      </c>
      <c r="T3751" t="str">
        <f>_xlfn.XLOOKUP(C3751,Customers!A:A,Customers!D:D)</f>
        <v>M</v>
      </c>
      <c r="U3751" s="13">
        <f>_xlfn.XLOOKUP(C3751,Customers!A:A,Customers!E:E)</f>
        <v>37417</v>
      </c>
      <c r="V3751" t="str">
        <f>_xlfn.XLOOKUP(C3751,Customers!A:A,Customers!F:F)</f>
        <v>Thomashaven</v>
      </c>
      <c r="W3751" s="13">
        <f>_xlfn.XLOOKUP(C3751,Customers!A:A,Customers!G:G)</f>
        <v>44800</v>
      </c>
      <c r="X3751">
        <f t="shared" ca="1" si="529"/>
        <v>24</v>
      </c>
      <c r="Y3751" t="str">
        <f t="shared" ca="1" si="530"/>
        <v>18-25</v>
      </c>
    </row>
    <row r="3752" spans="1:25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  <c r="I3752">
        <f>_xlfn.XLOOKUP(D3752,Products!A:A,Products!E:E)</f>
        <v>1878.47</v>
      </c>
      <c r="J3752">
        <f>_xlfn.XLOOKUP(D3752,Products!A:A,Products!F:F)</f>
        <v>1014.91</v>
      </c>
      <c r="K3752" t="str">
        <f>_xlfn.XLOOKUP(D3752,Products!A:A,Products!C:C)</f>
        <v>Fashion</v>
      </c>
      <c r="L3752" t="str">
        <f>_xlfn.XLOOKUP(D3752,Products!A:A,Products!D:D)</f>
        <v>Footwear</v>
      </c>
      <c r="M3752">
        <f t="shared" si="522"/>
        <v>3756.94</v>
      </c>
      <c r="N3752">
        <f t="shared" si="523"/>
        <v>2029.82</v>
      </c>
      <c r="O3752">
        <f t="shared" si="524"/>
        <v>1727.1200000000001</v>
      </c>
      <c r="P3752" s="8">
        <f t="shared" si="525"/>
        <v>0.45971455493034225</v>
      </c>
      <c r="Q3752">
        <f t="shared" si="526"/>
        <v>563.54099999999994</v>
      </c>
      <c r="R3752">
        <f t="shared" si="527"/>
        <v>3193.3990000000003</v>
      </c>
      <c r="S3752">
        <f t="shared" si="528"/>
        <v>1163.5790000000004</v>
      </c>
      <c r="T3752" t="str">
        <f>_xlfn.XLOOKUP(C3752,Customers!A:A,Customers!D:D)</f>
        <v>M</v>
      </c>
      <c r="U3752" s="13">
        <f>_xlfn.XLOOKUP(C3752,Customers!A:A,Customers!E:E)</f>
        <v>35802</v>
      </c>
      <c r="V3752" t="str">
        <f>_xlfn.XLOOKUP(C3752,Customers!A:A,Customers!F:F)</f>
        <v>Davidtown</v>
      </c>
      <c r="W3752" s="13">
        <f>_xlfn.XLOOKUP(C3752,Customers!A:A,Customers!G:G)</f>
        <v>44252</v>
      </c>
      <c r="X3752">
        <f t="shared" ca="1" si="529"/>
        <v>28</v>
      </c>
      <c r="Y3752" t="str">
        <f t="shared" ca="1" si="530"/>
        <v>26-35</v>
      </c>
    </row>
    <row r="3753" spans="1:25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  <c r="I3753">
        <f>_xlfn.XLOOKUP(D3753,Products!A:A,Products!E:E)</f>
        <v>109.78</v>
      </c>
      <c r="J3753">
        <f>_xlfn.XLOOKUP(D3753,Products!A:A,Products!F:F)</f>
        <v>70.59</v>
      </c>
      <c r="K3753" t="str">
        <f>_xlfn.XLOOKUP(D3753,Products!A:A,Products!C:C)</f>
        <v>Fashion</v>
      </c>
      <c r="L3753" t="str">
        <f>_xlfn.XLOOKUP(D3753,Products!A:A,Products!D:D)</f>
        <v>Footwear</v>
      </c>
      <c r="M3753">
        <f t="shared" si="522"/>
        <v>219.56</v>
      </c>
      <c r="N3753">
        <f t="shared" si="523"/>
        <v>141.18</v>
      </c>
      <c r="O3753">
        <f t="shared" si="524"/>
        <v>78.38</v>
      </c>
      <c r="P3753" s="8">
        <f t="shared" si="525"/>
        <v>0.3569867006740754</v>
      </c>
      <c r="Q3753">
        <f t="shared" si="526"/>
        <v>32.933999999999997</v>
      </c>
      <c r="R3753">
        <f t="shared" si="527"/>
        <v>186.626</v>
      </c>
      <c r="S3753">
        <f t="shared" si="528"/>
        <v>45.445999999999998</v>
      </c>
      <c r="T3753" t="str">
        <f>_xlfn.XLOOKUP(C3753,Customers!A:A,Customers!D:D)</f>
        <v>M</v>
      </c>
      <c r="U3753" s="13">
        <f>_xlfn.XLOOKUP(C3753,Customers!A:A,Customers!E:E)</f>
        <v>22241</v>
      </c>
      <c r="V3753" t="str">
        <f>_xlfn.XLOOKUP(C3753,Customers!A:A,Customers!F:F)</f>
        <v>Georgetown</v>
      </c>
      <c r="W3753" s="13">
        <f>_xlfn.XLOOKUP(C3753,Customers!A:A,Customers!G:G)</f>
        <v>44720</v>
      </c>
      <c r="X3753">
        <f t="shared" ca="1" si="529"/>
        <v>65</v>
      </c>
      <c r="Y3753" t="str">
        <f t="shared" ca="1" si="530"/>
        <v>50+</v>
      </c>
    </row>
    <row r="3754" spans="1:25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  <c r="I3754">
        <f>_xlfn.XLOOKUP(D3754,Products!A:A,Products!E:E)</f>
        <v>1095.72</v>
      </c>
      <c r="J3754">
        <f>_xlfn.XLOOKUP(D3754,Products!A:A,Products!F:F)</f>
        <v>822.2</v>
      </c>
      <c r="K3754" t="str">
        <f>_xlfn.XLOOKUP(D3754,Products!A:A,Products!C:C)</f>
        <v>Groceries</v>
      </c>
      <c r="L3754" t="str">
        <f>_xlfn.XLOOKUP(D3754,Products!A:A,Products!D:D)</f>
        <v>Snacks</v>
      </c>
      <c r="M3754">
        <f t="shared" si="522"/>
        <v>5478.6</v>
      </c>
      <c r="N3754">
        <f t="shared" si="523"/>
        <v>4111</v>
      </c>
      <c r="O3754">
        <f t="shared" si="524"/>
        <v>1367.6000000000004</v>
      </c>
      <c r="P3754" s="8">
        <f t="shared" si="525"/>
        <v>0.24962581681451471</v>
      </c>
      <c r="Q3754">
        <f t="shared" si="526"/>
        <v>547.86</v>
      </c>
      <c r="R3754">
        <f t="shared" si="527"/>
        <v>4930.7400000000007</v>
      </c>
      <c r="S3754">
        <f t="shared" si="528"/>
        <v>819.74000000000069</v>
      </c>
      <c r="T3754" t="str">
        <f>_xlfn.XLOOKUP(C3754,Customers!A:A,Customers!D:D)</f>
        <v>M</v>
      </c>
      <c r="U3754" s="13">
        <f>_xlfn.XLOOKUP(C3754,Customers!A:A,Customers!E:E)</f>
        <v>37990</v>
      </c>
      <c r="V3754" t="str">
        <f>_xlfn.XLOOKUP(C3754,Customers!A:A,Customers!F:F)</f>
        <v>Shepherdburgh</v>
      </c>
      <c r="W3754" s="13">
        <f>_xlfn.XLOOKUP(C3754,Customers!A:A,Customers!G:G)</f>
        <v>45538</v>
      </c>
      <c r="X3754">
        <f t="shared" ca="1" si="529"/>
        <v>22</v>
      </c>
      <c r="Y3754" t="str">
        <f t="shared" ca="1" si="530"/>
        <v>18-25</v>
      </c>
    </row>
    <row r="3755" spans="1:25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  <c r="I3755">
        <f>_xlfn.XLOOKUP(D3755,Products!A:A,Products!E:E)</f>
        <v>1272.23</v>
      </c>
      <c r="J3755">
        <f>_xlfn.XLOOKUP(D3755,Products!A:A,Products!F:F)</f>
        <v>952.65</v>
      </c>
      <c r="K3755" t="str">
        <f>_xlfn.XLOOKUP(D3755,Products!A:A,Products!C:C)</f>
        <v>Electronics</v>
      </c>
      <c r="L3755" t="str">
        <f>_xlfn.XLOOKUP(D3755,Products!A:A,Products!D:D)</f>
        <v>Smartphone</v>
      </c>
      <c r="M3755">
        <f t="shared" si="522"/>
        <v>1272.23</v>
      </c>
      <c r="N3755">
        <f t="shared" si="523"/>
        <v>952.65</v>
      </c>
      <c r="O3755">
        <f t="shared" si="524"/>
        <v>319.58000000000004</v>
      </c>
      <c r="P3755" s="8">
        <f t="shared" si="525"/>
        <v>0.2511967175746524</v>
      </c>
      <c r="Q3755">
        <f t="shared" si="526"/>
        <v>190.83449999999999</v>
      </c>
      <c r="R3755">
        <f t="shared" si="527"/>
        <v>1081.3955000000001</v>
      </c>
      <c r="S3755">
        <f t="shared" si="528"/>
        <v>128.74550000000011</v>
      </c>
      <c r="T3755" t="str">
        <f>_xlfn.XLOOKUP(C3755,Customers!A:A,Customers!D:D)</f>
        <v>M</v>
      </c>
      <c r="U3755" s="13">
        <f>_xlfn.XLOOKUP(C3755,Customers!A:A,Customers!E:E)</f>
        <v>32514</v>
      </c>
      <c r="V3755" t="str">
        <f>_xlfn.XLOOKUP(C3755,Customers!A:A,Customers!F:F)</f>
        <v>Lake Amanda</v>
      </c>
      <c r="W3755" s="13">
        <f>_xlfn.XLOOKUP(C3755,Customers!A:A,Customers!G:G)</f>
        <v>44496</v>
      </c>
      <c r="X3755">
        <f t="shared" ca="1" si="529"/>
        <v>37</v>
      </c>
      <c r="Y3755" t="str">
        <f t="shared" ca="1" si="530"/>
        <v>36-50</v>
      </c>
    </row>
    <row r="3756" spans="1:25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  <c r="I3756">
        <f>_xlfn.XLOOKUP(D3756,Products!A:A,Products!E:E)</f>
        <v>1485.05</v>
      </c>
      <c r="J3756">
        <f>_xlfn.XLOOKUP(D3756,Products!A:A,Products!F:F)</f>
        <v>988.31</v>
      </c>
      <c r="K3756" t="str">
        <f>_xlfn.XLOOKUP(D3756,Products!A:A,Products!C:C)</f>
        <v>Fashion</v>
      </c>
      <c r="L3756" t="str">
        <f>_xlfn.XLOOKUP(D3756,Products!A:A,Products!D:D)</f>
        <v>Clothing</v>
      </c>
      <c r="M3756">
        <f t="shared" si="522"/>
        <v>1485.05</v>
      </c>
      <c r="N3756">
        <f t="shared" si="523"/>
        <v>988.31</v>
      </c>
      <c r="O3756">
        <f t="shared" si="524"/>
        <v>496.74</v>
      </c>
      <c r="P3756" s="8">
        <f t="shared" si="525"/>
        <v>0.33449378808794317</v>
      </c>
      <c r="Q3756">
        <f t="shared" si="526"/>
        <v>148.505</v>
      </c>
      <c r="R3756">
        <f t="shared" si="527"/>
        <v>1336.5450000000001</v>
      </c>
      <c r="S3756">
        <f t="shared" si="528"/>
        <v>348.23500000000013</v>
      </c>
      <c r="T3756" t="str">
        <f>_xlfn.XLOOKUP(C3756,Customers!A:A,Customers!D:D)</f>
        <v>M</v>
      </c>
      <c r="U3756" s="13">
        <f>_xlfn.XLOOKUP(C3756,Customers!A:A,Customers!E:E)</f>
        <v>21780</v>
      </c>
      <c r="V3756" t="str">
        <f>_xlfn.XLOOKUP(C3756,Customers!A:A,Customers!F:F)</f>
        <v>New Gabrielleport</v>
      </c>
      <c r="W3756" s="13">
        <f>_xlfn.XLOOKUP(C3756,Customers!A:A,Customers!G:G)</f>
        <v>44138</v>
      </c>
      <c r="X3756">
        <f t="shared" ca="1" si="529"/>
        <v>66</v>
      </c>
      <c r="Y3756" t="str">
        <f t="shared" ca="1" si="530"/>
        <v>50+</v>
      </c>
    </row>
    <row r="3757" spans="1:25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  <c r="I3757">
        <f>_xlfn.XLOOKUP(D3757,Products!A:A,Products!E:E)</f>
        <v>1562.43</v>
      </c>
      <c r="J3757">
        <f>_xlfn.XLOOKUP(D3757,Products!A:A,Products!F:F)</f>
        <v>1195.6300000000001</v>
      </c>
      <c r="K3757" t="str">
        <f>_xlfn.XLOOKUP(D3757,Products!A:A,Products!C:C)</f>
        <v>Electronics</v>
      </c>
      <c r="L3757" t="str">
        <f>_xlfn.XLOOKUP(D3757,Products!A:A,Products!D:D)</f>
        <v>Laptop</v>
      </c>
      <c r="M3757">
        <f t="shared" si="522"/>
        <v>7812.1500000000005</v>
      </c>
      <c r="N3757">
        <f t="shared" si="523"/>
        <v>5978.1500000000005</v>
      </c>
      <c r="O3757">
        <f t="shared" si="524"/>
        <v>1834</v>
      </c>
      <c r="P3757" s="8">
        <f t="shared" si="525"/>
        <v>0.23476251736077774</v>
      </c>
      <c r="Q3757">
        <f t="shared" si="526"/>
        <v>781.21500000000015</v>
      </c>
      <c r="R3757">
        <f t="shared" si="527"/>
        <v>7030.9350000000004</v>
      </c>
      <c r="S3757">
        <f t="shared" si="528"/>
        <v>1052.7849999999999</v>
      </c>
      <c r="T3757" t="str">
        <f>_xlfn.XLOOKUP(C3757,Customers!A:A,Customers!D:D)</f>
        <v>F</v>
      </c>
      <c r="U3757" s="13">
        <f>_xlfn.XLOOKUP(C3757,Customers!A:A,Customers!E:E)</f>
        <v>37614</v>
      </c>
      <c r="V3757" t="str">
        <f>_xlfn.XLOOKUP(C3757,Customers!A:A,Customers!F:F)</f>
        <v>North Meagan</v>
      </c>
      <c r="W3757" s="13">
        <f>_xlfn.XLOOKUP(C3757,Customers!A:A,Customers!G:G)</f>
        <v>44855</v>
      </c>
      <c r="X3757">
        <f t="shared" ca="1" si="529"/>
        <v>23</v>
      </c>
      <c r="Y3757" t="str">
        <f t="shared" ca="1" si="530"/>
        <v>18-25</v>
      </c>
    </row>
    <row r="3758" spans="1:25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  <c r="I3758">
        <f>_xlfn.XLOOKUP(D3758,Products!A:A,Products!E:E)</f>
        <v>1095.72</v>
      </c>
      <c r="J3758">
        <f>_xlfn.XLOOKUP(D3758,Products!A:A,Products!F:F)</f>
        <v>822.2</v>
      </c>
      <c r="K3758" t="str">
        <f>_xlfn.XLOOKUP(D3758,Products!A:A,Products!C:C)</f>
        <v>Groceries</v>
      </c>
      <c r="L3758" t="str">
        <f>_xlfn.XLOOKUP(D3758,Products!A:A,Products!D:D)</f>
        <v>Snacks</v>
      </c>
      <c r="M3758">
        <f t="shared" si="522"/>
        <v>4382.88</v>
      </c>
      <c r="N3758">
        <f t="shared" si="523"/>
        <v>3288.8</v>
      </c>
      <c r="O3758">
        <f t="shared" si="524"/>
        <v>1094.08</v>
      </c>
      <c r="P3758" s="8">
        <f t="shared" si="525"/>
        <v>0.24962581681451462</v>
      </c>
      <c r="Q3758">
        <f t="shared" si="526"/>
        <v>657.43200000000002</v>
      </c>
      <c r="R3758">
        <f t="shared" si="527"/>
        <v>3725.4480000000003</v>
      </c>
      <c r="S3758">
        <f t="shared" si="528"/>
        <v>436.64800000000014</v>
      </c>
      <c r="T3758" t="str">
        <f>_xlfn.XLOOKUP(C3758,Customers!A:A,Customers!D:D)</f>
        <v>M</v>
      </c>
      <c r="U3758" s="13">
        <f>_xlfn.XLOOKUP(C3758,Customers!A:A,Customers!E:E)</f>
        <v>20117</v>
      </c>
      <c r="V3758" t="str">
        <f>_xlfn.XLOOKUP(C3758,Customers!A:A,Customers!F:F)</f>
        <v>Jillianhaven</v>
      </c>
      <c r="W3758" s="13">
        <f>_xlfn.XLOOKUP(C3758,Customers!A:A,Customers!G:G)</f>
        <v>45007</v>
      </c>
      <c r="X3758">
        <f t="shared" ca="1" si="529"/>
        <v>71</v>
      </c>
      <c r="Y3758" t="str">
        <f t="shared" ca="1" si="530"/>
        <v>50+</v>
      </c>
    </row>
    <row r="3759" spans="1:25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  <c r="I3759">
        <f>_xlfn.XLOOKUP(D3759,Products!A:A,Products!E:E)</f>
        <v>29.24</v>
      </c>
      <c r="J3759">
        <f>_xlfn.XLOOKUP(D3759,Products!A:A,Products!F:F)</f>
        <v>15.28</v>
      </c>
      <c r="K3759" t="str">
        <f>_xlfn.XLOOKUP(D3759,Products!A:A,Products!C:C)</f>
        <v>Fashion</v>
      </c>
      <c r="L3759" t="str">
        <f>_xlfn.XLOOKUP(D3759,Products!A:A,Products!D:D)</f>
        <v>Watches</v>
      </c>
      <c r="M3759">
        <f t="shared" si="522"/>
        <v>146.19999999999999</v>
      </c>
      <c r="N3759">
        <f t="shared" si="523"/>
        <v>76.399999999999991</v>
      </c>
      <c r="O3759">
        <f t="shared" si="524"/>
        <v>69.8</v>
      </c>
      <c r="P3759" s="8">
        <f t="shared" si="525"/>
        <v>0.47742818057455544</v>
      </c>
      <c r="Q3759">
        <f t="shared" si="526"/>
        <v>21.929999999999996</v>
      </c>
      <c r="R3759">
        <f t="shared" si="527"/>
        <v>124.27</v>
      </c>
      <c r="S3759">
        <f t="shared" si="528"/>
        <v>47.870000000000005</v>
      </c>
      <c r="T3759" t="str">
        <f>_xlfn.XLOOKUP(C3759,Customers!A:A,Customers!D:D)</f>
        <v>M</v>
      </c>
      <c r="U3759" s="13">
        <f>_xlfn.XLOOKUP(C3759,Customers!A:A,Customers!E:E)</f>
        <v>24703</v>
      </c>
      <c r="V3759" t="str">
        <f>_xlfn.XLOOKUP(C3759,Customers!A:A,Customers!F:F)</f>
        <v>Conwayside</v>
      </c>
      <c r="W3759" s="13">
        <f>_xlfn.XLOOKUP(C3759,Customers!A:A,Customers!G:G)</f>
        <v>45026</v>
      </c>
      <c r="X3759">
        <f t="shared" ca="1" si="529"/>
        <v>58</v>
      </c>
      <c r="Y3759" t="str">
        <f t="shared" ca="1" si="530"/>
        <v>50+</v>
      </c>
    </row>
    <row r="3760" spans="1:25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  <c r="I3760">
        <f>_xlfn.XLOOKUP(D3760,Products!A:A,Products!E:E)</f>
        <v>1216.3599999999999</v>
      </c>
      <c r="J3760">
        <f>_xlfn.XLOOKUP(D3760,Products!A:A,Products!F:F)</f>
        <v>794.8</v>
      </c>
      <c r="K3760" t="str">
        <f>_xlfn.XLOOKUP(D3760,Products!A:A,Products!C:C)</f>
        <v>Fashion</v>
      </c>
      <c r="L3760" t="str">
        <f>_xlfn.XLOOKUP(D3760,Products!A:A,Products!D:D)</f>
        <v>Bags</v>
      </c>
      <c r="M3760">
        <f t="shared" si="522"/>
        <v>1216.3599999999999</v>
      </c>
      <c r="N3760">
        <f t="shared" si="523"/>
        <v>794.8</v>
      </c>
      <c r="O3760">
        <f t="shared" si="524"/>
        <v>421.55999999999995</v>
      </c>
      <c r="P3760" s="8">
        <f t="shared" si="525"/>
        <v>0.34657502713012595</v>
      </c>
      <c r="Q3760">
        <f t="shared" si="526"/>
        <v>121.636</v>
      </c>
      <c r="R3760">
        <f t="shared" si="527"/>
        <v>1094.7239999999999</v>
      </c>
      <c r="S3760">
        <f t="shared" si="528"/>
        <v>299.92399999999998</v>
      </c>
      <c r="T3760" t="str">
        <f>_xlfn.XLOOKUP(C3760,Customers!A:A,Customers!D:D)</f>
        <v>F</v>
      </c>
      <c r="U3760" s="13">
        <f>_xlfn.XLOOKUP(C3760,Customers!A:A,Customers!E:E)</f>
        <v>27978</v>
      </c>
      <c r="V3760" t="str">
        <f>_xlfn.XLOOKUP(C3760,Customers!A:A,Customers!F:F)</f>
        <v>Anthonystad</v>
      </c>
      <c r="W3760" s="13">
        <f>_xlfn.XLOOKUP(C3760,Customers!A:A,Customers!G:G)</f>
        <v>45697</v>
      </c>
      <c r="X3760">
        <f t="shared" ca="1" si="529"/>
        <v>49</v>
      </c>
      <c r="Y3760" t="str">
        <f t="shared" ca="1" si="530"/>
        <v>36-50</v>
      </c>
    </row>
    <row r="3761" spans="1:25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  <c r="I3761">
        <f>_xlfn.XLOOKUP(D3761,Products!A:A,Products!E:E)</f>
        <v>1878.47</v>
      </c>
      <c r="J3761">
        <f>_xlfn.XLOOKUP(D3761,Products!A:A,Products!F:F)</f>
        <v>1014.91</v>
      </c>
      <c r="K3761" t="str">
        <f>_xlfn.XLOOKUP(D3761,Products!A:A,Products!C:C)</f>
        <v>Fashion</v>
      </c>
      <c r="L3761" t="str">
        <f>_xlfn.XLOOKUP(D3761,Products!A:A,Products!D:D)</f>
        <v>Footwear</v>
      </c>
      <c r="M3761">
        <f t="shared" si="522"/>
        <v>1878.47</v>
      </c>
      <c r="N3761">
        <f t="shared" si="523"/>
        <v>1014.91</v>
      </c>
      <c r="O3761">
        <f t="shared" si="524"/>
        <v>863.56000000000006</v>
      </c>
      <c r="P3761" s="8">
        <f t="shared" si="525"/>
        <v>0.45971455493034225</v>
      </c>
      <c r="Q3761">
        <f t="shared" si="526"/>
        <v>187.84700000000001</v>
      </c>
      <c r="R3761">
        <f t="shared" si="527"/>
        <v>1690.623</v>
      </c>
      <c r="S3761">
        <f t="shared" si="528"/>
        <v>675.71300000000008</v>
      </c>
      <c r="T3761" t="str">
        <f>_xlfn.XLOOKUP(C3761,Customers!A:A,Customers!D:D)</f>
        <v>F</v>
      </c>
      <c r="U3761" s="13">
        <f>_xlfn.XLOOKUP(C3761,Customers!A:A,Customers!E:E)</f>
        <v>29746</v>
      </c>
      <c r="V3761" t="str">
        <f>_xlfn.XLOOKUP(C3761,Customers!A:A,Customers!F:F)</f>
        <v>New Julia</v>
      </c>
      <c r="W3761" s="13">
        <f>_xlfn.XLOOKUP(C3761,Customers!A:A,Customers!G:G)</f>
        <v>45456</v>
      </c>
      <c r="X3761">
        <f t="shared" ca="1" si="529"/>
        <v>45</v>
      </c>
      <c r="Y3761" t="str">
        <f t="shared" ca="1" si="530"/>
        <v>36-50</v>
      </c>
    </row>
    <row r="3762" spans="1:25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  <c r="I3762">
        <f>_xlfn.XLOOKUP(D3762,Products!A:A,Products!E:E)</f>
        <v>1396.22</v>
      </c>
      <c r="J3762">
        <f>_xlfn.XLOOKUP(D3762,Products!A:A,Products!F:F)</f>
        <v>1004.09</v>
      </c>
      <c r="K3762" t="str">
        <f>_xlfn.XLOOKUP(D3762,Products!A:A,Products!C:C)</f>
        <v>Fashion</v>
      </c>
      <c r="L3762" t="str">
        <f>_xlfn.XLOOKUP(D3762,Products!A:A,Products!D:D)</f>
        <v>Bags</v>
      </c>
      <c r="M3762">
        <f t="shared" si="522"/>
        <v>5584.88</v>
      </c>
      <c r="N3762">
        <f t="shared" si="523"/>
        <v>4016.36</v>
      </c>
      <c r="O3762">
        <f t="shared" si="524"/>
        <v>1568.52</v>
      </c>
      <c r="P3762" s="8">
        <f t="shared" si="525"/>
        <v>0.28085115526206472</v>
      </c>
      <c r="Q3762">
        <f t="shared" si="526"/>
        <v>837.73199999999997</v>
      </c>
      <c r="R3762">
        <f t="shared" si="527"/>
        <v>4747.1480000000001</v>
      </c>
      <c r="S3762">
        <f t="shared" si="528"/>
        <v>730.78800000000001</v>
      </c>
      <c r="T3762" t="str">
        <f>_xlfn.XLOOKUP(C3762,Customers!A:A,Customers!D:D)</f>
        <v>F</v>
      </c>
      <c r="U3762" s="13">
        <f>_xlfn.XLOOKUP(C3762,Customers!A:A,Customers!E:E)</f>
        <v>38779</v>
      </c>
      <c r="V3762" t="str">
        <f>_xlfn.XLOOKUP(C3762,Customers!A:A,Customers!F:F)</f>
        <v>Port Fernandohaven</v>
      </c>
      <c r="W3762" s="13">
        <f>_xlfn.XLOOKUP(C3762,Customers!A:A,Customers!G:G)</f>
        <v>44406</v>
      </c>
      <c r="X3762">
        <f t="shared" ca="1" si="529"/>
        <v>20</v>
      </c>
      <c r="Y3762" t="str">
        <f t="shared" ca="1" si="530"/>
        <v>18-25</v>
      </c>
    </row>
    <row r="3763" spans="1:25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  <c r="I3763">
        <f>_xlfn.XLOOKUP(D3763,Products!A:A,Products!E:E)</f>
        <v>1286.55</v>
      </c>
      <c r="J3763">
        <f>_xlfn.XLOOKUP(D3763,Products!A:A,Products!F:F)</f>
        <v>797.54</v>
      </c>
      <c r="K3763" t="str">
        <f>_xlfn.XLOOKUP(D3763,Products!A:A,Products!C:C)</f>
        <v>Fashion</v>
      </c>
      <c r="L3763" t="str">
        <f>_xlfn.XLOOKUP(D3763,Products!A:A,Products!D:D)</f>
        <v>Accessories</v>
      </c>
      <c r="M3763">
        <f t="shared" si="522"/>
        <v>6432.75</v>
      </c>
      <c r="N3763">
        <f t="shared" si="523"/>
        <v>3987.7</v>
      </c>
      <c r="O3763">
        <f t="shared" si="524"/>
        <v>2445.0500000000002</v>
      </c>
      <c r="P3763" s="8">
        <f t="shared" si="525"/>
        <v>0.38009404997862506</v>
      </c>
      <c r="Q3763">
        <f t="shared" si="526"/>
        <v>964.91249999999991</v>
      </c>
      <c r="R3763">
        <f t="shared" si="527"/>
        <v>5467.8374999999996</v>
      </c>
      <c r="S3763">
        <f t="shared" si="528"/>
        <v>1480.1374999999998</v>
      </c>
      <c r="T3763" t="str">
        <f>_xlfn.XLOOKUP(C3763,Customers!A:A,Customers!D:D)</f>
        <v>F</v>
      </c>
      <c r="U3763" s="13">
        <f>_xlfn.XLOOKUP(C3763,Customers!A:A,Customers!E:E)</f>
        <v>22552</v>
      </c>
      <c r="V3763" t="str">
        <f>_xlfn.XLOOKUP(C3763,Customers!A:A,Customers!F:F)</f>
        <v>Melissaberg</v>
      </c>
      <c r="W3763" s="13">
        <f>_xlfn.XLOOKUP(C3763,Customers!A:A,Customers!G:G)</f>
        <v>44326</v>
      </c>
      <c r="X3763">
        <f t="shared" ca="1" si="529"/>
        <v>64</v>
      </c>
      <c r="Y3763" t="str">
        <f t="shared" ca="1" si="530"/>
        <v>50+</v>
      </c>
    </row>
    <row r="3764" spans="1:25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  <c r="I3764">
        <f>_xlfn.XLOOKUP(D3764,Products!A:A,Products!E:E)</f>
        <v>1396.22</v>
      </c>
      <c r="J3764">
        <f>_xlfn.XLOOKUP(D3764,Products!A:A,Products!F:F)</f>
        <v>1004.09</v>
      </c>
      <c r="K3764" t="str">
        <f>_xlfn.XLOOKUP(D3764,Products!A:A,Products!C:C)</f>
        <v>Fashion</v>
      </c>
      <c r="L3764" t="str">
        <f>_xlfn.XLOOKUP(D3764,Products!A:A,Products!D:D)</f>
        <v>Bags</v>
      </c>
      <c r="M3764">
        <f t="shared" si="522"/>
        <v>2792.44</v>
      </c>
      <c r="N3764">
        <f t="shared" si="523"/>
        <v>2008.18</v>
      </c>
      <c r="O3764">
        <f t="shared" si="524"/>
        <v>784.26</v>
      </c>
      <c r="P3764" s="8">
        <f t="shared" si="525"/>
        <v>0.28085115526206472</v>
      </c>
      <c r="Q3764">
        <f t="shared" si="526"/>
        <v>139.62200000000001</v>
      </c>
      <c r="R3764">
        <f t="shared" si="527"/>
        <v>2652.8180000000002</v>
      </c>
      <c r="S3764">
        <f t="shared" si="528"/>
        <v>644.63800000000015</v>
      </c>
      <c r="T3764" t="str">
        <f>_xlfn.XLOOKUP(C3764,Customers!A:A,Customers!D:D)</f>
        <v>M</v>
      </c>
      <c r="U3764" s="13">
        <f>_xlfn.XLOOKUP(C3764,Customers!A:A,Customers!E:E)</f>
        <v>21086</v>
      </c>
      <c r="V3764" t="str">
        <f>_xlfn.XLOOKUP(C3764,Customers!A:A,Customers!F:F)</f>
        <v>Lake Emily</v>
      </c>
      <c r="W3764" s="13">
        <f>_xlfn.XLOOKUP(C3764,Customers!A:A,Customers!G:G)</f>
        <v>44153</v>
      </c>
      <c r="X3764">
        <f t="shared" ca="1" si="529"/>
        <v>68</v>
      </c>
      <c r="Y3764" t="str">
        <f t="shared" ca="1" si="530"/>
        <v>50+</v>
      </c>
    </row>
    <row r="3765" spans="1:25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  <c r="I3765">
        <f>_xlfn.XLOOKUP(D3765,Products!A:A,Products!E:E)</f>
        <v>1673.69</v>
      </c>
      <c r="J3765">
        <f>_xlfn.XLOOKUP(D3765,Products!A:A,Products!F:F)</f>
        <v>1323.38</v>
      </c>
      <c r="K3765" t="str">
        <f>_xlfn.XLOOKUP(D3765,Products!A:A,Products!C:C)</f>
        <v>Electronics</v>
      </c>
      <c r="L3765" t="str">
        <f>_xlfn.XLOOKUP(D3765,Products!A:A,Products!D:D)</f>
        <v>Camera</v>
      </c>
      <c r="M3765">
        <f t="shared" si="522"/>
        <v>3347.38</v>
      </c>
      <c r="N3765">
        <f t="shared" si="523"/>
        <v>2646.76</v>
      </c>
      <c r="O3765">
        <f t="shared" si="524"/>
        <v>700.61999999999989</v>
      </c>
      <c r="P3765" s="8">
        <f t="shared" si="525"/>
        <v>0.20930399297360916</v>
      </c>
      <c r="Q3765">
        <f t="shared" si="526"/>
        <v>334.73800000000006</v>
      </c>
      <c r="R3765">
        <f t="shared" si="527"/>
        <v>3012.6419999999998</v>
      </c>
      <c r="S3765">
        <f t="shared" si="528"/>
        <v>365.88199999999961</v>
      </c>
      <c r="T3765" t="str">
        <f>_xlfn.XLOOKUP(C3765,Customers!A:A,Customers!D:D)</f>
        <v>F</v>
      </c>
      <c r="U3765" s="13">
        <f>_xlfn.XLOOKUP(C3765,Customers!A:A,Customers!E:E)</f>
        <v>38779</v>
      </c>
      <c r="V3765" t="str">
        <f>_xlfn.XLOOKUP(C3765,Customers!A:A,Customers!F:F)</f>
        <v>Port Fernandohaven</v>
      </c>
      <c r="W3765" s="13">
        <f>_xlfn.XLOOKUP(C3765,Customers!A:A,Customers!G:G)</f>
        <v>44406</v>
      </c>
      <c r="X3765">
        <f t="shared" ca="1" si="529"/>
        <v>20</v>
      </c>
      <c r="Y3765" t="str">
        <f t="shared" ca="1" si="530"/>
        <v>18-25</v>
      </c>
    </row>
    <row r="3766" spans="1:25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  <c r="I3766">
        <f>_xlfn.XLOOKUP(D3766,Products!A:A,Products!E:E)</f>
        <v>1745.61</v>
      </c>
      <c r="J3766">
        <f>_xlfn.XLOOKUP(D3766,Products!A:A,Products!F:F)</f>
        <v>1322.44</v>
      </c>
      <c r="K3766" t="str">
        <f>_xlfn.XLOOKUP(D3766,Products!A:A,Products!C:C)</f>
        <v>Electronics</v>
      </c>
      <c r="L3766" t="str">
        <f>_xlfn.XLOOKUP(D3766,Products!A:A,Products!D:D)</f>
        <v>Headphones</v>
      </c>
      <c r="M3766">
        <f t="shared" si="522"/>
        <v>3491.22</v>
      </c>
      <c r="N3766">
        <f t="shared" si="523"/>
        <v>2644.88</v>
      </c>
      <c r="O3766">
        <f t="shared" si="524"/>
        <v>846.33999999999969</v>
      </c>
      <c r="P3766" s="8">
        <f t="shared" si="525"/>
        <v>0.24241955534168563</v>
      </c>
      <c r="Q3766">
        <f t="shared" si="526"/>
        <v>174.56100000000001</v>
      </c>
      <c r="R3766">
        <f t="shared" si="527"/>
        <v>3316.6589999999997</v>
      </c>
      <c r="S3766">
        <f t="shared" si="528"/>
        <v>671.77899999999954</v>
      </c>
      <c r="T3766" t="str">
        <f>_xlfn.XLOOKUP(C3766,Customers!A:A,Customers!D:D)</f>
        <v>M</v>
      </c>
      <c r="U3766" s="13">
        <f>_xlfn.XLOOKUP(C3766,Customers!A:A,Customers!E:E)</f>
        <v>23821</v>
      </c>
      <c r="V3766" t="str">
        <f>_xlfn.XLOOKUP(C3766,Customers!A:A,Customers!F:F)</f>
        <v>West Ann</v>
      </c>
      <c r="W3766" s="13">
        <f>_xlfn.XLOOKUP(C3766,Customers!A:A,Customers!G:G)</f>
        <v>45308</v>
      </c>
      <c r="X3766">
        <f t="shared" ca="1" si="529"/>
        <v>61</v>
      </c>
      <c r="Y3766" t="str">
        <f t="shared" ca="1" si="530"/>
        <v>50+</v>
      </c>
    </row>
    <row r="3767" spans="1:25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  <c r="I3767">
        <f>_xlfn.XLOOKUP(D3767,Products!A:A,Products!E:E)</f>
        <v>540.94000000000005</v>
      </c>
      <c r="J3767">
        <f>_xlfn.XLOOKUP(D3767,Products!A:A,Products!F:F)</f>
        <v>398.25</v>
      </c>
      <c r="K3767" t="str">
        <f>_xlfn.XLOOKUP(D3767,Products!A:A,Products!C:C)</f>
        <v>Fashion</v>
      </c>
      <c r="L3767" t="str">
        <f>_xlfn.XLOOKUP(D3767,Products!A:A,Products!D:D)</f>
        <v>Clothing</v>
      </c>
      <c r="M3767">
        <f t="shared" si="522"/>
        <v>540.94000000000005</v>
      </c>
      <c r="N3767">
        <f t="shared" si="523"/>
        <v>398.25</v>
      </c>
      <c r="O3767">
        <f t="shared" si="524"/>
        <v>142.69000000000005</v>
      </c>
      <c r="P3767" s="8">
        <f t="shared" si="525"/>
        <v>0.26378156542315234</v>
      </c>
      <c r="Q3767">
        <f t="shared" si="526"/>
        <v>0</v>
      </c>
      <c r="R3767">
        <f t="shared" si="527"/>
        <v>540.94000000000005</v>
      </c>
      <c r="S3767">
        <f t="shared" si="528"/>
        <v>142.69000000000005</v>
      </c>
      <c r="T3767" t="str">
        <f>_xlfn.XLOOKUP(C3767,Customers!A:A,Customers!D:D)</f>
        <v>F</v>
      </c>
      <c r="U3767" s="13">
        <f>_xlfn.XLOOKUP(C3767,Customers!A:A,Customers!E:E)</f>
        <v>27567</v>
      </c>
      <c r="V3767" t="str">
        <f>_xlfn.XLOOKUP(C3767,Customers!A:A,Customers!F:F)</f>
        <v>Berrymouth</v>
      </c>
      <c r="W3767" s="13">
        <f>_xlfn.XLOOKUP(C3767,Customers!A:A,Customers!G:G)</f>
        <v>45840</v>
      </c>
      <c r="X3767">
        <f t="shared" ca="1" si="529"/>
        <v>51</v>
      </c>
      <c r="Y3767" t="str">
        <f t="shared" ca="1" si="530"/>
        <v>50+</v>
      </c>
    </row>
    <row r="3768" spans="1:25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  <c r="I3768">
        <f>_xlfn.XLOOKUP(D3768,Products!A:A,Products!E:E)</f>
        <v>1272.23</v>
      </c>
      <c r="J3768">
        <f>_xlfn.XLOOKUP(D3768,Products!A:A,Products!F:F)</f>
        <v>952.65</v>
      </c>
      <c r="K3768" t="str">
        <f>_xlfn.XLOOKUP(D3768,Products!A:A,Products!C:C)</f>
        <v>Electronics</v>
      </c>
      <c r="L3768" t="str">
        <f>_xlfn.XLOOKUP(D3768,Products!A:A,Products!D:D)</f>
        <v>Smartphone</v>
      </c>
      <c r="M3768">
        <f t="shared" si="522"/>
        <v>6361.15</v>
      </c>
      <c r="N3768">
        <f t="shared" si="523"/>
        <v>4763.25</v>
      </c>
      <c r="O3768">
        <f t="shared" si="524"/>
        <v>1597.8999999999996</v>
      </c>
      <c r="P3768" s="8">
        <f t="shared" si="525"/>
        <v>0.25119671757465234</v>
      </c>
      <c r="Q3768">
        <f t="shared" si="526"/>
        <v>636.11500000000001</v>
      </c>
      <c r="R3768">
        <f t="shared" si="527"/>
        <v>5725.0349999999999</v>
      </c>
      <c r="S3768">
        <f t="shared" si="528"/>
        <v>961.78499999999985</v>
      </c>
      <c r="T3768" t="str">
        <f>_xlfn.XLOOKUP(C3768,Customers!A:A,Customers!D:D)</f>
        <v>M</v>
      </c>
      <c r="U3768" s="13">
        <f>_xlfn.XLOOKUP(C3768,Customers!A:A,Customers!E:E)</f>
        <v>36768</v>
      </c>
      <c r="V3768" t="str">
        <f>_xlfn.XLOOKUP(C3768,Customers!A:A,Customers!F:F)</f>
        <v>Ellisside</v>
      </c>
      <c r="W3768" s="13">
        <f>_xlfn.XLOOKUP(C3768,Customers!A:A,Customers!G:G)</f>
        <v>44715</v>
      </c>
      <c r="X3768">
        <f t="shared" ca="1" si="529"/>
        <v>25</v>
      </c>
      <c r="Y3768" t="str">
        <f t="shared" ca="1" si="530"/>
        <v>18-25</v>
      </c>
    </row>
    <row r="3769" spans="1:25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  <c r="I3769">
        <f>_xlfn.XLOOKUP(D3769,Products!A:A,Products!E:E)</f>
        <v>25.57</v>
      </c>
      <c r="J3769">
        <f>_xlfn.XLOOKUP(D3769,Products!A:A,Products!F:F)</f>
        <v>19.05</v>
      </c>
      <c r="K3769" t="str">
        <f>_xlfn.XLOOKUP(D3769,Products!A:A,Products!C:C)</f>
        <v>Groceries</v>
      </c>
      <c r="L3769" t="str">
        <f>_xlfn.XLOOKUP(D3769,Products!A:A,Products!D:D)</f>
        <v>Vegetables</v>
      </c>
      <c r="M3769">
        <f t="shared" si="522"/>
        <v>102.28</v>
      </c>
      <c r="N3769">
        <f t="shared" si="523"/>
        <v>76.2</v>
      </c>
      <c r="O3769">
        <f t="shared" si="524"/>
        <v>26.08</v>
      </c>
      <c r="P3769" s="8">
        <f t="shared" si="525"/>
        <v>0.25498631208447398</v>
      </c>
      <c r="Q3769">
        <f t="shared" si="526"/>
        <v>5.1140000000000008</v>
      </c>
      <c r="R3769">
        <f t="shared" si="527"/>
        <v>97.165999999999997</v>
      </c>
      <c r="S3769">
        <f t="shared" si="528"/>
        <v>20.965999999999994</v>
      </c>
      <c r="T3769" t="str">
        <f>_xlfn.XLOOKUP(C3769,Customers!A:A,Customers!D:D)</f>
        <v>M</v>
      </c>
      <c r="U3769" s="13">
        <f>_xlfn.XLOOKUP(C3769,Customers!A:A,Customers!E:E)</f>
        <v>27205</v>
      </c>
      <c r="V3769" t="str">
        <f>_xlfn.XLOOKUP(C3769,Customers!A:A,Customers!F:F)</f>
        <v>East Samantha</v>
      </c>
      <c r="W3769" s="13">
        <f>_xlfn.XLOOKUP(C3769,Customers!A:A,Customers!G:G)</f>
        <v>44509</v>
      </c>
      <c r="X3769">
        <f t="shared" ca="1" si="529"/>
        <v>51</v>
      </c>
      <c r="Y3769" t="str">
        <f t="shared" ca="1" si="530"/>
        <v>50+</v>
      </c>
    </row>
    <row r="3770" spans="1:25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  <c r="I3770">
        <f>_xlfn.XLOOKUP(D3770,Products!A:A,Products!E:E)</f>
        <v>1798.97</v>
      </c>
      <c r="J3770">
        <f>_xlfn.XLOOKUP(D3770,Products!A:A,Products!F:F)</f>
        <v>1329.15</v>
      </c>
      <c r="K3770" t="str">
        <f>_xlfn.XLOOKUP(D3770,Products!A:A,Products!C:C)</f>
        <v>Fashion</v>
      </c>
      <c r="L3770" t="str">
        <f>_xlfn.XLOOKUP(D3770,Products!A:A,Products!D:D)</f>
        <v>Accessories</v>
      </c>
      <c r="M3770">
        <f t="shared" si="522"/>
        <v>3597.94</v>
      </c>
      <c r="N3770">
        <f t="shared" si="523"/>
        <v>2658.3</v>
      </c>
      <c r="O3770">
        <f t="shared" si="524"/>
        <v>939.63999999999987</v>
      </c>
      <c r="P3770" s="8">
        <f t="shared" si="525"/>
        <v>0.26116055298309582</v>
      </c>
      <c r="Q3770">
        <f t="shared" si="526"/>
        <v>359.79400000000004</v>
      </c>
      <c r="R3770">
        <f t="shared" si="527"/>
        <v>3238.1460000000002</v>
      </c>
      <c r="S3770">
        <f t="shared" si="528"/>
        <v>579.846</v>
      </c>
      <c r="T3770" t="str">
        <f>_xlfn.XLOOKUP(C3770,Customers!A:A,Customers!D:D)</f>
        <v>F</v>
      </c>
      <c r="U3770" s="13">
        <f>_xlfn.XLOOKUP(C3770,Customers!A:A,Customers!E:E)</f>
        <v>37694</v>
      </c>
      <c r="V3770" t="str">
        <f>_xlfn.XLOOKUP(C3770,Customers!A:A,Customers!F:F)</f>
        <v>East Carrieberg</v>
      </c>
      <c r="W3770" s="13">
        <f>_xlfn.XLOOKUP(C3770,Customers!A:A,Customers!G:G)</f>
        <v>45895</v>
      </c>
      <c r="X3770">
        <f t="shared" ca="1" si="529"/>
        <v>23</v>
      </c>
      <c r="Y3770" t="str">
        <f t="shared" ca="1" si="530"/>
        <v>18-25</v>
      </c>
    </row>
    <row r="3771" spans="1:25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  <c r="I3771">
        <f>_xlfn.XLOOKUP(D3771,Products!A:A,Products!E:E)</f>
        <v>1246.1099999999999</v>
      </c>
      <c r="J3771">
        <f>_xlfn.XLOOKUP(D3771,Products!A:A,Products!F:F)</f>
        <v>833.52</v>
      </c>
      <c r="K3771" t="str">
        <f>_xlfn.XLOOKUP(D3771,Products!A:A,Products!C:C)</f>
        <v>Electronics</v>
      </c>
      <c r="L3771" t="str">
        <f>_xlfn.XLOOKUP(D3771,Products!A:A,Products!D:D)</f>
        <v>Headphones</v>
      </c>
      <c r="M3771">
        <f t="shared" si="522"/>
        <v>4984.4399999999996</v>
      </c>
      <c r="N3771">
        <f t="shared" si="523"/>
        <v>3334.08</v>
      </c>
      <c r="O3771">
        <f t="shared" si="524"/>
        <v>1650.3599999999997</v>
      </c>
      <c r="P3771" s="8">
        <f t="shared" si="525"/>
        <v>0.33110239063967062</v>
      </c>
      <c r="Q3771">
        <f t="shared" si="526"/>
        <v>747.66599999999994</v>
      </c>
      <c r="R3771">
        <f t="shared" si="527"/>
        <v>4236.7739999999994</v>
      </c>
      <c r="S3771">
        <f t="shared" si="528"/>
        <v>902.69399999999951</v>
      </c>
      <c r="T3771" t="str">
        <f>_xlfn.XLOOKUP(C3771,Customers!A:A,Customers!D:D)</f>
        <v>F</v>
      </c>
      <c r="U3771" s="13">
        <f>_xlfn.XLOOKUP(C3771,Customers!A:A,Customers!E:E)</f>
        <v>23491</v>
      </c>
      <c r="V3771" t="str">
        <f>_xlfn.XLOOKUP(C3771,Customers!A:A,Customers!F:F)</f>
        <v>Woodbury</v>
      </c>
      <c r="W3771" s="13">
        <f>_xlfn.XLOOKUP(C3771,Customers!A:A,Customers!G:G)</f>
        <v>45707</v>
      </c>
      <c r="X3771">
        <f t="shared" ca="1" si="529"/>
        <v>62</v>
      </c>
      <c r="Y3771" t="str">
        <f t="shared" ca="1" si="530"/>
        <v>50+</v>
      </c>
    </row>
    <row r="3772" spans="1:25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  <c r="I3772">
        <f>_xlfn.XLOOKUP(D3772,Products!A:A,Products!E:E)</f>
        <v>29.24</v>
      </c>
      <c r="J3772">
        <f>_xlfn.XLOOKUP(D3772,Products!A:A,Products!F:F)</f>
        <v>15.28</v>
      </c>
      <c r="K3772" t="str">
        <f>_xlfn.XLOOKUP(D3772,Products!A:A,Products!C:C)</f>
        <v>Fashion</v>
      </c>
      <c r="L3772" t="str">
        <f>_xlfn.XLOOKUP(D3772,Products!A:A,Products!D:D)</f>
        <v>Watches</v>
      </c>
      <c r="M3772">
        <f t="shared" si="522"/>
        <v>58.48</v>
      </c>
      <c r="N3772">
        <f t="shared" si="523"/>
        <v>30.56</v>
      </c>
      <c r="O3772">
        <f t="shared" si="524"/>
        <v>27.919999999999998</v>
      </c>
      <c r="P3772" s="8">
        <f t="shared" si="525"/>
        <v>0.47742818057455538</v>
      </c>
      <c r="Q3772">
        <f t="shared" si="526"/>
        <v>5.8479999999999999</v>
      </c>
      <c r="R3772">
        <f t="shared" si="527"/>
        <v>52.631999999999998</v>
      </c>
      <c r="S3772">
        <f t="shared" si="528"/>
        <v>22.071999999999999</v>
      </c>
      <c r="T3772" t="str">
        <f>_xlfn.XLOOKUP(C3772,Customers!A:A,Customers!D:D)</f>
        <v>F</v>
      </c>
      <c r="U3772" s="13">
        <f>_xlfn.XLOOKUP(C3772,Customers!A:A,Customers!E:E)</f>
        <v>37929</v>
      </c>
      <c r="V3772" t="str">
        <f>_xlfn.XLOOKUP(C3772,Customers!A:A,Customers!F:F)</f>
        <v>Markberg</v>
      </c>
      <c r="W3772" s="13">
        <f>_xlfn.XLOOKUP(C3772,Customers!A:A,Customers!G:G)</f>
        <v>44928</v>
      </c>
      <c r="X3772">
        <f t="shared" ca="1" si="529"/>
        <v>22</v>
      </c>
      <c r="Y3772" t="str">
        <f t="shared" ca="1" si="530"/>
        <v>18-25</v>
      </c>
    </row>
    <row r="3773" spans="1:25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  <c r="I3773">
        <f>_xlfn.XLOOKUP(D3773,Products!A:A,Products!E:E)</f>
        <v>388.26</v>
      </c>
      <c r="J3773">
        <f>_xlfn.XLOOKUP(D3773,Products!A:A,Products!F:F)</f>
        <v>199.3</v>
      </c>
      <c r="K3773" t="str">
        <f>_xlfn.XLOOKUP(D3773,Products!A:A,Products!C:C)</f>
        <v>Fashion</v>
      </c>
      <c r="L3773" t="str">
        <f>_xlfn.XLOOKUP(D3773,Products!A:A,Products!D:D)</f>
        <v>Watches</v>
      </c>
      <c r="M3773">
        <f t="shared" si="522"/>
        <v>388.26</v>
      </c>
      <c r="N3773">
        <f t="shared" si="523"/>
        <v>199.3</v>
      </c>
      <c r="O3773">
        <f t="shared" si="524"/>
        <v>188.95999999999998</v>
      </c>
      <c r="P3773" s="8">
        <f t="shared" si="525"/>
        <v>0.48668418070365216</v>
      </c>
      <c r="Q3773">
        <f t="shared" si="526"/>
        <v>0</v>
      </c>
      <c r="R3773">
        <f t="shared" si="527"/>
        <v>388.26</v>
      </c>
      <c r="S3773">
        <f t="shared" si="528"/>
        <v>188.95999999999998</v>
      </c>
      <c r="T3773" t="str">
        <f>_xlfn.XLOOKUP(C3773,Customers!A:A,Customers!D:D)</f>
        <v>F</v>
      </c>
      <c r="U3773" s="13">
        <f>_xlfn.XLOOKUP(C3773,Customers!A:A,Customers!E:E)</f>
        <v>19995</v>
      </c>
      <c r="V3773" t="str">
        <f>_xlfn.XLOOKUP(C3773,Customers!A:A,Customers!F:F)</f>
        <v>North Jason</v>
      </c>
      <c r="W3773" s="13">
        <f>_xlfn.XLOOKUP(C3773,Customers!A:A,Customers!G:G)</f>
        <v>45602</v>
      </c>
      <c r="X3773">
        <f t="shared" ca="1" si="529"/>
        <v>71</v>
      </c>
      <c r="Y3773" t="str">
        <f t="shared" ca="1" si="530"/>
        <v>50+</v>
      </c>
    </row>
    <row r="3774" spans="1:25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  <c r="I3774">
        <f>_xlfn.XLOOKUP(D3774,Products!A:A,Products!E:E)</f>
        <v>1272.23</v>
      </c>
      <c r="J3774">
        <f>_xlfn.XLOOKUP(D3774,Products!A:A,Products!F:F)</f>
        <v>952.65</v>
      </c>
      <c r="K3774" t="str">
        <f>_xlfn.XLOOKUP(D3774,Products!A:A,Products!C:C)</f>
        <v>Electronics</v>
      </c>
      <c r="L3774" t="str">
        <f>_xlfn.XLOOKUP(D3774,Products!A:A,Products!D:D)</f>
        <v>Smartphone</v>
      </c>
      <c r="M3774">
        <f t="shared" si="522"/>
        <v>1272.23</v>
      </c>
      <c r="N3774">
        <f t="shared" si="523"/>
        <v>952.65</v>
      </c>
      <c r="O3774">
        <f t="shared" si="524"/>
        <v>319.58000000000004</v>
      </c>
      <c r="P3774" s="8">
        <f t="shared" si="525"/>
        <v>0.2511967175746524</v>
      </c>
      <c r="Q3774">
        <f t="shared" si="526"/>
        <v>127.22300000000001</v>
      </c>
      <c r="R3774">
        <f t="shared" si="527"/>
        <v>1145.0070000000001</v>
      </c>
      <c r="S3774">
        <f t="shared" si="528"/>
        <v>192.35700000000008</v>
      </c>
      <c r="T3774" t="str">
        <f>_xlfn.XLOOKUP(C3774,Customers!A:A,Customers!D:D)</f>
        <v>F</v>
      </c>
      <c r="U3774" s="13">
        <f>_xlfn.XLOOKUP(C3774,Customers!A:A,Customers!E:E)</f>
        <v>34856</v>
      </c>
      <c r="V3774" t="str">
        <f>_xlfn.XLOOKUP(C3774,Customers!A:A,Customers!F:F)</f>
        <v>Melissashire</v>
      </c>
      <c r="W3774" s="13">
        <f>_xlfn.XLOOKUP(C3774,Customers!A:A,Customers!G:G)</f>
        <v>44744</v>
      </c>
      <c r="X3774">
        <f t="shared" ca="1" si="529"/>
        <v>31</v>
      </c>
      <c r="Y3774" t="str">
        <f t="shared" ca="1" si="530"/>
        <v>26-35</v>
      </c>
    </row>
    <row r="3775" spans="1:25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  <c r="I3775">
        <f>_xlfn.XLOOKUP(D3775,Products!A:A,Products!E:E)</f>
        <v>1485.05</v>
      </c>
      <c r="J3775">
        <f>_xlfn.XLOOKUP(D3775,Products!A:A,Products!F:F)</f>
        <v>988.31</v>
      </c>
      <c r="K3775" t="str">
        <f>_xlfn.XLOOKUP(D3775,Products!A:A,Products!C:C)</f>
        <v>Fashion</v>
      </c>
      <c r="L3775" t="str">
        <f>_xlfn.XLOOKUP(D3775,Products!A:A,Products!D:D)</f>
        <v>Clothing</v>
      </c>
      <c r="M3775">
        <f t="shared" si="522"/>
        <v>5940.2</v>
      </c>
      <c r="N3775">
        <f t="shared" si="523"/>
        <v>3953.24</v>
      </c>
      <c r="O3775">
        <f t="shared" si="524"/>
        <v>1986.96</v>
      </c>
      <c r="P3775" s="8">
        <f t="shared" si="525"/>
        <v>0.33449378808794317</v>
      </c>
      <c r="Q3775">
        <f t="shared" si="526"/>
        <v>0</v>
      </c>
      <c r="R3775">
        <f t="shared" si="527"/>
        <v>5940.2</v>
      </c>
      <c r="S3775">
        <f t="shared" si="528"/>
        <v>1986.96</v>
      </c>
      <c r="T3775" t="str">
        <f>_xlfn.XLOOKUP(C3775,Customers!A:A,Customers!D:D)</f>
        <v>M</v>
      </c>
      <c r="U3775" s="13">
        <f>_xlfn.XLOOKUP(C3775,Customers!A:A,Customers!E:E)</f>
        <v>30899</v>
      </c>
      <c r="V3775" t="str">
        <f>_xlfn.XLOOKUP(C3775,Customers!A:A,Customers!F:F)</f>
        <v>Amandachester</v>
      </c>
      <c r="W3775" s="13">
        <f>_xlfn.XLOOKUP(C3775,Customers!A:A,Customers!G:G)</f>
        <v>45421</v>
      </c>
      <c r="X3775">
        <f t="shared" ca="1" si="529"/>
        <v>41</v>
      </c>
      <c r="Y3775" t="str">
        <f t="shared" ca="1" si="530"/>
        <v>36-50</v>
      </c>
    </row>
    <row r="3776" spans="1:25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  <c r="I3776">
        <f>_xlfn.XLOOKUP(D3776,Products!A:A,Products!E:E)</f>
        <v>1134.8</v>
      </c>
      <c r="J3776">
        <f>_xlfn.XLOOKUP(D3776,Products!A:A,Products!F:F)</f>
        <v>675.1</v>
      </c>
      <c r="K3776" t="str">
        <f>_xlfn.XLOOKUP(D3776,Products!A:A,Products!C:C)</f>
        <v>Fashion</v>
      </c>
      <c r="L3776" t="str">
        <f>_xlfn.XLOOKUP(D3776,Products!A:A,Products!D:D)</f>
        <v>Watches</v>
      </c>
      <c r="M3776">
        <f t="shared" si="522"/>
        <v>1134.8</v>
      </c>
      <c r="N3776">
        <f t="shared" si="523"/>
        <v>675.1</v>
      </c>
      <c r="O3776">
        <f t="shared" si="524"/>
        <v>459.69999999999993</v>
      </c>
      <c r="P3776" s="8">
        <f t="shared" si="525"/>
        <v>0.40509340853013742</v>
      </c>
      <c r="Q3776">
        <f t="shared" si="526"/>
        <v>0</v>
      </c>
      <c r="R3776">
        <f t="shared" si="527"/>
        <v>1134.8</v>
      </c>
      <c r="S3776">
        <f t="shared" si="528"/>
        <v>459.69999999999993</v>
      </c>
      <c r="T3776" t="str">
        <f>_xlfn.XLOOKUP(C3776,Customers!A:A,Customers!D:D)</f>
        <v>F</v>
      </c>
      <c r="U3776" s="13">
        <f>_xlfn.XLOOKUP(C3776,Customers!A:A,Customers!E:E)</f>
        <v>27995</v>
      </c>
      <c r="V3776" t="str">
        <f>_xlfn.XLOOKUP(C3776,Customers!A:A,Customers!F:F)</f>
        <v>East Raymond</v>
      </c>
      <c r="W3776" s="13">
        <f>_xlfn.XLOOKUP(C3776,Customers!A:A,Customers!G:G)</f>
        <v>45827</v>
      </c>
      <c r="X3776">
        <f t="shared" ca="1" si="529"/>
        <v>49</v>
      </c>
      <c r="Y3776" t="str">
        <f t="shared" ca="1" si="530"/>
        <v>36-50</v>
      </c>
    </row>
    <row r="3777" spans="1:25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  <c r="I3777">
        <f>_xlfn.XLOOKUP(D3777,Products!A:A,Products!E:E)</f>
        <v>1272.23</v>
      </c>
      <c r="J3777">
        <f>_xlfn.XLOOKUP(D3777,Products!A:A,Products!F:F)</f>
        <v>952.65</v>
      </c>
      <c r="K3777" t="str">
        <f>_xlfn.XLOOKUP(D3777,Products!A:A,Products!C:C)</f>
        <v>Electronics</v>
      </c>
      <c r="L3777" t="str">
        <f>_xlfn.XLOOKUP(D3777,Products!A:A,Products!D:D)</f>
        <v>Smartphone</v>
      </c>
      <c r="M3777">
        <f t="shared" si="522"/>
        <v>5088.92</v>
      </c>
      <c r="N3777">
        <f t="shared" si="523"/>
        <v>3810.6</v>
      </c>
      <c r="O3777">
        <f t="shared" si="524"/>
        <v>1278.3200000000002</v>
      </c>
      <c r="P3777" s="8">
        <f t="shared" si="525"/>
        <v>0.2511967175746524</v>
      </c>
      <c r="Q3777">
        <f t="shared" si="526"/>
        <v>763.33799999999997</v>
      </c>
      <c r="R3777">
        <f t="shared" si="527"/>
        <v>4325.5820000000003</v>
      </c>
      <c r="S3777">
        <f t="shared" si="528"/>
        <v>514.98200000000043</v>
      </c>
      <c r="T3777" t="str">
        <f>_xlfn.XLOOKUP(C3777,Customers!A:A,Customers!D:D)</f>
        <v>M</v>
      </c>
      <c r="U3777" s="13">
        <f>_xlfn.XLOOKUP(C3777,Customers!A:A,Customers!E:E)</f>
        <v>38959</v>
      </c>
      <c r="V3777" t="str">
        <f>_xlfn.XLOOKUP(C3777,Customers!A:A,Customers!F:F)</f>
        <v>South Audrey</v>
      </c>
      <c r="W3777" s="13">
        <f>_xlfn.XLOOKUP(C3777,Customers!A:A,Customers!G:G)</f>
        <v>44587</v>
      </c>
      <c r="X3777">
        <f t="shared" ca="1" si="529"/>
        <v>19</v>
      </c>
      <c r="Y3777" t="str">
        <f t="shared" ca="1" si="530"/>
        <v>18-25</v>
      </c>
    </row>
    <row r="3778" spans="1:25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  <c r="I3778">
        <f>_xlfn.XLOOKUP(D3778,Products!A:A,Products!E:E)</f>
        <v>1227.24</v>
      </c>
      <c r="J3778">
        <f>_xlfn.XLOOKUP(D3778,Products!A:A,Products!F:F)</f>
        <v>977.09</v>
      </c>
      <c r="K3778" t="str">
        <f>_xlfn.XLOOKUP(D3778,Products!A:A,Products!C:C)</f>
        <v>Groceries</v>
      </c>
      <c r="L3778" t="str">
        <f>_xlfn.XLOOKUP(D3778,Products!A:A,Products!D:D)</f>
        <v>Dairy</v>
      </c>
      <c r="M3778">
        <f t="shared" si="522"/>
        <v>2454.48</v>
      </c>
      <c r="N3778">
        <f t="shared" si="523"/>
        <v>1954.18</v>
      </c>
      <c r="O3778">
        <f t="shared" si="524"/>
        <v>500.29999999999995</v>
      </c>
      <c r="P3778" s="8">
        <f t="shared" si="525"/>
        <v>0.20383136142889735</v>
      </c>
      <c r="Q3778">
        <f t="shared" si="526"/>
        <v>0</v>
      </c>
      <c r="R3778">
        <f t="shared" si="527"/>
        <v>2454.48</v>
      </c>
      <c r="S3778">
        <f t="shared" si="528"/>
        <v>500.29999999999995</v>
      </c>
      <c r="T3778" t="str">
        <f>_xlfn.XLOOKUP(C3778,Customers!A:A,Customers!D:D)</f>
        <v>F</v>
      </c>
      <c r="U3778" s="13">
        <f>_xlfn.XLOOKUP(C3778,Customers!A:A,Customers!E:E)</f>
        <v>23256</v>
      </c>
      <c r="V3778" t="str">
        <f>_xlfn.XLOOKUP(C3778,Customers!A:A,Customers!F:F)</f>
        <v>North Lisa</v>
      </c>
      <c r="W3778" s="13">
        <f>_xlfn.XLOOKUP(C3778,Customers!A:A,Customers!G:G)</f>
        <v>44258</v>
      </c>
      <c r="X3778">
        <f t="shared" ca="1" si="529"/>
        <v>62</v>
      </c>
      <c r="Y3778" t="str">
        <f t="shared" ca="1" si="530"/>
        <v>50+</v>
      </c>
    </row>
    <row r="3779" spans="1:25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  <c r="I3779">
        <f>_xlfn.XLOOKUP(D3779,Products!A:A,Products!E:E)</f>
        <v>1216.3599999999999</v>
      </c>
      <c r="J3779">
        <f>_xlfn.XLOOKUP(D3779,Products!A:A,Products!F:F)</f>
        <v>794.8</v>
      </c>
      <c r="K3779" t="str">
        <f>_xlfn.XLOOKUP(D3779,Products!A:A,Products!C:C)</f>
        <v>Fashion</v>
      </c>
      <c r="L3779" t="str">
        <f>_xlfn.XLOOKUP(D3779,Products!A:A,Products!D:D)</f>
        <v>Bags</v>
      </c>
      <c r="M3779">
        <f t="shared" ref="M3779:M3842" si="531">F3779*I3779</f>
        <v>3649.08</v>
      </c>
      <c r="N3779">
        <f t="shared" ref="N3779:N3842" si="532">F3779*J3779</f>
        <v>2384.3999999999996</v>
      </c>
      <c r="O3779">
        <f t="shared" ref="O3779:O3842" si="533">M3779-N3779</f>
        <v>1264.6800000000003</v>
      </c>
      <c r="P3779" s="8">
        <f t="shared" ref="P3779:P3842" si="534">O3779/M3779</f>
        <v>0.34657502713012606</v>
      </c>
      <c r="Q3779">
        <f t="shared" ref="Q3779:Q3842" si="535">M3779*G3779</f>
        <v>547.36199999999997</v>
      </c>
      <c r="R3779">
        <f t="shared" ref="R3779:R3842" si="536">M3779-Q3779</f>
        <v>3101.7179999999998</v>
      </c>
      <c r="S3779">
        <f t="shared" ref="S3779:S3842" si="537">R3779-N3779</f>
        <v>717.31800000000021</v>
      </c>
      <c r="T3779" t="str">
        <f>_xlfn.XLOOKUP(C3779,Customers!A:A,Customers!D:D)</f>
        <v>F</v>
      </c>
      <c r="U3779" s="13">
        <f>_xlfn.XLOOKUP(C3779,Customers!A:A,Customers!E:E)</f>
        <v>38541</v>
      </c>
      <c r="V3779" t="str">
        <f>_xlfn.XLOOKUP(C3779,Customers!A:A,Customers!F:F)</f>
        <v>Charlesmouth</v>
      </c>
      <c r="W3779" s="13">
        <f>_xlfn.XLOOKUP(C3779,Customers!A:A,Customers!G:G)</f>
        <v>45601</v>
      </c>
      <c r="X3779">
        <f t="shared" ref="X3779:X3842" ca="1" si="538">DATEDIF(U3779, TODAY(),"Y")</f>
        <v>20</v>
      </c>
      <c r="Y3779" t="str">
        <f t="shared" ref="Y3779:Y3842" ca="1" si="539">IF(X3779&lt;=25,"18-25",IF(X3779&lt;=35,"26-35", IF(X3779&lt;=50,"36-50","50+")))</f>
        <v>18-25</v>
      </c>
    </row>
    <row r="3780" spans="1:25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  <c r="I3780">
        <f>_xlfn.XLOOKUP(D3780,Products!A:A,Products!E:E)</f>
        <v>1853.77</v>
      </c>
      <c r="J3780">
        <f>_xlfn.XLOOKUP(D3780,Products!A:A,Products!F:F)</f>
        <v>1363.52</v>
      </c>
      <c r="K3780" t="str">
        <f>_xlfn.XLOOKUP(D3780,Products!A:A,Products!C:C)</f>
        <v>Fashion</v>
      </c>
      <c r="L3780" t="str">
        <f>_xlfn.XLOOKUP(D3780,Products!A:A,Products!D:D)</f>
        <v>Accessories</v>
      </c>
      <c r="M3780">
        <f t="shared" si="531"/>
        <v>3707.54</v>
      </c>
      <c r="N3780">
        <f t="shared" si="532"/>
        <v>2727.04</v>
      </c>
      <c r="O3780">
        <f t="shared" si="533"/>
        <v>980.5</v>
      </c>
      <c r="P3780" s="8">
        <f t="shared" si="534"/>
        <v>0.26446107122242779</v>
      </c>
      <c r="Q3780">
        <f t="shared" si="535"/>
        <v>556.13099999999997</v>
      </c>
      <c r="R3780">
        <f t="shared" si="536"/>
        <v>3151.4090000000001</v>
      </c>
      <c r="S3780">
        <f t="shared" si="537"/>
        <v>424.36900000000014</v>
      </c>
      <c r="T3780" t="str">
        <f>_xlfn.XLOOKUP(C3780,Customers!A:A,Customers!D:D)</f>
        <v>M</v>
      </c>
      <c r="U3780" s="13">
        <f>_xlfn.XLOOKUP(C3780,Customers!A:A,Customers!E:E)</f>
        <v>26230</v>
      </c>
      <c r="V3780" t="str">
        <f>_xlfn.XLOOKUP(C3780,Customers!A:A,Customers!F:F)</f>
        <v>Taylorhaven</v>
      </c>
      <c r="W3780" s="13">
        <f>_xlfn.XLOOKUP(C3780,Customers!A:A,Customers!G:G)</f>
        <v>44259</v>
      </c>
      <c r="X3780">
        <f t="shared" ca="1" si="538"/>
        <v>54</v>
      </c>
      <c r="Y3780" t="str">
        <f t="shared" ca="1" si="539"/>
        <v>50+</v>
      </c>
    </row>
    <row r="3781" spans="1:25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  <c r="I3781">
        <f>_xlfn.XLOOKUP(D3781,Products!A:A,Products!E:E)</f>
        <v>428.05</v>
      </c>
      <c r="J3781">
        <f>_xlfn.XLOOKUP(D3781,Products!A:A,Products!F:F)</f>
        <v>246.07</v>
      </c>
      <c r="K3781" t="str">
        <f>_xlfn.XLOOKUP(D3781,Products!A:A,Products!C:C)</f>
        <v>Electronics</v>
      </c>
      <c r="L3781" t="str">
        <f>_xlfn.XLOOKUP(D3781,Products!A:A,Products!D:D)</f>
        <v>Laptop</v>
      </c>
      <c r="M3781">
        <f t="shared" si="531"/>
        <v>428.05</v>
      </c>
      <c r="N3781">
        <f t="shared" si="532"/>
        <v>246.07</v>
      </c>
      <c r="O3781">
        <f t="shared" si="533"/>
        <v>181.98000000000002</v>
      </c>
      <c r="P3781" s="8">
        <f t="shared" si="534"/>
        <v>0.42513725032122418</v>
      </c>
      <c r="Q3781">
        <f t="shared" si="535"/>
        <v>21.402500000000003</v>
      </c>
      <c r="R3781">
        <f t="shared" si="536"/>
        <v>406.64750000000004</v>
      </c>
      <c r="S3781">
        <f t="shared" si="537"/>
        <v>160.57750000000004</v>
      </c>
      <c r="T3781" t="str">
        <f>_xlfn.XLOOKUP(C3781,Customers!A:A,Customers!D:D)</f>
        <v>M</v>
      </c>
      <c r="U3781" s="13">
        <f>_xlfn.XLOOKUP(C3781,Customers!A:A,Customers!E:E)</f>
        <v>32400</v>
      </c>
      <c r="V3781" t="str">
        <f>_xlfn.XLOOKUP(C3781,Customers!A:A,Customers!F:F)</f>
        <v>North Jonathonhaven</v>
      </c>
      <c r="W3781" s="13">
        <f>_xlfn.XLOOKUP(C3781,Customers!A:A,Customers!G:G)</f>
        <v>45213</v>
      </c>
      <c r="X3781">
        <f t="shared" ca="1" si="538"/>
        <v>37</v>
      </c>
      <c r="Y3781" t="str">
        <f t="shared" ca="1" si="539"/>
        <v>36-50</v>
      </c>
    </row>
    <row r="3782" spans="1:25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  <c r="I3782">
        <f>_xlfn.XLOOKUP(D3782,Products!A:A,Products!E:E)</f>
        <v>1396.22</v>
      </c>
      <c r="J3782">
        <f>_xlfn.XLOOKUP(D3782,Products!A:A,Products!F:F)</f>
        <v>1004.09</v>
      </c>
      <c r="K3782" t="str">
        <f>_xlfn.XLOOKUP(D3782,Products!A:A,Products!C:C)</f>
        <v>Fashion</v>
      </c>
      <c r="L3782" t="str">
        <f>_xlfn.XLOOKUP(D3782,Products!A:A,Products!D:D)</f>
        <v>Bags</v>
      </c>
      <c r="M3782">
        <f t="shared" si="531"/>
        <v>2792.44</v>
      </c>
      <c r="N3782">
        <f t="shared" si="532"/>
        <v>2008.18</v>
      </c>
      <c r="O3782">
        <f t="shared" si="533"/>
        <v>784.26</v>
      </c>
      <c r="P3782" s="8">
        <f t="shared" si="534"/>
        <v>0.28085115526206472</v>
      </c>
      <c r="Q3782">
        <f t="shared" si="535"/>
        <v>279.24400000000003</v>
      </c>
      <c r="R3782">
        <f t="shared" si="536"/>
        <v>2513.1959999999999</v>
      </c>
      <c r="S3782">
        <f t="shared" si="537"/>
        <v>505.01599999999985</v>
      </c>
      <c r="T3782" t="str">
        <f>_xlfn.XLOOKUP(C3782,Customers!A:A,Customers!D:D)</f>
        <v>M</v>
      </c>
      <c r="U3782" s="13">
        <f>_xlfn.XLOOKUP(C3782,Customers!A:A,Customers!E:E)</f>
        <v>32400</v>
      </c>
      <c r="V3782" t="str">
        <f>_xlfn.XLOOKUP(C3782,Customers!A:A,Customers!F:F)</f>
        <v>North Jonathonhaven</v>
      </c>
      <c r="W3782" s="13">
        <f>_xlfn.XLOOKUP(C3782,Customers!A:A,Customers!G:G)</f>
        <v>45213</v>
      </c>
      <c r="X3782">
        <f t="shared" ca="1" si="538"/>
        <v>37</v>
      </c>
      <c r="Y3782" t="str">
        <f t="shared" ca="1" si="539"/>
        <v>36-50</v>
      </c>
    </row>
    <row r="3783" spans="1:25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  <c r="I3783">
        <f>_xlfn.XLOOKUP(D3783,Products!A:A,Products!E:E)</f>
        <v>1485.05</v>
      </c>
      <c r="J3783">
        <f>_xlfn.XLOOKUP(D3783,Products!A:A,Products!F:F)</f>
        <v>988.31</v>
      </c>
      <c r="K3783" t="str">
        <f>_xlfn.XLOOKUP(D3783,Products!A:A,Products!C:C)</f>
        <v>Fashion</v>
      </c>
      <c r="L3783" t="str">
        <f>_xlfn.XLOOKUP(D3783,Products!A:A,Products!D:D)</f>
        <v>Clothing</v>
      </c>
      <c r="M3783">
        <f t="shared" si="531"/>
        <v>4455.1499999999996</v>
      </c>
      <c r="N3783">
        <f t="shared" si="532"/>
        <v>2964.93</v>
      </c>
      <c r="O3783">
        <f t="shared" si="533"/>
        <v>1490.2199999999998</v>
      </c>
      <c r="P3783" s="8">
        <f t="shared" si="534"/>
        <v>0.33449378808794317</v>
      </c>
      <c r="Q3783">
        <f t="shared" si="535"/>
        <v>222.75749999999999</v>
      </c>
      <c r="R3783">
        <f t="shared" si="536"/>
        <v>4232.3924999999999</v>
      </c>
      <c r="S3783">
        <f t="shared" si="537"/>
        <v>1267.4625000000001</v>
      </c>
      <c r="T3783" t="str">
        <f>_xlfn.XLOOKUP(C3783,Customers!A:A,Customers!D:D)</f>
        <v>M</v>
      </c>
      <c r="U3783" s="13">
        <f>_xlfn.XLOOKUP(C3783,Customers!A:A,Customers!E:E)</f>
        <v>24326</v>
      </c>
      <c r="V3783" t="str">
        <f>_xlfn.XLOOKUP(C3783,Customers!A:A,Customers!F:F)</f>
        <v>East Walter</v>
      </c>
      <c r="W3783" s="13">
        <f>_xlfn.XLOOKUP(C3783,Customers!A:A,Customers!G:G)</f>
        <v>44260</v>
      </c>
      <c r="X3783">
        <f t="shared" ca="1" si="538"/>
        <v>59</v>
      </c>
      <c r="Y3783" t="str">
        <f t="shared" ca="1" si="539"/>
        <v>50+</v>
      </c>
    </row>
    <row r="3784" spans="1:25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  <c r="I3784">
        <f>_xlfn.XLOOKUP(D3784,Products!A:A,Products!E:E)</f>
        <v>1165.3699999999999</v>
      </c>
      <c r="J3784">
        <f>_xlfn.XLOOKUP(D3784,Products!A:A,Products!F:F)</f>
        <v>926.55</v>
      </c>
      <c r="K3784" t="str">
        <f>_xlfn.XLOOKUP(D3784,Products!A:A,Products!C:C)</f>
        <v>Fashion</v>
      </c>
      <c r="L3784" t="str">
        <f>_xlfn.XLOOKUP(D3784,Products!A:A,Products!D:D)</f>
        <v>Clothing</v>
      </c>
      <c r="M3784">
        <f t="shared" si="531"/>
        <v>4661.4799999999996</v>
      </c>
      <c r="N3784">
        <f t="shared" si="532"/>
        <v>3706.2</v>
      </c>
      <c r="O3784">
        <f t="shared" si="533"/>
        <v>955.27999999999975</v>
      </c>
      <c r="P3784" s="8">
        <f t="shared" si="534"/>
        <v>0.20493062289230027</v>
      </c>
      <c r="Q3784">
        <f t="shared" si="535"/>
        <v>0</v>
      </c>
      <c r="R3784">
        <f t="shared" si="536"/>
        <v>4661.4799999999996</v>
      </c>
      <c r="S3784">
        <f t="shared" si="537"/>
        <v>955.27999999999975</v>
      </c>
      <c r="T3784" t="str">
        <f>_xlfn.XLOOKUP(C3784,Customers!A:A,Customers!D:D)</f>
        <v>F</v>
      </c>
      <c r="U3784" s="13">
        <f>_xlfn.XLOOKUP(C3784,Customers!A:A,Customers!E:E)</f>
        <v>25396</v>
      </c>
      <c r="V3784" t="str">
        <f>_xlfn.XLOOKUP(C3784,Customers!A:A,Customers!F:F)</f>
        <v>Geoffreystad</v>
      </c>
      <c r="W3784" s="13">
        <f>_xlfn.XLOOKUP(C3784,Customers!A:A,Customers!G:G)</f>
        <v>44890</v>
      </c>
      <c r="X3784">
        <f t="shared" ca="1" si="538"/>
        <v>56</v>
      </c>
      <c r="Y3784" t="str">
        <f t="shared" ca="1" si="539"/>
        <v>50+</v>
      </c>
    </row>
    <row r="3785" spans="1:25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  <c r="I3785">
        <f>_xlfn.XLOOKUP(D3785,Products!A:A,Products!E:E)</f>
        <v>1762.92</v>
      </c>
      <c r="J3785">
        <f>_xlfn.XLOOKUP(D3785,Products!A:A,Products!F:F)</f>
        <v>1346.48</v>
      </c>
      <c r="K3785" t="str">
        <f>_xlfn.XLOOKUP(D3785,Products!A:A,Products!C:C)</f>
        <v>Electronics</v>
      </c>
      <c r="L3785" t="str">
        <f>_xlfn.XLOOKUP(D3785,Products!A:A,Products!D:D)</f>
        <v>Laptop</v>
      </c>
      <c r="M3785">
        <f t="shared" si="531"/>
        <v>3525.84</v>
      </c>
      <c r="N3785">
        <f t="shared" si="532"/>
        <v>2692.96</v>
      </c>
      <c r="O3785">
        <f t="shared" si="533"/>
        <v>832.88000000000011</v>
      </c>
      <c r="P3785" s="8">
        <f t="shared" si="534"/>
        <v>0.23622172305039368</v>
      </c>
      <c r="Q3785">
        <f t="shared" si="535"/>
        <v>352.58400000000006</v>
      </c>
      <c r="R3785">
        <f t="shared" si="536"/>
        <v>3173.2560000000003</v>
      </c>
      <c r="S3785">
        <f t="shared" si="537"/>
        <v>480.29600000000028</v>
      </c>
      <c r="T3785" t="str">
        <f>_xlfn.XLOOKUP(C3785,Customers!A:A,Customers!D:D)</f>
        <v>M</v>
      </c>
      <c r="U3785" s="13">
        <f>_xlfn.XLOOKUP(C3785,Customers!A:A,Customers!E:E)</f>
        <v>38558</v>
      </c>
      <c r="V3785" t="str">
        <f>_xlfn.XLOOKUP(C3785,Customers!A:A,Customers!F:F)</f>
        <v>Joelborough</v>
      </c>
      <c r="W3785" s="13">
        <f>_xlfn.XLOOKUP(C3785,Customers!A:A,Customers!G:G)</f>
        <v>44192</v>
      </c>
      <c r="X3785">
        <f t="shared" ca="1" si="538"/>
        <v>20</v>
      </c>
      <c r="Y3785" t="str">
        <f t="shared" ca="1" si="539"/>
        <v>18-25</v>
      </c>
    </row>
    <row r="3786" spans="1:25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  <c r="I3786">
        <f>_xlfn.XLOOKUP(D3786,Products!A:A,Products!E:E)</f>
        <v>25.57</v>
      </c>
      <c r="J3786">
        <f>_xlfn.XLOOKUP(D3786,Products!A:A,Products!F:F)</f>
        <v>19.05</v>
      </c>
      <c r="K3786" t="str">
        <f>_xlfn.XLOOKUP(D3786,Products!A:A,Products!C:C)</f>
        <v>Groceries</v>
      </c>
      <c r="L3786" t="str">
        <f>_xlfn.XLOOKUP(D3786,Products!A:A,Products!D:D)</f>
        <v>Vegetables</v>
      </c>
      <c r="M3786">
        <f t="shared" si="531"/>
        <v>76.710000000000008</v>
      </c>
      <c r="N3786">
        <f t="shared" si="532"/>
        <v>57.150000000000006</v>
      </c>
      <c r="O3786">
        <f t="shared" si="533"/>
        <v>19.560000000000002</v>
      </c>
      <c r="P3786" s="8">
        <f t="shared" si="534"/>
        <v>0.25498631208447398</v>
      </c>
      <c r="Q3786">
        <f t="shared" si="535"/>
        <v>3.8355000000000006</v>
      </c>
      <c r="R3786">
        <f t="shared" si="536"/>
        <v>72.874500000000012</v>
      </c>
      <c r="S3786">
        <f t="shared" si="537"/>
        <v>15.724500000000006</v>
      </c>
      <c r="T3786" t="str">
        <f>_xlfn.XLOOKUP(C3786,Customers!A:A,Customers!D:D)</f>
        <v>M</v>
      </c>
      <c r="U3786" s="13">
        <f>_xlfn.XLOOKUP(C3786,Customers!A:A,Customers!E:E)</f>
        <v>21543</v>
      </c>
      <c r="V3786" t="str">
        <f>_xlfn.XLOOKUP(C3786,Customers!A:A,Customers!F:F)</f>
        <v>Cisnerosville</v>
      </c>
      <c r="W3786" s="13">
        <f>_xlfn.XLOOKUP(C3786,Customers!A:A,Customers!G:G)</f>
        <v>45035</v>
      </c>
      <c r="X3786">
        <f t="shared" ca="1" si="538"/>
        <v>67</v>
      </c>
      <c r="Y3786" t="str">
        <f t="shared" ca="1" si="539"/>
        <v>50+</v>
      </c>
    </row>
    <row r="3787" spans="1:25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  <c r="I3787">
        <f>_xlfn.XLOOKUP(D3787,Products!A:A,Products!E:E)</f>
        <v>564.41999999999996</v>
      </c>
      <c r="J3787">
        <f>_xlfn.XLOOKUP(D3787,Products!A:A,Products!F:F)</f>
        <v>293.95999999999998</v>
      </c>
      <c r="K3787" t="str">
        <f>_xlfn.XLOOKUP(D3787,Products!A:A,Products!C:C)</f>
        <v>Fashion</v>
      </c>
      <c r="L3787" t="str">
        <f>_xlfn.XLOOKUP(D3787,Products!A:A,Products!D:D)</f>
        <v>Accessories</v>
      </c>
      <c r="M3787">
        <f t="shared" si="531"/>
        <v>1128.8399999999999</v>
      </c>
      <c r="N3787">
        <f t="shared" si="532"/>
        <v>587.91999999999996</v>
      </c>
      <c r="O3787">
        <f t="shared" si="533"/>
        <v>540.91999999999996</v>
      </c>
      <c r="P3787" s="8">
        <f t="shared" si="534"/>
        <v>0.47918216930654478</v>
      </c>
      <c r="Q3787">
        <f t="shared" si="535"/>
        <v>112.884</v>
      </c>
      <c r="R3787">
        <f t="shared" si="536"/>
        <v>1015.9559999999999</v>
      </c>
      <c r="S3787">
        <f t="shared" si="537"/>
        <v>428.03599999999994</v>
      </c>
      <c r="T3787" t="str">
        <f>_xlfn.XLOOKUP(C3787,Customers!A:A,Customers!D:D)</f>
        <v>F</v>
      </c>
      <c r="U3787" s="13">
        <f>_xlfn.XLOOKUP(C3787,Customers!A:A,Customers!E:E)</f>
        <v>28198</v>
      </c>
      <c r="V3787" t="str">
        <f>_xlfn.XLOOKUP(C3787,Customers!A:A,Customers!F:F)</f>
        <v>New Fred</v>
      </c>
      <c r="W3787" s="13">
        <f>_xlfn.XLOOKUP(C3787,Customers!A:A,Customers!G:G)</f>
        <v>45829</v>
      </c>
      <c r="X3787">
        <f t="shared" ca="1" si="538"/>
        <v>49</v>
      </c>
      <c r="Y3787" t="str">
        <f t="shared" ca="1" si="539"/>
        <v>36-50</v>
      </c>
    </row>
    <row r="3788" spans="1:25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  <c r="I3788">
        <f>_xlfn.XLOOKUP(D3788,Products!A:A,Products!E:E)</f>
        <v>453.62</v>
      </c>
      <c r="J3788">
        <f>_xlfn.XLOOKUP(D3788,Products!A:A,Products!F:F)</f>
        <v>316.63</v>
      </c>
      <c r="K3788" t="str">
        <f>_xlfn.XLOOKUP(D3788,Products!A:A,Products!C:C)</f>
        <v>Fashion</v>
      </c>
      <c r="L3788" t="str">
        <f>_xlfn.XLOOKUP(D3788,Products!A:A,Products!D:D)</f>
        <v>Clothing</v>
      </c>
      <c r="M3788">
        <f t="shared" si="531"/>
        <v>453.62</v>
      </c>
      <c r="N3788">
        <f t="shared" si="532"/>
        <v>316.63</v>
      </c>
      <c r="O3788">
        <f t="shared" si="533"/>
        <v>136.99</v>
      </c>
      <c r="P3788" s="8">
        <f t="shared" si="534"/>
        <v>0.30199285745778409</v>
      </c>
      <c r="Q3788">
        <f t="shared" si="535"/>
        <v>0</v>
      </c>
      <c r="R3788">
        <f t="shared" si="536"/>
        <v>453.62</v>
      </c>
      <c r="S3788">
        <f t="shared" si="537"/>
        <v>136.99</v>
      </c>
      <c r="T3788" t="str">
        <f>_xlfn.XLOOKUP(C3788,Customers!A:A,Customers!D:D)</f>
        <v>M</v>
      </c>
      <c r="U3788" s="13">
        <f>_xlfn.XLOOKUP(C3788,Customers!A:A,Customers!E:E)</f>
        <v>28594</v>
      </c>
      <c r="V3788" t="str">
        <f>_xlfn.XLOOKUP(C3788,Customers!A:A,Customers!F:F)</f>
        <v>Baldwinstad</v>
      </c>
      <c r="W3788" s="13">
        <f>_xlfn.XLOOKUP(C3788,Customers!A:A,Customers!G:G)</f>
        <v>44617</v>
      </c>
      <c r="X3788">
        <f t="shared" ca="1" si="538"/>
        <v>48</v>
      </c>
      <c r="Y3788" t="str">
        <f t="shared" ca="1" si="539"/>
        <v>36-50</v>
      </c>
    </row>
    <row r="3789" spans="1:25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  <c r="I3789">
        <f>_xlfn.XLOOKUP(D3789,Products!A:A,Products!E:E)</f>
        <v>1246.1099999999999</v>
      </c>
      <c r="J3789">
        <f>_xlfn.XLOOKUP(D3789,Products!A:A,Products!F:F)</f>
        <v>833.52</v>
      </c>
      <c r="K3789" t="str">
        <f>_xlfn.XLOOKUP(D3789,Products!A:A,Products!C:C)</f>
        <v>Electronics</v>
      </c>
      <c r="L3789" t="str">
        <f>_xlfn.XLOOKUP(D3789,Products!A:A,Products!D:D)</f>
        <v>Headphones</v>
      </c>
      <c r="M3789">
        <f t="shared" si="531"/>
        <v>3738.33</v>
      </c>
      <c r="N3789">
        <f t="shared" si="532"/>
        <v>2500.56</v>
      </c>
      <c r="O3789">
        <f t="shared" si="533"/>
        <v>1237.77</v>
      </c>
      <c r="P3789" s="8">
        <f t="shared" si="534"/>
        <v>0.33110239063967067</v>
      </c>
      <c r="Q3789">
        <f t="shared" si="535"/>
        <v>373.83300000000003</v>
      </c>
      <c r="R3789">
        <f t="shared" si="536"/>
        <v>3364.4969999999998</v>
      </c>
      <c r="S3789">
        <f t="shared" si="537"/>
        <v>863.9369999999999</v>
      </c>
      <c r="T3789" t="str">
        <f>_xlfn.XLOOKUP(C3789,Customers!A:A,Customers!D:D)</f>
        <v>F</v>
      </c>
      <c r="U3789" s="13">
        <f>_xlfn.XLOOKUP(C3789,Customers!A:A,Customers!E:E)</f>
        <v>31304</v>
      </c>
      <c r="V3789" t="str">
        <f>_xlfn.XLOOKUP(C3789,Customers!A:A,Customers!F:F)</f>
        <v>New Randychester</v>
      </c>
      <c r="W3789" s="13">
        <f>_xlfn.XLOOKUP(C3789,Customers!A:A,Customers!G:G)</f>
        <v>44186</v>
      </c>
      <c r="X3789">
        <f t="shared" ca="1" si="538"/>
        <v>40</v>
      </c>
      <c r="Y3789" t="str">
        <f t="shared" ca="1" si="539"/>
        <v>36-50</v>
      </c>
    </row>
    <row r="3790" spans="1:25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  <c r="I3790">
        <f>_xlfn.XLOOKUP(D3790,Products!A:A,Products!E:E)</f>
        <v>453.62</v>
      </c>
      <c r="J3790">
        <f>_xlfn.XLOOKUP(D3790,Products!A:A,Products!F:F)</f>
        <v>316.63</v>
      </c>
      <c r="K3790" t="str">
        <f>_xlfn.XLOOKUP(D3790,Products!A:A,Products!C:C)</f>
        <v>Fashion</v>
      </c>
      <c r="L3790" t="str">
        <f>_xlfn.XLOOKUP(D3790,Products!A:A,Products!D:D)</f>
        <v>Clothing</v>
      </c>
      <c r="M3790">
        <f t="shared" si="531"/>
        <v>907.24</v>
      </c>
      <c r="N3790">
        <f t="shared" si="532"/>
        <v>633.26</v>
      </c>
      <c r="O3790">
        <f t="shared" si="533"/>
        <v>273.98</v>
      </c>
      <c r="P3790" s="8">
        <f t="shared" si="534"/>
        <v>0.30199285745778409</v>
      </c>
      <c r="Q3790">
        <f t="shared" si="535"/>
        <v>0</v>
      </c>
      <c r="R3790">
        <f t="shared" si="536"/>
        <v>907.24</v>
      </c>
      <c r="S3790">
        <f t="shared" si="537"/>
        <v>273.98</v>
      </c>
      <c r="T3790" t="str">
        <f>_xlfn.XLOOKUP(C3790,Customers!A:A,Customers!D:D)</f>
        <v>F</v>
      </c>
      <c r="U3790" s="13">
        <f>_xlfn.XLOOKUP(C3790,Customers!A:A,Customers!E:E)</f>
        <v>27567</v>
      </c>
      <c r="V3790" t="str">
        <f>_xlfn.XLOOKUP(C3790,Customers!A:A,Customers!F:F)</f>
        <v>Berrymouth</v>
      </c>
      <c r="W3790" s="13">
        <f>_xlfn.XLOOKUP(C3790,Customers!A:A,Customers!G:G)</f>
        <v>45840</v>
      </c>
      <c r="X3790">
        <f t="shared" ca="1" si="538"/>
        <v>51</v>
      </c>
      <c r="Y3790" t="str">
        <f t="shared" ca="1" si="539"/>
        <v>50+</v>
      </c>
    </row>
    <row r="3791" spans="1:25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  <c r="I3791">
        <f>_xlfn.XLOOKUP(D3791,Products!A:A,Products!E:E)</f>
        <v>673.78</v>
      </c>
      <c r="J3791">
        <f>_xlfn.XLOOKUP(D3791,Products!A:A,Products!F:F)</f>
        <v>363.33</v>
      </c>
      <c r="K3791" t="str">
        <f>_xlfn.XLOOKUP(D3791,Products!A:A,Products!C:C)</f>
        <v>Electronics</v>
      </c>
      <c r="L3791" t="str">
        <f>_xlfn.XLOOKUP(D3791,Products!A:A,Products!D:D)</f>
        <v>Smartphone</v>
      </c>
      <c r="M3791">
        <f t="shared" si="531"/>
        <v>1347.56</v>
      </c>
      <c r="N3791">
        <f t="shared" si="532"/>
        <v>726.66</v>
      </c>
      <c r="O3791">
        <f t="shared" si="533"/>
        <v>620.9</v>
      </c>
      <c r="P3791" s="8">
        <f t="shared" si="534"/>
        <v>0.46075870462168661</v>
      </c>
      <c r="Q3791">
        <f t="shared" si="535"/>
        <v>202.13399999999999</v>
      </c>
      <c r="R3791">
        <f t="shared" si="536"/>
        <v>1145.4259999999999</v>
      </c>
      <c r="S3791">
        <f t="shared" si="537"/>
        <v>418.76599999999996</v>
      </c>
      <c r="T3791" t="str">
        <f>_xlfn.XLOOKUP(C3791,Customers!A:A,Customers!D:D)</f>
        <v>M</v>
      </c>
      <c r="U3791" s="13">
        <f>_xlfn.XLOOKUP(C3791,Customers!A:A,Customers!E:E)</f>
        <v>33546</v>
      </c>
      <c r="V3791" t="str">
        <f>_xlfn.XLOOKUP(C3791,Customers!A:A,Customers!F:F)</f>
        <v>Ashleyview</v>
      </c>
      <c r="W3791" s="13">
        <f>_xlfn.XLOOKUP(C3791,Customers!A:A,Customers!G:G)</f>
        <v>44104</v>
      </c>
      <c r="X3791">
        <f t="shared" ca="1" si="538"/>
        <v>34</v>
      </c>
      <c r="Y3791" t="str">
        <f t="shared" ca="1" si="539"/>
        <v>26-35</v>
      </c>
    </row>
    <row r="3792" spans="1:25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  <c r="I3792">
        <f>_xlfn.XLOOKUP(D3792,Products!A:A,Products!E:E)</f>
        <v>1134.8</v>
      </c>
      <c r="J3792">
        <f>_xlfn.XLOOKUP(D3792,Products!A:A,Products!F:F)</f>
        <v>675.1</v>
      </c>
      <c r="K3792" t="str">
        <f>_xlfn.XLOOKUP(D3792,Products!A:A,Products!C:C)</f>
        <v>Fashion</v>
      </c>
      <c r="L3792" t="str">
        <f>_xlfn.XLOOKUP(D3792,Products!A:A,Products!D:D)</f>
        <v>Watches</v>
      </c>
      <c r="M3792">
        <f t="shared" si="531"/>
        <v>5674</v>
      </c>
      <c r="N3792">
        <f t="shared" si="532"/>
        <v>3375.5</v>
      </c>
      <c r="O3792">
        <f t="shared" si="533"/>
        <v>2298.5</v>
      </c>
      <c r="P3792" s="8">
        <f t="shared" si="534"/>
        <v>0.40509340853013748</v>
      </c>
      <c r="Q3792">
        <f t="shared" si="535"/>
        <v>851.1</v>
      </c>
      <c r="R3792">
        <f t="shared" si="536"/>
        <v>4822.8999999999996</v>
      </c>
      <c r="S3792">
        <f t="shared" si="537"/>
        <v>1447.3999999999996</v>
      </c>
      <c r="T3792" t="str">
        <f>_xlfn.XLOOKUP(C3792,Customers!A:A,Customers!D:D)</f>
        <v>M</v>
      </c>
      <c r="U3792" s="13">
        <f>_xlfn.XLOOKUP(C3792,Customers!A:A,Customers!E:E)</f>
        <v>31435</v>
      </c>
      <c r="V3792" t="str">
        <f>_xlfn.XLOOKUP(C3792,Customers!A:A,Customers!F:F)</f>
        <v>Jessicaside</v>
      </c>
      <c r="W3792" s="13">
        <f>_xlfn.XLOOKUP(C3792,Customers!A:A,Customers!G:G)</f>
        <v>44905</v>
      </c>
      <c r="X3792">
        <f t="shared" ca="1" si="538"/>
        <v>40</v>
      </c>
      <c r="Y3792" t="str">
        <f t="shared" ca="1" si="539"/>
        <v>36-50</v>
      </c>
    </row>
    <row r="3793" spans="1:25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  <c r="I3793">
        <f>_xlfn.XLOOKUP(D3793,Products!A:A,Products!E:E)</f>
        <v>1095.72</v>
      </c>
      <c r="J3793">
        <f>_xlfn.XLOOKUP(D3793,Products!A:A,Products!F:F)</f>
        <v>822.2</v>
      </c>
      <c r="K3793" t="str">
        <f>_xlfn.XLOOKUP(D3793,Products!A:A,Products!C:C)</f>
        <v>Groceries</v>
      </c>
      <c r="L3793" t="str">
        <f>_xlfn.XLOOKUP(D3793,Products!A:A,Products!D:D)</f>
        <v>Snacks</v>
      </c>
      <c r="M3793">
        <f t="shared" si="531"/>
        <v>4382.88</v>
      </c>
      <c r="N3793">
        <f t="shared" si="532"/>
        <v>3288.8</v>
      </c>
      <c r="O3793">
        <f t="shared" si="533"/>
        <v>1094.08</v>
      </c>
      <c r="P3793" s="8">
        <f t="shared" si="534"/>
        <v>0.24962581681451462</v>
      </c>
      <c r="Q3793">
        <f t="shared" si="535"/>
        <v>219.14400000000001</v>
      </c>
      <c r="R3793">
        <f t="shared" si="536"/>
        <v>4163.7359999999999</v>
      </c>
      <c r="S3793">
        <f t="shared" si="537"/>
        <v>874.93599999999969</v>
      </c>
      <c r="T3793" t="str">
        <f>_xlfn.XLOOKUP(C3793,Customers!A:A,Customers!D:D)</f>
        <v>M</v>
      </c>
      <c r="U3793" s="13">
        <f>_xlfn.XLOOKUP(C3793,Customers!A:A,Customers!E:E)</f>
        <v>20358</v>
      </c>
      <c r="V3793" t="str">
        <f>_xlfn.XLOOKUP(C3793,Customers!A:A,Customers!F:F)</f>
        <v>Zacharyberg</v>
      </c>
      <c r="W3793" s="13">
        <f>_xlfn.XLOOKUP(C3793,Customers!A:A,Customers!G:G)</f>
        <v>45869</v>
      </c>
      <c r="X3793">
        <f t="shared" ca="1" si="538"/>
        <v>70</v>
      </c>
      <c r="Y3793" t="str">
        <f t="shared" ca="1" si="539"/>
        <v>50+</v>
      </c>
    </row>
    <row r="3794" spans="1:25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  <c r="I3794">
        <f>_xlfn.XLOOKUP(D3794,Products!A:A,Products!E:E)</f>
        <v>1165.3699999999999</v>
      </c>
      <c r="J3794">
        <f>_xlfn.XLOOKUP(D3794,Products!A:A,Products!F:F)</f>
        <v>926.55</v>
      </c>
      <c r="K3794" t="str">
        <f>_xlfn.XLOOKUP(D3794,Products!A:A,Products!C:C)</f>
        <v>Fashion</v>
      </c>
      <c r="L3794" t="str">
        <f>_xlfn.XLOOKUP(D3794,Products!A:A,Products!D:D)</f>
        <v>Clothing</v>
      </c>
      <c r="M3794">
        <f t="shared" si="531"/>
        <v>2330.7399999999998</v>
      </c>
      <c r="N3794">
        <f t="shared" si="532"/>
        <v>1853.1</v>
      </c>
      <c r="O3794">
        <f t="shared" si="533"/>
        <v>477.63999999999987</v>
      </c>
      <c r="P3794" s="8">
        <f t="shared" si="534"/>
        <v>0.20493062289230027</v>
      </c>
      <c r="Q3794">
        <f t="shared" si="535"/>
        <v>349.61099999999993</v>
      </c>
      <c r="R3794">
        <f t="shared" si="536"/>
        <v>1981.1289999999999</v>
      </c>
      <c r="S3794">
        <f t="shared" si="537"/>
        <v>128.029</v>
      </c>
      <c r="T3794" t="str">
        <f>_xlfn.XLOOKUP(C3794,Customers!A:A,Customers!D:D)</f>
        <v>M</v>
      </c>
      <c r="U3794" s="13">
        <f>_xlfn.XLOOKUP(C3794,Customers!A:A,Customers!E:E)</f>
        <v>34043</v>
      </c>
      <c r="V3794" t="str">
        <f>_xlfn.XLOOKUP(C3794,Customers!A:A,Customers!F:F)</f>
        <v>Robertsborough</v>
      </c>
      <c r="W3794" s="13">
        <f>_xlfn.XLOOKUP(C3794,Customers!A:A,Customers!G:G)</f>
        <v>45866</v>
      </c>
      <c r="X3794">
        <f t="shared" ca="1" si="538"/>
        <v>33</v>
      </c>
      <c r="Y3794" t="str">
        <f t="shared" ca="1" si="539"/>
        <v>26-35</v>
      </c>
    </row>
    <row r="3795" spans="1:25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  <c r="I3795">
        <f>_xlfn.XLOOKUP(D3795,Products!A:A,Products!E:E)</f>
        <v>1227.24</v>
      </c>
      <c r="J3795">
        <f>_xlfn.XLOOKUP(D3795,Products!A:A,Products!F:F)</f>
        <v>977.09</v>
      </c>
      <c r="K3795" t="str">
        <f>_xlfn.XLOOKUP(D3795,Products!A:A,Products!C:C)</f>
        <v>Groceries</v>
      </c>
      <c r="L3795" t="str">
        <f>_xlfn.XLOOKUP(D3795,Products!A:A,Products!D:D)</f>
        <v>Dairy</v>
      </c>
      <c r="M3795">
        <f t="shared" si="531"/>
        <v>6136.2</v>
      </c>
      <c r="N3795">
        <f t="shared" si="532"/>
        <v>4885.45</v>
      </c>
      <c r="O3795">
        <f t="shared" si="533"/>
        <v>1250.75</v>
      </c>
      <c r="P3795" s="8">
        <f t="shared" si="534"/>
        <v>0.20383136142889738</v>
      </c>
      <c r="Q3795">
        <f t="shared" si="535"/>
        <v>920.43</v>
      </c>
      <c r="R3795">
        <f t="shared" si="536"/>
        <v>5215.7699999999995</v>
      </c>
      <c r="S3795">
        <f t="shared" si="537"/>
        <v>330.31999999999971</v>
      </c>
      <c r="T3795" t="str">
        <f>_xlfn.XLOOKUP(C3795,Customers!A:A,Customers!D:D)</f>
        <v>M</v>
      </c>
      <c r="U3795" s="13">
        <f>_xlfn.XLOOKUP(C3795,Customers!A:A,Customers!E:E)</f>
        <v>22233</v>
      </c>
      <c r="V3795" t="str">
        <f>_xlfn.XLOOKUP(C3795,Customers!A:A,Customers!F:F)</f>
        <v>New Michaelland</v>
      </c>
      <c r="W3795" s="13">
        <f>_xlfn.XLOOKUP(C3795,Customers!A:A,Customers!G:G)</f>
        <v>45720</v>
      </c>
      <c r="X3795">
        <f t="shared" ca="1" si="538"/>
        <v>65</v>
      </c>
      <c r="Y3795" t="str">
        <f t="shared" ca="1" si="539"/>
        <v>50+</v>
      </c>
    </row>
    <row r="3796" spans="1:25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  <c r="I3796">
        <f>_xlfn.XLOOKUP(D3796,Products!A:A,Products!E:E)</f>
        <v>1673.69</v>
      </c>
      <c r="J3796">
        <f>_xlfn.XLOOKUP(D3796,Products!A:A,Products!F:F)</f>
        <v>1323.38</v>
      </c>
      <c r="K3796" t="str">
        <f>_xlfn.XLOOKUP(D3796,Products!A:A,Products!C:C)</f>
        <v>Electronics</v>
      </c>
      <c r="L3796" t="str">
        <f>_xlfn.XLOOKUP(D3796,Products!A:A,Products!D:D)</f>
        <v>Camera</v>
      </c>
      <c r="M3796">
        <f t="shared" si="531"/>
        <v>5021.07</v>
      </c>
      <c r="N3796">
        <f t="shared" si="532"/>
        <v>3970.1400000000003</v>
      </c>
      <c r="O3796">
        <f t="shared" si="533"/>
        <v>1050.9299999999994</v>
      </c>
      <c r="P3796" s="8">
        <f t="shared" si="534"/>
        <v>0.2093039929736091</v>
      </c>
      <c r="Q3796">
        <f t="shared" si="535"/>
        <v>0</v>
      </c>
      <c r="R3796">
        <f t="shared" si="536"/>
        <v>5021.07</v>
      </c>
      <c r="S3796">
        <f t="shared" si="537"/>
        <v>1050.9299999999994</v>
      </c>
      <c r="T3796" t="str">
        <f>_xlfn.XLOOKUP(C3796,Customers!A:A,Customers!D:D)</f>
        <v>F</v>
      </c>
      <c r="U3796" s="13">
        <f>_xlfn.XLOOKUP(C3796,Customers!A:A,Customers!E:E)</f>
        <v>35931</v>
      </c>
      <c r="V3796" t="str">
        <f>_xlfn.XLOOKUP(C3796,Customers!A:A,Customers!F:F)</f>
        <v>Stephaniechester</v>
      </c>
      <c r="W3796" s="13">
        <f>_xlfn.XLOOKUP(C3796,Customers!A:A,Customers!G:G)</f>
        <v>45063</v>
      </c>
      <c r="X3796">
        <f t="shared" ca="1" si="538"/>
        <v>28</v>
      </c>
      <c r="Y3796" t="str">
        <f t="shared" ca="1" si="539"/>
        <v>26-35</v>
      </c>
    </row>
    <row r="3797" spans="1:25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  <c r="I3797">
        <f>_xlfn.XLOOKUP(D3797,Products!A:A,Products!E:E)</f>
        <v>1079.8900000000001</v>
      </c>
      <c r="J3797">
        <f>_xlfn.XLOOKUP(D3797,Products!A:A,Products!F:F)</f>
        <v>703.83</v>
      </c>
      <c r="K3797" t="str">
        <f>_xlfn.XLOOKUP(D3797,Products!A:A,Products!C:C)</f>
        <v>Electronics</v>
      </c>
      <c r="L3797" t="str">
        <f>_xlfn.XLOOKUP(D3797,Products!A:A,Products!D:D)</f>
        <v>Smartphone</v>
      </c>
      <c r="M3797">
        <f t="shared" si="531"/>
        <v>4319.5600000000004</v>
      </c>
      <c r="N3797">
        <f t="shared" si="532"/>
        <v>2815.32</v>
      </c>
      <c r="O3797">
        <f t="shared" si="533"/>
        <v>1504.2400000000002</v>
      </c>
      <c r="P3797" s="8">
        <f t="shared" si="534"/>
        <v>0.34823917250831105</v>
      </c>
      <c r="Q3797">
        <f t="shared" si="535"/>
        <v>215.97800000000004</v>
      </c>
      <c r="R3797">
        <f t="shared" si="536"/>
        <v>4103.5820000000003</v>
      </c>
      <c r="S3797">
        <f t="shared" si="537"/>
        <v>1288.2620000000002</v>
      </c>
      <c r="T3797" t="str">
        <f>_xlfn.XLOOKUP(C3797,Customers!A:A,Customers!D:D)</f>
        <v>M</v>
      </c>
      <c r="U3797" s="13">
        <f>_xlfn.XLOOKUP(C3797,Customers!A:A,Customers!E:E)</f>
        <v>34565</v>
      </c>
      <c r="V3797" t="str">
        <f>_xlfn.XLOOKUP(C3797,Customers!A:A,Customers!F:F)</f>
        <v>East William</v>
      </c>
      <c r="W3797" s="13">
        <f>_xlfn.XLOOKUP(C3797,Customers!A:A,Customers!G:G)</f>
        <v>45608</v>
      </c>
      <c r="X3797">
        <f t="shared" ca="1" si="538"/>
        <v>31</v>
      </c>
      <c r="Y3797" t="str">
        <f t="shared" ca="1" si="539"/>
        <v>26-35</v>
      </c>
    </row>
    <row r="3798" spans="1:25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  <c r="I3798">
        <f>_xlfn.XLOOKUP(D3798,Products!A:A,Products!E:E)</f>
        <v>25.57</v>
      </c>
      <c r="J3798">
        <f>_xlfn.XLOOKUP(D3798,Products!A:A,Products!F:F)</f>
        <v>19.05</v>
      </c>
      <c r="K3798" t="str">
        <f>_xlfn.XLOOKUP(D3798,Products!A:A,Products!C:C)</f>
        <v>Groceries</v>
      </c>
      <c r="L3798" t="str">
        <f>_xlfn.XLOOKUP(D3798,Products!A:A,Products!D:D)</f>
        <v>Vegetables</v>
      </c>
      <c r="M3798">
        <f t="shared" si="531"/>
        <v>51.14</v>
      </c>
      <c r="N3798">
        <f t="shared" si="532"/>
        <v>38.1</v>
      </c>
      <c r="O3798">
        <f t="shared" si="533"/>
        <v>13.04</v>
      </c>
      <c r="P3798" s="8">
        <f t="shared" si="534"/>
        <v>0.25498631208447398</v>
      </c>
      <c r="Q3798">
        <f t="shared" si="535"/>
        <v>0</v>
      </c>
      <c r="R3798">
        <f t="shared" si="536"/>
        <v>51.14</v>
      </c>
      <c r="S3798">
        <f t="shared" si="537"/>
        <v>13.04</v>
      </c>
      <c r="T3798" t="str">
        <f>_xlfn.XLOOKUP(C3798,Customers!A:A,Customers!D:D)</f>
        <v>F</v>
      </c>
      <c r="U3798" s="13">
        <f>_xlfn.XLOOKUP(C3798,Customers!A:A,Customers!E:E)</f>
        <v>31304</v>
      </c>
      <c r="V3798" t="str">
        <f>_xlfn.XLOOKUP(C3798,Customers!A:A,Customers!F:F)</f>
        <v>New Randychester</v>
      </c>
      <c r="W3798" s="13">
        <f>_xlfn.XLOOKUP(C3798,Customers!A:A,Customers!G:G)</f>
        <v>44186</v>
      </c>
      <c r="X3798">
        <f t="shared" ca="1" si="538"/>
        <v>40</v>
      </c>
      <c r="Y3798" t="str">
        <f t="shared" ca="1" si="539"/>
        <v>36-50</v>
      </c>
    </row>
    <row r="3799" spans="1:25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  <c r="I3799">
        <f>_xlfn.XLOOKUP(D3799,Products!A:A,Products!E:E)</f>
        <v>540.94000000000005</v>
      </c>
      <c r="J3799">
        <f>_xlfn.XLOOKUP(D3799,Products!A:A,Products!F:F)</f>
        <v>398.25</v>
      </c>
      <c r="K3799" t="str">
        <f>_xlfn.XLOOKUP(D3799,Products!A:A,Products!C:C)</f>
        <v>Fashion</v>
      </c>
      <c r="L3799" t="str">
        <f>_xlfn.XLOOKUP(D3799,Products!A:A,Products!D:D)</f>
        <v>Clothing</v>
      </c>
      <c r="M3799">
        <f t="shared" si="531"/>
        <v>1622.8200000000002</v>
      </c>
      <c r="N3799">
        <f t="shared" si="532"/>
        <v>1194.75</v>
      </c>
      <c r="O3799">
        <f t="shared" si="533"/>
        <v>428.07000000000016</v>
      </c>
      <c r="P3799" s="8">
        <f t="shared" si="534"/>
        <v>0.26378156542315234</v>
      </c>
      <c r="Q3799">
        <f t="shared" si="535"/>
        <v>81.14100000000002</v>
      </c>
      <c r="R3799">
        <f t="shared" si="536"/>
        <v>1541.6790000000001</v>
      </c>
      <c r="S3799">
        <f t="shared" si="537"/>
        <v>346.92900000000009</v>
      </c>
      <c r="T3799" t="str">
        <f>_xlfn.XLOOKUP(C3799,Customers!A:A,Customers!D:D)</f>
        <v>M</v>
      </c>
      <c r="U3799" s="13">
        <f>_xlfn.XLOOKUP(C3799,Customers!A:A,Customers!E:E)</f>
        <v>20787</v>
      </c>
      <c r="V3799" t="str">
        <f>_xlfn.XLOOKUP(C3799,Customers!A:A,Customers!F:F)</f>
        <v>Lisatown</v>
      </c>
      <c r="W3799" s="13">
        <f>_xlfn.XLOOKUP(C3799,Customers!A:A,Customers!G:G)</f>
        <v>45295</v>
      </c>
      <c r="X3799">
        <f t="shared" ca="1" si="538"/>
        <v>69</v>
      </c>
      <c r="Y3799" t="str">
        <f t="shared" ca="1" si="539"/>
        <v>50+</v>
      </c>
    </row>
    <row r="3800" spans="1:25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  <c r="I3800">
        <f>_xlfn.XLOOKUP(D3800,Products!A:A,Products!E:E)</f>
        <v>318.05</v>
      </c>
      <c r="J3800">
        <f>_xlfn.XLOOKUP(D3800,Products!A:A,Products!F:F)</f>
        <v>187.34</v>
      </c>
      <c r="K3800" t="str">
        <f>_xlfn.XLOOKUP(D3800,Products!A:A,Products!C:C)</f>
        <v>Groceries</v>
      </c>
      <c r="L3800" t="str">
        <f>_xlfn.XLOOKUP(D3800,Products!A:A,Products!D:D)</f>
        <v>Fruits</v>
      </c>
      <c r="M3800">
        <f t="shared" si="531"/>
        <v>954.15000000000009</v>
      </c>
      <c r="N3800">
        <f t="shared" si="532"/>
        <v>562.02</v>
      </c>
      <c r="O3800">
        <f t="shared" si="533"/>
        <v>392.13000000000011</v>
      </c>
      <c r="P3800" s="8">
        <f t="shared" si="534"/>
        <v>0.41097311743436576</v>
      </c>
      <c r="Q3800">
        <f t="shared" si="535"/>
        <v>47.70750000000001</v>
      </c>
      <c r="R3800">
        <f t="shared" si="536"/>
        <v>906.44250000000011</v>
      </c>
      <c r="S3800">
        <f t="shared" si="537"/>
        <v>344.42250000000013</v>
      </c>
      <c r="T3800" t="str">
        <f>_xlfn.XLOOKUP(C3800,Customers!A:A,Customers!D:D)</f>
        <v>M</v>
      </c>
      <c r="U3800" s="13">
        <f>_xlfn.XLOOKUP(C3800,Customers!A:A,Customers!E:E)</f>
        <v>33491</v>
      </c>
      <c r="V3800" t="str">
        <f>_xlfn.XLOOKUP(C3800,Customers!A:A,Customers!F:F)</f>
        <v>Port Jacob</v>
      </c>
      <c r="W3800" s="13">
        <f>_xlfn.XLOOKUP(C3800,Customers!A:A,Customers!G:G)</f>
        <v>44496</v>
      </c>
      <c r="X3800">
        <f t="shared" ca="1" si="538"/>
        <v>34</v>
      </c>
      <c r="Y3800" t="str">
        <f t="shared" ca="1" si="539"/>
        <v>26-35</v>
      </c>
    </row>
    <row r="3801" spans="1:25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  <c r="I3801">
        <f>_xlfn.XLOOKUP(D3801,Products!A:A,Products!E:E)</f>
        <v>1762.92</v>
      </c>
      <c r="J3801">
        <f>_xlfn.XLOOKUP(D3801,Products!A:A,Products!F:F)</f>
        <v>1346.48</v>
      </c>
      <c r="K3801" t="str">
        <f>_xlfn.XLOOKUP(D3801,Products!A:A,Products!C:C)</f>
        <v>Electronics</v>
      </c>
      <c r="L3801" t="str">
        <f>_xlfn.XLOOKUP(D3801,Products!A:A,Products!D:D)</f>
        <v>Laptop</v>
      </c>
      <c r="M3801">
        <f t="shared" si="531"/>
        <v>1762.92</v>
      </c>
      <c r="N3801">
        <f t="shared" si="532"/>
        <v>1346.48</v>
      </c>
      <c r="O3801">
        <f t="shared" si="533"/>
        <v>416.44000000000005</v>
      </c>
      <c r="P3801" s="8">
        <f t="shared" si="534"/>
        <v>0.23622172305039368</v>
      </c>
      <c r="Q3801">
        <f t="shared" si="535"/>
        <v>0</v>
      </c>
      <c r="R3801">
        <f t="shared" si="536"/>
        <v>1762.92</v>
      </c>
      <c r="S3801">
        <f t="shared" si="537"/>
        <v>416.44000000000005</v>
      </c>
      <c r="T3801" t="str">
        <f>_xlfn.XLOOKUP(C3801,Customers!A:A,Customers!D:D)</f>
        <v>M</v>
      </c>
      <c r="U3801" s="13">
        <f>_xlfn.XLOOKUP(C3801,Customers!A:A,Customers!E:E)</f>
        <v>33771</v>
      </c>
      <c r="V3801" t="str">
        <f>_xlfn.XLOOKUP(C3801,Customers!A:A,Customers!F:F)</f>
        <v>East Edgarborough</v>
      </c>
      <c r="W3801" s="13">
        <f>_xlfn.XLOOKUP(C3801,Customers!A:A,Customers!G:G)</f>
        <v>45544</v>
      </c>
      <c r="X3801">
        <f t="shared" ca="1" si="538"/>
        <v>34</v>
      </c>
      <c r="Y3801" t="str">
        <f t="shared" ca="1" si="539"/>
        <v>26-35</v>
      </c>
    </row>
    <row r="3802" spans="1:25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  <c r="I3802">
        <f>_xlfn.XLOOKUP(D3802,Products!A:A,Products!E:E)</f>
        <v>1635.01</v>
      </c>
      <c r="J3802">
        <f>_xlfn.XLOOKUP(D3802,Products!A:A,Products!F:F)</f>
        <v>1043.29</v>
      </c>
      <c r="K3802" t="str">
        <f>_xlfn.XLOOKUP(D3802,Products!A:A,Products!C:C)</f>
        <v>Electronics</v>
      </c>
      <c r="L3802" t="str">
        <f>_xlfn.XLOOKUP(D3802,Products!A:A,Products!D:D)</f>
        <v>Television</v>
      </c>
      <c r="M3802">
        <f t="shared" si="531"/>
        <v>8175.05</v>
      </c>
      <c r="N3802">
        <f t="shared" si="532"/>
        <v>5216.45</v>
      </c>
      <c r="O3802">
        <f t="shared" si="533"/>
        <v>2958.6000000000004</v>
      </c>
      <c r="P3802" s="8">
        <f t="shared" si="534"/>
        <v>0.36190604338811388</v>
      </c>
      <c r="Q3802">
        <f t="shared" si="535"/>
        <v>817.50500000000011</v>
      </c>
      <c r="R3802">
        <f t="shared" si="536"/>
        <v>7357.5450000000001</v>
      </c>
      <c r="S3802">
        <f t="shared" si="537"/>
        <v>2141.0950000000003</v>
      </c>
      <c r="T3802" t="str">
        <f>_xlfn.XLOOKUP(C3802,Customers!A:A,Customers!D:D)</f>
        <v>M</v>
      </c>
      <c r="U3802" s="13">
        <f>_xlfn.XLOOKUP(C3802,Customers!A:A,Customers!E:E)</f>
        <v>28268</v>
      </c>
      <c r="V3802" t="str">
        <f>_xlfn.XLOOKUP(C3802,Customers!A:A,Customers!F:F)</f>
        <v>Ramosbury</v>
      </c>
      <c r="W3802" s="13">
        <f>_xlfn.XLOOKUP(C3802,Customers!A:A,Customers!G:G)</f>
        <v>44926</v>
      </c>
      <c r="X3802">
        <f t="shared" ca="1" si="538"/>
        <v>49</v>
      </c>
      <c r="Y3802" t="str">
        <f t="shared" ca="1" si="539"/>
        <v>36-50</v>
      </c>
    </row>
    <row r="3803" spans="1:25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  <c r="I3803">
        <f>_xlfn.XLOOKUP(D3803,Products!A:A,Products!E:E)</f>
        <v>428.05</v>
      </c>
      <c r="J3803">
        <f>_xlfn.XLOOKUP(D3803,Products!A:A,Products!F:F)</f>
        <v>246.07</v>
      </c>
      <c r="K3803" t="str">
        <f>_xlfn.XLOOKUP(D3803,Products!A:A,Products!C:C)</f>
        <v>Electronics</v>
      </c>
      <c r="L3803" t="str">
        <f>_xlfn.XLOOKUP(D3803,Products!A:A,Products!D:D)</f>
        <v>Laptop</v>
      </c>
      <c r="M3803">
        <f t="shared" si="531"/>
        <v>856.1</v>
      </c>
      <c r="N3803">
        <f t="shared" si="532"/>
        <v>492.14</v>
      </c>
      <c r="O3803">
        <f t="shared" si="533"/>
        <v>363.96000000000004</v>
      </c>
      <c r="P3803" s="8">
        <f t="shared" si="534"/>
        <v>0.42513725032122418</v>
      </c>
      <c r="Q3803">
        <f t="shared" si="535"/>
        <v>85.610000000000014</v>
      </c>
      <c r="R3803">
        <f t="shared" si="536"/>
        <v>770.49</v>
      </c>
      <c r="S3803">
        <f t="shared" si="537"/>
        <v>278.35000000000002</v>
      </c>
      <c r="T3803" t="str">
        <f>_xlfn.XLOOKUP(C3803,Customers!A:A,Customers!D:D)</f>
        <v>F</v>
      </c>
      <c r="U3803" s="13">
        <f>_xlfn.XLOOKUP(C3803,Customers!A:A,Customers!E:E)</f>
        <v>38779</v>
      </c>
      <c r="V3803" t="str">
        <f>_xlfn.XLOOKUP(C3803,Customers!A:A,Customers!F:F)</f>
        <v>Port Fernandohaven</v>
      </c>
      <c r="W3803" s="13">
        <f>_xlfn.XLOOKUP(C3803,Customers!A:A,Customers!G:G)</f>
        <v>44406</v>
      </c>
      <c r="X3803">
        <f t="shared" ca="1" si="538"/>
        <v>20</v>
      </c>
      <c r="Y3803" t="str">
        <f t="shared" ca="1" si="539"/>
        <v>18-25</v>
      </c>
    </row>
    <row r="3804" spans="1:25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  <c r="I3804">
        <f>_xlfn.XLOOKUP(D3804,Products!A:A,Products!E:E)</f>
        <v>1858.75</v>
      </c>
      <c r="J3804">
        <f>_xlfn.XLOOKUP(D3804,Products!A:A,Products!F:F)</f>
        <v>1451.16</v>
      </c>
      <c r="K3804" t="str">
        <f>_xlfn.XLOOKUP(D3804,Products!A:A,Products!C:C)</f>
        <v>Fashion</v>
      </c>
      <c r="L3804" t="str">
        <f>_xlfn.XLOOKUP(D3804,Products!A:A,Products!D:D)</f>
        <v>Accessories</v>
      </c>
      <c r="M3804">
        <f t="shared" si="531"/>
        <v>5576.25</v>
      </c>
      <c r="N3804">
        <f t="shared" si="532"/>
        <v>4353.4800000000005</v>
      </c>
      <c r="O3804">
        <f t="shared" si="533"/>
        <v>1222.7699999999995</v>
      </c>
      <c r="P3804" s="8">
        <f t="shared" si="534"/>
        <v>0.2192817753866845</v>
      </c>
      <c r="Q3804">
        <f t="shared" si="535"/>
        <v>557.625</v>
      </c>
      <c r="R3804">
        <f t="shared" si="536"/>
        <v>5018.625</v>
      </c>
      <c r="S3804">
        <f t="shared" si="537"/>
        <v>665.14499999999953</v>
      </c>
      <c r="T3804" t="str">
        <f>_xlfn.XLOOKUP(C3804,Customers!A:A,Customers!D:D)</f>
        <v>F</v>
      </c>
      <c r="U3804" s="13">
        <f>_xlfn.XLOOKUP(C3804,Customers!A:A,Customers!E:E)</f>
        <v>31304</v>
      </c>
      <c r="V3804" t="str">
        <f>_xlfn.XLOOKUP(C3804,Customers!A:A,Customers!F:F)</f>
        <v>New Randychester</v>
      </c>
      <c r="W3804" s="13">
        <f>_xlfn.XLOOKUP(C3804,Customers!A:A,Customers!G:G)</f>
        <v>44186</v>
      </c>
      <c r="X3804">
        <f t="shared" ca="1" si="538"/>
        <v>40</v>
      </c>
      <c r="Y3804" t="str">
        <f t="shared" ca="1" si="539"/>
        <v>36-50</v>
      </c>
    </row>
    <row r="3805" spans="1:25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  <c r="I3805">
        <f>_xlfn.XLOOKUP(D3805,Products!A:A,Products!E:E)</f>
        <v>1762.92</v>
      </c>
      <c r="J3805">
        <f>_xlfn.XLOOKUP(D3805,Products!A:A,Products!F:F)</f>
        <v>1346.48</v>
      </c>
      <c r="K3805" t="str">
        <f>_xlfn.XLOOKUP(D3805,Products!A:A,Products!C:C)</f>
        <v>Electronics</v>
      </c>
      <c r="L3805" t="str">
        <f>_xlfn.XLOOKUP(D3805,Products!A:A,Products!D:D)</f>
        <v>Laptop</v>
      </c>
      <c r="M3805">
        <f t="shared" si="531"/>
        <v>3525.84</v>
      </c>
      <c r="N3805">
        <f t="shared" si="532"/>
        <v>2692.96</v>
      </c>
      <c r="O3805">
        <f t="shared" si="533"/>
        <v>832.88000000000011</v>
      </c>
      <c r="P3805" s="8">
        <f t="shared" si="534"/>
        <v>0.23622172305039368</v>
      </c>
      <c r="Q3805">
        <f t="shared" si="535"/>
        <v>352.58400000000006</v>
      </c>
      <c r="R3805">
        <f t="shared" si="536"/>
        <v>3173.2560000000003</v>
      </c>
      <c r="S3805">
        <f t="shared" si="537"/>
        <v>480.29600000000028</v>
      </c>
      <c r="T3805" t="str">
        <f>_xlfn.XLOOKUP(C3805,Customers!A:A,Customers!D:D)</f>
        <v>M</v>
      </c>
      <c r="U3805" s="13">
        <f>_xlfn.XLOOKUP(C3805,Customers!A:A,Customers!E:E)</f>
        <v>27205</v>
      </c>
      <c r="V3805" t="str">
        <f>_xlfn.XLOOKUP(C3805,Customers!A:A,Customers!F:F)</f>
        <v>East Samantha</v>
      </c>
      <c r="W3805" s="13">
        <f>_xlfn.XLOOKUP(C3805,Customers!A:A,Customers!G:G)</f>
        <v>44509</v>
      </c>
      <c r="X3805">
        <f t="shared" ca="1" si="538"/>
        <v>51</v>
      </c>
      <c r="Y3805" t="str">
        <f t="shared" ca="1" si="539"/>
        <v>50+</v>
      </c>
    </row>
    <row r="3806" spans="1:25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  <c r="I3806">
        <f>_xlfn.XLOOKUP(D3806,Products!A:A,Products!E:E)</f>
        <v>1487.41</v>
      </c>
      <c r="J3806">
        <f>_xlfn.XLOOKUP(D3806,Products!A:A,Products!F:F)</f>
        <v>813.07</v>
      </c>
      <c r="K3806" t="str">
        <f>_xlfn.XLOOKUP(D3806,Products!A:A,Products!C:C)</f>
        <v>Electronics</v>
      </c>
      <c r="L3806" t="str">
        <f>_xlfn.XLOOKUP(D3806,Products!A:A,Products!D:D)</f>
        <v>Smartphone</v>
      </c>
      <c r="M3806">
        <f t="shared" si="531"/>
        <v>7437.05</v>
      </c>
      <c r="N3806">
        <f t="shared" si="532"/>
        <v>4065.3500000000004</v>
      </c>
      <c r="O3806">
        <f t="shared" si="533"/>
        <v>3371.7</v>
      </c>
      <c r="P3806" s="8">
        <f t="shared" si="534"/>
        <v>0.45336524562830688</v>
      </c>
      <c r="Q3806">
        <f t="shared" si="535"/>
        <v>371.85250000000002</v>
      </c>
      <c r="R3806">
        <f t="shared" si="536"/>
        <v>7065.1975000000002</v>
      </c>
      <c r="S3806">
        <f t="shared" si="537"/>
        <v>2999.8474999999999</v>
      </c>
      <c r="T3806" t="str">
        <f>_xlfn.XLOOKUP(C3806,Customers!A:A,Customers!D:D)</f>
        <v>M</v>
      </c>
      <c r="U3806" s="13">
        <f>_xlfn.XLOOKUP(C3806,Customers!A:A,Customers!E:E)</f>
        <v>22556</v>
      </c>
      <c r="V3806" t="str">
        <f>_xlfn.XLOOKUP(C3806,Customers!A:A,Customers!F:F)</f>
        <v>Simonstad</v>
      </c>
      <c r="W3806" s="13">
        <f>_xlfn.XLOOKUP(C3806,Customers!A:A,Customers!G:G)</f>
        <v>45467</v>
      </c>
      <c r="X3806">
        <f t="shared" ca="1" si="538"/>
        <v>64</v>
      </c>
      <c r="Y3806" t="str">
        <f t="shared" ca="1" si="539"/>
        <v>50+</v>
      </c>
    </row>
    <row r="3807" spans="1:25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  <c r="I3807">
        <f>_xlfn.XLOOKUP(D3807,Products!A:A,Products!E:E)</f>
        <v>1165.3699999999999</v>
      </c>
      <c r="J3807">
        <f>_xlfn.XLOOKUP(D3807,Products!A:A,Products!F:F)</f>
        <v>926.55</v>
      </c>
      <c r="K3807" t="str">
        <f>_xlfn.XLOOKUP(D3807,Products!A:A,Products!C:C)</f>
        <v>Fashion</v>
      </c>
      <c r="L3807" t="str">
        <f>_xlfn.XLOOKUP(D3807,Products!A:A,Products!D:D)</f>
        <v>Clothing</v>
      </c>
      <c r="M3807">
        <f t="shared" si="531"/>
        <v>1165.3699999999999</v>
      </c>
      <c r="N3807">
        <f t="shared" si="532"/>
        <v>926.55</v>
      </c>
      <c r="O3807">
        <f t="shared" si="533"/>
        <v>238.81999999999994</v>
      </c>
      <c r="P3807" s="8">
        <f t="shared" si="534"/>
        <v>0.20493062289230027</v>
      </c>
      <c r="Q3807">
        <f t="shared" si="535"/>
        <v>0</v>
      </c>
      <c r="R3807">
        <f t="shared" si="536"/>
        <v>1165.3699999999999</v>
      </c>
      <c r="S3807">
        <f t="shared" si="537"/>
        <v>238.81999999999994</v>
      </c>
      <c r="T3807" t="str">
        <f>_xlfn.XLOOKUP(C3807,Customers!A:A,Customers!D:D)</f>
        <v>F</v>
      </c>
      <c r="U3807" s="13">
        <f>_xlfn.XLOOKUP(C3807,Customers!A:A,Customers!E:E)</f>
        <v>26631</v>
      </c>
      <c r="V3807" t="str">
        <f>_xlfn.XLOOKUP(C3807,Customers!A:A,Customers!F:F)</f>
        <v>Port Bryce</v>
      </c>
      <c r="W3807" s="13">
        <f>_xlfn.XLOOKUP(C3807,Customers!A:A,Customers!G:G)</f>
        <v>45638</v>
      </c>
      <c r="X3807">
        <f t="shared" ca="1" si="538"/>
        <v>53</v>
      </c>
      <c r="Y3807" t="str">
        <f t="shared" ca="1" si="539"/>
        <v>50+</v>
      </c>
    </row>
    <row r="3808" spans="1:25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  <c r="I3808">
        <f>_xlfn.XLOOKUP(D3808,Products!A:A,Products!E:E)</f>
        <v>1879.08</v>
      </c>
      <c r="J3808">
        <f>_xlfn.XLOOKUP(D3808,Products!A:A,Products!F:F)</f>
        <v>1004.56</v>
      </c>
      <c r="K3808" t="str">
        <f>_xlfn.XLOOKUP(D3808,Products!A:A,Products!C:C)</f>
        <v>Groceries</v>
      </c>
      <c r="L3808" t="str">
        <f>_xlfn.XLOOKUP(D3808,Products!A:A,Products!D:D)</f>
        <v>Dairy</v>
      </c>
      <c r="M3808">
        <f t="shared" si="531"/>
        <v>1879.08</v>
      </c>
      <c r="N3808">
        <f t="shared" si="532"/>
        <v>1004.56</v>
      </c>
      <c r="O3808">
        <f t="shared" si="533"/>
        <v>874.52</v>
      </c>
      <c r="P3808" s="8">
        <f t="shared" si="534"/>
        <v>0.46539796070417438</v>
      </c>
      <c r="Q3808">
        <f t="shared" si="535"/>
        <v>93.954000000000008</v>
      </c>
      <c r="R3808">
        <f t="shared" si="536"/>
        <v>1785.126</v>
      </c>
      <c r="S3808">
        <f t="shared" si="537"/>
        <v>780.56600000000003</v>
      </c>
      <c r="T3808" t="str">
        <f>_xlfn.XLOOKUP(C3808,Customers!A:A,Customers!D:D)</f>
        <v>M</v>
      </c>
      <c r="U3808" s="13">
        <f>_xlfn.XLOOKUP(C3808,Customers!A:A,Customers!E:E)</f>
        <v>36698</v>
      </c>
      <c r="V3808" t="str">
        <f>_xlfn.XLOOKUP(C3808,Customers!A:A,Customers!F:F)</f>
        <v>Turnerberg</v>
      </c>
      <c r="W3808" s="13">
        <f>_xlfn.XLOOKUP(C3808,Customers!A:A,Customers!G:G)</f>
        <v>44462</v>
      </c>
      <c r="X3808">
        <f t="shared" ca="1" si="538"/>
        <v>26</v>
      </c>
      <c r="Y3808" t="str">
        <f t="shared" ca="1" si="539"/>
        <v>26-35</v>
      </c>
    </row>
    <row r="3809" spans="1:25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  <c r="I3809">
        <f>_xlfn.XLOOKUP(D3809,Products!A:A,Products!E:E)</f>
        <v>1487.41</v>
      </c>
      <c r="J3809">
        <f>_xlfn.XLOOKUP(D3809,Products!A:A,Products!F:F)</f>
        <v>813.07</v>
      </c>
      <c r="K3809" t="str">
        <f>_xlfn.XLOOKUP(D3809,Products!A:A,Products!C:C)</f>
        <v>Electronics</v>
      </c>
      <c r="L3809" t="str">
        <f>_xlfn.XLOOKUP(D3809,Products!A:A,Products!D:D)</f>
        <v>Smartphone</v>
      </c>
      <c r="M3809">
        <f t="shared" si="531"/>
        <v>4462.2300000000005</v>
      </c>
      <c r="N3809">
        <f t="shared" si="532"/>
        <v>2439.21</v>
      </c>
      <c r="O3809">
        <f t="shared" si="533"/>
        <v>2023.0200000000004</v>
      </c>
      <c r="P3809" s="8">
        <f t="shared" si="534"/>
        <v>0.45336524562830699</v>
      </c>
      <c r="Q3809">
        <f t="shared" si="535"/>
        <v>669.33450000000005</v>
      </c>
      <c r="R3809">
        <f t="shared" si="536"/>
        <v>3792.8955000000005</v>
      </c>
      <c r="S3809">
        <f t="shared" si="537"/>
        <v>1353.6855000000005</v>
      </c>
      <c r="T3809" t="str">
        <f>_xlfn.XLOOKUP(C3809,Customers!A:A,Customers!D:D)</f>
        <v>M</v>
      </c>
      <c r="U3809" s="13">
        <f>_xlfn.XLOOKUP(C3809,Customers!A:A,Customers!E:E)</f>
        <v>21466</v>
      </c>
      <c r="V3809" t="str">
        <f>_xlfn.XLOOKUP(C3809,Customers!A:A,Customers!F:F)</f>
        <v>New Michael</v>
      </c>
      <c r="W3809" s="13">
        <f>_xlfn.XLOOKUP(C3809,Customers!A:A,Customers!G:G)</f>
        <v>45636</v>
      </c>
      <c r="X3809">
        <f t="shared" ca="1" si="538"/>
        <v>67</v>
      </c>
      <c r="Y3809" t="str">
        <f t="shared" ca="1" si="539"/>
        <v>50+</v>
      </c>
    </row>
    <row r="3810" spans="1:25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  <c r="I3810">
        <f>_xlfn.XLOOKUP(D3810,Products!A:A,Products!E:E)</f>
        <v>25.57</v>
      </c>
      <c r="J3810">
        <f>_xlfn.XLOOKUP(D3810,Products!A:A,Products!F:F)</f>
        <v>19.05</v>
      </c>
      <c r="K3810" t="str">
        <f>_xlfn.XLOOKUP(D3810,Products!A:A,Products!C:C)</f>
        <v>Groceries</v>
      </c>
      <c r="L3810" t="str">
        <f>_xlfn.XLOOKUP(D3810,Products!A:A,Products!D:D)</f>
        <v>Vegetables</v>
      </c>
      <c r="M3810">
        <f t="shared" si="531"/>
        <v>127.85</v>
      </c>
      <c r="N3810">
        <f t="shared" si="532"/>
        <v>95.25</v>
      </c>
      <c r="O3810">
        <f t="shared" si="533"/>
        <v>32.599999999999994</v>
      </c>
      <c r="P3810" s="8">
        <f t="shared" si="534"/>
        <v>0.25498631208447398</v>
      </c>
      <c r="Q3810">
        <f t="shared" si="535"/>
        <v>6.3925000000000001</v>
      </c>
      <c r="R3810">
        <f t="shared" si="536"/>
        <v>121.4575</v>
      </c>
      <c r="S3810">
        <f t="shared" si="537"/>
        <v>26.207499999999996</v>
      </c>
      <c r="T3810" t="str">
        <f>_xlfn.XLOOKUP(C3810,Customers!A:A,Customers!D:D)</f>
        <v>M</v>
      </c>
      <c r="U3810" s="13">
        <f>_xlfn.XLOOKUP(C3810,Customers!A:A,Customers!E:E)</f>
        <v>38959</v>
      </c>
      <c r="V3810" t="str">
        <f>_xlfn.XLOOKUP(C3810,Customers!A:A,Customers!F:F)</f>
        <v>South Audrey</v>
      </c>
      <c r="W3810" s="13">
        <f>_xlfn.XLOOKUP(C3810,Customers!A:A,Customers!G:G)</f>
        <v>44587</v>
      </c>
      <c r="X3810">
        <f t="shared" ca="1" si="538"/>
        <v>19</v>
      </c>
      <c r="Y3810" t="str">
        <f t="shared" ca="1" si="539"/>
        <v>18-25</v>
      </c>
    </row>
    <row r="3811" spans="1:25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  <c r="I3811">
        <f>_xlfn.XLOOKUP(D3811,Products!A:A,Products!E:E)</f>
        <v>1501.46</v>
      </c>
      <c r="J3811">
        <f>_xlfn.XLOOKUP(D3811,Products!A:A,Products!F:F)</f>
        <v>1167.73</v>
      </c>
      <c r="K3811" t="str">
        <f>_xlfn.XLOOKUP(D3811,Products!A:A,Products!C:C)</f>
        <v>Fashion</v>
      </c>
      <c r="L3811" t="str">
        <f>_xlfn.XLOOKUP(D3811,Products!A:A,Products!D:D)</f>
        <v>Watches</v>
      </c>
      <c r="M3811">
        <f t="shared" si="531"/>
        <v>6005.84</v>
      </c>
      <c r="N3811">
        <f t="shared" si="532"/>
        <v>4670.92</v>
      </c>
      <c r="O3811">
        <f t="shared" si="533"/>
        <v>1334.92</v>
      </c>
      <c r="P3811" s="8">
        <f t="shared" si="534"/>
        <v>0.22227032355174298</v>
      </c>
      <c r="Q3811">
        <f t="shared" si="535"/>
        <v>300.29200000000003</v>
      </c>
      <c r="R3811">
        <f t="shared" si="536"/>
        <v>5705.5479999999998</v>
      </c>
      <c r="S3811">
        <f t="shared" si="537"/>
        <v>1034.6279999999997</v>
      </c>
      <c r="T3811" t="str">
        <f>_xlfn.XLOOKUP(C3811,Customers!A:A,Customers!D:D)</f>
        <v>F</v>
      </c>
      <c r="U3811" s="13">
        <f>_xlfn.XLOOKUP(C3811,Customers!A:A,Customers!E:E)</f>
        <v>29021</v>
      </c>
      <c r="V3811" t="str">
        <f>_xlfn.XLOOKUP(C3811,Customers!A:A,Customers!F:F)</f>
        <v>North Bradleyfurt</v>
      </c>
      <c r="W3811" s="13">
        <f>_xlfn.XLOOKUP(C3811,Customers!A:A,Customers!G:G)</f>
        <v>45479</v>
      </c>
      <c r="X3811">
        <f t="shared" ca="1" si="538"/>
        <v>47</v>
      </c>
      <c r="Y3811" t="str">
        <f t="shared" ca="1" si="539"/>
        <v>36-50</v>
      </c>
    </row>
    <row r="3812" spans="1:25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  <c r="I3812">
        <f>_xlfn.XLOOKUP(D3812,Products!A:A,Products!E:E)</f>
        <v>1165.3699999999999</v>
      </c>
      <c r="J3812">
        <f>_xlfn.XLOOKUP(D3812,Products!A:A,Products!F:F)</f>
        <v>926.55</v>
      </c>
      <c r="K3812" t="str">
        <f>_xlfn.XLOOKUP(D3812,Products!A:A,Products!C:C)</f>
        <v>Fashion</v>
      </c>
      <c r="L3812" t="str">
        <f>_xlfn.XLOOKUP(D3812,Products!A:A,Products!D:D)</f>
        <v>Clothing</v>
      </c>
      <c r="M3812">
        <f t="shared" si="531"/>
        <v>4661.4799999999996</v>
      </c>
      <c r="N3812">
        <f t="shared" si="532"/>
        <v>3706.2</v>
      </c>
      <c r="O3812">
        <f t="shared" si="533"/>
        <v>955.27999999999975</v>
      </c>
      <c r="P3812" s="8">
        <f t="shared" si="534"/>
        <v>0.20493062289230027</v>
      </c>
      <c r="Q3812">
        <f t="shared" si="535"/>
        <v>233.07399999999998</v>
      </c>
      <c r="R3812">
        <f t="shared" si="536"/>
        <v>4428.4059999999999</v>
      </c>
      <c r="S3812">
        <f t="shared" si="537"/>
        <v>722.20600000000013</v>
      </c>
      <c r="T3812" t="str">
        <f>_xlfn.XLOOKUP(C3812,Customers!A:A,Customers!D:D)</f>
        <v>M</v>
      </c>
      <c r="U3812" s="13">
        <f>_xlfn.XLOOKUP(C3812,Customers!A:A,Customers!E:E)</f>
        <v>21586</v>
      </c>
      <c r="V3812" t="str">
        <f>_xlfn.XLOOKUP(C3812,Customers!A:A,Customers!F:F)</f>
        <v>Robertmouth</v>
      </c>
      <c r="W3812" s="13">
        <f>_xlfn.XLOOKUP(C3812,Customers!A:A,Customers!G:G)</f>
        <v>45168</v>
      </c>
      <c r="X3812">
        <f t="shared" ca="1" si="538"/>
        <v>67</v>
      </c>
      <c r="Y3812" t="str">
        <f t="shared" ca="1" si="539"/>
        <v>50+</v>
      </c>
    </row>
    <row r="3813" spans="1:25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  <c r="I3813">
        <f>_xlfn.XLOOKUP(D3813,Products!A:A,Products!E:E)</f>
        <v>248.57</v>
      </c>
      <c r="J3813">
        <f>_xlfn.XLOOKUP(D3813,Products!A:A,Products!F:F)</f>
        <v>190.67</v>
      </c>
      <c r="K3813" t="str">
        <f>_xlfn.XLOOKUP(D3813,Products!A:A,Products!C:C)</f>
        <v>Electronics</v>
      </c>
      <c r="L3813" t="str">
        <f>_xlfn.XLOOKUP(D3813,Products!A:A,Products!D:D)</f>
        <v>Headphones</v>
      </c>
      <c r="M3813">
        <f t="shared" si="531"/>
        <v>248.57</v>
      </c>
      <c r="N3813">
        <f t="shared" si="532"/>
        <v>190.67</v>
      </c>
      <c r="O3813">
        <f t="shared" si="533"/>
        <v>57.900000000000006</v>
      </c>
      <c r="P3813" s="8">
        <f t="shared" si="534"/>
        <v>0.2329323731745585</v>
      </c>
      <c r="Q3813">
        <f t="shared" si="535"/>
        <v>0</v>
      </c>
      <c r="R3813">
        <f t="shared" si="536"/>
        <v>248.57</v>
      </c>
      <c r="S3813">
        <f t="shared" si="537"/>
        <v>57.900000000000006</v>
      </c>
      <c r="T3813" t="str">
        <f>_xlfn.XLOOKUP(C3813,Customers!A:A,Customers!D:D)</f>
        <v>M</v>
      </c>
      <c r="U3813" s="13">
        <f>_xlfn.XLOOKUP(C3813,Customers!A:A,Customers!E:E)</f>
        <v>34560</v>
      </c>
      <c r="V3813" t="str">
        <f>_xlfn.XLOOKUP(C3813,Customers!A:A,Customers!F:F)</f>
        <v>Wardfort</v>
      </c>
      <c r="W3813" s="13">
        <f>_xlfn.XLOOKUP(C3813,Customers!A:A,Customers!G:G)</f>
        <v>45822</v>
      </c>
      <c r="X3813">
        <f t="shared" ca="1" si="538"/>
        <v>31</v>
      </c>
      <c r="Y3813" t="str">
        <f t="shared" ca="1" si="539"/>
        <v>26-35</v>
      </c>
    </row>
    <row r="3814" spans="1:25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  <c r="I3814">
        <f>_xlfn.XLOOKUP(D3814,Products!A:A,Products!E:E)</f>
        <v>1216.3599999999999</v>
      </c>
      <c r="J3814">
        <f>_xlfn.XLOOKUP(D3814,Products!A:A,Products!F:F)</f>
        <v>794.8</v>
      </c>
      <c r="K3814" t="str">
        <f>_xlfn.XLOOKUP(D3814,Products!A:A,Products!C:C)</f>
        <v>Fashion</v>
      </c>
      <c r="L3814" t="str">
        <f>_xlfn.XLOOKUP(D3814,Products!A:A,Products!D:D)</f>
        <v>Bags</v>
      </c>
      <c r="M3814">
        <f t="shared" si="531"/>
        <v>2432.7199999999998</v>
      </c>
      <c r="N3814">
        <f t="shared" si="532"/>
        <v>1589.6</v>
      </c>
      <c r="O3814">
        <f t="shared" si="533"/>
        <v>843.11999999999989</v>
      </c>
      <c r="P3814" s="8">
        <f t="shared" si="534"/>
        <v>0.34657502713012595</v>
      </c>
      <c r="Q3814">
        <f t="shared" si="535"/>
        <v>243.27199999999999</v>
      </c>
      <c r="R3814">
        <f t="shared" si="536"/>
        <v>2189.4479999999999</v>
      </c>
      <c r="S3814">
        <f t="shared" si="537"/>
        <v>599.84799999999996</v>
      </c>
      <c r="T3814" t="str">
        <f>_xlfn.XLOOKUP(C3814,Customers!A:A,Customers!D:D)</f>
        <v>M</v>
      </c>
      <c r="U3814" s="13">
        <f>_xlfn.XLOOKUP(C3814,Customers!A:A,Customers!E:E)</f>
        <v>38193</v>
      </c>
      <c r="V3814" t="str">
        <f>_xlfn.XLOOKUP(C3814,Customers!A:A,Customers!F:F)</f>
        <v>East Rodney</v>
      </c>
      <c r="W3814" s="13">
        <f>_xlfn.XLOOKUP(C3814,Customers!A:A,Customers!G:G)</f>
        <v>44302</v>
      </c>
      <c r="X3814">
        <f t="shared" ca="1" si="538"/>
        <v>21</v>
      </c>
      <c r="Y3814" t="str">
        <f t="shared" ca="1" si="539"/>
        <v>18-25</v>
      </c>
    </row>
    <row r="3815" spans="1:25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  <c r="I3815">
        <f>_xlfn.XLOOKUP(D3815,Products!A:A,Products!E:E)</f>
        <v>1396.22</v>
      </c>
      <c r="J3815">
        <f>_xlfn.XLOOKUP(D3815,Products!A:A,Products!F:F)</f>
        <v>1004.09</v>
      </c>
      <c r="K3815" t="str">
        <f>_xlfn.XLOOKUP(D3815,Products!A:A,Products!C:C)</f>
        <v>Fashion</v>
      </c>
      <c r="L3815" t="str">
        <f>_xlfn.XLOOKUP(D3815,Products!A:A,Products!D:D)</f>
        <v>Bags</v>
      </c>
      <c r="M3815">
        <f t="shared" si="531"/>
        <v>2792.44</v>
      </c>
      <c r="N3815">
        <f t="shared" si="532"/>
        <v>2008.18</v>
      </c>
      <c r="O3815">
        <f t="shared" si="533"/>
        <v>784.26</v>
      </c>
      <c r="P3815" s="8">
        <f t="shared" si="534"/>
        <v>0.28085115526206472</v>
      </c>
      <c r="Q3815">
        <f t="shared" si="535"/>
        <v>418.86599999999999</v>
      </c>
      <c r="R3815">
        <f t="shared" si="536"/>
        <v>2373.5740000000001</v>
      </c>
      <c r="S3815">
        <f t="shared" si="537"/>
        <v>365.39400000000001</v>
      </c>
      <c r="T3815" t="str">
        <f>_xlfn.XLOOKUP(C3815,Customers!A:A,Customers!D:D)</f>
        <v>F</v>
      </c>
      <c r="U3815" s="13">
        <f>_xlfn.XLOOKUP(C3815,Customers!A:A,Customers!E:E)</f>
        <v>35905</v>
      </c>
      <c r="V3815" t="str">
        <f>_xlfn.XLOOKUP(C3815,Customers!A:A,Customers!F:F)</f>
        <v>Lake Michaelshire</v>
      </c>
      <c r="W3815" s="13">
        <f>_xlfn.XLOOKUP(C3815,Customers!A:A,Customers!G:G)</f>
        <v>45389</v>
      </c>
      <c r="X3815">
        <f t="shared" ca="1" si="538"/>
        <v>28</v>
      </c>
      <c r="Y3815" t="str">
        <f t="shared" ca="1" si="539"/>
        <v>26-35</v>
      </c>
    </row>
    <row r="3816" spans="1:25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  <c r="I3816">
        <f>_xlfn.XLOOKUP(D3816,Products!A:A,Products!E:E)</f>
        <v>1474.12</v>
      </c>
      <c r="J3816">
        <f>_xlfn.XLOOKUP(D3816,Products!A:A,Products!F:F)</f>
        <v>764.02</v>
      </c>
      <c r="K3816" t="str">
        <f>_xlfn.XLOOKUP(D3816,Products!A:A,Products!C:C)</f>
        <v>Electronics</v>
      </c>
      <c r="L3816" t="str">
        <f>_xlfn.XLOOKUP(D3816,Products!A:A,Products!D:D)</f>
        <v>Camera</v>
      </c>
      <c r="M3816">
        <f t="shared" si="531"/>
        <v>2948.24</v>
      </c>
      <c r="N3816">
        <f t="shared" si="532"/>
        <v>1528.04</v>
      </c>
      <c r="O3816">
        <f t="shared" si="533"/>
        <v>1420.1999999999998</v>
      </c>
      <c r="P3816" s="8">
        <f t="shared" si="534"/>
        <v>0.48171112256804055</v>
      </c>
      <c r="Q3816">
        <f t="shared" si="535"/>
        <v>0</v>
      </c>
      <c r="R3816">
        <f t="shared" si="536"/>
        <v>2948.24</v>
      </c>
      <c r="S3816">
        <f t="shared" si="537"/>
        <v>1420.1999999999998</v>
      </c>
      <c r="T3816" t="str">
        <f>_xlfn.XLOOKUP(C3816,Customers!A:A,Customers!D:D)</f>
        <v>F</v>
      </c>
      <c r="U3816" s="13">
        <f>_xlfn.XLOOKUP(C3816,Customers!A:A,Customers!E:E)</f>
        <v>31076</v>
      </c>
      <c r="V3816" t="str">
        <f>_xlfn.XLOOKUP(C3816,Customers!A:A,Customers!F:F)</f>
        <v>Angelaland</v>
      </c>
      <c r="W3816" s="13">
        <f>_xlfn.XLOOKUP(C3816,Customers!A:A,Customers!G:G)</f>
        <v>45799</v>
      </c>
      <c r="X3816">
        <f t="shared" ca="1" si="538"/>
        <v>41</v>
      </c>
      <c r="Y3816" t="str">
        <f t="shared" ca="1" si="539"/>
        <v>36-50</v>
      </c>
    </row>
    <row r="3817" spans="1:25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  <c r="I3817">
        <f>_xlfn.XLOOKUP(D3817,Products!A:A,Products!E:E)</f>
        <v>453.62</v>
      </c>
      <c r="J3817">
        <f>_xlfn.XLOOKUP(D3817,Products!A:A,Products!F:F)</f>
        <v>316.63</v>
      </c>
      <c r="K3817" t="str">
        <f>_xlfn.XLOOKUP(D3817,Products!A:A,Products!C:C)</f>
        <v>Fashion</v>
      </c>
      <c r="L3817" t="str">
        <f>_xlfn.XLOOKUP(D3817,Products!A:A,Products!D:D)</f>
        <v>Clothing</v>
      </c>
      <c r="M3817">
        <f t="shared" si="531"/>
        <v>1814.48</v>
      </c>
      <c r="N3817">
        <f t="shared" si="532"/>
        <v>1266.52</v>
      </c>
      <c r="O3817">
        <f t="shared" si="533"/>
        <v>547.96</v>
      </c>
      <c r="P3817" s="8">
        <f t="shared" si="534"/>
        <v>0.30199285745778409</v>
      </c>
      <c r="Q3817">
        <f t="shared" si="535"/>
        <v>0</v>
      </c>
      <c r="R3817">
        <f t="shared" si="536"/>
        <v>1814.48</v>
      </c>
      <c r="S3817">
        <f t="shared" si="537"/>
        <v>547.96</v>
      </c>
      <c r="T3817" t="str">
        <f>_xlfn.XLOOKUP(C3817,Customers!A:A,Customers!D:D)</f>
        <v>M</v>
      </c>
      <c r="U3817" s="13">
        <f>_xlfn.XLOOKUP(C3817,Customers!A:A,Customers!E:E)</f>
        <v>28630</v>
      </c>
      <c r="V3817" t="str">
        <f>_xlfn.XLOOKUP(C3817,Customers!A:A,Customers!F:F)</f>
        <v>West Charles</v>
      </c>
      <c r="W3817" s="13">
        <f>_xlfn.XLOOKUP(C3817,Customers!A:A,Customers!G:G)</f>
        <v>44438</v>
      </c>
      <c r="X3817">
        <f t="shared" ca="1" si="538"/>
        <v>48</v>
      </c>
      <c r="Y3817" t="str">
        <f t="shared" ca="1" si="539"/>
        <v>36-50</v>
      </c>
    </row>
    <row r="3818" spans="1:25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  <c r="I3818">
        <f>_xlfn.XLOOKUP(D3818,Products!A:A,Products!E:E)</f>
        <v>1853.77</v>
      </c>
      <c r="J3818">
        <f>_xlfn.XLOOKUP(D3818,Products!A:A,Products!F:F)</f>
        <v>1363.52</v>
      </c>
      <c r="K3818" t="str">
        <f>_xlfn.XLOOKUP(D3818,Products!A:A,Products!C:C)</f>
        <v>Fashion</v>
      </c>
      <c r="L3818" t="str">
        <f>_xlfn.XLOOKUP(D3818,Products!A:A,Products!D:D)</f>
        <v>Accessories</v>
      </c>
      <c r="M3818">
        <f t="shared" si="531"/>
        <v>3707.54</v>
      </c>
      <c r="N3818">
        <f t="shared" si="532"/>
        <v>2727.04</v>
      </c>
      <c r="O3818">
        <f t="shared" si="533"/>
        <v>980.5</v>
      </c>
      <c r="P3818" s="8">
        <f t="shared" si="534"/>
        <v>0.26446107122242779</v>
      </c>
      <c r="Q3818">
        <f t="shared" si="535"/>
        <v>185.37700000000001</v>
      </c>
      <c r="R3818">
        <f t="shared" si="536"/>
        <v>3522.163</v>
      </c>
      <c r="S3818">
        <f t="shared" si="537"/>
        <v>795.12300000000005</v>
      </c>
      <c r="T3818" t="str">
        <f>_xlfn.XLOOKUP(C3818,Customers!A:A,Customers!D:D)</f>
        <v>F</v>
      </c>
      <c r="U3818" s="13">
        <f>_xlfn.XLOOKUP(C3818,Customers!A:A,Customers!E:E)</f>
        <v>29405</v>
      </c>
      <c r="V3818" t="str">
        <f>_xlfn.XLOOKUP(C3818,Customers!A:A,Customers!F:F)</f>
        <v>North Sharontown</v>
      </c>
      <c r="W3818" s="13">
        <f>_xlfn.XLOOKUP(C3818,Customers!A:A,Customers!G:G)</f>
        <v>44950</v>
      </c>
      <c r="X3818">
        <f t="shared" ca="1" si="538"/>
        <v>45</v>
      </c>
      <c r="Y3818" t="str">
        <f t="shared" ca="1" si="539"/>
        <v>36-50</v>
      </c>
    </row>
    <row r="3819" spans="1:25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  <c r="I3819">
        <f>_xlfn.XLOOKUP(D3819,Products!A:A,Products!E:E)</f>
        <v>388.26</v>
      </c>
      <c r="J3819">
        <f>_xlfn.XLOOKUP(D3819,Products!A:A,Products!F:F)</f>
        <v>199.3</v>
      </c>
      <c r="K3819" t="str">
        <f>_xlfn.XLOOKUP(D3819,Products!A:A,Products!C:C)</f>
        <v>Fashion</v>
      </c>
      <c r="L3819" t="str">
        <f>_xlfn.XLOOKUP(D3819,Products!A:A,Products!D:D)</f>
        <v>Watches</v>
      </c>
      <c r="M3819">
        <f t="shared" si="531"/>
        <v>1941.3</v>
      </c>
      <c r="N3819">
        <f t="shared" si="532"/>
        <v>996.5</v>
      </c>
      <c r="O3819">
        <f t="shared" si="533"/>
        <v>944.8</v>
      </c>
      <c r="P3819" s="8">
        <f t="shared" si="534"/>
        <v>0.48668418070365216</v>
      </c>
      <c r="Q3819">
        <f t="shared" si="535"/>
        <v>97.064999999999998</v>
      </c>
      <c r="R3819">
        <f t="shared" si="536"/>
        <v>1844.2349999999999</v>
      </c>
      <c r="S3819">
        <f t="shared" si="537"/>
        <v>847.7349999999999</v>
      </c>
      <c r="T3819" t="str">
        <f>_xlfn.XLOOKUP(C3819,Customers!A:A,Customers!D:D)</f>
        <v>M</v>
      </c>
      <c r="U3819" s="13">
        <f>_xlfn.XLOOKUP(C3819,Customers!A:A,Customers!E:E)</f>
        <v>33196</v>
      </c>
      <c r="V3819" t="str">
        <f>_xlfn.XLOOKUP(C3819,Customers!A:A,Customers!F:F)</f>
        <v>New Tiffanyberg</v>
      </c>
      <c r="W3819" s="13">
        <f>_xlfn.XLOOKUP(C3819,Customers!A:A,Customers!G:G)</f>
        <v>44435</v>
      </c>
      <c r="X3819">
        <f t="shared" ca="1" si="538"/>
        <v>35</v>
      </c>
      <c r="Y3819" t="str">
        <f t="shared" ca="1" si="539"/>
        <v>26-35</v>
      </c>
    </row>
    <row r="3820" spans="1:25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  <c r="I3820">
        <f>_xlfn.XLOOKUP(D3820,Products!A:A,Products!E:E)</f>
        <v>1879.08</v>
      </c>
      <c r="J3820">
        <f>_xlfn.XLOOKUP(D3820,Products!A:A,Products!F:F)</f>
        <v>1004.56</v>
      </c>
      <c r="K3820" t="str">
        <f>_xlfn.XLOOKUP(D3820,Products!A:A,Products!C:C)</f>
        <v>Groceries</v>
      </c>
      <c r="L3820" t="str">
        <f>_xlfn.XLOOKUP(D3820,Products!A:A,Products!D:D)</f>
        <v>Dairy</v>
      </c>
      <c r="M3820">
        <f t="shared" si="531"/>
        <v>1879.08</v>
      </c>
      <c r="N3820">
        <f t="shared" si="532"/>
        <v>1004.56</v>
      </c>
      <c r="O3820">
        <f t="shared" si="533"/>
        <v>874.52</v>
      </c>
      <c r="P3820" s="8">
        <f t="shared" si="534"/>
        <v>0.46539796070417438</v>
      </c>
      <c r="Q3820">
        <f t="shared" si="535"/>
        <v>0</v>
      </c>
      <c r="R3820">
        <f t="shared" si="536"/>
        <v>1879.08</v>
      </c>
      <c r="S3820">
        <f t="shared" si="537"/>
        <v>874.52</v>
      </c>
      <c r="T3820" t="str">
        <f>_xlfn.XLOOKUP(C3820,Customers!A:A,Customers!D:D)</f>
        <v>M</v>
      </c>
      <c r="U3820" s="13">
        <f>_xlfn.XLOOKUP(C3820,Customers!A:A,Customers!E:E)</f>
        <v>27138</v>
      </c>
      <c r="V3820" t="str">
        <f>_xlfn.XLOOKUP(C3820,Customers!A:A,Customers!F:F)</f>
        <v>Wilsonbury</v>
      </c>
      <c r="W3820" s="13">
        <f>_xlfn.XLOOKUP(C3820,Customers!A:A,Customers!G:G)</f>
        <v>44326</v>
      </c>
      <c r="X3820">
        <f t="shared" ca="1" si="538"/>
        <v>52</v>
      </c>
      <c r="Y3820" t="str">
        <f t="shared" ca="1" si="539"/>
        <v>50+</v>
      </c>
    </row>
    <row r="3821" spans="1:25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  <c r="I3821">
        <f>_xlfn.XLOOKUP(D3821,Products!A:A,Products!E:E)</f>
        <v>1485.05</v>
      </c>
      <c r="J3821">
        <f>_xlfn.XLOOKUP(D3821,Products!A:A,Products!F:F)</f>
        <v>988.31</v>
      </c>
      <c r="K3821" t="str">
        <f>_xlfn.XLOOKUP(D3821,Products!A:A,Products!C:C)</f>
        <v>Fashion</v>
      </c>
      <c r="L3821" t="str">
        <f>_xlfn.XLOOKUP(D3821,Products!A:A,Products!D:D)</f>
        <v>Clothing</v>
      </c>
      <c r="M3821">
        <f t="shared" si="531"/>
        <v>2970.1</v>
      </c>
      <c r="N3821">
        <f t="shared" si="532"/>
        <v>1976.62</v>
      </c>
      <c r="O3821">
        <f t="shared" si="533"/>
        <v>993.48</v>
      </c>
      <c r="P3821" s="8">
        <f t="shared" si="534"/>
        <v>0.33449378808794317</v>
      </c>
      <c r="Q3821">
        <f t="shared" si="535"/>
        <v>0</v>
      </c>
      <c r="R3821">
        <f t="shared" si="536"/>
        <v>2970.1</v>
      </c>
      <c r="S3821">
        <f t="shared" si="537"/>
        <v>993.48</v>
      </c>
      <c r="T3821" t="str">
        <f>_xlfn.XLOOKUP(C3821,Customers!A:A,Customers!D:D)</f>
        <v>M</v>
      </c>
      <c r="U3821" s="13">
        <f>_xlfn.XLOOKUP(C3821,Customers!A:A,Customers!E:E)</f>
        <v>38351</v>
      </c>
      <c r="V3821" t="str">
        <f>_xlfn.XLOOKUP(C3821,Customers!A:A,Customers!F:F)</f>
        <v>Newtonborough</v>
      </c>
      <c r="W3821" s="13">
        <f>_xlfn.XLOOKUP(C3821,Customers!A:A,Customers!G:G)</f>
        <v>44661</v>
      </c>
      <c r="X3821">
        <f t="shared" ca="1" si="538"/>
        <v>21</v>
      </c>
      <c r="Y3821" t="str">
        <f t="shared" ca="1" si="539"/>
        <v>18-25</v>
      </c>
    </row>
    <row r="3822" spans="1:25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  <c r="I3822">
        <f>_xlfn.XLOOKUP(D3822,Products!A:A,Products!E:E)</f>
        <v>818.76</v>
      </c>
      <c r="J3822">
        <f>_xlfn.XLOOKUP(D3822,Products!A:A,Products!F:F)</f>
        <v>527.62</v>
      </c>
      <c r="K3822" t="str">
        <f>_xlfn.XLOOKUP(D3822,Products!A:A,Products!C:C)</f>
        <v>Electronics</v>
      </c>
      <c r="L3822" t="str">
        <f>_xlfn.XLOOKUP(D3822,Products!A:A,Products!D:D)</f>
        <v>Television</v>
      </c>
      <c r="M3822">
        <f t="shared" si="531"/>
        <v>3275.04</v>
      </c>
      <c r="N3822">
        <f t="shared" si="532"/>
        <v>2110.48</v>
      </c>
      <c r="O3822">
        <f t="shared" si="533"/>
        <v>1164.56</v>
      </c>
      <c r="P3822" s="8">
        <f t="shared" si="534"/>
        <v>0.35558649665347597</v>
      </c>
      <c r="Q3822">
        <f t="shared" si="535"/>
        <v>491.25599999999997</v>
      </c>
      <c r="R3822">
        <f t="shared" si="536"/>
        <v>2783.7840000000001</v>
      </c>
      <c r="S3822">
        <f t="shared" si="537"/>
        <v>673.30400000000009</v>
      </c>
      <c r="T3822" t="str">
        <f>_xlfn.XLOOKUP(C3822,Customers!A:A,Customers!D:D)</f>
        <v>F</v>
      </c>
      <c r="U3822" s="13">
        <f>_xlfn.XLOOKUP(C3822,Customers!A:A,Customers!E:E)</f>
        <v>30021</v>
      </c>
      <c r="V3822" t="str">
        <f>_xlfn.XLOOKUP(C3822,Customers!A:A,Customers!F:F)</f>
        <v>Peterside</v>
      </c>
      <c r="W3822" s="13">
        <f>_xlfn.XLOOKUP(C3822,Customers!A:A,Customers!G:G)</f>
        <v>45560</v>
      </c>
      <c r="X3822">
        <f t="shared" ca="1" si="538"/>
        <v>44</v>
      </c>
      <c r="Y3822" t="str">
        <f t="shared" ca="1" si="539"/>
        <v>36-50</v>
      </c>
    </row>
    <row r="3823" spans="1:25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  <c r="I3823">
        <f>_xlfn.XLOOKUP(D3823,Products!A:A,Products!E:E)</f>
        <v>1487.41</v>
      </c>
      <c r="J3823">
        <f>_xlfn.XLOOKUP(D3823,Products!A:A,Products!F:F)</f>
        <v>813.07</v>
      </c>
      <c r="K3823" t="str">
        <f>_xlfn.XLOOKUP(D3823,Products!A:A,Products!C:C)</f>
        <v>Electronics</v>
      </c>
      <c r="L3823" t="str">
        <f>_xlfn.XLOOKUP(D3823,Products!A:A,Products!D:D)</f>
        <v>Smartphone</v>
      </c>
      <c r="M3823">
        <f t="shared" si="531"/>
        <v>1487.41</v>
      </c>
      <c r="N3823">
        <f t="shared" si="532"/>
        <v>813.07</v>
      </c>
      <c r="O3823">
        <f t="shared" si="533"/>
        <v>674.34</v>
      </c>
      <c r="P3823" s="8">
        <f t="shared" si="534"/>
        <v>0.45336524562830693</v>
      </c>
      <c r="Q3823">
        <f t="shared" si="535"/>
        <v>0</v>
      </c>
      <c r="R3823">
        <f t="shared" si="536"/>
        <v>1487.41</v>
      </c>
      <c r="S3823">
        <f t="shared" si="537"/>
        <v>674.34</v>
      </c>
      <c r="T3823" t="str">
        <f>_xlfn.XLOOKUP(C3823,Customers!A:A,Customers!D:D)</f>
        <v>F</v>
      </c>
      <c r="U3823" s="13">
        <f>_xlfn.XLOOKUP(C3823,Customers!A:A,Customers!E:E)</f>
        <v>38361</v>
      </c>
      <c r="V3823" t="str">
        <f>_xlfn.XLOOKUP(C3823,Customers!A:A,Customers!F:F)</f>
        <v>East Colinmouth</v>
      </c>
      <c r="W3823" s="13">
        <f>_xlfn.XLOOKUP(C3823,Customers!A:A,Customers!G:G)</f>
        <v>45068</v>
      </c>
      <c r="X3823">
        <f t="shared" ca="1" si="538"/>
        <v>21</v>
      </c>
      <c r="Y3823" t="str">
        <f t="shared" ca="1" si="539"/>
        <v>18-25</v>
      </c>
    </row>
    <row r="3824" spans="1:25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  <c r="I3824">
        <f>_xlfn.XLOOKUP(D3824,Products!A:A,Products!E:E)</f>
        <v>453.62</v>
      </c>
      <c r="J3824">
        <f>_xlfn.XLOOKUP(D3824,Products!A:A,Products!F:F)</f>
        <v>316.63</v>
      </c>
      <c r="K3824" t="str">
        <f>_xlfn.XLOOKUP(D3824,Products!A:A,Products!C:C)</f>
        <v>Fashion</v>
      </c>
      <c r="L3824" t="str">
        <f>_xlfn.XLOOKUP(D3824,Products!A:A,Products!D:D)</f>
        <v>Clothing</v>
      </c>
      <c r="M3824">
        <f t="shared" si="531"/>
        <v>453.62</v>
      </c>
      <c r="N3824">
        <f t="shared" si="532"/>
        <v>316.63</v>
      </c>
      <c r="O3824">
        <f t="shared" si="533"/>
        <v>136.99</v>
      </c>
      <c r="P3824" s="8">
        <f t="shared" si="534"/>
        <v>0.30199285745778409</v>
      </c>
      <c r="Q3824">
        <f t="shared" si="535"/>
        <v>0</v>
      </c>
      <c r="R3824">
        <f t="shared" si="536"/>
        <v>453.62</v>
      </c>
      <c r="S3824">
        <f t="shared" si="537"/>
        <v>136.99</v>
      </c>
      <c r="T3824" t="str">
        <f>_xlfn.XLOOKUP(C3824,Customers!A:A,Customers!D:D)</f>
        <v>M</v>
      </c>
      <c r="U3824" s="13">
        <f>_xlfn.XLOOKUP(C3824,Customers!A:A,Customers!E:E)</f>
        <v>37724</v>
      </c>
      <c r="V3824" t="str">
        <f>_xlfn.XLOOKUP(C3824,Customers!A:A,Customers!F:F)</f>
        <v>West Katrina</v>
      </c>
      <c r="W3824" s="13">
        <f>_xlfn.XLOOKUP(C3824,Customers!A:A,Customers!G:G)</f>
        <v>44305</v>
      </c>
      <c r="X3824">
        <f t="shared" ca="1" si="538"/>
        <v>23</v>
      </c>
      <c r="Y3824" t="str">
        <f t="shared" ca="1" si="539"/>
        <v>18-25</v>
      </c>
    </row>
    <row r="3825" spans="1:25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  <c r="I3825">
        <f>_xlfn.XLOOKUP(D3825,Products!A:A,Products!E:E)</f>
        <v>337.63</v>
      </c>
      <c r="J3825">
        <f>_xlfn.XLOOKUP(D3825,Products!A:A,Products!F:F)</f>
        <v>169.03</v>
      </c>
      <c r="K3825" t="str">
        <f>_xlfn.XLOOKUP(D3825,Products!A:A,Products!C:C)</f>
        <v>Fashion</v>
      </c>
      <c r="L3825" t="str">
        <f>_xlfn.XLOOKUP(D3825,Products!A:A,Products!D:D)</f>
        <v>Footwear</v>
      </c>
      <c r="M3825">
        <f t="shared" si="531"/>
        <v>1012.89</v>
      </c>
      <c r="N3825">
        <f t="shared" si="532"/>
        <v>507.09000000000003</v>
      </c>
      <c r="O3825">
        <f t="shared" si="533"/>
        <v>505.79999999999995</v>
      </c>
      <c r="P3825" s="8">
        <f t="shared" si="534"/>
        <v>0.49936320824571273</v>
      </c>
      <c r="Q3825">
        <f t="shared" si="535"/>
        <v>151.93349999999998</v>
      </c>
      <c r="R3825">
        <f t="shared" si="536"/>
        <v>860.95650000000001</v>
      </c>
      <c r="S3825">
        <f t="shared" si="537"/>
        <v>353.86649999999997</v>
      </c>
      <c r="T3825" t="str">
        <f>_xlfn.XLOOKUP(C3825,Customers!A:A,Customers!D:D)</f>
        <v>M</v>
      </c>
      <c r="U3825" s="13">
        <f>_xlfn.XLOOKUP(C3825,Customers!A:A,Customers!E:E)</f>
        <v>38700</v>
      </c>
      <c r="V3825" t="str">
        <f>_xlfn.XLOOKUP(C3825,Customers!A:A,Customers!F:F)</f>
        <v>Nancyside</v>
      </c>
      <c r="W3825" s="13">
        <f>_xlfn.XLOOKUP(C3825,Customers!A:A,Customers!G:G)</f>
        <v>44688</v>
      </c>
      <c r="X3825">
        <f t="shared" ca="1" si="538"/>
        <v>20</v>
      </c>
      <c r="Y3825" t="str">
        <f t="shared" ca="1" si="539"/>
        <v>18-25</v>
      </c>
    </row>
    <row r="3826" spans="1:25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  <c r="I3826">
        <f>_xlfn.XLOOKUP(D3826,Products!A:A,Products!E:E)</f>
        <v>1134.8</v>
      </c>
      <c r="J3826">
        <f>_xlfn.XLOOKUP(D3826,Products!A:A,Products!F:F)</f>
        <v>675.1</v>
      </c>
      <c r="K3826" t="str">
        <f>_xlfn.XLOOKUP(D3826,Products!A:A,Products!C:C)</f>
        <v>Fashion</v>
      </c>
      <c r="L3826" t="str">
        <f>_xlfn.XLOOKUP(D3826,Products!A:A,Products!D:D)</f>
        <v>Watches</v>
      </c>
      <c r="M3826">
        <f t="shared" si="531"/>
        <v>2269.6</v>
      </c>
      <c r="N3826">
        <f t="shared" si="532"/>
        <v>1350.2</v>
      </c>
      <c r="O3826">
        <f t="shared" si="533"/>
        <v>919.39999999999986</v>
      </c>
      <c r="P3826" s="8">
        <f t="shared" si="534"/>
        <v>0.40509340853013742</v>
      </c>
      <c r="Q3826">
        <f t="shared" si="535"/>
        <v>226.96</v>
      </c>
      <c r="R3826">
        <f t="shared" si="536"/>
        <v>2042.6399999999999</v>
      </c>
      <c r="S3826">
        <f t="shared" si="537"/>
        <v>692.43999999999983</v>
      </c>
      <c r="T3826" t="str">
        <f>_xlfn.XLOOKUP(C3826,Customers!A:A,Customers!D:D)</f>
        <v>F</v>
      </c>
      <c r="U3826" s="13">
        <f>_xlfn.XLOOKUP(C3826,Customers!A:A,Customers!E:E)</f>
        <v>21701</v>
      </c>
      <c r="V3826" t="str">
        <f>_xlfn.XLOOKUP(C3826,Customers!A:A,Customers!F:F)</f>
        <v>Port Michaelstad</v>
      </c>
      <c r="W3826" s="13">
        <f>_xlfn.XLOOKUP(C3826,Customers!A:A,Customers!G:G)</f>
        <v>44966</v>
      </c>
      <c r="X3826">
        <f t="shared" ca="1" si="538"/>
        <v>67</v>
      </c>
      <c r="Y3826" t="str">
        <f t="shared" ca="1" si="539"/>
        <v>50+</v>
      </c>
    </row>
    <row r="3827" spans="1:25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  <c r="I3827">
        <f>_xlfn.XLOOKUP(D3827,Products!A:A,Products!E:E)</f>
        <v>109.78</v>
      </c>
      <c r="J3827">
        <f>_xlfn.XLOOKUP(D3827,Products!A:A,Products!F:F)</f>
        <v>70.59</v>
      </c>
      <c r="K3827" t="str">
        <f>_xlfn.XLOOKUP(D3827,Products!A:A,Products!C:C)</f>
        <v>Fashion</v>
      </c>
      <c r="L3827" t="str">
        <f>_xlfn.XLOOKUP(D3827,Products!A:A,Products!D:D)</f>
        <v>Footwear</v>
      </c>
      <c r="M3827">
        <f t="shared" si="531"/>
        <v>109.78</v>
      </c>
      <c r="N3827">
        <f t="shared" si="532"/>
        <v>70.59</v>
      </c>
      <c r="O3827">
        <f t="shared" si="533"/>
        <v>39.19</v>
      </c>
      <c r="P3827" s="8">
        <f t="shared" si="534"/>
        <v>0.3569867006740754</v>
      </c>
      <c r="Q3827">
        <f t="shared" si="535"/>
        <v>0</v>
      </c>
      <c r="R3827">
        <f t="shared" si="536"/>
        <v>109.78</v>
      </c>
      <c r="S3827">
        <f t="shared" si="537"/>
        <v>39.19</v>
      </c>
      <c r="T3827" t="str">
        <f>_xlfn.XLOOKUP(C3827,Customers!A:A,Customers!D:D)</f>
        <v>F</v>
      </c>
      <c r="U3827" s="13">
        <f>_xlfn.XLOOKUP(C3827,Customers!A:A,Customers!E:E)</f>
        <v>32848</v>
      </c>
      <c r="V3827" t="str">
        <f>_xlfn.XLOOKUP(C3827,Customers!A:A,Customers!F:F)</f>
        <v>Wilsonland</v>
      </c>
      <c r="W3827" s="13">
        <f>_xlfn.XLOOKUP(C3827,Customers!A:A,Customers!G:G)</f>
        <v>44709</v>
      </c>
      <c r="X3827">
        <f t="shared" ca="1" si="538"/>
        <v>36</v>
      </c>
      <c r="Y3827" t="str">
        <f t="shared" ca="1" si="539"/>
        <v>36-50</v>
      </c>
    </row>
    <row r="3828" spans="1:25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  <c r="I3828">
        <f>_xlfn.XLOOKUP(D3828,Products!A:A,Products!E:E)</f>
        <v>270.45</v>
      </c>
      <c r="J3828">
        <f>_xlfn.XLOOKUP(D3828,Products!A:A,Products!F:F)</f>
        <v>187.6</v>
      </c>
      <c r="K3828" t="str">
        <f>_xlfn.XLOOKUP(D3828,Products!A:A,Products!C:C)</f>
        <v>Fashion</v>
      </c>
      <c r="L3828" t="str">
        <f>_xlfn.XLOOKUP(D3828,Products!A:A,Products!D:D)</f>
        <v>Bags</v>
      </c>
      <c r="M3828">
        <f t="shared" si="531"/>
        <v>1352.25</v>
      </c>
      <c r="N3828">
        <f t="shared" si="532"/>
        <v>938</v>
      </c>
      <c r="O3828">
        <f t="shared" si="533"/>
        <v>414.25</v>
      </c>
      <c r="P3828" s="8">
        <f t="shared" si="534"/>
        <v>0.30634128304677388</v>
      </c>
      <c r="Q3828">
        <f t="shared" si="535"/>
        <v>67.612499999999997</v>
      </c>
      <c r="R3828">
        <f t="shared" si="536"/>
        <v>1284.6375</v>
      </c>
      <c r="S3828">
        <f t="shared" si="537"/>
        <v>346.63750000000005</v>
      </c>
      <c r="T3828" t="str">
        <f>_xlfn.XLOOKUP(C3828,Customers!A:A,Customers!D:D)</f>
        <v>M</v>
      </c>
      <c r="U3828" s="13">
        <f>_xlfn.XLOOKUP(C3828,Customers!A:A,Customers!E:E)</f>
        <v>22815</v>
      </c>
      <c r="V3828" t="str">
        <f>_xlfn.XLOOKUP(C3828,Customers!A:A,Customers!F:F)</f>
        <v>New Manuelville</v>
      </c>
      <c r="W3828" s="13">
        <f>_xlfn.XLOOKUP(C3828,Customers!A:A,Customers!G:G)</f>
        <v>44340</v>
      </c>
      <c r="X3828">
        <f t="shared" ca="1" si="538"/>
        <v>64</v>
      </c>
      <c r="Y3828" t="str">
        <f t="shared" ca="1" si="539"/>
        <v>50+</v>
      </c>
    </row>
    <row r="3829" spans="1:25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  <c r="I3829">
        <f>_xlfn.XLOOKUP(D3829,Products!A:A,Products!E:E)</f>
        <v>1194.1199999999999</v>
      </c>
      <c r="J3829">
        <f>_xlfn.XLOOKUP(D3829,Products!A:A,Products!F:F)</f>
        <v>838.95</v>
      </c>
      <c r="K3829" t="str">
        <f>_xlfn.XLOOKUP(D3829,Products!A:A,Products!C:C)</f>
        <v>Electronics</v>
      </c>
      <c r="L3829" t="str">
        <f>_xlfn.XLOOKUP(D3829,Products!A:A,Products!D:D)</f>
        <v>Smartphone</v>
      </c>
      <c r="M3829">
        <f t="shared" si="531"/>
        <v>4776.4799999999996</v>
      </c>
      <c r="N3829">
        <f t="shared" si="532"/>
        <v>3355.8</v>
      </c>
      <c r="O3829">
        <f t="shared" si="533"/>
        <v>1420.6799999999994</v>
      </c>
      <c r="P3829" s="8">
        <f t="shared" si="534"/>
        <v>0.29743241885237653</v>
      </c>
      <c r="Q3829">
        <f t="shared" si="535"/>
        <v>477.64799999999997</v>
      </c>
      <c r="R3829">
        <f t="shared" si="536"/>
        <v>4298.8319999999994</v>
      </c>
      <c r="S3829">
        <f t="shared" si="537"/>
        <v>943.03199999999924</v>
      </c>
      <c r="T3829" t="str">
        <f>_xlfn.XLOOKUP(C3829,Customers!A:A,Customers!D:D)</f>
        <v>F</v>
      </c>
      <c r="U3829" s="13">
        <f>_xlfn.XLOOKUP(C3829,Customers!A:A,Customers!E:E)</f>
        <v>32344</v>
      </c>
      <c r="V3829" t="str">
        <f>_xlfn.XLOOKUP(C3829,Customers!A:A,Customers!F:F)</f>
        <v>South Christinabury</v>
      </c>
      <c r="W3829" s="13">
        <f>_xlfn.XLOOKUP(C3829,Customers!A:A,Customers!G:G)</f>
        <v>44826</v>
      </c>
      <c r="X3829">
        <f t="shared" ca="1" si="538"/>
        <v>37</v>
      </c>
      <c r="Y3829" t="str">
        <f t="shared" ca="1" si="539"/>
        <v>36-50</v>
      </c>
    </row>
    <row r="3830" spans="1:25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  <c r="I3830">
        <f>_xlfn.XLOOKUP(D3830,Products!A:A,Products!E:E)</f>
        <v>1044.6400000000001</v>
      </c>
      <c r="J3830">
        <f>_xlfn.XLOOKUP(D3830,Products!A:A,Products!F:F)</f>
        <v>775.07</v>
      </c>
      <c r="K3830" t="str">
        <f>_xlfn.XLOOKUP(D3830,Products!A:A,Products!C:C)</f>
        <v>Fashion</v>
      </c>
      <c r="L3830" t="str">
        <f>_xlfn.XLOOKUP(D3830,Products!A:A,Products!D:D)</f>
        <v>Footwear</v>
      </c>
      <c r="M3830">
        <f t="shared" si="531"/>
        <v>2089.2800000000002</v>
      </c>
      <c r="N3830">
        <f t="shared" si="532"/>
        <v>1550.14</v>
      </c>
      <c r="O3830">
        <f t="shared" si="533"/>
        <v>539.1400000000001</v>
      </c>
      <c r="P3830" s="8">
        <f t="shared" si="534"/>
        <v>0.25805062030938891</v>
      </c>
      <c r="Q3830">
        <f t="shared" si="535"/>
        <v>0</v>
      </c>
      <c r="R3830">
        <f t="shared" si="536"/>
        <v>2089.2800000000002</v>
      </c>
      <c r="S3830">
        <f t="shared" si="537"/>
        <v>539.1400000000001</v>
      </c>
      <c r="T3830" t="str">
        <f>_xlfn.XLOOKUP(C3830,Customers!A:A,Customers!D:D)</f>
        <v>F</v>
      </c>
      <c r="U3830" s="13">
        <f>_xlfn.XLOOKUP(C3830,Customers!A:A,Customers!E:E)</f>
        <v>38214</v>
      </c>
      <c r="V3830" t="str">
        <f>_xlfn.XLOOKUP(C3830,Customers!A:A,Customers!F:F)</f>
        <v>West Lisaville</v>
      </c>
      <c r="W3830" s="13">
        <f>_xlfn.XLOOKUP(C3830,Customers!A:A,Customers!G:G)</f>
        <v>45764</v>
      </c>
      <c r="X3830">
        <f t="shared" ca="1" si="538"/>
        <v>21</v>
      </c>
      <c r="Y3830" t="str">
        <f t="shared" ca="1" si="539"/>
        <v>18-25</v>
      </c>
    </row>
    <row r="3831" spans="1:25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  <c r="I3831">
        <f>_xlfn.XLOOKUP(D3831,Products!A:A,Products!E:E)</f>
        <v>270.45</v>
      </c>
      <c r="J3831">
        <f>_xlfn.XLOOKUP(D3831,Products!A:A,Products!F:F)</f>
        <v>187.6</v>
      </c>
      <c r="K3831" t="str">
        <f>_xlfn.XLOOKUP(D3831,Products!A:A,Products!C:C)</f>
        <v>Fashion</v>
      </c>
      <c r="L3831" t="str">
        <f>_xlfn.XLOOKUP(D3831,Products!A:A,Products!D:D)</f>
        <v>Bags</v>
      </c>
      <c r="M3831">
        <f t="shared" si="531"/>
        <v>540.9</v>
      </c>
      <c r="N3831">
        <f t="shared" si="532"/>
        <v>375.2</v>
      </c>
      <c r="O3831">
        <f t="shared" si="533"/>
        <v>165.7</v>
      </c>
      <c r="P3831" s="8">
        <f t="shared" si="534"/>
        <v>0.30634128304677388</v>
      </c>
      <c r="Q3831">
        <f t="shared" si="535"/>
        <v>0</v>
      </c>
      <c r="R3831">
        <f t="shared" si="536"/>
        <v>540.9</v>
      </c>
      <c r="S3831">
        <f t="shared" si="537"/>
        <v>165.7</v>
      </c>
      <c r="T3831" t="str">
        <f>_xlfn.XLOOKUP(C3831,Customers!A:A,Customers!D:D)</f>
        <v>F</v>
      </c>
      <c r="U3831" s="13">
        <f>_xlfn.XLOOKUP(C3831,Customers!A:A,Customers!E:E)</f>
        <v>25513</v>
      </c>
      <c r="V3831" t="str">
        <f>_xlfn.XLOOKUP(C3831,Customers!A:A,Customers!F:F)</f>
        <v>North Kelly</v>
      </c>
      <c r="W3831" s="13">
        <f>_xlfn.XLOOKUP(C3831,Customers!A:A,Customers!G:G)</f>
        <v>44173</v>
      </c>
      <c r="X3831">
        <f t="shared" ca="1" si="538"/>
        <v>56</v>
      </c>
      <c r="Y3831" t="str">
        <f t="shared" ca="1" si="539"/>
        <v>50+</v>
      </c>
    </row>
    <row r="3832" spans="1:25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  <c r="I3832">
        <f>_xlfn.XLOOKUP(D3832,Products!A:A,Products!E:E)</f>
        <v>1853.77</v>
      </c>
      <c r="J3832">
        <f>_xlfn.XLOOKUP(D3832,Products!A:A,Products!F:F)</f>
        <v>1363.52</v>
      </c>
      <c r="K3832" t="str">
        <f>_xlfn.XLOOKUP(D3832,Products!A:A,Products!C:C)</f>
        <v>Fashion</v>
      </c>
      <c r="L3832" t="str">
        <f>_xlfn.XLOOKUP(D3832,Products!A:A,Products!D:D)</f>
        <v>Accessories</v>
      </c>
      <c r="M3832">
        <f t="shared" si="531"/>
        <v>9268.85</v>
      </c>
      <c r="N3832">
        <f t="shared" si="532"/>
        <v>6817.6</v>
      </c>
      <c r="O3832">
        <f t="shared" si="533"/>
        <v>2451.25</v>
      </c>
      <c r="P3832" s="8">
        <f t="shared" si="534"/>
        <v>0.26446107122242779</v>
      </c>
      <c r="Q3832">
        <f t="shared" si="535"/>
        <v>1390.3275000000001</v>
      </c>
      <c r="R3832">
        <f t="shared" si="536"/>
        <v>7878.5225</v>
      </c>
      <c r="S3832">
        <f t="shared" si="537"/>
        <v>1060.9224999999997</v>
      </c>
      <c r="T3832" t="str">
        <f>_xlfn.XLOOKUP(C3832,Customers!A:A,Customers!D:D)</f>
        <v>F</v>
      </c>
      <c r="U3832" s="13">
        <f>_xlfn.XLOOKUP(C3832,Customers!A:A,Customers!E:E)</f>
        <v>34856</v>
      </c>
      <c r="V3832" t="str">
        <f>_xlfn.XLOOKUP(C3832,Customers!A:A,Customers!F:F)</f>
        <v>Melissashire</v>
      </c>
      <c r="W3832" s="13">
        <f>_xlfn.XLOOKUP(C3832,Customers!A:A,Customers!G:G)</f>
        <v>44744</v>
      </c>
      <c r="X3832">
        <f t="shared" ca="1" si="538"/>
        <v>31</v>
      </c>
      <c r="Y3832" t="str">
        <f t="shared" ca="1" si="539"/>
        <v>26-35</v>
      </c>
    </row>
    <row r="3833" spans="1:25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  <c r="I3833">
        <f>_xlfn.XLOOKUP(D3833,Products!A:A,Products!E:E)</f>
        <v>540.94000000000005</v>
      </c>
      <c r="J3833">
        <f>_xlfn.XLOOKUP(D3833,Products!A:A,Products!F:F)</f>
        <v>398.25</v>
      </c>
      <c r="K3833" t="str">
        <f>_xlfn.XLOOKUP(D3833,Products!A:A,Products!C:C)</f>
        <v>Fashion</v>
      </c>
      <c r="L3833" t="str">
        <f>_xlfn.XLOOKUP(D3833,Products!A:A,Products!D:D)</f>
        <v>Clothing</v>
      </c>
      <c r="M3833">
        <f t="shared" si="531"/>
        <v>540.94000000000005</v>
      </c>
      <c r="N3833">
        <f t="shared" si="532"/>
        <v>398.25</v>
      </c>
      <c r="O3833">
        <f t="shared" si="533"/>
        <v>142.69000000000005</v>
      </c>
      <c r="P3833" s="8">
        <f t="shared" si="534"/>
        <v>0.26378156542315234</v>
      </c>
      <c r="Q3833">
        <f t="shared" si="535"/>
        <v>0</v>
      </c>
      <c r="R3833">
        <f t="shared" si="536"/>
        <v>540.94000000000005</v>
      </c>
      <c r="S3833">
        <f t="shared" si="537"/>
        <v>142.69000000000005</v>
      </c>
      <c r="T3833" t="str">
        <f>_xlfn.XLOOKUP(C3833,Customers!A:A,Customers!D:D)</f>
        <v>F</v>
      </c>
      <c r="U3833" s="13">
        <f>_xlfn.XLOOKUP(C3833,Customers!A:A,Customers!E:E)</f>
        <v>30128</v>
      </c>
      <c r="V3833" t="str">
        <f>_xlfn.XLOOKUP(C3833,Customers!A:A,Customers!F:F)</f>
        <v>Travisstad</v>
      </c>
      <c r="W3833" s="13">
        <f>_xlfn.XLOOKUP(C3833,Customers!A:A,Customers!G:G)</f>
        <v>45401</v>
      </c>
      <c r="X3833">
        <f t="shared" ca="1" si="538"/>
        <v>43</v>
      </c>
      <c r="Y3833" t="str">
        <f t="shared" ca="1" si="539"/>
        <v>36-50</v>
      </c>
    </row>
    <row r="3834" spans="1:25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  <c r="I3834">
        <f>_xlfn.XLOOKUP(D3834,Products!A:A,Products!E:E)</f>
        <v>1227.24</v>
      </c>
      <c r="J3834">
        <f>_xlfn.XLOOKUP(D3834,Products!A:A,Products!F:F)</f>
        <v>977.09</v>
      </c>
      <c r="K3834" t="str">
        <f>_xlfn.XLOOKUP(D3834,Products!A:A,Products!C:C)</f>
        <v>Groceries</v>
      </c>
      <c r="L3834" t="str">
        <f>_xlfn.XLOOKUP(D3834,Products!A:A,Products!D:D)</f>
        <v>Dairy</v>
      </c>
      <c r="M3834">
        <f t="shared" si="531"/>
        <v>4908.96</v>
      </c>
      <c r="N3834">
        <f t="shared" si="532"/>
        <v>3908.36</v>
      </c>
      <c r="O3834">
        <f t="shared" si="533"/>
        <v>1000.5999999999999</v>
      </c>
      <c r="P3834" s="8">
        <f t="shared" si="534"/>
        <v>0.20383136142889735</v>
      </c>
      <c r="Q3834">
        <f t="shared" si="535"/>
        <v>490.89600000000002</v>
      </c>
      <c r="R3834">
        <f t="shared" si="536"/>
        <v>4418.0640000000003</v>
      </c>
      <c r="S3834">
        <f t="shared" si="537"/>
        <v>509.70400000000018</v>
      </c>
      <c r="T3834" t="str">
        <f>_xlfn.XLOOKUP(C3834,Customers!A:A,Customers!D:D)</f>
        <v>M</v>
      </c>
      <c r="U3834" s="13">
        <f>_xlfn.XLOOKUP(C3834,Customers!A:A,Customers!E:E)</f>
        <v>34163</v>
      </c>
      <c r="V3834" t="str">
        <f>_xlfn.XLOOKUP(C3834,Customers!A:A,Customers!F:F)</f>
        <v>Justintown</v>
      </c>
      <c r="W3834" s="13">
        <f>_xlfn.XLOOKUP(C3834,Customers!A:A,Customers!G:G)</f>
        <v>44573</v>
      </c>
      <c r="X3834">
        <f t="shared" ca="1" si="538"/>
        <v>32</v>
      </c>
      <c r="Y3834" t="str">
        <f t="shared" ca="1" si="539"/>
        <v>26-35</v>
      </c>
    </row>
    <row r="3835" spans="1:25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  <c r="I3835">
        <f>_xlfn.XLOOKUP(D3835,Products!A:A,Products!E:E)</f>
        <v>304.70999999999998</v>
      </c>
      <c r="J3835">
        <f>_xlfn.XLOOKUP(D3835,Products!A:A,Products!F:F)</f>
        <v>164.01</v>
      </c>
      <c r="K3835" t="str">
        <f>_xlfn.XLOOKUP(D3835,Products!A:A,Products!C:C)</f>
        <v>Groceries</v>
      </c>
      <c r="L3835" t="str">
        <f>_xlfn.XLOOKUP(D3835,Products!A:A,Products!D:D)</f>
        <v>Vegetables</v>
      </c>
      <c r="M3835">
        <f t="shared" si="531"/>
        <v>1218.8399999999999</v>
      </c>
      <c r="N3835">
        <f t="shared" si="532"/>
        <v>656.04</v>
      </c>
      <c r="O3835">
        <f t="shared" si="533"/>
        <v>562.79999999999995</v>
      </c>
      <c r="P3835" s="8">
        <f t="shared" si="534"/>
        <v>0.46175051688490698</v>
      </c>
      <c r="Q3835">
        <f t="shared" si="535"/>
        <v>121.884</v>
      </c>
      <c r="R3835">
        <f t="shared" si="536"/>
        <v>1096.9559999999999</v>
      </c>
      <c r="S3835">
        <f t="shared" si="537"/>
        <v>440.91599999999994</v>
      </c>
      <c r="T3835" t="str">
        <f>_xlfn.XLOOKUP(C3835,Customers!A:A,Customers!D:D)</f>
        <v>F</v>
      </c>
      <c r="U3835" s="13">
        <f>_xlfn.XLOOKUP(C3835,Customers!A:A,Customers!E:E)</f>
        <v>35931</v>
      </c>
      <c r="V3835" t="str">
        <f>_xlfn.XLOOKUP(C3835,Customers!A:A,Customers!F:F)</f>
        <v>Stephaniechester</v>
      </c>
      <c r="W3835" s="13">
        <f>_xlfn.XLOOKUP(C3835,Customers!A:A,Customers!G:G)</f>
        <v>45063</v>
      </c>
      <c r="X3835">
        <f t="shared" ca="1" si="538"/>
        <v>28</v>
      </c>
      <c r="Y3835" t="str">
        <f t="shared" ca="1" si="539"/>
        <v>26-35</v>
      </c>
    </row>
    <row r="3836" spans="1:25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  <c r="I3836">
        <f>_xlfn.XLOOKUP(D3836,Products!A:A,Products!E:E)</f>
        <v>1501.46</v>
      </c>
      <c r="J3836">
        <f>_xlfn.XLOOKUP(D3836,Products!A:A,Products!F:F)</f>
        <v>1167.73</v>
      </c>
      <c r="K3836" t="str">
        <f>_xlfn.XLOOKUP(D3836,Products!A:A,Products!C:C)</f>
        <v>Fashion</v>
      </c>
      <c r="L3836" t="str">
        <f>_xlfn.XLOOKUP(D3836,Products!A:A,Products!D:D)</f>
        <v>Watches</v>
      </c>
      <c r="M3836">
        <f t="shared" si="531"/>
        <v>3002.92</v>
      </c>
      <c r="N3836">
        <f t="shared" si="532"/>
        <v>2335.46</v>
      </c>
      <c r="O3836">
        <f t="shared" si="533"/>
        <v>667.46</v>
      </c>
      <c r="P3836" s="8">
        <f t="shared" si="534"/>
        <v>0.22227032355174298</v>
      </c>
      <c r="Q3836">
        <f t="shared" si="535"/>
        <v>300.29200000000003</v>
      </c>
      <c r="R3836">
        <f t="shared" si="536"/>
        <v>2702.6280000000002</v>
      </c>
      <c r="S3836">
        <f t="shared" si="537"/>
        <v>367.16800000000012</v>
      </c>
      <c r="T3836" t="str">
        <f>_xlfn.XLOOKUP(C3836,Customers!A:A,Customers!D:D)</f>
        <v>F</v>
      </c>
      <c r="U3836" s="13">
        <f>_xlfn.XLOOKUP(C3836,Customers!A:A,Customers!E:E)</f>
        <v>26428</v>
      </c>
      <c r="V3836" t="str">
        <f>_xlfn.XLOOKUP(C3836,Customers!A:A,Customers!F:F)</f>
        <v>New Christophermouth</v>
      </c>
      <c r="W3836" s="13">
        <f>_xlfn.XLOOKUP(C3836,Customers!A:A,Customers!G:G)</f>
        <v>44123</v>
      </c>
      <c r="X3836">
        <f t="shared" ca="1" si="538"/>
        <v>54</v>
      </c>
      <c r="Y3836" t="str">
        <f t="shared" ca="1" si="539"/>
        <v>50+</v>
      </c>
    </row>
    <row r="3837" spans="1:25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  <c r="I3837">
        <f>_xlfn.XLOOKUP(D3837,Products!A:A,Products!E:E)</f>
        <v>1134.8</v>
      </c>
      <c r="J3837">
        <f>_xlfn.XLOOKUP(D3837,Products!A:A,Products!F:F)</f>
        <v>675.1</v>
      </c>
      <c r="K3837" t="str">
        <f>_xlfn.XLOOKUP(D3837,Products!A:A,Products!C:C)</f>
        <v>Fashion</v>
      </c>
      <c r="L3837" t="str">
        <f>_xlfn.XLOOKUP(D3837,Products!A:A,Products!D:D)</f>
        <v>Watches</v>
      </c>
      <c r="M3837">
        <f t="shared" si="531"/>
        <v>3404.3999999999996</v>
      </c>
      <c r="N3837">
        <f t="shared" si="532"/>
        <v>2025.3000000000002</v>
      </c>
      <c r="O3837">
        <f t="shared" si="533"/>
        <v>1379.0999999999995</v>
      </c>
      <c r="P3837" s="8">
        <f t="shared" si="534"/>
        <v>0.40509340853013737</v>
      </c>
      <c r="Q3837">
        <f t="shared" si="535"/>
        <v>0</v>
      </c>
      <c r="R3837">
        <f t="shared" si="536"/>
        <v>3404.3999999999996</v>
      </c>
      <c r="S3837">
        <f t="shared" si="537"/>
        <v>1379.0999999999995</v>
      </c>
      <c r="T3837" t="str">
        <f>_xlfn.XLOOKUP(C3837,Customers!A:A,Customers!D:D)</f>
        <v>M</v>
      </c>
      <c r="U3837" s="13">
        <f>_xlfn.XLOOKUP(C3837,Customers!A:A,Customers!E:E)</f>
        <v>21971</v>
      </c>
      <c r="V3837" t="str">
        <f>_xlfn.XLOOKUP(C3837,Customers!A:A,Customers!F:F)</f>
        <v>Smithburgh</v>
      </c>
      <c r="W3837" s="13">
        <f>_xlfn.XLOOKUP(C3837,Customers!A:A,Customers!G:G)</f>
        <v>45242</v>
      </c>
      <c r="X3837">
        <f t="shared" ca="1" si="538"/>
        <v>66</v>
      </c>
      <c r="Y3837" t="str">
        <f t="shared" ca="1" si="539"/>
        <v>50+</v>
      </c>
    </row>
    <row r="3838" spans="1:25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  <c r="I3838">
        <f>_xlfn.XLOOKUP(D3838,Products!A:A,Products!E:E)</f>
        <v>1342.75</v>
      </c>
      <c r="J3838">
        <f>_xlfn.XLOOKUP(D3838,Products!A:A,Products!F:F)</f>
        <v>797.94</v>
      </c>
      <c r="K3838" t="str">
        <f>_xlfn.XLOOKUP(D3838,Products!A:A,Products!C:C)</f>
        <v>Fashion</v>
      </c>
      <c r="L3838" t="str">
        <f>_xlfn.XLOOKUP(D3838,Products!A:A,Products!D:D)</f>
        <v>Clothing</v>
      </c>
      <c r="M3838">
        <f t="shared" si="531"/>
        <v>4028.25</v>
      </c>
      <c r="N3838">
        <f t="shared" si="532"/>
        <v>2393.8200000000002</v>
      </c>
      <c r="O3838">
        <f t="shared" si="533"/>
        <v>1634.4299999999998</v>
      </c>
      <c r="P3838" s="8">
        <f t="shared" si="534"/>
        <v>0.40574194749581077</v>
      </c>
      <c r="Q3838">
        <f t="shared" si="535"/>
        <v>604.23749999999995</v>
      </c>
      <c r="R3838">
        <f t="shared" si="536"/>
        <v>3424.0124999999998</v>
      </c>
      <c r="S3838">
        <f t="shared" si="537"/>
        <v>1030.1924999999997</v>
      </c>
      <c r="T3838" t="str">
        <f>_xlfn.XLOOKUP(C3838,Customers!A:A,Customers!D:D)</f>
        <v>M</v>
      </c>
      <c r="U3838" s="13">
        <f>_xlfn.XLOOKUP(C3838,Customers!A:A,Customers!E:E)</f>
        <v>29791</v>
      </c>
      <c r="V3838" t="str">
        <f>_xlfn.XLOOKUP(C3838,Customers!A:A,Customers!F:F)</f>
        <v>Dylanmouth</v>
      </c>
      <c r="W3838" s="13">
        <f>_xlfn.XLOOKUP(C3838,Customers!A:A,Customers!G:G)</f>
        <v>45184</v>
      </c>
      <c r="X3838">
        <f t="shared" ca="1" si="538"/>
        <v>44</v>
      </c>
      <c r="Y3838" t="str">
        <f t="shared" ca="1" si="539"/>
        <v>36-50</v>
      </c>
    </row>
    <row r="3839" spans="1:25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  <c r="I3839">
        <f>_xlfn.XLOOKUP(D3839,Products!A:A,Products!E:E)</f>
        <v>1952.65</v>
      </c>
      <c r="J3839">
        <f>_xlfn.XLOOKUP(D3839,Products!A:A,Products!F:F)</f>
        <v>1451.27</v>
      </c>
      <c r="K3839" t="str">
        <f>_xlfn.XLOOKUP(D3839,Products!A:A,Products!C:C)</f>
        <v>Electronics</v>
      </c>
      <c r="L3839" t="str">
        <f>_xlfn.XLOOKUP(D3839,Products!A:A,Products!D:D)</f>
        <v>Television</v>
      </c>
      <c r="M3839">
        <f t="shared" si="531"/>
        <v>1952.65</v>
      </c>
      <c r="N3839">
        <f t="shared" si="532"/>
        <v>1451.27</v>
      </c>
      <c r="O3839">
        <f t="shared" si="533"/>
        <v>501.38000000000011</v>
      </c>
      <c r="P3839" s="8">
        <f t="shared" si="534"/>
        <v>0.2567690062223133</v>
      </c>
      <c r="Q3839">
        <f t="shared" si="535"/>
        <v>195.26500000000001</v>
      </c>
      <c r="R3839">
        <f t="shared" si="536"/>
        <v>1757.385</v>
      </c>
      <c r="S3839">
        <f t="shared" si="537"/>
        <v>306.11500000000001</v>
      </c>
      <c r="T3839" t="str">
        <f>_xlfn.XLOOKUP(C3839,Customers!A:A,Customers!D:D)</f>
        <v>F</v>
      </c>
      <c r="U3839" s="13">
        <f>_xlfn.XLOOKUP(C3839,Customers!A:A,Customers!E:E)</f>
        <v>31076</v>
      </c>
      <c r="V3839" t="str">
        <f>_xlfn.XLOOKUP(C3839,Customers!A:A,Customers!F:F)</f>
        <v>Angelaland</v>
      </c>
      <c r="W3839" s="13">
        <f>_xlfn.XLOOKUP(C3839,Customers!A:A,Customers!G:G)</f>
        <v>45799</v>
      </c>
      <c r="X3839">
        <f t="shared" ca="1" si="538"/>
        <v>41</v>
      </c>
      <c r="Y3839" t="str">
        <f t="shared" ca="1" si="539"/>
        <v>36-50</v>
      </c>
    </row>
    <row r="3840" spans="1:25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  <c r="I3840">
        <f>_xlfn.XLOOKUP(D3840,Products!A:A,Products!E:E)</f>
        <v>1015.76</v>
      </c>
      <c r="J3840">
        <f>_xlfn.XLOOKUP(D3840,Products!A:A,Products!F:F)</f>
        <v>584.4</v>
      </c>
      <c r="K3840" t="str">
        <f>_xlfn.XLOOKUP(D3840,Products!A:A,Products!C:C)</f>
        <v>Groceries</v>
      </c>
      <c r="L3840" t="str">
        <f>_xlfn.XLOOKUP(D3840,Products!A:A,Products!D:D)</f>
        <v>Dairy</v>
      </c>
      <c r="M3840">
        <f t="shared" si="531"/>
        <v>5078.8</v>
      </c>
      <c r="N3840">
        <f t="shared" si="532"/>
        <v>2922</v>
      </c>
      <c r="O3840">
        <f t="shared" si="533"/>
        <v>2156.8000000000002</v>
      </c>
      <c r="P3840" s="8">
        <f t="shared" si="534"/>
        <v>0.42466724423092073</v>
      </c>
      <c r="Q3840">
        <f t="shared" si="535"/>
        <v>253.94000000000003</v>
      </c>
      <c r="R3840">
        <f t="shared" si="536"/>
        <v>4824.8600000000006</v>
      </c>
      <c r="S3840">
        <f t="shared" si="537"/>
        <v>1902.8600000000006</v>
      </c>
      <c r="T3840" t="str">
        <f>_xlfn.XLOOKUP(C3840,Customers!A:A,Customers!D:D)</f>
        <v>M</v>
      </c>
      <c r="U3840" s="13">
        <f>_xlfn.XLOOKUP(C3840,Customers!A:A,Customers!E:E)</f>
        <v>34163</v>
      </c>
      <c r="V3840" t="str">
        <f>_xlfn.XLOOKUP(C3840,Customers!A:A,Customers!F:F)</f>
        <v>Justintown</v>
      </c>
      <c r="W3840" s="13">
        <f>_xlfn.XLOOKUP(C3840,Customers!A:A,Customers!G:G)</f>
        <v>44573</v>
      </c>
      <c r="X3840">
        <f t="shared" ca="1" si="538"/>
        <v>32</v>
      </c>
      <c r="Y3840" t="str">
        <f t="shared" ca="1" si="539"/>
        <v>26-35</v>
      </c>
    </row>
    <row r="3841" spans="1:25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  <c r="I3841">
        <f>_xlfn.XLOOKUP(D3841,Products!A:A,Products!E:E)</f>
        <v>1878.47</v>
      </c>
      <c r="J3841">
        <f>_xlfn.XLOOKUP(D3841,Products!A:A,Products!F:F)</f>
        <v>1014.91</v>
      </c>
      <c r="K3841" t="str">
        <f>_xlfn.XLOOKUP(D3841,Products!A:A,Products!C:C)</f>
        <v>Fashion</v>
      </c>
      <c r="L3841" t="str">
        <f>_xlfn.XLOOKUP(D3841,Products!A:A,Products!D:D)</f>
        <v>Footwear</v>
      </c>
      <c r="M3841">
        <f t="shared" si="531"/>
        <v>7513.88</v>
      </c>
      <c r="N3841">
        <f t="shared" si="532"/>
        <v>4059.64</v>
      </c>
      <c r="O3841">
        <f t="shared" si="533"/>
        <v>3454.2400000000002</v>
      </c>
      <c r="P3841" s="8">
        <f t="shared" si="534"/>
        <v>0.45971455493034225</v>
      </c>
      <c r="Q3841">
        <f t="shared" si="535"/>
        <v>1127.0819999999999</v>
      </c>
      <c r="R3841">
        <f t="shared" si="536"/>
        <v>6386.7980000000007</v>
      </c>
      <c r="S3841">
        <f t="shared" si="537"/>
        <v>2327.1580000000008</v>
      </c>
      <c r="T3841" t="str">
        <f>_xlfn.XLOOKUP(C3841,Customers!A:A,Customers!D:D)</f>
        <v>M</v>
      </c>
      <c r="U3841" s="13">
        <f>_xlfn.XLOOKUP(C3841,Customers!A:A,Customers!E:E)</f>
        <v>38558</v>
      </c>
      <c r="V3841" t="str">
        <f>_xlfn.XLOOKUP(C3841,Customers!A:A,Customers!F:F)</f>
        <v>Joelborough</v>
      </c>
      <c r="W3841" s="13">
        <f>_xlfn.XLOOKUP(C3841,Customers!A:A,Customers!G:G)</f>
        <v>44192</v>
      </c>
      <c r="X3841">
        <f t="shared" ca="1" si="538"/>
        <v>20</v>
      </c>
      <c r="Y3841" t="str">
        <f t="shared" ca="1" si="539"/>
        <v>18-25</v>
      </c>
    </row>
    <row r="3842" spans="1:25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  <c r="I3842">
        <f>_xlfn.XLOOKUP(D3842,Products!A:A,Products!E:E)</f>
        <v>1673.69</v>
      </c>
      <c r="J3842">
        <f>_xlfn.XLOOKUP(D3842,Products!A:A,Products!F:F)</f>
        <v>1323.38</v>
      </c>
      <c r="K3842" t="str">
        <f>_xlfn.XLOOKUP(D3842,Products!A:A,Products!C:C)</f>
        <v>Electronics</v>
      </c>
      <c r="L3842" t="str">
        <f>_xlfn.XLOOKUP(D3842,Products!A:A,Products!D:D)</f>
        <v>Camera</v>
      </c>
      <c r="M3842">
        <f t="shared" si="531"/>
        <v>6694.76</v>
      </c>
      <c r="N3842">
        <f t="shared" si="532"/>
        <v>5293.52</v>
      </c>
      <c r="O3842">
        <f t="shared" si="533"/>
        <v>1401.2399999999998</v>
      </c>
      <c r="P3842" s="8">
        <f t="shared" si="534"/>
        <v>0.20930399297360916</v>
      </c>
      <c r="Q3842">
        <f t="shared" si="535"/>
        <v>0</v>
      </c>
      <c r="R3842">
        <f t="shared" si="536"/>
        <v>6694.76</v>
      </c>
      <c r="S3842">
        <f t="shared" si="537"/>
        <v>1401.2399999999998</v>
      </c>
      <c r="T3842" t="str">
        <f>_xlfn.XLOOKUP(C3842,Customers!A:A,Customers!D:D)</f>
        <v>F</v>
      </c>
      <c r="U3842" s="13">
        <f>_xlfn.XLOOKUP(C3842,Customers!A:A,Customers!E:E)</f>
        <v>19995</v>
      </c>
      <c r="V3842" t="str">
        <f>_xlfn.XLOOKUP(C3842,Customers!A:A,Customers!F:F)</f>
        <v>North Jason</v>
      </c>
      <c r="W3842" s="13">
        <f>_xlfn.XLOOKUP(C3842,Customers!A:A,Customers!G:G)</f>
        <v>45602</v>
      </c>
      <c r="X3842">
        <f t="shared" ca="1" si="538"/>
        <v>71</v>
      </c>
      <c r="Y3842" t="str">
        <f t="shared" ca="1" si="539"/>
        <v>50+</v>
      </c>
    </row>
    <row r="3843" spans="1:25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  <c r="I3843">
        <f>_xlfn.XLOOKUP(D3843,Products!A:A,Products!E:E)</f>
        <v>366.93</v>
      </c>
      <c r="J3843">
        <f>_xlfn.XLOOKUP(D3843,Products!A:A,Products!F:F)</f>
        <v>285.23</v>
      </c>
      <c r="K3843" t="str">
        <f>_xlfn.XLOOKUP(D3843,Products!A:A,Products!C:C)</f>
        <v>Fashion</v>
      </c>
      <c r="L3843" t="str">
        <f>_xlfn.XLOOKUP(D3843,Products!A:A,Products!D:D)</f>
        <v>Footwear</v>
      </c>
      <c r="M3843">
        <f t="shared" ref="M3843:M3906" si="540">F3843*I3843</f>
        <v>1834.65</v>
      </c>
      <c r="N3843">
        <f t="shared" ref="N3843:N3906" si="541">F3843*J3843</f>
        <v>1426.15</v>
      </c>
      <c r="O3843">
        <f t="shared" ref="O3843:O3906" si="542">M3843-N3843</f>
        <v>408.5</v>
      </c>
      <c r="P3843" s="8">
        <f t="shared" ref="P3843:P3906" si="543">O3843/M3843</f>
        <v>0.22265827269506444</v>
      </c>
      <c r="Q3843">
        <f t="shared" ref="Q3843:Q3906" si="544">M3843*G3843</f>
        <v>0</v>
      </c>
      <c r="R3843">
        <f t="shared" ref="R3843:R3906" si="545">M3843-Q3843</f>
        <v>1834.65</v>
      </c>
      <c r="S3843">
        <f t="shared" ref="S3843:S3906" si="546">R3843-N3843</f>
        <v>408.5</v>
      </c>
      <c r="T3843" t="str">
        <f>_xlfn.XLOOKUP(C3843,Customers!A:A,Customers!D:D)</f>
        <v>M</v>
      </c>
      <c r="U3843" s="13">
        <f>_xlfn.XLOOKUP(C3843,Customers!A:A,Customers!E:E)</f>
        <v>21996</v>
      </c>
      <c r="V3843" t="str">
        <f>_xlfn.XLOOKUP(C3843,Customers!A:A,Customers!F:F)</f>
        <v>Whiteside</v>
      </c>
      <c r="W3843" s="13">
        <f>_xlfn.XLOOKUP(C3843,Customers!A:A,Customers!G:G)</f>
        <v>44455</v>
      </c>
      <c r="X3843">
        <f t="shared" ref="X3843:X3906" ca="1" si="547">DATEDIF(U3843, TODAY(),"Y")</f>
        <v>66</v>
      </c>
      <c r="Y3843" t="str">
        <f t="shared" ref="Y3843:Y3906" ca="1" si="548">IF(X3843&lt;=25,"18-25",IF(X3843&lt;=35,"26-35", IF(X3843&lt;=50,"36-50","50+")))</f>
        <v>50+</v>
      </c>
    </row>
    <row r="3844" spans="1:25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  <c r="I3844">
        <f>_xlfn.XLOOKUP(D3844,Products!A:A,Products!E:E)</f>
        <v>1095.72</v>
      </c>
      <c r="J3844">
        <f>_xlfn.XLOOKUP(D3844,Products!A:A,Products!F:F)</f>
        <v>822.2</v>
      </c>
      <c r="K3844" t="str">
        <f>_xlfn.XLOOKUP(D3844,Products!A:A,Products!C:C)</f>
        <v>Groceries</v>
      </c>
      <c r="L3844" t="str">
        <f>_xlfn.XLOOKUP(D3844,Products!A:A,Products!D:D)</f>
        <v>Snacks</v>
      </c>
      <c r="M3844">
        <f t="shared" si="540"/>
        <v>5478.6</v>
      </c>
      <c r="N3844">
        <f t="shared" si="541"/>
        <v>4111</v>
      </c>
      <c r="O3844">
        <f t="shared" si="542"/>
        <v>1367.6000000000004</v>
      </c>
      <c r="P3844" s="8">
        <f t="shared" si="543"/>
        <v>0.24962581681451471</v>
      </c>
      <c r="Q3844">
        <f t="shared" si="544"/>
        <v>0</v>
      </c>
      <c r="R3844">
        <f t="shared" si="545"/>
        <v>5478.6</v>
      </c>
      <c r="S3844">
        <f t="shared" si="546"/>
        <v>1367.6000000000004</v>
      </c>
      <c r="T3844" t="str">
        <f>_xlfn.XLOOKUP(C3844,Customers!A:A,Customers!D:D)</f>
        <v>M</v>
      </c>
      <c r="U3844" s="13">
        <f>_xlfn.XLOOKUP(C3844,Customers!A:A,Customers!E:E)</f>
        <v>39260</v>
      </c>
      <c r="V3844" t="str">
        <f>_xlfn.XLOOKUP(C3844,Customers!A:A,Customers!F:F)</f>
        <v>Watsonview</v>
      </c>
      <c r="W3844" s="13">
        <f>_xlfn.XLOOKUP(C3844,Customers!A:A,Customers!G:G)</f>
        <v>45038</v>
      </c>
      <c r="X3844">
        <f t="shared" ca="1" si="547"/>
        <v>18</v>
      </c>
      <c r="Y3844" t="str">
        <f t="shared" ca="1" si="548"/>
        <v>18-25</v>
      </c>
    </row>
    <row r="3845" spans="1:25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  <c r="I3845">
        <f>_xlfn.XLOOKUP(D3845,Products!A:A,Products!E:E)</f>
        <v>304.70999999999998</v>
      </c>
      <c r="J3845">
        <f>_xlfn.XLOOKUP(D3845,Products!A:A,Products!F:F)</f>
        <v>164.01</v>
      </c>
      <c r="K3845" t="str">
        <f>_xlfn.XLOOKUP(D3845,Products!A:A,Products!C:C)</f>
        <v>Groceries</v>
      </c>
      <c r="L3845" t="str">
        <f>_xlfn.XLOOKUP(D3845,Products!A:A,Products!D:D)</f>
        <v>Vegetables</v>
      </c>
      <c r="M3845">
        <f t="shared" si="540"/>
        <v>1523.55</v>
      </c>
      <c r="N3845">
        <f t="shared" si="541"/>
        <v>820.05</v>
      </c>
      <c r="O3845">
        <f t="shared" si="542"/>
        <v>703.5</v>
      </c>
      <c r="P3845" s="8">
        <f t="shared" si="543"/>
        <v>0.46175051688490698</v>
      </c>
      <c r="Q3845">
        <f t="shared" si="544"/>
        <v>228.5325</v>
      </c>
      <c r="R3845">
        <f t="shared" si="545"/>
        <v>1295.0174999999999</v>
      </c>
      <c r="S3845">
        <f t="shared" si="546"/>
        <v>474.96749999999997</v>
      </c>
      <c r="T3845" t="str">
        <f>_xlfn.XLOOKUP(C3845,Customers!A:A,Customers!D:D)</f>
        <v>M</v>
      </c>
      <c r="U3845" s="13">
        <f>_xlfn.XLOOKUP(C3845,Customers!A:A,Customers!E:E)</f>
        <v>22233</v>
      </c>
      <c r="V3845" t="str">
        <f>_xlfn.XLOOKUP(C3845,Customers!A:A,Customers!F:F)</f>
        <v>New Michaelland</v>
      </c>
      <c r="W3845" s="13">
        <f>_xlfn.XLOOKUP(C3845,Customers!A:A,Customers!G:G)</f>
        <v>45720</v>
      </c>
      <c r="X3845">
        <f t="shared" ca="1" si="547"/>
        <v>65</v>
      </c>
      <c r="Y3845" t="str">
        <f t="shared" ca="1" si="548"/>
        <v>50+</v>
      </c>
    </row>
    <row r="3846" spans="1:25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  <c r="I3846">
        <f>_xlfn.XLOOKUP(D3846,Products!A:A,Products!E:E)</f>
        <v>1762.92</v>
      </c>
      <c r="J3846">
        <f>_xlfn.XLOOKUP(D3846,Products!A:A,Products!F:F)</f>
        <v>1346.48</v>
      </c>
      <c r="K3846" t="str">
        <f>_xlfn.XLOOKUP(D3846,Products!A:A,Products!C:C)</f>
        <v>Electronics</v>
      </c>
      <c r="L3846" t="str">
        <f>_xlfn.XLOOKUP(D3846,Products!A:A,Products!D:D)</f>
        <v>Laptop</v>
      </c>
      <c r="M3846">
        <f t="shared" si="540"/>
        <v>1762.92</v>
      </c>
      <c r="N3846">
        <f t="shared" si="541"/>
        <v>1346.48</v>
      </c>
      <c r="O3846">
        <f t="shared" si="542"/>
        <v>416.44000000000005</v>
      </c>
      <c r="P3846" s="8">
        <f t="shared" si="543"/>
        <v>0.23622172305039368</v>
      </c>
      <c r="Q3846">
        <f t="shared" si="544"/>
        <v>264.43799999999999</v>
      </c>
      <c r="R3846">
        <f t="shared" si="545"/>
        <v>1498.482</v>
      </c>
      <c r="S3846">
        <f t="shared" si="546"/>
        <v>152.00199999999995</v>
      </c>
      <c r="T3846" t="str">
        <f>_xlfn.XLOOKUP(C3846,Customers!A:A,Customers!D:D)</f>
        <v>M</v>
      </c>
      <c r="U3846" s="13">
        <f>_xlfn.XLOOKUP(C3846,Customers!A:A,Customers!E:E)</f>
        <v>28594</v>
      </c>
      <c r="V3846" t="str">
        <f>_xlfn.XLOOKUP(C3846,Customers!A:A,Customers!F:F)</f>
        <v>Baldwinstad</v>
      </c>
      <c r="W3846" s="13">
        <f>_xlfn.XLOOKUP(C3846,Customers!A:A,Customers!G:G)</f>
        <v>44617</v>
      </c>
      <c r="X3846">
        <f t="shared" ca="1" si="547"/>
        <v>48</v>
      </c>
      <c r="Y3846" t="str">
        <f t="shared" ca="1" si="548"/>
        <v>36-50</v>
      </c>
    </row>
    <row r="3847" spans="1:25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  <c r="I3847">
        <f>_xlfn.XLOOKUP(D3847,Products!A:A,Products!E:E)</f>
        <v>1227.24</v>
      </c>
      <c r="J3847">
        <f>_xlfn.XLOOKUP(D3847,Products!A:A,Products!F:F)</f>
        <v>977.09</v>
      </c>
      <c r="K3847" t="str">
        <f>_xlfn.XLOOKUP(D3847,Products!A:A,Products!C:C)</f>
        <v>Groceries</v>
      </c>
      <c r="L3847" t="str">
        <f>_xlfn.XLOOKUP(D3847,Products!A:A,Products!D:D)</f>
        <v>Dairy</v>
      </c>
      <c r="M3847">
        <f t="shared" si="540"/>
        <v>2454.48</v>
      </c>
      <c r="N3847">
        <f t="shared" si="541"/>
        <v>1954.18</v>
      </c>
      <c r="O3847">
        <f t="shared" si="542"/>
        <v>500.29999999999995</v>
      </c>
      <c r="P3847" s="8">
        <f t="shared" si="543"/>
        <v>0.20383136142889735</v>
      </c>
      <c r="Q3847">
        <f t="shared" si="544"/>
        <v>122.724</v>
      </c>
      <c r="R3847">
        <f t="shared" si="545"/>
        <v>2331.7559999999999</v>
      </c>
      <c r="S3847">
        <f t="shared" si="546"/>
        <v>377.57599999999979</v>
      </c>
      <c r="T3847" t="str">
        <f>_xlfn.XLOOKUP(C3847,Customers!A:A,Customers!D:D)</f>
        <v>M</v>
      </c>
      <c r="U3847" s="13">
        <f>_xlfn.XLOOKUP(C3847,Customers!A:A,Customers!E:E)</f>
        <v>31688</v>
      </c>
      <c r="V3847" t="str">
        <f>_xlfn.XLOOKUP(C3847,Customers!A:A,Customers!F:F)</f>
        <v>Costaberg</v>
      </c>
      <c r="W3847" s="13">
        <f>_xlfn.XLOOKUP(C3847,Customers!A:A,Customers!G:G)</f>
        <v>44751</v>
      </c>
      <c r="X3847">
        <f t="shared" ca="1" si="547"/>
        <v>39</v>
      </c>
      <c r="Y3847" t="str">
        <f t="shared" ca="1" si="548"/>
        <v>36-50</v>
      </c>
    </row>
    <row r="3848" spans="1:25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  <c r="I3848">
        <f>_xlfn.XLOOKUP(D3848,Products!A:A,Products!E:E)</f>
        <v>388.26</v>
      </c>
      <c r="J3848">
        <f>_xlfn.XLOOKUP(D3848,Products!A:A,Products!F:F)</f>
        <v>199.3</v>
      </c>
      <c r="K3848" t="str">
        <f>_xlfn.XLOOKUP(D3848,Products!A:A,Products!C:C)</f>
        <v>Fashion</v>
      </c>
      <c r="L3848" t="str">
        <f>_xlfn.XLOOKUP(D3848,Products!A:A,Products!D:D)</f>
        <v>Watches</v>
      </c>
      <c r="M3848">
        <f t="shared" si="540"/>
        <v>1553.04</v>
      </c>
      <c r="N3848">
        <f t="shared" si="541"/>
        <v>797.2</v>
      </c>
      <c r="O3848">
        <f t="shared" si="542"/>
        <v>755.83999999999992</v>
      </c>
      <c r="P3848" s="8">
        <f t="shared" si="543"/>
        <v>0.48668418070365216</v>
      </c>
      <c r="Q3848">
        <f t="shared" si="544"/>
        <v>155.304</v>
      </c>
      <c r="R3848">
        <f t="shared" si="545"/>
        <v>1397.7359999999999</v>
      </c>
      <c r="S3848">
        <f t="shared" si="546"/>
        <v>600.53599999999983</v>
      </c>
      <c r="T3848" t="str">
        <f>_xlfn.XLOOKUP(C3848,Customers!A:A,Customers!D:D)</f>
        <v>F</v>
      </c>
      <c r="U3848" s="13">
        <f>_xlfn.XLOOKUP(C3848,Customers!A:A,Customers!E:E)</f>
        <v>26428</v>
      </c>
      <c r="V3848" t="str">
        <f>_xlfn.XLOOKUP(C3848,Customers!A:A,Customers!F:F)</f>
        <v>New Christophermouth</v>
      </c>
      <c r="W3848" s="13">
        <f>_xlfn.XLOOKUP(C3848,Customers!A:A,Customers!G:G)</f>
        <v>44123</v>
      </c>
      <c r="X3848">
        <f t="shared" ca="1" si="547"/>
        <v>54</v>
      </c>
      <c r="Y3848" t="str">
        <f t="shared" ca="1" si="548"/>
        <v>50+</v>
      </c>
    </row>
    <row r="3849" spans="1:25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  <c r="I3849">
        <f>_xlfn.XLOOKUP(D3849,Products!A:A,Products!E:E)</f>
        <v>1272.23</v>
      </c>
      <c r="J3849">
        <f>_xlfn.XLOOKUP(D3849,Products!A:A,Products!F:F)</f>
        <v>952.65</v>
      </c>
      <c r="K3849" t="str">
        <f>_xlfn.XLOOKUP(D3849,Products!A:A,Products!C:C)</f>
        <v>Electronics</v>
      </c>
      <c r="L3849" t="str">
        <f>_xlfn.XLOOKUP(D3849,Products!A:A,Products!D:D)</f>
        <v>Smartphone</v>
      </c>
      <c r="M3849">
        <f t="shared" si="540"/>
        <v>6361.15</v>
      </c>
      <c r="N3849">
        <f t="shared" si="541"/>
        <v>4763.25</v>
      </c>
      <c r="O3849">
        <f t="shared" si="542"/>
        <v>1597.8999999999996</v>
      </c>
      <c r="P3849" s="8">
        <f t="shared" si="543"/>
        <v>0.25119671757465234</v>
      </c>
      <c r="Q3849">
        <f t="shared" si="544"/>
        <v>318.0575</v>
      </c>
      <c r="R3849">
        <f t="shared" si="545"/>
        <v>6043.0924999999997</v>
      </c>
      <c r="S3849">
        <f t="shared" si="546"/>
        <v>1279.8424999999997</v>
      </c>
      <c r="T3849" t="str">
        <f>_xlfn.XLOOKUP(C3849,Customers!A:A,Customers!D:D)</f>
        <v>M</v>
      </c>
      <c r="U3849" s="13">
        <f>_xlfn.XLOOKUP(C3849,Customers!A:A,Customers!E:E)</f>
        <v>36768</v>
      </c>
      <c r="V3849" t="str">
        <f>_xlfn.XLOOKUP(C3849,Customers!A:A,Customers!F:F)</f>
        <v>Ellisside</v>
      </c>
      <c r="W3849" s="13">
        <f>_xlfn.XLOOKUP(C3849,Customers!A:A,Customers!G:G)</f>
        <v>44715</v>
      </c>
      <c r="X3849">
        <f t="shared" ca="1" si="547"/>
        <v>25</v>
      </c>
      <c r="Y3849" t="str">
        <f t="shared" ca="1" si="548"/>
        <v>18-25</v>
      </c>
    </row>
    <row r="3850" spans="1:25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  <c r="I3850">
        <f>_xlfn.XLOOKUP(D3850,Products!A:A,Products!E:E)</f>
        <v>29.24</v>
      </c>
      <c r="J3850">
        <f>_xlfn.XLOOKUP(D3850,Products!A:A,Products!F:F)</f>
        <v>15.28</v>
      </c>
      <c r="K3850" t="str">
        <f>_xlfn.XLOOKUP(D3850,Products!A:A,Products!C:C)</f>
        <v>Fashion</v>
      </c>
      <c r="L3850" t="str">
        <f>_xlfn.XLOOKUP(D3850,Products!A:A,Products!D:D)</f>
        <v>Watches</v>
      </c>
      <c r="M3850">
        <f t="shared" si="540"/>
        <v>29.24</v>
      </c>
      <c r="N3850">
        <f t="shared" si="541"/>
        <v>15.28</v>
      </c>
      <c r="O3850">
        <f t="shared" si="542"/>
        <v>13.959999999999999</v>
      </c>
      <c r="P3850" s="8">
        <f t="shared" si="543"/>
        <v>0.47742818057455538</v>
      </c>
      <c r="Q3850">
        <f t="shared" si="544"/>
        <v>0</v>
      </c>
      <c r="R3850">
        <f t="shared" si="545"/>
        <v>29.24</v>
      </c>
      <c r="S3850">
        <f t="shared" si="546"/>
        <v>13.959999999999999</v>
      </c>
      <c r="T3850" t="str">
        <f>_xlfn.XLOOKUP(C3850,Customers!A:A,Customers!D:D)</f>
        <v>M</v>
      </c>
      <c r="U3850" s="13">
        <f>_xlfn.XLOOKUP(C3850,Customers!A:A,Customers!E:E)</f>
        <v>33771</v>
      </c>
      <c r="V3850" t="str">
        <f>_xlfn.XLOOKUP(C3850,Customers!A:A,Customers!F:F)</f>
        <v>East Edgarborough</v>
      </c>
      <c r="W3850" s="13">
        <f>_xlfn.XLOOKUP(C3850,Customers!A:A,Customers!G:G)</f>
        <v>45544</v>
      </c>
      <c r="X3850">
        <f t="shared" ca="1" si="547"/>
        <v>34</v>
      </c>
      <c r="Y3850" t="str">
        <f t="shared" ca="1" si="548"/>
        <v>26-35</v>
      </c>
    </row>
    <row r="3851" spans="1:25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  <c r="I3851">
        <f>_xlfn.XLOOKUP(D3851,Products!A:A,Products!E:E)</f>
        <v>1197.18</v>
      </c>
      <c r="J3851">
        <f>_xlfn.XLOOKUP(D3851,Products!A:A,Products!F:F)</f>
        <v>722.74</v>
      </c>
      <c r="K3851" t="str">
        <f>_xlfn.XLOOKUP(D3851,Products!A:A,Products!C:C)</f>
        <v>Electronics</v>
      </c>
      <c r="L3851" t="str">
        <f>_xlfn.XLOOKUP(D3851,Products!A:A,Products!D:D)</f>
        <v>Smartphone</v>
      </c>
      <c r="M3851">
        <f t="shared" si="540"/>
        <v>4788.72</v>
      </c>
      <c r="N3851">
        <f t="shared" si="541"/>
        <v>2890.96</v>
      </c>
      <c r="O3851">
        <f t="shared" si="542"/>
        <v>1897.7600000000002</v>
      </c>
      <c r="P3851" s="8">
        <f t="shared" si="543"/>
        <v>0.39629796688885549</v>
      </c>
      <c r="Q3851">
        <f t="shared" si="544"/>
        <v>478.87200000000007</v>
      </c>
      <c r="R3851">
        <f t="shared" si="545"/>
        <v>4309.848</v>
      </c>
      <c r="S3851">
        <f t="shared" si="546"/>
        <v>1418.8879999999999</v>
      </c>
      <c r="T3851" t="str">
        <f>_xlfn.XLOOKUP(C3851,Customers!A:A,Customers!D:D)</f>
        <v>M</v>
      </c>
      <c r="U3851" s="13">
        <f>_xlfn.XLOOKUP(C3851,Customers!A:A,Customers!E:E)</f>
        <v>33546</v>
      </c>
      <c r="V3851" t="str">
        <f>_xlfn.XLOOKUP(C3851,Customers!A:A,Customers!F:F)</f>
        <v>Ashleyview</v>
      </c>
      <c r="W3851" s="13">
        <f>_xlfn.XLOOKUP(C3851,Customers!A:A,Customers!G:G)</f>
        <v>44104</v>
      </c>
      <c r="X3851">
        <f t="shared" ca="1" si="547"/>
        <v>34</v>
      </c>
      <c r="Y3851" t="str">
        <f t="shared" ca="1" si="548"/>
        <v>26-35</v>
      </c>
    </row>
    <row r="3852" spans="1:25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  <c r="I3852">
        <f>_xlfn.XLOOKUP(D3852,Products!A:A,Products!E:E)</f>
        <v>29.24</v>
      </c>
      <c r="J3852">
        <f>_xlfn.XLOOKUP(D3852,Products!A:A,Products!F:F)</f>
        <v>15.28</v>
      </c>
      <c r="K3852" t="str">
        <f>_xlfn.XLOOKUP(D3852,Products!A:A,Products!C:C)</f>
        <v>Fashion</v>
      </c>
      <c r="L3852" t="str">
        <f>_xlfn.XLOOKUP(D3852,Products!A:A,Products!D:D)</f>
        <v>Watches</v>
      </c>
      <c r="M3852">
        <f t="shared" si="540"/>
        <v>29.24</v>
      </c>
      <c r="N3852">
        <f t="shared" si="541"/>
        <v>15.28</v>
      </c>
      <c r="O3852">
        <f t="shared" si="542"/>
        <v>13.959999999999999</v>
      </c>
      <c r="P3852" s="8">
        <f t="shared" si="543"/>
        <v>0.47742818057455538</v>
      </c>
      <c r="Q3852">
        <f t="shared" si="544"/>
        <v>4.3859999999999992</v>
      </c>
      <c r="R3852">
        <f t="shared" si="545"/>
        <v>24.853999999999999</v>
      </c>
      <c r="S3852">
        <f t="shared" si="546"/>
        <v>9.5739999999999998</v>
      </c>
      <c r="T3852" t="str">
        <f>_xlfn.XLOOKUP(C3852,Customers!A:A,Customers!D:D)</f>
        <v>M</v>
      </c>
      <c r="U3852" s="13">
        <f>_xlfn.XLOOKUP(C3852,Customers!A:A,Customers!E:E)</f>
        <v>35356</v>
      </c>
      <c r="V3852" t="str">
        <f>_xlfn.XLOOKUP(C3852,Customers!A:A,Customers!F:F)</f>
        <v>Williamsport</v>
      </c>
      <c r="W3852" s="13">
        <f>_xlfn.XLOOKUP(C3852,Customers!A:A,Customers!G:G)</f>
        <v>44915</v>
      </c>
      <c r="X3852">
        <f t="shared" ca="1" si="547"/>
        <v>29</v>
      </c>
      <c r="Y3852" t="str">
        <f t="shared" ca="1" si="548"/>
        <v>26-35</v>
      </c>
    </row>
    <row r="3853" spans="1:25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  <c r="I3853">
        <f>_xlfn.XLOOKUP(D3853,Products!A:A,Products!E:E)</f>
        <v>1878.47</v>
      </c>
      <c r="J3853">
        <f>_xlfn.XLOOKUP(D3853,Products!A:A,Products!F:F)</f>
        <v>1014.91</v>
      </c>
      <c r="K3853" t="str">
        <f>_xlfn.XLOOKUP(D3853,Products!A:A,Products!C:C)</f>
        <v>Fashion</v>
      </c>
      <c r="L3853" t="str">
        <f>_xlfn.XLOOKUP(D3853,Products!A:A,Products!D:D)</f>
        <v>Footwear</v>
      </c>
      <c r="M3853">
        <f t="shared" si="540"/>
        <v>1878.47</v>
      </c>
      <c r="N3853">
        <f t="shared" si="541"/>
        <v>1014.91</v>
      </c>
      <c r="O3853">
        <f t="shared" si="542"/>
        <v>863.56000000000006</v>
      </c>
      <c r="P3853" s="8">
        <f t="shared" si="543"/>
        <v>0.45971455493034225</v>
      </c>
      <c r="Q3853">
        <f t="shared" si="544"/>
        <v>93.923500000000004</v>
      </c>
      <c r="R3853">
        <f t="shared" si="545"/>
        <v>1784.5464999999999</v>
      </c>
      <c r="S3853">
        <f t="shared" si="546"/>
        <v>769.63649999999996</v>
      </c>
      <c r="T3853" t="str">
        <f>_xlfn.XLOOKUP(C3853,Customers!A:A,Customers!D:D)</f>
        <v>F</v>
      </c>
      <c r="U3853" s="13">
        <f>_xlfn.XLOOKUP(C3853,Customers!A:A,Customers!E:E)</f>
        <v>32027</v>
      </c>
      <c r="V3853" t="str">
        <f>_xlfn.XLOOKUP(C3853,Customers!A:A,Customers!F:F)</f>
        <v>Lauraborough</v>
      </c>
      <c r="W3853" s="13">
        <f>_xlfn.XLOOKUP(C3853,Customers!A:A,Customers!G:G)</f>
        <v>44913</v>
      </c>
      <c r="X3853">
        <f t="shared" ca="1" si="547"/>
        <v>38</v>
      </c>
      <c r="Y3853" t="str">
        <f t="shared" ca="1" si="548"/>
        <v>36-50</v>
      </c>
    </row>
    <row r="3854" spans="1:25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  <c r="I3854">
        <f>_xlfn.XLOOKUP(D3854,Products!A:A,Products!E:E)</f>
        <v>1272.23</v>
      </c>
      <c r="J3854">
        <f>_xlfn.XLOOKUP(D3854,Products!A:A,Products!F:F)</f>
        <v>952.65</v>
      </c>
      <c r="K3854" t="str">
        <f>_xlfn.XLOOKUP(D3854,Products!A:A,Products!C:C)</f>
        <v>Electronics</v>
      </c>
      <c r="L3854" t="str">
        <f>_xlfn.XLOOKUP(D3854,Products!A:A,Products!D:D)</f>
        <v>Smartphone</v>
      </c>
      <c r="M3854">
        <f t="shared" si="540"/>
        <v>6361.15</v>
      </c>
      <c r="N3854">
        <f t="shared" si="541"/>
        <v>4763.25</v>
      </c>
      <c r="O3854">
        <f t="shared" si="542"/>
        <v>1597.8999999999996</v>
      </c>
      <c r="P3854" s="8">
        <f t="shared" si="543"/>
        <v>0.25119671757465234</v>
      </c>
      <c r="Q3854">
        <f t="shared" si="544"/>
        <v>318.0575</v>
      </c>
      <c r="R3854">
        <f t="shared" si="545"/>
        <v>6043.0924999999997</v>
      </c>
      <c r="S3854">
        <f t="shared" si="546"/>
        <v>1279.8424999999997</v>
      </c>
      <c r="T3854" t="str">
        <f>_xlfn.XLOOKUP(C3854,Customers!A:A,Customers!D:D)</f>
        <v>M</v>
      </c>
      <c r="U3854" s="13">
        <f>_xlfn.XLOOKUP(C3854,Customers!A:A,Customers!E:E)</f>
        <v>38700</v>
      </c>
      <c r="V3854" t="str">
        <f>_xlfn.XLOOKUP(C3854,Customers!A:A,Customers!F:F)</f>
        <v>Nancyside</v>
      </c>
      <c r="W3854" s="13">
        <f>_xlfn.XLOOKUP(C3854,Customers!A:A,Customers!G:G)</f>
        <v>44688</v>
      </c>
      <c r="X3854">
        <f t="shared" ca="1" si="547"/>
        <v>20</v>
      </c>
      <c r="Y3854" t="str">
        <f t="shared" ca="1" si="548"/>
        <v>18-25</v>
      </c>
    </row>
    <row r="3855" spans="1:25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  <c r="I3855">
        <f>_xlfn.XLOOKUP(D3855,Products!A:A,Products!E:E)</f>
        <v>1745.61</v>
      </c>
      <c r="J3855">
        <f>_xlfn.XLOOKUP(D3855,Products!A:A,Products!F:F)</f>
        <v>1322.44</v>
      </c>
      <c r="K3855" t="str">
        <f>_xlfn.XLOOKUP(D3855,Products!A:A,Products!C:C)</f>
        <v>Electronics</v>
      </c>
      <c r="L3855" t="str">
        <f>_xlfn.XLOOKUP(D3855,Products!A:A,Products!D:D)</f>
        <v>Headphones</v>
      </c>
      <c r="M3855">
        <f t="shared" si="540"/>
        <v>8728.0499999999993</v>
      </c>
      <c r="N3855">
        <f t="shared" si="541"/>
        <v>6612.2000000000007</v>
      </c>
      <c r="O3855">
        <f t="shared" si="542"/>
        <v>2115.8499999999985</v>
      </c>
      <c r="P3855" s="8">
        <f t="shared" si="543"/>
        <v>0.24241955534168558</v>
      </c>
      <c r="Q3855">
        <f t="shared" si="544"/>
        <v>436.40249999999997</v>
      </c>
      <c r="R3855">
        <f t="shared" si="545"/>
        <v>8291.6474999999991</v>
      </c>
      <c r="S3855">
        <f t="shared" si="546"/>
        <v>1679.4474999999984</v>
      </c>
      <c r="T3855" t="str">
        <f>_xlfn.XLOOKUP(C3855,Customers!A:A,Customers!D:D)</f>
        <v>F</v>
      </c>
      <c r="U3855" s="13">
        <f>_xlfn.XLOOKUP(C3855,Customers!A:A,Customers!E:E)</f>
        <v>26004</v>
      </c>
      <c r="V3855" t="str">
        <f>_xlfn.XLOOKUP(C3855,Customers!A:A,Customers!F:F)</f>
        <v>Bradyshire</v>
      </c>
      <c r="W3855" s="13">
        <f>_xlfn.XLOOKUP(C3855,Customers!A:A,Customers!G:G)</f>
        <v>44575</v>
      </c>
      <c r="X3855">
        <f t="shared" ca="1" si="547"/>
        <v>55</v>
      </c>
      <c r="Y3855" t="str">
        <f t="shared" ca="1" si="548"/>
        <v>50+</v>
      </c>
    </row>
    <row r="3856" spans="1:25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  <c r="I3856">
        <f>_xlfn.XLOOKUP(D3856,Products!A:A,Products!E:E)</f>
        <v>1485.05</v>
      </c>
      <c r="J3856">
        <f>_xlfn.XLOOKUP(D3856,Products!A:A,Products!F:F)</f>
        <v>988.31</v>
      </c>
      <c r="K3856" t="str">
        <f>_xlfn.XLOOKUP(D3856,Products!A:A,Products!C:C)</f>
        <v>Fashion</v>
      </c>
      <c r="L3856" t="str">
        <f>_xlfn.XLOOKUP(D3856,Products!A:A,Products!D:D)</f>
        <v>Clothing</v>
      </c>
      <c r="M3856">
        <f t="shared" si="540"/>
        <v>7425.25</v>
      </c>
      <c r="N3856">
        <f t="shared" si="541"/>
        <v>4941.5499999999993</v>
      </c>
      <c r="O3856">
        <f t="shared" si="542"/>
        <v>2483.7000000000007</v>
      </c>
      <c r="P3856" s="8">
        <f t="shared" si="543"/>
        <v>0.33449378808794328</v>
      </c>
      <c r="Q3856">
        <f t="shared" si="544"/>
        <v>1113.7874999999999</v>
      </c>
      <c r="R3856">
        <f t="shared" si="545"/>
        <v>6311.4624999999996</v>
      </c>
      <c r="S3856">
        <f t="shared" si="546"/>
        <v>1369.9125000000004</v>
      </c>
      <c r="T3856" t="str">
        <f>_xlfn.XLOOKUP(C3856,Customers!A:A,Customers!D:D)</f>
        <v>F</v>
      </c>
      <c r="U3856" s="13">
        <f>_xlfn.XLOOKUP(C3856,Customers!A:A,Customers!E:E)</f>
        <v>22610</v>
      </c>
      <c r="V3856" t="str">
        <f>_xlfn.XLOOKUP(C3856,Customers!A:A,Customers!F:F)</f>
        <v>North April</v>
      </c>
      <c r="W3856" s="13">
        <f>_xlfn.XLOOKUP(C3856,Customers!A:A,Customers!G:G)</f>
        <v>45036</v>
      </c>
      <c r="X3856">
        <f t="shared" ca="1" si="547"/>
        <v>64</v>
      </c>
      <c r="Y3856" t="str">
        <f t="shared" ca="1" si="548"/>
        <v>50+</v>
      </c>
    </row>
    <row r="3857" spans="1:25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  <c r="I3857">
        <f>_xlfn.XLOOKUP(D3857,Products!A:A,Products!E:E)</f>
        <v>29.24</v>
      </c>
      <c r="J3857">
        <f>_xlfn.XLOOKUP(D3857,Products!A:A,Products!F:F)</f>
        <v>15.28</v>
      </c>
      <c r="K3857" t="str">
        <f>_xlfn.XLOOKUP(D3857,Products!A:A,Products!C:C)</f>
        <v>Fashion</v>
      </c>
      <c r="L3857" t="str">
        <f>_xlfn.XLOOKUP(D3857,Products!A:A,Products!D:D)</f>
        <v>Watches</v>
      </c>
      <c r="M3857">
        <f t="shared" si="540"/>
        <v>58.48</v>
      </c>
      <c r="N3857">
        <f t="shared" si="541"/>
        <v>30.56</v>
      </c>
      <c r="O3857">
        <f t="shared" si="542"/>
        <v>27.919999999999998</v>
      </c>
      <c r="P3857" s="8">
        <f t="shared" si="543"/>
        <v>0.47742818057455538</v>
      </c>
      <c r="Q3857">
        <f t="shared" si="544"/>
        <v>2.9239999999999999</v>
      </c>
      <c r="R3857">
        <f t="shared" si="545"/>
        <v>55.555999999999997</v>
      </c>
      <c r="S3857">
        <f t="shared" si="546"/>
        <v>24.995999999999999</v>
      </c>
      <c r="T3857" t="str">
        <f>_xlfn.XLOOKUP(C3857,Customers!A:A,Customers!D:D)</f>
        <v>F</v>
      </c>
      <c r="U3857" s="13">
        <f>_xlfn.XLOOKUP(C3857,Customers!A:A,Customers!E:E)</f>
        <v>30679</v>
      </c>
      <c r="V3857" t="str">
        <f>_xlfn.XLOOKUP(C3857,Customers!A:A,Customers!F:F)</f>
        <v>Aaronmouth</v>
      </c>
      <c r="W3857" s="13">
        <f>_xlfn.XLOOKUP(C3857,Customers!A:A,Customers!G:G)</f>
        <v>45006</v>
      </c>
      <c r="X3857">
        <f t="shared" ca="1" si="547"/>
        <v>42</v>
      </c>
      <c r="Y3857" t="str">
        <f t="shared" ca="1" si="548"/>
        <v>36-50</v>
      </c>
    </row>
    <row r="3858" spans="1:25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  <c r="I3858">
        <f>_xlfn.XLOOKUP(D3858,Products!A:A,Products!E:E)</f>
        <v>323.92</v>
      </c>
      <c r="J3858">
        <f>_xlfn.XLOOKUP(D3858,Products!A:A,Products!F:F)</f>
        <v>242.98</v>
      </c>
      <c r="K3858" t="str">
        <f>_xlfn.XLOOKUP(D3858,Products!A:A,Products!C:C)</f>
        <v>Fashion</v>
      </c>
      <c r="L3858" t="str">
        <f>_xlfn.XLOOKUP(D3858,Products!A:A,Products!D:D)</f>
        <v>Accessories</v>
      </c>
      <c r="M3858">
        <f t="shared" si="540"/>
        <v>971.76</v>
      </c>
      <c r="N3858">
        <f t="shared" si="541"/>
        <v>728.93999999999994</v>
      </c>
      <c r="O3858">
        <f t="shared" si="542"/>
        <v>242.82000000000005</v>
      </c>
      <c r="P3858" s="8">
        <f t="shared" si="543"/>
        <v>0.24987651271918998</v>
      </c>
      <c r="Q3858">
        <f t="shared" si="544"/>
        <v>0</v>
      </c>
      <c r="R3858">
        <f t="shared" si="545"/>
        <v>971.76</v>
      </c>
      <c r="S3858">
        <f t="shared" si="546"/>
        <v>242.82000000000005</v>
      </c>
      <c r="T3858" t="str">
        <f>_xlfn.XLOOKUP(C3858,Customers!A:A,Customers!D:D)</f>
        <v>M</v>
      </c>
      <c r="U3858" s="13">
        <f>_xlfn.XLOOKUP(C3858,Customers!A:A,Customers!E:E)</f>
        <v>24005</v>
      </c>
      <c r="V3858" t="str">
        <f>_xlfn.XLOOKUP(C3858,Customers!A:A,Customers!F:F)</f>
        <v>Kevinshire</v>
      </c>
      <c r="W3858" s="13">
        <f>_xlfn.XLOOKUP(C3858,Customers!A:A,Customers!G:G)</f>
        <v>45374</v>
      </c>
      <c r="X3858">
        <f t="shared" ca="1" si="547"/>
        <v>60</v>
      </c>
      <c r="Y3858" t="str">
        <f t="shared" ca="1" si="548"/>
        <v>50+</v>
      </c>
    </row>
    <row r="3859" spans="1:25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  <c r="I3859">
        <f>_xlfn.XLOOKUP(D3859,Products!A:A,Products!E:E)</f>
        <v>109.78</v>
      </c>
      <c r="J3859">
        <f>_xlfn.XLOOKUP(D3859,Products!A:A,Products!F:F)</f>
        <v>70.59</v>
      </c>
      <c r="K3859" t="str">
        <f>_xlfn.XLOOKUP(D3859,Products!A:A,Products!C:C)</f>
        <v>Fashion</v>
      </c>
      <c r="L3859" t="str">
        <f>_xlfn.XLOOKUP(D3859,Products!A:A,Products!D:D)</f>
        <v>Footwear</v>
      </c>
      <c r="M3859">
        <f t="shared" si="540"/>
        <v>329.34000000000003</v>
      </c>
      <c r="N3859">
        <f t="shared" si="541"/>
        <v>211.77</v>
      </c>
      <c r="O3859">
        <f t="shared" si="542"/>
        <v>117.57000000000002</v>
      </c>
      <c r="P3859" s="8">
        <f t="shared" si="543"/>
        <v>0.35698670067407545</v>
      </c>
      <c r="Q3859">
        <f t="shared" si="544"/>
        <v>32.934000000000005</v>
      </c>
      <c r="R3859">
        <f t="shared" si="545"/>
        <v>296.40600000000001</v>
      </c>
      <c r="S3859">
        <f t="shared" si="546"/>
        <v>84.635999999999996</v>
      </c>
      <c r="T3859" t="str">
        <f>_xlfn.XLOOKUP(C3859,Customers!A:A,Customers!D:D)</f>
        <v>M</v>
      </c>
      <c r="U3859" s="13">
        <f>_xlfn.XLOOKUP(C3859,Customers!A:A,Customers!E:E)</f>
        <v>27205</v>
      </c>
      <c r="V3859" t="str">
        <f>_xlfn.XLOOKUP(C3859,Customers!A:A,Customers!F:F)</f>
        <v>East Samantha</v>
      </c>
      <c r="W3859" s="13">
        <f>_xlfn.XLOOKUP(C3859,Customers!A:A,Customers!G:G)</f>
        <v>44509</v>
      </c>
      <c r="X3859">
        <f t="shared" ca="1" si="547"/>
        <v>51</v>
      </c>
      <c r="Y3859" t="str">
        <f t="shared" ca="1" si="548"/>
        <v>50+</v>
      </c>
    </row>
    <row r="3860" spans="1:25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  <c r="I3860">
        <f>_xlfn.XLOOKUP(D3860,Products!A:A,Products!E:E)</f>
        <v>1879.08</v>
      </c>
      <c r="J3860">
        <f>_xlfn.XLOOKUP(D3860,Products!A:A,Products!F:F)</f>
        <v>1004.56</v>
      </c>
      <c r="K3860" t="str">
        <f>_xlfn.XLOOKUP(D3860,Products!A:A,Products!C:C)</f>
        <v>Groceries</v>
      </c>
      <c r="L3860" t="str">
        <f>_xlfn.XLOOKUP(D3860,Products!A:A,Products!D:D)</f>
        <v>Dairy</v>
      </c>
      <c r="M3860">
        <f t="shared" si="540"/>
        <v>5637.24</v>
      </c>
      <c r="N3860">
        <f t="shared" si="541"/>
        <v>3013.68</v>
      </c>
      <c r="O3860">
        <f t="shared" si="542"/>
        <v>2623.56</v>
      </c>
      <c r="P3860" s="8">
        <f t="shared" si="543"/>
        <v>0.46539796070417438</v>
      </c>
      <c r="Q3860">
        <f t="shared" si="544"/>
        <v>563.72400000000005</v>
      </c>
      <c r="R3860">
        <f t="shared" si="545"/>
        <v>5073.5159999999996</v>
      </c>
      <c r="S3860">
        <f t="shared" si="546"/>
        <v>2059.8359999999998</v>
      </c>
      <c r="T3860" t="str">
        <f>_xlfn.XLOOKUP(C3860,Customers!A:A,Customers!D:D)</f>
        <v>M</v>
      </c>
      <c r="U3860" s="13">
        <f>_xlfn.XLOOKUP(C3860,Customers!A:A,Customers!E:E)</f>
        <v>21586</v>
      </c>
      <c r="V3860" t="str">
        <f>_xlfn.XLOOKUP(C3860,Customers!A:A,Customers!F:F)</f>
        <v>Robertmouth</v>
      </c>
      <c r="W3860" s="13">
        <f>_xlfn.XLOOKUP(C3860,Customers!A:A,Customers!G:G)</f>
        <v>45168</v>
      </c>
      <c r="X3860">
        <f t="shared" ca="1" si="547"/>
        <v>67</v>
      </c>
      <c r="Y3860" t="str">
        <f t="shared" ca="1" si="548"/>
        <v>50+</v>
      </c>
    </row>
    <row r="3861" spans="1:25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  <c r="I3861">
        <f>_xlfn.XLOOKUP(D3861,Products!A:A,Products!E:E)</f>
        <v>540.94000000000005</v>
      </c>
      <c r="J3861">
        <f>_xlfn.XLOOKUP(D3861,Products!A:A,Products!F:F)</f>
        <v>398.25</v>
      </c>
      <c r="K3861" t="str">
        <f>_xlfn.XLOOKUP(D3861,Products!A:A,Products!C:C)</f>
        <v>Fashion</v>
      </c>
      <c r="L3861" t="str">
        <f>_xlfn.XLOOKUP(D3861,Products!A:A,Products!D:D)</f>
        <v>Clothing</v>
      </c>
      <c r="M3861">
        <f t="shared" si="540"/>
        <v>1622.8200000000002</v>
      </c>
      <c r="N3861">
        <f t="shared" si="541"/>
        <v>1194.75</v>
      </c>
      <c r="O3861">
        <f t="shared" si="542"/>
        <v>428.07000000000016</v>
      </c>
      <c r="P3861" s="8">
        <f t="shared" si="543"/>
        <v>0.26378156542315234</v>
      </c>
      <c r="Q3861">
        <f t="shared" si="544"/>
        <v>243.423</v>
      </c>
      <c r="R3861">
        <f t="shared" si="545"/>
        <v>1379.3970000000002</v>
      </c>
      <c r="S3861">
        <f t="shared" si="546"/>
        <v>184.64700000000016</v>
      </c>
      <c r="T3861" t="str">
        <f>_xlfn.XLOOKUP(C3861,Customers!A:A,Customers!D:D)</f>
        <v>M</v>
      </c>
      <c r="U3861" s="13">
        <f>_xlfn.XLOOKUP(C3861,Customers!A:A,Customers!E:E)</f>
        <v>32966</v>
      </c>
      <c r="V3861" t="str">
        <f>_xlfn.XLOOKUP(C3861,Customers!A:A,Customers!F:F)</f>
        <v>Lake Christopher</v>
      </c>
      <c r="W3861" s="13">
        <f>_xlfn.XLOOKUP(C3861,Customers!A:A,Customers!G:G)</f>
        <v>44269</v>
      </c>
      <c r="X3861">
        <f t="shared" ca="1" si="547"/>
        <v>36</v>
      </c>
      <c r="Y3861" t="str">
        <f t="shared" ca="1" si="548"/>
        <v>36-50</v>
      </c>
    </row>
    <row r="3862" spans="1:25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  <c r="I3862">
        <f>_xlfn.XLOOKUP(D3862,Products!A:A,Products!E:E)</f>
        <v>123.19</v>
      </c>
      <c r="J3862">
        <f>_xlfn.XLOOKUP(D3862,Products!A:A,Products!F:F)</f>
        <v>80.36</v>
      </c>
      <c r="K3862" t="str">
        <f>_xlfn.XLOOKUP(D3862,Products!A:A,Products!C:C)</f>
        <v>Groceries</v>
      </c>
      <c r="L3862" t="str">
        <f>_xlfn.XLOOKUP(D3862,Products!A:A,Products!D:D)</f>
        <v>Snacks</v>
      </c>
      <c r="M3862">
        <f t="shared" si="540"/>
        <v>246.38</v>
      </c>
      <c r="N3862">
        <f t="shared" si="541"/>
        <v>160.72</v>
      </c>
      <c r="O3862">
        <f t="shared" si="542"/>
        <v>85.66</v>
      </c>
      <c r="P3862" s="8">
        <f t="shared" si="543"/>
        <v>0.34767432421462779</v>
      </c>
      <c r="Q3862">
        <f t="shared" si="544"/>
        <v>12.319000000000001</v>
      </c>
      <c r="R3862">
        <f t="shared" si="545"/>
        <v>234.06100000000001</v>
      </c>
      <c r="S3862">
        <f t="shared" si="546"/>
        <v>73.341000000000008</v>
      </c>
      <c r="T3862" t="str">
        <f>_xlfn.XLOOKUP(C3862,Customers!A:A,Customers!D:D)</f>
        <v>M</v>
      </c>
      <c r="U3862" s="13">
        <f>_xlfn.XLOOKUP(C3862,Customers!A:A,Customers!E:E)</f>
        <v>35319</v>
      </c>
      <c r="V3862" t="str">
        <f>_xlfn.XLOOKUP(C3862,Customers!A:A,Customers!F:F)</f>
        <v>Osborneport</v>
      </c>
      <c r="W3862" s="13">
        <f>_xlfn.XLOOKUP(C3862,Customers!A:A,Customers!G:G)</f>
        <v>44829</v>
      </c>
      <c r="X3862">
        <f t="shared" ca="1" si="547"/>
        <v>29</v>
      </c>
      <c r="Y3862" t="str">
        <f t="shared" ca="1" si="548"/>
        <v>26-35</v>
      </c>
    </row>
    <row r="3863" spans="1:25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  <c r="I3863">
        <f>_xlfn.XLOOKUP(D3863,Products!A:A,Products!E:E)</f>
        <v>1562.43</v>
      </c>
      <c r="J3863">
        <f>_xlfn.XLOOKUP(D3863,Products!A:A,Products!F:F)</f>
        <v>1195.6300000000001</v>
      </c>
      <c r="K3863" t="str">
        <f>_xlfn.XLOOKUP(D3863,Products!A:A,Products!C:C)</f>
        <v>Electronics</v>
      </c>
      <c r="L3863" t="str">
        <f>_xlfn.XLOOKUP(D3863,Products!A:A,Products!D:D)</f>
        <v>Laptop</v>
      </c>
      <c r="M3863">
        <f t="shared" si="540"/>
        <v>7812.1500000000005</v>
      </c>
      <c r="N3863">
        <f t="shared" si="541"/>
        <v>5978.1500000000005</v>
      </c>
      <c r="O3863">
        <f t="shared" si="542"/>
        <v>1834</v>
      </c>
      <c r="P3863" s="8">
        <f t="shared" si="543"/>
        <v>0.23476251736077774</v>
      </c>
      <c r="Q3863">
        <f t="shared" si="544"/>
        <v>0</v>
      </c>
      <c r="R3863">
        <f t="shared" si="545"/>
        <v>7812.1500000000005</v>
      </c>
      <c r="S3863">
        <f t="shared" si="546"/>
        <v>1834</v>
      </c>
      <c r="T3863" t="str">
        <f>_xlfn.XLOOKUP(C3863,Customers!A:A,Customers!D:D)</f>
        <v>F</v>
      </c>
      <c r="U3863" s="13">
        <f>_xlfn.XLOOKUP(C3863,Customers!A:A,Customers!E:E)</f>
        <v>27978</v>
      </c>
      <c r="V3863" t="str">
        <f>_xlfn.XLOOKUP(C3863,Customers!A:A,Customers!F:F)</f>
        <v>Anthonystad</v>
      </c>
      <c r="W3863" s="13">
        <f>_xlfn.XLOOKUP(C3863,Customers!A:A,Customers!G:G)</f>
        <v>45697</v>
      </c>
      <c r="X3863">
        <f t="shared" ca="1" si="547"/>
        <v>49</v>
      </c>
      <c r="Y3863" t="str">
        <f t="shared" ca="1" si="548"/>
        <v>36-50</v>
      </c>
    </row>
    <row r="3864" spans="1:25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  <c r="I3864">
        <f>_xlfn.XLOOKUP(D3864,Products!A:A,Products!E:E)</f>
        <v>1193.0899999999999</v>
      </c>
      <c r="J3864">
        <f>_xlfn.XLOOKUP(D3864,Products!A:A,Products!F:F)</f>
        <v>818.24</v>
      </c>
      <c r="K3864" t="str">
        <f>_xlfn.XLOOKUP(D3864,Products!A:A,Products!C:C)</f>
        <v>Electronics</v>
      </c>
      <c r="L3864" t="str">
        <f>_xlfn.XLOOKUP(D3864,Products!A:A,Products!D:D)</f>
        <v>Camera</v>
      </c>
      <c r="M3864">
        <f t="shared" si="540"/>
        <v>2386.1799999999998</v>
      </c>
      <c r="N3864">
        <f t="shared" si="541"/>
        <v>1636.48</v>
      </c>
      <c r="O3864">
        <f t="shared" si="542"/>
        <v>749.69999999999982</v>
      </c>
      <c r="P3864" s="8">
        <f t="shared" si="543"/>
        <v>0.31418417722049463</v>
      </c>
      <c r="Q3864">
        <f t="shared" si="544"/>
        <v>238.61799999999999</v>
      </c>
      <c r="R3864">
        <f t="shared" si="545"/>
        <v>2147.5619999999999</v>
      </c>
      <c r="S3864">
        <f t="shared" si="546"/>
        <v>511.08199999999988</v>
      </c>
      <c r="T3864" t="str">
        <f>_xlfn.XLOOKUP(C3864,Customers!A:A,Customers!D:D)</f>
        <v>F</v>
      </c>
      <c r="U3864" s="13">
        <f>_xlfn.XLOOKUP(C3864,Customers!A:A,Customers!E:E)</f>
        <v>30021</v>
      </c>
      <c r="V3864" t="str">
        <f>_xlfn.XLOOKUP(C3864,Customers!A:A,Customers!F:F)</f>
        <v>Peterside</v>
      </c>
      <c r="W3864" s="13">
        <f>_xlfn.XLOOKUP(C3864,Customers!A:A,Customers!G:G)</f>
        <v>45560</v>
      </c>
      <c r="X3864">
        <f t="shared" ca="1" si="547"/>
        <v>44</v>
      </c>
      <c r="Y3864" t="str">
        <f t="shared" ca="1" si="548"/>
        <v>36-50</v>
      </c>
    </row>
    <row r="3865" spans="1:25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  <c r="I3865">
        <f>_xlfn.XLOOKUP(D3865,Products!A:A,Products!E:E)</f>
        <v>123.19</v>
      </c>
      <c r="J3865">
        <f>_xlfn.XLOOKUP(D3865,Products!A:A,Products!F:F)</f>
        <v>80.36</v>
      </c>
      <c r="K3865" t="str">
        <f>_xlfn.XLOOKUP(D3865,Products!A:A,Products!C:C)</f>
        <v>Groceries</v>
      </c>
      <c r="L3865" t="str">
        <f>_xlfn.XLOOKUP(D3865,Products!A:A,Products!D:D)</f>
        <v>Snacks</v>
      </c>
      <c r="M3865">
        <f t="shared" si="540"/>
        <v>492.76</v>
      </c>
      <c r="N3865">
        <f t="shared" si="541"/>
        <v>321.44</v>
      </c>
      <c r="O3865">
        <f t="shared" si="542"/>
        <v>171.32</v>
      </c>
      <c r="P3865" s="8">
        <f t="shared" si="543"/>
        <v>0.34767432421462779</v>
      </c>
      <c r="Q3865">
        <f t="shared" si="544"/>
        <v>24.638000000000002</v>
      </c>
      <c r="R3865">
        <f t="shared" si="545"/>
        <v>468.12200000000001</v>
      </c>
      <c r="S3865">
        <f t="shared" si="546"/>
        <v>146.68200000000002</v>
      </c>
      <c r="T3865" t="str">
        <f>_xlfn.XLOOKUP(C3865,Customers!A:A,Customers!D:D)</f>
        <v>M</v>
      </c>
      <c r="U3865" s="13">
        <f>_xlfn.XLOOKUP(C3865,Customers!A:A,Customers!E:E)</f>
        <v>22815</v>
      </c>
      <c r="V3865" t="str">
        <f>_xlfn.XLOOKUP(C3865,Customers!A:A,Customers!F:F)</f>
        <v>New Manuelville</v>
      </c>
      <c r="W3865" s="13">
        <f>_xlfn.XLOOKUP(C3865,Customers!A:A,Customers!G:G)</f>
        <v>44340</v>
      </c>
      <c r="X3865">
        <f t="shared" ca="1" si="547"/>
        <v>64</v>
      </c>
      <c r="Y3865" t="str">
        <f t="shared" ca="1" si="548"/>
        <v>50+</v>
      </c>
    </row>
    <row r="3866" spans="1:25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  <c r="I3866">
        <f>_xlfn.XLOOKUP(D3866,Products!A:A,Products!E:E)</f>
        <v>323.92</v>
      </c>
      <c r="J3866">
        <f>_xlfn.XLOOKUP(D3866,Products!A:A,Products!F:F)</f>
        <v>242.98</v>
      </c>
      <c r="K3866" t="str">
        <f>_xlfn.XLOOKUP(D3866,Products!A:A,Products!C:C)</f>
        <v>Fashion</v>
      </c>
      <c r="L3866" t="str">
        <f>_xlfn.XLOOKUP(D3866,Products!A:A,Products!D:D)</f>
        <v>Accessories</v>
      </c>
      <c r="M3866">
        <f t="shared" si="540"/>
        <v>1295.68</v>
      </c>
      <c r="N3866">
        <f t="shared" si="541"/>
        <v>971.92</v>
      </c>
      <c r="O3866">
        <f t="shared" si="542"/>
        <v>323.7600000000001</v>
      </c>
      <c r="P3866" s="8">
        <f t="shared" si="543"/>
        <v>0.24987651271918998</v>
      </c>
      <c r="Q3866">
        <f t="shared" si="544"/>
        <v>64.784000000000006</v>
      </c>
      <c r="R3866">
        <f t="shared" si="545"/>
        <v>1230.896</v>
      </c>
      <c r="S3866">
        <f t="shared" si="546"/>
        <v>258.976</v>
      </c>
      <c r="T3866" t="str">
        <f>_xlfn.XLOOKUP(C3866,Customers!A:A,Customers!D:D)</f>
        <v>F</v>
      </c>
      <c r="U3866" s="13">
        <f>_xlfn.XLOOKUP(C3866,Customers!A:A,Customers!E:E)</f>
        <v>33347</v>
      </c>
      <c r="V3866" t="str">
        <f>_xlfn.XLOOKUP(C3866,Customers!A:A,Customers!F:F)</f>
        <v>North George</v>
      </c>
      <c r="W3866" s="13">
        <f>_xlfn.XLOOKUP(C3866,Customers!A:A,Customers!G:G)</f>
        <v>45007</v>
      </c>
      <c r="X3866">
        <f t="shared" ca="1" si="547"/>
        <v>35</v>
      </c>
      <c r="Y3866" t="str">
        <f t="shared" ca="1" si="548"/>
        <v>26-35</v>
      </c>
    </row>
    <row r="3867" spans="1:25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  <c r="I3867">
        <f>_xlfn.XLOOKUP(D3867,Products!A:A,Products!E:E)</f>
        <v>1194.1199999999999</v>
      </c>
      <c r="J3867">
        <f>_xlfn.XLOOKUP(D3867,Products!A:A,Products!F:F)</f>
        <v>838.95</v>
      </c>
      <c r="K3867" t="str">
        <f>_xlfn.XLOOKUP(D3867,Products!A:A,Products!C:C)</f>
        <v>Electronics</v>
      </c>
      <c r="L3867" t="str">
        <f>_xlfn.XLOOKUP(D3867,Products!A:A,Products!D:D)</f>
        <v>Smartphone</v>
      </c>
      <c r="M3867">
        <f t="shared" si="540"/>
        <v>3582.3599999999997</v>
      </c>
      <c r="N3867">
        <f t="shared" si="541"/>
        <v>2516.8500000000004</v>
      </c>
      <c r="O3867">
        <f t="shared" si="542"/>
        <v>1065.5099999999993</v>
      </c>
      <c r="P3867" s="8">
        <f t="shared" si="543"/>
        <v>0.29743241885237648</v>
      </c>
      <c r="Q3867">
        <f t="shared" si="544"/>
        <v>358.23599999999999</v>
      </c>
      <c r="R3867">
        <f t="shared" si="545"/>
        <v>3224.1239999999998</v>
      </c>
      <c r="S3867">
        <f t="shared" si="546"/>
        <v>707.27399999999943</v>
      </c>
      <c r="T3867" t="str">
        <f>_xlfn.XLOOKUP(C3867,Customers!A:A,Customers!D:D)</f>
        <v>F</v>
      </c>
      <c r="U3867" s="13">
        <f>_xlfn.XLOOKUP(C3867,Customers!A:A,Customers!E:E)</f>
        <v>23256</v>
      </c>
      <c r="V3867" t="str">
        <f>_xlfn.XLOOKUP(C3867,Customers!A:A,Customers!F:F)</f>
        <v>North Lisa</v>
      </c>
      <c r="W3867" s="13">
        <f>_xlfn.XLOOKUP(C3867,Customers!A:A,Customers!G:G)</f>
        <v>44258</v>
      </c>
      <c r="X3867">
        <f t="shared" ca="1" si="547"/>
        <v>62</v>
      </c>
      <c r="Y3867" t="str">
        <f t="shared" ca="1" si="548"/>
        <v>50+</v>
      </c>
    </row>
    <row r="3868" spans="1:25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  <c r="I3868">
        <f>_xlfn.XLOOKUP(D3868,Products!A:A,Products!E:E)</f>
        <v>1396.22</v>
      </c>
      <c r="J3868">
        <f>_xlfn.XLOOKUP(D3868,Products!A:A,Products!F:F)</f>
        <v>1004.09</v>
      </c>
      <c r="K3868" t="str">
        <f>_xlfn.XLOOKUP(D3868,Products!A:A,Products!C:C)</f>
        <v>Fashion</v>
      </c>
      <c r="L3868" t="str">
        <f>_xlfn.XLOOKUP(D3868,Products!A:A,Products!D:D)</f>
        <v>Bags</v>
      </c>
      <c r="M3868">
        <f t="shared" si="540"/>
        <v>5584.88</v>
      </c>
      <c r="N3868">
        <f t="shared" si="541"/>
        <v>4016.36</v>
      </c>
      <c r="O3868">
        <f t="shared" si="542"/>
        <v>1568.52</v>
      </c>
      <c r="P3868" s="8">
        <f t="shared" si="543"/>
        <v>0.28085115526206472</v>
      </c>
      <c r="Q3868">
        <f t="shared" si="544"/>
        <v>279.24400000000003</v>
      </c>
      <c r="R3868">
        <f t="shared" si="545"/>
        <v>5305.6360000000004</v>
      </c>
      <c r="S3868">
        <f t="shared" si="546"/>
        <v>1289.2760000000003</v>
      </c>
      <c r="T3868" t="str">
        <f>_xlfn.XLOOKUP(C3868,Customers!A:A,Customers!D:D)</f>
        <v>M</v>
      </c>
      <c r="U3868" s="13">
        <f>_xlfn.XLOOKUP(C3868,Customers!A:A,Customers!E:E)</f>
        <v>34315</v>
      </c>
      <c r="V3868" t="str">
        <f>_xlfn.XLOOKUP(C3868,Customers!A:A,Customers!F:F)</f>
        <v>Quinnville</v>
      </c>
      <c r="W3868" s="13">
        <f>_xlfn.XLOOKUP(C3868,Customers!A:A,Customers!G:G)</f>
        <v>44892</v>
      </c>
      <c r="X3868">
        <f t="shared" ca="1" si="547"/>
        <v>32</v>
      </c>
      <c r="Y3868" t="str">
        <f t="shared" ca="1" si="548"/>
        <v>26-35</v>
      </c>
    </row>
    <row r="3869" spans="1:25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  <c r="I3869">
        <f>_xlfn.XLOOKUP(D3869,Products!A:A,Products!E:E)</f>
        <v>1165.3699999999999</v>
      </c>
      <c r="J3869">
        <f>_xlfn.XLOOKUP(D3869,Products!A:A,Products!F:F)</f>
        <v>926.55</v>
      </c>
      <c r="K3869" t="str">
        <f>_xlfn.XLOOKUP(D3869,Products!A:A,Products!C:C)</f>
        <v>Fashion</v>
      </c>
      <c r="L3869" t="str">
        <f>_xlfn.XLOOKUP(D3869,Products!A:A,Products!D:D)</f>
        <v>Clothing</v>
      </c>
      <c r="M3869">
        <f t="shared" si="540"/>
        <v>4661.4799999999996</v>
      </c>
      <c r="N3869">
        <f t="shared" si="541"/>
        <v>3706.2</v>
      </c>
      <c r="O3869">
        <f t="shared" si="542"/>
        <v>955.27999999999975</v>
      </c>
      <c r="P3869" s="8">
        <f t="shared" si="543"/>
        <v>0.20493062289230027</v>
      </c>
      <c r="Q3869">
        <f t="shared" si="544"/>
        <v>233.07399999999998</v>
      </c>
      <c r="R3869">
        <f t="shared" si="545"/>
        <v>4428.4059999999999</v>
      </c>
      <c r="S3869">
        <f t="shared" si="546"/>
        <v>722.20600000000013</v>
      </c>
      <c r="T3869" t="str">
        <f>_xlfn.XLOOKUP(C3869,Customers!A:A,Customers!D:D)</f>
        <v>F</v>
      </c>
      <c r="U3869" s="13">
        <f>_xlfn.XLOOKUP(C3869,Customers!A:A,Customers!E:E)</f>
        <v>31052</v>
      </c>
      <c r="V3869" t="str">
        <f>_xlfn.XLOOKUP(C3869,Customers!A:A,Customers!F:F)</f>
        <v>South James</v>
      </c>
      <c r="W3869" s="13">
        <f>_xlfn.XLOOKUP(C3869,Customers!A:A,Customers!G:G)</f>
        <v>44584</v>
      </c>
      <c r="X3869">
        <f t="shared" ca="1" si="547"/>
        <v>41</v>
      </c>
      <c r="Y3869" t="str">
        <f t="shared" ca="1" si="548"/>
        <v>36-50</v>
      </c>
    </row>
    <row r="3870" spans="1:25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  <c r="I3870">
        <f>_xlfn.XLOOKUP(D3870,Products!A:A,Products!E:E)</f>
        <v>1194.1199999999999</v>
      </c>
      <c r="J3870">
        <f>_xlfn.XLOOKUP(D3870,Products!A:A,Products!F:F)</f>
        <v>838.95</v>
      </c>
      <c r="K3870" t="str">
        <f>_xlfn.XLOOKUP(D3870,Products!A:A,Products!C:C)</f>
        <v>Electronics</v>
      </c>
      <c r="L3870" t="str">
        <f>_xlfn.XLOOKUP(D3870,Products!A:A,Products!D:D)</f>
        <v>Smartphone</v>
      </c>
      <c r="M3870">
        <f t="shared" si="540"/>
        <v>1194.1199999999999</v>
      </c>
      <c r="N3870">
        <f t="shared" si="541"/>
        <v>838.95</v>
      </c>
      <c r="O3870">
        <f t="shared" si="542"/>
        <v>355.16999999999985</v>
      </c>
      <c r="P3870" s="8">
        <f t="shared" si="543"/>
        <v>0.29743241885237653</v>
      </c>
      <c r="Q3870">
        <f t="shared" si="544"/>
        <v>179.11799999999997</v>
      </c>
      <c r="R3870">
        <f t="shared" si="545"/>
        <v>1015.002</v>
      </c>
      <c r="S3870">
        <f t="shared" si="546"/>
        <v>176.05199999999991</v>
      </c>
      <c r="T3870" t="str">
        <f>_xlfn.XLOOKUP(C3870,Customers!A:A,Customers!D:D)</f>
        <v>F</v>
      </c>
      <c r="U3870" s="13">
        <f>_xlfn.XLOOKUP(C3870,Customers!A:A,Customers!E:E)</f>
        <v>33347</v>
      </c>
      <c r="V3870" t="str">
        <f>_xlfn.XLOOKUP(C3870,Customers!A:A,Customers!F:F)</f>
        <v>North George</v>
      </c>
      <c r="W3870" s="13">
        <f>_xlfn.XLOOKUP(C3870,Customers!A:A,Customers!G:G)</f>
        <v>45007</v>
      </c>
      <c r="X3870">
        <f t="shared" ca="1" si="547"/>
        <v>35</v>
      </c>
      <c r="Y3870" t="str">
        <f t="shared" ca="1" si="548"/>
        <v>26-35</v>
      </c>
    </row>
    <row r="3871" spans="1:25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  <c r="I3871">
        <f>_xlfn.XLOOKUP(D3871,Products!A:A,Products!E:E)</f>
        <v>388.26</v>
      </c>
      <c r="J3871">
        <f>_xlfn.XLOOKUP(D3871,Products!A:A,Products!F:F)</f>
        <v>199.3</v>
      </c>
      <c r="K3871" t="str">
        <f>_xlfn.XLOOKUP(D3871,Products!A:A,Products!C:C)</f>
        <v>Fashion</v>
      </c>
      <c r="L3871" t="str">
        <f>_xlfn.XLOOKUP(D3871,Products!A:A,Products!D:D)</f>
        <v>Watches</v>
      </c>
      <c r="M3871">
        <f t="shared" si="540"/>
        <v>388.26</v>
      </c>
      <c r="N3871">
        <f t="shared" si="541"/>
        <v>199.3</v>
      </c>
      <c r="O3871">
        <f t="shared" si="542"/>
        <v>188.95999999999998</v>
      </c>
      <c r="P3871" s="8">
        <f t="shared" si="543"/>
        <v>0.48668418070365216</v>
      </c>
      <c r="Q3871">
        <f t="shared" si="544"/>
        <v>0</v>
      </c>
      <c r="R3871">
        <f t="shared" si="545"/>
        <v>388.26</v>
      </c>
      <c r="S3871">
        <f t="shared" si="546"/>
        <v>188.95999999999998</v>
      </c>
      <c r="T3871" t="str">
        <f>_xlfn.XLOOKUP(C3871,Customers!A:A,Customers!D:D)</f>
        <v>M</v>
      </c>
      <c r="U3871" s="13">
        <f>_xlfn.XLOOKUP(C3871,Customers!A:A,Customers!E:E)</f>
        <v>21780</v>
      </c>
      <c r="V3871" t="str">
        <f>_xlfn.XLOOKUP(C3871,Customers!A:A,Customers!F:F)</f>
        <v>New Gabrielleport</v>
      </c>
      <c r="W3871" s="13">
        <f>_xlfn.XLOOKUP(C3871,Customers!A:A,Customers!G:G)</f>
        <v>44138</v>
      </c>
      <c r="X3871">
        <f t="shared" ca="1" si="547"/>
        <v>66</v>
      </c>
      <c r="Y3871" t="str">
        <f t="shared" ca="1" si="548"/>
        <v>50+</v>
      </c>
    </row>
    <row r="3872" spans="1:25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  <c r="I3872">
        <f>_xlfn.XLOOKUP(D3872,Products!A:A,Products!E:E)</f>
        <v>1878.47</v>
      </c>
      <c r="J3872">
        <f>_xlfn.XLOOKUP(D3872,Products!A:A,Products!F:F)</f>
        <v>1014.91</v>
      </c>
      <c r="K3872" t="str">
        <f>_xlfn.XLOOKUP(D3872,Products!A:A,Products!C:C)</f>
        <v>Fashion</v>
      </c>
      <c r="L3872" t="str">
        <f>_xlfn.XLOOKUP(D3872,Products!A:A,Products!D:D)</f>
        <v>Footwear</v>
      </c>
      <c r="M3872">
        <f t="shared" si="540"/>
        <v>1878.47</v>
      </c>
      <c r="N3872">
        <f t="shared" si="541"/>
        <v>1014.91</v>
      </c>
      <c r="O3872">
        <f t="shared" si="542"/>
        <v>863.56000000000006</v>
      </c>
      <c r="P3872" s="8">
        <f t="shared" si="543"/>
        <v>0.45971455493034225</v>
      </c>
      <c r="Q3872">
        <f t="shared" si="544"/>
        <v>0</v>
      </c>
      <c r="R3872">
        <f t="shared" si="545"/>
        <v>1878.47</v>
      </c>
      <c r="S3872">
        <f t="shared" si="546"/>
        <v>863.56000000000006</v>
      </c>
      <c r="T3872" t="str">
        <f>_xlfn.XLOOKUP(C3872,Customers!A:A,Customers!D:D)</f>
        <v>F</v>
      </c>
      <c r="U3872" s="13">
        <f>_xlfn.XLOOKUP(C3872,Customers!A:A,Customers!E:E)</f>
        <v>23256</v>
      </c>
      <c r="V3872" t="str">
        <f>_xlfn.XLOOKUP(C3872,Customers!A:A,Customers!F:F)</f>
        <v>North Lisa</v>
      </c>
      <c r="W3872" s="13">
        <f>_xlfn.XLOOKUP(C3872,Customers!A:A,Customers!G:G)</f>
        <v>44258</v>
      </c>
      <c r="X3872">
        <f t="shared" ca="1" si="547"/>
        <v>62</v>
      </c>
      <c r="Y3872" t="str">
        <f t="shared" ca="1" si="548"/>
        <v>50+</v>
      </c>
    </row>
    <row r="3873" spans="1:25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  <c r="I3873">
        <f>_xlfn.XLOOKUP(D3873,Products!A:A,Products!E:E)</f>
        <v>1193.0899999999999</v>
      </c>
      <c r="J3873">
        <f>_xlfn.XLOOKUP(D3873,Products!A:A,Products!F:F)</f>
        <v>818.24</v>
      </c>
      <c r="K3873" t="str">
        <f>_xlfn.XLOOKUP(D3873,Products!A:A,Products!C:C)</f>
        <v>Electronics</v>
      </c>
      <c r="L3873" t="str">
        <f>_xlfn.XLOOKUP(D3873,Products!A:A,Products!D:D)</f>
        <v>Camera</v>
      </c>
      <c r="M3873">
        <f t="shared" si="540"/>
        <v>2386.1799999999998</v>
      </c>
      <c r="N3873">
        <f t="shared" si="541"/>
        <v>1636.48</v>
      </c>
      <c r="O3873">
        <f t="shared" si="542"/>
        <v>749.69999999999982</v>
      </c>
      <c r="P3873" s="8">
        <f t="shared" si="543"/>
        <v>0.31418417722049463</v>
      </c>
      <c r="Q3873">
        <f t="shared" si="544"/>
        <v>357.92699999999996</v>
      </c>
      <c r="R3873">
        <f t="shared" si="545"/>
        <v>2028.2529999999999</v>
      </c>
      <c r="S3873">
        <f t="shared" si="546"/>
        <v>391.77299999999991</v>
      </c>
      <c r="T3873" t="str">
        <f>_xlfn.XLOOKUP(C3873,Customers!A:A,Customers!D:D)</f>
        <v>M</v>
      </c>
      <c r="U3873" s="13">
        <f>_xlfn.XLOOKUP(C3873,Customers!A:A,Customers!E:E)</f>
        <v>35319</v>
      </c>
      <c r="V3873" t="str">
        <f>_xlfn.XLOOKUP(C3873,Customers!A:A,Customers!F:F)</f>
        <v>Osborneport</v>
      </c>
      <c r="W3873" s="13">
        <f>_xlfn.XLOOKUP(C3873,Customers!A:A,Customers!G:G)</f>
        <v>44829</v>
      </c>
      <c r="X3873">
        <f t="shared" ca="1" si="547"/>
        <v>29</v>
      </c>
      <c r="Y3873" t="str">
        <f t="shared" ca="1" si="548"/>
        <v>26-35</v>
      </c>
    </row>
    <row r="3874" spans="1:25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  <c r="I3874">
        <f>_xlfn.XLOOKUP(D3874,Products!A:A,Products!E:E)</f>
        <v>1485.05</v>
      </c>
      <c r="J3874">
        <f>_xlfn.XLOOKUP(D3874,Products!A:A,Products!F:F)</f>
        <v>988.31</v>
      </c>
      <c r="K3874" t="str">
        <f>_xlfn.XLOOKUP(D3874,Products!A:A,Products!C:C)</f>
        <v>Fashion</v>
      </c>
      <c r="L3874" t="str">
        <f>_xlfn.XLOOKUP(D3874,Products!A:A,Products!D:D)</f>
        <v>Clothing</v>
      </c>
      <c r="M3874">
        <f t="shared" si="540"/>
        <v>4455.1499999999996</v>
      </c>
      <c r="N3874">
        <f t="shared" si="541"/>
        <v>2964.93</v>
      </c>
      <c r="O3874">
        <f t="shared" si="542"/>
        <v>1490.2199999999998</v>
      </c>
      <c r="P3874" s="8">
        <f t="shared" si="543"/>
        <v>0.33449378808794317</v>
      </c>
      <c r="Q3874">
        <f t="shared" si="544"/>
        <v>222.75749999999999</v>
      </c>
      <c r="R3874">
        <f t="shared" si="545"/>
        <v>4232.3924999999999</v>
      </c>
      <c r="S3874">
        <f t="shared" si="546"/>
        <v>1267.4625000000001</v>
      </c>
      <c r="T3874" t="str">
        <f>_xlfn.XLOOKUP(C3874,Customers!A:A,Customers!D:D)</f>
        <v>M</v>
      </c>
      <c r="U3874" s="13">
        <f>_xlfn.XLOOKUP(C3874,Customers!A:A,Customers!E:E)</f>
        <v>24638</v>
      </c>
      <c r="V3874" t="str">
        <f>_xlfn.XLOOKUP(C3874,Customers!A:A,Customers!F:F)</f>
        <v>Christopherburgh</v>
      </c>
      <c r="W3874" s="13">
        <f>_xlfn.XLOOKUP(C3874,Customers!A:A,Customers!G:G)</f>
        <v>44553</v>
      </c>
      <c r="X3874">
        <f t="shared" ca="1" si="547"/>
        <v>59</v>
      </c>
      <c r="Y3874" t="str">
        <f t="shared" ca="1" si="548"/>
        <v>50+</v>
      </c>
    </row>
    <row r="3875" spans="1:25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  <c r="I3875">
        <f>_xlfn.XLOOKUP(D3875,Products!A:A,Products!E:E)</f>
        <v>1194.1199999999999</v>
      </c>
      <c r="J3875">
        <f>_xlfn.XLOOKUP(D3875,Products!A:A,Products!F:F)</f>
        <v>838.95</v>
      </c>
      <c r="K3875" t="str">
        <f>_xlfn.XLOOKUP(D3875,Products!A:A,Products!C:C)</f>
        <v>Electronics</v>
      </c>
      <c r="L3875" t="str">
        <f>_xlfn.XLOOKUP(D3875,Products!A:A,Products!D:D)</f>
        <v>Smartphone</v>
      </c>
      <c r="M3875">
        <f t="shared" si="540"/>
        <v>3582.3599999999997</v>
      </c>
      <c r="N3875">
        <f t="shared" si="541"/>
        <v>2516.8500000000004</v>
      </c>
      <c r="O3875">
        <f t="shared" si="542"/>
        <v>1065.5099999999993</v>
      </c>
      <c r="P3875" s="8">
        <f t="shared" si="543"/>
        <v>0.29743241885237648</v>
      </c>
      <c r="Q3875">
        <f t="shared" si="544"/>
        <v>179.11799999999999</v>
      </c>
      <c r="R3875">
        <f t="shared" si="545"/>
        <v>3403.2419999999997</v>
      </c>
      <c r="S3875">
        <f t="shared" si="546"/>
        <v>886.39199999999937</v>
      </c>
      <c r="T3875" t="str">
        <f>_xlfn.XLOOKUP(C3875,Customers!A:A,Customers!D:D)</f>
        <v>M</v>
      </c>
      <c r="U3875" s="13">
        <f>_xlfn.XLOOKUP(C3875,Customers!A:A,Customers!E:E)</f>
        <v>34290</v>
      </c>
      <c r="V3875" t="str">
        <f>_xlfn.XLOOKUP(C3875,Customers!A:A,Customers!F:F)</f>
        <v>Meganmouth</v>
      </c>
      <c r="W3875" s="13">
        <f>_xlfn.XLOOKUP(C3875,Customers!A:A,Customers!G:G)</f>
        <v>44583</v>
      </c>
      <c r="X3875">
        <f t="shared" ca="1" si="547"/>
        <v>32</v>
      </c>
      <c r="Y3875" t="str">
        <f t="shared" ca="1" si="548"/>
        <v>26-35</v>
      </c>
    </row>
    <row r="3876" spans="1:25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  <c r="I3876">
        <f>_xlfn.XLOOKUP(D3876,Products!A:A,Products!E:E)</f>
        <v>1342.75</v>
      </c>
      <c r="J3876">
        <f>_xlfn.XLOOKUP(D3876,Products!A:A,Products!F:F)</f>
        <v>797.94</v>
      </c>
      <c r="K3876" t="str">
        <f>_xlfn.XLOOKUP(D3876,Products!A:A,Products!C:C)</f>
        <v>Fashion</v>
      </c>
      <c r="L3876" t="str">
        <f>_xlfn.XLOOKUP(D3876,Products!A:A,Products!D:D)</f>
        <v>Clothing</v>
      </c>
      <c r="M3876">
        <f t="shared" si="540"/>
        <v>2685.5</v>
      </c>
      <c r="N3876">
        <f t="shared" si="541"/>
        <v>1595.88</v>
      </c>
      <c r="O3876">
        <f t="shared" si="542"/>
        <v>1089.6199999999999</v>
      </c>
      <c r="P3876" s="8">
        <f t="shared" si="543"/>
        <v>0.40574194749581077</v>
      </c>
      <c r="Q3876">
        <f t="shared" si="544"/>
        <v>134.27500000000001</v>
      </c>
      <c r="R3876">
        <f t="shared" si="545"/>
        <v>2551.2249999999999</v>
      </c>
      <c r="S3876">
        <f t="shared" si="546"/>
        <v>955.3449999999998</v>
      </c>
      <c r="T3876" t="str">
        <f>_xlfn.XLOOKUP(C3876,Customers!A:A,Customers!D:D)</f>
        <v>M</v>
      </c>
      <c r="U3876" s="13">
        <f>_xlfn.XLOOKUP(C3876,Customers!A:A,Customers!E:E)</f>
        <v>27205</v>
      </c>
      <c r="V3876" t="str">
        <f>_xlfn.XLOOKUP(C3876,Customers!A:A,Customers!F:F)</f>
        <v>East Samantha</v>
      </c>
      <c r="W3876" s="13">
        <f>_xlfn.XLOOKUP(C3876,Customers!A:A,Customers!G:G)</f>
        <v>44509</v>
      </c>
      <c r="X3876">
        <f t="shared" ca="1" si="547"/>
        <v>51</v>
      </c>
      <c r="Y3876" t="str">
        <f t="shared" ca="1" si="548"/>
        <v>50+</v>
      </c>
    </row>
    <row r="3877" spans="1:25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  <c r="I3877">
        <f>_xlfn.XLOOKUP(D3877,Products!A:A,Products!E:E)</f>
        <v>1635.01</v>
      </c>
      <c r="J3877">
        <f>_xlfn.XLOOKUP(D3877,Products!A:A,Products!F:F)</f>
        <v>1043.29</v>
      </c>
      <c r="K3877" t="str">
        <f>_xlfn.XLOOKUP(D3877,Products!A:A,Products!C:C)</f>
        <v>Electronics</v>
      </c>
      <c r="L3877" t="str">
        <f>_xlfn.XLOOKUP(D3877,Products!A:A,Products!D:D)</f>
        <v>Television</v>
      </c>
      <c r="M3877">
        <f t="shared" si="540"/>
        <v>1635.01</v>
      </c>
      <c r="N3877">
        <f t="shared" si="541"/>
        <v>1043.29</v>
      </c>
      <c r="O3877">
        <f t="shared" si="542"/>
        <v>591.72</v>
      </c>
      <c r="P3877" s="8">
        <f t="shared" si="543"/>
        <v>0.36190604338811383</v>
      </c>
      <c r="Q3877">
        <f t="shared" si="544"/>
        <v>245.25149999999999</v>
      </c>
      <c r="R3877">
        <f t="shared" si="545"/>
        <v>1389.7584999999999</v>
      </c>
      <c r="S3877">
        <f t="shared" si="546"/>
        <v>346.46849999999995</v>
      </c>
      <c r="T3877" t="str">
        <f>_xlfn.XLOOKUP(C3877,Customers!A:A,Customers!D:D)</f>
        <v>F</v>
      </c>
      <c r="U3877" s="13">
        <f>_xlfn.XLOOKUP(C3877,Customers!A:A,Customers!E:E)</f>
        <v>38214</v>
      </c>
      <c r="V3877" t="str">
        <f>_xlfn.XLOOKUP(C3877,Customers!A:A,Customers!F:F)</f>
        <v>West Lisaville</v>
      </c>
      <c r="W3877" s="13">
        <f>_xlfn.XLOOKUP(C3877,Customers!A:A,Customers!G:G)</f>
        <v>45764</v>
      </c>
      <c r="X3877">
        <f t="shared" ca="1" si="547"/>
        <v>21</v>
      </c>
      <c r="Y3877" t="str">
        <f t="shared" ca="1" si="548"/>
        <v>18-25</v>
      </c>
    </row>
    <row r="3878" spans="1:25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  <c r="I3878">
        <f>_xlfn.XLOOKUP(D3878,Products!A:A,Products!E:E)</f>
        <v>1194.1199999999999</v>
      </c>
      <c r="J3878">
        <f>_xlfn.XLOOKUP(D3878,Products!A:A,Products!F:F)</f>
        <v>838.95</v>
      </c>
      <c r="K3878" t="str">
        <f>_xlfn.XLOOKUP(D3878,Products!A:A,Products!C:C)</f>
        <v>Electronics</v>
      </c>
      <c r="L3878" t="str">
        <f>_xlfn.XLOOKUP(D3878,Products!A:A,Products!D:D)</f>
        <v>Smartphone</v>
      </c>
      <c r="M3878">
        <f t="shared" si="540"/>
        <v>1194.1199999999999</v>
      </c>
      <c r="N3878">
        <f t="shared" si="541"/>
        <v>838.95</v>
      </c>
      <c r="O3878">
        <f t="shared" si="542"/>
        <v>355.16999999999985</v>
      </c>
      <c r="P3878" s="8">
        <f t="shared" si="543"/>
        <v>0.29743241885237653</v>
      </c>
      <c r="Q3878">
        <f t="shared" si="544"/>
        <v>179.11799999999997</v>
      </c>
      <c r="R3878">
        <f t="shared" si="545"/>
        <v>1015.002</v>
      </c>
      <c r="S3878">
        <f t="shared" si="546"/>
        <v>176.05199999999991</v>
      </c>
      <c r="T3878" t="str">
        <f>_xlfn.XLOOKUP(C3878,Customers!A:A,Customers!D:D)</f>
        <v>M</v>
      </c>
      <c r="U3878" s="13">
        <f>_xlfn.XLOOKUP(C3878,Customers!A:A,Customers!E:E)</f>
        <v>35802</v>
      </c>
      <c r="V3878" t="str">
        <f>_xlfn.XLOOKUP(C3878,Customers!A:A,Customers!F:F)</f>
        <v>Davidtown</v>
      </c>
      <c r="W3878" s="13">
        <f>_xlfn.XLOOKUP(C3878,Customers!A:A,Customers!G:G)</f>
        <v>44252</v>
      </c>
      <c r="X3878">
        <f t="shared" ca="1" si="547"/>
        <v>28</v>
      </c>
      <c r="Y3878" t="str">
        <f t="shared" ca="1" si="548"/>
        <v>26-35</v>
      </c>
    </row>
    <row r="3879" spans="1:25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  <c r="I3879">
        <f>_xlfn.XLOOKUP(D3879,Products!A:A,Products!E:E)</f>
        <v>1501.46</v>
      </c>
      <c r="J3879">
        <f>_xlfn.XLOOKUP(D3879,Products!A:A,Products!F:F)</f>
        <v>1167.73</v>
      </c>
      <c r="K3879" t="str">
        <f>_xlfn.XLOOKUP(D3879,Products!A:A,Products!C:C)</f>
        <v>Fashion</v>
      </c>
      <c r="L3879" t="str">
        <f>_xlfn.XLOOKUP(D3879,Products!A:A,Products!D:D)</f>
        <v>Watches</v>
      </c>
      <c r="M3879">
        <f t="shared" si="540"/>
        <v>7507.3</v>
      </c>
      <c r="N3879">
        <f t="shared" si="541"/>
        <v>5838.65</v>
      </c>
      <c r="O3879">
        <f t="shared" si="542"/>
        <v>1668.6500000000005</v>
      </c>
      <c r="P3879" s="8">
        <f t="shared" si="543"/>
        <v>0.22227032355174303</v>
      </c>
      <c r="Q3879">
        <f t="shared" si="544"/>
        <v>750.73</v>
      </c>
      <c r="R3879">
        <f t="shared" si="545"/>
        <v>6756.57</v>
      </c>
      <c r="S3879">
        <f t="shared" si="546"/>
        <v>917.92000000000007</v>
      </c>
      <c r="T3879" t="str">
        <f>_xlfn.XLOOKUP(C3879,Customers!A:A,Customers!D:D)</f>
        <v>F</v>
      </c>
      <c r="U3879" s="13">
        <f>_xlfn.XLOOKUP(C3879,Customers!A:A,Customers!E:E)</f>
        <v>21899</v>
      </c>
      <c r="V3879" t="str">
        <f>_xlfn.XLOOKUP(C3879,Customers!A:A,Customers!F:F)</f>
        <v>West Dakotaside</v>
      </c>
      <c r="W3879" s="13">
        <f>_xlfn.XLOOKUP(C3879,Customers!A:A,Customers!G:G)</f>
        <v>44853</v>
      </c>
      <c r="X3879">
        <f t="shared" ca="1" si="547"/>
        <v>66</v>
      </c>
      <c r="Y3879" t="str">
        <f t="shared" ca="1" si="548"/>
        <v>50+</v>
      </c>
    </row>
    <row r="3880" spans="1:25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  <c r="I3880">
        <f>_xlfn.XLOOKUP(D3880,Products!A:A,Products!E:E)</f>
        <v>1246.1099999999999</v>
      </c>
      <c r="J3880">
        <f>_xlfn.XLOOKUP(D3880,Products!A:A,Products!F:F)</f>
        <v>833.52</v>
      </c>
      <c r="K3880" t="str">
        <f>_xlfn.XLOOKUP(D3880,Products!A:A,Products!C:C)</f>
        <v>Electronics</v>
      </c>
      <c r="L3880" t="str">
        <f>_xlfn.XLOOKUP(D3880,Products!A:A,Products!D:D)</f>
        <v>Headphones</v>
      </c>
      <c r="M3880">
        <f t="shared" si="540"/>
        <v>2492.2199999999998</v>
      </c>
      <c r="N3880">
        <f t="shared" si="541"/>
        <v>1667.04</v>
      </c>
      <c r="O3880">
        <f t="shared" si="542"/>
        <v>825.17999999999984</v>
      </c>
      <c r="P3880" s="8">
        <f t="shared" si="543"/>
        <v>0.33110239063967062</v>
      </c>
      <c r="Q3880">
        <f t="shared" si="544"/>
        <v>124.61099999999999</v>
      </c>
      <c r="R3880">
        <f t="shared" si="545"/>
        <v>2367.6089999999999</v>
      </c>
      <c r="S3880">
        <f t="shared" si="546"/>
        <v>700.56899999999996</v>
      </c>
      <c r="T3880" t="str">
        <f>_xlfn.XLOOKUP(C3880,Customers!A:A,Customers!D:D)</f>
        <v>F</v>
      </c>
      <c r="U3880" s="13">
        <f>_xlfn.XLOOKUP(C3880,Customers!A:A,Customers!E:E)</f>
        <v>31092</v>
      </c>
      <c r="V3880" t="str">
        <f>_xlfn.XLOOKUP(C3880,Customers!A:A,Customers!F:F)</f>
        <v>Bennettburgh</v>
      </c>
      <c r="W3880" s="13">
        <f>_xlfn.XLOOKUP(C3880,Customers!A:A,Customers!G:G)</f>
        <v>45888</v>
      </c>
      <c r="X3880">
        <f t="shared" ca="1" si="547"/>
        <v>41</v>
      </c>
      <c r="Y3880" t="str">
        <f t="shared" ca="1" si="548"/>
        <v>36-50</v>
      </c>
    </row>
    <row r="3881" spans="1:25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  <c r="I3881">
        <f>_xlfn.XLOOKUP(D3881,Products!A:A,Products!E:E)</f>
        <v>428.05</v>
      </c>
      <c r="J3881">
        <f>_xlfn.XLOOKUP(D3881,Products!A:A,Products!F:F)</f>
        <v>246.07</v>
      </c>
      <c r="K3881" t="str">
        <f>_xlfn.XLOOKUP(D3881,Products!A:A,Products!C:C)</f>
        <v>Electronics</v>
      </c>
      <c r="L3881" t="str">
        <f>_xlfn.XLOOKUP(D3881,Products!A:A,Products!D:D)</f>
        <v>Laptop</v>
      </c>
      <c r="M3881">
        <f t="shared" si="540"/>
        <v>2140.25</v>
      </c>
      <c r="N3881">
        <f t="shared" si="541"/>
        <v>1230.3499999999999</v>
      </c>
      <c r="O3881">
        <f t="shared" si="542"/>
        <v>909.90000000000009</v>
      </c>
      <c r="P3881" s="8">
        <f t="shared" si="543"/>
        <v>0.42513725032122418</v>
      </c>
      <c r="Q3881">
        <f t="shared" si="544"/>
        <v>107.0125</v>
      </c>
      <c r="R3881">
        <f t="shared" si="545"/>
        <v>2033.2375</v>
      </c>
      <c r="S3881">
        <f t="shared" si="546"/>
        <v>802.88750000000005</v>
      </c>
      <c r="T3881" t="str">
        <f>_xlfn.XLOOKUP(C3881,Customers!A:A,Customers!D:D)</f>
        <v>F</v>
      </c>
      <c r="U3881" s="13">
        <f>_xlfn.XLOOKUP(C3881,Customers!A:A,Customers!E:E)</f>
        <v>31890</v>
      </c>
      <c r="V3881" t="str">
        <f>_xlfn.XLOOKUP(C3881,Customers!A:A,Customers!F:F)</f>
        <v>Lake Ricardo</v>
      </c>
      <c r="W3881" s="13">
        <f>_xlfn.XLOOKUP(C3881,Customers!A:A,Customers!G:G)</f>
        <v>45694</v>
      </c>
      <c r="X3881">
        <f t="shared" ca="1" si="547"/>
        <v>39</v>
      </c>
      <c r="Y3881" t="str">
        <f t="shared" ca="1" si="548"/>
        <v>36-50</v>
      </c>
    </row>
    <row r="3882" spans="1:25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  <c r="I3882">
        <f>_xlfn.XLOOKUP(D3882,Products!A:A,Products!E:E)</f>
        <v>1762.92</v>
      </c>
      <c r="J3882">
        <f>_xlfn.XLOOKUP(D3882,Products!A:A,Products!F:F)</f>
        <v>1346.48</v>
      </c>
      <c r="K3882" t="str">
        <f>_xlfn.XLOOKUP(D3882,Products!A:A,Products!C:C)</f>
        <v>Electronics</v>
      </c>
      <c r="L3882" t="str">
        <f>_xlfn.XLOOKUP(D3882,Products!A:A,Products!D:D)</f>
        <v>Laptop</v>
      </c>
      <c r="M3882">
        <f t="shared" si="540"/>
        <v>8814.6</v>
      </c>
      <c r="N3882">
        <f t="shared" si="541"/>
        <v>6732.4</v>
      </c>
      <c r="O3882">
        <f t="shared" si="542"/>
        <v>2082.2000000000007</v>
      </c>
      <c r="P3882" s="8">
        <f t="shared" si="543"/>
        <v>0.23622172305039374</v>
      </c>
      <c r="Q3882">
        <f t="shared" si="544"/>
        <v>881.46</v>
      </c>
      <c r="R3882">
        <f t="shared" si="545"/>
        <v>7933.14</v>
      </c>
      <c r="S3882">
        <f t="shared" si="546"/>
        <v>1200.7400000000007</v>
      </c>
      <c r="T3882" t="str">
        <f>_xlfn.XLOOKUP(C3882,Customers!A:A,Customers!D:D)</f>
        <v>F</v>
      </c>
      <c r="U3882" s="13">
        <f>_xlfn.XLOOKUP(C3882,Customers!A:A,Customers!E:E)</f>
        <v>25396</v>
      </c>
      <c r="V3882" t="str">
        <f>_xlfn.XLOOKUP(C3882,Customers!A:A,Customers!F:F)</f>
        <v>Geoffreystad</v>
      </c>
      <c r="W3882" s="13">
        <f>_xlfn.XLOOKUP(C3882,Customers!A:A,Customers!G:G)</f>
        <v>44890</v>
      </c>
      <c r="X3882">
        <f t="shared" ca="1" si="547"/>
        <v>56</v>
      </c>
      <c r="Y3882" t="str">
        <f t="shared" ca="1" si="548"/>
        <v>50+</v>
      </c>
    </row>
    <row r="3883" spans="1:25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  <c r="I3883">
        <f>_xlfn.XLOOKUP(D3883,Products!A:A,Products!E:E)</f>
        <v>109.78</v>
      </c>
      <c r="J3883">
        <f>_xlfn.XLOOKUP(D3883,Products!A:A,Products!F:F)</f>
        <v>70.59</v>
      </c>
      <c r="K3883" t="str">
        <f>_xlfn.XLOOKUP(D3883,Products!A:A,Products!C:C)</f>
        <v>Fashion</v>
      </c>
      <c r="L3883" t="str">
        <f>_xlfn.XLOOKUP(D3883,Products!A:A,Products!D:D)</f>
        <v>Footwear</v>
      </c>
      <c r="M3883">
        <f t="shared" si="540"/>
        <v>439.12</v>
      </c>
      <c r="N3883">
        <f t="shared" si="541"/>
        <v>282.36</v>
      </c>
      <c r="O3883">
        <f t="shared" si="542"/>
        <v>156.76</v>
      </c>
      <c r="P3883" s="8">
        <f t="shared" si="543"/>
        <v>0.3569867006740754</v>
      </c>
      <c r="Q3883">
        <f t="shared" si="544"/>
        <v>0</v>
      </c>
      <c r="R3883">
        <f t="shared" si="545"/>
        <v>439.12</v>
      </c>
      <c r="S3883">
        <f t="shared" si="546"/>
        <v>156.76</v>
      </c>
      <c r="T3883" t="str">
        <f>_xlfn.XLOOKUP(C3883,Customers!A:A,Customers!D:D)</f>
        <v>M</v>
      </c>
      <c r="U3883" s="13">
        <f>_xlfn.XLOOKUP(C3883,Customers!A:A,Customers!E:E)</f>
        <v>24531</v>
      </c>
      <c r="V3883" t="str">
        <f>_xlfn.XLOOKUP(C3883,Customers!A:A,Customers!F:F)</f>
        <v>Sarahhaven</v>
      </c>
      <c r="W3883" s="13">
        <f>_xlfn.XLOOKUP(C3883,Customers!A:A,Customers!G:G)</f>
        <v>44480</v>
      </c>
      <c r="X3883">
        <f t="shared" ca="1" si="547"/>
        <v>59</v>
      </c>
      <c r="Y3883" t="str">
        <f t="shared" ca="1" si="548"/>
        <v>50+</v>
      </c>
    </row>
    <row r="3884" spans="1:25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  <c r="I3884">
        <f>_xlfn.XLOOKUP(D3884,Products!A:A,Products!E:E)</f>
        <v>1501.46</v>
      </c>
      <c r="J3884">
        <f>_xlfn.XLOOKUP(D3884,Products!A:A,Products!F:F)</f>
        <v>1167.73</v>
      </c>
      <c r="K3884" t="str">
        <f>_xlfn.XLOOKUP(D3884,Products!A:A,Products!C:C)</f>
        <v>Fashion</v>
      </c>
      <c r="L3884" t="str">
        <f>_xlfn.XLOOKUP(D3884,Products!A:A,Products!D:D)</f>
        <v>Watches</v>
      </c>
      <c r="M3884">
        <f t="shared" si="540"/>
        <v>4504.38</v>
      </c>
      <c r="N3884">
        <f t="shared" si="541"/>
        <v>3503.19</v>
      </c>
      <c r="O3884">
        <f t="shared" si="542"/>
        <v>1001.19</v>
      </c>
      <c r="P3884" s="8">
        <f t="shared" si="543"/>
        <v>0.22227032355174298</v>
      </c>
      <c r="Q3884">
        <f t="shared" si="544"/>
        <v>0</v>
      </c>
      <c r="R3884">
        <f t="shared" si="545"/>
        <v>4504.38</v>
      </c>
      <c r="S3884">
        <f t="shared" si="546"/>
        <v>1001.19</v>
      </c>
      <c r="T3884" t="str">
        <f>_xlfn.XLOOKUP(C3884,Customers!A:A,Customers!D:D)</f>
        <v>M</v>
      </c>
      <c r="U3884" s="13">
        <f>_xlfn.XLOOKUP(C3884,Customers!A:A,Customers!E:E)</f>
        <v>22556</v>
      </c>
      <c r="V3884" t="str">
        <f>_xlfn.XLOOKUP(C3884,Customers!A:A,Customers!F:F)</f>
        <v>Simonstad</v>
      </c>
      <c r="W3884" s="13">
        <f>_xlfn.XLOOKUP(C3884,Customers!A:A,Customers!G:G)</f>
        <v>45467</v>
      </c>
      <c r="X3884">
        <f t="shared" ca="1" si="547"/>
        <v>64</v>
      </c>
      <c r="Y3884" t="str">
        <f t="shared" ca="1" si="548"/>
        <v>50+</v>
      </c>
    </row>
    <row r="3885" spans="1:25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  <c r="I3885">
        <f>_xlfn.XLOOKUP(D3885,Products!A:A,Products!E:E)</f>
        <v>564.41999999999996</v>
      </c>
      <c r="J3885">
        <f>_xlfn.XLOOKUP(D3885,Products!A:A,Products!F:F)</f>
        <v>293.95999999999998</v>
      </c>
      <c r="K3885" t="str">
        <f>_xlfn.XLOOKUP(D3885,Products!A:A,Products!C:C)</f>
        <v>Fashion</v>
      </c>
      <c r="L3885" t="str">
        <f>_xlfn.XLOOKUP(D3885,Products!A:A,Products!D:D)</f>
        <v>Accessories</v>
      </c>
      <c r="M3885">
        <f t="shared" si="540"/>
        <v>564.41999999999996</v>
      </c>
      <c r="N3885">
        <f t="shared" si="541"/>
        <v>293.95999999999998</v>
      </c>
      <c r="O3885">
        <f t="shared" si="542"/>
        <v>270.45999999999998</v>
      </c>
      <c r="P3885" s="8">
        <f t="shared" si="543"/>
        <v>0.47918216930654478</v>
      </c>
      <c r="Q3885">
        <f t="shared" si="544"/>
        <v>56.442</v>
      </c>
      <c r="R3885">
        <f t="shared" si="545"/>
        <v>507.97799999999995</v>
      </c>
      <c r="S3885">
        <f t="shared" si="546"/>
        <v>214.01799999999997</v>
      </c>
      <c r="T3885" t="str">
        <f>_xlfn.XLOOKUP(C3885,Customers!A:A,Customers!D:D)</f>
        <v>M</v>
      </c>
      <c r="U3885" s="13">
        <f>_xlfn.XLOOKUP(C3885,Customers!A:A,Customers!E:E)</f>
        <v>31435</v>
      </c>
      <c r="V3885" t="str">
        <f>_xlfn.XLOOKUP(C3885,Customers!A:A,Customers!F:F)</f>
        <v>Jessicaside</v>
      </c>
      <c r="W3885" s="13">
        <f>_xlfn.XLOOKUP(C3885,Customers!A:A,Customers!G:G)</f>
        <v>44905</v>
      </c>
      <c r="X3885">
        <f t="shared" ca="1" si="547"/>
        <v>40</v>
      </c>
      <c r="Y3885" t="str">
        <f t="shared" ca="1" si="548"/>
        <v>36-50</v>
      </c>
    </row>
    <row r="3886" spans="1:25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  <c r="I3886">
        <f>_xlfn.XLOOKUP(D3886,Products!A:A,Products!E:E)</f>
        <v>1487.41</v>
      </c>
      <c r="J3886">
        <f>_xlfn.XLOOKUP(D3886,Products!A:A,Products!F:F)</f>
        <v>813.07</v>
      </c>
      <c r="K3886" t="str">
        <f>_xlfn.XLOOKUP(D3886,Products!A:A,Products!C:C)</f>
        <v>Electronics</v>
      </c>
      <c r="L3886" t="str">
        <f>_xlfn.XLOOKUP(D3886,Products!A:A,Products!D:D)</f>
        <v>Smartphone</v>
      </c>
      <c r="M3886">
        <f t="shared" si="540"/>
        <v>4462.2300000000005</v>
      </c>
      <c r="N3886">
        <f t="shared" si="541"/>
        <v>2439.21</v>
      </c>
      <c r="O3886">
        <f t="shared" si="542"/>
        <v>2023.0200000000004</v>
      </c>
      <c r="P3886" s="8">
        <f t="shared" si="543"/>
        <v>0.45336524562830699</v>
      </c>
      <c r="Q3886">
        <f t="shared" si="544"/>
        <v>669.33450000000005</v>
      </c>
      <c r="R3886">
        <f t="shared" si="545"/>
        <v>3792.8955000000005</v>
      </c>
      <c r="S3886">
        <f t="shared" si="546"/>
        <v>1353.6855000000005</v>
      </c>
      <c r="T3886" t="str">
        <f>_xlfn.XLOOKUP(C3886,Customers!A:A,Customers!D:D)</f>
        <v>M</v>
      </c>
      <c r="U3886" s="13">
        <f>_xlfn.XLOOKUP(C3886,Customers!A:A,Customers!E:E)</f>
        <v>32850</v>
      </c>
      <c r="V3886" t="str">
        <f>_xlfn.XLOOKUP(C3886,Customers!A:A,Customers!F:F)</f>
        <v>Lake Dawn</v>
      </c>
      <c r="W3886" s="13">
        <f>_xlfn.XLOOKUP(C3886,Customers!A:A,Customers!G:G)</f>
        <v>44393</v>
      </c>
      <c r="X3886">
        <f t="shared" ca="1" si="547"/>
        <v>36</v>
      </c>
      <c r="Y3886" t="str">
        <f t="shared" ca="1" si="548"/>
        <v>36-50</v>
      </c>
    </row>
    <row r="3887" spans="1:25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  <c r="I3887">
        <f>_xlfn.XLOOKUP(D3887,Products!A:A,Products!E:E)</f>
        <v>453.62</v>
      </c>
      <c r="J3887">
        <f>_xlfn.XLOOKUP(D3887,Products!A:A,Products!F:F)</f>
        <v>316.63</v>
      </c>
      <c r="K3887" t="str">
        <f>_xlfn.XLOOKUP(D3887,Products!A:A,Products!C:C)</f>
        <v>Fashion</v>
      </c>
      <c r="L3887" t="str">
        <f>_xlfn.XLOOKUP(D3887,Products!A:A,Products!D:D)</f>
        <v>Clothing</v>
      </c>
      <c r="M3887">
        <f t="shared" si="540"/>
        <v>453.62</v>
      </c>
      <c r="N3887">
        <f t="shared" si="541"/>
        <v>316.63</v>
      </c>
      <c r="O3887">
        <f t="shared" si="542"/>
        <v>136.99</v>
      </c>
      <c r="P3887" s="8">
        <f t="shared" si="543"/>
        <v>0.30199285745778409</v>
      </c>
      <c r="Q3887">
        <f t="shared" si="544"/>
        <v>68.042999999999992</v>
      </c>
      <c r="R3887">
        <f t="shared" si="545"/>
        <v>385.577</v>
      </c>
      <c r="S3887">
        <f t="shared" si="546"/>
        <v>68.947000000000003</v>
      </c>
      <c r="T3887" t="str">
        <f>_xlfn.XLOOKUP(C3887,Customers!A:A,Customers!D:D)</f>
        <v>M</v>
      </c>
      <c r="U3887" s="13">
        <f>_xlfn.XLOOKUP(C3887,Customers!A:A,Customers!E:E)</f>
        <v>29135</v>
      </c>
      <c r="V3887" t="str">
        <f>_xlfn.XLOOKUP(C3887,Customers!A:A,Customers!F:F)</f>
        <v>West Amymouth</v>
      </c>
      <c r="W3887" s="13">
        <f>_xlfn.XLOOKUP(C3887,Customers!A:A,Customers!G:G)</f>
        <v>44399</v>
      </c>
      <c r="X3887">
        <f t="shared" ca="1" si="547"/>
        <v>46</v>
      </c>
      <c r="Y3887" t="str">
        <f t="shared" ca="1" si="548"/>
        <v>36-50</v>
      </c>
    </row>
    <row r="3888" spans="1:25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  <c r="I3888">
        <f>_xlfn.XLOOKUP(D3888,Products!A:A,Products!E:E)</f>
        <v>1286.55</v>
      </c>
      <c r="J3888">
        <f>_xlfn.XLOOKUP(D3888,Products!A:A,Products!F:F)</f>
        <v>797.54</v>
      </c>
      <c r="K3888" t="str">
        <f>_xlfn.XLOOKUP(D3888,Products!A:A,Products!C:C)</f>
        <v>Fashion</v>
      </c>
      <c r="L3888" t="str">
        <f>_xlfn.XLOOKUP(D3888,Products!A:A,Products!D:D)</f>
        <v>Accessories</v>
      </c>
      <c r="M3888">
        <f t="shared" si="540"/>
        <v>5146.2</v>
      </c>
      <c r="N3888">
        <f t="shared" si="541"/>
        <v>3190.16</v>
      </c>
      <c r="O3888">
        <f t="shared" si="542"/>
        <v>1956.04</v>
      </c>
      <c r="P3888" s="8">
        <f t="shared" si="543"/>
        <v>0.380094049978625</v>
      </c>
      <c r="Q3888">
        <f t="shared" si="544"/>
        <v>514.62</v>
      </c>
      <c r="R3888">
        <f t="shared" si="545"/>
        <v>4631.58</v>
      </c>
      <c r="S3888">
        <f t="shared" si="546"/>
        <v>1441.42</v>
      </c>
      <c r="T3888" t="str">
        <f>_xlfn.XLOOKUP(C3888,Customers!A:A,Customers!D:D)</f>
        <v>M</v>
      </c>
      <c r="U3888" s="13">
        <f>_xlfn.XLOOKUP(C3888,Customers!A:A,Customers!E:E)</f>
        <v>27950</v>
      </c>
      <c r="V3888" t="str">
        <f>_xlfn.XLOOKUP(C3888,Customers!A:A,Customers!F:F)</f>
        <v>Andersonville</v>
      </c>
      <c r="W3888" s="13">
        <f>_xlfn.XLOOKUP(C3888,Customers!A:A,Customers!G:G)</f>
        <v>44232</v>
      </c>
      <c r="X3888">
        <f t="shared" ca="1" si="547"/>
        <v>49</v>
      </c>
      <c r="Y3888" t="str">
        <f t="shared" ca="1" si="548"/>
        <v>36-50</v>
      </c>
    </row>
    <row r="3889" spans="1:25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  <c r="I3889">
        <f>_xlfn.XLOOKUP(D3889,Products!A:A,Products!E:E)</f>
        <v>1227.24</v>
      </c>
      <c r="J3889">
        <f>_xlfn.XLOOKUP(D3889,Products!A:A,Products!F:F)</f>
        <v>977.09</v>
      </c>
      <c r="K3889" t="str">
        <f>_xlfn.XLOOKUP(D3889,Products!A:A,Products!C:C)</f>
        <v>Groceries</v>
      </c>
      <c r="L3889" t="str">
        <f>_xlfn.XLOOKUP(D3889,Products!A:A,Products!D:D)</f>
        <v>Dairy</v>
      </c>
      <c r="M3889">
        <f t="shared" si="540"/>
        <v>4908.96</v>
      </c>
      <c r="N3889">
        <f t="shared" si="541"/>
        <v>3908.36</v>
      </c>
      <c r="O3889">
        <f t="shared" si="542"/>
        <v>1000.5999999999999</v>
      </c>
      <c r="P3889" s="8">
        <f t="shared" si="543"/>
        <v>0.20383136142889735</v>
      </c>
      <c r="Q3889">
        <f t="shared" si="544"/>
        <v>0</v>
      </c>
      <c r="R3889">
        <f t="shared" si="545"/>
        <v>4908.96</v>
      </c>
      <c r="S3889">
        <f t="shared" si="546"/>
        <v>1000.5999999999999</v>
      </c>
      <c r="T3889" t="str">
        <f>_xlfn.XLOOKUP(C3889,Customers!A:A,Customers!D:D)</f>
        <v>F</v>
      </c>
      <c r="U3889" s="13">
        <f>_xlfn.XLOOKUP(C3889,Customers!A:A,Customers!E:E)</f>
        <v>27567</v>
      </c>
      <c r="V3889" t="str">
        <f>_xlfn.XLOOKUP(C3889,Customers!A:A,Customers!F:F)</f>
        <v>Berrymouth</v>
      </c>
      <c r="W3889" s="13">
        <f>_xlfn.XLOOKUP(C3889,Customers!A:A,Customers!G:G)</f>
        <v>45840</v>
      </c>
      <c r="X3889">
        <f t="shared" ca="1" si="547"/>
        <v>51</v>
      </c>
      <c r="Y3889" t="str">
        <f t="shared" ca="1" si="548"/>
        <v>50+</v>
      </c>
    </row>
    <row r="3890" spans="1:25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  <c r="I3890">
        <f>_xlfn.XLOOKUP(D3890,Products!A:A,Products!E:E)</f>
        <v>1194.1199999999999</v>
      </c>
      <c r="J3890">
        <f>_xlfn.XLOOKUP(D3890,Products!A:A,Products!F:F)</f>
        <v>838.95</v>
      </c>
      <c r="K3890" t="str">
        <f>_xlfn.XLOOKUP(D3890,Products!A:A,Products!C:C)</f>
        <v>Electronics</v>
      </c>
      <c r="L3890" t="str">
        <f>_xlfn.XLOOKUP(D3890,Products!A:A,Products!D:D)</f>
        <v>Smartphone</v>
      </c>
      <c r="M3890">
        <f t="shared" si="540"/>
        <v>4776.4799999999996</v>
      </c>
      <c r="N3890">
        <f t="shared" si="541"/>
        <v>3355.8</v>
      </c>
      <c r="O3890">
        <f t="shared" si="542"/>
        <v>1420.6799999999994</v>
      </c>
      <c r="P3890" s="8">
        <f t="shared" si="543"/>
        <v>0.29743241885237653</v>
      </c>
      <c r="Q3890">
        <f t="shared" si="544"/>
        <v>0</v>
      </c>
      <c r="R3890">
        <f t="shared" si="545"/>
        <v>4776.4799999999996</v>
      </c>
      <c r="S3890">
        <f t="shared" si="546"/>
        <v>1420.6799999999994</v>
      </c>
      <c r="T3890" t="str">
        <f>_xlfn.XLOOKUP(C3890,Customers!A:A,Customers!D:D)</f>
        <v>M</v>
      </c>
      <c r="U3890" s="13">
        <f>_xlfn.XLOOKUP(C3890,Customers!A:A,Customers!E:E)</f>
        <v>26230</v>
      </c>
      <c r="V3890" t="str">
        <f>_xlfn.XLOOKUP(C3890,Customers!A:A,Customers!F:F)</f>
        <v>Taylorhaven</v>
      </c>
      <c r="W3890" s="13">
        <f>_xlfn.XLOOKUP(C3890,Customers!A:A,Customers!G:G)</f>
        <v>44259</v>
      </c>
      <c r="X3890">
        <f t="shared" ca="1" si="547"/>
        <v>54</v>
      </c>
      <c r="Y3890" t="str">
        <f t="shared" ca="1" si="548"/>
        <v>50+</v>
      </c>
    </row>
    <row r="3891" spans="1:25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  <c r="I3891">
        <f>_xlfn.XLOOKUP(D3891,Products!A:A,Products!E:E)</f>
        <v>1673.69</v>
      </c>
      <c r="J3891">
        <f>_xlfn.XLOOKUP(D3891,Products!A:A,Products!F:F)</f>
        <v>1323.38</v>
      </c>
      <c r="K3891" t="str">
        <f>_xlfn.XLOOKUP(D3891,Products!A:A,Products!C:C)</f>
        <v>Electronics</v>
      </c>
      <c r="L3891" t="str">
        <f>_xlfn.XLOOKUP(D3891,Products!A:A,Products!D:D)</f>
        <v>Camera</v>
      </c>
      <c r="M3891">
        <f t="shared" si="540"/>
        <v>8368.4500000000007</v>
      </c>
      <c r="N3891">
        <f t="shared" si="541"/>
        <v>6616.9000000000005</v>
      </c>
      <c r="O3891">
        <f t="shared" si="542"/>
        <v>1751.5500000000002</v>
      </c>
      <c r="P3891" s="8">
        <f t="shared" si="543"/>
        <v>0.20930399297360922</v>
      </c>
      <c r="Q3891">
        <f t="shared" si="544"/>
        <v>418.42250000000007</v>
      </c>
      <c r="R3891">
        <f t="shared" si="545"/>
        <v>7950.0275000000011</v>
      </c>
      <c r="S3891">
        <f t="shared" si="546"/>
        <v>1333.1275000000005</v>
      </c>
      <c r="T3891" t="str">
        <f>_xlfn.XLOOKUP(C3891,Customers!A:A,Customers!D:D)</f>
        <v>M</v>
      </c>
      <c r="U3891" s="13">
        <f>_xlfn.XLOOKUP(C3891,Customers!A:A,Customers!E:E)</f>
        <v>21971</v>
      </c>
      <c r="V3891" t="str">
        <f>_xlfn.XLOOKUP(C3891,Customers!A:A,Customers!F:F)</f>
        <v>Smithburgh</v>
      </c>
      <c r="W3891" s="13">
        <f>_xlfn.XLOOKUP(C3891,Customers!A:A,Customers!G:G)</f>
        <v>45242</v>
      </c>
      <c r="X3891">
        <f t="shared" ca="1" si="547"/>
        <v>66</v>
      </c>
      <c r="Y3891" t="str">
        <f t="shared" ca="1" si="548"/>
        <v>50+</v>
      </c>
    </row>
    <row r="3892" spans="1:25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  <c r="I3892">
        <f>_xlfn.XLOOKUP(D3892,Products!A:A,Products!E:E)</f>
        <v>1079.8900000000001</v>
      </c>
      <c r="J3892">
        <f>_xlfn.XLOOKUP(D3892,Products!A:A,Products!F:F)</f>
        <v>703.83</v>
      </c>
      <c r="K3892" t="str">
        <f>_xlfn.XLOOKUP(D3892,Products!A:A,Products!C:C)</f>
        <v>Electronics</v>
      </c>
      <c r="L3892" t="str">
        <f>_xlfn.XLOOKUP(D3892,Products!A:A,Products!D:D)</f>
        <v>Smartphone</v>
      </c>
      <c r="M3892">
        <f t="shared" si="540"/>
        <v>5399.4500000000007</v>
      </c>
      <c r="N3892">
        <f t="shared" si="541"/>
        <v>3519.15</v>
      </c>
      <c r="O3892">
        <f t="shared" si="542"/>
        <v>1880.3000000000006</v>
      </c>
      <c r="P3892" s="8">
        <f t="shared" si="543"/>
        <v>0.3482391725083111</v>
      </c>
      <c r="Q3892">
        <f t="shared" si="544"/>
        <v>269.97250000000003</v>
      </c>
      <c r="R3892">
        <f t="shared" si="545"/>
        <v>5129.4775000000009</v>
      </c>
      <c r="S3892">
        <f t="shared" si="546"/>
        <v>1610.3275000000008</v>
      </c>
      <c r="T3892" t="str">
        <f>_xlfn.XLOOKUP(C3892,Customers!A:A,Customers!D:D)</f>
        <v>F</v>
      </c>
      <c r="U3892" s="13">
        <f>_xlfn.XLOOKUP(C3892,Customers!A:A,Customers!E:E)</f>
        <v>37614</v>
      </c>
      <c r="V3892" t="str">
        <f>_xlfn.XLOOKUP(C3892,Customers!A:A,Customers!F:F)</f>
        <v>North Meagan</v>
      </c>
      <c r="W3892" s="13">
        <f>_xlfn.XLOOKUP(C3892,Customers!A:A,Customers!G:G)</f>
        <v>44855</v>
      </c>
      <c r="X3892">
        <f t="shared" ca="1" si="547"/>
        <v>23</v>
      </c>
      <c r="Y3892" t="str">
        <f t="shared" ca="1" si="548"/>
        <v>18-25</v>
      </c>
    </row>
    <row r="3893" spans="1:25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  <c r="I3893">
        <f>_xlfn.XLOOKUP(D3893,Products!A:A,Products!E:E)</f>
        <v>540.94000000000005</v>
      </c>
      <c r="J3893">
        <f>_xlfn.XLOOKUP(D3893,Products!A:A,Products!F:F)</f>
        <v>398.25</v>
      </c>
      <c r="K3893" t="str">
        <f>_xlfn.XLOOKUP(D3893,Products!A:A,Products!C:C)</f>
        <v>Fashion</v>
      </c>
      <c r="L3893" t="str">
        <f>_xlfn.XLOOKUP(D3893,Products!A:A,Products!D:D)</f>
        <v>Clothing</v>
      </c>
      <c r="M3893">
        <f t="shared" si="540"/>
        <v>1081.8800000000001</v>
      </c>
      <c r="N3893">
        <f t="shared" si="541"/>
        <v>796.5</v>
      </c>
      <c r="O3893">
        <f t="shared" si="542"/>
        <v>285.38000000000011</v>
      </c>
      <c r="P3893" s="8">
        <f t="shared" si="543"/>
        <v>0.26378156542315234</v>
      </c>
      <c r="Q3893">
        <f t="shared" si="544"/>
        <v>162.28200000000001</v>
      </c>
      <c r="R3893">
        <f t="shared" si="545"/>
        <v>919.59800000000007</v>
      </c>
      <c r="S3893">
        <f t="shared" si="546"/>
        <v>123.09800000000007</v>
      </c>
      <c r="T3893" t="str">
        <f>_xlfn.XLOOKUP(C3893,Customers!A:A,Customers!D:D)</f>
        <v>M</v>
      </c>
      <c r="U3893" s="13">
        <f>_xlfn.XLOOKUP(C3893,Customers!A:A,Customers!E:E)</f>
        <v>23397</v>
      </c>
      <c r="V3893" t="str">
        <f>_xlfn.XLOOKUP(C3893,Customers!A:A,Customers!F:F)</f>
        <v>New Jontown</v>
      </c>
      <c r="W3893" s="13">
        <f>_xlfn.XLOOKUP(C3893,Customers!A:A,Customers!G:G)</f>
        <v>44737</v>
      </c>
      <c r="X3893">
        <f t="shared" ca="1" si="547"/>
        <v>62</v>
      </c>
      <c r="Y3893" t="str">
        <f t="shared" ca="1" si="548"/>
        <v>50+</v>
      </c>
    </row>
    <row r="3894" spans="1:25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  <c r="I3894">
        <f>_xlfn.XLOOKUP(D3894,Products!A:A,Products!E:E)</f>
        <v>429.15</v>
      </c>
      <c r="J3894">
        <f>_xlfn.XLOOKUP(D3894,Products!A:A,Products!F:F)</f>
        <v>258.72000000000003</v>
      </c>
      <c r="K3894" t="str">
        <f>_xlfn.XLOOKUP(D3894,Products!A:A,Products!C:C)</f>
        <v>Fashion</v>
      </c>
      <c r="L3894" t="str">
        <f>_xlfn.XLOOKUP(D3894,Products!A:A,Products!D:D)</f>
        <v>Watches</v>
      </c>
      <c r="M3894">
        <f t="shared" si="540"/>
        <v>2145.75</v>
      </c>
      <c r="N3894">
        <f t="shared" si="541"/>
        <v>1293.6000000000001</v>
      </c>
      <c r="O3894">
        <f t="shared" si="542"/>
        <v>852.14999999999986</v>
      </c>
      <c r="P3894" s="8">
        <f t="shared" si="543"/>
        <v>0.3971338692764767</v>
      </c>
      <c r="Q3894">
        <f t="shared" si="544"/>
        <v>0</v>
      </c>
      <c r="R3894">
        <f t="shared" si="545"/>
        <v>2145.75</v>
      </c>
      <c r="S3894">
        <f t="shared" si="546"/>
        <v>852.14999999999986</v>
      </c>
      <c r="T3894" t="str">
        <f>_xlfn.XLOOKUP(C3894,Customers!A:A,Customers!D:D)</f>
        <v>M</v>
      </c>
      <c r="U3894" s="13">
        <f>_xlfn.XLOOKUP(C3894,Customers!A:A,Customers!E:E)</f>
        <v>23821</v>
      </c>
      <c r="V3894" t="str">
        <f>_xlfn.XLOOKUP(C3894,Customers!A:A,Customers!F:F)</f>
        <v>West Ann</v>
      </c>
      <c r="W3894" s="13">
        <f>_xlfn.XLOOKUP(C3894,Customers!A:A,Customers!G:G)</f>
        <v>45308</v>
      </c>
      <c r="X3894">
        <f t="shared" ca="1" si="547"/>
        <v>61</v>
      </c>
      <c r="Y3894" t="str">
        <f t="shared" ca="1" si="548"/>
        <v>50+</v>
      </c>
    </row>
    <row r="3895" spans="1:25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  <c r="I3895">
        <f>_xlfn.XLOOKUP(D3895,Products!A:A,Products!E:E)</f>
        <v>304.70999999999998</v>
      </c>
      <c r="J3895">
        <f>_xlfn.XLOOKUP(D3895,Products!A:A,Products!F:F)</f>
        <v>164.01</v>
      </c>
      <c r="K3895" t="str">
        <f>_xlfn.XLOOKUP(D3895,Products!A:A,Products!C:C)</f>
        <v>Groceries</v>
      </c>
      <c r="L3895" t="str">
        <f>_xlfn.XLOOKUP(D3895,Products!A:A,Products!D:D)</f>
        <v>Vegetables</v>
      </c>
      <c r="M3895">
        <f t="shared" si="540"/>
        <v>1218.8399999999999</v>
      </c>
      <c r="N3895">
        <f t="shared" si="541"/>
        <v>656.04</v>
      </c>
      <c r="O3895">
        <f t="shared" si="542"/>
        <v>562.79999999999995</v>
      </c>
      <c r="P3895" s="8">
        <f t="shared" si="543"/>
        <v>0.46175051688490698</v>
      </c>
      <c r="Q3895">
        <f t="shared" si="544"/>
        <v>182.82599999999999</v>
      </c>
      <c r="R3895">
        <f t="shared" si="545"/>
        <v>1036.0139999999999</v>
      </c>
      <c r="S3895">
        <f t="shared" si="546"/>
        <v>379.97399999999993</v>
      </c>
      <c r="T3895" t="str">
        <f>_xlfn.XLOOKUP(C3895,Customers!A:A,Customers!D:D)</f>
        <v>F</v>
      </c>
      <c r="U3895" s="13">
        <f>_xlfn.XLOOKUP(C3895,Customers!A:A,Customers!E:E)</f>
        <v>27663</v>
      </c>
      <c r="V3895" t="str">
        <f>_xlfn.XLOOKUP(C3895,Customers!A:A,Customers!F:F)</f>
        <v>Port Stephanie</v>
      </c>
      <c r="W3895" s="13">
        <f>_xlfn.XLOOKUP(C3895,Customers!A:A,Customers!G:G)</f>
        <v>45133</v>
      </c>
      <c r="X3895">
        <f t="shared" ca="1" si="547"/>
        <v>50</v>
      </c>
      <c r="Y3895" t="str">
        <f t="shared" ca="1" si="548"/>
        <v>36-50</v>
      </c>
    </row>
    <row r="3896" spans="1:25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  <c r="I3896">
        <f>_xlfn.XLOOKUP(D3896,Products!A:A,Products!E:E)</f>
        <v>673.78</v>
      </c>
      <c r="J3896">
        <f>_xlfn.XLOOKUP(D3896,Products!A:A,Products!F:F)</f>
        <v>363.33</v>
      </c>
      <c r="K3896" t="str">
        <f>_xlfn.XLOOKUP(D3896,Products!A:A,Products!C:C)</f>
        <v>Electronics</v>
      </c>
      <c r="L3896" t="str">
        <f>_xlfn.XLOOKUP(D3896,Products!A:A,Products!D:D)</f>
        <v>Smartphone</v>
      </c>
      <c r="M3896">
        <f t="shared" si="540"/>
        <v>2695.12</v>
      </c>
      <c r="N3896">
        <f t="shared" si="541"/>
        <v>1453.32</v>
      </c>
      <c r="O3896">
        <f t="shared" si="542"/>
        <v>1241.8</v>
      </c>
      <c r="P3896" s="8">
        <f t="shared" si="543"/>
        <v>0.46075870462168661</v>
      </c>
      <c r="Q3896">
        <f t="shared" si="544"/>
        <v>269.512</v>
      </c>
      <c r="R3896">
        <f t="shared" si="545"/>
        <v>2425.6079999999997</v>
      </c>
      <c r="S3896">
        <f t="shared" si="546"/>
        <v>972.28799999999978</v>
      </c>
      <c r="T3896" t="str">
        <f>_xlfn.XLOOKUP(C3896,Customers!A:A,Customers!D:D)</f>
        <v>F</v>
      </c>
      <c r="U3896" s="13">
        <f>_xlfn.XLOOKUP(C3896,Customers!A:A,Customers!E:E)</f>
        <v>26631</v>
      </c>
      <c r="V3896" t="str">
        <f>_xlfn.XLOOKUP(C3896,Customers!A:A,Customers!F:F)</f>
        <v>Port Bryce</v>
      </c>
      <c r="W3896" s="13">
        <f>_xlfn.XLOOKUP(C3896,Customers!A:A,Customers!G:G)</f>
        <v>45638</v>
      </c>
      <c r="X3896">
        <f t="shared" ca="1" si="547"/>
        <v>53</v>
      </c>
      <c r="Y3896" t="str">
        <f t="shared" ca="1" si="548"/>
        <v>50+</v>
      </c>
    </row>
    <row r="3897" spans="1:25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  <c r="I3897">
        <f>_xlfn.XLOOKUP(D3897,Products!A:A,Products!E:E)</f>
        <v>1858.75</v>
      </c>
      <c r="J3897">
        <f>_xlfn.XLOOKUP(D3897,Products!A:A,Products!F:F)</f>
        <v>1451.16</v>
      </c>
      <c r="K3897" t="str">
        <f>_xlfn.XLOOKUP(D3897,Products!A:A,Products!C:C)</f>
        <v>Fashion</v>
      </c>
      <c r="L3897" t="str">
        <f>_xlfn.XLOOKUP(D3897,Products!A:A,Products!D:D)</f>
        <v>Accessories</v>
      </c>
      <c r="M3897">
        <f t="shared" si="540"/>
        <v>5576.25</v>
      </c>
      <c r="N3897">
        <f t="shared" si="541"/>
        <v>4353.4800000000005</v>
      </c>
      <c r="O3897">
        <f t="shared" si="542"/>
        <v>1222.7699999999995</v>
      </c>
      <c r="P3897" s="8">
        <f t="shared" si="543"/>
        <v>0.2192817753866845</v>
      </c>
      <c r="Q3897">
        <f t="shared" si="544"/>
        <v>0</v>
      </c>
      <c r="R3897">
        <f t="shared" si="545"/>
        <v>5576.25</v>
      </c>
      <c r="S3897">
        <f t="shared" si="546"/>
        <v>1222.7699999999995</v>
      </c>
      <c r="T3897" t="str">
        <f>_xlfn.XLOOKUP(C3897,Customers!A:A,Customers!D:D)</f>
        <v>M</v>
      </c>
      <c r="U3897" s="13">
        <f>_xlfn.XLOOKUP(C3897,Customers!A:A,Customers!E:E)</f>
        <v>33160</v>
      </c>
      <c r="V3897" t="str">
        <f>_xlfn.XLOOKUP(C3897,Customers!A:A,Customers!F:F)</f>
        <v>Joshuamouth</v>
      </c>
      <c r="W3897" s="13">
        <f>_xlfn.XLOOKUP(C3897,Customers!A:A,Customers!G:G)</f>
        <v>44587</v>
      </c>
      <c r="X3897">
        <f t="shared" ca="1" si="547"/>
        <v>35</v>
      </c>
      <c r="Y3897" t="str">
        <f t="shared" ca="1" si="548"/>
        <v>26-35</v>
      </c>
    </row>
    <row r="3898" spans="1:25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  <c r="I3898">
        <f>_xlfn.XLOOKUP(D3898,Products!A:A,Products!E:E)</f>
        <v>25.57</v>
      </c>
      <c r="J3898">
        <f>_xlfn.XLOOKUP(D3898,Products!A:A,Products!F:F)</f>
        <v>19.05</v>
      </c>
      <c r="K3898" t="str">
        <f>_xlfn.XLOOKUP(D3898,Products!A:A,Products!C:C)</f>
        <v>Groceries</v>
      </c>
      <c r="L3898" t="str">
        <f>_xlfn.XLOOKUP(D3898,Products!A:A,Products!D:D)</f>
        <v>Vegetables</v>
      </c>
      <c r="M3898">
        <f t="shared" si="540"/>
        <v>51.14</v>
      </c>
      <c r="N3898">
        <f t="shared" si="541"/>
        <v>38.1</v>
      </c>
      <c r="O3898">
        <f t="shared" si="542"/>
        <v>13.04</v>
      </c>
      <c r="P3898" s="8">
        <f t="shared" si="543"/>
        <v>0.25498631208447398</v>
      </c>
      <c r="Q3898">
        <f t="shared" si="544"/>
        <v>2.5570000000000004</v>
      </c>
      <c r="R3898">
        <f t="shared" si="545"/>
        <v>48.582999999999998</v>
      </c>
      <c r="S3898">
        <f t="shared" si="546"/>
        <v>10.482999999999997</v>
      </c>
      <c r="T3898" t="str">
        <f>_xlfn.XLOOKUP(C3898,Customers!A:A,Customers!D:D)</f>
        <v>F</v>
      </c>
      <c r="U3898" s="13">
        <f>_xlfn.XLOOKUP(C3898,Customers!A:A,Customers!E:E)</f>
        <v>35236</v>
      </c>
      <c r="V3898" t="str">
        <f>_xlfn.XLOOKUP(C3898,Customers!A:A,Customers!F:F)</f>
        <v>South Briantown</v>
      </c>
      <c r="W3898" s="13">
        <f>_xlfn.XLOOKUP(C3898,Customers!A:A,Customers!G:G)</f>
        <v>45242</v>
      </c>
      <c r="X3898">
        <f t="shared" ca="1" si="547"/>
        <v>30</v>
      </c>
      <c r="Y3898" t="str">
        <f t="shared" ca="1" si="548"/>
        <v>26-35</v>
      </c>
    </row>
    <row r="3899" spans="1:25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  <c r="I3899">
        <f>_xlfn.XLOOKUP(D3899,Products!A:A,Products!E:E)</f>
        <v>1879.08</v>
      </c>
      <c r="J3899">
        <f>_xlfn.XLOOKUP(D3899,Products!A:A,Products!F:F)</f>
        <v>1004.56</v>
      </c>
      <c r="K3899" t="str">
        <f>_xlfn.XLOOKUP(D3899,Products!A:A,Products!C:C)</f>
        <v>Groceries</v>
      </c>
      <c r="L3899" t="str">
        <f>_xlfn.XLOOKUP(D3899,Products!A:A,Products!D:D)</f>
        <v>Dairy</v>
      </c>
      <c r="M3899">
        <f t="shared" si="540"/>
        <v>9395.4</v>
      </c>
      <c r="N3899">
        <f t="shared" si="541"/>
        <v>5022.7999999999993</v>
      </c>
      <c r="O3899">
        <f t="shared" si="542"/>
        <v>4372.6000000000004</v>
      </c>
      <c r="P3899" s="8">
        <f t="shared" si="543"/>
        <v>0.46539796070417444</v>
      </c>
      <c r="Q3899">
        <f t="shared" si="544"/>
        <v>939.54</v>
      </c>
      <c r="R3899">
        <f t="shared" si="545"/>
        <v>8455.86</v>
      </c>
      <c r="S3899">
        <f t="shared" si="546"/>
        <v>3433.0600000000013</v>
      </c>
      <c r="T3899" t="str">
        <f>_xlfn.XLOOKUP(C3899,Customers!A:A,Customers!D:D)</f>
        <v>F</v>
      </c>
      <c r="U3899" s="13">
        <f>_xlfn.XLOOKUP(C3899,Customers!A:A,Customers!E:E)</f>
        <v>32240</v>
      </c>
      <c r="V3899" t="str">
        <f>_xlfn.XLOOKUP(C3899,Customers!A:A,Customers!F:F)</f>
        <v>Port Alex</v>
      </c>
      <c r="W3899" s="13">
        <f>_xlfn.XLOOKUP(C3899,Customers!A:A,Customers!G:G)</f>
        <v>44962</v>
      </c>
      <c r="X3899">
        <f t="shared" ca="1" si="547"/>
        <v>38</v>
      </c>
      <c r="Y3899" t="str">
        <f t="shared" ca="1" si="548"/>
        <v>36-50</v>
      </c>
    </row>
    <row r="3900" spans="1:25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  <c r="I3900">
        <f>_xlfn.XLOOKUP(D3900,Products!A:A,Products!E:E)</f>
        <v>1952.65</v>
      </c>
      <c r="J3900">
        <f>_xlfn.XLOOKUP(D3900,Products!A:A,Products!F:F)</f>
        <v>1451.27</v>
      </c>
      <c r="K3900" t="str">
        <f>_xlfn.XLOOKUP(D3900,Products!A:A,Products!C:C)</f>
        <v>Electronics</v>
      </c>
      <c r="L3900" t="str">
        <f>_xlfn.XLOOKUP(D3900,Products!A:A,Products!D:D)</f>
        <v>Television</v>
      </c>
      <c r="M3900">
        <f t="shared" si="540"/>
        <v>7810.6</v>
      </c>
      <c r="N3900">
        <f t="shared" si="541"/>
        <v>5805.08</v>
      </c>
      <c r="O3900">
        <f t="shared" si="542"/>
        <v>2005.5200000000004</v>
      </c>
      <c r="P3900" s="8">
        <f t="shared" si="543"/>
        <v>0.2567690062223133</v>
      </c>
      <c r="Q3900">
        <f t="shared" si="544"/>
        <v>781.06000000000006</v>
      </c>
      <c r="R3900">
        <f t="shared" si="545"/>
        <v>7029.54</v>
      </c>
      <c r="S3900">
        <f t="shared" si="546"/>
        <v>1224.46</v>
      </c>
      <c r="T3900" t="str">
        <f>_xlfn.XLOOKUP(C3900,Customers!A:A,Customers!D:D)</f>
        <v>F</v>
      </c>
      <c r="U3900" s="13">
        <f>_xlfn.XLOOKUP(C3900,Customers!A:A,Customers!E:E)</f>
        <v>21956</v>
      </c>
      <c r="V3900" t="str">
        <f>_xlfn.XLOOKUP(C3900,Customers!A:A,Customers!F:F)</f>
        <v>New David</v>
      </c>
      <c r="W3900" s="13">
        <f>_xlfn.XLOOKUP(C3900,Customers!A:A,Customers!G:G)</f>
        <v>44911</v>
      </c>
      <c r="X3900">
        <f t="shared" ca="1" si="547"/>
        <v>66</v>
      </c>
      <c r="Y3900" t="str">
        <f t="shared" ca="1" si="548"/>
        <v>50+</v>
      </c>
    </row>
    <row r="3901" spans="1:25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  <c r="I3901">
        <f>_xlfn.XLOOKUP(D3901,Products!A:A,Products!E:E)</f>
        <v>123.19</v>
      </c>
      <c r="J3901">
        <f>_xlfn.XLOOKUP(D3901,Products!A:A,Products!F:F)</f>
        <v>80.36</v>
      </c>
      <c r="K3901" t="str">
        <f>_xlfn.XLOOKUP(D3901,Products!A:A,Products!C:C)</f>
        <v>Groceries</v>
      </c>
      <c r="L3901" t="str">
        <f>_xlfn.XLOOKUP(D3901,Products!A:A,Products!D:D)</f>
        <v>Snacks</v>
      </c>
      <c r="M3901">
        <f t="shared" si="540"/>
        <v>123.19</v>
      </c>
      <c r="N3901">
        <f t="shared" si="541"/>
        <v>80.36</v>
      </c>
      <c r="O3901">
        <f t="shared" si="542"/>
        <v>42.83</v>
      </c>
      <c r="P3901" s="8">
        <f t="shared" si="543"/>
        <v>0.34767432421462779</v>
      </c>
      <c r="Q3901">
        <f t="shared" si="544"/>
        <v>6.1595000000000004</v>
      </c>
      <c r="R3901">
        <f t="shared" si="545"/>
        <v>117.0305</v>
      </c>
      <c r="S3901">
        <f t="shared" si="546"/>
        <v>36.670500000000004</v>
      </c>
      <c r="T3901" t="str">
        <f>_xlfn.XLOOKUP(C3901,Customers!A:A,Customers!D:D)</f>
        <v>M</v>
      </c>
      <c r="U3901" s="13">
        <f>_xlfn.XLOOKUP(C3901,Customers!A:A,Customers!E:E)</f>
        <v>34043</v>
      </c>
      <c r="V3901" t="str">
        <f>_xlfn.XLOOKUP(C3901,Customers!A:A,Customers!F:F)</f>
        <v>Robertsborough</v>
      </c>
      <c r="W3901" s="13">
        <f>_xlfn.XLOOKUP(C3901,Customers!A:A,Customers!G:G)</f>
        <v>45866</v>
      </c>
      <c r="X3901">
        <f t="shared" ca="1" si="547"/>
        <v>33</v>
      </c>
      <c r="Y3901" t="str">
        <f t="shared" ca="1" si="548"/>
        <v>26-35</v>
      </c>
    </row>
    <row r="3902" spans="1:25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  <c r="I3902">
        <f>_xlfn.XLOOKUP(D3902,Products!A:A,Products!E:E)</f>
        <v>318.05</v>
      </c>
      <c r="J3902">
        <f>_xlfn.XLOOKUP(D3902,Products!A:A,Products!F:F)</f>
        <v>187.34</v>
      </c>
      <c r="K3902" t="str">
        <f>_xlfn.XLOOKUP(D3902,Products!A:A,Products!C:C)</f>
        <v>Groceries</v>
      </c>
      <c r="L3902" t="str">
        <f>_xlfn.XLOOKUP(D3902,Products!A:A,Products!D:D)</f>
        <v>Fruits</v>
      </c>
      <c r="M3902">
        <f t="shared" si="540"/>
        <v>1272.2</v>
      </c>
      <c r="N3902">
        <f t="shared" si="541"/>
        <v>749.36</v>
      </c>
      <c r="O3902">
        <f t="shared" si="542"/>
        <v>522.84</v>
      </c>
      <c r="P3902" s="8">
        <f t="shared" si="543"/>
        <v>0.41097311743436565</v>
      </c>
      <c r="Q3902">
        <f t="shared" si="544"/>
        <v>190.83</v>
      </c>
      <c r="R3902">
        <f t="shared" si="545"/>
        <v>1081.3700000000001</v>
      </c>
      <c r="S3902">
        <f t="shared" si="546"/>
        <v>332.0100000000001</v>
      </c>
      <c r="T3902" t="str">
        <f>_xlfn.XLOOKUP(C3902,Customers!A:A,Customers!D:D)</f>
        <v>M</v>
      </c>
      <c r="U3902" s="13">
        <f>_xlfn.XLOOKUP(C3902,Customers!A:A,Customers!E:E)</f>
        <v>20409</v>
      </c>
      <c r="V3902" t="str">
        <f>_xlfn.XLOOKUP(C3902,Customers!A:A,Customers!F:F)</f>
        <v>East James</v>
      </c>
      <c r="W3902" s="13">
        <f>_xlfn.XLOOKUP(C3902,Customers!A:A,Customers!G:G)</f>
        <v>44106</v>
      </c>
      <c r="X3902">
        <f t="shared" ca="1" si="547"/>
        <v>70</v>
      </c>
      <c r="Y3902" t="str">
        <f t="shared" ca="1" si="548"/>
        <v>50+</v>
      </c>
    </row>
    <row r="3903" spans="1:25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  <c r="I3903">
        <f>_xlfn.XLOOKUP(D3903,Products!A:A,Products!E:E)</f>
        <v>1227.24</v>
      </c>
      <c r="J3903">
        <f>_xlfn.XLOOKUP(D3903,Products!A:A,Products!F:F)</f>
        <v>977.09</v>
      </c>
      <c r="K3903" t="str">
        <f>_xlfn.XLOOKUP(D3903,Products!A:A,Products!C:C)</f>
        <v>Groceries</v>
      </c>
      <c r="L3903" t="str">
        <f>_xlfn.XLOOKUP(D3903,Products!A:A,Products!D:D)</f>
        <v>Dairy</v>
      </c>
      <c r="M3903">
        <f t="shared" si="540"/>
        <v>2454.48</v>
      </c>
      <c r="N3903">
        <f t="shared" si="541"/>
        <v>1954.18</v>
      </c>
      <c r="O3903">
        <f t="shared" si="542"/>
        <v>500.29999999999995</v>
      </c>
      <c r="P3903" s="8">
        <f t="shared" si="543"/>
        <v>0.20383136142889735</v>
      </c>
      <c r="Q3903">
        <f t="shared" si="544"/>
        <v>245.44800000000001</v>
      </c>
      <c r="R3903">
        <f t="shared" si="545"/>
        <v>2209.0320000000002</v>
      </c>
      <c r="S3903">
        <f t="shared" si="546"/>
        <v>254.85200000000009</v>
      </c>
      <c r="T3903" t="str">
        <f>_xlfn.XLOOKUP(C3903,Customers!A:A,Customers!D:D)</f>
        <v>M</v>
      </c>
      <c r="U3903" s="13">
        <f>_xlfn.XLOOKUP(C3903,Customers!A:A,Customers!E:E)</f>
        <v>26178</v>
      </c>
      <c r="V3903" t="str">
        <f>_xlfn.XLOOKUP(C3903,Customers!A:A,Customers!F:F)</f>
        <v>East Codyton</v>
      </c>
      <c r="W3903" s="13">
        <f>_xlfn.XLOOKUP(C3903,Customers!A:A,Customers!G:G)</f>
        <v>45251</v>
      </c>
      <c r="X3903">
        <f t="shared" ca="1" si="547"/>
        <v>54</v>
      </c>
      <c r="Y3903" t="str">
        <f t="shared" ca="1" si="548"/>
        <v>50+</v>
      </c>
    </row>
    <row r="3904" spans="1:25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  <c r="I3904">
        <f>_xlfn.XLOOKUP(D3904,Products!A:A,Products!E:E)</f>
        <v>1134.8</v>
      </c>
      <c r="J3904">
        <f>_xlfn.XLOOKUP(D3904,Products!A:A,Products!F:F)</f>
        <v>675.1</v>
      </c>
      <c r="K3904" t="str">
        <f>_xlfn.XLOOKUP(D3904,Products!A:A,Products!C:C)</f>
        <v>Fashion</v>
      </c>
      <c r="L3904" t="str">
        <f>_xlfn.XLOOKUP(D3904,Products!A:A,Products!D:D)</f>
        <v>Watches</v>
      </c>
      <c r="M3904">
        <f t="shared" si="540"/>
        <v>4539.2</v>
      </c>
      <c r="N3904">
        <f t="shared" si="541"/>
        <v>2700.4</v>
      </c>
      <c r="O3904">
        <f t="shared" si="542"/>
        <v>1838.7999999999997</v>
      </c>
      <c r="P3904" s="8">
        <f t="shared" si="543"/>
        <v>0.40509340853013742</v>
      </c>
      <c r="Q3904">
        <f t="shared" si="544"/>
        <v>0</v>
      </c>
      <c r="R3904">
        <f t="shared" si="545"/>
        <v>4539.2</v>
      </c>
      <c r="S3904">
        <f t="shared" si="546"/>
        <v>1838.7999999999997</v>
      </c>
      <c r="T3904" t="str">
        <f>_xlfn.XLOOKUP(C3904,Customers!A:A,Customers!D:D)</f>
        <v>F</v>
      </c>
      <c r="U3904" s="13">
        <f>_xlfn.XLOOKUP(C3904,Customers!A:A,Customers!E:E)</f>
        <v>26631</v>
      </c>
      <c r="V3904" t="str">
        <f>_xlfn.XLOOKUP(C3904,Customers!A:A,Customers!F:F)</f>
        <v>Port Bryce</v>
      </c>
      <c r="W3904" s="13">
        <f>_xlfn.XLOOKUP(C3904,Customers!A:A,Customers!G:G)</f>
        <v>45638</v>
      </c>
      <c r="X3904">
        <f t="shared" ca="1" si="547"/>
        <v>53</v>
      </c>
      <c r="Y3904" t="str">
        <f t="shared" ca="1" si="548"/>
        <v>50+</v>
      </c>
    </row>
    <row r="3905" spans="1:25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  <c r="I3905">
        <f>_xlfn.XLOOKUP(D3905,Products!A:A,Products!E:E)</f>
        <v>1879.08</v>
      </c>
      <c r="J3905">
        <f>_xlfn.XLOOKUP(D3905,Products!A:A,Products!F:F)</f>
        <v>1004.56</v>
      </c>
      <c r="K3905" t="str">
        <f>_xlfn.XLOOKUP(D3905,Products!A:A,Products!C:C)</f>
        <v>Groceries</v>
      </c>
      <c r="L3905" t="str">
        <f>_xlfn.XLOOKUP(D3905,Products!A:A,Products!D:D)</f>
        <v>Dairy</v>
      </c>
      <c r="M3905">
        <f t="shared" si="540"/>
        <v>7516.32</v>
      </c>
      <c r="N3905">
        <f t="shared" si="541"/>
        <v>4018.24</v>
      </c>
      <c r="O3905">
        <f t="shared" si="542"/>
        <v>3498.08</v>
      </c>
      <c r="P3905" s="8">
        <f t="shared" si="543"/>
        <v>0.46539796070417438</v>
      </c>
      <c r="Q3905">
        <f t="shared" si="544"/>
        <v>751.63200000000006</v>
      </c>
      <c r="R3905">
        <f t="shared" si="545"/>
        <v>6764.6880000000001</v>
      </c>
      <c r="S3905">
        <f t="shared" si="546"/>
        <v>2746.4480000000003</v>
      </c>
      <c r="T3905" t="str">
        <f>_xlfn.XLOOKUP(C3905,Customers!A:A,Customers!D:D)</f>
        <v>M</v>
      </c>
      <c r="U3905" s="13">
        <f>_xlfn.XLOOKUP(C3905,Customers!A:A,Customers!E:E)</f>
        <v>22326</v>
      </c>
      <c r="V3905" t="str">
        <f>_xlfn.XLOOKUP(C3905,Customers!A:A,Customers!F:F)</f>
        <v>Bryanside</v>
      </c>
      <c r="W3905" s="13">
        <f>_xlfn.XLOOKUP(C3905,Customers!A:A,Customers!G:G)</f>
        <v>45653</v>
      </c>
      <c r="X3905">
        <f t="shared" ca="1" si="547"/>
        <v>65</v>
      </c>
      <c r="Y3905" t="str">
        <f t="shared" ca="1" si="548"/>
        <v>50+</v>
      </c>
    </row>
    <row r="3906" spans="1:25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  <c r="I3906">
        <f>_xlfn.XLOOKUP(D3906,Products!A:A,Products!E:E)</f>
        <v>1485.05</v>
      </c>
      <c r="J3906">
        <f>_xlfn.XLOOKUP(D3906,Products!A:A,Products!F:F)</f>
        <v>988.31</v>
      </c>
      <c r="K3906" t="str">
        <f>_xlfn.XLOOKUP(D3906,Products!A:A,Products!C:C)</f>
        <v>Fashion</v>
      </c>
      <c r="L3906" t="str">
        <f>_xlfn.XLOOKUP(D3906,Products!A:A,Products!D:D)</f>
        <v>Clothing</v>
      </c>
      <c r="M3906">
        <f t="shared" si="540"/>
        <v>1485.05</v>
      </c>
      <c r="N3906">
        <f t="shared" si="541"/>
        <v>988.31</v>
      </c>
      <c r="O3906">
        <f t="shared" si="542"/>
        <v>496.74</v>
      </c>
      <c r="P3906" s="8">
        <f t="shared" si="543"/>
        <v>0.33449378808794317</v>
      </c>
      <c r="Q3906">
        <f t="shared" si="544"/>
        <v>74.252499999999998</v>
      </c>
      <c r="R3906">
        <f t="shared" si="545"/>
        <v>1410.7974999999999</v>
      </c>
      <c r="S3906">
        <f t="shared" si="546"/>
        <v>422.48749999999995</v>
      </c>
      <c r="T3906" t="str">
        <f>_xlfn.XLOOKUP(C3906,Customers!A:A,Customers!D:D)</f>
        <v>F</v>
      </c>
      <c r="U3906" s="13">
        <f>_xlfn.XLOOKUP(C3906,Customers!A:A,Customers!E:E)</f>
        <v>32344</v>
      </c>
      <c r="V3906" t="str">
        <f>_xlfn.XLOOKUP(C3906,Customers!A:A,Customers!F:F)</f>
        <v>South Christinabury</v>
      </c>
      <c r="W3906" s="13">
        <f>_xlfn.XLOOKUP(C3906,Customers!A:A,Customers!G:G)</f>
        <v>44826</v>
      </c>
      <c r="X3906">
        <f t="shared" ca="1" si="547"/>
        <v>37</v>
      </c>
      <c r="Y3906" t="str">
        <f t="shared" ca="1" si="548"/>
        <v>36-50</v>
      </c>
    </row>
    <row r="3907" spans="1:25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  <c r="I3907">
        <f>_xlfn.XLOOKUP(D3907,Products!A:A,Products!E:E)</f>
        <v>1227.24</v>
      </c>
      <c r="J3907">
        <f>_xlfn.XLOOKUP(D3907,Products!A:A,Products!F:F)</f>
        <v>977.09</v>
      </c>
      <c r="K3907" t="str">
        <f>_xlfn.XLOOKUP(D3907,Products!A:A,Products!C:C)</f>
        <v>Groceries</v>
      </c>
      <c r="L3907" t="str">
        <f>_xlfn.XLOOKUP(D3907,Products!A:A,Products!D:D)</f>
        <v>Dairy</v>
      </c>
      <c r="M3907">
        <f t="shared" ref="M3907:M3970" si="549">F3907*I3907</f>
        <v>2454.48</v>
      </c>
      <c r="N3907">
        <f t="shared" ref="N3907:N3970" si="550">F3907*J3907</f>
        <v>1954.18</v>
      </c>
      <c r="O3907">
        <f t="shared" ref="O3907:O3970" si="551">M3907-N3907</f>
        <v>500.29999999999995</v>
      </c>
      <c r="P3907" s="8">
        <f t="shared" ref="P3907:P3970" si="552">O3907/M3907</f>
        <v>0.20383136142889735</v>
      </c>
      <c r="Q3907">
        <f t="shared" ref="Q3907:Q3970" si="553">M3907*G3907</f>
        <v>368.17199999999997</v>
      </c>
      <c r="R3907">
        <f t="shared" ref="R3907:R3970" si="554">M3907-Q3907</f>
        <v>2086.308</v>
      </c>
      <c r="S3907">
        <f t="shared" ref="S3907:S3970" si="555">R3907-N3907</f>
        <v>132.12799999999993</v>
      </c>
      <c r="T3907" t="str">
        <f>_xlfn.XLOOKUP(C3907,Customers!A:A,Customers!D:D)</f>
        <v>M</v>
      </c>
      <c r="U3907" s="13">
        <f>_xlfn.XLOOKUP(C3907,Customers!A:A,Customers!E:E)</f>
        <v>20409</v>
      </c>
      <c r="V3907" t="str">
        <f>_xlfn.XLOOKUP(C3907,Customers!A:A,Customers!F:F)</f>
        <v>East James</v>
      </c>
      <c r="W3907" s="13">
        <f>_xlfn.XLOOKUP(C3907,Customers!A:A,Customers!G:G)</f>
        <v>44106</v>
      </c>
      <c r="X3907">
        <f t="shared" ref="X3907:X3970" ca="1" si="556">DATEDIF(U3907, TODAY(),"Y")</f>
        <v>70</v>
      </c>
      <c r="Y3907" t="str">
        <f t="shared" ref="Y3907:Y3970" ca="1" si="557">IF(X3907&lt;=25,"18-25",IF(X3907&lt;=35,"26-35", IF(X3907&lt;=50,"36-50","50+")))</f>
        <v>50+</v>
      </c>
    </row>
    <row r="3908" spans="1:25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  <c r="I3908">
        <f>_xlfn.XLOOKUP(D3908,Products!A:A,Products!E:E)</f>
        <v>428.05</v>
      </c>
      <c r="J3908">
        <f>_xlfn.XLOOKUP(D3908,Products!A:A,Products!F:F)</f>
        <v>246.07</v>
      </c>
      <c r="K3908" t="str">
        <f>_xlfn.XLOOKUP(D3908,Products!A:A,Products!C:C)</f>
        <v>Electronics</v>
      </c>
      <c r="L3908" t="str">
        <f>_xlfn.XLOOKUP(D3908,Products!A:A,Products!D:D)</f>
        <v>Laptop</v>
      </c>
      <c r="M3908">
        <f t="shared" si="549"/>
        <v>428.05</v>
      </c>
      <c r="N3908">
        <f t="shared" si="550"/>
        <v>246.07</v>
      </c>
      <c r="O3908">
        <f t="shared" si="551"/>
        <v>181.98000000000002</v>
      </c>
      <c r="P3908" s="8">
        <f t="shared" si="552"/>
        <v>0.42513725032122418</v>
      </c>
      <c r="Q3908">
        <f t="shared" si="553"/>
        <v>0</v>
      </c>
      <c r="R3908">
        <f t="shared" si="554"/>
        <v>428.05</v>
      </c>
      <c r="S3908">
        <f t="shared" si="555"/>
        <v>181.98000000000002</v>
      </c>
      <c r="T3908" t="str">
        <f>_xlfn.XLOOKUP(C3908,Customers!A:A,Customers!D:D)</f>
        <v>F</v>
      </c>
      <c r="U3908" s="13">
        <f>_xlfn.XLOOKUP(C3908,Customers!A:A,Customers!E:E)</f>
        <v>21861</v>
      </c>
      <c r="V3908" t="str">
        <f>_xlfn.XLOOKUP(C3908,Customers!A:A,Customers!F:F)</f>
        <v>Carlsonborough</v>
      </c>
      <c r="W3908" s="13">
        <f>_xlfn.XLOOKUP(C3908,Customers!A:A,Customers!G:G)</f>
        <v>44427</v>
      </c>
      <c r="X3908">
        <f t="shared" ca="1" si="556"/>
        <v>66</v>
      </c>
      <c r="Y3908" t="str">
        <f t="shared" ca="1" si="557"/>
        <v>50+</v>
      </c>
    </row>
    <row r="3909" spans="1:25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  <c r="I3909">
        <f>_xlfn.XLOOKUP(D3909,Products!A:A,Products!E:E)</f>
        <v>248.57</v>
      </c>
      <c r="J3909">
        <f>_xlfn.XLOOKUP(D3909,Products!A:A,Products!F:F)</f>
        <v>190.67</v>
      </c>
      <c r="K3909" t="str">
        <f>_xlfn.XLOOKUP(D3909,Products!A:A,Products!C:C)</f>
        <v>Electronics</v>
      </c>
      <c r="L3909" t="str">
        <f>_xlfn.XLOOKUP(D3909,Products!A:A,Products!D:D)</f>
        <v>Headphones</v>
      </c>
      <c r="M3909">
        <f t="shared" si="549"/>
        <v>248.57</v>
      </c>
      <c r="N3909">
        <f t="shared" si="550"/>
        <v>190.67</v>
      </c>
      <c r="O3909">
        <f t="shared" si="551"/>
        <v>57.900000000000006</v>
      </c>
      <c r="P3909" s="8">
        <f t="shared" si="552"/>
        <v>0.2329323731745585</v>
      </c>
      <c r="Q3909">
        <f t="shared" si="553"/>
        <v>24.856999999999999</v>
      </c>
      <c r="R3909">
        <f t="shared" si="554"/>
        <v>223.71299999999999</v>
      </c>
      <c r="S3909">
        <f t="shared" si="555"/>
        <v>33.043000000000006</v>
      </c>
      <c r="T3909" t="str">
        <f>_xlfn.XLOOKUP(C3909,Customers!A:A,Customers!D:D)</f>
        <v>F</v>
      </c>
      <c r="U3909" s="13">
        <f>_xlfn.XLOOKUP(C3909,Customers!A:A,Customers!E:E)</f>
        <v>34980</v>
      </c>
      <c r="V3909" t="str">
        <f>_xlfn.XLOOKUP(C3909,Customers!A:A,Customers!F:F)</f>
        <v>Lake Dale</v>
      </c>
      <c r="W3909" s="13">
        <f>_xlfn.XLOOKUP(C3909,Customers!A:A,Customers!G:G)</f>
        <v>45124</v>
      </c>
      <c r="X3909">
        <f t="shared" ca="1" si="556"/>
        <v>30</v>
      </c>
      <c r="Y3909" t="str">
        <f t="shared" ca="1" si="557"/>
        <v>26-35</v>
      </c>
    </row>
    <row r="3910" spans="1:25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  <c r="I3910">
        <f>_xlfn.XLOOKUP(D3910,Products!A:A,Products!E:E)</f>
        <v>1562.43</v>
      </c>
      <c r="J3910">
        <f>_xlfn.XLOOKUP(D3910,Products!A:A,Products!F:F)</f>
        <v>1195.6300000000001</v>
      </c>
      <c r="K3910" t="str">
        <f>_xlfn.XLOOKUP(D3910,Products!A:A,Products!C:C)</f>
        <v>Electronics</v>
      </c>
      <c r="L3910" t="str">
        <f>_xlfn.XLOOKUP(D3910,Products!A:A,Products!D:D)</f>
        <v>Laptop</v>
      </c>
      <c r="M3910">
        <f t="shared" si="549"/>
        <v>3124.86</v>
      </c>
      <c r="N3910">
        <f t="shared" si="550"/>
        <v>2391.2600000000002</v>
      </c>
      <c r="O3910">
        <f t="shared" si="551"/>
        <v>733.59999999999991</v>
      </c>
      <c r="P3910" s="8">
        <f t="shared" si="552"/>
        <v>0.23476251736077772</v>
      </c>
      <c r="Q3910">
        <f t="shared" si="553"/>
        <v>312.48600000000005</v>
      </c>
      <c r="R3910">
        <f t="shared" si="554"/>
        <v>2812.3740000000003</v>
      </c>
      <c r="S3910">
        <f t="shared" si="555"/>
        <v>421.11400000000003</v>
      </c>
      <c r="T3910" t="str">
        <f>_xlfn.XLOOKUP(C3910,Customers!A:A,Customers!D:D)</f>
        <v>F</v>
      </c>
      <c r="U3910" s="13">
        <f>_xlfn.XLOOKUP(C3910,Customers!A:A,Customers!E:E)</f>
        <v>27567</v>
      </c>
      <c r="V3910" t="str">
        <f>_xlfn.XLOOKUP(C3910,Customers!A:A,Customers!F:F)</f>
        <v>Berrymouth</v>
      </c>
      <c r="W3910" s="13">
        <f>_xlfn.XLOOKUP(C3910,Customers!A:A,Customers!G:G)</f>
        <v>45840</v>
      </c>
      <c r="X3910">
        <f t="shared" ca="1" si="556"/>
        <v>51</v>
      </c>
      <c r="Y3910" t="str">
        <f t="shared" ca="1" si="557"/>
        <v>50+</v>
      </c>
    </row>
    <row r="3911" spans="1:25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  <c r="I3911">
        <f>_xlfn.XLOOKUP(D3911,Products!A:A,Products!E:E)</f>
        <v>673.78</v>
      </c>
      <c r="J3911">
        <f>_xlfn.XLOOKUP(D3911,Products!A:A,Products!F:F)</f>
        <v>363.33</v>
      </c>
      <c r="K3911" t="str">
        <f>_xlfn.XLOOKUP(D3911,Products!A:A,Products!C:C)</f>
        <v>Electronics</v>
      </c>
      <c r="L3911" t="str">
        <f>_xlfn.XLOOKUP(D3911,Products!A:A,Products!D:D)</f>
        <v>Smartphone</v>
      </c>
      <c r="M3911">
        <f t="shared" si="549"/>
        <v>2021.34</v>
      </c>
      <c r="N3911">
        <f t="shared" si="550"/>
        <v>1089.99</v>
      </c>
      <c r="O3911">
        <f t="shared" si="551"/>
        <v>931.34999999999991</v>
      </c>
      <c r="P3911" s="8">
        <f t="shared" si="552"/>
        <v>0.46075870462168655</v>
      </c>
      <c r="Q3911">
        <f t="shared" si="553"/>
        <v>0</v>
      </c>
      <c r="R3911">
        <f t="shared" si="554"/>
        <v>2021.34</v>
      </c>
      <c r="S3911">
        <f t="shared" si="555"/>
        <v>931.34999999999991</v>
      </c>
      <c r="T3911" t="str">
        <f>_xlfn.XLOOKUP(C3911,Customers!A:A,Customers!D:D)</f>
        <v>M</v>
      </c>
      <c r="U3911" s="13">
        <f>_xlfn.XLOOKUP(C3911,Customers!A:A,Customers!E:E)</f>
        <v>28268</v>
      </c>
      <c r="V3911" t="str">
        <f>_xlfn.XLOOKUP(C3911,Customers!A:A,Customers!F:F)</f>
        <v>Ramosbury</v>
      </c>
      <c r="W3911" s="13">
        <f>_xlfn.XLOOKUP(C3911,Customers!A:A,Customers!G:G)</f>
        <v>44926</v>
      </c>
      <c r="X3911">
        <f t="shared" ca="1" si="556"/>
        <v>49</v>
      </c>
      <c r="Y3911" t="str">
        <f t="shared" ca="1" si="557"/>
        <v>36-50</v>
      </c>
    </row>
    <row r="3912" spans="1:25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  <c r="I3912">
        <f>_xlfn.XLOOKUP(D3912,Products!A:A,Products!E:E)</f>
        <v>1562.43</v>
      </c>
      <c r="J3912">
        <f>_xlfn.XLOOKUP(D3912,Products!A:A,Products!F:F)</f>
        <v>1195.6300000000001</v>
      </c>
      <c r="K3912" t="str">
        <f>_xlfn.XLOOKUP(D3912,Products!A:A,Products!C:C)</f>
        <v>Electronics</v>
      </c>
      <c r="L3912" t="str">
        <f>_xlfn.XLOOKUP(D3912,Products!A:A,Products!D:D)</f>
        <v>Laptop</v>
      </c>
      <c r="M3912">
        <f t="shared" si="549"/>
        <v>6249.72</v>
      </c>
      <c r="N3912">
        <f t="shared" si="550"/>
        <v>4782.5200000000004</v>
      </c>
      <c r="O3912">
        <f t="shared" si="551"/>
        <v>1467.1999999999998</v>
      </c>
      <c r="P3912" s="8">
        <f t="shared" si="552"/>
        <v>0.23476251736077772</v>
      </c>
      <c r="Q3912">
        <f t="shared" si="553"/>
        <v>0</v>
      </c>
      <c r="R3912">
        <f t="shared" si="554"/>
        <v>6249.72</v>
      </c>
      <c r="S3912">
        <f t="shared" si="555"/>
        <v>1467.1999999999998</v>
      </c>
      <c r="T3912" t="str">
        <f>_xlfn.XLOOKUP(C3912,Customers!A:A,Customers!D:D)</f>
        <v>F</v>
      </c>
      <c r="U3912" s="13">
        <f>_xlfn.XLOOKUP(C3912,Customers!A:A,Customers!E:E)</f>
        <v>23715</v>
      </c>
      <c r="V3912" t="str">
        <f>_xlfn.XLOOKUP(C3912,Customers!A:A,Customers!F:F)</f>
        <v>Port Angelabury</v>
      </c>
      <c r="W3912" s="13">
        <f>_xlfn.XLOOKUP(C3912,Customers!A:A,Customers!G:G)</f>
        <v>44601</v>
      </c>
      <c r="X3912">
        <f t="shared" ca="1" si="556"/>
        <v>61</v>
      </c>
      <c r="Y3912" t="str">
        <f t="shared" ca="1" si="557"/>
        <v>50+</v>
      </c>
    </row>
    <row r="3913" spans="1:25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  <c r="I3913">
        <f>_xlfn.XLOOKUP(D3913,Products!A:A,Products!E:E)</f>
        <v>1487.41</v>
      </c>
      <c r="J3913">
        <f>_xlfn.XLOOKUP(D3913,Products!A:A,Products!F:F)</f>
        <v>813.07</v>
      </c>
      <c r="K3913" t="str">
        <f>_xlfn.XLOOKUP(D3913,Products!A:A,Products!C:C)</f>
        <v>Electronics</v>
      </c>
      <c r="L3913" t="str">
        <f>_xlfn.XLOOKUP(D3913,Products!A:A,Products!D:D)</f>
        <v>Smartphone</v>
      </c>
      <c r="M3913">
        <f t="shared" si="549"/>
        <v>2974.82</v>
      </c>
      <c r="N3913">
        <f t="shared" si="550"/>
        <v>1626.14</v>
      </c>
      <c r="O3913">
        <f t="shared" si="551"/>
        <v>1348.68</v>
      </c>
      <c r="P3913" s="8">
        <f t="shared" si="552"/>
        <v>0.45336524562830693</v>
      </c>
      <c r="Q3913">
        <f t="shared" si="553"/>
        <v>446.22300000000001</v>
      </c>
      <c r="R3913">
        <f t="shared" si="554"/>
        <v>2528.5970000000002</v>
      </c>
      <c r="S3913">
        <f t="shared" si="555"/>
        <v>902.45700000000011</v>
      </c>
      <c r="T3913" t="str">
        <f>_xlfn.XLOOKUP(C3913,Customers!A:A,Customers!D:D)</f>
        <v>F</v>
      </c>
      <c r="U3913" s="13">
        <f>_xlfn.XLOOKUP(C3913,Customers!A:A,Customers!E:E)</f>
        <v>26631</v>
      </c>
      <c r="V3913" t="str">
        <f>_xlfn.XLOOKUP(C3913,Customers!A:A,Customers!F:F)</f>
        <v>Port Bryce</v>
      </c>
      <c r="W3913" s="13">
        <f>_xlfn.XLOOKUP(C3913,Customers!A:A,Customers!G:G)</f>
        <v>45638</v>
      </c>
      <c r="X3913">
        <f t="shared" ca="1" si="556"/>
        <v>53</v>
      </c>
      <c r="Y3913" t="str">
        <f t="shared" ca="1" si="557"/>
        <v>50+</v>
      </c>
    </row>
    <row r="3914" spans="1:25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  <c r="I3914">
        <f>_xlfn.XLOOKUP(D3914,Products!A:A,Products!E:E)</f>
        <v>337.63</v>
      </c>
      <c r="J3914">
        <f>_xlfn.XLOOKUP(D3914,Products!A:A,Products!F:F)</f>
        <v>169.03</v>
      </c>
      <c r="K3914" t="str">
        <f>_xlfn.XLOOKUP(D3914,Products!A:A,Products!C:C)</f>
        <v>Fashion</v>
      </c>
      <c r="L3914" t="str">
        <f>_xlfn.XLOOKUP(D3914,Products!A:A,Products!D:D)</f>
        <v>Footwear</v>
      </c>
      <c r="M3914">
        <f t="shared" si="549"/>
        <v>1012.89</v>
      </c>
      <c r="N3914">
        <f t="shared" si="550"/>
        <v>507.09000000000003</v>
      </c>
      <c r="O3914">
        <f t="shared" si="551"/>
        <v>505.79999999999995</v>
      </c>
      <c r="P3914" s="8">
        <f t="shared" si="552"/>
        <v>0.49936320824571273</v>
      </c>
      <c r="Q3914">
        <f t="shared" si="553"/>
        <v>0</v>
      </c>
      <c r="R3914">
        <f t="shared" si="554"/>
        <v>1012.89</v>
      </c>
      <c r="S3914">
        <f t="shared" si="555"/>
        <v>505.79999999999995</v>
      </c>
      <c r="T3914" t="str">
        <f>_xlfn.XLOOKUP(C3914,Customers!A:A,Customers!D:D)</f>
        <v>M</v>
      </c>
      <c r="U3914" s="13">
        <f>_xlfn.XLOOKUP(C3914,Customers!A:A,Customers!E:E)</f>
        <v>23046</v>
      </c>
      <c r="V3914" t="str">
        <f>_xlfn.XLOOKUP(C3914,Customers!A:A,Customers!F:F)</f>
        <v>Port Williamhaven</v>
      </c>
      <c r="W3914" s="13">
        <f>_xlfn.XLOOKUP(C3914,Customers!A:A,Customers!G:G)</f>
        <v>44431</v>
      </c>
      <c r="X3914">
        <f t="shared" ca="1" si="556"/>
        <v>63</v>
      </c>
      <c r="Y3914" t="str">
        <f t="shared" ca="1" si="557"/>
        <v>50+</v>
      </c>
    </row>
    <row r="3915" spans="1:25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  <c r="I3915">
        <f>_xlfn.XLOOKUP(D3915,Products!A:A,Products!E:E)</f>
        <v>1878.47</v>
      </c>
      <c r="J3915">
        <f>_xlfn.XLOOKUP(D3915,Products!A:A,Products!F:F)</f>
        <v>1014.91</v>
      </c>
      <c r="K3915" t="str">
        <f>_xlfn.XLOOKUP(D3915,Products!A:A,Products!C:C)</f>
        <v>Fashion</v>
      </c>
      <c r="L3915" t="str">
        <f>_xlfn.XLOOKUP(D3915,Products!A:A,Products!D:D)</f>
        <v>Footwear</v>
      </c>
      <c r="M3915">
        <f t="shared" si="549"/>
        <v>1878.47</v>
      </c>
      <c r="N3915">
        <f t="shared" si="550"/>
        <v>1014.91</v>
      </c>
      <c r="O3915">
        <f t="shared" si="551"/>
        <v>863.56000000000006</v>
      </c>
      <c r="P3915" s="8">
        <f t="shared" si="552"/>
        <v>0.45971455493034225</v>
      </c>
      <c r="Q3915">
        <f t="shared" si="553"/>
        <v>0</v>
      </c>
      <c r="R3915">
        <f t="shared" si="554"/>
        <v>1878.47</v>
      </c>
      <c r="S3915">
        <f t="shared" si="555"/>
        <v>863.56000000000006</v>
      </c>
      <c r="T3915" t="str">
        <f>_xlfn.XLOOKUP(C3915,Customers!A:A,Customers!D:D)</f>
        <v>M</v>
      </c>
      <c r="U3915" s="13">
        <f>_xlfn.XLOOKUP(C3915,Customers!A:A,Customers!E:E)</f>
        <v>34043</v>
      </c>
      <c r="V3915" t="str">
        <f>_xlfn.XLOOKUP(C3915,Customers!A:A,Customers!F:F)</f>
        <v>Robertsborough</v>
      </c>
      <c r="W3915" s="13">
        <f>_xlfn.XLOOKUP(C3915,Customers!A:A,Customers!G:G)</f>
        <v>45866</v>
      </c>
      <c r="X3915">
        <f t="shared" ca="1" si="556"/>
        <v>33</v>
      </c>
      <c r="Y3915" t="str">
        <f t="shared" ca="1" si="557"/>
        <v>26-35</v>
      </c>
    </row>
    <row r="3916" spans="1:25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  <c r="I3916">
        <f>_xlfn.XLOOKUP(D3916,Products!A:A,Products!E:E)</f>
        <v>1487.41</v>
      </c>
      <c r="J3916">
        <f>_xlfn.XLOOKUP(D3916,Products!A:A,Products!F:F)</f>
        <v>813.07</v>
      </c>
      <c r="K3916" t="str">
        <f>_xlfn.XLOOKUP(D3916,Products!A:A,Products!C:C)</f>
        <v>Electronics</v>
      </c>
      <c r="L3916" t="str">
        <f>_xlfn.XLOOKUP(D3916,Products!A:A,Products!D:D)</f>
        <v>Smartphone</v>
      </c>
      <c r="M3916">
        <f t="shared" si="549"/>
        <v>2974.82</v>
      </c>
      <c r="N3916">
        <f t="shared" si="550"/>
        <v>1626.14</v>
      </c>
      <c r="O3916">
        <f t="shared" si="551"/>
        <v>1348.68</v>
      </c>
      <c r="P3916" s="8">
        <f t="shared" si="552"/>
        <v>0.45336524562830693</v>
      </c>
      <c r="Q3916">
        <f t="shared" si="553"/>
        <v>297.48200000000003</v>
      </c>
      <c r="R3916">
        <f t="shared" si="554"/>
        <v>2677.3380000000002</v>
      </c>
      <c r="S3916">
        <f t="shared" si="555"/>
        <v>1051.1980000000001</v>
      </c>
      <c r="T3916" t="str">
        <f>_xlfn.XLOOKUP(C3916,Customers!A:A,Customers!D:D)</f>
        <v>F</v>
      </c>
      <c r="U3916" s="13">
        <f>_xlfn.XLOOKUP(C3916,Customers!A:A,Customers!E:E)</f>
        <v>21701</v>
      </c>
      <c r="V3916" t="str">
        <f>_xlfn.XLOOKUP(C3916,Customers!A:A,Customers!F:F)</f>
        <v>Port Michaelstad</v>
      </c>
      <c r="W3916" s="13">
        <f>_xlfn.XLOOKUP(C3916,Customers!A:A,Customers!G:G)</f>
        <v>44966</v>
      </c>
      <c r="X3916">
        <f t="shared" ca="1" si="556"/>
        <v>67</v>
      </c>
      <c r="Y3916" t="str">
        <f t="shared" ca="1" si="557"/>
        <v>50+</v>
      </c>
    </row>
    <row r="3917" spans="1:25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  <c r="I3917">
        <f>_xlfn.XLOOKUP(D3917,Products!A:A,Products!E:E)</f>
        <v>1798.97</v>
      </c>
      <c r="J3917">
        <f>_xlfn.XLOOKUP(D3917,Products!A:A,Products!F:F)</f>
        <v>1329.15</v>
      </c>
      <c r="K3917" t="str">
        <f>_xlfn.XLOOKUP(D3917,Products!A:A,Products!C:C)</f>
        <v>Fashion</v>
      </c>
      <c r="L3917" t="str">
        <f>_xlfn.XLOOKUP(D3917,Products!A:A,Products!D:D)</f>
        <v>Accessories</v>
      </c>
      <c r="M3917">
        <f t="shared" si="549"/>
        <v>1798.97</v>
      </c>
      <c r="N3917">
        <f t="shared" si="550"/>
        <v>1329.15</v>
      </c>
      <c r="O3917">
        <f t="shared" si="551"/>
        <v>469.81999999999994</v>
      </c>
      <c r="P3917" s="8">
        <f t="shared" si="552"/>
        <v>0.26116055298309582</v>
      </c>
      <c r="Q3917">
        <f t="shared" si="553"/>
        <v>0</v>
      </c>
      <c r="R3917">
        <f t="shared" si="554"/>
        <v>1798.97</v>
      </c>
      <c r="S3917">
        <f t="shared" si="555"/>
        <v>469.81999999999994</v>
      </c>
      <c r="T3917" t="str">
        <f>_xlfn.XLOOKUP(C3917,Customers!A:A,Customers!D:D)</f>
        <v>F</v>
      </c>
      <c r="U3917" s="13">
        <f>_xlfn.XLOOKUP(C3917,Customers!A:A,Customers!E:E)</f>
        <v>35905</v>
      </c>
      <c r="V3917" t="str">
        <f>_xlfn.XLOOKUP(C3917,Customers!A:A,Customers!F:F)</f>
        <v>Lake Michaelshire</v>
      </c>
      <c r="W3917" s="13">
        <f>_xlfn.XLOOKUP(C3917,Customers!A:A,Customers!G:G)</f>
        <v>45389</v>
      </c>
      <c r="X3917">
        <f t="shared" ca="1" si="556"/>
        <v>28</v>
      </c>
      <c r="Y3917" t="str">
        <f t="shared" ca="1" si="557"/>
        <v>26-35</v>
      </c>
    </row>
    <row r="3918" spans="1:25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  <c r="I3918">
        <f>_xlfn.XLOOKUP(D3918,Products!A:A,Products!E:E)</f>
        <v>1193.0899999999999</v>
      </c>
      <c r="J3918">
        <f>_xlfn.XLOOKUP(D3918,Products!A:A,Products!F:F)</f>
        <v>818.24</v>
      </c>
      <c r="K3918" t="str">
        <f>_xlfn.XLOOKUP(D3918,Products!A:A,Products!C:C)</f>
        <v>Electronics</v>
      </c>
      <c r="L3918" t="str">
        <f>_xlfn.XLOOKUP(D3918,Products!A:A,Products!D:D)</f>
        <v>Camera</v>
      </c>
      <c r="M3918">
        <f t="shared" si="549"/>
        <v>1193.0899999999999</v>
      </c>
      <c r="N3918">
        <f t="shared" si="550"/>
        <v>818.24</v>
      </c>
      <c r="O3918">
        <f t="shared" si="551"/>
        <v>374.84999999999991</v>
      </c>
      <c r="P3918" s="8">
        <f t="shared" si="552"/>
        <v>0.31418417722049463</v>
      </c>
      <c r="Q3918">
        <f t="shared" si="553"/>
        <v>59.654499999999999</v>
      </c>
      <c r="R3918">
        <f t="shared" si="554"/>
        <v>1133.4354999999998</v>
      </c>
      <c r="S3918">
        <f t="shared" si="555"/>
        <v>315.19549999999981</v>
      </c>
      <c r="T3918" t="str">
        <f>_xlfn.XLOOKUP(C3918,Customers!A:A,Customers!D:D)</f>
        <v>M</v>
      </c>
      <c r="U3918" s="13">
        <f>_xlfn.XLOOKUP(C3918,Customers!A:A,Customers!E:E)</f>
        <v>27624</v>
      </c>
      <c r="V3918" t="str">
        <f>_xlfn.XLOOKUP(C3918,Customers!A:A,Customers!F:F)</f>
        <v>Fergusonview</v>
      </c>
      <c r="W3918" s="13">
        <f>_xlfn.XLOOKUP(C3918,Customers!A:A,Customers!G:G)</f>
        <v>44577</v>
      </c>
      <c r="X3918">
        <f t="shared" ca="1" si="556"/>
        <v>50</v>
      </c>
      <c r="Y3918" t="str">
        <f t="shared" ca="1" si="557"/>
        <v>36-50</v>
      </c>
    </row>
    <row r="3919" spans="1:25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  <c r="I3919">
        <f>_xlfn.XLOOKUP(D3919,Products!A:A,Products!E:E)</f>
        <v>1044.6400000000001</v>
      </c>
      <c r="J3919">
        <f>_xlfn.XLOOKUP(D3919,Products!A:A,Products!F:F)</f>
        <v>775.07</v>
      </c>
      <c r="K3919" t="str">
        <f>_xlfn.XLOOKUP(D3919,Products!A:A,Products!C:C)</f>
        <v>Fashion</v>
      </c>
      <c r="L3919" t="str">
        <f>_xlfn.XLOOKUP(D3919,Products!A:A,Products!D:D)</f>
        <v>Footwear</v>
      </c>
      <c r="M3919">
        <f t="shared" si="549"/>
        <v>5223.2000000000007</v>
      </c>
      <c r="N3919">
        <f t="shared" si="550"/>
        <v>3875.3500000000004</v>
      </c>
      <c r="O3919">
        <f t="shared" si="551"/>
        <v>1347.8500000000004</v>
      </c>
      <c r="P3919" s="8">
        <f t="shared" si="552"/>
        <v>0.25805062030938891</v>
      </c>
      <c r="Q3919">
        <f t="shared" si="553"/>
        <v>522.32000000000005</v>
      </c>
      <c r="R3919">
        <f t="shared" si="554"/>
        <v>4700.880000000001</v>
      </c>
      <c r="S3919">
        <f t="shared" si="555"/>
        <v>825.53000000000065</v>
      </c>
      <c r="T3919" t="str">
        <f>_xlfn.XLOOKUP(C3919,Customers!A:A,Customers!D:D)</f>
        <v>M</v>
      </c>
      <c r="U3919" s="13">
        <f>_xlfn.XLOOKUP(C3919,Customers!A:A,Customers!E:E)</f>
        <v>32850</v>
      </c>
      <c r="V3919" t="str">
        <f>_xlfn.XLOOKUP(C3919,Customers!A:A,Customers!F:F)</f>
        <v>Lake Dawn</v>
      </c>
      <c r="W3919" s="13">
        <f>_xlfn.XLOOKUP(C3919,Customers!A:A,Customers!G:G)</f>
        <v>44393</v>
      </c>
      <c r="X3919">
        <f t="shared" ca="1" si="556"/>
        <v>36</v>
      </c>
      <c r="Y3919" t="str">
        <f t="shared" ca="1" si="557"/>
        <v>36-50</v>
      </c>
    </row>
    <row r="3920" spans="1:25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  <c r="I3920">
        <f>_xlfn.XLOOKUP(D3920,Products!A:A,Products!E:E)</f>
        <v>673.78</v>
      </c>
      <c r="J3920">
        <f>_xlfn.XLOOKUP(D3920,Products!A:A,Products!F:F)</f>
        <v>363.33</v>
      </c>
      <c r="K3920" t="str">
        <f>_xlfn.XLOOKUP(D3920,Products!A:A,Products!C:C)</f>
        <v>Electronics</v>
      </c>
      <c r="L3920" t="str">
        <f>_xlfn.XLOOKUP(D3920,Products!A:A,Products!D:D)</f>
        <v>Smartphone</v>
      </c>
      <c r="M3920">
        <f t="shared" si="549"/>
        <v>2021.34</v>
      </c>
      <c r="N3920">
        <f t="shared" si="550"/>
        <v>1089.99</v>
      </c>
      <c r="O3920">
        <f t="shared" si="551"/>
        <v>931.34999999999991</v>
      </c>
      <c r="P3920" s="8">
        <f t="shared" si="552"/>
        <v>0.46075870462168655</v>
      </c>
      <c r="Q3920">
        <f t="shared" si="553"/>
        <v>0</v>
      </c>
      <c r="R3920">
        <f t="shared" si="554"/>
        <v>2021.34</v>
      </c>
      <c r="S3920">
        <f t="shared" si="555"/>
        <v>931.34999999999991</v>
      </c>
      <c r="T3920" t="str">
        <f>_xlfn.XLOOKUP(C3920,Customers!A:A,Customers!D:D)</f>
        <v>F</v>
      </c>
      <c r="U3920" s="13">
        <f>_xlfn.XLOOKUP(C3920,Customers!A:A,Customers!E:E)</f>
        <v>35931</v>
      </c>
      <c r="V3920" t="str">
        <f>_xlfn.XLOOKUP(C3920,Customers!A:A,Customers!F:F)</f>
        <v>Stephaniechester</v>
      </c>
      <c r="W3920" s="13">
        <f>_xlfn.XLOOKUP(C3920,Customers!A:A,Customers!G:G)</f>
        <v>45063</v>
      </c>
      <c r="X3920">
        <f t="shared" ca="1" si="556"/>
        <v>28</v>
      </c>
      <c r="Y3920" t="str">
        <f t="shared" ca="1" si="557"/>
        <v>26-35</v>
      </c>
    </row>
    <row r="3921" spans="1:25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  <c r="I3921">
        <f>_xlfn.XLOOKUP(D3921,Products!A:A,Products!E:E)</f>
        <v>429.15</v>
      </c>
      <c r="J3921">
        <f>_xlfn.XLOOKUP(D3921,Products!A:A,Products!F:F)</f>
        <v>258.72000000000003</v>
      </c>
      <c r="K3921" t="str">
        <f>_xlfn.XLOOKUP(D3921,Products!A:A,Products!C:C)</f>
        <v>Fashion</v>
      </c>
      <c r="L3921" t="str">
        <f>_xlfn.XLOOKUP(D3921,Products!A:A,Products!D:D)</f>
        <v>Watches</v>
      </c>
      <c r="M3921">
        <f t="shared" si="549"/>
        <v>2145.75</v>
      </c>
      <c r="N3921">
        <f t="shared" si="550"/>
        <v>1293.6000000000001</v>
      </c>
      <c r="O3921">
        <f t="shared" si="551"/>
        <v>852.14999999999986</v>
      </c>
      <c r="P3921" s="8">
        <f t="shared" si="552"/>
        <v>0.3971338692764767</v>
      </c>
      <c r="Q3921">
        <f t="shared" si="553"/>
        <v>107.28750000000001</v>
      </c>
      <c r="R3921">
        <f t="shared" si="554"/>
        <v>2038.4625000000001</v>
      </c>
      <c r="S3921">
        <f t="shared" si="555"/>
        <v>744.86249999999995</v>
      </c>
      <c r="T3921" t="str">
        <f>_xlfn.XLOOKUP(C3921,Customers!A:A,Customers!D:D)</f>
        <v>M</v>
      </c>
      <c r="U3921" s="13">
        <f>_xlfn.XLOOKUP(C3921,Customers!A:A,Customers!E:E)</f>
        <v>25414</v>
      </c>
      <c r="V3921" t="str">
        <f>_xlfn.XLOOKUP(C3921,Customers!A:A,Customers!F:F)</f>
        <v>Lake Steventown</v>
      </c>
      <c r="W3921" s="13">
        <f>_xlfn.XLOOKUP(C3921,Customers!A:A,Customers!G:G)</f>
        <v>44835</v>
      </c>
      <c r="X3921">
        <f t="shared" ca="1" si="556"/>
        <v>56</v>
      </c>
      <c r="Y3921" t="str">
        <f t="shared" ca="1" si="557"/>
        <v>50+</v>
      </c>
    </row>
    <row r="3922" spans="1:25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  <c r="I3922">
        <f>_xlfn.XLOOKUP(D3922,Products!A:A,Products!E:E)</f>
        <v>366.93</v>
      </c>
      <c r="J3922">
        <f>_xlfn.XLOOKUP(D3922,Products!A:A,Products!F:F)</f>
        <v>285.23</v>
      </c>
      <c r="K3922" t="str">
        <f>_xlfn.XLOOKUP(D3922,Products!A:A,Products!C:C)</f>
        <v>Fashion</v>
      </c>
      <c r="L3922" t="str">
        <f>_xlfn.XLOOKUP(D3922,Products!A:A,Products!D:D)</f>
        <v>Footwear</v>
      </c>
      <c r="M3922">
        <f t="shared" si="549"/>
        <v>1100.79</v>
      </c>
      <c r="N3922">
        <f t="shared" si="550"/>
        <v>855.69</v>
      </c>
      <c r="O3922">
        <f t="shared" si="551"/>
        <v>245.09999999999991</v>
      </c>
      <c r="P3922" s="8">
        <f t="shared" si="552"/>
        <v>0.22265827269506439</v>
      </c>
      <c r="Q3922">
        <f t="shared" si="553"/>
        <v>110.07900000000001</v>
      </c>
      <c r="R3922">
        <f t="shared" si="554"/>
        <v>990.71100000000001</v>
      </c>
      <c r="S3922">
        <f t="shared" si="555"/>
        <v>135.02099999999996</v>
      </c>
      <c r="T3922" t="str">
        <f>_xlfn.XLOOKUP(C3922,Customers!A:A,Customers!D:D)</f>
        <v>F</v>
      </c>
      <c r="U3922" s="13">
        <f>_xlfn.XLOOKUP(C3922,Customers!A:A,Customers!E:E)</f>
        <v>25396</v>
      </c>
      <c r="V3922" t="str">
        <f>_xlfn.XLOOKUP(C3922,Customers!A:A,Customers!F:F)</f>
        <v>Geoffreystad</v>
      </c>
      <c r="W3922" s="13">
        <f>_xlfn.XLOOKUP(C3922,Customers!A:A,Customers!G:G)</f>
        <v>44890</v>
      </c>
      <c r="X3922">
        <f t="shared" ca="1" si="556"/>
        <v>56</v>
      </c>
      <c r="Y3922" t="str">
        <f t="shared" ca="1" si="557"/>
        <v>50+</v>
      </c>
    </row>
    <row r="3923" spans="1:25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  <c r="I3923">
        <f>_xlfn.XLOOKUP(D3923,Products!A:A,Products!E:E)</f>
        <v>1095.72</v>
      </c>
      <c r="J3923">
        <f>_xlfn.XLOOKUP(D3923,Products!A:A,Products!F:F)</f>
        <v>822.2</v>
      </c>
      <c r="K3923" t="str">
        <f>_xlfn.XLOOKUP(D3923,Products!A:A,Products!C:C)</f>
        <v>Groceries</v>
      </c>
      <c r="L3923" t="str">
        <f>_xlfn.XLOOKUP(D3923,Products!A:A,Products!D:D)</f>
        <v>Snacks</v>
      </c>
      <c r="M3923">
        <f t="shared" si="549"/>
        <v>4382.88</v>
      </c>
      <c r="N3923">
        <f t="shared" si="550"/>
        <v>3288.8</v>
      </c>
      <c r="O3923">
        <f t="shared" si="551"/>
        <v>1094.08</v>
      </c>
      <c r="P3923" s="8">
        <f t="shared" si="552"/>
        <v>0.24962581681451462</v>
      </c>
      <c r="Q3923">
        <f t="shared" si="553"/>
        <v>0</v>
      </c>
      <c r="R3923">
        <f t="shared" si="554"/>
        <v>4382.88</v>
      </c>
      <c r="S3923">
        <f t="shared" si="555"/>
        <v>1094.08</v>
      </c>
      <c r="T3923" t="str">
        <f>_xlfn.XLOOKUP(C3923,Customers!A:A,Customers!D:D)</f>
        <v>M</v>
      </c>
      <c r="U3923" s="13">
        <f>_xlfn.XLOOKUP(C3923,Customers!A:A,Customers!E:E)</f>
        <v>32850</v>
      </c>
      <c r="V3923" t="str">
        <f>_xlfn.XLOOKUP(C3923,Customers!A:A,Customers!F:F)</f>
        <v>Lake Dawn</v>
      </c>
      <c r="W3923" s="13">
        <f>_xlfn.XLOOKUP(C3923,Customers!A:A,Customers!G:G)</f>
        <v>44393</v>
      </c>
      <c r="X3923">
        <f t="shared" ca="1" si="556"/>
        <v>36</v>
      </c>
      <c r="Y3923" t="str">
        <f t="shared" ca="1" si="557"/>
        <v>36-50</v>
      </c>
    </row>
    <row r="3924" spans="1:25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  <c r="I3924">
        <f>_xlfn.XLOOKUP(D3924,Products!A:A,Products!E:E)</f>
        <v>1246.1099999999999</v>
      </c>
      <c r="J3924">
        <f>_xlfn.XLOOKUP(D3924,Products!A:A,Products!F:F)</f>
        <v>833.52</v>
      </c>
      <c r="K3924" t="str">
        <f>_xlfn.XLOOKUP(D3924,Products!A:A,Products!C:C)</f>
        <v>Electronics</v>
      </c>
      <c r="L3924" t="str">
        <f>_xlfn.XLOOKUP(D3924,Products!A:A,Products!D:D)</f>
        <v>Headphones</v>
      </c>
      <c r="M3924">
        <f t="shared" si="549"/>
        <v>4984.4399999999996</v>
      </c>
      <c r="N3924">
        <f t="shared" si="550"/>
        <v>3334.08</v>
      </c>
      <c r="O3924">
        <f t="shared" si="551"/>
        <v>1650.3599999999997</v>
      </c>
      <c r="P3924" s="8">
        <f t="shared" si="552"/>
        <v>0.33110239063967062</v>
      </c>
      <c r="Q3924">
        <f t="shared" si="553"/>
        <v>0</v>
      </c>
      <c r="R3924">
        <f t="shared" si="554"/>
        <v>4984.4399999999996</v>
      </c>
      <c r="S3924">
        <f t="shared" si="555"/>
        <v>1650.3599999999997</v>
      </c>
      <c r="T3924" t="str">
        <f>_xlfn.XLOOKUP(C3924,Customers!A:A,Customers!D:D)</f>
        <v>M</v>
      </c>
      <c r="U3924" s="13">
        <f>_xlfn.XLOOKUP(C3924,Customers!A:A,Customers!E:E)</f>
        <v>27877</v>
      </c>
      <c r="V3924" t="str">
        <f>_xlfn.XLOOKUP(C3924,Customers!A:A,Customers!F:F)</f>
        <v>Murrayborough</v>
      </c>
      <c r="W3924" s="13">
        <f>_xlfn.XLOOKUP(C3924,Customers!A:A,Customers!G:G)</f>
        <v>44613</v>
      </c>
      <c r="X3924">
        <f t="shared" ca="1" si="556"/>
        <v>50</v>
      </c>
      <c r="Y3924" t="str">
        <f t="shared" ca="1" si="557"/>
        <v>36-50</v>
      </c>
    </row>
    <row r="3925" spans="1:25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  <c r="I3925">
        <f>_xlfn.XLOOKUP(D3925,Products!A:A,Products!E:E)</f>
        <v>818.76</v>
      </c>
      <c r="J3925">
        <f>_xlfn.XLOOKUP(D3925,Products!A:A,Products!F:F)</f>
        <v>527.62</v>
      </c>
      <c r="K3925" t="str">
        <f>_xlfn.XLOOKUP(D3925,Products!A:A,Products!C:C)</f>
        <v>Electronics</v>
      </c>
      <c r="L3925" t="str">
        <f>_xlfn.XLOOKUP(D3925,Products!A:A,Products!D:D)</f>
        <v>Television</v>
      </c>
      <c r="M3925">
        <f t="shared" si="549"/>
        <v>3275.04</v>
      </c>
      <c r="N3925">
        <f t="shared" si="550"/>
        <v>2110.48</v>
      </c>
      <c r="O3925">
        <f t="shared" si="551"/>
        <v>1164.56</v>
      </c>
      <c r="P3925" s="8">
        <f t="shared" si="552"/>
        <v>0.35558649665347597</v>
      </c>
      <c r="Q3925">
        <f t="shared" si="553"/>
        <v>0</v>
      </c>
      <c r="R3925">
        <f t="shared" si="554"/>
        <v>3275.04</v>
      </c>
      <c r="S3925">
        <f t="shared" si="555"/>
        <v>1164.56</v>
      </c>
      <c r="T3925" t="str">
        <f>_xlfn.XLOOKUP(C3925,Customers!A:A,Customers!D:D)</f>
        <v>F</v>
      </c>
      <c r="U3925" s="13">
        <f>_xlfn.XLOOKUP(C3925,Customers!A:A,Customers!E:E)</f>
        <v>35236</v>
      </c>
      <c r="V3925" t="str">
        <f>_xlfn.XLOOKUP(C3925,Customers!A:A,Customers!F:F)</f>
        <v>South Briantown</v>
      </c>
      <c r="W3925" s="13">
        <f>_xlfn.XLOOKUP(C3925,Customers!A:A,Customers!G:G)</f>
        <v>45242</v>
      </c>
      <c r="X3925">
        <f t="shared" ca="1" si="556"/>
        <v>30</v>
      </c>
      <c r="Y3925" t="str">
        <f t="shared" ca="1" si="557"/>
        <v>26-35</v>
      </c>
    </row>
    <row r="3926" spans="1:25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  <c r="I3926">
        <f>_xlfn.XLOOKUP(D3926,Products!A:A,Products!E:E)</f>
        <v>1798.97</v>
      </c>
      <c r="J3926">
        <f>_xlfn.XLOOKUP(D3926,Products!A:A,Products!F:F)</f>
        <v>1329.15</v>
      </c>
      <c r="K3926" t="str">
        <f>_xlfn.XLOOKUP(D3926,Products!A:A,Products!C:C)</f>
        <v>Fashion</v>
      </c>
      <c r="L3926" t="str">
        <f>_xlfn.XLOOKUP(D3926,Products!A:A,Products!D:D)</f>
        <v>Accessories</v>
      </c>
      <c r="M3926">
        <f t="shared" si="549"/>
        <v>7195.88</v>
      </c>
      <c r="N3926">
        <f t="shared" si="550"/>
        <v>5316.6</v>
      </c>
      <c r="O3926">
        <f t="shared" si="551"/>
        <v>1879.2799999999997</v>
      </c>
      <c r="P3926" s="8">
        <f t="shared" si="552"/>
        <v>0.26116055298309582</v>
      </c>
      <c r="Q3926">
        <f t="shared" si="553"/>
        <v>1079.3820000000001</v>
      </c>
      <c r="R3926">
        <f t="shared" si="554"/>
        <v>6116.4979999999996</v>
      </c>
      <c r="S3926">
        <f t="shared" si="555"/>
        <v>799.89799999999923</v>
      </c>
      <c r="T3926" t="str">
        <f>_xlfn.XLOOKUP(C3926,Customers!A:A,Customers!D:D)</f>
        <v>F</v>
      </c>
      <c r="U3926" s="13">
        <f>_xlfn.XLOOKUP(C3926,Customers!A:A,Customers!E:E)</f>
        <v>26827</v>
      </c>
      <c r="V3926" t="str">
        <f>_xlfn.XLOOKUP(C3926,Customers!A:A,Customers!F:F)</f>
        <v>Port Gail</v>
      </c>
      <c r="W3926" s="13">
        <f>_xlfn.XLOOKUP(C3926,Customers!A:A,Customers!G:G)</f>
        <v>45532</v>
      </c>
      <c r="X3926">
        <f t="shared" ca="1" si="556"/>
        <v>53</v>
      </c>
      <c r="Y3926" t="str">
        <f t="shared" ca="1" si="557"/>
        <v>50+</v>
      </c>
    </row>
    <row r="3927" spans="1:25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  <c r="I3927">
        <f>_xlfn.XLOOKUP(D3927,Products!A:A,Products!E:E)</f>
        <v>1193.0899999999999</v>
      </c>
      <c r="J3927">
        <f>_xlfn.XLOOKUP(D3927,Products!A:A,Products!F:F)</f>
        <v>818.24</v>
      </c>
      <c r="K3927" t="str">
        <f>_xlfn.XLOOKUP(D3927,Products!A:A,Products!C:C)</f>
        <v>Electronics</v>
      </c>
      <c r="L3927" t="str">
        <f>_xlfn.XLOOKUP(D3927,Products!A:A,Products!D:D)</f>
        <v>Camera</v>
      </c>
      <c r="M3927">
        <f t="shared" si="549"/>
        <v>4772.3599999999997</v>
      </c>
      <c r="N3927">
        <f t="shared" si="550"/>
        <v>3272.96</v>
      </c>
      <c r="O3927">
        <f t="shared" si="551"/>
        <v>1499.3999999999996</v>
      </c>
      <c r="P3927" s="8">
        <f t="shared" si="552"/>
        <v>0.31418417722049463</v>
      </c>
      <c r="Q3927">
        <f t="shared" si="553"/>
        <v>477.23599999999999</v>
      </c>
      <c r="R3927">
        <f t="shared" si="554"/>
        <v>4295.1239999999998</v>
      </c>
      <c r="S3927">
        <f t="shared" si="555"/>
        <v>1022.1639999999998</v>
      </c>
      <c r="T3927" t="str">
        <f>_xlfn.XLOOKUP(C3927,Customers!A:A,Customers!D:D)</f>
        <v>M</v>
      </c>
      <c r="U3927" s="13">
        <f>_xlfn.XLOOKUP(C3927,Customers!A:A,Customers!E:E)</f>
        <v>32850</v>
      </c>
      <c r="V3927" t="str">
        <f>_xlfn.XLOOKUP(C3927,Customers!A:A,Customers!F:F)</f>
        <v>Lake Dawn</v>
      </c>
      <c r="W3927" s="13">
        <f>_xlfn.XLOOKUP(C3927,Customers!A:A,Customers!G:G)</f>
        <v>44393</v>
      </c>
      <c r="X3927">
        <f t="shared" ca="1" si="556"/>
        <v>36</v>
      </c>
      <c r="Y3927" t="str">
        <f t="shared" ca="1" si="557"/>
        <v>36-50</v>
      </c>
    </row>
    <row r="3928" spans="1:25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  <c r="I3928">
        <f>_xlfn.XLOOKUP(D3928,Products!A:A,Products!E:E)</f>
        <v>1858.75</v>
      </c>
      <c r="J3928">
        <f>_xlfn.XLOOKUP(D3928,Products!A:A,Products!F:F)</f>
        <v>1451.16</v>
      </c>
      <c r="K3928" t="str">
        <f>_xlfn.XLOOKUP(D3928,Products!A:A,Products!C:C)</f>
        <v>Fashion</v>
      </c>
      <c r="L3928" t="str">
        <f>_xlfn.XLOOKUP(D3928,Products!A:A,Products!D:D)</f>
        <v>Accessories</v>
      </c>
      <c r="M3928">
        <f t="shared" si="549"/>
        <v>3717.5</v>
      </c>
      <c r="N3928">
        <f t="shared" si="550"/>
        <v>2902.32</v>
      </c>
      <c r="O3928">
        <f t="shared" si="551"/>
        <v>815.17999999999984</v>
      </c>
      <c r="P3928" s="8">
        <f t="shared" si="552"/>
        <v>0.21928177538668456</v>
      </c>
      <c r="Q3928">
        <f t="shared" si="553"/>
        <v>371.75</v>
      </c>
      <c r="R3928">
        <f t="shared" si="554"/>
        <v>3345.75</v>
      </c>
      <c r="S3928">
        <f t="shared" si="555"/>
        <v>443.42999999999984</v>
      </c>
      <c r="T3928" t="str">
        <f>_xlfn.XLOOKUP(C3928,Customers!A:A,Customers!D:D)</f>
        <v>M</v>
      </c>
      <c r="U3928" s="13">
        <f>_xlfn.XLOOKUP(C3928,Customers!A:A,Customers!E:E)</f>
        <v>37724</v>
      </c>
      <c r="V3928" t="str">
        <f>_xlfn.XLOOKUP(C3928,Customers!A:A,Customers!F:F)</f>
        <v>West Katrina</v>
      </c>
      <c r="W3928" s="13">
        <f>_xlfn.XLOOKUP(C3928,Customers!A:A,Customers!G:G)</f>
        <v>44305</v>
      </c>
      <c r="X3928">
        <f t="shared" ca="1" si="556"/>
        <v>23</v>
      </c>
      <c r="Y3928" t="str">
        <f t="shared" ca="1" si="557"/>
        <v>18-25</v>
      </c>
    </row>
    <row r="3929" spans="1:25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  <c r="I3929">
        <f>_xlfn.XLOOKUP(D3929,Products!A:A,Products!E:E)</f>
        <v>1853.77</v>
      </c>
      <c r="J3929">
        <f>_xlfn.XLOOKUP(D3929,Products!A:A,Products!F:F)</f>
        <v>1363.52</v>
      </c>
      <c r="K3929" t="str">
        <f>_xlfn.XLOOKUP(D3929,Products!A:A,Products!C:C)</f>
        <v>Fashion</v>
      </c>
      <c r="L3929" t="str">
        <f>_xlfn.XLOOKUP(D3929,Products!A:A,Products!D:D)</f>
        <v>Accessories</v>
      </c>
      <c r="M3929">
        <f t="shared" si="549"/>
        <v>3707.54</v>
      </c>
      <c r="N3929">
        <f t="shared" si="550"/>
        <v>2727.04</v>
      </c>
      <c r="O3929">
        <f t="shared" si="551"/>
        <v>980.5</v>
      </c>
      <c r="P3929" s="8">
        <f t="shared" si="552"/>
        <v>0.26446107122242779</v>
      </c>
      <c r="Q3929">
        <f t="shared" si="553"/>
        <v>0</v>
      </c>
      <c r="R3929">
        <f t="shared" si="554"/>
        <v>3707.54</v>
      </c>
      <c r="S3929">
        <f t="shared" si="555"/>
        <v>980.5</v>
      </c>
      <c r="T3929" t="str">
        <f>_xlfn.XLOOKUP(C3929,Customers!A:A,Customers!D:D)</f>
        <v>M</v>
      </c>
      <c r="U3929" s="13">
        <f>_xlfn.XLOOKUP(C3929,Customers!A:A,Customers!E:E)</f>
        <v>28514</v>
      </c>
      <c r="V3929" t="str">
        <f>_xlfn.XLOOKUP(C3929,Customers!A:A,Customers!F:F)</f>
        <v>North Kathryn</v>
      </c>
      <c r="W3929" s="13">
        <f>_xlfn.XLOOKUP(C3929,Customers!A:A,Customers!G:G)</f>
        <v>45779</v>
      </c>
      <c r="X3929">
        <f t="shared" ca="1" si="556"/>
        <v>48</v>
      </c>
      <c r="Y3929" t="str">
        <f t="shared" ca="1" si="557"/>
        <v>36-50</v>
      </c>
    </row>
    <row r="3930" spans="1:25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  <c r="I3930">
        <f>_xlfn.XLOOKUP(D3930,Products!A:A,Products!E:E)</f>
        <v>1194.1199999999999</v>
      </c>
      <c r="J3930">
        <f>_xlfn.XLOOKUP(D3930,Products!A:A,Products!F:F)</f>
        <v>838.95</v>
      </c>
      <c r="K3930" t="str">
        <f>_xlfn.XLOOKUP(D3930,Products!A:A,Products!C:C)</f>
        <v>Electronics</v>
      </c>
      <c r="L3930" t="str">
        <f>_xlfn.XLOOKUP(D3930,Products!A:A,Products!D:D)</f>
        <v>Smartphone</v>
      </c>
      <c r="M3930">
        <f t="shared" si="549"/>
        <v>4776.4799999999996</v>
      </c>
      <c r="N3930">
        <f t="shared" si="550"/>
        <v>3355.8</v>
      </c>
      <c r="O3930">
        <f t="shared" si="551"/>
        <v>1420.6799999999994</v>
      </c>
      <c r="P3930" s="8">
        <f t="shared" si="552"/>
        <v>0.29743241885237653</v>
      </c>
      <c r="Q3930">
        <f t="shared" si="553"/>
        <v>716.47199999999987</v>
      </c>
      <c r="R3930">
        <f t="shared" si="554"/>
        <v>4060.0079999999998</v>
      </c>
      <c r="S3930">
        <f t="shared" si="555"/>
        <v>704.20799999999963</v>
      </c>
      <c r="T3930" t="str">
        <f>_xlfn.XLOOKUP(C3930,Customers!A:A,Customers!D:D)</f>
        <v>F</v>
      </c>
      <c r="U3930" s="13">
        <f>_xlfn.XLOOKUP(C3930,Customers!A:A,Customers!E:E)</f>
        <v>20604</v>
      </c>
      <c r="V3930" t="str">
        <f>_xlfn.XLOOKUP(C3930,Customers!A:A,Customers!F:F)</f>
        <v>North Gary</v>
      </c>
      <c r="W3930" s="13">
        <f>_xlfn.XLOOKUP(C3930,Customers!A:A,Customers!G:G)</f>
        <v>45543</v>
      </c>
      <c r="X3930">
        <f t="shared" ca="1" si="556"/>
        <v>70</v>
      </c>
      <c r="Y3930" t="str">
        <f t="shared" ca="1" si="557"/>
        <v>50+</v>
      </c>
    </row>
    <row r="3931" spans="1:25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  <c r="I3931">
        <f>_xlfn.XLOOKUP(D3931,Products!A:A,Products!E:E)</f>
        <v>564.41999999999996</v>
      </c>
      <c r="J3931">
        <f>_xlfn.XLOOKUP(D3931,Products!A:A,Products!F:F)</f>
        <v>293.95999999999998</v>
      </c>
      <c r="K3931" t="str">
        <f>_xlfn.XLOOKUP(D3931,Products!A:A,Products!C:C)</f>
        <v>Fashion</v>
      </c>
      <c r="L3931" t="str">
        <f>_xlfn.XLOOKUP(D3931,Products!A:A,Products!D:D)</f>
        <v>Accessories</v>
      </c>
      <c r="M3931">
        <f t="shared" si="549"/>
        <v>564.41999999999996</v>
      </c>
      <c r="N3931">
        <f t="shared" si="550"/>
        <v>293.95999999999998</v>
      </c>
      <c r="O3931">
        <f t="shared" si="551"/>
        <v>270.45999999999998</v>
      </c>
      <c r="P3931" s="8">
        <f t="shared" si="552"/>
        <v>0.47918216930654478</v>
      </c>
      <c r="Q3931">
        <f t="shared" si="553"/>
        <v>28.221</v>
      </c>
      <c r="R3931">
        <f t="shared" si="554"/>
        <v>536.19899999999996</v>
      </c>
      <c r="S3931">
        <f t="shared" si="555"/>
        <v>242.23899999999998</v>
      </c>
      <c r="T3931" t="str">
        <f>_xlfn.XLOOKUP(C3931,Customers!A:A,Customers!D:D)</f>
        <v>F</v>
      </c>
      <c r="U3931" s="13">
        <f>_xlfn.XLOOKUP(C3931,Customers!A:A,Customers!E:E)</f>
        <v>27663</v>
      </c>
      <c r="V3931" t="str">
        <f>_xlfn.XLOOKUP(C3931,Customers!A:A,Customers!F:F)</f>
        <v>Port Stephanie</v>
      </c>
      <c r="W3931" s="13">
        <f>_xlfn.XLOOKUP(C3931,Customers!A:A,Customers!G:G)</f>
        <v>45133</v>
      </c>
      <c r="X3931">
        <f t="shared" ca="1" si="556"/>
        <v>50</v>
      </c>
      <c r="Y3931" t="str">
        <f t="shared" ca="1" si="557"/>
        <v>36-50</v>
      </c>
    </row>
    <row r="3932" spans="1:25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  <c r="I3932">
        <f>_xlfn.XLOOKUP(D3932,Products!A:A,Products!E:E)</f>
        <v>1501.46</v>
      </c>
      <c r="J3932">
        <f>_xlfn.XLOOKUP(D3932,Products!A:A,Products!F:F)</f>
        <v>1167.73</v>
      </c>
      <c r="K3932" t="str">
        <f>_xlfn.XLOOKUP(D3932,Products!A:A,Products!C:C)</f>
        <v>Fashion</v>
      </c>
      <c r="L3932" t="str">
        <f>_xlfn.XLOOKUP(D3932,Products!A:A,Products!D:D)</f>
        <v>Watches</v>
      </c>
      <c r="M3932">
        <f t="shared" si="549"/>
        <v>1501.46</v>
      </c>
      <c r="N3932">
        <f t="shared" si="550"/>
        <v>1167.73</v>
      </c>
      <c r="O3932">
        <f t="shared" si="551"/>
        <v>333.73</v>
      </c>
      <c r="P3932" s="8">
        <f t="shared" si="552"/>
        <v>0.22227032355174298</v>
      </c>
      <c r="Q3932">
        <f t="shared" si="553"/>
        <v>0</v>
      </c>
      <c r="R3932">
        <f t="shared" si="554"/>
        <v>1501.46</v>
      </c>
      <c r="S3932">
        <f t="shared" si="555"/>
        <v>333.73</v>
      </c>
      <c r="T3932" t="str">
        <f>_xlfn.XLOOKUP(C3932,Customers!A:A,Customers!D:D)</f>
        <v>F</v>
      </c>
      <c r="U3932" s="13">
        <f>_xlfn.XLOOKUP(C3932,Customers!A:A,Customers!E:E)</f>
        <v>31328</v>
      </c>
      <c r="V3932" t="str">
        <f>_xlfn.XLOOKUP(C3932,Customers!A:A,Customers!F:F)</f>
        <v>Lake Lindsay</v>
      </c>
      <c r="W3932" s="13">
        <f>_xlfn.XLOOKUP(C3932,Customers!A:A,Customers!G:G)</f>
        <v>45889</v>
      </c>
      <c r="X3932">
        <f t="shared" ca="1" si="556"/>
        <v>40</v>
      </c>
      <c r="Y3932" t="str">
        <f t="shared" ca="1" si="557"/>
        <v>36-50</v>
      </c>
    </row>
    <row r="3933" spans="1:25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  <c r="I3933">
        <f>_xlfn.XLOOKUP(D3933,Products!A:A,Products!E:E)</f>
        <v>1952.65</v>
      </c>
      <c r="J3933">
        <f>_xlfn.XLOOKUP(D3933,Products!A:A,Products!F:F)</f>
        <v>1451.27</v>
      </c>
      <c r="K3933" t="str">
        <f>_xlfn.XLOOKUP(D3933,Products!A:A,Products!C:C)</f>
        <v>Electronics</v>
      </c>
      <c r="L3933" t="str">
        <f>_xlfn.XLOOKUP(D3933,Products!A:A,Products!D:D)</f>
        <v>Television</v>
      </c>
      <c r="M3933">
        <f t="shared" si="549"/>
        <v>5857.9500000000007</v>
      </c>
      <c r="N3933">
        <f t="shared" si="550"/>
        <v>4353.8099999999995</v>
      </c>
      <c r="O3933">
        <f t="shared" si="551"/>
        <v>1504.1400000000012</v>
      </c>
      <c r="P3933" s="8">
        <f t="shared" si="552"/>
        <v>0.25676900622231347</v>
      </c>
      <c r="Q3933">
        <f t="shared" si="553"/>
        <v>585.79500000000007</v>
      </c>
      <c r="R3933">
        <f t="shared" si="554"/>
        <v>5272.1550000000007</v>
      </c>
      <c r="S3933">
        <f t="shared" si="555"/>
        <v>918.34500000000116</v>
      </c>
      <c r="T3933" t="str">
        <f>_xlfn.XLOOKUP(C3933,Customers!A:A,Customers!D:D)</f>
        <v>M</v>
      </c>
      <c r="U3933" s="13">
        <f>_xlfn.XLOOKUP(C3933,Customers!A:A,Customers!E:E)</f>
        <v>27950</v>
      </c>
      <c r="V3933" t="str">
        <f>_xlfn.XLOOKUP(C3933,Customers!A:A,Customers!F:F)</f>
        <v>Andersonville</v>
      </c>
      <c r="W3933" s="13">
        <f>_xlfn.XLOOKUP(C3933,Customers!A:A,Customers!G:G)</f>
        <v>44232</v>
      </c>
      <c r="X3933">
        <f t="shared" ca="1" si="556"/>
        <v>49</v>
      </c>
      <c r="Y3933" t="str">
        <f t="shared" ca="1" si="557"/>
        <v>36-50</v>
      </c>
    </row>
    <row r="3934" spans="1:25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  <c r="I3934">
        <f>_xlfn.XLOOKUP(D3934,Products!A:A,Products!E:E)</f>
        <v>1015.76</v>
      </c>
      <c r="J3934">
        <f>_xlfn.XLOOKUP(D3934,Products!A:A,Products!F:F)</f>
        <v>584.4</v>
      </c>
      <c r="K3934" t="str">
        <f>_xlfn.XLOOKUP(D3934,Products!A:A,Products!C:C)</f>
        <v>Groceries</v>
      </c>
      <c r="L3934" t="str">
        <f>_xlfn.XLOOKUP(D3934,Products!A:A,Products!D:D)</f>
        <v>Dairy</v>
      </c>
      <c r="M3934">
        <f t="shared" si="549"/>
        <v>3047.2799999999997</v>
      </c>
      <c r="N3934">
        <f t="shared" si="550"/>
        <v>1753.1999999999998</v>
      </c>
      <c r="O3934">
        <f t="shared" si="551"/>
        <v>1294.08</v>
      </c>
      <c r="P3934" s="8">
        <f t="shared" si="552"/>
        <v>0.42466724423092073</v>
      </c>
      <c r="Q3934">
        <f t="shared" si="553"/>
        <v>0</v>
      </c>
      <c r="R3934">
        <f t="shared" si="554"/>
        <v>3047.2799999999997</v>
      </c>
      <c r="S3934">
        <f t="shared" si="555"/>
        <v>1294.08</v>
      </c>
      <c r="T3934" t="str">
        <f>_xlfn.XLOOKUP(C3934,Customers!A:A,Customers!D:D)</f>
        <v>F</v>
      </c>
      <c r="U3934" s="13">
        <f>_xlfn.XLOOKUP(C3934,Customers!A:A,Customers!E:E)</f>
        <v>20604</v>
      </c>
      <c r="V3934" t="str">
        <f>_xlfn.XLOOKUP(C3934,Customers!A:A,Customers!F:F)</f>
        <v>North Gary</v>
      </c>
      <c r="W3934" s="13">
        <f>_xlfn.XLOOKUP(C3934,Customers!A:A,Customers!G:G)</f>
        <v>45543</v>
      </c>
      <c r="X3934">
        <f t="shared" ca="1" si="556"/>
        <v>70</v>
      </c>
      <c r="Y3934" t="str">
        <f t="shared" ca="1" si="557"/>
        <v>50+</v>
      </c>
    </row>
    <row r="3935" spans="1:25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  <c r="I3935">
        <f>_xlfn.XLOOKUP(D3935,Products!A:A,Products!E:E)</f>
        <v>453.62</v>
      </c>
      <c r="J3935">
        <f>_xlfn.XLOOKUP(D3935,Products!A:A,Products!F:F)</f>
        <v>316.63</v>
      </c>
      <c r="K3935" t="str">
        <f>_xlfn.XLOOKUP(D3935,Products!A:A,Products!C:C)</f>
        <v>Fashion</v>
      </c>
      <c r="L3935" t="str">
        <f>_xlfn.XLOOKUP(D3935,Products!A:A,Products!D:D)</f>
        <v>Clothing</v>
      </c>
      <c r="M3935">
        <f t="shared" si="549"/>
        <v>907.24</v>
      </c>
      <c r="N3935">
        <f t="shared" si="550"/>
        <v>633.26</v>
      </c>
      <c r="O3935">
        <f t="shared" si="551"/>
        <v>273.98</v>
      </c>
      <c r="P3935" s="8">
        <f t="shared" si="552"/>
        <v>0.30199285745778409</v>
      </c>
      <c r="Q3935">
        <f t="shared" si="553"/>
        <v>0</v>
      </c>
      <c r="R3935">
        <f t="shared" si="554"/>
        <v>907.24</v>
      </c>
      <c r="S3935">
        <f t="shared" si="555"/>
        <v>273.98</v>
      </c>
      <c r="T3935" t="str">
        <f>_xlfn.XLOOKUP(C3935,Customers!A:A,Customers!D:D)</f>
        <v>F</v>
      </c>
      <c r="U3935" s="13">
        <f>_xlfn.XLOOKUP(C3935,Customers!A:A,Customers!E:E)</f>
        <v>22552</v>
      </c>
      <c r="V3935" t="str">
        <f>_xlfn.XLOOKUP(C3935,Customers!A:A,Customers!F:F)</f>
        <v>Melissaberg</v>
      </c>
      <c r="W3935" s="13">
        <f>_xlfn.XLOOKUP(C3935,Customers!A:A,Customers!G:G)</f>
        <v>44326</v>
      </c>
      <c r="X3935">
        <f t="shared" ca="1" si="556"/>
        <v>64</v>
      </c>
      <c r="Y3935" t="str">
        <f t="shared" ca="1" si="557"/>
        <v>50+</v>
      </c>
    </row>
    <row r="3936" spans="1:25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  <c r="I3936">
        <f>_xlfn.XLOOKUP(D3936,Products!A:A,Products!E:E)</f>
        <v>29.24</v>
      </c>
      <c r="J3936">
        <f>_xlfn.XLOOKUP(D3936,Products!A:A,Products!F:F)</f>
        <v>15.28</v>
      </c>
      <c r="K3936" t="str">
        <f>_xlfn.XLOOKUP(D3936,Products!A:A,Products!C:C)</f>
        <v>Fashion</v>
      </c>
      <c r="L3936" t="str">
        <f>_xlfn.XLOOKUP(D3936,Products!A:A,Products!D:D)</f>
        <v>Watches</v>
      </c>
      <c r="M3936">
        <f t="shared" si="549"/>
        <v>58.48</v>
      </c>
      <c r="N3936">
        <f t="shared" si="550"/>
        <v>30.56</v>
      </c>
      <c r="O3936">
        <f t="shared" si="551"/>
        <v>27.919999999999998</v>
      </c>
      <c r="P3936" s="8">
        <f t="shared" si="552"/>
        <v>0.47742818057455538</v>
      </c>
      <c r="Q3936">
        <f t="shared" si="553"/>
        <v>2.9239999999999999</v>
      </c>
      <c r="R3936">
        <f t="shared" si="554"/>
        <v>55.555999999999997</v>
      </c>
      <c r="S3936">
        <f t="shared" si="555"/>
        <v>24.995999999999999</v>
      </c>
      <c r="T3936" t="str">
        <f>_xlfn.XLOOKUP(C3936,Customers!A:A,Customers!D:D)</f>
        <v>F</v>
      </c>
      <c r="U3936" s="13">
        <f>_xlfn.XLOOKUP(C3936,Customers!A:A,Customers!E:E)</f>
        <v>30807</v>
      </c>
      <c r="V3936" t="str">
        <f>_xlfn.XLOOKUP(C3936,Customers!A:A,Customers!F:F)</f>
        <v>Lake Melissaborough</v>
      </c>
      <c r="W3936" s="13">
        <f>_xlfn.XLOOKUP(C3936,Customers!A:A,Customers!G:G)</f>
        <v>45889</v>
      </c>
      <c r="X3936">
        <f t="shared" ca="1" si="556"/>
        <v>42</v>
      </c>
      <c r="Y3936" t="str">
        <f t="shared" ca="1" si="557"/>
        <v>36-50</v>
      </c>
    </row>
    <row r="3937" spans="1:25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  <c r="I3937">
        <f>_xlfn.XLOOKUP(D3937,Products!A:A,Products!E:E)</f>
        <v>1044.6400000000001</v>
      </c>
      <c r="J3937">
        <f>_xlfn.XLOOKUP(D3937,Products!A:A,Products!F:F)</f>
        <v>775.07</v>
      </c>
      <c r="K3937" t="str">
        <f>_xlfn.XLOOKUP(D3937,Products!A:A,Products!C:C)</f>
        <v>Fashion</v>
      </c>
      <c r="L3937" t="str">
        <f>_xlfn.XLOOKUP(D3937,Products!A:A,Products!D:D)</f>
        <v>Footwear</v>
      </c>
      <c r="M3937">
        <f t="shared" si="549"/>
        <v>1044.6400000000001</v>
      </c>
      <c r="N3937">
        <f t="shared" si="550"/>
        <v>775.07</v>
      </c>
      <c r="O3937">
        <f t="shared" si="551"/>
        <v>269.57000000000005</v>
      </c>
      <c r="P3937" s="8">
        <f t="shared" si="552"/>
        <v>0.25805062030938891</v>
      </c>
      <c r="Q3937">
        <f t="shared" si="553"/>
        <v>0</v>
      </c>
      <c r="R3937">
        <f t="shared" si="554"/>
        <v>1044.6400000000001</v>
      </c>
      <c r="S3937">
        <f t="shared" si="555"/>
        <v>269.57000000000005</v>
      </c>
      <c r="T3937" t="str">
        <f>_xlfn.XLOOKUP(C3937,Customers!A:A,Customers!D:D)</f>
        <v>F</v>
      </c>
      <c r="U3937" s="13">
        <f>_xlfn.XLOOKUP(C3937,Customers!A:A,Customers!E:E)</f>
        <v>29021</v>
      </c>
      <c r="V3937" t="str">
        <f>_xlfn.XLOOKUP(C3937,Customers!A:A,Customers!F:F)</f>
        <v>North Bradleyfurt</v>
      </c>
      <c r="W3937" s="13">
        <f>_xlfn.XLOOKUP(C3937,Customers!A:A,Customers!G:G)</f>
        <v>45479</v>
      </c>
      <c r="X3937">
        <f t="shared" ca="1" si="556"/>
        <v>47</v>
      </c>
      <c r="Y3937" t="str">
        <f t="shared" ca="1" si="557"/>
        <v>36-50</v>
      </c>
    </row>
    <row r="3938" spans="1:25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  <c r="I3938">
        <f>_xlfn.XLOOKUP(D3938,Products!A:A,Products!E:E)</f>
        <v>270.45</v>
      </c>
      <c r="J3938">
        <f>_xlfn.XLOOKUP(D3938,Products!A:A,Products!F:F)</f>
        <v>187.6</v>
      </c>
      <c r="K3938" t="str">
        <f>_xlfn.XLOOKUP(D3938,Products!A:A,Products!C:C)</f>
        <v>Fashion</v>
      </c>
      <c r="L3938" t="str">
        <f>_xlfn.XLOOKUP(D3938,Products!A:A,Products!D:D)</f>
        <v>Bags</v>
      </c>
      <c r="M3938">
        <f t="shared" si="549"/>
        <v>1352.25</v>
      </c>
      <c r="N3938">
        <f t="shared" si="550"/>
        <v>938</v>
      </c>
      <c r="O3938">
        <f t="shared" si="551"/>
        <v>414.25</v>
      </c>
      <c r="P3938" s="8">
        <f t="shared" si="552"/>
        <v>0.30634128304677388</v>
      </c>
      <c r="Q3938">
        <f t="shared" si="553"/>
        <v>0</v>
      </c>
      <c r="R3938">
        <f t="shared" si="554"/>
        <v>1352.25</v>
      </c>
      <c r="S3938">
        <f t="shared" si="555"/>
        <v>414.25</v>
      </c>
      <c r="T3938" t="str">
        <f>_xlfn.XLOOKUP(C3938,Customers!A:A,Customers!D:D)</f>
        <v>M</v>
      </c>
      <c r="U3938" s="13">
        <f>_xlfn.XLOOKUP(C3938,Customers!A:A,Customers!E:E)</f>
        <v>24326</v>
      </c>
      <c r="V3938" t="str">
        <f>_xlfn.XLOOKUP(C3938,Customers!A:A,Customers!F:F)</f>
        <v>East Walter</v>
      </c>
      <c r="W3938" s="13">
        <f>_xlfn.XLOOKUP(C3938,Customers!A:A,Customers!G:G)</f>
        <v>44260</v>
      </c>
      <c r="X3938">
        <f t="shared" ca="1" si="556"/>
        <v>59</v>
      </c>
      <c r="Y3938" t="str">
        <f t="shared" ca="1" si="557"/>
        <v>50+</v>
      </c>
    </row>
    <row r="3939" spans="1:25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  <c r="I3939">
        <f>_xlfn.XLOOKUP(D3939,Products!A:A,Products!E:E)</f>
        <v>304.70999999999998</v>
      </c>
      <c r="J3939">
        <f>_xlfn.XLOOKUP(D3939,Products!A:A,Products!F:F)</f>
        <v>164.01</v>
      </c>
      <c r="K3939" t="str">
        <f>_xlfn.XLOOKUP(D3939,Products!A:A,Products!C:C)</f>
        <v>Groceries</v>
      </c>
      <c r="L3939" t="str">
        <f>_xlfn.XLOOKUP(D3939,Products!A:A,Products!D:D)</f>
        <v>Vegetables</v>
      </c>
      <c r="M3939">
        <f t="shared" si="549"/>
        <v>914.12999999999988</v>
      </c>
      <c r="N3939">
        <f t="shared" si="550"/>
        <v>492.03</v>
      </c>
      <c r="O3939">
        <f t="shared" si="551"/>
        <v>422.09999999999991</v>
      </c>
      <c r="P3939" s="8">
        <f t="shared" si="552"/>
        <v>0.46175051688490693</v>
      </c>
      <c r="Q3939">
        <f t="shared" si="553"/>
        <v>45.706499999999998</v>
      </c>
      <c r="R3939">
        <f t="shared" si="554"/>
        <v>868.42349999999988</v>
      </c>
      <c r="S3939">
        <f t="shared" si="555"/>
        <v>376.3934999999999</v>
      </c>
      <c r="T3939" t="str">
        <f>_xlfn.XLOOKUP(C3939,Customers!A:A,Customers!D:D)</f>
        <v>M</v>
      </c>
      <c r="U3939" s="13">
        <f>_xlfn.XLOOKUP(C3939,Customers!A:A,Customers!E:E)</f>
        <v>38540</v>
      </c>
      <c r="V3939" t="str">
        <f>_xlfn.XLOOKUP(C3939,Customers!A:A,Customers!F:F)</f>
        <v>South Jennifer</v>
      </c>
      <c r="W3939" s="13">
        <f>_xlfn.XLOOKUP(C3939,Customers!A:A,Customers!G:G)</f>
        <v>45897</v>
      </c>
      <c r="X3939">
        <f t="shared" ca="1" si="556"/>
        <v>20</v>
      </c>
      <c r="Y3939" t="str">
        <f t="shared" ca="1" si="557"/>
        <v>18-25</v>
      </c>
    </row>
    <row r="3940" spans="1:25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  <c r="I3940">
        <f>_xlfn.XLOOKUP(D3940,Products!A:A,Products!E:E)</f>
        <v>1079.8900000000001</v>
      </c>
      <c r="J3940">
        <f>_xlfn.XLOOKUP(D3940,Products!A:A,Products!F:F)</f>
        <v>703.83</v>
      </c>
      <c r="K3940" t="str">
        <f>_xlfn.XLOOKUP(D3940,Products!A:A,Products!C:C)</f>
        <v>Electronics</v>
      </c>
      <c r="L3940" t="str">
        <f>_xlfn.XLOOKUP(D3940,Products!A:A,Products!D:D)</f>
        <v>Smartphone</v>
      </c>
      <c r="M3940">
        <f t="shared" si="549"/>
        <v>5399.4500000000007</v>
      </c>
      <c r="N3940">
        <f t="shared" si="550"/>
        <v>3519.15</v>
      </c>
      <c r="O3940">
        <f t="shared" si="551"/>
        <v>1880.3000000000006</v>
      </c>
      <c r="P3940" s="8">
        <f t="shared" si="552"/>
        <v>0.3482391725083111</v>
      </c>
      <c r="Q3940">
        <f t="shared" si="553"/>
        <v>809.91750000000013</v>
      </c>
      <c r="R3940">
        <f t="shared" si="554"/>
        <v>4589.5325000000003</v>
      </c>
      <c r="S3940">
        <f t="shared" si="555"/>
        <v>1070.3825000000002</v>
      </c>
      <c r="T3940" t="str">
        <f>_xlfn.XLOOKUP(C3940,Customers!A:A,Customers!D:D)</f>
        <v>M</v>
      </c>
      <c r="U3940" s="13">
        <f>_xlfn.XLOOKUP(C3940,Customers!A:A,Customers!E:E)</f>
        <v>25047</v>
      </c>
      <c r="V3940" t="str">
        <f>_xlfn.XLOOKUP(C3940,Customers!A:A,Customers!F:F)</f>
        <v>North Rodney</v>
      </c>
      <c r="W3940" s="13">
        <f>_xlfn.XLOOKUP(C3940,Customers!A:A,Customers!G:G)</f>
        <v>44186</v>
      </c>
      <c r="X3940">
        <f t="shared" ca="1" si="556"/>
        <v>57</v>
      </c>
      <c r="Y3940" t="str">
        <f t="shared" ca="1" si="557"/>
        <v>50+</v>
      </c>
    </row>
    <row r="3941" spans="1:25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  <c r="I3941">
        <f>_xlfn.XLOOKUP(D3941,Products!A:A,Products!E:E)</f>
        <v>29.24</v>
      </c>
      <c r="J3941">
        <f>_xlfn.XLOOKUP(D3941,Products!A:A,Products!F:F)</f>
        <v>15.28</v>
      </c>
      <c r="K3941" t="str">
        <f>_xlfn.XLOOKUP(D3941,Products!A:A,Products!C:C)</f>
        <v>Fashion</v>
      </c>
      <c r="L3941" t="str">
        <f>_xlfn.XLOOKUP(D3941,Products!A:A,Products!D:D)</f>
        <v>Watches</v>
      </c>
      <c r="M3941">
        <f t="shared" si="549"/>
        <v>58.48</v>
      </c>
      <c r="N3941">
        <f t="shared" si="550"/>
        <v>30.56</v>
      </c>
      <c r="O3941">
        <f t="shared" si="551"/>
        <v>27.919999999999998</v>
      </c>
      <c r="P3941" s="8">
        <f t="shared" si="552"/>
        <v>0.47742818057455538</v>
      </c>
      <c r="Q3941">
        <f t="shared" si="553"/>
        <v>0</v>
      </c>
      <c r="R3941">
        <f t="shared" si="554"/>
        <v>58.48</v>
      </c>
      <c r="S3941">
        <f t="shared" si="555"/>
        <v>27.919999999999998</v>
      </c>
      <c r="T3941" t="str">
        <f>_xlfn.XLOOKUP(C3941,Customers!A:A,Customers!D:D)</f>
        <v>M</v>
      </c>
      <c r="U3941" s="13">
        <f>_xlfn.XLOOKUP(C3941,Customers!A:A,Customers!E:E)</f>
        <v>26671</v>
      </c>
      <c r="V3941" t="str">
        <f>_xlfn.XLOOKUP(C3941,Customers!A:A,Customers!F:F)</f>
        <v>West Amandashire</v>
      </c>
      <c r="W3941" s="13">
        <f>_xlfn.XLOOKUP(C3941,Customers!A:A,Customers!G:G)</f>
        <v>45075</v>
      </c>
      <c r="X3941">
        <f t="shared" ca="1" si="556"/>
        <v>53</v>
      </c>
      <c r="Y3941" t="str">
        <f t="shared" ca="1" si="557"/>
        <v>50+</v>
      </c>
    </row>
    <row r="3942" spans="1:25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  <c r="I3942">
        <f>_xlfn.XLOOKUP(D3942,Products!A:A,Products!E:E)</f>
        <v>1879.08</v>
      </c>
      <c r="J3942">
        <f>_xlfn.XLOOKUP(D3942,Products!A:A,Products!F:F)</f>
        <v>1004.56</v>
      </c>
      <c r="K3942" t="str">
        <f>_xlfn.XLOOKUP(D3942,Products!A:A,Products!C:C)</f>
        <v>Groceries</v>
      </c>
      <c r="L3942" t="str">
        <f>_xlfn.XLOOKUP(D3942,Products!A:A,Products!D:D)</f>
        <v>Dairy</v>
      </c>
      <c r="M3942">
        <f t="shared" si="549"/>
        <v>7516.32</v>
      </c>
      <c r="N3942">
        <f t="shared" si="550"/>
        <v>4018.24</v>
      </c>
      <c r="O3942">
        <f t="shared" si="551"/>
        <v>3498.08</v>
      </c>
      <c r="P3942" s="8">
        <f t="shared" si="552"/>
        <v>0.46539796070417438</v>
      </c>
      <c r="Q3942">
        <f t="shared" si="553"/>
        <v>375.81600000000003</v>
      </c>
      <c r="R3942">
        <f t="shared" si="554"/>
        <v>7140.5039999999999</v>
      </c>
      <c r="S3942">
        <f t="shared" si="555"/>
        <v>3122.2640000000001</v>
      </c>
      <c r="T3942" t="str">
        <f>_xlfn.XLOOKUP(C3942,Customers!A:A,Customers!D:D)</f>
        <v>M</v>
      </c>
      <c r="U3942" s="13">
        <f>_xlfn.XLOOKUP(C3942,Customers!A:A,Customers!E:E)</f>
        <v>23580</v>
      </c>
      <c r="V3942" t="str">
        <f>_xlfn.XLOOKUP(C3942,Customers!A:A,Customers!F:F)</f>
        <v>Hansonhaven</v>
      </c>
      <c r="W3942" s="13">
        <f>_xlfn.XLOOKUP(C3942,Customers!A:A,Customers!G:G)</f>
        <v>44213</v>
      </c>
      <c r="X3942">
        <f t="shared" ca="1" si="556"/>
        <v>61</v>
      </c>
      <c r="Y3942" t="str">
        <f t="shared" ca="1" si="557"/>
        <v>50+</v>
      </c>
    </row>
    <row r="3943" spans="1:25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  <c r="I3943">
        <f>_xlfn.XLOOKUP(D3943,Products!A:A,Products!E:E)</f>
        <v>1673.69</v>
      </c>
      <c r="J3943">
        <f>_xlfn.XLOOKUP(D3943,Products!A:A,Products!F:F)</f>
        <v>1323.38</v>
      </c>
      <c r="K3943" t="str">
        <f>_xlfn.XLOOKUP(D3943,Products!A:A,Products!C:C)</f>
        <v>Electronics</v>
      </c>
      <c r="L3943" t="str">
        <f>_xlfn.XLOOKUP(D3943,Products!A:A,Products!D:D)</f>
        <v>Camera</v>
      </c>
      <c r="M3943">
        <f t="shared" si="549"/>
        <v>5021.07</v>
      </c>
      <c r="N3943">
        <f t="shared" si="550"/>
        <v>3970.1400000000003</v>
      </c>
      <c r="O3943">
        <f t="shared" si="551"/>
        <v>1050.9299999999994</v>
      </c>
      <c r="P3943" s="8">
        <f t="shared" si="552"/>
        <v>0.2093039929736091</v>
      </c>
      <c r="Q3943">
        <f t="shared" si="553"/>
        <v>502.10699999999997</v>
      </c>
      <c r="R3943">
        <f t="shared" si="554"/>
        <v>4518.9629999999997</v>
      </c>
      <c r="S3943">
        <f t="shared" si="555"/>
        <v>548.82299999999941</v>
      </c>
      <c r="T3943" t="str">
        <f>_xlfn.XLOOKUP(C3943,Customers!A:A,Customers!D:D)</f>
        <v>M</v>
      </c>
      <c r="U3943" s="13">
        <f>_xlfn.XLOOKUP(C3943,Customers!A:A,Customers!E:E)</f>
        <v>29791</v>
      </c>
      <c r="V3943" t="str">
        <f>_xlfn.XLOOKUP(C3943,Customers!A:A,Customers!F:F)</f>
        <v>Dylanmouth</v>
      </c>
      <c r="W3943" s="13">
        <f>_xlfn.XLOOKUP(C3943,Customers!A:A,Customers!G:G)</f>
        <v>45184</v>
      </c>
      <c r="X3943">
        <f t="shared" ca="1" si="556"/>
        <v>44</v>
      </c>
      <c r="Y3943" t="str">
        <f t="shared" ca="1" si="557"/>
        <v>36-50</v>
      </c>
    </row>
    <row r="3944" spans="1:25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  <c r="I3944">
        <f>_xlfn.XLOOKUP(D3944,Products!A:A,Products!E:E)</f>
        <v>1487.41</v>
      </c>
      <c r="J3944">
        <f>_xlfn.XLOOKUP(D3944,Products!A:A,Products!F:F)</f>
        <v>813.07</v>
      </c>
      <c r="K3944" t="str">
        <f>_xlfn.XLOOKUP(D3944,Products!A:A,Products!C:C)</f>
        <v>Electronics</v>
      </c>
      <c r="L3944" t="str">
        <f>_xlfn.XLOOKUP(D3944,Products!A:A,Products!D:D)</f>
        <v>Smartphone</v>
      </c>
      <c r="M3944">
        <f t="shared" si="549"/>
        <v>7437.05</v>
      </c>
      <c r="N3944">
        <f t="shared" si="550"/>
        <v>4065.3500000000004</v>
      </c>
      <c r="O3944">
        <f t="shared" si="551"/>
        <v>3371.7</v>
      </c>
      <c r="P3944" s="8">
        <f t="shared" si="552"/>
        <v>0.45336524562830688</v>
      </c>
      <c r="Q3944">
        <f t="shared" si="553"/>
        <v>1115.5574999999999</v>
      </c>
      <c r="R3944">
        <f t="shared" si="554"/>
        <v>6321.4925000000003</v>
      </c>
      <c r="S3944">
        <f t="shared" si="555"/>
        <v>2256.1424999999999</v>
      </c>
      <c r="T3944" t="str">
        <f>_xlfn.XLOOKUP(C3944,Customers!A:A,Customers!D:D)</f>
        <v>F</v>
      </c>
      <c r="U3944" s="13">
        <f>_xlfn.XLOOKUP(C3944,Customers!A:A,Customers!E:E)</f>
        <v>27663</v>
      </c>
      <c r="V3944" t="str">
        <f>_xlfn.XLOOKUP(C3944,Customers!A:A,Customers!F:F)</f>
        <v>Port Stephanie</v>
      </c>
      <c r="W3944" s="13">
        <f>_xlfn.XLOOKUP(C3944,Customers!A:A,Customers!G:G)</f>
        <v>45133</v>
      </c>
      <c r="X3944">
        <f t="shared" ca="1" si="556"/>
        <v>50</v>
      </c>
      <c r="Y3944" t="str">
        <f t="shared" ca="1" si="557"/>
        <v>36-50</v>
      </c>
    </row>
    <row r="3945" spans="1:25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  <c r="I3945">
        <f>_xlfn.XLOOKUP(D3945,Products!A:A,Products!E:E)</f>
        <v>1798.97</v>
      </c>
      <c r="J3945">
        <f>_xlfn.XLOOKUP(D3945,Products!A:A,Products!F:F)</f>
        <v>1329.15</v>
      </c>
      <c r="K3945" t="str">
        <f>_xlfn.XLOOKUP(D3945,Products!A:A,Products!C:C)</f>
        <v>Fashion</v>
      </c>
      <c r="L3945" t="str">
        <f>_xlfn.XLOOKUP(D3945,Products!A:A,Products!D:D)</f>
        <v>Accessories</v>
      </c>
      <c r="M3945">
        <f t="shared" si="549"/>
        <v>1798.97</v>
      </c>
      <c r="N3945">
        <f t="shared" si="550"/>
        <v>1329.15</v>
      </c>
      <c r="O3945">
        <f t="shared" si="551"/>
        <v>469.81999999999994</v>
      </c>
      <c r="P3945" s="8">
        <f t="shared" si="552"/>
        <v>0.26116055298309582</v>
      </c>
      <c r="Q3945">
        <f t="shared" si="553"/>
        <v>89.94850000000001</v>
      </c>
      <c r="R3945">
        <f t="shared" si="554"/>
        <v>1709.0215000000001</v>
      </c>
      <c r="S3945">
        <f t="shared" si="555"/>
        <v>379.87149999999997</v>
      </c>
      <c r="T3945" t="str">
        <f>_xlfn.XLOOKUP(C3945,Customers!A:A,Customers!D:D)</f>
        <v>F</v>
      </c>
      <c r="U3945" s="13">
        <f>_xlfn.XLOOKUP(C3945,Customers!A:A,Customers!E:E)</f>
        <v>21861</v>
      </c>
      <c r="V3945" t="str">
        <f>_xlfn.XLOOKUP(C3945,Customers!A:A,Customers!F:F)</f>
        <v>Carlsonborough</v>
      </c>
      <c r="W3945" s="13">
        <f>_xlfn.XLOOKUP(C3945,Customers!A:A,Customers!G:G)</f>
        <v>44427</v>
      </c>
      <c r="X3945">
        <f t="shared" ca="1" si="556"/>
        <v>66</v>
      </c>
      <c r="Y3945" t="str">
        <f t="shared" ca="1" si="557"/>
        <v>50+</v>
      </c>
    </row>
    <row r="3946" spans="1:25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  <c r="I3946">
        <f>_xlfn.XLOOKUP(D3946,Products!A:A,Products!E:E)</f>
        <v>1762.92</v>
      </c>
      <c r="J3946">
        <f>_xlfn.XLOOKUP(D3946,Products!A:A,Products!F:F)</f>
        <v>1346.48</v>
      </c>
      <c r="K3946" t="str">
        <f>_xlfn.XLOOKUP(D3946,Products!A:A,Products!C:C)</f>
        <v>Electronics</v>
      </c>
      <c r="L3946" t="str">
        <f>_xlfn.XLOOKUP(D3946,Products!A:A,Products!D:D)</f>
        <v>Laptop</v>
      </c>
      <c r="M3946">
        <f t="shared" si="549"/>
        <v>7051.68</v>
      </c>
      <c r="N3946">
        <f t="shared" si="550"/>
        <v>5385.92</v>
      </c>
      <c r="O3946">
        <f t="shared" si="551"/>
        <v>1665.7600000000002</v>
      </c>
      <c r="P3946" s="8">
        <f t="shared" si="552"/>
        <v>0.23622172305039368</v>
      </c>
      <c r="Q3946">
        <f t="shared" si="553"/>
        <v>0</v>
      </c>
      <c r="R3946">
        <f t="shared" si="554"/>
        <v>7051.68</v>
      </c>
      <c r="S3946">
        <f t="shared" si="555"/>
        <v>1665.7600000000002</v>
      </c>
      <c r="T3946" t="str">
        <f>_xlfn.XLOOKUP(C3946,Customers!A:A,Customers!D:D)</f>
        <v>F</v>
      </c>
      <c r="U3946" s="13">
        <f>_xlfn.XLOOKUP(C3946,Customers!A:A,Customers!E:E)</f>
        <v>37929</v>
      </c>
      <c r="V3946" t="str">
        <f>_xlfn.XLOOKUP(C3946,Customers!A:A,Customers!F:F)</f>
        <v>Markberg</v>
      </c>
      <c r="W3946" s="13">
        <f>_xlfn.XLOOKUP(C3946,Customers!A:A,Customers!G:G)</f>
        <v>44928</v>
      </c>
      <c r="X3946">
        <f t="shared" ca="1" si="556"/>
        <v>22</v>
      </c>
      <c r="Y3946" t="str">
        <f t="shared" ca="1" si="557"/>
        <v>18-25</v>
      </c>
    </row>
    <row r="3947" spans="1:25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  <c r="I3947">
        <f>_xlfn.XLOOKUP(D3947,Products!A:A,Products!E:E)</f>
        <v>428.05</v>
      </c>
      <c r="J3947">
        <f>_xlfn.XLOOKUP(D3947,Products!A:A,Products!F:F)</f>
        <v>246.07</v>
      </c>
      <c r="K3947" t="str">
        <f>_xlfn.XLOOKUP(D3947,Products!A:A,Products!C:C)</f>
        <v>Electronics</v>
      </c>
      <c r="L3947" t="str">
        <f>_xlfn.XLOOKUP(D3947,Products!A:A,Products!D:D)</f>
        <v>Laptop</v>
      </c>
      <c r="M3947">
        <f t="shared" si="549"/>
        <v>856.1</v>
      </c>
      <c r="N3947">
        <f t="shared" si="550"/>
        <v>492.14</v>
      </c>
      <c r="O3947">
        <f t="shared" si="551"/>
        <v>363.96000000000004</v>
      </c>
      <c r="P3947" s="8">
        <f t="shared" si="552"/>
        <v>0.42513725032122418</v>
      </c>
      <c r="Q3947">
        <f t="shared" si="553"/>
        <v>0</v>
      </c>
      <c r="R3947">
        <f t="shared" si="554"/>
        <v>856.1</v>
      </c>
      <c r="S3947">
        <f t="shared" si="555"/>
        <v>363.96000000000004</v>
      </c>
      <c r="T3947" t="str">
        <f>_xlfn.XLOOKUP(C3947,Customers!A:A,Customers!D:D)</f>
        <v>M</v>
      </c>
      <c r="U3947" s="13">
        <f>_xlfn.XLOOKUP(C3947,Customers!A:A,Customers!E:E)</f>
        <v>36698</v>
      </c>
      <c r="V3947" t="str">
        <f>_xlfn.XLOOKUP(C3947,Customers!A:A,Customers!F:F)</f>
        <v>Turnerberg</v>
      </c>
      <c r="W3947" s="13">
        <f>_xlfn.XLOOKUP(C3947,Customers!A:A,Customers!G:G)</f>
        <v>44462</v>
      </c>
      <c r="X3947">
        <f t="shared" ca="1" si="556"/>
        <v>26</v>
      </c>
      <c r="Y3947" t="str">
        <f t="shared" ca="1" si="557"/>
        <v>26-35</v>
      </c>
    </row>
    <row r="3948" spans="1:25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  <c r="I3948">
        <f>_xlfn.XLOOKUP(D3948,Products!A:A,Products!E:E)</f>
        <v>304.70999999999998</v>
      </c>
      <c r="J3948">
        <f>_xlfn.XLOOKUP(D3948,Products!A:A,Products!F:F)</f>
        <v>164.01</v>
      </c>
      <c r="K3948" t="str">
        <f>_xlfn.XLOOKUP(D3948,Products!A:A,Products!C:C)</f>
        <v>Groceries</v>
      </c>
      <c r="L3948" t="str">
        <f>_xlfn.XLOOKUP(D3948,Products!A:A,Products!D:D)</f>
        <v>Vegetables</v>
      </c>
      <c r="M3948">
        <f t="shared" si="549"/>
        <v>914.12999999999988</v>
      </c>
      <c r="N3948">
        <f t="shared" si="550"/>
        <v>492.03</v>
      </c>
      <c r="O3948">
        <f t="shared" si="551"/>
        <v>422.09999999999991</v>
      </c>
      <c r="P3948" s="8">
        <f t="shared" si="552"/>
        <v>0.46175051688490693</v>
      </c>
      <c r="Q3948">
        <f t="shared" si="553"/>
        <v>45.706499999999998</v>
      </c>
      <c r="R3948">
        <f t="shared" si="554"/>
        <v>868.42349999999988</v>
      </c>
      <c r="S3948">
        <f t="shared" si="555"/>
        <v>376.3934999999999</v>
      </c>
      <c r="T3948" t="str">
        <f>_xlfn.XLOOKUP(C3948,Customers!A:A,Customers!D:D)</f>
        <v>M</v>
      </c>
      <c r="U3948" s="13">
        <f>_xlfn.XLOOKUP(C3948,Customers!A:A,Customers!E:E)</f>
        <v>27633</v>
      </c>
      <c r="V3948" t="str">
        <f>_xlfn.XLOOKUP(C3948,Customers!A:A,Customers!F:F)</f>
        <v>Port William</v>
      </c>
      <c r="W3948" s="13">
        <f>_xlfn.XLOOKUP(C3948,Customers!A:A,Customers!G:G)</f>
        <v>45850</v>
      </c>
      <c r="X3948">
        <f t="shared" ca="1" si="556"/>
        <v>50</v>
      </c>
      <c r="Y3948" t="str">
        <f t="shared" ca="1" si="557"/>
        <v>36-50</v>
      </c>
    </row>
    <row r="3949" spans="1:25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  <c r="I3949">
        <f>_xlfn.XLOOKUP(D3949,Products!A:A,Products!E:E)</f>
        <v>304.70999999999998</v>
      </c>
      <c r="J3949">
        <f>_xlfn.XLOOKUP(D3949,Products!A:A,Products!F:F)</f>
        <v>164.01</v>
      </c>
      <c r="K3949" t="str">
        <f>_xlfn.XLOOKUP(D3949,Products!A:A,Products!C:C)</f>
        <v>Groceries</v>
      </c>
      <c r="L3949" t="str">
        <f>_xlfn.XLOOKUP(D3949,Products!A:A,Products!D:D)</f>
        <v>Vegetables</v>
      </c>
      <c r="M3949">
        <f t="shared" si="549"/>
        <v>1218.8399999999999</v>
      </c>
      <c r="N3949">
        <f t="shared" si="550"/>
        <v>656.04</v>
      </c>
      <c r="O3949">
        <f t="shared" si="551"/>
        <v>562.79999999999995</v>
      </c>
      <c r="P3949" s="8">
        <f t="shared" si="552"/>
        <v>0.46175051688490698</v>
      </c>
      <c r="Q3949">
        <f t="shared" si="553"/>
        <v>0</v>
      </c>
      <c r="R3949">
        <f t="shared" si="554"/>
        <v>1218.8399999999999</v>
      </c>
      <c r="S3949">
        <f t="shared" si="555"/>
        <v>562.79999999999995</v>
      </c>
      <c r="T3949" t="str">
        <f>_xlfn.XLOOKUP(C3949,Customers!A:A,Customers!D:D)</f>
        <v>F</v>
      </c>
      <c r="U3949" s="13">
        <f>_xlfn.XLOOKUP(C3949,Customers!A:A,Customers!E:E)</f>
        <v>31304</v>
      </c>
      <c r="V3949" t="str">
        <f>_xlfn.XLOOKUP(C3949,Customers!A:A,Customers!F:F)</f>
        <v>New Randychester</v>
      </c>
      <c r="W3949" s="13">
        <f>_xlfn.XLOOKUP(C3949,Customers!A:A,Customers!G:G)</f>
        <v>44186</v>
      </c>
      <c r="X3949">
        <f t="shared" ca="1" si="556"/>
        <v>40</v>
      </c>
      <c r="Y3949" t="str">
        <f t="shared" ca="1" si="557"/>
        <v>36-50</v>
      </c>
    </row>
    <row r="3950" spans="1:25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  <c r="I3950">
        <f>_xlfn.XLOOKUP(D3950,Products!A:A,Products!E:E)</f>
        <v>429.15</v>
      </c>
      <c r="J3950">
        <f>_xlfn.XLOOKUP(D3950,Products!A:A,Products!F:F)</f>
        <v>258.72000000000003</v>
      </c>
      <c r="K3950" t="str">
        <f>_xlfn.XLOOKUP(D3950,Products!A:A,Products!C:C)</f>
        <v>Fashion</v>
      </c>
      <c r="L3950" t="str">
        <f>_xlfn.XLOOKUP(D3950,Products!A:A,Products!D:D)</f>
        <v>Watches</v>
      </c>
      <c r="M3950">
        <f t="shared" si="549"/>
        <v>429.15</v>
      </c>
      <c r="N3950">
        <f t="shared" si="550"/>
        <v>258.72000000000003</v>
      </c>
      <c r="O3950">
        <f t="shared" si="551"/>
        <v>170.42999999999995</v>
      </c>
      <c r="P3950" s="8">
        <f t="shared" si="552"/>
        <v>0.39713386927647665</v>
      </c>
      <c r="Q3950">
        <f t="shared" si="553"/>
        <v>0</v>
      </c>
      <c r="R3950">
        <f t="shared" si="554"/>
        <v>429.15</v>
      </c>
      <c r="S3950">
        <f t="shared" si="555"/>
        <v>170.42999999999995</v>
      </c>
      <c r="T3950" t="str">
        <f>_xlfn.XLOOKUP(C3950,Customers!A:A,Customers!D:D)</f>
        <v>M</v>
      </c>
      <c r="U3950" s="13">
        <f>_xlfn.XLOOKUP(C3950,Customers!A:A,Customers!E:E)</f>
        <v>35319</v>
      </c>
      <c r="V3950" t="str">
        <f>_xlfn.XLOOKUP(C3950,Customers!A:A,Customers!F:F)</f>
        <v>Osborneport</v>
      </c>
      <c r="W3950" s="13">
        <f>_xlfn.XLOOKUP(C3950,Customers!A:A,Customers!G:G)</f>
        <v>44829</v>
      </c>
      <c r="X3950">
        <f t="shared" ca="1" si="556"/>
        <v>29</v>
      </c>
      <c r="Y3950" t="str">
        <f t="shared" ca="1" si="557"/>
        <v>26-35</v>
      </c>
    </row>
    <row r="3951" spans="1:25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  <c r="I3951">
        <f>_xlfn.XLOOKUP(D3951,Products!A:A,Products!E:E)</f>
        <v>1044.6400000000001</v>
      </c>
      <c r="J3951">
        <f>_xlfn.XLOOKUP(D3951,Products!A:A,Products!F:F)</f>
        <v>775.07</v>
      </c>
      <c r="K3951" t="str">
        <f>_xlfn.XLOOKUP(D3951,Products!A:A,Products!C:C)</f>
        <v>Fashion</v>
      </c>
      <c r="L3951" t="str">
        <f>_xlfn.XLOOKUP(D3951,Products!A:A,Products!D:D)</f>
        <v>Footwear</v>
      </c>
      <c r="M3951">
        <f t="shared" si="549"/>
        <v>5223.2000000000007</v>
      </c>
      <c r="N3951">
        <f t="shared" si="550"/>
        <v>3875.3500000000004</v>
      </c>
      <c r="O3951">
        <f t="shared" si="551"/>
        <v>1347.8500000000004</v>
      </c>
      <c r="P3951" s="8">
        <f t="shared" si="552"/>
        <v>0.25805062030938891</v>
      </c>
      <c r="Q3951">
        <f t="shared" si="553"/>
        <v>0</v>
      </c>
      <c r="R3951">
        <f t="shared" si="554"/>
        <v>5223.2000000000007</v>
      </c>
      <c r="S3951">
        <f t="shared" si="555"/>
        <v>1347.8500000000004</v>
      </c>
      <c r="T3951" t="str">
        <f>_xlfn.XLOOKUP(C3951,Customers!A:A,Customers!D:D)</f>
        <v>F</v>
      </c>
      <c r="U3951" s="13">
        <f>_xlfn.XLOOKUP(C3951,Customers!A:A,Customers!E:E)</f>
        <v>36564</v>
      </c>
      <c r="V3951" t="str">
        <f>_xlfn.XLOOKUP(C3951,Customers!A:A,Customers!F:F)</f>
        <v>North Teresashire</v>
      </c>
      <c r="W3951" s="13">
        <f>_xlfn.XLOOKUP(C3951,Customers!A:A,Customers!G:G)</f>
        <v>44509</v>
      </c>
      <c r="X3951">
        <f t="shared" ca="1" si="556"/>
        <v>26</v>
      </c>
      <c r="Y3951" t="str">
        <f t="shared" ca="1" si="557"/>
        <v>26-35</v>
      </c>
    </row>
    <row r="3952" spans="1:25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  <c r="I3952">
        <f>_xlfn.XLOOKUP(D3952,Products!A:A,Products!E:E)</f>
        <v>540.94000000000005</v>
      </c>
      <c r="J3952">
        <f>_xlfn.XLOOKUP(D3952,Products!A:A,Products!F:F)</f>
        <v>398.25</v>
      </c>
      <c r="K3952" t="str">
        <f>_xlfn.XLOOKUP(D3952,Products!A:A,Products!C:C)</f>
        <v>Fashion</v>
      </c>
      <c r="L3952" t="str">
        <f>_xlfn.XLOOKUP(D3952,Products!A:A,Products!D:D)</f>
        <v>Clothing</v>
      </c>
      <c r="M3952">
        <f t="shared" si="549"/>
        <v>1081.8800000000001</v>
      </c>
      <c r="N3952">
        <f t="shared" si="550"/>
        <v>796.5</v>
      </c>
      <c r="O3952">
        <f t="shared" si="551"/>
        <v>285.38000000000011</v>
      </c>
      <c r="P3952" s="8">
        <f t="shared" si="552"/>
        <v>0.26378156542315234</v>
      </c>
      <c r="Q3952">
        <f t="shared" si="553"/>
        <v>0</v>
      </c>
      <c r="R3952">
        <f t="shared" si="554"/>
        <v>1081.8800000000001</v>
      </c>
      <c r="S3952">
        <f t="shared" si="555"/>
        <v>285.38000000000011</v>
      </c>
      <c r="T3952" t="str">
        <f>_xlfn.XLOOKUP(C3952,Customers!A:A,Customers!D:D)</f>
        <v>M</v>
      </c>
      <c r="U3952" s="13">
        <f>_xlfn.XLOOKUP(C3952,Customers!A:A,Customers!E:E)</f>
        <v>35433</v>
      </c>
      <c r="V3952" t="str">
        <f>_xlfn.XLOOKUP(C3952,Customers!A:A,Customers!F:F)</f>
        <v>Chambersview</v>
      </c>
      <c r="W3952" s="13">
        <f>_xlfn.XLOOKUP(C3952,Customers!A:A,Customers!G:G)</f>
        <v>44735</v>
      </c>
      <c r="X3952">
        <f t="shared" ca="1" si="556"/>
        <v>29</v>
      </c>
      <c r="Y3952" t="str">
        <f t="shared" ca="1" si="557"/>
        <v>26-35</v>
      </c>
    </row>
    <row r="3953" spans="1:25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  <c r="I3953">
        <f>_xlfn.XLOOKUP(D3953,Products!A:A,Products!E:E)</f>
        <v>1635.01</v>
      </c>
      <c r="J3953">
        <f>_xlfn.XLOOKUP(D3953,Products!A:A,Products!F:F)</f>
        <v>1043.29</v>
      </c>
      <c r="K3953" t="str">
        <f>_xlfn.XLOOKUP(D3953,Products!A:A,Products!C:C)</f>
        <v>Electronics</v>
      </c>
      <c r="L3953" t="str">
        <f>_xlfn.XLOOKUP(D3953,Products!A:A,Products!D:D)</f>
        <v>Television</v>
      </c>
      <c r="M3953">
        <f t="shared" si="549"/>
        <v>8175.05</v>
      </c>
      <c r="N3953">
        <f t="shared" si="550"/>
        <v>5216.45</v>
      </c>
      <c r="O3953">
        <f t="shared" si="551"/>
        <v>2958.6000000000004</v>
      </c>
      <c r="P3953" s="8">
        <f t="shared" si="552"/>
        <v>0.36190604338811388</v>
      </c>
      <c r="Q3953">
        <f t="shared" si="553"/>
        <v>0</v>
      </c>
      <c r="R3953">
        <f t="shared" si="554"/>
        <v>8175.05</v>
      </c>
      <c r="S3953">
        <f t="shared" si="555"/>
        <v>2958.6000000000004</v>
      </c>
      <c r="T3953" t="str">
        <f>_xlfn.XLOOKUP(C3953,Customers!A:A,Customers!D:D)</f>
        <v>M</v>
      </c>
      <c r="U3953" s="13">
        <f>_xlfn.XLOOKUP(C3953,Customers!A:A,Customers!E:E)</f>
        <v>34565</v>
      </c>
      <c r="V3953" t="str">
        <f>_xlfn.XLOOKUP(C3953,Customers!A:A,Customers!F:F)</f>
        <v>East William</v>
      </c>
      <c r="W3953" s="13">
        <f>_xlfn.XLOOKUP(C3953,Customers!A:A,Customers!G:G)</f>
        <v>45608</v>
      </c>
      <c r="X3953">
        <f t="shared" ca="1" si="556"/>
        <v>31</v>
      </c>
      <c r="Y3953" t="str">
        <f t="shared" ca="1" si="557"/>
        <v>26-35</v>
      </c>
    </row>
    <row r="3954" spans="1:25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  <c r="I3954">
        <f>_xlfn.XLOOKUP(D3954,Products!A:A,Products!E:E)</f>
        <v>337.63</v>
      </c>
      <c r="J3954">
        <f>_xlfn.XLOOKUP(D3954,Products!A:A,Products!F:F)</f>
        <v>169.03</v>
      </c>
      <c r="K3954" t="str">
        <f>_xlfn.XLOOKUP(D3954,Products!A:A,Products!C:C)</f>
        <v>Fashion</v>
      </c>
      <c r="L3954" t="str">
        <f>_xlfn.XLOOKUP(D3954,Products!A:A,Products!D:D)</f>
        <v>Footwear</v>
      </c>
      <c r="M3954">
        <f t="shared" si="549"/>
        <v>1012.89</v>
      </c>
      <c r="N3954">
        <f t="shared" si="550"/>
        <v>507.09000000000003</v>
      </c>
      <c r="O3954">
        <f t="shared" si="551"/>
        <v>505.79999999999995</v>
      </c>
      <c r="P3954" s="8">
        <f t="shared" si="552"/>
        <v>0.49936320824571273</v>
      </c>
      <c r="Q3954">
        <f t="shared" si="553"/>
        <v>0</v>
      </c>
      <c r="R3954">
        <f t="shared" si="554"/>
        <v>1012.89</v>
      </c>
      <c r="S3954">
        <f t="shared" si="555"/>
        <v>505.79999999999995</v>
      </c>
      <c r="T3954" t="str">
        <f>_xlfn.XLOOKUP(C3954,Customers!A:A,Customers!D:D)</f>
        <v>F</v>
      </c>
      <c r="U3954" s="13">
        <f>_xlfn.XLOOKUP(C3954,Customers!A:A,Customers!E:E)</f>
        <v>22041</v>
      </c>
      <c r="V3954" t="str">
        <f>_xlfn.XLOOKUP(C3954,Customers!A:A,Customers!F:F)</f>
        <v>West Wandaland</v>
      </c>
      <c r="W3954" s="13">
        <f>_xlfn.XLOOKUP(C3954,Customers!A:A,Customers!G:G)</f>
        <v>45329</v>
      </c>
      <c r="X3954">
        <f t="shared" ca="1" si="556"/>
        <v>66</v>
      </c>
      <c r="Y3954" t="str">
        <f t="shared" ca="1" si="557"/>
        <v>50+</v>
      </c>
    </row>
    <row r="3955" spans="1:25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  <c r="I3955">
        <f>_xlfn.XLOOKUP(D3955,Products!A:A,Products!E:E)</f>
        <v>453.62</v>
      </c>
      <c r="J3955">
        <f>_xlfn.XLOOKUP(D3955,Products!A:A,Products!F:F)</f>
        <v>316.63</v>
      </c>
      <c r="K3955" t="str">
        <f>_xlfn.XLOOKUP(D3955,Products!A:A,Products!C:C)</f>
        <v>Fashion</v>
      </c>
      <c r="L3955" t="str">
        <f>_xlfn.XLOOKUP(D3955,Products!A:A,Products!D:D)</f>
        <v>Clothing</v>
      </c>
      <c r="M3955">
        <f t="shared" si="549"/>
        <v>2268.1</v>
      </c>
      <c r="N3955">
        <f t="shared" si="550"/>
        <v>1583.15</v>
      </c>
      <c r="O3955">
        <f t="shared" si="551"/>
        <v>684.94999999999982</v>
      </c>
      <c r="P3955" s="8">
        <f t="shared" si="552"/>
        <v>0.30199285745778398</v>
      </c>
      <c r="Q3955">
        <f t="shared" si="553"/>
        <v>340.21499999999997</v>
      </c>
      <c r="R3955">
        <f t="shared" si="554"/>
        <v>1927.885</v>
      </c>
      <c r="S3955">
        <f t="shared" si="555"/>
        <v>344.7349999999999</v>
      </c>
      <c r="T3955" t="str">
        <f>_xlfn.XLOOKUP(C3955,Customers!A:A,Customers!D:D)</f>
        <v>F</v>
      </c>
      <c r="U3955" s="13">
        <f>_xlfn.XLOOKUP(C3955,Customers!A:A,Customers!E:E)</f>
        <v>21956</v>
      </c>
      <c r="V3955" t="str">
        <f>_xlfn.XLOOKUP(C3955,Customers!A:A,Customers!F:F)</f>
        <v>New David</v>
      </c>
      <c r="W3955" s="13">
        <f>_xlfn.XLOOKUP(C3955,Customers!A:A,Customers!G:G)</f>
        <v>44911</v>
      </c>
      <c r="X3955">
        <f t="shared" ca="1" si="556"/>
        <v>66</v>
      </c>
      <c r="Y3955" t="str">
        <f t="shared" ca="1" si="557"/>
        <v>50+</v>
      </c>
    </row>
    <row r="3956" spans="1:25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  <c r="I3956">
        <f>_xlfn.XLOOKUP(D3956,Products!A:A,Products!E:E)</f>
        <v>304.70999999999998</v>
      </c>
      <c r="J3956">
        <f>_xlfn.XLOOKUP(D3956,Products!A:A,Products!F:F)</f>
        <v>164.01</v>
      </c>
      <c r="K3956" t="str">
        <f>_xlfn.XLOOKUP(D3956,Products!A:A,Products!C:C)</f>
        <v>Groceries</v>
      </c>
      <c r="L3956" t="str">
        <f>_xlfn.XLOOKUP(D3956,Products!A:A,Products!D:D)</f>
        <v>Vegetables</v>
      </c>
      <c r="M3956">
        <f t="shared" si="549"/>
        <v>914.12999999999988</v>
      </c>
      <c r="N3956">
        <f t="shared" si="550"/>
        <v>492.03</v>
      </c>
      <c r="O3956">
        <f t="shared" si="551"/>
        <v>422.09999999999991</v>
      </c>
      <c r="P3956" s="8">
        <f t="shared" si="552"/>
        <v>0.46175051688490693</v>
      </c>
      <c r="Q3956">
        <f t="shared" si="553"/>
        <v>0</v>
      </c>
      <c r="R3956">
        <f t="shared" si="554"/>
        <v>914.12999999999988</v>
      </c>
      <c r="S3956">
        <f t="shared" si="555"/>
        <v>422.09999999999991</v>
      </c>
      <c r="T3956" t="str">
        <f>_xlfn.XLOOKUP(C3956,Customers!A:A,Customers!D:D)</f>
        <v>F</v>
      </c>
      <c r="U3956" s="13">
        <f>_xlfn.XLOOKUP(C3956,Customers!A:A,Customers!E:E)</f>
        <v>22552</v>
      </c>
      <c r="V3956" t="str">
        <f>_xlfn.XLOOKUP(C3956,Customers!A:A,Customers!F:F)</f>
        <v>Melissaberg</v>
      </c>
      <c r="W3956" s="13">
        <f>_xlfn.XLOOKUP(C3956,Customers!A:A,Customers!G:G)</f>
        <v>44326</v>
      </c>
      <c r="X3956">
        <f t="shared" ca="1" si="556"/>
        <v>64</v>
      </c>
      <c r="Y3956" t="str">
        <f t="shared" ca="1" si="557"/>
        <v>50+</v>
      </c>
    </row>
    <row r="3957" spans="1:25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  <c r="I3957">
        <f>_xlfn.XLOOKUP(D3957,Products!A:A,Products!E:E)</f>
        <v>388.26</v>
      </c>
      <c r="J3957">
        <f>_xlfn.XLOOKUP(D3957,Products!A:A,Products!F:F)</f>
        <v>199.3</v>
      </c>
      <c r="K3957" t="str">
        <f>_xlfn.XLOOKUP(D3957,Products!A:A,Products!C:C)</f>
        <v>Fashion</v>
      </c>
      <c r="L3957" t="str">
        <f>_xlfn.XLOOKUP(D3957,Products!A:A,Products!D:D)</f>
        <v>Watches</v>
      </c>
      <c r="M3957">
        <f t="shared" si="549"/>
        <v>1553.04</v>
      </c>
      <c r="N3957">
        <f t="shared" si="550"/>
        <v>797.2</v>
      </c>
      <c r="O3957">
        <f t="shared" si="551"/>
        <v>755.83999999999992</v>
      </c>
      <c r="P3957" s="8">
        <f t="shared" si="552"/>
        <v>0.48668418070365216</v>
      </c>
      <c r="Q3957">
        <f t="shared" si="553"/>
        <v>77.652000000000001</v>
      </c>
      <c r="R3957">
        <f t="shared" si="554"/>
        <v>1475.3879999999999</v>
      </c>
      <c r="S3957">
        <f t="shared" si="555"/>
        <v>678.18799999999987</v>
      </c>
      <c r="T3957" t="str">
        <f>_xlfn.XLOOKUP(C3957,Customers!A:A,Customers!D:D)</f>
        <v>F</v>
      </c>
      <c r="U3957" s="13">
        <f>_xlfn.XLOOKUP(C3957,Customers!A:A,Customers!E:E)</f>
        <v>35515</v>
      </c>
      <c r="V3957" t="str">
        <f>_xlfn.XLOOKUP(C3957,Customers!A:A,Customers!F:F)</f>
        <v>North Jamesport</v>
      </c>
      <c r="W3957" s="13">
        <f>_xlfn.XLOOKUP(C3957,Customers!A:A,Customers!G:G)</f>
        <v>44804</v>
      </c>
      <c r="X3957">
        <f t="shared" ca="1" si="556"/>
        <v>29</v>
      </c>
      <c r="Y3957" t="str">
        <f t="shared" ca="1" si="557"/>
        <v>26-35</v>
      </c>
    </row>
    <row r="3958" spans="1:25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  <c r="I3958">
        <f>_xlfn.XLOOKUP(D3958,Products!A:A,Products!E:E)</f>
        <v>1079.8900000000001</v>
      </c>
      <c r="J3958">
        <f>_xlfn.XLOOKUP(D3958,Products!A:A,Products!F:F)</f>
        <v>703.83</v>
      </c>
      <c r="K3958" t="str">
        <f>_xlfn.XLOOKUP(D3958,Products!A:A,Products!C:C)</f>
        <v>Electronics</v>
      </c>
      <c r="L3958" t="str">
        <f>_xlfn.XLOOKUP(D3958,Products!A:A,Products!D:D)</f>
        <v>Smartphone</v>
      </c>
      <c r="M3958">
        <f t="shared" si="549"/>
        <v>5399.4500000000007</v>
      </c>
      <c r="N3958">
        <f t="shared" si="550"/>
        <v>3519.15</v>
      </c>
      <c r="O3958">
        <f t="shared" si="551"/>
        <v>1880.3000000000006</v>
      </c>
      <c r="P3958" s="8">
        <f t="shared" si="552"/>
        <v>0.3482391725083111</v>
      </c>
      <c r="Q3958">
        <f t="shared" si="553"/>
        <v>0</v>
      </c>
      <c r="R3958">
        <f t="shared" si="554"/>
        <v>5399.4500000000007</v>
      </c>
      <c r="S3958">
        <f t="shared" si="555"/>
        <v>1880.3000000000006</v>
      </c>
      <c r="T3958" t="str">
        <f>_xlfn.XLOOKUP(C3958,Customers!A:A,Customers!D:D)</f>
        <v>F</v>
      </c>
      <c r="U3958" s="13">
        <f>_xlfn.XLOOKUP(C3958,Customers!A:A,Customers!E:E)</f>
        <v>38361</v>
      </c>
      <c r="V3958" t="str">
        <f>_xlfn.XLOOKUP(C3958,Customers!A:A,Customers!F:F)</f>
        <v>East Colinmouth</v>
      </c>
      <c r="W3958" s="13">
        <f>_xlfn.XLOOKUP(C3958,Customers!A:A,Customers!G:G)</f>
        <v>45068</v>
      </c>
      <c r="X3958">
        <f t="shared" ca="1" si="556"/>
        <v>21</v>
      </c>
      <c r="Y3958" t="str">
        <f t="shared" ca="1" si="557"/>
        <v>18-25</v>
      </c>
    </row>
    <row r="3959" spans="1:25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  <c r="I3959">
        <f>_xlfn.XLOOKUP(D3959,Products!A:A,Products!E:E)</f>
        <v>1134.8</v>
      </c>
      <c r="J3959">
        <f>_xlfn.XLOOKUP(D3959,Products!A:A,Products!F:F)</f>
        <v>675.1</v>
      </c>
      <c r="K3959" t="str">
        <f>_xlfn.XLOOKUP(D3959,Products!A:A,Products!C:C)</f>
        <v>Fashion</v>
      </c>
      <c r="L3959" t="str">
        <f>_xlfn.XLOOKUP(D3959,Products!A:A,Products!D:D)</f>
        <v>Watches</v>
      </c>
      <c r="M3959">
        <f t="shared" si="549"/>
        <v>2269.6</v>
      </c>
      <c r="N3959">
        <f t="shared" si="550"/>
        <v>1350.2</v>
      </c>
      <c r="O3959">
        <f t="shared" si="551"/>
        <v>919.39999999999986</v>
      </c>
      <c r="P3959" s="8">
        <f t="shared" si="552"/>
        <v>0.40509340853013742</v>
      </c>
      <c r="Q3959">
        <f t="shared" si="553"/>
        <v>340.44</v>
      </c>
      <c r="R3959">
        <f t="shared" si="554"/>
        <v>1929.1599999999999</v>
      </c>
      <c r="S3959">
        <f t="shared" si="555"/>
        <v>578.95999999999981</v>
      </c>
      <c r="T3959" t="str">
        <f>_xlfn.XLOOKUP(C3959,Customers!A:A,Customers!D:D)</f>
        <v>F</v>
      </c>
      <c r="U3959" s="13">
        <f>_xlfn.XLOOKUP(C3959,Customers!A:A,Customers!E:E)</f>
        <v>25513</v>
      </c>
      <c r="V3959" t="str">
        <f>_xlfn.XLOOKUP(C3959,Customers!A:A,Customers!F:F)</f>
        <v>North Kelly</v>
      </c>
      <c r="W3959" s="13">
        <f>_xlfn.XLOOKUP(C3959,Customers!A:A,Customers!G:G)</f>
        <v>44173</v>
      </c>
      <c r="X3959">
        <f t="shared" ca="1" si="556"/>
        <v>56</v>
      </c>
      <c r="Y3959" t="str">
        <f t="shared" ca="1" si="557"/>
        <v>50+</v>
      </c>
    </row>
    <row r="3960" spans="1:25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  <c r="I3960">
        <f>_xlfn.XLOOKUP(D3960,Products!A:A,Products!E:E)</f>
        <v>1015.76</v>
      </c>
      <c r="J3960">
        <f>_xlfn.XLOOKUP(D3960,Products!A:A,Products!F:F)</f>
        <v>584.4</v>
      </c>
      <c r="K3960" t="str">
        <f>_xlfn.XLOOKUP(D3960,Products!A:A,Products!C:C)</f>
        <v>Groceries</v>
      </c>
      <c r="L3960" t="str">
        <f>_xlfn.XLOOKUP(D3960,Products!A:A,Products!D:D)</f>
        <v>Dairy</v>
      </c>
      <c r="M3960">
        <f t="shared" si="549"/>
        <v>4063.04</v>
      </c>
      <c r="N3960">
        <f t="shared" si="550"/>
        <v>2337.6</v>
      </c>
      <c r="O3960">
        <f t="shared" si="551"/>
        <v>1725.44</v>
      </c>
      <c r="P3960" s="8">
        <f t="shared" si="552"/>
        <v>0.42466724423092073</v>
      </c>
      <c r="Q3960">
        <f t="shared" si="553"/>
        <v>203.15200000000002</v>
      </c>
      <c r="R3960">
        <f t="shared" si="554"/>
        <v>3859.8879999999999</v>
      </c>
      <c r="S3960">
        <f t="shared" si="555"/>
        <v>1522.288</v>
      </c>
      <c r="T3960" t="str">
        <f>_xlfn.XLOOKUP(C3960,Customers!A:A,Customers!D:D)</f>
        <v>M</v>
      </c>
      <c r="U3960" s="13">
        <f>_xlfn.XLOOKUP(C3960,Customers!A:A,Customers!E:E)</f>
        <v>34565</v>
      </c>
      <c r="V3960" t="str">
        <f>_xlfn.XLOOKUP(C3960,Customers!A:A,Customers!F:F)</f>
        <v>East William</v>
      </c>
      <c r="W3960" s="13">
        <f>_xlfn.XLOOKUP(C3960,Customers!A:A,Customers!G:G)</f>
        <v>45608</v>
      </c>
      <c r="X3960">
        <f t="shared" ca="1" si="556"/>
        <v>31</v>
      </c>
      <c r="Y3960" t="str">
        <f t="shared" ca="1" si="557"/>
        <v>26-35</v>
      </c>
    </row>
    <row r="3961" spans="1:25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  <c r="I3961">
        <f>_xlfn.XLOOKUP(D3961,Products!A:A,Products!E:E)</f>
        <v>673.78</v>
      </c>
      <c r="J3961">
        <f>_xlfn.XLOOKUP(D3961,Products!A:A,Products!F:F)</f>
        <v>363.33</v>
      </c>
      <c r="K3961" t="str">
        <f>_xlfn.XLOOKUP(D3961,Products!A:A,Products!C:C)</f>
        <v>Electronics</v>
      </c>
      <c r="L3961" t="str">
        <f>_xlfn.XLOOKUP(D3961,Products!A:A,Products!D:D)</f>
        <v>Smartphone</v>
      </c>
      <c r="M3961">
        <f t="shared" si="549"/>
        <v>2021.34</v>
      </c>
      <c r="N3961">
        <f t="shared" si="550"/>
        <v>1089.99</v>
      </c>
      <c r="O3961">
        <f t="shared" si="551"/>
        <v>931.34999999999991</v>
      </c>
      <c r="P3961" s="8">
        <f t="shared" si="552"/>
        <v>0.46075870462168655</v>
      </c>
      <c r="Q3961">
        <f t="shared" si="553"/>
        <v>202.13400000000001</v>
      </c>
      <c r="R3961">
        <f t="shared" si="554"/>
        <v>1819.2059999999999</v>
      </c>
      <c r="S3961">
        <f t="shared" si="555"/>
        <v>729.21599999999989</v>
      </c>
      <c r="T3961" t="str">
        <f>_xlfn.XLOOKUP(C3961,Customers!A:A,Customers!D:D)</f>
        <v>M</v>
      </c>
      <c r="U3961" s="13">
        <f>_xlfn.XLOOKUP(C3961,Customers!A:A,Customers!E:E)</f>
        <v>27756</v>
      </c>
      <c r="V3961" t="str">
        <f>_xlfn.XLOOKUP(C3961,Customers!A:A,Customers!F:F)</f>
        <v>Zacharyfort</v>
      </c>
      <c r="W3961" s="13">
        <f>_xlfn.XLOOKUP(C3961,Customers!A:A,Customers!G:G)</f>
        <v>45208</v>
      </c>
      <c r="X3961">
        <f t="shared" ca="1" si="556"/>
        <v>50</v>
      </c>
      <c r="Y3961" t="str">
        <f t="shared" ca="1" si="557"/>
        <v>36-50</v>
      </c>
    </row>
    <row r="3962" spans="1:25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  <c r="I3962">
        <f>_xlfn.XLOOKUP(D3962,Products!A:A,Products!E:E)</f>
        <v>1193.0899999999999</v>
      </c>
      <c r="J3962">
        <f>_xlfn.XLOOKUP(D3962,Products!A:A,Products!F:F)</f>
        <v>818.24</v>
      </c>
      <c r="K3962" t="str">
        <f>_xlfn.XLOOKUP(D3962,Products!A:A,Products!C:C)</f>
        <v>Electronics</v>
      </c>
      <c r="L3962" t="str">
        <f>_xlfn.XLOOKUP(D3962,Products!A:A,Products!D:D)</f>
        <v>Camera</v>
      </c>
      <c r="M3962">
        <f t="shared" si="549"/>
        <v>5965.45</v>
      </c>
      <c r="N3962">
        <f t="shared" si="550"/>
        <v>4091.2</v>
      </c>
      <c r="O3962">
        <f t="shared" si="551"/>
        <v>1874.25</v>
      </c>
      <c r="P3962" s="8">
        <f t="shared" si="552"/>
        <v>0.31418417722049469</v>
      </c>
      <c r="Q3962">
        <f t="shared" si="553"/>
        <v>298.27249999999998</v>
      </c>
      <c r="R3962">
        <f t="shared" si="554"/>
        <v>5667.1774999999998</v>
      </c>
      <c r="S3962">
        <f t="shared" si="555"/>
        <v>1575.9775</v>
      </c>
      <c r="T3962" t="str">
        <f>_xlfn.XLOOKUP(C3962,Customers!A:A,Customers!D:D)</f>
        <v>M</v>
      </c>
      <c r="U3962" s="13">
        <f>_xlfn.XLOOKUP(C3962,Customers!A:A,Customers!E:E)</f>
        <v>27205</v>
      </c>
      <c r="V3962" t="str">
        <f>_xlfn.XLOOKUP(C3962,Customers!A:A,Customers!F:F)</f>
        <v>East Samantha</v>
      </c>
      <c r="W3962" s="13">
        <f>_xlfn.XLOOKUP(C3962,Customers!A:A,Customers!G:G)</f>
        <v>44509</v>
      </c>
      <c r="X3962">
        <f t="shared" ca="1" si="556"/>
        <v>51</v>
      </c>
      <c r="Y3962" t="str">
        <f t="shared" ca="1" si="557"/>
        <v>50+</v>
      </c>
    </row>
    <row r="3963" spans="1:25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  <c r="I3963">
        <f>_xlfn.XLOOKUP(D3963,Products!A:A,Products!E:E)</f>
        <v>1272.23</v>
      </c>
      <c r="J3963">
        <f>_xlfn.XLOOKUP(D3963,Products!A:A,Products!F:F)</f>
        <v>952.65</v>
      </c>
      <c r="K3963" t="str">
        <f>_xlfn.XLOOKUP(D3963,Products!A:A,Products!C:C)</f>
        <v>Electronics</v>
      </c>
      <c r="L3963" t="str">
        <f>_xlfn.XLOOKUP(D3963,Products!A:A,Products!D:D)</f>
        <v>Smartphone</v>
      </c>
      <c r="M3963">
        <f t="shared" si="549"/>
        <v>2544.46</v>
      </c>
      <c r="N3963">
        <f t="shared" si="550"/>
        <v>1905.3</v>
      </c>
      <c r="O3963">
        <f t="shared" si="551"/>
        <v>639.16000000000008</v>
      </c>
      <c r="P3963" s="8">
        <f t="shared" si="552"/>
        <v>0.2511967175746524</v>
      </c>
      <c r="Q3963">
        <f t="shared" si="553"/>
        <v>0</v>
      </c>
      <c r="R3963">
        <f t="shared" si="554"/>
        <v>2544.46</v>
      </c>
      <c r="S3963">
        <f t="shared" si="555"/>
        <v>639.16000000000008</v>
      </c>
      <c r="T3963" t="str">
        <f>_xlfn.XLOOKUP(C3963,Customers!A:A,Customers!D:D)</f>
        <v>F</v>
      </c>
      <c r="U3963" s="13">
        <f>_xlfn.XLOOKUP(C3963,Customers!A:A,Customers!E:E)</f>
        <v>27579</v>
      </c>
      <c r="V3963" t="str">
        <f>_xlfn.XLOOKUP(C3963,Customers!A:A,Customers!F:F)</f>
        <v>North Chaseborough</v>
      </c>
      <c r="W3963" s="13">
        <f>_xlfn.XLOOKUP(C3963,Customers!A:A,Customers!G:G)</f>
        <v>45571</v>
      </c>
      <c r="X3963">
        <f t="shared" ca="1" si="556"/>
        <v>50</v>
      </c>
      <c r="Y3963" t="str">
        <f t="shared" ca="1" si="557"/>
        <v>36-50</v>
      </c>
    </row>
    <row r="3964" spans="1:25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  <c r="I3964">
        <f>_xlfn.XLOOKUP(D3964,Products!A:A,Products!E:E)</f>
        <v>1396.22</v>
      </c>
      <c r="J3964">
        <f>_xlfn.XLOOKUP(D3964,Products!A:A,Products!F:F)</f>
        <v>1004.09</v>
      </c>
      <c r="K3964" t="str">
        <f>_xlfn.XLOOKUP(D3964,Products!A:A,Products!C:C)</f>
        <v>Fashion</v>
      </c>
      <c r="L3964" t="str">
        <f>_xlfn.XLOOKUP(D3964,Products!A:A,Products!D:D)</f>
        <v>Bags</v>
      </c>
      <c r="M3964">
        <f t="shared" si="549"/>
        <v>2792.44</v>
      </c>
      <c r="N3964">
        <f t="shared" si="550"/>
        <v>2008.18</v>
      </c>
      <c r="O3964">
        <f t="shared" si="551"/>
        <v>784.26</v>
      </c>
      <c r="P3964" s="8">
        <f t="shared" si="552"/>
        <v>0.28085115526206472</v>
      </c>
      <c r="Q3964">
        <f t="shared" si="553"/>
        <v>279.24400000000003</v>
      </c>
      <c r="R3964">
        <f t="shared" si="554"/>
        <v>2513.1959999999999</v>
      </c>
      <c r="S3964">
        <f t="shared" si="555"/>
        <v>505.01599999999985</v>
      </c>
      <c r="T3964" t="str">
        <f>_xlfn.XLOOKUP(C3964,Customers!A:A,Customers!D:D)</f>
        <v>M</v>
      </c>
      <c r="U3964" s="13">
        <f>_xlfn.XLOOKUP(C3964,Customers!A:A,Customers!E:E)</f>
        <v>23397</v>
      </c>
      <c r="V3964" t="str">
        <f>_xlfn.XLOOKUP(C3964,Customers!A:A,Customers!F:F)</f>
        <v>New Jontown</v>
      </c>
      <c r="W3964" s="13">
        <f>_xlfn.XLOOKUP(C3964,Customers!A:A,Customers!G:G)</f>
        <v>44737</v>
      </c>
      <c r="X3964">
        <f t="shared" ca="1" si="556"/>
        <v>62</v>
      </c>
      <c r="Y3964" t="str">
        <f t="shared" ca="1" si="557"/>
        <v>50+</v>
      </c>
    </row>
    <row r="3965" spans="1:25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  <c r="I3965">
        <f>_xlfn.XLOOKUP(D3965,Products!A:A,Products!E:E)</f>
        <v>1858.75</v>
      </c>
      <c r="J3965">
        <f>_xlfn.XLOOKUP(D3965,Products!A:A,Products!F:F)</f>
        <v>1451.16</v>
      </c>
      <c r="K3965" t="str">
        <f>_xlfn.XLOOKUP(D3965,Products!A:A,Products!C:C)</f>
        <v>Fashion</v>
      </c>
      <c r="L3965" t="str">
        <f>_xlfn.XLOOKUP(D3965,Products!A:A,Products!D:D)</f>
        <v>Accessories</v>
      </c>
      <c r="M3965">
        <f t="shared" si="549"/>
        <v>3717.5</v>
      </c>
      <c r="N3965">
        <f t="shared" si="550"/>
        <v>2902.32</v>
      </c>
      <c r="O3965">
        <f t="shared" si="551"/>
        <v>815.17999999999984</v>
      </c>
      <c r="P3965" s="8">
        <f t="shared" si="552"/>
        <v>0.21928177538668456</v>
      </c>
      <c r="Q3965">
        <f t="shared" si="553"/>
        <v>185.875</v>
      </c>
      <c r="R3965">
        <f t="shared" si="554"/>
        <v>3531.625</v>
      </c>
      <c r="S3965">
        <f t="shared" si="555"/>
        <v>629.30499999999984</v>
      </c>
      <c r="T3965" t="str">
        <f>_xlfn.XLOOKUP(C3965,Customers!A:A,Customers!D:D)</f>
        <v>M</v>
      </c>
      <c r="U3965" s="13">
        <f>_xlfn.XLOOKUP(C3965,Customers!A:A,Customers!E:E)</f>
        <v>23030</v>
      </c>
      <c r="V3965" t="str">
        <f>_xlfn.XLOOKUP(C3965,Customers!A:A,Customers!F:F)</f>
        <v>Shannontown</v>
      </c>
      <c r="W3965" s="13">
        <f>_xlfn.XLOOKUP(C3965,Customers!A:A,Customers!G:G)</f>
        <v>44957</v>
      </c>
      <c r="X3965">
        <f t="shared" ca="1" si="556"/>
        <v>63</v>
      </c>
      <c r="Y3965" t="str">
        <f t="shared" ca="1" si="557"/>
        <v>50+</v>
      </c>
    </row>
    <row r="3966" spans="1:25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  <c r="I3966">
        <f>_xlfn.XLOOKUP(D3966,Products!A:A,Products!E:E)</f>
        <v>1878.47</v>
      </c>
      <c r="J3966">
        <f>_xlfn.XLOOKUP(D3966,Products!A:A,Products!F:F)</f>
        <v>1014.91</v>
      </c>
      <c r="K3966" t="str">
        <f>_xlfn.XLOOKUP(D3966,Products!A:A,Products!C:C)</f>
        <v>Fashion</v>
      </c>
      <c r="L3966" t="str">
        <f>_xlfn.XLOOKUP(D3966,Products!A:A,Products!D:D)</f>
        <v>Footwear</v>
      </c>
      <c r="M3966">
        <f t="shared" si="549"/>
        <v>5635.41</v>
      </c>
      <c r="N3966">
        <f t="shared" si="550"/>
        <v>3044.73</v>
      </c>
      <c r="O3966">
        <f t="shared" si="551"/>
        <v>2590.6799999999998</v>
      </c>
      <c r="P3966" s="8">
        <f t="shared" si="552"/>
        <v>0.45971455493034225</v>
      </c>
      <c r="Q3966">
        <f t="shared" si="553"/>
        <v>563.54100000000005</v>
      </c>
      <c r="R3966">
        <f t="shared" si="554"/>
        <v>5071.8689999999997</v>
      </c>
      <c r="S3966">
        <f t="shared" si="555"/>
        <v>2027.1389999999997</v>
      </c>
      <c r="T3966" t="str">
        <f>_xlfn.XLOOKUP(C3966,Customers!A:A,Customers!D:D)</f>
        <v>F</v>
      </c>
      <c r="U3966" s="13">
        <f>_xlfn.XLOOKUP(C3966,Customers!A:A,Customers!E:E)</f>
        <v>25547</v>
      </c>
      <c r="V3966" t="str">
        <f>_xlfn.XLOOKUP(C3966,Customers!A:A,Customers!F:F)</f>
        <v>Williamhaven</v>
      </c>
      <c r="W3966" s="13">
        <f>_xlfn.XLOOKUP(C3966,Customers!A:A,Customers!G:G)</f>
        <v>45312</v>
      </c>
      <c r="X3966">
        <f t="shared" ca="1" si="556"/>
        <v>56</v>
      </c>
      <c r="Y3966" t="str">
        <f t="shared" ca="1" si="557"/>
        <v>50+</v>
      </c>
    </row>
    <row r="3967" spans="1:25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  <c r="I3967">
        <f>_xlfn.XLOOKUP(D3967,Products!A:A,Products!E:E)</f>
        <v>1487.41</v>
      </c>
      <c r="J3967">
        <f>_xlfn.XLOOKUP(D3967,Products!A:A,Products!F:F)</f>
        <v>813.07</v>
      </c>
      <c r="K3967" t="str">
        <f>_xlfn.XLOOKUP(D3967,Products!A:A,Products!C:C)</f>
        <v>Electronics</v>
      </c>
      <c r="L3967" t="str">
        <f>_xlfn.XLOOKUP(D3967,Products!A:A,Products!D:D)</f>
        <v>Smartphone</v>
      </c>
      <c r="M3967">
        <f t="shared" si="549"/>
        <v>2974.82</v>
      </c>
      <c r="N3967">
        <f t="shared" si="550"/>
        <v>1626.14</v>
      </c>
      <c r="O3967">
        <f t="shared" si="551"/>
        <v>1348.68</v>
      </c>
      <c r="P3967" s="8">
        <f t="shared" si="552"/>
        <v>0.45336524562830693</v>
      </c>
      <c r="Q3967">
        <f t="shared" si="553"/>
        <v>0</v>
      </c>
      <c r="R3967">
        <f t="shared" si="554"/>
        <v>2974.82</v>
      </c>
      <c r="S3967">
        <f t="shared" si="555"/>
        <v>1348.68</v>
      </c>
      <c r="T3967" t="str">
        <f>_xlfn.XLOOKUP(C3967,Customers!A:A,Customers!D:D)</f>
        <v>F</v>
      </c>
      <c r="U3967" s="13">
        <f>_xlfn.XLOOKUP(C3967,Customers!A:A,Customers!E:E)</f>
        <v>34856</v>
      </c>
      <c r="V3967" t="str">
        <f>_xlfn.XLOOKUP(C3967,Customers!A:A,Customers!F:F)</f>
        <v>Melissashire</v>
      </c>
      <c r="W3967" s="13">
        <f>_xlfn.XLOOKUP(C3967,Customers!A:A,Customers!G:G)</f>
        <v>44744</v>
      </c>
      <c r="X3967">
        <f t="shared" ca="1" si="556"/>
        <v>31</v>
      </c>
      <c r="Y3967" t="str">
        <f t="shared" ca="1" si="557"/>
        <v>26-35</v>
      </c>
    </row>
    <row r="3968" spans="1:25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  <c r="I3968">
        <f>_xlfn.XLOOKUP(D3968,Products!A:A,Products!E:E)</f>
        <v>1853.77</v>
      </c>
      <c r="J3968">
        <f>_xlfn.XLOOKUP(D3968,Products!A:A,Products!F:F)</f>
        <v>1363.52</v>
      </c>
      <c r="K3968" t="str">
        <f>_xlfn.XLOOKUP(D3968,Products!A:A,Products!C:C)</f>
        <v>Fashion</v>
      </c>
      <c r="L3968" t="str">
        <f>_xlfn.XLOOKUP(D3968,Products!A:A,Products!D:D)</f>
        <v>Accessories</v>
      </c>
      <c r="M3968">
        <f t="shared" si="549"/>
        <v>9268.85</v>
      </c>
      <c r="N3968">
        <f t="shared" si="550"/>
        <v>6817.6</v>
      </c>
      <c r="O3968">
        <f t="shared" si="551"/>
        <v>2451.25</v>
      </c>
      <c r="P3968" s="8">
        <f t="shared" si="552"/>
        <v>0.26446107122242779</v>
      </c>
      <c r="Q3968">
        <f t="shared" si="553"/>
        <v>463.44250000000005</v>
      </c>
      <c r="R3968">
        <f t="shared" si="554"/>
        <v>8805.4075000000012</v>
      </c>
      <c r="S3968">
        <f t="shared" si="555"/>
        <v>1987.8075000000008</v>
      </c>
      <c r="T3968" t="str">
        <f>_xlfn.XLOOKUP(C3968,Customers!A:A,Customers!D:D)</f>
        <v>M</v>
      </c>
      <c r="U3968" s="13">
        <f>_xlfn.XLOOKUP(C3968,Customers!A:A,Customers!E:E)</f>
        <v>22241</v>
      </c>
      <c r="V3968" t="str">
        <f>_xlfn.XLOOKUP(C3968,Customers!A:A,Customers!F:F)</f>
        <v>Georgetown</v>
      </c>
      <c r="W3968" s="13">
        <f>_xlfn.XLOOKUP(C3968,Customers!A:A,Customers!G:G)</f>
        <v>44720</v>
      </c>
      <c r="X3968">
        <f t="shared" ca="1" si="556"/>
        <v>65</v>
      </c>
      <c r="Y3968" t="str">
        <f t="shared" ca="1" si="557"/>
        <v>50+</v>
      </c>
    </row>
    <row r="3969" spans="1:25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  <c r="I3969">
        <f>_xlfn.XLOOKUP(D3969,Products!A:A,Products!E:E)</f>
        <v>337.63</v>
      </c>
      <c r="J3969">
        <f>_xlfn.XLOOKUP(D3969,Products!A:A,Products!F:F)</f>
        <v>169.03</v>
      </c>
      <c r="K3969" t="str">
        <f>_xlfn.XLOOKUP(D3969,Products!A:A,Products!C:C)</f>
        <v>Fashion</v>
      </c>
      <c r="L3969" t="str">
        <f>_xlfn.XLOOKUP(D3969,Products!A:A,Products!D:D)</f>
        <v>Footwear</v>
      </c>
      <c r="M3969">
        <f t="shared" si="549"/>
        <v>337.63</v>
      </c>
      <c r="N3969">
        <f t="shared" si="550"/>
        <v>169.03</v>
      </c>
      <c r="O3969">
        <f t="shared" si="551"/>
        <v>168.6</v>
      </c>
      <c r="P3969" s="8">
        <f t="shared" si="552"/>
        <v>0.49936320824571273</v>
      </c>
      <c r="Q3969">
        <f t="shared" si="553"/>
        <v>16.881499999999999</v>
      </c>
      <c r="R3969">
        <f t="shared" si="554"/>
        <v>320.74849999999998</v>
      </c>
      <c r="S3969">
        <f t="shared" si="555"/>
        <v>151.71849999999998</v>
      </c>
      <c r="T3969" t="str">
        <f>_xlfn.XLOOKUP(C3969,Customers!A:A,Customers!D:D)</f>
        <v>F</v>
      </c>
      <c r="U3969" s="13">
        <f>_xlfn.XLOOKUP(C3969,Customers!A:A,Customers!E:E)</f>
        <v>21425</v>
      </c>
      <c r="V3969" t="str">
        <f>_xlfn.XLOOKUP(C3969,Customers!A:A,Customers!F:F)</f>
        <v>South Marcusberg</v>
      </c>
      <c r="W3969" s="13">
        <f>_xlfn.XLOOKUP(C3969,Customers!A:A,Customers!G:G)</f>
        <v>45891</v>
      </c>
      <c r="X3969">
        <f t="shared" ca="1" si="556"/>
        <v>67</v>
      </c>
      <c r="Y3969" t="str">
        <f t="shared" ca="1" si="557"/>
        <v>50+</v>
      </c>
    </row>
    <row r="3970" spans="1:25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  <c r="I3970">
        <f>_xlfn.XLOOKUP(D3970,Products!A:A,Products!E:E)</f>
        <v>1015.76</v>
      </c>
      <c r="J3970">
        <f>_xlfn.XLOOKUP(D3970,Products!A:A,Products!F:F)</f>
        <v>584.4</v>
      </c>
      <c r="K3970" t="str">
        <f>_xlfn.XLOOKUP(D3970,Products!A:A,Products!C:C)</f>
        <v>Groceries</v>
      </c>
      <c r="L3970" t="str">
        <f>_xlfn.XLOOKUP(D3970,Products!A:A,Products!D:D)</f>
        <v>Dairy</v>
      </c>
      <c r="M3970">
        <f t="shared" si="549"/>
        <v>1015.76</v>
      </c>
      <c r="N3970">
        <f t="shared" si="550"/>
        <v>584.4</v>
      </c>
      <c r="O3970">
        <f t="shared" si="551"/>
        <v>431.36</v>
      </c>
      <c r="P3970" s="8">
        <f t="shared" si="552"/>
        <v>0.42466724423092073</v>
      </c>
      <c r="Q3970">
        <f t="shared" si="553"/>
        <v>101.57600000000001</v>
      </c>
      <c r="R3970">
        <f t="shared" si="554"/>
        <v>914.18399999999997</v>
      </c>
      <c r="S3970">
        <f t="shared" si="555"/>
        <v>329.78399999999999</v>
      </c>
      <c r="T3970" t="str">
        <f>_xlfn.XLOOKUP(C3970,Customers!A:A,Customers!D:D)</f>
        <v>F</v>
      </c>
      <c r="U3970" s="13">
        <f>_xlfn.XLOOKUP(C3970,Customers!A:A,Customers!E:E)</f>
        <v>31328</v>
      </c>
      <c r="V3970" t="str">
        <f>_xlfn.XLOOKUP(C3970,Customers!A:A,Customers!F:F)</f>
        <v>Lake Lindsay</v>
      </c>
      <c r="W3970" s="13">
        <f>_xlfn.XLOOKUP(C3970,Customers!A:A,Customers!G:G)</f>
        <v>45889</v>
      </c>
      <c r="X3970">
        <f t="shared" ca="1" si="556"/>
        <v>40</v>
      </c>
      <c r="Y3970" t="str">
        <f t="shared" ca="1" si="557"/>
        <v>36-50</v>
      </c>
    </row>
    <row r="3971" spans="1:25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  <c r="I3971">
        <f>_xlfn.XLOOKUP(D3971,Products!A:A,Products!E:E)</f>
        <v>1272.23</v>
      </c>
      <c r="J3971">
        <f>_xlfn.XLOOKUP(D3971,Products!A:A,Products!F:F)</f>
        <v>952.65</v>
      </c>
      <c r="K3971" t="str">
        <f>_xlfn.XLOOKUP(D3971,Products!A:A,Products!C:C)</f>
        <v>Electronics</v>
      </c>
      <c r="L3971" t="str">
        <f>_xlfn.XLOOKUP(D3971,Products!A:A,Products!D:D)</f>
        <v>Smartphone</v>
      </c>
      <c r="M3971">
        <f t="shared" ref="M3971:M4034" si="558">F3971*I3971</f>
        <v>2544.46</v>
      </c>
      <c r="N3971">
        <f t="shared" ref="N3971:N4034" si="559">F3971*J3971</f>
        <v>1905.3</v>
      </c>
      <c r="O3971">
        <f t="shared" ref="O3971:O4034" si="560">M3971-N3971</f>
        <v>639.16000000000008</v>
      </c>
      <c r="P3971" s="8">
        <f t="shared" ref="P3971:P4034" si="561">O3971/M3971</f>
        <v>0.2511967175746524</v>
      </c>
      <c r="Q3971">
        <f t="shared" ref="Q3971:Q4034" si="562">M3971*G3971</f>
        <v>381.66899999999998</v>
      </c>
      <c r="R3971">
        <f t="shared" ref="R3971:R4034" si="563">M3971-Q3971</f>
        <v>2162.7910000000002</v>
      </c>
      <c r="S3971">
        <f t="shared" ref="S3971:S4034" si="564">R3971-N3971</f>
        <v>257.49100000000021</v>
      </c>
      <c r="T3971" t="str">
        <f>_xlfn.XLOOKUP(C3971,Customers!A:A,Customers!D:D)</f>
        <v>F</v>
      </c>
      <c r="U3971" s="13">
        <f>_xlfn.XLOOKUP(C3971,Customers!A:A,Customers!E:E)</f>
        <v>36064</v>
      </c>
      <c r="V3971" t="str">
        <f>_xlfn.XLOOKUP(C3971,Customers!A:A,Customers!F:F)</f>
        <v>Williamsville</v>
      </c>
      <c r="W3971" s="13">
        <f>_xlfn.XLOOKUP(C3971,Customers!A:A,Customers!G:G)</f>
        <v>45011</v>
      </c>
      <c r="X3971">
        <f t="shared" ref="X3971:X4034" ca="1" si="565">DATEDIF(U3971, TODAY(),"Y")</f>
        <v>27</v>
      </c>
      <c r="Y3971" t="str">
        <f t="shared" ref="Y3971:Y4034" ca="1" si="566">IF(X3971&lt;=25,"18-25",IF(X3971&lt;=35,"26-35", IF(X3971&lt;=50,"36-50","50+")))</f>
        <v>26-35</v>
      </c>
    </row>
    <row r="3972" spans="1:25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  <c r="I3972">
        <f>_xlfn.XLOOKUP(D3972,Products!A:A,Products!E:E)</f>
        <v>1485.05</v>
      </c>
      <c r="J3972">
        <f>_xlfn.XLOOKUP(D3972,Products!A:A,Products!F:F)</f>
        <v>988.31</v>
      </c>
      <c r="K3972" t="str">
        <f>_xlfn.XLOOKUP(D3972,Products!A:A,Products!C:C)</f>
        <v>Fashion</v>
      </c>
      <c r="L3972" t="str">
        <f>_xlfn.XLOOKUP(D3972,Products!A:A,Products!D:D)</f>
        <v>Clothing</v>
      </c>
      <c r="M3972">
        <f t="shared" si="558"/>
        <v>1485.05</v>
      </c>
      <c r="N3972">
        <f t="shared" si="559"/>
        <v>988.31</v>
      </c>
      <c r="O3972">
        <f t="shared" si="560"/>
        <v>496.74</v>
      </c>
      <c r="P3972" s="8">
        <f t="shared" si="561"/>
        <v>0.33449378808794317</v>
      </c>
      <c r="Q3972">
        <f t="shared" si="562"/>
        <v>74.252499999999998</v>
      </c>
      <c r="R3972">
        <f t="shared" si="563"/>
        <v>1410.7974999999999</v>
      </c>
      <c r="S3972">
        <f t="shared" si="564"/>
        <v>422.48749999999995</v>
      </c>
      <c r="T3972" t="str">
        <f>_xlfn.XLOOKUP(C3972,Customers!A:A,Customers!D:D)</f>
        <v>F</v>
      </c>
      <c r="U3972" s="13">
        <f>_xlfn.XLOOKUP(C3972,Customers!A:A,Customers!E:E)</f>
        <v>37223</v>
      </c>
      <c r="V3972" t="str">
        <f>_xlfn.XLOOKUP(C3972,Customers!A:A,Customers!F:F)</f>
        <v>Mendozaland</v>
      </c>
      <c r="W3972" s="13">
        <f>_xlfn.XLOOKUP(C3972,Customers!A:A,Customers!G:G)</f>
        <v>45277</v>
      </c>
      <c r="X3972">
        <f t="shared" ca="1" si="565"/>
        <v>24</v>
      </c>
      <c r="Y3972" t="str">
        <f t="shared" ca="1" si="566"/>
        <v>18-25</v>
      </c>
    </row>
    <row r="3973" spans="1:25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  <c r="I3973">
        <f>_xlfn.XLOOKUP(D3973,Products!A:A,Products!E:E)</f>
        <v>1878.47</v>
      </c>
      <c r="J3973">
        <f>_xlfn.XLOOKUP(D3973,Products!A:A,Products!F:F)</f>
        <v>1014.91</v>
      </c>
      <c r="K3973" t="str">
        <f>_xlfn.XLOOKUP(D3973,Products!A:A,Products!C:C)</f>
        <v>Fashion</v>
      </c>
      <c r="L3973" t="str">
        <f>_xlfn.XLOOKUP(D3973,Products!A:A,Products!D:D)</f>
        <v>Footwear</v>
      </c>
      <c r="M3973">
        <f t="shared" si="558"/>
        <v>1878.47</v>
      </c>
      <c r="N3973">
        <f t="shared" si="559"/>
        <v>1014.91</v>
      </c>
      <c r="O3973">
        <f t="shared" si="560"/>
        <v>863.56000000000006</v>
      </c>
      <c r="P3973" s="8">
        <f t="shared" si="561"/>
        <v>0.45971455493034225</v>
      </c>
      <c r="Q3973">
        <f t="shared" si="562"/>
        <v>93.923500000000004</v>
      </c>
      <c r="R3973">
        <f t="shared" si="563"/>
        <v>1784.5464999999999</v>
      </c>
      <c r="S3973">
        <f t="shared" si="564"/>
        <v>769.63649999999996</v>
      </c>
      <c r="T3973" t="str">
        <f>_xlfn.XLOOKUP(C3973,Customers!A:A,Customers!D:D)</f>
        <v>M</v>
      </c>
      <c r="U3973" s="13">
        <f>_xlfn.XLOOKUP(C3973,Customers!A:A,Customers!E:E)</f>
        <v>37724</v>
      </c>
      <c r="V3973" t="str">
        <f>_xlfn.XLOOKUP(C3973,Customers!A:A,Customers!F:F)</f>
        <v>West Katrina</v>
      </c>
      <c r="W3973" s="13">
        <f>_xlfn.XLOOKUP(C3973,Customers!A:A,Customers!G:G)</f>
        <v>44305</v>
      </c>
      <c r="X3973">
        <f t="shared" ca="1" si="565"/>
        <v>23</v>
      </c>
      <c r="Y3973" t="str">
        <f t="shared" ca="1" si="566"/>
        <v>18-25</v>
      </c>
    </row>
    <row r="3974" spans="1:25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  <c r="I3974">
        <f>_xlfn.XLOOKUP(D3974,Products!A:A,Products!E:E)</f>
        <v>1879.08</v>
      </c>
      <c r="J3974">
        <f>_xlfn.XLOOKUP(D3974,Products!A:A,Products!F:F)</f>
        <v>1004.56</v>
      </c>
      <c r="K3974" t="str">
        <f>_xlfn.XLOOKUP(D3974,Products!A:A,Products!C:C)</f>
        <v>Groceries</v>
      </c>
      <c r="L3974" t="str">
        <f>_xlfn.XLOOKUP(D3974,Products!A:A,Products!D:D)</f>
        <v>Dairy</v>
      </c>
      <c r="M3974">
        <f t="shared" si="558"/>
        <v>1879.08</v>
      </c>
      <c r="N3974">
        <f t="shared" si="559"/>
        <v>1004.56</v>
      </c>
      <c r="O3974">
        <f t="shared" si="560"/>
        <v>874.52</v>
      </c>
      <c r="P3974" s="8">
        <f t="shared" si="561"/>
        <v>0.46539796070417438</v>
      </c>
      <c r="Q3974">
        <f t="shared" si="562"/>
        <v>281.86199999999997</v>
      </c>
      <c r="R3974">
        <f t="shared" si="563"/>
        <v>1597.2179999999998</v>
      </c>
      <c r="S3974">
        <f t="shared" si="564"/>
        <v>592.6579999999999</v>
      </c>
      <c r="T3974" t="str">
        <f>_xlfn.XLOOKUP(C3974,Customers!A:A,Customers!D:D)</f>
        <v>F</v>
      </c>
      <c r="U3974" s="13">
        <f>_xlfn.XLOOKUP(C3974,Customers!A:A,Customers!E:E)</f>
        <v>34980</v>
      </c>
      <c r="V3974" t="str">
        <f>_xlfn.XLOOKUP(C3974,Customers!A:A,Customers!F:F)</f>
        <v>Lake Dale</v>
      </c>
      <c r="W3974" s="13">
        <f>_xlfn.XLOOKUP(C3974,Customers!A:A,Customers!G:G)</f>
        <v>45124</v>
      </c>
      <c r="X3974">
        <f t="shared" ca="1" si="565"/>
        <v>30</v>
      </c>
      <c r="Y3974" t="str">
        <f t="shared" ca="1" si="566"/>
        <v>26-35</v>
      </c>
    </row>
    <row r="3975" spans="1:25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  <c r="I3975">
        <f>_xlfn.XLOOKUP(D3975,Products!A:A,Products!E:E)</f>
        <v>1342.75</v>
      </c>
      <c r="J3975">
        <f>_xlfn.XLOOKUP(D3975,Products!A:A,Products!F:F)</f>
        <v>797.94</v>
      </c>
      <c r="K3975" t="str">
        <f>_xlfn.XLOOKUP(D3975,Products!A:A,Products!C:C)</f>
        <v>Fashion</v>
      </c>
      <c r="L3975" t="str">
        <f>_xlfn.XLOOKUP(D3975,Products!A:A,Products!D:D)</f>
        <v>Clothing</v>
      </c>
      <c r="M3975">
        <f t="shared" si="558"/>
        <v>1342.75</v>
      </c>
      <c r="N3975">
        <f t="shared" si="559"/>
        <v>797.94</v>
      </c>
      <c r="O3975">
        <f t="shared" si="560"/>
        <v>544.80999999999995</v>
      </c>
      <c r="P3975" s="8">
        <f t="shared" si="561"/>
        <v>0.40574194749581077</v>
      </c>
      <c r="Q3975">
        <f t="shared" si="562"/>
        <v>0</v>
      </c>
      <c r="R3975">
        <f t="shared" si="563"/>
        <v>1342.75</v>
      </c>
      <c r="S3975">
        <f t="shared" si="564"/>
        <v>544.80999999999995</v>
      </c>
      <c r="T3975" t="str">
        <f>_xlfn.XLOOKUP(C3975,Customers!A:A,Customers!D:D)</f>
        <v>F</v>
      </c>
      <c r="U3975" s="13">
        <f>_xlfn.XLOOKUP(C3975,Customers!A:A,Customers!E:E)</f>
        <v>35236</v>
      </c>
      <c r="V3975" t="str">
        <f>_xlfn.XLOOKUP(C3975,Customers!A:A,Customers!F:F)</f>
        <v>South Briantown</v>
      </c>
      <c r="W3975" s="13">
        <f>_xlfn.XLOOKUP(C3975,Customers!A:A,Customers!G:G)</f>
        <v>45242</v>
      </c>
      <c r="X3975">
        <f t="shared" ca="1" si="565"/>
        <v>30</v>
      </c>
      <c r="Y3975" t="str">
        <f t="shared" ca="1" si="566"/>
        <v>26-35</v>
      </c>
    </row>
    <row r="3976" spans="1:25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  <c r="I3976">
        <f>_xlfn.XLOOKUP(D3976,Products!A:A,Products!E:E)</f>
        <v>323.92</v>
      </c>
      <c r="J3976">
        <f>_xlfn.XLOOKUP(D3976,Products!A:A,Products!F:F)</f>
        <v>242.98</v>
      </c>
      <c r="K3976" t="str">
        <f>_xlfn.XLOOKUP(D3976,Products!A:A,Products!C:C)</f>
        <v>Fashion</v>
      </c>
      <c r="L3976" t="str">
        <f>_xlfn.XLOOKUP(D3976,Products!A:A,Products!D:D)</f>
        <v>Accessories</v>
      </c>
      <c r="M3976">
        <f t="shared" si="558"/>
        <v>647.84</v>
      </c>
      <c r="N3976">
        <f t="shared" si="559"/>
        <v>485.96</v>
      </c>
      <c r="O3976">
        <f t="shared" si="560"/>
        <v>161.88000000000005</v>
      </c>
      <c r="P3976" s="8">
        <f t="shared" si="561"/>
        <v>0.24987651271918998</v>
      </c>
      <c r="Q3976">
        <f t="shared" si="562"/>
        <v>97.176000000000002</v>
      </c>
      <c r="R3976">
        <f t="shared" si="563"/>
        <v>550.66399999999999</v>
      </c>
      <c r="S3976">
        <f t="shared" si="564"/>
        <v>64.704000000000008</v>
      </c>
      <c r="T3976" t="str">
        <f>_xlfn.XLOOKUP(C3976,Customers!A:A,Customers!D:D)</f>
        <v>M</v>
      </c>
      <c r="U3976" s="13">
        <f>_xlfn.XLOOKUP(C3976,Customers!A:A,Customers!E:E)</f>
        <v>37724</v>
      </c>
      <c r="V3976" t="str">
        <f>_xlfn.XLOOKUP(C3976,Customers!A:A,Customers!F:F)</f>
        <v>West Katrina</v>
      </c>
      <c r="W3976" s="13">
        <f>_xlfn.XLOOKUP(C3976,Customers!A:A,Customers!G:G)</f>
        <v>44305</v>
      </c>
      <c r="X3976">
        <f t="shared" ca="1" si="565"/>
        <v>23</v>
      </c>
      <c r="Y3976" t="str">
        <f t="shared" ca="1" si="566"/>
        <v>18-25</v>
      </c>
    </row>
    <row r="3977" spans="1:25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  <c r="I3977">
        <f>_xlfn.XLOOKUP(D3977,Products!A:A,Products!E:E)</f>
        <v>1501.46</v>
      </c>
      <c r="J3977">
        <f>_xlfn.XLOOKUP(D3977,Products!A:A,Products!F:F)</f>
        <v>1167.73</v>
      </c>
      <c r="K3977" t="str">
        <f>_xlfn.XLOOKUP(D3977,Products!A:A,Products!C:C)</f>
        <v>Fashion</v>
      </c>
      <c r="L3977" t="str">
        <f>_xlfn.XLOOKUP(D3977,Products!A:A,Products!D:D)</f>
        <v>Watches</v>
      </c>
      <c r="M3977">
        <f t="shared" si="558"/>
        <v>6005.84</v>
      </c>
      <c r="N3977">
        <f t="shared" si="559"/>
        <v>4670.92</v>
      </c>
      <c r="O3977">
        <f t="shared" si="560"/>
        <v>1334.92</v>
      </c>
      <c r="P3977" s="8">
        <f t="shared" si="561"/>
        <v>0.22227032355174298</v>
      </c>
      <c r="Q3977">
        <f t="shared" si="562"/>
        <v>0</v>
      </c>
      <c r="R3977">
        <f t="shared" si="563"/>
        <v>6005.84</v>
      </c>
      <c r="S3977">
        <f t="shared" si="564"/>
        <v>1334.92</v>
      </c>
      <c r="T3977" t="str">
        <f>_xlfn.XLOOKUP(C3977,Customers!A:A,Customers!D:D)</f>
        <v>M</v>
      </c>
      <c r="U3977" s="13">
        <f>_xlfn.XLOOKUP(C3977,Customers!A:A,Customers!E:E)</f>
        <v>27633</v>
      </c>
      <c r="V3977" t="str">
        <f>_xlfn.XLOOKUP(C3977,Customers!A:A,Customers!F:F)</f>
        <v>Port William</v>
      </c>
      <c r="W3977" s="13">
        <f>_xlfn.XLOOKUP(C3977,Customers!A:A,Customers!G:G)</f>
        <v>45850</v>
      </c>
      <c r="X3977">
        <f t="shared" ca="1" si="565"/>
        <v>50</v>
      </c>
      <c r="Y3977" t="str">
        <f t="shared" ca="1" si="566"/>
        <v>36-50</v>
      </c>
    </row>
    <row r="3978" spans="1:25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  <c r="I3978">
        <f>_xlfn.XLOOKUP(D3978,Products!A:A,Products!E:E)</f>
        <v>1745.61</v>
      </c>
      <c r="J3978">
        <f>_xlfn.XLOOKUP(D3978,Products!A:A,Products!F:F)</f>
        <v>1322.44</v>
      </c>
      <c r="K3978" t="str">
        <f>_xlfn.XLOOKUP(D3978,Products!A:A,Products!C:C)</f>
        <v>Electronics</v>
      </c>
      <c r="L3978" t="str">
        <f>_xlfn.XLOOKUP(D3978,Products!A:A,Products!D:D)</f>
        <v>Headphones</v>
      </c>
      <c r="M3978">
        <f t="shared" si="558"/>
        <v>1745.61</v>
      </c>
      <c r="N3978">
        <f t="shared" si="559"/>
        <v>1322.44</v>
      </c>
      <c r="O3978">
        <f t="shared" si="560"/>
        <v>423.16999999999985</v>
      </c>
      <c r="P3978" s="8">
        <f t="shared" si="561"/>
        <v>0.24241955534168563</v>
      </c>
      <c r="Q3978">
        <f t="shared" si="562"/>
        <v>87.280500000000004</v>
      </c>
      <c r="R3978">
        <f t="shared" si="563"/>
        <v>1658.3294999999998</v>
      </c>
      <c r="S3978">
        <f t="shared" si="564"/>
        <v>335.88949999999977</v>
      </c>
      <c r="T3978" t="str">
        <f>_xlfn.XLOOKUP(C3978,Customers!A:A,Customers!D:D)</f>
        <v>F</v>
      </c>
      <c r="U3978" s="13">
        <f>_xlfn.XLOOKUP(C3978,Customers!A:A,Customers!E:E)</f>
        <v>23730</v>
      </c>
      <c r="V3978" t="str">
        <f>_xlfn.XLOOKUP(C3978,Customers!A:A,Customers!F:F)</f>
        <v>East Mary</v>
      </c>
      <c r="W3978" s="13">
        <f>_xlfn.XLOOKUP(C3978,Customers!A:A,Customers!G:G)</f>
        <v>45670</v>
      </c>
      <c r="X3978">
        <f t="shared" ca="1" si="565"/>
        <v>61</v>
      </c>
      <c r="Y3978" t="str">
        <f t="shared" ca="1" si="566"/>
        <v>50+</v>
      </c>
    </row>
    <row r="3979" spans="1:25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  <c r="I3979">
        <f>_xlfn.XLOOKUP(D3979,Products!A:A,Products!E:E)</f>
        <v>1246.1099999999999</v>
      </c>
      <c r="J3979">
        <f>_xlfn.XLOOKUP(D3979,Products!A:A,Products!F:F)</f>
        <v>833.52</v>
      </c>
      <c r="K3979" t="str">
        <f>_xlfn.XLOOKUP(D3979,Products!A:A,Products!C:C)</f>
        <v>Electronics</v>
      </c>
      <c r="L3979" t="str">
        <f>_xlfn.XLOOKUP(D3979,Products!A:A,Products!D:D)</f>
        <v>Headphones</v>
      </c>
      <c r="M3979">
        <f t="shared" si="558"/>
        <v>4984.4399999999996</v>
      </c>
      <c r="N3979">
        <f t="shared" si="559"/>
        <v>3334.08</v>
      </c>
      <c r="O3979">
        <f t="shared" si="560"/>
        <v>1650.3599999999997</v>
      </c>
      <c r="P3979" s="8">
        <f t="shared" si="561"/>
        <v>0.33110239063967062</v>
      </c>
      <c r="Q3979">
        <f t="shared" si="562"/>
        <v>498.44399999999996</v>
      </c>
      <c r="R3979">
        <f t="shared" si="563"/>
        <v>4485.9959999999992</v>
      </c>
      <c r="S3979">
        <f t="shared" si="564"/>
        <v>1151.9159999999993</v>
      </c>
      <c r="T3979" t="str">
        <f>_xlfn.XLOOKUP(C3979,Customers!A:A,Customers!D:D)</f>
        <v>F</v>
      </c>
      <c r="U3979" s="13">
        <f>_xlfn.XLOOKUP(C3979,Customers!A:A,Customers!E:E)</f>
        <v>34980</v>
      </c>
      <c r="V3979" t="str">
        <f>_xlfn.XLOOKUP(C3979,Customers!A:A,Customers!F:F)</f>
        <v>Lake Dale</v>
      </c>
      <c r="W3979" s="13">
        <f>_xlfn.XLOOKUP(C3979,Customers!A:A,Customers!G:G)</f>
        <v>45124</v>
      </c>
      <c r="X3979">
        <f t="shared" ca="1" si="565"/>
        <v>30</v>
      </c>
      <c r="Y3979" t="str">
        <f t="shared" ca="1" si="566"/>
        <v>26-35</v>
      </c>
    </row>
    <row r="3980" spans="1:25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  <c r="I3980">
        <f>_xlfn.XLOOKUP(D3980,Products!A:A,Products!E:E)</f>
        <v>1762.92</v>
      </c>
      <c r="J3980">
        <f>_xlfn.XLOOKUP(D3980,Products!A:A,Products!F:F)</f>
        <v>1346.48</v>
      </c>
      <c r="K3980" t="str">
        <f>_xlfn.XLOOKUP(D3980,Products!A:A,Products!C:C)</f>
        <v>Electronics</v>
      </c>
      <c r="L3980" t="str">
        <f>_xlfn.XLOOKUP(D3980,Products!A:A,Products!D:D)</f>
        <v>Laptop</v>
      </c>
      <c r="M3980">
        <f t="shared" si="558"/>
        <v>3525.84</v>
      </c>
      <c r="N3980">
        <f t="shared" si="559"/>
        <v>2692.96</v>
      </c>
      <c r="O3980">
        <f t="shared" si="560"/>
        <v>832.88000000000011</v>
      </c>
      <c r="P3980" s="8">
        <f t="shared" si="561"/>
        <v>0.23622172305039368</v>
      </c>
      <c r="Q3980">
        <f t="shared" si="562"/>
        <v>176.29200000000003</v>
      </c>
      <c r="R3980">
        <f t="shared" si="563"/>
        <v>3349.5480000000002</v>
      </c>
      <c r="S3980">
        <f t="shared" si="564"/>
        <v>656.58800000000019</v>
      </c>
      <c r="T3980" t="str">
        <f>_xlfn.XLOOKUP(C3980,Customers!A:A,Customers!D:D)</f>
        <v>M</v>
      </c>
      <c r="U3980" s="13">
        <f>_xlfn.XLOOKUP(C3980,Customers!A:A,Customers!E:E)</f>
        <v>20787</v>
      </c>
      <c r="V3980" t="str">
        <f>_xlfn.XLOOKUP(C3980,Customers!A:A,Customers!F:F)</f>
        <v>Lisatown</v>
      </c>
      <c r="W3980" s="13">
        <f>_xlfn.XLOOKUP(C3980,Customers!A:A,Customers!G:G)</f>
        <v>45295</v>
      </c>
      <c r="X3980">
        <f t="shared" ca="1" si="565"/>
        <v>69</v>
      </c>
      <c r="Y3980" t="str">
        <f t="shared" ca="1" si="566"/>
        <v>50+</v>
      </c>
    </row>
    <row r="3981" spans="1:25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  <c r="I3981">
        <f>_xlfn.XLOOKUP(D3981,Products!A:A,Products!E:E)</f>
        <v>1562.43</v>
      </c>
      <c r="J3981">
        <f>_xlfn.XLOOKUP(D3981,Products!A:A,Products!F:F)</f>
        <v>1195.6300000000001</v>
      </c>
      <c r="K3981" t="str">
        <f>_xlfn.XLOOKUP(D3981,Products!A:A,Products!C:C)</f>
        <v>Electronics</v>
      </c>
      <c r="L3981" t="str">
        <f>_xlfn.XLOOKUP(D3981,Products!A:A,Products!D:D)</f>
        <v>Laptop</v>
      </c>
      <c r="M3981">
        <f t="shared" si="558"/>
        <v>3124.86</v>
      </c>
      <c r="N3981">
        <f t="shared" si="559"/>
        <v>2391.2600000000002</v>
      </c>
      <c r="O3981">
        <f t="shared" si="560"/>
        <v>733.59999999999991</v>
      </c>
      <c r="P3981" s="8">
        <f t="shared" si="561"/>
        <v>0.23476251736077772</v>
      </c>
      <c r="Q3981">
        <f t="shared" si="562"/>
        <v>312.48600000000005</v>
      </c>
      <c r="R3981">
        <f t="shared" si="563"/>
        <v>2812.3740000000003</v>
      </c>
      <c r="S3981">
        <f t="shared" si="564"/>
        <v>421.11400000000003</v>
      </c>
      <c r="T3981" t="str">
        <f>_xlfn.XLOOKUP(C3981,Customers!A:A,Customers!D:D)</f>
        <v>M</v>
      </c>
      <c r="U3981" s="13">
        <f>_xlfn.XLOOKUP(C3981,Customers!A:A,Customers!E:E)</f>
        <v>22233</v>
      </c>
      <c r="V3981" t="str">
        <f>_xlfn.XLOOKUP(C3981,Customers!A:A,Customers!F:F)</f>
        <v>New Michaelland</v>
      </c>
      <c r="W3981" s="13">
        <f>_xlfn.XLOOKUP(C3981,Customers!A:A,Customers!G:G)</f>
        <v>45720</v>
      </c>
      <c r="X3981">
        <f t="shared" ca="1" si="565"/>
        <v>65</v>
      </c>
      <c r="Y3981" t="str">
        <f t="shared" ca="1" si="566"/>
        <v>50+</v>
      </c>
    </row>
    <row r="3982" spans="1:25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  <c r="I3982">
        <f>_xlfn.XLOOKUP(D3982,Products!A:A,Products!E:E)</f>
        <v>1095.72</v>
      </c>
      <c r="J3982">
        <f>_xlfn.XLOOKUP(D3982,Products!A:A,Products!F:F)</f>
        <v>822.2</v>
      </c>
      <c r="K3982" t="str">
        <f>_xlfn.XLOOKUP(D3982,Products!A:A,Products!C:C)</f>
        <v>Groceries</v>
      </c>
      <c r="L3982" t="str">
        <f>_xlfn.XLOOKUP(D3982,Products!A:A,Products!D:D)</f>
        <v>Snacks</v>
      </c>
      <c r="M3982">
        <f t="shared" si="558"/>
        <v>4382.88</v>
      </c>
      <c r="N3982">
        <f t="shared" si="559"/>
        <v>3288.8</v>
      </c>
      <c r="O3982">
        <f t="shared" si="560"/>
        <v>1094.08</v>
      </c>
      <c r="P3982" s="8">
        <f t="shared" si="561"/>
        <v>0.24962581681451462</v>
      </c>
      <c r="Q3982">
        <f t="shared" si="562"/>
        <v>219.14400000000001</v>
      </c>
      <c r="R3982">
        <f t="shared" si="563"/>
        <v>4163.7359999999999</v>
      </c>
      <c r="S3982">
        <f t="shared" si="564"/>
        <v>874.93599999999969</v>
      </c>
      <c r="T3982" t="str">
        <f>_xlfn.XLOOKUP(C3982,Customers!A:A,Customers!D:D)</f>
        <v>M</v>
      </c>
      <c r="U3982" s="13">
        <f>_xlfn.XLOOKUP(C3982,Customers!A:A,Customers!E:E)</f>
        <v>33160</v>
      </c>
      <c r="V3982" t="str">
        <f>_xlfn.XLOOKUP(C3982,Customers!A:A,Customers!F:F)</f>
        <v>Joshuamouth</v>
      </c>
      <c r="W3982" s="13">
        <f>_xlfn.XLOOKUP(C3982,Customers!A:A,Customers!G:G)</f>
        <v>44587</v>
      </c>
      <c r="X3982">
        <f t="shared" ca="1" si="565"/>
        <v>35</v>
      </c>
      <c r="Y3982" t="str">
        <f t="shared" ca="1" si="566"/>
        <v>26-35</v>
      </c>
    </row>
    <row r="3983" spans="1:25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  <c r="I3983">
        <f>_xlfn.XLOOKUP(D3983,Products!A:A,Products!E:E)</f>
        <v>1134.8</v>
      </c>
      <c r="J3983">
        <f>_xlfn.XLOOKUP(D3983,Products!A:A,Products!F:F)</f>
        <v>675.1</v>
      </c>
      <c r="K3983" t="str">
        <f>_xlfn.XLOOKUP(D3983,Products!A:A,Products!C:C)</f>
        <v>Fashion</v>
      </c>
      <c r="L3983" t="str">
        <f>_xlfn.XLOOKUP(D3983,Products!A:A,Products!D:D)</f>
        <v>Watches</v>
      </c>
      <c r="M3983">
        <f t="shared" si="558"/>
        <v>2269.6</v>
      </c>
      <c r="N3983">
        <f t="shared" si="559"/>
        <v>1350.2</v>
      </c>
      <c r="O3983">
        <f t="shared" si="560"/>
        <v>919.39999999999986</v>
      </c>
      <c r="P3983" s="8">
        <f t="shared" si="561"/>
        <v>0.40509340853013742</v>
      </c>
      <c r="Q3983">
        <f t="shared" si="562"/>
        <v>0</v>
      </c>
      <c r="R3983">
        <f t="shared" si="563"/>
        <v>2269.6</v>
      </c>
      <c r="S3983">
        <f t="shared" si="564"/>
        <v>919.39999999999986</v>
      </c>
      <c r="T3983" t="str">
        <f>_xlfn.XLOOKUP(C3983,Customers!A:A,Customers!D:D)</f>
        <v>F</v>
      </c>
      <c r="U3983" s="13">
        <f>_xlfn.XLOOKUP(C3983,Customers!A:A,Customers!E:E)</f>
        <v>35515</v>
      </c>
      <c r="V3983" t="str">
        <f>_xlfn.XLOOKUP(C3983,Customers!A:A,Customers!F:F)</f>
        <v>North Jamesport</v>
      </c>
      <c r="W3983" s="13">
        <f>_xlfn.XLOOKUP(C3983,Customers!A:A,Customers!G:G)</f>
        <v>44804</v>
      </c>
      <c r="X3983">
        <f t="shared" ca="1" si="565"/>
        <v>29</v>
      </c>
      <c r="Y3983" t="str">
        <f t="shared" ca="1" si="566"/>
        <v>26-35</v>
      </c>
    </row>
    <row r="3984" spans="1:25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  <c r="I3984">
        <f>_xlfn.XLOOKUP(D3984,Products!A:A,Products!E:E)</f>
        <v>1762.92</v>
      </c>
      <c r="J3984">
        <f>_xlfn.XLOOKUP(D3984,Products!A:A,Products!F:F)</f>
        <v>1346.48</v>
      </c>
      <c r="K3984" t="str">
        <f>_xlfn.XLOOKUP(D3984,Products!A:A,Products!C:C)</f>
        <v>Electronics</v>
      </c>
      <c r="L3984" t="str">
        <f>_xlfn.XLOOKUP(D3984,Products!A:A,Products!D:D)</f>
        <v>Laptop</v>
      </c>
      <c r="M3984">
        <f t="shared" si="558"/>
        <v>8814.6</v>
      </c>
      <c r="N3984">
        <f t="shared" si="559"/>
        <v>6732.4</v>
      </c>
      <c r="O3984">
        <f t="shared" si="560"/>
        <v>2082.2000000000007</v>
      </c>
      <c r="P3984" s="8">
        <f t="shared" si="561"/>
        <v>0.23622172305039374</v>
      </c>
      <c r="Q3984">
        <f t="shared" si="562"/>
        <v>0</v>
      </c>
      <c r="R3984">
        <f t="shared" si="563"/>
        <v>8814.6</v>
      </c>
      <c r="S3984">
        <f t="shared" si="564"/>
        <v>2082.2000000000007</v>
      </c>
      <c r="T3984" t="str">
        <f>_xlfn.XLOOKUP(C3984,Customers!A:A,Customers!D:D)</f>
        <v>M</v>
      </c>
      <c r="U3984" s="13">
        <f>_xlfn.XLOOKUP(C3984,Customers!A:A,Customers!E:E)</f>
        <v>32966</v>
      </c>
      <c r="V3984" t="str">
        <f>_xlfn.XLOOKUP(C3984,Customers!A:A,Customers!F:F)</f>
        <v>Lake Christopher</v>
      </c>
      <c r="W3984" s="13">
        <f>_xlfn.XLOOKUP(C3984,Customers!A:A,Customers!G:G)</f>
        <v>44269</v>
      </c>
      <c r="X3984">
        <f t="shared" ca="1" si="565"/>
        <v>36</v>
      </c>
      <c r="Y3984" t="str">
        <f t="shared" ca="1" si="566"/>
        <v>36-50</v>
      </c>
    </row>
    <row r="3985" spans="1:25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  <c r="I3985">
        <f>_xlfn.XLOOKUP(D3985,Products!A:A,Products!E:E)</f>
        <v>540.94000000000005</v>
      </c>
      <c r="J3985">
        <f>_xlfn.XLOOKUP(D3985,Products!A:A,Products!F:F)</f>
        <v>398.25</v>
      </c>
      <c r="K3985" t="str">
        <f>_xlfn.XLOOKUP(D3985,Products!A:A,Products!C:C)</f>
        <v>Fashion</v>
      </c>
      <c r="L3985" t="str">
        <f>_xlfn.XLOOKUP(D3985,Products!A:A,Products!D:D)</f>
        <v>Clothing</v>
      </c>
      <c r="M3985">
        <f t="shared" si="558"/>
        <v>1622.8200000000002</v>
      </c>
      <c r="N3985">
        <f t="shared" si="559"/>
        <v>1194.75</v>
      </c>
      <c r="O3985">
        <f t="shared" si="560"/>
        <v>428.07000000000016</v>
      </c>
      <c r="P3985" s="8">
        <f t="shared" si="561"/>
        <v>0.26378156542315234</v>
      </c>
      <c r="Q3985">
        <f t="shared" si="562"/>
        <v>243.423</v>
      </c>
      <c r="R3985">
        <f t="shared" si="563"/>
        <v>1379.3970000000002</v>
      </c>
      <c r="S3985">
        <f t="shared" si="564"/>
        <v>184.64700000000016</v>
      </c>
      <c r="T3985" t="str">
        <f>_xlfn.XLOOKUP(C3985,Customers!A:A,Customers!D:D)</f>
        <v>M</v>
      </c>
      <c r="U3985" s="13">
        <f>_xlfn.XLOOKUP(C3985,Customers!A:A,Customers!E:E)</f>
        <v>23821</v>
      </c>
      <c r="V3985" t="str">
        <f>_xlfn.XLOOKUP(C3985,Customers!A:A,Customers!F:F)</f>
        <v>West Ann</v>
      </c>
      <c r="W3985" s="13">
        <f>_xlfn.XLOOKUP(C3985,Customers!A:A,Customers!G:G)</f>
        <v>45308</v>
      </c>
      <c r="X3985">
        <f t="shared" ca="1" si="565"/>
        <v>61</v>
      </c>
      <c r="Y3985" t="str">
        <f t="shared" ca="1" si="566"/>
        <v>50+</v>
      </c>
    </row>
    <row r="3986" spans="1:25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  <c r="I3986">
        <f>_xlfn.XLOOKUP(D3986,Products!A:A,Products!E:E)</f>
        <v>270.45</v>
      </c>
      <c r="J3986">
        <f>_xlfn.XLOOKUP(D3986,Products!A:A,Products!F:F)</f>
        <v>187.6</v>
      </c>
      <c r="K3986" t="str">
        <f>_xlfn.XLOOKUP(D3986,Products!A:A,Products!C:C)</f>
        <v>Fashion</v>
      </c>
      <c r="L3986" t="str">
        <f>_xlfn.XLOOKUP(D3986,Products!A:A,Products!D:D)</f>
        <v>Bags</v>
      </c>
      <c r="M3986">
        <f t="shared" si="558"/>
        <v>1081.8</v>
      </c>
      <c r="N3986">
        <f t="shared" si="559"/>
        <v>750.4</v>
      </c>
      <c r="O3986">
        <f t="shared" si="560"/>
        <v>331.4</v>
      </c>
      <c r="P3986" s="8">
        <f t="shared" si="561"/>
        <v>0.30634128304677388</v>
      </c>
      <c r="Q3986">
        <f t="shared" si="562"/>
        <v>54.09</v>
      </c>
      <c r="R3986">
        <f t="shared" si="563"/>
        <v>1027.71</v>
      </c>
      <c r="S3986">
        <f t="shared" si="564"/>
        <v>277.31000000000006</v>
      </c>
      <c r="T3986" t="str">
        <f>_xlfn.XLOOKUP(C3986,Customers!A:A,Customers!D:D)</f>
        <v>M</v>
      </c>
      <c r="U3986" s="13">
        <f>_xlfn.XLOOKUP(C3986,Customers!A:A,Customers!E:E)</f>
        <v>27633</v>
      </c>
      <c r="V3986" t="str">
        <f>_xlfn.XLOOKUP(C3986,Customers!A:A,Customers!F:F)</f>
        <v>Port William</v>
      </c>
      <c r="W3986" s="13">
        <f>_xlfn.XLOOKUP(C3986,Customers!A:A,Customers!G:G)</f>
        <v>45850</v>
      </c>
      <c r="X3986">
        <f t="shared" ca="1" si="565"/>
        <v>50</v>
      </c>
      <c r="Y3986" t="str">
        <f t="shared" ca="1" si="566"/>
        <v>36-50</v>
      </c>
    </row>
    <row r="3987" spans="1:25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  <c r="I3987">
        <f>_xlfn.XLOOKUP(D3987,Products!A:A,Products!E:E)</f>
        <v>1487.41</v>
      </c>
      <c r="J3987">
        <f>_xlfn.XLOOKUP(D3987,Products!A:A,Products!F:F)</f>
        <v>813.07</v>
      </c>
      <c r="K3987" t="str">
        <f>_xlfn.XLOOKUP(D3987,Products!A:A,Products!C:C)</f>
        <v>Electronics</v>
      </c>
      <c r="L3987" t="str">
        <f>_xlfn.XLOOKUP(D3987,Products!A:A,Products!D:D)</f>
        <v>Smartphone</v>
      </c>
      <c r="M3987">
        <f t="shared" si="558"/>
        <v>7437.05</v>
      </c>
      <c r="N3987">
        <f t="shared" si="559"/>
        <v>4065.3500000000004</v>
      </c>
      <c r="O3987">
        <f t="shared" si="560"/>
        <v>3371.7</v>
      </c>
      <c r="P3987" s="8">
        <f t="shared" si="561"/>
        <v>0.45336524562830688</v>
      </c>
      <c r="Q3987">
        <f t="shared" si="562"/>
        <v>1115.5574999999999</v>
      </c>
      <c r="R3987">
        <f t="shared" si="563"/>
        <v>6321.4925000000003</v>
      </c>
      <c r="S3987">
        <f t="shared" si="564"/>
        <v>2256.1424999999999</v>
      </c>
      <c r="T3987" t="str">
        <f>_xlfn.XLOOKUP(C3987,Customers!A:A,Customers!D:D)</f>
        <v>M</v>
      </c>
      <c r="U3987" s="13">
        <f>_xlfn.XLOOKUP(C3987,Customers!A:A,Customers!E:E)</f>
        <v>27339</v>
      </c>
      <c r="V3987" t="str">
        <f>_xlfn.XLOOKUP(C3987,Customers!A:A,Customers!F:F)</f>
        <v>Port Miguel</v>
      </c>
      <c r="W3987" s="13">
        <f>_xlfn.XLOOKUP(C3987,Customers!A:A,Customers!G:G)</f>
        <v>44754</v>
      </c>
      <c r="X3987">
        <f t="shared" ca="1" si="565"/>
        <v>51</v>
      </c>
      <c r="Y3987" t="str">
        <f t="shared" ca="1" si="566"/>
        <v>50+</v>
      </c>
    </row>
    <row r="3988" spans="1:25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  <c r="I3988">
        <f>_xlfn.XLOOKUP(D3988,Products!A:A,Products!E:E)</f>
        <v>1635.01</v>
      </c>
      <c r="J3988">
        <f>_xlfn.XLOOKUP(D3988,Products!A:A,Products!F:F)</f>
        <v>1043.29</v>
      </c>
      <c r="K3988" t="str">
        <f>_xlfn.XLOOKUP(D3988,Products!A:A,Products!C:C)</f>
        <v>Electronics</v>
      </c>
      <c r="L3988" t="str">
        <f>_xlfn.XLOOKUP(D3988,Products!A:A,Products!D:D)</f>
        <v>Television</v>
      </c>
      <c r="M3988">
        <f t="shared" si="558"/>
        <v>4905.03</v>
      </c>
      <c r="N3988">
        <f t="shared" si="559"/>
        <v>3129.87</v>
      </c>
      <c r="O3988">
        <f t="shared" si="560"/>
        <v>1775.1599999999999</v>
      </c>
      <c r="P3988" s="8">
        <f t="shared" si="561"/>
        <v>0.36190604338811383</v>
      </c>
      <c r="Q3988">
        <f t="shared" si="562"/>
        <v>490.50299999999999</v>
      </c>
      <c r="R3988">
        <f t="shared" si="563"/>
        <v>4414.527</v>
      </c>
      <c r="S3988">
        <f t="shared" si="564"/>
        <v>1284.6570000000002</v>
      </c>
      <c r="T3988" t="str">
        <f>_xlfn.XLOOKUP(C3988,Customers!A:A,Customers!D:D)</f>
        <v>M</v>
      </c>
      <c r="U3988" s="13">
        <f>_xlfn.XLOOKUP(C3988,Customers!A:A,Customers!E:E)</f>
        <v>28594</v>
      </c>
      <c r="V3988" t="str">
        <f>_xlfn.XLOOKUP(C3988,Customers!A:A,Customers!F:F)</f>
        <v>Baldwinstad</v>
      </c>
      <c r="W3988" s="13">
        <f>_xlfn.XLOOKUP(C3988,Customers!A:A,Customers!G:G)</f>
        <v>44617</v>
      </c>
      <c r="X3988">
        <f t="shared" ca="1" si="565"/>
        <v>48</v>
      </c>
      <c r="Y3988" t="str">
        <f t="shared" ca="1" si="566"/>
        <v>36-50</v>
      </c>
    </row>
    <row r="3989" spans="1:25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  <c r="I3989">
        <f>_xlfn.XLOOKUP(D3989,Products!A:A,Products!E:E)</f>
        <v>1952.65</v>
      </c>
      <c r="J3989">
        <f>_xlfn.XLOOKUP(D3989,Products!A:A,Products!F:F)</f>
        <v>1451.27</v>
      </c>
      <c r="K3989" t="str">
        <f>_xlfn.XLOOKUP(D3989,Products!A:A,Products!C:C)</f>
        <v>Electronics</v>
      </c>
      <c r="L3989" t="str">
        <f>_xlfn.XLOOKUP(D3989,Products!A:A,Products!D:D)</f>
        <v>Television</v>
      </c>
      <c r="M3989">
        <f t="shared" si="558"/>
        <v>7810.6</v>
      </c>
      <c r="N3989">
        <f t="shared" si="559"/>
        <v>5805.08</v>
      </c>
      <c r="O3989">
        <f t="shared" si="560"/>
        <v>2005.5200000000004</v>
      </c>
      <c r="P3989" s="8">
        <f t="shared" si="561"/>
        <v>0.2567690062223133</v>
      </c>
      <c r="Q3989">
        <f t="shared" si="562"/>
        <v>1171.5899999999999</v>
      </c>
      <c r="R3989">
        <f t="shared" si="563"/>
        <v>6639.01</v>
      </c>
      <c r="S3989">
        <f t="shared" si="564"/>
        <v>833.93000000000029</v>
      </c>
      <c r="T3989" t="str">
        <f>_xlfn.XLOOKUP(C3989,Customers!A:A,Customers!D:D)</f>
        <v>F</v>
      </c>
      <c r="U3989" s="13">
        <f>_xlfn.XLOOKUP(C3989,Customers!A:A,Customers!E:E)</f>
        <v>37614</v>
      </c>
      <c r="V3989" t="str">
        <f>_xlfn.XLOOKUP(C3989,Customers!A:A,Customers!F:F)</f>
        <v>North Meagan</v>
      </c>
      <c r="W3989" s="13">
        <f>_xlfn.XLOOKUP(C3989,Customers!A:A,Customers!G:G)</f>
        <v>44855</v>
      </c>
      <c r="X3989">
        <f t="shared" ca="1" si="565"/>
        <v>23</v>
      </c>
      <c r="Y3989" t="str">
        <f t="shared" ca="1" si="566"/>
        <v>18-25</v>
      </c>
    </row>
    <row r="3990" spans="1:25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  <c r="I3990">
        <f>_xlfn.XLOOKUP(D3990,Products!A:A,Products!E:E)</f>
        <v>1635.01</v>
      </c>
      <c r="J3990">
        <f>_xlfn.XLOOKUP(D3990,Products!A:A,Products!F:F)</f>
        <v>1043.29</v>
      </c>
      <c r="K3990" t="str">
        <f>_xlfn.XLOOKUP(D3990,Products!A:A,Products!C:C)</f>
        <v>Electronics</v>
      </c>
      <c r="L3990" t="str">
        <f>_xlfn.XLOOKUP(D3990,Products!A:A,Products!D:D)</f>
        <v>Television</v>
      </c>
      <c r="M3990">
        <f t="shared" si="558"/>
        <v>8175.05</v>
      </c>
      <c r="N3990">
        <f t="shared" si="559"/>
        <v>5216.45</v>
      </c>
      <c r="O3990">
        <f t="shared" si="560"/>
        <v>2958.6000000000004</v>
      </c>
      <c r="P3990" s="8">
        <f t="shared" si="561"/>
        <v>0.36190604338811388</v>
      </c>
      <c r="Q3990">
        <f t="shared" si="562"/>
        <v>408.75250000000005</v>
      </c>
      <c r="R3990">
        <f t="shared" si="563"/>
        <v>7766.2975000000006</v>
      </c>
      <c r="S3990">
        <f t="shared" si="564"/>
        <v>2549.8475000000008</v>
      </c>
      <c r="T3990" t="str">
        <f>_xlfn.XLOOKUP(C3990,Customers!A:A,Customers!D:D)</f>
        <v>F</v>
      </c>
      <c r="U3990" s="13">
        <f>_xlfn.XLOOKUP(C3990,Customers!A:A,Customers!E:E)</f>
        <v>38340</v>
      </c>
      <c r="V3990" t="str">
        <f>_xlfn.XLOOKUP(C3990,Customers!A:A,Customers!F:F)</f>
        <v>Boyerstad</v>
      </c>
      <c r="W3990" s="13">
        <f>_xlfn.XLOOKUP(C3990,Customers!A:A,Customers!G:G)</f>
        <v>45347</v>
      </c>
      <c r="X3990">
        <f t="shared" ca="1" si="565"/>
        <v>21</v>
      </c>
      <c r="Y3990" t="str">
        <f t="shared" ca="1" si="566"/>
        <v>18-25</v>
      </c>
    </row>
    <row r="3991" spans="1:25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  <c r="I3991">
        <f>_xlfn.XLOOKUP(D3991,Products!A:A,Products!E:E)</f>
        <v>1194.1199999999999</v>
      </c>
      <c r="J3991">
        <f>_xlfn.XLOOKUP(D3991,Products!A:A,Products!F:F)</f>
        <v>838.95</v>
      </c>
      <c r="K3991" t="str">
        <f>_xlfn.XLOOKUP(D3991,Products!A:A,Products!C:C)</f>
        <v>Electronics</v>
      </c>
      <c r="L3991" t="str">
        <f>_xlfn.XLOOKUP(D3991,Products!A:A,Products!D:D)</f>
        <v>Smartphone</v>
      </c>
      <c r="M3991">
        <f t="shared" si="558"/>
        <v>3582.3599999999997</v>
      </c>
      <c r="N3991">
        <f t="shared" si="559"/>
        <v>2516.8500000000004</v>
      </c>
      <c r="O3991">
        <f t="shared" si="560"/>
        <v>1065.5099999999993</v>
      </c>
      <c r="P3991" s="8">
        <f t="shared" si="561"/>
        <v>0.29743241885237648</v>
      </c>
      <c r="Q3991">
        <f t="shared" si="562"/>
        <v>0</v>
      </c>
      <c r="R3991">
        <f t="shared" si="563"/>
        <v>3582.3599999999997</v>
      </c>
      <c r="S3991">
        <f t="shared" si="564"/>
        <v>1065.5099999999993</v>
      </c>
      <c r="T3991" t="str">
        <f>_xlfn.XLOOKUP(C3991,Customers!A:A,Customers!D:D)</f>
        <v>F</v>
      </c>
      <c r="U3991" s="13">
        <f>_xlfn.XLOOKUP(C3991,Customers!A:A,Customers!E:E)</f>
        <v>35515</v>
      </c>
      <c r="V3991" t="str">
        <f>_xlfn.XLOOKUP(C3991,Customers!A:A,Customers!F:F)</f>
        <v>North Jamesport</v>
      </c>
      <c r="W3991" s="13">
        <f>_xlfn.XLOOKUP(C3991,Customers!A:A,Customers!G:G)</f>
        <v>44804</v>
      </c>
      <c r="X3991">
        <f t="shared" ca="1" si="565"/>
        <v>29</v>
      </c>
      <c r="Y3991" t="str">
        <f t="shared" ca="1" si="566"/>
        <v>26-35</v>
      </c>
    </row>
    <row r="3992" spans="1:25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  <c r="I3992">
        <f>_xlfn.XLOOKUP(D3992,Products!A:A,Products!E:E)</f>
        <v>1762.92</v>
      </c>
      <c r="J3992">
        <f>_xlfn.XLOOKUP(D3992,Products!A:A,Products!F:F)</f>
        <v>1346.48</v>
      </c>
      <c r="K3992" t="str">
        <f>_xlfn.XLOOKUP(D3992,Products!A:A,Products!C:C)</f>
        <v>Electronics</v>
      </c>
      <c r="L3992" t="str">
        <f>_xlfn.XLOOKUP(D3992,Products!A:A,Products!D:D)</f>
        <v>Laptop</v>
      </c>
      <c r="M3992">
        <f t="shared" si="558"/>
        <v>7051.68</v>
      </c>
      <c r="N3992">
        <f t="shared" si="559"/>
        <v>5385.92</v>
      </c>
      <c r="O3992">
        <f t="shared" si="560"/>
        <v>1665.7600000000002</v>
      </c>
      <c r="P3992" s="8">
        <f t="shared" si="561"/>
        <v>0.23622172305039368</v>
      </c>
      <c r="Q3992">
        <f t="shared" si="562"/>
        <v>352.58400000000006</v>
      </c>
      <c r="R3992">
        <f t="shared" si="563"/>
        <v>6699.0960000000005</v>
      </c>
      <c r="S3992">
        <f t="shared" si="564"/>
        <v>1313.1760000000004</v>
      </c>
      <c r="T3992" t="str">
        <f>_xlfn.XLOOKUP(C3992,Customers!A:A,Customers!D:D)</f>
        <v>F</v>
      </c>
      <c r="U3992" s="13">
        <f>_xlfn.XLOOKUP(C3992,Customers!A:A,Customers!E:E)</f>
        <v>37024</v>
      </c>
      <c r="V3992" t="str">
        <f>_xlfn.XLOOKUP(C3992,Customers!A:A,Customers!F:F)</f>
        <v>South Markbury</v>
      </c>
      <c r="W3992" s="13">
        <f>_xlfn.XLOOKUP(C3992,Customers!A:A,Customers!G:G)</f>
        <v>45117</v>
      </c>
      <c r="X3992">
        <f t="shared" ca="1" si="565"/>
        <v>25</v>
      </c>
      <c r="Y3992" t="str">
        <f t="shared" ca="1" si="566"/>
        <v>18-25</v>
      </c>
    </row>
    <row r="3993" spans="1:25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  <c r="I3993">
        <f>_xlfn.XLOOKUP(D3993,Products!A:A,Products!E:E)</f>
        <v>1952.65</v>
      </c>
      <c r="J3993">
        <f>_xlfn.XLOOKUP(D3993,Products!A:A,Products!F:F)</f>
        <v>1451.27</v>
      </c>
      <c r="K3993" t="str">
        <f>_xlfn.XLOOKUP(D3993,Products!A:A,Products!C:C)</f>
        <v>Electronics</v>
      </c>
      <c r="L3993" t="str">
        <f>_xlfn.XLOOKUP(D3993,Products!A:A,Products!D:D)</f>
        <v>Television</v>
      </c>
      <c r="M3993">
        <f t="shared" si="558"/>
        <v>3905.3</v>
      </c>
      <c r="N3993">
        <f t="shared" si="559"/>
        <v>2902.54</v>
      </c>
      <c r="O3993">
        <f t="shared" si="560"/>
        <v>1002.7600000000002</v>
      </c>
      <c r="P3993" s="8">
        <f t="shared" si="561"/>
        <v>0.2567690062223133</v>
      </c>
      <c r="Q3993">
        <f t="shared" si="562"/>
        <v>585.79499999999996</v>
      </c>
      <c r="R3993">
        <f t="shared" si="563"/>
        <v>3319.5050000000001</v>
      </c>
      <c r="S3993">
        <f t="shared" si="564"/>
        <v>416.96500000000015</v>
      </c>
      <c r="T3993" t="str">
        <f>_xlfn.XLOOKUP(C3993,Customers!A:A,Customers!D:D)</f>
        <v>M</v>
      </c>
      <c r="U3993" s="13">
        <f>_xlfn.XLOOKUP(C3993,Customers!A:A,Customers!E:E)</f>
        <v>35433</v>
      </c>
      <c r="V3993" t="str">
        <f>_xlfn.XLOOKUP(C3993,Customers!A:A,Customers!F:F)</f>
        <v>Chambersview</v>
      </c>
      <c r="W3993" s="13">
        <f>_xlfn.XLOOKUP(C3993,Customers!A:A,Customers!G:G)</f>
        <v>44735</v>
      </c>
      <c r="X3993">
        <f t="shared" ca="1" si="565"/>
        <v>29</v>
      </c>
      <c r="Y3993" t="str">
        <f t="shared" ca="1" si="566"/>
        <v>26-35</v>
      </c>
    </row>
    <row r="3994" spans="1:25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  <c r="I3994">
        <f>_xlfn.XLOOKUP(D3994,Products!A:A,Products!E:E)</f>
        <v>1095.72</v>
      </c>
      <c r="J3994">
        <f>_xlfn.XLOOKUP(D3994,Products!A:A,Products!F:F)</f>
        <v>822.2</v>
      </c>
      <c r="K3994" t="str">
        <f>_xlfn.XLOOKUP(D3994,Products!A:A,Products!C:C)</f>
        <v>Groceries</v>
      </c>
      <c r="L3994" t="str">
        <f>_xlfn.XLOOKUP(D3994,Products!A:A,Products!D:D)</f>
        <v>Snacks</v>
      </c>
      <c r="M3994">
        <f t="shared" si="558"/>
        <v>1095.72</v>
      </c>
      <c r="N3994">
        <f t="shared" si="559"/>
        <v>822.2</v>
      </c>
      <c r="O3994">
        <f t="shared" si="560"/>
        <v>273.52</v>
      </c>
      <c r="P3994" s="8">
        <f t="shared" si="561"/>
        <v>0.24962581681451462</v>
      </c>
      <c r="Q3994">
        <f t="shared" si="562"/>
        <v>109.572</v>
      </c>
      <c r="R3994">
        <f t="shared" si="563"/>
        <v>986.14800000000002</v>
      </c>
      <c r="S3994">
        <f t="shared" si="564"/>
        <v>163.94799999999998</v>
      </c>
      <c r="T3994" t="str">
        <f>_xlfn.XLOOKUP(C3994,Customers!A:A,Customers!D:D)</f>
        <v>F</v>
      </c>
      <c r="U3994" s="13">
        <f>_xlfn.XLOOKUP(C3994,Customers!A:A,Customers!E:E)</f>
        <v>30679</v>
      </c>
      <c r="V3994" t="str">
        <f>_xlfn.XLOOKUP(C3994,Customers!A:A,Customers!F:F)</f>
        <v>Aaronmouth</v>
      </c>
      <c r="W3994" s="13">
        <f>_xlfn.XLOOKUP(C3994,Customers!A:A,Customers!G:G)</f>
        <v>45006</v>
      </c>
      <c r="X3994">
        <f t="shared" ca="1" si="565"/>
        <v>42</v>
      </c>
      <c r="Y3994" t="str">
        <f t="shared" ca="1" si="566"/>
        <v>36-50</v>
      </c>
    </row>
    <row r="3995" spans="1:25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  <c r="I3995">
        <f>_xlfn.XLOOKUP(D3995,Products!A:A,Products!E:E)</f>
        <v>1193.0899999999999</v>
      </c>
      <c r="J3995">
        <f>_xlfn.XLOOKUP(D3995,Products!A:A,Products!F:F)</f>
        <v>818.24</v>
      </c>
      <c r="K3995" t="str">
        <f>_xlfn.XLOOKUP(D3995,Products!A:A,Products!C:C)</f>
        <v>Electronics</v>
      </c>
      <c r="L3995" t="str">
        <f>_xlfn.XLOOKUP(D3995,Products!A:A,Products!D:D)</f>
        <v>Camera</v>
      </c>
      <c r="M3995">
        <f t="shared" si="558"/>
        <v>4772.3599999999997</v>
      </c>
      <c r="N3995">
        <f t="shared" si="559"/>
        <v>3272.96</v>
      </c>
      <c r="O3995">
        <f t="shared" si="560"/>
        <v>1499.3999999999996</v>
      </c>
      <c r="P3995" s="8">
        <f t="shared" si="561"/>
        <v>0.31418417722049463</v>
      </c>
      <c r="Q3995">
        <f t="shared" si="562"/>
        <v>238.61799999999999</v>
      </c>
      <c r="R3995">
        <f t="shared" si="563"/>
        <v>4533.7419999999993</v>
      </c>
      <c r="S3995">
        <f t="shared" si="564"/>
        <v>1260.7819999999992</v>
      </c>
      <c r="T3995" t="str">
        <f>_xlfn.XLOOKUP(C3995,Customers!A:A,Customers!D:D)</f>
        <v>F</v>
      </c>
      <c r="U3995" s="13">
        <f>_xlfn.XLOOKUP(C3995,Customers!A:A,Customers!E:E)</f>
        <v>31304</v>
      </c>
      <c r="V3995" t="str">
        <f>_xlfn.XLOOKUP(C3995,Customers!A:A,Customers!F:F)</f>
        <v>New Randychester</v>
      </c>
      <c r="W3995" s="13">
        <f>_xlfn.XLOOKUP(C3995,Customers!A:A,Customers!G:G)</f>
        <v>44186</v>
      </c>
      <c r="X3995">
        <f t="shared" ca="1" si="565"/>
        <v>40</v>
      </c>
      <c r="Y3995" t="str">
        <f t="shared" ca="1" si="566"/>
        <v>36-50</v>
      </c>
    </row>
    <row r="3996" spans="1:25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  <c r="I3996">
        <f>_xlfn.XLOOKUP(D3996,Products!A:A,Products!E:E)</f>
        <v>318.05</v>
      </c>
      <c r="J3996">
        <f>_xlfn.XLOOKUP(D3996,Products!A:A,Products!F:F)</f>
        <v>187.34</v>
      </c>
      <c r="K3996" t="str">
        <f>_xlfn.XLOOKUP(D3996,Products!A:A,Products!C:C)</f>
        <v>Groceries</v>
      </c>
      <c r="L3996" t="str">
        <f>_xlfn.XLOOKUP(D3996,Products!A:A,Products!D:D)</f>
        <v>Fruits</v>
      </c>
      <c r="M3996">
        <f t="shared" si="558"/>
        <v>954.15000000000009</v>
      </c>
      <c r="N3996">
        <f t="shared" si="559"/>
        <v>562.02</v>
      </c>
      <c r="O3996">
        <f t="shared" si="560"/>
        <v>392.13000000000011</v>
      </c>
      <c r="P3996" s="8">
        <f t="shared" si="561"/>
        <v>0.41097311743436576</v>
      </c>
      <c r="Q3996">
        <f t="shared" si="562"/>
        <v>95.41500000000002</v>
      </c>
      <c r="R3996">
        <f t="shared" si="563"/>
        <v>858.73500000000013</v>
      </c>
      <c r="S3996">
        <f t="shared" si="564"/>
        <v>296.71500000000015</v>
      </c>
      <c r="T3996" t="str">
        <f>_xlfn.XLOOKUP(C3996,Customers!A:A,Customers!D:D)</f>
        <v>M</v>
      </c>
      <c r="U3996" s="13">
        <f>_xlfn.XLOOKUP(C3996,Customers!A:A,Customers!E:E)</f>
        <v>25414</v>
      </c>
      <c r="V3996" t="str">
        <f>_xlfn.XLOOKUP(C3996,Customers!A:A,Customers!F:F)</f>
        <v>Lake Steventown</v>
      </c>
      <c r="W3996" s="13">
        <f>_xlfn.XLOOKUP(C3996,Customers!A:A,Customers!G:G)</f>
        <v>44835</v>
      </c>
      <c r="X3996">
        <f t="shared" ca="1" si="565"/>
        <v>56</v>
      </c>
      <c r="Y3996" t="str">
        <f t="shared" ca="1" si="566"/>
        <v>50+</v>
      </c>
    </row>
    <row r="3997" spans="1:25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  <c r="I3997">
        <f>_xlfn.XLOOKUP(D3997,Products!A:A,Products!E:E)</f>
        <v>1485.05</v>
      </c>
      <c r="J3997">
        <f>_xlfn.XLOOKUP(D3997,Products!A:A,Products!F:F)</f>
        <v>988.31</v>
      </c>
      <c r="K3997" t="str">
        <f>_xlfn.XLOOKUP(D3997,Products!A:A,Products!C:C)</f>
        <v>Fashion</v>
      </c>
      <c r="L3997" t="str">
        <f>_xlfn.XLOOKUP(D3997,Products!A:A,Products!D:D)</f>
        <v>Clothing</v>
      </c>
      <c r="M3997">
        <f t="shared" si="558"/>
        <v>7425.25</v>
      </c>
      <c r="N3997">
        <f t="shared" si="559"/>
        <v>4941.5499999999993</v>
      </c>
      <c r="O3997">
        <f t="shared" si="560"/>
        <v>2483.7000000000007</v>
      </c>
      <c r="P3997" s="8">
        <f t="shared" si="561"/>
        <v>0.33449378808794328</v>
      </c>
      <c r="Q3997">
        <f t="shared" si="562"/>
        <v>0</v>
      </c>
      <c r="R3997">
        <f t="shared" si="563"/>
        <v>7425.25</v>
      </c>
      <c r="S3997">
        <f t="shared" si="564"/>
        <v>2483.7000000000007</v>
      </c>
      <c r="T3997" t="str">
        <f>_xlfn.XLOOKUP(C3997,Customers!A:A,Customers!D:D)</f>
        <v>M</v>
      </c>
      <c r="U3997" s="13">
        <f>_xlfn.XLOOKUP(C3997,Customers!A:A,Customers!E:E)</f>
        <v>37990</v>
      </c>
      <c r="V3997" t="str">
        <f>_xlfn.XLOOKUP(C3997,Customers!A:A,Customers!F:F)</f>
        <v>Shepherdburgh</v>
      </c>
      <c r="W3997" s="13">
        <f>_xlfn.XLOOKUP(C3997,Customers!A:A,Customers!G:G)</f>
        <v>45538</v>
      </c>
      <c r="X3997">
        <f t="shared" ca="1" si="565"/>
        <v>22</v>
      </c>
      <c r="Y3997" t="str">
        <f t="shared" ca="1" si="566"/>
        <v>18-25</v>
      </c>
    </row>
    <row r="3998" spans="1:25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  <c r="I3998">
        <f>_xlfn.XLOOKUP(D3998,Products!A:A,Products!E:E)</f>
        <v>1095.72</v>
      </c>
      <c r="J3998">
        <f>_xlfn.XLOOKUP(D3998,Products!A:A,Products!F:F)</f>
        <v>822.2</v>
      </c>
      <c r="K3998" t="str">
        <f>_xlfn.XLOOKUP(D3998,Products!A:A,Products!C:C)</f>
        <v>Groceries</v>
      </c>
      <c r="L3998" t="str">
        <f>_xlfn.XLOOKUP(D3998,Products!A:A,Products!D:D)</f>
        <v>Snacks</v>
      </c>
      <c r="M3998">
        <f t="shared" si="558"/>
        <v>1095.72</v>
      </c>
      <c r="N3998">
        <f t="shared" si="559"/>
        <v>822.2</v>
      </c>
      <c r="O3998">
        <f t="shared" si="560"/>
        <v>273.52</v>
      </c>
      <c r="P3998" s="8">
        <f t="shared" si="561"/>
        <v>0.24962581681451462</v>
      </c>
      <c r="Q3998">
        <f t="shared" si="562"/>
        <v>164.358</v>
      </c>
      <c r="R3998">
        <f t="shared" si="563"/>
        <v>931.36200000000008</v>
      </c>
      <c r="S3998">
        <f t="shared" si="564"/>
        <v>109.16200000000003</v>
      </c>
      <c r="T3998" t="str">
        <f>_xlfn.XLOOKUP(C3998,Customers!A:A,Customers!D:D)</f>
        <v>F</v>
      </c>
      <c r="U3998" s="13">
        <f>_xlfn.XLOOKUP(C3998,Customers!A:A,Customers!E:E)</f>
        <v>32240</v>
      </c>
      <c r="V3998" t="str">
        <f>_xlfn.XLOOKUP(C3998,Customers!A:A,Customers!F:F)</f>
        <v>Port Alex</v>
      </c>
      <c r="W3998" s="13">
        <f>_xlfn.XLOOKUP(C3998,Customers!A:A,Customers!G:G)</f>
        <v>44962</v>
      </c>
      <c r="X3998">
        <f t="shared" ca="1" si="565"/>
        <v>38</v>
      </c>
      <c r="Y3998" t="str">
        <f t="shared" ca="1" si="566"/>
        <v>36-50</v>
      </c>
    </row>
    <row r="3999" spans="1:25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  <c r="I3999">
        <f>_xlfn.XLOOKUP(D3999,Products!A:A,Products!E:E)</f>
        <v>1798.97</v>
      </c>
      <c r="J3999">
        <f>_xlfn.XLOOKUP(D3999,Products!A:A,Products!F:F)</f>
        <v>1329.15</v>
      </c>
      <c r="K3999" t="str">
        <f>_xlfn.XLOOKUP(D3999,Products!A:A,Products!C:C)</f>
        <v>Fashion</v>
      </c>
      <c r="L3999" t="str">
        <f>_xlfn.XLOOKUP(D3999,Products!A:A,Products!D:D)</f>
        <v>Accessories</v>
      </c>
      <c r="M3999">
        <f t="shared" si="558"/>
        <v>5396.91</v>
      </c>
      <c r="N3999">
        <f t="shared" si="559"/>
        <v>3987.4500000000003</v>
      </c>
      <c r="O3999">
        <f t="shared" si="560"/>
        <v>1409.4599999999996</v>
      </c>
      <c r="P3999" s="8">
        <f t="shared" si="561"/>
        <v>0.26116055298309582</v>
      </c>
      <c r="Q3999">
        <f t="shared" si="562"/>
        <v>0</v>
      </c>
      <c r="R3999">
        <f t="shared" si="563"/>
        <v>5396.91</v>
      </c>
      <c r="S3999">
        <f t="shared" si="564"/>
        <v>1409.4599999999996</v>
      </c>
      <c r="T3999" t="str">
        <f>_xlfn.XLOOKUP(C3999,Customers!A:A,Customers!D:D)</f>
        <v>M</v>
      </c>
      <c r="U3999" s="13">
        <f>_xlfn.XLOOKUP(C3999,Customers!A:A,Customers!E:E)</f>
        <v>25047</v>
      </c>
      <c r="V3999" t="str">
        <f>_xlfn.XLOOKUP(C3999,Customers!A:A,Customers!F:F)</f>
        <v>North Rodney</v>
      </c>
      <c r="W3999" s="13">
        <f>_xlfn.XLOOKUP(C3999,Customers!A:A,Customers!G:G)</f>
        <v>44186</v>
      </c>
      <c r="X3999">
        <f t="shared" ca="1" si="565"/>
        <v>57</v>
      </c>
      <c r="Y3999" t="str">
        <f t="shared" ca="1" si="566"/>
        <v>50+</v>
      </c>
    </row>
    <row r="4000" spans="1:25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  <c r="I4000">
        <f>_xlfn.XLOOKUP(D4000,Products!A:A,Products!E:E)</f>
        <v>1342.75</v>
      </c>
      <c r="J4000">
        <f>_xlfn.XLOOKUP(D4000,Products!A:A,Products!F:F)</f>
        <v>797.94</v>
      </c>
      <c r="K4000" t="str">
        <f>_xlfn.XLOOKUP(D4000,Products!A:A,Products!C:C)</f>
        <v>Fashion</v>
      </c>
      <c r="L4000" t="str">
        <f>_xlfn.XLOOKUP(D4000,Products!A:A,Products!D:D)</f>
        <v>Clothing</v>
      </c>
      <c r="M4000">
        <f t="shared" si="558"/>
        <v>2685.5</v>
      </c>
      <c r="N4000">
        <f t="shared" si="559"/>
        <v>1595.88</v>
      </c>
      <c r="O4000">
        <f t="shared" si="560"/>
        <v>1089.6199999999999</v>
      </c>
      <c r="P4000" s="8">
        <f t="shared" si="561"/>
        <v>0.40574194749581077</v>
      </c>
      <c r="Q4000">
        <f t="shared" si="562"/>
        <v>268.55</v>
      </c>
      <c r="R4000">
        <f t="shared" si="563"/>
        <v>2416.9499999999998</v>
      </c>
      <c r="S4000">
        <f t="shared" si="564"/>
        <v>821.06999999999971</v>
      </c>
      <c r="T4000" t="str">
        <f>_xlfn.XLOOKUP(C4000,Customers!A:A,Customers!D:D)</f>
        <v>F</v>
      </c>
      <c r="U4000" s="13">
        <f>_xlfn.XLOOKUP(C4000,Customers!A:A,Customers!E:E)</f>
        <v>29746</v>
      </c>
      <c r="V4000" t="str">
        <f>_xlfn.XLOOKUP(C4000,Customers!A:A,Customers!F:F)</f>
        <v>New Julia</v>
      </c>
      <c r="W4000" s="13">
        <f>_xlfn.XLOOKUP(C4000,Customers!A:A,Customers!G:G)</f>
        <v>45456</v>
      </c>
      <c r="X4000">
        <f t="shared" ca="1" si="565"/>
        <v>45</v>
      </c>
      <c r="Y4000" t="str">
        <f t="shared" ca="1" si="566"/>
        <v>36-50</v>
      </c>
    </row>
    <row r="4001" spans="1:25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  <c r="I4001">
        <f>_xlfn.XLOOKUP(D4001,Products!A:A,Products!E:E)</f>
        <v>1095.72</v>
      </c>
      <c r="J4001">
        <f>_xlfn.XLOOKUP(D4001,Products!A:A,Products!F:F)</f>
        <v>822.2</v>
      </c>
      <c r="K4001" t="str">
        <f>_xlfn.XLOOKUP(D4001,Products!A:A,Products!C:C)</f>
        <v>Groceries</v>
      </c>
      <c r="L4001" t="str">
        <f>_xlfn.XLOOKUP(D4001,Products!A:A,Products!D:D)</f>
        <v>Snacks</v>
      </c>
      <c r="M4001">
        <f t="shared" si="558"/>
        <v>4382.88</v>
      </c>
      <c r="N4001">
        <f t="shared" si="559"/>
        <v>3288.8</v>
      </c>
      <c r="O4001">
        <f t="shared" si="560"/>
        <v>1094.08</v>
      </c>
      <c r="P4001" s="8">
        <f t="shared" si="561"/>
        <v>0.24962581681451462</v>
      </c>
      <c r="Q4001">
        <f t="shared" si="562"/>
        <v>219.14400000000001</v>
      </c>
      <c r="R4001">
        <f t="shared" si="563"/>
        <v>4163.7359999999999</v>
      </c>
      <c r="S4001">
        <f t="shared" si="564"/>
        <v>874.93599999999969</v>
      </c>
      <c r="T4001" t="str">
        <f>_xlfn.XLOOKUP(C4001,Customers!A:A,Customers!D:D)</f>
        <v>F</v>
      </c>
      <c r="U4001" s="13">
        <f>_xlfn.XLOOKUP(C4001,Customers!A:A,Customers!E:E)</f>
        <v>33347</v>
      </c>
      <c r="V4001" t="str">
        <f>_xlfn.XLOOKUP(C4001,Customers!A:A,Customers!F:F)</f>
        <v>North George</v>
      </c>
      <c r="W4001" s="13">
        <f>_xlfn.XLOOKUP(C4001,Customers!A:A,Customers!G:G)</f>
        <v>45007</v>
      </c>
      <c r="X4001">
        <f t="shared" ca="1" si="565"/>
        <v>35</v>
      </c>
      <c r="Y4001" t="str">
        <f t="shared" ca="1" si="566"/>
        <v>26-35</v>
      </c>
    </row>
    <row r="4002" spans="1:25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  <c r="I4002">
        <f>_xlfn.XLOOKUP(D4002,Products!A:A,Products!E:E)</f>
        <v>673.78</v>
      </c>
      <c r="J4002">
        <f>_xlfn.XLOOKUP(D4002,Products!A:A,Products!F:F)</f>
        <v>363.33</v>
      </c>
      <c r="K4002" t="str">
        <f>_xlfn.XLOOKUP(D4002,Products!A:A,Products!C:C)</f>
        <v>Electronics</v>
      </c>
      <c r="L4002" t="str">
        <f>_xlfn.XLOOKUP(D4002,Products!A:A,Products!D:D)</f>
        <v>Smartphone</v>
      </c>
      <c r="M4002">
        <f t="shared" si="558"/>
        <v>2021.34</v>
      </c>
      <c r="N4002">
        <f t="shared" si="559"/>
        <v>1089.99</v>
      </c>
      <c r="O4002">
        <f t="shared" si="560"/>
        <v>931.34999999999991</v>
      </c>
      <c r="P4002" s="8">
        <f t="shared" si="561"/>
        <v>0.46075870462168655</v>
      </c>
      <c r="Q4002">
        <f t="shared" si="562"/>
        <v>101.06700000000001</v>
      </c>
      <c r="R4002">
        <f t="shared" si="563"/>
        <v>1920.2729999999999</v>
      </c>
      <c r="S4002">
        <f t="shared" si="564"/>
        <v>830.2829999999999</v>
      </c>
      <c r="T4002" t="str">
        <f>_xlfn.XLOOKUP(C4002,Customers!A:A,Customers!D:D)</f>
        <v>M</v>
      </c>
      <c r="U4002" s="13">
        <f>_xlfn.XLOOKUP(C4002,Customers!A:A,Customers!E:E)</f>
        <v>34043</v>
      </c>
      <c r="V4002" t="str">
        <f>_xlfn.XLOOKUP(C4002,Customers!A:A,Customers!F:F)</f>
        <v>Robertsborough</v>
      </c>
      <c r="W4002" s="13">
        <f>_xlfn.XLOOKUP(C4002,Customers!A:A,Customers!G:G)</f>
        <v>45866</v>
      </c>
      <c r="X4002">
        <f t="shared" ca="1" si="565"/>
        <v>33</v>
      </c>
      <c r="Y4002" t="str">
        <f t="shared" ca="1" si="566"/>
        <v>26-35</v>
      </c>
    </row>
    <row r="4003" spans="1:25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  <c r="I4003">
        <f>_xlfn.XLOOKUP(D4003,Products!A:A,Products!E:E)</f>
        <v>1015.76</v>
      </c>
      <c r="J4003">
        <f>_xlfn.XLOOKUP(D4003,Products!A:A,Products!F:F)</f>
        <v>584.4</v>
      </c>
      <c r="K4003" t="str">
        <f>_xlfn.XLOOKUP(D4003,Products!A:A,Products!C:C)</f>
        <v>Groceries</v>
      </c>
      <c r="L4003" t="str">
        <f>_xlfn.XLOOKUP(D4003,Products!A:A,Products!D:D)</f>
        <v>Dairy</v>
      </c>
      <c r="M4003">
        <f t="shared" si="558"/>
        <v>2031.52</v>
      </c>
      <c r="N4003">
        <f t="shared" si="559"/>
        <v>1168.8</v>
      </c>
      <c r="O4003">
        <f t="shared" si="560"/>
        <v>862.72</v>
      </c>
      <c r="P4003" s="8">
        <f t="shared" si="561"/>
        <v>0.42466724423092073</v>
      </c>
      <c r="Q4003">
        <f t="shared" si="562"/>
        <v>0</v>
      </c>
      <c r="R4003">
        <f t="shared" si="563"/>
        <v>2031.52</v>
      </c>
      <c r="S4003">
        <f t="shared" si="564"/>
        <v>862.72</v>
      </c>
      <c r="T4003" t="str">
        <f>_xlfn.XLOOKUP(C4003,Customers!A:A,Customers!D:D)</f>
        <v>M</v>
      </c>
      <c r="U4003" s="13">
        <f>_xlfn.XLOOKUP(C4003,Customers!A:A,Customers!E:E)</f>
        <v>26671</v>
      </c>
      <c r="V4003" t="str">
        <f>_xlfn.XLOOKUP(C4003,Customers!A:A,Customers!F:F)</f>
        <v>West Amandashire</v>
      </c>
      <c r="W4003" s="13">
        <f>_xlfn.XLOOKUP(C4003,Customers!A:A,Customers!G:G)</f>
        <v>45075</v>
      </c>
      <c r="X4003">
        <f t="shared" ca="1" si="565"/>
        <v>53</v>
      </c>
      <c r="Y4003" t="str">
        <f t="shared" ca="1" si="566"/>
        <v>50+</v>
      </c>
    </row>
    <row r="4004" spans="1:25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  <c r="I4004">
        <f>_xlfn.XLOOKUP(D4004,Products!A:A,Products!E:E)</f>
        <v>109.78</v>
      </c>
      <c r="J4004">
        <f>_xlfn.XLOOKUP(D4004,Products!A:A,Products!F:F)</f>
        <v>70.59</v>
      </c>
      <c r="K4004" t="str">
        <f>_xlfn.XLOOKUP(D4004,Products!A:A,Products!C:C)</f>
        <v>Fashion</v>
      </c>
      <c r="L4004" t="str">
        <f>_xlfn.XLOOKUP(D4004,Products!A:A,Products!D:D)</f>
        <v>Footwear</v>
      </c>
      <c r="M4004">
        <f t="shared" si="558"/>
        <v>329.34000000000003</v>
      </c>
      <c r="N4004">
        <f t="shared" si="559"/>
        <v>211.77</v>
      </c>
      <c r="O4004">
        <f t="shared" si="560"/>
        <v>117.57000000000002</v>
      </c>
      <c r="P4004" s="8">
        <f t="shared" si="561"/>
        <v>0.35698670067407545</v>
      </c>
      <c r="Q4004">
        <f t="shared" si="562"/>
        <v>49.401000000000003</v>
      </c>
      <c r="R4004">
        <f t="shared" si="563"/>
        <v>279.93900000000002</v>
      </c>
      <c r="S4004">
        <f t="shared" si="564"/>
        <v>68.169000000000011</v>
      </c>
      <c r="T4004" t="str">
        <f>_xlfn.XLOOKUP(C4004,Customers!A:A,Customers!D:D)</f>
        <v>F</v>
      </c>
      <c r="U4004" s="13">
        <f>_xlfn.XLOOKUP(C4004,Customers!A:A,Customers!E:E)</f>
        <v>30128</v>
      </c>
      <c r="V4004" t="str">
        <f>_xlfn.XLOOKUP(C4004,Customers!A:A,Customers!F:F)</f>
        <v>Travisstad</v>
      </c>
      <c r="W4004" s="13">
        <f>_xlfn.XLOOKUP(C4004,Customers!A:A,Customers!G:G)</f>
        <v>45401</v>
      </c>
      <c r="X4004">
        <f t="shared" ca="1" si="565"/>
        <v>43</v>
      </c>
      <c r="Y4004" t="str">
        <f t="shared" ca="1" si="566"/>
        <v>36-50</v>
      </c>
    </row>
    <row r="4005" spans="1:25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  <c r="I4005">
        <f>_xlfn.XLOOKUP(D4005,Products!A:A,Products!E:E)</f>
        <v>1853.77</v>
      </c>
      <c r="J4005">
        <f>_xlfn.XLOOKUP(D4005,Products!A:A,Products!F:F)</f>
        <v>1363.52</v>
      </c>
      <c r="K4005" t="str">
        <f>_xlfn.XLOOKUP(D4005,Products!A:A,Products!C:C)</f>
        <v>Fashion</v>
      </c>
      <c r="L4005" t="str">
        <f>_xlfn.XLOOKUP(D4005,Products!A:A,Products!D:D)</f>
        <v>Accessories</v>
      </c>
      <c r="M4005">
        <f t="shared" si="558"/>
        <v>5561.3099999999995</v>
      </c>
      <c r="N4005">
        <f t="shared" si="559"/>
        <v>4090.56</v>
      </c>
      <c r="O4005">
        <f t="shared" si="560"/>
        <v>1470.7499999999995</v>
      </c>
      <c r="P4005" s="8">
        <f t="shared" si="561"/>
        <v>0.26446107122242773</v>
      </c>
      <c r="Q4005">
        <f t="shared" si="562"/>
        <v>556.13099999999997</v>
      </c>
      <c r="R4005">
        <f t="shared" si="563"/>
        <v>5005.1789999999992</v>
      </c>
      <c r="S4005">
        <f t="shared" si="564"/>
        <v>914.61899999999923</v>
      </c>
      <c r="T4005" t="str">
        <f>_xlfn.XLOOKUP(C4005,Customers!A:A,Customers!D:D)</f>
        <v>M</v>
      </c>
      <c r="U4005" s="13">
        <f>_xlfn.XLOOKUP(C4005,Customers!A:A,Customers!E:E)</f>
        <v>22233</v>
      </c>
      <c r="V4005" t="str">
        <f>_xlfn.XLOOKUP(C4005,Customers!A:A,Customers!F:F)</f>
        <v>New Michaelland</v>
      </c>
      <c r="W4005" s="13">
        <f>_xlfn.XLOOKUP(C4005,Customers!A:A,Customers!G:G)</f>
        <v>45720</v>
      </c>
      <c r="X4005">
        <f t="shared" ca="1" si="565"/>
        <v>65</v>
      </c>
      <c r="Y4005" t="str">
        <f t="shared" ca="1" si="566"/>
        <v>50+</v>
      </c>
    </row>
    <row r="4006" spans="1:25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  <c r="I4006">
        <f>_xlfn.XLOOKUP(D4006,Products!A:A,Products!E:E)</f>
        <v>1342.75</v>
      </c>
      <c r="J4006">
        <f>_xlfn.XLOOKUP(D4006,Products!A:A,Products!F:F)</f>
        <v>797.94</v>
      </c>
      <c r="K4006" t="str">
        <f>_xlfn.XLOOKUP(D4006,Products!A:A,Products!C:C)</f>
        <v>Fashion</v>
      </c>
      <c r="L4006" t="str">
        <f>_xlfn.XLOOKUP(D4006,Products!A:A,Products!D:D)</f>
        <v>Clothing</v>
      </c>
      <c r="M4006">
        <f t="shared" si="558"/>
        <v>6713.75</v>
      </c>
      <c r="N4006">
        <f t="shared" si="559"/>
        <v>3989.7000000000003</v>
      </c>
      <c r="O4006">
        <f t="shared" si="560"/>
        <v>2724.0499999999997</v>
      </c>
      <c r="P4006" s="8">
        <f t="shared" si="561"/>
        <v>0.40574194749581077</v>
      </c>
      <c r="Q4006">
        <f t="shared" si="562"/>
        <v>671.375</v>
      </c>
      <c r="R4006">
        <f t="shared" si="563"/>
        <v>6042.375</v>
      </c>
      <c r="S4006">
        <f t="shared" si="564"/>
        <v>2052.6749999999997</v>
      </c>
      <c r="T4006" t="str">
        <f>_xlfn.XLOOKUP(C4006,Customers!A:A,Customers!D:D)</f>
        <v>M</v>
      </c>
      <c r="U4006" s="13">
        <f>_xlfn.XLOOKUP(C4006,Customers!A:A,Customers!E:E)</f>
        <v>37249</v>
      </c>
      <c r="V4006" t="str">
        <f>_xlfn.XLOOKUP(C4006,Customers!A:A,Customers!F:F)</f>
        <v>Jenniferbury</v>
      </c>
      <c r="W4006" s="13">
        <f>_xlfn.XLOOKUP(C4006,Customers!A:A,Customers!G:G)</f>
        <v>45832</v>
      </c>
      <c r="X4006">
        <f t="shared" ca="1" si="565"/>
        <v>24</v>
      </c>
      <c r="Y4006" t="str">
        <f t="shared" ca="1" si="566"/>
        <v>18-25</v>
      </c>
    </row>
    <row r="4007" spans="1:25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  <c r="I4007">
        <f>_xlfn.XLOOKUP(D4007,Products!A:A,Products!E:E)</f>
        <v>1197.18</v>
      </c>
      <c r="J4007">
        <f>_xlfn.XLOOKUP(D4007,Products!A:A,Products!F:F)</f>
        <v>722.74</v>
      </c>
      <c r="K4007" t="str">
        <f>_xlfn.XLOOKUP(D4007,Products!A:A,Products!C:C)</f>
        <v>Electronics</v>
      </c>
      <c r="L4007" t="str">
        <f>_xlfn.XLOOKUP(D4007,Products!A:A,Products!D:D)</f>
        <v>Smartphone</v>
      </c>
      <c r="M4007">
        <f t="shared" si="558"/>
        <v>4788.72</v>
      </c>
      <c r="N4007">
        <f t="shared" si="559"/>
        <v>2890.96</v>
      </c>
      <c r="O4007">
        <f t="shared" si="560"/>
        <v>1897.7600000000002</v>
      </c>
      <c r="P4007" s="8">
        <f t="shared" si="561"/>
        <v>0.39629796688885549</v>
      </c>
      <c r="Q4007">
        <f t="shared" si="562"/>
        <v>478.87200000000007</v>
      </c>
      <c r="R4007">
        <f t="shared" si="563"/>
        <v>4309.848</v>
      </c>
      <c r="S4007">
        <f t="shared" si="564"/>
        <v>1418.8879999999999</v>
      </c>
      <c r="T4007" t="str">
        <f>_xlfn.XLOOKUP(C4007,Customers!A:A,Customers!D:D)</f>
        <v>M</v>
      </c>
      <c r="U4007" s="13">
        <f>_xlfn.XLOOKUP(C4007,Customers!A:A,Customers!E:E)</f>
        <v>28937</v>
      </c>
      <c r="V4007" t="str">
        <f>_xlfn.XLOOKUP(C4007,Customers!A:A,Customers!F:F)</f>
        <v>New Michaelview</v>
      </c>
      <c r="W4007" s="13">
        <f>_xlfn.XLOOKUP(C4007,Customers!A:A,Customers!G:G)</f>
        <v>45210</v>
      </c>
      <c r="X4007">
        <f t="shared" ca="1" si="565"/>
        <v>47</v>
      </c>
      <c r="Y4007" t="str">
        <f t="shared" ca="1" si="566"/>
        <v>36-50</v>
      </c>
    </row>
    <row r="4008" spans="1:25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  <c r="I4008">
        <f>_xlfn.XLOOKUP(D4008,Products!A:A,Products!E:E)</f>
        <v>1798.97</v>
      </c>
      <c r="J4008">
        <f>_xlfn.XLOOKUP(D4008,Products!A:A,Products!F:F)</f>
        <v>1329.15</v>
      </c>
      <c r="K4008" t="str">
        <f>_xlfn.XLOOKUP(D4008,Products!A:A,Products!C:C)</f>
        <v>Fashion</v>
      </c>
      <c r="L4008" t="str">
        <f>_xlfn.XLOOKUP(D4008,Products!A:A,Products!D:D)</f>
        <v>Accessories</v>
      </c>
      <c r="M4008">
        <f t="shared" si="558"/>
        <v>3597.94</v>
      </c>
      <c r="N4008">
        <f t="shared" si="559"/>
        <v>2658.3</v>
      </c>
      <c r="O4008">
        <f t="shared" si="560"/>
        <v>939.63999999999987</v>
      </c>
      <c r="P4008" s="8">
        <f t="shared" si="561"/>
        <v>0.26116055298309582</v>
      </c>
      <c r="Q4008">
        <f t="shared" si="562"/>
        <v>539.69100000000003</v>
      </c>
      <c r="R4008">
        <f t="shared" si="563"/>
        <v>3058.2489999999998</v>
      </c>
      <c r="S4008">
        <f t="shared" si="564"/>
        <v>399.94899999999961</v>
      </c>
      <c r="T4008" t="str">
        <f>_xlfn.XLOOKUP(C4008,Customers!A:A,Customers!D:D)</f>
        <v>F</v>
      </c>
      <c r="U4008" s="13">
        <f>_xlfn.XLOOKUP(C4008,Customers!A:A,Customers!E:E)</f>
        <v>33492</v>
      </c>
      <c r="V4008" t="str">
        <f>_xlfn.XLOOKUP(C4008,Customers!A:A,Customers!F:F)</f>
        <v>Walkerfurt</v>
      </c>
      <c r="W4008" s="13">
        <f>_xlfn.XLOOKUP(C4008,Customers!A:A,Customers!G:G)</f>
        <v>45407</v>
      </c>
      <c r="X4008">
        <f t="shared" ca="1" si="565"/>
        <v>34</v>
      </c>
      <c r="Y4008" t="str">
        <f t="shared" ca="1" si="566"/>
        <v>26-35</v>
      </c>
    </row>
    <row r="4009" spans="1:25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  <c r="I4009">
        <f>_xlfn.XLOOKUP(D4009,Products!A:A,Products!E:E)</f>
        <v>270.45</v>
      </c>
      <c r="J4009">
        <f>_xlfn.XLOOKUP(D4009,Products!A:A,Products!F:F)</f>
        <v>187.6</v>
      </c>
      <c r="K4009" t="str">
        <f>_xlfn.XLOOKUP(D4009,Products!A:A,Products!C:C)</f>
        <v>Fashion</v>
      </c>
      <c r="L4009" t="str">
        <f>_xlfn.XLOOKUP(D4009,Products!A:A,Products!D:D)</f>
        <v>Bags</v>
      </c>
      <c r="M4009">
        <f t="shared" si="558"/>
        <v>811.34999999999991</v>
      </c>
      <c r="N4009">
        <f t="shared" si="559"/>
        <v>562.79999999999995</v>
      </c>
      <c r="O4009">
        <f t="shared" si="560"/>
        <v>248.54999999999995</v>
      </c>
      <c r="P4009" s="8">
        <f t="shared" si="561"/>
        <v>0.30634128304677388</v>
      </c>
      <c r="Q4009">
        <f t="shared" si="562"/>
        <v>121.70249999999999</v>
      </c>
      <c r="R4009">
        <f t="shared" si="563"/>
        <v>689.64749999999992</v>
      </c>
      <c r="S4009">
        <f t="shared" si="564"/>
        <v>126.84749999999997</v>
      </c>
      <c r="T4009" t="str">
        <f>_xlfn.XLOOKUP(C4009,Customers!A:A,Customers!D:D)</f>
        <v>F</v>
      </c>
      <c r="U4009" s="13">
        <f>_xlfn.XLOOKUP(C4009,Customers!A:A,Customers!E:E)</f>
        <v>21861</v>
      </c>
      <c r="V4009" t="str">
        <f>_xlfn.XLOOKUP(C4009,Customers!A:A,Customers!F:F)</f>
        <v>Carlsonborough</v>
      </c>
      <c r="W4009" s="13">
        <f>_xlfn.XLOOKUP(C4009,Customers!A:A,Customers!G:G)</f>
        <v>44427</v>
      </c>
      <c r="X4009">
        <f t="shared" ca="1" si="565"/>
        <v>66</v>
      </c>
      <c r="Y4009" t="str">
        <f t="shared" ca="1" si="566"/>
        <v>50+</v>
      </c>
    </row>
    <row r="4010" spans="1:25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  <c r="I4010">
        <f>_xlfn.XLOOKUP(D4010,Products!A:A,Products!E:E)</f>
        <v>1952.65</v>
      </c>
      <c r="J4010">
        <f>_xlfn.XLOOKUP(D4010,Products!A:A,Products!F:F)</f>
        <v>1451.27</v>
      </c>
      <c r="K4010" t="str">
        <f>_xlfn.XLOOKUP(D4010,Products!A:A,Products!C:C)</f>
        <v>Electronics</v>
      </c>
      <c r="L4010" t="str">
        <f>_xlfn.XLOOKUP(D4010,Products!A:A,Products!D:D)</f>
        <v>Television</v>
      </c>
      <c r="M4010">
        <f t="shared" si="558"/>
        <v>9763.25</v>
      </c>
      <c r="N4010">
        <f t="shared" si="559"/>
        <v>7256.35</v>
      </c>
      <c r="O4010">
        <f t="shared" si="560"/>
        <v>2506.8999999999996</v>
      </c>
      <c r="P4010" s="8">
        <f t="shared" si="561"/>
        <v>0.25676900622231325</v>
      </c>
      <c r="Q4010">
        <f t="shared" si="562"/>
        <v>1464.4875</v>
      </c>
      <c r="R4010">
        <f t="shared" si="563"/>
        <v>8298.7625000000007</v>
      </c>
      <c r="S4010">
        <f t="shared" si="564"/>
        <v>1042.4125000000004</v>
      </c>
      <c r="T4010" t="str">
        <f>_xlfn.XLOOKUP(C4010,Customers!A:A,Customers!D:D)</f>
        <v>M</v>
      </c>
      <c r="U4010" s="13">
        <f>_xlfn.XLOOKUP(C4010,Customers!A:A,Customers!E:E)</f>
        <v>32522</v>
      </c>
      <c r="V4010" t="str">
        <f>_xlfn.XLOOKUP(C4010,Customers!A:A,Customers!F:F)</f>
        <v>Gomeztown</v>
      </c>
      <c r="W4010" s="13">
        <f>_xlfn.XLOOKUP(C4010,Customers!A:A,Customers!G:G)</f>
        <v>45231</v>
      </c>
      <c r="X4010">
        <f t="shared" ca="1" si="565"/>
        <v>37</v>
      </c>
      <c r="Y4010" t="str">
        <f t="shared" ca="1" si="566"/>
        <v>36-50</v>
      </c>
    </row>
    <row r="4011" spans="1:25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  <c r="I4011">
        <f>_xlfn.XLOOKUP(D4011,Products!A:A,Products!E:E)</f>
        <v>1165.3699999999999</v>
      </c>
      <c r="J4011">
        <f>_xlfn.XLOOKUP(D4011,Products!A:A,Products!F:F)</f>
        <v>926.55</v>
      </c>
      <c r="K4011" t="str">
        <f>_xlfn.XLOOKUP(D4011,Products!A:A,Products!C:C)</f>
        <v>Fashion</v>
      </c>
      <c r="L4011" t="str">
        <f>_xlfn.XLOOKUP(D4011,Products!A:A,Products!D:D)</f>
        <v>Clothing</v>
      </c>
      <c r="M4011">
        <f t="shared" si="558"/>
        <v>3496.1099999999997</v>
      </c>
      <c r="N4011">
        <f t="shared" si="559"/>
        <v>2779.6499999999996</v>
      </c>
      <c r="O4011">
        <f t="shared" si="560"/>
        <v>716.46</v>
      </c>
      <c r="P4011" s="8">
        <f t="shared" si="561"/>
        <v>0.20493062289230032</v>
      </c>
      <c r="Q4011">
        <f t="shared" si="562"/>
        <v>174.80549999999999</v>
      </c>
      <c r="R4011">
        <f t="shared" si="563"/>
        <v>3321.3044999999997</v>
      </c>
      <c r="S4011">
        <f t="shared" si="564"/>
        <v>541.6545000000001</v>
      </c>
      <c r="T4011" t="str">
        <f>_xlfn.XLOOKUP(C4011,Customers!A:A,Customers!D:D)</f>
        <v>M</v>
      </c>
      <c r="U4011" s="13">
        <f>_xlfn.XLOOKUP(C4011,Customers!A:A,Customers!E:E)</f>
        <v>34163</v>
      </c>
      <c r="V4011" t="str">
        <f>_xlfn.XLOOKUP(C4011,Customers!A:A,Customers!F:F)</f>
        <v>Justintown</v>
      </c>
      <c r="W4011" s="13">
        <f>_xlfn.XLOOKUP(C4011,Customers!A:A,Customers!G:G)</f>
        <v>44573</v>
      </c>
      <c r="X4011">
        <f t="shared" ca="1" si="565"/>
        <v>32</v>
      </c>
      <c r="Y4011" t="str">
        <f t="shared" ca="1" si="566"/>
        <v>26-35</v>
      </c>
    </row>
    <row r="4012" spans="1:25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  <c r="I4012">
        <f>_xlfn.XLOOKUP(D4012,Products!A:A,Products!E:E)</f>
        <v>1165.3699999999999</v>
      </c>
      <c r="J4012">
        <f>_xlfn.XLOOKUP(D4012,Products!A:A,Products!F:F)</f>
        <v>926.55</v>
      </c>
      <c r="K4012" t="str">
        <f>_xlfn.XLOOKUP(D4012,Products!A:A,Products!C:C)</f>
        <v>Fashion</v>
      </c>
      <c r="L4012" t="str">
        <f>_xlfn.XLOOKUP(D4012,Products!A:A,Products!D:D)</f>
        <v>Clothing</v>
      </c>
      <c r="M4012">
        <f t="shared" si="558"/>
        <v>3496.1099999999997</v>
      </c>
      <c r="N4012">
        <f t="shared" si="559"/>
        <v>2779.6499999999996</v>
      </c>
      <c r="O4012">
        <f t="shared" si="560"/>
        <v>716.46</v>
      </c>
      <c r="P4012" s="8">
        <f t="shared" si="561"/>
        <v>0.20493062289230032</v>
      </c>
      <c r="Q4012">
        <f t="shared" si="562"/>
        <v>349.61099999999999</v>
      </c>
      <c r="R4012">
        <f t="shared" si="563"/>
        <v>3146.4989999999998</v>
      </c>
      <c r="S4012">
        <f t="shared" si="564"/>
        <v>366.84900000000016</v>
      </c>
      <c r="T4012" t="str">
        <f>_xlfn.XLOOKUP(C4012,Customers!A:A,Customers!D:D)</f>
        <v>M</v>
      </c>
      <c r="U4012" s="13">
        <f>_xlfn.XLOOKUP(C4012,Customers!A:A,Customers!E:E)</f>
        <v>23397</v>
      </c>
      <c r="V4012" t="str">
        <f>_xlfn.XLOOKUP(C4012,Customers!A:A,Customers!F:F)</f>
        <v>New Jontown</v>
      </c>
      <c r="W4012" s="13">
        <f>_xlfn.XLOOKUP(C4012,Customers!A:A,Customers!G:G)</f>
        <v>44737</v>
      </c>
      <c r="X4012">
        <f t="shared" ca="1" si="565"/>
        <v>62</v>
      </c>
      <c r="Y4012" t="str">
        <f t="shared" ca="1" si="566"/>
        <v>50+</v>
      </c>
    </row>
    <row r="4013" spans="1:25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  <c r="I4013">
        <f>_xlfn.XLOOKUP(D4013,Products!A:A,Products!E:E)</f>
        <v>1079.8900000000001</v>
      </c>
      <c r="J4013">
        <f>_xlfn.XLOOKUP(D4013,Products!A:A,Products!F:F)</f>
        <v>703.83</v>
      </c>
      <c r="K4013" t="str">
        <f>_xlfn.XLOOKUP(D4013,Products!A:A,Products!C:C)</f>
        <v>Electronics</v>
      </c>
      <c r="L4013" t="str">
        <f>_xlfn.XLOOKUP(D4013,Products!A:A,Products!D:D)</f>
        <v>Smartphone</v>
      </c>
      <c r="M4013">
        <f t="shared" si="558"/>
        <v>5399.4500000000007</v>
      </c>
      <c r="N4013">
        <f t="shared" si="559"/>
        <v>3519.15</v>
      </c>
      <c r="O4013">
        <f t="shared" si="560"/>
        <v>1880.3000000000006</v>
      </c>
      <c r="P4013" s="8">
        <f t="shared" si="561"/>
        <v>0.3482391725083111</v>
      </c>
      <c r="Q4013">
        <f t="shared" si="562"/>
        <v>539.94500000000005</v>
      </c>
      <c r="R4013">
        <f t="shared" si="563"/>
        <v>4859.505000000001</v>
      </c>
      <c r="S4013">
        <f t="shared" si="564"/>
        <v>1340.3550000000009</v>
      </c>
      <c r="T4013" t="str">
        <f>_xlfn.XLOOKUP(C4013,Customers!A:A,Customers!D:D)</f>
        <v>F</v>
      </c>
      <c r="U4013" s="13">
        <f>_xlfn.XLOOKUP(C4013,Customers!A:A,Customers!E:E)</f>
        <v>22552</v>
      </c>
      <c r="V4013" t="str">
        <f>_xlfn.XLOOKUP(C4013,Customers!A:A,Customers!F:F)</f>
        <v>Melissaberg</v>
      </c>
      <c r="W4013" s="13">
        <f>_xlfn.XLOOKUP(C4013,Customers!A:A,Customers!G:G)</f>
        <v>44326</v>
      </c>
      <c r="X4013">
        <f t="shared" ca="1" si="565"/>
        <v>64</v>
      </c>
      <c r="Y4013" t="str">
        <f t="shared" ca="1" si="566"/>
        <v>50+</v>
      </c>
    </row>
    <row r="4014" spans="1:25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  <c r="I4014">
        <f>_xlfn.XLOOKUP(D4014,Products!A:A,Products!E:E)</f>
        <v>564.41999999999996</v>
      </c>
      <c r="J4014">
        <f>_xlfn.XLOOKUP(D4014,Products!A:A,Products!F:F)</f>
        <v>293.95999999999998</v>
      </c>
      <c r="K4014" t="str">
        <f>_xlfn.XLOOKUP(D4014,Products!A:A,Products!C:C)</f>
        <v>Fashion</v>
      </c>
      <c r="L4014" t="str">
        <f>_xlfn.XLOOKUP(D4014,Products!A:A,Products!D:D)</f>
        <v>Accessories</v>
      </c>
      <c r="M4014">
        <f t="shared" si="558"/>
        <v>1693.2599999999998</v>
      </c>
      <c r="N4014">
        <f t="shared" si="559"/>
        <v>881.87999999999988</v>
      </c>
      <c r="O4014">
        <f t="shared" si="560"/>
        <v>811.37999999999988</v>
      </c>
      <c r="P4014" s="8">
        <f t="shared" si="561"/>
        <v>0.47918216930654478</v>
      </c>
      <c r="Q4014">
        <f t="shared" si="562"/>
        <v>84.662999999999997</v>
      </c>
      <c r="R4014">
        <f t="shared" si="563"/>
        <v>1608.5969999999998</v>
      </c>
      <c r="S4014">
        <f t="shared" si="564"/>
        <v>726.71699999999987</v>
      </c>
      <c r="T4014" t="str">
        <f>_xlfn.XLOOKUP(C4014,Customers!A:A,Customers!D:D)</f>
        <v>M</v>
      </c>
      <c r="U4014" s="13">
        <f>_xlfn.XLOOKUP(C4014,Customers!A:A,Customers!E:E)</f>
        <v>35356</v>
      </c>
      <c r="V4014" t="str">
        <f>_xlfn.XLOOKUP(C4014,Customers!A:A,Customers!F:F)</f>
        <v>Williamsport</v>
      </c>
      <c r="W4014" s="13">
        <f>_xlfn.XLOOKUP(C4014,Customers!A:A,Customers!G:G)</f>
        <v>44915</v>
      </c>
      <c r="X4014">
        <f t="shared" ca="1" si="565"/>
        <v>29</v>
      </c>
      <c r="Y4014" t="str">
        <f t="shared" ca="1" si="566"/>
        <v>26-35</v>
      </c>
    </row>
    <row r="4015" spans="1:25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  <c r="I4015">
        <f>_xlfn.XLOOKUP(D4015,Products!A:A,Products!E:E)</f>
        <v>388.26</v>
      </c>
      <c r="J4015">
        <f>_xlfn.XLOOKUP(D4015,Products!A:A,Products!F:F)</f>
        <v>199.3</v>
      </c>
      <c r="K4015" t="str">
        <f>_xlfn.XLOOKUP(D4015,Products!A:A,Products!C:C)</f>
        <v>Fashion</v>
      </c>
      <c r="L4015" t="str">
        <f>_xlfn.XLOOKUP(D4015,Products!A:A,Products!D:D)</f>
        <v>Watches</v>
      </c>
      <c r="M4015">
        <f t="shared" si="558"/>
        <v>1164.78</v>
      </c>
      <c r="N4015">
        <f t="shared" si="559"/>
        <v>597.90000000000009</v>
      </c>
      <c r="O4015">
        <f t="shared" si="560"/>
        <v>566.87999999999988</v>
      </c>
      <c r="P4015" s="8">
        <f t="shared" si="561"/>
        <v>0.4866841807036521</v>
      </c>
      <c r="Q4015">
        <f t="shared" si="562"/>
        <v>116.47800000000001</v>
      </c>
      <c r="R4015">
        <f t="shared" si="563"/>
        <v>1048.3019999999999</v>
      </c>
      <c r="S4015">
        <f t="shared" si="564"/>
        <v>450.40199999999982</v>
      </c>
      <c r="T4015" t="str">
        <f>_xlfn.XLOOKUP(C4015,Customers!A:A,Customers!D:D)</f>
        <v>F</v>
      </c>
      <c r="U4015" s="13">
        <f>_xlfn.XLOOKUP(C4015,Customers!A:A,Customers!E:E)</f>
        <v>32240</v>
      </c>
      <c r="V4015" t="str">
        <f>_xlfn.XLOOKUP(C4015,Customers!A:A,Customers!F:F)</f>
        <v>Port Alex</v>
      </c>
      <c r="W4015" s="13">
        <f>_xlfn.XLOOKUP(C4015,Customers!A:A,Customers!G:G)</f>
        <v>44962</v>
      </c>
      <c r="X4015">
        <f t="shared" ca="1" si="565"/>
        <v>38</v>
      </c>
      <c r="Y4015" t="str">
        <f t="shared" ca="1" si="566"/>
        <v>36-50</v>
      </c>
    </row>
    <row r="4016" spans="1:25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  <c r="I4016">
        <f>_xlfn.XLOOKUP(D4016,Products!A:A,Products!E:E)</f>
        <v>388.26</v>
      </c>
      <c r="J4016">
        <f>_xlfn.XLOOKUP(D4016,Products!A:A,Products!F:F)</f>
        <v>199.3</v>
      </c>
      <c r="K4016" t="str">
        <f>_xlfn.XLOOKUP(D4016,Products!A:A,Products!C:C)</f>
        <v>Fashion</v>
      </c>
      <c r="L4016" t="str">
        <f>_xlfn.XLOOKUP(D4016,Products!A:A,Products!D:D)</f>
        <v>Watches</v>
      </c>
      <c r="M4016">
        <f t="shared" si="558"/>
        <v>1553.04</v>
      </c>
      <c r="N4016">
        <f t="shared" si="559"/>
        <v>797.2</v>
      </c>
      <c r="O4016">
        <f t="shared" si="560"/>
        <v>755.83999999999992</v>
      </c>
      <c r="P4016" s="8">
        <f t="shared" si="561"/>
        <v>0.48668418070365216</v>
      </c>
      <c r="Q4016">
        <f t="shared" si="562"/>
        <v>77.652000000000001</v>
      </c>
      <c r="R4016">
        <f t="shared" si="563"/>
        <v>1475.3879999999999</v>
      </c>
      <c r="S4016">
        <f t="shared" si="564"/>
        <v>678.18799999999987</v>
      </c>
      <c r="T4016" t="str">
        <f>_xlfn.XLOOKUP(C4016,Customers!A:A,Customers!D:D)</f>
        <v>F</v>
      </c>
      <c r="U4016" s="13">
        <f>_xlfn.XLOOKUP(C4016,Customers!A:A,Customers!E:E)</f>
        <v>35236</v>
      </c>
      <c r="V4016" t="str">
        <f>_xlfn.XLOOKUP(C4016,Customers!A:A,Customers!F:F)</f>
        <v>South Briantown</v>
      </c>
      <c r="W4016" s="13">
        <f>_xlfn.XLOOKUP(C4016,Customers!A:A,Customers!G:G)</f>
        <v>45242</v>
      </c>
      <c r="X4016">
        <f t="shared" ca="1" si="565"/>
        <v>30</v>
      </c>
      <c r="Y4016" t="str">
        <f t="shared" ca="1" si="566"/>
        <v>26-35</v>
      </c>
    </row>
    <row r="4017" spans="1:25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  <c r="I4017">
        <f>_xlfn.XLOOKUP(D4017,Products!A:A,Products!E:E)</f>
        <v>123.19</v>
      </c>
      <c r="J4017">
        <f>_xlfn.XLOOKUP(D4017,Products!A:A,Products!F:F)</f>
        <v>80.36</v>
      </c>
      <c r="K4017" t="str">
        <f>_xlfn.XLOOKUP(D4017,Products!A:A,Products!C:C)</f>
        <v>Groceries</v>
      </c>
      <c r="L4017" t="str">
        <f>_xlfn.XLOOKUP(D4017,Products!A:A,Products!D:D)</f>
        <v>Snacks</v>
      </c>
      <c r="M4017">
        <f t="shared" si="558"/>
        <v>492.76</v>
      </c>
      <c r="N4017">
        <f t="shared" si="559"/>
        <v>321.44</v>
      </c>
      <c r="O4017">
        <f t="shared" si="560"/>
        <v>171.32</v>
      </c>
      <c r="P4017" s="8">
        <f t="shared" si="561"/>
        <v>0.34767432421462779</v>
      </c>
      <c r="Q4017">
        <f t="shared" si="562"/>
        <v>49.276000000000003</v>
      </c>
      <c r="R4017">
        <f t="shared" si="563"/>
        <v>443.48399999999998</v>
      </c>
      <c r="S4017">
        <f t="shared" si="564"/>
        <v>122.04399999999998</v>
      </c>
      <c r="T4017" t="str">
        <f>_xlfn.XLOOKUP(C4017,Customers!A:A,Customers!D:D)</f>
        <v>M</v>
      </c>
      <c r="U4017" s="13">
        <f>_xlfn.XLOOKUP(C4017,Customers!A:A,Customers!E:E)</f>
        <v>36698</v>
      </c>
      <c r="V4017" t="str">
        <f>_xlfn.XLOOKUP(C4017,Customers!A:A,Customers!F:F)</f>
        <v>Turnerberg</v>
      </c>
      <c r="W4017" s="13">
        <f>_xlfn.XLOOKUP(C4017,Customers!A:A,Customers!G:G)</f>
        <v>44462</v>
      </c>
      <c r="X4017">
        <f t="shared" ca="1" si="565"/>
        <v>26</v>
      </c>
      <c r="Y4017" t="str">
        <f t="shared" ca="1" si="566"/>
        <v>26-35</v>
      </c>
    </row>
    <row r="4018" spans="1:25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  <c r="I4018">
        <f>_xlfn.XLOOKUP(D4018,Products!A:A,Products!E:E)</f>
        <v>1745.61</v>
      </c>
      <c r="J4018">
        <f>_xlfn.XLOOKUP(D4018,Products!A:A,Products!F:F)</f>
        <v>1322.44</v>
      </c>
      <c r="K4018" t="str">
        <f>_xlfn.XLOOKUP(D4018,Products!A:A,Products!C:C)</f>
        <v>Electronics</v>
      </c>
      <c r="L4018" t="str">
        <f>_xlfn.XLOOKUP(D4018,Products!A:A,Products!D:D)</f>
        <v>Headphones</v>
      </c>
      <c r="M4018">
        <f t="shared" si="558"/>
        <v>8728.0499999999993</v>
      </c>
      <c r="N4018">
        <f t="shared" si="559"/>
        <v>6612.2000000000007</v>
      </c>
      <c r="O4018">
        <f t="shared" si="560"/>
        <v>2115.8499999999985</v>
      </c>
      <c r="P4018" s="8">
        <f t="shared" si="561"/>
        <v>0.24241955534168558</v>
      </c>
      <c r="Q4018">
        <f t="shared" si="562"/>
        <v>0</v>
      </c>
      <c r="R4018">
        <f t="shared" si="563"/>
        <v>8728.0499999999993</v>
      </c>
      <c r="S4018">
        <f t="shared" si="564"/>
        <v>2115.8499999999985</v>
      </c>
      <c r="T4018" t="str">
        <f>_xlfn.XLOOKUP(C4018,Customers!A:A,Customers!D:D)</f>
        <v>M</v>
      </c>
      <c r="U4018" s="13">
        <f>_xlfn.XLOOKUP(C4018,Customers!A:A,Customers!E:E)</f>
        <v>36698</v>
      </c>
      <c r="V4018" t="str">
        <f>_xlfn.XLOOKUP(C4018,Customers!A:A,Customers!F:F)</f>
        <v>Turnerberg</v>
      </c>
      <c r="W4018" s="13">
        <f>_xlfn.XLOOKUP(C4018,Customers!A:A,Customers!G:G)</f>
        <v>44462</v>
      </c>
      <c r="X4018">
        <f t="shared" ca="1" si="565"/>
        <v>26</v>
      </c>
      <c r="Y4018" t="str">
        <f t="shared" ca="1" si="566"/>
        <v>26-35</v>
      </c>
    </row>
    <row r="4019" spans="1:25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  <c r="I4019">
        <f>_xlfn.XLOOKUP(D4019,Products!A:A,Products!E:E)</f>
        <v>1487.41</v>
      </c>
      <c r="J4019">
        <f>_xlfn.XLOOKUP(D4019,Products!A:A,Products!F:F)</f>
        <v>813.07</v>
      </c>
      <c r="K4019" t="str">
        <f>_xlfn.XLOOKUP(D4019,Products!A:A,Products!C:C)</f>
        <v>Electronics</v>
      </c>
      <c r="L4019" t="str">
        <f>_xlfn.XLOOKUP(D4019,Products!A:A,Products!D:D)</f>
        <v>Smartphone</v>
      </c>
      <c r="M4019">
        <f t="shared" si="558"/>
        <v>1487.41</v>
      </c>
      <c r="N4019">
        <f t="shared" si="559"/>
        <v>813.07</v>
      </c>
      <c r="O4019">
        <f t="shared" si="560"/>
        <v>674.34</v>
      </c>
      <c r="P4019" s="8">
        <f t="shared" si="561"/>
        <v>0.45336524562830693</v>
      </c>
      <c r="Q4019">
        <f t="shared" si="562"/>
        <v>148.74100000000001</v>
      </c>
      <c r="R4019">
        <f t="shared" si="563"/>
        <v>1338.6690000000001</v>
      </c>
      <c r="S4019">
        <f t="shared" si="564"/>
        <v>525.59900000000005</v>
      </c>
      <c r="T4019" t="str">
        <f>_xlfn.XLOOKUP(C4019,Customers!A:A,Customers!D:D)</f>
        <v>F</v>
      </c>
      <c r="U4019" s="13">
        <f>_xlfn.XLOOKUP(C4019,Customers!A:A,Customers!E:E)</f>
        <v>38901</v>
      </c>
      <c r="V4019" t="str">
        <f>_xlfn.XLOOKUP(C4019,Customers!A:A,Customers!F:F)</f>
        <v>Port Jessica</v>
      </c>
      <c r="W4019" s="13">
        <f>_xlfn.XLOOKUP(C4019,Customers!A:A,Customers!G:G)</f>
        <v>45713</v>
      </c>
      <c r="X4019">
        <f t="shared" ca="1" si="565"/>
        <v>19</v>
      </c>
      <c r="Y4019" t="str">
        <f t="shared" ca="1" si="566"/>
        <v>18-25</v>
      </c>
    </row>
    <row r="4020" spans="1:25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  <c r="I4020">
        <f>_xlfn.XLOOKUP(D4020,Products!A:A,Products!E:E)</f>
        <v>1878.47</v>
      </c>
      <c r="J4020">
        <f>_xlfn.XLOOKUP(D4020,Products!A:A,Products!F:F)</f>
        <v>1014.91</v>
      </c>
      <c r="K4020" t="str">
        <f>_xlfn.XLOOKUP(D4020,Products!A:A,Products!C:C)</f>
        <v>Fashion</v>
      </c>
      <c r="L4020" t="str">
        <f>_xlfn.XLOOKUP(D4020,Products!A:A,Products!D:D)</f>
        <v>Footwear</v>
      </c>
      <c r="M4020">
        <f t="shared" si="558"/>
        <v>9392.35</v>
      </c>
      <c r="N4020">
        <f t="shared" si="559"/>
        <v>5074.55</v>
      </c>
      <c r="O4020">
        <f t="shared" si="560"/>
        <v>4317.8</v>
      </c>
      <c r="P4020" s="8">
        <f t="shared" si="561"/>
        <v>0.45971455493034225</v>
      </c>
      <c r="Q4020">
        <f t="shared" si="562"/>
        <v>469.61750000000006</v>
      </c>
      <c r="R4020">
        <f t="shared" si="563"/>
        <v>8922.7325000000001</v>
      </c>
      <c r="S4020">
        <f t="shared" si="564"/>
        <v>3848.1824999999999</v>
      </c>
      <c r="T4020" t="str">
        <f>_xlfn.XLOOKUP(C4020,Customers!A:A,Customers!D:D)</f>
        <v>M</v>
      </c>
      <c r="U4020" s="13">
        <f>_xlfn.XLOOKUP(C4020,Customers!A:A,Customers!E:E)</f>
        <v>34043</v>
      </c>
      <c r="V4020" t="str">
        <f>_xlfn.XLOOKUP(C4020,Customers!A:A,Customers!F:F)</f>
        <v>Robertsborough</v>
      </c>
      <c r="W4020" s="13">
        <f>_xlfn.XLOOKUP(C4020,Customers!A:A,Customers!G:G)</f>
        <v>45866</v>
      </c>
      <c r="X4020">
        <f t="shared" ca="1" si="565"/>
        <v>33</v>
      </c>
      <c r="Y4020" t="str">
        <f t="shared" ca="1" si="566"/>
        <v>26-35</v>
      </c>
    </row>
    <row r="4021" spans="1:25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  <c r="I4021">
        <f>_xlfn.XLOOKUP(D4021,Products!A:A,Products!E:E)</f>
        <v>1246.1099999999999</v>
      </c>
      <c r="J4021">
        <f>_xlfn.XLOOKUP(D4021,Products!A:A,Products!F:F)</f>
        <v>833.52</v>
      </c>
      <c r="K4021" t="str">
        <f>_xlfn.XLOOKUP(D4021,Products!A:A,Products!C:C)</f>
        <v>Electronics</v>
      </c>
      <c r="L4021" t="str">
        <f>_xlfn.XLOOKUP(D4021,Products!A:A,Products!D:D)</f>
        <v>Headphones</v>
      </c>
      <c r="M4021">
        <f t="shared" si="558"/>
        <v>1246.1099999999999</v>
      </c>
      <c r="N4021">
        <f t="shared" si="559"/>
        <v>833.52</v>
      </c>
      <c r="O4021">
        <f t="shared" si="560"/>
        <v>412.58999999999992</v>
      </c>
      <c r="P4021" s="8">
        <f t="shared" si="561"/>
        <v>0.33110239063967062</v>
      </c>
      <c r="Q4021">
        <f t="shared" si="562"/>
        <v>124.61099999999999</v>
      </c>
      <c r="R4021">
        <f t="shared" si="563"/>
        <v>1121.4989999999998</v>
      </c>
      <c r="S4021">
        <f t="shared" si="564"/>
        <v>287.97899999999981</v>
      </c>
      <c r="T4021" t="str">
        <f>_xlfn.XLOOKUP(C4021,Customers!A:A,Customers!D:D)</f>
        <v>F</v>
      </c>
      <c r="U4021" s="13">
        <f>_xlfn.XLOOKUP(C4021,Customers!A:A,Customers!E:E)</f>
        <v>29405</v>
      </c>
      <c r="V4021" t="str">
        <f>_xlfn.XLOOKUP(C4021,Customers!A:A,Customers!F:F)</f>
        <v>North Sharontown</v>
      </c>
      <c r="W4021" s="13">
        <f>_xlfn.XLOOKUP(C4021,Customers!A:A,Customers!G:G)</f>
        <v>44950</v>
      </c>
      <c r="X4021">
        <f t="shared" ca="1" si="565"/>
        <v>45</v>
      </c>
      <c r="Y4021" t="str">
        <f t="shared" ca="1" si="566"/>
        <v>36-50</v>
      </c>
    </row>
    <row r="4022" spans="1:25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  <c r="I4022">
        <f>_xlfn.XLOOKUP(D4022,Products!A:A,Products!E:E)</f>
        <v>304.70999999999998</v>
      </c>
      <c r="J4022">
        <f>_xlfn.XLOOKUP(D4022,Products!A:A,Products!F:F)</f>
        <v>164.01</v>
      </c>
      <c r="K4022" t="str">
        <f>_xlfn.XLOOKUP(D4022,Products!A:A,Products!C:C)</f>
        <v>Groceries</v>
      </c>
      <c r="L4022" t="str">
        <f>_xlfn.XLOOKUP(D4022,Products!A:A,Products!D:D)</f>
        <v>Vegetables</v>
      </c>
      <c r="M4022">
        <f t="shared" si="558"/>
        <v>304.70999999999998</v>
      </c>
      <c r="N4022">
        <f t="shared" si="559"/>
        <v>164.01</v>
      </c>
      <c r="O4022">
        <f t="shared" si="560"/>
        <v>140.69999999999999</v>
      </c>
      <c r="P4022" s="8">
        <f t="shared" si="561"/>
        <v>0.46175051688490698</v>
      </c>
      <c r="Q4022">
        <f t="shared" si="562"/>
        <v>45.706499999999998</v>
      </c>
      <c r="R4022">
        <f t="shared" si="563"/>
        <v>259.00349999999997</v>
      </c>
      <c r="S4022">
        <f t="shared" si="564"/>
        <v>94.993499999999983</v>
      </c>
      <c r="T4022" t="str">
        <f>_xlfn.XLOOKUP(C4022,Customers!A:A,Customers!D:D)</f>
        <v>F</v>
      </c>
      <c r="U4022" s="13">
        <f>_xlfn.XLOOKUP(C4022,Customers!A:A,Customers!E:E)</f>
        <v>37929</v>
      </c>
      <c r="V4022" t="str">
        <f>_xlfn.XLOOKUP(C4022,Customers!A:A,Customers!F:F)</f>
        <v>Markberg</v>
      </c>
      <c r="W4022" s="13">
        <f>_xlfn.XLOOKUP(C4022,Customers!A:A,Customers!G:G)</f>
        <v>44928</v>
      </c>
      <c r="X4022">
        <f t="shared" ca="1" si="565"/>
        <v>22</v>
      </c>
      <c r="Y4022" t="str">
        <f t="shared" ca="1" si="566"/>
        <v>18-25</v>
      </c>
    </row>
    <row r="4023" spans="1:25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  <c r="I4023">
        <f>_xlfn.XLOOKUP(D4023,Products!A:A,Products!E:E)</f>
        <v>1485.05</v>
      </c>
      <c r="J4023">
        <f>_xlfn.XLOOKUP(D4023,Products!A:A,Products!F:F)</f>
        <v>988.31</v>
      </c>
      <c r="K4023" t="str">
        <f>_xlfn.XLOOKUP(D4023,Products!A:A,Products!C:C)</f>
        <v>Fashion</v>
      </c>
      <c r="L4023" t="str">
        <f>_xlfn.XLOOKUP(D4023,Products!A:A,Products!D:D)</f>
        <v>Clothing</v>
      </c>
      <c r="M4023">
        <f t="shared" si="558"/>
        <v>2970.1</v>
      </c>
      <c r="N4023">
        <f t="shared" si="559"/>
        <v>1976.62</v>
      </c>
      <c r="O4023">
        <f t="shared" si="560"/>
        <v>993.48</v>
      </c>
      <c r="P4023" s="8">
        <f t="shared" si="561"/>
        <v>0.33449378808794317</v>
      </c>
      <c r="Q4023">
        <f t="shared" si="562"/>
        <v>0</v>
      </c>
      <c r="R4023">
        <f t="shared" si="563"/>
        <v>2970.1</v>
      </c>
      <c r="S4023">
        <f t="shared" si="564"/>
        <v>993.48</v>
      </c>
      <c r="T4023" t="str">
        <f>_xlfn.XLOOKUP(C4023,Customers!A:A,Customers!D:D)</f>
        <v>F</v>
      </c>
      <c r="U4023" s="13">
        <f>_xlfn.XLOOKUP(C4023,Customers!A:A,Customers!E:E)</f>
        <v>36064</v>
      </c>
      <c r="V4023" t="str">
        <f>_xlfn.XLOOKUP(C4023,Customers!A:A,Customers!F:F)</f>
        <v>Williamsville</v>
      </c>
      <c r="W4023" s="13">
        <f>_xlfn.XLOOKUP(C4023,Customers!A:A,Customers!G:G)</f>
        <v>45011</v>
      </c>
      <c r="X4023">
        <f t="shared" ca="1" si="565"/>
        <v>27</v>
      </c>
      <c r="Y4023" t="str">
        <f t="shared" ca="1" si="566"/>
        <v>26-35</v>
      </c>
    </row>
    <row r="4024" spans="1:25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  <c r="I4024">
        <f>_xlfn.XLOOKUP(D4024,Products!A:A,Products!E:E)</f>
        <v>429.15</v>
      </c>
      <c r="J4024">
        <f>_xlfn.XLOOKUP(D4024,Products!A:A,Products!F:F)</f>
        <v>258.72000000000003</v>
      </c>
      <c r="K4024" t="str">
        <f>_xlfn.XLOOKUP(D4024,Products!A:A,Products!C:C)</f>
        <v>Fashion</v>
      </c>
      <c r="L4024" t="str">
        <f>_xlfn.XLOOKUP(D4024,Products!A:A,Products!D:D)</f>
        <v>Watches</v>
      </c>
      <c r="M4024">
        <f t="shared" si="558"/>
        <v>429.15</v>
      </c>
      <c r="N4024">
        <f t="shared" si="559"/>
        <v>258.72000000000003</v>
      </c>
      <c r="O4024">
        <f t="shared" si="560"/>
        <v>170.42999999999995</v>
      </c>
      <c r="P4024" s="8">
        <f t="shared" si="561"/>
        <v>0.39713386927647665</v>
      </c>
      <c r="Q4024">
        <f t="shared" si="562"/>
        <v>64.372499999999988</v>
      </c>
      <c r="R4024">
        <f t="shared" si="563"/>
        <v>364.77749999999997</v>
      </c>
      <c r="S4024">
        <f t="shared" si="564"/>
        <v>106.05749999999995</v>
      </c>
      <c r="T4024" t="str">
        <f>_xlfn.XLOOKUP(C4024,Customers!A:A,Customers!D:D)</f>
        <v>M</v>
      </c>
      <c r="U4024" s="13">
        <f>_xlfn.XLOOKUP(C4024,Customers!A:A,Customers!E:E)</f>
        <v>22233</v>
      </c>
      <c r="V4024" t="str">
        <f>_xlfn.XLOOKUP(C4024,Customers!A:A,Customers!F:F)</f>
        <v>New Michaelland</v>
      </c>
      <c r="W4024" s="13">
        <f>_xlfn.XLOOKUP(C4024,Customers!A:A,Customers!G:G)</f>
        <v>45720</v>
      </c>
      <c r="X4024">
        <f t="shared" ca="1" si="565"/>
        <v>65</v>
      </c>
      <c r="Y4024" t="str">
        <f t="shared" ca="1" si="566"/>
        <v>50+</v>
      </c>
    </row>
    <row r="4025" spans="1:25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  <c r="I4025">
        <f>_xlfn.XLOOKUP(D4025,Products!A:A,Products!E:E)</f>
        <v>1474.12</v>
      </c>
      <c r="J4025">
        <f>_xlfn.XLOOKUP(D4025,Products!A:A,Products!F:F)</f>
        <v>764.02</v>
      </c>
      <c r="K4025" t="str">
        <f>_xlfn.XLOOKUP(D4025,Products!A:A,Products!C:C)</f>
        <v>Electronics</v>
      </c>
      <c r="L4025" t="str">
        <f>_xlfn.XLOOKUP(D4025,Products!A:A,Products!D:D)</f>
        <v>Camera</v>
      </c>
      <c r="M4025">
        <f t="shared" si="558"/>
        <v>1474.12</v>
      </c>
      <c r="N4025">
        <f t="shared" si="559"/>
        <v>764.02</v>
      </c>
      <c r="O4025">
        <f t="shared" si="560"/>
        <v>710.09999999999991</v>
      </c>
      <c r="P4025" s="8">
        <f t="shared" si="561"/>
        <v>0.48171112256804055</v>
      </c>
      <c r="Q4025">
        <f t="shared" si="562"/>
        <v>0</v>
      </c>
      <c r="R4025">
        <f t="shared" si="563"/>
        <v>1474.12</v>
      </c>
      <c r="S4025">
        <f t="shared" si="564"/>
        <v>710.09999999999991</v>
      </c>
      <c r="T4025" t="str">
        <f>_xlfn.XLOOKUP(C4025,Customers!A:A,Customers!D:D)</f>
        <v>M</v>
      </c>
      <c r="U4025" s="13">
        <f>_xlfn.XLOOKUP(C4025,Customers!A:A,Customers!E:E)</f>
        <v>32400</v>
      </c>
      <c r="V4025" t="str">
        <f>_xlfn.XLOOKUP(C4025,Customers!A:A,Customers!F:F)</f>
        <v>North Jonathonhaven</v>
      </c>
      <c r="W4025" s="13">
        <f>_xlfn.XLOOKUP(C4025,Customers!A:A,Customers!G:G)</f>
        <v>45213</v>
      </c>
      <c r="X4025">
        <f t="shared" ca="1" si="565"/>
        <v>37</v>
      </c>
      <c r="Y4025" t="str">
        <f t="shared" ca="1" si="566"/>
        <v>36-50</v>
      </c>
    </row>
    <row r="4026" spans="1:25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  <c r="I4026">
        <f>_xlfn.XLOOKUP(D4026,Products!A:A,Products!E:E)</f>
        <v>428.05</v>
      </c>
      <c r="J4026">
        <f>_xlfn.XLOOKUP(D4026,Products!A:A,Products!F:F)</f>
        <v>246.07</v>
      </c>
      <c r="K4026" t="str">
        <f>_xlfn.XLOOKUP(D4026,Products!A:A,Products!C:C)</f>
        <v>Electronics</v>
      </c>
      <c r="L4026" t="str">
        <f>_xlfn.XLOOKUP(D4026,Products!A:A,Products!D:D)</f>
        <v>Laptop</v>
      </c>
      <c r="M4026">
        <f t="shared" si="558"/>
        <v>1712.2</v>
      </c>
      <c r="N4026">
        <f t="shared" si="559"/>
        <v>984.28</v>
      </c>
      <c r="O4026">
        <f t="shared" si="560"/>
        <v>727.92000000000007</v>
      </c>
      <c r="P4026" s="8">
        <f t="shared" si="561"/>
        <v>0.42513725032122418</v>
      </c>
      <c r="Q4026">
        <f t="shared" si="562"/>
        <v>0</v>
      </c>
      <c r="R4026">
        <f t="shared" si="563"/>
        <v>1712.2</v>
      </c>
      <c r="S4026">
        <f t="shared" si="564"/>
        <v>727.92000000000007</v>
      </c>
      <c r="T4026" t="str">
        <f>_xlfn.XLOOKUP(C4026,Customers!A:A,Customers!D:D)</f>
        <v>M</v>
      </c>
      <c r="U4026" s="13">
        <f>_xlfn.XLOOKUP(C4026,Customers!A:A,Customers!E:E)</f>
        <v>32522</v>
      </c>
      <c r="V4026" t="str">
        <f>_xlfn.XLOOKUP(C4026,Customers!A:A,Customers!F:F)</f>
        <v>Gomeztown</v>
      </c>
      <c r="W4026" s="13">
        <f>_xlfn.XLOOKUP(C4026,Customers!A:A,Customers!G:G)</f>
        <v>45231</v>
      </c>
      <c r="X4026">
        <f t="shared" ca="1" si="565"/>
        <v>37</v>
      </c>
      <c r="Y4026" t="str">
        <f t="shared" ca="1" si="566"/>
        <v>36-50</v>
      </c>
    </row>
    <row r="4027" spans="1:25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  <c r="I4027">
        <f>_xlfn.XLOOKUP(D4027,Products!A:A,Products!E:E)</f>
        <v>453.62</v>
      </c>
      <c r="J4027">
        <f>_xlfn.XLOOKUP(D4027,Products!A:A,Products!F:F)</f>
        <v>316.63</v>
      </c>
      <c r="K4027" t="str">
        <f>_xlfn.XLOOKUP(D4027,Products!A:A,Products!C:C)</f>
        <v>Fashion</v>
      </c>
      <c r="L4027" t="str">
        <f>_xlfn.XLOOKUP(D4027,Products!A:A,Products!D:D)</f>
        <v>Clothing</v>
      </c>
      <c r="M4027">
        <f t="shared" si="558"/>
        <v>907.24</v>
      </c>
      <c r="N4027">
        <f t="shared" si="559"/>
        <v>633.26</v>
      </c>
      <c r="O4027">
        <f t="shared" si="560"/>
        <v>273.98</v>
      </c>
      <c r="P4027" s="8">
        <f t="shared" si="561"/>
        <v>0.30199285745778409</v>
      </c>
      <c r="Q4027">
        <f t="shared" si="562"/>
        <v>90.724000000000004</v>
      </c>
      <c r="R4027">
        <f t="shared" si="563"/>
        <v>816.51599999999996</v>
      </c>
      <c r="S4027">
        <f t="shared" si="564"/>
        <v>183.25599999999997</v>
      </c>
      <c r="T4027" t="str">
        <f>_xlfn.XLOOKUP(C4027,Customers!A:A,Customers!D:D)</f>
        <v>M</v>
      </c>
      <c r="U4027" s="13">
        <f>_xlfn.XLOOKUP(C4027,Customers!A:A,Customers!E:E)</f>
        <v>37752</v>
      </c>
      <c r="V4027" t="str">
        <f>_xlfn.XLOOKUP(C4027,Customers!A:A,Customers!F:F)</f>
        <v>Vasquezmouth</v>
      </c>
      <c r="W4027" s="13">
        <f>_xlfn.XLOOKUP(C4027,Customers!A:A,Customers!G:G)</f>
        <v>45472</v>
      </c>
      <c r="X4027">
        <f t="shared" ca="1" si="565"/>
        <v>23</v>
      </c>
      <c r="Y4027" t="str">
        <f t="shared" ca="1" si="566"/>
        <v>18-25</v>
      </c>
    </row>
    <row r="4028" spans="1:25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  <c r="I4028">
        <f>_xlfn.XLOOKUP(D4028,Products!A:A,Products!E:E)</f>
        <v>1342.75</v>
      </c>
      <c r="J4028">
        <f>_xlfn.XLOOKUP(D4028,Products!A:A,Products!F:F)</f>
        <v>797.94</v>
      </c>
      <c r="K4028" t="str">
        <f>_xlfn.XLOOKUP(D4028,Products!A:A,Products!C:C)</f>
        <v>Fashion</v>
      </c>
      <c r="L4028" t="str">
        <f>_xlfn.XLOOKUP(D4028,Products!A:A,Products!D:D)</f>
        <v>Clothing</v>
      </c>
      <c r="M4028">
        <f t="shared" si="558"/>
        <v>5371</v>
      </c>
      <c r="N4028">
        <f t="shared" si="559"/>
        <v>3191.76</v>
      </c>
      <c r="O4028">
        <f t="shared" si="560"/>
        <v>2179.2399999999998</v>
      </c>
      <c r="P4028" s="8">
        <f t="shared" si="561"/>
        <v>0.40574194749581077</v>
      </c>
      <c r="Q4028">
        <f t="shared" si="562"/>
        <v>805.65</v>
      </c>
      <c r="R4028">
        <f t="shared" si="563"/>
        <v>4565.3500000000004</v>
      </c>
      <c r="S4028">
        <f t="shared" si="564"/>
        <v>1373.5900000000001</v>
      </c>
      <c r="T4028" t="str">
        <f>_xlfn.XLOOKUP(C4028,Customers!A:A,Customers!D:D)</f>
        <v>M</v>
      </c>
      <c r="U4028" s="13">
        <f>_xlfn.XLOOKUP(C4028,Customers!A:A,Customers!E:E)</f>
        <v>24703</v>
      </c>
      <c r="V4028" t="str">
        <f>_xlfn.XLOOKUP(C4028,Customers!A:A,Customers!F:F)</f>
        <v>Conwayside</v>
      </c>
      <c r="W4028" s="13">
        <f>_xlfn.XLOOKUP(C4028,Customers!A:A,Customers!G:G)</f>
        <v>45026</v>
      </c>
      <c r="X4028">
        <f t="shared" ca="1" si="565"/>
        <v>58</v>
      </c>
      <c r="Y4028" t="str">
        <f t="shared" ca="1" si="566"/>
        <v>50+</v>
      </c>
    </row>
    <row r="4029" spans="1:25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  <c r="I4029">
        <f>_xlfn.XLOOKUP(D4029,Products!A:A,Products!E:E)</f>
        <v>1165.3699999999999</v>
      </c>
      <c r="J4029">
        <f>_xlfn.XLOOKUP(D4029,Products!A:A,Products!F:F)</f>
        <v>926.55</v>
      </c>
      <c r="K4029" t="str">
        <f>_xlfn.XLOOKUP(D4029,Products!A:A,Products!C:C)</f>
        <v>Fashion</v>
      </c>
      <c r="L4029" t="str">
        <f>_xlfn.XLOOKUP(D4029,Products!A:A,Products!D:D)</f>
        <v>Clothing</v>
      </c>
      <c r="M4029">
        <f t="shared" si="558"/>
        <v>1165.3699999999999</v>
      </c>
      <c r="N4029">
        <f t="shared" si="559"/>
        <v>926.55</v>
      </c>
      <c r="O4029">
        <f t="shared" si="560"/>
        <v>238.81999999999994</v>
      </c>
      <c r="P4029" s="8">
        <f t="shared" si="561"/>
        <v>0.20493062289230027</v>
      </c>
      <c r="Q4029">
        <f t="shared" si="562"/>
        <v>0</v>
      </c>
      <c r="R4029">
        <f t="shared" si="563"/>
        <v>1165.3699999999999</v>
      </c>
      <c r="S4029">
        <f t="shared" si="564"/>
        <v>238.81999999999994</v>
      </c>
      <c r="T4029" t="str">
        <f>_xlfn.XLOOKUP(C4029,Customers!A:A,Customers!D:D)</f>
        <v>M</v>
      </c>
      <c r="U4029" s="13">
        <f>_xlfn.XLOOKUP(C4029,Customers!A:A,Customers!E:E)</f>
        <v>24029</v>
      </c>
      <c r="V4029" t="str">
        <f>_xlfn.XLOOKUP(C4029,Customers!A:A,Customers!F:F)</f>
        <v>New Reginald</v>
      </c>
      <c r="W4029" s="13">
        <f>_xlfn.XLOOKUP(C4029,Customers!A:A,Customers!G:G)</f>
        <v>44937</v>
      </c>
      <c r="X4029">
        <f t="shared" ca="1" si="565"/>
        <v>60</v>
      </c>
      <c r="Y4029" t="str">
        <f t="shared" ca="1" si="566"/>
        <v>50+</v>
      </c>
    </row>
    <row r="4030" spans="1:25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  <c r="I4030">
        <f>_xlfn.XLOOKUP(D4030,Products!A:A,Products!E:E)</f>
        <v>1501.46</v>
      </c>
      <c r="J4030">
        <f>_xlfn.XLOOKUP(D4030,Products!A:A,Products!F:F)</f>
        <v>1167.73</v>
      </c>
      <c r="K4030" t="str">
        <f>_xlfn.XLOOKUP(D4030,Products!A:A,Products!C:C)</f>
        <v>Fashion</v>
      </c>
      <c r="L4030" t="str">
        <f>_xlfn.XLOOKUP(D4030,Products!A:A,Products!D:D)</f>
        <v>Watches</v>
      </c>
      <c r="M4030">
        <f t="shared" si="558"/>
        <v>1501.46</v>
      </c>
      <c r="N4030">
        <f t="shared" si="559"/>
        <v>1167.73</v>
      </c>
      <c r="O4030">
        <f t="shared" si="560"/>
        <v>333.73</v>
      </c>
      <c r="P4030" s="8">
        <f t="shared" si="561"/>
        <v>0.22227032355174298</v>
      </c>
      <c r="Q4030">
        <f t="shared" si="562"/>
        <v>225.21899999999999</v>
      </c>
      <c r="R4030">
        <f t="shared" si="563"/>
        <v>1276.241</v>
      </c>
      <c r="S4030">
        <f t="shared" si="564"/>
        <v>108.51099999999997</v>
      </c>
      <c r="T4030" t="str">
        <f>_xlfn.XLOOKUP(C4030,Customers!A:A,Customers!D:D)</f>
        <v>M</v>
      </c>
      <c r="U4030" s="13">
        <f>_xlfn.XLOOKUP(C4030,Customers!A:A,Customers!E:E)</f>
        <v>25009</v>
      </c>
      <c r="V4030" t="str">
        <f>_xlfn.XLOOKUP(C4030,Customers!A:A,Customers!F:F)</f>
        <v>Erinland</v>
      </c>
      <c r="W4030" s="13">
        <f>_xlfn.XLOOKUP(C4030,Customers!A:A,Customers!G:G)</f>
        <v>44798</v>
      </c>
      <c r="X4030">
        <f t="shared" ca="1" si="565"/>
        <v>58</v>
      </c>
      <c r="Y4030" t="str">
        <f t="shared" ca="1" si="566"/>
        <v>50+</v>
      </c>
    </row>
    <row r="4031" spans="1:25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  <c r="I4031">
        <f>_xlfn.XLOOKUP(D4031,Products!A:A,Products!E:E)</f>
        <v>1745.61</v>
      </c>
      <c r="J4031">
        <f>_xlfn.XLOOKUP(D4031,Products!A:A,Products!F:F)</f>
        <v>1322.44</v>
      </c>
      <c r="K4031" t="str">
        <f>_xlfn.XLOOKUP(D4031,Products!A:A,Products!C:C)</f>
        <v>Electronics</v>
      </c>
      <c r="L4031" t="str">
        <f>_xlfn.XLOOKUP(D4031,Products!A:A,Products!D:D)</f>
        <v>Headphones</v>
      </c>
      <c r="M4031">
        <f t="shared" si="558"/>
        <v>3491.22</v>
      </c>
      <c r="N4031">
        <f t="shared" si="559"/>
        <v>2644.88</v>
      </c>
      <c r="O4031">
        <f t="shared" si="560"/>
        <v>846.33999999999969</v>
      </c>
      <c r="P4031" s="8">
        <f t="shared" si="561"/>
        <v>0.24241955534168563</v>
      </c>
      <c r="Q4031">
        <f t="shared" si="562"/>
        <v>523.68299999999999</v>
      </c>
      <c r="R4031">
        <f t="shared" si="563"/>
        <v>2967.5369999999998</v>
      </c>
      <c r="S4031">
        <f t="shared" si="564"/>
        <v>322.6569999999997</v>
      </c>
      <c r="T4031" t="str">
        <f>_xlfn.XLOOKUP(C4031,Customers!A:A,Customers!D:D)</f>
        <v>M</v>
      </c>
      <c r="U4031" s="13">
        <f>_xlfn.XLOOKUP(C4031,Customers!A:A,Customers!E:E)</f>
        <v>24703</v>
      </c>
      <c r="V4031" t="str">
        <f>_xlfn.XLOOKUP(C4031,Customers!A:A,Customers!F:F)</f>
        <v>Conwayside</v>
      </c>
      <c r="W4031" s="13">
        <f>_xlfn.XLOOKUP(C4031,Customers!A:A,Customers!G:G)</f>
        <v>45026</v>
      </c>
      <c r="X4031">
        <f t="shared" ca="1" si="565"/>
        <v>58</v>
      </c>
      <c r="Y4031" t="str">
        <f t="shared" ca="1" si="566"/>
        <v>50+</v>
      </c>
    </row>
    <row r="4032" spans="1:25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  <c r="I4032">
        <f>_xlfn.XLOOKUP(D4032,Products!A:A,Products!E:E)</f>
        <v>1165.3699999999999</v>
      </c>
      <c r="J4032">
        <f>_xlfn.XLOOKUP(D4032,Products!A:A,Products!F:F)</f>
        <v>926.55</v>
      </c>
      <c r="K4032" t="str">
        <f>_xlfn.XLOOKUP(D4032,Products!A:A,Products!C:C)</f>
        <v>Fashion</v>
      </c>
      <c r="L4032" t="str">
        <f>_xlfn.XLOOKUP(D4032,Products!A:A,Products!D:D)</f>
        <v>Clothing</v>
      </c>
      <c r="M4032">
        <f t="shared" si="558"/>
        <v>5826.8499999999995</v>
      </c>
      <c r="N4032">
        <f t="shared" si="559"/>
        <v>4632.75</v>
      </c>
      <c r="O4032">
        <f t="shared" si="560"/>
        <v>1194.0999999999995</v>
      </c>
      <c r="P4032" s="8">
        <f t="shared" si="561"/>
        <v>0.20493062289230021</v>
      </c>
      <c r="Q4032">
        <f t="shared" si="562"/>
        <v>874.02749999999992</v>
      </c>
      <c r="R4032">
        <f t="shared" si="563"/>
        <v>4952.8224999999993</v>
      </c>
      <c r="S4032">
        <f t="shared" si="564"/>
        <v>320.07249999999931</v>
      </c>
      <c r="T4032" t="str">
        <f>_xlfn.XLOOKUP(C4032,Customers!A:A,Customers!D:D)</f>
        <v>M</v>
      </c>
      <c r="U4032" s="13">
        <f>_xlfn.XLOOKUP(C4032,Customers!A:A,Customers!E:E)</f>
        <v>20358</v>
      </c>
      <c r="V4032" t="str">
        <f>_xlfn.XLOOKUP(C4032,Customers!A:A,Customers!F:F)</f>
        <v>Zacharyberg</v>
      </c>
      <c r="W4032" s="13">
        <f>_xlfn.XLOOKUP(C4032,Customers!A:A,Customers!G:G)</f>
        <v>45869</v>
      </c>
      <c r="X4032">
        <f t="shared" ca="1" si="565"/>
        <v>70</v>
      </c>
      <c r="Y4032" t="str">
        <f t="shared" ca="1" si="566"/>
        <v>50+</v>
      </c>
    </row>
    <row r="4033" spans="1:25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  <c r="I4033">
        <f>_xlfn.XLOOKUP(D4033,Products!A:A,Products!E:E)</f>
        <v>248.57</v>
      </c>
      <c r="J4033">
        <f>_xlfn.XLOOKUP(D4033,Products!A:A,Products!F:F)</f>
        <v>190.67</v>
      </c>
      <c r="K4033" t="str">
        <f>_xlfn.XLOOKUP(D4033,Products!A:A,Products!C:C)</f>
        <v>Electronics</v>
      </c>
      <c r="L4033" t="str">
        <f>_xlfn.XLOOKUP(D4033,Products!A:A,Products!D:D)</f>
        <v>Headphones</v>
      </c>
      <c r="M4033">
        <f t="shared" si="558"/>
        <v>994.28</v>
      </c>
      <c r="N4033">
        <f t="shared" si="559"/>
        <v>762.68</v>
      </c>
      <c r="O4033">
        <f t="shared" si="560"/>
        <v>231.60000000000002</v>
      </c>
      <c r="P4033" s="8">
        <f t="shared" si="561"/>
        <v>0.2329323731745585</v>
      </c>
      <c r="Q4033">
        <f t="shared" si="562"/>
        <v>49.713999999999999</v>
      </c>
      <c r="R4033">
        <f t="shared" si="563"/>
        <v>944.56600000000003</v>
      </c>
      <c r="S4033">
        <f t="shared" si="564"/>
        <v>181.88600000000008</v>
      </c>
      <c r="T4033" t="str">
        <f>_xlfn.XLOOKUP(C4033,Customers!A:A,Customers!D:D)</f>
        <v>M</v>
      </c>
      <c r="U4033" s="13">
        <f>_xlfn.XLOOKUP(C4033,Customers!A:A,Customers!E:E)</f>
        <v>35802</v>
      </c>
      <c r="V4033" t="str">
        <f>_xlfn.XLOOKUP(C4033,Customers!A:A,Customers!F:F)</f>
        <v>Davidtown</v>
      </c>
      <c r="W4033" s="13">
        <f>_xlfn.XLOOKUP(C4033,Customers!A:A,Customers!G:G)</f>
        <v>44252</v>
      </c>
      <c r="X4033">
        <f t="shared" ca="1" si="565"/>
        <v>28</v>
      </c>
      <c r="Y4033" t="str">
        <f t="shared" ca="1" si="566"/>
        <v>26-35</v>
      </c>
    </row>
    <row r="4034" spans="1:25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  <c r="I4034">
        <f>_xlfn.XLOOKUP(D4034,Products!A:A,Products!E:E)</f>
        <v>540.94000000000005</v>
      </c>
      <c r="J4034">
        <f>_xlfn.XLOOKUP(D4034,Products!A:A,Products!F:F)</f>
        <v>398.25</v>
      </c>
      <c r="K4034" t="str">
        <f>_xlfn.XLOOKUP(D4034,Products!A:A,Products!C:C)</f>
        <v>Fashion</v>
      </c>
      <c r="L4034" t="str">
        <f>_xlfn.XLOOKUP(D4034,Products!A:A,Products!D:D)</f>
        <v>Clothing</v>
      </c>
      <c r="M4034">
        <f t="shared" si="558"/>
        <v>540.94000000000005</v>
      </c>
      <c r="N4034">
        <f t="shared" si="559"/>
        <v>398.25</v>
      </c>
      <c r="O4034">
        <f t="shared" si="560"/>
        <v>142.69000000000005</v>
      </c>
      <c r="P4034" s="8">
        <f t="shared" si="561"/>
        <v>0.26378156542315234</v>
      </c>
      <c r="Q4034">
        <f t="shared" si="562"/>
        <v>54.094000000000008</v>
      </c>
      <c r="R4034">
        <f t="shared" si="563"/>
        <v>486.84600000000006</v>
      </c>
      <c r="S4034">
        <f t="shared" si="564"/>
        <v>88.59600000000006</v>
      </c>
      <c r="T4034" t="str">
        <f>_xlfn.XLOOKUP(C4034,Customers!A:A,Customers!D:D)</f>
        <v>F</v>
      </c>
      <c r="U4034" s="13">
        <f>_xlfn.XLOOKUP(C4034,Customers!A:A,Customers!E:E)</f>
        <v>23386</v>
      </c>
      <c r="V4034" t="str">
        <f>_xlfn.XLOOKUP(C4034,Customers!A:A,Customers!F:F)</f>
        <v>Annaborough</v>
      </c>
      <c r="W4034" s="13">
        <f>_xlfn.XLOOKUP(C4034,Customers!A:A,Customers!G:G)</f>
        <v>44122</v>
      </c>
      <c r="X4034">
        <f t="shared" ca="1" si="565"/>
        <v>62</v>
      </c>
      <c r="Y4034" t="str">
        <f t="shared" ca="1" si="566"/>
        <v>50+</v>
      </c>
    </row>
    <row r="4035" spans="1:25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  <c r="I4035">
        <f>_xlfn.XLOOKUP(D4035,Products!A:A,Products!E:E)</f>
        <v>428.05</v>
      </c>
      <c r="J4035">
        <f>_xlfn.XLOOKUP(D4035,Products!A:A,Products!F:F)</f>
        <v>246.07</v>
      </c>
      <c r="K4035" t="str">
        <f>_xlfn.XLOOKUP(D4035,Products!A:A,Products!C:C)</f>
        <v>Electronics</v>
      </c>
      <c r="L4035" t="str">
        <f>_xlfn.XLOOKUP(D4035,Products!A:A,Products!D:D)</f>
        <v>Laptop</v>
      </c>
      <c r="M4035">
        <f t="shared" ref="M4035:M4098" si="567">F4035*I4035</f>
        <v>1284.1500000000001</v>
      </c>
      <c r="N4035">
        <f t="shared" ref="N4035:N4098" si="568">F4035*J4035</f>
        <v>738.21</v>
      </c>
      <c r="O4035">
        <f t="shared" ref="O4035:O4098" si="569">M4035-N4035</f>
        <v>545.94000000000005</v>
      </c>
      <c r="P4035" s="8">
        <f t="shared" ref="P4035:P4098" si="570">O4035/M4035</f>
        <v>0.42513725032122418</v>
      </c>
      <c r="Q4035">
        <f t="shared" ref="Q4035:Q4098" si="571">M4035*G4035</f>
        <v>64.20750000000001</v>
      </c>
      <c r="R4035">
        <f t="shared" ref="R4035:R4098" si="572">M4035-Q4035</f>
        <v>1219.9425000000001</v>
      </c>
      <c r="S4035">
        <f t="shared" ref="S4035:S4098" si="573">R4035-N4035</f>
        <v>481.73250000000007</v>
      </c>
      <c r="T4035" t="str">
        <f>_xlfn.XLOOKUP(C4035,Customers!A:A,Customers!D:D)</f>
        <v>F</v>
      </c>
      <c r="U4035" s="13">
        <f>_xlfn.XLOOKUP(C4035,Customers!A:A,Customers!E:E)</f>
        <v>37024</v>
      </c>
      <c r="V4035" t="str">
        <f>_xlfn.XLOOKUP(C4035,Customers!A:A,Customers!F:F)</f>
        <v>South Markbury</v>
      </c>
      <c r="W4035" s="13">
        <f>_xlfn.XLOOKUP(C4035,Customers!A:A,Customers!G:G)</f>
        <v>45117</v>
      </c>
      <c r="X4035">
        <f t="shared" ref="X4035:X4098" ca="1" si="574">DATEDIF(U4035, TODAY(),"Y")</f>
        <v>25</v>
      </c>
      <c r="Y4035" t="str">
        <f t="shared" ref="Y4035:Y4098" ca="1" si="575">IF(X4035&lt;=25,"18-25",IF(X4035&lt;=35,"26-35", IF(X4035&lt;=50,"36-50","50+")))</f>
        <v>18-25</v>
      </c>
    </row>
    <row r="4036" spans="1:25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  <c r="I4036">
        <f>_xlfn.XLOOKUP(D4036,Products!A:A,Products!E:E)</f>
        <v>1501.46</v>
      </c>
      <c r="J4036">
        <f>_xlfn.XLOOKUP(D4036,Products!A:A,Products!F:F)</f>
        <v>1167.73</v>
      </c>
      <c r="K4036" t="str">
        <f>_xlfn.XLOOKUP(D4036,Products!A:A,Products!C:C)</f>
        <v>Fashion</v>
      </c>
      <c r="L4036" t="str">
        <f>_xlfn.XLOOKUP(D4036,Products!A:A,Products!D:D)</f>
        <v>Watches</v>
      </c>
      <c r="M4036">
        <f t="shared" si="567"/>
        <v>1501.46</v>
      </c>
      <c r="N4036">
        <f t="shared" si="568"/>
        <v>1167.73</v>
      </c>
      <c r="O4036">
        <f t="shared" si="569"/>
        <v>333.73</v>
      </c>
      <c r="P4036" s="8">
        <f t="shared" si="570"/>
        <v>0.22227032355174298</v>
      </c>
      <c r="Q4036">
        <f t="shared" si="571"/>
        <v>150.14600000000002</v>
      </c>
      <c r="R4036">
        <f t="shared" si="572"/>
        <v>1351.3140000000001</v>
      </c>
      <c r="S4036">
        <f t="shared" si="573"/>
        <v>183.58400000000006</v>
      </c>
      <c r="T4036" t="str">
        <f>_xlfn.XLOOKUP(C4036,Customers!A:A,Customers!D:D)</f>
        <v>F</v>
      </c>
      <c r="U4036" s="13">
        <f>_xlfn.XLOOKUP(C4036,Customers!A:A,Customers!E:E)</f>
        <v>22552</v>
      </c>
      <c r="V4036" t="str">
        <f>_xlfn.XLOOKUP(C4036,Customers!A:A,Customers!F:F)</f>
        <v>Melissaberg</v>
      </c>
      <c r="W4036" s="13">
        <f>_xlfn.XLOOKUP(C4036,Customers!A:A,Customers!G:G)</f>
        <v>44326</v>
      </c>
      <c r="X4036">
        <f t="shared" ca="1" si="574"/>
        <v>64</v>
      </c>
      <c r="Y4036" t="str">
        <f t="shared" ca="1" si="575"/>
        <v>50+</v>
      </c>
    </row>
    <row r="4037" spans="1:25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  <c r="I4037">
        <f>_xlfn.XLOOKUP(D4037,Products!A:A,Products!E:E)</f>
        <v>1165.3699999999999</v>
      </c>
      <c r="J4037">
        <f>_xlfn.XLOOKUP(D4037,Products!A:A,Products!F:F)</f>
        <v>926.55</v>
      </c>
      <c r="K4037" t="str">
        <f>_xlfn.XLOOKUP(D4037,Products!A:A,Products!C:C)</f>
        <v>Fashion</v>
      </c>
      <c r="L4037" t="str">
        <f>_xlfn.XLOOKUP(D4037,Products!A:A,Products!D:D)</f>
        <v>Clothing</v>
      </c>
      <c r="M4037">
        <f t="shared" si="567"/>
        <v>1165.3699999999999</v>
      </c>
      <c r="N4037">
        <f t="shared" si="568"/>
        <v>926.55</v>
      </c>
      <c r="O4037">
        <f t="shared" si="569"/>
        <v>238.81999999999994</v>
      </c>
      <c r="P4037" s="8">
        <f t="shared" si="570"/>
        <v>0.20493062289230027</v>
      </c>
      <c r="Q4037">
        <f t="shared" si="571"/>
        <v>0</v>
      </c>
      <c r="R4037">
        <f t="shared" si="572"/>
        <v>1165.3699999999999</v>
      </c>
      <c r="S4037">
        <f t="shared" si="573"/>
        <v>238.81999999999994</v>
      </c>
      <c r="T4037" t="str">
        <f>_xlfn.XLOOKUP(C4037,Customers!A:A,Customers!D:D)</f>
        <v>F</v>
      </c>
      <c r="U4037" s="13">
        <f>_xlfn.XLOOKUP(C4037,Customers!A:A,Customers!E:E)</f>
        <v>32848</v>
      </c>
      <c r="V4037" t="str">
        <f>_xlfn.XLOOKUP(C4037,Customers!A:A,Customers!F:F)</f>
        <v>Wilsonland</v>
      </c>
      <c r="W4037" s="13">
        <f>_xlfn.XLOOKUP(C4037,Customers!A:A,Customers!G:G)</f>
        <v>44709</v>
      </c>
      <c r="X4037">
        <f t="shared" ca="1" si="574"/>
        <v>36</v>
      </c>
      <c r="Y4037" t="str">
        <f t="shared" ca="1" si="575"/>
        <v>36-50</v>
      </c>
    </row>
    <row r="4038" spans="1:25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  <c r="I4038">
        <f>_xlfn.XLOOKUP(D4038,Products!A:A,Products!E:E)</f>
        <v>1246.1099999999999</v>
      </c>
      <c r="J4038">
        <f>_xlfn.XLOOKUP(D4038,Products!A:A,Products!F:F)</f>
        <v>833.52</v>
      </c>
      <c r="K4038" t="str">
        <f>_xlfn.XLOOKUP(D4038,Products!A:A,Products!C:C)</f>
        <v>Electronics</v>
      </c>
      <c r="L4038" t="str">
        <f>_xlfn.XLOOKUP(D4038,Products!A:A,Products!D:D)</f>
        <v>Headphones</v>
      </c>
      <c r="M4038">
        <f t="shared" si="567"/>
        <v>2492.2199999999998</v>
      </c>
      <c r="N4038">
        <f t="shared" si="568"/>
        <v>1667.04</v>
      </c>
      <c r="O4038">
        <f t="shared" si="569"/>
        <v>825.17999999999984</v>
      </c>
      <c r="P4038" s="8">
        <f t="shared" si="570"/>
        <v>0.33110239063967062</v>
      </c>
      <c r="Q4038">
        <f t="shared" si="571"/>
        <v>124.61099999999999</v>
      </c>
      <c r="R4038">
        <f t="shared" si="572"/>
        <v>2367.6089999999999</v>
      </c>
      <c r="S4038">
        <f t="shared" si="573"/>
        <v>700.56899999999996</v>
      </c>
      <c r="T4038" t="str">
        <f>_xlfn.XLOOKUP(C4038,Customers!A:A,Customers!D:D)</f>
        <v>F</v>
      </c>
      <c r="U4038" s="13">
        <f>_xlfn.XLOOKUP(C4038,Customers!A:A,Customers!E:E)</f>
        <v>35371</v>
      </c>
      <c r="V4038" t="str">
        <f>_xlfn.XLOOKUP(C4038,Customers!A:A,Customers!F:F)</f>
        <v>Port Sandra</v>
      </c>
      <c r="W4038" s="13">
        <f>_xlfn.XLOOKUP(C4038,Customers!A:A,Customers!G:G)</f>
        <v>44851</v>
      </c>
      <c r="X4038">
        <f t="shared" ca="1" si="574"/>
        <v>29</v>
      </c>
      <c r="Y4038" t="str">
        <f t="shared" ca="1" si="575"/>
        <v>26-35</v>
      </c>
    </row>
    <row r="4039" spans="1:25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  <c r="I4039">
        <f>_xlfn.XLOOKUP(D4039,Products!A:A,Products!E:E)</f>
        <v>1165.3699999999999</v>
      </c>
      <c r="J4039">
        <f>_xlfn.XLOOKUP(D4039,Products!A:A,Products!F:F)</f>
        <v>926.55</v>
      </c>
      <c r="K4039" t="str">
        <f>_xlfn.XLOOKUP(D4039,Products!A:A,Products!C:C)</f>
        <v>Fashion</v>
      </c>
      <c r="L4039" t="str">
        <f>_xlfn.XLOOKUP(D4039,Products!A:A,Products!D:D)</f>
        <v>Clothing</v>
      </c>
      <c r="M4039">
        <f t="shared" si="567"/>
        <v>3496.1099999999997</v>
      </c>
      <c r="N4039">
        <f t="shared" si="568"/>
        <v>2779.6499999999996</v>
      </c>
      <c r="O4039">
        <f t="shared" si="569"/>
        <v>716.46</v>
      </c>
      <c r="P4039" s="8">
        <f t="shared" si="570"/>
        <v>0.20493062289230032</v>
      </c>
      <c r="Q4039">
        <f t="shared" si="571"/>
        <v>524.41649999999993</v>
      </c>
      <c r="R4039">
        <f t="shared" si="572"/>
        <v>2971.6934999999999</v>
      </c>
      <c r="S4039">
        <f t="shared" si="573"/>
        <v>192.04350000000022</v>
      </c>
      <c r="T4039" t="str">
        <f>_xlfn.XLOOKUP(C4039,Customers!A:A,Customers!D:D)</f>
        <v>F</v>
      </c>
      <c r="U4039" s="13">
        <f>_xlfn.XLOOKUP(C4039,Customers!A:A,Customers!E:E)</f>
        <v>37929</v>
      </c>
      <c r="V4039" t="str">
        <f>_xlfn.XLOOKUP(C4039,Customers!A:A,Customers!F:F)</f>
        <v>Markberg</v>
      </c>
      <c r="W4039" s="13">
        <f>_xlfn.XLOOKUP(C4039,Customers!A:A,Customers!G:G)</f>
        <v>44928</v>
      </c>
      <c r="X4039">
        <f t="shared" ca="1" si="574"/>
        <v>22</v>
      </c>
      <c r="Y4039" t="str">
        <f t="shared" ca="1" si="575"/>
        <v>18-25</v>
      </c>
    </row>
    <row r="4040" spans="1:25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  <c r="I4040">
        <f>_xlfn.XLOOKUP(D4040,Products!A:A,Products!E:E)</f>
        <v>564.41999999999996</v>
      </c>
      <c r="J4040">
        <f>_xlfn.XLOOKUP(D4040,Products!A:A,Products!F:F)</f>
        <v>293.95999999999998</v>
      </c>
      <c r="K4040" t="str">
        <f>_xlfn.XLOOKUP(D4040,Products!A:A,Products!C:C)</f>
        <v>Fashion</v>
      </c>
      <c r="L4040" t="str">
        <f>_xlfn.XLOOKUP(D4040,Products!A:A,Products!D:D)</f>
        <v>Accessories</v>
      </c>
      <c r="M4040">
        <f t="shared" si="567"/>
        <v>564.41999999999996</v>
      </c>
      <c r="N4040">
        <f t="shared" si="568"/>
        <v>293.95999999999998</v>
      </c>
      <c r="O4040">
        <f t="shared" si="569"/>
        <v>270.45999999999998</v>
      </c>
      <c r="P4040" s="8">
        <f t="shared" si="570"/>
        <v>0.47918216930654478</v>
      </c>
      <c r="Q4040">
        <f t="shared" si="571"/>
        <v>56.442</v>
      </c>
      <c r="R4040">
        <f t="shared" si="572"/>
        <v>507.97799999999995</v>
      </c>
      <c r="S4040">
        <f t="shared" si="573"/>
        <v>214.01799999999997</v>
      </c>
      <c r="T4040" t="str">
        <f>_xlfn.XLOOKUP(C4040,Customers!A:A,Customers!D:D)</f>
        <v>F</v>
      </c>
      <c r="U4040" s="13">
        <f>_xlfn.XLOOKUP(C4040,Customers!A:A,Customers!E:E)</f>
        <v>37694</v>
      </c>
      <c r="V4040" t="str">
        <f>_xlfn.XLOOKUP(C4040,Customers!A:A,Customers!F:F)</f>
        <v>East Carrieberg</v>
      </c>
      <c r="W4040" s="13">
        <f>_xlfn.XLOOKUP(C4040,Customers!A:A,Customers!G:G)</f>
        <v>45895</v>
      </c>
      <c r="X4040">
        <f t="shared" ca="1" si="574"/>
        <v>23</v>
      </c>
      <c r="Y4040" t="str">
        <f t="shared" ca="1" si="575"/>
        <v>18-25</v>
      </c>
    </row>
    <row r="4041" spans="1:25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  <c r="I4041">
        <f>_xlfn.XLOOKUP(D4041,Products!A:A,Products!E:E)</f>
        <v>1858.75</v>
      </c>
      <c r="J4041">
        <f>_xlfn.XLOOKUP(D4041,Products!A:A,Products!F:F)</f>
        <v>1451.16</v>
      </c>
      <c r="K4041" t="str">
        <f>_xlfn.XLOOKUP(D4041,Products!A:A,Products!C:C)</f>
        <v>Fashion</v>
      </c>
      <c r="L4041" t="str">
        <f>_xlfn.XLOOKUP(D4041,Products!A:A,Products!D:D)</f>
        <v>Accessories</v>
      </c>
      <c r="M4041">
        <f t="shared" si="567"/>
        <v>3717.5</v>
      </c>
      <c r="N4041">
        <f t="shared" si="568"/>
        <v>2902.32</v>
      </c>
      <c r="O4041">
        <f t="shared" si="569"/>
        <v>815.17999999999984</v>
      </c>
      <c r="P4041" s="8">
        <f t="shared" si="570"/>
        <v>0.21928177538668456</v>
      </c>
      <c r="Q4041">
        <f t="shared" si="571"/>
        <v>557.625</v>
      </c>
      <c r="R4041">
        <f t="shared" si="572"/>
        <v>3159.875</v>
      </c>
      <c r="S4041">
        <f t="shared" si="573"/>
        <v>257.55499999999984</v>
      </c>
      <c r="T4041" t="str">
        <f>_xlfn.XLOOKUP(C4041,Customers!A:A,Customers!D:D)</f>
        <v>F</v>
      </c>
      <c r="U4041" s="13">
        <f>_xlfn.XLOOKUP(C4041,Customers!A:A,Customers!E:E)</f>
        <v>24506</v>
      </c>
      <c r="V4041" t="str">
        <f>_xlfn.XLOOKUP(C4041,Customers!A:A,Customers!F:F)</f>
        <v>New Jason</v>
      </c>
      <c r="W4041" s="13">
        <f>_xlfn.XLOOKUP(C4041,Customers!A:A,Customers!G:G)</f>
        <v>45066</v>
      </c>
      <c r="X4041">
        <f t="shared" ca="1" si="574"/>
        <v>59</v>
      </c>
      <c r="Y4041" t="str">
        <f t="shared" ca="1" si="575"/>
        <v>50+</v>
      </c>
    </row>
    <row r="4042" spans="1:25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  <c r="I4042">
        <f>_xlfn.XLOOKUP(D4042,Products!A:A,Products!E:E)</f>
        <v>1272.23</v>
      </c>
      <c r="J4042">
        <f>_xlfn.XLOOKUP(D4042,Products!A:A,Products!F:F)</f>
        <v>952.65</v>
      </c>
      <c r="K4042" t="str">
        <f>_xlfn.XLOOKUP(D4042,Products!A:A,Products!C:C)</f>
        <v>Electronics</v>
      </c>
      <c r="L4042" t="str">
        <f>_xlfn.XLOOKUP(D4042,Products!A:A,Products!D:D)</f>
        <v>Smartphone</v>
      </c>
      <c r="M4042">
        <f t="shared" si="567"/>
        <v>1272.23</v>
      </c>
      <c r="N4042">
        <f t="shared" si="568"/>
        <v>952.65</v>
      </c>
      <c r="O4042">
        <f t="shared" si="569"/>
        <v>319.58000000000004</v>
      </c>
      <c r="P4042" s="8">
        <f t="shared" si="570"/>
        <v>0.2511967175746524</v>
      </c>
      <c r="Q4042">
        <f t="shared" si="571"/>
        <v>63.611500000000007</v>
      </c>
      <c r="R4042">
        <f t="shared" si="572"/>
        <v>1208.6185</v>
      </c>
      <c r="S4042">
        <f t="shared" si="573"/>
        <v>255.96850000000006</v>
      </c>
      <c r="T4042" t="str">
        <f>_xlfn.XLOOKUP(C4042,Customers!A:A,Customers!D:D)</f>
        <v>F</v>
      </c>
      <c r="U4042" s="13">
        <f>_xlfn.XLOOKUP(C4042,Customers!A:A,Customers!E:E)</f>
        <v>30272</v>
      </c>
      <c r="V4042" t="str">
        <f>_xlfn.XLOOKUP(C4042,Customers!A:A,Customers!F:F)</f>
        <v>Kimland</v>
      </c>
      <c r="W4042" s="13">
        <f>_xlfn.XLOOKUP(C4042,Customers!A:A,Customers!G:G)</f>
        <v>44218</v>
      </c>
      <c r="X4042">
        <f t="shared" ca="1" si="574"/>
        <v>43</v>
      </c>
      <c r="Y4042" t="str">
        <f t="shared" ca="1" si="575"/>
        <v>36-50</v>
      </c>
    </row>
    <row r="4043" spans="1:25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  <c r="I4043">
        <f>_xlfn.XLOOKUP(D4043,Products!A:A,Products!E:E)</f>
        <v>1342.75</v>
      </c>
      <c r="J4043">
        <f>_xlfn.XLOOKUP(D4043,Products!A:A,Products!F:F)</f>
        <v>797.94</v>
      </c>
      <c r="K4043" t="str">
        <f>_xlfn.XLOOKUP(D4043,Products!A:A,Products!C:C)</f>
        <v>Fashion</v>
      </c>
      <c r="L4043" t="str">
        <f>_xlfn.XLOOKUP(D4043,Products!A:A,Products!D:D)</f>
        <v>Clothing</v>
      </c>
      <c r="M4043">
        <f t="shared" si="567"/>
        <v>6713.75</v>
      </c>
      <c r="N4043">
        <f t="shared" si="568"/>
        <v>3989.7000000000003</v>
      </c>
      <c r="O4043">
        <f t="shared" si="569"/>
        <v>2724.0499999999997</v>
      </c>
      <c r="P4043" s="8">
        <f t="shared" si="570"/>
        <v>0.40574194749581077</v>
      </c>
      <c r="Q4043">
        <f t="shared" si="571"/>
        <v>671.375</v>
      </c>
      <c r="R4043">
        <f t="shared" si="572"/>
        <v>6042.375</v>
      </c>
      <c r="S4043">
        <f t="shared" si="573"/>
        <v>2052.6749999999997</v>
      </c>
      <c r="T4043" t="str">
        <f>_xlfn.XLOOKUP(C4043,Customers!A:A,Customers!D:D)</f>
        <v>F</v>
      </c>
      <c r="U4043" s="13">
        <f>_xlfn.XLOOKUP(C4043,Customers!A:A,Customers!E:E)</f>
        <v>38340</v>
      </c>
      <c r="V4043" t="str">
        <f>_xlfn.XLOOKUP(C4043,Customers!A:A,Customers!F:F)</f>
        <v>Boyerstad</v>
      </c>
      <c r="W4043" s="13">
        <f>_xlfn.XLOOKUP(C4043,Customers!A:A,Customers!G:G)</f>
        <v>45347</v>
      </c>
      <c r="X4043">
        <f t="shared" ca="1" si="574"/>
        <v>21</v>
      </c>
      <c r="Y4043" t="str">
        <f t="shared" ca="1" si="575"/>
        <v>18-25</v>
      </c>
    </row>
    <row r="4044" spans="1:25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  <c r="I4044">
        <f>_xlfn.XLOOKUP(D4044,Products!A:A,Products!E:E)</f>
        <v>323.92</v>
      </c>
      <c r="J4044">
        <f>_xlfn.XLOOKUP(D4044,Products!A:A,Products!F:F)</f>
        <v>242.98</v>
      </c>
      <c r="K4044" t="str">
        <f>_xlfn.XLOOKUP(D4044,Products!A:A,Products!C:C)</f>
        <v>Fashion</v>
      </c>
      <c r="L4044" t="str">
        <f>_xlfn.XLOOKUP(D4044,Products!A:A,Products!D:D)</f>
        <v>Accessories</v>
      </c>
      <c r="M4044">
        <f t="shared" si="567"/>
        <v>1619.6000000000001</v>
      </c>
      <c r="N4044">
        <f t="shared" si="568"/>
        <v>1214.8999999999999</v>
      </c>
      <c r="O4044">
        <f t="shared" si="569"/>
        <v>404.70000000000027</v>
      </c>
      <c r="P4044" s="8">
        <f t="shared" si="570"/>
        <v>0.24987651271919006</v>
      </c>
      <c r="Q4044">
        <f t="shared" si="571"/>
        <v>242.94</v>
      </c>
      <c r="R4044">
        <f t="shared" si="572"/>
        <v>1376.66</v>
      </c>
      <c r="S4044">
        <f t="shared" si="573"/>
        <v>161.76000000000022</v>
      </c>
      <c r="T4044" t="str">
        <f>_xlfn.XLOOKUP(C4044,Customers!A:A,Customers!D:D)</f>
        <v>M</v>
      </c>
      <c r="U4044" s="13">
        <f>_xlfn.XLOOKUP(C4044,Customers!A:A,Customers!E:E)</f>
        <v>38193</v>
      </c>
      <c r="V4044" t="str">
        <f>_xlfn.XLOOKUP(C4044,Customers!A:A,Customers!F:F)</f>
        <v>East Rodney</v>
      </c>
      <c r="W4044" s="13">
        <f>_xlfn.XLOOKUP(C4044,Customers!A:A,Customers!G:G)</f>
        <v>44302</v>
      </c>
      <c r="X4044">
        <f t="shared" ca="1" si="574"/>
        <v>21</v>
      </c>
      <c r="Y4044" t="str">
        <f t="shared" ca="1" si="575"/>
        <v>18-25</v>
      </c>
    </row>
    <row r="4045" spans="1:25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  <c r="I4045">
        <f>_xlfn.XLOOKUP(D4045,Products!A:A,Products!E:E)</f>
        <v>29.24</v>
      </c>
      <c r="J4045">
        <f>_xlfn.XLOOKUP(D4045,Products!A:A,Products!F:F)</f>
        <v>15.28</v>
      </c>
      <c r="K4045" t="str">
        <f>_xlfn.XLOOKUP(D4045,Products!A:A,Products!C:C)</f>
        <v>Fashion</v>
      </c>
      <c r="L4045" t="str">
        <f>_xlfn.XLOOKUP(D4045,Products!A:A,Products!D:D)</f>
        <v>Watches</v>
      </c>
      <c r="M4045">
        <f t="shared" si="567"/>
        <v>146.19999999999999</v>
      </c>
      <c r="N4045">
        <f t="shared" si="568"/>
        <v>76.399999999999991</v>
      </c>
      <c r="O4045">
        <f t="shared" si="569"/>
        <v>69.8</v>
      </c>
      <c r="P4045" s="8">
        <f t="shared" si="570"/>
        <v>0.47742818057455544</v>
      </c>
      <c r="Q4045">
        <f t="shared" si="571"/>
        <v>7.31</v>
      </c>
      <c r="R4045">
        <f t="shared" si="572"/>
        <v>138.88999999999999</v>
      </c>
      <c r="S4045">
        <f t="shared" si="573"/>
        <v>62.489999999999995</v>
      </c>
      <c r="T4045" t="str">
        <f>_xlfn.XLOOKUP(C4045,Customers!A:A,Customers!D:D)</f>
        <v>F</v>
      </c>
      <c r="U4045" s="13">
        <f>_xlfn.XLOOKUP(C4045,Customers!A:A,Customers!E:E)</f>
        <v>27579</v>
      </c>
      <c r="V4045" t="str">
        <f>_xlfn.XLOOKUP(C4045,Customers!A:A,Customers!F:F)</f>
        <v>North Chaseborough</v>
      </c>
      <c r="W4045" s="13">
        <f>_xlfn.XLOOKUP(C4045,Customers!A:A,Customers!G:G)</f>
        <v>45571</v>
      </c>
      <c r="X4045">
        <f t="shared" ca="1" si="574"/>
        <v>50</v>
      </c>
      <c r="Y4045" t="str">
        <f t="shared" ca="1" si="575"/>
        <v>36-50</v>
      </c>
    </row>
    <row r="4046" spans="1:25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  <c r="I4046">
        <f>_xlfn.XLOOKUP(D4046,Products!A:A,Products!E:E)</f>
        <v>29.24</v>
      </c>
      <c r="J4046">
        <f>_xlfn.XLOOKUP(D4046,Products!A:A,Products!F:F)</f>
        <v>15.28</v>
      </c>
      <c r="K4046" t="str">
        <f>_xlfn.XLOOKUP(D4046,Products!A:A,Products!C:C)</f>
        <v>Fashion</v>
      </c>
      <c r="L4046" t="str">
        <f>_xlfn.XLOOKUP(D4046,Products!A:A,Products!D:D)</f>
        <v>Watches</v>
      </c>
      <c r="M4046">
        <f t="shared" si="567"/>
        <v>58.48</v>
      </c>
      <c r="N4046">
        <f t="shared" si="568"/>
        <v>30.56</v>
      </c>
      <c r="O4046">
        <f t="shared" si="569"/>
        <v>27.919999999999998</v>
      </c>
      <c r="P4046" s="8">
        <f t="shared" si="570"/>
        <v>0.47742818057455538</v>
      </c>
      <c r="Q4046">
        <f t="shared" si="571"/>
        <v>5.8479999999999999</v>
      </c>
      <c r="R4046">
        <f t="shared" si="572"/>
        <v>52.631999999999998</v>
      </c>
      <c r="S4046">
        <f t="shared" si="573"/>
        <v>22.071999999999999</v>
      </c>
      <c r="T4046" t="str">
        <f>_xlfn.XLOOKUP(C4046,Customers!A:A,Customers!D:D)</f>
        <v>F</v>
      </c>
      <c r="U4046" s="13">
        <f>_xlfn.XLOOKUP(C4046,Customers!A:A,Customers!E:E)</f>
        <v>26908</v>
      </c>
      <c r="V4046" t="str">
        <f>_xlfn.XLOOKUP(C4046,Customers!A:A,Customers!F:F)</f>
        <v>Brittanyburgh</v>
      </c>
      <c r="W4046" s="13">
        <f>_xlfn.XLOOKUP(C4046,Customers!A:A,Customers!G:G)</f>
        <v>45561</v>
      </c>
      <c r="X4046">
        <f t="shared" ca="1" si="574"/>
        <v>52</v>
      </c>
      <c r="Y4046" t="str">
        <f t="shared" ca="1" si="575"/>
        <v>50+</v>
      </c>
    </row>
    <row r="4047" spans="1:25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  <c r="I4047">
        <f>_xlfn.XLOOKUP(D4047,Products!A:A,Products!E:E)</f>
        <v>1745.61</v>
      </c>
      <c r="J4047">
        <f>_xlfn.XLOOKUP(D4047,Products!A:A,Products!F:F)</f>
        <v>1322.44</v>
      </c>
      <c r="K4047" t="str">
        <f>_xlfn.XLOOKUP(D4047,Products!A:A,Products!C:C)</f>
        <v>Electronics</v>
      </c>
      <c r="L4047" t="str">
        <f>_xlfn.XLOOKUP(D4047,Products!A:A,Products!D:D)</f>
        <v>Headphones</v>
      </c>
      <c r="M4047">
        <f t="shared" si="567"/>
        <v>3491.22</v>
      </c>
      <c r="N4047">
        <f t="shared" si="568"/>
        <v>2644.88</v>
      </c>
      <c r="O4047">
        <f t="shared" si="569"/>
        <v>846.33999999999969</v>
      </c>
      <c r="P4047" s="8">
        <f t="shared" si="570"/>
        <v>0.24241955534168563</v>
      </c>
      <c r="Q4047">
        <f t="shared" si="571"/>
        <v>174.56100000000001</v>
      </c>
      <c r="R4047">
        <f t="shared" si="572"/>
        <v>3316.6589999999997</v>
      </c>
      <c r="S4047">
        <f t="shared" si="573"/>
        <v>671.77899999999954</v>
      </c>
      <c r="T4047" t="str">
        <f>_xlfn.XLOOKUP(C4047,Customers!A:A,Customers!D:D)</f>
        <v>M</v>
      </c>
      <c r="U4047" s="13">
        <f>_xlfn.XLOOKUP(C4047,Customers!A:A,Customers!E:E)</f>
        <v>24638</v>
      </c>
      <c r="V4047" t="str">
        <f>_xlfn.XLOOKUP(C4047,Customers!A:A,Customers!F:F)</f>
        <v>Christopherburgh</v>
      </c>
      <c r="W4047" s="13">
        <f>_xlfn.XLOOKUP(C4047,Customers!A:A,Customers!G:G)</f>
        <v>44553</v>
      </c>
      <c r="X4047">
        <f t="shared" ca="1" si="574"/>
        <v>59</v>
      </c>
      <c r="Y4047" t="str">
        <f t="shared" ca="1" si="575"/>
        <v>50+</v>
      </c>
    </row>
    <row r="4048" spans="1:25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  <c r="I4048">
        <f>_xlfn.XLOOKUP(D4048,Products!A:A,Products!E:E)</f>
        <v>29.24</v>
      </c>
      <c r="J4048">
        <f>_xlfn.XLOOKUP(D4048,Products!A:A,Products!F:F)</f>
        <v>15.28</v>
      </c>
      <c r="K4048" t="str">
        <f>_xlfn.XLOOKUP(D4048,Products!A:A,Products!C:C)</f>
        <v>Fashion</v>
      </c>
      <c r="L4048" t="str">
        <f>_xlfn.XLOOKUP(D4048,Products!A:A,Products!D:D)</f>
        <v>Watches</v>
      </c>
      <c r="M4048">
        <f t="shared" si="567"/>
        <v>58.48</v>
      </c>
      <c r="N4048">
        <f t="shared" si="568"/>
        <v>30.56</v>
      </c>
      <c r="O4048">
        <f t="shared" si="569"/>
        <v>27.919999999999998</v>
      </c>
      <c r="P4048" s="8">
        <f t="shared" si="570"/>
        <v>0.47742818057455538</v>
      </c>
      <c r="Q4048">
        <f t="shared" si="571"/>
        <v>2.9239999999999999</v>
      </c>
      <c r="R4048">
        <f t="shared" si="572"/>
        <v>55.555999999999997</v>
      </c>
      <c r="S4048">
        <f t="shared" si="573"/>
        <v>24.995999999999999</v>
      </c>
      <c r="T4048" t="str">
        <f>_xlfn.XLOOKUP(C4048,Customers!A:A,Customers!D:D)</f>
        <v>F</v>
      </c>
      <c r="U4048" s="13">
        <f>_xlfn.XLOOKUP(C4048,Customers!A:A,Customers!E:E)</f>
        <v>35371</v>
      </c>
      <c r="V4048" t="str">
        <f>_xlfn.XLOOKUP(C4048,Customers!A:A,Customers!F:F)</f>
        <v>Port Sandra</v>
      </c>
      <c r="W4048" s="13">
        <f>_xlfn.XLOOKUP(C4048,Customers!A:A,Customers!G:G)</f>
        <v>44851</v>
      </c>
      <c r="X4048">
        <f t="shared" ca="1" si="574"/>
        <v>29</v>
      </c>
      <c r="Y4048" t="str">
        <f t="shared" ca="1" si="575"/>
        <v>26-35</v>
      </c>
    </row>
    <row r="4049" spans="1:25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  <c r="I4049">
        <f>_xlfn.XLOOKUP(D4049,Products!A:A,Products!E:E)</f>
        <v>1853.77</v>
      </c>
      <c r="J4049">
        <f>_xlfn.XLOOKUP(D4049,Products!A:A,Products!F:F)</f>
        <v>1363.52</v>
      </c>
      <c r="K4049" t="str">
        <f>_xlfn.XLOOKUP(D4049,Products!A:A,Products!C:C)</f>
        <v>Fashion</v>
      </c>
      <c r="L4049" t="str">
        <f>_xlfn.XLOOKUP(D4049,Products!A:A,Products!D:D)</f>
        <v>Accessories</v>
      </c>
      <c r="M4049">
        <f t="shared" si="567"/>
        <v>5561.3099999999995</v>
      </c>
      <c r="N4049">
        <f t="shared" si="568"/>
        <v>4090.56</v>
      </c>
      <c r="O4049">
        <f t="shared" si="569"/>
        <v>1470.7499999999995</v>
      </c>
      <c r="P4049" s="8">
        <f t="shared" si="570"/>
        <v>0.26446107122242773</v>
      </c>
      <c r="Q4049">
        <f t="shared" si="571"/>
        <v>834.1964999999999</v>
      </c>
      <c r="R4049">
        <f t="shared" si="572"/>
        <v>4727.1134999999995</v>
      </c>
      <c r="S4049">
        <f t="shared" si="573"/>
        <v>636.55349999999953</v>
      </c>
      <c r="T4049" t="str">
        <f>_xlfn.XLOOKUP(C4049,Customers!A:A,Customers!D:D)</f>
        <v>M</v>
      </c>
      <c r="U4049" s="13">
        <f>_xlfn.XLOOKUP(C4049,Customers!A:A,Customers!E:E)</f>
        <v>35319</v>
      </c>
      <c r="V4049" t="str">
        <f>_xlfn.XLOOKUP(C4049,Customers!A:A,Customers!F:F)</f>
        <v>Osborneport</v>
      </c>
      <c r="W4049" s="13">
        <f>_xlfn.XLOOKUP(C4049,Customers!A:A,Customers!G:G)</f>
        <v>44829</v>
      </c>
      <c r="X4049">
        <f t="shared" ca="1" si="574"/>
        <v>29</v>
      </c>
      <c r="Y4049" t="str">
        <f t="shared" ca="1" si="575"/>
        <v>26-35</v>
      </c>
    </row>
    <row r="4050" spans="1:25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  <c r="I4050">
        <f>_xlfn.XLOOKUP(D4050,Products!A:A,Products!E:E)</f>
        <v>1673.69</v>
      </c>
      <c r="J4050">
        <f>_xlfn.XLOOKUP(D4050,Products!A:A,Products!F:F)</f>
        <v>1323.38</v>
      </c>
      <c r="K4050" t="str">
        <f>_xlfn.XLOOKUP(D4050,Products!A:A,Products!C:C)</f>
        <v>Electronics</v>
      </c>
      <c r="L4050" t="str">
        <f>_xlfn.XLOOKUP(D4050,Products!A:A,Products!D:D)</f>
        <v>Camera</v>
      </c>
      <c r="M4050">
        <f t="shared" si="567"/>
        <v>3347.38</v>
      </c>
      <c r="N4050">
        <f t="shared" si="568"/>
        <v>2646.76</v>
      </c>
      <c r="O4050">
        <f t="shared" si="569"/>
        <v>700.61999999999989</v>
      </c>
      <c r="P4050" s="8">
        <f t="shared" si="570"/>
        <v>0.20930399297360916</v>
      </c>
      <c r="Q4050">
        <f t="shared" si="571"/>
        <v>167.36900000000003</v>
      </c>
      <c r="R4050">
        <f t="shared" si="572"/>
        <v>3180.011</v>
      </c>
      <c r="S4050">
        <f t="shared" si="573"/>
        <v>533.25099999999975</v>
      </c>
      <c r="T4050" t="str">
        <f>_xlfn.XLOOKUP(C4050,Customers!A:A,Customers!D:D)</f>
        <v>M</v>
      </c>
      <c r="U4050" s="13">
        <f>_xlfn.XLOOKUP(C4050,Customers!A:A,Customers!E:E)</f>
        <v>23046</v>
      </c>
      <c r="V4050" t="str">
        <f>_xlfn.XLOOKUP(C4050,Customers!A:A,Customers!F:F)</f>
        <v>Port Williamhaven</v>
      </c>
      <c r="W4050" s="13">
        <f>_xlfn.XLOOKUP(C4050,Customers!A:A,Customers!G:G)</f>
        <v>44431</v>
      </c>
      <c r="X4050">
        <f t="shared" ca="1" si="574"/>
        <v>63</v>
      </c>
      <c r="Y4050" t="str">
        <f t="shared" ca="1" si="575"/>
        <v>50+</v>
      </c>
    </row>
    <row r="4051" spans="1:25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  <c r="I4051">
        <f>_xlfn.XLOOKUP(D4051,Products!A:A,Products!E:E)</f>
        <v>388.26</v>
      </c>
      <c r="J4051">
        <f>_xlfn.XLOOKUP(D4051,Products!A:A,Products!F:F)</f>
        <v>199.3</v>
      </c>
      <c r="K4051" t="str">
        <f>_xlfn.XLOOKUP(D4051,Products!A:A,Products!C:C)</f>
        <v>Fashion</v>
      </c>
      <c r="L4051" t="str">
        <f>_xlfn.XLOOKUP(D4051,Products!A:A,Products!D:D)</f>
        <v>Watches</v>
      </c>
      <c r="M4051">
        <f t="shared" si="567"/>
        <v>1941.3</v>
      </c>
      <c r="N4051">
        <f t="shared" si="568"/>
        <v>996.5</v>
      </c>
      <c r="O4051">
        <f t="shared" si="569"/>
        <v>944.8</v>
      </c>
      <c r="P4051" s="8">
        <f t="shared" si="570"/>
        <v>0.48668418070365216</v>
      </c>
      <c r="Q4051">
        <f t="shared" si="571"/>
        <v>194.13</v>
      </c>
      <c r="R4051">
        <f t="shared" si="572"/>
        <v>1747.17</v>
      </c>
      <c r="S4051">
        <f t="shared" si="573"/>
        <v>750.67000000000007</v>
      </c>
      <c r="T4051" t="str">
        <f>_xlfn.XLOOKUP(C4051,Customers!A:A,Customers!D:D)</f>
        <v>F</v>
      </c>
      <c r="U4051" s="13">
        <f>_xlfn.XLOOKUP(C4051,Customers!A:A,Customers!E:E)</f>
        <v>24112</v>
      </c>
      <c r="V4051" t="str">
        <f>_xlfn.XLOOKUP(C4051,Customers!A:A,Customers!F:F)</f>
        <v>South Ianhaven</v>
      </c>
      <c r="W4051" s="13">
        <f>_xlfn.XLOOKUP(C4051,Customers!A:A,Customers!G:G)</f>
        <v>44926</v>
      </c>
      <c r="X4051">
        <f t="shared" ca="1" si="574"/>
        <v>60</v>
      </c>
      <c r="Y4051" t="str">
        <f t="shared" ca="1" si="575"/>
        <v>50+</v>
      </c>
    </row>
    <row r="4052" spans="1:25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  <c r="I4052">
        <f>_xlfn.XLOOKUP(D4052,Products!A:A,Products!E:E)</f>
        <v>1134.8</v>
      </c>
      <c r="J4052">
        <f>_xlfn.XLOOKUP(D4052,Products!A:A,Products!F:F)</f>
        <v>675.1</v>
      </c>
      <c r="K4052" t="str">
        <f>_xlfn.XLOOKUP(D4052,Products!A:A,Products!C:C)</f>
        <v>Fashion</v>
      </c>
      <c r="L4052" t="str">
        <f>_xlfn.XLOOKUP(D4052,Products!A:A,Products!D:D)</f>
        <v>Watches</v>
      </c>
      <c r="M4052">
        <f t="shared" si="567"/>
        <v>1134.8</v>
      </c>
      <c r="N4052">
        <f t="shared" si="568"/>
        <v>675.1</v>
      </c>
      <c r="O4052">
        <f t="shared" si="569"/>
        <v>459.69999999999993</v>
      </c>
      <c r="P4052" s="8">
        <f t="shared" si="570"/>
        <v>0.40509340853013742</v>
      </c>
      <c r="Q4052">
        <f t="shared" si="571"/>
        <v>0</v>
      </c>
      <c r="R4052">
        <f t="shared" si="572"/>
        <v>1134.8</v>
      </c>
      <c r="S4052">
        <f t="shared" si="573"/>
        <v>459.69999999999993</v>
      </c>
      <c r="T4052" t="str">
        <f>_xlfn.XLOOKUP(C4052,Customers!A:A,Customers!D:D)</f>
        <v>M</v>
      </c>
      <c r="U4052" s="13">
        <f>_xlfn.XLOOKUP(C4052,Customers!A:A,Customers!E:E)</f>
        <v>24531</v>
      </c>
      <c r="V4052" t="str">
        <f>_xlfn.XLOOKUP(C4052,Customers!A:A,Customers!F:F)</f>
        <v>Sarahhaven</v>
      </c>
      <c r="W4052" s="13">
        <f>_xlfn.XLOOKUP(C4052,Customers!A:A,Customers!G:G)</f>
        <v>44480</v>
      </c>
      <c r="X4052">
        <f t="shared" ca="1" si="574"/>
        <v>59</v>
      </c>
      <c r="Y4052" t="str">
        <f t="shared" ca="1" si="575"/>
        <v>50+</v>
      </c>
    </row>
    <row r="4053" spans="1:25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  <c r="I4053">
        <f>_xlfn.XLOOKUP(D4053,Products!A:A,Products!E:E)</f>
        <v>1878.47</v>
      </c>
      <c r="J4053">
        <f>_xlfn.XLOOKUP(D4053,Products!A:A,Products!F:F)</f>
        <v>1014.91</v>
      </c>
      <c r="K4053" t="str">
        <f>_xlfn.XLOOKUP(D4053,Products!A:A,Products!C:C)</f>
        <v>Fashion</v>
      </c>
      <c r="L4053" t="str">
        <f>_xlfn.XLOOKUP(D4053,Products!A:A,Products!D:D)</f>
        <v>Footwear</v>
      </c>
      <c r="M4053">
        <f t="shared" si="567"/>
        <v>3756.94</v>
      </c>
      <c r="N4053">
        <f t="shared" si="568"/>
        <v>2029.82</v>
      </c>
      <c r="O4053">
        <f t="shared" si="569"/>
        <v>1727.1200000000001</v>
      </c>
      <c r="P4053" s="8">
        <f t="shared" si="570"/>
        <v>0.45971455493034225</v>
      </c>
      <c r="Q4053">
        <f t="shared" si="571"/>
        <v>563.54099999999994</v>
      </c>
      <c r="R4053">
        <f t="shared" si="572"/>
        <v>3193.3990000000003</v>
      </c>
      <c r="S4053">
        <f t="shared" si="573"/>
        <v>1163.5790000000004</v>
      </c>
      <c r="T4053" t="str">
        <f>_xlfn.XLOOKUP(C4053,Customers!A:A,Customers!D:D)</f>
        <v>M</v>
      </c>
      <c r="U4053" s="13">
        <f>_xlfn.XLOOKUP(C4053,Customers!A:A,Customers!E:E)</f>
        <v>32850</v>
      </c>
      <c r="V4053" t="str">
        <f>_xlfn.XLOOKUP(C4053,Customers!A:A,Customers!F:F)</f>
        <v>Lake Dawn</v>
      </c>
      <c r="W4053" s="13">
        <f>_xlfn.XLOOKUP(C4053,Customers!A:A,Customers!G:G)</f>
        <v>44393</v>
      </c>
      <c r="X4053">
        <f t="shared" ca="1" si="574"/>
        <v>36</v>
      </c>
      <c r="Y4053" t="str">
        <f t="shared" ca="1" si="575"/>
        <v>36-50</v>
      </c>
    </row>
    <row r="4054" spans="1:25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  <c r="I4054">
        <f>_xlfn.XLOOKUP(D4054,Products!A:A,Products!E:E)</f>
        <v>1501.46</v>
      </c>
      <c r="J4054">
        <f>_xlfn.XLOOKUP(D4054,Products!A:A,Products!F:F)</f>
        <v>1167.73</v>
      </c>
      <c r="K4054" t="str">
        <f>_xlfn.XLOOKUP(D4054,Products!A:A,Products!C:C)</f>
        <v>Fashion</v>
      </c>
      <c r="L4054" t="str">
        <f>_xlfn.XLOOKUP(D4054,Products!A:A,Products!D:D)</f>
        <v>Watches</v>
      </c>
      <c r="M4054">
        <f t="shared" si="567"/>
        <v>3002.92</v>
      </c>
      <c r="N4054">
        <f t="shared" si="568"/>
        <v>2335.46</v>
      </c>
      <c r="O4054">
        <f t="shared" si="569"/>
        <v>667.46</v>
      </c>
      <c r="P4054" s="8">
        <f t="shared" si="570"/>
        <v>0.22227032355174298</v>
      </c>
      <c r="Q4054">
        <f t="shared" si="571"/>
        <v>150.14600000000002</v>
      </c>
      <c r="R4054">
        <f t="shared" si="572"/>
        <v>2852.7739999999999</v>
      </c>
      <c r="S4054">
        <f t="shared" si="573"/>
        <v>517.31399999999985</v>
      </c>
      <c r="T4054" t="str">
        <f>_xlfn.XLOOKUP(C4054,Customers!A:A,Customers!D:D)</f>
        <v>F</v>
      </c>
      <c r="U4054" s="13">
        <f>_xlfn.XLOOKUP(C4054,Customers!A:A,Customers!E:E)</f>
        <v>37694</v>
      </c>
      <c r="V4054" t="str">
        <f>_xlfn.XLOOKUP(C4054,Customers!A:A,Customers!F:F)</f>
        <v>East Carrieberg</v>
      </c>
      <c r="W4054" s="13">
        <f>_xlfn.XLOOKUP(C4054,Customers!A:A,Customers!G:G)</f>
        <v>45895</v>
      </c>
      <c r="X4054">
        <f t="shared" ca="1" si="574"/>
        <v>23</v>
      </c>
      <c r="Y4054" t="str">
        <f t="shared" ca="1" si="575"/>
        <v>18-25</v>
      </c>
    </row>
    <row r="4055" spans="1:25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  <c r="I4055">
        <f>_xlfn.XLOOKUP(D4055,Products!A:A,Products!E:E)</f>
        <v>1952.65</v>
      </c>
      <c r="J4055">
        <f>_xlfn.XLOOKUP(D4055,Products!A:A,Products!F:F)</f>
        <v>1451.27</v>
      </c>
      <c r="K4055" t="str">
        <f>_xlfn.XLOOKUP(D4055,Products!A:A,Products!C:C)</f>
        <v>Electronics</v>
      </c>
      <c r="L4055" t="str">
        <f>_xlfn.XLOOKUP(D4055,Products!A:A,Products!D:D)</f>
        <v>Television</v>
      </c>
      <c r="M4055">
        <f t="shared" si="567"/>
        <v>1952.65</v>
      </c>
      <c r="N4055">
        <f t="shared" si="568"/>
        <v>1451.27</v>
      </c>
      <c r="O4055">
        <f t="shared" si="569"/>
        <v>501.38000000000011</v>
      </c>
      <c r="P4055" s="8">
        <f t="shared" si="570"/>
        <v>0.2567690062223133</v>
      </c>
      <c r="Q4055">
        <f t="shared" si="571"/>
        <v>292.89749999999998</v>
      </c>
      <c r="R4055">
        <f t="shared" si="572"/>
        <v>1659.7525000000001</v>
      </c>
      <c r="S4055">
        <f t="shared" si="573"/>
        <v>208.48250000000007</v>
      </c>
      <c r="T4055" t="str">
        <f>_xlfn.XLOOKUP(C4055,Customers!A:A,Customers!D:D)</f>
        <v>M</v>
      </c>
      <c r="U4055" s="13">
        <f>_xlfn.XLOOKUP(C4055,Customers!A:A,Customers!E:E)</f>
        <v>28106</v>
      </c>
      <c r="V4055" t="str">
        <f>_xlfn.XLOOKUP(C4055,Customers!A:A,Customers!F:F)</f>
        <v>West Carol</v>
      </c>
      <c r="W4055" s="13">
        <f>_xlfn.XLOOKUP(C4055,Customers!A:A,Customers!G:G)</f>
        <v>45861</v>
      </c>
      <c r="X4055">
        <f t="shared" ca="1" si="574"/>
        <v>49</v>
      </c>
      <c r="Y4055" t="str">
        <f t="shared" ca="1" si="575"/>
        <v>36-50</v>
      </c>
    </row>
    <row r="4056" spans="1:25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  <c r="I4056">
        <f>_xlfn.XLOOKUP(D4056,Products!A:A,Products!E:E)</f>
        <v>1246.1099999999999</v>
      </c>
      <c r="J4056">
        <f>_xlfn.XLOOKUP(D4056,Products!A:A,Products!F:F)</f>
        <v>833.52</v>
      </c>
      <c r="K4056" t="str">
        <f>_xlfn.XLOOKUP(D4056,Products!A:A,Products!C:C)</f>
        <v>Electronics</v>
      </c>
      <c r="L4056" t="str">
        <f>_xlfn.XLOOKUP(D4056,Products!A:A,Products!D:D)</f>
        <v>Headphones</v>
      </c>
      <c r="M4056">
        <f t="shared" si="567"/>
        <v>1246.1099999999999</v>
      </c>
      <c r="N4056">
        <f t="shared" si="568"/>
        <v>833.52</v>
      </c>
      <c r="O4056">
        <f t="shared" si="569"/>
        <v>412.58999999999992</v>
      </c>
      <c r="P4056" s="8">
        <f t="shared" si="570"/>
        <v>0.33110239063967062</v>
      </c>
      <c r="Q4056">
        <f t="shared" si="571"/>
        <v>124.61099999999999</v>
      </c>
      <c r="R4056">
        <f t="shared" si="572"/>
        <v>1121.4989999999998</v>
      </c>
      <c r="S4056">
        <f t="shared" si="573"/>
        <v>287.97899999999981</v>
      </c>
      <c r="T4056" t="str">
        <f>_xlfn.XLOOKUP(C4056,Customers!A:A,Customers!D:D)</f>
        <v>M</v>
      </c>
      <c r="U4056" s="13">
        <f>_xlfn.XLOOKUP(C4056,Customers!A:A,Customers!E:E)</f>
        <v>27339</v>
      </c>
      <c r="V4056" t="str">
        <f>_xlfn.XLOOKUP(C4056,Customers!A:A,Customers!F:F)</f>
        <v>Port Miguel</v>
      </c>
      <c r="W4056" s="13">
        <f>_xlfn.XLOOKUP(C4056,Customers!A:A,Customers!G:G)</f>
        <v>44754</v>
      </c>
      <c r="X4056">
        <f t="shared" ca="1" si="574"/>
        <v>51</v>
      </c>
      <c r="Y4056" t="str">
        <f t="shared" ca="1" si="575"/>
        <v>50+</v>
      </c>
    </row>
    <row r="4057" spans="1:25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  <c r="I4057">
        <f>_xlfn.XLOOKUP(D4057,Products!A:A,Products!E:E)</f>
        <v>1342.75</v>
      </c>
      <c r="J4057">
        <f>_xlfn.XLOOKUP(D4057,Products!A:A,Products!F:F)</f>
        <v>797.94</v>
      </c>
      <c r="K4057" t="str">
        <f>_xlfn.XLOOKUP(D4057,Products!A:A,Products!C:C)</f>
        <v>Fashion</v>
      </c>
      <c r="L4057" t="str">
        <f>_xlfn.XLOOKUP(D4057,Products!A:A,Products!D:D)</f>
        <v>Clothing</v>
      </c>
      <c r="M4057">
        <f t="shared" si="567"/>
        <v>2685.5</v>
      </c>
      <c r="N4057">
        <f t="shared" si="568"/>
        <v>1595.88</v>
      </c>
      <c r="O4057">
        <f t="shared" si="569"/>
        <v>1089.6199999999999</v>
      </c>
      <c r="P4057" s="8">
        <f t="shared" si="570"/>
        <v>0.40574194749581077</v>
      </c>
      <c r="Q4057">
        <f t="shared" si="571"/>
        <v>0</v>
      </c>
      <c r="R4057">
        <f t="shared" si="572"/>
        <v>2685.5</v>
      </c>
      <c r="S4057">
        <f t="shared" si="573"/>
        <v>1089.6199999999999</v>
      </c>
      <c r="T4057" t="str">
        <f>_xlfn.XLOOKUP(C4057,Customers!A:A,Customers!D:D)</f>
        <v>M</v>
      </c>
      <c r="U4057" s="13">
        <f>_xlfn.XLOOKUP(C4057,Customers!A:A,Customers!E:E)</f>
        <v>22435</v>
      </c>
      <c r="V4057" t="str">
        <f>_xlfn.XLOOKUP(C4057,Customers!A:A,Customers!F:F)</f>
        <v>South Jameschester</v>
      </c>
      <c r="W4057" s="13">
        <f>_xlfn.XLOOKUP(C4057,Customers!A:A,Customers!G:G)</f>
        <v>45087</v>
      </c>
      <c r="X4057">
        <f t="shared" ca="1" si="574"/>
        <v>65</v>
      </c>
      <c r="Y4057" t="str">
        <f t="shared" ca="1" si="575"/>
        <v>50+</v>
      </c>
    </row>
    <row r="4058" spans="1:25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  <c r="I4058">
        <f>_xlfn.XLOOKUP(D4058,Products!A:A,Products!E:E)</f>
        <v>818.76</v>
      </c>
      <c r="J4058">
        <f>_xlfn.XLOOKUP(D4058,Products!A:A,Products!F:F)</f>
        <v>527.62</v>
      </c>
      <c r="K4058" t="str">
        <f>_xlfn.XLOOKUP(D4058,Products!A:A,Products!C:C)</f>
        <v>Electronics</v>
      </c>
      <c r="L4058" t="str">
        <f>_xlfn.XLOOKUP(D4058,Products!A:A,Products!D:D)</f>
        <v>Television</v>
      </c>
      <c r="M4058">
        <f t="shared" si="567"/>
        <v>2456.2799999999997</v>
      </c>
      <c r="N4058">
        <f t="shared" si="568"/>
        <v>1582.8600000000001</v>
      </c>
      <c r="O4058">
        <f t="shared" si="569"/>
        <v>873.41999999999962</v>
      </c>
      <c r="P4058" s="8">
        <f t="shared" si="570"/>
        <v>0.35558649665347586</v>
      </c>
      <c r="Q4058">
        <f t="shared" si="571"/>
        <v>245.62799999999999</v>
      </c>
      <c r="R4058">
        <f t="shared" si="572"/>
        <v>2210.6519999999996</v>
      </c>
      <c r="S4058">
        <f t="shared" si="573"/>
        <v>627.79199999999946</v>
      </c>
      <c r="T4058" t="str">
        <f>_xlfn.XLOOKUP(C4058,Customers!A:A,Customers!D:D)</f>
        <v>M</v>
      </c>
      <c r="U4058" s="13">
        <f>_xlfn.XLOOKUP(C4058,Customers!A:A,Customers!E:E)</f>
        <v>34043</v>
      </c>
      <c r="V4058" t="str">
        <f>_xlfn.XLOOKUP(C4058,Customers!A:A,Customers!F:F)</f>
        <v>Robertsborough</v>
      </c>
      <c r="W4058" s="13">
        <f>_xlfn.XLOOKUP(C4058,Customers!A:A,Customers!G:G)</f>
        <v>45866</v>
      </c>
      <c r="X4058">
        <f t="shared" ca="1" si="574"/>
        <v>33</v>
      </c>
      <c r="Y4058" t="str">
        <f t="shared" ca="1" si="575"/>
        <v>26-35</v>
      </c>
    </row>
    <row r="4059" spans="1:25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  <c r="I4059">
        <f>_xlfn.XLOOKUP(D4059,Products!A:A,Products!E:E)</f>
        <v>1673.69</v>
      </c>
      <c r="J4059">
        <f>_xlfn.XLOOKUP(D4059,Products!A:A,Products!F:F)</f>
        <v>1323.38</v>
      </c>
      <c r="K4059" t="str">
        <f>_xlfn.XLOOKUP(D4059,Products!A:A,Products!C:C)</f>
        <v>Electronics</v>
      </c>
      <c r="L4059" t="str">
        <f>_xlfn.XLOOKUP(D4059,Products!A:A,Products!D:D)</f>
        <v>Camera</v>
      </c>
      <c r="M4059">
        <f t="shared" si="567"/>
        <v>5021.07</v>
      </c>
      <c r="N4059">
        <f t="shared" si="568"/>
        <v>3970.1400000000003</v>
      </c>
      <c r="O4059">
        <f t="shared" si="569"/>
        <v>1050.9299999999994</v>
      </c>
      <c r="P4059" s="8">
        <f t="shared" si="570"/>
        <v>0.2093039929736091</v>
      </c>
      <c r="Q4059">
        <f t="shared" si="571"/>
        <v>753.16049999999996</v>
      </c>
      <c r="R4059">
        <f t="shared" si="572"/>
        <v>4267.9094999999998</v>
      </c>
      <c r="S4059">
        <f t="shared" si="573"/>
        <v>297.76949999999943</v>
      </c>
      <c r="T4059" t="str">
        <f>_xlfn.XLOOKUP(C4059,Customers!A:A,Customers!D:D)</f>
        <v>F</v>
      </c>
      <c r="U4059" s="13">
        <f>_xlfn.XLOOKUP(C4059,Customers!A:A,Customers!E:E)</f>
        <v>32818</v>
      </c>
      <c r="V4059" t="str">
        <f>_xlfn.XLOOKUP(C4059,Customers!A:A,Customers!F:F)</f>
        <v>Cliffordbury</v>
      </c>
      <c r="W4059" s="13">
        <f>_xlfn.XLOOKUP(C4059,Customers!A:A,Customers!G:G)</f>
        <v>44718</v>
      </c>
      <c r="X4059">
        <f t="shared" ca="1" si="574"/>
        <v>36</v>
      </c>
      <c r="Y4059" t="str">
        <f t="shared" ca="1" si="575"/>
        <v>36-50</v>
      </c>
    </row>
    <row r="4060" spans="1:25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  <c r="I4060">
        <f>_xlfn.XLOOKUP(D4060,Products!A:A,Products!E:E)</f>
        <v>1342.75</v>
      </c>
      <c r="J4060">
        <f>_xlfn.XLOOKUP(D4060,Products!A:A,Products!F:F)</f>
        <v>797.94</v>
      </c>
      <c r="K4060" t="str">
        <f>_xlfn.XLOOKUP(D4060,Products!A:A,Products!C:C)</f>
        <v>Fashion</v>
      </c>
      <c r="L4060" t="str">
        <f>_xlfn.XLOOKUP(D4060,Products!A:A,Products!D:D)</f>
        <v>Clothing</v>
      </c>
      <c r="M4060">
        <f t="shared" si="567"/>
        <v>2685.5</v>
      </c>
      <c r="N4060">
        <f t="shared" si="568"/>
        <v>1595.88</v>
      </c>
      <c r="O4060">
        <f t="shared" si="569"/>
        <v>1089.6199999999999</v>
      </c>
      <c r="P4060" s="8">
        <f t="shared" si="570"/>
        <v>0.40574194749581077</v>
      </c>
      <c r="Q4060">
        <f t="shared" si="571"/>
        <v>134.27500000000001</v>
      </c>
      <c r="R4060">
        <f t="shared" si="572"/>
        <v>2551.2249999999999</v>
      </c>
      <c r="S4060">
        <f t="shared" si="573"/>
        <v>955.3449999999998</v>
      </c>
      <c r="T4060" t="str">
        <f>_xlfn.XLOOKUP(C4060,Customers!A:A,Customers!D:D)</f>
        <v>F</v>
      </c>
      <c r="U4060" s="13">
        <f>_xlfn.XLOOKUP(C4060,Customers!A:A,Customers!E:E)</f>
        <v>23730</v>
      </c>
      <c r="V4060" t="str">
        <f>_xlfn.XLOOKUP(C4060,Customers!A:A,Customers!F:F)</f>
        <v>East Mary</v>
      </c>
      <c r="W4060" s="13">
        <f>_xlfn.XLOOKUP(C4060,Customers!A:A,Customers!G:G)</f>
        <v>45670</v>
      </c>
      <c r="X4060">
        <f t="shared" ca="1" si="574"/>
        <v>61</v>
      </c>
      <c r="Y4060" t="str">
        <f t="shared" ca="1" si="575"/>
        <v>50+</v>
      </c>
    </row>
    <row r="4061" spans="1:25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  <c r="I4061">
        <f>_xlfn.XLOOKUP(D4061,Products!A:A,Products!E:E)</f>
        <v>1272.23</v>
      </c>
      <c r="J4061">
        <f>_xlfn.XLOOKUP(D4061,Products!A:A,Products!F:F)</f>
        <v>952.65</v>
      </c>
      <c r="K4061" t="str">
        <f>_xlfn.XLOOKUP(D4061,Products!A:A,Products!C:C)</f>
        <v>Electronics</v>
      </c>
      <c r="L4061" t="str">
        <f>_xlfn.XLOOKUP(D4061,Products!A:A,Products!D:D)</f>
        <v>Smartphone</v>
      </c>
      <c r="M4061">
        <f t="shared" si="567"/>
        <v>6361.15</v>
      </c>
      <c r="N4061">
        <f t="shared" si="568"/>
        <v>4763.25</v>
      </c>
      <c r="O4061">
        <f t="shared" si="569"/>
        <v>1597.8999999999996</v>
      </c>
      <c r="P4061" s="8">
        <f t="shared" si="570"/>
        <v>0.25119671757465234</v>
      </c>
      <c r="Q4061">
        <f t="shared" si="571"/>
        <v>0</v>
      </c>
      <c r="R4061">
        <f t="shared" si="572"/>
        <v>6361.15</v>
      </c>
      <c r="S4061">
        <f t="shared" si="573"/>
        <v>1597.8999999999996</v>
      </c>
      <c r="T4061" t="str">
        <f>_xlfn.XLOOKUP(C4061,Customers!A:A,Customers!D:D)</f>
        <v>F</v>
      </c>
      <c r="U4061" s="13">
        <f>_xlfn.XLOOKUP(C4061,Customers!A:A,Customers!E:E)</f>
        <v>30193</v>
      </c>
      <c r="V4061" t="str">
        <f>_xlfn.XLOOKUP(C4061,Customers!A:A,Customers!F:F)</f>
        <v>West Melissahaven</v>
      </c>
      <c r="W4061" s="13">
        <f>_xlfn.XLOOKUP(C4061,Customers!A:A,Customers!G:G)</f>
        <v>45322</v>
      </c>
      <c r="X4061">
        <f t="shared" ca="1" si="574"/>
        <v>43</v>
      </c>
      <c r="Y4061" t="str">
        <f t="shared" ca="1" si="575"/>
        <v>36-50</v>
      </c>
    </row>
    <row r="4062" spans="1:25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  <c r="I4062">
        <f>_xlfn.XLOOKUP(D4062,Products!A:A,Products!E:E)</f>
        <v>428.05</v>
      </c>
      <c r="J4062">
        <f>_xlfn.XLOOKUP(D4062,Products!A:A,Products!F:F)</f>
        <v>246.07</v>
      </c>
      <c r="K4062" t="str">
        <f>_xlfn.XLOOKUP(D4062,Products!A:A,Products!C:C)</f>
        <v>Electronics</v>
      </c>
      <c r="L4062" t="str">
        <f>_xlfn.XLOOKUP(D4062,Products!A:A,Products!D:D)</f>
        <v>Laptop</v>
      </c>
      <c r="M4062">
        <f t="shared" si="567"/>
        <v>1284.1500000000001</v>
      </c>
      <c r="N4062">
        <f t="shared" si="568"/>
        <v>738.21</v>
      </c>
      <c r="O4062">
        <f t="shared" si="569"/>
        <v>545.94000000000005</v>
      </c>
      <c r="P4062" s="8">
        <f t="shared" si="570"/>
        <v>0.42513725032122418</v>
      </c>
      <c r="Q4062">
        <f t="shared" si="571"/>
        <v>128.41500000000002</v>
      </c>
      <c r="R4062">
        <f t="shared" si="572"/>
        <v>1155.7350000000001</v>
      </c>
      <c r="S4062">
        <f t="shared" si="573"/>
        <v>417.52500000000009</v>
      </c>
      <c r="T4062" t="str">
        <f>_xlfn.XLOOKUP(C4062,Customers!A:A,Customers!D:D)</f>
        <v>M</v>
      </c>
      <c r="U4062" s="13">
        <f>_xlfn.XLOOKUP(C4062,Customers!A:A,Customers!E:E)</f>
        <v>36771</v>
      </c>
      <c r="V4062" t="str">
        <f>_xlfn.XLOOKUP(C4062,Customers!A:A,Customers!F:F)</f>
        <v>Craigshire</v>
      </c>
      <c r="W4062" s="13">
        <f>_xlfn.XLOOKUP(C4062,Customers!A:A,Customers!G:G)</f>
        <v>44778</v>
      </c>
      <c r="X4062">
        <f t="shared" ca="1" si="574"/>
        <v>25</v>
      </c>
      <c r="Y4062" t="str">
        <f t="shared" ca="1" si="575"/>
        <v>18-25</v>
      </c>
    </row>
    <row r="4063" spans="1:25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  <c r="I4063">
        <f>_xlfn.XLOOKUP(D4063,Products!A:A,Products!E:E)</f>
        <v>1396.22</v>
      </c>
      <c r="J4063">
        <f>_xlfn.XLOOKUP(D4063,Products!A:A,Products!F:F)</f>
        <v>1004.09</v>
      </c>
      <c r="K4063" t="str">
        <f>_xlfn.XLOOKUP(D4063,Products!A:A,Products!C:C)</f>
        <v>Fashion</v>
      </c>
      <c r="L4063" t="str">
        <f>_xlfn.XLOOKUP(D4063,Products!A:A,Products!D:D)</f>
        <v>Bags</v>
      </c>
      <c r="M4063">
        <f t="shared" si="567"/>
        <v>6981.1</v>
      </c>
      <c r="N4063">
        <f t="shared" si="568"/>
        <v>5020.45</v>
      </c>
      <c r="O4063">
        <f t="shared" si="569"/>
        <v>1960.6500000000005</v>
      </c>
      <c r="P4063" s="8">
        <f t="shared" si="570"/>
        <v>0.28085115526206478</v>
      </c>
      <c r="Q4063">
        <f t="shared" si="571"/>
        <v>349.05500000000006</v>
      </c>
      <c r="R4063">
        <f t="shared" si="572"/>
        <v>6632.0450000000001</v>
      </c>
      <c r="S4063">
        <f t="shared" si="573"/>
        <v>1611.5950000000003</v>
      </c>
      <c r="T4063" t="str">
        <f>_xlfn.XLOOKUP(C4063,Customers!A:A,Customers!D:D)</f>
        <v>F</v>
      </c>
      <c r="U4063" s="13">
        <f>_xlfn.XLOOKUP(C4063,Customers!A:A,Customers!E:E)</f>
        <v>25396</v>
      </c>
      <c r="V4063" t="str">
        <f>_xlfn.XLOOKUP(C4063,Customers!A:A,Customers!F:F)</f>
        <v>Geoffreystad</v>
      </c>
      <c r="W4063" s="13">
        <f>_xlfn.XLOOKUP(C4063,Customers!A:A,Customers!G:G)</f>
        <v>44890</v>
      </c>
      <c r="X4063">
        <f t="shared" ca="1" si="574"/>
        <v>56</v>
      </c>
      <c r="Y4063" t="str">
        <f t="shared" ca="1" si="575"/>
        <v>50+</v>
      </c>
    </row>
    <row r="4064" spans="1:25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  <c r="I4064">
        <f>_xlfn.XLOOKUP(D4064,Products!A:A,Products!E:E)</f>
        <v>270.45</v>
      </c>
      <c r="J4064">
        <f>_xlfn.XLOOKUP(D4064,Products!A:A,Products!F:F)</f>
        <v>187.6</v>
      </c>
      <c r="K4064" t="str">
        <f>_xlfn.XLOOKUP(D4064,Products!A:A,Products!C:C)</f>
        <v>Fashion</v>
      </c>
      <c r="L4064" t="str">
        <f>_xlfn.XLOOKUP(D4064,Products!A:A,Products!D:D)</f>
        <v>Bags</v>
      </c>
      <c r="M4064">
        <f t="shared" si="567"/>
        <v>1081.8</v>
      </c>
      <c r="N4064">
        <f t="shared" si="568"/>
        <v>750.4</v>
      </c>
      <c r="O4064">
        <f t="shared" si="569"/>
        <v>331.4</v>
      </c>
      <c r="P4064" s="8">
        <f t="shared" si="570"/>
        <v>0.30634128304677388</v>
      </c>
      <c r="Q4064">
        <f t="shared" si="571"/>
        <v>0</v>
      </c>
      <c r="R4064">
        <f t="shared" si="572"/>
        <v>1081.8</v>
      </c>
      <c r="S4064">
        <f t="shared" si="573"/>
        <v>331.4</v>
      </c>
      <c r="T4064" t="str">
        <f>_xlfn.XLOOKUP(C4064,Customers!A:A,Customers!D:D)</f>
        <v>M</v>
      </c>
      <c r="U4064" s="13">
        <f>_xlfn.XLOOKUP(C4064,Customers!A:A,Customers!E:E)</f>
        <v>23397</v>
      </c>
      <c r="V4064" t="str">
        <f>_xlfn.XLOOKUP(C4064,Customers!A:A,Customers!F:F)</f>
        <v>New Jontown</v>
      </c>
      <c r="W4064" s="13">
        <f>_xlfn.XLOOKUP(C4064,Customers!A:A,Customers!G:G)</f>
        <v>44737</v>
      </c>
      <c r="X4064">
        <f t="shared" ca="1" si="574"/>
        <v>62</v>
      </c>
      <c r="Y4064" t="str">
        <f t="shared" ca="1" si="575"/>
        <v>50+</v>
      </c>
    </row>
    <row r="4065" spans="1:25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  <c r="I4065">
        <f>_xlfn.XLOOKUP(D4065,Products!A:A,Products!E:E)</f>
        <v>1762.92</v>
      </c>
      <c r="J4065">
        <f>_xlfn.XLOOKUP(D4065,Products!A:A,Products!F:F)</f>
        <v>1346.48</v>
      </c>
      <c r="K4065" t="str">
        <f>_xlfn.XLOOKUP(D4065,Products!A:A,Products!C:C)</f>
        <v>Electronics</v>
      </c>
      <c r="L4065" t="str">
        <f>_xlfn.XLOOKUP(D4065,Products!A:A,Products!D:D)</f>
        <v>Laptop</v>
      </c>
      <c r="M4065">
        <f t="shared" si="567"/>
        <v>5288.76</v>
      </c>
      <c r="N4065">
        <f t="shared" si="568"/>
        <v>4039.44</v>
      </c>
      <c r="O4065">
        <f t="shared" si="569"/>
        <v>1249.3200000000002</v>
      </c>
      <c r="P4065" s="8">
        <f t="shared" si="570"/>
        <v>0.23622172305039368</v>
      </c>
      <c r="Q4065">
        <f t="shared" si="571"/>
        <v>264.43800000000005</v>
      </c>
      <c r="R4065">
        <f t="shared" si="572"/>
        <v>5024.3220000000001</v>
      </c>
      <c r="S4065">
        <f t="shared" si="573"/>
        <v>984.88200000000006</v>
      </c>
      <c r="T4065" t="str">
        <f>_xlfn.XLOOKUP(C4065,Customers!A:A,Customers!D:D)</f>
        <v>F</v>
      </c>
      <c r="U4065" s="13">
        <f>_xlfn.XLOOKUP(C4065,Customers!A:A,Customers!E:E)</f>
        <v>38901</v>
      </c>
      <c r="V4065" t="str">
        <f>_xlfn.XLOOKUP(C4065,Customers!A:A,Customers!F:F)</f>
        <v>Port Jessica</v>
      </c>
      <c r="W4065" s="13">
        <f>_xlfn.XLOOKUP(C4065,Customers!A:A,Customers!G:G)</f>
        <v>45713</v>
      </c>
      <c r="X4065">
        <f t="shared" ca="1" si="574"/>
        <v>19</v>
      </c>
      <c r="Y4065" t="str">
        <f t="shared" ca="1" si="575"/>
        <v>18-25</v>
      </c>
    </row>
    <row r="4066" spans="1:25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  <c r="I4066">
        <f>_xlfn.XLOOKUP(D4066,Products!A:A,Products!E:E)</f>
        <v>1342.75</v>
      </c>
      <c r="J4066">
        <f>_xlfn.XLOOKUP(D4066,Products!A:A,Products!F:F)</f>
        <v>797.94</v>
      </c>
      <c r="K4066" t="str">
        <f>_xlfn.XLOOKUP(D4066,Products!A:A,Products!C:C)</f>
        <v>Fashion</v>
      </c>
      <c r="L4066" t="str">
        <f>_xlfn.XLOOKUP(D4066,Products!A:A,Products!D:D)</f>
        <v>Clothing</v>
      </c>
      <c r="M4066">
        <f t="shared" si="567"/>
        <v>5371</v>
      </c>
      <c r="N4066">
        <f t="shared" si="568"/>
        <v>3191.76</v>
      </c>
      <c r="O4066">
        <f t="shared" si="569"/>
        <v>2179.2399999999998</v>
      </c>
      <c r="P4066" s="8">
        <f t="shared" si="570"/>
        <v>0.40574194749581077</v>
      </c>
      <c r="Q4066">
        <f t="shared" si="571"/>
        <v>268.55</v>
      </c>
      <c r="R4066">
        <f t="shared" si="572"/>
        <v>5102.45</v>
      </c>
      <c r="S4066">
        <f t="shared" si="573"/>
        <v>1910.6899999999996</v>
      </c>
      <c r="T4066" t="str">
        <f>_xlfn.XLOOKUP(C4066,Customers!A:A,Customers!D:D)</f>
        <v>M</v>
      </c>
      <c r="U4066" s="13">
        <f>_xlfn.XLOOKUP(C4066,Customers!A:A,Customers!E:E)</f>
        <v>25414</v>
      </c>
      <c r="V4066" t="str">
        <f>_xlfn.XLOOKUP(C4066,Customers!A:A,Customers!F:F)</f>
        <v>Lake Steventown</v>
      </c>
      <c r="W4066" s="13">
        <f>_xlfn.XLOOKUP(C4066,Customers!A:A,Customers!G:G)</f>
        <v>44835</v>
      </c>
      <c r="X4066">
        <f t="shared" ca="1" si="574"/>
        <v>56</v>
      </c>
      <c r="Y4066" t="str">
        <f t="shared" ca="1" si="575"/>
        <v>50+</v>
      </c>
    </row>
    <row r="4067" spans="1:25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  <c r="I4067">
        <f>_xlfn.XLOOKUP(D4067,Products!A:A,Products!E:E)</f>
        <v>248.57</v>
      </c>
      <c r="J4067">
        <f>_xlfn.XLOOKUP(D4067,Products!A:A,Products!F:F)</f>
        <v>190.67</v>
      </c>
      <c r="K4067" t="str">
        <f>_xlfn.XLOOKUP(D4067,Products!A:A,Products!C:C)</f>
        <v>Electronics</v>
      </c>
      <c r="L4067" t="str">
        <f>_xlfn.XLOOKUP(D4067,Products!A:A,Products!D:D)</f>
        <v>Headphones</v>
      </c>
      <c r="M4067">
        <f t="shared" si="567"/>
        <v>248.57</v>
      </c>
      <c r="N4067">
        <f t="shared" si="568"/>
        <v>190.67</v>
      </c>
      <c r="O4067">
        <f t="shared" si="569"/>
        <v>57.900000000000006</v>
      </c>
      <c r="P4067" s="8">
        <f t="shared" si="570"/>
        <v>0.2329323731745585</v>
      </c>
      <c r="Q4067">
        <f t="shared" si="571"/>
        <v>0</v>
      </c>
      <c r="R4067">
        <f t="shared" si="572"/>
        <v>248.57</v>
      </c>
      <c r="S4067">
        <f t="shared" si="573"/>
        <v>57.900000000000006</v>
      </c>
      <c r="T4067" t="str">
        <f>_xlfn.XLOOKUP(C4067,Customers!A:A,Customers!D:D)</f>
        <v>M</v>
      </c>
      <c r="U4067" s="13">
        <f>_xlfn.XLOOKUP(C4067,Customers!A:A,Customers!E:E)</f>
        <v>26671</v>
      </c>
      <c r="V4067" t="str">
        <f>_xlfn.XLOOKUP(C4067,Customers!A:A,Customers!F:F)</f>
        <v>West Amandashire</v>
      </c>
      <c r="W4067" s="13">
        <f>_xlfn.XLOOKUP(C4067,Customers!A:A,Customers!G:G)</f>
        <v>45075</v>
      </c>
      <c r="X4067">
        <f t="shared" ca="1" si="574"/>
        <v>53</v>
      </c>
      <c r="Y4067" t="str">
        <f t="shared" ca="1" si="575"/>
        <v>50+</v>
      </c>
    </row>
    <row r="4068" spans="1:25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  <c r="I4068">
        <f>_xlfn.XLOOKUP(D4068,Products!A:A,Products!E:E)</f>
        <v>1745.61</v>
      </c>
      <c r="J4068">
        <f>_xlfn.XLOOKUP(D4068,Products!A:A,Products!F:F)</f>
        <v>1322.44</v>
      </c>
      <c r="K4068" t="str">
        <f>_xlfn.XLOOKUP(D4068,Products!A:A,Products!C:C)</f>
        <v>Electronics</v>
      </c>
      <c r="L4068" t="str">
        <f>_xlfn.XLOOKUP(D4068,Products!A:A,Products!D:D)</f>
        <v>Headphones</v>
      </c>
      <c r="M4068">
        <f t="shared" si="567"/>
        <v>5236.83</v>
      </c>
      <c r="N4068">
        <f t="shared" si="568"/>
        <v>3967.32</v>
      </c>
      <c r="O4068">
        <f t="shared" si="569"/>
        <v>1269.5099999999998</v>
      </c>
      <c r="P4068" s="8">
        <f t="shared" si="570"/>
        <v>0.24241955534168566</v>
      </c>
      <c r="Q4068">
        <f t="shared" si="571"/>
        <v>0</v>
      </c>
      <c r="R4068">
        <f t="shared" si="572"/>
        <v>5236.83</v>
      </c>
      <c r="S4068">
        <f t="shared" si="573"/>
        <v>1269.5099999999998</v>
      </c>
      <c r="T4068" t="str">
        <f>_xlfn.XLOOKUP(C4068,Customers!A:A,Customers!D:D)</f>
        <v>F</v>
      </c>
      <c r="U4068" s="13">
        <f>_xlfn.XLOOKUP(C4068,Customers!A:A,Customers!E:E)</f>
        <v>35236</v>
      </c>
      <c r="V4068" t="str">
        <f>_xlfn.XLOOKUP(C4068,Customers!A:A,Customers!F:F)</f>
        <v>South Briantown</v>
      </c>
      <c r="W4068" s="13">
        <f>_xlfn.XLOOKUP(C4068,Customers!A:A,Customers!G:G)</f>
        <v>45242</v>
      </c>
      <c r="X4068">
        <f t="shared" ca="1" si="574"/>
        <v>30</v>
      </c>
      <c r="Y4068" t="str">
        <f t="shared" ca="1" si="575"/>
        <v>26-35</v>
      </c>
    </row>
    <row r="4069" spans="1:25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  <c r="I4069">
        <f>_xlfn.XLOOKUP(D4069,Products!A:A,Products!E:E)</f>
        <v>318.05</v>
      </c>
      <c r="J4069">
        <f>_xlfn.XLOOKUP(D4069,Products!A:A,Products!F:F)</f>
        <v>187.34</v>
      </c>
      <c r="K4069" t="str">
        <f>_xlfn.XLOOKUP(D4069,Products!A:A,Products!C:C)</f>
        <v>Groceries</v>
      </c>
      <c r="L4069" t="str">
        <f>_xlfn.XLOOKUP(D4069,Products!A:A,Products!D:D)</f>
        <v>Fruits</v>
      </c>
      <c r="M4069">
        <f t="shared" si="567"/>
        <v>954.15000000000009</v>
      </c>
      <c r="N4069">
        <f t="shared" si="568"/>
        <v>562.02</v>
      </c>
      <c r="O4069">
        <f t="shared" si="569"/>
        <v>392.13000000000011</v>
      </c>
      <c r="P4069" s="8">
        <f t="shared" si="570"/>
        <v>0.41097311743436576</v>
      </c>
      <c r="Q4069">
        <f t="shared" si="571"/>
        <v>47.70750000000001</v>
      </c>
      <c r="R4069">
        <f t="shared" si="572"/>
        <v>906.44250000000011</v>
      </c>
      <c r="S4069">
        <f t="shared" si="573"/>
        <v>344.42250000000013</v>
      </c>
      <c r="T4069" t="str">
        <f>_xlfn.XLOOKUP(C4069,Customers!A:A,Customers!D:D)</f>
        <v>M</v>
      </c>
      <c r="U4069" s="13">
        <f>_xlfn.XLOOKUP(C4069,Customers!A:A,Customers!E:E)</f>
        <v>21780</v>
      </c>
      <c r="V4069" t="str">
        <f>_xlfn.XLOOKUP(C4069,Customers!A:A,Customers!F:F)</f>
        <v>New Gabrielleport</v>
      </c>
      <c r="W4069" s="13">
        <f>_xlfn.XLOOKUP(C4069,Customers!A:A,Customers!G:G)</f>
        <v>44138</v>
      </c>
      <c r="X4069">
        <f t="shared" ca="1" si="574"/>
        <v>66</v>
      </c>
      <c r="Y4069" t="str">
        <f t="shared" ca="1" si="575"/>
        <v>50+</v>
      </c>
    </row>
    <row r="4070" spans="1:25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  <c r="I4070">
        <f>_xlfn.XLOOKUP(D4070,Products!A:A,Products!E:E)</f>
        <v>1562.43</v>
      </c>
      <c r="J4070">
        <f>_xlfn.XLOOKUP(D4070,Products!A:A,Products!F:F)</f>
        <v>1195.6300000000001</v>
      </c>
      <c r="K4070" t="str">
        <f>_xlfn.XLOOKUP(D4070,Products!A:A,Products!C:C)</f>
        <v>Electronics</v>
      </c>
      <c r="L4070" t="str">
        <f>_xlfn.XLOOKUP(D4070,Products!A:A,Products!D:D)</f>
        <v>Laptop</v>
      </c>
      <c r="M4070">
        <f t="shared" si="567"/>
        <v>7812.1500000000005</v>
      </c>
      <c r="N4070">
        <f t="shared" si="568"/>
        <v>5978.1500000000005</v>
      </c>
      <c r="O4070">
        <f t="shared" si="569"/>
        <v>1834</v>
      </c>
      <c r="P4070" s="8">
        <f t="shared" si="570"/>
        <v>0.23476251736077774</v>
      </c>
      <c r="Q4070">
        <f t="shared" si="571"/>
        <v>781.21500000000015</v>
      </c>
      <c r="R4070">
        <f t="shared" si="572"/>
        <v>7030.9350000000004</v>
      </c>
      <c r="S4070">
        <f t="shared" si="573"/>
        <v>1052.7849999999999</v>
      </c>
      <c r="T4070" t="str">
        <f>_xlfn.XLOOKUP(C4070,Customers!A:A,Customers!D:D)</f>
        <v>M</v>
      </c>
      <c r="U4070" s="13">
        <f>_xlfn.XLOOKUP(C4070,Customers!A:A,Customers!E:E)</f>
        <v>31435</v>
      </c>
      <c r="V4070" t="str">
        <f>_xlfn.XLOOKUP(C4070,Customers!A:A,Customers!F:F)</f>
        <v>Jessicaside</v>
      </c>
      <c r="W4070" s="13">
        <f>_xlfn.XLOOKUP(C4070,Customers!A:A,Customers!G:G)</f>
        <v>44905</v>
      </c>
      <c r="X4070">
        <f t="shared" ca="1" si="574"/>
        <v>40</v>
      </c>
      <c r="Y4070" t="str">
        <f t="shared" ca="1" si="575"/>
        <v>36-50</v>
      </c>
    </row>
    <row r="4071" spans="1:25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  <c r="I4071">
        <f>_xlfn.XLOOKUP(D4071,Products!A:A,Products!E:E)</f>
        <v>1952.65</v>
      </c>
      <c r="J4071">
        <f>_xlfn.XLOOKUP(D4071,Products!A:A,Products!F:F)</f>
        <v>1451.27</v>
      </c>
      <c r="K4071" t="str">
        <f>_xlfn.XLOOKUP(D4071,Products!A:A,Products!C:C)</f>
        <v>Electronics</v>
      </c>
      <c r="L4071" t="str">
        <f>_xlfn.XLOOKUP(D4071,Products!A:A,Products!D:D)</f>
        <v>Television</v>
      </c>
      <c r="M4071">
        <f t="shared" si="567"/>
        <v>3905.3</v>
      </c>
      <c r="N4071">
        <f t="shared" si="568"/>
        <v>2902.54</v>
      </c>
      <c r="O4071">
        <f t="shared" si="569"/>
        <v>1002.7600000000002</v>
      </c>
      <c r="P4071" s="8">
        <f t="shared" si="570"/>
        <v>0.2567690062223133</v>
      </c>
      <c r="Q4071">
        <f t="shared" si="571"/>
        <v>585.79499999999996</v>
      </c>
      <c r="R4071">
        <f t="shared" si="572"/>
        <v>3319.5050000000001</v>
      </c>
      <c r="S4071">
        <f t="shared" si="573"/>
        <v>416.96500000000015</v>
      </c>
      <c r="T4071" t="str">
        <f>_xlfn.XLOOKUP(C4071,Customers!A:A,Customers!D:D)</f>
        <v>M</v>
      </c>
      <c r="U4071" s="13">
        <f>_xlfn.XLOOKUP(C4071,Customers!A:A,Customers!E:E)</f>
        <v>33771</v>
      </c>
      <c r="V4071" t="str">
        <f>_xlfn.XLOOKUP(C4071,Customers!A:A,Customers!F:F)</f>
        <v>East Edgarborough</v>
      </c>
      <c r="W4071" s="13">
        <f>_xlfn.XLOOKUP(C4071,Customers!A:A,Customers!G:G)</f>
        <v>45544</v>
      </c>
      <c r="X4071">
        <f t="shared" ca="1" si="574"/>
        <v>34</v>
      </c>
      <c r="Y4071" t="str">
        <f t="shared" ca="1" si="575"/>
        <v>26-35</v>
      </c>
    </row>
    <row r="4072" spans="1:25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  <c r="I4072">
        <f>_xlfn.XLOOKUP(D4072,Products!A:A,Products!E:E)</f>
        <v>540.94000000000005</v>
      </c>
      <c r="J4072">
        <f>_xlfn.XLOOKUP(D4072,Products!A:A,Products!F:F)</f>
        <v>398.25</v>
      </c>
      <c r="K4072" t="str">
        <f>_xlfn.XLOOKUP(D4072,Products!A:A,Products!C:C)</f>
        <v>Fashion</v>
      </c>
      <c r="L4072" t="str">
        <f>_xlfn.XLOOKUP(D4072,Products!A:A,Products!D:D)</f>
        <v>Clothing</v>
      </c>
      <c r="M4072">
        <f t="shared" si="567"/>
        <v>2704.7000000000003</v>
      </c>
      <c r="N4072">
        <f t="shared" si="568"/>
        <v>1991.25</v>
      </c>
      <c r="O4072">
        <f t="shared" si="569"/>
        <v>713.45000000000027</v>
      </c>
      <c r="P4072" s="8">
        <f t="shared" si="570"/>
        <v>0.26378156542315234</v>
      </c>
      <c r="Q4072">
        <f t="shared" si="571"/>
        <v>270.47000000000003</v>
      </c>
      <c r="R4072">
        <f t="shared" si="572"/>
        <v>2434.2300000000005</v>
      </c>
      <c r="S4072">
        <f t="shared" si="573"/>
        <v>442.98000000000047</v>
      </c>
      <c r="T4072" t="str">
        <f>_xlfn.XLOOKUP(C4072,Customers!A:A,Customers!D:D)</f>
        <v>F</v>
      </c>
      <c r="U4072" s="13">
        <f>_xlfn.XLOOKUP(C4072,Customers!A:A,Customers!E:E)</f>
        <v>23676</v>
      </c>
      <c r="V4072" t="str">
        <f>_xlfn.XLOOKUP(C4072,Customers!A:A,Customers!F:F)</f>
        <v>Joyceside</v>
      </c>
      <c r="W4072" s="13">
        <f>_xlfn.XLOOKUP(C4072,Customers!A:A,Customers!G:G)</f>
        <v>44351</v>
      </c>
      <c r="X4072">
        <f t="shared" ca="1" si="574"/>
        <v>61</v>
      </c>
      <c r="Y4072" t="str">
        <f t="shared" ca="1" si="575"/>
        <v>50+</v>
      </c>
    </row>
    <row r="4073" spans="1:25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  <c r="I4073">
        <f>_xlfn.XLOOKUP(D4073,Products!A:A,Products!E:E)</f>
        <v>1745.61</v>
      </c>
      <c r="J4073">
        <f>_xlfn.XLOOKUP(D4073,Products!A:A,Products!F:F)</f>
        <v>1322.44</v>
      </c>
      <c r="K4073" t="str">
        <f>_xlfn.XLOOKUP(D4073,Products!A:A,Products!C:C)</f>
        <v>Electronics</v>
      </c>
      <c r="L4073" t="str">
        <f>_xlfn.XLOOKUP(D4073,Products!A:A,Products!D:D)</f>
        <v>Headphones</v>
      </c>
      <c r="M4073">
        <f t="shared" si="567"/>
        <v>6982.44</v>
      </c>
      <c r="N4073">
        <f t="shared" si="568"/>
        <v>5289.76</v>
      </c>
      <c r="O4073">
        <f t="shared" si="569"/>
        <v>1692.6799999999994</v>
      </c>
      <c r="P4073" s="8">
        <f t="shared" si="570"/>
        <v>0.24241955534168563</v>
      </c>
      <c r="Q4073">
        <f t="shared" si="571"/>
        <v>698.24400000000003</v>
      </c>
      <c r="R4073">
        <f t="shared" si="572"/>
        <v>6284.1959999999999</v>
      </c>
      <c r="S4073">
        <f t="shared" si="573"/>
        <v>994.43599999999969</v>
      </c>
      <c r="T4073" t="str">
        <f>_xlfn.XLOOKUP(C4073,Customers!A:A,Customers!D:D)</f>
        <v>F</v>
      </c>
      <c r="U4073" s="13">
        <f>_xlfn.XLOOKUP(C4073,Customers!A:A,Customers!E:E)</f>
        <v>23142</v>
      </c>
      <c r="V4073" t="str">
        <f>_xlfn.XLOOKUP(C4073,Customers!A:A,Customers!F:F)</f>
        <v>New Meagan</v>
      </c>
      <c r="W4073" s="13">
        <f>_xlfn.XLOOKUP(C4073,Customers!A:A,Customers!G:G)</f>
        <v>45562</v>
      </c>
      <c r="X4073">
        <f t="shared" ca="1" si="574"/>
        <v>63</v>
      </c>
      <c r="Y4073" t="str">
        <f t="shared" ca="1" si="575"/>
        <v>50+</v>
      </c>
    </row>
    <row r="4074" spans="1:25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  <c r="I4074">
        <f>_xlfn.XLOOKUP(D4074,Products!A:A,Products!E:E)</f>
        <v>453.62</v>
      </c>
      <c r="J4074">
        <f>_xlfn.XLOOKUP(D4074,Products!A:A,Products!F:F)</f>
        <v>316.63</v>
      </c>
      <c r="K4074" t="str">
        <f>_xlfn.XLOOKUP(D4074,Products!A:A,Products!C:C)</f>
        <v>Fashion</v>
      </c>
      <c r="L4074" t="str">
        <f>_xlfn.XLOOKUP(D4074,Products!A:A,Products!D:D)</f>
        <v>Clothing</v>
      </c>
      <c r="M4074">
        <f t="shared" si="567"/>
        <v>1360.8600000000001</v>
      </c>
      <c r="N4074">
        <f t="shared" si="568"/>
        <v>949.89</v>
      </c>
      <c r="O4074">
        <f t="shared" si="569"/>
        <v>410.97000000000014</v>
      </c>
      <c r="P4074" s="8">
        <f t="shared" si="570"/>
        <v>0.30199285745778415</v>
      </c>
      <c r="Q4074">
        <f t="shared" si="571"/>
        <v>204.12900000000002</v>
      </c>
      <c r="R4074">
        <f t="shared" si="572"/>
        <v>1156.7310000000002</v>
      </c>
      <c r="S4074">
        <f t="shared" si="573"/>
        <v>206.84100000000024</v>
      </c>
      <c r="T4074" t="str">
        <f>_xlfn.XLOOKUP(C4074,Customers!A:A,Customers!D:D)</f>
        <v>F</v>
      </c>
      <c r="U4074" s="13">
        <f>_xlfn.XLOOKUP(C4074,Customers!A:A,Customers!E:E)</f>
        <v>30021</v>
      </c>
      <c r="V4074" t="str">
        <f>_xlfn.XLOOKUP(C4074,Customers!A:A,Customers!F:F)</f>
        <v>Peterside</v>
      </c>
      <c r="W4074" s="13">
        <f>_xlfn.XLOOKUP(C4074,Customers!A:A,Customers!G:G)</f>
        <v>45560</v>
      </c>
      <c r="X4074">
        <f t="shared" ca="1" si="574"/>
        <v>44</v>
      </c>
      <c r="Y4074" t="str">
        <f t="shared" ca="1" si="575"/>
        <v>36-50</v>
      </c>
    </row>
    <row r="4075" spans="1:25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  <c r="I4075">
        <f>_xlfn.XLOOKUP(D4075,Products!A:A,Products!E:E)</f>
        <v>1878.47</v>
      </c>
      <c r="J4075">
        <f>_xlfn.XLOOKUP(D4075,Products!A:A,Products!F:F)</f>
        <v>1014.91</v>
      </c>
      <c r="K4075" t="str">
        <f>_xlfn.XLOOKUP(D4075,Products!A:A,Products!C:C)</f>
        <v>Fashion</v>
      </c>
      <c r="L4075" t="str">
        <f>_xlfn.XLOOKUP(D4075,Products!A:A,Products!D:D)</f>
        <v>Footwear</v>
      </c>
      <c r="M4075">
        <f t="shared" si="567"/>
        <v>5635.41</v>
      </c>
      <c r="N4075">
        <f t="shared" si="568"/>
        <v>3044.73</v>
      </c>
      <c r="O4075">
        <f t="shared" si="569"/>
        <v>2590.6799999999998</v>
      </c>
      <c r="P4075" s="8">
        <f t="shared" si="570"/>
        <v>0.45971455493034225</v>
      </c>
      <c r="Q4075">
        <f t="shared" si="571"/>
        <v>0</v>
      </c>
      <c r="R4075">
        <f t="shared" si="572"/>
        <v>5635.41</v>
      </c>
      <c r="S4075">
        <f t="shared" si="573"/>
        <v>2590.6799999999998</v>
      </c>
      <c r="T4075" t="str">
        <f>_xlfn.XLOOKUP(C4075,Customers!A:A,Customers!D:D)</f>
        <v>M</v>
      </c>
      <c r="U4075" s="13">
        <f>_xlfn.XLOOKUP(C4075,Customers!A:A,Customers!E:E)</f>
        <v>28594</v>
      </c>
      <c r="V4075" t="str">
        <f>_xlfn.XLOOKUP(C4075,Customers!A:A,Customers!F:F)</f>
        <v>Baldwinstad</v>
      </c>
      <c r="W4075" s="13">
        <f>_xlfn.XLOOKUP(C4075,Customers!A:A,Customers!G:G)</f>
        <v>44617</v>
      </c>
      <c r="X4075">
        <f t="shared" ca="1" si="574"/>
        <v>48</v>
      </c>
      <c r="Y4075" t="str">
        <f t="shared" ca="1" si="575"/>
        <v>36-50</v>
      </c>
    </row>
    <row r="4076" spans="1:25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  <c r="I4076">
        <f>_xlfn.XLOOKUP(D4076,Products!A:A,Products!E:E)</f>
        <v>1227.24</v>
      </c>
      <c r="J4076">
        <f>_xlfn.XLOOKUP(D4076,Products!A:A,Products!F:F)</f>
        <v>977.09</v>
      </c>
      <c r="K4076" t="str">
        <f>_xlfn.XLOOKUP(D4076,Products!A:A,Products!C:C)</f>
        <v>Groceries</v>
      </c>
      <c r="L4076" t="str">
        <f>_xlfn.XLOOKUP(D4076,Products!A:A,Products!D:D)</f>
        <v>Dairy</v>
      </c>
      <c r="M4076">
        <f t="shared" si="567"/>
        <v>3681.7200000000003</v>
      </c>
      <c r="N4076">
        <f t="shared" si="568"/>
        <v>2931.27</v>
      </c>
      <c r="O4076">
        <f t="shared" si="569"/>
        <v>750.45000000000027</v>
      </c>
      <c r="P4076" s="8">
        <f t="shared" si="570"/>
        <v>0.20383136142889743</v>
      </c>
      <c r="Q4076">
        <f t="shared" si="571"/>
        <v>0</v>
      </c>
      <c r="R4076">
        <f t="shared" si="572"/>
        <v>3681.7200000000003</v>
      </c>
      <c r="S4076">
        <f t="shared" si="573"/>
        <v>750.45000000000027</v>
      </c>
      <c r="T4076" t="str">
        <f>_xlfn.XLOOKUP(C4076,Customers!A:A,Customers!D:D)</f>
        <v>M</v>
      </c>
      <c r="U4076" s="13">
        <f>_xlfn.XLOOKUP(C4076,Customers!A:A,Customers!E:E)</f>
        <v>23030</v>
      </c>
      <c r="V4076" t="str">
        <f>_xlfn.XLOOKUP(C4076,Customers!A:A,Customers!F:F)</f>
        <v>Shannontown</v>
      </c>
      <c r="W4076" s="13">
        <f>_xlfn.XLOOKUP(C4076,Customers!A:A,Customers!G:G)</f>
        <v>44957</v>
      </c>
      <c r="X4076">
        <f t="shared" ca="1" si="574"/>
        <v>63</v>
      </c>
      <c r="Y4076" t="str">
        <f t="shared" ca="1" si="575"/>
        <v>50+</v>
      </c>
    </row>
    <row r="4077" spans="1:25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  <c r="I4077">
        <f>_xlfn.XLOOKUP(D4077,Products!A:A,Products!E:E)</f>
        <v>1878.47</v>
      </c>
      <c r="J4077">
        <f>_xlfn.XLOOKUP(D4077,Products!A:A,Products!F:F)</f>
        <v>1014.91</v>
      </c>
      <c r="K4077" t="str">
        <f>_xlfn.XLOOKUP(D4077,Products!A:A,Products!C:C)</f>
        <v>Fashion</v>
      </c>
      <c r="L4077" t="str">
        <f>_xlfn.XLOOKUP(D4077,Products!A:A,Products!D:D)</f>
        <v>Footwear</v>
      </c>
      <c r="M4077">
        <f t="shared" si="567"/>
        <v>1878.47</v>
      </c>
      <c r="N4077">
        <f t="shared" si="568"/>
        <v>1014.91</v>
      </c>
      <c r="O4077">
        <f t="shared" si="569"/>
        <v>863.56000000000006</v>
      </c>
      <c r="P4077" s="8">
        <f t="shared" si="570"/>
        <v>0.45971455493034225</v>
      </c>
      <c r="Q4077">
        <f t="shared" si="571"/>
        <v>0</v>
      </c>
      <c r="R4077">
        <f t="shared" si="572"/>
        <v>1878.47</v>
      </c>
      <c r="S4077">
        <f t="shared" si="573"/>
        <v>863.56000000000006</v>
      </c>
      <c r="T4077" t="str">
        <f>_xlfn.XLOOKUP(C4077,Customers!A:A,Customers!D:D)</f>
        <v>F</v>
      </c>
      <c r="U4077" s="13">
        <f>_xlfn.XLOOKUP(C4077,Customers!A:A,Customers!E:E)</f>
        <v>27579</v>
      </c>
      <c r="V4077" t="str">
        <f>_xlfn.XLOOKUP(C4077,Customers!A:A,Customers!F:F)</f>
        <v>North Chaseborough</v>
      </c>
      <c r="W4077" s="13">
        <f>_xlfn.XLOOKUP(C4077,Customers!A:A,Customers!G:G)</f>
        <v>45571</v>
      </c>
      <c r="X4077">
        <f t="shared" ca="1" si="574"/>
        <v>50</v>
      </c>
      <c r="Y4077" t="str">
        <f t="shared" ca="1" si="575"/>
        <v>36-50</v>
      </c>
    </row>
    <row r="4078" spans="1:25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  <c r="I4078">
        <f>_xlfn.XLOOKUP(D4078,Products!A:A,Products!E:E)</f>
        <v>673.78</v>
      </c>
      <c r="J4078">
        <f>_xlfn.XLOOKUP(D4078,Products!A:A,Products!F:F)</f>
        <v>363.33</v>
      </c>
      <c r="K4078" t="str">
        <f>_xlfn.XLOOKUP(D4078,Products!A:A,Products!C:C)</f>
        <v>Electronics</v>
      </c>
      <c r="L4078" t="str">
        <f>_xlfn.XLOOKUP(D4078,Products!A:A,Products!D:D)</f>
        <v>Smartphone</v>
      </c>
      <c r="M4078">
        <f t="shared" si="567"/>
        <v>2021.34</v>
      </c>
      <c r="N4078">
        <f t="shared" si="568"/>
        <v>1089.99</v>
      </c>
      <c r="O4078">
        <f t="shared" si="569"/>
        <v>931.34999999999991</v>
      </c>
      <c r="P4078" s="8">
        <f t="shared" si="570"/>
        <v>0.46075870462168655</v>
      </c>
      <c r="Q4078">
        <f t="shared" si="571"/>
        <v>0</v>
      </c>
      <c r="R4078">
        <f t="shared" si="572"/>
        <v>2021.34</v>
      </c>
      <c r="S4078">
        <f t="shared" si="573"/>
        <v>931.34999999999991</v>
      </c>
      <c r="T4078" t="str">
        <f>_xlfn.XLOOKUP(C4078,Customers!A:A,Customers!D:D)</f>
        <v>M</v>
      </c>
      <c r="U4078" s="13">
        <f>_xlfn.XLOOKUP(C4078,Customers!A:A,Customers!E:E)</f>
        <v>28937</v>
      </c>
      <c r="V4078" t="str">
        <f>_xlfn.XLOOKUP(C4078,Customers!A:A,Customers!F:F)</f>
        <v>New Michaelview</v>
      </c>
      <c r="W4078" s="13">
        <f>_xlfn.XLOOKUP(C4078,Customers!A:A,Customers!G:G)</f>
        <v>45210</v>
      </c>
      <c r="X4078">
        <f t="shared" ca="1" si="574"/>
        <v>47</v>
      </c>
      <c r="Y4078" t="str">
        <f t="shared" ca="1" si="575"/>
        <v>36-50</v>
      </c>
    </row>
    <row r="4079" spans="1:25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  <c r="I4079">
        <f>_xlfn.XLOOKUP(D4079,Products!A:A,Products!E:E)</f>
        <v>318.05</v>
      </c>
      <c r="J4079">
        <f>_xlfn.XLOOKUP(D4079,Products!A:A,Products!F:F)</f>
        <v>187.34</v>
      </c>
      <c r="K4079" t="str">
        <f>_xlfn.XLOOKUP(D4079,Products!A:A,Products!C:C)</f>
        <v>Groceries</v>
      </c>
      <c r="L4079" t="str">
        <f>_xlfn.XLOOKUP(D4079,Products!A:A,Products!D:D)</f>
        <v>Fruits</v>
      </c>
      <c r="M4079">
        <f t="shared" si="567"/>
        <v>1590.25</v>
      </c>
      <c r="N4079">
        <f t="shared" si="568"/>
        <v>936.7</v>
      </c>
      <c r="O4079">
        <f t="shared" si="569"/>
        <v>653.54999999999995</v>
      </c>
      <c r="P4079" s="8">
        <f t="shared" si="570"/>
        <v>0.41097311743436565</v>
      </c>
      <c r="Q4079">
        <f t="shared" si="571"/>
        <v>79.512500000000003</v>
      </c>
      <c r="R4079">
        <f t="shared" si="572"/>
        <v>1510.7375</v>
      </c>
      <c r="S4079">
        <f t="shared" si="573"/>
        <v>574.03749999999991</v>
      </c>
      <c r="T4079" t="str">
        <f>_xlfn.XLOOKUP(C4079,Customers!A:A,Customers!D:D)</f>
        <v>F</v>
      </c>
      <c r="U4079" s="13">
        <f>_xlfn.XLOOKUP(C4079,Customers!A:A,Customers!E:E)</f>
        <v>38541</v>
      </c>
      <c r="V4079" t="str">
        <f>_xlfn.XLOOKUP(C4079,Customers!A:A,Customers!F:F)</f>
        <v>Charlesmouth</v>
      </c>
      <c r="W4079" s="13">
        <f>_xlfn.XLOOKUP(C4079,Customers!A:A,Customers!G:G)</f>
        <v>45601</v>
      </c>
      <c r="X4079">
        <f t="shared" ca="1" si="574"/>
        <v>20</v>
      </c>
      <c r="Y4079" t="str">
        <f t="shared" ca="1" si="575"/>
        <v>18-25</v>
      </c>
    </row>
    <row r="4080" spans="1:25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  <c r="I4080">
        <f>_xlfn.XLOOKUP(D4080,Products!A:A,Products!E:E)</f>
        <v>1858.75</v>
      </c>
      <c r="J4080">
        <f>_xlfn.XLOOKUP(D4080,Products!A:A,Products!F:F)</f>
        <v>1451.16</v>
      </c>
      <c r="K4080" t="str">
        <f>_xlfn.XLOOKUP(D4080,Products!A:A,Products!C:C)</f>
        <v>Fashion</v>
      </c>
      <c r="L4080" t="str">
        <f>_xlfn.XLOOKUP(D4080,Products!A:A,Products!D:D)</f>
        <v>Accessories</v>
      </c>
      <c r="M4080">
        <f t="shared" si="567"/>
        <v>7435</v>
      </c>
      <c r="N4080">
        <f t="shared" si="568"/>
        <v>5804.64</v>
      </c>
      <c r="O4080">
        <f t="shared" si="569"/>
        <v>1630.3599999999997</v>
      </c>
      <c r="P4080" s="8">
        <f t="shared" si="570"/>
        <v>0.21928177538668456</v>
      </c>
      <c r="Q4080">
        <f t="shared" si="571"/>
        <v>743.5</v>
      </c>
      <c r="R4080">
        <f t="shared" si="572"/>
        <v>6691.5</v>
      </c>
      <c r="S4080">
        <f t="shared" si="573"/>
        <v>886.85999999999967</v>
      </c>
      <c r="T4080" t="str">
        <f>_xlfn.XLOOKUP(C4080,Customers!A:A,Customers!D:D)</f>
        <v>M</v>
      </c>
      <c r="U4080" s="13">
        <f>_xlfn.XLOOKUP(C4080,Customers!A:A,Customers!E:E)</f>
        <v>20358</v>
      </c>
      <c r="V4080" t="str">
        <f>_xlfn.XLOOKUP(C4080,Customers!A:A,Customers!F:F)</f>
        <v>Zacharyberg</v>
      </c>
      <c r="W4080" s="13">
        <f>_xlfn.XLOOKUP(C4080,Customers!A:A,Customers!G:G)</f>
        <v>45869</v>
      </c>
      <c r="X4080">
        <f t="shared" ca="1" si="574"/>
        <v>70</v>
      </c>
      <c r="Y4080" t="str">
        <f t="shared" ca="1" si="575"/>
        <v>50+</v>
      </c>
    </row>
    <row r="4081" spans="1:25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  <c r="I4081">
        <f>_xlfn.XLOOKUP(D4081,Products!A:A,Products!E:E)</f>
        <v>1079.8900000000001</v>
      </c>
      <c r="J4081">
        <f>_xlfn.XLOOKUP(D4081,Products!A:A,Products!F:F)</f>
        <v>703.83</v>
      </c>
      <c r="K4081" t="str">
        <f>_xlfn.XLOOKUP(D4081,Products!A:A,Products!C:C)</f>
        <v>Electronics</v>
      </c>
      <c r="L4081" t="str">
        <f>_xlfn.XLOOKUP(D4081,Products!A:A,Products!D:D)</f>
        <v>Smartphone</v>
      </c>
      <c r="M4081">
        <f t="shared" si="567"/>
        <v>1079.8900000000001</v>
      </c>
      <c r="N4081">
        <f t="shared" si="568"/>
        <v>703.83</v>
      </c>
      <c r="O4081">
        <f t="shared" si="569"/>
        <v>376.06000000000006</v>
      </c>
      <c r="P4081" s="8">
        <f t="shared" si="570"/>
        <v>0.34823917250831105</v>
      </c>
      <c r="Q4081">
        <f t="shared" si="571"/>
        <v>53.994500000000009</v>
      </c>
      <c r="R4081">
        <f t="shared" si="572"/>
        <v>1025.8955000000001</v>
      </c>
      <c r="S4081">
        <f t="shared" si="573"/>
        <v>322.06550000000004</v>
      </c>
      <c r="T4081" t="str">
        <f>_xlfn.XLOOKUP(C4081,Customers!A:A,Customers!D:D)</f>
        <v>M</v>
      </c>
      <c r="U4081" s="13">
        <f>_xlfn.XLOOKUP(C4081,Customers!A:A,Customers!E:E)</f>
        <v>27877</v>
      </c>
      <c r="V4081" t="str">
        <f>_xlfn.XLOOKUP(C4081,Customers!A:A,Customers!F:F)</f>
        <v>Murrayborough</v>
      </c>
      <c r="W4081" s="13">
        <f>_xlfn.XLOOKUP(C4081,Customers!A:A,Customers!G:G)</f>
        <v>44613</v>
      </c>
      <c r="X4081">
        <f t="shared" ca="1" si="574"/>
        <v>50</v>
      </c>
      <c r="Y4081" t="str">
        <f t="shared" ca="1" si="575"/>
        <v>36-50</v>
      </c>
    </row>
    <row r="4082" spans="1:25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  <c r="I4082">
        <f>_xlfn.XLOOKUP(D4082,Products!A:A,Products!E:E)</f>
        <v>25.57</v>
      </c>
      <c r="J4082">
        <f>_xlfn.XLOOKUP(D4082,Products!A:A,Products!F:F)</f>
        <v>19.05</v>
      </c>
      <c r="K4082" t="str">
        <f>_xlfn.XLOOKUP(D4082,Products!A:A,Products!C:C)</f>
        <v>Groceries</v>
      </c>
      <c r="L4082" t="str">
        <f>_xlfn.XLOOKUP(D4082,Products!A:A,Products!D:D)</f>
        <v>Vegetables</v>
      </c>
      <c r="M4082">
        <f t="shared" si="567"/>
        <v>102.28</v>
      </c>
      <c r="N4082">
        <f t="shared" si="568"/>
        <v>76.2</v>
      </c>
      <c r="O4082">
        <f t="shared" si="569"/>
        <v>26.08</v>
      </c>
      <c r="P4082" s="8">
        <f t="shared" si="570"/>
        <v>0.25498631208447398</v>
      </c>
      <c r="Q4082">
        <f t="shared" si="571"/>
        <v>5.1140000000000008</v>
      </c>
      <c r="R4082">
        <f t="shared" si="572"/>
        <v>97.165999999999997</v>
      </c>
      <c r="S4082">
        <f t="shared" si="573"/>
        <v>20.965999999999994</v>
      </c>
      <c r="T4082" t="str">
        <f>_xlfn.XLOOKUP(C4082,Customers!A:A,Customers!D:D)</f>
        <v>F</v>
      </c>
      <c r="U4082" s="13">
        <f>_xlfn.XLOOKUP(C4082,Customers!A:A,Customers!E:E)</f>
        <v>25547</v>
      </c>
      <c r="V4082" t="str">
        <f>_xlfn.XLOOKUP(C4082,Customers!A:A,Customers!F:F)</f>
        <v>Williamhaven</v>
      </c>
      <c r="W4082" s="13">
        <f>_xlfn.XLOOKUP(C4082,Customers!A:A,Customers!G:G)</f>
        <v>45312</v>
      </c>
      <c r="X4082">
        <f t="shared" ca="1" si="574"/>
        <v>56</v>
      </c>
      <c r="Y4082" t="str">
        <f t="shared" ca="1" si="575"/>
        <v>50+</v>
      </c>
    </row>
    <row r="4083" spans="1:25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  <c r="I4083">
        <f>_xlfn.XLOOKUP(D4083,Products!A:A,Products!E:E)</f>
        <v>270.45</v>
      </c>
      <c r="J4083">
        <f>_xlfn.XLOOKUP(D4083,Products!A:A,Products!F:F)</f>
        <v>187.6</v>
      </c>
      <c r="K4083" t="str">
        <f>_xlfn.XLOOKUP(D4083,Products!A:A,Products!C:C)</f>
        <v>Fashion</v>
      </c>
      <c r="L4083" t="str">
        <f>_xlfn.XLOOKUP(D4083,Products!A:A,Products!D:D)</f>
        <v>Bags</v>
      </c>
      <c r="M4083">
        <f t="shared" si="567"/>
        <v>1081.8</v>
      </c>
      <c r="N4083">
        <f t="shared" si="568"/>
        <v>750.4</v>
      </c>
      <c r="O4083">
        <f t="shared" si="569"/>
        <v>331.4</v>
      </c>
      <c r="P4083" s="8">
        <f t="shared" si="570"/>
        <v>0.30634128304677388</v>
      </c>
      <c r="Q4083">
        <f t="shared" si="571"/>
        <v>0</v>
      </c>
      <c r="R4083">
        <f t="shared" si="572"/>
        <v>1081.8</v>
      </c>
      <c r="S4083">
        <f t="shared" si="573"/>
        <v>331.4</v>
      </c>
      <c r="T4083" t="str">
        <f>_xlfn.XLOOKUP(C4083,Customers!A:A,Customers!D:D)</f>
        <v>F</v>
      </c>
      <c r="U4083" s="13">
        <f>_xlfn.XLOOKUP(C4083,Customers!A:A,Customers!E:E)</f>
        <v>35931</v>
      </c>
      <c r="V4083" t="str">
        <f>_xlfn.XLOOKUP(C4083,Customers!A:A,Customers!F:F)</f>
        <v>Stephaniechester</v>
      </c>
      <c r="W4083" s="13">
        <f>_xlfn.XLOOKUP(C4083,Customers!A:A,Customers!G:G)</f>
        <v>45063</v>
      </c>
      <c r="X4083">
        <f t="shared" ca="1" si="574"/>
        <v>28</v>
      </c>
      <c r="Y4083" t="str">
        <f t="shared" ca="1" si="575"/>
        <v>26-35</v>
      </c>
    </row>
    <row r="4084" spans="1:25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  <c r="I4084">
        <f>_xlfn.XLOOKUP(D4084,Products!A:A,Products!E:E)</f>
        <v>1474.12</v>
      </c>
      <c r="J4084">
        <f>_xlfn.XLOOKUP(D4084,Products!A:A,Products!F:F)</f>
        <v>764.02</v>
      </c>
      <c r="K4084" t="str">
        <f>_xlfn.XLOOKUP(D4084,Products!A:A,Products!C:C)</f>
        <v>Electronics</v>
      </c>
      <c r="L4084" t="str">
        <f>_xlfn.XLOOKUP(D4084,Products!A:A,Products!D:D)</f>
        <v>Camera</v>
      </c>
      <c r="M4084">
        <f t="shared" si="567"/>
        <v>2948.24</v>
      </c>
      <c r="N4084">
        <f t="shared" si="568"/>
        <v>1528.04</v>
      </c>
      <c r="O4084">
        <f t="shared" si="569"/>
        <v>1420.1999999999998</v>
      </c>
      <c r="P4084" s="8">
        <f t="shared" si="570"/>
        <v>0.48171112256804055</v>
      </c>
      <c r="Q4084">
        <f t="shared" si="571"/>
        <v>294.82400000000001</v>
      </c>
      <c r="R4084">
        <f t="shared" si="572"/>
        <v>2653.4159999999997</v>
      </c>
      <c r="S4084">
        <f t="shared" si="573"/>
        <v>1125.3759999999997</v>
      </c>
      <c r="T4084" t="str">
        <f>_xlfn.XLOOKUP(C4084,Customers!A:A,Customers!D:D)</f>
        <v>M</v>
      </c>
      <c r="U4084" s="13">
        <f>_xlfn.XLOOKUP(C4084,Customers!A:A,Customers!E:E)</f>
        <v>32522</v>
      </c>
      <c r="V4084" t="str">
        <f>_xlfn.XLOOKUP(C4084,Customers!A:A,Customers!F:F)</f>
        <v>Gomeztown</v>
      </c>
      <c r="W4084" s="13">
        <f>_xlfn.XLOOKUP(C4084,Customers!A:A,Customers!G:G)</f>
        <v>45231</v>
      </c>
      <c r="X4084">
        <f t="shared" ca="1" si="574"/>
        <v>37</v>
      </c>
      <c r="Y4084" t="str">
        <f t="shared" ca="1" si="575"/>
        <v>36-50</v>
      </c>
    </row>
    <row r="4085" spans="1:25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  <c r="I4085">
        <f>_xlfn.XLOOKUP(D4085,Products!A:A,Products!E:E)</f>
        <v>1095.72</v>
      </c>
      <c r="J4085">
        <f>_xlfn.XLOOKUP(D4085,Products!A:A,Products!F:F)</f>
        <v>822.2</v>
      </c>
      <c r="K4085" t="str">
        <f>_xlfn.XLOOKUP(D4085,Products!A:A,Products!C:C)</f>
        <v>Groceries</v>
      </c>
      <c r="L4085" t="str">
        <f>_xlfn.XLOOKUP(D4085,Products!A:A,Products!D:D)</f>
        <v>Snacks</v>
      </c>
      <c r="M4085">
        <f t="shared" si="567"/>
        <v>2191.44</v>
      </c>
      <c r="N4085">
        <f t="shared" si="568"/>
        <v>1644.4</v>
      </c>
      <c r="O4085">
        <f t="shared" si="569"/>
        <v>547.04</v>
      </c>
      <c r="P4085" s="8">
        <f t="shared" si="570"/>
        <v>0.24962581681451462</v>
      </c>
      <c r="Q4085">
        <f t="shared" si="571"/>
        <v>328.71600000000001</v>
      </c>
      <c r="R4085">
        <f t="shared" si="572"/>
        <v>1862.7240000000002</v>
      </c>
      <c r="S4085">
        <f t="shared" si="573"/>
        <v>218.32400000000007</v>
      </c>
      <c r="T4085" t="str">
        <f>_xlfn.XLOOKUP(C4085,Customers!A:A,Customers!D:D)</f>
        <v>F</v>
      </c>
      <c r="U4085" s="13">
        <f>_xlfn.XLOOKUP(C4085,Customers!A:A,Customers!E:E)</f>
        <v>33492</v>
      </c>
      <c r="V4085" t="str">
        <f>_xlfn.XLOOKUP(C4085,Customers!A:A,Customers!F:F)</f>
        <v>Walkerfurt</v>
      </c>
      <c r="W4085" s="13">
        <f>_xlfn.XLOOKUP(C4085,Customers!A:A,Customers!G:G)</f>
        <v>45407</v>
      </c>
      <c r="X4085">
        <f t="shared" ca="1" si="574"/>
        <v>34</v>
      </c>
      <c r="Y4085" t="str">
        <f t="shared" ca="1" si="575"/>
        <v>26-35</v>
      </c>
    </row>
    <row r="4086" spans="1:25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  <c r="I4086">
        <f>_xlfn.XLOOKUP(D4086,Products!A:A,Products!E:E)</f>
        <v>1342.75</v>
      </c>
      <c r="J4086">
        <f>_xlfn.XLOOKUP(D4086,Products!A:A,Products!F:F)</f>
        <v>797.94</v>
      </c>
      <c r="K4086" t="str">
        <f>_xlfn.XLOOKUP(D4086,Products!A:A,Products!C:C)</f>
        <v>Fashion</v>
      </c>
      <c r="L4086" t="str">
        <f>_xlfn.XLOOKUP(D4086,Products!A:A,Products!D:D)</f>
        <v>Clothing</v>
      </c>
      <c r="M4086">
        <f t="shared" si="567"/>
        <v>6713.75</v>
      </c>
      <c r="N4086">
        <f t="shared" si="568"/>
        <v>3989.7000000000003</v>
      </c>
      <c r="O4086">
        <f t="shared" si="569"/>
        <v>2724.0499999999997</v>
      </c>
      <c r="P4086" s="8">
        <f t="shared" si="570"/>
        <v>0.40574194749581077</v>
      </c>
      <c r="Q4086">
        <f t="shared" si="571"/>
        <v>1007.0625</v>
      </c>
      <c r="R4086">
        <f t="shared" si="572"/>
        <v>5706.6875</v>
      </c>
      <c r="S4086">
        <f t="shared" si="573"/>
        <v>1716.9874999999997</v>
      </c>
      <c r="T4086" t="str">
        <f>_xlfn.XLOOKUP(C4086,Customers!A:A,Customers!D:D)</f>
        <v>M</v>
      </c>
      <c r="U4086" s="13">
        <f>_xlfn.XLOOKUP(C4086,Customers!A:A,Customers!E:E)</f>
        <v>33450</v>
      </c>
      <c r="V4086" t="str">
        <f>_xlfn.XLOOKUP(C4086,Customers!A:A,Customers!F:F)</f>
        <v>West Ralph</v>
      </c>
      <c r="W4086" s="13">
        <f>_xlfn.XLOOKUP(C4086,Customers!A:A,Customers!G:G)</f>
        <v>45747</v>
      </c>
      <c r="X4086">
        <f t="shared" ca="1" si="574"/>
        <v>34</v>
      </c>
      <c r="Y4086" t="str">
        <f t="shared" ca="1" si="575"/>
        <v>26-35</v>
      </c>
    </row>
    <row r="4087" spans="1:25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  <c r="I4087">
        <f>_xlfn.XLOOKUP(D4087,Products!A:A,Products!E:E)</f>
        <v>1745.61</v>
      </c>
      <c r="J4087">
        <f>_xlfn.XLOOKUP(D4087,Products!A:A,Products!F:F)</f>
        <v>1322.44</v>
      </c>
      <c r="K4087" t="str">
        <f>_xlfn.XLOOKUP(D4087,Products!A:A,Products!C:C)</f>
        <v>Electronics</v>
      </c>
      <c r="L4087" t="str">
        <f>_xlfn.XLOOKUP(D4087,Products!A:A,Products!D:D)</f>
        <v>Headphones</v>
      </c>
      <c r="M4087">
        <f t="shared" si="567"/>
        <v>8728.0499999999993</v>
      </c>
      <c r="N4087">
        <f t="shared" si="568"/>
        <v>6612.2000000000007</v>
      </c>
      <c r="O4087">
        <f t="shared" si="569"/>
        <v>2115.8499999999985</v>
      </c>
      <c r="P4087" s="8">
        <f t="shared" si="570"/>
        <v>0.24241955534168558</v>
      </c>
      <c r="Q4087">
        <f t="shared" si="571"/>
        <v>1309.2074999999998</v>
      </c>
      <c r="R4087">
        <f t="shared" si="572"/>
        <v>7418.8424999999997</v>
      </c>
      <c r="S4087">
        <f t="shared" si="573"/>
        <v>806.64249999999902</v>
      </c>
      <c r="T4087" t="str">
        <f>_xlfn.XLOOKUP(C4087,Customers!A:A,Customers!D:D)</f>
        <v>M</v>
      </c>
      <c r="U4087" s="13">
        <f>_xlfn.XLOOKUP(C4087,Customers!A:A,Customers!E:E)</f>
        <v>28106</v>
      </c>
      <c r="V4087" t="str">
        <f>_xlfn.XLOOKUP(C4087,Customers!A:A,Customers!F:F)</f>
        <v>West Carol</v>
      </c>
      <c r="W4087" s="13">
        <f>_xlfn.XLOOKUP(C4087,Customers!A:A,Customers!G:G)</f>
        <v>45861</v>
      </c>
      <c r="X4087">
        <f t="shared" ca="1" si="574"/>
        <v>49</v>
      </c>
      <c r="Y4087" t="str">
        <f t="shared" ca="1" si="575"/>
        <v>36-50</v>
      </c>
    </row>
    <row r="4088" spans="1:25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  <c r="I4088">
        <f>_xlfn.XLOOKUP(D4088,Products!A:A,Products!E:E)</f>
        <v>1197.18</v>
      </c>
      <c r="J4088">
        <f>_xlfn.XLOOKUP(D4088,Products!A:A,Products!F:F)</f>
        <v>722.74</v>
      </c>
      <c r="K4088" t="str">
        <f>_xlfn.XLOOKUP(D4088,Products!A:A,Products!C:C)</f>
        <v>Electronics</v>
      </c>
      <c r="L4088" t="str">
        <f>_xlfn.XLOOKUP(D4088,Products!A:A,Products!D:D)</f>
        <v>Smartphone</v>
      </c>
      <c r="M4088">
        <f t="shared" si="567"/>
        <v>4788.72</v>
      </c>
      <c r="N4088">
        <f t="shared" si="568"/>
        <v>2890.96</v>
      </c>
      <c r="O4088">
        <f t="shared" si="569"/>
        <v>1897.7600000000002</v>
      </c>
      <c r="P4088" s="8">
        <f t="shared" si="570"/>
        <v>0.39629796688885549</v>
      </c>
      <c r="Q4088">
        <f t="shared" si="571"/>
        <v>718.30799999999999</v>
      </c>
      <c r="R4088">
        <f t="shared" si="572"/>
        <v>4070.4120000000003</v>
      </c>
      <c r="S4088">
        <f t="shared" si="573"/>
        <v>1179.4520000000002</v>
      </c>
      <c r="T4088" t="str">
        <f>_xlfn.XLOOKUP(C4088,Customers!A:A,Customers!D:D)</f>
        <v>F</v>
      </c>
      <c r="U4088" s="13">
        <f>_xlfn.XLOOKUP(C4088,Customers!A:A,Customers!E:E)</f>
        <v>35931</v>
      </c>
      <c r="V4088" t="str">
        <f>_xlfn.XLOOKUP(C4088,Customers!A:A,Customers!F:F)</f>
        <v>Stephaniechester</v>
      </c>
      <c r="W4088" s="13">
        <f>_xlfn.XLOOKUP(C4088,Customers!A:A,Customers!G:G)</f>
        <v>45063</v>
      </c>
      <c r="X4088">
        <f t="shared" ca="1" si="574"/>
        <v>28</v>
      </c>
      <c r="Y4088" t="str">
        <f t="shared" ca="1" si="575"/>
        <v>26-35</v>
      </c>
    </row>
    <row r="4089" spans="1:25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  <c r="I4089">
        <f>_xlfn.XLOOKUP(D4089,Products!A:A,Products!E:E)</f>
        <v>1216.3599999999999</v>
      </c>
      <c r="J4089">
        <f>_xlfn.XLOOKUP(D4089,Products!A:A,Products!F:F)</f>
        <v>794.8</v>
      </c>
      <c r="K4089" t="str">
        <f>_xlfn.XLOOKUP(D4089,Products!A:A,Products!C:C)</f>
        <v>Fashion</v>
      </c>
      <c r="L4089" t="str">
        <f>_xlfn.XLOOKUP(D4089,Products!A:A,Products!D:D)</f>
        <v>Bags</v>
      </c>
      <c r="M4089">
        <f t="shared" si="567"/>
        <v>6081.7999999999993</v>
      </c>
      <c r="N4089">
        <f t="shared" si="568"/>
        <v>3974</v>
      </c>
      <c r="O4089">
        <f t="shared" si="569"/>
        <v>2107.7999999999993</v>
      </c>
      <c r="P4089" s="8">
        <f t="shared" si="570"/>
        <v>0.34657502713012589</v>
      </c>
      <c r="Q4089">
        <f t="shared" si="571"/>
        <v>304.08999999999997</v>
      </c>
      <c r="R4089">
        <f t="shared" si="572"/>
        <v>5777.7099999999991</v>
      </c>
      <c r="S4089">
        <f t="shared" si="573"/>
        <v>1803.7099999999991</v>
      </c>
      <c r="T4089" t="str">
        <f>_xlfn.XLOOKUP(C4089,Customers!A:A,Customers!D:D)</f>
        <v>M</v>
      </c>
      <c r="U4089" s="13">
        <f>_xlfn.XLOOKUP(C4089,Customers!A:A,Customers!E:E)</f>
        <v>35712</v>
      </c>
      <c r="V4089" t="str">
        <f>_xlfn.XLOOKUP(C4089,Customers!A:A,Customers!F:F)</f>
        <v>Carlyberg</v>
      </c>
      <c r="W4089" s="13">
        <f>_xlfn.XLOOKUP(C4089,Customers!A:A,Customers!G:G)</f>
        <v>45823</v>
      </c>
      <c r="X4089">
        <f t="shared" ca="1" si="574"/>
        <v>28</v>
      </c>
      <c r="Y4089" t="str">
        <f t="shared" ca="1" si="575"/>
        <v>26-35</v>
      </c>
    </row>
    <row r="4090" spans="1:25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  <c r="I4090">
        <f>_xlfn.XLOOKUP(D4090,Products!A:A,Products!E:E)</f>
        <v>388.26</v>
      </c>
      <c r="J4090">
        <f>_xlfn.XLOOKUP(D4090,Products!A:A,Products!F:F)</f>
        <v>199.3</v>
      </c>
      <c r="K4090" t="str">
        <f>_xlfn.XLOOKUP(D4090,Products!A:A,Products!C:C)</f>
        <v>Fashion</v>
      </c>
      <c r="L4090" t="str">
        <f>_xlfn.XLOOKUP(D4090,Products!A:A,Products!D:D)</f>
        <v>Watches</v>
      </c>
      <c r="M4090">
        <f t="shared" si="567"/>
        <v>388.26</v>
      </c>
      <c r="N4090">
        <f t="shared" si="568"/>
        <v>199.3</v>
      </c>
      <c r="O4090">
        <f t="shared" si="569"/>
        <v>188.95999999999998</v>
      </c>
      <c r="P4090" s="8">
        <f t="shared" si="570"/>
        <v>0.48668418070365216</v>
      </c>
      <c r="Q4090">
        <f t="shared" si="571"/>
        <v>58.238999999999997</v>
      </c>
      <c r="R4090">
        <f t="shared" si="572"/>
        <v>330.02100000000002</v>
      </c>
      <c r="S4090">
        <f t="shared" si="573"/>
        <v>130.721</v>
      </c>
      <c r="T4090" t="str">
        <f>_xlfn.XLOOKUP(C4090,Customers!A:A,Customers!D:D)</f>
        <v>M</v>
      </c>
      <c r="U4090" s="13">
        <f>_xlfn.XLOOKUP(C4090,Customers!A:A,Customers!E:E)</f>
        <v>28268</v>
      </c>
      <c r="V4090" t="str">
        <f>_xlfn.XLOOKUP(C4090,Customers!A:A,Customers!F:F)</f>
        <v>Ramosbury</v>
      </c>
      <c r="W4090" s="13">
        <f>_xlfn.XLOOKUP(C4090,Customers!A:A,Customers!G:G)</f>
        <v>44926</v>
      </c>
      <c r="X4090">
        <f t="shared" ca="1" si="574"/>
        <v>49</v>
      </c>
      <c r="Y4090" t="str">
        <f t="shared" ca="1" si="575"/>
        <v>36-50</v>
      </c>
    </row>
    <row r="4091" spans="1:25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  <c r="I4091">
        <f>_xlfn.XLOOKUP(D4091,Products!A:A,Products!E:E)</f>
        <v>1193.0899999999999</v>
      </c>
      <c r="J4091">
        <f>_xlfn.XLOOKUP(D4091,Products!A:A,Products!F:F)</f>
        <v>818.24</v>
      </c>
      <c r="K4091" t="str">
        <f>_xlfn.XLOOKUP(D4091,Products!A:A,Products!C:C)</f>
        <v>Electronics</v>
      </c>
      <c r="L4091" t="str">
        <f>_xlfn.XLOOKUP(D4091,Products!A:A,Products!D:D)</f>
        <v>Camera</v>
      </c>
      <c r="M4091">
        <f t="shared" si="567"/>
        <v>5965.45</v>
      </c>
      <c r="N4091">
        <f t="shared" si="568"/>
        <v>4091.2</v>
      </c>
      <c r="O4091">
        <f t="shared" si="569"/>
        <v>1874.25</v>
      </c>
      <c r="P4091" s="8">
        <f t="shared" si="570"/>
        <v>0.31418417722049469</v>
      </c>
      <c r="Q4091">
        <f t="shared" si="571"/>
        <v>894.8175</v>
      </c>
      <c r="R4091">
        <f t="shared" si="572"/>
        <v>5070.6324999999997</v>
      </c>
      <c r="S4091">
        <f t="shared" si="573"/>
        <v>979.43249999999989</v>
      </c>
      <c r="T4091" t="str">
        <f>_xlfn.XLOOKUP(C4091,Customers!A:A,Customers!D:D)</f>
        <v>F</v>
      </c>
      <c r="U4091" s="13">
        <f>_xlfn.XLOOKUP(C4091,Customers!A:A,Customers!E:E)</f>
        <v>31092</v>
      </c>
      <c r="V4091" t="str">
        <f>_xlfn.XLOOKUP(C4091,Customers!A:A,Customers!F:F)</f>
        <v>Bennettburgh</v>
      </c>
      <c r="W4091" s="13">
        <f>_xlfn.XLOOKUP(C4091,Customers!A:A,Customers!G:G)</f>
        <v>45888</v>
      </c>
      <c r="X4091">
        <f t="shared" ca="1" si="574"/>
        <v>41</v>
      </c>
      <c r="Y4091" t="str">
        <f t="shared" ca="1" si="575"/>
        <v>36-50</v>
      </c>
    </row>
    <row r="4092" spans="1:25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  <c r="I4092">
        <f>_xlfn.XLOOKUP(D4092,Products!A:A,Products!E:E)</f>
        <v>428.05</v>
      </c>
      <c r="J4092">
        <f>_xlfn.XLOOKUP(D4092,Products!A:A,Products!F:F)</f>
        <v>246.07</v>
      </c>
      <c r="K4092" t="str">
        <f>_xlfn.XLOOKUP(D4092,Products!A:A,Products!C:C)</f>
        <v>Electronics</v>
      </c>
      <c r="L4092" t="str">
        <f>_xlfn.XLOOKUP(D4092,Products!A:A,Products!D:D)</f>
        <v>Laptop</v>
      </c>
      <c r="M4092">
        <f t="shared" si="567"/>
        <v>856.1</v>
      </c>
      <c r="N4092">
        <f t="shared" si="568"/>
        <v>492.14</v>
      </c>
      <c r="O4092">
        <f t="shared" si="569"/>
        <v>363.96000000000004</v>
      </c>
      <c r="P4092" s="8">
        <f t="shared" si="570"/>
        <v>0.42513725032122418</v>
      </c>
      <c r="Q4092">
        <f t="shared" si="571"/>
        <v>85.610000000000014</v>
      </c>
      <c r="R4092">
        <f t="shared" si="572"/>
        <v>770.49</v>
      </c>
      <c r="S4092">
        <f t="shared" si="573"/>
        <v>278.35000000000002</v>
      </c>
      <c r="T4092" t="str">
        <f>_xlfn.XLOOKUP(C4092,Customers!A:A,Customers!D:D)</f>
        <v>M</v>
      </c>
      <c r="U4092" s="13">
        <f>_xlfn.XLOOKUP(C4092,Customers!A:A,Customers!E:E)</f>
        <v>23046</v>
      </c>
      <c r="V4092" t="str">
        <f>_xlfn.XLOOKUP(C4092,Customers!A:A,Customers!F:F)</f>
        <v>Port Williamhaven</v>
      </c>
      <c r="W4092" s="13">
        <f>_xlfn.XLOOKUP(C4092,Customers!A:A,Customers!G:G)</f>
        <v>44431</v>
      </c>
      <c r="X4092">
        <f t="shared" ca="1" si="574"/>
        <v>63</v>
      </c>
      <c r="Y4092" t="str">
        <f t="shared" ca="1" si="575"/>
        <v>50+</v>
      </c>
    </row>
    <row r="4093" spans="1:25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  <c r="I4093">
        <f>_xlfn.XLOOKUP(D4093,Products!A:A,Products!E:E)</f>
        <v>1485.05</v>
      </c>
      <c r="J4093">
        <f>_xlfn.XLOOKUP(D4093,Products!A:A,Products!F:F)</f>
        <v>988.31</v>
      </c>
      <c r="K4093" t="str">
        <f>_xlfn.XLOOKUP(D4093,Products!A:A,Products!C:C)</f>
        <v>Fashion</v>
      </c>
      <c r="L4093" t="str">
        <f>_xlfn.XLOOKUP(D4093,Products!A:A,Products!D:D)</f>
        <v>Clothing</v>
      </c>
      <c r="M4093">
        <f t="shared" si="567"/>
        <v>1485.05</v>
      </c>
      <c r="N4093">
        <f t="shared" si="568"/>
        <v>988.31</v>
      </c>
      <c r="O4093">
        <f t="shared" si="569"/>
        <v>496.74</v>
      </c>
      <c r="P4093" s="8">
        <f t="shared" si="570"/>
        <v>0.33449378808794317</v>
      </c>
      <c r="Q4093">
        <f t="shared" si="571"/>
        <v>222.75749999999999</v>
      </c>
      <c r="R4093">
        <f t="shared" si="572"/>
        <v>1262.2925</v>
      </c>
      <c r="S4093">
        <f t="shared" si="573"/>
        <v>273.98250000000007</v>
      </c>
      <c r="T4093" t="str">
        <f>_xlfn.XLOOKUP(C4093,Customers!A:A,Customers!D:D)</f>
        <v>M</v>
      </c>
      <c r="U4093" s="13">
        <f>_xlfn.XLOOKUP(C4093,Customers!A:A,Customers!E:E)</f>
        <v>37417</v>
      </c>
      <c r="V4093" t="str">
        <f>_xlfn.XLOOKUP(C4093,Customers!A:A,Customers!F:F)</f>
        <v>Thomashaven</v>
      </c>
      <c r="W4093" s="13">
        <f>_xlfn.XLOOKUP(C4093,Customers!A:A,Customers!G:G)</f>
        <v>44800</v>
      </c>
      <c r="X4093">
        <f t="shared" ca="1" si="574"/>
        <v>24</v>
      </c>
      <c r="Y4093" t="str">
        <f t="shared" ca="1" si="575"/>
        <v>18-25</v>
      </c>
    </row>
    <row r="4094" spans="1:25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  <c r="I4094">
        <f>_xlfn.XLOOKUP(D4094,Products!A:A,Products!E:E)</f>
        <v>1194.1199999999999</v>
      </c>
      <c r="J4094">
        <f>_xlfn.XLOOKUP(D4094,Products!A:A,Products!F:F)</f>
        <v>838.95</v>
      </c>
      <c r="K4094" t="str">
        <f>_xlfn.XLOOKUP(D4094,Products!A:A,Products!C:C)</f>
        <v>Electronics</v>
      </c>
      <c r="L4094" t="str">
        <f>_xlfn.XLOOKUP(D4094,Products!A:A,Products!D:D)</f>
        <v>Smartphone</v>
      </c>
      <c r="M4094">
        <f t="shared" si="567"/>
        <v>1194.1199999999999</v>
      </c>
      <c r="N4094">
        <f t="shared" si="568"/>
        <v>838.95</v>
      </c>
      <c r="O4094">
        <f t="shared" si="569"/>
        <v>355.16999999999985</v>
      </c>
      <c r="P4094" s="8">
        <f t="shared" si="570"/>
        <v>0.29743241885237653</v>
      </c>
      <c r="Q4094">
        <f t="shared" si="571"/>
        <v>119.41199999999999</v>
      </c>
      <c r="R4094">
        <f t="shared" si="572"/>
        <v>1074.7079999999999</v>
      </c>
      <c r="S4094">
        <f t="shared" si="573"/>
        <v>235.75799999999981</v>
      </c>
      <c r="T4094" t="str">
        <f>_xlfn.XLOOKUP(C4094,Customers!A:A,Customers!D:D)</f>
        <v>F</v>
      </c>
      <c r="U4094" s="13">
        <f>_xlfn.XLOOKUP(C4094,Customers!A:A,Customers!E:E)</f>
        <v>37929</v>
      </c>
      <c r="V4094" t="str">
        <f>_xlfn.XLOOKUP(C4094,Customers!A:A,Customers!F:F)</f>
        <v>Markberg</v>
      </c>
      <c r="W4094" s="13">
        <f>_xlfn.XLOOKUP(C4094,Customers!A:A,Customers!G:G)</f>
        <v>44928</v>
      </c>
      <c r="X4094">
        <f t="shared" ca="1" si="574"/>
        <v>22</v>
      </c>
      <c r="Y4094" t="str">
        <f t="shared" ca="1" si="575"/>
        <v>18-25</v>
      </c>
    </row>
    <row r="4095" spans="1:25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  <c r="I4095">
        <f>_xlfn.XLOOKUP(D4095,Products!A:A,Products!E:E)</f>
        <v>673.78</v>
      </c>
      <c r="J4095">
        <f>_xlfn.XLOOKUP(D4095,Products!A:A,Products!F:F)</f>
        <v>363.33</v>
      </c>
      <c r="K4095" t="str">
        <f>_xlfn.XLOOKUP(D4095,Products!A:A,Products!C:C)</f>
        <v>Electronics</v>
      </c>
      <c r="L4095" t="str">
        <f>_xlfn.XLOOKUP(D4095,Products!A:A,Products!D:D)</f>
        <v>Smartphone</v>
      </c>
      <c r="M4095">
        <f t="shared" si="567"/>
        <v>1347.56</v>
      </c>
      <c r="N4095">
        <f t="shared" si="568"/>
        <v>726.66</v>
      </c>
      <c r="O4095">
        <f t="shared" si="569"/>
        <v>620.9</v>
      </c>
      <c r="P4095" s="8">
        <f t="shared" si="570"/>
        <v>0.46075870462168661</v>
      </c>
      <c r="Q4095">
        <f t="shared" si="571"/>
        <v>0</v>
      </c>
      <c r="R4095">
        <f t="shared" si="572"/>
        <v>1347.56</v>
      </c>
      <c r="S4095">
        <f t="shared" si="573"/>
        <v>620.9</v>
      </c>
      <c r="T4095" t="str">
        <f>_xlfn.XLOOKUP(C4095,Customers!A:A,Customers!D:D)</f>
        <v>M</v>
      </c>
      <c r="U4095" s="13">
        <f>_xlfn.XLOOKUP(C4095,Customers!A:A,Customers!E:E)</f>
        <v>35712</v>
      </c>
      <c r="V4095" t="str">
        <f>_xlfn.XLOOKUP(C4095,Customers!A:A,Customers!F:F)</f>
        <v>Carlyberg</v>
      </c>
      <c r="W4095" s="13">
        <f>_xlfn.XLOOKUP(C4095,Customers!A:A,Customers!G:G)</f>
        <v>45823</v>
      </c>
      <c r="X4095">
        <f t="shared" ca="1" si="574"/>
        <v>28</v>
      </c>
      <c r="Y4095" t="str">
        <f t="shared" ca="1" si="575"/>
        <v>26-35</v>
      </c>
    </row>
    <row r="4096" spans="1:25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  <c r="I4096">
        <f>_xlfn.XLOOKUP(D4096,Products!A:A,Products!E:E)</f>
        <v>29.24</v>
      </c>
      <c r="J4096">
        <f>_xlfn.XLOOKUP(D4096,Products!A:A,Products!F:F)</f>
        <v>15.28</v>
      </c>
      <c r="K4096" t="str">
        <f>_xlfn.XLOOKUP(D4096,Products!A:A,Products!C:C)</f>
        <v>Fashion</v>
      </c>
      <c r="L4096" t="str">
        <f>_xlfn.XLOOKUP(D4096,Products!A:A,Products!D:D)</f>
        <v>Watches</v>
      </c>
      <c r="M4096">
        <f t="shared" si="567"/>
        <v>29.24</v>
      </c>
      <c r="N4096">
        <f t="shared" si="568"/>
        <v>15.28</v>
      </c>
      <c r="O4096">
        <f t="shared" si="569"/>
        <v>13.959999999999999</v>
      </c>
      <c r="P4096" s="8">
        <f t="shared" si="570"/>
        <v>0.47742818057455538</v>
      </c>
      <c r="Q4096">
        <f t="shared" si="571"/>
        <v>2.9239999999999999</v>
      </c>
      <c r="R4096">
        <f t="shared" si="572"/>
        <v>26.315999999999999</v>
      </c>
      <c r="S4096">
        <f t="shared" si="573"/>
        <v>11.036</v>
      </c>
      <c r="T4096" t="str">
        <f>_xlfn.XLOOKUP(C4096,Customers!A:A,Customers!D:D)</f>
        <v>F</v>
      </c>
      <c r="U4096" s="13">
        <f>_xlfn.XLOOKUP(C4096,Customers!A:A,Customers!E:E)</f>
        <v>37694</v>
      </c>
      <c r="V4096" t="str">
        <f>_xlfn.XLOOKUP(C4096,Customers!A:A,Customers!F:F)</f>
        <v>East Carrieberg</v>
      </c>
      <c r="W4096" s="13">
        <f>_xlfn.XLOOKUP(C4096,Customers!A:A,Customers!G:G)</f>
        <v>45895</v>
      </c>
      <c r="X4096">
        <f t="shared" ca="1" si="574"/>
        <v>23</v>
      </c>
      <c r="Y4096" t="str">
        <f t="shared" ca="1" si="575"/>
        <v>18-25</v>
      </c>
    </row>
    <row r="4097" spans="1:25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  <c r="I4097">
        <f>_xlfn.XLOOKUP(D4097,Products!A:A,Products!E:E)</f>
        <v>1134.8</v>
      </c>
      <c r="J4097">
        <f>_xlfn.XLOOKUP(D4097,Products!A:A,Products!F:F)</f>
        <v>675.1</v>
      </c>
      <c r="K4097" t="str">
        <f>_xlfn.XLOOKUP(D4097,Products!A:A,Products!C:C)</f>
        <v>Fashion</v>
      </c>
      <c r="L4097" t="str">
        <f>_xlfn.XLOOKUP(D4097,Products!A:A,Products!D:D)</f>
        <v>Watches</v>
      </c>
      <c r="M4097">
        <f t="shared" si="567"/>
        <v>4539.2</v>
      </c>
      <c r="N4097">
        <f t="shared" si="568"/>
        <v>2700.4</v>
      </c>
      <c r="O4097">
        <f t="shared" si="569"/>
        <v>1838.7999999999997</v>
      </c>
      <c r="P4097" s="8">
        <f t="shared" si="570"/>
        <v>0.40509340853013742</v>
      </c>
      <c r="Q4097">
        <f t="shared" si="571"/>
        <v>680.88</v>
      </c>
      <c r="R4097">
        <f t="shared" si="572"/>
        <v>3858.3199999999997</v>
      </c>
      <c r="S4097">
        <f t="shared" si="573"/>
        <v>1157.9199999999996</v>
      </c>
      <c r="T4097" t="str">
        <f>_xlfn.XLOOKUP(C4097,Customers!A:A,Customers!D:D)</f>
        <v>F</v>
      </c>
      <c r="U4097" s="13">
        <f>_xlfn.XLOOKUP(C4097,Customers!A:A,Customers!E:E)</f>
        <v>25706</v>
      </c>
      <c r="V4097" t="str">
        <f>_xlfn.XLOOKUP(C4097,Customers!A:A,Customers!F:F)</f>
        <v>South Scottton</v>
      </c>
      <c r="W4097" s="13">
        <f>_xlfn.XLOOKUP(C4097,Customers!A:A,Customers!G:G)</f>
        <v>44405</v>
      </c>
      <c r="X4097">
        <f t="shared" ca="1" si="574"/>
        <v>56</v>
      </c>
      <c r="Y4097" t="str">
        <f t="shared" ca="1" si="575"/>
        <v>50+</v>
      </c>
    </row>
    <row r="4098" spans="1:25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  <c r="I4098">
        <f>_xlfn.XLOOKUP(D4098,Products!A:A,Products!E:E)</f>
        <v>366.93</v>
      </c>
      <c r="J4098">
        <f>_xlfn.XLOOKUP(D4098,Products!A:A,Products!F:F)</f>
        <v>285.23</v>
      </c>
      <c r="K4098" t="str">
        <f>_xlfn.XLOOKUP(D4098,Products!A:A,Products!C:C)</f>
        <v>Fashion</v>
      </c>
      <c r="L4098" t="str">
        <f>_xlfn.XLOOKUP(D4098,Products!A:A,Products!D:D)</f>
        <v>Footwear</v>
      </c>
      <c r="M4098">
        <f t="shared" si="567"/>
        <v>1467.72</v>
      </c>
      <c r="N4098">
        <f t="shared" si="568"/>
        <v>1140.92</v>
      </c>
      <c r="O4098">
        <f t="shared" si="569"/>
        <v>326.79999999999995</v>
      </c>
      <c r="P4098" s="8">
        <f t="shared" si="570"/>
        <v>0.22265827269506441</v>
      </c>
      <c r="Q4098">
        <f t="shared" si="571"/>
        <v>146.77200000000002</v>
      </c>
      <c r="R4098">
        <f t="shared" si="572"/>
        <v>1320.9480000000001</v>
      </c>
      <c r="S4098">
        <f t="shared" si="573"/>
        <v>180.02800000000002</v>
      </c>
      <c r="T4098" t="str">
        <f>_xlfn.XLOOKUP(C4098,Customers!A:A,Customers!D:D)</f>
        <v>F</v>
      </c>
      <c r="U4098" s="13">
        <f>_xlfn.XLOOKUP(C4098,Customers!A:A,Customers!E:E)</f>
        <v>23715</v>
      </c>
      <c r="V4098" t="str">
        <f>_xlfn.XLOOKUP(C4098,Customers!A:A,Customers!F:F)</f>
        <v>Port Angelabury</v>
      </c>
      <c r="W4098" s="13">
        <f>_xlfn.XLOOKUP(C4098,Customers!A:A,Customers!G:G)</f>
        <v>44601</v>
      </c>
      <c r="X4098">
        <f t="shared" ca="1" si="574"/>
        <v>61</v>
      </c>
      <c r="Y4098" t="str">
        <f t="shared" ca="1" si="575"/>
        <v>50+</v>
      </c>
    </row>
    <row r="4099" spans="1:25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  <c r="I4099">
        <f>_xlfn.XLOOKUP(D4099,Products!A:A,Products!E:E)</f>
        <v>673.78</v>
      </c>
      <c r="J4099">
        <f>_xlfn.XLOOKUP(D4099,Products!A:A,Products!F:F)</f>
        <v>363.33</v>
      </c>
      <c r="K4099" t="str">
        <f>_xlfn.XLOOKUP(D4099,Products!A:A,Products!C:C)</f>
        <v>Electronics</v>
      </c>
      <c r="L4099" t="str">
        <f>_xlfn.XLOOKUP(D4099,Products!A:A,Products!D:D)</f>
        <v>Smartphone</v>
      </c>
      <c r="M4099">
        <f t="shared" ref="M4099:M4162" si="576">F4099*I4099</f>
        <v>673.78</v>
      </c>
      <c r="N4099">
        <f t="shared" ref="N4099:N4162" si="577">F4099*J4099</f>
        <v>363.33</v>
      </c>
      <c r="O4099">
        <f t="shared" ref="O4099:O4162" si="578">M4099-N4099</f>
        <v>310.45</v>
      </c>
      <c r="P4099" s="8">
        <f t="shared" ref="P4099:P4162" si="579">O4099/M4099</f>
        <v>0.46075870462168661</v>
      </c>
      <c r="Q4099">
        <f t="shared" ref="Q4099:Q4162" si="580">M4099*G4099</f>
        <v>33.689</v>
      </c>
      <c r="R4099">
        <f t="shared" ref="R4099:R4162" si="581">M4099-Q4099</f>
        <v>640.09100000000001</v>
      </c>
      <c r="S4099">
        <f t="shared" ref="S4099:S4162" si="582">R4099-N4099</f>
        <v>276.76100000000002</v>
      </c>
      <c r="T4099" t="str">
        <f>_xlfn.XLOOKUP(C4099,Customers!A:A,Customers!D:D)</f>
        <v>M</v>
      </c>
      <c r="U4099" s="13">
        <f>_xlfn.XLOOKUP(C4099,Customers!A:A,Customers!E:E)</f>
        <v>21780</v>
      </c>
      <c r="V4099" t="str">
        <f>_xlfn.XLOOKUP(C4099,Customers!A:A,Customers!F:F)</f>
        <v>New Gabrielleport</v>
      </c>
      <c r="W4099" s="13">
        <f>_xlfn.XLOOKUP(C4099,Customers!A:A,Customers!G:G)</f>
        <v>44138</v>
      </c>
      <c r="X4099">
        <f t="shared" ref="X4099:X4162" ca="1" si="583">DATEDIF(U4099, TODAY(),"Y")</f>
        <v>66</v>
      </c>
      <c r="Y4099" t="str">
        <f t="shared" ref="Y4099:Y4162" ca="1" si="584">IF(X4099&lt;=25,"18-25",IF(X4099&lt;=35,"26-35", IF(X4099&lt;=50,"36-50","50+")))</f>
        <v>50+</v>
      </c>
    </row>
    <row r="4100" spans="1:25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  <c r="I4100">
        <f>_xlfn.XLOOKUP(D4100,Products!A:A,Products!E:E)</f>
        <v>1015.76</v>
      </c>
      <c r="J4100">
        <f>_xlfn.XLOOKUP(D4100,Products!A:A,Products!F:F)</f>
        <v>584.4</v>
      </c>
      <c r="K4100" t="str">
        <f>_xlfn.XLOOKUP(D4100,Products!A:A,Products!C:C)</f>
        <v>Groceries</v>
      </c>
      <c r="L4100" t="str">
        <f>_xlfn.XLOOKUP(D4100,Products!A:A,Products!D:D)</f>
        <v>Dairy</v>
      </c>
      <c r="M4100">
        <f t="shared" si="576"/>
        <v>4063.04</v>
      </c>
      <c r="N4100">
        <f t="shared" si="577"/>
        <v>2337.6</v>
      </c>
      <c r="O4100">
        <f t="shared" si="578"/>
        <v>1725.44</v>
      </c>
      <c r="P4100" s="8">
        <f t="shared" si="579"/>
        <v>0.42466724423092073</v>
      </c>
      <c r="Q4100">
        <f t="shared" si="580"/>
        <v>406.30400000000003</v>
      </c>
      <c r="R4100">
        <f t="shared" si="581"/>
        <v>3656.7359999999999</v>
      </c>
      <c r="S4100">
        <f t="shared" si="582"/>
        <v>1319.136</v>
      </c>
      <c r="T4100" t="str">
        <f>_xlfn.XLOOKUP(C4100,Customers!A:A,Customers!D:D)</f>
        <v>F</v>
      </c>
      <c r="U4100" s="13">
        <f>_xlfn.XLOOKUP(C4100,Customers!A:A,Customers!E:E)</f>
        <v>23256</v>
      </c>
      <c r="V4100" t="str">
        <f>_xlfn.XLOOKUP(C4100,Customers!A:A,Customers!F:F)</f>
        <v>North Lisa</v>
      </c>
      <c r="W4100" s="13">
        <f>_xlfn.XLOOKUP(C4100,Customers!A:A,Customers!G:G)</f>
        <v>44258</v>
      </c>
      <c r="X4100">
        <f t="shared" ca="1" si="583"/>
        <v>62</v>
      </c>
      <c r="Y4100" t="str">
        <f t="shared" ca="1" si="584"/>
        <v>50+</v>
      </c>
    </row>
    <row r="4101" spans="1:25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  <c r="I4101">
        <f>_xlfn.XLOOKUP(D4101,Products!A:A,Products!E:E)</f>
        <v>564.41999999999996</v>
      </c>
      <c r="J4101">
        <f>_xlfn.XLOOKUP(D4101,Products!A:A,Products!F:F)</f>
        <v>293.95999999999998</v>
      </c>
      <c r="K4101" t="str">
        <f>_xlfn.XLOOKUP(D4101,Products!A:A,Products!C:C)</f>
        <v>Fashion</v>
      </c>
      <c r="L4101" t="str">
        <f>_xlfn.XLOOKUP(D4101,Products!A:A,Products!D:D)</f>
        <v>Accessories</v>
      </c>
      <c r="M4101">
        <f t="shared" si="576"/>
        <v>2257.6799999999998</v>
      </c>
      <c r="N4101">
        <f t="shared" si="577"/>
        <v>1175.8399999999999</v>
      </c>
      <c r="O4101">
        <f t="shared" si="578"/>
        <v>1081.8399999999999</v>
      </c>
      <c r="P4101" s="8">
        <f t="shared" si="579"/>
        <v>0.47918216930654478</v>
      </c>
      <c r="Q4101">
        <f t="shared" si="580"/>
        <v>338.65199999999999</v>
      </c>
      <c r="R4101">
        <f t="shared" si="581"/>
        <v>1919.0279999999998</v>
      </c>
      <c r="S4101">
        <f t="shared" si="582"/>
        <v>743.18799999999987</v>
      </c>
      <c r="T4101" t="str">
        <f>_xlfn.XLOOKUP(C4101,Customers!A:A,Customers!D:D)</f>
        <v>F</v>
      </c>
      <c r="U4101" s="13">
        <f>_xlfn.XLOOKUP(C4101,Customers!A:A,Customers!E:E)</f>
        <v>26827</v>
      </c>
      <c r="V4101" t="str">
        <f>_xlfn.XLOOKUP(C4101,Customers!A:A,Customers!F:F)</f>
        <v>Port Gail</v>
      </c>
      <c r="W4101" s="13">
        <f>_xlfn.XLOOKUP(C4101,Customers!A:A,Customers!G:G)</f>
        <v>45532</v>
      </c>
      <c r="X4101">
        <f t="shared" ca="1" si="583"/>
        <v>53</v>
      </c>
      <c r="Y4101" t="str">
        <f t="shared" ca="1" si="584"/>
        <v>50+</v>
      </c>
    </row>
    <row r="4102" spans="1:25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  <c r="I4102">
        <f>_xlfn.XLOOKUP(D4102,Products!A:A,Products!E:E)</f>
        <v>564.41999999999996</v>
      </c>
      <c r="J4102">
        <f>_xlfn.XLOOKUP(D4102,Products!A:A,Products!F:F)</f>
        <v>293.95999999999998</v>
      </c>
      <c r="K4102" t="str">
        <f>_xlfn.XLOOKUP(D4102,Products!A:A,Products!C:C)</f>
        <v>Fashion</v>
      </c>
      <c r="L4102" t="str">
        <f>_xlfn.XLOOKUP(D4102,Products!A:A,Products!D:D)</f>
        <v>Accessories</v>
      </c>
      <c r="M4102">
        <f t="shared" si="576"/>
        <v>2822.1</v>
      </c>
      <c r="N4102">
        <f t="shared" si="577"/>
        <v>1469.8</v>
      </c>
      <c r="O4102">
        <f t="shared" si="578"/>
        <v>1352.3</v>
      </c>
      <c r="P4102" s="8">
        <f t="shared" si="579"/>
        <v>0.47918216930654478</v>
      </c>
      <c r="Q4102">
        <f t="shared" si="580"/>
        <v>423.315</v>
      </c>
      <c r="R4102">
        <f t="shared" si="581"/>
        <v>2398.7849999999999</v>
      </c>
      <c r="S4102">
        <f t="shared" si="582"/>
        <v>928.9849999999999</v>
      </c>
      <c r="T4102" t="str">
        <f>_xlfn.XLOOKUP(C4102,Customers!A:A,Customers!D:D)</f>
        <v>F</v>
      </c>
      <c r="U4102" s="13">
        <f>_xlfn.XLOOKUP(C4102,Customers!A:A,Customers!E:E)</f>
        <v>24506</v>
      </c>
      <c r="V4102" t="str">
        <f>_xlfn.XLOOKUP(C4102,Customers!A:A,Customers!F:F)</f>
        <v>New Jason</v>
      </c>
      <c r="W4102" s="13">
        <f>_xlfn.XLOOKUP(C4102,Customers!A:A,Customers!G:G)</f>
        <v>45066</v>
      </c>
      <c r="X4102">
        <f t="shared" ca="1" si="583"/>
        <v>59</v>
      </c>
      <c r="Y4102" t="str">
        <f t="shared" ca="1" si="584"/>
        <v>50+</v>
      </c>
    </row>
    <row r="4103" spans="1:25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  <c r="I4103">
        <f>_xlfn.XLOOKUP(D4103,Products!A:A,Products!E:E)</f>
        <v>1762.92</v>
      </c>
      <c r="J4103">
        <f>_xlfn.XLOOKUP(D4103,Products!A:A,Products!F:F)</f>
        <v>1346.48</v>
      </c>
      <c r="K4103" t="str">
        <f>_xlfn.XLOOKUP(D4103,Products!A:A,Products!C:C)</f>
        <v>Electronics</v>
      </c>
      <c r="L4103" t="str">
        <f>_xlfn.XLOOKUP(D4103,Products!A:A,Products!D:D)</f>
        <v>Laptop</v>
      </c>
      <c r="M4103">
        <f t="shared" si="576"/>
        <v>3525.84</v>
      </c>
      <c r="N4103">
        <f t="shared" si="577"/>
        <v>2692.96</v>
      </c>
      <c r="O4103">
        <f t="shared" si="578"/>
        <v>832.88000000000011</v>
      </c>
      <c r="P4103" s="8">
        <f t="shared" si="579"/>
        <v>0.23622172305039368</v>
      </c>
      <c r="Q4103">
        <f t="shared" si="580"/>
        <v>528.87599999999998</v>
      </c>
      <c r="R4103">
        <f t="shared" si="581"/>
        <v>2996.9639999999999</v>
      </c>
      <c r="S4103">
        <f t="shared" si="582"/>
        <v>304.00399999999991</v>
      </c>
      <c r="T4103" t="str">
        <f>_xlfn.XLOOKUP(C4103,Customers!A:A,Customers!D:D)</f>
        <v>F</v>
      </c>
      <c r="U4103" s="13">
        <f>_xlfn.XLOOKUP(C4103,Customers!A:A,Customers!E:E)</f>
        <v>26428</v>
      </c>
      <c r="V4103" t="str">
        <f>_xlfn.XLOOKUP(C4103,Customers!A:A,Customers!F:F)</f>
        <v>New Christophermouth</v>
      </c>
      <c r="W4103" s="13">
        <f>_xlfn.XLOOKUP(C4103,Customers!A:A,Customers!G:G)</f>
        <v>44123</v>
      </c>
      <c r="X4103">
        <f t="shared" ca="1" si="583"/>
        <v>54</v>
      </c>
      <c r="Y4103" t="str">
        <f t="shared" ca="1" si="584"/>
        <v>50+</v>
      </c>
    </row>
    <row r="4104" spans="1:25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  <c r="I4104">
        <f>_xlfn.XLOOKUP(D4104,Products!A:A,Products!E:E)</f>
        <v>1501.46</v>
      </c>
      <c r="J4104">
        <f>_xlfn.XLOOKUP(D4104,Products!A:A,Products!F:F)</f>
        <v>1167.73</v>
      </c>
      <c r="K4104" t="str">
        <f>_xlfn.XLOOKUP(D4104,Products!A:A,Products!C:C)</f>
        <v>Fashion</v>
      </c>
      <c r="L4104" t="str">
        <f>_xlfn.XLOOKUP(D4104,Products!A:A,Products!D:D)</f>
        <v>Watches</v>
      </c>
      <c r="M4104">
        <f t="shared" si="576"/>
        <v>4504.38</v>
      </c>
      <c r="N4104">
        <f t="shared" si="577"/>
        <v>3503.19</v>
      </c>
      <c r="O4104">
        <f t="shared" si="578"/>
        <v>1001.19</v>
      </c>
      <c r="P4104" s="8">
        <f t="shared" si="579"/>
        <v>0.22227032355174298</v>
      </c>
      <c r="Q4104">
        <f t="shared" si="580"/>
        <v>450.43800000000005</v>
      </c>
      <c r="R4104">
        <f t="shared" si="581"/>
        <v>4053.942</v>
      </c>
      <c r="S4104">
        <f t="shared" si="582"/>
        <v>550.75199999999995</v>
      </c>
      <c r="T4104" t="str">
        <f>_xlfn.XLOOKUP(C4104,Customers!A:A,Customers!D:D)</f>
        <v>F</v>
      </c>
      <c r="U4104" s="13">
        <f>_xlfn.XLOOKUP(C4104,Customers!A:A,Customers!E:E)</f>
        <v>24112</v>
      </c>
      <c r="V4104" t="str">
        <f>_xlfn.XLOOKUP(C4104,Customers!A:A,Customers!F:F)</f>
        <v>South Ianhaven</v>
      </c>
      <c r="W4104" s="13">
        <f>_xlfn.XLOOKUP(C4104,Customers!A:A,Customers!G:G)</f>
        <v>44926</v>
      </c>
      <c r="X4104">
        <f t="shared" ca="1" si="583"/>
        <v>60</v>
      </c>
      <c r="Y4104" t="str">
        <f t="shared" ca="1" si="584"/>
        <v>50+</v>
      </c>
    </row>
    <row r="4105" spans="1:25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  <c r="I4105">
        <f>_xlfn.XLOOKUP(D4105,Products!A:A,Products!E:E)</f>
        <v>1342.75</v>
      </c>
      <c r="J4105">
        <f>_xlfn.XLOOKUP(D4105,Products!A:A,Products!F:F)</f>
        <v>797.94</v>
      </c>
      <c r="K4105" t="str">
        <f>_xlfn.XLOOKUP(D4105,Products!A:A,Products!C:C)</f>
        <v>Fashion</v>
      </c>
      <c r="L4105" t="str">
        <f>_xlfn.XLOOKUP(D4105,Products!A:A,Products!D:D)</f>
        <v>Clothing</v>
      </c>
      <c r="M4105">
        <f t="shared" si="576"/>
        <v>2685.5</v>
      </c>
      <c r="N4105">
        <f t="shared" si="577"/>
        <v>1595.88</v>
      </c>
      <c r="O4105">
        <f t="shared" si="578"/>
        <v>1089.6199999999999</v>
      </c>
      <c r="P4105" s="8">
        <f t="shared" si="579"/>
        <v>0.40574194749581077</v>
      </c>
      <c r="Q4105">
        <f t="shared" si="580"/>
        <v>268.55</v>
      </c>
      <c r="R4105">
        <f t="shared" si="581"/>
        <v>2416.9499999999998</v>
      </c>
      <c r="S4105">
        <f t="shared" si="582"/>
        <v>821.06999999999971</v>
      </c>
      <c r="T4105" t="str">
        <f>_xlfn.XLOOKUP(C4105,Customers!A:A,Customers!D:D)</f>
        <v>M</v>
      </c>
      <c r="U4105" s="13">
        <f>_xlfn.XLOOKUP(C4105,Customers!A:A,Customers!E:E)</f>
        <v>31688</v>
      </c>
      <c r="V4105" t="str">
        <f>_xlfn.XLOOKUP(C4105,Customers!A:A,Customers!F:F)</f>
        <v>Costaberg</v>
      </c>
      <c r="W4105" s="13">
        <f>_xlfn.XLOOKUP(C4105,Customers!A:A,Customers!G:G)</f>
        <v>44751</v>
      </c>
      <c r="X4105">
        <f t="shared" ca="1" si="583"/>
        <v>39</v>
      </c>
      <c r="Y4105" t="str">
        <f t="shared" ca="1" si="584"/>
        <v>36-50</v>
      </c>
    </row>
    <row r="4106" spans="1:25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  <c r="I4106">
        <f>_xlfn.XLOOKUP(D4106,Products!A:A,Products!E:E)</f>
        <v>25.57</v>
      </c>
      <c r="J4106">
        <f>_xlfn.XLOOKUP(D4106,Products!A:A,Products!F:F)</f>
        <v>19.05</v>
      </c>
      <c r="K4106" t="str">
        <f>_xlfn.XLOOKUP(D4106,Products!A:A,Products!C:C)</f>
        <v>Groceries</v>
      </c>
      <c r="L4106" t="str">
        <f>_xlfn.XLOOKUP(D4106,Products!A:A,Products!D:D)</f>
        <v>Vegetables</v>
      </c>
      <c r="M4106">
        <f t="shared" si="576"/>
        <v>102.28</v>
      </c>
      <c r="N4106">
        <f t="shared" si="577"/>
        <v>76.2</v>
      </c>
      <c r="O4106">
        <f t="shared" si="578"/>
        <v>26.08</v>
      </c>
      <c r="P4106" s="8">
        <f t="shared" si="579"/>
        <v>0.25498631208447398</v>
      </c>
      <c r="Q4106">
        <f t="shared" si="580"/>
        <v>5.1140000000000008</v>
      </c>
      <c r="R4106">
        <f t="shared" si="581"/>
        <v>97.165999999999997</v>
      </c>
      <c r="S4106">
        <f t="shared" si="582"/>
        <v>20.965999999999994</v>
      </c>
      <c r="T4106" t="str">
        <f>_xlfn.XLOOKUP(C4106,Customers!A:A,Customers!D:D)</f>
        <v>F</v>
      </c>
      <c r="U4106" s="13">
        <f>_xlfn.XLOOKUP(C4106,Customers!A:A,Customers!E:E)</f>
        <v>31092</v>
      </c>
      <c r="V4106" t="str">
        <f>_xlfn.XLOOKUP(C4106,Customers!A:A,Customers!F:F)</f>
        <v>Bennettburgh</v>
      </c>
      <c r="W4106" s="13">
        <f>_xlfn.XLOOKUP(C4106,Customers!A:A,Customers!G:G)</f>
        <v>45888</v>
      </c>
      <c r="X4106">
        <f t="shared" ca="1" si="583"/>
        <v>41</v>
      </c>
      <c r="Y4106" t="str">
        <f t="shared" ca="1" si="584"/>
        <v>36-50</v>
      </c>
    </row>
    <row r="4107" spans="1:25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  <c r="I4107">
        <f>_xlfn.XLOOKUP(D4107,Products!A:A,Products!E:E)</f>
        <v>1673.69</v>
      </c>
      <c r="J4107">
        <f>_xlfn.XLOOKUP(D4107,Products!A:A,Products!F:F)</f>
        <v>1323.38</v>
      </c>
      <c r="K4107" t="str">
        <f>_xlfn.XLOOKUP(D4107,Products!A:A,Products!C:C)</f>
        <v>Electronics</v>
      </c>
      <c r="L4107" t="str">
        <f>_xlfn.XLOOKUP(D4107,Products!A:A,Products!D:D)</f>
        <v>Camera</v>
      </c>
      <c r="M4107">
        <f t="shared" si="576"/>
        <v>5021.07</v>
      </c>
      <c r="N4107">
        <f t="shared" si="577"/>
        <v>3970.1400000000003</v>
      </c>
      <c r="O4107">
        <f t="shared" si="578"/>
        <v>1050.9299999999994</v>
      </c>
      <c r="P4107" s="8">
        <f t="shared" si="579"/>
        <v>0.2093039929736091</v>
      </c>
      <c r="Q4107">
        <f t="shared" si="580"/>
        <v>753.16049999999996</v>
      </c>
      <c r="R4107">
        <f t="shared" si="581"/>
        <v>4267.9094999999998</v>
      </c>
      <c r="S4107">
        <f t="shared" si="582"/>
        <v>297.76949999999943</v>
      </c>
      <c r="T4107" t="str">
        <f>_xlfn.XLOOKUP(C4107,Customers!A:A,Customers!D:D)</f>
        <v>M</v>
      </c>
      <c r="U4107" s="13">
        <f>_xlfn.XLOOKUP(C4107,Customers!A:A,Customers!E:E)</f>
        <v>38959</v>
      </c>
      <c r="V4107" t="str">
        <f>_xlfn.XLOOKUP(C4107,Customers!A:A,Customers!F:F)</f>
        <v>South Audrey</v>
      </c>
      <c r="W4107" s="13">
        <f>_xlfn.XLOOKUP(C4107,Customers!A:A,Customers!G:G)</f>
        <v>44587</v>
      </c>
      <c r="X4107">
        <f t="shared" ca="1" si="583"/>
        <v>19</v>
      </c>
      <c r="Y4107" t="str">
        <f t="shared" ca="1" si="584"/>
        <v>18-25</v>
      </c>
    </row>
    <row r="4108" spans="1:25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  <c r="I4108">
        <f>_xlfn.XLOOKUP(D4108,Products!A:A,Products!E:E)</f>
        <v>25.57</v>
      </c>
      <c r="J4108">
        <f>_xlfn.XLOOKUP(D4108,Products!A:A,Products!F:F)</f>
        <v>19.05</v>
      </c>
      <c r="K4108" t="str">
        <f>_xlfn.XLOOKUP(D4108,Products!A:A,Products!C:C)</f>
        <v>Groceries</v>
      </c>
      <c r="L4108" t="str">
        <f>_xlfn.XLOOKUP(D4108,Products!A:A,Products!D:D)</f>
        <v>Vegetables</v>
      </c>
      <c r="M4108">
        <f t="shared" si="576"/>
        <v>25.57</v>
      </c>
      <c r="N4108">
        <f t="shared" si="577"/>
        <v>19.05</v>
      </c>
      <c r="O4108">
        <f t="shared" si="578"/>
        <v>6.52</v>
      </c>
      <c r="P4108" s="8">
        <f t="shared" si="579"/>
        <v>0.25498631208447398</v>
      </c>
      <c r="Q4108">
        <f t="shared" si="580"/>
        <v>0</v>
      </c>
      <c r="R4108">
        <f t="shared" si="581"/>
        <v>25.57</v>
      </c>
      <c r="S4108">
        <f t="shared" si="582"/>
        <v>6.52</v>
      </c>
      <c r="T4108" t="str">
        <f>_xlfn.XLOOKUP(C4108,Customers!A:A,Customers!D:D)</f>
        <v>M</v>
      </c>
      <c r="U4108" s="13">
        <f>_xlfn.XLOOKUP(C4108,Customers!A:A,Customers!E:E)</f>
        <v>33450</v>
      </c>
      <c r="V4108" t="str">
        <f>_xlfn.XLOOKUP(C4108,Customers!A:A,Customers!F:F)</f>
        <v>West Ralph</v>
      </c>
      <c r="W4108" s="13">
        <f>_xlfn.XLOOKUP(C4108,Customers!A:A,Customers!G:G)</f>
        <v>45747</v>
      </c>
      <c r="X4108">
        <f t="shared" ca="1" si="583"/>
        <v>34</v>
      </c>
      <c r="Y4108" t="str">
        <f t="shared" ca="1" si="584"/>
        <v>26-35</v>
      </c>
    </row>
    <row r="4109" spans="1:25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  <c r="I4109">
        <f>_xlfn.XLOOKUP(D4109,Products!A:A,Products!E:E)</f>
        <v>1853.77</v>
      </c>
      <c r="J4109">
        <f>_xlfn.XLOOKUP(D4109,Products!A:A,Products!F:F)</f>
        <v>1363.52</v>
      </c>
      <c r="K4109" t="str">
        <f>_xlfn.XLOOKUP(D4109,Products!A:A,Products!C:C)</f>
        <v>Fashion</v>
      </c>
      <c r="L4109" t="str">
        <f>_xlfn.XLOOKUP(D4109,Products!A:A,Products!D:D)</f>
        <v>Accessories</v>
      </c>
      <c r="M4109">
        <f t="shared" si="576"/>
        <v>7415.08</v>
      </c>
      <c r="N4109">
        <f t="shared" si="577"/>
        <v>5454.08</v>
      </c>
      <c r="O4109">
        <f t="shared" si="578"/>
        <v>1961</v>
      </c>
      <c r="P4109" s="8">
        <f t="shared" si="579"/>
        <v>0.26446107122242779</v>
      </c>
      <c r="Q4109">
        <f t="shared" si="580"/>
        <v>370.75400000000002</v>
      </c>
      <c r="R4109">
        <f t="shared" si="581"/>
        <v>7044.326</v>
      </c>
      <c r="S4109">
        <f t="shared" si="582"/>
        <v>1590.2460000000001</v>
      </c>
      <c r="T4109" t="str">
        <f>_xlfn.XLOOKUP(C4109,Customers!A:A,Customers!D:D)</f>
        <v>M</v>
      </c>
      <c r="U4109" s="13">
        <f>_xlfn.XLOOKUP(C4109,Customers!A:A,Customers!E:E)</f>
        <v>33546</v>
      </c>
      <c r="V4109" t="str">
        <f>_xlfn.XLOOKUP(C4109,Customers!A:A,Customers!F:F)</f>
        <v>Ashleyview</v>
      </c>
      <c r="W4109" s="13">
        <f>_xlfn.XLOOKUP(C4109,Customers!A:A,Customers!G:G)</f>
        <v>44104</v>
      </c>
      <c r="X4109">
        <f t="shared" ca="1" si="583"/>
        <v>34</v>
      </c>
      <c r="Y4109" t="str">
        <f t="shared" ca="1" si="584"/>
        <v>26-35</v>
      </c>
    </row>
    <row r="4110" spans="1:25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  <c r="I4110">
        <f>_xlfn.XLOOKUP(D4110,Products!A:A,Products!E:E)</f>
        <v>1879.08</v>
      </c>
      <c r="J4110">
        <f>_xlfn.XLOOKUP(D4110,Products!A:A,Products!F:F)</f>
        <v>1004.56</v>
      </c>
      <c r="K4110" t="str">
        <f>_xlfn.XLOOKUP(D4110,Products!A:A,Products!C:C)</f>
        <v>Groceries</v>
      </c>
      <c r="L4110" t="str">
        <f>_xlfn.XLOOKUP(D4110,Products!A:A,Products!D:D)</f>
        <v>Dairy</v>
      </c>
      <c r="M4110">
        <f t="shared" si="576"/>
        <v>5637.24</v>
      </c>
      <c r="N4110">
        <f t="shared" si="577"/>
        <v>3013.68</v>
      </c>
      <c r="O4110">
        <f t="shared" si="578"/>
        <v>2623.56</v>
      </c>
      <c r="P4110" s="8">
        <f t="shared" si="579"/>
        <v>0.46539796070417438</v>
      </c>
      <c r="Q4110">
        <f t="shared" si="580"/>
        <v>845.5859999999999</v>
      </c>
      <c r="R4110">
        <f t="shared" si="581"/>
        <v>4791.6539999999995</v>
      </c>
      <c r="S4110">
        <f t="shared" si="582"/>
        <v>1777.9739999999997</v>
      </c>
      <c r="T4110" t="str">
        <f>_xlfn.XLOOKUP(C4110,Customers!A:A,Customers!D:D)</f>
        <v>F</v>
      </c>
      <c r="U4110" s="13">
        <f>_xlfn.XLOOKUP(C4110,Customers!A:A,Customers!E:E)</f>
        <v>35905</v>
      </c>
      <c r="V4110" t="str">
        <f>_xlfn.XLOOKUP(C4110,Customers!A:A,Customers!F:F)</f>
        <v>Lake Michaelshire</v>
      </c>
      <c r="W4110" s="13">
        <f>_xlfn.XLOOKUP(C4110,Customers!A:A,Customers!G:G)</f>
        <v>45389</v>
      </c>
      <c r="X4110">
        <f t="shared" ca="1" si="583"/>
        <v>28</v>
      </c>
      <c r="Y4110" t="str">
        <f t="shared" ca="1" si="584"/>
        <v>26-35</v>
      </c>
    </row>
    <row r="4111" spans="1:25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  <c r="I4111">
        <f>_xlfn.XLOOKUP(D4111,Products!A:A,Products!E:E)</f>
        <v>1487.41</v>
      </c>
      <c r="J4111">
        <f>_xlfn.XLOOKUP(D4111,Products!A:A,Products!F:F)</f>
        <v>813.07</v>
      </c>
      <c r="K4111" t="str">
        <f>_xlfn.XLOOKUP(D4111,Products!A:A,Products!C:C)</f>
        <v>Electronics</v>
      </c>
      <c r="L4111" t="str">
        <f>_xlfn.XLOOKUP(D4111,Products!A:A,Products!D:D)</f>
        <v>Smartphone</v>
      </c>
      <c r="M4111">
        <f t="shared" si="576"/>
        <v>4462.2300000000005</v>
      </c>
      <c r="N4111">
        <f t="shared" si="577"/>
        <v>2439.21</v>
      </c>
      <c r="O4111">
        <f t="shared" si="578"/>
        <v>2023.0200000000004</v>
      </c>
      <c r="P4111" s="8">
        <f t="shared" si="579"/>
        <v>0.45336524562830699</v>
      </c>
      <c r="Q4111">
        <f t="shared" si="580"/>
        <v>0</v>
      </c>
      <c r="R4111">
        <f t="shared" si="581"/>
        <v>4462.2300000000005</v>
      </c>
      <c r="S4111">
        <f t="shared" si="582"/>
        <v>2023.0200000000004</v>
      </c>
      <c r="T4111" t="str">
        <f>_xlfn.XLOOKUP(C4111,Customers!A:A,Customers!D:D)</f>
        <v>M</v>
      </c>
      <c r="U4111" s="13">
        <f>_xlfn.XLOOKUP(C4111,Customers!A:A,Customers!E:E)</f>
        <v>23397</v>
      </c>
      <c r="V4111" t="str">
        <f>_xlfn.XLOOKUP(C4111,Customers!A:A,Customers!F:F)</f>
        <v>New Jontown</v>
      </c>
      <c r="W4111" s="13">
        <f>_xlfn.XLOOKUP(C4111,Customers!A:A,Customers!G:G)</f>
        <v>44737</v>
      </c>
      <c r="X4111">
        <f t="shared" ca="1" si="583"/>
        <v>62</v>
      </c>
      <c r="Y4111" t="str">
        <f t="shared" ca="1" si="584"/>
        <v>50+</v>
      </c>
    </row>
    <row r="4112" spans="1:25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  <c r="I4112">
        <f>_xlfn.XLOOKUP(D4112,Products!A:A,Products!E:E)</f>
        <v>1095.72</v>
      </c>
      <c r="J4112">
        <f>_xlfn.XLOOKUP(D4112,Products!A:A,Products!F:F)</f>
        <v>822.2</v>
      </c>
      <c r="K4112" t="str">
        <f>_xlfn.XLOOKUP(D4112,Products!A:A,Products!C:C)</f>
        <v>Groceries</v>
      </c>
      <c r="L4112" t="str">
        <f>_xlfn.XLOOKUP(D4112,Products!A:A,Products!D:D)</f>
        <v>Snacks</v>
      </c>
      <c r="M4112">
        <f t="shared" si="576"/>
        <v>4382.88</v>
      </c>
      <c r="N4112">
        <f t="shared" si="577"/>
        <v>3288.8</v>
      </c>
      <c r="O4112">
        <f t="shared" si="578"/>
        <v>1094.08</v>
      </c>
      <c r="P4112" s="8">
        <f t="shared" si="579"/>
        <v>0.24962581681451462</v>
      </c>
      <c r="Q4112">
        <f t="shared" si="580"/>
        <v>657.43200000000002</v>
      </c>
      <c r="R4112">
        <f t="shared" si="581"/>
        <v>3725.4480000000003</v>
      </c>
      <c r="S4112">
        <f t="shared" si="582"/>
        <v>436.64800000000014</v>
      </c>
      <c r="T4112" t="str">
        <f>_xlfn.XLOOKUP(C4112,Customers!A:A,Customers!D:D)</f>
        <v>M</v>
      </c>
      <c r="U4112" s="13">
        <f>_xlfn.XLOOKUP(C4112,Customers!A:A,Customers!E:E)</f>
        <v>39260</v>
      </c>
      <c r="V4112" t="str">
        <f>_xlfn.XLOOKUP(C4112,Customers!A:A,Customers!F:F)</f>
        <v>Watsonview</v>
      </c>
      <c r="W4112" s="13">
        <f>_xlfn.XLOOKUP(C4112,Customers!A:A,Customers!G:G)</f>
        <v>45038</v>
      </c>
      <c r="X4112">
        <f t="shared" ca="1" si="583"/>
        <v>18</v>
      </c>
      <c r="Y4112" t="str">
        <f t="shared" ca="1" si="584"/>
        <v>18-25</v>
      </c>
    </row>
    <row r="4113" spans="1:25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  <c r="I4113">
        <f>_xlfn.XLOOKUP(D4113,Products!A:A,Products!E:E)</f>
        <v>1858.75</v>
      </c>
      <c r="J4113">
        <f>_xlfn.XLOOKUP(D4113,Products!A:A,Products!F:F)</f>
        <v>1451.16</v>
      </c>
      <c r="K4113" t="str">
        <f>_xlfn.XLOOKUP(D4113,Products!A:A,Products!C:C)</f>
        <v>Fashion</v>
      </c>
      <c r="L4113" t="str">
        <f>_xlfn.XLOOKUP(D4113,Products!A:A,Products!D:D)</f>
        <v>Accessories</v>
      </c>
      <c r="M4113">
        <f t="shared" si="576"/>
        <v>3717.5</v>
      </c>
      <c r="N4113">
        <f t="shared" si="577"/>
        <v>2902.32</v>
      </c>
      <c r="O4113">
        <f t="shared" si="578"/>
        <v>815.17999999999984</v>
      </c>
      <c r="P4113" s="8">
        <f t="shared" si="579"/>
        <v>0.21928177538668456</v>
      </c>
      <c r="Q4113">
        <f t="shared" si="580"/>
        <v>0</v>
      </c>
      <c r="R4113">
        <f t="shared" si="581"/>
        <v>3717.5</v>
      </c>
      <c r="S4113">
        <f t="shared" si="582"/>
        <v>815.17999999999984</v>
      </c>
      <c r="T4113" t="str">
        <f>_xlfn.XLOOKUP(C4113,Customers!A:A,Customers!D:D)</f>
        <v>F</v>
      </c>
      <c r="U4113" s="13">
        <f>_xlfn.XLOOKUP(C4113,Customers!A:A,Customers!E:E)</f>
        <v>24112</v>
      </c>
      <c r="V4113" t="str">
        <f>_xlfn.XLOOKUP(C4113,Customers!A:A,Customers!F:F)</f>
        <v>South Ianhaven</v>
      </c>
      <c r="W4113" s="13">
        <f>_xlfn.XLOOKUP(C4113,Customers!A:A,Customers!G:G)</f>
        <v>44926</v>
      </c>
      <c r="X4113">
        <f t="shared" ca="1" si="583"/>
        <v>60</v>
      </c>
      <c r="Y4113" t="str">
        <f t="shared" ca="1" si="584"/>
        <v>50+</v>
      </c>
    </row>
    <row r="4114" spans="1:25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  <c r="I4114">
        <f>_xlfn.XLOOKUP(D4114,Products!A:A,Products!E:E)</f>
        <v>109.78</v>
      </c>
      <c r="J4114">
        <f>_xlfn.XLOOKUP(D4114,Products!A:A,Products!F:F)</f>
        <v>70.59</v>
      </c>
      <c r="K4114" t="str">
        <f>_xlfn.XLOOKUP(D4114,Products!A:A,Products!C:C)</f>
        <v>Fashion</v>
      </c>
      <c r="L4114" t="str">
        <f>_xlfn.XLOOKUP(D4114,Products!A:A,Products!D:D)</f>
        <v>Footwear</v>
      </c>
      <c r="M4114">
        <f t="shared" si="576"/>
        <v>548.9</v>
      </c>
      <c r="N4114">
        <f t="shared" si="577"/>
        <v>352.95000000000005</v>
      </c>
      <c r="O4114">
        <f t="shared" si="578"/>
        <v>195.94999999999993</v>
      </c>
      <c r="P4114" s="8">
        <f t="shared" si="579"/>
        <v>0.35698670067407534</v>
      </c>
      <c r="Q4114">
        <f t="shared" si="580"/>
        <v>54.89</v>
      </c>
      <c r="R4114">
        <f t="shared" si="581"/>
        <v>494.01</v>
      </c>
      <c r="S4114">
        <f t="shared" si="582"/>
        <v>141.05999999999995</v>
      </c>
      <c r="T4114" t="str">
        <f>_xlfn.XLOOKUP(C4114,Customers!A:A,Customers!D:D)</f>
        <v>M</v>
      </c>
      <c r="U4114" s="13">
        <f>_xlfn.XLOOKUP(C4114,Customers!A:A,Customers!E:E)</f>
        <v>29791</v>
      </c>
      <c r="V4114" t="str">
        <f>_xlfn.XLOOKUP(C4114,Customers!A:A,Customers!F:F)</f>
        <v>Dylanmouth</v>
      </c>
      <c r="W4114" s="13">
        <f>_xlfn.XLOOKUP(C4114,Customers!A:A,Customers!G:G)</f>
        <v>45184</v>
      </c>
      <c r="X4114">
        <f t="shared" ca="1" si="583"/>
        <v>44</v>
      </c>
      <c r="Y4114" t="str">
        <f t="shared" ca="1" si="584"/>
        <v>36-50</v>
      </c>
    </row>
    <row r="4115" spans="1:25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  <c r="I4115">
        <f>_xlfn.XLOOKUP(D4115,Products!A:A,Products!E:E)</f>
        <v>1673.69</v>
      </c>
      <c r="J4115">
        <f>_xlfn.XLOOKUP(D4115,Products!A:A,Products!F:F)</f>
        <v>1323.38</v>
      </c>
      <c r="K4115" t="str">
        <f>_xlfn.XLOOKUP(D4115,Products!A:A,Products!C:C)</f>
        <v>Electronics</v>
      </c>
      <c r="L4115" t="str">
        <f>_xlfn.XLOOKUP(D4115,Products!A:A,Products!D:D)</f>
        <v>Camera</v>
      </c>
      <c r="M4115">
        <f t="shared" si="576"/>
        <v>6694.76</v>
      </c>
      <c r="N4115">
        <f t="shared" si="577"/>
        <v>5293.52</v>
      </c>
      <c r="O4115">
        <f t="shared" si="578"/>
        <v>1401.2399999999998</v>
      </c>
      <c r="P4115" s="8">
        <f t="shared" si="579"/>
        <v>0.20930399297360916</v>
      </c>
      <c r="Q4115">
        <f t="shared" si="580"/>
        <v>1004.2139999999999</v>
      </c>
      <c r="R4115">
        <f t="shared" si="581"/>
        <v>5690.5460000000003</v>
      </c>
      <c r="S4115">
        <f t="shared" si="582"/>
        <v>397.02599999999984</v>
      </c>
      <c r="T4115" t="str">
        <f>_xlfn.XLOOKUP(C4115,Customers!A:A,Customers!D:D)</f>
        <v>M</v>
      </c>
      <c r="U4115" s="13">
        <f>_xlfn.XLOOKUP(C4115,Customers!A:A,Customers!E:E)</f>
        <v>27624</v>
      </c>
      <c r="V4115" t="str">
        <f>_xlfn.XLOOKUP(C4115,Customers!A:A,Customers!F:F)</f>
        <v>Fergusonview</v>
      </c>
      <c r="W4115" s="13">
        <f>_xlfn.XLOOKUP(C4115,Customers!A:A,Customers!G:G)</f>
        <v>44577</v>
      </c>
      <c r="X4115">
        <f t="shared" ca="1" si="583"/>
        <v>50</v>
      </c>
      <c r="Y4115" t="str">
        <f t="shared" ca="1" si="584"/>
        <v>36-50</v>
      </c>
    </row>
    <row r="4116" spans="1:25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  <c r="I4116">
        <f>_xlfn.XLOOKUP(D4116,Products!A:A,Products!E:E)</f>
        <v>270.45</v>
      </c>
      <c r="J4116">
        <f>_xlfn.XLOOKUP(D4116,Products!A:A,Products!F:F)</f>
        <v>187.6</v>
      </c>
      <c r="K4116" t="str">
        <f>_xlfn.XLOOKUP(D4116,Products!A:A,Products!C:C)</f>
        <v>Fashion</v>
      </c>
      <c r="L4116" t="str">
        <f>_xlfn.XLOOKUP(D4116,Products!A:A,Products!D:D)</f>
        <v>Bags</v>
      </c>
      <c r="M4116">
        <f t="shared" si="576"/>
        <v>811.34999999999991</v>
      </c>
      <c r="N4116">
        <f t="shared" si="577"/>
        <v>562.79999999999995</v>
      </c>
      <c r="O4116">
        <f t="shared" si="578"/>
        <v>248.54999999999995</v>
      </c>
      <c r="P4116" s="8">
        <f t="shared" si="579"/>
        <v>0.30634128304677388</v>
      </c>
      <c r="Q4116">
        <f t="shared" si="580"/>
        <v>81.134999999999991</v>
      </c>
      <c r="R4116">
        <f t="shared" si="581"/>
        <v>730.21499999999992</v>
      </c>
      <c r="S4116">
        <f t="shared" si="582"/>
        <v>167.41499999999996</v>
      </c>
      <c r="T4116" t="str">
        <f>_xlfn.XLOOKUP(C4116,Customers!A:A,Customers!D:D)</f>
        <v>F</v>
      </c>
      <c r="U4116" s="13">
        <f>_xlfn.XLOOKUP(C4116,Customers!A:A,Customers!E:E)</f>
        <v>37614</v>
      </c>
      <c r="V4116" t="str">
        <f>_xlfn.XLOOKUP(C4116,Customers!A:A,Customers!F:F)</f>
        <v>North Meagan</v>
      </c>
      <c r="W4116" s="13">
        <f>_xlfn.XLOOKUP(C4116,Customers!A:A,Customers!G:G)</f>
        <v>44855</v>
      </c>
      <c r="X4116">
        <f t="shared" ca="1" si="583"/>
        <v>23</v>
      </c>
      <c r="Y4116" t="str">
        <f t="shared" ca="1" si="584"/>
        <v>18-25</v>
      </c>
    </row>
    <row r="4117" spans="1:25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  <c r="I4117">
        <f>_xlfn.XLOOKUP(D4117,Products!A:A,Products!E:E)</f>
        <v>1246.1099999999999</v>
      </c>
      <c r="J4117">
        <f>_xlfn.XLOOKUP(D4117,Products!A:A,Products!F:F)</f>
        <v>833.52</v>
      </c>
      <c r="K4117" t="str">
        <f>_xlfn.XLOOKUP(D4117,Products!A:A,Products!C:C)</f>
        <v>Electronics</v>
      </c>
      <c r="L4117" t="str">
        <f>_xlfn.XLOOKUP(D4117,Products!A:A,Products!D:D)</f>
        <v>Headphones</v>
      </c>
      <c r="M4117">
        <f t="shared" si="576"/>
        <v>1246.1099999999999</v>
      </c>
      <c r="N4117">
        <f t="shared" si="577"/>
        <v>833.52</v>
      </c>
      <c r="O4117">
        <f t="shared" si="578"/>
        <v>412.58999999999992</v>
      </c>
      <c r="P4117" s="8">
        <f t="shared" si="579"/>
        <v>0.33110239063967062</v>
      </c>
      <c r="Q4117">
        <f t="shared" si="580"/>
        <v>124.61099999999999</v>
      </c>
      <c r="R4117">
        <f t="shared" si="581"/>
        <v>1121.4989999999998</v>
      </c>
      <c r="S4117">
        <f t="shared" si="582"/>
        <v>287.97899999999981</v>
      </c>
      <c r="T4117" t="str">
        <f>_xlfn.XLOOKUP(C4117,Customers!A:A,Customers!D:D)</f>
        <v>F</v>
      </c>
      <c r="U4117" s="13">
        <f>_xlfn.XLOOKUP(C4117,Customers!A:A,Customers!E:E)</f>
        <v>29021</v>
      </c>
      <c r="V4117" t="str">
        <f>_xlfn.XLOOKUP(C4117,Customers!A:A,Customers!F:F)</f>
        <v>North Bradleyfurt</v>
      </c>
      <c r="W4117" s="13">
        <f>_xlfn.XLOOKUP(C4117,Customers!A:A,Customers!G:G)</f>
        <v>45479</v>
      </c>
      <c r="X4117">
        <f t="shared" ca="1" si="583"/>
        <v>47</v>
      </c>
      <c r="Y4117" t="str">
        <f t="shared" ca="1" si="584"/>
        <v>36-50</v>
      </c>
    </row>
    <row r="4118" spans="1:25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  <c r="I4118">
        <f>_xlfn.XLOOKUP(D4118,Products!A:A,Products!E:E)</f>
        <v>366.93</v>
      </c>
      <c r="J4118">
        <f>_xlfn.XLOOKUP(D4118,Products!A:A,Products!F:F)</f>
        <v>285.23</v>
      </c>
      <c r="K4118" t="str">
        <f>_xlfn.XLOOKUP(D4118,Products!A:A,Products!C:C)</f>
        <v>Fashion</v>
      </c>
      <c r="L4118" t="str">
        <f>_xlfn.XLOOKUP(D4118,Products!A:A,Products!D:D)</f>
        <v>Footwear</v>
      </c>
      <c r="M4118">
        <f t="shared" si="576"/>
        <v>1834.65</v>
      </c>
      <c r="N4118">
        <f t="shared" si="577"/>
        <v>1426.15</v>
      </c>
      <c r="O4118">
        <f t="shared" si="578"/>
        <v>408.5</v>
      </c>
      <c r="P4118" s="8">
        <f t="shared" si="579"/>
        <v>0.22265827269506444</v>
      </c>
      <c r="Q4118">
        <f t="shared" si="580"/>
        <v>91.732500000000016</v>
      </c>
      <c r="R4118">
        <f t="shared" si="581"/>
        <v>1742.9175</v>
      </c>
      <c r="S4118">
        <f t="shared" si="582"/>
        <v>316.76749999999993</v>
      </c>
      <c r="T4118" t="str">
        <f>_xlfn.XLOOKUP(C4118,Customers!A:A,Customers!D:D)</f>
        <v>F</v>
      </c>
      <c r="U4118" s="13">
        <f>_xlfn.XLOOKUP(C4118,Customers!A:A,Customers!E:E)</f>
        <v>35236</v>
      </c>
      <c r="V4118" t="str">
        <f>_xlfn.XLOOKUP(C4118,Customers!A:A,Customers!F:F)</f>
        <v>South Briantown</v>
      </c>
      <c r="W4118" s="13">
        <f>_xlfn.XLOOKUP(C4118,Customers!A:A,Customers!G:G)</f>
        <v>45242</v>
      </c>
      <c r="X4118">
        <f t="shared" ca="1" si="583"/>
        <v>30</v>
      </c>
      <c r="Y4118" t="str">
        <f t="shared" ca="1" si="584"/>
        <v>26-35</v>
      </c>
    </row>
    <row r="4119" spans="1:25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  <c r="I4119">
        <f>_xlfn.XLOOKUP(D4119,Products!A:A,Products!E:E)</f>
        <v>1095.72</v>
      </c>
      <c r="J4119">
        <f>_xlfn.XLOOKUP(D4119,Products!A:A,Products!F:F)</f>
        <v>822.2</v>
      </c>
      <c r="K4119" t="str">
        <f>_xlfn.XLOOKUP(D4119,Products!A:A,Products!C:C)</f>
        <v>Groceries</v>
      </c>
      <c r="L4119" t="str">
        <f>_xlfn.XLOOKUP(D4119,Products!A:A,Products!D:D)</f>
        <v>Snacks</v>
      </c>
      <c r="M4119">
        <f t="shared" si="576"/>
        <v>3287.16</v>
      </c>
      <c r="N4119">
        <f t="shared" si="577"/>
        <v>2466.6000000000004</v>
      </c>
      <c r="O4119">
        <f t="shared" si="578"/>
        <v>820.55999999999949</v>
      </c>
      <c r="P4119" s="8">
        <f t="shared" si="579"/>
        <v>0.24962581681451451</v>
      </c>
      <c r="Q4119">
        <f t="shared" si="580"/>
        <v>493.07399999999996</v>
      </c>
      <c r="R4119">
        <f t="shared" si="581"/>
        <v>2794.0859999999998</v>
      </c>
      <c r="S4119">
        <f t="shared" si="582"/>
        <v>327.48599999999942</v>
      </c>
      <c r="T4119" t="str">
        <f>_xlfn.XLOOKUP(C4119,Customers!A:A,Customers!D:D)</f>
        <v>F</v>
      </c>
      <c r="U4119" s="13">
        <f>_xlfn.XLOOKUP(C4119,Customers!A:A,Customers!E:E)</f>
        <v>26631</v>
      </c>
      <c r="V4119" t="str">
        <f>_xlfn.XLOOKUP(C4119,Customers!A:A,Customers!F:F)</f>
        <v>Port Bryce</v>
      </c>
      <c r="W4119" s="13">
        <f>_xlfn.XLOOKUP(C4119,Customers!A:A,Customers!G:G)</f>
        <v>45638</v>
      </c>
      <c r="X4119">
        <f t="shared" ca="1" si="583"/>
        <v>53</v>
      </c>
      <c r="Y4119" t="str">
        <f t="shared" ca="1" si="584"/>
        <v>50+</v>
      </c>
    </row>
    <row r="4120" spans="1:25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  <c r="I4120">
        <f>_xlfn.XLOOKUP(D4120,Products!A:A,Products!E:E)</f>
        <v>1673.69</v>
      </c>
      <c r="J4120">
        <f>_xlfn.XLOOKUP(D4120,Products!A:A,Products!F:F)</f>
        <v>1323.38</v>
      </c>
      <c r="K4120" t="str">
        <f>_xlfn.XLOOKUP(D4120,Products!A:A,Products!C:C)</f>
        <v>Electronics</v>
      </c>
      <c r="L4120" t="str">
        <f>_xlfn.XLOOKUP(D4120,Products!A:A,Products!D:D)</f>
        <v>Camera</v>
      </c>
      <c r="M4120">
        <f t="shared" si="576"/>
        <v>5021.07</v>
      </c>
      <c r="N4120">
        <f t="shared" si="577"/>
        <v>3970.1400000000003</v>
      </c>
      <c r="O4120">
        <f t="shared" si="578"/>
        <v>1050.9299999999994</v>
      </c>
      <c r="P4120" s="8">
        <f t="shared" si="579"/>
        <v>0.2093039929736091</v>
      </c>
      <c r="Q4120">
        <f t="shared" si="580"/>
        <v>753.16049999999996</v>
      </c>
      <c r="R4120">
        <f t="shared" si="581"/>
        <v>4267.9094999999998</v>
      </c>
      <c r="S4120">
        <f t="shared" si="582"/>
        <v>297.76949999999943</v>
      </c>
      <c r="T4120" t="str">
        <f>_xlfn.XLOOKUP(C4120,Customers!A:A,Customers!D:D)</f>
        <v>M</v>
      </c>
      <c r="U4120" s="13">
        <f>_xlfn.XLOOKUP(C4120,Customers!A:A,Customers!E:E)</f>
        <v>38555</v>
      </c>
      <c r="V4120" t="str">
        <f>_xlfn.XLOOKUP(C4120,Customers!A:A,Customers!F:F)</f>
        <v>West Tinatown</v>
      </c>
      <c r="W4120" s="13">
        <f>_xlfn.XLOOKUP(C4120,Customers!A:A,Customers!G:G)</f>
        <v>44145</v>
      </c>
      <c r="X4120">
        <f t="shared" ca="1" si="583"/>
        <v>20</v>
      </c>
      <c r="Y4120" t="str">
        <f t="shared" ca="1" si="584"/>
        <v>18-25</v>
      </c>
    </row>
    <row r="4121" spans="1:25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  <c r="I4121">
        <f>_xlfn.XLOOKUP(D4121,Products!A:A,Products!E:E)</f>
        <v>428.05</v>
      </c>
      <c r="J4121">
        <f>_xlfn.XLOOKUP(D4121,Products!A:A,Products!F:F)</f>
        <v>246.07</v>
      </c>
      <c r="K4121" t="str">
        <f>_xlfn.XLOOKUP(D4121,Products!A:A,Products!C:C)</f>
        <v>Electronics</v>
      </c>
      <c r="L4121" t="str">
        <f>_xlfn.XLOOKUP(D4121,Products!A:A,Products!D:D)</f>
        <v>Laptop</v>
      </c>
      <c r="M4121">
        <f t="shared" si="576"/>
        <v>2140.25</v>
      </c>
      <c r="N4121">
        <f t="shared" si="577"/>
        <v>1230.3499999999999</v>
      </c>
      <c r="O4121">
        <f t="shared" si="578"/>
        <v>909.90000000000009</v>
      </c>
      <c r="P4121" s="8">
        <f t="shared" si="579"/>
        <v>0.42513725032122418</v>
      </c>
      <c r="Q4121">
        <f t="shared" si="580"/>
        <v>107.0125</v>
      </c>
      <c r="R4121">
        <f t="shared" si="581"/>
        <v>2033.2375</v>
      </c>
      <c r="S4121">
        <f t="shared" si="582"/>
        <v>802.88750000000005</v>
      </c>
      <c r="T4121" t="str">
        <f>_xlfn.XLOOKUP(C4121,Customers!A:A,Customers!D:D)</f>
        <v>M</v>
      </c>
      <c r="U4121" s="13">
        <f>_xlfn.XLOOKUP(C4121,Customers!A:A,Customers!E:E)</f>
        <v>33773</v>
      </c>
      <c r="V4121" t="str">
        <f>_xlfn.XLOOKUP(C4121,Customers!A:A,Customers!F:F)</f>
        <v>Port Kimberly</v>
      </c>
      <c r="W4121" s="13">
        <f>_xlfn.XLOOKUP(C4121,Customers!A:A,Customers!G:G)</f>
        <v>44616</v>
      </c>
      <c r="X4121">
        <f t="shared" ca="1" si="583"/>
        <v>34</v>
      </c>
      <c r="Y4121" t="str">
        <f t="shared" ca="1" si="584"/>
        <v>26-35</v>
      </c>
    </row>
    <row r="4122" spans="1:25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  <c r="I4122">
        <f>_xlfn.XLOOKUP(D4122,Products!A:A,Products!E:E)</f>
        <v>1079.8900000000001</v>
      </c>
      <c r="J4122">
        <f>_xlfn.XLOOKUP(D4122,Products!A:A,Products!F:F)</f>
        <v>703.83</v>
      </c>
      <c r="K4122" t="str">
        <f>_xlfn.XLOOKUP(D4122,Products!A:A,Products!C:C)</f>
        <v>Electronics</v>
      </c>
      <c r="L4122" t="str">
        <f>_xlfn.XLOOKUP(D4122,Products!A:A,Products!D:D)</f>
        <v>Smartphone</v>
      </c>
      <c r="M4122">
        <f t="shared" si="576"/>
        <v>5399.4500000000007</v>
      </c>
      <c r="N4122">
        <f t="shared" si="577"/>
        <v>3519.15</v>
      </c>
      <c r="O4122">
        <f t="shared" si="578"/>
        <v>1880.3000000000006</v>
      </c>
      <c r="P4122" s="8">
        <f t="shared" si="579"/>
        <v>0.3482391725083111</v>
      </c>
      <c r="Q4122">
        <f t="shared" si="580"/>
        <v>539.94500000000005</v>
      </c>
      <c r="R4122">
        <f t="shared" si="581"/>
        <v>4859.505000000001</v>
      </c>
      <c r="S4122">
        <f t="shared" si="582"/>
        <v>1340.3550000000009</v>
      </c>
      <c r="T4122" t="str">
        <f>_xlfn.XLOOKUP(C4122,Customers!A:A,Customers!D:D)</f>
        <v>M</v>
      </c>
      <c r="U4122" s="13">
        <f>_xlfn.XLOOKUP(C4122,Customers!A:A,Customers!E:E)</f>
        <v>38555</v>
      </c>
      <c r="V4122" t="str">
        <f>_xlfn.XLOOKUP(C4122,Customers!A:A,Customers!F:F)</f>
        <v>West Tinatown</v>
      </c>
      <c r="W4122" s="13">
        <f>_xlfn.XLOOKUP(C4122,Customers!A:A,Customers!G:G)</f>
        <v>44145</v>
      </c>
      <c r="X4122">
        <f t="shared" ca="1" si="583"/>
        <v>20</v>
      </c>
      <c r="Y4122" t="str">
        <f t="shared" ca="1" si="584"/>
        <v>18-25</v>
      </c>
    </row>
    <row r="4123" spans="1:25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  <c r="I4123">
        <f>_xlfn.XLOOKUP(D4123,Products!A:A,Products!E:E)</f>
        <v>1272.23</v>
      </c>
      <c r="J4123">
        <f>_xlfn.XLOOKUP(D4123,Products!A:A,Products!F:F)</f>
        <v>952.65</v>
      </c>
      <c r="K4123" t="str">
        <f>_xlfn.XLOOKUP(D4123,Products!A:A,Products!C:C)</f>
        <v>Electronics</v>
      </c>
      <c r="L4123" t="str">
        <f>_xlfn.XLOOKUP(D4123,Products!A:A,Products!D:D)</f>
        <v>Smartphone</v>
      </c>
      <c r="M4123">
        <f t="shared" si="576"/>
        <v>5088.92</v>
      </c>
      <c r="N4123">
        <f t="shared" si="577"/>
        <v>3810.6</v>
      </c>
      <c r="O4123">
        <f t="shared" si="578"/>
        <v>1278.3200000000002</v>
      </c>
      <c r="P4123" s="8">
        <f t="shared" si="579"/>
        <v>0.2511967175746524</v>
      </c>
      <c r="Q4123">
        <f t="shared" si="580"/>
        <v>254.44600000000003</v>
      </c>
      <c r="R4123">
        <f t="shared" si="581"/>
        <v>4834.4740000000002</v>
      </c>
      <c r="S4123">
        <f t="shared" si="582"/>
        <v>1023.8740000000003</v>
      </c>
      <c r="T4123" t="str">
        <f>_xlfn.XLOOKUP(C4123,Customers!A:A,Customers!D:D)</f>
        <v>F</v>
      </c>
      <c r="U4123" s="13">
        <f>_xlfn.XLOOKUP(C4123,Customers!A:A,Customers!E:E)</f>
        <v>28698</v>
      </c>
      <c r="V4123" t="str">
        <f>_xlfn.XLOOKUP(C4123,Customers!A:A,Customers!F:F)</f>
        <v>Lake Cody</v>
      </c>
      <c r="W4123" s="13">
        <f>_xlfn.XLOOKUP(C4123,Customers!A:A,Customers!G:G)</f>
        <v>45733</v>
      </c>
      <c r="X4123">
        <f t="shared" ca="1" si="583"/>
        <v>47</v>
      </c>
      <c r="Y4123" t="str">
        <f t="shared" ca="1" si="584"/>
        <v>36-50</v>
      </c>
    </row>
    <row r="4124" spans="1:25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  <c r="I4124">
        <f>_xlfn.XLOOKUP(D4124,Products!A:A,Products!E:E)</f>
        <v>388.26</v>
      </c>
      <c r="J4124">
        <f>_xlfn.XLOOKUP(D4124,Products!A:A,Products!F:F)</f>
        <v>199.3</v>
      </c>
      <c r="K4124" t="str">
        <f>_xlfn.XLOOKUP(D4124,Products!A:A,Products!C:C)</f>
        <v>Fashion</v>
      </c>
      <c r="L4124" t="str">
        <f>_xlfn.XLOOKUP(D4124,Products!A:A,Products!D:D)</f>
        <v>Watches</v>
      </c>
      <c r="M4124">
        <f t="shared" si="576"/>
        <v>776.52</v>
      </c>
      <c r="N4124">
        <f t="shared" si="577"/>
        <v>398.6</v>
      </c>
      <c r="O4124">
        <f t="shared" si="578"/>
        <v>377.91999999999996</v>
      </c>
      <c r="P4124" s="8">
        <f t="shared" si="579"/>
        <v>0.48668418070365216</v>
      </c>
      <c r="Q4124">
        <f t="shared" si="580"/>
        <v>0</v>
      </c>
      <c r="R4124">
        <f t="shared" si="581"/>
        <v>776.52</v>
      </c>
      <c r="S4124">
        <f t="shared" si="582"/>
        <v>377.91999999999996</v>
      </c>
      <c r="T4124" t="str">
        <f>_xlfn.XLOOKUP(C4124,Customers!A:A,Customers!D:D)</f>
        <v>M</v>
      </c>
      <c r="U4124" s="13">
        <f>_xlfn.XLOOKUP(C4124,Customers!A:A,Customers!E:E)</f>
        <v>37990</v>
      </c>
      <c r="V4124" t="str">
        <f>_xlfn.XLOOKUP(C4124,Customers!A:A,Customers!F:F)</f>
        <v>Shepherdburgh</v>
      </c>
      <c r="W4124" s="13">
        <f>_xlfn.XLOOKUP(C4124,Customers!A:A,Customers!G:G)</f>
        <v>45538</v>
      </c>
      <c r="X4124">
        <f t="shared" ca="1" si="583"/>
        <v>22</v>
      </c>
      <c r="Y4124" t="str">
        <f t="shared" ca="1" si="584"/>
        <v>18-25</v>
      </c>
    </row>
    <row r="4125" spans="1:25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  <c r="I4125">
        <f>_xlfn.XLOOKUP(D4125,Products!A:A,Products!E:E)</f>
        <v>1798.97</v>
      </c>
      <c r="J4125">
        <f>_xlfn.XLOOKUP(D4125,Products!A:A,Products!F:F)</f>
        <v>1329.15</v>
      </c>
      <c r="K4125" t="str">
        <f>_xlfn.XLOOKUP(D4125,Products!A:A,Products!C:C)</f>
        <v>Fashion</v>
      </c>
      <c r="L4125" t="str">
        <f>_xlfn.XLOOKUP(D4125,Products!A:A,Products!D:D)</f>
        <v>Accessories</v>
      </c>
      <c r="M4125">
        <f t="shared" si="576"/>
        <v>7195.88</v>
      </c>
      <c r="N4125">
        <f t="shared" si="577"/>
        <v>5316.6</v>
      </c>
      <c r="O4125">
        <f t="shared" si="578"/>
        <v>1879.2799999999997</v>
      </c>
      <c r="P4125" s="8">
        <f t="shared" si="579"/>
        <v>0.26116055298309582</v>
      </c>
      <c r="Q4125">
        <f t="shared" si="580"/>
        <v>359.79400000000004</v>
      </c>
      <c r="R4125">
        <f t="shared" si="581"/>
        <v>6836.0860000000002</v>
      </c>
      <c r="S4125">
        <f t="shared" si="582"/>
        <v>1519.4859999999999</v>
      </c>
      <c r="T4125" t="str">
        <f>_xlfn.XLOOKUP(C4125,Customers!A:A,Customers!D:D)</f>
        <v>F</v>
      </c>
      <c r="U4125" s="13">
        <f>_xlfn.XLOOKUP(C4125,Customers!A:A,Customers!E:E)</f>
        <v>27995</v>
      </c>
      <c r="V4125" t="str">
        <f>_xlfn.XLOOKUP(C4125,Customers!A:A,Customers!F:F)</f>
        <v>East Raymond</v>
      </c>
      <c r="W4125" s="13">
        <f>_xlfn.XLOOKUP(C4125,Customers!A:A,Customers!G:G)</f>
        <v>45827</v>
      </c>
      <c r="X4125">
        <f t="shared" ca="1" si="583"/>
        <v>49</v>
      </c>
      <c r="Y4125" t="str">
        <f t="shared" ca="1" si="584"/>
        <v>36-50</v>
      </c>
    </row>
    <row r="4126" spans="1:25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  <c r="I4126">
        <f>_xlfn.XLOOKUP(D4126,Products!A:A,Products!E:E)</f>
        <v>123.19</v>
      </c>
      <c r="J4126">
        <f>_xlfn.XLOOKUP(D4126,Products!A:A,Products!F:F)</f>
        <v>80.36</v>
      </c>
      <c r="K4126" t="str">
        <f>_xlfn.XLOOKUP(D4126,Products!A:A,Products!C:C)</f>
        <v>Groceries</v>
      </c>
      <c r="L4126" t="str">
        <f>_xlfn.XLOOKUP(D4126,Products!A:A,Products!D:D)</f>
        <v>Snacks</v>
      </c>
      <c r="M4126">
        <f t="shared" si="576"/>
        <v>123.19</v>
      </c>
      <c r="N4126">
        <f t="shared" si="577"/>
        <v>80.36</v>
      </c>
      <c r="O4126">
        <f t="shared" si="578"/>
        <v>42.83</v>
      </c>
      <c r="P4126" s="8">
        <f t="shared" si="579"/>
        <v>0.34767432421462779</v>
      </c>
      <c r="Q4126">
        <f t="shared" si="580"/>
        <v>18.4785</v>
      </c>
      <c r="R4126">
        <f t="shared" si="581"/>
        <v>104.7115</v>
      </c>
      <c r="S4126">
        <f t="shared" si="582"/>
        <v>24.351500000000001</v>
      </c>
      <c r="T4126" t="str">
        <f>_xlfn.XLOOKUP(C4126,Customers!A:A,Customers!D:D)</f>
        <v>F</v>
      </c>
      <c r="U4126" s="13">
        <f>_xlfn.XLOOKUP(C4126,Customers!A:A,Customers!E:E)</f>
        <v>31052</v>
      </c>
      <c r="V4126" t="str">
        <f>_xlfn.XLOOKUP(C4126,Customers!A:A,Customers!F:F)</f>
        <v>South James</v>
      </c>
      <c r="W4126" s="13">
        <f>_xlfn.XLOOKUP(C4126,Customers!A:A,Customers!G:G)</f>
        <v>44584</v>
      </c>
      <c r="X4126">
        <f t="shared" ca="1" si="583"/>
        <v>41</v>
      </c>
      <c r="Y4126" t="str">
        <f t="shared" ca="1" si="584"/>
        <v>36-50</v>
      </c>
    </row>
    <row r="4127" spans="1:25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  <c r="I4127">
        <f>_xlfn.XLOOKUP(D4127,Products!A:A,Products!E:E)</f>
        <v>1272.23</v>
      </c>
      <c r="J4127">
        <f>_xlfn.XLOOKUP(D4127,Products!A:A,Products!F:F)</f>
        <v>952.65</v>
      </c>
      <c r="K4127" t="str">
        <f>_xlfn.XLOOKUP(D4127,Products!A:A,Products!C:C)</f>
        <v>Electronics</v>
      </c>
      <c r="L4127" t="str">
        <f>_xlfn.XLOOKUP(D4127,Products!A:A,Products!D:D)</f>
        <v>Smartphone</v>
      </c>
      <c r="M4127">
        <f t="shared" si="576"/>
        <v>3816.69</v>
      </c>
      <c r="N4127">
        <f t="shared" si="577"/>
        <v>2857.95</v>
      </c>
      <c r="O4127">
        <f t="shared" si="578"/>
        <v>958.74000000000024</v>
      </c>
      <c r="P4127" s="8">
        <f t="shared" si="579"/>
        <v>0.25119671757465245</v>
      </c>
      <c r="Q4127">
        <f t="shared" si="580"/>
        <v>381.66900000000004</v>
      </c>
      <c r="R4127">
        <f t="shared" si="581"/>
        <v>3435.0210000000002</v>
      </c>
      <c r="S4127">
        <f t="shared" si="582"/>
        <v>577.07100000000037</v>
      </c>
      <c r="T4127" t="str">
        <f>_xlfn.XLOOKUP(C4127,Customers!A:A,Customers!D:D)</f>
        <v>F</v>
      </c>
      <c r="U4127" s="13">
        <f>_xlfn.XLOOKUP(C4127,Customers!A:A,Customers!E:E)</f>
        <v>32818</v>
      </c>
      <c r="V4127" t="str">
        <f>_xlfn.XLOOKUP(C4127,Customers!A:A,Customers!F:F)</f>
        <v>Cliffordbury</v>
      </c>
      <c r="W4127" s="13">
        <f>_xlfn.XLOOKUP(C4127,Customers!A:A,Customers!G:G)</f>
        <v>44718</v>
      </c>
      <c r="X4127">
        <f t="shared" ca="1" si="583"/>
        <v>36</v>
      </c>
      <c r="Y4127" t="str">
        <f t="shared" ca="1" si="584"/>
        <v>36-50</v>
      </c>
    </row>
    <row r="4128" spans="1:25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  <c r="I4128">
        <f>_xlfn.XLOOKUP(D4128,Products!A:A,Products!E:E)</f>
        <v>270.45</v>
      </c>
      <c r="J4128">
        <f>_xlfn.XLOOKUP(D4128,Products!A:A,Products!F:F)</f>
        <v>187.6</v>
      </c>
      <c r="K4128" t="str">
        <f>_xlfn.XLOOKUP(D4128,Products!A:A,Products!C:C)</f>
        <v>Fashion</v>
      </c>
      <c r="L4128" t="str">
        <f>_xlfn.XLOOKUP(D4128,Products!A:A,Products!D:D)</f>
        <v>Bags</v>
      </c>
      <c r="M4128">
        <f t="shared" si="576"/>
        <v>811.34999999999991</v>
      </c>
      <c r="N4128">
        <f t="shared" si="577"/>
        <v>562.79999999999995</v>
      </c>
      <c r="O4128">
        <f t="shared" si="578"/>
        <v>248.54999999999995</v>
      </c>
      <c r="P4128" s="8">
        <f t="shared" si="579"/>
        <v>0.30634128304677388</v>
      </c>
      <c r="Q4128">
        <f t="shared" si="580"/>
        <v>81.134999999999991</v>
      </c>
      <c r="R4128">
        <f t="shared" si="581"/>
        <v>730.21499999999992</v>
      </c>
      <c r="S4128">
        <f t="shared" si="582"/>
        <v>167.41499999999996</v>
      </c>
      <c r="T4128" t="str">
        <f>_xlfn.XLOOKUP(C4128,Customers!A:A,Customers!D:D)</f>
        <v>F</v>
      </c>
      <c r="U4128" s="13">
        <f>_xlfn.XLOOKUP(C4128,Customers!A:A,Customers!E:E)</f>
        <v>21701</v>
      </c>
      <c r="V4128" t="str">
        <f>_xlfn.XLOOKUP(C4128,Customers!A:A,Customers!F:F)</f>
        <v>Port Michaelstad</v>
      </c>
      <c r="W4128" s="13">
        <f>_xlfn.XLOOKUP(C4128,Customers!A:A,Customers!G:G)</f>
        <v>44966</v>
      </c>
      <c r="X4128">
        <f t="shared" ca="1" si="583"/>
        <v>67</v>
      </c>
      <c r="Y4128" t="str">
        <f t="shared" ca="1" si="584"/>
        <v>50+</v>
      </c>
    </row>
    <row r="4129" spans="1:25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  <c r="I4129">
        <f>_xlfn.XLOOKUP(D4129,Products!A:A,Products!E:E)</f>
        <v>1853.77</v>
      </c>
      <c r="J4129">
        <f>_xlfn.XLOOKUP(D4129,Products!A:A,Products!F:F)</f>
        <v>1363.52</v>
      </c>
      <c r="K4129" t="str">
        <f>_xlfn.XLOOKUP(D4129,Products!A:A,Products!C:C)</f>
        <v>Fashion</v>
      </c>
      <c r="L4129" t="str">
        <f>_xlfn.XLOOKUP(D4129,Products!A:A,Products!D:D)</f>
        <v>Accessories</v>
      </c>
      <c r="M4129">
        <f t="shared" si="576"/>
        <v>3707.54</v>
      </c>
      <c r="N4129">
        <f t="shared" si="577"/>
        <v>2727.04</v>
      </c>
      <c r="O4129">
        <f t="shared" si="578"/>
        <v>980.5</v>
      </c>
      <c r="P4129" s="8">
        <f t="shared" si="579"/>
        <v>0.26446107122242779</v>
      </c>
      <c r="Q4129">
        <f t="shared" si="580"/>
        <v>0</v>
      </c>
      <c r="R4129">
        <f t="shared" si="581"/>
        <v>3707.54</v>
      </c>
      <c r="S4129">
        <f t="shared" si="582"/>
        <v>980.5</v>
      </c>
      <c r="T4129" t="str">
        <f>_xlfn.XLOOKUP(C4129,Customers!A:A,Customers!D:D)</f>
        <v>M</v>
      </c>
      <c r="U4129" s="13">
        <f>_xlfn.XLOOKUP(C4129,Customers!A:A,Customers!E:E)</f>
        <v>26101</v>
      </c>
      <c r="V4129" t="str">
        <f>_xlfn.XLOOKUP(C4129,Customers!A:A,Customers!F:F)</f>
        <v>Juliefurt</v>
      </c>
      <c r="W4129" s="13">
        <f>_xlfn.XLOOKUP(C4129,Customers!A:A,Customers!G:G)</f>
        <v>44841</v>
      </c>
      <c r="X4129">
        <f t="shared" ca="1" si="583"/>
        <v>55</v>
      </c>
      <c r="Y4129" t="str">
        <f t="shared" ca="1" si="584"/>
        <v>50+</v>
      </c>
    </row>
    <row r="4130" spans="1:25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  <c r="I4130">
        <f>_xlfn.XLOOKUP(D4130,Products!A:A,Products!E:E)</f>
        <v>1015.76</v>
      </c>
      <c r="J4130">
        <f>_xlfn.XLOOKUP(D4130,Products!A:A,Products!F:F)</f>
        <v>584.4</v>
      </c>
      <c r="K4130" t="str">
        <f>_xlfn.XLOOKUP(D4130,Products!A:A,Products!C:C)</f>
        <v>Groceries</v>
      </c>
      <c r="L4130" t="str">
        <f>_xlfn.XLOOKUP(D4130,Products!A:A,Products!D:D)</f>
        <v>Dairy</v>
      </c>
      <c r="M4130">
        <f t="shared" si="576"/>
        <v>3047.2799999999997</v>
      </c>
      <c r="N4130">
        <f t="shared" si="577"/>
        <v>1753.1999999999998</v>
      </c>
      <c r="O4130">
        <f t="shared" si="578"/>
        <v>1294.08</v>
      </c>
      <c r="P4130" s="8">
        <f t="shared" si="579"/>
        <v>0.42466724423092073</v>
      </c>
      <c r="Q4130">
        <f t="shared" si="580"/>
        <v>304.72800000000001</v>
      </c>
      <c r="R4130">
        <f t="shared" si="581"/>
        <v>2742.5519999999997</v>
      </c>
      <c r="S4130">
        <f t="shared" si="582"/>
        <v>989.35199999999986</v>
      </c>
      <c r="T4130" t="str">
        <f>_xlfn.XLOOKUP(C4130,Customers!A:A,Customers!D:D)</f>
        <v>F</v>
      </c>
      <c r="U4130" s="13">
        <f>_xlfn.XLOOKUP(C4130,Customers!A:A,Customers!E:E)</f>
        <v>38461</v>
      </c>
      <c r="V4130" t="str">
        <f>_xlfn.XLOOKUP(C4130,Customers!A:A,Customers!F:F)</f>
        <v>Port Allen</v>
      </c>
      <c r="W4130" s="13">
        <f>_xlfn.XLOOKUP(C4130,Customers!A:A,Customers!G:G)</f>
        <v>45334</v>
      </c>
      <c r="X4130">
        <f t="shared" ca="1" si="583"/>
        <v>21</v>
      </c>
      <c r="Y4130" t="str">
        <f t="shared" ca="1" si="584"/>
        <v>18-25</v>
      </c>
    </row>
    <row r="4131" spans="1:25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  <c r="I4131">
        <f>_xlfn.XLOOKUP(D4131,Products!A:A,Products!E:E)</f>
        <v>1342.75</v>
      </c>
      <c r="J4131">
        <f>_xlfn.XLOOKUP(D4131,Products!A:A,Products!F:F)</f>
        <v>797.94</v>
      </c>
      <c r="K4131" t="str">
        <f>_xlfn.XLOOKUP(D4131,Products!A:A,Products!C:C)</f>
        <v>Fashion</v>
      </c>
      <c r="L4131" t="str">
        <f>_xlfn.XLOOKUP(D4131,Products!A:A,Products!D:D)</f>
        <v>Clothing</v>
      </c>
      <c r="M4131">
        <f t="shared" si="576"/>
        <v>1342.75</v>
      </c>
      <c r="N4131">
        <f t="shared" si="577"/>
        <v>797.94</v>
      </c>
      <c r="O4131">
        <f t="shared" si="578"/>
        <v>544.80999999999995</v>
      </c>
      <c r="P4131" s="8">
        <f t="shared" si="579"/>
        <v>0.40574194749581077</v>
      </c>
      <c r="Q4131">
        <f t="shared" si="580"/>
        <v>67.137500000000003</v>
      </c>
      <c r="R4131">
        <f t="shared" si="581"/>
        <v>1275.6125</v>
      </c>
      <c r="S4131">
        <f t="shared" si="582"/>
        <v>477.6724999999999</v>
      </c>
      <c r="T4131" t="str">
        <f>_xlfn.XLOOKUP(C4131,Customers!A:A,Customers!D:D)</f>
        <v>M</v>
      </c>
      <c r="U4131" s="13">
        <f>_xlfn.XLOOKUP(C4131,Customers!A:A,Customers!E:E)</f>
        <v>32411</v>
      </c>
      <c r="V4131" t="str">
        <f>_xlfn.XLOOKUP(C4131,Customers!A:A,Customers!F:F)</f>
        <v>Craigport</v>
      </c>
      <c r="W4131" s="13">
        <f>_xlfn.XLOOKUP(C4131,Customers!A:A,Customers!G:G)</f>
        <v>45671</v>
      </c>
      <c r="X4131">
        <f t="shared" ca="1" si="583"/>
        <v>37</v>
      </c>
      <c r="Y4131" t="str">
        <f t="shared" ca="1" si="584"/>
        <v>36-50</v>
      </c>
    </row>
    <row r="4132" spans="1:25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  <c r="I4132">
        <f>_xlfn.XLOOKUP(D4132,Products!A:A,Products!E:E)</f>
        <v>453.62</v>
      </c>
      <c r="J4132">
        <f>_xlfn.XLOOKUP(D4132,Products!A:A,Products!F:F)</f>
        <v>316.63</v>
      </c>
      <c r="K4132" t="str">
        <f>_xlfn.XLOOKUP(D4132,Products!A:A,Products!C:C)</f>
        <v>Fashion</v>
      </c>
      <c r="L4132" t="str">
        <f>_xlfn.XLOOKUP(D4132,Products!A:A,Products!D:D)</f>
        <v>Clothing</v>
      </c>
      <c r="M4132">
        <f t="shared" si="576"/>
        <v>453.62</v>
      </c>
      <c r="N4132">
        <f t="shared" si="577"/>
        <v>316.63</v>
      </c>
      <c r="O4132">
        <f t="shared" si="578"/>
        <v>136.99</v>
      </c>
      <c r="P4132" s="8">
        <f t="shared" si="579"/>
        <v>0.30199285745778409</v>
      </c>
      <c r="Q4132">
        <f t="shared" si="580"/>
        <v>22.681000000000001</v>
      </c>
      <c r="R4132">
        <f t="shared" si="581"/>
        <v>430.93900000000002</v>
      </c>
      <c r="S4132">
        <f t="shared" si="582"/>
        <v>114.30900000000003</v>
      </c>
      <c r="T4132" t="str">
        <f>_xlfn.XLOOKUP(C4132,Customers!A:A,Customers!D:D)</f>
        <v>F</v>
      </c>
      <c r="U4132" s="13">
        <f>_xlfn.XLOOKUP(C4132,Customers!A:A,Customers!E:E)</f>
        <v>35515</v>
      </c>
      <c r="V4132" t="str">
        <f>_xlfn.XLOOKUP(C4132,Customers!A:A,Customers!F:F)</f>
        <v>North Jamesport</v>
      </c>
      <c r="W4132" s="13">
        <f>_xlfn.XLOOKUP(C4132,Customers!A:A,Customers!G:G)</f>
        <v>44804</v>
      </c>
      <c r="X4132">
        <f t="shared" ca="1" si="583"/>
        <v>29</v>
      </c>
      <c r="Y4132" t="str">
        <f t="shared" ca="1" si="584"/>
        <v>26-35</v>
      </c>
    </row>
    <row r="4133" spans="1:25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  <c r="I4133">
        <f>_xlfn.XLOOKUP(D4133,Products!A:A,Products!E:E)</f>
        <v>1485.05</v>
      </c>
      <c r="J4133">
        <f>_xlfn.XLOOKUP(D4133,Products!A:A,Products!F:F)</f>
        <v>988.31</v>
      </c>
      <c r="K4133" t="str">
        <f>_xlfn.XLOOKUP(D4133,Products!A:A,Products!C:C)</f>
        <v>Fashion</v>
      </c>
      <c r="L4133" t="str">
        <f>_xlfn.XLOOKUP(D4133,Products!A:A,Products!D:D)</f>
        <v>Clothing</v>
      </c>
      <c r="M4133">
        <f t="shared" si="576"/>
        <v>1485.05</v>
      </c>
      <c r="N4133">
        <f t="shared" si="577"/>
        <v>988.31</v>
      </c>
      <c r="O4133">
        <f t="shared" si="578"/>
        <v>496.74</v>
      </c>
      <c r="P4133" s="8">
        <f t="shared" si="579"/>
        <v>0.33449378808794317</v>
      </c>
      <c r="Q4133">
        <f t="shared" si="580"/>
        <v>74.252499999999998</v>
      </c>
      <c r="R4133">
        <f t="shared" si="581"/>
        <v>1410.7974999999999</v>
      </c>
      <c r="S4133">
        <f t="shared" si="582"/>
        <v>422.48749999999995</v>
      </c>
      <c r="T4133" t="str">
        <f>_xlfn.XLOOKUP(C4133,Customers!A:A,Customers!D:D)</f>
        <v>F</v>
      </c>
      <c r="U4133" s="13">
        <f>_xlfn.XLOOKUP(C4133,Customers!A:A,Customers!E:E)</f>
        <v>21956</v>
      </c>
      <c r="V4133" t="str">
        <f>_xlfn.XLOOKUP(C4133,Customers!A:A,Customers!F:F)</f>
        <v>New David</v>
      </c>
      <c r="W4133" s="13">
        <f>_xlfn.XLOOKUP(C4133,Customers!A:A,Customers!G:G)</f>
        <v>44911</v>
      </c>
      <c r="X4133">
        <f t="shared" ca="1" si="583"/>
        <v>66</v>
      </c>
      <c r="Y4133" t="str">
        <f t="shared" ca="1" si="584"/>
        <v>50+</v>
      </c>
    </row>
    <row r="4134" spans="1:25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  <c r="I4134">
        <f>_xlfn.XLOOKUP(D4134,Products!A:A,Products!E:E)</f>
        <v>1798.97</v>
      </c>
      <c r="J4134">
        <f>_xlfn.XLOOKUP(D4134,Products!A:A,Products!F:F)</f>
        <v>1329.15</v>
      </c>
      <c r="K4134" t="str">
        <f>_xlfn.XLOOKUP(D4134,Products!A:A,Products!C:C)</f>
        <v>Fashion</v>
      </c>
      <c r="L4134" t="str">
        <f>_xlfn.XLOOKUP(D4134,Products!A:A,Products!D:D)</f>
        <v>Accessories</v>
      </c>
      <c r="M4134">
        <f t="shared" si="576"/>
        <v>5396.91</v>
      </c>
      <c r="N4134">
        <f t="shared" si="577"/>
        <v>3987.4500000000003</v>
      </c>
      <c r="O4134">
        <f t="shared" si="578"/>
        <v>1409.4599999999996</v>
      </c>
      <c r="P4134" s="8">
        <f t="shared" si="579"/>
        <v>0.26116055298309582</v>
      </c>
      <c r="Q4134">
        <f t="shared" si="580"/>
        <v>809.53649999999993</v>
      </c>
      <c r="R4134">
        <f t="shared" si="581"/>
        <v>4587.3734999999997</v>
      </c>
      <c r="S4134">
        <f t="shared" si="582"/>
        <v>599.92349999999942</v>
      </c>
      <c r="T4134" t="str">
        <f>_xlfn.XLOOKUP(C4134,Customers!A:A,Customers!D:D)</f>
        <v>F</v>
      </c>
      <c r="U4134" s="13">
        <f>_xlfn.XLOOKUP(C4134,Customers!A:A,Customers!E:E)</f>
        <v>27663</v>
      </c>
      <c r="V4134" t="str">
        <f>_xlfn.XLOOKUP(C4134,Customers!A:A,Customers!F:F)</f>
        <v>Port Stephanie</v>
      </c>
      <c r="W4134" s="13">
        <f>_xlfn.XLOOKUP(C4134,Customers!A:A,Customers!G:G)</f>
        <v>45133</v>
      </c>
      <c r="X4134">
        <f t="shared" ca="1" si="583"/>
        <v>50</v>
      </c>
      <c r="Y4134" t="str">
        <f t="shared" ca="1" si="584"/>
        <v>36-50</v>
      </c>
    </row>
    <row r="4135" spans="1:25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  <c r="I4135">
        <f>_xlfn.XLOOKUP(D4135,Products!A:A,Products!E:E)</f>
        <v>318.05</v>
      </c>
      <c r="J4135">
        <f>_xlfn.XLOOKUP(D4135,Products!A:A,Products!F:F)</f>
        <v>187.34</v>
      </c>
      <c r="K4135" t="str">
        <f>_xlfn.XLOOKUP(D4135,Products!A:A,Products!C:C)</f>
        <v>Groceries</v>
      </c>
      <c r="L4135" t="str">
        <f>_xlfn.XLOOKUP(D4135,Products!A:A,Products!D:D)</f>
        <v>Fruits</v>
      </c>
      <c r="M4135">
        <f t="shared" si="576"/>
        <v>954.15000000000009</v>
      </c>
      <c r="N4135">
        <f t="shared" si="577"/>
        <v>562.02</v>
      </c>
      <c r="O4135">
        <f t="shared" si="578"/>
        <v>392.13000000000011</v>
      </c>
      <c r="P4135" s="8">
        <f t="shared" si="579"/>
        <v>0.41097311743436576</v>
      </c>
      <c r="Q4135">
        <f t="shared" si="580"/>
        <v>143.1225</v>
      </c>
      <c r="R4135">
        <f t="shared" si="581"/>
        <v>811.02750000000015</v>
      </c>
      <c r="S4135">
        <f t="shared" si="582"/>
        <v>249.00750000000016</v>
      </c>
      <c r="T4135" t="str">
        <f>_xlfn.XLOOKUP(C4135,Customers!A:A,Customers!D:D)</f>
        <v>M</v>
      </c>
      <c r="U4135" s="13">
        <f>_xlfn.XLOOKUP(C4135,Customers!A:A,Customers!E:E)</f>
        <v>28937</v>
      </c>
      <c r="V4135" t="str">
        <f>_xlfn.XLOOKUP(C4135,Customers!A:A,Customers!F:F)</f>
        <v>New Michaelview</v>
      </c>
      <c r="W4135" s="13">
        <f>_xlfn.XLOOKUP(C4135,Customers!A:A,Customers!G:G)</f>
        <v>45210</v>
      </c>
      <c r="X4135">
        <f t="shared" ca="1" si="583"/>
        <v>47</v>
      </c>
      <c r="Y4135" t="str">
        <f t="shared" ca="1" si="584"/>
        <v>36-50</v>
      </c>
    </row>
    <row r="4136" spans="1:25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  <c r="I4136">
        <f>_xlfn.XLOOKUP(D4136,Products!A:A,Products!E:E)</f>
        <v>1194.1199999999999</v>
      </c>
      <c r="J4136">
        <f>_xlfn.XLOOKUP(D4136,Products!A:A,Products!F:F)</f>
        <v>838.95</v>
      </c>
      <c r="K4136" t="str">
        <f>_xlfn.XLOOKUP(D4136,Products!A:A,Products!C:C)</f>
        <v>Electronics</v>
      </c>
      <c r="L4136" t="str">
        <f>_xlfn.XLOOKUP(D4136,Products!A:A,Products!D:D)</f>
        <v>Smartphone</v>
      </c>
      <c r="M4136">
        <f t="shared" si="576"/>
        <v>1194.1199999999999</v>
      </c>
      <c r="N4136">
        <f t="shared" si="577"/>
        <v>838.95</v>
      </c>
      <c r="O4136">
        <f t="shared" si="578"/>
        <v>355.16999999999985</v>
      </c>
      <c r="P4136" s="8">
        <f t="shared" si="579"/>
        <v>0.29743241885237653</v>
      </c>
      <c r="Q4136">
        <f t="shared" si="580"/>
        <v>59.705999999999996</v>
      </c>
      <c r="R4136">
        <f t="shared" si="581"/>
        <v>1134.414</v>
      </c>
      <c r="S4136">
        <f t="shared" si="582"/>
        <v>295.46399999999994</v>
      </c>
      <c r="T4136" t="str">
        <f>_xlfn.XLOOKUP(C4136,Customers!A:A,Customers!D:D)</f>
        <v>M</v>
      </c>
      <c r="U4136" s="13">
        <f>_xlfn.XLOOKUP(C4136,Customers!A:A,Customers!E:E)</f>
        <v>22435</v>
      </c>
      <c r="V4136" t="str">
        <f>_xlfn.XLOOKUP(C4136,Customers!A:A,Customers!F:F)</f>
        <v>South Jameschester</v>
      </c>
      <c r="W4136" s="13">
        <f>_xlfn.XLOOKUP(C4136,Customers!A:A,Customers!G:G)</f>
        <v>45087</v>
      </c>
      <c r="X4136">
        <f t="shared" ca="1" si="583"/>
        <v>65</v>
      </c>
      <c r="Y4136" t="str">
        <f t="shared" ca="1" si="584"/>
        <v>50+</v>
      </c>
    </row>
    <row r="4137" spans="1:25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  <c r="I4137">
        <f>_xlfn.XLOOKUP(D4137,Products!A:A,Products!E:E)</f>
        <v>1286.55</v>
      </c>
      <c r="J4137">
        <f>_xlfn.XLOOKUP(D4137,Products!A:A,Products!F:F)</f>
        <v>797.54</v>
      </c>
      <c r="K4137" t="str">
        <f>_xlfn.XLOOKUP(D4137,Products!A:A,Products!C:C)</f>
        <v>Fashion</v>
      </c>
      <c r="L4137" t="str">
        <f>_xlfn.XLOOKUP(D4137,Products!A:A,Products!D:D)</f>
        <v>Accessories</v>
      </c>
      <c r="M4137">
        <f t="shared" si="576"/>
        <v>6432.75</v>
      </c>
      <c r="N4137">
        <f t="shared" si="577"/>
        <v>3987.7</v>
      </c>
      <c r="O4137">
        <f t="shared" si="578"/>
        <v>2445.0500000000002</v>
      </c>
      <c r="P4137" s="8">
        <f t="shared" si="579"/>
        <v>0.38009404997862506</v>
      </c>
      <c r="Q4137">
        <f t="shared" si="580"/>
        <v>643.27500000000009</v>
      </c>
      <c r="R4137">
        <f t="shared" si="581"/>
        <v>5789.4750000000004</v>
      </c>
      <c r="S4137">
        <f t="shared" si="582"/>
        <v>1801.7750000000005</v>
      </c>
      <c r="T4137" t="str">
        <f>_xlfn.XLOOKUP(C4137,Customers!A:A,Customers!D:D)</f>
        <v>M</v>
      </c>
      <c r="U4137" s="13">
        <f>_xlfn.XLOOKUP(C4137,Customers!A:A,Customers!E:E)</f>
        <v>26914</v>
      </c>
      <c r="V4137" t="str">
        <f>_xlfn.XLOOKUP(C4137,Customers!A:A,Customers!F:F)</f>
        <v>Davisfurt</v>
      </c>
      <c r="W4137" s="13">
        <f>_xlfn.XLOOKUP(C4137,Customers!A:A,Customers!G:G)</f>
        <v>44266</v>
      </c>
      <c r="X4137">
        <f t="shared" ca="1" si="583"/>
        <v>52</v>
      </c>
      <c r="Y4137" t="str">
        <f t="shared" ca="1" si="584"/>
        <v>50+</v>
      </c>
    </row>
    <row r="4138" spans="1:25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  <c r="I4138">
        <f>_xlfn.XLOOKUP(D4138,Products!A:A,Products!E:E)</f>
        <v>540.94000000000005</v>
      </c>
      <c r="J4138">
        <f>_xlfn.XLOOKUP(D4138,Products!A:A,Products!F:F)</f>
        <v>398.25</v>
      </c>
      <c r="K4138" t="str">
        <f>_xlfn.XLOOKUP(D4138,Products!A:A,Products!C:C)</f>
        <v>Fashion</v>
      </c>
      <c r="L4138" t="str">
        <f>_xlfn.XLOOKUP(D4138,Products!A:A,Products!D:D)</f>
        <v>Clothing</v>
      </c>
      <c r="M4138">
        <f t="shared" si="576"/>
        <v>2163.7600000000002</v>
      </c>
      <c r="N4138">
        <f t="shared" si="577"/>
        <v>1593</v>
      </c>
      <c r="O4138">
        <f t="shared" si="578"/>
        <v>570.76000000000022</v>
      </c>
      <c r="P4138" s="8">
        <f t="shared" si="579"/>
        <v>0.26378156542315234</v>
      </c>
      <c r="Q4138">
        <f t="shared" si="580"/>
        <v>324.56400000000002</v>
      </c>
      <c r="R4138">
        <f t="shared" si="581"/>
        <v>1839.1960000000001</v>
      </c>
      <c r="S4138">
        <f t="shared" si="582"/>
        <v>246.19600000000014</v>
      </c>
      <c r="T4138" t="str">
        <f>_xlfn.XLOOKUP(C4138,Customers!A:A,Customers!D:D)</f>
        <v>M</v>
      </c>
      <c r="U4138" s="13">
        <f>_xlfn.XLOOKUP(C4138,Customers!A:A,Customers!E:E)</f>
        <v>26914</v>
      </c>
      <c r="V4138" t="str">
        <f>_xlfn.XLOOKUP(C4138,Customers!A:A,Customers!F:F)</f>
        <v>Davisfurt</v>
      </c>
      <c r="W4138" s="13">
        <f>_xlfn.XLOOKUP(C4138,Customers!A:A,Customers!G:G)</f>
        <v>44266</v>
      </c>
      <c r="X4138">
        <f t="shared" ca="1" si="583"/>
        <v>52</v>
      </c>
      <c r="Y4138" t="str">
        <f t="shared" ca="1" si="584"/>
        <v>50+</v>
      </c>
    </row>
    <row r="4139" spans="1:25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  <c r="I4139">
        <f>_xlfn.XLOOKUP(D4139,Products!A:A,Products!E:E)</f>
        <v>29.24</v>
      </c>
      <c r="J4139">
        <f>_xlfn.XLOOKUP(D4139,Products!A:A,Products!F:F)</f>
        <v>15.28</v>
      </c>
      <c r="K4139" t="str">
        <f>_xlfn.XLOOKUP(D4139,Products!A:A,Products!C:C)</f>
        <v>Fashion</v>
      </c>
      <c r="L4139" t="str">
        <f>_xlfn.XLOOKUP(D4139,Products!A:A,Products!D:D)</f>
        <v>Watches</v>
      </c>
      <c r="M4139">
        <f t="shared" si="576"/>
        <v>58.48</v>
      </c>
      <c r="N4139">
        <f t="shared" si="577"/>
        <v>30.56</v>
      </c>
      <c r="O4139">
        <f t="shared" si="578"/>
        <v>27.919999999999998</v>
      </c>
      <c r="P4139" s="8">
        <f t="shared" si="579"/>
        <v>0.47742818057455538</v>
      </c>
      <c r="Q4139">
        <f t="shared" si="580"/>
        <v>5.8479999999999999</v>
      </c>
      <c r="R4139">
        <f t="shared" si="581"/>
        <v>52.631999999999998</v>
      </c>
      <c r="S4139">
        <f t="shared" si="582"/>
        <v>22.071999999999999</v>
      </c>
      <c r="T4139" t="str">
        <f>_xlfn.XLOOKUP(C4139,Customers!A:A,Customers!D:D)</f>
        <v>M</v>
      </c>
      <c r="U4139" s="13">
        <f>_xlfn.XLOOKUP(C4139,Customers!A:A,Customers!E:E)</f>
        <v>20409</v>
      </c>
      <c r="V4139" t="str">
        <f>_xlfn.XLOOKUP(C4139,Customers!A:A,Customers!F:F)</f>
        <v>East James</v>
      </c>
      <c r="W4139" s="13">
        <f>_xlfn.XLOOKUP(C4139,Customers!A:A,Customers!G:G)</f>
        <v>44106</v>
      </c>
      <c r="X4139">
        <f t="shared" ca="1" si="583"/>
        <v>70</v>
      </c>
      <c r="Y4139" t="str">
        <f t="shared" ca="1" si="584"/>
        <v>50+</v>
      </c>
    </row>
    <row r="4140" spans="1:25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  <c r="I4140">
        <f>_xlfn.XLOOKUP(D4140,Products!A:A,Products!E:E)</f>
        <v>270.45</v>
      </c>
      <c r="J4140">
        <f>_xlfn.XLOOKUP(D4140,Products!A:A,Products!F:F)</f>
        <v>187.6</v>
      </c>
      <c r="K4140" t="str">
        <f>_xlfn.XLOOKUP(D4140,Products!A:A,Products!C:C)</f>
        <v>Fashion</v>
      </c>
      <c r="L4140" t="str">
        <f>_xlfn.XLOOKUP(D4140,Products!A:A,Products!D:D)</f>
        <v>Bags</v>
      </c>
      <c r="M4140">
        <f t="shared" si="576"/>
        <v>540.9</v>
      </c>
      <c r="N4140">
        <f t="shared" si="577"/>
        <v>375.2</v>
      </c>
      <c r="O4140">
        <f t="shared" si="578"/>
        <v>165.7</v>
      </c>
      <c r="P4140" s="8">
        <f t="shared" si="579"/>
        <v>0.30634128304677388</v>
      </c>
      <c r="Q4140">
        <f t="shared" si="580"/>
        <v>27.045000000000002</v>
      </c>
      <c r="R4140">
        <f t="shared" si="581"/>
        <v>513.85500000000002</v>
      </c>
      <c r="S4140">
        <f t="shared" si="582"/>
        <v>138.65500000000003</v>
      </c>
      <c r="T4140" t="str">
        <f>_xlfn.XLOOKUP(C4140,Customers!A:A,Customers!D:D)</f>
        <v>F</v>
      </c>
      <c r="U4140" s="13">
        <f>_xlfn.XLOOKUP(C4140,Customers!A:A,Customers!E:E)</f>
        <v>35905</v>
      </c>
      <c r="V4140" t="str">
        <f>_xlfn.XLOOKUP(C4140,Customers!A:A,Customers!F:F)</f>
        <v>Lake Michaelshire</v>
      </c>
      <c r="W4140" s="13">
        <f>_xlfn.XLOOKUP(C4140,Customers!A:A,Customers!G:G)</f>
        <v>45389</v>
      </c>
      <c r="X4140">
        <f t="shared" ca="1" si="583"/>
        <v>28</v>
      </c>
      <c r="Y4140" t="str">
        <f t="shared" ca="1" si="584"/>
        <v>26-35</v>
      </c>
    </row>
    <row r="4141" spans="1:25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  <c r="I4141">
        <f>_xlfn.XLOOKUP(D4141,Products!A:A,Products!E:E)</f>
        <v>1134.8</v>
      </c>
      <c r="J4141">
        <f>_xlfn.XLOOKUP(D4141,Products!A:A,Products!F:F)</f>
        <v>675.1</v>
      </c>
      <c r="K4141" t="str">
        <f>_xlfn.XLOOKUP(D4141,Products!A:A,Products!C:C)</f>
        <v>Fashion</v>
      </c>
      <c r="L4141" t="str">
        <f>_xlfn.XLOOKUP(D4141,Products!A:A,Products!D:D)</f>
        <v>Watches</v>
      </c>
      <c r="M4141">
        <f t="shared" si="576"/>
        <v>1134.8</v>
      </c>
      <c r="N4141">
        <f t="shared" si="577"/>
        <v>675.1</v>
      </c>
      <c r="O4141">
        <f t="shared" si="578"/>
        <v>459.69999999999993</v>
      </c>
      <c r="P4141" s="8">
        <f t="shared" si="579"/>
        <v>0.40509340853013742</v>
      </c>
      <c r="Q4141">
        <f t="shared" si="580"/>
        <v>56.74</v>
      </c>
      <c r="R4141">
        <f t="shared" si="581"/>
        <v>1078.06</v>
      </c>
      <c r="S4141">
        <f t="shared" si="582"/>
        <v>402.95999999999992</v>
      </c>
      <c r="T4141" t="str">
        <f>_xlfn.XLOOKUP(C4141,Customers!A:A,Customers!D:D)</f>
        <v>F</v>
      </c>
      <c r="U4141" s="13">
        <f>_xlfn.XLOOKUP(C4141,Customers!A:A,Customers!E:E)</f>
        <v>29405</v>
      </c>
      <c r="V4141" t="str">
        <f>_xlfn.XLOOKUP(C4141,Customers!A:A,Customers!F:F)</f>
        <v>North Sharontown</v>
      </c>
      <c r="W4141" s="13">
        <f>_xlfn.XLOOKUP(C4141,Customers!A:A,Customers!G:G)</f>
        <v>44950</v>
      </c>
      <c r="X4141">
        <f t="shared" ca="1" si="583"/>
        <v>45</v>
      </c>
      <c r="Y4141" t="str">
        <f t="shared" ca="1" si="584"/>
        <v>36-50</v>
      </c>
    </row>
    <row r="4142" spans="1:25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  <c r="I4142">
        <f>_xlfn.XLOOKUP(D4142,Products!A:A,Products!E:E)</f>
        <v>1194.1199999999999</v>
      </c>
      <c r="J4142">
        <f>_xlfn.XLOOKUP(D4142,Products!A:A,Products!F:F)</f>
        <v>838.95</v>
      </c>
      <c r="K4142" t="str">
        <f>_xlfn.XLOOKUP(D4142,Products!A:A,Products!C:C)</f>
        <v>Electronics</v>
      </c>
      <c r="L4142" t="str">
        <f>_xlfn.XLOOKUP(D4142,Products!A:A,Products!D:D)</f>
        <v>Smartphone</v>
      </c>
      <c r="M4142">
        <f t="shared" si="576"/>
        <v>3582.3599999999997</v>
      </c>
      <c r="N4142">
        <f t="shared" si="577"/>
        <v>2516.8500000000004</v>
      </c>
      <c r="O4142">
        <f t="shared" si="578"/>
        <v>1065.5099999999993</v>
      </c>
      <c r="P4142" s="8">
        <f t="shared" si="579"/>
        <v>0.29743241885237648</v>
      </c>
      <c r="Q4142">
        <f t="shared" si="580"/>
        <v>179.11799999999999</v>
      </c>
      <c r="R4142">
        <f t="shared" si="581"/>
        <v>3403.2419999999997</v>
      </c>
      <c r="S4142">
        <f t="shared" si="582"/>
        <v>886.39199999999937</v>
      </c>
      <c r="T4142" t="str">
        <f>_xlfn.XLOOKUP(C4142,Customers!A:A,Customers!D:D)</f>
        <v>F</v>
      </c>
      <c r="U4142" s="13">
        <f>_xlfn.XLOOKUP(C4142,Customers!A:A,Customers!E:E)</f>
        <v>37929</v>
      </c>
      <c r="V4142" t="str">
        <f>_xlfn.XLOOKUP(C4142,Customers!A:A,Customers!F:F)</f>
        <v>Markberg</v>
      </c>
      <c r="W4142" s="13">
        <f>_xlfn.XLOOKUP(C4142,Customers!A:A,Customers!G:G)</f>
        <v>44928</v>
      </c>
      <c r="X4142">
        <f t="shared" ca="1" si="583"/>
        <v>22</v>
      </c>
      <c r="Y4142" t="str">
        <f t="shared" ca="1" si="584"/>
        <v>18-25</v>
      </c>
    </row>
    <row r="4143" spans="1:25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  <c r="I4143">
        <f>_xlfn.XLOOKUP(D4143,Products!A:A,Products!E:E)</f>
        <v>1487.41</v>
      </c>
      <c r="J4143">
        <f>_xlfn.XLOOKUP(D4143,Products!A:A,Products!F:F)</f>
        <v>813.07</v>
      </c>
      <c r="K4143" t="str">
        <f>_xlfn.XLOOKUP(D4143,Products!A:A,Products!C:C)</f>
        <v>Electronics</v>
      </c>
      <c r="L4143" t="str">
        <f>_xlfn.XLOOKUP(D4143,Products!A:A,Products!D:D)</f>
        <v>Smartphone</v>
      </c>
      <c r="M4143">
        <f t="shared" si="576"/>
        <v>1487.41</v>
      </c>
      <c r="N4143">
        <f t="shared" si="577"/>
        <v>813.07</v>
      </c>
      <c r="O4143">
        <f t="shared" si="578"/>
        <v>674.34</v>
      </c>
      <c r="P4143" s="8">
        <f t="shared" si="579"/>
        <v>0.45336524562830693</v>
      </c>
      <c r="Q4143">
        <f t="shared" si="580"/>
        <v>0</v>
      </c>
      <c r="R4143">
        <f t="shared" si="581"/>
        <v>1487.41</v>
      </c>
      <c r="S4143">
        <f t="shared" si="582"/>
        <v>674.34</v>
      </c>
      <c r="T4143" t="str">
        <f>_xlfn.XLOOKUP(C4143,Customers!A:A,Customers!D:D)</f>
        <v>M</v>
      </c>
      <c r="U4143" s="13">
        <f>_xlfn.XLOOKUP(C4143,Customers!A:A,Customers!E:E)</f>
        <v>25566</v>
      </c>
      <c r="V4143" t="str">
        <f>_xlfn.XLOOKUP(C4143,Customers!A:A,Customers!F:F)</f>
        <v>Morrisborough</v>
      </c>
      <c r="W4143" s="13">
        <f>_xlfn.XLOOKUP(C4143,Customers!A:A,Customers!G:G)</f>
        <v>45113</v>
      </c>
      <c r="X4143">
        <f t="shared" ca="1" si="583"/>
        <v>56</v>
      </c>
      <c r="Y4143" t="str">
        <f t="shared" ca="1" si="584"/>
        <v>50+</v>
      </c>
    </row>
    <row r="4144" spans="1:25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  <c r="I4144">
        <f>_xlfn.XLOOKUP(D4144,Products!A:A,Products!E:E)</f>
        <v>109.78</v>
      </c>
      <c r="J4144">
        <f>_xlfn.XLOOKUP(D4144,Products!A:A,Products!F:F)</f>
        <v>70.59</v>
      </c>
      <c r="K4144" t="str">
        <f>_xlfn.XLOOKUP(D4144,Products!A:A,Products!C:C)</f>
        <v>Fashion</v>
      </c>
      <c r="L4144" t="str">
        <f>_xlfn.XLOOKUP(D4144,Products!A:A,Products!D:D)</f>
        <v>Footwear</v>
      </c>
      <c r="M4144">
        <f t="shared" si="576"/>
        <v>548.9</v>
      </c>
      <c r="N4144">
        <f t="shared" si="577"/>
        <v>352.95000000000005</v>
      </c>
      <c r="O4144">
        <f t="shared" si="578"/>
        <v>195.94999999999993</v>
      </c>
      <c r="P4144" s="8">
        <f t="shared" si="579"/>
        <v>0.35698670067407534</v>
      </c>
      <c r="Q4144">
        <f t="shared" si="580"/>
        <v>82.334999999999994</v>
      </c>
      <c r="R4144">
        <f t="shared" si="581"/>
        <v>466.565</v>
      </c>
      <c r="S4144">
        <f t="shared" si="582"/>
        <v>113.61499999999995</v>
      </c>
      <c r="T4144" t="str">
        <f>_xlfn.XLOOKUP(C4144,Customers!A:A,Customers!D:D)</f>
        <v>M</v>
      </c>
      <c r="U4144" s="13">
        <f>_xlfn.XLOOKUP(C4144,Customers!A:A,Customers!E:E)</f>
        <v>35712</v>
      </c>
      <c r="V4144" t="str">
        <f>_xlfn.XLOOKUP(C4144,Customers!A:A,Customers!F:F)</f>
        <v>Carlyberg</v>
      </c>
      <c r="W4144" s="13">
        <f>_xlfn.XLOOKUP(C4144,Customers!A:A,Customers!G:G)</f>
        <v>45823</v>
      </c>
      <c r="X4144">
        <f t="shared" ca="1" si="583"/>
        <v>28</v>
      </c>
      <c r="Y4144" t="str">
        <f t="shared" ca="1" si="584"/>
        <v>26-35</v>
      </c>
    </row>
    <row r="4145" spans="1:25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  <c r="I4145">
        <f>_xlfn.XLOOKUP(D4145,Products!A:A,Products!E:E)</f>
        <v>1878.47</v>
      </c>
      <c r="J4145">
        <f>_xlfn.XLOOKUP(D4145,Products!A:A,Products!F:F)</f>
        <v>1014.91</v>
      </c>
      <c r="K4145" t="str">
        <f>_xlfn.XLOOKUP(D4145,Products!A:A,Products!C:C)</f>
        <v>Fashion</v>
      </c>
      <c r="L4145" t="str">
        <f>_xlfn.XLOOKUP(D4145,Products!A:A,Products!D:D)</f>
        <v>Footwear</v>
      </c>
      <c r="M4145">
        <f t="shared" si="576"/>
        <v>1878.47</v>
      </c>
      <c r="N4145">
        <f t="shared" si="577"/>
        <v>1014.91</v>
      </c>
      <c r="O4145">
        <f t="shared" si="578"/>
        <v>863.56000000000006</v>
      </c>
      <c r="P4145" s="8">
        <f t="shared" si="579"/>
        <v>0.45971455493034225</v>
      </c>
      <c r="Q4145">
        <f t="shared" si="580"/>
        <v>187.84700000000001</v>
      </c>
      <c r="R4145">
        <f t="shared" si="581"/>
        <v>1690.623</v>
      </c>
      <c r="S4145">
        <f t="shared" si="582"/>
        <v>675.71300000000008</v>
      </c>
      <c r="T4145" t="str">
        <f>_xlfn.XLOOKUP(C4145,Customers!A:A,Customers!D:D)</f>
        <v>M</v>
      </c>
      <c r="U4145" s="13">
        <f>_xlfn.XLOOKUP(C4145,Customers!A:A,Customers!E:E)</f>
        <v>21996</v>
      </c>
      <c r="V4145" t="str">
        <f>_xlfn.XLOOKUP(C4145,Customers!A:A,Customers!F:F)</f>
        <v>Whiteside</v>
      </c>
      <c r="W4145" s="13">
        <f>_xlfn.XLOOKUP(C4145,Customers!A:A,Customers!G:G)</f>
        <v>44455</v>
      </c>
      <c r="X4145">
        <f t="shared" ca="1" si="583"/>
        <v>66</v>
      </c>
      <c r="Y4145" t="str">
        <f t="shared" ca="1" si="584"/>
        <v>50+</v>
      </c>
    </row>
    <row r="4146" spans="1:25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  <c r="I4146">
        <f>_xlfn.XLOOKUP(D4146,Products!A:A,Products!E:E)</f>
        <v>1487.41</v>
      </c>
      <c r="J4146">
        <f>_xlfn.XLOOKUP(D4146,Products!A:A,Products!F:F)</f>
        <v>813.07</v>
      </c>
      <c r="K4146" t="str">
        <f>_xlfn.XLOOKUP(D4146,Products!A:A,Products!C:C)</f>
        <v>Electronics</v>
      </c>
      <c r="L4146" t="str">
        <f>_xlfn.XLOOKUP(D4146,Products!A:A,Products!D:D)</f>
        <v>Smartphone</v>
      </c>
      <c r="M4146">
        <f t="shared" si="576"/>
        <v>5949.64</v>
      </c>
      <c r="N4146">
        <f t="shared" si="577"/>
        <v>3252.28</v>
      </c>
      <c r="O4146">
        <f t="shared" si="578"/>
        <v>2697.36</v>
      </c>
      <c r="P4146" s="8">
        <f t="shared" si="579"/>
        <v>0.45336524562830693</v>
      </c>
      <c r="Q4146">
        <f t="shared" si="580"/>
        <v>0</v>
      </c>
      <c r="R4146">
        <f t="shared" si="581"/>
        <v>5949.64</v>
      </c>
      <c r="S4146">
        <f t="shared" si="582"/>
        <v>2697.36</v>
      </c>
      <c r="T4146" t="str">
        <f>_xlfn.XLOOKUP(C4146,Customers!A:A,Customers!D:D)</f>
        <v>F</v>
      </c>
      <c r="U4146" s="13">
        <f>_xlfn.XLOOKUP(C4146,Customers!A:A,Customers!E:E)</f>
        <v>35515</v>
      </c>
      <c r="V4146" t="str">
        <f>_xlfn.XLOOKUP(C4146,Customers!A:A,Customers!F:F)</f>
        <v>North Jamesport</v>
      </c>
      <c r="W4146" s="13">
        <f>_xlfn.XLOOKUP(C4146,Customers!A:A,Customers!G:G)</f>
        <v>44804</v>
      </c>
      <c r="X4146">
        <f t="shared" ca="1" si="583"/>
        <v>29</v>
      </c>
      <c r="Y4146" t="str">
        <f t="shared" ca="1" si="584"/>
        <v>26-35</v>
      </c>
    </row>
    <row r="4147" spans="1:25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  <c r="I4147">
        <f>_xlfn.XLOOKUP(D4147,Products!A:A,Products!E:E)</f>
        <v>1562.43</v>
      </c>
      <c r="J4147">
        <f>_xlfn.XLOOKUP(D4147,Products!A:A,Products!F:F)</f>
        <v>1195.6300000000001</v>
      </c>
      <c r="K4147" t="str">
        <f>_xlfn.XLOOKUP(D4147,Products!A:A,Products!C:C)</f>
        <v>Electronics</v>
      </c>
      <c r="L4147" t="str">
        <f>_xlfn.XLOOKUP(D4147,Products!A:A,Products!D:D)</f>
        <v>Laptop</v>
      </c>
      <c r="M4147">
        <f t="shared" si="576"/>
        <v>6249.72</v>
      </c>
      <c r="N4147">
        <f t="shared" si="577"/>
        <v>4782.5200000000004</v>
      </c>
      <c r="O4147">
        <f t="shared" si="578"/>
        <v>1467.1999999999998</v>
      </c>
      <c r="P4147" s="8">
        <f t="shared" si="579"/>
        <v>0.23476251736077772</v>
      </c>
      <c r="Q4147">
        <f t="shared" si="580"/>
        <v>937.45799999999997</v>
      </c>
      <c r="R4147">
        <f t="shared" si="581"/>
        <v>5312.2620000000006</v>
      </c>
      <c r="S4147">
        <f t="shared" si="582"/>
        <v>529.74200000000019</v>
      </c>
      <c r="T4147" t="str">
        <f>_xlfn.XLOOKUP(C4147,Customers!A:A,Customers!D:D)</f>
        <v>M</v>
      </c>
      <c r="U4147" s="13">
        <f>_xlfn.XLOOKUP(C4147,Customers!A:A,Customers!E:E)</f>
        <v>25414</v>
      </c>
      <c r="V4147" t="str">
        <f>_xlfn.XLOOKUP(C4147,Customers!A:A,Customers!F:F)</f>
        <v>Lake Steventown</v>
      </c>
      <c r="W4147" s="13">
        <f>_xlfn.XLOOKUP(C4147,Customers!A:A,Customers!G:G)</f>
        <v>44835</v>
      </c>
      <c r="X4147">
        <f t="shared" ca="1" si="583"/>
        <v>56</v>
      </c>
      <c r="Y4147" t="str">
        <f t="shared" ca="1" si="584"/>
        <v>50+</v>
      </c>
    </row>
    <row r="4148" spans="1:25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  <c r="I4148">
        <f>_xlfn.XLOOKUP(D4148,Products!A:A,Products!E:E)</f>
        <v>1193.0899999999999</v>
      </c>
      <c r="J4148">
        <f>_xlfn.XLOOKUP(D4148,Products!A:A,Products!F:F)</f>
        <v>818.24</v>
      </c>
      <c r="K4148" t="str">
        <f>_xlfn.XLOOKUP(D4148,Products!A:A,Products!C:C)</f>
        <v>Electronics</v>
      </c>
      <c r="L4148" t="str">
        <f>_xlfn.XLOOKUP(D4148,Products!A:A,Products!D:D)</f>
        <v>Camera</v>
      </c>
      <c r="M4148">
        <f t="shared" si="576"/>
        <v>3579.2699999999995</v>
      </c>
      <c r="N4148">
        <f t="shared" si="577"/>
        <v>2454.7200000000003</v>
      </c>
      <c r="O4148">
        <f t="shared" si="578"/>
        <v>1124.5499999999993</v>
      </c>
      <c r="P4148" s="8">
        <f t="shared" si="579"/>
        <v>0.31418417722049452</v>
      </c>
      <c r="Q4148">
        <f t="shared" si="580"/>
        <v>178.96349999999998</v>
      </c>
      <c r="R4148">
        <f t="shared" si="581"/>
        <v>3400.3064999999997</v>
      </c>
      <c r="S4148">
        <f t="shared" si="582"/>
        <v>945.58649999999943</v>
      </c>
      <c r="T4148" t="str">
        <f>_xlfn.XLOOKUP(C4148,Customers!A:A,Customers!D:D)</f>
        <v>F</v>
      </c>
      <c r="U4148" s="13">
        <f>_xlfn.XLOOKUP(C4148,Customers!A:A,Customers!E:E)</f>
        <v>30021</v>
      </c>
      <c r="V4148" t="str">
        <f>_xlfn.XLOOKUP(C4148,Customers!A:A,Customers!F:F)</f>
        <v>Peterside</v>
      </c>
      <c r="W4148" s="13">
        <f>_xlfn.XLOOKUP(C4148,Customers!A:A,Customers!G:G)</f>
        <v>45560</v>
      </c>
      <c r="X4148">
        <f t="shared" ca="1" si="583"/>
        <v>44</v>
      </c>
      <c r="Y4148" t="str">
        <f t="shared" ca="1" si="584"/>
        <v>36-50</v>
      </c>
    </row>
    <row r="4149" spans="1:25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  <c r="I4149">
        <f>_xlfn.XLOOKUP(D4149,Products!A:A,Products!E:E)</f>
        <v>1798.97</v>
      </c>
      <c r="J4149">
        <f>_xlfn.XLOOKUP(D4149,Products!A:A,Products!F:F)</f>
        <v>1329.15</v>
      </c>
      <c r="K4149" t="str">
        <f>_xlfn.XLOOKUP(D4149,Products!A:A,Products!C:C)</f>
        <v>Fashion</v>
      </c>
      <c r="L4149" t="str">
        <f>_xlfn.XLOOKUP(D4149,Products!A:A,Products!D:D)</f>
        <v>Accessories</v>
      </c>
      <c r="M4149">
        <f t="shared" si="576"/>
        <v>5396.91</v>
      </c>
      <c r="N4149">
        <f t="shared" si="577"/>
        <v>3987.4500000000003</v>
      </c>
      <c r="O4149">
        <f t="shared" si="578"/>
        <v>1409.4599999999996</v>
      </c>
      <c r="P4149" s="8">
        <f t="shared" si="579"/>
        <v>0.26116055298309582</v>
      </c>
      <c r="Q4149">
        <f t="shared" si="580"/>
        <v>0</v>
      </c>
      <c r="R4149">
        <f t="shared" si="581"/>
        <v>5396.91</v>
      </c>
      <c r="S4149">
        <f t="shared" si="582"/>
        <v>1409.4599999999996</v>
      </c>
      <c r="T4149" t="str">
        <f>_xlfn.XLOOKUP(C4149,Customers!A:A,Customers!D:D)</f>
        <v>M</v>
      </c>
      <c r="U4149" s="13">
        <f>_xlfn.XLOOKUP(C4149,Customers!A:A,Customers!E:E)</f>
        <v>32411</v>
      </c>
      <c r="V4149" t="str">
        <f>_xlfn.XLOOKUP(C4149,Customers!A:A,Customers!F:F)</f>
        <v>Craigport</v>
      </c>
      <c r="W4149" s="13">
        <f>_xlfn.XLOOKUP(C4149,Customers!A:A,Customers!G:G)</f>
        <v>45671</v>
      </c>
      <c r="X4149">
        <f t="shared" ca="1" si="583"/>
        <v>37</v>
      </c>
      <c r="Y4149" t="str">
        <f t="shared" ca="1" si="584"/>
        <v>36-50</v>
      </c>
    </row>
    <row r="4150" spans="1:25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  <c r="I4150">
        <f>_xlfn.XLOOKUP(D4150,Products!A:A,Products!E:E)</f>
        <v>1673.69</v>
      </c>
      <c r="J4150">
        <f>_xlfn.XLOOKUP(D4150,Products!A:A,Products!F:F)</f>
        <v>1323.38</v>
      </c>
      <c r="K4150" t="str">
        <f>_xlfn.XLOOKUP(D4150,Products!A:A,Products!C:C)</f>
        <v>Electronics</v>
      </c>
      <c r="L4150" t="str">
        <f>_xlfn.XLOOKUP(D4150,Products!A:A,Products!D:D)</f>
        <v>Camera</v>
      </c>
      <c r="M4150">
        <f t="shared" si="576"/>
        <v>5021.07</v>
      </c>
      <c r="N4150">
        <f t="shared" si="577"/>
        <v>3970.1400000000003</v>
      </c>
      <c r="O4150">
        <f t="shared" si="578"/>
        <v>1050.9299999999994</v>
      </c>
      <c r="P4150" s="8">
        <f t="shared" si="579"/>
        <v>0.2093039929736091</v>
      </c>
      <c r="Q4150">
        <f t="shared" si="580"/>
        <v>0</v>
      </c>
      <c r="R4150">
        <f t="shared" si="581"/>
        <v>5021.07</v>
      </c>
      <c r="S4150">
        <f t="shared" si="582"/>
        <v>1050.9299999999994</v>
      </c>
      <c r="T4150" t="str">
        <f>_xlfn.XLOOKUP(C4150,Customers!A:A,Customers!D:D)</f>
        <v>F</v>
      </c>
      <c r="U4150" s="13">
        <f>_xlfn.XLOOKUP(C4150,Customers!A:A,Customers!E:E)</f>
        <v>23142</v>
      </c>
      <c r="V4150" t="str">
        <f>_xlfn.XLOOKUP(C4150,Customers!A:A,Customers!F:F)</f>
        <v>New Meagan</v>
      </c>
      <c r="W4150" s="13">
        <f>_xlfn.XLOOKUP(C4150,Customers!A:A,Customers!G:G)</f>
        <v>45562</v>
      </c>
      <c r="X4150">
        <f t="shared" ca="1" si="583"/>
        <v>63</v>
      </c>
      <c r="Y4150" t="str">
        <f t="shared" ca="1" si="584"/>
        <v>50+</v>
      </c>
    </row>
    <row r="4151" spans="1:25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  <c r="I4151">
        <f>_xlfn.XLOOKUP(D4151,Products!A:A,Products!E:E)</f>
        <v>1474.12</v>
      </c>
      <c r="J4151">
        <f>_xlfn.XLOOKUP(D4151,Products!A:A,Products!F:F)</f>
        <v>764.02</v>
      </c>
      <c r="K4151" t="str">
        <f>_xlfn.XLOOKUP(D4151,Products!A:A,Products!C:C)</f>
        <v>Electronics</v>
      </c>
      <c r="L4151" t="str">
        <f>_xlfn.XLOOKUP(D4151,Products!A:A,Products!D:D)</f>
        <v>Camera</v>
      </c>
      <c r="M4151">
        <f t="shared" si="576"/>
        <v>7370.5999999999995</v>
      </c>
      <c r="N4151">
        <f t="shared" si="577"/>
        <v>3820.1</v>
      </c>
      <c r="O4151">
        <f t="shared" si="578"/>
        <v>3550.4999999999995</v>
      </c>
      <c r="P4151" s="8">
        <f t="shared" si="579"/>
        <v>0.48171112256804055</v>
      </c>
      <c r="Q4151">
        <f t="shared" si="580"/>
        <v>737.06</v>
      </c>
      <c r="R4151">
        <f t="shared" si="581"/>
        <v>6633.5399999999991</v>
      </c>
      <c r="S4151">
        <f t="shared" si="582"/>
        <v>2813.4399999999991</v>
      </c>
      <c r="T4151" t="str">
        <f>_xlfn.XLOOKUP(C4151,Customers!A:A,Customers!D:D)</f>
        <v>F</v>
      </c>
      <c r="U4151" s="13">
        <f>_xlfn.XLOOKUP(C4151,Customers!A:A,Customers!E:E)</f>
        <v>36564</v>
      </c>
      <c r="V4151" t="str">
        <f>_xlfn.XLOOKUP(C4151,Customers!A:A,Customers!F:F)</f>
        <v>North Teresashire</v>
      </c>
      <c r="W4151" s="13">
        <f>_xlfn.XLOOKUP(C4151,Customers!A:A,Customers!G:G)</f>
        <v>44509</v>
      </c>
      <c r="X4151">
        <f t="shared" ca="1" si="583"/>
        <v>26</v>
      </c>
      <c r="Y4151" t="str">
        <f t="shared" ca="1" si="584"/>
        <v>26-35</v>
      </c>
    </row>
    <row r="4152" spans="1:25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  <c r="I4152">
        <f>_xlfn.XLOOKUP(D4152,Products!A:A,Products!E:E)</f>
        <v>1673.69</v>
      </c>
      <c r="J4152">
        <f>_xlfn.XLOOKUP(D4152,Products!A:A,Products!F:F)</f>
        <v>1323.38</v>
      </c>
      <c r="K4152" t="str">
        <f>_xlfn.XLOOKUP(D4152,Products!A:A,Products!C:C)</f>
        <v>Electronics</v>
      </c>
      <c r="L4152" t="str">
        <f>_xlfn.XLOOKUP(D4152,Products!A:A,Products!D:D)</f>
        <v>Camera</v>
      </c>
      <c r="M4152">
        <f t="shared" si="576"/>
        <v>3347.38</v>
      </c>
      <c r="N4152">
        <f t="shared" si="577"/>
        <v>2646.76</v>
      </c>
      <c r="O4152">
        <f t="shared" si="578"/>
        <v>700.61999999999989</v>
      </c>
      <c r="P4152" s="8">
        <f t="shared" si="579"/>
        <v>0.20930399297360916</v>
      </c>
      <c r="Q4152">
        <f t="shared" si="580"/>
        <v>502.10699999999997</v>
      </c>
      <c r="R4152">
        <f t="shared" si="581"/>
        <v>2845.2730000000001</v>
      </c>
      <c r="S4152">
        <f t="shared" si="582"/>
        <v>198.51299999999992</v>
      </c>
      <c r="T4152" t="str">
        <f>_xlfn.XLOOKUP(C4152,Customers!A:A,Customers!D:D)</f>
        <v>F</v>
      </c>
      <c r="U4152" s="13">
        <f>_xlfn.XLOOKUP(C4152,Customers!A:A,Customers!E:E)</f>
        <v>20604</v>
      </c>
      <c r="V4152" t="str">
        <f>_xlfn.XLOOKUP(C4152,Customers!A:A,Customers!F:F)</f>
        <v>North Gary</v>
      </c>
      <c r="W4152" s="13">
        <f>_xlfn.XLOOKUP(C4152,Customers!A:A,Customers!G:G)</f>
        <v>45543</v>
      </c>
      <c r="X4152">
        <f t="shared" ca="1" si="583"/>
        <v>70</v>
      </c>
      <c r="Y4152" t="str">
        <f t="shared" ca="1" si="584"/>
        <v>50+</v>
      </c>
    </row>
    <row r="4153" spans="1:25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  <c r="I4153">
        <f>_xlfn.XLOOKUP(D4153,Products!A:A,Products!E:E)</f>
        <v>248.57</v>
      </c>
      <c r="J4153">
        <f>_xlfn.XLOOKUP(D4153,Products!A:A,Products!F:F)</f>
        <v>190.67</v>
      </c>
      <c r="K4153" t="str">
        <f>_xlfn.XLOOKUP(D4153,Products!A:A,Products!C:C)</f>
        <v>Electronics</v>
      </c>
      <c r="L4153" t="str">
        <f>_xlfn.XLOOKUP(D4153,Products!A:A,Products!D:D)</f>
        <v>Headphones</v>
      </c>
      <c r="M4153">
        <f t="shared" si="576"/>
        <v>497.14</v>
      </c>
      <c r="N4153">
        <f t="shared" si="577"/>
        <v>381.34</v>
      </c>
      <c r="O4153">
        <f t="shared" si="578"/>
        <v>115.80000000000001</v>
      </c>
      <c r="P4153" s="8">
        <f t="shared" si="579"/>
        <v>0.2329323731745585</v>
      </c>
      <c r="Q4153">
        <f t="shared" si="580"/>
        <v>24.856999999999999</v>
      </c>
      <c r="R4153">
        <f t="shared" si="581"/>
        <v>472.28300000000002</v>
      </c>
      <c r="S4153">
        <f t="shared" si="582"/>
        <v>90.94300000000004</v>
      </c>
      <c r="T4153" t="str">
        <f>_xlfn.XLOOKUP(C4153,Customers!A:A,Customers!D:D)</f>
        <v>M</v>
      </c>
      <c r="U4153" s="13">
        <f>_xlfn.XLOOKUP(C4153,Customers!A:A,Customers!E:E)</f>
        <v>32522</v>
      </c>
      <c r="V4153" t="str">
        <f>_xlfn.XLOOKUP(C4153,Customers!A:A,Customers!F:F)</f>
        <v>Gomeztown</v>
      </c>
      <c r="W4153" s="13">
        <f>_xlfn.XLOOKUP(C4153,Customers!A:A,Customers!G:G)</f>
        <v>45231</v>
      </c>
      <c r="X4153">
        <f t="shared" ca="1" si="583"/>
        <v>37</v>
      </c>
      <c r="Y4153" t="str">
        <f t="shared" ca="1" si="584"/>
        <v>36-50</v>
      </c>
    </row>
    <row r="4154" spans="1:25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  <c r="I4154">
        <f>_xlfn.XLOOKUP(D4154,Products!A:A,Products!E:E)</f>
        <v>1165.3699999999999</v>
      </c>
      <c r="J4154">
        <f>_xlfn.XLOOKUP(D4154,Products!A:A,Products!F:F)</f>
        <v>926.55</v>
      </c>
      <c r="K4154" t="str">
        <f>_xlfn.XLOOKUP(D4154,Products!A:A,Products!C:C)</f>
        <v>Fashion</v>
      </c>
      <c r="L4154" t="str">
        <f>_xlfn.XLOOKUP(D4154,Products!A:A,Products!D:D)</f>
        <v>Clothing</v>
      </c>
      <c r="M4154">
        <f t="shared" si="576"/>
        <v>5826.8499999999995</v>
      </c>
      <c r="N4154">
        <f t="shared" si="577"/>
        <v>4632.75</v>
      </c>
      <c r="O4154">
        <f t="shared" si="578"/>
        <v>1194.0999999999995</v>
      </c>
      <c r="P4154" s="8">
        <f t="shared" si="579"/>
        <v>0.20493062289230021</v>
      </c>
      <c r="Q4154">
        <f t="shared" si="580"/>
        <v>291.34249999999997</v>
      </c>
      <c r="R4154">
        <f t="shared" si="581"/>
        <v>5535.5074999999997</v>
      </c>
      <c r="S4154">
        <f t="shared" si="582"/>
        <v>902.75749999999971</v>
      </c>
      <c r="T4154" t="str">
        <f>_xlfn.XLOOKUP(C4154,Customers!A:A,Customers!D:D)</f>
        <v>F</v>
      </c>
      <c r="U4154" s="13">
        <f>_xlfn.XLOOKUP(C4154,Customers!A:A,Customers!E:E)</f>
        <v>31076</v>
      </c>
      <c r="V4154" t="str">
        <f>_xlfn.XLOOKUP(C4154,Customers!A:A,Customers!F:F)</f>
        <v>Angelaland</v>
      </c>
      <c r="W4154" s="13">
        <f>_xlfn.XLOOKUP(C4154,Customers!A:A,Customers!G:G)</f>
        <v>45799</v>
      </c>
      <c r="X4154">
        <f t="shared" ca="1" si="583"/>
        <v>41</v>
      </c>
      <c r="Y4154" t="str">
        <f t="shared" ca="1" si="584"/>
        <v>36-50</v>
      </c>
    </row>
    <row r="4155" spans="1:25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  <c r="I4155">
        <f>_xlfn.XLOOKUP(D4155,Products!A:A,Products!E:E)</f>
        <v>1216.3599999999999</v>
      </c>
      <c r="J4155">
        <f>_xlfn.XLOOKUP(D4155,Products!A:A,Products!F:F)</f>
        <v>794.8</v>
      </c>
      <c r="K4155" t="str">
        <f>_xlfn.XLOOKUP(D4155,Products!A:A,Products!C:C)</f>
        <v>Fashion</v>
      </c>
      <c r="L4155" t="str">
        <f>_xlfn.XLOOKUP(D4155,Products!A:A,Products!D:D)</f>
        <v>Bags</v>
      </c>
      <c r="M4155">
        <f t="shared" si="576"/>
        <v>2432.7199999999998</v>
      </c>
      <c r="N4155">
        <f t="shared" si="577"/>
        <v>1589.6</v>
      </c>
      <c r="O4155">
        <f t="shared" si="578"/>
        <v>843.11999999999989</v>
      </c>
      <c r="P4155" s="8">
        <f t="shared" si="579"/>
        <v>0.34657502713012595</v>
      </c>
      <c r="Q4155">
        <f t="shared" si="580"/>
        <v>243.27199999999999</v>
      </c>
      <c r="R4155">
        <f t="shared" si="581"/>
        <v>2189.4479999999999</v>
      </c>
      <c r="S4155">
        <f t="shared" si="582"/>
        <v>599.84799999999996</v>
      </c>
      <c r="T4155" t="str">
        <f>_xlfn.XLOOKUP(C4155,Customers!A:A,Customers!D:D)</f>
        <v>F</v>
      </c>
      <c r="U4155" s="13">
        <f>_xlfn.XLOOKUP(C4155,Customers!A:A,Customers!E:E)</f>
        <v>33347</v>
      </c>
      <c r="V4155" t="str">
        <f>_xlfn.XLOOKUP(C4155,Customers!A:A,Customers!F:F)</f>
        <v>North George</v>
      </c>
      <c r="W4155" s="13">
        <f>_xlfn.XLOOKUP(C4155,Customers!A:A,Customers!G:G)</f>
        <v>45007</v>
      </c>
      <c r="X4155">
        <f t="shared" ca="1" si="583"/>
        <v>35</v>
      </c>
      <c r="Y4155" t="str">
        <f t="shared" ca="1" si="584"/>
        <v>26-35</v>
      </c>
    </row>
    <row r="4156" spans="1:25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  <c r="I4156">
        <f>_xlfn.XLOOKUP(D4156,Products!A:A,Products!E:E)</f>
        <v>1216.3599999999999</v>
      </c>
      <c r="J4156">
        <f>_xlfn.XLOOKUP(D4156,Products!A:A,Products!F:F)</f>
        <v>794.8</v>
      </c>
      <c r="K4156" t="str">
        <f>_xlfn.XLOOKUP(D4156,Products!A:A,Products!C:C)</f>
        <v>Fashion</v>
      </c>
      <c r="L4156" t="str">
        <f>_xlfn.XLOOKUP(D4156,Products!A:A,Products!D:D)</f>
        <v>Bags</v>
      </c>
      <c r="M4156">
        <f t="shared" si="576"/>
        <v>2432.7199999999998</v>
      </c>
      <c r="N4156">
        <f t="shared" si="577"/>
        <v>1589.6</v>
      </c>
      <c r="O4156">
        <f t="shared" si="578"/>
        <v>843.11999999999989</v>
      </c>
      <c r="P4156" s="8">
        <f t="shared" si="579"/>
        <v>0.34657502713012595</v>
      </c>
      <c r="Q4156">
        <f t="shared" si="580"/>
        <v>121.636</v>
      </c>
      <c r="R4156">
        <f t="shared" si="581"/>
        <v>2311.0839999999998</v>
      </c>
      <c r="S4156">
        <f t="shared" si="582"/>
        <v>721.48399999999992</v>
      </c>
      <c r="T4156" t="str">
        <f>_xlfn.XLOOKUP(C4156,Customers!A:A,Customers!D:D)</f>
        <v>F</v>
      </c>
      <c r="U4156" s="13">
        <f>_xlfn.XLOOKUP(C4156,Customers!A:A,Customers!E:E)</f>
        <v>24506</v>
      </c>
      <c r="V4156" t="str">
        <f>_xlfn.XLOOKUP(C4156,Customers!A:A,Customers!F:F)</f>
        <v>New Jason</v>
      </c>
      <c r="W4156" s="13">
        <f>_xlfn.XLOOKUP(C4156,Customers!A:A,Customers!G:G)</f>
        <v>45066</v>
      </c>
      <c r="X4156">
        <f t="shared" ca="1" si="583"/>
        <v>59</v>
      </c>
      <c r="Y4156" t="str">
        <f t="shared" ca="1" si="584"/>
        <v>50+</v>
      </c>
    </row>
    <row r="4157" spans="1:25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  <c r="I4157">
        <f>_xlfn.XLOOKUP(D4157,Products!A:A,Products!E:E)</f>
        <v>540.94000000000005</v>
      </c>
      <c r="J4157">
        <f>_xlfn.XLOOKUP(D4157,Products!A:A,Products!F:F)</f>
        <v>398.25</v>
      </c>
      <c r="K4157" t="str">
        <f>_xlfn.XLOOKUP(D4157,Products!A:A,Products!C:C)</f>
        <v>Fashion</v>
      </c>
      <c r="L4157" t="str">
        <f>_xlfn.XLOOKUP(D4157,Products!A:A,Products!D:D)</f>
        <v>Clothing</v>
      </c>
      <c r="M4157">
        <f t="shared" si="576"/>
        <v>1081.8800000000001</v>
      </c>
      <c r="N4157">
        <f t="shared" si="577"/>
        <v>796.5</v>
      </c>
      <c r="O4157">
        <f t="shared" si="578"/>
        <v>285.38000000000011</v>
      </c>
      <c r="P4157" s="8">
        <f t="shared" si="579"/>
        <v>0.26378156542315234</v>
      </c>
      <c r="Q4157">
        <f t="shared" si="580"/>
        <v>54.094000000000008</v>
      </c>
      <c r="R4157">
        <f t="shared" si="581"/>
        <v>1027.7860000000001</v>
      </c>
      <c r="S4157">
        <f t="shared" si="582"/>
        <v>231.28600000000006</v>
      </c>
      <c r="T4157" t="str">
        <f>_xlfn.XLOOKUP(C4157,Customers!A:A,Customers!D:D)</f>
        <v>F</v>
      </c>
      <c r="U4157" s="13">
        <f>_xlfn.XLOOKUP(C4157,Customers!A:A,Customers!E:E)</f>
        <v>23142</v>
      </c>
      <c r="V4157" t="str">
        <f>_xlfn.XLOOKUP(C4157,Customers!A:A,Customers!F:F)</f>
        <v>New Meagan</v>
      </c>
      <c r="W4157" s="13">
        <f>_xlfn.XLOOKUP(C4157,Customers!A:A,Customers!G:G)</f>
        <v>45562</v>
      </c>
      <c r="X4157">
        <f t="shared" ca="1" si="583"/>
        <v>63</v>
      </c>
      <c r="Y4157" t="str">
        <f t="shared" ca="1" si="584"/>
        <v>50+</v>
      </c>
    </row>
    <row r="4158" spans="1:25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  <c r="I4158">
        <f>_xlfn.XLOOKUP(D4158,Products!A:A,Products!E:E)</f>
        <v>1194.1199999999999</v>
      </c>
      <c r="J4158">
        <f>_xlfn.XLOOKUP(D4158,Products!A:A,Products!F:F)</f>
        <v>838.95</v>
      </c>
      <c r="K4158" t="str">
        <f>_xlfn.XLOOKUP(D4158,Products!A:A,Products!C:C)</f>
        <v>Electronics</v>
      </c>
      <c r="L4158" t="str">
        <f>_xlfn.XLOOKUP(D4158,Products!A:A,Products!D:D)</f>
        <v>Smartphone</v>
      </c>
      <c r="M4158">
        <f t="shared" si="576"/>
        <v>4776.4799999999996</v>
      </c>
      <c r="N4158">
        <f t="shared" si="577"/>
        <v>3355.8</v>
      </c>
      <c r="O4158">
        <f t="shared" si="578"/>
        <v>1420.6799999999994</v>
      </c>
      <c r="P4158" s="8">
        <f t="shared" si="579"/>
        <v>0.29743241885237653</v>
      </c>
      <c r="Q4158">
        <f t="shared" si="580"/>
        <v>0</v>
      </c>
      <c r="R4158">
        <f t="shared" si="581"/>
        <v>4776.4799999999996</v>
      </c>
      <c r="S4158">
        <f t="shared" si="582"/>
        <v>1420.6799999999994</v>
      </c>
      <c r="T4158" t="str">
        <f>_xlfn.XLOOKUP(C4158,Customers!A:A,Customers!D:D)</f>
        <v>M</v>
      </c>
      <c r="U4158" s="13">
        <f>_xlfn.XLOOKUP(C4158,Customers!A:A,Customers!E:E)</f>
        <v>25566</v>
      </c>
      <c r="V4158" t="str">
        <f>_xlfn.XLOOKUP(C4158,Customers!A:A,Customers!F:F)</f>
        <v>Morrisborough</v>
      </c>
      <c r="W4158" s="13">
        <f>_xlfn.XLOOKUP(C4158,Customers!A:A,Customers!G:G)</f>
        <v>45113</v>
      </c>
      <c r="X4158">
        <f t="shared" ca="1" si="583"/>
        <v>56</v>
      </c>
      <c r="Y4158" t="str">
        <f t="shared" ca="1" si="584"/>
        <v>50+</v>
      </c>
    </row>
    <row r="4159" spans="1:25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  <c r="I4159">
        <f>_xlfn.XLOOKUP(D4159,Products!A:A,Products!E:E)</f>
        <v>453.62</v>
      </c>
      <c r="J4159">
        <f>_xlfn.XLOOKUP(D4159,Products!A:A,Products!F:F)</f>
        <v>316.63</v>
      </c>
      <c r="K4159" t="str">
        <f>_xlfn.XLOOKUP(D4159,Products!A:A,Products!C:C)</f>
        <v>Fashion</v>
      </c>
      <c r="L4159" t="str">
        <f>_xlfn.XLOOKUP(D4159,Products!A:A,Products!D:D)</f>
        <v>Clothing</v>
      </c>
      <c r="M4159">
        <f t="shared" si="576"/>
        <v>1814.48</v>
      </c>
      <c r="N4159">
        <f t="shared" si="577"/>
        <v>1266.52</v>
      </c>
      <c r="O4159">
        <f t="shared" si="578"/>
        <v>547.96</v>
      </c>
      <c r="P4159" s="8">
        <f t="shared" si="579"/>
        <v>0.30199285745778409</v>
      </c>
      <c r="Q4159">
        <f t="shared" si="580"/>
        <v>181.44800000000001</v>
      </c>
      <c r="R4159">
        <f t="shared" si="581"/>
        <v>1633.0319999999999</v>
      </c>
      <c r="S4159">
        <f t="shared" si="582"/>
        <v>366.51199999999994</v>
      </c>
      <c r="T4159" t="str">
        <f>_xlfn.XLOOKUP(C4159,Customers!A:A,Customers!D:D)</f>
        <v>F</v>
      </c>
      <c r="U4159" s="13">
        <f>_xlfn.XLOOKUP(C4159,Customers!A:A,Customers!E:E)</f>
        <v>28198</v>
      </c>
      <c r="V4159" t="str">
        <f>_xlfn.XLOOKUP(C4159,Customers!A:A,Customers!F:F)</f>
        <v>New Fred</v>
      </c>
      <c r="W4159" s="13">
        <f>_xlfn.XLOOKUP(C4159,Customers!A:A,Customers!G:G)</f>
        <v>45829</v>
      </c>
      <c r="X4159">
        <f t="shared" ca="1" si="583"/>
        <v>49</v>
      </c>
      <c r="Y4159" t="str">
        <f t="shared" ca="1" si="584"/>
        <v>36-50</v>
      </c>
    </row>
    <row r="4160" spans="1:25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  <c r="I4160">
        <f>_xlfn.XLOOKUP(D4160,Products!A:A,Products!E:E)</f>
        <v>1879.08</v>
      </c>
      <c r="J4160">
        <f>_xlfn.XLOOKUP(D4160,Products!A:A,Products!F:F)</f>
        <v>1004.56</v>
      </c>
      <c r="K4160" t="str">
        <f>_xlfn.XLOOKUP(D4160,Products!A:A,Products!C:C)</f>
        <v>Groceries</v>
      </c>
      <c r="L4160" t="str">
        <f>_xlfn.XLOOKUP(D4160,Products!A:A,Products!D:D)</f>
        <v>Dairy</v>
      </c>
      <c r="M4160">
        <f t="shared" si="576"/>
        <v>3758.16</v>
      </c>
      <c r="N4160">
        <f t="shared" si="577"/>
        <v>2009.12</v>
      </c>
      <c r="O4160">
        <f t="shared" si="578"/>
        <v>1749.04</v>
      </c>
      <c r="P4160" s="8">
        <f t="shared" si="579"/>
        <v>0.46539796070417438</v>
      </c>
      <c r="Q4160">
        <f t="shared" si="580"/>
        <v>563.72399999999993</v>
      </c>
      <c r="R4160">
        <f t="shared" si="581"/>
        <v>3194.4359999999997</v>
      </c>
      <c r="S4160">
        <f t="shared" si="582"/>
        <v>1185.3159999999998</v>
      </c>
      <c r="T4160" t="str">
        <f>_xlfn.XLOOKUP(C4160,Customers!A:A,Customers!D:D)</f>
        <v>M</v>
      </c>
      <c r="U4160" s="13">
        <f>_xlfn.XLOOKUP(C4160,Customers!A:A,Customers!E:E)</f>
        <v>28268</v>
      </c>
      <c r="V4160" t="str">
        <f>_xlfn.XLOOKUP(C4160,Customers!A:A,Customers!F:F)</f>
        <v>Ramosbury</v>
      </c>
      <c r="W4160" s="13">
        <f>_xlfn.XLOOKUP(C4160,Customers!A:A,Customers!G:G)</f>
        <v>44926</v>
      </c>
      <c r="X4160">
        <f t="shared" ca="1" si="583"/>
        <v>49</v>
      </c>
      <c r="Y4160" t="str">
        <f t="shared" ca="1" si="584"/>
        <v>36-50</v>
      </c>
    </row>
    <row r="4161" spans="1:25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  <c r="I4161">
        <f>_xlfn.XLOOKUP(D4161,Products!A:A,Products!E:E)</f>
        <v>818.76</v>
      </c>
      <c r="J4161">
        <f>_xlfn.XLOOKUP(D4161,Products!A:A,Products!F:F)</f>
        <v>527.62</v>
      </c>
      <c r="K4161" t="str">
        <f>_xlfn.XLOOKUP(D4161,Products!A:A,Products!C:C)</f>
        <v>Electronics</v>
      </c>
      <c r="L4161" t="str">
        <f>_xlfn.XLOOKUP(D4161,Products!A:A,Products!D:D)</f>
        <v>Television</v>
      </c>
      <c r="M4161">
        <f t="shared" si="576"/>
        <v>1637.52</v>
      </c>
      <c r="N4161">
        <f t="shared" si="577"/>
        <v>1055.24</v>
      </c>
      <c r="O4161">
        <f t="shared" si="578"/>
        <v>582.28</v>
      </c>
      <c r="P4161" s="8">
        <f t="shared" si="579"/>
        <v>0.35558649665347597</v>
      </c>
      <c r="Q4161">
        <f t="shared" si="580"/>
        <v>0</v>
      </c>
      <c r="R4161">
        <f t="shared" si="581"/>
        <v>1637.52</v>
      </c>
      <c r="S4161">
        <f t="shared" si="582"/>
        <v>582.28</v>
      </c>
      <c r="T4161" t="str">
        <f>_xlfn.XLOOKUP(C4161,Customers!A:A,Customers!D:D)</f>
        <v>F</v>
      </c>
      <c r="U4161" s="13">
        <f>_xlfn.XLOOKUP(C4161,Customers!A:A,Customers!E:E)</f>
        <v>25513</v>
      </c>
      <c r="V4161" t="str">
        <f>_xlfn.XLOOKUP(C4161,Customers!A:A,Customers!F:F)</f>
        <v>North Kelly</v>
      </c>
      <c r="W4161" s="13">
        <f>_xlfn.XLOOKUP(C4161,Customers!A:A,Customers!G:G)</f>
        <v>44173</v>
      </c>
      <c r="X4161">
        <f t="shared" ca="1" si="583"/>
        <v>56</v>
      </c>
      <c r="Y4161" t="str">
        <f t="shared" ca="1" si="584"/>
        <v>50+</v>
      </c>
    </row>
    <row r="4162" spans="1:25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  <c r="I4162">
        <f>_xlfn.XLOOKUP(D4162,Products!A:A,Products!E:E)</f>
        <v>1952.65</v>
      </c>
      <c r="J4162">
        <f>_xlfn.XLOOKUP(D4162,Products!A:A,Products!F:F)</f>
        <v>1451.27</v>
      </c>
      <c r="K4162" t="str">
        <f>_xlfn.XLOOKUP(D4162,Products!A:A,Products!C:C)</f>
        <v>Electronics</v>
      </c>
      <c r="L4162" t="str">
        <f>_xlfn.XLOOKUP(D4162,Products!A:A,Products!D:D)</f>
        <v>Television</v>
      </c>
      <c r="M4162">
        <f t="shared" si="576"/>
        <v>3905.3</v>
      </c>
      <c r="N4162">
        <f t="shared" si="577"/>
        <v>2902.54</v>
      </c>
      <c r="O4162">
        <f t="shared" si="578"/>
        <v>1002.7600000000002</v>
      </c>
      <c r="P4162" s="8">
        <f t="shared" si="579"/>
        <v>0.2567690062223133</v>
      </c>
      <c r="Q4162">
        <f t="shared" si="580"/>
        <v>0</v>
      </c>
      <c r="R4162">
        <f t="shared" si="581"/>
        <v>3905.3</v>
      </c>
      <c r="S4162">
        <f t="shared" si="582"/>
        <v>1002.7600000000002</v>
      </c>
      <c r="T4162" t="str">
        <f>_xlfn.XLOOKUP(C4162,Customers!A:A,Customers!D:D)</f>
        <v>F</v>
      </c>
      <c r="U4162" s="13">
        <f>_xlfn.XLOOKUP(C4162,Customers!A:A,Customers!E:E)</f>
        <v>34856</v>
      </c>
      <c r="V4162" t="str">
        <f>_xlfn.XLOOKUP(C4162,Customers!A:A,Customers!F:F)</f>
        <v>Melissashire</v>
      </c>
      <c r="W4162" s="13">
        <f>_xlfn.XLOOKUP(C4162,Customers!A:A,Customers!G:G)</f>
        <v>44744</v>
      </c>
      <c r="X4162">
        <f t="shared" ca="1" si="583"/>
        <v>31</v>
      </c>
      <c r="Y4162" t="str">
        <f t="shared" ca="1" si="584"/>
        <v>26-35</v>
      </c>
    </row>
    <row r="4163" spans="1:25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  <c r="I4163">
        <f>_xlfn.XLOOKUP(D4163,Products!A:A,Products!E:E)</f>
        <v>123.19</v>
      </c>
      <c r="J4163">
        <f>_xlfn.XLOOKUP(D4163,Products!A:A,Products!F:F)</f>
        <v>80.36</v>
      </c>
      <c r="K4163" t="str">
        <f>_xlfn.XLOOKUP(D4163,Products!A:A,Products!C:C)</f>
        <v>Groceries</v>
      </c>
      <c r="L4163" t="str">
        <f>_xlfn.XLOOKUP(D4163,Products!A:A,Products!D:D)</f>
        <v>Snacks</v>
      </c>
      <c r="M4163">
        <f t="shared" ref="M4163:M4226" si="585">F4163*I4163</f>
        <v>615.95000000000005</v>
      </c>
      <c r="N4163">
        <f t="shared" ref="N4163:N4226" si="586">F4163*J4163</f>
        <v>401.8</v>
      </c>
      <c r="O4163">
        <f t="shared" ref="O4163:O4226" si="587">M4163-N4163</f>
        <v>214.15000000000003</v>
      </c>
      <c r="P4163" s="8">
        <f t="shared" ref="P4163:P4226" si="588">O4163/M4163</f>
        <v>0.34767432421462785</v>
      </c>
      <c r="Q4163">
        <f t="shared" ref="Q4163:Q4226" si="589">M4163*G4163</f>
        <v>61.595000000000006</v>
      </c>
      <c r="R4163">
        <f t="shared" ref="R4163:R4226" si="590">M4163-Q4163</f>
        <v>554.35500000000002</v>
      </c>
      <c r="S4163">
        <f t="shared" ref="S4163:S4226" si="591">R4163-N4163</f>
        <v>152.55500000000001</v>
      </c>
      <c r="T4163" t="str">
        <f>_xlfn.XLOOKUP(C4163,Customers!A:A,Customers!D:D)</f>
        <v>M</v>
      </c>
      <c r="U4163" s="13">
        <f>_xlfn.XLOOKUP(C4163,Customers!A:A,Customers!E:E)</f>
        <v>27756</v>
      </c>
      <c r="V4163" t="str">
        <f>_xlfn.XLOOKUP(C4163,Customers!A:A,Customers!F:F)</f>
        <v>Zacharyfort</v>
      </c>
      <c r="W4163" s="13">
        <f>_xlfn.XLOOKUP(C4163,Customers!A:A,Customers!G:G)</f>
        <v>45208</v>
      </c>
      <c r="X4163">
        <f t="shared" ref="X4163:X4226" ca="1" si="592">DATEDIF(U4163, TODAY(),"Y")</f>
        <v>50</v>
      </c>
      <c r="Y4163" t="str">
        <f t="shared" ref="Y4163:Y4226" ca="1" si="593">IF(X4163&lt;=25,"18-25",IF(X4163&lt;=35,"26-35", IF(X4163&lt;=50,"36-50","50+")))</f>
        <v>36-50</v>
      </c>
    </row>
    <row r="4164" spans="1:25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  <c r="I4164">
        <f>_xlfn.XLOOKUP(D4164,Products!A:A,Products!E:E)</f>
        <v>1396.22</v>
      </c>
      <c r="J4164">
        <f>_xlfn.XLOOKUP(D4164,Products!A:A,Products!F:F)</f>
        <v>1004.09</v>
      </c>
      <c r="K4164" t="str">
        <f>_xlfn.XLOOKUP(D4164,Products!A:A,Products!C:C)</f>
        <v>Fashion</v>
      </c>
      <c r="L4164" t="str">
        <f>_xlfn.XLOOKUP(D4164,Products!A:A,Products!D:D)</f>
        <v>Bags</v>
      </c>
      <c r="M4164">
        <f t="shared" si="585"/>
        <v>1396.22</v>
      </c>
      <c r="N4164">
        <f t="shared" si="586"/>
        <v>1004.09</v>
      </c>
      <c r="O4164">
        <f t="shared" si="587"/>
        <v>392.13</v>
      </c>
      <c r="P4164" s="8">
        <f t="shared" si="588"/>
        <v>0.28085115526206472</v>
      </c>
      <c r="Q4164">
        <f t="shared" si="589"/>
        <v>69.811000000000007</v>
      </c>
      <c r="R4164">
        <f t="shared" si="590"/>
        <v>1326.4090000000001</v>
      </c>
      <c r="S4164">
        <f t="shared" si="591"/>
        <v>322.31900000000007</v>
      </c>
      <c r="T4164" t="str">
        <f>_xlfn.XLOOKUP(C4164,Customers!A:A,Customers!D:D)</f>
        <v>M</v>
      </c>
      <c r="U4164" s="13">
        <f>_xlfn.XLOOKUP(C4164,Customers!A:A,Customers!E:E)</f>
        <v>22326</v>
      </c>
      <c r="V4164" t="str">
        <f>_xlfn.XLOOKUP(C4164,Customers!A:A,Customers!F:F)</f>
        <v>Bryanside</v>
      </c>
      <c r="W4164" s="13">
        <f>_xlfn.XLOOKUP(C4164,Customers!A:A,Customers!G:G)</f>
        <v>45653</v>
      </c>
      <c r="X4164">
        <f t="shared" ca="1" si="592"/>
        <v>65</v>
      </c>
      <c r="Y4164" t="str">
        <f t="shared" ca="1" si="593"/>
        <v>50+</v>
      </c>
    </row>
    <row r="4165" spans="1:25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  <c r="I4165">
        <f>_xlfn.XLOOKUP(D4165,Products!A:A,Products!E:E)</f>
        <v>1165.3699999999999</v>
      </c>
      <c r="J4165">
        <f>_xlfn.XLOOKUP(D4165,Products!A:A,Products!F:F)</f>
        <v>926.55</v>
      </c>
      <c r="K4165" t="str">
        <f>_xlfn.XLOOKUP(D4165,Products!A:A,Products!C:C)</f>
        <v>Fashion</v>
      </c>
      <c r="L4165" t="str">
        <f>_xlfn.XLOOKUP(D4165,Products!A:A,Products!D:D)</f>
        <v>Clothing</v>
      </c>
      <c r="M4165">
        <f t="shared" si="585"/>
        <v>1165.3699999999999</v>
      </c>
      <c r="N4165">
        <f t="shared" si="586"/>
        <v>926.55</v>
      </c>
      <c r="O4165">
        <f t="shared" si="587"/>
        <v>238.81999999999994</v>
      </c>
      <c r="P4165" s="8">
        <f t="shared" si="588"/>
        <v>0.20493062289230027</v>
      </c>
      <c r="Q4165">
        <f t="shared" si="589"/>
        <v>58.268499999999996</v>
      </c>
      <c r="R4165">
        <f t="shared" si="590"/>
        <v>1107.1015</v>
      </c>
      <c r="S4165">
        <f t="shared" si="591"/>
        <v>180.55150000000003</v>
      </c>
      <c r="T4165" t="str">
        <f>_xlfn.XLOOKUP(C4165,Customers!A:A,Customers!D:D)</f>
        <v>M</v>
      </c>
      <c r="U4165" s="13">
        <f>_xlfn.XLOOKUP(C4165,Customers!A:A,Customers!E:E)</f>
        <v>37724</v>
      </c>
      <c r="V4165" t="str">
        <f>_xlfn.XLOOKUP(C4165,Customers!A:A,Customers!F:F)</f>
        <v>West Katrina</v>
      </c>
      <c r="W4165" s="13">
        <f>_xlfn.XLOOKUP(C4165,Customers!A:A,Customers!G:G)</f>
        <v>44305</v>
      </c>
      <c r="X4165">
        <f t="shared" ca="1" si="592"/>
        <v>23</v>
      </c>
      <c r="Y4165" t="str">
        <f t="shared" ca="1" si="593"/>
        <v>18-25</v>
      </c>
    </row>
    <row r="4166" spans="1:25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  <c r="I4166">
        <f>_xlfn.XLOOKUP(D4166,Products!A:A,Products!E:E)</f>
        <v>1216.3599999999999</v>
      </c>
      <c r="J4166">
        <f>_xlfn.XLOOKUP(D4166,Products!A:A,Products!F:F)</f>
        <v>794.8</v>
      </c>
      <c r="K4166" t="str">
        <f>_xlfn.XLOOKUP(D4166,Products!A:A,Products!C:C)</f>
        <v>Fashion</v>
      </c>
      <c r="L4166" t="str">
        <f>_xlfn.XLOOKUP(D4166,Products!A:A,Products!D:D)</f>
        <v>Bags</v>
      </c>
      <c r="M4166">
        <f t="shared" si="585"/>
        <v>6081.7999999999993</v>
      </c>
      <c r="N4166">
        <f t="shared" si="586"/>
        <v>3974</v>
      </c>
      <c r="O4166">
        <f t="shared" si="587"/>
        <v>2107.7999999999993</v>
      </c>
      <c r="P4166" s="8">
        <f t="shared" si="588"/>
        <v>0.34657502713012589</v>
      </c>
      <c r="Q4166">
        <f t="shared" si="589"/>
        <v>0</v>
      </c>
      <c r="R4166">
        <f t="shared" si="590"/>
        <v>6081.7999999999993</v>
      </c>
      <c r="S4166">
        <f t="shared" si="591"/>
        <v>2107.7999999999993</v>
      </c>
      <c r="T4166" t="str">
        <f>_xlfn.XLOOKUP(C4166,Customers!A:A,Customers!D:D)</f>
        <v>M</v>
      </c>
      <c r="U4166" s="13">
        <f>_xlfn.XLOOKUP(C4166,Customers!A:A,Customers!E:E)</f>
        <v>27633</v>
      </c>
      <c r="V4166" t="str">
        <f>_xlfn.XLOOKUP(C4166,Customers!A:A,Customers!F:F)</f>
        <v>Port William</v>
      </c>
      <c r="W4166" s="13">
        <f>_xlfn.XLOOKUP(C4166,Customers!A:A,Customers!G:G)</f>
        <v>45850</v>
      </c>
      <c r="X4166">
        <f t="shared" ca="1" si="592"/>
        <v>50</v>
      </c>
      <c r="Y4166" t="str">
        <f t="shared" ca="1" si="593"/>
        <v>36-50</v>
      </c>
    </row>
    <row r="4167" spans="1:25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  <c r="I4167">
        <f>_xlfn.XLOOKUP(D4167,Products!A:A,Products!E:E)</f>
        <v>1194.1199999999999</v>
      </c>
      <c r="J4167">
        <f>_xlfn.XLOOKUP(D4167,Products!A:A,Products!F:F)</f>
        <v>838.95</v>
      </c>
      <c r="K4167" t="str">
        <f>_xlfn.XLOOKUP(D4167,Products!A:A,Products!C:C)</f>
        <v>Electronics</v>
      </c>
      <c r="L4167" t="str">
        <f>_xlfn.XLOOKUP(D4167,Products!A:A,Products!D:D)</f>
        <v>Smartphone</v>
      </c>
      <c r="M4167">
        <f t="shared" si="585"/>
        <v>2388.2399999999998</v>
      </c>
      <c r="N4167">
        <f t="shared" si="586"/>
        <v>1677.9</v>
      </c>
      <c r="O4167">
        <f t="shared" si="587"/>
        <v>710.33999999999969</v>
      </c>
      <c r="P4167" s="8">
        <f t="shared" si="588"/>
        <v>0.29743241885237653</v>
      </c>
      <c r="Q4167">
        <f t="shared" si="589"/>
        <v>119.41199999999999</v>
      </c>
      <c r="R4167">
        <f t="shared" si="590"/>
        <v>2268.828</v>
      </c>
      <c r="S4167">
        <f t="shared" si="591"/>
        <v>590.92799999999988</v>
      </c>
      <c r="T4167" t="str">
        <f>_xlfn.XLOOKUP(C4167,Customers!A:A,Customers!D:D)</f>
        <v>F</v>
      </c>
      <c r="U4167" s="13">
        <f>_xlfn.XLOOKUP(C4167,Customers!A:A,Customers!E:E)</f>
        <v>32027</v>
      </c>
      <c r="V4167" t="str">
        <f>_xlfn.XLOOKUP(C4167,Customers!A:A,Customers!F:F)</f>
        <v>Lauraborough</v>
      </c>
      <c r="W4167" s="13">
        <f>_xlfn.XLOOKUP(C4167,Customers!A:A,Customers!G:G)</f>
        <v>44913</v>
      </c>
      <c r="X4167">
        <f t="shared" ca="1" si="592"/>
        <v>38</v>
      </c>
      <c r="Y4167" t="str">
        <f t="shared" ca="1" si="593"/>
        <v>36-50</v>
      </c>
    </row>
    <row r="4168" spans="1:25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  <c r="I4168">
        <f>_xlfn.XLOOKUP(D4168,Products!A:A,Products!E:E)</f>
        <v>1952.65</v>
      </c>
      <c r="J4168">
        <f>_xlfn.XLOOKUP(D4168,Products!A:A,Products!F:F)</f>
        <v>1451.27</v>
      </c>
      <c r="K4168" t="str">
        <f>_xlfn.XLOOKUP(D4168,Products!A:A,Products!C:C)</f>
        <v>Electronics</v>
      </c>
      <c r="L4168" t="str">
        <f>_xlfn.XLOOKUP(D4168,Products!A:A,Products!D:D)</f>
        <v>Television</v>
      </c>
      <c r="M4168">
        <f t="shared" si="585"/>
        <v>1952.65</v>
      </c>
      <c r="N4168">
        <f t="shared" si="586"/>
        <v>1451.27</v>
      </c>
      <c r="O4168">
        <f t="shared" si="587"/>
        <v>501.38000000000011</v>
      </c>
      <c r="P4168" s="8">
        <f t="shared" si="588"/>
        <v>0.2567690062223133</v>
      </c>
      <c r="Q4168">
        <f t="shared" si="589"/>
        <v>292.89749999999998</v>
      </c>
      <c r="R4168">
        <f t="shared" si="590"/>
        <v>1659.7525000000001</v>
      </c>
      <c r="S4168">
        <f t="shared" si="591"/>
        <v>208.48250000000007</v>
      </c>
      <c r="T4168" t="str">
        <f>_xlfn.XLOOKUP(C4168,Customers!A:A,Customers!D:D)</f>
        <v>M</v>
      </c>
      <c r="U4168" s="13">
        <f>_xlfn.XLOOKUP(C4168,Customers!A:A,Customers!E:E)</f>
        <v>27205</v>
      </c>
      <c r="V4168" t="str">
        <f>_xlfn.XLOOKUP(C4168,Customers!A:A,Customers!F:F)</f>
        <v>East Samantha</v>
      </c>
      <c r="W4168" s="13">
        <f>_xlfn.XLOOKUP(C4168,Customers!A:A,Customers!G:G)</f>
        <v>44509</v>
      </c>
      <c r="X4168">
        <f t="shared" ca="1" si="592"/>
        <v>51</v>
      </c>
      <c r="Y4168" t="str">
        <f t="shared" ca="1" si="593"/>
        <v>50+</v>
      </c>
    </row>
    <row r="4169" spans="1:25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  <c r="I4169">
        <f>_xlfn.XLOOKUP(D4169,Products!A:A,Products!E:E)</f>
        <v>564.41999999999996</v>
      </c>
      <c r="J4169">
        <f>_xlfn.XLOOKUP(D4169,Products!A:A,Products!F:F)</f>
        <v>293.95999999999998</v>
      </c>
      <c r="K4169" t="str">
        <f>_xlfn.XLOOKUP(D4169,Products!A:A,Products!C:C)</f>
        <v>Fashion</v>
      </c>
      <c r="L4169" t="str">
        <f>_xlfn.XLOOKUP(D4169,Products!A:A,Products!D:D)</f>
        <v>Accessories</v>
      </c>
      <c r="M4169">
        <f t="shared" si="585"/>
        <v>2257.6799999999998</v>
      </c>
      <c r="N4169">
        <f t="shared" si="586"/>
        <v>1175.8399999999999</v>
      </c>
      <c r="O4169">
        <f t="shared" si="587"/>
        <v>1081.8399999999999</v>
      </c>
      <c r="P4169" s="8">
        <f t="shared" si="588"/>
        <v>0.47918216930654478</v>
      </c>
      <c r="Q4169">
        <f t="shared" si="589"/>
        <v>0</v>
      </c>
      <c r="R4169">
        <f t="shared" si="590"/>
        <v>2257.6799999999998</v>
      </c>
      <c r="S4169">
        <f t="shared" si="591"/>
        <v>1081.8399999999999</v>
      </c>
      <c r="T4169" t="str">
        <f>_xlfn.XLOOKUP(C4169,Customers!A:A,Customers!D:D)</f>
        <v>M</v>
      </c>
      <c r="U4169" s="13">
        <f>_xlfn.XLOOKUP(C4169,Customers!A:A,Customers!E:E)</f>
        <v>26914</v>
      </c>
      <c r="V4169" t="str">
        <f>_xlfn.XLOOKUP(C4169,Customers!A:A,Customers!F:F)</f>
        <v>Davisfurt</v>
      </c>
      <c r="W4169" s="13">
        <f>_xlfn.XLOOKUP(C4169,Customers!A:A,Customers!G:G)</f>
        <v>44266</v>
      </c>
      <c r="X4169">
        <f t="shared" ca="1" si="592"/>
        <v>52</v>
      </c>
      <c r="Y4169" t="str">
        <f t="shared" ca="1" si="593"/>
        <v>50+</v>
      </c>
    </row>
    <row r="4170" spans="1:25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  <c r="I4170">
        <f>_xlfn.XLOOKUP(D4170,Products!A:A,Products!E:E)</f>
        <v>388.26</v>
      </c>
      <c r="J4170">
        <f>_xlfn.XLOOKUP(D4170,Products!A:A,Products!F:F)</f>
        <v>199.3</v>
      </c>
      <c r="K4170" t="str">
        <f>_xlfn.XLOOKUP(D4170,Products!A:A,Products!C:C)</f>
        <v>Fashion</v>
      </c>
      <c r="L4170" t="str">
        <f>_xlfn.XLOOKUP(D4170,Products!A:A,Products!D:D)</f>
        <v>Watches</v>
      </c>
      <c r="M4170">
        <f t="shared" si="585"/>
        <v>1164.78</v>
      </c>
      <c r="N4170">
        <f t="shared" si="586"/>
        <v>597.90000000000009</v>
      </c>
      <c r="O4170">
        <f t="shared" si="587"/>
        <v>566.87999999999988</v>
      </c>
      <c r="P4170" s="8">
        <f t="shared" si="588"/>
        <v>0.4866841807036521</v>
      </c>
      <c r="Q4170">
        <f t="shared" si="589"/>
        <v>116.47800000000001</v>
      </c>
      <c r="R4170">
        <f t="shared" si="590"/>
        <v>1048.3019999999999</v>
      </c>
      <c r="S4170">
        <f t="shared" si="591"/>
        <v>450.40199999999982</v>
      </c>
      <c r="T4170" t="str">
        <f>_xlfn.XLOOKUP(C4170,Customers!A:A,Customers!D:D)</f>
        <v>M</v>
      </c>
      <c r="U4170" s="13">
        <f>_xlfn.XLOOKUP(C4170,Customers!A:A,Customers!E:E)</f>
        <v>26659</v>
      </c>
      <c r="V4170" t="str">
        <f>_xlfn.XLOOKUP(C4170,Customers!A:A,Customers!F:F)</f>
        <v>West Tanner</v>
      </c>
      <c r="W4170" s="13">
        <f>_xlfn.XLOOKUP(C4170,Customers!A:A,Customers!G:G)</f>
        <v>45265</v>
      </c>
      <c r="X4170">
        <f t="shared" ca="1" si="592"/>
        <v>53</v>
      </c>
      <c r="Y4170" t="str">
        <f t="shared" ca="1" si="593"/>
        <v>50+</v>
      </c>
    </row>
    <row r="4171" spans="1:25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  <c r="I4171">
        <f>_xlfn.XLOOKUP(D4171,Products!A:A,Products!E:E)</f>
        <v>1798.97</v>
      </c>
      <c r="J4171">
        <f>_xlfn.XLOOKUP(D4171,Products!A:A,Products!F:F)</f>
        <v>1329.15</v>
      </c>
      <c r="K4171" t="str">
        <f>_xlfn.XLOOKUP(D4171,Products!A:A,Products!C:C)</f>
        <v>Fashion</v>
      </c>
      <c r="L4171" t="str">
        <f>_xlfn.XLOOKUP(D4171,Products!A:A,Products!D:D)</f>
        <v>Accessories</v>
      </c>
      <c r="M4171">
        <f t="shared" si="585"/>
        <v>8994.85</v>
      </c>
      <c r="N4171">
        <f t="shared" si="586"/>
        <v>6645.75</v>
      </c>
      <c r="O4171">
        <f t="shared" si="587"/>
        <v>2349.1000000000004</v>
      </c>
      <c r="P4171" s="8">
        <f t="shared" si="588"/>
        <v>0.26116055298309593</v>
      </c>
      <c r="Q4171">
        <f t="shared" si="589"/>
        <v>449.74250000000006</v>
      </c>
      <c r="R4171">
        <f t="shared" si="590"/>
        <v>8545.1075000000001</v>
      </c>
      <c r="S4171">
        <f t="shared" si="591"/>
        <v>1899.3575000000001</v>
      </c>
      <c r="T4171" t="str">
        <f>_xlfn.XLOOKUP(C4171,Customers!A:A,Customers!D:D)</f>
        <v>F</v>
      </c>
      <c r="U4171" s="13">
        <f>_xlfn.XLOOKUP(C4171,Customers!A:A,Customers!E:E)</f>
        <v>21956</v>
      </c>
      <c r="V4171" t="str">
        <f>_xlfn.XLOOKUP(C4171,Customers!A:A,Customers!F:F)</f>
        <v>New David</v>
      </c>
      <c r="W4171" s="13">
        <f>_xlfn.XLOOKUP(C4171,Customers!A:A,Customers!G:G)</f>
        <v>44911</v>
      </c>
      <c r="X4171">
        <f t="shared" ca="1" si="592"/>
        <v>66</v>
      </c>
      <c r="Y4171" t="str">
        <f t="shared" ca="1" si="593"/>
        <v>50+</v>
      </c>
    </row>
    <row r="4172" spans="1:25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  <c r="I4172">
        <f>_xlfn.XLOOKUP(D4172,Products!A:A,Products!E:E)</f>
        <v>1853.77</v>
      </c>
      <c r="J4172">
        <f>_xlfn.XLOOKUP(D4172,Products!A:A,Products!F:F)</f>
        <v>1363.52</v>
      </c>
      <c r="K4172" t="str">
        <f>_xlfn.XLOOKUP(D4172,Products!A:A,Products!C:C)</f>
        <v>Fashion</v>
      </c>
      <c r="L4172" t="str">
        <f>_xlfn.XLOOKUP(D4172,Products!A:A,Products!D:D)</f>
        <v>Accessories</v>
      </c>
      <c r="M4172">
        <f t="shared" si="585"/>
        <v>5561.3099999999995</v>
      </c>
      <c r="N4172">
        <f t="shared" si="586"/>
        <v>4090.56</v>
      </c>
      <c r="O4172">
        <f t="shared" si="587"/>
        <v>1470.7499999999995</v>
      </c>
      <c r="P4172" s="8">
        <f t="shared" si="588"/>
        <v>0.26446107122242773</v>
      </c>
      <c r="Q4172">
        <f t="shared" si="589"/>
        <v>278.06549999999999</v>
      </c>
      <c r="R4172">
        <f t="shared" si="590"/>
        <v>5283.2444999999998</v>
      </c>
      <c r="S4172">
        <f t="shared" si="591"/>
        <v>1192.6844999999998</v>
      </c>
      <c r="T4172" t="str">
        <f>_xlfn.XLOOKUP(C4172,Customers!A:A,Customers!D:D)</f>
        <v>M</v>
      </c>
      <c r="U4172" s="13">
        <f>_xlfn.XLOOKUP(C4172,Customers!A:A,Customers!E:E)</f>
        <v>20117</v>
      </c>
      <c r="V4172" t="str">
        <f>_xlfn.XLOOKUP(C4172,Customers!A:A,Customers!F:F)</f>
        <v>Jillianhaven</v>
      </c>
      <c r="W4172" s="13">
        <f>_xlfn.XLOOKUP(C4172,Customers!A:A,Customers!G:G)</f>
        <v>45007</v>
      </c>
      <c r="X4172">
        <f t="shared" ca="1" si="592"/>
        <v>71</v>
      </c>
      <c r="Y4172" t="str">
        <f t="shared" ca="1" si="593"/>
        <v>50+</v>
      </c>
    </row>
    <row r="4173" spans="1:25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  <c r="I4173">
        <f>_xlfn.XLOOKUP(D4173,Products!A:A,Products!E:E)</f>
        <v>25.57</v>
      </c>
      <c r="J4173">
        <f>_xlfn.XLOOKUP(D4173,Products!A:A,Products!F:F)</f>
        <v>19.05</v>
      </c>
      <c r="K4173" t="str">
        <f>_xlfn.XLOOKUP(D4173,Products!A:A,Products!C:C)</f>
        <v>Groceries</v>
      </c>
      <c r="L4173" t="str">
        <f>_xlfn.XLOOKUP(D4173,Products!A:A,Products!D:D)</f>
        <v>Vegetables</v>
      </c>
      <c r="M4173">
        <f t="shared" si="585"/>
        <v>51.14</v>
      </c>
      <c r="N4173">
        <f t="shared" si="586"/>
        <v>38.1</v>
      </c>
      <c r="O4173">
        <f t="shared" si="587"/>
        <v>13.04</v>
      </c>
      <c r="P4173" s="8">
        <f t="shared" si="588"/>
        <v>0.25498631208447398</v>
      </c>
      <c r="Q4173">
        <f t="shared" si="589"/>
        <v>5.1140000000000008</v>
      </c>
      <c r="R4173">
        <f t="shared" si="590"/>
        <v>46.025999999999996</v>
      </c>
      <c r="S4173">
        <f t="shared" si="591"/>
        <v>7.9259999999999948</v>
      </c>
      <c r="T4173" t="str">
        <f>_xlfn.XLOOKUP(C4173,Customers!A:A,Customers!D:D)</f>
        <v>M</v>
      </c>
      <c r="U4173" s="13">
        <f>_xlfn.XLOOKUP(C4173,Customers!A:A,Customers!E:E)</f>
        <v>27339</v>
      </c>
      <c r="V4173" t="str">
        <f>_xlfn.XLOOKUP(C4173,Customers!A:A,Customers!F:F)</f>
        <v>Port Miguel</v>
      </c>
      <c r="W4173" s="13">
        <f>_xlfn.XLOOKUP(C4173,Customers!A:A,Customers!G:G)</f>
        <v>44754</v>
      </c>
      <c r="X4173">
        <f t="shared" ca="1" si="592"/>
        <v>51</v>
      </c>
      <c r="Y4173" t="str">
        <f t="shared" ca="1" si="593"/>
        <v>50+</v>
      </c>
    </row>
    <row r="4174" spans="1:25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  <c r="I4174">
        <f>_xlfn.XLOOKUP(D4174,Products!A:A,Products!E:E)</f>
        <v>1562.43</v>
      </c>
      <c r="J4174">
        <f>_xlfn.XLOOKUP(D4174,Products!A:A,Products!F:F)</f>
        <v>1195.6300000000001</v>
      </c>
      <c r="K4174" t="str">
        <f>_xlfn.XLOOKUP(D4174,Products!A:A,Products!C:C)</f>
        <v>Electronics</v>
      </c>
      <c r="L4174" t="str">
        <f>_xlfn.XLOOKUP(D4174,Products!A:A,Products!D:D)</f>
        <v>Laptop</v>
      </c>
      <c r="M4174">
        <f t="shared" si="585"/>
        <v>4687.29</v>
      </c>
      <c r="N4174">
        <f t="shared" si="586"/>
        <v>3586.8900000000003</v>
      </c>
      <c r="O4174">
        <f t="shared" si="587"/>
        <v>1100.3999999999996</v>
      </c>
      <c r="P4174" s="8">
        <f t="shared" si="588"/>
        <v>0.23476251736077769</v>
      </c>
      <c r="Q4174">
        <f t="shared" si="589"/>
        <v>0</v>
      </c>
      <c r="R4174">
        <f t="shared" si="590"/>
        <v>4687.29</v>
      </c>
      <c r="S4174">
        <f t="shared" si="591"/>
        <v>1100.3999999999996</v>
      </c>
      <c r="T4174" t="str">
        <f>_xlfn.XLOOKUP(C4174,Customers!A:A,Customers!D:D)</f>
        <v>F</v>
      </c>
      <c r="U4174" s="13">
        <f>_xlfn.XLOOKUP(C4174,Customers!A:A,Customers!E:E)</f>
        <v>38901</v>
      </c>
      <c r="V4174" t="str">
        <f>_xlfn.XLOOKUP(C4174,Customers!A:A,Customers!F:F)</f>
        <v>Port Jessica</v>
      </c>
      <c r="W4174" s="13">
        <f>_xlfn.XLOOKUP(C4174,Customers!A:A,Customers!G:G)</f>
        <v>45713</v>
      </c>
      <c r="X4174">
        <f t="shared" ca="1" si="592"/>
        <v>19</v>
      </c>
      <c r="Y4174" t="str">
        <f t="shared" ca="1" si="593"/>
        <v>18-25</v>
      </c>
    </row>
    <row r="4175" spans="1:25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  <c r="I4175">
        <f>_xlfn.XLOOKUP(D4175,Products!A:A,Products!E:E)</f>
        <v>818.76</v>
      </c>
      <c r="J4175">
        <f>_xlfn.XLOOKUP(D4175,Products!A:A,Products!F:F)</f>
        <v>527.62</v>
      </c>
      <c r="K4175" t="str">
        <f>_xlfn.XLOOKUP(D4175,Products!A:A,Products!C:C)</f>
        <v>Electronics</v>
      </c>
      <c r="L4175" t="str">
        <f>_xlfn.XLOOKUP(D4175,Products!A:A,Products!D:D)</f>
        <v>Television</v>
      </c>
      <c r="M4175">
        <f t="shared" si="585"/>
        <v>4093.8</v>
      </c>
      <c r="N4175">
        <f t="shared" si="586"/>
        <v>2638.1</v>
      </c>
      <c r="O4175">
        <f t="shared" si="587"/>
        <v>1455.7000000000003</v>
      </c>
      <c r="P4175" s="8">
        <f t="shared" si="588"/>
        <v>0.35558649665347603</v>
      </c>
      <c r="Q4175">
        <f t="shared" si="589"/>
        <v>409.38000000000005</v>
      </c>
      <c r="R4175">
        <f t="shared" si="590"/>
        <v>3684.42</v>
      </c>
      <c r="S4175">
        <f t="shared" si="591"/>
        <v>1046.3200000000002</v>
      </c>
      <c r="T4175" t="str">
        <f>_xlfn.XLOOKUP(C4175,Customers!A:A,Customers!D:D)</f>
        <v>M</v>
      </c>
      <c r="U4175" s="13">
        <f>_xlfn.XLOOKUP(C4175,Customers!A:A,Customers!E:E)</f>
        <v>23580</v>
      </c>
      <c r="V4175" t="str">
        <f>_xlfn.XLOOKUP(C4175,Customers!A:A,Customers!F:F)</f>
        <v>Hansonhaven</v>
      </c>
      <c r="W4175" s="13">
        <f>_xlfn.XLOOKUP(C4175,Customers!A:A,Customers!G:G)</f>
        <v>44213</v>
      </c>
      <c r="X4175">
        <f t="shared" ca="1" si="592"/>
        <v>61</v>
      </c>
      <c r="Y4175" t="str">
        <f t="shared" ca="1" si="593"/>
        <v>50+</v>
      </c>
    </row>
    <row r="4176" spans="1:25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  <c r="I4176">
        <f>_xlfn.XLOOKUP(D4176,Products!A:A,Products!E:E)</f>
        <v>564.41999999999996</v>
      </c>
      <c r="J4176">
        <f>_xlfn.XLOOKUP(D4176,Products!A:A,Products!F:F)</f>
        <v>293.95999999999998</v>
      </c>
      <c r="K4176" t="str">
        <f>_xlfn.XLOOKUP(D4176,Products!A:A,Products!C:C)</f>
        <v>Fashion</v>
      </c>
      <c r="L4176" t="str">
        <f>_xlfn.XLOOKUP(D4176,Products!A:A,Products!D:D)</f>
        <v>Accessories</v>
      </c>
      <c r="M4176">
        <f t="shared" si="585"/>
        <v>1128.8399999999999</v>
      </c>
      <c r="N4176">
        <f t="shared" si="586"/>
        <v>587.91999999999996</v>
      </c>
      <c r="O4176">
        <f t="shared" si="587"/>
        <v>540.91999999999996</v>
      </c>
      <c r="P4176" s="8">
        <f t="shared" si="588"/>
        <v>0.47918216930654478</v>
      </c>
      <c r="Q4176">
        <f t="shared" si="589"/>
        <v>169.32599999999999</v>
      </c>
      <c r="R4176">
        <f t="shared" si="590"/>
        <v>959.5139999999999</v>
      </c>
      <c r="S4176">
        <f t="shared" si="591"/>
        <v>371.59399999999994</v>
      </c>
      <c r="T4176" t="str">
        <f>_xlfn.XLOOKUP(C4176,Customers!A:A,Customers!D:D)</f>
        <v>M</v>
      </c>
      <c r="U4176" s="13">
        <f>_xlfn.XLOOKUP(C4176,Customers!A:A,Customers!E:E)</f>
        <v>29985</v>
      </c>
      <c r="V4176" t="str">
        <f>_xlfn.XLOOKUP(C4176,Customers!A:A,Customers!F:F)</f>
        <v>Marcchester</v>
      </c>
      <c r="W4176" s="13">
        <f>_xlfn.XLOOKUP(C4176,Customers!A:A,Customers!G:G)</f>
        <v>45488</v>
      </c>
      <c r="X4176">
        <f t="shared" ca="1" si="592"/>
        <v>44</v>
      </c>
      <c r="Y4176" t="str">
        <f t="shared" ca="1" si="593"/>
        <v>36-50</v>
      </c>
    </row>
    <row r="4177" spans="1:25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  <c r="I4177">
        <f>_xlfn.XLOOKUP(D4177,Products!A:A,Products!E:E)</f>
        <v>1272.23</v>
      </c>
      <c r="J4177">
        <f>_xlfn.XLOOKUP(D4177,Products!A:A,Products!F:F)</f>
        <v>952.65</v>
      </c>
      <c r="K4177" t="str">
        <f>_xlfn.XLOOKUP(D4177,Products!A:A,Products!C:C)</f>
        <v>Electronics</v>
      </c>
      <c r="L4177" t="str">
        <f>_xlfn.XLOOKUP(D4177,Products!A:A,Products!D:D)</f>
        <v>Smartphone</v>
      </c>
      <c r="M4177">
        <f t="shared" si="585"/>
        <v>5088.92</v>
      </c>
      <c r="N4177">
        <f t="shared" si="586"/>
        <v>3810.6</v>
      </c>
      <c r="O4177">
        <f t="shared" si="587"/>
        <v>1278.3200000000002</v>
      </c>
      <c r="P4177" s="8">
        <f t="shared" si="588"/>
        <v>0.2511967175746524</v>
      </c>
      <c r="Q4177">
        <f t="shared" si="589"/>
        <v>0</v>
      </c>
      <c r="R4177">
        <f t="shared" si="590"/>
        <v>5088.92</v>
      </c>
      <c r="S4177">
        <f t="shared" si="591"/>
        <v>1278.3200000000002</v>
      </c>
      <c r="T4177" t="str">
        <f>_xlfn.XLOOKUP(C4177,Customers!A:A,Customers!D:D)</f>
        <v>M</v>
      </c>
      <c r="U4177" s="13">
        <f>_xlfn.XLOOKUP(C4177,Customers!A:A,Customers!E:E)</f>
        <v>23030</v>
      </c>
      <c r="V4177" t="str">
        <f>_xlfn.XLOOKUP(C4177,Customers!A:A,Customers!F:F)</f>
        <v>Shannontown</v>
      </c>
      <c r="W4177" s="13">
        <f>_xlfn.XLOOKUP(C4177,Customers!A:A,Customers!G:G)</f>
        <v>44957</v>
      </c>
      <c r="X4177">
        <f t="shared" ca="1" si="592"/>
        <v>63</v>
      </c>
      <c r="Y4177" t="str">
        <f t="shared" ca="1" si="593"/>
        <v>50+</v>
      </c>
    </row>
    <row r="4178" spans="1:25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  <c r="I4178">
        <f>_xlfn.XLOOKUP(D4178,Products!A:A,Products!E:E)</f>
        <v>123.19</v>
      </c>
      <c r="J4178">
        <f>_xlfn.XLOOKUP(D4178,Products!A:A,Products!F:F)</f>
        <v>80.36</v>
      </c>
      <c r="K4178" t="str">
        <f>_xlfn.XLOOKUP(D4178,Products!A:A,Products!C:C)</f>
        <v>Groceries</v>
      </c>
      <c r="L4178" t="str">
        <f>_xlfn.XLOOKUP(D4178,Products!A:A,Products!D:D)</f>
        <v>Snacks</v>
      </c>
      <c r="M4178">
        <f t="shared" si="585"/>
        <v>123.19</v>
      </c>
      <c r="N4178">
        <f t="shared" si="586"/>
        <v>80.36</v>
      </c>
      <c r="O4178">
        <f t="shared" si="587"/>
        <v>42.83</v>
      </c>
      <c r="P4178" s="8">
        <f t="shared" si="588"/>
        <v>0.34767432421462779</v>
      </c>
      <c r="Q4178">
        <f t="shared" si="589"/>
        <v>0</v>
      </c>
      <c r="R4178">
        <f t="shared" si="590"/>
        <v>123.19</v>
      </c>
      <c r="S4178">
        <f t="shared" si="591"/>
        <v>42.83</v>
      </c>
      <c r="T4178" t="str">
        <f>_xlfn.XLOOKUP(C4178,Customers!A:A,Customers!D:D)</f>
        <v>M</v>
      </c>
      <c r="U4178" s="13">
        <f>_xlfn.XLOOKUP(C4178,Customers!A:A,Customers!E:E)</f>
        <v>37990</v>
      </c>
      <c r="V4178" t="str">
        <f>_xlfn.XLOOKUP(C4178,Customers!A:A,Customers!F:F)</f>
        <v>Shepherdburgh</v>
      </c>
      <c r="W4178" s="13">
        <f>_xlfn.XLOOKUP(C4178,Customers!A:A,Customers!G:G)</f>
        <v>45538</v>
      </c>
      <c r="X4178">
        <f t="shared" ca="1" si="592"/>
        <v>22</v>
      </c>
      <c r="Y4178" t="str">
        <f t="shared" ca="1" si="593"/>
        <v>18-25</v>
      </c>
    </row>
    <row r="4179" spans="1:25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  <c r="I4179">
        <f>_xlfn.XLOOKUP(D4179,Products!A:A,Products!E:E)</f>
        <v>1487.41</v>
      </c>
      <c r="J4179">
        <f>_xlfn.XLOOKUP(D4179,Products!A:A,Products!F:F)</f>
        <v>813.07</v>
      </c>
      <c r="K4179" t="str">
        <f>_xlfn.XLOOKUP(D4179,Products!A:A,Products!C:C)</f>
        <v>Electronics</v>
      </c>
      <c r="L4179" t="str">
        <f>_xlfn.XLOOKUP(D4179,Products!A:A,Products!D:D)</f>
        <v>Smartphone</v>
      </c>
      <c r="M4179">
        <f t="shared" si="585"/>
        <v>5949.64</v>
      </c>
      <c r="N4179">
        <f t="shared" si="586"/>
        <v>3252.28</v>
      </c>
      <c r="O4179">
        <f t="shared" si="587"/>
        <v>2697.36</v>
      </c>
      <c r="P4179" s="8">
        <f t="shared" si="588"/>
        <v>0.45336524562830693</v>
      </c>
      <c r="Q4179">
        <f t="shared" si="589"/>
        <v>0</v>
      </c>
      <c r="R4179">
        <f t="shared" si="590"/>
        <v>5949.64</v>
      </c>
      <c r="S4179">
        <f t="shared" si="591"/>
        <v>2697.36</v>
      </c>
      <c r="T4179" t="str">
        <f>_xlfn.XLOOKUP(C4179,Customers!A:A,Customers!D:D)</f>
        <v>F</v>
      </c>
      <c r="U4179" s="13">
        <f>_xlfn.XLOOKUP(C4179,Customers!A:A,Customers!E:E)</f>
        <v>37694</v>
      </c>
      <c r="V4179" t="str">
        <f>_xlfn.XLOOKUP(C4179,Customers!A:A,Customers!F:F)</f>
        <v>East Carrieberg</v>
      </c>
      <c r="W4179" s="13">
        <f>_xlfn.XLOOKUP(C4179,Customers!A:A,Customers!G:G)</f>
        <v>45895</v>
      </c>
      <c r="X4179">
        <f t="shared" ca="1" si="592"/>
        <v>23</v>
      </c>
      <c r="Y4179" t="str">
        <f t="shared" ca="1" si="593"/>
        <v>18-25</v>
      </c>
    </row>
    <row r="4180" spans="1:25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  <c r="I4180">
        <f>_xlfn.XLOOKUP(D4180,Products!A:A,Products!E:E)</f>
        <v>1952.65</v>
      </c>
      <c r="J4180">
        <f>_xlfn.XLOOKUP(D4180,Products!A:A,Products!F:F)</f>
        <v>1451.27</v>
      </c>
      <c r="K4180" t="str">
        <f>_xlfn.XLOOKUP(D4180,Products!A:A,Products!C:C)</f>
        <v>Electronics</v>
      </c>
      <c r="L4180" t="str">
        <f>_xlfn.XLOOKUP(D4180,Products!A:A,Products!D:D)</f>
        <v>Television</v>
      </c>
      <c r="M4180">
        <f t="shared" si="585"/>
        <v>9763.25</v>
      </c>
      <c r="N4180">
        <f t="shared" si="586"/>
        <v>7256.35</v>
      </c>
      <c r="O4180">
        <f t="shared" si="587"/>
        <v>2506.8999999999996</v>
      </c>
      <c r="P4180" s="8">
        <f t="shared" si="588"/>
        <v>0.25676900622231325</v>
      </c>
      <c r="Q4180">
        <f t="shared" si="589"/>
        <v>1464.4875</v>
      </c>
      <c r="R4180">
        <f t="shared" si="590"/>
        <v>8298.7625000000007</v>
      </c>
      <c r="S4180">
        <f t="shared" si="591"/>
        <v>1042.4125000000004</v>
      </c>
      <c r="T4180" t="str">
        <f>_xlfn.XLOOKUP(C4180,Customers!A:A,Customers!D:D)</f>
        <v>F</v>
      </c>
      <c r="U4180" s="13">
        <f>_xlfn.XLOOKUP(C4180,Customers!A:A,Customers!E:E)</f>
        <v>31092</v>
      </c>
      <c r="V4180" t="str">
        <f>_xlfn.XLOOKUP(C4180,Customers!A:A,Customers!F:F)</f>
        <v>Bennettburgh</v>
      </c>
      <c r="W4180" s="13">
        <f>_xlfn.XLOOKUP(C4180,Customers!A:A,Customers!G:G)</f>
        <v>45888</v>
      </c>
      <c r="X4180">
        <f t="shared" ca="1" si="592"/>
        <v>41</v>
      </c>
      <c r="Y4180" t="str">
        <f t="shared" ca="1" si="593"/>
        <v>36-50</v>
      </c>
    </row>
    <row r="4181" spans="1:25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  <c r="I4181">
        <f>_xlfn.XLOOKUP(D4181,Products!A:A,Products!E:E)</f>
        <v>1095.72</v>
      </c>
      <c r="J4181">
        <f>_xlfn.XLOOKUP(D4181,Products!A:A,Products!F:F)</f>
        <v>822.2</v>
      </c>
      <c r="K4181" t="str">
        <f>_xlfn.XLOOKUP(D4181,Products!A:A,Products!C:C)</f>
        <v>Groceries</v>
      </c>
      <c r="L4181" t="str">
        <f>_xlfn.XLOOKUP(D4181,Products!A:A,Products!D:D)</f>
        <v>Snacks</v>
      </c>
      <c r="M4181">
        <f t="shared" si="585"/>
        <v>4382.88</v>
      </c>
      <c r="N4181">
        <f t="shared" si="586"/>
        <v>3288.8</v>
      </c>
      <c r="O4181">
        <f t="shared" si="587"/>
        <v>1094.08</v>
      </c>
      <c r="P4181" s="8">
        <f t="shared" si="588"/>
        <v>0.24962581681451462</v>
      </c>
      <c r="Q4181">
        <f t="shared" si="589"/>
        <v>0</v>
      </c>
      <c r="R4181">
        <f t="shared" si="590"/>
        <v>4382.88</v>
      </c>
      <c r="S4181">
        <f t="shared" si="591"/>
        <v>1094.08</v>
      </c>
      <c r="T4181" t="str">
        <f>_xlfn.XLOOKUP(C4181,Customers!A:A,Customers!D:D)</f>
        <v>F</v>
      </c>
      <c r="U4181" s="13">
        <f>_xlfn.XLOOKUP(C4181,Customers!A:A,Customers!E:E)</f>
        <v>28198</v>
      </c>
      <c r="V4181" t="str">
        <f>_xlfn.XLOOKUP(C4181,Customers!A:A,Customers!F:F)</f>
        <v>New Fred</v>
      </c>
      <c r="W4181" s="13">
        <f>_xlfn.XLOOKUP(C4181,Customers!A:A,Customers!G:G)</f>
        <v>45829</v>
      </c>
      <c r="X4181">
        <f t="shared" ca="1" si="592"/>
        <v>49</v>
      </c>
      <c r="Y4181" t="str">
        <f t="shared" ca="1" si="593"/>
        <v>36-50</v>
      </c>
    </row>
    <row r="4182" spans="1:25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  <c r="I4182">
        <f>_xlfn.XLOOKUP(D4182,Products!A:A,Products!E:E)</f>
        <v>1227.24</v>
      </c>
      <c r="J4182">
        <f>_xlfn.XLOOKUP(D4182,Products!A:A,Products!F:F)</f>
        <v>977.09</v>
      </c>
      <c r="K4182" t="str">
        <f>_xlfn.XLOOKUP(D4182,Products!A:A,Products!C:C)</f>
        <v>Groceries</v>
      </c>
      <c r="L4182" t="str">
        <f>_xlfn.XLOOKUP(D4182,Products!A:A,Products!D:D)</f>
        <v>Dairy</v>
      </c>
      <c r="M4182">
        <f t="shared" si="585"/>
        <v>2454.48</v>
      </c>
      <c r="N4182">
        <f t="shared" si="586"/>
        <v>1954.18</v>
      </c>
      <c r="O4182">
        <f t="shared" si="587"/>
        <v>500.29999999999995</v>
      </c>
      <c r="P4182" s="8">
        <f t="shared" si="588"/>
        <v>0.20383136142889735</v>
      </c>
      <c r="Q4182">
        <f t="shared" si="589"/>
        <v>122.724</v>
      </c>
      <c r="R4182">
        <f t="shared" si="590"/>
        <v>2331.7559999999999</v>
      </c>
      <c r="S4182">
        <f t="shared" si="591"/>
        <v>377.57599999999979</v>
      </c>
      <c r="T4182" t="str">
        <f>_xlfn.XLOOKUP(C4182,Customers!A:A,Customers!D:D)</f>
        <v>M</v>
      </c>
      <c r="U4182" s="13">
        <f>_xlfn.XLOOKUP(C4182,Customers!A:A,Customers!E:E)</f>
        <v>19984</v>
      </c>
      <c r="V4182" t="str">
        <f>_xlfn.XLOOKUP(C4182,Customers!A:A,Customers!F:F)</f>
        <v>New John</v>
      </c>
      <c r="W4182" s="13">
        <f>_xlfn.XLOOKUP(C4182,Customers!A:A,Customers!G:G)</f>
        <v>44328</v>
      </c>
      <c r="X4182">
        <f t="shared" ca="1" si="592"/>
        <v>71</v>
      </c>
      <c r="Y4182" t="str">
        <f t="shared" ca="1" si="593"/>
        <v>50+</v>
      </c>
    </row>
    <row r="4183" spans="1:25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  <c r="I4183">
        <f>_xlfn.XLOOKUP(D4183,Products!A:A,Products!E:E)</f>
        <v>540.94000000000005</v>
      </c>
      <c r="J4183">
        <f>_xlfn.XLOOKUP(D4183,Products!A:A,Products!F:F)</f>
        <v>398.25</v>
      </c>
      <c r="K4183" t="str">
        <f>_xlfn.XLOOKUP(D4183,Products!A:A,Products!C:C)</f>
        <v>Fashion</v>
      </c>
      <c r="L4183" t="str">
        <f>_xlfn.XLOOKUP(D4183,Products!A:A,Products!D:D)</f>
        <v>Clothing</v>
      </c>
      <c r="M4183">
        <f t="shared" si="585"/>
        <v>2704.7000000000003</v>
      </c>
      <c r="N4183">
        <f t="shared" si="586"/>
        <v>1991.25</v>
      </c>
      <c r="O4183">
        <f t="shared" si="587"/>
        <v>713.45000000000027</v>
      </c>
      <c r="P4183" s="8">
        <f t="shared" si="588"/>
        <v>0.26378156542315234</v>
      </c>
      <c r="Q4183">
        <f t="shared" si="589"/>
        <v>270.47000000000003</v>
      </c>
      <c r="R4183">
        <f t="shared" si="590"/>
        <v>2434.2300000000005</v>
      </c>
      <c r="S4183">
        <f t="shared" si="591"/>
        <v>442.98000000000047</v>
      </c>
      <c r="T4183" t="str">
        <f>_xlfn.XLOOKUP(C4183,Customers!A:A,Customers!D:D)</f>
        <v>M</v>
      </c>
      <c r="U4183" s="13">
        <f>_xlfn.XLOOKUP(C4183,Customers!A:A,Customers!E:E)</f>
        <v>21586</v>
      </c>
      <c r="V4183" t="str">
        <f>_xlfn.XLOOKUP(C4183,Customers!A:A,Customers!F:F)</f>
        <v>Robertmouth</v>
      </c>
      <c r="W4183" s="13">
        <f>_xlfn.XLOOKUP(C4183,Customers!A:A,Customers!G:G)</f>
        <v>45168</v>
      </c>
      <c r="X4183">
        <f t="shared" ca="1" si="592"/>
        <v>67</v>
      </c>
      <c r="Y4183" t="str">
        <f t="shared" ca="1" si="593"/>
        <v>50+</v>
      </c>
    </row>
    <row r="4184" spans="1:25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  <c r="I4184">
        <f>_xlfn.XLOOKUP(D4184,Products!A:A,Products!E:E)</f>
        <v>1396.22</v>
      </c>
      <c r="J4184">
        <f>_xlfn.XLOOKUP(D4184,Products!A:A,Products!F:F)</f>
        <v>1004.09</v>
      </c>
      <c r="K4184" t="str">
        <f>_xlfn.XLOOKUP(D4184,Products!A:A,Products!C:C)</f>
        <v>Fashion</v>
      </c>
      <c r="L4184" t="str">
        <f>_xlfn.XLOOKUP(D4184,Products!A:A,Products!D:D)</f>
        <v>Bags</v>
      </c>
      <c r="M4184">
        <f t="shared" si="585"/>
        <v>4188.66</v>
      </c>
      <c r="N4184">
        <f t="shared" si="586"/>
        <v>3012.27</v>
      </c>
      <c r="O4184">
        <f t="shared" si="587"/>
        <v>1176.3899999999999</v>
      </c>
      <c r="P4184" s="8">
        <f t="shared" si="588"/>
        <v>0.28085115526206472</v>
      </c>
      <c r="Q4184">
        <f t="shared" si="589"/>
        <v>0</v>
      </c>
      <c r="R4184">
        <f t="shared" si="590"/>
        <v>4188.66</v>
      </c>
      <c r="S4184">
        <f t="shared" si="591"/>
        <v>1176.3899999999999</v>
      </c>
      <c r="T4184" t="str">
        <f>_xlfn.XLOOKUP(C4184,Customers!A:A,Customers!D:D)</f>
        <v>M</v>
      </c>
      <c r="U4184" s="13">
        <f>_xlfn.XLOOKUP(C4184,Customers!A:A,Customers!E:E)</f>
        <v>23397</v>
      </c>
      <c r="V4184" t="str">
        <f>_xlfn.XLOOKUP(C4184,Customers!A:A,Customers!F:F)</f>
        <v>New Jontown</v>
      </c>
      <c r="W4184" s="13">
        <f>_xlfn.XLOOKUP(C4184,Customers!A:A,Customers!G:G)</f>
        <v>44737</v>
      </c>
      <c r="X4184">
        <f t="shared" ca="1" si="592"/>
        <v>62</v>
      </c>
      <c r="Y4184" t="str">
        <f t="shared" ca="1" si="593"/>
        <v>50+</v>
      </c>
    </row>
    <row r="4185" spans="1:25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  <c r="I4185">
        <f>_xlfn.XLOOKUP(D4185,Products!A:A,Products!E:E)</f>
        <v>109.78</v>
      </c>
      <c r="J4185">
        <f>_xlfn.XLOOKUP(D4185,Products!A:A,Products!F:F)</f>
        <v>70.59</v>
      </c>
      <c r="K4185" t="str">
        <f>_xlfn.XLOOKUP(D4185,Products!A:A,Products!C:C)</f>
        <v>Fashion</v>
      </c>
      <c r="L4185" t="str">
        <f>_xlfn.XLOOKUP(D4185,Products!A:A,Products!D:D)</f>
        <v>Footwear</v>
      </c>
      <c r="M4185">
        <f t="shared" si="585"/>
        <v>219.56</v>
      </c>
      <c r="N4185">
        <f t="shared" si="586"/>
        <v>141.18</v>
      </c>
      <c r="O4185">
        <f t="shared" si="587"/>
        <v>78.38</v>
      </c>
      <c r="P4185" s="8">
        <f t="shared" si="588"/>
        <v>0.3569867006740754</v>
      </c>
      <c r="Q4185">
        <f t="shared" si="589"/>
        <v>10.978000000000002</v>
      </c>
      <c r="R4185">
        <f t="shared" si="590"/>
        <v>208.58199999999999</v>
      </c>
      <c r="S4185">
        <f t="shared" si="591"/>
        <v>67.401999999999987</v>
      </c>
      <c r="T4185" t="str">
        <f>_xlfn.XLOOKUP(C4185,Customers!A:A,Customers!D:D)</f>
        <v>M</v>
      </c>
      <c r="U4185" s="13">
        <f>_xlfn.XLOOKUP(C4185,Customers!A:A,Customers!E:E)</f>
        <v>21586</v>
      </c>
      <c r="V4185" t="str">
        <f>_xlfn.XLOOKUP(C4185,Customers!A:A,Customers!F:F)</f>
        <v>Robertmouth</v>
      </c>
      <c r="W4185" s="13">
        <f>_xlfn.XLOOKUP(C4185,Customers!A:A,Customers!G:G)</f>
        <v>45168</v>
      </c>
      <c r="X4185">
        <f t="shared" ca="1" si="592"/>
        <v>67</v>
      </c>
      <c r="Y4185" t="str">
        <f t="shared" ca="1" si="593"/>
        <v>50+</v>
      </c>
    </row>
    <row r="4186" spans="1:25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  <c r="I4186">
        <f>_xlfn.XLOOKUP(D4186,Products!A:A,Products!E:E)</f>
        <v>564.41999999999996</v>
      </c>
      <c r="J4186">
        <f>_xlfn.XLOOKUP(D4186,Products!A:A,Products!F:F)</f>
        <v>293.95999999999998</v>
      </c>
      <c r="K4186" t="str">
        <f>_xlfn.XLOOKUP(D4186,Products!A:A,Products!C:C)</f>
        <v>Fashion</v>
      </c>
      <c r="L4186" t="str">
        <f>_xlfn.XLOOKUP(D4186,Products!A:A,Products!D:D)</f>
        <v>Accessories</v>
      </c>
      <c r="M4186">
        <f t="shared" si="585"/>
        <v>1128.8399999999999</v>
      </c>
      <c r="N4186">
        <f t="shared" si="586"/>
        <v>587.91999999999996</v>
      </c>
      <c r="O4186">
        <f t="shared" si="587"/>
        <v>540.91999999999996</v>
      </c>
      <c r="P4186" s="8">
        <f t="shared" si="588"/>
        <v>0.47918216930654478</v>
      </c>
      <c r="Q4186">
        <f t="shared" si="589"/>
        <v>56.442</v>
      </c>
      <c r="R4186">
        <f t="shared" si="590"/>
        <v>1072.3979999999999</v>
      </c>
      <c r="S4186">
        <f t="shared" si="591"/>
        <v>484.47799999999995</v>
      </c>
      <c r="T4186" t="str">
        <f>_xlfn.XLOOKUP(C4186,Customers!A:A,Customers!D:D)</f>
        <v>F</v>
      </c>
      <c r="U4186" s="13">
        <f>_xlfn.XLOOKUP(C4186,Customers!A:A,Customers!E:E)</f>
        <v>19995</v>
      </c>
      <c r="V4186" t="str">
        <f>_xlfn.XLOOKUP(C4186,Customers!A:A,Customers!F:F)</f>
        <v>North Jason</v>
      </c>
      <c r="W4186" s="13">
        <f>_xlfn.XLOOKUP(C4186,Customers!A:A,Customers!G:G)</f>
        <v>45602</v>
      </c>
      <c r="X4186">
        <f t="shared" ca="1" si="592"/>
        <v>71</v>
      </c>
      <c r="Y4186" t="str">
        <f t="shared" ca="1" si="593"/>
        <v>50+</v>
      </c>
    </row>
    <row r="4187" spans="1:25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  <c r="I4187">
        <f>_xlfn.XLOOKUP(D4187,Products!A:A,Products!E:E)</f>
        <v>1798.97</v>
      </c>
      <c r="J4187">
        <f>_xlfn.XLOOKUP(D4187,Products!A:A,Products!F:F)</f>
        <v>1329.15</v>
      </c>
      <c r="K4187" t="str">
        <f>_xlfn.XLOOKUP(D4187,Products!A:A,Products!C:C)</f>
        <v>Fashion</v>
      </c>
      <c r="L4187" t="str">
        <f>_xlfn.XLOOKUP(D4187,Products!A:A,Products!D:D)</f>
        <v>Accessories</v>
      </c>
      <c r="M4187">
        <f t="shared" si="585"/>
        <v>1798.97</v>
      </c>
      <c r="N4187">
        <f t="shared" si="586"/>
        <v>1329.15</v>
      </c>
      <c r="O4187">
        <f t="shared" si="587"/>
        <v>469.81999999999994</v>
      </c>
      <c r="P4187" s="8">
        <f t="shared" si="588"/>
        <v>0.26116055298309582</v>
      </c>
      <c r="Q4187">
        <f t="shared" si="589"/>
        <v>179.89700000000002</v>
      </c>
      <c r="R4187">
        <f t="shared" si="590"/>
        <v>1619.0730000000001</v>
      </c>
      <c r="S4187">
        <f t="shared" si="591"/>
        <v>289.923</v>
      </c>
      <c r="T4187" t="str">
        <f>_xlfn.XLOOKUP(C4187,Customers!A:A,Customers!D:D)</f>
        <v>F</v>
      </c>
      <c r="U4187" s="13">
        <f>_xlfn.XLOOKUP(C4187,Customers!A:A,Customers!E:E)</f>
        <v>38901</v>
      </c>
      <c r="V4187" t="str">
        <f>_xlfn.XLOOKUP(C4187,Customers!A:A,Customers!F:F)</f>
        <v>Port Jessica</v>
      </c>
      <c r="W4187" s="13">
        <f>_xlfn.XLOOKUP(C4187,Customers!A:A,Customers!G:G)</f>
        <v>45713</v>
      </c>
      <c r="X4187">
        <f t="shared" ca="1" si="592"/>
        <v>19</v>
      </c>
      <c r="Y4187" t="str">
        <f t="shared" ca="1" si="593"/>
        <v>18-25</v>
      </c>
    </row>
    <row r="4188" spans="1:25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  <c r="I4188">
        <f>_xlfn.XLOOKUP(D4188,Products!A:A,Products!E:E)</f>
        <v>1197.18</v>
      </c>
      <c r="J4188">
        <f>_xlfn.XLOOKUP(D4188,Products!A:A,Products!F:F)</f>
        <v>722.74</v>
      </c>
      <c r="K4188" t="str">
        <f>_xlfn.XLOOKUP(D4188,Products!A:A,Products!C:C)</f>
        <v>Electronics</v>
      </c>
      <c r="L4188" t="str">
        <f>_xlfn.XLOOKUP(D4188,Products!A:A,Products!D:D)</f>
        <v>Smartphone</v>
      </c>
      <c r="M4188">
        <f t="shared" si="585"/>
        <v>1197.18</v>
      </c>
      <c r="N4188">
        <f t="shared" si="586"/>
        <v>722.74</v>
      </c>
      <c r="O4188">
        <f t="shared" si="587"/>
        <v>474.44000000000005</v>
      </c>
      <c r="P4188" s="8">
        <f t="shared" si="588"/>
        <v>0.39629796688885549</v>
      </c>
      <c r="Q4188">
        <f t="shared" si="589"/>
        <v>179.577</v>
      </c>
      <c r="R4188">
        <f t="shared" si="590"/>
        <v>1017.6030000000001</v>
      </c>
      <c r="S4188">
        <f t="shared" si="591"/>
        <v>294.86300000000006</v>
      </c>
      <c r="T4188" t="str">
        <f>_xlfn.XLOOKUP(C4188,Customers!A:A,Customers!D:D)</f>
        <v>F</v>
      </c>
      <c r="U4188" s="13">
        <f>_xlfn.XLOOKUP(C4188,Customers!A:A,Customers!E:E)</f>
        <v>35371</v>
      </c>
      <c r="V4188" t="str">
        <f>_xlfn.XLOOKUP(C4188,Customers!A:A,Customers!F:F)</f>
        <v>Port Sandra</v>
      </c>
      <c r="W4188" s="13">
        <f>_xlfn.XLOOKUP(C4188,Customers!A:A,Customers!G:G)</f>
        <v>44851</v>
      </c>
      <c r="X4188">
        <f t="shared" ca="1" si="592"/>
        <v>29</v>
      </c>
      <c r="Y4188" t="str">
        <f t="shared" ca="1" si="593"/>
        <v>26-35</v>
      </c>
    </row>
    <row r="4189" spans="1:25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  <c r="I4189">
        <f>_xlfn.XLOOKUP(D4189,Products!A:A,Products!E:E)</f>
        <v>1487.41</v>
      </c>
      <c r="J4189">
        <f>_xlfn.XLOOKUP(D4189,Products!A:A,Products!F:F)</f>
        <v>813.07</v>
      </c>
      <c r="K4189" t="str">
        <f>_xlfn.XLOOKUP(D4189,Products!A:A,Products!C:C)</f>
        <v>Electronics</v>
      </c>
      <c r="L4189" t="str">
        <f>_xlfn.XLOOKUP(D4189,Products!A:A,Products!D:D)</f>
        <v>Smartphone</v>
      </c>
      <c r="M4189">
        <f t="shared" si="585"/>
        <v>4462.2300000000005</v>
      </c>
      <c r="N4189">
        <f t="shared" si="586"/>
        <v>2439.21</v>
      </c>
      <c r="O4189">
        <f t="shared" si="587"/>
        <v>2023.0200000000004</v>
      </c>
      <c r="P4189" s="8">
        <f t="shared" si="588"/>
        <v>0.45336524562830699</v>
      </c>
      <c r="Q4189">
        <f t="shared" si="589"/>
        <v>669.33450000000005</v>
      </c>
      <c r="R4189">
        <f t="shared" si="590"/>
        <v>3792.8955000000005</v>
      </c>
      <c r="S4189">
        <f t="shared" si="591"/>
        <v>1353.6855000000005</v>
      </c>
      <c r="T4189" t="str">
        <f>_xlfn.XLOOKUP(C4189,Customers!A:A,Customers!D:D)</f>
        <v>M</v>
      </c>
      <c r="U4189" s="13">
        <f>_xlfn.XLOOKUP(C4189,Customers!A:A,Customers!E:E)</f>
        <v>34560</v>
      </c>
      <c r="V4189" t="str">
        <f>_xlfn.XLOOKUP(C4189,Customers!A:A,Customers!F:F)</f>
        <v>Wardfort</v>
      </c>
      <c r="W4189" s="13">
        <f>_xlfn.XLOOKUP(C4189,Customers!A:A,Customers!G:G)</f>
        <v>45822</v>
      </c>
      <c r="X4189">
        <f t="shared" ca="1" si="592"/>
        <v>31</v>
      </c>
      <c r="Y4189" t="str">
        <f t="shared" ca="1" si="593"/>
        <v>26-35</v>
      </c>
    </row>
    <row r="4190" spans="1:25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  <c r="I4190">
        <f>_xlfn.XLOOKUP(D4190,Products!A:A,Products!E:E)</f>
        <v>1952.65</v>
      </c>
      <c r="J4190">
        <f>_xlfn.XLOOKUP(D4190,Products!A:A,Products!F:F)</f>
        <v>1451.27</v>
      </c>
      <c r="K4190" t="str">
        <f>_xlfn.XLOOKUP(D4190,Products!A:A,Products!C:C)</f>
        <v>Electronics</v>
      </c>
      <c r="L4190" t="str">
        <f>_xlfn.XLOOKUP(D4190,Products!A:A,Products!D:D)</f>
        <v>Television</v>
      </c>
      <c r="M4190">
        <f t="shared" si="585"/>
        <v>9763.25</v>
      </c>
      <c r="N4190">
        <f t="shared" si="586"/>
        <v>7256.35</v>
      </c>
      <c r="O4190">
        <f t="shared" si="587"/>
        <v>2506.8999999999996</v>
      </c>
      <c r="P4190" s="8">
        <f t="shared" si="588"/>
        <v>0.25676900622231325</v>
      </c>
      <c r="Q4190">
        <f t="shared" si="589"/>
        <v>488.16250000000002</v>
      </c>
      <c r="R4190">
        <f t="shared" si="590"/>
        <v>9275.0874999999996</v>
      </c>
      <c r="S4190">
        <f t="shared" si="591"/>
        <v>2018.7374999999993</v>
      </c>
      <c r="T4190" t="str">
        <f>_xlfn.XLOOKUP(C4190,Customers!A:A,Customers!D:D)</f>
        <v>M</v>
      </c>
      <c r="U4190" s="13">
        <f>_xlfn.XLOOKUP(C4190,Customers!A:A,Customers!E:E)</f>
        <v>25009</v>
      </c>
      <c r="V4190" t="str">
        <f>_xlfn.XLOOKUP(C4190,Customers!A:A,Customers!F:F)</f>
        <v>Erinland</v>
      </c>
      <c r="W4190" s="13">
        <f>_xlfn.XLOOKUP(C4190,Customers!A:A,Customers!G:G)</f>
        <v>44798</v>
      </c>
      <c r="X4190">
        <f t="shared" ca="1" si="592"/>
        <v>58</v>
      </c>
      <c r="Y4190" t="str">
        <f t="shared" ca="1" si="593"/>
        <v>50+</v>
      </c>
    </row>
    <row r="4191" spans="1:25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  <c r="I4191">
        <f>_xlfn.XLOOKUP(D4191,Products!A:A,Products!E:E)</f>
        <v>1396.22</v>
      </c>
      <c r="J4191">
        <f>_xlfn.XLOOKUP(D4191,Products!A:A,Products!F:F)</f>
        <v>1004.09</v>
      </c>
      <c r="K4191" t="str">
        <f>_xlfn.XLOOKUP(D4191,Products!A:A,Products!C:C)</f>
        <v>Fashion</v>
      </c>
      <c r="L4191" t="str">
        <f>_xlfn.XLOOKUP(D4191,Products!A:A,Products!D:D)</f>
        <v>Bags</v>
      </c>
      <c r="M4191">
        <f t="shared" si="585"/>
        <v>4188.66</v>
      </c>
      <c r="N4191">
        <f t="shared" si="586"/>
        <v>3012.27</v>
      </c>
      <c r="O4191">
        <f t="shared" si="587"/>
        <v>1176.3899999999999</v>
      </c>
      <c r="P4191" s="8">
        <f t="shared" si="588"/>
        <v>0.28085115526206472</v>
      </c>
      <c r="Q4191">
        <f t="shared" si="589"/>
        <v>628.29899999999998</v>
      </c>
      <c r="R4191">
        <f t="shared" si="590"/>
        <v>3560.3609999999999</v>
      </c>
      <c r="S4191">
        <f t="shared" si="591"/>
        <v>548.09099999999989</v>
      </c>
      <c r="T4191" t="str">
        <f>_xlfn.XLOOKUP(C4191,Customers!A:A,Customers!D:D)</f>
        <v>M</v>
      </c>
      <c r="U4191" s="13">
        <f>_xlfn.XLOOKUP(C4191,Customers!A:A,Customers!E:E)</f>
        <v>19984</v>
      </c>
      <c r="V4191" t="str">
        <f>_xlfn.XLOOKUP(C4191,Customers!A:A,Customers!F:F)</f>
        <v>New John</v>
      </c>
      <c r="W4191" s="13">
        <f>_xlfn.XLOOKUP(C4191,Customers!A:A,Customers!G:G)</f>
        <v>44328</v>
      </c>
      <c r="X4191">
        <f t="shared" ca="1" si="592"/>
        <v>71</v>
      </c>
      <c r="Y4191" t="str">
        <f t="shared" ca="1" si="593"/>
        <v>50+</v>
      </c>
    </row>
    <row r="4192" spans="1:25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  <c r="I4192">
        <f>_xlfn.XLOOKUP(D4192,Products!A:A,Products!E:E)</f>
        <v>1952.65</v>
      </c>
      <c r="J4192">
        <f>_xlfn.XLOOKUP(D4192,Products!A:A,Products!F:F)</f>
        <v>1451.27</v>
      </c>
      <c r="K4192" t="str">
        <f>_xlfn.XLOOKUP(D4192,Products!A:A,Products!C:C)</f>
        <v>Electronics</v>
      </c>
      <c r="L4192" t="str">
        <f>_xlfn.XLOOKUP(D4192,Products!A:A,Products!D:D)</f>
        <v>Television</v>
      </c>
      <c r="M4192">
        <f t="shared" si="585"/>
        <v>9763.25</v>
      </c>
      <c r="N4192">
        <f t="shared" si="586"/>
        <v>7256.35</v>
      </c>
      <c r="O4192">
        <f t="shared" si="587"/>
        <v>2506.8999999999996</v>
      </c>
      <c r="P4192" s="8">
        <f t="shared" si="588"/>
        <v>0.25676900622231325</v>
      </c>
      <c r="Q4192">
        <f t="shared" si="589"/>
        <v>1464.4875</v>
      </c>
      <c r="R4192">
        <f t="shared" si="590"/>
        <v>8298.7625000000007</v>
      </c>
      <c r="S4192">
        <f t="shared" si="591"/>
        <v>1042.4125000000004</v>
      </c>
      <c r="T4192" t="str">
        <f>_xlfn.XLOOKUP(C4192,Customers!A:A,Customers!D:D)</f>
        <v>F</v>
      </c>
      <c r="U4192" s="13">
        <f>_xlfn.XLOOKUP(C4192,Customers!A:A,Customers!E:E)</f>
        <v>29021</v>
      </c>
      <c r="V4192" t="str">
        <f>_xlfn.XLOOKUP(C4192,Customers!A:A,Customers!F:F)</f>
        <v>North Bradleyfurt</v>
      </c>
      <c r="W4192" s="13">
        <f>_xlfn.XLOOKUP(C4192,Customers!A:A,Customers!G:G)</f>
        <v>45479</v>
      </c>
      <c r="X4192">
        <f t="shared" ca="1" si="592"/>
        <v>47</v>
      </c>
      <c r="Y4192" t="str">
        <f t="shared" ca="1" si="593"/>
        <v>36-50</v>
      </c>
    </row>
    <row r="4193" spans="1:25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  <c r="I4193">
        <f>_xlfn.XLOOKUP(D4193,Products!A:A,Products!E:E)</f>
        <v>540.94000000000005</v>
      </c>
      <c r="J4193">
        <f>_xlfn.XLOOKUP(D4193,Products!A:A,Products!F:F)</f>
        <v>398.25</v>
      </c>
      <c r="K4193" t="str">
        <f>_xlfn.XLOOKUP(D4193,Products!A:A,Products!C:C)</f>
        <v>Fashion</v>
      </c>
      <c r="L4193" t="str">
        <f>_xlfn.XLOOKUP(D4193,Products!A:A,Products!D:D)</f>
        <v>Clothing</v>
      </c>
      <c r="M4193">
        <f t="shared" si="585"/>
        <v>2163.7600000000002</v>
      </c>
      <c r="N4193">
        <f t="shared" si="586"/>
        <v>1593</v>
      </c>
      <c r="O4193">
        <f t="shared" si="587"/>
        <v>570.76000000000022</v>
      </c>
      <c r="P4193" s="8">
        <f t="shared" si="588"/>
        <v>0.26378156542315234</v>
      </c>
      <c r="Q4193">
        <f t="shared" si="589"/>
        <v>0</v>
      </c>
      <c r="R4193">
        <f t="shared" si="590"/>
        <v>2163.7600000000002</v>
      </c>
      <c r="S4193">
        <f t="shared" si="591"/>
        <v>570.76000000000022</v>
      </c>
      <c r="T4193" t="str">
        <f>_xlfn.XLOOKUP(C4193,Customers!A:A,Customers!D:D)</f>
        <v>M</v>
      </c>
      <c r="U4193" s="13">
        <f>_xlfn.XLOOKUP(C4193,Customers!A:A,Customers!E:E)</f>
        <v>33771</v>
      </c>
      <c r="V4193" t="str">
        <f>_xlfn.XLOOKUP(C4193,Customers!A:A,Customers!F:F)</f>
        <v>East Edgarborough</v>
      </c>
      <c r="W4193" s="13">
        <f>_xlfn.XLOOKUP(C4193,Customers!A:A,Customers!G:G)</f>
        <v>45544</v>
      </c>
      <c r="X4193">
        <f t="shared" ca="1" si="592"/>
        <v>34</v>
      </c>
      <c r="Y4193" t="str">
        <f t="shared" ca="1" si="593"/>
        <v>26-35</v>
      </c>
    </row>
    <row r="4194" spans="1:25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  <c r="I4194">
        <f>_xlfn.XLOOKUP(D4194,Products!A:A,Products!E:E)</f>
        <v>318.05</v>
      </c>
      <c r="J4194">
        <f>_xlfn.XLOOKUP(D4194,Products!A:A,Products!F:F)</f>
        <v>187.34</v>
      </c>
      <c r="K4194" t="str">
        <f>_xlfn.XLOOKUP(D4194,Products!A:A,Products!C:C)</f>
        <v>Groceries</v>
      </c>
      <c r="L4194" t="str">
        <f>_xlfn.XLOOKUP(D4194,Products!A:A,Products!D:D)</f>
        <v>Fruits</v>
      </c>
      <c r="M4194">
        <f t="shared" si="585"/>
        <v>1590.25</v>
      </c>
      <c r="N4194">
        <f t="shared" si="586"/>
        <v>936.7</v>
      </c>
      <c r="O4194">
        <f t="shared" si="587"/>
        <v>653.54999999999995</v>
      </c>
      <c r="P4194" s="8">
        <f t="shared" si="588"/>
        <v>0.41097311743436565</v>
      </c>
      <c r="Q4194">
        <f t="shared" si="589"/>
        <v>238.53749999999999</v>
      </c>
      <c r="R4194">
        <f t="shared" si="590"/>
        <v>1351.7125000000001</v>
      </c>
      <c r="S4194">
        <f t="shared" si="591"/>
        <v>415.01250000000005</v>
      </c>
      <c r="T4194" t="str">
        <f>_xlfn.XLOOKUP(C4194,Customers!A:A,Customers!D:D)</f>
        <v>F</v>
      </c>
      <c r="U4194" s="13">
        <f>_xlfn.XLOOKUP(C4194,Customers!A:A,Customers!E:E)</f>
        <v>38461</v>
      </c>
      <c r="V4194" t="str">
        <f>_xlfn.XLOOKUP(C4194,Customers!A:A,Customers!F:F)</f>
        <v>Port Allen</v>
      </c>
      <c r="W4194" s="13">
        <f>_xlfn.XLOOKUP(C4194,Customers!A:A,Customers!G:G)</f>
        <v>45334</v>
      </c>
      <c r="X4194">
        <f t="shared" ca="1" si="592"/>
        <v>21</v>
      </c>
      <c r="Y4194" t="str">
        <f t="shared" ca="1" si="593"/>
        <v>18-25</v>
      </c>
    </row>
    <row r="4195" spans="1:25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  <c r="I4195">
        <f>_xlfn.XLOOKUP(D4195,Products!A:A,Products!E:E)</f>
        <v>1134.8</v>
      </c>
      <c r="J4195">
        <f>_xlfn.XLOOKUP(D4195,Products!A:A,Products!F:F)</f>
        <v>675.1</v>
      </c>
      <c r="K4195" t="str">
        <f>_xlfn.XLOOKUP(D4195,Products!A:A,Products!C:C)</f>
        <v>Fashion</v>
      </c>
      <c r="L4195" t="str">
        <f>_xlfn.XLOOKUP(D4195,Products!A:A,Products!D:D)</f>
        <v>Watches</v>
      </c>
      <c r="M4195">
        <f t="shared" si="585"/>
        <v>3404.3999999999996</v>
      </c>
      <c r="N4195">
        <f t="shared" si="586"/>
        <v>2025.3000000000002</v>
      </c>
      <c r="O4195">
        <f t="shared" si="587"/>
        <v>1379.0999999999995</v>
      </c>
      <c r="P4195" s="8">
        <f t="shared" si="588"/>
        <v>0.40509340853013737</v>
      </c>
      <c r="Q4195">
        <f t="shared" si="589"/>
        <v>170.22</v>
      </c>
      <c r="R4195">
        <f t="shared" si="590"/>
        <v>3234.18</v>
      </c>
      <c r="S4195">
        <f t="shared" si="591"/>
        <v>1208.8799999999997</v>
      </c>
      <c r="T4195" t="str">
        <f>_xlfn.XLOOKUP(C4195,Customers!A:A,Customers!D:D)</f>
        <v>F</v>
      </c>
      <c r="U4195" s="13">
        <f>_xlfn.XLOOKUP(C4195,Customers!A:A,Customers!E:E)</f>
        <v>35931</v>
      </c>
      <c r="V4195" t="str">
        <f>_xlfn.XLOOKUP(C4195,Customers!A:A,Customers!F:F)</f>
        <v>Stephaniechester</v>
      </c>
      <c r="W4195" s="13">
        <f>_xlfn.XLOOKUP(C4195,Customers!A:A,Customers!G:G)</f>
        <v>45063</v>
      </c>
      <c r="X4195">
        <f t="shared" ca="1" si="592"/>
        <v>28</v>
      </c>
      <c r="Y4195" t="str">
        <f t="shared" ca="1" si="593"/>
        <v>26-35</v>
      </c>
    </row>
    <row r="4196" spans="1:25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  <c r="I4196">
        <f>_xlfn.XLOOKUP(D4196,Products!A:A,Products!E:E)</f>
        <v>1635.01</v>
      </c>
      <c r="J4196">
        <f>_xlfn.XLOOKUP(D4196,Products!A:A,Products!F:F)</f>
        <v>1043.29</v>
      </c>
      <c r="K4196" t="str">
        <f>_xlfn.XLOOKUP(D4196,Products!A:A,Products!C:C)</f>
        <v>Electronics</v>
      </c>
      <c r="L4196" t="str">
        <f>_xlfn.XLOOKUP(D4196,Products!A:A,Products!D:D)</f>
        <v>Television</v>
      </c>
      <c r="M4196">
        <f t="shared" si="585"/>
        <v>8175.05</v>
      </c>
      <c r="N4196">
        <f t="shared" si="586"/>
        <v>5216.45</v>
      </c>
      <c r="O4196">
        <f t="shared" si="587"/>
        <v>2958.6000000000004</v>
      </c>
      <c r="P4196" s="8">
        <f t="shared" si="588"/>
        <v>0.36190604338811388</v>
      </c>
      <c r="Q4196">
        <f t="shared" si="589"/>
        <v>408.75250000000005</v>
      </c>
      <c r="R4196">
        <f t="shared" si="590"/>
        <v>7766.2975000000006</v>
      </c>
      <c r="S4196">
        <f t="shared" si="591"/>
        <v>2549.8475000000008</v>
      </c>
      <c r="T4196" t="str">
        <f>_xlfn.XLOOKUP(C4196,Customers!A:A,Customers!D:D)</f>
        <v>F</v>
      </c>
      <c r="U4196" s="13">
        <f>_xlfn.XLOOKUP(C4196,Customers!A:A,Customers!E:E)</f>
        <v>27978</v>
      </c>
      <c r="V4196" t="str">
        <f>_xlfn.XLOOKUP(C4196,Customers!A:A,Customers!F:F)</f>
        <v>Anthonystad</v>
      </c>
      <c r="W4196" s="13">
        <f>_xlfn.XLOOKUP(C4196,Customers!A:A,Customers!G:G)</f>
        <v>45697</v>
      </c>
      <c r="X4196">
        <f t="shared" ca="1" si="592"/>
        <v>49</v>
      </c>
      <c r="Y4196" t="str">
        <f t="shared" ca="1" si="593"/>
        <v>36-50</v>
      </c>
    </row>
    <row r="4197" spans="1:25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  <c r="I4197">
        <f>_xlfn.XLOOKUP(D4197,Products!A:A,Products!E:E)</f>
        <v>1487.41</v>
      </c>
      <c r="J4197">
        <f>_xlfn.XLOOKUP(D4197,Products!A:A,Products!F:F)</f>
        <v>813.07</v>
      </c>
      <c r="K4197" t="str">
        <f>_xlfn.XLOOKUP(D4197,Products!A:A,Products!C:C)</f>
        <v>Electronics</v>
      </c>
      <c r="L4197" t="str">
        <f>_xlfn.XLOOKUP(D4197,Products!A:A,Products!D:D)</f>
        <v>Smartphone</v>
      </c>
      <c r="M4197">
        <f t="shared" si="585"/>
        <v>2974.82</v>
      </c>
      <c r="N4197">
        <f t="shared" si="586"/>
        <v>1626.14</v>
      </c>
      <c r="O4197">
        <f t="shared" si="587"/>
        <v>1348.68</v>
      </c>
      <c r="P4197" s="8">
        <f t="shared" si="588"/>
        <v>0.45336524562830693</v>
      </c>
      <c r="Q4197">
        <f t="shared" si="589"/>
        <v>297.48200000000003</v>
      </c>
      <c r="R4197">
        <f t="shared" si="590"/>
        <v>2677.3380000000002</v>
      </c>
      <c r="S4197">
        <f t="shared" si="591"/>
        <v>1051.1980000000001</v>
      </c>
      <c r="T4197" t="str">
        <f>_xlfn.XLOOKUP(C4197,Customers!A:A,Customers!D:D)</f>
        <v>F</v>
      </c>
      <c r="U4197" s="13">
        <f>_xlfn.XLOOKUP(C4197,Customers!A:A,Customers!E:E)</f>
        <v>24112</v>
      </c>
      <c r="V4197" t="str">
        <f>_xlfn.XLOOKUP(C4197,Customers!A:A,Customers!F:F)</f>
        <v>South Ianhaven</v>
      </c>
      <c r="W4197" s="13">
        <f>_xlfn.XLOOKUP(C4197,Customers!A:A,Customers!G:G)</f>
        <v>44926</v>
      </c>
      <c r="X4197">
        <f t="shared" ca="1" si="592"/>
        <v>60</v>
      </c>
      <c r="Y4197" t="str">
        <f t="shared" ca="1" si="593"/>
        <v>50+</v>
      </c>
    </row>
    <row r="4198" spans="1:25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  <c r="I4198">
        <f>_xlfn.XLOOKUP(D4198,Products!A:A,Products!E:E)</f>
        <v>1745.61</v>
      </c>
      <c r="J4198">
        <f>_xlfn.XLOOKUP(D4198,Products!A:A,Products!F:F)</f>
        <v>1322.44</v>
      </c>
      <c r="K4198" t="str">
        <f>_xlfn.XLOOKUP(D4198,Products!A:A,Products!C:C)</f>
        <v>Electronics</v>
      </c>
      <c r="L4198" t="str">
        <f>_xlfn.XLOOKUP(D4198,Products!A:A,Products!D:D)</f>
        <v>Headphones</v>
      </c>
      <c r="M4198">
        <f t="shared" si="585"/>
        <v>3491.22</v>
      </c>
      <c r="N4198">
        <f t="shared" si="586"/>
        <v>2644.88</v>
      </c>
      <c r="O4198">
        <f t="shared" si="587"/>
        <v>846.33999999999969</v>
      </c>
      <c r="P4198" s="8">
        <f t="shared" si="588"/>
        <v>0.24241955534168563</v>
      </c>
      <c r="Q4198">
        <f t="shared" si="589"/>
        <v>523.68299999999999</v>
      </c>
      <c r="R4198">
        <f t="shared" si="590"/>
        <v>2967.5369999999998</v>
      </c>
      <c r="S4198">
        <f t="shared" si="591"/>
        <v>322.6569999999997</v>
      </c>
      <c r="T4198" t="str">
        <f>_xlfn.XLOOKUP(C4198,Customers!A:A,Customers!D:D)</f>
        <v>M</v>
      </c>
      <c r="U4198" s="13">
        <f>_xlfn.XLOOKUP(C4198,Customers!A:A,Customers!E:E)</f>
        <v>35712</v>
      </c>
      <c r="V4198" t="str">
        <f>_xlfn.XLOOKUP(C4198,Customers!A:A,Customers!F:F)</f>
        <v>Carlyberg</v>
      </c>
      <c r="W4198" s="13">
        <f>_xlfn.XLOOKUP(C4198,Customers!A:A,Customers!G:G)</f>
        <v>45823</v>
      </c>
      <c r="X4198">
        <f t="shared" ca="1" si="592"/>
        <v>28</v>
      </c>
      <c r="Y4198" t="str">
        <f t="shared" ca="1" si="593"/>
        <v>26-35</v>
      </c>
    </row>
    <row r="4199" spans="1:25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  <c r="I4199">
        <f>_xlfn.XLOOKUP(D4199,Products!A:A,Products!E:E)</f>
        <v>323.92</v>
      </c>
      <c r="J4199">
        <f>_xlfn.XLOOKUP(D4199,Products!A:A,Products!F:F)</f>
        <v>242.98</v>
      </c>
      <c r="K4199" t="str">
        <f>_xlfn.XLOOKUP(D4199,Products!A:A,Products!C:C)</f>
        <v>Fashion</v>
      </c>
      <c r="L4199" t="str">
        <f>_xlfn.XLOOKUP(D4199,Products!A:A,Products!D:D)</f>
        <v>Accessories</v>
      </c>
      <c r="M4199">
        <f t="shared" si="585"/>
        <v>647.84</v>
      </c>
      <c r="N4199">
        <f t="shared" si="586"/>
        <v>485.96</v>
      </c>
      <c r="O4199">
        <f t="shared" si="587"/>
        <v>161.88000000000005</v>
      </c>
      <c r="P4199" s="8">
        <f t="shared" si="588"/>
        <v>0.24987651271918998</v>
      </c>
      <c r="Q4199">
        <f t="shared" si="589"/>
        <v>32.392000000000003</v>
      </c>
      <c r="R4199">
        <f t="shared" si="590"/>
        <v>615.44799999999998</v>
      </c>
      <c r="S4199">
        <f t="shared" si="591"/>
        <v>129.488</v>
      </c>
      <c r="T4199" t="str">
        <f>_xlfn.XLOOKUP(C4199,Customers!A:A,Customers!D:D)</f>
        <v>M</v>
      </c>
      <c r="U4199" s="13">
        <f>_xlfn.XLOOKUP(C4199,Customers!A:A,Customers!E:E)</f>
        <v>22556</v>
      </c>
      <c r="V4199" t="str">
        <f>_xlfn.XLOOKUP(C4199,Customers!A:A,Customers!F:F)</f>
        <v>Simonstad</v>
      </c>
      <c r="W4199" s="13">
        <f>_xlfn.XLOOKUP(C4199,Customers!A:A,Customers!G:G)</f>
        <v>45467</v>
      </c>
      <c r="X4199">
        <f t="shared" ca="1" si="592"/>
        <v>64</v>
      </c>
      <c r="Y4199" t="str">
        <f t="shared" ca="1" si="593"/>
        <v>50+</v>
      </c>
    </row>
    <row r="4200" spans="1:25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  <c r="I4200">
        <f>_xlfn.XLOOKUP(D4200,Products!A:A,Products!E:E)</f>
        <v>1853.77</v>
      </c>
      <c r="J4200">
        <f>_xlfn.XLOOKUP(D4200,Products!A:A,Products!F:F)</f>
        <v>1363.52</v>
      </c>
      <c r="K4200" t="str">
        <f>_xlfn.XLOOKUP(D4200,Products!A:A,Products!C:C)</f>
        <v>Fashion</v>
      </c>
      <c r="L4200" t="str">
        <f>_xlfn.XLOOKUP(D4200,Products!A:A,Products!D:D)</f>
        <v>Accessories</v>
      </c>
      <c r="M4200">
        <f t="shared" si="585"/>
        <v>1853.77</v>
      </c>
      <c r="N4200">
        <f t="shared" si="586"/>
        <v>1363.52</v>
      </c>
      <c r="O4200">
        <f t="shared" si="587"/>
        <v>490.25</v>
      </c>
      <c r="P4200" s="8">
        <f t="shared" si="588"/>
        <v>0.26446107122242779</v>
      </c>
      <c r="Q4200">
        <f t="shared" si="589"/>
        <v>278.06549999999999</v>
      </c>
      <c r="R4200">
        <f t="shared" si="590"/>
        <v>1575.7045000000001</v>
      </c>
      <c r="S4200">
        <f t="shared" si="591"/>
        <v>212.18450000000007</v>
      </c>
      <c r="T4200" t="str">
        <f>_xlfn.XLOOKUP(C4200,Customers!A:A,Customers!D:D)</f>
        <v>F</v>
      </c>
      <c r="U4200" s="13">
        <f>_xlfn.XLOOKUP(C4200,Customers!A:A,Customers!E:E)</f>
        <v>35515</v>
      </c>
      <c r="V4200" t="str">
        <f>_xlfn.XLOOKUP(C4200,Customers!A:A,Customers!F:F)</f>
        <v>North Jamesport</v>
      </c>
      <c r="W4200" s="13">
        <f>_xlfn.XLOOKUP(C4200,Customers!A:A,Customers!G:G)</f>
        <v>44804</v>
      </c>
      <c r="X4200">
        <f t="shared" ca="1" si="592"/>
        <v>29</v>
      </c>
      <c r="Y4200" t="str">
        <f t="shared" ca="1" si="593"/>
        <v>26-35</v>
      </c>
    </row>
    <row r="4201" spans="1:25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  <c r="I4201">
        <f>_xlfn.XLOOKUP(D4201,Products!A:A,Products!E:E)</f>
        <v>1762.92</v>
      </c>
      <c r="J4201">
        <f>_xlfn.XLOOKUP(D4201,Products!A:A,Products!F:F)</f>
        <v>1346.48</v>
      </c>
      <c r="K4201" t="str">
        <f>_xlfn.XLOOKUP(D4201,Products!A:A,Products!C:C)</f>
        <v>Electronics</v>
      </c>
      <c r="L4201" t="str">
        <f>_xlfn.XLOOKUP(D4201,Products!A:A,Products!D:D)</f>
        <v>Laptop</v>
      </c>
      <c r="M4201">
        <f t="shared" si="585"/>
        <v>8814.6</v>
      </c>
      <c r="N4201">
        <f t="shared" si="586"/>
        <v>6732.4</v>
      </c>
      <c r="O4201">
        <f t="shared" si="587"/>
        <v>2082.2000000000007</v>
      </c>
      <c r="P4201" s="8">
        <f t="shared" si="588"/>
        <v>0.23622172305039374</v>
      </c>
      <c r="Q4201">
        <f t="shared" si="589"/>
        <v>0</v>
      </c>
      <c r="R4201">
        <f t="shared" si="590"/>
        <v>8814.6</v>
      </c>
      <c r="S4201">
        <f t="shared" si="591"/>
        <v>2082.2000000000007</v>
      </c>
      <c r="T4201" t="str">
        <f>_xlfn.XLOOKUP(C4201,Customers!A:A,Customers!D:D)</f>
        <v>F</v>
      </c>
      <c r="U4201" s="13">
        <f>_xlfn.XLOOKUP(C4201,Customers!A:A,Customers!E:E)</f>
        <v>23676</v>
      </c>
      <c r="V4201" t="str">
        <f>_xlfn.XLOOKUP(C4201,Customers!A:A,Customers!F:F)</f>
        <v>Joyceside</v>
      </c>
      <c r="W4201" s="13">
        <f>_xlfn.XLOOKUP(C4201,Customers!A:A,Customers!G:G)</f>
        <v>44351</v>
      </c>
      <c r="X4201">
        <f t="shared" ca="1" si="592"/>
        <v>61</v>
      </c>
      <c r="Y4201" t="str">
        <f t="shared" ca="1" si="593"/>
        <v>50+</v>
      </c>
    </row>
    <row r="4202" spans="1:25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  <c r="I4202">
        <f>_xlfn.XLOOKUP(D4202,Products!A:A,Products!E:E)</f>
        <v>304.70999999999998</v>
      </c>
      <c r="J4202">
        <f>_xlfn.XLOOKUP(D4202,Products!A:A,Products!F:F)</f>
        <v>164.01</v>
      </c>
      <c r="K4202" t="str">
        <f>_xlfn.XLOOKUP(D4202,Products!A:A,Products!C:C)</f>
        <v>Groceries</v>
      </c>
      <c r="L4202" t="str">
        <f>_xlfn.XLOOKUP(D4202,Products!A:A,Products!D:D)</f>
        <v>Vegetables</v>
      </c>
      <c r="M4202">
        <f t="shared" si="585"/>
        <v>304.70999999999998</v>
      </c>
      <c r="N4202">
        <f t="shared" si="586"/>
        <v>164.01</v>
      </c>
      <c r="O4202">
        <f t="shared" si="587"/>
        <v>140.69999999999999</v>
      </c>
      <c r="P4202" s="8">
        <f t="shared" si="588"/>
        <v>0.46175051688490698</v>
      </c>
      <c r="Q4202">
        <f t="shared" si="589"/>
        <v>30.471</v>
      </c>
      <c r="R4202">
        <f t="shared" si="590"/>
        <v>274.23899999999998</v>
      </c>
      <c r="S4202">
        <f t="shared" si="591"/>
        <v>110.22899999999998</v>
      </c>
      <c r="T4202" t="str">
        <f>_xlfn.XLOOKUP(C4202,Customers!A:A,Customers!D:D)</f>
        <v>M</v>
      </c>
      <c r="U4202" s="13">
        <f>_xlfn.XLOOKUP(C4202,Customers!A:A,Customers!E:E)</f>
        <v>24005</v>
      </c>
      <c r="V4202" t="str">
        <f>_xlfn.XLOOKUP(C4202,Customers!A:A,Customers!F:F)</f>
        <v>Kevinshire</v>
      </c>
      <c r="W4202" s="13">
        <f>_xlfn.XLOOKUP(C4202,Customers!A:A,Customers!G:G)</f>
        <v>45374</v>
      </c>
      <c r="X4202">
        <f t="shared" ca="1" si="592"/>
        <v>60</v>
      </c>
      <c r="Y4202" t="str">
        <f t="shared" ca="1" si="593"/>
        <v>50+</v>
      </c>
    </row>
    <row r="4203" spans="1:25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  <c r="I4203">
        <f>_xlfn.XLOOKUP(D4203,Products!A:A,Products!E:E)</f>
        <v>109.78</v>
      </c>
      <c r="J4203">
        <f>_xlfn.XLOOKUP(D4203,Products!A:A,Products!F:F)</f>
        <v>70.59</v>
      </c>
      <c r="K4203" t="str">
        <f>_xlfn.XLOOKUP(D4203,Products!A:A,Products!C:C)</f>
        <v>Fashion</v>
      </c>
      <c r="L4203" t="str">
        <f>_xlfn.XLOOKUP(D4203,Products!A:A,Products!D:D)</f>
        <v>Footwear</v>
      </c>
      <c r="M4203">
        <f t="shared" si="585"/>
        <v>329.34000000000003</v>
      </c>
      <c r="N4203">
        <f t="shared" si="586"/>
        <v>211.77</v>
      </c>
      <c r="O4203">
        <f t="shared" si="587"/>
        <v>117.57000000000002</v>
      </c>
      <c r="P4203" s="8">
        <f t="shared" si="588"/>
        <v>0.35698670067407545</v>
      </c>
      <c r="Q4203">
        <f t="shared" si="589"/>
        <v>0</v>
      </c>
      <c r="R4203">
        <f t="shared" si="590"/>
        <v>329.34000000000003</v>
      </c>
      <c r="S4203">
        <f t="shared" si="591"/>
        <v>117.57000000000002</v>
      </c>
      <c r="T4203" t="str">
        <f>_xlfn.XLOOKUP(C4203,Customers!A:A,Customers!D:D)</f>
        <v>F</v>
      </c>
      <c r="U4203" s="13">
        <f>_xlfn.XLOOKUP(C4203,Customers!A:A,Customers!E:E)</f>
        <v>35371</v>
      </c>
      <c r="V4203" t="str">
        <f>_xlfn.XLOOKUP(C4203,Customers!A:A,Customers!F:F)</f>
        <v>Port Sandra</v>
      </c>
      <c r="W4203" s="13">
        <f>_xlfn.XLOOKUP(C4203,Customers!A:A,Customers!G:G)</f>
        <v>44851</v>
      </c>
      <c r="X4203">
        <f t="shared" ca="1" si="592"/>
        <v>29</v>
      </c>
      <c r="Y4203" t="str">
        <f t="shared" ca="1" si="593"/>
        <v>26-35</v>
      </c>
    </row>
    <row r="4204" spans="1:25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  <c r="I4204">
        <f>_xlfn.XLOOKUP(D4204,Products!A:A,Products!E:E)</f>
        <v>1635.01</v>
      </c>
      <c r="J4204">
        <f>_xlfn.XLOOKUP(D4204,Products!A:A,Products!F:F)</f>
        <v>1043.29</v>
      </c>
      <c r="K4204" t="str">
        <f>_xlfn.XLOOKUP(D4204,Products!A:A,Products!C:C)</f>
        <v>Electronics</v>
      </c>
      <c r="L4204" t="str">
        <f>_xlfn.XLOOKUP(D4204,Products!A:A,Products!D:D)</f>
        <v>Television</v>
      </c>
      <c r="M4204">
        <f t="shared" si="585"/>
        <v>3270.02</v>
      </c>
      <c r="N4204">
        <f t="shared" si="586"/>
        <v>2086.58</v>
      </c>
      <c r="O4204">
        <f t="shared" si="587"/>
        <v>1183.44</v>
      </c>
      <c r="P4204" s="8">
        <f t="shared" si="588"/>
        <v>0.36190604338811383</v>
      </c>
      <c r="Q4204">
        <f t="shared" si="589"/>
        <v>0</v>
      </c>
      <c r="R4204">
        <f t="shared" si="590"/>
        <v>3270.02</v>
      </c>
      <c r="S4204">
        <f t="shared" si="591"/>
        <v>1183.44</v>
      </c>
      <c r="T4204" t="str">
        <f>_xlfn.XLOOKUP(C4204,Customers!A:A,Customers!D:D)</f>
        <v>F</v>
      </c>
      <c r="U4204" s="13">
        <f>_xlfn.XLOOKUP(C4204,Customers!A:A,Customers!E:E)</f>
        <v>29674</v>
      </c>
      <c r="V4204" t="str">
        <f>_xlfn.XLOOKUP(C4204,Customers!A:A,Customers!F:F)</f>
        <v>West Josephport</v>
      </c>
      <c r="W4204" s="13">
        <f>_xlfn.XLOOKUP(C4204,Customers!A:A,Customers!G:G)</f>
        <v>44600</v>
      </c>
      <c r="X4204">
        <f t="shared" ca="1" si="592"/>
        <v>45</v>
      </c>
      <c r="Y4204" t="str">
        <f t="shared" ca="1" si="593"/>
        <v>36-50</v>
      </c>
    </row>
    <row r="4205" spans="1:25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  <c r="I4205">
        <f>_xlfn.XLOOKUP(D4205,Products!A:A,Products!E:E)</f>
        <v>1216.3599999999999</v>
      </c>
      <c r="J4205">
        <f>_xlfn.XLOOKUP(D4205,Products!A:A,Products!F:F)</f>
        <v>794.8</v>
      </c>
      <c r="K4205" t="str">
        <f>_xlfn.XLOOKUP(D4205,Products!A:A,Products!C:C)</f>
        <v>Fashion</v>
      </c>
      <c r="L4205" t="str">
        <f>_xlfn.XLOOKUP(D4205,Products!A:A,Products!D:D)</f>
        <v>Bags</v>
      </c>
      <c r="M4205">
        <f t="shared" si="585"/>
        <v>3649.08</v>
      </c>
      <c r="N4205">
        <f t="shared" si="586"/>
        <v>2384.3999999999996</v>
      </c>
      <c r="O4205">
        <f t="shared" si="587"/>
        <v>1264.6800000000003</v>
      </c>
      <c r="P4205" s="8">
        <f t="shared" si="588"/>
        <v>0.34657502713012606</v>
      </c>
      <c r="Q4205">
        <f t="shared" si="589"/>
        <v>547.36199999999997</v>
      </c>
      <c r="R4205">
        <f t="shared" si="590"/>
        <v>3101.7179999999998</v>
      </c>
      <c r="S4205">
        <f t="shared" si="591"/>
        <v>717.31800000000021</v>
      </c>
      <c r="T4205" t="str">
        <f>_xlfn.XLOOKUP(C4205,Customers!A:A,Customers!D:D)</f>
        <v>M</v>
      </c>
      <c r="U4205" s="13">
        <f>_xlfn.XLOOKUP(C4205,Customers!A:A,Customers!E:E)</f>
        <v>31945</v>
      </c>
      <c r="V4205" t="str">
        <f>_xlfn.XLOOKUP(C4205,Customers!A:A,Customers!F:F)</f>
        <v>Port Jeffreyside</v>
      </c>
      <c r="W4205" s="13">
        <f>_xlfn.XLOOKUP(C4205,Customers!A:A,Customers!G:G)</f>
        <v>44261</v>
      </c>
      <c r="X4205">
        <f t="shared" ca="1" si="592"/>
        <v>39</v>
      </c>
      <c r="Y4205" t="str">
        <f t="shared" ca="1" si="593"/>
        <v>36-50</v>
      </c>
    </row>
    <row r="4206" spans="1:25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  <c r="I4206">
        <f>_xlfn.XLOOKUP(D4206,Products!A:A,Products!E:E)</f>
        <v>453.62</v>
      </c>
      <c r="J4206">
        <f>_xlfn.XLOOKUP(D4206,Products!A:A,Products!F:F)</f>
        <v>316.63</v>
      </c>
      <c r="K4206" t="str">
        <f>_xlfn.XLOOKUP(D4206,Products!A:A,Products!C:C)</f>
        <v>Fashion</v>
      </c>
      <c r="L4206" t="str">
        <f>_xlfn.XLOOKUP(D4206,Products!A:A,Products!D:D)</f>
        <v>Clothing</v>
      </c>
      <c r="M4206">
        <f t="shared" si="585"/>
        <v>1814.48</v>
      </c>
      <c r="N4206">
        <f t="shared" si="586"/>
        <v>1266.52</v>
      </c>
      <c r="O4206">
        <f t="shared" si="587"/>
        <v>547.96</v>
      </c>
      <c r="P4206" s="8">
        <f t="shared" si="588"/>
        <v>0.30199285745778409</v>
      </c>
      <c r="Q4206">
        <f t="shared" si="589"/>
        <v>90.724000000000004</v>
      </c>
      <c r="R4206">
        <f t="shared" si="590"/>
        <v>1723.7560000000001</v>
      </c>
      <c r="S4206">
        <f t="shared" si="591"/>
        <v>457.2360000000001</v>
      </c>
      <c r="T4206" t="str">
        <f>_xlfn.XLOOKUP(C4206,Customers!A:A,Customers!D:D)</f>
        <v>F</v>
      </c>
      <c r="U4206" s="13">
        <f>_xlfn.XLOOKUP(C4206,Customers!A:A,Customers!E:E)</f>
        <v>30679</v>
      </c>
      <c r="V4206" t="str">
        <f>_xlfn.XLOOKUP(C4206,Customers!A:A,Customers!F:F)</f>
        <v>Aaronmouth</v>
      </c>
      <c r="W4206" s="13">
        <f>_xlfn.XLOOKUP(C4206,Customers!A:A,Customers!G:G)</f>
        <v>45006</v>
      </c>
      <c r="X4206">
        <f t="shared" ca="1" si="592"/>
        <v>42</v>
      </c>
      <c r="Y4206" t="str">
        <f t="shared" ca="1" si="593"/>
        <v>36-50</v>
      </c>
    </row>
    <row r="4207" spans="1:25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  <c r="I4207">
        <f>_xlfn.XLOOKUP(D4207,Products!A:A,Products!E:E)</f>
        <v>1853.77</v>
      </c>
      <c r="J4207">
        <f>_xlfn.XLOOKUP(D4207,Products!A:A,Products!F:F)</f>
        <v>1363.52</v>
      </c>
      <c r="K4207" t="str">
        <f>_xlfn.XLOOKUP(D4207,Products!A:A,Products!C:C)</f>
        <v>Fashion</v>
      </c>
      <c r="L4207" t="str">
        <f>_xlfn.XLOOKUP(D4207,Products!A:A,Products!D:D)</f>
        <v>Accessories</v>
      </c>
      <c r="M4207">
        <f t="shared" si="585"/>
        <v>5561.3099999999995</v>
      </c>
      <c r="N4207">
        <f t="shared" si="586"/>
        <v>4090.56</v>
      </c>
      <c r="O4207">
        <f t="shared" si="587"/>
        <v>1470.7499999999995</v>
      </c>
      <c r="P4207" s="8">
        <f t="shared" si="588"/>
        <v>0.26446107122242773</v>
      </c>
      <c r="Q4207">
        <f t="shared" si="589"/>
        <v>278.06549999999999</v>
      </c>
      <c r="R4207">
        <f t="shared" si="590"/>
        <v>5283.2444999999998</v>
      </c>
      <c r="S4207">
        <f t="shared" si="591"/>
        <v>1192.6844999999998</v>
      </c>
      <c r="T4207" t="str">
        <f>_xlfn.XLOOKUP(C4207,Customers!A:A,Customers!D:D)</f>
        <v>M</v>
      </c>
      <c r="U4207" s="13">
        <f>_xlfn.XLOOKUP(C4207,Customers!A:A,Customers!E:E)</f>
        <v>27756</v>
      </c>
      <c r="V4207" t="str">
        <f>_xlfn.XLOOKUP(C4207,Customers!A:A,Customers!F:F)</f>
        <v>Zacharyfort</v>
      </c>
      <c r="W4207" s="13">
        <f>_xlfn.XLOOKUP(C4207,Customers!A:A,Customers!G:G)</f>
        <v>45208</v>
      </c>
      <c r="X4207">
        <f t="shared" ca="1" si="592"/>
        <v>50</v>
      </c>
      <c r="Y4207" t="str">
        <f t="shared" ca="1" si="593"/>
        <v>36-50</v>
      </c>
    </row>
    <row r="4208" spans="1:25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  <c r="I4208">
        <f>_xlfn.XLOOKUP(D4208,Products!A:A,Products!E:E)</f>
        <v>1286.55</v>
      </c>
      <c r="J4208">
        <f>_xlfn.XLOOKUP(D4208,Products!A:A,Products!F:F)</f>
        <v>797.54</v>
      </c>
      <c r="K4208" t="str">
        <f>_xlfn.XLOOKUP(D4208,Products!A:A,Products!C:C)</f>
        <v>Fashion</v>
      </c>
      <c r="L4208" t="str">
        <f>_xlfn.XLOOKUP(D4208,Products!A:A,Products!D:D)</f>
        <v>Accessories</v>
      </c>
      <c r="M4208">
        <f t="shared" si="585"/>
        <v>1286.55</v>
      </c>
      <c r="N4208">
        <f t="shared" si="586"/>
        <v>797.54</v>
      </c>
      <c r="O4208">
        <f t="shared" si="587"/>
        <v>489.01</v>
      </c>
      <c r="P4208" s="8">
        <f t="shared" si="588"/>
        <v>0.380094049978625</v>
      </c>
      <c r="Q4208">
        <f t="shared" si="589"/>
        <v>128.655</v>
      </c>
      <c r="R4208">
        <f t="shared" si="590"/>
        <v>1157.895</v>
      </c>
      <c r="S4208">
        <f t="shared" si="591"/>
        <v>360.35500000000002</v>
      </c>
      <c r="T4208" t="str">
        <f>_xlfn.XLOOKUP(C4208,Customers!A:A,Customers!D:D)</f>
        <v>M</v>
      </c>
      <c r="U4208" s="13">
        <f>_xlfn.XLOOKUP(C4208,Customers!A:A,Customers!E:E)</f>
        <v>34163</v>
      </c>
      <c r="V4208" t="str">
        <f>_xlfn.XLOOKUP(C4208,Customers!A:A,Customers!F:F)</f>
        <v>Justintown</v>
      </c>
      <c r="W4208" s="13">
        <f>_xlfn.XLOOKUP(C4208,Customers!A:A,Customers!G:G)</f>
        <v>44573</v>
      </c>
      <c r="X4208">
        <f t="shared" ca="1" si="592"/>
        <v>32</v>
      </c>
      <c r="Y4208" t="str">
        <f t="shared" ca="1" si="593"/>
        <v>26-35</v>
      </c>
    </row>
    <row r="4209" spans="1:25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  <c r="I4209">
        <f>_xlfn.XLOOKUP(D4209,Products!A:A,Products!E:E)</f>
        <v>673.78</v>
      </c>
      <c r="J4209">
        <f>_xlfn.XLOOKUP(D4209,Products!A:A,Products!F:F)</f>
        <v>363.33</v>
      </c>
      <c r="K4209" t="str">
        <f>_xlfn.XLOOKUP(D4209,Products!A:A,Products!C:C)</f>
        <v>Electronics</v>
      </c>
      <c r="L4209" t="str">
        <f>_xlfn.XLOOKUP(D4209,Products!A:A,Products!D:D)</f>
        <v>Smartphone</v>
      </c>
      <c r="M4209">
        <f t="shared" si="585"/>
        <v>673.78</v>
      </c>
      <c r="N4209">
        <f t="shared" si="586"/>
        <v>363.33</v>
      </c>
      <c r="O4209">
        <f t="shared" si="587"/>
        <v>310.45</v>
      </c>
      <c r="P4209" s="8">
        <f t="shared" si="588"/>
        <v>0.46075870462168661</v>
      </c>
      <c r="Q4209">
        <f t="shared" si="589"/>
        <v>67.378</v>
      </c>
      <c r="R4209">
        <f t="shared" si="590"/>
        <v>606.40199999999993</v>
      </c>
      <c r="S4209">
        <f t="shared" si="591"/>
        <v>243.07199999999995</v>
      </c>
      <c r="T4209" t="str">
        <f>_xlfn.XLOOKUP(C4209,Customers!A:A,Customers!D:D)</f>
        <v>M</v>
      </c>
      <c r="U4209" s="13">
        <f>_xlfn.XLOOKUP(C4209,Customers!A:A,Customers!E:E)</f>
        <v>33491</v>
      </c>
      <c r="V4209" t="str">
        <f>_xlfn.XLOOKUP(C4209,Customers!A:A,Customers!F:F)</f>
        <v>Port Jacob</v>
      </c>
      <c r="W4209" s="13">
        <f>_xlfn.XLOOKUP(C4209,Customers!A:A,Customers!G:G)</f>
        <v>44496</v>
      </c>
      <c r="X4209">
        <f t="shared" ca="1" si="592"/>
        <v>34</v>
      </c>
      <c r="Y4209" t="str">
        <f t="shared" ca="1" si="593"/>
        <v>26-35</v>
      </c>
    </row>
    <row r="4210" spans="1:25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  <c r="I4210">
        <f>_xlfn.XLOOKUP(D4210,Products!A:A,Products!E:E)</f>
        <v>1197.18</v>
      </c>
      <c r="J4210">
        <f>_xlfn.XLOOKUP(D4210,Products!A:A,Products!F:F)</f>
        <v>722.74</v>
      </c>
      <c r="K4210" t="str">
        <f>_xlfn.XLOOKUP(D4210,Products!A:A,Products!C:C)</f>
        <v>Electronics</v>
      </c>
      <c r="L4210" t="str">
        <f>_xlfn.XLOOKUP(D4210,Products!A:A,Products!D:D)</f>
        <v>Smartphone</v>
      </c>
      <c r="M4210">
        <f t="shared" si="585"/>
        <v>1197.18</v>
      </c>
      <c r="N4210">
        <f t="shared" si="586"/>
        <v>722.74</v>
      </c>
      <c r="O4210">
        <f t="shared" si="587"/>
        <v>474.44000000000005</v>
      </c>
      <c r="P4210" s="8">
        <f t="shared" si="588"/>
        <v>0.39629796688885549</v>
      </c>
      <c r="Q4210">
        <f t="shared" si="589"/>
        <v>59.859000000000009</v>
      </c>
      <c r="R4210">
        <f t="shared" si="590"/>
        <v>1137.3210000000001</v>
      </c>
      <c r="S4210">
        <f t="shared" si="591"/>
        <v>414.58100000000013</v>
      </c>
      <c r="T4210" t="str">
        <f>_xlfn.XLOOKUP(C4210,Customers!A:A,Customers!D:D)</f>
        <v>M</v>
      </c>
      <c r="U4210" s="13">
        <f>_xlfn.XLOOKUP(C4210,Customers!A:A,Customers!E:E)</f>
        <v>25009</v>
      </c>
      <c r="V4210" t="str">
        <f>_xlfn.XLOOKUP(C4210,Customers!A:A,Customers!F:F)</f>
        <v>Erinland</v>
      </c>
      <c r="W4210" s="13">
        <f>_xlfn.XLOOKUP(C4210,Customers!A:A,Customers!G:G)</f>
        <v>44798</v>
      </c>
      <c r="X4210">
        <f t="shared" ca="1" si="592"/>
        <v>58</v>
      </c>
      <c r="Y4210" t="str">
        <f t="shared" ca="1" si="593"/>
        <v>50+</v>
      </c>
    </row>
    <row r="4211" spans="1:25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  <c r="I4211">
        <f>_xlfn.XLOOKUP(D4211,Products!A:A,Products!E:E)</f>
        <v>1501.46</v>
      </c>
      <c r="J4211">
        <f>_xlfn.XLOOKUP(D4211,Products!A:A,Products!F:F)</f>
        <v>1167.73</v>
      </c>
      <c r="K4211" t="str">
        <f>_xlfn.XLOOKUP(D4211,Products!A:A,Products!C:C)</f>
        <v>Fashion</v>
      </c>
      <c r="L4211" t="str">
        <f>_xlfn.XLOOKUP(D4211,Products!A:A,Products!D:D)</f>
        <v>Watches</v>
      </c>
      <c r="M4211">
        <f t="shared" si="585"/>
        <v>7507.3</v>
      </c>
      <c r="N4211">
        <f t="shared" si="586"/>
        <v>5838.65</v>
      </c>
      <c r="O4211">
        <f t="shared" si="587"/>
        <v>1668.6500000000005</v>
      </c>
      <c r="P4211" s="8">
        <f t="shared" si="588"/>
        <v>0.22227032355174303</v>
      </c>
      <c r="Q4211">
        <f t="shared" si="589"/>
        <v>375.36500000000001</v>
      </c>
      <c r="R4211">
        <f t="shared" si="590"/>
        <v>7131.9350000000004</v>
      </c>
      <c r="S4211">
        <f t="shared" si="591"/>
        <v>1293.2850000000008</v>
      </c>
      <c r="T4211" t="str">
        <f>_xlfn.XLOOKUP(C4211,Customers!A:A,Customers!D:D)</f>
        <v>M</v>
      </c>
      <c r="U4211" s="13">
        <f>_xlfn.XLOOKUP(C4211,Customers!A:A,Customers!E:E)</f>
        <v>32850</v>
      </c>
      <c r="V4211" t="str">
        <f>_xlfn.XLOOKUP(C4211,Customers!A:A,Customers!F:F)</f>
        <v>Lake Dawn</v>
      </c>
      <c r="W4211" s="13">
        <f>_xlfn.XLOOKUP(C4211,Customers!A:A,Customers!G:G)</f>
        <v>44393</v>
      </c>
      <c r="X4211">
        <f t="shared" ca="1" si="592"/>
        <v>36</v>
      </c>
      <c r="Y4211" t="str">
        <f t="shared" ca="1" si="593"/>
        <v>36-50</v>
      </c>
    </row>
    <row r="4212" spans="1:25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  <c r="I4212">
        <f>_xlfn.XLOOKUP(D4212,Products!A:A,Products!E:E)</f>
        <v>1134.8</v>
      </c>
      <c r="J4212">
        <f>_xlfn.XLOOKUP(D4212,Products!A:A,Products!F:F)</f>
        <v>675.1</v>
      </c>
      <c r="K4212" t="str">
        <f>_xlfn.XLOOKUP(D4212,Products!A:A,Products!C:C)</f>
        <v>Fashion</v>
      </c>
      <c r="L4212" t="str">
        <f>_xlfn.XLOOKUP(D4212,Products!A:A,Products!D:D)</f>
        <v>Watches</v>
      </c>
      <c r="M4212">
        <f t="shared" si="585"/>
        <v>2269.6</v>
      </c>
      <c r="N4212">
        <f t="shared" si="586"/>
        <v>1350.2</v>
      </c>
      <c r="O4212">
        <f t="shared" si="587"/>
        <v>919.39999999999986</v>
      </c>
      <c r="P4212" s="8">
        <f t="shared" si="588"/>
        <v>0.40509340853013742</v>
      </c>
      <c r="Q4212">
        <f t="shared" si="589"/>
        <v>113.48</v>
      </c>
      <c r="R4212">
        <f t="shared" si="590"/>
        <v>2156.12</v>
      </c>
      <c r="S4212">
        <f t="shared" si="591"/>
        <v>805.91999999999985</v>
      </c>
      <c r="T4212" t="str">
        <f>_xlfn.XLOOKUP(C4212,Customers!A:A,Customers!D:D)</f>
        <v>F</v>
      </c>
      <c r="U4212" s="13">
        <f>_xlfn.XLOOKUP(C4212,Customers!A:A,Customers!E:E)</f>
        <v>30021</v>
      </c>
      <c r="V4212" t="str">
        <f>_xlfn.XLOOKUP(C4212,Customers!A:A,Customers!F:F)</f>
        <v>Peterside</v>
      </c>
      <c r="W4212" s="13">
        <f>_xlfn.XLOOKUP(C4212,Customers!A:A,Customers!G:G)</f>
        <v>45560</v>
      </c>
      <c r="X4212">
        <f t="shared" ca="1" si="592"/>
        <v>44</v>
      </c>
      <c r="Y4212" t="str">
        <f t="shared" ca="1" si="593"/>
        <v>36-50</v>
      </c>
    </row>
    <row r="4213" spans="1:25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  <c r="I4213">
        <f>_xlfn.XLOOKUP(D4213,Products!A:A,Products!E:E)</f>
        <v>1878.47</v>
      </c>
      <c r="J4213">
        <f>_xlfn.XLOOKUP(D4213,Products!A:A,Products!F:F)</f>
        <v>1014.91</v>
      </c>
      <c r="K4213" t="str">
        <f>_xlfn.XLOOKUP(D4213,Products!A:A,Products!C:C)</f>
        <v>Fashion</v>
      </c>
      <c r="L4213" t="str">
        <f>_xlfn.XLOOKUP(D4213,Products!A:A,Products!D:D)</f>
        <v>Footwear</v>
      </c>
      <c r="M4213">
        <f t="shared" si="585"/>
        <v>5635.41</v>
      </c>
      <c r="N4213">
        <f t="shared" si="586"/>
        <v>3044.73</v>
      </c>
      <c r="O4213">
        <f t="shared" si="587"/>
        <v>2590.6799999999998</v>
      </c>
      <c r="P4213" s="8">
        <f t="shared" si="588"/>
        <v>0.45971455493034225</v>
      </c>
      <c r="Q4213">
        <f t="shared" si="589"/>
        <v>563.54100000000005</v>
      </c>
      <c r="R4213">
        <f t="shared" si="590"/>
        <v>5071.8689999999997</v>
      </c>
      <c r="S4213">
        <f t="shared" si="591"/>
        <v>2027.1389999999997</v>
      </c>
      <c r="T4213" t="str">
        <f>_xlfn.XLOOKUP(C4213,Customers!A:A,Customers!D:D)</f>
        <v>M</v>
      </c>
      <c r="U4213" s="13">
        <f>_xlfn.XLOOKUP(C4213,Customers!A:A,Customers!E:E)</f>
        <v>27756</v>
      </c>
      <c r="V4213" t="str">
        <f>_xlfn.XLOOKUP(C4213,Customers!A:A,Customers!F:F)</f>
        <v>Zacharyfort</v>
      </c>
      <c r="W4213" s="13">
        <f>_xlfn.XLOOKUP(C4213,Customers!A:A,Customers!G:G)</f>
        <v>45208</v>
      </c>
      <c r="X4213">
        <f t="shared" ca="1" si="592"/>
        <v>50</v>
      </c>
      <c r="Y4213" t="str">
        <f t="shared" ca="1" si="593"/>
        <v>36-50</v>
      </c>
    </row>
    <row r="4214" spans="1:25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  <c r="I4214">
        <f>_xlfn.XLOOKUP(D4214,Products!A:A,Products!E:E)</f>
        <v>29.24</v>
      </c>
      <c r="J4214">
        <f>_xlfn.XLOOKUP(D4214,Products!A:A,Products!F:F)</f>
        <v>15.28</v>
      </c>
      <c r="K4214" t="str">
        <f>_xlfn.XLOOKUP(D4214,Products!A:A,Products!C:C)</f>
        <v>Fashion</v>
      </c>
      <c r="L4214" t="str">
        <f>_xlfn.XLOOKUP(D4214,Products!A:A,Products!D:D)</f>
        <v>Watches</v>
      </c>
      <c r="M4214">
        <f t="shared" si="585"/>
        <v>146.19999999999999</v>
      </c>
      <c r="N4214">
        <f t="shared" si="586"/>
        <v>76.399999999999991</v>
      </c>
      <c r="O4214">
        <f t="shared" si="587"/>
        <v>69.8</v>
      </c>
      <c r="P4214" s="8">
        <f t="shared" si="588"/>
        <v>0.47742818057455544</v>
      </c>
      <c r="Q4214">
        <f t="shared" si="589"/>
        <v>7.31</v>
      </c>
      <c r="R4214">
        <f t="shared" si="590"/>
        <v>138.88999999999999</v>
      </c>
      <c r="S4214">
        <f t="shared" si="591"/>
        <v>62.489999999999995</v>
      </c>
      <c r="T4214" t="str">
        <f>_xlfn.XLOOKUP(C4214,Customers!A:A,Customers!D:D)</f>
        <v>M</v>
      </c>
      <c r="U4214" s="13">
        <f>_xlfn.XLOOKUP(C4214,Customers!A:A,Customers!E:E)</f>
        <v>33196</v>
      </c>
      <c r="V4214" t="str">
        <f>_xlfn.XLOOKUP(C4214,Customers!A:A,Customers!F:F)</f>
        <v>New Tiffanyberg</v>
      </c>
      <c r="W4214" s="13">
        <f>_xlfn.XLOOKUP(C4214,Customers!A:A,Customers!G:G)</f>
        <v>44435</v>
      </c>
      <c r="X4214">
        <f t="shared" ca="1" si="592"/>
        <v>35</v>
      </c>
      <c r="Y4214" t="str">
        <f t="shared" ca="1" si="593"/>
        <v>26-35</v>
      </c>
    </row>
    <row r="4215" spans="1:25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  <c r="I4215">
        <f>_xlfn.XLOOKUP(D4215,Products!A:A,Products!E:E)</f>
        <v>1798.97</v>
      </c>
      <c r="J4215">
        <f>_xlfn.XLOOKUP(D4215,Products!A:A,Products!F:F)</f>
        <v>1329.15</v>
      </c>
      <c r="K4215" t="str">
        <f>_xlfn.XLOOKUP(D4215,Products!A:A,Products!C:C)</f>
        <v>Fashion</v>
      </c>
      <c r="L4215" t="str">
        <f>_xlfn.XLOOKUP(D4215,Products!A:A,Products!D:D)</f>
        <v>Accessories</v>
      </c>
      <c r="M4215">
        <f t="shared" si="585"/>
        <v>8994.85</v>
      </c>
      <c r="N4215">
        <f t="shared" si="586"/>
        <v>6645.75</v>
      </c>
      <c r="O4215">
        <f t="shared" si="587"/>
        <v>2349.1000000000004</v>
      </c>
      <c r="P4215" s="8">
        <f t="shared" si="588"/>
        <v>0.26116055298309593</v>
      </c>
      <c r="Q4215">
        <f t="shared" si="589"/>
        <v>1349.2275</v>
      </c>
      <c r="R4215">
        <f t="shared" si="590"/>
        <v>7645.6225000000004</v>
      </c>
      <c r="S4215">
        <f t="shared" si="591"/>
        <v>999.8725000000004</v>
      </c>
      <c r="T4215" t="str">
        <f>_xlfn.XLOOKUP(C4215,Customers!A:A,Customers!D:D)</f>
        <v>F</v>
      </c>
      <c r="U4215" s="13">
        <f>_xlfn.XLOOKUP(C4215,Customers!A:A,Customers!E:E)</f>
        <v>26827</v>
      </c>
      <c r="V4215" t="str">
        <f>_xlfn.XLOOKUP(C4215,Customers!A:A,Customers!F:F)</f>
        <v>Port Gail</v>
      </c>
      <c r="W4215" s="13">
        <f>_xlfn.XLOOKUP(C4215,Customers!A:A,Customers!G:G)</f>
        <v>45532</v>
      </c>
      <c r="X4215">
        <f t="shared" ca="1" si="592"/>
        <v>53</v>
      </c>
      <c r="Y4215" t="str">
        <f t="shared" ca="1" si="593"/>
        <v>50+</v>
      </c>
    </row>
    <row r="4216" spans="1:25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  <c r="I4216">
        <f>_xlfn.XLOOKUP(D4216,Products!A:A,Products!E:E)</f>
        <v>1165.3699999999999</v>
      </c>
      <c r="J4216">
        <f>_xlfn.XLOOKUP(D4216,Products!A:A,Products!F:F)</f>
        <v>926.55</v>
      </c>
      <c r="K4216" t="str">
        <f>_xlfn.XLOOKUP(D4216,Products!A:A,Products!C:C)</f>
        <v>Fashion</v>
      </c>
      <c r="L4216" t="str">
        <f>_xlfn.XLOOKUP(D4216,Products!A:A,Products!D:D)</f>
        <v>Clothing</v>
      </c>
      <c r="M4216">
        <f t="shared" si="585"/>
        <v>1165.3699999999999</v>
      </c>
      <c r="N4216">
        <f t="shared" si="586"/>
        <v>926.55</v>
      </c>
      <c r="O4216">
        <f t="shared" si="587"/>
        <v>238.81999999999994</v>
      </c>
      <c r="P4216" s="8">
        <f t="shared" si="588"/>
        <v>0.20493062289230027</v>
      </c>
      <c r="Q4216">
        <f t="shared" si="589"/>
        <v>0</v>
      </c>
      <c r="R4216">
        <f t="shared" si="590"/>
        <v>1165.3699999999999</v>
      </c>
      <c r="S4216">
        <f t="shared" si="591"/>
        <v>238.81999999999994</v>
      </c>
      <c r="T4216" t="str">
        <f>_xlfn.XLOOKUP(C4216,Customers!A:A,Customers!D:D)</f>
        <v>F</v>
      </c>
      <c r="U4216" s="13">
        <f>_xlfn.XLOOKUP(C4216,Customers!A:A,Customers!E:E)</f>
        <v>37614</v>
      </c>
      <c r="V4216" t="str">
        <f>_xlfn.XLOOKUP(C4216,Customers!A:A,Customers!F:F)</f>
        <v>North Meagan</v>
      </c>
      <c r="W4216" s="13">
        <f>_xlfn.XLOOKUP(C4216,Customers!A:A,Customers!G:G)</f>
        <v>44855</v>
      </c>
      <c r="X4216">
        <f t="shared" ca="1" si="592"/>
        <v>23</v>
      </c>
      <c r="Y4216" t="str">
        <f t="shared" ca="1" si="593"/>
        <v>18-25</v>
      </c>
    </row>
    <row r="4217" spans="1:25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  <c r="I4217">
        <f>_xlfn.XLOOKUP(D4217,Products!A:A,Products!E:E)</f>
        <v>818.76</v>
      </c>
      <c r="J4217">
        <f>_xlfn.XLOOKUP(D4217,Products!A:A,Products!F:F)</f>
        <v>527.62</v>
      </c>
      <c r="K4217" t="str">
        <f>_xlfn.XLOOKUP(D4217,Products!A:A,Products!C:C)</f>
        <v>Electronics</v>
      </c>
      <c r="L4217" t="str">
        <f>_xlfn.XLOOKUP(D4217,Products!A:A,Products!D:D)</f>
        <v>Television</v>
      </c>
      <c r="M4217">
        <f t="shared" si="585"/>
        <v>4093.8</v>
      </c>
      <c r="N4217">
        <f t="shared" si="586"/>
        <v>2638.1</v>
      </c>
      <c r="O4217">
        <f t="shared" si="587"/>
        <v>1455.7000000000003</v>
      </c>
      <c r="P4217" s="8">
        <f t="shared" si="588"/>
        <v>0.35558649665347603</v>
      </c>
      <c r="Q4217">
        <f t="shared" si="589"/>
        <v>0</v>
      </c>
      <c r="R4217">
        <f t="shared" si="590"/>
        <v>4093.8</v>
      </c>
      <c r="S4217">
        <f t="shared" si="591"/>
        <v>1455.7000000000003</v>
      </c>
      <c r="T4217" t="str">
        <f>_xlfn.XLOOKUP(C4217,Customers!A:A,Customers!D:D)</f>
        <v>F</v>
      </c>
      <c r="U4217" s="13">
        <f>_xlfn.XLOOKUP(C4217,Customers!A:A,Customers!E:E)</f>
        <v>29746</v>
      </c>
      <c r="V4217" t="str">
        <f>_xlfn.XLOOKUP(C4217,Customers!A:A,Customers!F:F)</f>
        <v>New Julia</v>
      </c>
      <c r="W4217" s="13">
        <f>_xlfn.XLOOKUP(C4217,Customers!A:A,Customers!G:G)</f>
        <v>45456</v>
      </c>
      <c r="X4217">
        <f t="shared" ca="1" si="592"/>
        <v>45</v>
      </c>
      <c r="Y4217" t="str">
        <f t="shared" ca="1" si="593"/>
        <v>36-50</v>
      </c>
    </row>
    <row r="4218" spans="1:25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  <c r="I4218">
        <f>_xlfn.XLOOKUP(D4218,Products!A:A,Products!E:E)</f>
        <v>818.76</v>
      </c>
      <c r="J4218">
        <f>_xlfn.XLOOKUP(D4218,Products!A:A,Products!F:F)</f>
        <v>527.62</v>
      </c>
      <c r="K4218" t="str">
        <f>_xlfn.XLOOKUP(D4218,Products!A:A,Products!C:C)</f>
        <v>Electronics</v>
      </c>
      <c r="L4218" t="str">
        <f>_xlfn.XLOOKUP(D4218,Products!A:A,Products!D:D)</f>
        <v>Television</v>
      </c>
      <c r="M4218">
        <f t="shared" si="585"/>
        <v>1637.52</v>
      </c>
      <c r="N4218">
        <f t="shared" si="586"/>
        <v>1055.24</v>
      </c>
      <c r="O4218">
        <f t="shared" si="587"/>
        <v>582.28</v>
      </c>
      <c r="P4218" s="8">
        <f t="shared" si="588"/>
        <v>0.35558649665347597</v>
      </c>
      <c r="Q4218">
        <f t="shared" si="589"/>
        <v>0</v>
      </c>
      <c r="R4218">
        <f t="shared" si="590"/>
        <v>1637.52</v>
      </c>
      <c r="S4218">
        <f t="shared" si="591"/>
        <v>582.28</v>
      </c>
      <c r="T4218" t="str">
        <f>_xlfn.XLOOKUP(C4218,Customers!A:A,Customers!D:D)</f>
        <v>F</v>
      </c>
      <c r="U4218" s="13">
        <f>_xlfn.XLOOKUP(C4218,Customers!A:A,Customers!E:E)</f>
        <v>37929</v>
      </c>
      <c r="V4218" t="str">
        <f>_xlfn.XLOOKUP(C4218,Customers!A:A,Customers!F:F)</f>
        <v>Markberg</v>
      </c>
      <c r="W4218" s="13">
        <f>_xlfn.XLOOKUP(C4218,Customers!A:A,Customers!G:G)</f>
        <v>44928</v>
      </c>
      <c r="X4218">
        <f t="shared" ca="1" si="592"/>
        <v>22</v>
      </c>
      <c r="Y4218" t="str">
        <f t="shared" ca="1" si="593"/>
        <v>18-25</v>
      </c>
    </row>
    <row r="4219" spans="1:25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  <c r="I4219">
        <f>_xlfn.XLOOKUP(D4219,Products!A:A,Products!E:E)</f>
        <v>1044.6400000000001</v>
      </c>
      <c r="J4219">
        <f>_xlfn.XLOOKUP(D4219,Products!A:A,Products!F:F)</f>
        <v>775.07</v>
      </c>
      <c r="K4219" t="str">
        <f>_xlfn.XLOOKUP(D4219,Products!A:A,Products!C:C)</f>
        <v>Fashion</v>
      </c>
      <c r="L4219" t="str">
        <f>_xlfn.XLOOKUP(D4219,Products!A:A,Products!D:D)</f>
        <v>Footwear</v>
      </c>
      <c r="M4219">
        <f t="shared" si="585"/>
        <v>5223.2000000000007</v>
      </c>
      <c r="N4219">
        <f t="shared" si="586"/>
        <v>3875.3500000000004</v>
      </c>
      <c r="O4219">
        <f t="shared" si="587"/>
        <v>1347.8500000000004</v>
      </c>
      <c r="P4219" s="8">
        <f t="shared" si="588"/>
        <v>0.25805062030938891</v>
      </c>
      <c r="Q4219">
        <f t="shared" si="589"/>
        <v>783.48000000000013</v>
      </c>
      <c r="R4219">
        <f t="shared" si="590"/>
        <v>4439.72</v>
      </c>
      <c r="S4219">
        <f t="shared" si="591"/>
        <v>564.36999999999989</v>
      </c>
      <c r="T4219" t="str">
        <f>_xlfn.XLOOKUP(C4219,Customers!A:A,Customers!D:D)</f>
        <v>F</v>
      </c>
      <c r="U4219" s="13">
        <f>_xlfn.XLOOKUP(C4219,Customers!A:A,Customers!E:E)</f>
        <v>19995</v>
      </c>
      <c r="V4219" t="str">
        <f>_xlfn.XLOOKUP(C4219,Customers!A:A,Customers!F:F)</f>
        <v>North Jason</v>
      </c>
      <c r="W4219" s="13">
        <f>_xlfn.XLOOKUP(C4219,Customers!A:A,Customers!G:G)</f>
        <v>45602</v>
      </c>
      <c r="X4219">
        <f t="shared" ca="1" si="592"/>
        <v>71</v>
      </c>
      <c r="Y4219" t="str">
        <f t="shared" ca="1" si="593"/>
        <v>50+</v>
      </c>
    </row>
    <row r="4220" spans="1:25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  <c r="I4220">
        <f>_xlfn.XLOOKUP(D4220,Products!A:A,Products!E:E)</f>
        <v>1487.41</v>
      </c>
      <c r="J4220">
        <f>_xlfn.XLOOKUP(D4220,Products!A:A,Products!F:F)</f>
        <v>813.07</v>
      </c>
      <c r="K4220" t="str">
        <f>_xlfn.XLOOKUP(D4220,Products!A:A,Products!C:C)</f>
        <v>Electronics</v>
      </c>
      <c r="L4220" t="str">
        <f>_xlfn.XLOOKUP(D4220,Products!A:A,Products!D:D)</f>
        <v>Smartphone</v>
      </c>
      <c r="M4220">
        <f t="shared" si="585"/>
        <v>5949.64</v>
      </c>
      <c r="N4220">
        <f t="shared" si="586"/>
        <v>3252.28</v>
      </c>
      <c r="O4220">
        <f t="shared" si="587"/>
        <v>2697.36</v>
      </c>
      <c r="P4220" s="8">
        <f t="shared" si="588"/>
        <v>0.45336524562830693</v>
      </c>
      <c r="Q4220">
        <f t="shared" si="589"/>
        <v>297.48200000000003</v>
      </c>
      <c r="R4220">
        <f t="shared" si="590"/>
        <v>5652.1580000000004</v>
      </c>
      <c r="S4220">
        <f t="shared" si="591"/>
        <v>2399.8780000000002</v>
      </c>
      <c r="T4220" t="str">
        <f>_xlfn.XLOOKUP(C4220,Customers!A:A,Customers!D:D)</f>
        <v>M</v>
      </c>
      <c r="U4220" s="13">
        <f>_xlfn.XLOOKUP(C4220,Customers!A:A,Customers!E:E)</f>
        <v>25047</v>
      </c>
      <c r="V4220" t="str">
        <f>_xlfn.XLOOKUP(C4220,Customers!A:A,Customers!F:F)</f>
        <v>North Rodney</v>
      </c>
      <c r="W4220" s="13">
        <f>_xlfn.XLOOKUP(C4220,Customers!A:A,Customers!G:G)</f>
        <v>44186</v>
      </c>
      <c r="X4220">
        <f t="shared" ca="1" si="592"/>
        <v>57</v>
      </c>
      <c r="Y4220" t="str">
        <f t="shared" ca="1" si="593"/>
        <v>50+</v>
      </c>
    </row>
    <row r="4221" spans="1:25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  <c r="I4221">
        <f>_xlfn.XLOOKUP(D4221,Products!A:A,Products!E:E)</f>
        <v>1487.41</v>
      </c>
      <c r="J4221">
        <f>_xlfn.XLOOKUP(D4221,Products!A:A,Products!F:F)</f>
        <v>813.07</v>
      </c>
      <c r="K4221" t="str">
        <f>_xlfn.XLOOKUP(D4221,Products!A:A,Products!C:C)</f>
        <v>Electronics</v>
      </c>
      <c r="L4221" t="str">
        <f>_xlfn.XLOOKUP(D4221,Products!A:A,Products!D:D)</f>
        <v>Smartphone</v>
      </c>
      <c r="M4221">
        <f t="shared" si="585"/>
        <v>5949.64</v>
      </c>
      <c r="N4221">
        <f t="shared" si="586"/>
        <v>3252.28</v>
      </c>
      <c r="O4221">
        <f t="shared" si="587"/>
        <v>2697.36</v>
      </c>
      <c r="P4221" s="8">
        <f t="shared" si="588"/>
        <v>0.45336524562830693</v>
      </c>
      <c r="Q4221">
        <f t="shared" si="589"/>
        <v>892.44600000000003</v>
      </c>
      <c r="R4221">
        <f t="shared" si="590"/>
        <v>5057.1940000000004</v>
      </c>
      <c r="S4221">
        <f t="shared" si="591"/>
        <v>1804.9140000000002</v>
      </c>
      <c r="T4221" t="str">
        <f>_xlfn.XLOOKUP(C4221,Customers!A:A,Customers!D:D)</f>
        <v>F</v>
      </c>
      <c r="U4221" s="13">
        <f>_xlfn.XLOOKUP(C4221,Customers!A:A,Customers!E:E)</f>
        <v>31076</v>
      </c>
      <c r="V4221" t="str">
        <f>_xlfn.XLOOKUP(C4221,Customers!A:A,Customers!F:F)</f>
        <v>Angelaland</v>
      </c>
      <c r="W4221" s="13">
        <f>_xlfn.XLOOKUP(C4221,Customers!A:A,Customers!G:G)</f>
        <v>45799</v>
      </c>
      <c r="X4221">
        <f t="shared" ca="1" si="592"/>
        <v>41</v>
      </c>
      <c r="Y4221" t="str">
        <f t="shared" ca="1" si="593"/>
        <v>36-50</v>
      </c>
    </row>
    <row r="4222" spans="1:25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  <c r="I4222">
        <f>_xlfn.XLOOKUP(D4222,Products!A:A,Products!E:E)</f>
        <v>1286.55</v>
      </c>
      <c r="J4222">
        <f>_xlfn.XLOOKUP(D4222,Products!A:A,Products!F:F)</f>
        <v>797.54</v>
      </c>
      <c r="K4222" t="str">
        <f>_xlfn.XLOOKUP(D4222,Products!A:A,Products!C:C)</f>
        <v>Fashion</v>
      </c>
      <c r="L4222" t="str">
        <f>_xlfn.XLOOKUP(D4222,Products!A:A,Products!D:D)</f>
        <v>Accessories</v>
      </c>
      <c r="M4222">
        <f t="shared" si="585"/>
        <v>1286.55</v>
      </c>
      <c r="N4222">
        <f t="shared" si="586"/>
        <v>797.54</v>
      </c>
      <c r="O4222">
        <f t="shared" si="587"/>
        <v>489.01</v>
      </c>
      <c r="P4222" s="8">
        <f t="shared" si="588"/>
        <v>0.380094049978625</v>
      </c>
      <c r="Q4222">
        <f t="shared" si="589"/>
        <v>192.98249999999999</v>
      </c>
      <c r="R4222">
        <f t="shared" si="590"/>
        <v>1093.5674999999999</v>
      </c>
      <c r="S4222">
        <f t="shared" si="591"/>
        <v>296.02749999999992</v>
      </c>
      <c r="T4222" t="str">
        <f>_xlfn.XLOOKUP(C4222,Customers!A:A,Customers!D:D)</f>
        <v>F</v>
      </c>
      <c r="U4222" s="13">
        <f>_xlfn.XLOOKUP(C4222,Customers!A:A,Customers!E:E)</f>
        <v>23676</v>
      </c>
      <c r="V4222" t="str">
        <f>_xlfn.XLOOKUP(C4222,Customers!A:A,Customers!F:F)</f>
        <v>Joyceside</v>
      </c>
      <c r="W4222" s="13">
        <f>_xlfn.XLOOKUP(C4222,Customers!A:A,Customers!G:G)</f>
        <v>44351</v>
      </c>
      <c r="X4222">
        <f t="shared" ca="1" si="592"/>
        <v>61</v>
      </c>
      <c r="Y4222" t="str">
        <f t="shared" ca="1" si="593"/>
        <v>50+</v>
      </c>
    </row>
    <row r="4223" spans="1:25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  <c r="I4223">
        <f>_xlfn.XLOOKUP(D4223,Products!A:A,Products!E:E)</f>
        <v>1079.8900000000001</v>
      </c>
      <c r="J4223">
        <f>_xlfn.XLOOKUP(D4223,Products!A:A,Products!F:F)</f>
        <v>703.83</v>
      </c>
      <c r="K4223" t="str">
        <f>_xlfn.XLOOKUP(D4223,Products!A:A,Products!C:C)</f>
        <v>Electronics</v>
      </c>
      <c r="L4223" t="str">
        <f>_xlfn.XLOOKUP(D4223,Products!A:A,Products!D:D)</f>
        <v>Smartphone</v>
      </c>
      <c r="M4223">
        <f t="shared" si="585"/>
        <v>2159.7800000000002</v>
      </c>
      <c r="N4223">
        <f t="shared" si="586"/>
        <v>1407.66</v>
      </c>
      <c r="O4223">
        <f t="shared" si="587"/>
        <v>752.12000000000012</v>
      </c>
      <c r="P4223" s="8">
        <f t="shared" si="588"/>
        <v>0.34823917250831105</v>
      </c>
      <c r="Q4223">
        <f t="shared" si="589"/>
        <v>0</v>
      </c>
      <c r="R4223">
        <f t="shared" si="590"/>
        <v>2159.7800000000002</v>
      </c>
      <c r="S4223">
        <f t="shared" si="591"/>
        <v>752.12000000000012</v>
      </c>
      <c r="T4223" t="str">
        <f>_xlfn.XLOOKUP(C4223,Customers!A:A,Customers!D:D)</f>
        <v>F</v>
      </c>
      <c r="U4223" s="13">
        <f>_xlfn.XLOOKUP(C4223,Customers!A:A,Customers!E:E)</f>
        <v>38253</v>
      </c>
      <c r="V4223" t="str">
        <f>_xlfn.XLOOKUP(C4223,Customers!A:A,Customers!F:F)</f>
        <v>North Tracey</v>
      </c>
      <c r="W4223" s="13">
        <f>_xlfn.XLOOKUP(C4223,Customers!A:A,Customers!G:G)</f>
        <v>44366</v>
      </c>
      <c r="X4223">
        <f t="shared" ca="1" si="592"/>
        <v>21</v>
      </c>
      <c r="Y4223" t="str">
        <f t="shared" ca="1" si="593"/>
        <v>18-25</v>
      </c>
    </row>
    <row r="4224" spans="1:25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  <c r="I4224">
        <f>_xlfn.XLOOKUP(D4224,Products!A:A,Products!E:E)</f>
        <v>1272.23</v>
      </c>
      <c r="J4224">
        <f>_xlfn.XLOOKUP(D4224,Products!A:A,Products!F:F)</f>
        <v>952.65</v>
      </c>
      <c r="K4224" t="str">
        <f>_xlfn.XLOOKUP(D4224,Products!A:A,Products!C:C)</f>
        <v>Electronics</v>
      </c>
      <c r="L4224" t="str">
        <f>_xlfn.XLOOKUP(D4224,Products!A:A,Products!D:D)</f>
        <v>Smartphone</v>
      </c>
      <c r="M4224">
        <f t="shared" si="585"/>
        <v>2544.46</v>
      </c>
      <c r="N4224">
        <f t="shared" si="586"/>
        <v>1905.3</v>
      </c>
      <c r="O4224">
        <f t="shared" si="587"/>
        <v>639.16000000000008</v>
      </c>
      <c r="P4224" s="8">
        <f t="shared" si="588"/>
        <v>0.2511967175746524</v>
      </c>
      <c r="Q4224">
        <f t="shared" si="589"/>
        <v>127.22300000000001</v>
      </c>
      <c r="R4224">
        <f t="shared" si="590"/>
        <v>2417.2370000000001</v>
      </c>
      <c r="S4224">
        <f t="shared" si="591"/>
        <v>511.93700000000013</v>
      </c>
      <c r="T4224" t="str">
        <f>_xlfn.XLOOKUP(C4224,Customers!A:A,Customers!D:D)</f>
        <v>M</v>
      </c>
      <c r="U4224" s="13">
        <f>_xlfn.XLOOKUP(C4224,Customers!A:A,Customers!E:E)</f>
        <v>37724</v>
      </c>
      <c r="V4224" t="str">
        <f>_xlfn.XLOOKUP(C4224,Customers!A:A,Customers!F:F)</f>
        <v>West Katrina</v>
      </c>
      <c r="W4224" s="13">
        <f>_xlfn.XLOOKUP(C4224,Customers!A:A,Customers!G:G)</f>
        <v>44305</v>
      </c>
      <c r="X4224">
        <f t="shared" ca="1" si="592"/>
        <v>23</v>
      </c>
      <c r="Y4224" t="str">
        <f t="shared" ca="1" si="593"/>
        <v>18-25</v>
      </c>
    </row>
    <row r="4225" spans="1:25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  <c r="I4225">
        <f>_xlfn.XLOOKUP(D4225,Products!A:A,Products!E:E)</f>
        <v>1246.1099999999999</v>
      </c>
      <c r="J4225">
        <f>_xlfn.XLOOKUP(D4225,Products!A:A,Products!F:F)</f>
        <v>833.52</v>
      </c>
      <c r="K4225" t="str">
        <f>_xlfn.XLOOKUP(D4225,Products!A:A,Products!C:C)</f>
        <v>Electronics</v>
      </c>
      <c r="L4225" t="str">
        <f>_xlfn.XLOOKUP(D4225,Products!A:A,Products!D:D)</f>
        <v>Headphones</v>
      </c>
      <c r="M4225">
        <f t="shared" si="585"/>
        <v>1246.1099999999999</v>
      </c>
      <c r="N4225">
        <f t="shared" si="586"/>
        <v>833.52</v>
      </c>
      <c r="O4225">
        <f t="shared" si="587"/>
        <v>412.58999999999992</v>
      </c>
      <c r="P4225" s="8">
        <f t="shared" si="588"/>
        <v>0.33110239063967062</v>
      </c>
      <c r="Q4225">
        <f t="shared" si="589"/>
        <v>124.61099999999999</v>
      </c>
      <c r="R4225">
        <f t="shared" si="590"/>
        <v>1121.4989999999998</v>
      </c>
      <c r="S4225">
        <f t="shared" si="591"/>
        <v>287.97899999999981</v>
      </c>
      <c r="T4225" t="str">
        <f>_xlfn.XLOOKUP(C4225,Customers!A:A,Customers!D:D)</f>
        <v>M</v>
      </c>
      <c r="U4225" s="13">
        <f>_xlfn.XLOOKUP(C4225,Customers!A:A,Customers!E:E)</f>
        <v>25009</v>
      </c>
      <c r="V4225" t="str">
        <f>_xlfn.XLOOKUP(C4225,Customers!A:A,Customers!F:F)</f>
        <v>Erinland</v>
      </c>
      <c r="W4225" s="13">
        <f>_xlfn.XLOOKUP(C4225,Customers!A:A,Customers!G:G)</f>
        <v>44798</v>
      </c>
      <c r="X4225">
        <f t="shared" ca="1" si="592"/>
        <v>58</v>
      </c>
      <c r="Y4225" t="str">
        <f t="shared" ca="1" si="593"/>
        <v>50+</v>
      </c>
    </row>
    <row r="4226" spans="1:25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  <c r="I4226">
        <f>_xlfn.XLOOKUP(D4226,Products!A:A,Products!E:E)</f>
        <v>337.63</v>
      </c>
      <c r="J4226">
        <f>_xlfn.XLOOKUP(D4226,Products!A:A,Products!F:F)</f>
        <v>169.03</v>
      </c>
      <c r="K4226" t="str">
        <f>_xlfn.XLOOKUP(D4226,Products!A:A,Products!C:C)</f>
        <v>Fashion</v>
      </c>
      <c r="L4226" t="str">
        <f>_xlfn.XLOOKUP(D4226,Products!A:A,Products!D:D)</f>
        <v>Footwear</v>
      </c>
      <c r="M4226">
        <f t="shared" si="585"/>
        <v>675.26</v>
      </c>
      <c r="N4226">
        <f t="shared" si="586"/>
        <v>338.06</v>
      </c>
      <c r="O4226">
        <f t="shared" si="587"/>
        <v>337.2</v>
      </c>
      <c r="P4226" s="8">
        <f t="shared" si="588"/>
        <v>0.49936320824571273</v>
      </c>
      <c r="Q4226">
        <f t="shared" si="589"/>
        <v>67.525999999999996</v>
      </c>
      <c r="R4226">
        <f t="shared" si="590"/>
        <v>607.73400000000004</v>
      </c>
      <c r="S4226">
        <f t="shared" si="591"/>
        <v>269.67400000000004</v>
      </c>
      <c r="T4226" t="str">
        <f>_xlfn.XLOOKUP(C4226,Customers!A:A,Customers!D:D)</f>
        <v>M</v>
      </c>
      <c r="U4226" s="13">
        <f>_xlfn.XLOOKUP(C4226,Customers!A:A,Customers!E:E)</f>
        <v>32850</v>
      </c>
      <c r="V4226" t="str">
        <f>_xlfn.XLOOKUP(C4226,Customers!A:A,Customers!F:F)</f>
        <v>Lake Dawn</v>
      </c>
      <c r="W4226" s="13">
        <f>_xlfn.XLOOKUP(C4226,Customers!A:A,Customers!G:G)</f>
        <v>44393</v>
      </c>
      <c r="X4226">
        <f t="shared" ca="1" si="592"/>
        <v>36</v>
      </c>
      <c r="Y4226" t="str">
        <f t="shared" ca="1" si="593"/>
        <v>36-50</v>
      </c>
    </row>
    <row r="4227" spans="1:25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  <c r="I4227">
        <f>_xlfn.XLOOKUP(D4227,Products!A:A,Products!E:E)</f>
        <v>1635.01</v>
      </c>
      <c r="J4227">
        <f>_xlfn.XLOOKUP(D4227,Products!A:A,Products!F:F)</f>
        <v>1043.29</v>
      </c>
      <c r="K4227" t="str">
        <f>_xlfn.XLOOKUP(D4227,Products!A:A,Products!C:C)</f>
        <v>Electronics</v>
      </c>
      <c r="L4227" t="str">
        <f>_xlfn.XLOOKUP(D4227,Products!A:A,Products!D:D)</f>
        <v>Television</v>
      </c>
      <c r="M4227">
        <f t="shared" ref="M4227:M4290" si="594">F4227*I4227</f>
        <v>6540.04</v>
      </c>
      <c r="N4227">
        <f t="shared" ref="N4227:N4290" si="595">F4227*J4227</f>
        <v>4173.16</v>
      </c>
      <c r="O4227">
        <f t="shared" ref="O4227:O4290" si="596">M4227-N4227</f>
        <v>2366.88</v>
      </c>
      <c r="P4227" s="8">
        <f t="shared" ref="P4227:P4290" si="597">O4227/M4227</f>
        <v>0.36190604338811383</v>
      </c>
      <c r="Q4227">
        <f t="shared" ref="Q4227:Q4290" si="598">M4227*G4227</f>
        <v>0</v>
      </c>
      <c r="R4227">
        <f t="shared" ref="R4227:R4290" si="599">M4227-Q4227</f>
        <v>6540.04</v>
      </c>
      <c r="S4227">
        <f t="shared" ref="S4227:S4290" si="600">R4227-N4227</f>
        <v>2366.88</v>
      </c>
      <c r="T4227" t="str">
        <f>_xlfn.XLOOKUP(C4227,Customers!A:A,Customers!D:D)</f>
        <v>M</v>
      </c>
      <c r="U4227" s="13">
        <f>_xlfn.XLOOKUP(C4227,Customers!A:A,Customers!E:E)</f>
        <v>28630</v>
      </c>
      <c r="V4227" t="str">
        <f>_xlfn.XLOOKUP(C4227,Customers!A:A,Customers!F:F)</f>
        <v>West Charles</v>
      </c>
      <c r="W4227" s="13">
        <f>_xlfn.XLOOKUP(C4227,Customers!A:A,Customers!G:G)</f>
        <v>44438</v>
      </c>
      <c r="X4227">
        <f t="shared" ref="X4227:X4290" ca="1" si="601">DATEDIF(U4227, TODAY(),"Y")</f>
        <v>48</v>
      </c>
      <c r="Y4227" t="str">
        <f t="shared" ref="Y4227:Y4290" ca="1" si="602">IF(X4227&lt;=25,"18-25",IF(X4227&lt;=35,"26-35", IF(X4227&lt;=50,"36-50","50+")))</f>
        <v>36-50</v>
      </c>
    </row>
    <row r="4228" spans="1:25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  <c r="I4228">
        <f>_xlfn.XLOOKUP(D4228,Products!A:A,Products!E:E)</f>
        <v>818.76</v>
      </c>
      <c r="J4228">
        <f>_xlfn.XLOOKUP(D4228,Products!A:A,Products!F:F)</f>
        <v>527.62</v>
      </c>
      <c r="K4228" t="str">
        <f>_xlfn.XLOOKUP(D4228,Products!A:A,Products!C:C)</f>
        <v>Electronics</v>
      </c>
      <c r="L4228" t="str">
        <f>_xlfn.XLOOKUP(D4228,Products!A:A,Products!D:D)</f>
        <v>Television</v>
      </c>
      <c r="M4228">
        <f t="shared" si="594"/>
        <v>3275.04</v>
      </c>
      <c r="N4228">
        <f t="shared" si="595"/>
        <v>2110.48</v>
      </c>
      <c r="O4228">
        <f t="shared" si="596"/>
        <v>1164.56</v>
      </c>
      <c r="P4228" s="8">
        <f t="shared" si="597"/>
        <v>0.35558649665347597</v>
      </c>
      <c r="Q4228">
        <f t="shared" si="598"/>
        <v>163.75200000000001</v>
      </c>
      <c r="R4228">
        <f t="shared" si="599"/>
        <v>3111.288</v>
      </c>
      <c r="S4228">
        <f t="shared" si="600"/>
        <v>1000.808</v>
      </c>
      <c r="T4228" t="str">
        <f>_xlfn.XLOOKUP(C4228,Customers!A:A,Customers!D:D)</f>
        <v>M</v>
      </c>
      <c r="U4228" s="13">
        <f>_xlfn.XLOOKUP(C4228,Customers!A:A,Customers!E:E)</f>
        <v>24531</v>
      </c>
      <c r="V4228" t="str">
        <f>_xlfn.XLOOKUP(C4228,Customers!A:A,Customers!F:F)</f>
        <v>Sarahhaven</v>
      </c>
      <c r="W4228" s="13">
        <f>_xlfn.XLOOKUP(C4228,Customers!A:A,Customers!G:G)</f>
        <v>44480</v>
      </c>
      <c r="X4228">
        <f t="shared" ca="1" si="601"/>
        <v>59</v>
      </c>
      <c r="Y4228" t="str">
        <f t="shared" ca="1" si="602"/>
        <v>50+</v>
      </c>
    </row>
    <row r="4229" spans="1:25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  <c r="I4229">
        <f>_xlfn.XLOOKUP(D4229,Products!A:A,Products!E:E)</f>
        <v>1216.3599999999999</v>
      </c>
      <c r="J4229">
        <f>_xlfn.XLOOKUP(D4229,Products!A:A,Products!F:F)</f>
        <v>794.8</v>
      </c>
      <c r="K4229" t="str">
        <f>_xlfn.XLOOKUP(D4229,Products!A:A,Products!C:C)</f>
        <v>Fashion</v>
      </c>
      <c r="L4229" t="str">
        <f>_xlfn.XLOOKUP(D4229,Products!A:A,Products!D:D)</f>
        <v>Bags</v>
      </c>
      <c r="M4229">
        <f t="shared" si="594"/>
        <v>6081.7999999999993</v>
      </c>
      <c r="N4229">
        <f t="shared" si="595"/>
        <v>3974</v>
      </c>
      <c r="O4229">
        <f t="shared" si="596"/>
        <v>2107.7999999999993</v>
      </c>
      <c r="P4229" s="8">
        <f t="shared" si="597"/>
        <v>0.34657502713012589</v>
      </c>
      <c r="Q4229">
        <f t="shared" si="598"/>
        <v>608.17999999999995</v>
      </c>
      <c r="R4229">
        <f t="shared" si="599"/>
        <v>5473.619999999999</v>
      </c>
      <c r="S4229">
        <f t="shared" si="600"/>
        <v>1499.619999999999</v>
      </c>
      <c r="T4229" t="str">
        <f>_xlfn.XLOOKUP(C4229,Customers!A:A,Customers!D:D)</f>
        <v>M</v>
      </c>
      <c r="U4229" s="13">
        <f>_xlfn.XLOOKUP(C4229,Customers!A:A,Customers!E:E)</f>
        <v>38959</v>
      </c>
      <c r="V4229" t="str">
        <f>_xlfn.XLOOKUP(C4229,Customers!A:A,Customers!F:F)</f>
        <v>South Audrey</v>
      </c>
      <c r="W4229" s="13">
        <f>_xlfn.XLOOKUP(C4229,Customers!A:A,Customers!G:G)</f>
        <v>44587</v>
      </c>
      <c r="X4229">
        <f t="shared" ca="1" si="601"/>
        <v>19</v>
      </c>
      <c r="Y4229" t="str">
        <f t="shared" ca="1" si="602"/>
        <v>18-25</v>
      </c>
    </row>
    <row r="4230" spans="1:25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  <c r="I4230">
        <f>_xlfn.XLOOKUP(D4230,Products!A:A,Products!E:E)</f>
        <v>1762.92</v>
      </c>
      <c r="J4230">
        <f>_xlfn.XLOOKUP(D4230,Products!A:A,Products!F:F)</f>
        <v>1346.48</v>
      </c>
      <c r="K4230" t="str">
        <f>_xlfn.XLOOKUP(D4230,Products!A:A,Products!C:C)</f>
        <v>Electronics</v>
      </c>
      <c r="L4230" t="str">
        <f>_xlfn.XLOOKUP(D4230,Products!A:A,Products!D:D)</f>
        <v>Laptop</v>
      </c>
      <c r="M4230">
        <f t="shared" si="594"/>
        <v>8814.6</v>
      </c>
      <c r="N4230">
        <f t="shared" si="595"/>
        <v>6732.4</v>
      </c>
      <c r="O4230">
        <f t="shared" si="596"/>
        <v>2082.2000000000007</v>
      </c>
      <c r="P4230" s="8">
        <f t="shared" si="597"/>
        <v>0.23622172305039374</v>
      </c>
      <c r="Q4230">
        <f t="shared" si="598"/>
        <v>440.73</v>
      </c>
      <c r="R4230">
        <f t="shared" si="599"/>
        <v>8373.8700000000008</v>
      </c>
      <c r="S4230">
        <f t="shared" si="600"/>
        <v>1641.4700000000012</v>
      </c>
      <c r="T4230" t="str">
        <f>_xlfn.XLOOKUP(C4230,Customers!A:A,Customers!D:D)</f>
        <v>F</v>
      </c>
      <c r="U4230" s="13">
        <f>_xlfn.XLOOKUP(C4230,Customers!A:A,Customers!E:E)</f>
        <v>32848</v>
      </c>
      <c r="V4230" t="str">
        <f>_xlfn.XLOOKUP(C4230,Customers!A:A,Customers!F:F)</f>
        <v>Wilsonland</v>
      </c>
      <c r="W4230" s="13">
        <f>_xlfn.XLOOKUP(C4230,Customers!A:A,Customers!G:G)</f>
        <v>44709</v>
      </c>
      <c r="X4230">
        <f t="shared" ca="1" si="601"/>
        <v>36</v>
      </c>
      <c r="Y4230" t="str">
        <f t="shared" ca="1" si="602"/>
        <v>36-50</v>
      </c>
    </row>
    <row r="4231" spans="1:25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  <c r="I4231">
        <f>_xlfn.XLOOKUP(D4231,Products!A:A,Products!E:E)</f>
        <v>1635.01</v>
      </c>
      <c r="J4231">
        <f>_xlfn.XLOOKUP(D4231,Products!A:A,Products!F:F)</f>
        <v>1043.29</v>
      </c>
      <c r="K4231" t="str">
        <f>_xlfn.XLOOKUP(D4231,Products!A:A,Products!C:C)</f>
        <v>Electronics</v>
      </c>
      <c r="L4231" t="str">
        <f>_xlfn.XLOOKUP(D4231,Products!A:A,Products!D:D)</f>
        <v>Television</v>
      </c>
      <c r="M4231">
        <f t="shared" si="594"/>
        <v>1635.01</v>
      </c>
      <c r="N4231">
        <f t="shared" si="595"/>
        <v>1043.29</v>
      </c>
      <c r="O4231">
        <f t="shared" si="596"/>
        <v>591.72</v>
      </c>
      <c r="P4231" s="8">
        <f t="shared" si="597"/>
        <v>0.36190604338811383</v>
      </c>
      <c r="Q4231">
        <f t="shared" si="598"/>
        <v>0</v>
      </c>
      <c r="R4231">
        <f t="shared" si="599"/>
        <v>1635.01</v>
      </c>
      <c r="S4231">
        <f t="shared" si="600"/>
        <v>591.72</v>
      </c>
      <c r="T4231" t="str">
        <f>_xlfn.XLOOKUP(C4231,Customers!A:A,Customers!D:D)</f>
        <v>M</v>
      </c>
      <c r="U4231" s="13">
        <f>_xlfn.XLOOKUP(C4231,Customers!A:A,Customers!E:E)</f>
        <v>24326</v>
      </c>
      <c r="V4231" t="str">
        <f>_xlfn.XLOOKUP(C4231,Customers!A:A,Customers!F:F)</f>
        <v>East Walter</v>
      </c>
      <c r="W4231" s="13">
        <f>_xlfn.XLOOKUP(C4231,Customers!A:A,Customers!G:G)</f>
        <v>44260</v>
      </c>
      <c r="X4231">
        <f t="shared" ca="1" si="601"/>
        <v>59</v>
      </c>
      <c r="Y4231" t="str">
        <f t="shared" ca="1" si="602"/>
        <v>50+</v>
      </c>
    </row>
    <row r="4232" spans="1:25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  <c r="I4232">
        <f>_xlfn.XLOOKUP(D4232,Products!A:A,Products!E:E)</f>
        <v>123.19</v>
      </c>
      <c r="J4232">
        <f>_xlfn.XLOOKUP(D4232,Products!A:A,Products!F:F)</f>
        <v>80.36</v>
      </c>
      <c r="K4232" t="str">
        <f>_xlfn.XLOOKUP(D4232,Products!A:A,Products!C:C)</f>
        <v>Groceries</v>
      </c>
      <c r="L4232" t="str">
        <f>_xlfn.XLOOKUP(D4232,Products!A:A,Products!D:D)</f>
        <v>Snacks</v>
      </c>
      <c r="M4232">
        <f t="shared" si="594"/>
        <v>492.76</v>
      </c>
      <c r="N4232">
        <f t="shared" si="595"/>
        <v>321.44</v>
      </c>
      <c r="O4232">
        <f t="shared" si="596"/>
        <v>171.32</v>
      </c>
      <c r="P4232" s="8">
        <f t="shared" si="597"/>
        <v>0.34767432421462779</v>
      </c>
      <c r="Q4232">
        <f t="shared" si="598"/>
        <v>0</v>
      </c>
      <c r="R4232">
        <f t="shared" si="599"/>
        <v>492.76</v>
      </c>
      <c r="S4232">
        <f t="shared" si="600"/>
        <v>171.32</v>
      </c>
      <c r="T4232" t="str">
        <f>_xlfn.XLOOKUP(C4232,Customers!A:A,Customers!D:D)</f>
        <v>M</v>
      </c>
      <c r="U4232" s="13">
        <f>_xlfn.XLOOKUP(C4232,Customers!A:A,Customers!E:E)</f>
        <v>34163</v>
      </c>
      <c r="V4232" t="str">
        <f>_xlfn.XLOOKUP(C4232,Customers!A:A,Customers!F:F)</f>
        <v>Justintown</v>
      </c>
      <c r="W4232" s="13">
        <f>_xlfn.XLOOKUP(C4232,Customers!A:A,Customers!G:G)</f>
        <v>44573</v>
      </c>
      <c r="X4232">
        <f t="shared" ca="1" si="601"/>
        <v>32</v>
      </c>
      <c r="Y4232" t="str">
        <f t="shared" ca="1" si="602"/>
        <v>26-35</v>
      </c>
    </row>
    <row r="4233" spans="1:25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  <c r="I4233">
        <f>_xlfn.XLOOKUP(D4233,Products!A:A,Products!E:E)</f>
        <v>1095.72</v>
      </c>
      <c r="J4233">
        <f>_xlfn.XLOOKUP(D4233,Products!A:A,Products!F:F)</f>
        <v>822.2</v>
      </c>
      <c r="K4233" t="str">
        <f>_xlfn.XLOOKUP(D4233,Products!A:A,Products!C:C)</f>
        <v>Groceries</v>
      </c>
      <c r="L4233" t="str">
        <f>_xlfn.XLOOKUP(D4233,Products!A:A,Products!D:D)</f>
        <v>Snacks</v>
      </c>
      <c r="M4233">
        <f t="shared" si="594"/>
        <v>1095.72</v>
      </c>
      <c r="N4233">
        <f t="shared" si="595"/>
        <v>822.2</v>
      </c>
      <c r="O4233">
        <f t="shared" si="596"/>
        <v>273.52</v>
      </c>
      <c r="P4233" s="8">
        <f t="shared" si="597"/>
        <v>0.24962581681451462</v>
      </c>
      <c r="Q4233">
        <f t="shared" si="598"/>
        <v>0</v>
      </c>
      <c r="R4233">
        <f t="shared" si="599"/>
        <v>1095.72</v>
      </c>
      <c r="S4233">
        <f t="shared" si="600"/>
        <v>273.52</v>
      </c>
      <c r="T4233" t="str">
        <f>_xlfn.XLOOKUP(C4233,Customers!A:A,Customers!D:D)</f>
        <v>F</v>
      </c>
      <c r="U4233" s="13">
        <f>_xlfn.XLOOKUP(C4233,Customers!A:A,Customers!E:E)</f>
        <v>26631</v>
      </c>
      <c r="V4233" t="str">
        <f>_xlfn.XLOOKUP(C4233,Customers!A:A,Customers!F:F)</f>
        <v>Port Bryce</v>
      </c>
      <c r="W4233" s="13">
        <f>_xlfn.XLOOKUP(C4233,Customers!A:A,Customers!G:G)</f>
        <v>45638</v>
      </c>
      <c r="X4233">
        <f t="shared" ca="1" si="601"/>
        <v>53</v>
      </c>
      <c r="Y4233" t="str">
        <f t="shared" ca="1" si="602"/>
        <v>50+</v>
      </c>
    </row>
    <row r="4234" spans="1:25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  <c r="I4234">
        <f>_xlfn.XLOOKUP(D4234,Products!A:A,Products!E:E)</f>
        <v>1798.97</v>
      </c>
      <c r="J4234">
        <f>_xlfn.XLOOKUP(D4234,Products!A:A,Products!F:F)</f>
        <v>1329.15</v>
      </c>
      <c r="K4234" t="str">
        <f>_xlfn.XLOOKUP(D4234,Products!A:A,Products!C:C)</f>
        <v>Fashion</v>
      </c>
      <c r="L4234" t="str">
        <f>_xlfn.XLOOKUP(D4234,Products!A:A,Products!D:D)</f>
        <v>Accessories</v>
      </c>
      <c r="M4234">
        <f t="shared" si="594"/>
        <v>8994.85</v>
      </c>
      <c r="N4234">
        <f t="shared" si="595"/>
        <v>6645.75</v>
      </c>
      <c r="O4234">
        <f t="shared" si="596"/>
        <v>2349.1000000000004</v>
      </c>
      <c r="P4234" s="8">
        <f t="shared" si="597"/>
        <v>0.26116055298309593</v>
      </c>
      <c r="Q4234">
        <f t="shared" si="598"/>
        <v>899.48500000000013</v>
      </c>
      <c r="R4234">
        <f t="shared" si="599"/>
        <v>8095.3649999999998</v>
      </c>
      <c r="S4234">
        <f t="shared" si="600"/>
        <v>1449.6149999999998</v>
      </c>
      <c r="T4234" t="str">
        <f>_xlfn.XLOOKUP(C4234,Customers!A:A,Customers!D:D)</f>
        <v>F</v>
      </c>
      <c r="U4234" s="13">
        <f>_xlfn.XLOOKUP(C4234,Customers!A:A,Customers!E:E)</f>
        <v>38340</v>
      </c>
      <c r="V4234" t="str">
        <f>_xlfn.XLOOKUP(C4234,Customers!A:A,Customers!F:F)</f>
        <v>Boyerstad</v>
      </c>
      <c r="W4234" s="13">
        <f>_xlfn.XLOOKUP(C4234,Customers!A:A,Customers!G:G)</f>
        <v>45347</v>
      </c>
      <c r="X4234">
        <f t="shared" ca="1" si="601"/>
        <v>21</v>
      </c>
      <c r="Y4234" t="str">
        <f t="shared" ca="1" si="602"/>
        <v>18-25</v>
      </c>
    </row>
    <row r="4235" spans="1:25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  <c r="I4235">
        <f>_xlfn.XLOOKUP(D4235,Products!A:A,Products!E:E)</f>
        <v>1286.55</v>
      </c>
      <c r="J4235">
        <f>_xlfn.XLOOKUP(D4235,Products!A:A,Products!F:F)</f>
        <v>797.54</v>
      </c>
      <c r="K4235" t="str">
        <f>_xlfn.XLOOKUP(D4235,Products!A:A,Products!C:C)</f>
        <v>Fashion</v>
      </c>
      <c r="L4235" t="str">
        <f>_xlfn.XLOOKUP(D4235,Products!A:A,Products!D:D)</f>
        <v>Accessories</v>
      </c>
      <c r="M4235">
        <f t="shared" si="594"/>
        <v>2573.1</v>
      </c>
      <c r="N4235">
        <f t="shared" si="595"/>
        <v>1595.08</v>
      </c>
      <c r="O4235">
        <f t="shared" si="596"/>
        <v>978.02</v>
      </c>
      <c r="P4235" s="8">
        <f t="shared" si="597"/>
        <v>0.380094049978625</v>
      </c>
      <c r="Q4235">
        <f t="shared" si="598"/>
        <v>0</v>
      </c>
      <c r="R4235">
        <f t="shared" si="599"/>
        <v>2573.1</v>
      </c>
      <c r="S4235">
        <f t="shared" si="600"/>
        <v>978.02</v>
      </c>
      <c r="T4235" t="str">
        <f>_xlfn.XLOOKUP(C4235,Customers!A:A,Customers!D:D)</f>
        <v>F</v>
      </c>
      <c r="U4235" s="13">
        <f>_xlfn.XLOOKUP(C4235,Customers!A:A,Customers!E:E)</f>
        <v>26827</v>
      </c>
      <c r="V4235" t="str">
        <f>_xlfn.XLOOKUP(C4235,Customers!A:A,Customers!F:F)</f>
        <v>Port Gail</v>
      </c>
      <c r="W4235" s="13">
        <f>_xlfn.XLOOKUP(C4235,Customers!A:A,Customers!G:G)</f>
        <v>45532</v>
      </c>
      <c r="X4235">
        <f t="shared" ca="1" si="601"/>
        <v>53</v>
      </c>
      <c r="Y4235" t="str">
        <f t="shared" ca="1" si="602"/>
        <v>50+</v>
      </c>
    </row>
    <row r="4236" spans="1:25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  <c r="I4236">
        <f>_xlfn.XLOOKUP(D4236,Products!A:A,Products!E:E)</f>
        <v>673.78</v>
      </c>
      <c r="J4236">
        <f>_xlfn.XLOOKUP(D4236,Products!A:A,Products!F:F)</f>
        <v>363.33</v>
      </c>
      <c r="K4236" t="str">
        <f>_xlfn.XLOOKUP(D4236,Products!A:A,Products!C:C)</f>
        <v>Electronics</v>
      </c>
      <c r="L4236" t="str">
        <f>_xlfn.XLOOKUP(D4236,Products!A:A,Products!D:D)</f>
        <v>Smartphone</v>
      </c>
      <c r="M4236">
        <f t="shared" si="594"/>
        <v>2021.34</v>
      </c>
      <c r="N4236">
        <f t="shared" si="595"/>
        <v>1089.99</v>
      </c>
      <c r="O4236">
        <f t="shared" si="596"/>
        <v>931.34999999999991</v>
      </c>
      <c r="P4236" s="8">
        <f t="shared" si="597"/>
        <v>0.46075870462168655</v>
      </c>
      <c r="Q4236">
        <f t="shared" si="598"/>
        <v>101.06700000000001</v>
      </c>
      <c r="R4236">
        <f t="shared" si="599"/>
        <v>1920.2729999999999</v>
      </c>
      <c r="S4236">
        <f t="shared" si="600"/>
        <v>830.2829999999999</v>
      </c>
      <c r="T4236" t="str">
        <f>_xlfn.XLOOKUP(C4236,Customers!A:A,Customers!D:D)</f>
        <v>F</v>
      </c>
      <c r="U4236" s="13">
        <f>_xlfn.XLOOKUP(C4236,Customers!A:A,Customers!E:E)</f>
        <v>29674</v>
      </c>
      <c r="V4236" t="str">
        <f>_xlfn.XLOOKUP(C4236,Customers!A:A,Customers!F:F)</f>
        <v>West Josephport</v>
      </c>
      <c r="W4236" s="13">
        <f>_xlfn.XLOOKUP(C4236,Customers!A:A,Customers!G:G)</f>
        <v>44600</v>
      </c>
      <c r="X4236">
        <f t="shared" ca="1" si="601"/>
        <v>45</v>
      </c>
      <c r="Y4236" t="str">
        <f t="shared" ca="1" si="602"/>
        <v>36-50</v>
      </c>
    </row>
    <row r="4237" spans="1:25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  <c r="I4237">
        <f>_xlfn.XLOOKUP(D4237,Products!A:A,Products!E:E)</f>
        <v>25.57</v>
      </c>
      <c r="J4237">
        <f>_xlfn.XLOOKUP(D4237,Products!A:A,Products!F:F)</f>
        <v>19.05</v>
      </c>
      <c r="K4237" t="str">
        <f>_xlfn.XLOOKUP(D4237,Products!A:A,Products!C:C)</f>
        <v>Groceries</v>
      </c>
      <c r="L4237" t="str">
        <f>_xlfn.XLOOKUP(D4237,Products!A:A,Products!D:D)</f>
        <v>Vegetables</v>
      </c>
      <c r="M4237">
        <f t="shared" si="594"/>
        <v>51.14</v>
      </c>
      <c r="N4237">
        <f t="shared" si="595"/>
        <v>38.1</v>
      </c>
      <c r="O4237">
        <f t="shared" si="596"/>
        <v>13.04</v>
      </c>
      <c r="P4237" s="8">
        <f t="shared" si="597"/>
        <v>0.25498631208447398</v>
      </c>
      <c r="Q4237">
        <f t="shared" si="598"/>
        <v>0</v>
      </c>
      <c r="R4237">
        <f t="shared" si="599"/>
        <v>51.14</v>
      </c>
      <c r="S4237">
        <f t="shared" si="600"/>
        <v>13.04</v>
      </c>
      <c r="T4237" t="str">
        <f>_xlfn.XLOOKUP(C4237,Customers!A:A,Customers!D:D)</f>
        <v>M</v>
      </c>
      <c r="U4237" s="13">
        <f>_xlfn.XLOOKUP(C4237,Customers!A:A,Customers!E:E)</f>
        <v>26671</v>
      </c>
      <c r="V4237" t="str">
        <f>_xlfn.XLOOKUP(C4237,Customers!A:A,Customers!F:F)</f>
        <v>West Amandashire</v>
      </c>
      <c r="W4237" s="13">
        <f>_xlfn.XLOOKUP(C4237,Customers!A:A,Customers!G:G)</f>
        <v>45075</v>
      </c>
      <c r="X4237">
        <f t="shared" ca="1" si="601"/>
        <v>53</v>
      </c>
      <c r="Y4237" t="str">
        <f t="shared" ca="1" si="602"/>
        <v>50+</v>
      </c>
    </row>
    <row r="4238" spans="1:25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  <c r="I4238">
        <f>_xlfn.XLOOKUP(D4238,Products!A:A,Products!E:E)</f>
        <v>1342.75</v>
      </c>
      <c r="J4238">
        <f>_xlfn.XLOOKUP(D4238,Products!A:A,Products!F:F)</f>
        <v>797.94</v>
      </c>
      <c r="K4238" t="str">
        <f>_xlfn.XLOOKUP(D4238,Products!A:A,Products!C:C)</f>
        <v>Fashion</v>
      </c>
      <c r="L4238" t="str">
        <f>_xlfn.XLOOKUP(D4238,Products!A:A,Products!D:D)</f>
        <v>Clothing</v>
      </c>
      <c r="M4238">
        <f t="shared" si="594"/>
        <v>5371</v>
      </c>
      <c r="N4238">
        <f t="shared" si="595"/>
        <v>3191.76</v>
      </c>
      <c r="O4238">
        <f t="shared" si="596"/>
        <v>2179.2399999999998</v>
      </c>
      <c r="P4238" s="8">
        <f t="shared" si="597"/>
        <v>0.40574194749581077</v>
      </c>
      <c r="Q4238">
        <f t="shared" si="598"/>
        <v>268.55</v>
      </c>
      <c r="R4238">
        <f t="shared" si="599"/>
        <v>5102.45</v>
      </c>
      <c r="S4238">
        <f t="shared" si="600"/>
        <v>1910.6899999999996</v>
      </c>
      <c r="T4238" t="str">
        <f>_xlfn.XLOOKUP(C4238,Customers!A:A,Customers!D:D)</f>
        <v>M</v>
      </c>
      <c r="U4238" s="13">
        <f>_xlfn.XLOOKUP(C4238,Customers!A:A,Customers!E:E)</f>
        <v>38558</v>
      </c>
      <c r="V4238" t="str">
        <f>_xlfn.XLOOKUP(C4238,Customers!A:A,Customers!F:F)</f>
        <v>Joelborough</v>
      </c>
      <c r="W4238" s="13">
        <f>_xlfn.XLOOKUP(C4238,Customers!A:A,Customers!G:G)</f>
        <v>44192</v>
      </c>
      <c r="X4238">
        <f t="shared" ca="1" si="601"/>
        <v>20</v>
      </c>
      <c r="Y4238" t="str">
        <f t="shared" ca="1" si="602"/>
        <v>18-25</v>
      </c>
    </row>
    <row r="4239" spans="1:25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  <c r="I4239">
        <f>_xlfn.XLOOKUP(D4239,Products!A:A,Products!E:E)</f>
        <v>337.63</v>
      </c>
      <c r="J4239">
        <f>_xlfn.XLOOKUP(D4239,Products!A:A,Products!F:F)</f>
        <v>169.03</v>
      </c>
      <c r="K4239" t="str">
        <f>_xlfn.XLOOKUP(D4239,Products!A:A,Products!C:C)</f>
        <v>Fashion</v>
      </c>
      <c r="L4239" t="str">
        <f>_xlfn.XLOOKUP(D4239,Products!A:A,Products!D:D)</f>
        <v>Footwear</v>
      </c>
      <c r="M4239">
        <f t="shared" si="594"/>
        <v>1350.52</v>
      </c>
      <c r="N4239">
        <f t="shared" si="595"/>
        <v>676.12</v>
      </c>
      <c r="O4239">
        <f t="shared" si="596"/>
        <v>674.4</v>
      </c>
      <c r="P4239" s="8">
        <f t="shared" si="597"/>
        <v>0.49936320824571273</v>
      </c>
      <c r="Q4239">
        <f t="shared" si="598"/>
        <v>202.578</v>
      </c>
      <c r="R4239">
        <f t="shared" si="599"/>
        <v>1147.942</v>
      </c>
      <c r="S4239">
        <f t="shared" si="600"/>
        <v>471.822</v>
      </c>
      <c r="T4239" t="str">
        <f>_xlfn.XLOOKUP(C4239,Customers!A:A,Customers!D:D)</f>
        <v>M</v>
      </c>
      <c r="U4239" s="13">
        <f>_xlfn.XLOOKUP(C4239,Customers!A:A,Customers!E:E)</f>
        <v>27877</v>
      </c>
      <c r="V4239" t="str">
        <f>_xlfn.XLOOKUP(C4239,Customers!A:A,Customers!F:F)</f>
        <v>Murrayborough</v>
      </c>
      <c r="W4239" s="13">
        <f>_xlfn.XLOOKUP(C4239,Customers!A:A,Customers!G:G)</f>
        <v>44613</v>
      </c>
      <c r="X4239">
        <f t="shared" ca="1" si="601"/>
        <v>50</v>
      </c>
      <c r="Y4239" t="str">
        <f t="shared" ca="1" si="602"/>
        <v>36-50</v>
      </c>
    </row>
    <row r="4240" spans="1:25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  <c r="I4240">
        <f>_xlfn.XLOOKUP(D4240,Products!A:A,Products!E:E)</f>
        <v>1952.65</v>
      </c>
      <c r="J4240">
        <f>_xlfn.XLOOKUP(D4240,Products!A:A,Products!F:F)</f>
        <v>1451.27</v>
      </c>
      <c r="K4240" t="str">
        <f>_xlfn.XLOOKUP(D4240,Products!A:A,Products!C:C)</f>
        <v>Electronics</v>
      </c>
      <c r="L4240" t="str">
        <f>_xlfn.XLOOKUP(D4240,Products!A:A,Products!D:D)</f>
        <v>Television</v>
      </c>
      <c r="M4240">
        <f t="shared" si="594"/>
        <v>3905.3</v>
      </c>
      <c r="N4240">
        <f t="shared" si="595"/>
        <v>2902.54</v>
      </c>
      <c r="O4240">
        <f t="shared" si="596"/>
        <v>1002.7600000000002</v>
      </c>
      <c r="P4240" s="8">
        <f t="shared" si="597"/>
        <v>0.2567690062223133</v>
      </c>
      <c r="Q4240">
        <f t="shared" si="598"/>
        <v>195.26500000000001</v>
      </c>
      <c r="R4240">
        <f t="shared" si="599"/>
        <v>3710.0350000000003</v>
      </c>
      <c r="S4240">
        <f t="shared" si="600"/>
        <v>807.49500000000035</v>
      </c>
      <c r="T4240" t="str">
        <f>_xlfn.XLOOKUP(C4240,Customers!A:A,Customers!D:D)</f>
        <v>M</v>
      </c>
      <c r="U4240" s="13">
        <f>_xlfn.XLOOKUP(C4240,Customers!A:A,Customers!E:E)</f>
        <v>27633</v>
      </c>
      <c r="V4240" t="str">
        <f>_xlfn.XLOOKUP(C4240,Customers!A:A,Customers!F:F)</f>
        <v>Port William</v>
      </c>
      <c r="W4240" s="13">
        <f>_xlfn.XLOOKUP(C4240,Customers!A:A,Customers!G:G)</f>
        <v>45850</v>
      </c>
      <c r="X4240">
        <f t="shared" ca="1" si="601"/>
        <v>50</v>
      </c>
      <c r="Y4240" t="str">
        <f t="shared" ca="1" si="602"/>
        <v>36-50</v>
      </c>
    </row>
    <row r="4241" spans="1:25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  <c r="I4241">
        <f>_xlfn.XLOOKUP(D4241,Products!A:A,Products!E:E)</f>
        <v>1272.23</v>
      </c>
      <c r="J4241">
        <f>_xlfn.XLOOKUP(D4241,Products!A:A,Products!F:F)</f>
        <v>952.65</v>
      </c>
      <c r="K4241" t="str">
        <f>_xlfn.XLOOKUP(D4241,Products!A:A,Products!C:C)</f>
        <v>Electronics</v>
      </c>
      <c r="L4241" t="str">
        <f>_xlfn.XLOOKUP(D4241,Products!A:A,Products!D:D)</f>
        <v>Smartphone</v>
      </c>
      <c r="M4241">
        <f t="shared" si="594"/>
        <v>6361.15</v>
      </c>
      <c r="N4241">
        <f t="shared" si="595"/>
        <v>4763.25</v>
      </c>
      <c r="O4241">
        <f t="shared" si="596"/>
        <v>1597.8999999999996</v>
      </c>
      <c r="P4241" s="8">
        <f t="shared" si="597"/>
        <v>0.25119671757465234</v>
      </c>
      <c r="Q4241">
        <f t="shared" si="598"/>
        <v>954.1724999999999</v>
      </c>
      <c r="R4241">
        <f t="shared" si="599"/>
        <v>5406.9775</v>
      </c>
      <c r="S4241">
        <f t="shared" si="600"/>
        <v>643.72749999999996</v>
      </c>
      <c r="T4241" t="str">
        <f>_xlfn.XLOOKUP(C4241,Customers!A:A,Customers!D:D)</f>
        <v>M</v>
      </c>
      <c r="U4241" s="13">
        <f>_xlfn.XLOOKUP(C4241,Customers!A:A,Customers!E:E)</f>
        <v>22435</v>
      </c>
      <c r="V4241" t="str">
        <f>_xlfn.XLOOKUP(C4241,Customers!A:A,Customers!F:F)</f>
        <v>South Jameschester</v>
      </c>
      <c r="W4241" s="13">
        <f>_xlfn.XLOOKUP(C4241,Customers!A:A,Customers!G:G)</f>
        <v>45087</v>
      </c>
      <c r="X4241">
        <f t="shared" ca="1" si="601"/>
        <v>65</v>
      </c>
      <c r="Y4241" t="str">
        <f t="shared" ca="1" si="602"/>
        <v>50+</v>
      </c>
    </row>
    <row r="4242" spans="1:25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  <c r="I4242">
        <f>_xlfn.XLOOKUP(D4242,Products!A:A,Products!E:E)</f>
        <v>1193.0899999999999</v>
      </c>
      <c r="J4242">
        <f>_xlfn.XLOOKUP(D4242,Products!A:A,Products!F:F)</f>
        <v>818.24</v>
      </c>
      <c r="K4242" t="str">
        <f>_xlfn.XLOOKUP(D4242,Products!A:A,Products!C:C)</f>
        <v>Electronics</v>
      </c>
      <c r="L4242" t="str">
        <f>_xlfn.XLOOKUP(D4242,Products!A:A,Products!D:D)</f>
        <v>Camera</v>
      </c>
      <c r="M4242">
        <f t="shared" si="594"/>
        <v>4772.3599999999997</v>
      </c>
      <c r="N4242">
        <f t="shared" si="595"/>
        <v>3272.96</v>
      </c>
      <c r="O4242">
        <f t="shared" si="596"/>
        <v>1499.3999999999996</v>
      </c>
      <c r="P4242" s="8">
        <f t="shared" si="597"/>
        <v>0.31418417722049463</v>
      </c>
      <c r="Q4242">
        <f t="shared" si="598"/>
        <v>0</v>
      </c>
      <c r="R4242">
        <f t="shared" si="599"/>
        <v>4772.3599999999997</v>
      </c>
      <c r="S4242">
        <f t="shared" si="600"/>
        <v>1499.3999999999996</v>
      </c>
      <c r="T4242" t="str">
        <f>_xlfn.XLOOKUP(C4242,Customers!A:A,Customers!D:D)</f>
        <v>M</v>
      </c>
      <c r="U4242" s="13">
        <f>_xlfn.XLOOKUP(C4242,Customers!A:A,Customers!E:E)</f>
        <v>27950</v>
      </c>
      <c r="V4242" t="str">
        <f>_xlfn.XLOOKUP(C4242,Customers!A:A,Customers!F:F)</f>
        <v>Andersonville</v>
      </c>
      <c r="W4242" s="13">
        <f>_xlfn.XLOOKUP(C4242,Customers!A:A,Customers!G:G)</f>
        <v>44232</v>
      </c>
      <c r="X4242">
        <f t="shared" ca="1" si="601"/>
        <v>49</v>
      </c>
      <c r="Y4242" t="str">
        <f t="shared" ca="1" si="602"/>
        <v>36-50</v>
      </c>
    </row>
    <row r="4243" spans="1:25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  <c r="I4243">
        <f>_xlfn.XLOOKUP(D4243,Products!A:A,Products!E:E)</f>
        <v>1227.24</v>
      </c>
      <c r="J4243">
        <f>_xlfn.XLOOKUP(D4243,Products!A:A,Products!F:F)</f>
        <v>977.09</v>
      </c>
      <c r="K4243" t="str">
        <f>_xlfn.XLOOKUP(D4243,Products!A:A,Products!C:C)</f>
        <v>Groceries</v>
      </c>
      <c r="L4243" t="str">
        <f>_xlfn.XLOOKUP(D4243,Products!A:A,Products!D:D)</f>
        <v>Dairy</v>
      </c>
      <c r="M4243">
        <f t="shared" si="594"/>
        <v>6136.2</v>
      </c>
      <c r="N4243">
        <f t="shared" si="595"/>
        <v>4885.45</v>
      </c>
      <c r="O4243">
        <f t="shared" si="596"/>
        <v>1250.75</v>
      </c>
      <c r="P4243" s="8">
        <f t="shared" si="597"/>
        <v>0.20383136142889738</v>
      </c>
      <c r="Q4243">
        <f t="shared" si="598"/>
        <v>920.43</v>
      </c>
      <c r="R4243">
        <f t="shared" si="599"/>
        <v>5215.7699999999995</v>
      </c>
      <c r="S4243">
        <f t="shared" si="600"/>
        <v>330.31999999999971</v>
      </c>
      <c r="T4243" t="str">
        <f>_xlfn.XLOOKUP(C4243,Customers!A:A,Customers!D:D)</f>
        <v>F</v>
      </c>
      <c r="U4243" s="13">
        <f>_xlfn.XLOOKUP(C4243,Customers!A:A,Customers!E:E)</f>
        <v>31328</v>
      </c>
      <c r="V4243" t="str">
        <f>_xlfn.XLOOKUP(C4243,Customers!A:A,Customers!F:F)</f>
        <v>Lake Lindsay</v>
      </c>
      <c r="W4243" s="13">
        <f>_xlfn.XLOOKUP(C4243,Customers!A:A,Customers!G:G)</f>
        <v>45889</v>
      </c>
      <c r="X4243">
        <f t="shared" ca="1" si="601"/>
        <v>40</v>
      </c>
      <c r="Y4243" t="str">
        <f t="shared" ca="1" si="602"/>
        <v>36-50</v>
      </c>
    </row>
    <row r="4244" spans="1:25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  <c r="I4244">
        <f>_xlfn.XLOOKUP(D4244,Products!A:A,Products!E:E)</f>
        <v>1858.75</v>
      </c>
      <c r="J4244">
        <f>_xlfn.XLOOKUP(D4244,Products!A:A,Products!F:F)</f>
        <v>1451.16</v>
      </c>
      <c r="K4244" t="str">
        <f>_xlfn.XLOOKUP(D4244,Products!A:A,Products!C:C)</f>
        <v>Fashion</v>
      </c>
      <c r="L4244" t="str">
        <f>_xlfn.XLOOKUP(D4244,Products!A:A,Products!D:D)</f>
        <v>Accessories</v>
      </c>
      <c r="M4244">
        <f t="shared" si="594"/>
        <v>1858.75</v>
      </c>
      <c r="N4244">
        <f t="shared" si="595"/>
        <v>1451.16</v>
      </c>
      <c r="O4244">
        <f t="shared" si="596"/>
        <v>407.58999999999992</v>
      </c>
      <c r="P4244" s="8">
        <f t="shared" si="597"/>
        <v>0.21928177538668456</v>
      </c>
      <c r="Q4244">
        <f t="shared" si="598"/>
        <v>92.9375</v>
      </c>
      <c r="R4244">
        <f t="shared" si="599"/>
        <v>1765.8125</v>
      </c>
      <c r="S4244">
        <f t="shared" si="600"/>
        <v>314.65249999999992</v>
      </c>
      <c r="T4244" t="str">
        <f>_xlfn.XLOOKUP(C4244,Customers!A:A,Customers!D:D)</f>
        <v>F</v>
      </c>
      <c r="U4244" s="13">
        <f>_xlfn.XLOOKUP(C4244,Customers!A:A,Customers!E:E)</f>
        <v>35236</v>
      </c>
      <c r="V4244" t="str">
        <f>_xlfn.XLOOKUP(C4244,Customers!A:A,Customers!F:F)</f>
        <v>South Briantown</v>
      </c>
      <c r="W4244" s="13">
        <f>_xlfn.XLOOKUP(C4244,Customers!A:A,Customers!G:G)</f>
        <v>45242</v>
      </c>
      <c r="X4244">
        <f t="shared" ca="1" si="601"/>
        <v>30</v>
      </c>
      <c r="Y4244" t="str">
        <f t="shared" ca="1" si="602"/>
        <v>26-35</v>
      </c>
    </row>
    <row r="4245" spans="1:25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  <c r="I4245">
        <f>_xlfn.XLOOKUP(D4245,Products!A:A,Products!E:E)</f>
        <v>1095.72</v>
      </c>
      <c r="J4245">
        <f>_xlfn.XLOOKUP(D4245,Products!A:A,Products!F:F)</f>
        <v>822.2</v>
      </c>
      <c r="K4245" t="str">
        <f>_xlfn.XLOOKUP(D4245,Products!A:A,Products!C:C)</f>
        <v>Groceries</v>
      </c>
      <c r="L4245" t="str">
        <f>_xlfn.XLOOKUP(D4245,Products!A:A,Products!D:D)</f>
        <v>Snacks</v>
      </c>
      <c r="M4245">
        <f t="shared" si="594"/>
        <v>1095.72</v>
      </c>
      <c r="N4245">
        <f t="shared" si="595"/>
        <v>822.2</v>
      </c>
      <c r="O4245">
        <f t="shared" si="596"/>
        <v>273.52</v>
      </c>
      <c r="P4245" s="8">
        <f t="shared" si="597"/>
        <v>0.24962581681451462</v>
      </c>
      <c r="Q4245">
        <f t="shared" si="598"/>
        <v>0</v>
      </c>
      <c r="R4245">
        <f t="shared" si="599"/>
        <v>1095.72</v>
      </c>
      <c r="S4245">
        <f t="shared" si="600"/>
        <v>273.52</v>
      </c>
      <c r="T4245" t="str">
        <f>_xlfn.XLOOKUP(C4245,Customers!A:A,Customers!D:D)</f>
        <v>M</v>
      </c>
      <c r="U4245" s="13">
        <f>_xlfn.XLOOKUP(C4245,Customers!A:A,Customers!E:E)</f>
        <v>38558</v>
      </c>
      <c r="V4245" t="str">
        <f>_xlfn.XLOOKUP(C4245,Customers!A:A,Customers!F:F)</f>
        <v>Joelborough</v>
      </c>
      <c r="W4245" s="13">
        <f>_xlfn.XLOOKUP(C4245,Customers!A:A,Customers!G:G)</f>
        <v>44192</v>
      </c>
      <c r="X4245">
        <f t="shared" ca="1" si="601"/>
        <v>20</v>
      </c>
      <c r="Y4245" t="str">
        <f t="shared" ca="1" si="602"/>
        <v>18-25</v>
      </c>
    </row>
    <row r="4246" spans="1:25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  <c r="I4246">
        <f>_xlfn.XLOOKUP(D4246,Products!A:A,Products!E:E)</f>
        <v>323.92</v>
      </c>
      <c r="J4246">
        <f>_xlfn.XLOOKUP(D4246,Products!A:A,Products!F:F)</f>
        <v>242.98</v>
      </c>
      <c r="K4246" t="str">
        <f>_xlfn.XLOOKUP(D4246,Products!A:A,Products!C:C)</f>
        <v>Fashion</v>
      </c>
      <c r="L4246" t="str">
        <f>_xlfn.XLOOKUP(D4246,Products!A:A,Products!D:D)</f>
        <v>Accessories</v>
      </c>
      <c r="M4246">
        <f t="shared" si="594"/>
        <v>1619.6000000000001</v>
      </c>
      <c r="N4246">
        <f t="shared" si="595"/>
        <v>1214.8999999999999</v>
      </c>
      <c r="O4246">
        <f t="shared" si="596"/>
        <v>404.70000000000027</v>
      </c>
      <c r="P4246" s="8">
        <f t="shared" si="597"/>
        <v>0.24987651271919006</v>
      </c>
      <c r="Q4246">
        <f t="shared" si="598"/>
        <v>80.980000000000018</v>
      </c>
      <c r="R4246">
        <f t="shared" si="599"/>
        <v>1538.6200000000001</v>
      </c>
      <c r="S4246">
        <f t="shared" si="600"/>
        <v>323.72000000000025</v>
      </c>
      <c r="T4246" t="str">
        <f>_xlfn.XLOOKUP(C4246,Customers!A:A,Customers!D:D)</f>
        <v>M</v>
      </c>
      <c r="U4246" s="13">
        <f>_xlfn.XLOOKUP(C4246,Customers!A:A,Customers!E:E)</f>
        <v>35433</v>
      </c>
      <c r="V4246" t="str">
        <f>_xlfn.XLOOKUP(C4246,Customers!A:A,Customers!F:F)</f>
        <v>Chambersview</v>
      </c>
      <c r="W4246" s="13">
        <f>_xlfn.XLOOKUP(C4246,Customers!A:A,Customers!G:G)</f>
        <v>44735</v>
      </c>
      <c r="X4246">
        <f t="shared" ca="1" si="601"/>
        <v>29</v>
      </c>
      <c r="Y4246" t="str">
        <f t="shared" ca="1" si="602"/>
        <v>26-35</v>
      </c>
    </row>
    <row r="4247" spans="1:25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  <c r="I4247">
        <f>_xlfn.XLOOKUP(D4247,Products!A:A,Products!E:E)</f>
        <v>109.78</v>
      </c>
      <c r="J4247">
        <f>_xlfn.XLOOKUP(D4247,Products!A:A,Products!F:F)</f>
        <v>70.59</v>
      </c>
      <c r="K4247" t="str">
        <f>_xlfn.XLOOKUP(D4247,Products!A:A,Products!C:C)</f>
        <v>Fashion</v>
      </c>
      <c r="L4247" t="str">
        <f>_xlfn.XLOOKUP(D4247,Products!A:A,Products!D:D)</f>
        <v>Footwear</v>
      </c>
      <c r="M4247">
        <f t="shared" si="594"/>
        <v>219.56</v>
      </c>
      <c r="N4247">
        <f t="shared" si="595"/>
        <v>141.18</v>
      </c>
      <c r="O4247">
        <f t="shared" si="596"/>
        <v>78.38</v>
      </c>
      <c r="P4247" s="8">
        <f t="shared" si="597"/>
        <v>0.3569867006740754</v>
      </c>
      <c r="Q4247">
        <f t="shared" si="598"/>
        <v>0</v>
      </c>
      <c r="R4247">
        <f t="shared" si="599"/>
        <v>219.56</v>
      </c>
      <c r="S4247">
        <f t="shared" si="600"/>
        <v>78.38</v>
      </c>
      <c r="T4247" t="str">
        <f>_xlfn.XLOOKUP(C4247,Customers!A:A,Customers!D:D)</f>
        <v>M</v>
      </c>
      <c r="U4247" s="13">
        <f>_xlfn.XLOOKUP(C4247,Customers!A:A,Customers!E:E)</f>
        <v>38555</v>
      </c>
      <c r="V4247" t="str">
        <f>_xlfn.XLOOKUP(C4247,Customers!A:A,Customers!F:F)</f>
        <v>West Tinatown</v>
      </c>
      <c r="W4247" s="13">
        <f>_xlfn.XLOOKUP(C4247,Customers!A:A,Customers!G:G)</f>
        <v>44145</v>
      </c>
      <c r="X4247">
        <f t="shared" ca="1" si="601"/>
        <v>20</v>
      </c>
      <c r="Y4247" t="str">
        <f t="shared" ca="1" si="602"/>
        <v>18-25</v>
      </c>
    </row>
    <row r="4248" spans="1:25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  <c r="I4248">
        <f>_xlfn.XLOOKUP(D4248,Products!A:A,Products!E:E)</f>
        <v>1246.1099999999999</v>
      </c>
      <c r="J4248">
        <f>_xlfn.XLOOKUP(D4248,Products!A:A,Products!F:F)</f>
        <v>833.52</v>
      </c>
      <c r="K4248" t="str">
        <f>_xlfn.XLOOKUP(D4248,Products!A:A,Products!C:C)</f>
        <v>Electronics</v>
      </c>
      <c r="L4248" t="str">
        <f>_xlfn.XLOOKUP(D4248,Products!A:A,Products!D:D)</f>
        <v>Headphones</v>
      </c>
      <c r="M4248">
        <f t="shared" si="594"/>
        <v>4984.4399999999996</v>
      </c>
      <c r="N4248">
        <f t="shared" si="595"/>
        <v>3334.08</v>
      </c>
      <c r="O4248">
        <f t="shared" si="596"/>
        <v>1650.3599999999997</v>
      </c>
      <c r="P4248" s="8">
        <f t="shared" si="597"/>
        <v>0.33110239063967062</v>
      </c>
      <c r="Q4248">
        <f t="shared" si="598"/>
        <v>0</v>
      </c>
      <c r="R4248">
        <f t="shared" si="599"/>
        <v>4984.4399999999996</v>
      </c>
      <c r="S4248">
        <f t="shared" si="600"/>
        <v>1650.3599999999997</v>
      </c>
      <c r="T4248" t="str">
        <f>_xlfn.XLOOKUP(C4248,Customers!A:A,Customers!D:D)</f>
        <v>M</v>
      </c>
      <c r="U4248" s="13">
        <f>_xlfn.XLOOKUP(C4248,Customers!A:A,Customers!E:E)</f>
        <v>27624</v>
      </c>
      <c r="V4248" t="str">
        <f>_xlfn.XLOOKUP(C4248,Customers!A:A,Customers!F:F)</f>
        <v>Fergusonview</v>
      </c>
      <c r="W4248" s="13">
        <f>_xlfn.XLOOKUP(C4248,Customers!A:A,Customers!G:G)</f>
        <v>44577</v>
      </c>
      <c r="X4248">
        <f t="shared" ca="1" si="601"/>
        <v>50</v>
      </c>
      <c r="Y4248" t="str">
        <f t="shared" ca="1" si="602"/>
        <v>36-50</v>
      </c>
    </row>
    <row r="4249" spans="1:25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  <c r="I4249">
        <f>_xlfn.XLOOKUP(D4249,Products!A:A,Products!E:E)</f>
        <v>1635.01</v>
      </c>
      <c r="J4249">
        <f>_xlfn.XLOOKUP(D4249,Products!A:A,Products!F:F)</f>
        <v>1043.29</v>
      </c>
      <c r="K4249" t="str">
        <f>_xlfn.XLOOKUP(D4249,Products!A:A,Products!C:C)</f>
        <v>Electronics</v>
      </c>
      <c r="L4249" t="str">
        <f>_xlfn.XLOOKUP(D4249,Products!A:A,Products!D:D)</f>
        <v>Television</v>
      </c>
      <c r="M4249">
        <f t="shared" si="594"/>
        <v>6540.04</v>
      </c>
      <c r="N4249">
        <f t="shared" si="595"/>
        <v>4173.16</v>
      </c>
      <c r="O4249">
        <f t="shared" si="596"/>
        <v>2366.88</v>
      </c>
      <c r="P4249" s="8">
        <f t="shared" si="597"/>
        <v>0.36190604338811383</v>
      </c>
      <c r="Q4249">
        <f t="shared" si="598"/>
        <v>981.00599999999997</v>
      </c>
      <c r="R4249">
        <f t="shared" si="599"/>
        <v>5559.0339999999997</v>
      </c>
      <c r="S4249">
        <f t="shared" si="600"/>
        <v>1385.8739999999998</v>
      </c>
      <c r="T4249" t="str">
        <f>_xlfn.XLOOKUP(C4249,Customers!A:A,Customers!D:D)</f>
        <v>M</v>
      </c>
      <c r="U4249" s="13">
        <f>_xlfn.XLOOKUP(C4249,Customers!A:A,Customers!E:E)</f>
        <v>26377</v>
      </c>
      <c r="V4249" t="str">
        <f>_xlfn.XLOOKUP(C4249,Customers!A:A,Customers!F:F)</f>
        <v>Meyersstad</v>
      </c>
      <c r="W4249" s="13">
        <f>_xlfn.XLOOKUP(C4249,Customers!A:A,Customers!G:G)</f>
        <v>45539</v>
      </c>
      <c r="X4249">
        <f t="shared" ca="1" si="601"/>
        <v>54</v>
      </c>
      <c r="Y4249" t="str">
        <f t="shared" ca="1" si="602"/>
        <v>50+</v>
      </c>
    </row>
    <row r="4250" spans="1:25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  <c r="I4250">
        <f>_xlfn.XLOOKUP(D4250,Products!A:A,Products!E:E)</f>
        <v>1745.61</v>
      </c>
      <c r="J4250">
        <f>_xlfn.XLOOKUP(D4250,Products!A:A,Products!F:F)</f>
        <v>1322.44</v>
      </c>
      <c r="K4250" t="str">
        <f>_xlfn.XLOOKUP(D4250,Products!A:A,Products!C:C)</f>
        <v>Electronics</v>
      </c>
      <c r="L4250" t="str">
        <f>_xlfn.XLOOKUP(D4250,Products!A:A,Products!D:D)</f>
        <v>Headphones</v>
      </c>
      <c r="M4250">
        <f t="shared" si="594"/>
        <v>1745.61</v>
      </c>
      <c r="N4250">
        <f t="shared" si="595"/>
        <v>1322.44</v>
      </c>
      <c r="O4250">
        <f t="shared" si="596"/>
        <v>423.16999999999985</v>
      </c>
      <c r="P4250" s="8">
        <f t="shared" si="597"/>
        <v>0.24241955534168563</v>
      </c>
      <c r="Q4250">
        <f t="shared" si="598"/>
        <v>261.8415</v>
      </c>
      <c r="R4250">
        <f t="shared" si="599"/>
        <v>1483.7684999999999</v>
      </c>
      <c r="S4250">
        <f t="shared" si="600"/>
        <v>161.32849999999985</v>
      </c>
      <c r="T4250" t="str">
        <f>_xlfn.XLOOKUP(C4250,Customers!A:A,Customers!D:D)</f>
        <v>M</v>
      </c>
      <c r="U4250" s="13">
        <f>_xlfn.XLOOKUP(C4250,Customers!A:A,Customers!E:E)</f>
        <v>23580</v>
      </c>
      <c r="V4250" t="str">
        <f>_xlfn.XLOOKUP(C4250,Customers!A:A,Customers!F:F)</f>
        <v>Hansonhaven</v>
      </c>
      <c r="W4250" s="13">
        <f>_xlfn.XLOOKUP(C4250,Customers!A:A,Customers!G:G)</f>
        <v>44213</v>
      </c>
      <c r="X4250">
        <f t="shared" ca="1" si="601"/>
        <v>61</v>
      </c>
      <c r="Y4250" t="str">
        <f t="shared" ca="1" si="602"/>
        <v>50+</v>
      </c>
    </row>
    <row r="4251" spans="1:25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  <c r="I4251">
        <f>_xlfn.XLOOKUP(D4251,Products!A:A,Products!E:E)</f>
        <v>304.70999999999998</v>
      </c>
      <c r="J4251">
        <f>_xlfn.XLOOKUP(D4251,Products!A:A,Products!F:F)</f>
        <v>164.01</v>
      </c>
      <c r="K4251" t="str">
        <f>_xlfn.XLOOKUP(D4251,Products!A:A,Products!C:C)</f>
        <v>Groceries</v>
      </c>
      <c r="L4251" t="str">
        <f>_xlfn.XLOOKUP(D4251,Products!A:A,Products!D:D)</f>
        <v>Vegetables</v>
      </c>
      <c r="M4251">
        <f t="shared" si="594"/>
        <v>304.70999999999998</v>
      </c>
      <c r="N4251">
        <f t="shared" si="595"/>
        <v>164.01</v>
      </c>
      <c r="O4251">
        <f t="shared" si="596"/>
        <v>140.69999999999999</v>
      </c>
      <c r="P4251" s="8">
        <f t="shared" si="597"/>
        <v>0.46175051688490698</v>
      </c>
      <c r="Q4251">
        <f t="shared" si="598"/>
        <v>0</v>
      </c>
      <c r="R4251">
        <f t="shared" si="599"/>
        <v>304.70999999999998</v>
      </c>
      <c r="S4251">
        <f t="shared" si="600"/>
        <v>140.69999999999999</v>
      </c>
      <c r="T4251" t="str">
        <f>_xlfn.XLOOKUP(C4251,Customers!A:A,Customers!D:D)</f>
        <v>M</v>
      </c>
      <c r="U4251" s="13">
        <f>_xlfn.XLOOKUP(C4251,Customers!A:A,Customers!E:E)</f>
        <v>28514</v>
      </c>
      <c r="V4251" t="str">
        <f>_xlfn.XLOOKUP(C4251,Customers!A:A,Customers!F:F)</f>
        <v>North Kathryn</v>
      </c>
      <c r="W4251" s="13">
        <f>_xlfn.XLOOKUP(C4251,Customers!A:A,Customers!G:G)</f>
        <v>45779</v>
      </c>
      <c r="X4251">
        <f t="shared" ca="1" si="601"/>
        <v>48</v>
      </c>
      <c r="Y4251" t="str">
        <f t="shared" ca="1" si="602"/>
        <v>36-50</v>
      </c>
    </row>
    <row r="4252" spans="1:25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  <c r="I4252">
        <f>_xlfn.XLOOKUP(D4252,Products!A:A,Products!E:E)</f>
        <v>1952.65</v>
      </c>
      <c r="J4252">
        <f>_xlfn.XLOOKUP(D4252,Products!A:A,Products!F:F)</f>
        <v>1451.27</v>
      </c>
      <c r="K4252" t="str">
        <f>_xlfn.XLOOKUP(D4252,Products!A:A,Products!C:C)</f>
        <v>Electronics</v>
      </c>
      <c r="L4252" t="str">
        <f>_xlfn.XLOOKUP(D4252,Products!A:A,Products!D:D)</f>
        <v>Television</v>
      </c>
      <c r="M4252">
        <f t="shared" si="594"/>
        <v>9763.25</v>
      </c>
      <c r="N4252">
        <f t="shared" si="595"/>
        <v>7256.35</v>
      </c>
      <c r="O4252">
        <f t="shared" si="596"/>
        <v>2506.8999999999996</v>
      </c>
      <c r="P4252" s="8">
        <f t="shared" si="597"/>
        <v>0.25676900622231325</v>
      </c>
      <c r="Q4252">
        <f t="shared" si="598"/>
        <v>488.16250000000002</v>
      </c>
      <c r="R4252">
        <f t="shared" si="599"/>
        <v>9275.0874999999996</v>
      </c>
      <c r="S4252">
        <f t="shared" si="600"/>
        <v>2018.7374999999993</v>
      </c>
      <c r="T4252" t="str">
        <f>_xlfn.XLOOKUP(C4252,Customers!A:A,Customers!D:D)</f>
        <v>F</v>
      </c>
      <c r="U4252" s="13">
        <f>_xlfn.XLOOKUP(C4252,Customers!A:A,Customers!E:E)</f>
        <v>26908</v>
      </c>
      <c r="V4252" t="str">
        <f>_xlfn.XLOOKUP(C4252,Customers!A:A,Customers!F:F)</f>
        <v>Brittanyburgh</v>
      </c>
      <c r="W4252" s="13">
        <f>_xlfn.XLOOKUP(C4252,Customers!A:A,Customers!G:G)</f>
        <v>45561</v>
      </c>
      <c r="X4252">
        <f t="shared" ca="1" si="601"/>
        <v>52</v>
      </c>
      <c r="Y4252" t="str">
        <f t="shared" ca="1" si="602"/>
        <v>50+</v>
      </c>
    </row>
    <row r="4253" spans="1:25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  <c r="I4253">
        <f>_xlfn.XLOOKUP(D4253,Products!A:A,Products!E:E)</f>
        <v>1635.01</v>
      </c>
      <c r="J4253">
        <f>_xlfn.XLOOKUP(D4253,Products!A:A,Products!F:F)</f>
        <v>1043.29</v>
      </c>
      <c r="K4253" t="str">
        <f>_xlfn.XLOOKUP(D4253,Products!A:A,Products!C:C)</f>
        <v>Electronics</v>
      </c>
      <c r="L4253" t="str">
        <f>_xlfn.XLOOKUP(D4253,Products!A:A,Products!D:D)</f>
        <v>Television</v>
      </c>
      <c r="M4253">
        <f t="shared" si="594"/>
        <v>6540.04</v>
      </c>
      <c r="N4253">
        <f t="shared" si="595"/>
        <v>4173.16</v>
      </c>
      <c r="O4253">
        <f t="shared" si="596"/>
        <v>2366.88</v>
      </c>
      <c r="P4253" s="8">
        <f t="shared" si="597"/>
        <v>0.36190604338811383</v>
      </c>
      <c r="Q4253">
        <f t="shared" si="598"/>
        <v>0</v>
      </c>
      <c r="R4253">
        <f t="shared" si="599"/>
        <v>6540.04</v>
      </c>
      <c r="S4253">
        <f t="shared" si="600"/>
        <v>2366.88</v>
      </c>
      <c r="T4253" t="str">
        <f>_xlfn.XLOOKUP(C4253,Customers!A:A,Customers!D:D)</f>
        <v>M</v>
      </c>
      <c r="U4253" s="13">
        <f>_xlfn.XLOOKUP(C4253,Customers!A:A,Customers!E:E)</f>
        <v>20787</v>
      </c>
      <c r="V4253" t="str">
        <f>_xlfn.XLOOKUP(C4253,Customers!A:A,Customers!F:F)</f>
        <v>Lisatown</v>
      </c>
      <c r="W4253" s="13">
        <f>_xlfn.XLOOKUP(C4253,Customers!A:A,Customers!G:G)</f>
        <v>45295</v>
      </c>
      <c r="X4253">
        <f t="shared" ca="1" si="601"/>
        <v>69</v>
      </c>
      <c r="Y4253" t="str">
        <f t="shared" ca="1" si="602"/>
        <v>50+</v>
      </c>
    </row>
    <row r="4254" spans="1:25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  <c r="I4254">
        <f>_xlfn.XLOOKUP(D4254,Products!A:A,Products!E:E)</f>
        <v>1079.8900000000001</v>
      </c>
      <c r="J4254">
        <f>_xlfn.XLOOKUP(D4254,Products!A:A,Products!F:F)</f>
        <v>703.83</v>
      </c>
      <c r="K4254" t="str">
        <f>_xlfn.XLOOKUP(D4254,Products!A:A,Products!C:C)</f>
        <v>Electronics</v>
      </c>
      <c r="L4254" t="str">
        <f>_xlfn.XLOOKUP(D4254,Products!A:A,Products!D:D)</f>
        <v>Smartphone</v>
      </c>
      <c r="M4254">
        <f t="shared" si="594"/>
        <v>3239.67</v>
      </c>
      <c r="N4254">
        <f t="shared" si="595"/>
        <v>2111.4900000000002</v>
      </c>
      <c r="O4254">
        <f t="shared" si="596"/>
        <v>1128.1799999999998</v>
      </c>
      <c r="P4254" s="8">
        <f t="shared" si="597"/>
        <v>0.34823917250831099</v>
      </c>
      <c r="Q4254">
        <f t="shared" si="598"/>
        <v>485.95049999999998</v>
      </c>
      <c r="R4254">
        <f t="shared" si="599"/>
        <v>2753.7195000000002</v>
      </c>
      <c r="S4254">
        <f t="shared" si="600"/>
        <v>642.22949999999992</v>
      </c>
      <c r="T4254" t="str">
        <f>_xlfn.XLOOKUP(C4254,Customers!A:A,Customers!D:D)</f>
        <v>M</v>
      </c>
      <c r="U4254" s="13">
        <f>_xlfn.XLOOKUP(C4254,Customers!A:A,Customers!E:E)</f>
        <v>21466</v>
      </c>
      <c r="V4254" t="str">
        <f>_xlfn.XLOOKUP(C4254,Customers!A:A,Customers!F:F)</f>
        <v>New Michael</v>
      </c>
      <c r="W4254" s="13">
        <f>_xlfn.XLOOKUP(C4254,Customers!A:A,Customers!G:G)</f>
        <v>45636</v>
      </c>
      <c r="X4254">
        <f t="shared" ca="1" si="601"/>
        <v>67</v>
      </c>
      <c r="Y4254" t="str">
        <f t="shared" ca="1" si="602"/>
        <v>50+</v>
      </c>
    </row>
    <row r="4255" spans="1:25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  <c r="I4255">
        <f>_xlfn.XLOOKUP(D4255,Products!A:A,Products!E:E)</f>
        <v>1193.0899999999999</v>
      </c>
      <c r="J4255">
        <f>_xlfn.XLOOKUP(D4255,Products!A:A,Products!F:F)</f>
        <v>818.24</v>
      </c>
      <c r="K4255" t="str">
        <f>_xlfn.XLOOKUP(D4255,Products!A:A,Products!C:C)</f>
        <v>Electronics</v>
      </c>
      <c r="L4255" t="str">
        <f>_xlfn.XLOOKUP(D4255,Products!A:A,Products!D:D)</f>
        <v>Camera</v>
      </c>
      <c r="M4255">
        <f t="shared" si="594"/>
        <v>3579.2699999999995</v>
      </c>
      <c r="N4255">
        <f t="shared" si="595"/>
        <v>2454.7200000000003</v>
      </c>
      <c r="O4255">
        <f t="shared" si="596"/>
        <v>1124.5499999999993</v>
      </c>
      <c r="P4255" s="8">
        <f t="shared" si="597"/>
        <v>0.31418417722049452</v>
      </c>
      <c r="Q4255">
        <f t="shared" si="598"/>
        <v>536.89049999999986</v>
      </c>
      <c r="R4255">
        <f t="shared" si="599"/>
        <v>3042.3794999999996</v>
      </c>
      <c r="S4255">
        <f t="shared" si="600"/>
        <v>587.6594999999993</v>
      </c>
      <c r="T4255" t="str">
        <f>_xlfn.XLOOKUP(C4255,Customers!A:A,Customers!D:D)</f>
        <v>M</v>
      </c>
      <c r="U4255" s="13">
        <f>_xlfn.XLOOKUP(C4255,Customers!A:A,Customers!E:E)</f>
        <v>21996</v>
      </c>
      <c r="V4255" t="str">
        <f>_xlfn.XLOOKUP(C4255,Customers!A:A,Customers!F:F)</f>
        <v>Whiteside</v>
      </c>
      <c r="W4255" s="13">
        <f>_xlfn.XLOOKUP(C4255,Customers!A:A,Customers!G:G)</f>
        <v>44455</v>
      </c>
      <c r="X4255">
        <f t="shared" ca="1" si="601"/>
        <v>66</v>
      </c>
      <c r="Y4255" t="str">
        <f t="shared" ca="1" si="602"/>
        <v>50+</v>
      </c>
    </row>
    <row r="4256" spans="1:25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  <c r="I4256">
        <f>_xlfn.XLOOKUP(D4256,Products!A:A,Products!E:E)</f>
        <v>564.41999999999996</v>
      </c>
      <c r="J4256">
        <f>_xlfn.XLOOKUP(D4256,Products!A:A,Products!F:F)</f>
        <v>293.95999999999998</v>
      </c>
      <c r="K4256" t="str">
        <f>_xlfn.XLOOKUP(D4256,Products!A:A,Products!C:C)</f>
        <v>Fashion</v>
      </c>
      <c r="L4256" t="str">
        <f>_xlfn.XLOOKUP(D4256,Products!A:A,Products!D:D)</f>
        <v>Accessories</v>
      </c>
      <c r="M4256">
        <f t="shared" si="594"/>
        <v>1128.8399999999999</v>
      </c>
      <c r="N4256">
        <f t="shared" si="595"/>
        <v>587.91999999999996</v>
      </c>
      <c r="O4256">
        <f t="shared" si="596"/>
        <v>540.91999999999996</v>
      </c>
      <c r="P4256" s="8">
        <f t="shared" si="597"/>
        <v>0.47918216930654478</v>
      </c>
      <c r="Q4256">
        <f t="shared" si="598"/>
        <v>169.32599999999999</v>
      </c>
      <c r="R4256">
        <f t="shared" si="599"/>
        <v>959.5139999999999</v>
      </c>
      <c r="S4256">
        <f t="shared" si="600"/>
        <v>371.59399999999994</v>
      </c>
      <c r="T4256" t="str">
        <f>_xlfn.XLOOKUP(C4256,Customers!A:A,Customers!D:D)</f>
        <v>M</v>
      </c>
      <c r="U4256" s="13">
        <f>_xlfn.XLOOKUP(C4256,Customers!A:A,Customers!E:E)</f>
        <v>24326</v>
      </c>
      <c r="V4256" t="str">
        <f>_xlfn.XLOOKUP(C4256,Customers!A:A,Customers!F:F)</f>
        <v>East Walter</v>
      </c>
      <c r="W4256" s="13">
        <f>_xlfn.XLOOKUP(C4256,Customers!A:A,Customers!G:G)</f>
        <v>44260</v>
      </c>
      <c r="X4256">
        <f t="shared" ca="1" si="601"/>
        <v>59</v>
      </c>
      <c r="Y4256" t="str">
        <f t="shared" ca="1" si="602"/>
        <v>50+</v>
      </c>
    </row>
    <row r="4257" spans="1:25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  <c r="I4257">
        <f>_xlfn.XLOOKUP(D4257,Products!A:A,Products!E:E)</f>
        <v>123.19</v>
      </c>
      <c r="J4257">
        <f>_xlfn.XLOOKUP(D4257,Products!A:A,Products!F:F)</f>
        <v>80.36</v>
      </c>
      <c r="K4257" t="str">
        <f>_xlfn.XLOOKUP(D4257,Products!A:A,Products!C:C)</f>
        <v>Groceries</v>
      </c>
      <c r="L4257" t="str">
        <f>_xlfn.XLOOKUP(D4257,Products!A:A,Products!D:D)</f>
        <v>Snacks</v>
      </c>
      <c r="M4257">
        <f t="shared" si="594"/>
        <v>615.95000000000005</v>
      </c>
      <c r="N4257">
        <f t="shared" si="595"/>
        <v>401.8</v>
      </c>
      <c r="O4257">
        <f t="shared" si="596"/>
        <v>214.15000000000003</v>
      </c>
      <c r="P4257" s="8">
        <f t="shared" si="597"/>
        <v>0.34767432421462785</v>
      </c>
      <c r="Q4257">
        <f t="shared" si="598"/>
        <v>92.392499999999998</v>
      </c>
      <c r="R4257">
        <f t="shared" si="599"/>
        <v>523.5575</v>
      </c>
      <c r="S4257">
        <f t="shared" si="600"/>
        <v>121.75749999999999</v>
      </c>
      <c r="T4257" t="str">
        <f>_xlfn.XLOOKUP(C4257,Customers!A:A,Customers!D:D)</f>
        <v>M</v>
      </c>
      <c r="U4257" s="13">
        <f>_xlfn.XLOOKUP(C4257,Customers!A:A,Customers!E:E)</f>
        <v>30183</v>
      </c>
      <c r="V4257" t="str">
        <f>_xlfn.XLOOKUP(C4257,Customers!A:A,Customers!F:F)</f>
        <v>Seanville</v>
      </c>
      <c r="W4257" s="13">
        <f>_xlfn.XLOOKUP(C4257,Customers!A:A,Customers!G:G)</f>
        <v>44184</v>
      </c>
      <c r="X4257">
        <f t="shared" ca="1" si="601"/>
        <v>43</v>
      </c>
      <c r="Y4257" t="str">
        <f t="shared" ca="1" si="602"/>
        <v>36-50</v>
      </c>
    </row>
    <row r="4258" spans="1:25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  <c r="I4258">
        <f>_xlfn.XLOOKUP(D4258,Products!A:A,Products!E:E)</f>
        <v>1197.18</v>
      </c>
      <c r="J4258">
        <f>_xlfn.XLOOKUP(D4258,Products!A:A,Products!F:F)</f>
        <v>722.74</v>
      </c>
      <c r="K4258" t="str">
        <f>_xlfn.XLOOKUP(D4258,Products!A:A,Products!C:C)</f>
        <v>Electronics</v>
      </c>
      <c r="L4258" t="str">
        <f>_xlfn.XLOOKUP(D4258,Products!A:A,Products!D:D)</f>
        <v>Smartphone</v>
      </c>
      <c r="M4258">
        <f t="shared" si="594"/>
        <v>5985.9000000000005</v>
      </c>
      <c r="N4258">
        <f t="shared" si="595"/>
        <v>3613.7</v>
      </c>
      <c r="O4258">
        <f t="shared" si="596"/>
        <v>2372.2000000000007</v>
      </c>
      <c r="P4258" s="8">
        <f t="shared" si="597"/>
        <v>0.39629796688885555</v>
      </c>
      <c r="Q4258">
        <f t="shared" si="598"/>
        <v>0</v>
      </c>
      <c r="R4258">
        <f t="shared" si="599"/>
        <v>5985.9000000000005</v>
      </c>
      <c r="S4258">
        <f t="shared" si="600"/>
        <v>2372.2000000000007</v>
      </c>
      <c r="T4258" t="str">
        <f>_xlfn.XLOOKUP(C4258,Customers!A:A,Customers!D:D)</f>
        <v>M</v>
      </c>
      <c r="U4258" s="13">
        <f>_xlfn.XLOOKUP(C4258,Customers!A:A,Customers!E:E)</f>
        <v>24092</v>
      </c>
      <c r="V4258" t="str">
        <f>_xlfn.XLOOKUP(C4258,Customers!A:A,Customers!F:F)</f>
        <v>Port Patriciaburgh</v>
      </c>
      <c r="W4258" s="13">
        <f>_xlfn.XLOOKUP(C4258,Customers!A:A,Customers!G:G)</f>
        <v>44917</v>
      </c>
      <c r="X4258">
        <f t="shared" ca="1" si="601"/>
        <v>60</v>
      </c>
      <c r="Y4258" t="str">
        <f t="shared" ca="1" si="602"/>
        <v>50+</v>
      </c>
    </row>
    <row r="4259" spans="1:25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  <c r="I4259">
        <f>_xlfn.XLOOKUP(D4259,Products!A:A,Products!E:E)</f>
        <v>109.78</v>
      </c>
      <c r="J4259">
        <f>_xlfn.XLOOKUP(D4259,Products!A:A,Products!F:F)</f>
        <v>70.59</v>
      </c>
      <c r="K4259" t="str">
        <f>_xlfn.XLOOKUP(D4259,Products!A:A,Products!C:C)</f>
        <v>Fashion</v>
      </c>
      <c r="L4259" t="str">
        <f>_xlfn.XLOOKUP(D4259,Products!A:A,Products!D:D)</f>
        <v>Footwear</v>
      </c>
      <c r="M4259">
        <f t="shared" si="594"/>
        <v>219.56</v>
      </c>
      <c r="N4259">
        <f t="shared" si="595"/>
        <v>141.18</v>
      </c>
      <c r="O4259">
        <f t="shared" si="596"/>
        <v>78.38</v>
      </c>
      <c r="P4259" s="8">
        <f t="shared" si="597"/>
        <v>0.3569867006740754</v>
      </c>
      <c r="Q4259">
        <f t="shared" si="598"/>
        <v>21.956000000000003</v>
      </c>
      <c r="R4259">
        <f t="shared" si="599"/>
        <v>197.60399999999998</v>
      </c>
      <c r="S4259">
        <f t="shared" si="600"/>
        <v>56.423999999999978</v>
      </c>
      <c r="T4259" t="str">
        <f>_xlfn.XLOOKUP(C4259,Customers!A:A,Customers!D:D)</f>
        <v>F</v>
      </c>
      <c r="U4259" s="13">
        <f>_xlfn.XLOOKUP(C4259,Customers!A:A,Customers!E:E)</f>
        <v>29674</v>
      </c>
      <c r="V4259" t="str">
        <f>_xlfn.XLOOKUP(C4259,Customers!A:A,Customers!F:F)</f>
        <v>West Josephport</v>
      </c>
      <c r="W4259" s="13">
        <f>_xlfn.XLOOKUP(C4259,Customers!A:A,Customers!G:G)</f>
        <v>44600</v>
      </c>
      <c r="X4259">
        <f t="shared" ca="1" si="601"/>
        <v>45</v>
      </c>
      <c r="Y4259" t="str">
        <f t="shared" ca="1" si="602"/>
        <v>36-50</v>
      </c>
    </row>
    <row r="4260" spans="1:25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  <c r="I4260">
        <f>_xlfn.XLOOKUP(D4260,Products!A:A,Products!E:E)</f>
        <v>1227.24</v>
      </c>
      <c r="J4260">
        <f>_xlfn.XLOOKUP(D4260,Products!A:A,Products!F:F)</f>
        <v>977.09</v>
      </c>
      <c r="K4260" t="str">
        <f>_xlfn.XLOOKUP(D4260,Products!A:A,Products!C:C)</f>
        <v>Groceries</v>
      </c>
      <c r="L4260" t="str">
        <f>_xlfn.XLOOKUP(D4260,Products!A:A,Products!D:D)</f>
        <v>Dairy</v>
      </c>
      <c r="M4260">
        <f t="shared" si="594"/>
        <v>2454.48</v>
      </c>
      <c r="N4260">
        <f t="shared" si="595"/>
        <v>1954.18</v>
      </c>
      <c r="O4260">
        <f t="shared" si="596"/>
        <v>500.29999999999995</v>
      </c>
      <c r="P4260" s="8">
        <f t="shared" si="597"/>
        <v>0.20383136142889735</v>
      </c>
      <c r="Q4260">
        <f t="shared" si="598"/>
        <v>245.44800000000001</v>
      </c>
      <c r="R4260">
        <f t="shared" si="599"/>
        <v>2209.0320000000002</v>
      </c>
      <c r="S4260">
        <f t="shared" si="600"/>
        <v>254.85200000000009</v>
      </c>
      <c r="T4260" t="str">
        <f>_xlfn.XLOOKUP(C4260,Customers!A:A,Customers!D:D)</f>
        <v>F</v>
      </c>
      <c r="U4260" s="13">
        <f>_xlfn.XLOOKUP(C4260,Customers!A:A,Customers!E:E)</f>
        <v>35714</v>
      </c>
      <c r="V4260" t="str">
        <f>_xlfn.XLOOKUP(C4260,Customers!A:A,Customers!F:F)</f>
        <v>North Christian</v>
      </c>
      <c r="W4260" s="13">
        <f>_xlfn.XLOOKUP(C4260,Customers!A:A,Customers!G:G)</f>
        <v>44816</v>
      </c>
      <c r="X4260">
        <f t="shared" ca="1" si="601"/>
        <v>28</v>
      </c>
      <c r="Y4260" t="str">
        <f t="shared" ca="1" si="602"/>
        <v>26-35</v>
      </c>
    </row>
    <row r="4261" spans="1:25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  <c r="I4261">
        <f>_xlfn.XLOOKUP(D4261,Products!A:A,Products!E:E)</f>
        <v>1015.76</v>
      </c>
      <c r="J4261">
        <f>_xlfn.XLOOKUP(D4261,Products!A:A,Products!F:F)</f>
        <v>584.4</v>
      </c>
      <c r="K4261" t="str">
        <f>_xlfn.XLOOKUP(D4261,Products!A:A,Products!C:C)</f>
        <v>Groceries</v>
      </c>
      <c r="L4261" t="str">
        <f>_xlfn.XLOOKUP(D4261,Products!A:A,Products!D:D)</f>
        <v>Dairy</v>
      </c>
      <c r="M4261">
        <f t="shared" si="594"/>
        <v>4063.04</v>
      </c>
      <c r="N4261">
        <f t="shared" si="595"/>
        <v>2337.6</v>
      </c>
      <c r="O4261">
        <f t="shared" si="596"/>
        <v>1725.44</v>
      </c>
      <c r="P4261" s="8">
        <f t="shared" si="597"/>
        <v>0.42466724423092073</v>
      </c>
      <c r="Q4261">
        <f t="shared" si="598"/>
        <v>406.30400000000003</v>
      </c>
      <c r="R4261">
        <f t="shared" si="599"/>
        <v>3656.7359999999999</v>
      </c>
      <c r="S4261">
        <f t="shared" si="600"/>
        <v>1319.136</v>
      </c>
      <c r="T4261" t="str">
        <f>_xlfn.XLOOKUP(C4261,Customers!A:A,Customers!D:D)</f>
        <v>M</v>
      </c>
      <c r="U4261" s="13">
        <f>_xlfn.XLOOKUP(C4261,Customers!A:A,Customers!E:E)</f>
        <v>23030</v>
      </c>
      <c r="V4261" t="str">
        <f>_xlfn.XLOOKUP(C4261,Customers!A:A,Customers!F:F)</f>
        <v>Shannontown</v>
      </c>
      <c r="W4261" s="13">
        <f>_xlfn.XLOOKUP(C4261,Customers!A:A,Customers!G:G)</f>
        <v>44957</v>
      </c>
      <c r="X4261">
        <f t="shared" ca="1" si="601"/>
        <v>63</v>
      </c>
      <c r="Y4261" t="str">
        <f t="shared" ca="1" si="602"/>
        <v>50+</v>
      </c>
    </row>
    <row r="4262" spans="1:25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  <c r="I4262">
        <f>_xlfn.XLOOKUP(D4262,Products!A:A,Products!E:E)</f>
        <v>1858.75</v>
      </c>
      <c r="J4262">
        <f>_xlfn.XLOOKUP(D4262,Products!A:A,Products!F:F)</f>
        <v>1451.16</v>
      </c>
      <c r="K4262" t="str">
        <f>_xlfn.XLOOKUP(D4262,Products!A:A,Products!C:C)</f>
        <v>Fashion</v>
      </c>
      <c r="L4262" t="str">
        <f>_xlfn.XLOOKUP(D4262,Products!A:A,Products!D:D)</f>
        <v>Accessories</v>
      </c>
      <c r="M4262">
        <f t="shared" si="594"/>
        <v>1858.75</v>
      </c>
      <c r="N4262">
        <f t="shared" si="595"/>
        <v>1451.16</v>
      </c>
      <c r="O4262">
        <f t="shared" si="596"/>
        <v>407.58999999999992</v>
      </c>
      <c r="P4262" s="8">
        <f t="shared" si="597"/>
        <v>0.21928177538668456</v>
      </c>
      <c r="Q4262">
        <f t="shared" si="598"/>
        <v>278.8125</v>
      </c>
      <c r="R4262">
        <f t="shared" si="599"/>
        <v>1579.9375</v>
      </c>
      <c r="S4262">
        <f t="shared" si="600"/>
        <v>128.77749999999992</v>
      </c>
      <c r="T4262" t="str">
        <f>_xlfn.XLOOKUP(C4262,Customers!A:A,Customers!D:D)</f>
        <v>M</v>
      </c>
      <c r="U4262" s="13">
        <f>_xlfn.XLOOKUP(C4262,Customers!A:A,Customers!E:E)</f>
        <v>28514</v>
      </c>
      <c r="V4262" t="str">
        <f>_xlfn.XLOOKUP(C4262,Customers!A:A,Customers!F:F)</f>
        <v>North Kathryn</v>
      </c>
      <c r="W4262" s="13">
        <f>_xlfn.XLOOKUP(C4262,Customers!A:A,Customers!G:G)</f>
        <v>45779</v>
      </c>
      <c r="X4262">
        <f t="shared" ca="1" si="601"/>
        <v>48</v>
      </c>
      <c r="Y4262" t="str">
        <f t="shared" ca="1" si="602"/>
        <v>36-50</v>
      </c>
    </row>
    <row r="4263" spans="1:25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  <c r="I4263">
        <f>_xlfn.XLOOKUP(D4263,Products!A:A,Products!E:E)</f>
        <v>323.92</v>
      </c>
      <c r="J4263">
        <f>_xlfn.XLOOKUP(D4263,Products!A:A,Products!F:F)</f>
        <v>242.98</v>
      </c>
      <c r="K4263" t="str">
        <f>_xlfn.XLOOKUP(D4263,Products!A:A,Products!C:C)</f>
        <v>Fashion</v>
      </c>
      <c r="L4263" t="str">
        <f>_xlfn.XLOOKUP(D4263,Products!A:A,Products!D:D)</f>
        <v>Accessories</v>
      </c>
      <c r="M4263">
        <f t="shared" si="594"/>
        <v>647.84</v>
      </c>
      <c r="N4263">
        <f t="shared" si="595"/>
        <v>485.96</v>
      </c>
      <c r="O4263">
        <f t="shared" si="596"/>
        <v>161.88000000000005</v>
      </c>
      <c r="P4263" s="8">
        <f t="shared" si="597"/>
        <v>0.24987651271918998</v>
      </c>
      <c r="Q4263">
        <f t="shared" si="598"/>
        <v>97.176000000000002</v>
      </c>
      <c r="R4263">
        <f t="shared" si="599"/>
        <v>550.66399999999999</v>
      </c>
      <c r="S4263">
        <f t="shared" si="600"/>
        <v>64.704000000000008</v>
      </c>
      <c r="T4263" t="str">
        <f>_xlfn.XLOOKUP(C4263,Customers!A:A,Customers!D:D)</f>
        <v>M</v>
      </c>
      <c r="U4263" s="13">
        <f>_xlfn.XLOOKUP(C4263,Customers!A:A,Customers!E:E)</f>
        <v>23030</v>
      </c>
      <c r="V4263" t="str">
        <f>_xlfn.XLOOKUP(C4263,Customers!A:A,Customers!F:F)</f>
        <v>Shannontown</v>
      </c>
      <c r="W4263" s="13">
        <f>_xlfn.XLOOKUP(C4263,Customers!A:A,Customers!G:G)</f>
        <v>44957</v>
      </c>
      <c r="X4263">
        <f t="shared" ca="1" si="601"/>
        <v>63</v>
      </c>
      <c r="Y4263" t="str">
        <f t="shared" ca="1" si="602"/>
        <v>50+</v>
      </c>
    </row>
    <row r="4264" spans="1:25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  <c r="I4264">
        <f>_xlfn.XLOOKUP(D4264,Products!A:A,Products!E:E)</f>
        <v>673.78</v>
      </c>
      <c r="J4264">
        <f>_xlfn.XLOOKUP(D4264,Products!A:A,Products!F:F)</f>
        <v>363.33</v>
      </c>
      <c r="K4264" t="str">
        <f>_xlfn.XLOOKUP(D4264,Products!A:A,Products!C:C)</f>
        <v>Electronics</v>
      </c>
      <c r="L4264" t="str">
        <f>_xlfn.XLOOKUP(D4264,Products!A:A,Products!D:D)</f>
        <v>Smartphone</v>
      </c>
      <c r="M4264">
        <f t="shared" si="594"/>
        <v>673.78</v>
      </c>
      <c r="N4264">
        <f t="shared" si="595"/>
        <v>363.33</v>
      </c>
      <c r="O4264">
        <f t="shared" si="596"/>
        <v>310.45</v>
      </c>
      <c r="P4264" s="8">
        <f t="shared" si="597"/>
        <v>0.46075870462168661</v>
      </c>
      <c r="Q4264">
        <f t="shared" si="598"/>
        <v>101.06699999999999</v>
      </c>
      <c r="R4264">
        <f t="shared" si="599"/>
        <v>572.71299999999997</v>
      </c>
      <c r="S4264">
        <f t="shared" si="600"/>
        <v>209.38299999999998</v>
      </c>
      <c r="T4264" t="str">
        <f>_xlfn.XLOOKUP(C4264,Customers!A:A,Customers!D:D)</f>
        <v>M</v>
      </c>
      <c r="U4264" s="13">
        <f>_xlfn.XLOOKUP(C4264,Customers!A:A,Customers!E:E)</f>
        <v>31945</v>
      </c>
      <c r="V4264" t="str">
        <f>_xlfn.XLOOKUP(C4264,Customers!A:A,Customers!F:F)</f>
        <v>Port Jeffreyside</v>
      </c>
      <c r="W4264" s="13">
        <f>_xlfn.XLOOKUP(C4264,Customers!A:A,Customers!G:G)</f>
        <v>44261</v>
      </c>
      <c r="X4264">
        <f t="shared" ca="1" si="601"/>
        <v>39</v>
      </c>
      <c r="Y4264" t="str">
        <f t="shared" ca="1" si="602"/>
        <v>36-50</v>
      </c>
    </row>
    <row r="4265" spans="1:25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  <c r="I4265">
        <f>_xlfn.XLOOKUP(D4265,Products!A:A,Products!E:E)</f>
        <v>1635.01</v>
      </c>
      <c r="J4265">
        <f>_xlfn.XLOOKUP(D4265,Products!A:A,Products!F:F)</f>
        <v>1043.29</v>
      </c>
      <c r="K4265" t="str">
        <f>_xlfn.XLOOKUP(D4265,Products!A:A,Products!C:C)</f>
        <v>Electronics</v>
      </c>
      <c r="L4265" t="str">
        <f>_xlfn.XLOOKUP(D4265,Products!A:A,Products!D:D)</f>
        <v>Television</v>
      </c>
      <c r="M4265">
        <f t="shared" si="594"/>
        <v>8175.05</v>
      </c>
      <c r="N4265">
        <f t="shared" si="595"/>
        <v>5216.45</v>
      </c>
      <c r="O4265">
        <f t="shared" si="596"/>
        <v>2958.6000000000004</v>
      </c>
      <c r="P4265" s="8">
        <f t="shared" si="597"/>
        <v>0.36190604338811388</v>
      </c>
      <c r="Q4265">
        <f t="shared" si="598"/>
        <v>0</v>
      </c>
      <c r="R4265">
        <f t="shared" si="599"/>
        <v>8175.05</v>
      </c>
      <c r="S4265">
        <f t="shared" si="600"/>
        <v>2958.6000000000004</v>
      </c>
      <c r="T4265" t="str">
        <f>_xlfn.XLOOKUP(C4265,Customers!A:A,Customers!D:D)</f>
        <v>M</v>
      </c>
      <c r="U4265" s="13">
        <f>_xlfn.XLOOKUP(C4265,Customers!A:A,Customers!E:E)</f>
        <v>32966</v>
      </c>
      <c r="V4265" t="str">
        <f>_xlfn.XLOOKUP(C4265,Customers!A:A,Customers!F:F)</f>
        <v>Lake Christopher</v>
      </c>
      <c r="W4265" s="13">
        <f>_xlfn.XLOOKUP(C4265,Customers!A:A,Customers!G:G)</f>
        <v>44269</v>
      </c>
      <c r="X4265">
        <f t="shared" ca="1" si="601"/>
        <v>36</v>
      </c>
      <c r="Y4265" t="str">
        <f t="shared" ca="1" si="602"/>
        <v>36-50</v>
      </c>
    </row>
    <row r="4266" spans="1:25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  <c r="I4266">
        <f>_xlfn.XLOOKUP(D4266,Products!A:A,Products!E:E)</f>
        <v>1853.77</v>
      </c>
      <c r="J4266">
        <f>_xlfn.XLOOKUP(D4266,Products!A:A,Products!F:F)</f>
        <v>1363.52</v>
      </c>
      <c r="K4266" t="str">
        <f>_xlfn.XLOOKUP(D4266,Products!A:A,Products!C:C)</f>
        <v>Fashion</v>
      </c>
      <c r="L4266" t="str">
        <f>_xlfn.XLOOKUP(D4266,Products!A:A,Products!D:D)</f>
        <v>Accessories</v>
      </c>
      <c r="M4266">
        <f t="shared" si="594"/>
        <v>5561.3099999999995</v>
      </c>
      <c r="N4266">
        <f t="shared" si="595"/>
        <v>4090.56</v>
      </c>
      <c r="O4266">
        <f t="shared" si="596"/>
        <v>1470.7499999999995</v>
      </c>
      <c r="P4266" s="8">
        <f t="shared" si="597"/>
        <v>0.26446107122242773</v>
      </c>
      <c r="Q4266">
        <f t="shared" si="598"/>
        <v>556.13099999999997</v>
      </c>
      <c r="R4266">
        <f t="shared" si="599"/>
        <v>5005.1789999999992</v>
      </c>
      <c r="S4266">
        <f t="shared" si="600"/>
        <v>914.61899999999923</v>
      </c>
      <c r="T4266" t="str">
        <f>_xlfn.XLOOKUP(C4266,Customers!A:A,Customers!D:D)</f>
        <v>F</v>
      </c>
      <c r="U4266" s="13">
        <f>_xlfn.XLOOKUP(C4266,Customers!A:A,Customers!E:E)</f>
        <v>29021</v>
      </c>
      <c r="V4266" t="str">
        <f>_xlfn.XLOOKUP(C4266,Customers!A:A,Customers!F:F)</f>
        <v>North Bradleyfurt</v>
      </c>
      <c r="W4266" s="13">
        <f>_xlfn.XLOOKUP(C4266,Customers!A:A,Customers!G:G)</f>
        <v>45479</v>
      </c>
      <c r="X4266">
        <f t="shared" ca="1" si="601"/>
        <v>47</v>
      </c>
      <c r="Y4266" t="str">
        <f t="shared" ca="1" si="602"/>
        <v>36-50</v>
      </c>
    </row>
    <row r="4267" spans="1:25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  <c r="I4267">
        <f>_xlfn.XLOOKUP(D4267,Products!A:A,Products!E:E)</f>
        <v>1165.3699999999999</v>
      </c>
      <c r="J4267">
        <f>_xlfn.XLOOKUP(D4267,Products!A:A,Products!F:F)</f>
        <v>926.55</v>
      </c>
      <c r="K4267" t="str">
        <f>_xlfn.XLOOKUP(D4267,Products!A:A,Products!C:C)</f>
        <v>Fashion</v>
      </c>
      <c r="L4267" t="str">
        <f>_xlfn.XLOOKUP(D4267,Products!A:A,Products!D:D)</f>
        <v>Clothing</v>
      </c>
      <c r="M4267">
        <f t="shared" si="594"/>
        <v>1165.3699999999999</v>
      </c>
      <c r="N4267">
        <f t="shared" si="595"/>
        <v>926.55</v>
      </c>
      <c r="O4267">
        <f t="shared" si="596"/>
        <v>238.81999999999994</v>
      </c>
      <c r="P4267" s="8">
        <f t="shared" si="597"/>
        <v>0.20493062289230027</v>
      </c>
      <c r="Q4267">
        <f t="shared" si="598"/>
        <v>58.268499999999996</v>
      </c>
      <c r="R4267">
        <f t="shared" si="599"/>
        <v>1107.1015</v>
      </c>
      <c r="S4267">
        <f t="shared" si="600"/>
        <v>180.55150000000003</v>
      </c>
      <c r="T4267" t="str">
        <f>_xlfn.XLOOKUP(C4267,Customers!A:A,Customers!D:D)</f>
        <v>M</v>
      </c>
      <c r="U4267" s="13">
        <f>_xlfn.XLOOKUP(C4267,Customers!A:A,Customers!E:E)</f>
        <v>23821</v>
      </c>
      <c r="V4267" t="str">
        <f>_xlfn.XLOOKUP(C4267,Customers!A:A,Customers!F:F)</f>
        <v>West Ann</v>
      </c>
      <c r="W4267" s="13">
        <f>_xlfn.XLOOKUP(C4267,Customers!A:A,Customers!G:G)</f>
        <v>45308</v>
      </c>
      <c r="X4267">
        <f t="shared" ca="1" si="601"/>
        <v>61</v>
      </c>
      <c r="Y4267" t="str">
        <f t="shared" ca="1" si="602"/>
        <v>50+</v>
      </c>
    </row>
    <row r="4268" spans="1:25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  <c r="I4268">
        <f>_xlfn.XLOOKUP(D4268,Products!A:A,Products!E:E)</f>
        <v>1952.65</v>
      </c>
      <c r="J4268">
        <f>_xlfn.XLOOKUP(D4268,Products!A:A,Products!F:F)</f>
        <v>1451.27</v>
      </c>
      <c r="K4268" t="str">
        <f>_xlfn.XLOOKUP(D4268,Products!A:A,Products!C:C)</f>
        <v>Electronics</v>
      </c>
      <c r="L4268" t="str">
        <f>_xlfn.XLOOKUP(D4268,Products!A:A,Products!D:D)</f>
        <v>Television</v>
      </c>
      <c r="M4268">
        <f t="shared" si="594"/>
        <v>7810.6</v>
      </c>
      <c r="N4268">
        <f t="shared" si="595"/>
        <v>5805.08</v>
      </c>
      <c r="O4268">
        <f t="shared" si="596"/>
        <v>2005.5200000000004</v>
      </c>
      <c r="P4268" s="8">
        <f t="shared" si="597"/>
        <v>0.2567690062223133</v>
      </c>
      <c r="Q4268">
        <f t="shared" si="598"/>
        <v>390.53000000000003</v>
      </c>
      <c r="R4268">
        <f t="shared" si="599"/>
        <v>7420.0700000000006</v>
      </c>
      <c r="S4268">
        <f t="shared" si="600"/>
        <v>1614.9900000000007</v>
      </c>
      <c r="T4268" t="str">
        <f>_xlfn.XLOOKUP(C4268,Customers!A:A,Customers!D:D)</f>
        <v>M</v>
      </c>
      <c r="U4268" s="13">
        <f>_xlfn.XLOOKUP(C4268,Customers!A:A,Customers!E:E)</f>
        <v>28630</v>
      </c>
      <c r="V4268" t="str">
        <f>_xlfn.XLOOKUP(C4268,Customers!A:A,Customers!F:F)</f>
        <v>West Charles</v>
      </c>
      <c r="W4268" s="13">
        <f>_xlfn.XLOOKUP(C4268,Customers!A:A,Customers!G:G)</f>
        <v>44438</v>
      </c>
      <c r="X4268">
        <f t="shared" ca="1" si="601"/>
        <v>48</v>
      </c>
      <c r="Y4268" t="str">
        <f t="shared" ca="1" si="602"/>
        <v>36-50</v>
      </c>
    </row>
    <row r="4269" spans="1:25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  <c r="I4269">
        <f>_xlfn.XLOOKUP(D4269,Products!A:A,Products!E:E)</f>
        <v>1396.22</v>
      </c>
      <c r="J4269">
        <f>_xlfn.XLOOKUP(D4269,Products!A:A,Products!F:F)</f>
        <v>1004.09</v>
      </c>
      <c r="K4269" t="str">
        <f>_xlfn.XLOOKUP(D4269,Products!A:A,Products!C:C)</f>
        <v>Fashion</v>
      </c>
      <c r="L4269" t="str">
        <f>_xlfn.XLOOKUP(D4269,Products!A:A,Products!D:D)</f>
        <v>Bags</v>
      </c>
      <c r="M4269">
        <f t="shared" si="594"/>
        <v>4188.66</v>
      </c>
      <c r="N4269">
        <f t="shared" si="595"/>
        <v>3012.27</v>
      </c>
      <c r="O4269">
        <f t="shared" si="596"/>
        <v>1176.3899999999999</v>
      </c>
      <c r="P4269" s="8">
        <f t="shared" si="597"/>
        <v>0.28085115526206472</v>
      </c>
      <c r="Q4269">
        <f t="shared" si="598"/>
        <v>209.43299999999999</v>
      </c>
      <c r="R4269">
        <f t="shared" si="599"/>
        <v>3979.2269999999999</v>
      </c>
      <c r="S4269">
        <f t="shared" si="600"/>
        <v>966.95699999999988</v>
      </c>
      <c r="T4269" t="str">
        <f>_xlfn.XLOOKUP(C4269,Customers!A:A,Customers!D:D)</f>
        <v>M</v>
      </c>
      <c r="U4269" s="13">
        <f>_xlfn.XLOOKUP(C4269,Customers!A:A,Customers!E:E)</f>
        <v>27633</v>
      </c>
      <c r="V4269" t="str">
        <f>_xlfn.XLOOKUP(C4269,Customers!A:A,Customers!F:F)</f>
        <v>Port William</v>
      </c>
      <c r="W4269" s="13">
        <f>_xlfn.XLOOKUP(C4269,Customers!A:A,Customers!G:G)</f>
        <v>45850</v>
      </c>
      <c r="X4269">
        <f t="shared" ca="1" si="601"/>
        <v>50</v>
      </c>
      <c r="Y4269" t="str">
        <f t="shared" ca="1" si="602"/>
        <v>36-50</v>
      </c>
    </row>
    <row r="4270" spans="1:25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  <c r="I4270">
        <f>_xlfn.XLOOKUP(D4270,Products!A:A,Products!E:E)</f>
        <v>564.41999999999996</v>
      </c>
      <c r="J4270">
        <f>_xlfn.XLOOKUP(D4270,Products!A:A,Products!F:F)</f>
        <v>293.95999999999998</v>
      </c>
      <c r="K4270" t="str">
        <f>_xlfn.XLOOKUP(D4270,Products!A:A,Products!C:C)</f>
        <v>Fashion</v>
      </c>
      <c r="L4270" t="str">
        <f>_xlfn.XLOOKUP(D4270,Products!A:A,Products!D:D)</f>
        <v>Accessories</v>
      </c>
      <c r="M4270">
        <f t="shared" si="594"/>
        <v>2822.1</v>
      </c>
      <c r="N4270">
        <f t="shared" si="595"/>
        <v>1469.8</v>
      </c>
      <c r="O4270">
        <f t="shared" si="596"/>
        <v>1352.3</v>
      </c>
      <c r="P4270" s="8">
        <f t="shared" si="597"/>
        <v>0.47918216930654478</v>
      </c>
      <c r="Q4270">
        <f t="shared" si="598"/>
        <v>0</v>
      </c>
      <c r="R4270">
        <f t="shared" si="599"/>
        <v>2822.1</v>
      </c>
      <c r="S4270">
        <f t="shared" si="600"/>
        <v>1352.3</v>
      </c>
      <c r="T4270" t="str">
        <f>_xlfn.XLOOKUP(C4270,Customers!A:A,Customers!D:D)</f>
        <v>M</v>
      </c>
      <c r="U4270" s="13">
        <f>_xlfn.XLOOKUP(C4270,Customers!A:A,Customers!E:E)</f>
        <v>22243</v>
      </c>
      <c r="V4270" t="str">
        <f>_xlfn.XLOOKUP(C4270,Customers!A:A,Customers!F:F)</f>
        <v>East Danielleshire</v>
      </c>
      <c r="W4270" s="13">
        <f>_xlfn.XLOOKUP(C4270,Customers!A:A,Customers!G:G)</f>
        <v>45065</v>
      </c>
      <c r="X4270">
        <f t="shared" ca="1" si="601"/>
        <v>65</v>
      </c>
      <c r="Y4270" t="str">
        <f t="shared" ca="1" si="602"/>
        <v>50+</v>
      </c>
    </row>
    <row r="4271" spans="1:25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  <c r="I4271">
        <f>_xlfn.XLOOKUP(D4271,Products!A:A,Products!E:E)</f>
        <v>366.93</v>
      </c>
      <c r="J4271">
        <f>_xlfn.XLOOKUP(D4271,Products!A:A,Products!F:F)</f>
        <v>285.23</v>
      </c>
      <c r="K4271" t="str">
        <f>_xlfn.XLOOKUP(D4271,Products!A:A,Products!C:C)</f>
        <v>Fashion</v>
      </c>
      <c r="L4271" t="str">
        <f>_xlfn.XLOOKUP(D4271,Products!A:A,Products!D:D)</f>
        <v>Footwear</v>
      </c>
      <c r="M4271">
        <f t="shared" si="594"/>
        <v>1834.65</v>
      </c>
      <c r="N4271">
        <f t="shared" si="595"/>
        <v>1426.15</v>
      </c>
      <c r="O4271">
        <f t="shared" si="596"/>
        <v>408.5</v>
      </c>
      <c r="P4271" s="8">
        <f t="shared" si="597"/>
        <v>0.22265827269506444</v>
      </c>
      <c r="Q4271">
        <f t="shared" si="598"/>
        <v>0</v>
      </c>
      <c r="R4271">
        <f t="shared" si="599"/>
        <v>1834.65</v>
      </c>
      <c r="S4271">
        <f t="shared" si="600"/>
        <v>408.5</v>
      </c>
      <c r="T4271" t="str">
        <f>_xlfn.XLOOKUP(C4271,Customers!A:A,Customers!D:D)</f>
        <v>M</v>
      </c>
      <c r="U4271" s="13">
        <f>_xlfn.XLOOKUP(C4271,Customers!A:A,Customers!E:E)</f>
        <v>19984</v>
      </c>
      <c r="V4271" t="str">
        <f>_xlfn.XLOOKUP(C4271,Customers!A:A,Customers!F:F)</f>
        <v>New John</v>
      </c>
      <c r="W4271" s="13">
        <f>_xlfn.XLOOKUP(C4271,Customers!A:A,Customers!G:G)</f>
        <v>44328</v>
      </c>
      <c r="X4271">
        <f t="shared" ca="1" si="601"/>
        <v>71</v>
      </c>
      <c r="Y4271" t="str">
        <f t="shared" ca="1" si="602"/>
        <v>50+</v>
      </c>
    </row>
    <row r="4272" spans="1:25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  <c r="I4272">
        <f>_xlfn.XLOOKUP(D4272,Products!A:A,Products!E:E)</f>
        <v>1015.76</v>
      </c>
      <c r="J4272">
        <f>_xlfn.XLOOKUP(D4272,Products!A:A,Products!F:F)</f>
        <v>584.4</v>
      </c>
      <c r="K4272" t="str">
        <f>_xlfn.XLOOKUP(D4272,Products!A:A,Products!C:C)</f>
        <v>Groceries</v>
      </c>
      <c r="L4272" t="str">
        <f>_xlfn.XLOOKUP(D4272,Products!A:A,Products!D:D)</f>
        <v>Dairy</v>
      </c>
      <c r="M4272">
        <f t="shared" si="594"/>
        <v>1015.76</v>
      </c>
      <c r="N4272">
        <f t="shared" si="595"/>
        <v>584.4</v>
      </c>
      <c r="O4272">
        <f t="shared" si="596"/>
        <v>431.36</v>
      </c>
      <c r="P4272" s="8">
        <f t="shared" si="597"/>
        <v>0.42466724423092073</v>
      </c>
      <c r="Q4272">
        <f t="shared" si="598"/>
        <v>50.788000000000004</v>
      </c>
      <c r="R4272">
        <f t="shared" si="599"/>
        <v>964.97199999999998</v>
      </c>
      <c r="S4272">
        <f t="shared" si="600"/>
        <v>380.572</v>
      </c>
      <c r="T4272" t="str">
        <f>_xlfn.XLOOKUP(C4272,Customers!A:A,Customers!D:D)</f>
        <v>M</v>
      </c>
      <c r="U4272" s="13">
        <f>_xlfn.XLOOKUP(C4272,Customers!A:A,Customers!E:E)</f>
        <v>19984</v>
      </c>
      <c r="V4272" t="str">
        <f>_xlfn.XLOOKUP(C4272,Customers!A:A,Customers!F:F)</f>
        <v>New John</v>
      </c>
      <c r="W4272" s="13">
        <f>_xlfn.XLOOKUP(C4272,Customers!A:A,Customers!G:G)</f>
        <v>44328</v>
      </c>
      <c r="X4272">
        <f t="shared" ca="1" si="601"/>
        <v>71</v>
      </c>
      <c r="Y4272" t="str">
        <f t="shared" ca="1" si="602"/>
        <v>50+</v>
      </c>
    </row>
    <row r="4273" spans="1:25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  <c r="I4273">
        <f>_xlfn.XLOOKUP(D4273,Products!A:A,Products!E:E)</f>
        <v>1194.1199999999999</v>
      </c>
      <c r="J4273">
        <f>_xlfn.XLOOKUP(D4273,Products!A:A,Products!F:F)</f>
        <v>838.95</v>
      </c>
      <c r="K4273" t="str">
        <f>_xlfn.XLOOKUP(D4273,Products!A:A,Products!C:C)</f>
        <v>Electronics</v>
      </c>
      <c r="L4273" t="str">
        <f>_xlfn.XLOOKUP(D4273,Products!A:A,Products!D:D)</f>
        <v>Smartphone</v>
      </c>
      <c r="M4273">
        <f t="shared" si="594"/>
        <v>2388.2399999999998</v>
      </c>
      <c r="N4273">
        <f t="shared" si="595"/>
        <v>1677.9</v>
      </c>
      <c r="O4273">
        <f t="shared" si="596"/>
        <v>710.33999999999969</v>
      </c>
      <c r="P4273" s="8">
        <f t="shared" si="597"/>
        <v>0.29743241885237653</v>
      </c>
      <c r="Q4273">
        <f t="shared" si="598"/>
        <v>0</v>
      </c>
      <c r="R4273">
        <f t="shared" si="599"/>
        <v>2388.2399999999998</v>
      </c>
      <c r="S4273">
        <f t="shared" si="600"/>
        <v>710.33999999999969</v>
      </c>
      <c r="T4273" t="str">
        <f>_xlfn.XLOOKUP(C4273,Customers!A:A,Customers!D:D)</f>
        <v>F</v>
      </c>
      <c r="U4273" s="13">
        <f>_xlfn.XLOOKUP(C4273,Customers!A:A,Customers!E:E)</f>
        <v>38461</v>
      </c>
      <c r="V4273" t="str">
        <f>_xlfn.XLOOKUP(C4273,Customers!A:A,Customers!F:F)</f>
        <v>Port Allen</v>
      </c>
      <c r="W4273" s="13">
        <f>_xlfn.XLOOKUP(C4273,Customers!A:A,Customers!G:G)</f>
        <v>45334</v>
      </c>
      <c r="X4273">
        <f t="shared" ca="1" si="601"/>
        <v>21</v>
      </c>
      <c r="Y4273" t="str">
        <f t="shared" ca="1" si="602"/>
        <v>18-25</v>
      </c>
    </row>
    <row r="4274" spans="1:25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  <c r="I4274">
        <f>_xlfn.XLOOKUP(D4274,Products!A:A,Products!E:E)</f>
        <v>1194.1199999999999</v>
      </c>
      <c r="J4274">
        <f>_xlfn.XLOOKUP(D4274,Products!A:A,Products!F:F)</f>
        <v>838.95</v>
      </c>
      <c r="K4274" t="str">
        <f>_xlfn.XLOOKUP(D4274,Products!A:A,Products!C:C)</f>
        <v>Electronics</v>
      </c>
      <c r="L4274" t="str">
        <f>_xlfn.XLOOKUP(D4274,Products!A:A,Products!D:D)</f>
        <v>Smartphone</v>
      </c>
      <c r="M4274">
        <f t="shared" si="594"/>
        <v>2388.2399999999998</v>
      </c>
      <c r="N4274">
        <f t="shared" si="595"/>
        <v>1677.9</v>
      </c>
      <c r="O4274">
        <f t="shared" si="596"/>
        <v>710.33999999999969</v>
      </c>
      <c r="P4274" s="8">
        <f t="shared" si="597"/>
        <v>0.29743241885237653</v>
      </c>
      <c r="Q4274">
        <f t="shared" si="598"/>
        <v>358.23599999999993</v>
      </c>
      <c r="R4274">
        <f t="shared" si="599"/>
        <v>2030.0039999999999</v>
      </c>
      <c r="S4274">
        <f t="shared" si="600"/>
        <v>352.10399999999981</v>
      </c>
      <c r="T4274" t="str">
        <f>_xlfn.XLOOKUP(C4274,Customers!A:A,Customers!D:D)</f>
        <v>F</v>
      </c>
      <c r="U4274" s="13">
        <f>_xlfn.XLOOKUP(C4274,Customers!A:A,Customers!E:E)</f>
        <v>36564</v>
      </c>
      <c r="V4274" t="str">
        <f>_xlfn.XLOOKUP(C4274,Customers!A:A,Customers!F:F)</f>
        <v>North Teresashire</v>
      </c>
      <c r="W4274" s="13">
        <f>_xlfn.XLOOKUP(C4274,Customers!A:A,Customers!G:G)</f>
        <v>44509</v>
      </c>
      <c r="X4274">
        <f t="shared" ca="1" si="601"/>
        <v>26</v>
      </c>
      <c r="Y4274" t="str">
        <f t="shared" ca="1" si="602"/>
        <v>26-35</v>
      </c>
    </row>
    <row r="4275" spans="1:25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  <c r="I4275">
        <f>_xlfn.XLOOKUP(D4275,Products!A:A,Products!E:E)</f>
        <v>1193.0899999999999</v>
      </c>
      <c r="J4275">
        <f>_xlfn.XLOOKUP(D4275,Products!A:A,Products!F:F)</f>
        <v>818.24</v>
      </c>
      <c r="K4275" t="str">
        <f>_xlfn.XLOOKUP(D4275,Products!A:A,Products!C:C)</f>
        <v>Electronics</v>
      </c>
      <c r="L4275" t="str">
        <f>_xlfn.XLOOKUP(D4275,Products!A:A,Products!D:D)</f>
        <v>Camera</v>
      </c>
      <c r="M4275">
        <f t="shared" si="594"/>
        <v>3579.2699999999995</v>
      </c>
      <c r="N4275">
        <f t="shared" si="595"/>
        <v>2454.7200000000003</v>
      </c>
      <c r="O4275">
        <f t="shared" si="596"/>
        <v>1124.5499999999993</v>
      </c>
      <c r="P4275" s="8">
        <f t="shared" si="597"/>
        <v>0.31418417722049452</v>
      </c>
      <c r="Q4275">
        <f t="shared" si="598"/>
        <v>0</v>
      </c>
      <c r="R4275">
        <f t="shared" si="599"/>
        <v>3579.2699999999995</v>
      </c>
      <c r="S4275">
        <f t="shared" si="600"/>
        <v>1124.5499999999993</v>
      </c>
      <c r="T4275" t="str">
        <f>_xlfn.XLOOKUP(C4275,Customers!A:A,Customers!D:D)</f>
        <v>F</v>
      </c>
      <c r="U4275" s="13">
        <f>_xlfn.XLOOKUP(C4275,Customers!A:A,Customers!E:E)</f>
        <v>35236</v>
      </c>
      <c r="V4275" t="str">
        <f>_xlfn.XLOOKUP(C4275,Customers!A:A,Customers!F:F)</f>
        <v>South Briantown</v>
      </c>
      <c r="W4275" s="13">
        <f>_xlfn.XLOOKUP(C4275,Customers!A:A,Customers!G:G)</f>
        <v>45242</v>
      </c>
      <c r="X4275">
        <f t="shared" ca="1" si="601"/>
        <v>30</v>
      </c>
      <c r="Y4275" t="str">
        <f t="shared" ca="1" si="602"/>
        <v>26-35</v>
      </c>
    </row>
    <row r="4276" spans="1:25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  <c r="I4276">
        <f>_xlfn.XLOOKUP(D4276,Products!A:A,Products!E:E)</f>
        <v>1272.23</v>
      </c>
      <c r="J4276">
        <f>_xlfn.XLOOKUP(D4276,Products!A:A,Products!F:F)</f>
        <v>952.65</v>
      </c>
      <c r="K4276" t="str">
        <f>_xlfn.XLOOKUP(D4276,Products!A:A,Products!C:C)</f>
        <v>Electronics</v>
      </c>
      <c r="L4276" t="str">
        <f>_xlfn.XLOOKUP(D4276,Products!A:A,Products!D:D)</f>
        <v>Smartphone</v>
      </c>
      <c r="M4276">
        <f t="shared" si="594"/>
        <v>3816.69</v>
      </c>
      <c r="N4276">
        <f t="shared" si="595"/>
        <v>2857.95</v>
      </c>
      <c r="O4276">
        <f t="shared" si="596"/>
        <v>958.74000000000024</v>
      </c>
      <c r="P4276" s="8">
        <f t="shared" si="597"/>
        <v>0.25119671757465245</v>
      </c>
      <c r="Q4276">
        <f t="shared" si="598"/>
        <v>381.66900000000004</v>
      </c>
      <c r="R4276">
        <f t="shared" si="599"/>
        <v>3435.0210000000002</v>
      </c>
      <c r="S4276">
        <f t="shared" si="600"/>
        <v>577.07100000000037</v>
      </c>
      <c r="T4276" t="str">
        <f>_xlfn.XLOOKUP(C4276,Customers!A:A,Customers!D:D)</f>
        <v>F</v>
      </c>
      <c r="U4276" s="13">
        <f>_xlfn.XLOOKUP(C4276,Customers!A:A,Customers!E:E)</f>
        <v>26827</v>
      </c>
      <c r="V4276" t="str">
        <f>_xlfn.XLOOKUP(C4276,Customers!A:A,Customers!F:F)</f>
        <v>Port Gail</v>
      </c>
      <c r="W4276" s="13">
        <f>_xlfn.XLOOKUP(C4276,Customers!A:A,Customers!G:G)</f>
        <v>45532</v>
      </c>
      <c r="X4276">
        <f t="shared" ca="1" si="601"/>
        <v>53</v>
      </c>
      <c r="Y4276" t="str">
        <f t="shared" ca="1" si="602"/>
        <v>50+</v>
      </c>
    </row>
    <row r="4277" spans="1:25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  <c r="I4277">
        <f>_xlfn.XLOOKUP(D4277,Products!A:A,Products!E:E)</f>
        <v>1798.97</v>
      </c>
      <c r="J4277">
        <f>_xlfn.XLOOKUP(D4277,Products!A:A,Products!F:F)</f>
        <v>1329.15</v>
      </c>
      <c r="K4277" t="str">
        <f>_xlfn.XLOOKUP(D4277,Products!A:A,Products!C:C)</f>
        <v>Fashion</v>
      </c>
      <c r="L4277" t="str">
        <f>_xlfn.XLOOKUP(D4277,Products!A:A,Products!D:D)</f>
        <v>Accessories</v>
      </c>
      <c r="M4277">
        <f t="shared" si="594"/>
        <v>3597.94</v>
      </c>
      <c r="N4277">
        <f t="shared" si="595"/>
        <v>2658.3</v>
      </c>
      <c r="O4277">
        <f t="shared" si="596"/>
        <v>939.63999999999987</v>
      </c>
      <c r="P4277" s="8">
        <f t="shared" si="597"/>
        <v>0.26116055298309582</v>
      </c>
      <c r="Q4277">
        <f t="shared" si="598"/>
        <v>0</v>
      </c>
      <c r="R4277">
        <f t="shared" si="599"/>
        <v>3597.94</v>
      </c>
      <c r="S4277">
        <f t="shared" si="600"/>
        <v>939.63999999999987</v>
      </c>
      <c r="T4277" t="str">
        <f>_xlfn.XLOOKUP(C4277,Customers!A:A,Customers!D:D)</f>
        <v>F</v>
      </c>
      <c r="U4277" s="13">
        <f>_xlfn.XLOOKUP(C4277,Customers!A:A,Customers!E:E)</f>
        <v>31076</v>
      </c>
      <c r="V4277" t="str">
        <f>_xlfn.XLOOKUP(C4277,Customers!A:A,Customers!F:F)</f>
        <v>Angelaland</v>
      </c>
      <c r="W4277" s="13">
        <f>_xlfn.XLOOKUP(C4277,Customers!A:A,Customers!G:G)</f>
        <v>45799</v>
      </c>
      <c r="X4277">
        <f t="shared" ca="1" si="601"/>
        <v>41</v>
      </c>
      <c r="Y4277" t="str">
        <f t="shared" ca="1" si="602"/>
        <v>36-50</v>
      </c>
    </row>
    <row r="4278" spans="1:25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  <c r="I4278">
        <f>_xlfn.XLOOKUP(D4278,Products!A:A,Products!E:E)</f>
        <v>337.63</v>
      </c>
      <c r="J4278">
        <f>_xlfn.XLOOKUP(D4278,Products!A:A,Products!F:F)</f>
        <v>169.03</v>
      </c>
      <c r="K4278" t="str">
        <f>_xlfn.XLOOKUP(D4278,Products!A:A,Products!C:C)</f>
        <v>Fashion</v>
      </c>
      <c r="L4278" t="str">
        <f>_xlfn.XLOOKUP(D4278,Products!A:A,Products!D:D)</f>
        <v>Footwear</v>
      </c>
      <c r="M4278">
        <f t="shared" si="594"/>
        <v>1012.89</v>
      </c>
      <c r="N4278">
        <f t="shared" si="595"/>
        <v>507.09000000000003</v>
      </c>
      <c r="O4278">
        <f t="shared" si="596"/>
        <v>505.79999999999995</v>
      </c>
      <c r="P4278" s="8">
        <f t="shared" si="597"/>
        <v>0.49936320824571273</v>
      </c>
      <c r="Q4278">
        <f t="shared" si="598"/>
        <v>151.93349999999998</v>
      </c>
      <c r="R4278">
        <f t="shared" si="599"/>
        <v>860.95650000000001</v>
      </c>
      <c r="S4278">
        <f t="shared" si="600"/>
        <v>353.86649999999997</v>
      </c>
      <c r="T4278" t="str">
        <f>_xlfn.XLOOKUP(C4278,Customers!A:A,Customers!D:D)</f>
        <v>M</v>
      </c>
      <c r="U4278" s="13">
        <f>_xlfn.XLOOKUP(C4278,Customers!A:A,Customers!E:E)</f>
        <v>34043</v>
      </c>
      <c r="V4278" t="str">
        <f>_xlfn.XLOOKUP(C4278,Customers!A:A,Customers!F:F)</f>
        <v>Robertsborough</v>
      </c>
      <c r="W4278" s="13">
        <f>_xlfn.XLOOKUP(C4278,Customers!A:A,Customers!G:G)</f>
        <v>45866</v>
      </c>
      <c r="X4278">
        <f t="shared" ca="1" si="601"/>
        <v>33</v>
      </c>
      <c r="Y4278" t="str">
        <f t="shared" ca="1" si="602"/>
        <v>26-35</v>
      </c>
    </row>
    <row r="4279" spans="1:25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  <c r="I4279">
        <f>_xlfn.XLOOKUP(D4279,Products!A:A,Products!E:E)</f>
        <v>25.57</v>
      </c>
      <c r="J4279">
        <f>_xlfn.XLOOKUP(D4279,Products!A:A,Products!F:F)</f>
        <v>19.05</v>
      </c>
      <c r="K4279" t="str">
        <f>_xlfn.XLOOKUP(D4279,Products!A:A,Products!C:C)</f>
        <v>Groceries</v>
      </c>
      <c r="L4279" t="str">
        <f>_xlfn.XLOOKUP(D4279,Products!A:A,Products!D:D)</f>
        <v>Vegetables</v>
      </c>
      <c r="M4279">
        <f t="shared" si="594"/>
        <v>127.85</v>
      </c>
      <c r="N4279">
        <f t="shared" si="595"/>
        <v>95.25</v>
      </c>
      <c r="O4279">
        <f t="shared" si="596"/>
        <v>32.599999999999994</v>
      </c>
      <c r="P4279" s="8">
        <f t="shared" si="597"/>
        <v>0.25498631208447398</v>
      </c>
      <c r="Q4279">
        <f t="shared" si="598"/>
        <v>6.3925000000000001</v>
      </c>
      <c r="R4279">
        <f t="shared" si="599"/>
        <v>121.4575</v>
      </c>
      <c r="S4279">
        <f t="shared" si="600"/>
        <v>26.207499999999996</v>
      </c>
      <c r="T4279" t="str">
        <f>_xlfn.XLOOKUP(C4279,Customers!A:A,Customers!D:D)</f>
        <v>M</v>
      </c>
      <c r="U4279" s="13">
        <f>_xlfn.XLOOKUP(C4279,Customers!A:A,Customers!E:E)</f>
        <v>34043</v>
      </c>
      <c r="V4279" t="str">
        <f>_xlfn.XLOOKUP(C4279,Customers!A:A,Customers!F:F)</f>
        <v>Robertsborough</v>
      </c>
      <c r="W4279" s="13">
        <f>_xlfn.XLOOKUP(C4279,Customers!A:A,Customers!G:G)</f>
        <v>45866</v>
      </c>
      <c r="X4279">
        <f t="shared" ca="1" si="601"/>
        <v>33</v>
      </c>
      <c r="Y4279" t="str">
        <f t="shared" ca="1" si="602"/>
        <v>26-35</v>
      </c>
    </row>
    <row r="4280" spans="1:25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  <c r="I4280">
        <f>_xlfn.XLOOKUP(D4280,Products!A:A,Products!E:E)</f>
        <v>540.94000000000005</v>
      </c>
      <c r="J4280">
        <f>_xlfn.XLOOKUP(D4280,Products!A:A,Products!F:F)</f>
        <v>398.25</v>
      </c>
      <c r="K4280" t="str">
        <f>_xlfn.XLOOKUP(D4280,Products!A:A,Products!C:C)</f>
        <v>Fashion</v>
      </c>
      <c r="L4280" t="str">
        <f>_xlfn.XLOOKUP(D4280,Products!A:A,Products!D:D)</f>
        <v>Clothing</v>
      </c>
      <c r="M4280">
        <f t="shared" si="594"/>
        <v>2704.7000000000003</v>
      </c>
      <c r="N4280">
        <f t="shared" si="595"/>
        <v>1991.25</v>
      </c>
      <c r="O4280">
        <f t="shared" si="596"/>
        <v>713.45000000000027</v>
      </c>
      <c r="P4280" s="8">
        <f t="shared" si="597"/>
        <v>0.26378156542315234</v>
      </c>
      <c r="Q4280">
        <f t="shared" si="598"/>
        <v>270.47000000000003</v>
      </c>
      <c r="R4280">
        <f t="shared" si="599"/>
        <v>2434.2300000000005</v>
      </c>
      <c r="S4280">
        <f t="shared" si="600"/>
        <v>442.98000000000047</v>
      </c>
      <c r="T4280" t="str">
        <f>_xlfn.XLOOKUP(C4280,Customers!A:A,Customers!D:D)</f>
        <v>F</v>
      </c>
      <c r="U4280" s="13">
        <f>_xlfn.XLOOKUP(C4280,Customers!A:A,Customers!E:E)</f>
        <v>29746</v>
      </c>
      <c r="V4280" t="str">
        <f>_xlfn.XLOOKUP(C4280,Customers!A:A,Customers!F:F)</f>
        <v>New Julia</v>
      </c>
      <c r="W4280" s="13">
        <f>_xlfn.XLOOKUP(C4280,Customers!A:A,Customers!G:G)</f>
        <v>45456</v>
      </c>
      <c r="X4280">
        <f t="shared" ca="1" si="601"/>
        <v>45</v>
      </c>
      <c r="Y4280" t="str">
        <f t="shared" ca="1" si="602"/>
        <v>36-50</v>
      </c>
    </row>
    <row r="4281" spans="1:25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  <c r="I4281">
        <f>_xlfn.XLOOKUP(D4281,Products!A:A,Products!E:E)</f>
        <v>1798.97</v>
      </c>
      <c r="J4281">
        <f>_xlfn.XLOOKUP(D4281,Products!A:A,Products!F:F)</f>
        <v>1329.15</v>
      </c>
      <c r="K4281" t="str">
        <f>_xlfn.XLOOKUP(D4281,Products!A:A,Products!C:C)</f>
        <v>Fashion</v>
      </c>
      <c r="L4281" t="str">
        <f>_xlfn.XLOOKUP(D4281,Products!A:A,Products!D:D)</f>
        <v>Accessories</v>
      </c>
      <c r="M4281">
        <f t="shared" si="594"/>
        <v>3597.94</v>
      </c>
      <c r="N4281">
        <f t="shared" si="595"/>
        <v>2658.3</v>
      </c>
      <c r="O4281">
        <f t="shared" si="596"/>
        <v>939.63999999999987</v>
      </c>
      <c r="P4281" s="8">
        <f t="shared" si="597"/>
        <v>0.26116055298309582</v>
      </c>
      <c r="Q4281">
        <f t="shared" si="598"/>
        <v>539.69100000000003</v>
      </c>
      <c r="R4281">
        <f t="shared" si="599"/>
        <v>3058.2489999999998</v>
      </c>
      <c r="S4281">
        <f t="shared" si="600"/>
        <v>399.94899999999961</v>
      </c>
      <c r="T4281" t="str">
        <f>_xlfn.XLOOKUP(C4281,Customers!A:A,Customers!D:D)</f>
        <v>M</v>
      </c>
      <c r="U4281" s="13">
        <f>_xlfn.XLOOKUP(C4281,Customers!A:A,Customers!E:E)</f>
        <v>25132</v>
      </c>
      <c r="V4281" t="str">
        <f>_xlfn.XLOOKUP(C4281,Customers!A:A,Customers!F:F)</f>
        <v>North Michellemouth</v>
      </c>
      <c r="W4281" s="13">
        <f>_xlfn.XLOOKUP(C4281,Customers!A:A,Customers!G:G)</f>
        <v>44228</v>
      </c>
      <c r="X4281">
        <f t="shared" ca="1" si="601"/>
        <v>57</v>
      </c>
      <c r="Y4281" t="str">
        <f t="shared" ca="1" si="602"/>
        <v>50+</v>
      </c>
    </row>
    <row r="4282" spans="1:25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  <c r="I4282">
        <f>_xlfn.XLOOKUP(D4282,Products!A:A,Products!E:E)</f>
        <v>1635.01</v>
      </c>
      <c r="J4282">
        <f>_xlfn.XLOOKUP(D4282,Products!A:A,Products!F:F)</f>
        <v>1043.29</v>
      </c>
      <c r="K4282" t="str">
        <f>_xlfn.XLOOKUP(D4282,Products!A:A,Products!C:C)</f>
        <v>Electronics</v>
      </c>
      <c r="L4282" t="str">
        <f>_xlfn.XLOOKUP(D4282,Products!A:A,Products!D:D)</f>
        <v>Television</v>
      </c>
      <c r="M4282">
        <f t="shared" si="594"/>
        <v>1635.01</v>
      </c>
      <c r="N4282">
        <f t="shared" si="595"/>
        <v>1043.29</v>
      </c>
      <c r="O4282">
        <f t="shared" si="596"/>
        <v>591.72</v>
      </c>
      <c r="P4282" s="8">
        <f t="shared" si="597"/>
        <v>0.36190604338811383</v>
      </c>
      <c r="Q4282">
        <f t="shared" si="598"/>
        <v>81.750500000000002</v>
      </c>
      <c r="R4282">
        <f t="shared" si="599"/>
        <v>1553.2594999999999</v>
      </c>
      <c r="S4282">
        <f t="shared" si="600"/>
        <v>509.96949999999993</v>
      </c>
      <c r="T4282" t="str">
        <f>_xlfn.XLOOKUP(C4282,Customers!A:A,Customers!D:D)</f>
        <v>M</v>
      </c>
      <c r="U4282" s="13">
        <f>_xlfn.XLOOKUP(C4282,Customers!A:A,Customers!E:E)</f>
        <v>33771</v>
      </c>
      <c r="V4282" t="str">
        <f>_xlfn.XLOOKUP(C4282,Customers!A:A,Customers!F:F)</f>
        <v>East Edgarborough</v>
      </c>
      <c r="W4282" s="13">
        <f>_xlfn.XLOOKUP(C4282,Customers!A:A,Customers!G:G)</f>
        <v>45544</v>
      </c>
      <c r="X4282">
        <f t="shared" ca="1" si="601"/>
        <v>34</v>
      </c>
      <c r="Y4282" t="str">
        <f t="shared" ca="1" si="602"/>
        <v>26-35</v>
      </c>
    </row>
    <row r="4283" spans="1:25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  <c r="I4283">
        <f>_xlfn.XLOOKUP(D4283,Products!A:A,Products!E:E)</f>
        <v>1197.18</v>
      </c>
      <c r="J4283">
        <f>_xlfn.XLOOKUP(D4283,Products!A:A,Products!F:F)</f>
        <v>722.74</v>
      </c>
      <c r="K4283" t="str">
        <f>_xlfn.XLOOKUP(D4283,Products!A:A,Products!C:C)</f>
        <v>Electronics</v>
      </c>
      <c r="L4283" t="str">
        <f>_xlfn.XLOOKUP(D4283,Products!A:A,Products!D:D)</f>
        <v>Smartphone</v>
      </c>
      <c r="M4283">
        <f t="shared" si="594"/>
        <v>4788.72</v>
      </c>
      <c r="N4283">
        <f t="shared" si="595"/>
        <v>2890.96</v>
      </c>
      <c r="O4283">
        <f t="shared" si="596"/>
        <v>1897.7600000000002</v>
      </c>
      <c r="P4283" s="8">
        <f t="shared" si="597"/>
        <v>0.39629796688885549</v>
      </c>
      <c r="Q4283">
        <f t="shared" si="598"/>
        <v>718.30799999999999</v>
      </c>
      <c r="R4283">
        <f t="shared" si="599"/>
        <v>4070.4120000000003</v>
      </c>
      <c r="S4283">
        <f t="shared" si="600"/>
        <v>1179.4520000000002</v>
      </c>
      <c r="T4283" t="str">
        <f>_xlfn.XLOOKUP(C4283,Customers!A:A,Customers!D:D)</f>
        <v>M</v>
      </c>
      <c r="U4283" s="13">
        <f>_xlfn.XLOOKUP(C4283,Customers!A:A,Customers!E:E)</f>
        <v>38540</v>
      </c>
      <c r="V4283" t="str">
        <f>_xlfn.XLOOKUP(C4283,Customers!A:A,Customers!F:F)</f>
        <v>South Jennifer</v>
      </c>
      <c r="W4283" s="13">
        <f>_xlfn.XLOOKUP(C4283,Customers!A:A,Customers!G:G)</f>
        <v>45897</v>
      </c>
      <c r="X4283">
        <f t="shared" ca="1" si="601"/>
        <v>20</v>
      </c>
      <c r="Y4283" t="str">
        <f t="shared" ca="1" si="602"/>
        <v>18-25</v>
      </c>
    </row>
    <row r="4284" spans="1:25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  <c r="I4284">
        <f>_xlfn.XLOOKUP(D4284,Products!A:A,Products!E:E)</f>
        <v>1216.3599999999999</v>
      </c>
      <c r="J4284">
        <f>_xlfn.XLOOKUP(D4284,Products!A:A,Products!F:F)</f>
        <v>794.8</v>
      </c>
      <c r="K4284" t="str">
        <f>_xlfn.XLOOKUP(D4284,Products!A:A,Products!C:C)</f>
        <v>Fashion</v>
      </c>
      <c r="L4284" t="str">
        <f>_xlfn.XLOOKUP(D4284,Products!A:A,Products!D:D)</f>
        <v>Bags</v>
      </c>
      <c r="M4284">
        <f t="shared" si="594"/>
        <v>3649.08</v>
      </c>
      <c r="N4284">
        <f t="shared" si="595"/>
        <v>2384.3999999999996</v>
      </c>
      <c r="O4284">
        <f t="shared" si="596"/>
        <v>1264.6800000000003</v>
      </c>
      <c r="P4284" s="8">
        <f t="shared" si="597"/>
        <v>0.34657502713012606</v>
      </c>
      <c r="Q4284">
        <f t="shared" si="598"/>
        <v>182.45400000000001</v>
      </c>
      <c r="R4284">
        <f t="shared" si="599"/>
        <v>3466.6259999999997</v>
      </c>
      <c r="S4284">
        <f t="shared" si="600"/>
        <v>1082.2260000000001</v>
      </c>
      <c r="T4284" t="str">
        <f>_xlfn.XLOOKUP(C4284,Customers!A:A,Customers!D:D)</f>
        <v>M</v>
      </c>
      <c r="U4284" s="13">
        <f>_xlfn.XLOOKUP(C4284,Customers!A:A,Customers!E:E)</f>
        <v>31945</v>
      </c>
      <c r="V4284" t="str">
        <f>_xlfn.XLOOKUP(C4284,Customers!A:A,Customers!F:F)</f>
        <v>Port Jeffreyside</v>
      </c>
      <c r="W4284" s="13">
        <f>_xlfn.XLOOKUP(C4284,Customers!A:A,Customers!G:G)</f>
        <v>44261</v>
      </c>
      <c r="X4284">
        <f t="shared" ca="1" si="601"/>
        <v>39</v>
      </c>
      <c r="Y4284" t="str">
        <f t="shared" ca="1" si="602"/>
        <v>36-50</v>
      </c>
    </row>
    <row r="4285" spans="1:25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  <c r="I4285">
        <f>_xlfn.XLOOKUP(D4285,Products!A:A,Products!E:E)</f>
        <v>1562.43</v>
      </c>
      <c r="J4285">
        <f>_xlfn.XLOOKUP(D4285,Products!A:A,Products!F:F)</f>
        <v>1195.6300000000001</v>
      </c>
      <c r="K4285" t="str">
        <f>_xlfn.XLOOKUP(D4285,Products!A:A,Products!C:C)</f>
        <v>Electronics</v>
      </c>
      <c r="L4285" t="str">
        <f>_xlfn.XLOOKUP(D4285,Products!A:A,Products!D:D)</f>
        <v>Laptop</v>
      </c>
      <c r="M4285">
        <f t="shared" si="594"/>
        <v>4687.29</v>
      </c>
      <c r="N4285">
        <f t="shared" si="595"/>
        <v>3586.8900000000003</v>
      </c>
      <c r="O4285">
        <f t="shared" si="596"/>
        <v>1100.3999999999996</v>
      </c>
      <c r="P4285" s="8">
        <f t="shared" si="597"/>
        <v>0.23476251736077769</v>
      </c>
      <c r="Q4285">
        <f t="shared" si="598"/>
        <v>0</v>
      </c>
      <c r="R4285">
        <f t="shared" si="599"/>
        <v>4687.29</v>
      </c>
      <c r="S4285">
        <f t="shared" si="600"/>
        <v>1100.3999999999996</v>
      </c>
      <c r="T4285" t="str">
        <f>_xlfn.XLOOKUP(C4285,Customers!A:A,Customers!D:D)</f>
        <v>F</v>
      </c>
      <c r="U4285" s="13">
        <f>_xlfn.XLOOKUP(C4285,Customers!A:A,Customers!E:E)</f>
        <v>37223</v>
      </c>
      <c r="V4285" t="str">
        <f>_xlfn.XLOOKUP(C4285,Customers!A:A,Customers!F:F)</f>
        <v>Mendozaland</v>
      </c>
      <c r="W4285" s="13">
        <f>_xlfn.XLOOKUP(C4285,Customers!A:A,Customers!G:G)</f>
        <v>45277</v>
      </c>
      <c r="X4285">
        <f t="shared" ca="1" si="601"/>
        <v>24</v>
      </c>
      <c r="Y4285" t="str">
        <f t="shared" ca="1" si="602"/>
        <v>18-25</v>
      </c>
    </row>
    <row r="4286" spans="1:25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  <c r="I4286">
        <f>_xlfn.XLOOKUP(D4286,Products!A:A,Products!E:E)</f>
        <v>1272.23</v>
      </c>
      <c r="J4286">
        <f>_xlfn.XLOOKUP(D4286,Products!A:A,Products!F:F)</f>
        <v>952.65</v>
      </c>
      <c r="K4286" t="str">
        <f>_xlfn.XLOOKUP(D4286,Products!A:A,Products!C:C)</f>
        <v>Electronics</v>
      </c>
      <c r="L4286" t="str">
        <f>_xlfn.XLOOKUP(D4286,Products!A:A,Products!D:D)</f>
        <v>Smartphone</v>
      </c>
      <c r="M4286">
        <f t="shared" si="594"/>
        <v>2544.46</v>
      </c>
      <c r="N4286">
        <f t="shared" si="595"/>
        <v>1905.3</v>
      </c>
      <c r="O4286">
        <f t="shared" si="596"/>
        <v>639.16000000000008</v>
      </c>
      <c r="P4286" s="8">
        <f t="shared" si="597"/>
        <v>0.2511967175746524</v>
      </c>
      <c r="Q4286">
        <f t="shared" si="598"/>
        <v>381.66899999999998</v>
      </c>
      <c r="R4286">
        <f t="shared" si="599"/>
        <v>2162.7910000000002</v>
      </c>
      <c r="S4286">
        <f t="shared" si="600"/>
        <v>257.49100000000021</v>
      </c>
      <c r="T4286" t="str">
        <f>_xlfn.XLOOKUP(C4286,Customers!A:A,Customers!D:D)</f>
        <v>M</v>
      </c>
      <c r="U4286" s="13">
        <f>_xlfn.XLOOKUP(C4286,Customers!A:A,Customers!E:E)</f>
        <v>21086</v>
      </c>
      <c r="V4286" t="str">
        <f>_xlfn.XLOOKUP(C4286,Customers!A:A,Customers!F:F)</f>
        <v>Lake Emily</v>
      </c>
      <c r="W4286" s="13">
        <f>_xlfn.XLOOKUP(C4286,Customers!A:A,Customers!G:G)</f>
        <v>44153</v>
      </c>
      <c r="X4286">
        <f t="shared" ca="1" si="601"/>
        <v>68</v>
      </c>
      <c r="Y4286" t="str">
        <f t="shared" ca="1" si="602"/>
        <v>50+</v>
      </c>
    </row>
    <row r="4287" spans="1:25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  <c r="I4287">
        <f>_xlfn.XLOOKUP(D4287,Products!A:A,Products!E:E)</f>
        <v>453.62</v>
      </c>
      <c r="J4287">
        <f>_xlfn.XLOOKUP(D4287,Products!A:A,Products!F:F)</f>
        <v>316.63</v>
      </c>
      <c r="K4287" t="str">
        <f>_xlfn.XLOOKUP(D4287,Products!A:A,Products!C:C)</f>
        <v>Fashion</v>
      </c>
      <c r="L4287" t="str">
        <f>_xlfn.XLOOKUP(D4287,Products!A:A,Products!D:D)</f>
        <v>Clothing</v>
      </c>
      <c r="M4287">
        <f t="shared" si="594"/>
        <v>2268.1</v>
      </c>
      <c r="N4287">
        <f t="shared" si="595"/>
        <v>1583.15</v>
      </c>
      <c r="O4287">
        <f t="shared" si="596"/>
        <v>684.94999999999982</v>
      </c>
      <c r="P4287" s="8">
        <f t="shared" si="597"/>
        <v>0.30199285745778398</v>
      </c>
      <c r="Q4287">
        <f t="shared" si="598"/>
        <v>0</v>
      </c>
      <c r="R4287">
        <f t="shared" si="599"/>
        <v>2268.1</v>
      </c>
      <c r="S4287">
        <f t="shared" si="600"/>
        <v>684.94999999999982</v>
      </c>
      <c r="T4287" t="str">
        <f>_xlfn.XLOOKUP(C4287,Customers!A:A,Customers!D:D)</f>
        <v>M</v>
      </c>
      <c r="U4287" s="13">
        <f>_xlfn.XLOOKUP(C4287,Customers!A:A,Customers!E:E)</f>
        <v>34163</v>
      </c>
      <c r="V4287" t="str">
        <f>_xlfn.XLOOKUP(C4287,Customers!A:A,Customers!F:F)</f>
        <v>Justintown</v>
      </c>
      <c r="W4287" s="13">
        <f>_xlfn.XLOOKUP(C4287,Customers!A:A,Customers!G:G)</f>
        <v>44573</v>
      </c>
      <c r="X4287">
        <f t="shared" ca="1" si="601"/>
        <v>32</v>
      </c>
      <c r="Y4287" t="str">
        <f t="shared" ca="1" si="602"/>
        <v>26-35</v>
      </c>
    </row>
    <row r="4288" spans="1:25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  <c r="I4288">
        <f>_xlfn.XLOOKUP(D4288,Products!A:A,Products!E:E)</f>
        <v>673.78</v>
      </c>
      <c r="J4288">
        <f>_xlfn.XLOOKUP(D4288,Products!A:A,Products!F:F)</f>
        <v>363.33</v>
      </c>
      <c r="K4288" t="str">
        <f>_xlfn.XLOOKUP(D4288,Products!A:A,Products!C:C)</f>
        <v>Electronics</v>
      </c>
      <c r="L4288" t="str">
        <f>_xlfn.XLOOKUP(D4288,Products!A:A,Products!D:D)</f>
        <v>Smartphone</v>
      </c>
      <c r="M4288">
        <f t="shared" si="594"/>
        <v>673.78</v>
      </c>
      <c r="N4288">
        <f t="shared" si="595"/>
        <v>363.33</v>
      </c>
      <c r="O4288">
        <f t="shared" si="596"/>
        <v>310.45</v>
      </c>
      <c r="P4288" s="8">
        <f t="shared" si="597"/>
        <v>0.46075870462168661</v>
      </c>
      <c r="Q4288">
        <f t="shared" si="598"/>
        <v>101.06699999999999</v>
      </c>
      <c r="R4288">
        <f t="shared" si="599"/>
        <v>572.71299999999997</v>
      </c>
      <c r="S4288">
        <f t="shared" si="600"/>
        <v>209.38299999999998</v>
      </c>
      <c r="T4288" t="str">
        <f>_xlfn.XLOOKUP(C4288,Customers!A:A,Customers!D:D)</f>
        <v>F</v>
      </c>
      <c r="U4288" s="13">
        <f>_xlfn.XLOOKUP(C4288,Customers!A:A,Customers!E:E)</f>
        <v>27579</v>
      </c>
      <c r="V4288" t="str">
        <f>_xlfn.XLOOKUP(C4288,Customers!A:A,Customers!F:F)</f>
        <v>North Chaseborough</v>
      </c>
      <c r="W4288" s="13">
        <f>_xlfn.XLOOKUP(C4288,Customers!A:A,Customers!G:G)</f>
        <v>45571</v>
      </c>
      <c r="X4288">
        <f t="shared" ca="1" si="601"/>
        <v>50</v>
      </c>
      <c r="Y4288" t="str">
        <f t="shared" ca="1" si="602"/>
        <v>36-50</v>
      </c>
    </row>
    <row r="4289" spans="1:25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  <c r="I4289">
        <f>_xlfn.XLOOKUP(D4289,Products!A:A,Products!E:E)</f>
        <v>270.45</v>
      </c>
      <c r="J4289">
        <f>_xlfn.XLOOKUP(D4289,Products!A:A,Products!F:F)</f>
        <v>187.6</v>
      </c>
      <c r="K4289" t="str">
        <f>_xlfn.XLOOKUP(D4289,Products!A:A,Products!C:C)</f>
        <v>Fashion</v>
      </c>
      <c r="L4289" t="str">
        <f>_xlfn.XLOOKUP(D4289,Products!A:A,Products!D:D)</f>
        <v>Bags</v>
      </c>
      <c r="M4289">
        <f t="shared" si="594"/>
        <v>270.45</v>
      </c>
      <c r="N4289">
        <f t="shared" si="595"/>
        <v>187.6</v>
      </c>
      <c r="O4289">
        <f t="shared" si="596"/>
        <v>82.85</v>
      </c>
      <c r="P4289" s="8">
        <f t="shared" si="597"/>
        <v>0.30634128304677388</v>
      </c>
      <c r="Q4289">
        <f t="shared" si="598"/>
        <v>0</v>
      </c>
      <c r="R4289">
        <f t="shared" si="599"/>
        <v>270.45</v>
      </c>
      <c r="S4289">
        <f t="shared" si="600"/>
        <v>82.85</v>
      </c>
      <c r="T4289" t="str">
        <f>_xlfn.XLOOKUP(C4289,Customers!A:A,Customers!D:D)</f>
        <v>F</v>
      </c>
      <c r="U4289" s="13">
        <f>_xlfn.XLOOKUP(C4289,Customers!A:A,Customers!E:E)</f>
        <v>34980</v>
      </c>
      <c r="V4289" t="str">
        <f>_xlfn.XLOOKUP(C4289,Customers!A:A,Customers!F:F)</f>
        <v>Lake Dale</v>
      </c>
      <c r="W4289" s="13">
        <f>_xlfn.XLOOKUP(C4289,Customers!A:A,Customers!G:G)</f>
        <v>45124</v>
      </c>
      <c r="X4289">
        <f t="shared" ca="1" si="601"/>
        <v>30</v>
      </c>
      <c r="Y4289" t="str">
        <f t="shared" ca="1" si="602"/>
        <v>26-35</v>
      </c>
    </row>
    <row r="4290" spans="1:25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  <c r="I4290">
        <f>_xlfn.XLOOKUP(D4290,Products!A:A,Products!E:E)</f>
        <v>323.92</v>
      </c>
      <c r="J4290">
        <f>_xlfn.XLOOKUP(D4290,Products!A:A,Products!F:F)</f>
        <v>242.98</v>
      </c>
      <c r="K4290" t="str">
        <f>_xlfn.XLOOKUP(D4290,Products!A:A,Products!C:C)</f>
        <v>Fashion</v>
      </c>
      <c r="L4290" t="str">
        <f>_xlfn.XLOOKUP(D4290,Products!A:A,Products!D:D)</f>
        <v>Accessories</v>
      </c>
      <c r="M4290">
        <f t="shared" si="594"/>
        <v>323.92</v>
      </c>
      <c r="N4290">
        <f t="shared" si="595"/>
        <v>242.98</v>
      </c>
      <c r="O4290">
        <f t="shared" si="596"/>
        <v>80.940000000000026</v>
      </c>
      <c r="P4290" s="8">
        <f t="shared" si="597"/>
        <v>0.24987651271918998</v>
      </c>
      <c r="Q4290">
        <f t="shared" si="598"/>
        <v>0</v>
      </c>
      <c r="R4290">
        <f t="shared" si="599"/>
        <v>323.92</v>
      </c>
      <c r="S4290">
        <f t="shared" si="600"/>
        <v>80.940000000000026</v>
      </c>
      <c r="T4290" t="str">
        <f>_xlfn.XLOOKUP(C4290,Customers!A:A,Customers!D:D)</f>
        <v>F</v>
      </c>
      <c r="U4290" s="13">
        <f>_xlfn.XLOOKUP(C4290,Customers!A:A,Customers!E:E)</f>
        <v>24112</v>
      </c>
      <c r="V4290" t="str">
        <f>_xlfn.XLOOKUP(C4290,Customers!A:A,Customers!F:F)</f>
        <v>South Ianhaven</v>
      </c>
      <c r="W4290" s="13">
        <f>_xlfn.XLOOKUP(C4290,Customers!A:A,Customers!G:G)</f>
        <v>44926</v>
      </c>
      <c r="X4290">
        <f t="shared" ca="1" si="601"/>
        <v>60</v>
      </c>
      <c r="Y4290" t="str">
        <f t="shared" ca="1" si="602"/>
        <v>50+</v>
      </c>
    </row>
    <row r="4291" spans="1:25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  <c r="I4291">
        <f>_xlfn.XLOOKUP(D4291,Products!A:A,Products!E:E)</f>
        <v>1798.97</v>
      </c>
      <c r="J4291">
        <f>_xlfn.XLOOKUP(D4291,Products!A:A,Products!F:F)</f>
        <v>1329.15</v>
      </c>
      <c r="K4291" t="str">
        <f>_xlfn.XLOOKUP(D4291,Products!A:A,Products!C:C)</f>
        <v>Fashion</v>
      </c>
      <c r="L4291" t="str">
        <f>_xlfn.XLOOKUP(D4291,Products!A:A,Products!D:D)</f>
        <v>Accessories</v>
      </c>
      <c r="M4291">
        <f t="shared" ref="M4291:M4354" si="603">F4291*I4291</f>
        <v>5396.91</v>
      </c>
      <c r="N4291">
        <f t="shared" ref="N4291:N4354" si="604">F4291*J4291</f>
        <v>3987.4500000000003</v>
      </c>
      <c r="O4291">
        <f t="shared" ref="O4291:O4354" si="605">M4291-N4291</f>
        <v>1409.4599999999996</v>
      </c>
      <c r="P4291" s="8">
        <f t="shared" ref="P4291:P4354" si="606">O4291/M4291</f>
        <v>0.26116055298309582</v>
      </c>
      <c r="Q4291">
        <f t="shared" ref="Q4291:Q4354" si="607">M4291*G4291</f>
        <v>539.69100000000003</v>
      </c>
      <c r="R4291">
        <f t="shared" ref="R4291:R4354" si="608">M4291-Q4291</f>
        <v>4857.2190000000001</v>
      </c>
      <c r="S4291">
        <f t="shared" ref="S4291:S4354" si="609">R4291-N4291</f>
        <v>869.76899999999978</v>
      </c>
      <c r="T4291" t="str">
        <f>_xlfn.XLOOKUP(C4291,Customers!A:A,Customers!D:D)</f>
        <v>M</v>
      </c>
      <c r="U4291" s="13">
        <f>_xlfn.XLOOKUP(C4291,Customers!A:A,Customers!E:E)</f>
        <v>26230</v>
      </c>
      <c r="V4291" t="str">
        <f>_xlfn.XLOOKUP(C4291,Customers!A:A,Customers!F:F)</f>
        <v>Taylorhaven</v>
      </c>
      <c r="W4291" s="13">
        <f>_xlfn.XLOOKUP(C4291,Customers!A:A,Customers!G:G)</f>
        <v>44259</v>
      </c>
      <c r="X4291">
        <f t="shared" ref="X4291:X4354" ca="1" si="610">DATEDIF(U4291, TODAY(),"Y")</f>
        <v>54</v>
      </c>
      <c r="Y4291" t="str">
        <f t="shared" ref="Y4291:Y4354" ca="1" si="611">IF(X4291&lt;=25,"18-25",IF(X4291&lt;=35,"26-35", IF(X4291&lt;=50,"36-50","50+")))</f>
        <v>50+</v>
      </c>
    </row>
    <row r="4292" spans="1:25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  <c r="I4292">
        <f>_xlfn.XLOOKUP(D4292,Products!A:A,Products!E:E)</f>
        <v>1485.05</v>
      </c>
      <c r="J4292">
        <f>_xlfn.XLOOKUP(D4292,Products!A:A,Products!F:F)</f>
        <v>988.31</v>
      </c>
      <c r="K4292" t="str">
        <f>_xlfn.XLOOKUP(D4292,Products!A:A,Products!C:C)</f>
        <v>Fashion</v>
      </c>
      <c r="L4292" t="str">
        <f>_xlfn.XLOOKUP(D4292,Products!A:A,Products!D:D)</f>
        <v>Clothing</v>
      </c>
      <c r="M4292">
        <f t="shared" si="603"/>
        <v>1485.05</v>
      </c>
      <c r="N4292">
        <f t="shared" si="604"/>
        <v>988.31</v>
      </c>
      <c r="O4292">
        <f t="shared" si="605"/>
        <v>496.74</v>
      </c>
      <c r="P4292" s="8">
        <f t="shared" si="606"/>
        <v>0.33449378808794317</v>
      </c>
      <c r="Q4292">
        <f t="shared" si="607"/>
        <v>222.75749999999999</v>
      </c>
      <c r="R4292">
        <f t="shared" si="608"/>
        <v>1262.2925</v>
      </c>
      <c r="S4292">
        <f t="shared" si="609"/>
        <v>273.98250000000007</v>
      </c>
      <c r="T4292" t="str">
        <f>_xlfn.XLOOKUP(C4292,Customers!A:A,Customers!D:D)</f>
        <v>M</v>
      </c>
      <c r="U4292" s="13">
        <f>_xlfn.XLOOKUP(C4292,Customers!A:A,Customers!E:E)</f>
        <v>26178</v>
      </c>
      <c r="V4292" t="str">
        <f>_xlfn.XLOOKUP(C4292,Customers!A:A,Customers!F:F)</f>
        <v>East Codyton</v>
      </c>
      <c r="W4292" s="13">
        <f>_xlfn.XLOOKUP(C4292,Customers!A:A,Customers!G:G)</f>
        <v>45251</v>
      </c>
      <c r="X4292">
        <f t="shared" ca="1" si="610"/>
        <v>54</v>
      </c>
      <c r="Y4292" t="str">
        <f t="shared" ca="1" si="611"/>
        <v>50+</v>
      </c>
    </row>
    <row r="4293" spans="1:25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  <c r="I4293">
        <f>_xlfn.XLOOKUP(D4293,Products!A:A,Products!E:E)</f>
        <v>540.94000000000005</v>
      </c>
      <c r="J4293">
        <f>_xlfn.XLOOKUP(D4293,Products!A:A,Products!F:F)</f>
        <v>398.25</v>
      </c>
      <c r="K4293" t="str">
        <f>_xlfn.XLOOKUP(D4293,Products!A:A,Products!C:C)</f>
        <v>Fashion</v>
      </c>
      <c r="L4293" t="str">
        <f>_xlfn.XLOOKUP(D4293,Products!A:A,Products!D:D)</f>
        <v>Clothing</v>
      </c>
      <c r="M4293">
        <f t="shared" si="603"/>
        <v>2163.7600000000002</v>
      </c>
      <c r="N4293">
        <f t="shared" si="604"/>
        <v>1593</v>
      </c>
      <c r="O4293">
        <f t="shared" si="605"/>
        <v>570.76000000000022</v>
      </c>
      <c r="P4293" s="8">
        <f t="shared" si="606"/>
        <v>0.26378156542315234</v>
      </c>
      <c r="Q4293">
        <f t="shared" si="607"/>
        <v>324.56400000000002</v>
      </c>
      <c r="R4293">
        <f t="shared" si="608"/>
        <v>1839.1960000000001</v>
      </c>
      <c r="S4293">
        <f t="shared" si="609"/>
        <v>246.19600000000014</v>
      </c>
      <c r="T4293" t="str">
        <f>_xlfn.XLOOKUP(C4293,Customers!A:A,Customers!D:D)</f>
        <v>M</v>
      </c>
      <c r="U4293" s="13">
        <f>_xlfn.XLOOKUP(C4293,Customers!A:A,Customers!E:E)</f>
        <v>22815</v>
      </c>
      <c r="V4293" t="str">
        <f>_xlfn.XLOOKUP(C4293,Customers!A:A,Customers!F:F)</f>
        <v>New Manuelville</v>
      </c>
      <c r="W4293" s="13">
        <f>_xlfn.XLOOKUP(C4293,Customers!A:A,Customers!G:G)</f>
        <v>44340</v>
      </c>
      <c r="X4293">
        <f t="shared" ca="1" si="610"/>
        <v>64</v>
      </c>
      <c r="Y4293" t="str">
        <f t="shared" ca="1" si="611"/>
        <v>50+</v>
      </c>
    </row>
    <row r="4294" spans="1:25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  <c r="I4294">
        <f>_xlfn.XLOOKUP(D4294,Products!A:A,Products!E:E)</f>
        <v>1227.24</v>
      </c>
      <c r="J4294">
        <f>_xlfn.XLOOKUP(D4294,Products!A:A,Products!F:F)</f>
        <v>977.09</v>
      </c>
      <c r="K4294" t="str">
        <f>_xlfn.XLOOKUP(D4294,Products!A:A,Products!C:C)</f>
        <v>Groceries</v>
      </c>
      <c r="L4294" t="str">
        <f>_xlfn.XLOOKUP(D4294,Products!A:A,Products!D:D)</f>
        <v>Dairy</v>
      </c>
      <c r="M4294">
        <f t="shared" si="603"/>
        <v>1227.24</v>
      </c>
      <c r="N4294">
        <f t="shared" si="604"/>
        <v>977.09</v>
      </c>
      <c r="O4294">
        <f t="shared" si="605"/>
        <v>250.14999999999998</v>
      </c>
      <c r="P4294" s="8">
        <f t="shared" si="606"/>
        <v>0.20383136142889735</v>
      </c>
      <c r="Q4294">
        <f t="shared" si="607"/>
        <v>184.08599999999998</v>
      </c>
      <c r="R4294">
        <f t="shared" si="608"/>
        <v>1043.154</v>
      </c>
      <c r="S4294">
        <f t="shared" si="609"/>
        <v>66.063999999999965</v>
      </c>
      <c r="T4294" t="str">
        <f>_xlfn.XLOOKUP(C4294,Customers!A:A,Customers!D:D)</f>
        <v>M</v>
      </c>
      <c r="U4294" s="13">
        <f>_xlfn.XLOOKUP(C4294,Customers!A:A,Customers!E:E)</f>
        <v>32400</v>
      </c>
      <c r="V4294" t="str">
        <f>_xlfn.XLOOKUP(C4294,Customers!A:A,Customers!F:F)</f>
        <v>North Jonathonhaven</v>
      </c>
      <c r="W4294" s="13">
        <f>_xlfn.XLOOKUP(C4294,Customers!A:A,Customers!G:G)</f>
        <v>45213</v>
      </c>
      <c r="X4294">
        <f t="shared" ca="1" si="610"/>
        <v>37</v>
      </c>
      <c r="Y4294" t="str">
        <f t="shared" ca="1" si="611"/>
        <v>36-50</v>
      </c>
    </row>
    <row r="4295" spans="1:25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  <c r="I4295">
        <f>_xlfn.XLOOKUP(D4295,Products!A:A,Products!E:E)</f>
        <v>1635.01</v>
      </c>
      <c r="J4295">
        <f>_xlfn.XLOOKUP(D4295,Products!A:A,Products!F:F)</f>
        <v>1043.29</v>
      </c>
      <c r="K4295" t="str">
        <f>_xlfn.XLOOKUP(D4295,Products!A:A,Products!C:C)</f>
        <v>Electronics</v>
      </c>
      <c r="L4295" t="str">
        <f>_xlfn.XLOOKUP(D4295,Products!A:A,Products!D:D)</f>
        <v>Television</v>
      </c>
      <c r="M4295">
        <f t="shared" si="603"/>
        <v>1635.01</v>
      </c>
      <c r="N4295">
        <f t="shared" si="604"/>
        <v>1043.29</v>
      </c>
      <c r="O4295">
        <f t="shared" si="605"/>
        <v>591.72</v>
      </c>
      <c r="P4295" s="8">
        <f t="shared" si="606"/>
        <v>0.36190604338811383</v>
      </c>
      <c r="Q4295">
        <f t="shared" si="607"/>
        <v>163.501</v>
      </c>
      <c r="R4295">
        <f t="shared" si="608"/>
        <v>1471.509</v>
      </c>
      <c r="S4295">
        <f t="shared" si="609"/>
        <v>428.21900000000005</v>
      </c>
      <c r="T4295" t="str">
        <f>_xlfn.XLOOKUP(C4295,Customers!A:A,Customers!D:D)</f>
        <v>M</v>
      </c>
      <c r="U4295" s="13">
        <f>_xlfn.XLOOKUP(C4295,Customers!A:A,Customers!E:E)</f>
        <v>37249</v>
      </c>
      <c r="V4295" t="str">
        <f>_xlfn.XLOOKUP(C4295,Customers!A:A,Customers!F:F)</f>
        <v>Jenniferbury</v>
      </c>
      <c r="W4295" s="13">
        <f>_xlfn.XLOOKUP(C4295,Customers!A:A,Customers!G:G)</f>
        <v>45832</v>
      </c>
      <c r="X4295">
        <f t="shared" ca="1" si="610"/>
        <v>24</v>
      </c>
      <c r="Y4295" t="str">
        <f t="shared" ca="1" si="611"/>
        <v>18-25</v>
      </c>
    </row>
    <row r="4296" spans="1:25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  <c r="I4296">
        <f>_xlfn.XLOOKUP(D4296,Products!A:A,Products!E:E)</f>
        <v>1193.0899999999999</v>
      </c>
      <c r="J4296">
        <f>_xlfn.XLOOKUP(D4296,Products!A:A,Products!F:F)</f>
        <v>818.24</v>
      </c>
      <c r="K4296" t="str">
        <f>_xlfn.XLOOKUP(D4296,Products!A:A,Products!C:C)</f>
        <v>Electronics</v>
      </c>
      <c r="L4296" t="str">
        <f>_xlfn.XLOOKUP(D4296,Products!A:A,Products!D:D)</f>
        <v>Camera</v>
      </c>
      <c r="M4296">
        <f t="shared" si="603"/>
        <v>4772.3599999999997</v>
      </c>
      <c r="N4296">
        <f t="shared" si="604"/>
        <v>3272.96</v>
      </c>
      <c r="O4296">
        <f t="shared" si="605"/>
        <v>1499.3999999999996</v>
      </c>
      <c r="P4296" s="8">
        <f t="shared" si="606"/>
        <v>0.31418417722049463</v>
      </c>
      <c r="Q4296">
        <f t="shared" si="607"/>
        <v>715.85399999999993</v>
      </c>
      <c r="R4296">
        <f t="shared" si="608"/>
        <v>4056.5059999999999</v>
      </c>
      <c r="S4296">
        <f t="shared" si="609"/>
        <v>783.54599999999982</v>
      </c>
      <c r="T4296" t="str">
        <f>_xlfn.XLOOKUP(C4296,Customers!A:A,Customers!D:D)</f>
        <v>M</v>
      </c>
      <c r="U4296" s="13">
        <f>_xlfn.XLOOKUP(C4296,Customers!A:A,Customers!E:E)</f>
        <v>24092</v>
      </c>
      <c r="V4296" t="str">
        <f>_xlfn.XLOOKUP(C4296,Customers!A:A,Customers!F:F)</f>
        <v>Port Patriciaburgh</v>
      </c>
      <c r="W4296" s="13">
        <f>_xlfn.XLOOKUP(C4296,Customers!A:A,Customers!G:G)</f>
        <v>44917</v>
      </c>
      <c r="X4296">
        <f t="shared" ca="1" si="610"/>
        <v>60</v>
      </c>
      <c r="Y4296" t="str">
        <f t="shared" ca="1" si="611"/>
        <v>50+</v>
      </c>
    </row>
    <row r="4297" spans="1:25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  <c r="I4297">
        <f>_xlfn.XLOOKUP(D4297,Products!A:A,Products!E:E)</f>
        <v>1015.76</v>
      </c>
      <c r="J4297">
        <f>_xlfn.XLOOKUP(D4297,Products!A:A,Products!F:F)</f>
        <v>584.4</v>
      </c>
      <c r="K4297" t="str">
        <f>_xlfn.XLOOKUP(D4297,Products!A:A,Products!C:C)</f>
        <v>Groceries</v>
      </c>
      <c r="L4297" t="str">
        <f>_xlfn.XLOOKUP(D4297,Products!A:A,Products!D:D)</f>
        <v>Dairy</v>
      </c>
      <c r="M4297">
        <f t="shared" si="603"/>
        <v>2031.52</v>
      </c>
      <c r="N4297">
        <f t="shared" si="604"/>
        <v>1168.8</v>
      </c>
      <c r="O4297">
        <f t="shared" si="605"/>
        <v>862.72</v>
      </c>
      <c r="P4297" s="8">
        <f t="shared" si="606"/>
        <v>0.42466724423092073</v>
      </c>
      <c r="Q4297">
        <f t="shared" si="607"/>
        <v>101.57600000000001</v>
      </c>
      <c r="R4297">
        <f t="shared" si="608"/>
        <v>1929.944</v>
      </c>
      <c r="S4297">
        <f t="shared" si="609"/>
        <v>761.14400000000001</v>
      </c>
      <c r="T4297" t="str">
        <f>_xlfn.XLOOKUP(C4297,Customers!A:A,Customers!D:D)</f>
        <v>F</v>
      </c>
      <c r="U4297" s="13">
        <f>_xlfn.XLOOKUP(C4297,Customers!A:A,Customers!E:E)</f>
        <v>32344</v>
      </c>
      <c r="V4297" t="str">
        <f>_xlfn.XLOOKUP(C4297,Customers!A:A,Customers!F:F)</f>
        <v>South Christinabury</v>
      </c>
      <c r="W4297" s="13">
        <f>_xlfn.XLOOKUP(C4297,Customers!A:A,Customers!G:G)</f>
        <v>44826</v>
      </c>
      <c r="X4297">
        <f t="shared" ca="1" si="610"/>
        <v>37</v>
      </c>
      <c r="Y4297" t="str">
        <f t="shared" ca="1" si="611"/>
        <v>36-50</v>
      </c>
    </row>
    <row r="4298" spans="1:25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  <c r="I4298">
        <f>_xlfn.XLOOKUP(D4298,Products!A:A,Products!E:E)</f>
        <v>323.92</v>
      </c>
      <c r="J4298">
        <f>_xlfn.XLOOKUP(D4298,Products!A:A,Products!F:F)</f>
        <v>242.98</v>
      </c>
      <c r="K4298" t="str">
        <f>_xlfn.XLOOKUP(D4298,Products!A:A,Products!C:C)</f>
        <v>Fashion</v>
      </c>
      <c r="L4298" t="str">
        <f>_xlfn.XLOOKUP(D4298,Products!A:A,Products!D:D)</f>
        <v>Accessories</v>
      </c>
      <c r="M4298">
        <f t="shared" si="603"/>
        <v>323.92</v>
      </c>
      <c r="N4298">
        <f t="shared" si="604"/>
        <v>242.98</v>
      </c>
      <c r="O4298">
        <f t="shared" si="605"/>
        <v>80.940000000000026</v>
      </c>
      <c r="P4298" s="8">
        <f t="shared" si="606"/>
        <v>0.24987651271918998</v>
      </c>
      <c r="Q4298">
        <f t="shared" si="607"/>
        <v>32.392000000000003</v>
      </c>
      <c r="R4298">
        <f t="shared" si="608"/>
        <v>291.52800000000002</v>
      </c>
      <c r="S4298">
        <f t="shared" si="609"/>
        <v>48.54800000000003</v>
      </c>
      <c r="T4298" t="str">
        <f>_xlfn.XLOOKUP(C4298,Customers!A:A,Customers!D:D)</f>
        <v>M</v>
      </c>
      <c r="U4298" s="13">
        <f>_xlfn.XLOOKUP(C4298,Customers!A:A,Customers!E:E)</f>
        <v>33917</v>
      </c>
      <c r="V4298" t="str">
        <f>_xlfn.XLOOKUP(C4298,Customers!A:A,Customers!F:F)</f>
        <v>East Shelby</v>
      </c>
      <c r="W4298" s="13">
        <f>_xlfn.XLOOKUP(C4298,Customers!A:A,Customers!G:G)</f>
        <v>44208</v>
      </c>
      <c r="X4298">
        <f t="shared" ca="1" si="610"/>
        <v>33</v>
      </c>
      <c r="Y4298" t="str">
        <f t="shared" ca="1" si="611"/>
        <v>26-35</v>
      </c>
    </row>
    <row r="4299" spans="1:25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  <c r="I4299">
        <f>_xlfn.XLOOKUP(D4299,Products!A:A,Products!E:E)</f>
        <v>1798.97</v>
      </c>
      <c r="J4299">
        <f>_xlfn.XLOOKUP(D4299,Products!A:A,Products!F:F)</f>
        <v>1329.15</v>
      </c>
      <c r="K4299" t="str">
        <f>_xlfn.XLOOKUP(D4299,Products!A:A,Products!C:C)</f>
        <v>Fashion</v>
      </c>
      <c r="L4299" t="str">
        <f>_xlfn.XLOOKUP(D4299,Products!A:A,Products!D:D)</f>
        <v>Accessories</v>
      </c>
      <c r="M4299">
        <f t="shared" si="603"/>
        <v>7195.88</v>
      </c>
      <c r="N4299">
        <f t="shared" si="604"/>
        <v>5316.6</v>
      </c>
      <c r="O4299">
        <f t="shared" si="605"/>
        <v>1879.2799999999997</v>
      </c>
      <c r="P4299" s="8">
        <f t="shared" si="606"/>
        <v>0.26116055298309582</v>
      </c>
      <c r="Q4299">
        <f t="shared" si="607"/>
        <v>0</v>
      </c>
      <c r="R4299">
        <f t="shared" si="608"/>
        <v>7195.88</v>
      </c>
      <c r="S4299">
        <f t="shared" si="609"/>
        <v>1879.2799999999997</v>
      </c>
      <c r="T4299" t="str">
        <f>_xlfn.XLOOKUP(C4299,Customers!A:A,Customers!D:D)</f>
        <v>F</v>
      </c>
      <c r="U4299" s="13">
        <f>_xlfn.XLOOKUP(C4299,Customers!A:A,Customers!E:E)</f>
        <v>38253</v>
      </c>
      <c r="V4299" t="str">
        <f>_xlfn.XLOOKUP(C4299,Customers!A:A,Customers!F:F)</f>
        <v>North Tracey</v>
      </c>
      <c r="W4299" s="13">
        <f>_xlfn.XLOOKUP(C4299,Customers!A:A,Customers!G:G)</f>
        <v>44366</v>
      </c>
      <c r="X4299">
        <f t="shared" ca="1" si="610"/>
        <v>21</v>
      </c>
      <c r="Y4299" t="str">
        <f t="shared" ca="1" si="611"/>
        <v>18-25</v>
      </c>
    </row>
    <row r="4300" spans="1:25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  <c r="I4300">
        <f>_xlfn.XLOOKUP(D4300,Products!A:A,Products!E:E)</f>
        <v>453.62</v>
      </c>
      <c r="J4300">
        <f>_xlfn.XLOOKUP(D4300,Products!A:A,Products!F:F)</f>
        <v>316.63</v>
      </c>
      <c r="K4300" t="str">
        <f>_xlfn.XLOOKUP(D4300,Products!A:A,Products!C:C)</f>
        <v>Fashion</v>
      </c>
      <c r="L4300" t="str">
        <f>_xlfn.XLOOKUP(D4300,Products!A:A,Products!D:D)</f>
        <v>Clothing</v>
      </c>
      <c r="M4300">
        <f t="shared" si="603"/>
        <v>1814.48</v>
      </c>
      <c r="N4300">
        <f t="shared" si="604"/>
        <v>1266.52</v>
      </c>
      <c r="O4300">
        <f t="shared" si="605"/>
        <v>547.96</v>
      </c>
      <c r="P4300" s="8">
        <f t="shared" si="606"/>
        <v>0.30199285745778409</v>
      </c>
      <c r="Q4300">
        <f t="shared" si="607"/>
        <v>272.17199999999997</v>
      </c>
      <c r="R4300">
        <f t="shared" si="608"/>
        <v>1542.308</v>
      </c>
      <c r="S4300">
        <f t="shared" si="609"/>
        <v>275.78800000000001</v>
      </c>
      <c r="T4300" t="str">
        <f>_xlfn.XLOOKUP(C4300,Customers!A:A,Customers!D:D)</f>
        <v>F</v>
      </c>
      <c r="U4300" s="13">
        <f>_xlfn.XLOOKUP(C4300,Customers!A:A,Customers!E:E)</f>
        <v>27978</v>
      </c>
      <c r="V4300" t="str">
        <f>_xlfn.XLOOKUP(C4300,Customers!A:A,Customers!F:F)</f>
        <v>Anthonystad</v>
      </c>
      <c r="W4300" s="13">
        <f>_xlfn.XLOOKUP(C4300,Customers!A:A,Customers!G:G)</f>
        <v>45697</v>
      </c>
      <c r="X4300">
        <f t="shared" ca="1" si="610"/>
        <v>49</v>
      </c>
      <c r="Y4300" t="str">
        <f t="shared" ca="1" si="611"/>
        <v>36-50</v>
      </c>
    </row>
    <row r="4301" spans="1:25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  <c r="I4301">
        <f>_xlfn.XLOOKUP(D4301,Products!A:A,Products!E:E)</f>
        <v>1396.22</v>
      </c>
      <c r="J4301">
        <f>_xlfn.XLOOKUP(D4301,Products!A:A,Products!F:F)</f>
        <v>1004.09</v>
      </c>
      <c r="K4301" t="str">
        <f>_xlfn.XLOOKUP(D4301,Products!A:A,Products!C:C)</f>
        <v>Fashion</v>
      </c>
      <c r="L4301" t="str">
        <f>_xlfn.XLOOKUP(D4301,Products!A:A,Products!D:D)</f>
        <v>Bags</v>
      </c>
      <c r="M4301">
        <f t="shared" si="603"/>
        <v>4188.66</v>
      </c>
      <c r="N4301">
        <f t="shared" si="604"/>
        <v>3012.27</v>
      </c>
      <c r="O4301">
        <f t="shared" si="605"/>
        <v>1176.3899999999999</v>
      </c>
      <c r="P4301" s="8">
        <f t="shared" si="606"/>
        <v>0.28085115526206472</v>
      </c>
      <c r="Q4301">
        <f t="shared" si="607"/>
        <v>418.86599999999999</v>
      </c>
      <c r="R4301">
        <f t="shared" si="608"/>
        <v>3769.7939999999999</v>
      </c>
      <c r="S4301">
        <f t="shared" si="609"/>
        <v>757.52399999999989</v>
      </c>
      <c r="T4301" t="str">
        <f>_xlfn.XLOOKUP(C4301,Customers!A:A,Customers!D:D)</f>
        <v>M</v>
      </c>
      <c r="U4301" s="13">
        <f>_xlfn.XLOOKUP(C4301,Customers!A:A,Customers!E:E)</f>
        <v>21996</v>
      </c>
      <c r="V4301" t="str">
        <f>_xlfn.XLOOKUP(C4301,Customers!A:A,Customers!F:F)</f>
        <v>Whiteside</v>
      </c>
      <c r="W4301" s="13">
        <f>_xlfn.XLOOKUP(C4301,Customers!A:A,Customers!G:G)</f>
        <v>44455</v>
      </c>
      <c r="X4301">
        <f t="shared" ca="1" si="610"/>
        <v>66</v>
      </c>
      <c r="Y4301" t="str">
        <f t="shared" ca="1" si="611"/>
        <v>50+</v>
      </c>
    </row>
    <row r="4302" spans="1:25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  <c r="I4302">
        <f>_xlfn.XLOOKUP(D4302,Products!A:A,Products!E:E)</f>
        <v>1501.46</v>
      </c>
      <c r="J4302">
        <f>_xlfn.XLOOKUP(D4302,Products!A:A,Products!F:F)</f>
        <v>1167.73</v>
      </c>
      <c r="K4302" t="str">
        <f>_xlfn.XLOOKUP(D4302,Products!A:A,Products!C:C)</f>
        <v>Fashion</v>
      </c>
      <c r="L4302" t="str">
        <f>_xlfn.XLOOKUP(D4302,Products!A:A,Products!D:D)</f>
        <v>Watches</v>
      </c>
      <c r="M4302">
        <f t="shared" si="603"/>
        <v>4504.38</v>
      </c>
      <c r="N4302">
        <f t="shared" si="604"/>
        <v>3503.19</v>
      </c>
      <c r="O4302">
        <f t="shared" si="605"/>
        <v>1001.19</v>
      </c>
      <c r="P4302" s="8">
        <f t="shared" si="606"/>
        <v>0.22227032355174298</v>
      </c>
      <c r="Q4302">
        <f t="shared" si="607"/>
        <v>225.21900000000002</v>
      </c>
      <c r="R4302">
        <f t="shared" si="608"/>
        <v>4279.1610000000001</v>
      </c>
      <c r="S4302">
        <f t="shared" si="609"/>
        <v>775.971</v>
      </c>
      <c r="T4302" t="str">
        <f>_xlfn.XLOOKUP(C4302,Customers!A:A,Customers!D:D)</f>
        <v>M</v>
      </c>
      <c r="U4302" s="13">
        <f>_xlfn.XLOOKUP(C4302,Customers!A:A,Customers!E:E)</f>
        <v>26178</v>
      </c>
      <c r="V4302" t="str">
        <f>_xlfn.XLOOKUP(C4302,Customers!A:A,Customers!F:F)</f>
        <v>East Codyton</v>
      </c>
      <c r="W4302" s="13">
        <f>_xlfn.XLOOKUP(C4302,Customers!A:A,Customers!G:G)</f>
        <v>45251</v>
      </c>
      <c r="X4302">
        <f t="shared" ca="1" si="610"/>
        <v>54</v>
      </c>
      <c r="Y4302" t="str">
        <f t="shared" ca="1" si="611"/>
        <v>50+</v>
      </c>
    </row>
    <row r="4303" spans="1:25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  <c r="I4303">
        <f>_xlfn.XLOOKUP(D4303,Products!A:A,Products!E:E)</f>
        <v>1501.46</v>
      </c>
      <c r="J4303">
        <f>_xlfn.XLOOKUP(D4303,Products!A:A,Products!F:F)</f>
        <v>1167.73</v>
      </c>
      <c r="K4303" t="str">
        <f>_xlfn.XLOOKUP(D4303,Products!A:A,Products!C:C)</f>
        <v>Fashion</v>
      </c>
      <c r="L4303" t="str">
        <f>_xlfn.XLOOKUP(D4303,Products!A:A,Products!D:D)</f>
        <v>Watches</v>
      </c>
      <c r="M4303">
        <f t="shared" si="603"/>
        <v>3002.92</v>
      </c>
      <c r="N4303">
        <f t="shared" si="604"/>
        <v>2335.46</v>
      </c>
      <c r="O4303">
        <f t="shared" si="605"/>
        <v>667.46</v>
      </c>
      <c r="P4303" s="8">
        <f t="shared" si="606"/>
        <v>0.22227032355174298</v>
      </c>
      <c r="Q4303">
        <f t="shared" si="607"/>
        <v>300.29200000000003</v>
      </c>
      <c r="R4303">
        <f t="shared" si="608"/>
        <v>2702.6280000000002</v>
      </c>
      <c r="S4303">
        <f t="shared" si="609"/>
        <v>367.16800000000012</v>
      </c>
      <c r="T4303" t="str">
        <f>_xlfn.XLOOKUP(C4303,Customers!A:A,Customers!D:D)</f>
        <v>M</v>
      </c>
      <c r="U4303" s="13">
        <f>_xlfn.XLOOKUP(C4303,Customers!A:A,Customers!E:E)</f>
        <v>35712</v>
      </c>
      <c r="V4303" t="str">
        <f>_xlfn.XLOOKUP(C4303,Customers!A:A,Customers!F:F)</f>
        <v>Carlyberg</v>
      </c>
      <c r="W4303" s="13">
        <f>_xlfn.XLOOKUP(C4303,Customers!A:A,Customers!G:G)</f>
        <v>45823</v>
      </c>
      <c r="X4303">
        <f t="shared" ca="1" si="610"/>
        <v>28</v>
      </c>
      <c r="Y4303" t="str">
        <f t="shared" ca="1" si="611"/>
        <v>26-35</v>
      </c>
    </row>
    <row r="4304" spans="1:25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  <c r="I4304">
        <f>_xlfn.XLOOKUP(D4304,Products!A:A,Products!E:E)</f>
        <v>1673.69</v>
      </c>
      <c r="J4304">
        <f>_xlfn.XLOOKUP(D4304,Products!A:A,Products!F:F)</f>
        <v>1323.38</v>
      </c>
      <c r="K4304" t="str">
        <f>_xlfn.XLOOKUP(D4304,Products!A:A,Products!C:C)</f>
        <v>Electronics</v>
      </c>
      <c r="L4304" t="str">
        <f>_xlfn.XLOOKUP(D4304,Products!A:A,Products!D:D)</f>
        <v>Camera</v>
      </c>
      <c r="M4304">
        <f t="shared" si="603"/>
        <v>3347.38</v>
      </c>
      <c r="N4304">
        <f t="shared" si="604"/>
        <v>2646.76</v>
      </c>
      <c r="O4304">
        <f t="shared" si="605"/>
        <v>700.61999999999989</v>
      </c>
      <c r="P4304" s="8">
        <f t="shared" si="606"/>
        <v>0.20930399297360916</v>
      </c>
      <c r="Q4304">
        <f t="shared" si="607"/>
        <v>334.73800000000006</v>
      </c>
      <c r="R4304">
        <f t="shared" si="608"/>
        <v>3012.6419999999998</v>
      </c>
      <c r="S4304">
        <f t="shared" si="609"/>
        <v>365.88199999999961</v>
      </c>
      <c r="T4304" t="str">
        <f>_xlfn.XLOOKUP(C4304,Customers!A:A,Customers!D:D)</f>
        <v>M</v>
      </c>
      <c r="U4304" s="13">
        <f>_xlfn.XLOOKUP(C4304,Customers!A:A,Customers!E:E)</f>
        <v>29315</v>
      </c>
      <c r="V4304" t="str">
        <f>_xlfn.XLOOKUP(C4304,Customers!A:A,Customers!F:F)</f>
        <v>West Paulfurt</v>
      </c>
      <c r="W4304" s="13">
        <f>_xlfn.XLOOKUP(C4304,Customers!A:A,Customers!G:G)</f>
        <v>45654</v>
      </c>
      <c r="X4304">
        <f t="shared" ca="1" si="610"/>
        <v>46</v>
      </c>
      <c r="Y4304" t="str">
        <f t="shared" ca="1" si="611"/>
        <v>36-50</v>
      </c>
    </row>
    <row r="4305" spans="1:25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  <c r="I4305">
        <f>_xlfn.XLOOKUP(D4305,Products!A:A,Products!E:E)</f>
        <v>1193.0899999999999</v>
      </c>
      <c r="J4305">
        <f>_xlfn.XLOOKUP(D4305,Products!A:A,Products!F:F)</f>
        <v>818.24</v>
      </c>
      <c r="K4305" t="str">
        <f>_xlfn.XLOOKUP(D4305,Products!A:A,Products!C:C)</f>
        <v>Electronics</v>
      </c>
      <c r="L4305" t="str">
        <f>_xlfn.XLOOKUP(D4305,Products!A:A,Products!D:D)</f>
        <v>Camera</v>
      </c>
      <c r="M4305">
        <f t="shared" si="603"/>
        <v>2386.1799999999998</v>
      </c>
      <c r="N4305">
        <f t="shared" si="604"/>
        <v>1636.48</v>
      </c>
      <c r="O4305">
        <f t="shared" si="605"/>
        <v>749.69999999999982</v>
      </c>
      <c r="P4305" s="8">
        <f t="shared" si="606"/>
        <v>0.31418417722049463</v>
      </c>
      <c r="Q4305">
        <f t="shared" si="607"/>
        <v>0</v>
      </c>
      <c r="R4305">
        <f t="shared" si="608"/>
        <v>2386.1799999999998</v>
      </c>
      <c r="S4305">
        <f t="shared" si="609"/>
        <v>749.69999999999982</v>
      </c>
      <c r="T4305" t="str">
        <f>_xlfn.XLOOKUP(C4305,Customers!A:A,Customers!D:D)</f>
        <v>M</v>
      </c>
      <c r="U4305" s="13">
        <f>_xlfn.XLOOKUP(C4305,Customers!A:A,Customers!E:E)</f>
        <v>32522</v>
      </c>
      <c r="V4305" t="str">
        <f>_xlfn.XLOOKUP(C4305,Customers!A:A,Customers!F:F)</f>
        <v>Gomeztown</v>
      </c>
      <c r="W4305" s="13">
        <f>_xlfn.XLOOKUP(C4305,Customers!A:A,Customers!G:G)</f>
        <v>45231</v>
      </c>
      <c r="X4305">
        <f t="shared" ca="1" si="610"/>
        <v>37</v>
      </c>
      <c r="Y4305" t="str">
        <f t="shared" ca="1" si="611"/>
        <v>36-50</v>
      </c>
    </row>
    <row r="4306" spans="1:25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  <c r="I4306">
        <f>_xlfn.XLOOKUP(D4306,Products!A:A,Products!E:E)</f>
        <v>818.76</v>
      </c>
      <c r="J4306">
        <f>_xlfn.XLOOKUP(D4306,Products!A:A,Products!F:F)</f>
        <v>527.62</v>
      </c>
      <c r="K4306" t="str">
        <f>_xlfn.XLOOKUP(D4306,Products!A:A,Products!C:C)</f>
        <v>Electronics</v>
      </c>
      <c r="L4306" t="str">
        <f>_xlfn.XLOOKUP(D4306,Products!A:A,Products!D:D)</f>
        <v>Television</v>
      </c>
      <c r="M4306">
        <f t="shared" si="603"/>
        <v>818.76</v>
      </c>
      <c r="N4306">
        <f t="shared" si="604"/>
        <v>527.62</v>
      </c>
      <c r="O4306">
        <f t="shared" si="605"/>
        <v>291.14</v>
      </c>
      <c r="P4306" s="8">
        <f t="shared" si="606"/>
        <v>0.35558649665347597</v>
      </c>
      <c r="Q4306">
        <f t="shared" si="607"/>
        <v>0</v>
      </c>
      <c r="R4306">
        <f t="shared" si="608"/>
        <v>818.76</v>
      </c>
      <c r="S4306">
        <f t="shared" si="609"/>
        <v>291.14</v>
      </c>
      <c r="T4306" t="str">
        <f>_xlfn.XLOOKUP(C4306,Customers!A:A,Customers!D:D)</f>
        <v>F</v>
      </c>
      <c r="U4306" s="13">
        <f>_xlfn.XLOOKUP(C4306,Customers!A:A,Customers!E:E)</f>
        <v>21899</v>
      </c>
      <c r="V4306" t="str">
        <f>_xlfn.XLOOKUP(C4306,Customers!A:A,Customers!F:F)</f>
        <v>West Dakotaside</v>
      </c>
      <c r="W4306" s="13">
        <f>_xlfn.XLOOKUP(C4306,Customers!A:A,Customers!G:G)</f>
        <v>44853</v>
      </c>
      <c r="X4306">
        <f t="shared" ca="1" si="610"/>
        <v>66</v>
      </c>
      <c r="Y4306" t="str">
        <f t="shared" ca="1" si="611"/>
        <v>50+</v>
      </c>
    </row>
    <row r="4307" spans="1:25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  <c r="I4307">
        <f>_xlfn.XLOOKUP(D4307,Products!A:A,Products!E:E)</f>
        <v>1853.77</v>
      </c>
      <c r="J4307">
        <f>_xlfn.XLOOKUP(D4307,Products!A:A,Products!F:F)</f>
        <v>1363.52</v>
      </c>
      <c r="K4307" t="str">
        <f>_xlfn.XLOOKUP(D4307,Products!A:A,Products!C:C)</f>
        <v>Fashion</v>
      </c>
      <c r="L4307" t="str">
        <f>_xlfn.XLOOKUP(D4307,Products!A:A,Products!D:D)</f>
        <v>Accessories</v>
      </c>
      <c r="M4307">
        <f t="shared" si="603"/>
        <v>3707.54</v>
      </c>
      <c r="N4307">
        <f t="shared" si="604"/>
        <v>2727.04</v>
      </c>
      <c r="O4307">
        <f t="shared" si="605"/>
        <v>980.5</v>
      </c>
      <c r="P4307" s="8">
        <f t="shared" si="606"/>
        <v>0.26446107122242779</v>
      </c>
      <c r="Q4307">
        <f t="shared" si="607"/>
        <v>0</v>
      </c>
      <c r="R4307">
        <f t="shared" si="608"/>
        <v>3707.54</v>
      </c>
      <c r="S4307">
        <f t="shared" si="609"/>
        <v>980.5</v>
      </c>
      <c r="T4307" t="str">
        <f>_xlfn.XLOOKUP(C4307,Customers!A:A,Customers!D:D)</f>
        <v>F</v>
      </c>
      <c r="U4307" s="13">
        <f>_xlfn.XLOOKUP(C4307,Customers!A:A,Customers!E:E)</f>
        <v>20604</v>
      </c>
      <c r="V4307" t="str">
        <f>_xlfn.XLOOKUP(C4307,Customers!A:A,Customers!F:F)</f>
        <v>North Gary</v>
      </c>
      <c r="W4307" s="13">
        <f>_xlfn.XLOOKUP(C4307,Customers!A:A,Customers!G:G)</f>
        <v>45543</v>
      </c>
      <c r="X4307">
        <f t="shared" ca="1" si="610"/>
        <v>70</v>
      </c>
      <c r="Y4307" t="str">
        <f t="shared" ca="1" si="611"/>
        <v>50+</v>
      </c>
    </row>
    <row r="4308" spans="1:25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  <c r="I4308">
        <f>_xlfn.XLOOKUP(D4308,Products!A:A,Products!E:E)</f>
        <v>1193.0899999999999</v>
      </c>
      <c r="J4308">
        <f>_xlfn.XLOOKUP(D4308,Products!A:A,Products!F:F)</f>
        <v>818.24</v>
      </c>
      <c r="K4308" t="str">
        <f>_xlfn.XLOOKUP(D4308,Products!A:A,Products!C:C)</f>
        <v>Electronics</v>
      </c>
      <c r="L4308" t="str">
        <f>_xlfn.XLOOKUP(D4308,Products!A:A,Products!D:D)</f>
        <v>Camera</v>
      </c>
      <c r="M4308">
        <f t="shared" si="603"/>
        <v>2386.1799999999998</v>
      </c>
      <c r="N4308">
        <f t="shared" si="604"/>
        <v>1636.48</v>
      </c>
      <c r="O4308">
        <f t="shared" si="605"/>
        <v>749.69999999999982</v>
      </c>
      <c r="P4308" s="8">
        <f t="shared" si="606"/>
        <v>0.31418417722049463</v>
      </c>
      <c r="Q4308">
        <f t="shared" si="607"/>
        <v>119.309</v>
      </c>
      <c r="R4308">
        <f t="shared" si="608"/>
        <v>2266.8709999999996</v>
      </c>
      <c r="S4308">
        <f t="shared" si="609"/>
        <v>630.39099999999962</v>
      </c>
      <c r="T4308" t="str">
        <f>_xlfn.XLOOKUP(C4308,Customers!A:A,Customers!D:D)</f>
        <v>M</v>
      </c>
      <c r="U4308" s="13">
        <f>_xlfn.XLOOKUP(C4308,Customers!A:A,Customers!E:E)</f>
        <v>37724</v>
      </c>
      <c r="V4308" t="str">
        <f>_xlfn.XLOOKUP(C4308,Customers!A:A,Customers!F:F)</f>
        <v>West Katrina</v>
      </c>
      <c r="W4308" s="13">
        <f>_xlfn.XLOOKUP(C4308,Customers!A:A,Customers!G:G)</f>
        <v>44305</v>
      </c>
      <c r="X4308">
        <f t="shared" ca="1" si="610"/>
        <v>23</v>
      </c>
      <c r="Y4308" t="str">
        <f t="shared" ca="1" si="611"/>
        <v>18-25</v>
      </c>
    </row>
    <row r="4309" spans="1:25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  <c r="I4309">
        <f>_xlfn.XLOOKUP(D4309,Products!A:A,Products!E:E)</f>
        <v>1396.22</v>
      </c>
      <c r="J4309">
        <f>_xlfn.XLOOKUP(D4309,Products!A:A,Products!F:F)</f>
        <v>1004.09</v>
      </c>
      <c r="K4309" t="str">
        <f>_xlfn.XLOOKUP(D4309,Products!A:A,Products!C:C)</f>
        <v>Fashion</v>
      </c>
      <c r="L4309" t="str">
        <f>_xlfn.XLOOKUP(D4309,Products!A:A,Products!D:D)</f>
        <v>Bags</v>
      </c>
      <c r="M4309">
        <f t="shared" si="603"/>
        <v>5584.88</v>
      </c>
      <c r="N4309">
        <f t="shared" si="604"/>
        <v>4016.36</v>
      </c>
      <c r="O4309">
        <f t="shared" si="605"/>
        <v>1568.52</v>
      </c>
      <c r="P4309" s="8">
        <f t="shared" si="606"/>
        <v>0.28085115526206472</v>
      </c>
      <c r="Q4309">
        <f t="shared" si="607"/>
        <v>558.48800000000006</v>
      </c>
      <c r="R4309">
        <f t="shared" si="608"/>
        <v>5026.3919999999998</v>
      </c>
      <c r="S4309">
        <f t="shared" si="609"/>
        <v>1010.0319999999997</v>
      </c>
      <c r="T4309" t="str">
        <f>_xlfn.XLOOKUP(C4309,Customers!A:A,Customers!D:D)</f>
        <v>F</v>
      </c>
      <c r="U4309" s="13">
        <f>_xlfn.XLOOKUP(C4309,Customers!A:A,Customers!E:E)</f>
        <v>30272</v>
      </c>
      <c r="V4309" t="str">
        <f>_xlfn.XLOOKUP(C4309,Customers!A:A,Customers!F:F)</f>
        <v>Kimland</v>
      </c>
      <c r="W4309" s="13">
        <f>_xlfn.XLOOKUP(C4309,Customers!A:A,Customers!G:G)</f>
        <v>44218</v>
      </c>
      <c r="X4309">
        <f t="shared" ca="1" si="610"/>
        <v>43</v>
      </c>
      <c r="Y4309" t="str">
        <f t="shared" ca="1" si="611"/>
        <v>36-50</v>
      </c>
    </row>
    <row r="4310" spans="1:25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  <c r="I4310">
        <f>_xlfn.XLOOKUP(D4310,Products!A:A,Products!E:E)</f>
        <v>1134.8</v>
      </c>
      <c r="J4310">
        <f>_xlfn.XLOOKUP(D4310,Products!A:A,Products!F:F)</f>
        <v>675.1</v>
      </c>
      <c r="K4310" t="str">
        <f>_xlfn.XLOOKUP(D4310,Products!A:A,Products!C:C)</f>
        <v>Fashion</v>
      </c>
      <c r="L4310" t="str">
        <f>_xlfn.XLOOKUP(D4310,Products!A:A,Products!D:D)</f>
        <v>Watches</v>
      </c>
      <c r="M4310">
        <f t="shared" si="603"/>
        <v>5674</v>
      </c>
      <c r="N4310">
        <f t="shared" si="604"/>
        <v>3375.5</v>
      </c>
      <c r="O4310">
        <f t="shared" si="605"/>
        <v>2298.5</v>
      </c>
      <c r="P4310" s="8">
        <f t="shared" si="606"/>
        <v>0.40509340853013748</v>
      </c>
      <c r="Q4310">
        <f t="shared" si="607"/>
        <v>567.4</v>
      </c>
      <c r="R4310">
        <f t="shared" si="608"/>
        <v>5106.6000000000004</v>
      </c>
      <c r="S4310">
        <f t="shared" si="609"/>
        <v>1731.1000000000004</v>
      </c>
      <c r="T4310" t="str">
        <f>_xlfn.XLOOKUP(C4310,Customers!A:A,Customers!D:D)</f>
        <v>M</v>
      </c>
      <c r="U4310" s="13">
        <f>_xlfn.XLOOKUP(C4310,Customers!A:A,Customers!E:E)</f>
        <v>33160</v>
      </c>
      <c r="V4310" t="str">
        <f>_xlfn.XLOOKUP(C4310,Customers!A:A,Customers!F:F)</f>
        <v>Joshuamouth</v>
      </c>
      <c r="W4310" s="13">
        <f>_xlfn.XLOOKUP(C4310,Customers!A:A,Customers!G:G)</f>
        <v>44587</v>
      </c>
      <c r="X4310">
        <f t="shared" ca="1" si="610"/>
        <v>35</v>
      </c>
      <c r="Y4310" t="str">
        <f t="shared" ca="1" si="611"/>
        <v>26-35</v>
      </c>
    </row>
    <row r="4311" spans="1:25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  <c r="I4311">
        <f>_xlfn.XLOOKUP(D4311,Products!A:A,Products!E:E)</f>
        <v>1165.3699999999999</v>
      </c>
      <c r="J4311">
        <f>_xlfn.XLOOKUP(D4311,Products!A:A,Products!F:F)</f>
        <v>926.55</v>
      </c>
      <c r="K4311" t="str">
        <f>_xlfn.XLOOKUP(D4311,Products!A:A,Products!C:C)</f>
        <v>Fashion</v>
      </c>
      <c r="L4311" t="str">
        <f>_xlfn.XLOOKUP(D4311,Products!A:A,Products!D:D)</f>
        <v>Clothing</v>
      </c>
      <c r="M4311">
        <f t="shared" si="603"/>
        <v>2330.7399999999998</v>
      </c>
      <c r="N4311">
        <f t="shared" si="604"/>
        <v>1853.1</v>
      </c>
      <c r="O4311">
        <f t="shared" si="605"/>
        <v>477.63999999999987</v>
      </c>
      <c r="P4311" s="8">
        <f t="shared" si="606"/>
        <v>0.20493062289230027</v>
      </c>
      <c r="Q4311">
        <f t="shared" si="607"/>
        <v>116.53699999999999</v>
      </c>
      <c r="R4311">
        <f t="shared" si="608"/>
        <v>2214.203</v>
      </c>
      <c r="S4311">
        <f t="shared" si="609"/>
        <v>361.10300000000007</v>
      </c>
      <c r="T4311" t="str">
        <f>_xlfn.XLOOKUP(C4311,Customers!A:A,Customers!D:D)</f>
        <v>M</v>
      </c>
      <c r="U4311" s="13">
        <f>_xlfn.XLOOKUP(C4311,Customers!A:A,Customers!E:E)</f>
        <v>38558</v>
      </c>
      <c r="V4311" t="str">
        <f>_xlfn.XLOOKUP(C4311,Customers!A:A,Customers!F:F)</f>
        <v>Joelborough</v>
      </c>
      <c r="W4311" s="13">
        <f>_xlfn.XLOOKUP(C4311,Customers!A:A,Customers!G:G)</f>
        <v>44192</v>
      </c>
      <c r="X4311">
        <f t="shared" ca="1" si="610"/>
        <v>20</v>
      </c>
      <c r="Y4311" t="str">
        <f t="shared" ca="1" si="611"/>
        <v>18-25</v>
      </c>
    </row>
    <row r="4312" spans="1:25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  <c r="I4312">
        <f>_xlfn.XLOOKUP(D4312,Products!A:A,Products!E:E)</f>
        <v>1635.01</v>
      </c>
      <c r="J4312">
        <f>_xlfn.XLOOKUP(D4312,Products!A:A,Products!F:F)</f>
        <v>1043.29</v>
      </c>
      <c r="K4312" t="str">
        <f>_xlfn.XLOOKUP(D4312,Products!A:A,Products!C:C)</f>
        <v>Electronics</v>
      </c>
      <c r="L4312" t="str">
        <f>_xlfn.XLOOKUP(D4312,Products!A:A,Products!D:D)</f>
        <v>Television</v>
      </c>
      <c r="M4312">
        <f t="shared" si="603"/>
        <v>3270.02</v>
      </c>
      <c r="N4312">
        <f t="shared" si="604"/>
        <v>2086.58</v>
      </c>
      <c r="O4312">
        <f t="shared" si="605"/>
        <v>1183.44</v>
      </c>
      <c r="P4312" s="8">
        <f t="shared" si="606"/>
        <v>0.36190604338811383</v>
      </c>
      <c r="Q4312">
        <f t="shared" si="607"/>
        <v>327.00200000000001</v>
      </c>
      <c r="R4312">
        <f t="shared" si="608"/>
        <v>2943.018</v>
      </c>
      <c r="S4312">
        <f t="shared" si="609"/>
        <v>856.4380000000001</v>
      </c>
      <c r="T4312" t="str">
        <f>_xlfn.XLOOKUP(C4312,Customers!A:A,Customers!D:D)</f>
        <v>M</v>
      </c>
      <c r="U4312" s="13">
        <f>_xlfn.XLOOKUP(C4312,Customers!A:A,Customers!E:E)</f>
        <v>22326</v>
      </c>
      <c r="V4312" t="str">
        <f>_xlfn.XLOOKUP(C4312,Customers!A:A,Customers!F:F)</f>
        <v>Bryanside</v>
      </c>
      <c r="W4312" s="13">
        <f>_xlfn.XLOOKUP(C4312,Customers!A:A,Customers!G:G)</f>
        <v>45653</v>
      </c>
      <c r="X4312">
        <f t="shared" ca="1" si="610"/>
        <v>65</v>
      </c>
      <c r="Y4312" t="str">
        <f t="shared" ca="1" si="611"/>
        <v>50+</v>
      </c>
    </row>
    <row r="4313" spans="1:25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  <c r="I4313">
        <f>_xlfn.XLOOKUP(D4313,Products!A:A,Products!E:E)</f>
        <v>1762.92</v>
      </c>
      <c r="J4313">
        <f>_xlfn.XLOOKUP(D4313,Products!A:A,Products!F:F)</f>
        <v>1346.48</v>
      </c>
      <c r="K4313" t="str">
        <f>_xlfn.XLOOKUP(D4313,Products!A:A,Products!C:C)</f>
        <v>Electronics</v>
      </c>
      <c r="L4313" t="str">
        <f>_xlfn.XLOOKUP(D4313,Products!A:A,Products!D:D)</f>
        <v>Laptop</v>
      </c>
      <c r="M4313">
        <f t="shared" si="603"/>
        <v>8814.6</v>
      </c>
      <c r="N4313">
        <f t="shared" si="604"/>
        <v>6732.4</v>
      </c>
      <c r="O4313">
        <f t="shared" si="605"/>
        <v>2082.2000000000007</v>
      </c>
      <c r="P4313" s="8">
        <f t="shared" si="606"/>
        <v>0.23622172305039374</v>
      </c>
      <c r="Q4313">
        <f t="shared" si="607"/>
        <v>881.46</v>
      </c>
      <c r="R4313">
        <f t="shared" si="608"/>
        <v>7933.14</v>
      </c>
      <c r="S4313">
        <f t="shared" si="609"/>
        <v>1200.7400000000007</v>
      </c>
      <c r="T4313" t="str">
        <f>_xlfn.XLOOKUP(C4313,Customers!A:A,Customers!D:D)</f>
        <v>M</v>
      </c>
      <c r="U4313" s="13">
        <f>_xlfn.XLOOKUP(C4313,Customers!A:A,Customers!E:E)</f>
        <v>23821</v>
      </c>
      <c r="V4313" t="str">
        <f>_xlfn.XLOOKUP(C4313,Customers!A:A,Customers!F:F)</f>
        <v>West Ann</v>
      </c>
      <c r="W4313" s="13">
        <f>_xlfn.XLOOKUP(C4313,Customers!A:A,Customers!G:G)</f>
        <v>45308</v>
      </c>
      <c r="X4313">
        <f t="shared" ca="1" si="610"/>
        <v>61</v>
      </c>
      <c r="Y4313" t="str">
        <f t="shared" ca="1" si="611"/>
        <v>50+</v>
      </c>
    </row>
    <row r="4314" spans="1:25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  <c r="I4314">
        <f>_xlfn.XLOOKUP(D4314,Products!A:A,Products!E:E)</f>
        <v>1015.76</v>
      </c>
      <c r="J4314">
        <f>_xlfn.XLOOKUP(D4314,Products!A:A,Products!F:F)</f>
        <v>584.4</v>
      </c>
      <c r="K4314" t="str">
        <f>_xlfn.XLOOKUP(D4314,Products!A:A,Products!C:C)</f>
        <v>Groceries</v>
      </c>
      <c r="L4314" t="str">
        <f>_xlfn.XLOOKUP(D4314,Products!A:A,Products!D:D)</f>
        <v>Dairy</v>
      </c>
      <c r="M4314">
        <f t="shared" si="603"/>
        <v>1015.76</v>
      </c>
      <c r="N4314">
        <f t="shared" si="604"/>
        <v>584.4</v>
      </c>
      <c r="O4314">
        <f t="shared" si="605"/>
        <v>431.36</v>
      </c>
      <c r="P4314" s="8">
        <f t="shared" si="606"/>
        <v>0.42466724423092073</v>
      </c>
      <c r="Q4314">
        <f t="shared" si="607"/>
        <v>152.364</v>
      </c>
      <c r="R4314">
        <f t="shared" si="608"/>
        <v>863.39599999999996</v>
      </c>
      <c r="S4314">
        <f t="shared" si="609"/>
        <v>278.99599999999998</v>
      </c>
      <c r="T4314" t="str">
        <f>_xlfn.XLOOKUP(C4314,Customers!A:A,Customers!D:D)</f>
        <v>M</v>
      </c>
      <c r="U4314" s="13">
        <f>_xlfn.XLOOKUP(C4314,Customers!A:A,Customers!E:E)</f>
        <v>30183</v>
      </c>
      <c r="V4314" t="str">
        <f>_xlfn.XLOOKUP(C4314,Customers!A:A,Customers!F:F)</f>
        <v>Seanville</v>
      </c>
      <c r="W4314" s="13">
        <f>_xlfn.XLOOKUP(C4314,Customers!A:A,Customers!G:G)</f>
        <v>44184</v>
      </c>
      <c r="X4314">
        <f t="shared" ca="1" si="610"/>
        <v>43</v>
      </c>
      <c r="Y4314" t="str">
        <f t="shared" ca="1" si="611"/>
        <v>36-50</v>
      </c>
    </row>
    <row r="4315" spans="1:25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  <c r="I4315">
        <f>_xlfn.XLOOKUP(D4315,Products!A:A,Products!E:E)</f>
        <v>109.78</v>
      </c>
      <c r="J4315">
        <f>_xlfn.XLOOKUP(D4315,Products!A:A,Products!F:F)</f>
        <v>70.59</v>
      </c>
      <c r="K4315" t="str">
        <f>_xlfn.XLOOKUP(D4315,Products!A:A,Products!C:C)</f>
        <v>Fashion</v>
      </c>
      <c r="L4315" t="str">
        <f>_xlfn.XLOOKUP(D4315,Products!A:A,Products!D:D)</f>
        <v>Footwear</v>
      </c>
      <c r="M4315">
        <f t="shared" si="603"/>
        <v>109.78</v>
      </c>
      <c r="N4315">
        <f t="shared" si="604"/>
        <v>70.59</v>
      </c>
      <c r="O4315">
        <f t="shared" si="605"/>
        <v>39.19</v>
      </c>
      <c r="P4315" s="8">
        <f t="shared" si="606"/>
        <v>0.3569867006740754</v>
      </c>
      <c r="Q4315">
        <f t="shared" si="607"/>
        <v>0</v>
      </c>
      <c r="R4315">
        <f t="shared" si="608"/>
        <v>109.78</v>
      </c>
      <c r="S4315">
        <f t="shared" si="609"/>
        <v>39.19</v>
      </c>
      <c r="T4315" t="str">
        <f>_xlfn.XLOOKUP(C4315,Customers!A:A,Customers!D:D)</f>
        <v>M</v>
      </c>
      <c r="U4315" s="13">
        <f>_xlfn.XLOOKUP(C4315,Customers!A:A,Customers!E:E)</f>
        <v>34315</v>
      </c>
      <c r="V4315" t="str">
        <f>_xlfn.XLOOKUP(C4315,Customers!A:A,Customers!F:F)</f>
        <v>Quinnville</v>
      </c>
      <c r="W4315" s="13">
        <f>_xlfn.XLOOKUP(C4315,Customers!A:A,Customers!G:G)</f>
        <v>44892</v>
      </c>
      <c r="X4315">
        <f t="shared" ca="1" si="610"/>
        <v>32</v>
      </c>
      <c r="Y4315" t="str">
        <f t="shared" ca="1" si="611"/>
        <v>26-35</v>
      </c>
    </row>
    <row r="4316" spans="1:25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  <c r="I4316">
        <f>_xlfn.XLOOKUP(D4316,Products!A:A,Products!E:E)</f>
        <v>1485.05</v>
      </c>
      <c r="J4316">
        <f>_xlfn.XLOOKUP(D4316,Products!A:A,Products!F:F)</f>
        <v>988.31</v>
      </c>
      <c r="K4316" t="str">
        <f>_xlfn.XLOOKUP(D4316,Products!A:A,Products!C:C)</f>
        <v>Fashion</v>
      </c>
      <c r="L4316" t="str">
        <f>_xlfn.XLOOKUP(D4316,Products!A:A,Products!D:D)</f>
        <v>Clothing</v>
      </c>
      <c r="M4316">
        <f t="shared" si="603"/>
        <v>1485.05</v>
      </c>
      <c r="N4316">
        <f t="shared" si="604"/>
        <v>988.31</v>
      </c>
      <c r="O4316">
        <f t="shared" si="605"/>
        <v>496.74</v>
      </c>
      <c r="P4316" s="8">
        <f t="shared" si="606"/>
        <v>0.33449378808794317</v>
      </c>
      <c r="Q4316">
        <f t="shared" si="607"/>
        <v>148.505</v>
      </c>
      <c r="R4316">
        <f t="shared" si="608"/>
        <v>1336.5450000000001</v>
      </c>
      <c r="S4316">
        <f t="shared" si="609"/>
        <v>348.23500000000013</v>
      </c>
      <c r="T4316" t="str">
        <f>_xlfn.XLOOKUP(C4316,Customers!A:A,Customers!D:D)</f>
        <v>F</v>
      </c>
      <c r="U4316" s="13">
        <f>_xlfn.XLOOKUP(C4316,Customers!A:A,Customers!E:E)</f>
        <v>29021</v>
      </c>
      <c r="V4316" t="str">
        <f>_xlfn.XLOOKUP(C4316,Customers!A:A,Customers!F:F)</f>
        <v>North Bradleyfurt</v>
      </c>
      <c r="W4316" s="13">
        <f>_xlfn.XLOOKUP(C4316,Customers!A:A,Customers!G:G)</f>
        <v>45479</v>
      </c>
      <c r="X4316">
        <f t="shared" ca="1" si="610"/>
        <v>47</v>
      </c>
      <c r="Y4316" t="str">
        <f t="shared" ca="1" si="611"/>
        <v>36-50</v>
      </c>
    </row>
    <row r="4317" spans="1:25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  <c r="I4317">
        <f>_xlfn.XLOOKUP(D4317,Products!A:A,Products!E:E)</f>
        <v>1745.61</v>
      </c>
      <c r="J4317">
        <f>_xlfn.XLOOKUP(D4317,Products!A:A,Products!F:F)</f>
        <v>1322.44</v>
      </c>
      <c r="K4317" t="str">
        <f>_xlfn.XLOOKUP(D4317,Products!A:A,Products!C:C)</f>
        <v>Electronics</v>
      </c>
      <c r="L4317" t="str">
        <f>_xlfn.XLOOKUP(D4317,Products!A:A,Products!D:D)</f>
        <v>Headphones</v>
      </c>
      <c r="M4317">
        <f t="shared" si="603"/>
        <v>5236.83</v>
      </c>
      <c r="N4317">
        <f t="shared" si="604"/>
        <v>3967.32</v>
      </c>
      <c r="O4317">
        <f t="shared" si="605"/>
        <v>1269.5099999999998</v>
      </c>
      <c r="P4317" s="8">
        <f t="shared" si="606"/>
        <v>0.24241955534168566</v>
      </c>
      <c r="Q4317">
        <f t="shared" si="607"/>
        <v>785.52449999999999</v>
      </c>
      <c r="R4317">
        <f t="shared" si="608"/>
        <v>4451.3055000000004</v>
      </c>
      <c r="S4317">
        <f t="shared" si="609"/>
        <v>483.98550000000023</v>
      </c>
      <c r="T4317" t="str">
        <f>_xlfn.XLOOKUP(C4317,Customers!A:A,Customers!D:D)</f>
        <v>F</v>
      </c>
      <c r="U4317" s="13">
        <f>_xlfn.XLOOKUP(C4317,Customers!A:A,Customers!E:E)</f>
        <v>32027</v>
      </c>
      <c r="V4317" t="str">
        <f>_xlfn.XLOOKUP(C4317,Customers!A:A,Customers!F:F)</f>
        <v>Lauraborough</v>
      </c>
      <c r="W4317" s="13">
        <f>_xlfn.XLOOKUP(C4317,Customers!A:A,Customers!G:G)</f>
        <v>44913</v>
      </c>
      <c r="X4317">
        <f t="shared" ca="1" si="610"/>
        <v>38</v>
      </c>
      <c r="Y4317" t="str">
        <f t="shared" ca="1" si="611"/>
        <v>36-50</v>
      </c>
    </row>
    <row r="4318" spans="1:25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  <c r="I4318">
        <f>_xlfn.XLOOKUP(D4318,Products!A:A,Products!E:E)</f>
        <v>109.78</v>
      </c>
      <c r="J4318">
        <f>_xlfn.XLOOKUP(D4318,Products!A:A,Products!F:F)</f>
        <v>70.59</v>
      </c>
      <c r="K4318" t="str">
        <f>_xlfn.XLOOKUP(D4318,Products!A:A,Products!C:C)</f>
        <v>Fashion</v>
      </c>
      <c r="L4318" t="str">
        <f>_xlfn.XLOOKUP(D4318,Products!A:A,Products!D:D)</f>
        <v>Footwear</v>
      </c>
      <c r="M4318">
        <f t="shared" si="603"/>
        <v>219.56</v>
      </c>
      <c r="N4318">
        <f t="shared" si="604"/>
        <v>141.18</v>
      </c>
      <c r="O4318">
        <f t="shared" si="605"/>
        <v>78.38</v>
      </c>
      <c r="P4318" s="8">
        <f t="shared" si="606"/>
        <v>0.3569867006740754</v>
      </c>
      <c r="Q4318">
        <f t="shared" si="607"/>
        <v>21.956000000000003</v>
      </c>
      <c r="R4318">
        <f t="shared" si="608"/>
        <v>197.60399999999998</v>
      </c>
      <c r="S4318">
        <f t="shared" si="609"/>
        <v>56.423999999999978</v>
      </c>
      <c r="T4318" t="str">
        <f>_xlfn.XLOOKUP(C4318,Customers!A:A,Customers!D:D)</f>
        <v>F</v>
      </c>
      <c r="U4318" s="13">
        <f>_xlfn.XLOOKUP(C4318,Customers!A:A,Customers!E:E)</f>
        <v>23491</v>
      </c>
      <c r="V4318" t="str">
        <f>_xlfn.XLOOKUP(C4318,Customers!A:A,Customers!F:F)</f>
        <v>Woodbury</v>
      </c>
      <c r="W4318" s="13">
        <f>_xlfn.XLOOKUP(C4318,Customers!A:A,Customers!G:G)</f>
        <v>45707</v>
      </c>
      <c r="X4318">
        <f t="shared" ca="1" si="610"/>
        <v>62</v>
      </c>
      <c r="Y4318" t="str">
        <f t="shared" ca="1" si="611"/>
        <v>50+</v>
      </c>
    </row>
    <row r="4319" spans="1:25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  <c r="I4319">
        <f>_xlfn.XLOOKUP(D4319,Products!A:A,Products!E:E)</f>
        <v>1216.3599999999999</v>
      </c>
      <c r="J4319">
        <f>_xlfn.XLOOKUP(D4319,Products!A:A,Products!F:F)</f>
        <v>794.8</v>
      </c>
      <c r="K4319" t="str">
        <f>_xlfn.XLOOKUP(D4319,Products!A:A,Products!C:C)</f>
        <v>Fashion</v>
      </c>
      <c r="L4319" t="str">
        <f>_xlfn.XLOOKUP(D4319,Products!A:A,Products!D:D)</f>
        <v>Bags</v>
      </c>
      <c r="M4319">
        <f t="shared" si="603"/>
        <v>6081.7999999999993</v>
      </c>
      <c r="N4319">
        <f t="shared" si="604"/>
        <v>3974</v>
      </c>
      <c r="O4319">
        <f t="shared" si="605"/>
        <v>2107.7999999999993</v>
      </c>
      <c r="P4319" s="8">
        <f t="shared" si="606"/>
        <v>0.34657502713012589</v>
      </c>
      <c r="Q4319">
        <f t="shared" si="607"/>
        <v>608.17999999999995</v>
      </c>
      <c r="R4319">
        <f t="shared" si="608"/>
        <v>5473.619999999999</v>
      </c>
      <c r="S4319">
        <f t="shared" si="609"/>
        <v>1499.619999999999</v>
      </c>
      <c r="T4319" t="str">
        <f>_xlfn.XLOOKUP(C4319,Customers!A:A,Customers!D:D)</f>
        <v>F</v>
      </c>
      <c r="U4319" s="13">
        <f>_xlfn.XLOOKUP(C4319,Customers!A:A,Customers!E:E)</f>
        <v>37614</v>
      </c>
      <c r="V4319" t="str">
        <f>_xlfn.XLOOKUP(C4319,Customers!A:A,Customers!F:F)</f>
        <v>North Meagan</v>
      </c>
      <c r="W4319" s="13">
        <f>_xlfn.XLOOKUP(C4319,Customers!A:A,Customers!G:G)</f>
        <v>44855</v>
      </c>
      <c r="X4319">
        <f t="shared" ca="1" si="610"/>
        <v>23</v>
      </c>
      <c r="Y4319" t="str">
        <f t="shared" ca="1" si="611"/>
        <v>18-25</v>
      </c>
    </row>
    <row r="4320" spans="1:25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  <c r="I4320">
        <f>_xlfn.XLOOKUP(D4320,Products!A:A,Products!E:E)</f>
        <v>1562.43</v>
      </c>
      <c r="J4320">
        <f>_xlfn.XLOOKUP(D4320,Products!A:A,Products!F:F)</f>
        <v>1195.6300000000001</v>
      </c>
      <c r="K4320" t="str">
        <f>_xlfn.XLOOKUP(D4320,Products!A:A,Products!C:C)</f>
        <v>Electronics</v>
      </c>
      <c r="L4320" t="str">
        <f>_xlfn.XLOOKUP(D4320,Products!A:A,Products!D:D)</f>
        <v>Laptop</v>
      </c>
      <c r="M4320">
        <f t="shared" si="603"/>
        <v>4687.29</v>
      </c>
      <c r="N4320">
        <f t="shared" si="604"/>
        <v>3586.8900000000003</v>
      </c>
      <c r="O4320">
        <f t="shared" si="605"/>
        <v>1100.3999999999996</v>
      </c>
      <c r="P4320" s="8">
        <f t="shared" si="606"/>
        <v>0.23476251736077769</v>
      </c>
      <c r="Q4320">
        <f t="shared" si="607"/>
        <v>468.72900000000004</v>
      </c>
      <c r="R4320">
        <f t="shared" si="608"/>
        <v>4218.5609999999997</v>
      </c>
      <c r="S4320">
        <f t="shared" si="609"/>
        <v>631.67099999999937</v>
      </c>
      <c r="T4320" t="str">
        <f>_xlfn.XLOOKUP(C4320,Customers!A:A,Customers!D:D)</f>
        <v>M</v>
      </c>
      <c r="U4320" s="13">
        <f>_xlfn.XLOOKUP(C4320,Customers!A:A,Customers!E:E)</f>
        <v>33450</v>
      </c>
      <c r="V4320" t="str">
        <f>_xlfn.XLOOKUP(C4320,Customers!A:A,Customers!F:F)</f>
        <v>West Ralph</v>
      </c>
      <c r="W4320" s="13">
        <f>_xlfn.XLOOKUP(C4320,Customers!A:A,Customers!G:G)</f>
        <v>45747</v>
      </c>
      <c r="X4320">
        <f t="shared" ca="1" si="610"/>
        <v>34</v>
      </c>
      <c r="Y4320" t="str">
        <f t="shared" ca="1" si="611"/>
        <v>26-35</v>
      </c>
    </row>
    <row r="4321" spans="1:25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  <c r="I4321">
        <f>_xlfn.XLOOKUP(D4321,Products!A:A,Products!E:E)</f>
        <v>1194.1199999999999</v>
      </c>
      <c r="J4321">
        <f>_xlfn.XLOOKUP(D4321,Products!A:A,Products!F:F)</f>
        <v>838.95</v>
      </c>
      <c r="K4321" t="str">
        <f>_xlfn.XLOOKUP(D4321,Products!A:A,Products!C:C)</f>
        <v>Electronics</v>
      </c>
      <c r="L4321" t="str">
        <f>_xlfn.XLOOKUP(D4321,Products!A:A,Products!D:D)</f>
        <v>Smartphone</v>
      </c>
      <c r="M4321">
        <f t="shared" si="603"/>
        <v>3582.3599999999997</v>
      </c>
      <c r="N4321">
        <f t="shared" si="604"/>
        <v>2516.8500000000004</v>
      </c>
      <c r="O4321">
        <f t="shared" si="605"/>
        <v>1065.5099999999993</v>
      </c>
      <c r="P4321" s="8">
        <f t="shared" si="606"/>
        <v>0.29743241885237648</v>
      </c>
      <c r="Q4321">
        <f t="shared" si="607"/>
        <v>179.11799999999999</v>
      </c>
      <c r="R4321">
        <f t="shared" si="608"/>
        <v>3403.2419999999997</v>
      </c>
      <c r="S4321">
        <f t="shared" si="609"/>
        <v>886.39199999999937</v>
      </c>
      <c r="T4321" t="str">
        <f>_xlfn.XLOOKUP(C4321,Customers!A:A,Customers!D:D)</f>
        <v>F</v>
      </c>
      <c r="U4321" s="13">
        <f>_xlfn.XLOOKUP(C4321,Customers!A:A,Customers!E:E)</f>
        <v>33492</v>
      </c>
      <c r="V4321" t="str">
        <f>_xlfn.XLOOKUP(C4321,Customers!A:A,Customers!F:F)</f>
        <v>Walkerfurt</v>
      </c>
      <c r="W4321" s="13">
        <f>_xlfn.XLOOKUP(C4321,Customers!A:A,Customers!G:G)</f>
        <v>45407</v>
      </c>
      <c r="X4321">
        <f t="shared" ca="1" si="610"/>
        <v>34</v>
      </c>
      <c r="Y4321" t="str">
        <f t="shared" ca="1" si="611"/>
        <v>26-35</v>
      </c>
    </row>
    <row r="4322" spans="1:25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  <c r="I4322">
        <f>_xlfn.XLOOKUP(D4322,Products!A:A,Products!E:E)</f>
        <v>304.70999999999998</v>
      </c>
      <c r="J4322">
        <f>_xlfn.XLOOKUP(D4322,Products!A:A,Products!F:F)</f>
        <v>164.01</v>
      </c>
      <c r="K4322" t="str">
        <f>_xlfn.XLOOKUP(D4322,Products!A:A,Products!C:C)</f>
        <v>Groceries</v>
      </c>
      <c r="L4322" t="str">
        <f>_xlfn.XLOOKUP(D4322,Products!A:A,Products!D:D)</f>
        <v>Vegetables</v>
      </c>
      <c r="M4322">
        <f t="shared" si="603"/>
        <v>1218.8399999999999</v>
      </c>
      <c r="N4322">
        <f t="shared" si="604"/>
        <v>656.04</v>
      </c>
      <c r="O4322">
        <f t="shared" si="605"/>
        <v>562.79999999999995</v>
      </c>
      <c r="P4322" s="8">
        <f t="shared" si="606"/>
        <v>0.46175051688490698</v>
      </c>
      <c r="Q4322">
        <f t="shared" si="607"/>
        <v>0</v>
      </c>
      <c r="R4322">
        <f t="shared" si="608"/>
        <v>1218.8399999999999</v>
      </c>
      <c r="S4322">
        <f t="shared" si="609"/>
        <v>562.79999999999995</v>
      </c>
      <c r="T4322" t="str">
        <f>_xlfn.XLOOKUP(C4322,Customers!A:A,Customers!D:D)</f>
        <v>F</v>
      </c>
      <c r="U4322" s="13">
        <f>_xlfn.XLOOKUP(C4322,Customers!A:A,Customers!E:E)</f>
        <v>27663</v>
      </c>
      <c r="V4322" t="str">
        <f>_xlfn.XLOOKUP(C4322,Customers!A:A,Customers!F:F)</f>
        <v>Port Stephanie</v>
      </c>
      <c r="W4322" s="13">
        <f>_xlfn.XLOOKUP(C4322,Customers!A:A,Customers!G:G)</f>
        <v>45133</v>
      </c>
      <c r="X4322">
        <f t="shared" ca="1" si="610"/>
        <v>50</v>
      </c>
      <c r="Y4322" t="str">
        <f t="shared" ca="1" si="611"/>
        <v>36-50</v>
      </c>
    </row>
    <row r="4323" spans="1:25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  <c r="I4323">
        <f>_xlfn.XLOOKUP(D4323,Products!A:A,Products!E:E)</f>
        <v>1879.08</v>
      </c>
      <c r="J4323">
        <f>_xlfn.XLOOKUP(D4323,Products!A:A,Products!F:F)</f>
        <v>1004.56</v>
      </c>
      <c r="K4323" t="str">
        <f>_xlfn.XLOOKUP(D4323,Products!A:A,Products!C:C)</f>
        <v>Groceries</v>
      </c>
      <c r="L4323" t="str">
        <f>_xlfn.XLOOKUP(D4323,Products!A:A,Products!D:D)</f>
        <v>Dairy</v>
      </c>
      <c r="M4323">
        <f t="shared" si="603"/>
        <v>9395.4</v>
      </c>
      <c r="N4323">
        <f t="shared" si="604"/>
        <v>5022.7999999999993</v>
      </c>
      <c r="O4323">
        <f t="shared" si="605"/>
        <v>4372.6000000000004</v>
      </c>
      <c r="P4323" s="8">
        <f t="shared" si="606"/>
        <v>0.46539796070417444</v>
      </c>
      <c r="Q4323">
        <f t="shared" si="607"/>
        <v>469.77</v>
      </c>
      <c r="R4323">
        <f t="shared" si="608"/>
        <v>8925.6299999999992</v>
      </c>
      <c r="S4323">
        <f t="shared" si="609"/>
        <v>3902.83</v>
      </c>
      <c r="T4323" t="str">
        <f>_xlfn.XLOOKUP(C4323,Customers!A:A,Customers!D:D)</f>
        <v>M</v>
      </c>
      <c r="U4323" s="13">
        <f>_xlfn.XLOOKUP(C4323,Customers!A:A,Customers!E:E)</f>
        <v>25009</v>
      </c>
      <c r="V4323" t="str">
        <f>_xlfn.XLOOKUP(C4323,Customers!A:A,Customers!F:F)</f>
        <v>Erinland</v>
      </c>
      <c r="W4323" s="13">
        <f>_xlfn.XLOOKUP(C4323,Customers!A:A,Customers!G:G)</f>
        <v>44798</v>
      </c>
      <c r="X4323">
        <f t="shared" ca="1" si="610"/>
        <v>58</v>
      </c>
      <c r="Y4323" t="str">
        <f t="shared" ca="1" si="611"/>
        <v>50+</v>
      </c>
    </row>
    <row r="4324" spans="1:25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  <c r="I4324">
        <f>_xlfn.XLOOKUP(D4324,Products!A:A,Products!E:E)</f>
        <v>1562.43</v>
      </c>
      <c r="J4324">
        <f>_xlfn.XLOOKUP(D4324,Products!A:A,Products!F:F)</f>
        <v>1195.6300000000001</v>
      </c>
      <c r="K4324" t="str">
        <f>_xlfn.XLOOKUP(D4324,Products!A:A,Products!C:C)</f>
        <v>Electronics</v>
      </c>
      <c r="L4324" t="str">
        <f>_xlfn.XLOOKUP(D4324,Products!A:A,Products!D:D)</f>
        <v>Laptop</v>
      </c>
      <c r="M4324">
        <f t="shared" si="603"/>
        <v>3124.86</v>
      </c>
      <c r="N4324">
        <f t="shared" si="604"/>
        <v>2391.2600000000002</v>
      </c>
      <c r="O4324">
        <f t="shared" si="605"/>
        <v>733.59999999999991</v>
      </c>
      <c r="P4324" s="8">
        <f t="shared" si="606"/>
        <v>0.23476251736077772</v>
      </c>
      <c r="Q4324">
        <f t="shared" si="607"/>
        <v>156.24300000000002</v>
      </c>
      <c r="R4324">
        <f t="shared" si="608"/>
        <v>2968.6170000000002</v>
      </c>
      <c r="S4324">
        <f t="shared" si="609"/>
        <v>577.35699999999997</v>
      </c>
      <c r="T4324" t="str">
        <f>_xlfn.XLOOKUP(C4324,Customers!A:A,Customers!D:D)</f>
        <v>M</v>
      </c>
      <c r="U4324" s="13">
        <f>_xlfn.XLOOKUP(C4324,Customers!A:A,Customers!E:E)</f>
        <v>20409</v>
      </c>
      <c r="V4324" t="str">
        <f>_xlfn.XLOOKUP(C4324,Customers!A:A,Customers!F:F)</f>
        <v>East James</v>
      </c>
      <c r="W4324" s="13">
        <f>_xlfn.XLOOKUP(C4324,Customers!A:A,Customers!G:G)</f>
        <v>44106</v>
      </c>
      <c r="X4324">
        <f t="shared" ca="1" si="610"/>
        <v>70</v>
      </c>
      <c r="Y4324" t="str">
        <f t="shared" ca="1" si="611"/>
        <v>50+</v>
      </c>
    </row>
    <row r="4325" spans="1:25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  <c r="I4325">
        <f>_xlfn.XLOOKUP(D4325,Products!A:A,Products!E:E)</f>
        <v>1879.08</v>
      </c>
      <c r="J4325">
        <f>_xlfn.XLOOKUP(D4325,Products!A:A,Products!F:F)</f>
        <v>1004.56</v>
      </c>
      <c r="K4325" t="str">
        <f>_xlfn.XLOOKUP(D4325,Products!A:A,Products!C:C)</f>
        <v>Groceries</v>
      </c>
      <c r="L4325" t="str">
        <f>_xlfn.XLOOKUP(D4325,Products!A:A,Products!D:D)</f>
        <v>Dairy</v>
      </c>
      <c r="M4325">
        <f t="shared" si="603"/>
        <v>9395.4</v>
      </c>
      <c r="N4325">
        <f t="shared" si="604"/>
        <v>5022.7999999999993</v>
      </c>
      <c r="O4325">
        <f t="shared" si="605"/>
        <v>4372.6000000000004</v>
      </c>
      <c r="P4325" s="8">
        <f t="shared" si="606"/>
        <v>0.46539796070417444</v>
      </c>
      <c r="Q4325">
        <f t="shared" si="607"/>
        <v>1409.31</v>
      </c>
      <c r="R4325">
        <f t="shared" si="608"/>
        <v>7986.09</v>
      </c>
      <c r="S4325">
        <f t="shared" si="609"/>
        <v>2963.2900000000009</v>
      </c>
      <c r="T4325" t="str">
        <f>_xlfn.XLOOKUP(C4325,Customers!A:A,Customers!D:D)</f>
        <v>F</v>
      </c>
      <c r="U4325" s="13">
        <f>_xlfn.XLOOKUP(C4325,Customers!A:A,Customers!E:E)</f>
        <v>24112</v>
      </c>
      <c r="V4325" t="str">
        <f>_xlfn.XLOOKUP(C4325,Customers!A:A,Customers!F:F)</f>
        <v>South Ianhaven</v>
      </c>
      <c r="W4325" s="13">
        <f>_xlfn.XLOOKUP(C4325,Customers!A:A,Customers!G:G)</f>
        <v>44926</v>
      </c>
      <c r="X4325">
        <f t="shared" ca="1" si="610"/>
        <v>60</v>
      </c>
      <c r="Y4325" t="str">
        <f t="shared" ca="1" si="611"/>
        <v>50+</v>
      </c>
    </row>
    <row r="4326" spans="1:25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  <c r="I4326">
        <f>_xlfn.XLOOKUP(D4326,Products!A:A,Products!E:E)</f>
        <v>673.78</v>
      </c>
      <c r="J4326">
        <f>_xlfn.XLOOKUP(D4326,Products!A:A,Products!F:F)</f>
        <v>363.33</v>
      </c>
      <c r="K4326" t="str">
        <f>_xlfn.XLOOKUP(D4326,Products!A:A,Products!C:C)</f>
        <v>Electronics</v>
      </c>
      <c r="L4326" t="str">
        <f>_xlfn.XLOOKUP(D4326,Products!A:A,Products!D:D)</f>
        <v>Smartphone</v>
      </c>
      <c r="M4326">
        <f t="shared" si="603"/>
        <v>2021.34</v>
      </c>
      <c r="N4326">
        <f t="shared" si="604"/>
        <v>1089.99</v>
      </c>
      <c r="O4326">
        <f t="shared" si="605"/>
        <v>931.34999999999991</v>
      </c>
      <c r="P4326" s="8">
        <f t="shared" si="606"/>
        <v>0.46075870462168655</v>
      </c>
      <c r="Q4326">
        <f t="shared" si="607"/>
        <v>101.06700000000001</v>
      </c>
      <c r="R4326">
        <f t="shared" si="608"/>
        <v>1920.2729999999999</v>
      </c>
      <c r="S4326">
        <f t="shared" si="609"/>
        <v>830.2829999999999</v>
      </c>
      <c r="T4326" t="str">
        <f>_xlfn.XLOOKUP(C4326,Customers!A:A,Customers!D:D)</f>
        <v>M</v>
      </c>
      <c r="U4326" s="13">
        <f>_xlfn.XLOOKUP(C4326,Customers!A:A,Customers!E:E)</f>
        <v>22435</v>
      </c>
      <c r="V4326" t="str">
        <f>_xlfn.XLOOKUP(C4326,Customers!A:A,Customers!F:F)</f>
        <v>South Jameschester</v>
      </c>
      <c r="W4326" s="13">
        <f>_xlfn.XLOOKUP(C4326,Customers!A:A,Customers!G:G)</f>
        <v>45087</v>
      </c>
      <c r="X4326">
        <f t="shared" ca="1" si="610"/>
        <v>65</v>
      </c>
      <c r="Y4326" t="str">
        <f t="shared" ca="1" si="611"/>
        <v>50+</v>
      </c>
    </row>
    <row r="4327" spans="1:25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  <c r="I4327">
        <f>_xlfn.XLOOKUP(D4327,Products!A:A,Products!E:E)</f>
        <v>318.05</v>
      </c>
      <c r="J4327">
        <f>_xlfn.XLOOKUP(D4327,Products!A:A,Products!F:F)</f>
        <v>187.34</v>
      </c>
      <c r="K4327" t="str">
        <f>_xlfn.XLOOKUP(D4327,Products!A:A,Products!C:C)</f>
        <v>Groceries</v>
      </c>
      <c r="L4327" t="str">
        <f>_xlfn.XLOOKUP(D4327,Products!A:A,Products!D:D)</f>
        <v>Fruits</v>
      </c>
      <c r="M4327">
        <f t="shared" si="603"/>
        <v>636.1</v>
      </c>
      <c r="N4327">
        <f t="shared" si="604"/>
        <v>374.68</v>
      </c>
      <c r="O4327">
        <f t="shared" si="605"/>
        <v>261.42</v>
      </c>
      <c r="P4327" s="8">
        <f t="shared" si="606"/>
        <v>0.41097311743436565</v>
      </c>
      <c r="Q4327">
        <f t="shared" si="607"/>
        <v>0</v>
      </c>
      <c r="R4327">
        <f t="shared" si="608"/>
        <v>636.1</v>
      </c>
      <c r="S4327">
        <f t="shared" si="609"/>
        <v>261.42</v>
      </c>
      <c r="T4327" t="str">
        <f>_xlfn.XLOOKUP(C4327,Customers!A:A,Customers!D:D)</f>
        <v>F</v>
      </c>
      <c r="U4327" s="13">
        <f>_xlfn.XLOOKUP(C4327,Customers!A:A,Customers!E:E)</f>
        <v>26827</v>
      </c>
      <c r="V4327" t="str">
        <f>_xlfn.XLOOKUP(C4327,Customers!A:A,Customers!F:F)</f>
        <v>Port Gail</v>
      </c>
      <c r="W4327" s="13">
        <f>_xlfn.XLOOKUP(C4327,Customers!A:A,Customers!G:G)</f>
        <v>45532</v>
      </c>
      <c r="X4327">
        <f t="shared" ca="1" si="610"/>
        <v>53</v>
      </c>
      <c r="Y4327" t="str">
        <f t="shared" ca="1" si="611"/>
        <v>50+</v>
      </c>
    </row>
    <row r="4328" spans="1:25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  <c r="I4328">
        <f>_xlfn.XLOOKUP(D4328,Products!A:A,Products!E:E)</f>
        <v>109.78</v>
      </c>
      <c r="J4328">
        <f>_xlfn.XLOOKUP(D4328,Products!A:A,Products!F:F)</f>
        <v>70.59</v>
      </c>
      <c r="K4328" t="str">
        <f>_xlfn.XLOOKUP(D4328,Products!A:A,Products!C:C)</f>
        <v>Fashion</v>
      </c>
      <c r="L4328" t="str">
        <f>_xlfn.XLOOKUP(D4328,Products!A:A,Products!D:D)</f>
        <v>Footwear</v>
      </c>
      <c r="M4328">
        <f t="shared" si="603"/>
        <v>219.56</v>
      </c>
      <c r="N4328">
        <f t="shared" si="604"/>
        <v>141.18</v>
      </c>
      <c r="O4328">
        <f t="shared" si="605"/>
        <v>78.38</v>
      </c>
      <c r="P4328" s="8">
        <f t="shared" si="606"/>
        <v>0.3569867006740754</v>
      </c>
      <c r="Q4328">
        <f t="shared" si="607"/>
        <v>21.956000000000003</v>
      </c>
      <c r="R4328">
        <f t="shared" si="608"/>
        <v>197.60399999999998</v>
      </c>
      <c r="S4328">
        <f t="shared" si="609"/>
        <v>56.423999999999978</v>
      </c>
      <c r="T4328" t="str">
        <f>_xlfn.XLOOKUP(C4328,Customers!A:A,Customers!D:D)</f>
        <v>M</v>
      </c>
      <c r="U4328" s="13">
        <f>_xlfn.XLOOKUP(C4328,Customers!A:A,Customers!E:E)</f>
        <v>22435</v>
      </c>
      <c r="V4328" t="str">
        <f>_xlfn.XLOOKUP(C4328,Customers!A:A,Customers!F:F)</f>
        <v>South Jameschester</v>
      </c>
      <c r="W4328" s="13">
        <f>_xlfn.XLOOKUP(C4328,Customers!A:A,Customers!G:G)</f>
        <v>45087</v>
      </c>
      <c r="X4328">
        <f t="shared" ca="1" si="610"/>
        <v>65</v>
      </c>
      <c r="Y4328" t="str">
        <f t="shared" ca="1" si="611"/>
        <v>50+</v>
      </c>
    </row>
    <row r="4329" spans="1:25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  <c r="I4329">
        <f>_xlfn.XLOOKUP(D4329,Products!A:A,Products!E:E)</f>
        <v>540.94000000000005</v>
      </c>
      <c r="J4329">
        <f>_xlfn.XLOOKUP(D4329,Products!A:A,Products!F:F)</f>
        <v>398.25</v>
      </c>
      <c r="K4329" t="str">
        <f>_xlfn.XLOOKUP(D4329,Products!A:A,Products!C:C)</f>
        <v>Fashion</v>
      </c>
      <c r="L4329" t="str">
        <f>_xlfn.XLOOKUP(D4329,Products!A:A,Products!D:D)</f>
        <v>Clothing</v>
      </c>
      <c r="M4329">
        <f t="shared" si="603"/>
        <v>540.94000000000005</v>
      </c>
      <c r="N4329">
        <f t="shared" si="604"/>
        <v>398.25</v>
      </c>
      <c r="O4329">
        <f t="shared" si="605"/>
        <v>142.69000000000005</v>
      </c>
      <c r="P4329" s="8">
        <f t="shared" si="606"/>
        <v>0.26378156542315234</v>
      </c>
      <c r="Q4329">
        <f t="shared" si="607"/>
        <v>81.141000000000005</v>
      </c>
      <c r="R4329">
        <f t="shared" si="608"/>
        <v>459.79900000000004</v>
      </c>
      <c r="S4329">
        <f t="shared" si="609"/>
        <v>61.549000000000035</v>
      </c>
      <c r="T4329" t="str">
        <f>_xlfn.XLOOKUP(C4329,Customers!A:A,Customers!D:D)</f>
        <v>F</v>
      </c>
      <c r="U4329" s="13">
        <f>_xlfn.XLOOKUP(C4329,Customers!A:A,Customers!E:E)</f>
        <v>32344</v>
      </c>
      <c r="V4329" t="str">
        <f>_xlfn.XLOOKUP(C4329,Customers!A:A,Customers!F:F)</f>
        <v>South Christinabury</v>
      </c>
      <c r="W4329" s="13">
        <f>_xlfn.XLOOKUP(C4329,Customers!A:A,Customers!G:G)</f>
        <v>44826</v>
      </c>
      <c r="X4329">
        <f t="shared" ca="1" si="610"/>
        <v>37</v>
      </c>
      <c r="Y4329" t="str">
        <f t="shared" ca="1" si="611"/>
        <v>36-50</v>
      </c>
    </row>
    <row r="4330" spans="1:25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  <c r="I4330">
        <f>_xlfn.XLOOKUP(D4330,Products!A:A,Products!E:E)</f>
        <v>1853.77</v>
      </c>
      <c r="J4330">
        <f>_xlfn.XLOOKUP(D4330,Products!A:A,Products!F:F)</f>
        <v>1363.52</v>
      </c>
      <c r="K4330" t="str">
        <f>_xlfn.XLOOKUP(D4330,Products!A:A,Products!C:C)</f>
        <v>Fashion</v>
      </c>
      <c r="L4330" t="str">
        <f>_xlfn.XLOOKUP(D4330,Products!A:A,Products!D:D)</f>
        <v>Accessories</v>
      </c>
      <c r="M4330">
        <f t="shared" si="603"/>
        <v>3707.54</v>
      </c>
      <c r="N4330">
        <f t="shared" si="604"/>
        <v>2727.04</v>
      </c>
      <c r="O4330">
        <f t="shared" si="605"/>
        <v>980.5</v>
      </c>
      <c r="P4330" s="8">
        <f t="shared" si="606"/>
        <v>0.26446107122242779</v>
      </c>
      <c r="Q4330">
        <f t="shared" si="607"/>
        <v>370.75400000000002</v>
      </c>
      <c r="R4330">
        <f t="shared" si="608"/>
        <v>3336.7860000000001</v>
      </c>
      <c r="S4330">
        <f t="shared" si="609"/>
        <v>609.74600000000009</v>
      </c>
      <c r="T4330" t="str">
        <f>_xlfn.XLOOKUP(C4330,Customers!A:A,Customers!D:D)</f>
        <v>M</v>
      </c>
      <c r="U4330" s="13">
        <f>_xlfn.XLOOKUP(C4330,Customers!A:A,Customers!E:E)</f>
        <v>25566</v>
      </c>
      <c r="V4330" t="str">
        <f>_xlfn.XLOOKUP(C4330,Customers!A:A,Customers!F:F)</f>
        <v>Morrisborough</v>
      </c>
      <c r="W4330" s="13">
        <f>_xlfn.XLOOKUP(C4330,Customers!A:A,Customers!G:G)</f>
        <v>45113</v>
      </c>
      <c r="X4330">
        <f t="shared" ca="1" si="610"/>
        <v>56</v>
      </c>
      <c r="Y4330" t="str">
        <f t="shared" ca="1" si="611"/>
        <v>50+</v>
      </c>
    </row>
    <row r="4331" spans="1:25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  <c r="I4331">
        <f>_xlfn.XLOOKUP(D4331,Products!A:A,Products!E:E)</f>
        <v>1197.18</v>
      </c>
      <c r="J4331">
        <f>_xlfn.XLOOKUP(D4331,Products!A:A,Products!F:F)</f>
        <v>722.74</v>
      </c>
      <c r="K4331" t="str">
        <f>_xlfn.XLOOKUP(D4331,Products!A:A,Products!C:C)</f>
        <v>Electronics</v>
      </c>
      <c r="L4331" t="str">
        <f>_xlfn.XLOOKUP(D4331,Products!A:A,Products!D:D)</f>
        <v>Smartphone</v>
      </c>
      <c r="M4331">
        <f t="shared" si="603"/>
        <v>1197.18</v>
      </c>
      <c r="N4331">
        <f t="shared" si="604"/>
        <v>722.74</v>
      </c>
      <c r="O4331">
        <f t="shared" si="605"/>
        <v>474.44000000000005</v>
      </c>
      <c r="P4331" s="8">
        <f t="shared" si="606"/>
        <v>0.39629796688885549</v>
      </c>
      <c r="Q4331">
        <f t="shared" si="607"/>
        <v>0</v>
      </c>
      <c r="R4331">
        <f t="shared" si="608"/>
        <v>1197.18</v>
      </c>
      <c r="S4331">
        <f t="shared" si="609"/>
        <v>474.44000000000005</v>
      </c>
      <c r="T4331" t="str">
        <f>_xlfn.XLOOKUP(C4331,Customers!A:A,Customers!D:D)</f>
        <v>F</v>
      </c>
      <c r="U4331" s="13">
        <f>_xlfn.XLOOKUP(C4331,Customers!A:A,Customers!E:E)</f>
        <v>22804</v>
      </c>
      <c r="V4331" t="str">
        <f>_xlfn.XLOOKUP(C4331,Customers!A:A,Customers!F:F)</f>
        <v>North Michelle</v>
      </c>
      <c r="W4331" s="13">
        <f>_xlfn.XLOOKUP(C4331,Customers!A:A,Customers!G:G)</f>
        <v>44237</v>
      </c>
      <c r="X4331">
        <f t="shared" ca="1" si="610"/>
        <v>64</v>
      </c>
      <c r="Y4331" t="str">
        <f t="shared" ca="1" si="611"/>
        <v>50+</v>
      </c>
    </row>
    <row r="4332" spans="1:25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  <c r="I4332">
        <f>_xlfn.XLOOKUP(D4332,Products!A:A,Products!E:E)</f>
        <v>1858.75</v>
      </c>
      <c r="J4332">
        <f>_xlfn.XLOOKUP(D4332,Products!A:A,Products!F:F)</f>
        <v>1451.16</v>
      </c>
      <c r="K4332" t="str">
        <f>_xlfn.XLOOKUP(D4332,Products!A:A,Products!C:C)</f>
        <v>Fashion</v>
      </c>
      <c r="L4332" t="str">
        <f>_xlfn.XLOOKUP(D4332,Products!A:A,Products!D:D)</f>
        <v>Accessories</v>
      </c>
      <c r="M4332">
        <f t="shared" si="603"/>
        <v>7435</v>
      </c>
      <c r="N4332">
        <f t="shared" si="604"/>
        <v>5804.64</v>
      </c>
      <c r="O4332">
        <f t="shared" si="605"/>
        <v>1630.3599999999997</v>
      </c>
      <c r="P4332" s="8">
        <f t="shared" si="606"/>
        <v>0.21928177538668456</v>
      </c>
      <c r="Q4332">
        <f t="shared" si="607"/>
        <v>371.75</v>
      </c>
      <c r="R4332">
        <f t="shared" si="608"/>
        <v>7063.25</v>
      </c>
      <c r="S4332">
        <f t="shared" si="609"/>
        <v>1258.6099999999997</v>
      </c>
      <c r="T4332" t="str">
        <f>_xlfn.XLOOKUP(C4332,Customers!A:A,Customers!D:D)</f>
        <v>F</v>
      </c>
      <c r="U4332" s="13">
        <f>_xlfn.XLOOKUP(C4332,Customers!A:A,Customers!E:E)</f>
        <v>37223</v>
      </c>
      <c r="V4332" t="str">
        <f>_xlfn.XLOOKUP(C4332,Customers!A:A,Customers!F:F)</f>
        <v>Mendozaland</v>
      </c>
      <c r="W4332" s="13">
        <f>_xlfn.XLOOKUP(C4332,Customers!A:A,Customers!G:G)</f>
        <v>45277</v>
      </c>
      <c r="X4332">
        <f t="shared" ca="1" si="610"/>
        <v>24</v>
      </c>
      <c r="Y4332" t="str">
        <f t="shared" ca="1" si="611"/>
        <v>18-25</v>
      </c>
    </row>
    <row r="4333" spans="1:25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  <c r="I4333">
        <f>_xlfn.XLOOKUP(D4333,Products!A:A,Products!E:E)</f>
        <v>1762.92</v>
      </c>
      <c r="J4333">
        <f>_xlfn.XLOOKUP(D4333,Products!A:A,Products!F:F)</f>
        <v>1346.48</v>
      </c>
      <c r="K4333" t="str">
        <f>_xlfn.XLOOKUP(D4333,Products!A:A,Products!C:C)</f>
        <v>Electronics</v>
      </c>
      <c r="L4333" t="str">
        <f>_xlfn.XLOOKUP(D4333,Products!A:A,Products!D:D)</f>
        <v>Laptop</v>
      </c>
      <c r="M4333">
        <f t="shared" si="603"/>
        <v>7051.68</v>
      </c>
      <c r="N4333">
        <f t="shared" si="604"/>
        <v>5385.92</v>
      </c>
      <c r="O4333">
        <f t="shared" si="605"/>
        <v>1665.7600000000002</v>
      </c>
      <c r="P4333" s="8">
        <f t="shared" si="606"/>
        <v>0.23622172305039368</v>
      </c>
      <c r="Q4333">
        <f t="shared" si="607"/>
        <v>0</v>
      </c>
      <c r="R4333">
        <f t="shared" si="608"/>
        <v>7051.68</v>
      </c>
      <c r="S4333">
        <f t="shared" si="609"/>
        <v>1665.7600000000002</v>
      </c>
      <c r="T4333" t="str">
        <f>_xlfn.XLOOKUP(C4333,Customers!A:A,Customers!D:D)</f>
        <v>F</v>
      </c>
      <c r="U4333" s="13">
        <f>_xlfn.XLOOKUP(C4333,Customers!A:A,Customers!E:E)</f>
        <v>34856</v>
      </c>
      <c r="V4333" t="str">
        <f>_xlfn.XLOOKUP(C4333,Customers!A:A,Customers!F:F)</f>
        <v>Melissashire</v>
      </c>
      <c r="W4333" s="13">
        <f>_xlfn.XLOOKUP(C4333,Customers!A:A,Customers!G:G)</f>
        <v>44744</v>
      </c>
      <c r="X4333">
        <f t="shared" ca="1" si="610"/>
        <v>31</v>
      </c>
      <c r="Y4333" t="str">
        <f t="shared" ca="1" si="611"/>
        <v>26-35</v>
      </c>
    </row>
    <row r="4334" spans="1:25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  <c r="I4334">
        <f>_xlfn.XLOOKUP(D4334,Products!A:A,Products!E:E)</f>
        <v>1193.0899999999999</v>
      </c>
      <c r="J4334">
        <f>_xlfn.XLOOKUP(D4334,Products!A:A,Products!F:F)</f>
        <v>818.24</v>
      </c>
      <c r="K4334" t="str">
        <f>_xlfn.XLOOKUP(D4334,Products!A:A,Products!C:C)</f>
        <v>Electronics</v>
      </c>
      <c r="L4334" t="str">
        <f>_xlfn.XLOOKUP(D4334,Products!A:A,Products!D:D)</f>
        <v>Camera</v>
      </c>
      <c r="M4334">
        <f t="shared" si="603"/>
        <v>2386.1799999999998</v>
      </c>
      <c r="N4334">
        <f t="shared" si="604"/>
        <v>1636.48</v>
      </c>
      <c r="O4334">
        <f t="shared" si="605"/>
        <v>749.69999999999982</v>
      </c>
      <c r="P4334" s="8">
        <f t="shared" si="606"/>
        <v>0.31418417722049463</v>
      </c>
      <c r="Q4334">
        <f t="shared" si="607"/>
        <v>357.92699999999996</v>
      </c>
      <c r="R4334">
        <f t="shared" si="608"/>
        <v>2028.2529999999999</v>
      </c>
      <c r="S4334">
        <f t="shared" si="609"/>
        <v>391.77299999999991</v>
      </c>
      <c r="T4334" t="str">
        <f>_xlfn.XLOOKUP(C4334,Customers!A:A,Customers!D:D)</f>
        <v>F</v>
      </c>
      <c r="U4334" s="13">
        <f>_xlfn.XLOOKUP(C4334,Customers!A:A,Customers!E:E)</f>
        <v>29406</v>
      </c>
      <c r="V4334" t="str">
        <f>_xlfn.XLOOKUP(C4334,Customers!A:A,Customers!F:F)</f>
        <v>Adkinsport</v>
      </c>
      <c r="W4334" s="13">
        <f>_xlfn.XLOOKUP(C4334,Customers!A:A,Customers!G:G)</f>
        <v>45892</v>
      </c>
      <c r="X4334">
        <f t="shared" ca="1" si="610"/>
        <v>45</v>
      </c>
      <c r="Y4334" t="str">
        <f t="shared" ca="1" si="611"/>
        <v>36-50</v>
      </c>
    </row>
    <row r="4335" spans="1:25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  <c r="I4335">
        <f>_xlfn.XLOOKUP(D4335,Products!A:A,Products!E:E)</f>
        <v>1194.1199999999999</v>
      </c>
      <c r="J4335">
        <f>_xlfn.XLOOKUP(D4335,Products!A:A,Products!F:F)</f>
        <v>838.95</v>
      </c>
      <c r="K4335" t="str">
        <f>_xlfn.XLOOKUP(D4335,Products!A:A,Products!C:C)</f>
        <v>Electronics</v>
      </c>
      <c r="L4335" t="str">
        <f>_xlfn.XLOOKUP(D4335,Products!A:A,Products!D:D)</f>
        <v>Smartphone</v>
      </c>
      <c r="M4335">
        <f t="shared" si="603"/>
        <v>2388.2399999999998</v>
      </c>
      <c r="N4335">
        <f t="shared" si="604"/>
        <v>1677.9</v>
      </c>
      <c r="O4335">
        <f t="shared" si="605"/>
        <v>710.33999999999969</v>
      </c>
      <c r="P4335" s="8">
        <f t="shared" si="606"/>
        <v>0.29743241885237653</v>
      </c>
      <c r="Q4335">
        <f t="shared" si="607"/>
        <v>358.23599999999993</v>
      </c>
      <c r="R4335">
        <f t="shared" si="608"/>
        <v>2030.0039999999999</v>
      </c>
      <c r="S4335">
        <f t="shared" si="609"/>
        <v>352.10399999999981</v>
      </c>
      <c r="T4335" t="str">
        <f>_xlfn.XLOOKUP(C4335,Customers!A:A,Customers!D:D)</f>
        <v>F</v>
      </c>
      <c r="U4335" s="13">
        <f>_xlfn.XLOOKUP(C4335,Customers!A:A,Customers!E:E)</f>
        <v>37929</v>
      </c>
      <c r="V4335" t="str">
        <f>_xlfn.XLOOKUP(C4335,Customers!A:A,Customers!F:F)</f>
        <v>Markberg</v>
      </c>
      <c r="W4335" s="13">
        <f>_xlfn.XLOOKUP(C4335,Customers!A:A,Customers!G:G)</f>
        <v>44928</v>
      </c>
      <c r="X4335">
        <f t="shared" ca="1" si="610"/>
        <v>22</v>
      </c>
      <c r="Y4335" t="str">
        <f t="shared" ca="1" si="611"/>
        <v>18-25</v>
      </c>
    </row>
    <row r="4336" spans="1:25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  <c r="I4336">
        <f>_xlfn.XLOOKUP(D4336,Products!A:A,Products!E:E)</f>
        <v>1635.01</v>
      </c>
      <c r="J4336">
        <f>_xlfn.XLOOKUP(D4336,Products!A:A,Products!F:F)</f>
        <v>1043.29</v>
      </c>
      <c r="K4336" t="str">
        <f>_xlfn.XLOOKUP(D4336,Products!A:A,Products!C:C)</f>
        <v>Electronics</v>
      </c>
      <c r="L4336" t="str">
        <f>_xlfn.XLOOKUP(D4336,Products!A:A,Products!D:D)</f>
        <v>Television</v>
      </c>
      <c r="M4336">
        <f t="shared" si="603"/>
        <v>8175.05</v>
      </c>
      <c r="N4336">
        <f t="shared" si="604"/>
        <v>5216.45</v>
      </c>
      <c r="O4336">
        <f t="shared" si="605"/>
        <v>2958.6000000000004</v>
      </c>
      <c r="P4336" s="8">
        <f t="shared" si="606"/>
        <v>0.36190604338811388</v>
      </c>
      <c r="Q4336">
        <f t="shared" si="607"/>
        <v>817.50500000000011</v>
      </c>
      <c r="R4336">
        <f t="shared" si="608"/>
        <v>7357.5450000000001</v>
      </c>
      <c r="S4336">
        <f t="shared" si="609"/>
        <v>2141.0950000000003</v>
      </c>
      <c r="T4336" t="str">
        <f>_xlfn.XLOOKUP(C4336,Customers!A:A,Customers!D:D)</f>
        <v>M</v>
      </c>
      <c r="U4336" s="13">
        <f>_xlfn.XLOOKUP(C4336,Customers!A:A,Customers!E:E)</f>
        <v>38959</v>
      </c>
      <c r="V4336" t="str">
        <f>_xlfn.XLOOKUP(C4336,Customers!A:A,Customers!F:F)</f>
        <v>South Audrey</v>
      </c>
      <c r="W4336" s="13">
        <f>_xlfn.XLOOKUP(C4336,Customers!A:A,Customers!G:G)</f>
        <v>44587</v>
      </c>
      <c r="X4336">
        <f t="shared" ca="1" si="610"/>
        <v>19</v>
      </c>
      <c r="Y4336" t="str">
        <f t="shared" ca="1" si="611"/>
        <v>18-25</v>
      </c>
    </row>
    <row r="4337" spans="1:25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  <c r="I4337">
        <f>_xlfn.XLOOKUP(D4337,Products!A:A,Products!E:E)</f>
        <v>1487.41</v>
      </c>
      <c r="J4337">
        <f>_xlfn.XLOOKUP(D4337,Products!A:A,Products!F:F)</f>
        <v>813.07</v>
      </c>
      <c r="K4337" t="str">
        <f>_xlfn.XLOOKUP(D4337,Products!A:A,Products!C:C)</f>
        <v>Electronics</v>
      </c>
      <c r="L4337" t="str">
        <f>_xlfn.XLOOKUP(D4337,Products!A:A,Products!D:D)</f>
        <v>Smartphone</v>
      </c>
      <c r="M4337">
        <f t="shared" si="603"/>
        <v>4462.2300000000005</v>
      </c>
      <c r="N4337">
        <f t="shared" si="604"/>
        <v>2439.21</v>
      </c>
      <c r="O4337">
        <f t="shared" si="605"/>
        <v>2023.0200000000004</v>
      </c>
      <c r="P4337" s="8">
        <f t="shared" si="606"/>
        <v>0.45336524562830699</v>
      </c>
      <c r="Q4337">
        <f t="shared" si="607"/>
        <v>446.22300000000007</v>
      </c>
      <c r="R4337">
        <f t="shared" si="608"/>
        <v>4016.0070000000005</v>
      </c>
      <c r="S4337">
        <f t="shared" si="609"/>
        <v>1576.7970000000005</v>
      </c>
      <c r="T4337" t="str">
        <f>_xlfn.XLOOKUP(C4337,Customers!A:A,Customers!D:D)</f>
        <v>M</v>
      </c>
      <c r="U4337" s="13">
        <f>_xlfn.XLOOKUP(C4337,Customers!A:A,Customers!E:E)</f>
        <v>36768</v>
      </c>
      <c r="V4337" t="str">
        <f>_xlfn.XLOOKUP(C4337,Customers!A:A,Customers!F:F)</f>
        <v>Ellisside</v>
      </c>
      <c r="W4337" s="13">
        <f>_xlfn.XLOOKUP(C4337,Customers!A:A,Customers!G:G)</f>
        <v>44715</v>
      </c>
      <c r="X4337">
        <f t="shared" ca="1" si="610"/>
        <v>25</v>
      </c>
      <c r="Y4337" t="str">
        <f t="shared" ca="1" si="611"/>
        <v>18-25</v>
      </c>
    </row>
    <row r="4338" spans="1:25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  <c r="I4338">
        <f>_xlfn.XLOOKUP(D4338,Products!A:A,Products!E:E)</f>
        <v>1286.55</v>
      </c>
      <c r="J4338">
        <f>_xlfn.XLOOKUP(D4338,Products!A:A,Products!F:F)</f>
        <v>797.54</v>
      </c>
      <c r="K4338" t="str">
        <f>_xlfn.XLOOKUP(D4338,Products!A:A,Products!C:C)</f>
        <v>Fashion</v>
      </c>
      <c r="L4338" t="str">
        <f>_xlfn.XLOOKUP(D4338,Products!A:A,Products!D:D)</f>
        <v>Accessories</v>
      </c>
      <c r="M4338">
        <f t="shared" si="603"/>
        <v>6432.75</v>
      </c>
      <c r="N4338">
        <f t="shared" si="604"/>
        <v>3987.7</v>
      </c>
      <c r="O4338">
        <f t="shared" si="605"/>
        <v>2445.0500000000002</v>
      </c>
      <c r="P4338" s="8">
        <f t="shared" si="606"/>
        <v>0.38009404997862506</v>
      </c>
      <c r="Q4338">
        <f t="shared" si="607"/>
        <v>0</v>
      </c>
      <c r="R4338">
        <f t="shared" si="608"/>
        <v>6432.75</v>
      </c>
      <c r="S4338">
        <f t="shared" si="609"/>
        <v>2445.0500000000002</v>
      </c>
      <c r="T4338" t="str">
        <f>_xlfn.XLOOKUP(C4338,Customers!A:A,Customers!D:D)</f>
        <v>M</v>
      </c>
      <c r="U4338" s="13">
        <f>_xlfn.XLOOKUP(C4338,Customers!A:A,Customers!E:E)</f>
        <v>24092</v>
      </c>
      <c r="V4338" t="str">
        <f>_xlfn.XLOOKUP(C4338,Customers!A:A,Customers!F:F)</f>
        <v>Port Patriciaburgh</v>
      </c>
      <c r="W4338" s="13">
        <f>_xlfn.XLOOKUP(C4338,Customers!A:A,Customers!G:G)</f>
        <v>44917</v>
      </c>
      <c r="X4338">
        <f t="shared" ca="1" si="610"/>
        <v>60</v>
      </c>
      <c r="Y4338" t="str">
        <f t="shared" ca="1" si="611"/>
        <v>50+</v>
      </c>
    </row>
    <row r="4339" spans="1:25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  <c r="I4339">
        <f>_xlfn.XLOOKUP(D4339,Products!A:A,Products!E:E)</f>
        <v>109.78</v>
      </c>
      <c r="J4339">
        <f>_xlfn.XLOOKUP(D4339,Products!A:A,Products!F:F)</f>
        <v>70.59</v>
      </c>
      <c r="K4339" t="str">
        <f>_xlfn.XLOOKUP(D4339,Products!A:A,Products!C:C)</f>
        <v>Fashion</v>
      </c>
      <c r="L4339" t="str">
        <f>_xlfn.XLOOKUP(D4339,Products!A:A,Products!D:D)</f>
        <v>Footwear</v>
      </c>
      <c r="M4339">
        <f t="shared" si="603"/>
        <v>548.9</v>
      </c>
      <c r="N4339">
        <f t="shared" si="604"/>
        <v>352.95000000000005</v>
      </c>
      <c r="O4339">
        <f t="shared" si="605"/>
        <v>195.94999999999993</v>
      </c>
      <c r="P4339" s="8">
        <f t="shared" si="606"/>
        <v>0.35698670067407534</v>
      </c>
      <c r="Q4339">
        <f t="shared" si="607"/>
        <v>54.89</v>
      </c>
      <c r="R4339">
        <f t="shared" si="608"/>
        <v>494.01</v>
      </c>
      <c r="S4339">
        <f t="shared" si="609"/>
        <v>141.05999999999995</v>
      </c>
      <c r="T4339" t="str">
        <f>_xlfn.XLOOKUP(C4339,Customers!A:A,Customers!D:D)</f>
        <v>M</v>
      </c>
      <c r="U4339" s="13">
        <f>_xlfn.XLOOKUP(C4339,Customers!A:A,Customers!E:E)</f>
        <v>28630</v>
      </c>
      <c r="V4339" t="str">
        <f>_xlfn.XLOOKUP(C4339,Customers!A:A,Customers!F:F)</f>
        <v>West Charles</v>
      </c>
      <c r="W4339" s="13">
        <f>_xlfn.XLOOKUP(C4339,Customers!A:A,Customers!G:G)</f>
        <v>44438</v>
      </c>
      <c r="X4339">
        <f t="shared" ca="1" si="610"/>
        <v>48</v>
      </c>
      <c r="Y4339" t="str">
        <f t="shared" ca="1" si="611"/>
        <v>36-50</v>
      </c>
    </row>
    <row r="4340" spans="1:25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  <c r="I4340">
        <f>_xlfn.XLOOKUP(D4340,Products!A:A,Products!E:E)</f>
        <v>1079.8900000000001</v>
      </c>
      <c r="J4340">
        <f>_xlfn.XLOOKUP(D4340,Products!A:A,Products!F:F)</f>
        <v>703.83</v>
      </c>
      <c r="K4340" t="str">
        <f>_xlfn.XLOOKUP(D4340,Products!A:A,Products!C:C)</f>
        <v>Electronics</v>
      </c>
      <c r="L4340" t="str">
        <f>_xlfn.XLOOKUP(D4340,Products!A:A,Products!D:D)</f>
        <v>Smartphone</v>
      </c>
      <c r="M4340">
        <f t="shared" si="603"/>
        <v>1079.8900000000001</v>
      </c>
      <c r="N4340">
        <f t="shared" si="604"/>
        <v>703.83</v>
      </c>
      <c r="O4340">
        <f t="shared" si="605"/>
        <v>376.06000000000006</v>
      </c>
      <c r="P4340" s="8">
        <f t="shared" si="606"/>
        <v>0.34823917250831105</v>
      </c>
      <c r="Q4340">
        <f t="shared" si="607"/>
        <v>53.994500000000009</v>
      </c>
      <c r="R4340">
        <f t="shared" si="608"/>
        <v>1025.8955000000001</v>
      </c>
      <c r="S4340">
        <f t="shared" si="609"/>
        <v>322.06550000000004</v>
      </c>
      <c r="T4340" t="str">
        <f>_xlfn.XLOOKUP(C4340,Customers!A:A,Customers!D:D)</f>
        <v>F</v>
      </c>
      <c r="U4340" s="13">
        <f>_xlfn.XLOOKUP(C4340,Customers!A:A,Customers!E:E)</f>
        <v>23142</v>
      </c>
      <c r="V4340" t="str">
        <f>_xlfn.XLOOKUP(C4340,Customers!A:A,Customers!F:F)</f>
        <v>New Meagan</v>
      </c>
      <c r="W4340" s="13">
        <f>_xlfn.XLOOKUP(C4340,Customers!A:A,Customers!G:G)</f>
        <v>45562</v>
      </c>
      <c r="X4340">
        <f t="shared" ca="1" si="610"/>
        <v>63</v>
      </c>
      <c r="Y4340" t="str">
        <f t="shared" ca="1" si="611"/>
        <v>50+</v>
      </c>
    </row>
    <row r="4341" spans="1:25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  <c r="I4341">
        <f>_xlfn.XLOOKUP(D4341,Products!A:A,Products!E:E)</f>
        <v>1216.3599999999999</v>
      </c>
      <c r="J4341">
        <f>_xlfn.XLOOKUP(D4341,Products!A:A,Products!F:F)</f>
        <v>794.8</v>
      </c>
      <c r="K4341" t="str">
        <f>_xlfn.XLOOKUP(D4341,Products!A:A,Products!C:C)</f>
        <v>Fashion</v>
      </c>
      <c r="L4341" t="str">
        <f>_xlfn.XLOOKUP(D4341,Products!A:A,Products!D:D)</f>
        <v>Bags</v>
      </c>
      <c r="M4341">
        <f t="shared" si="603"/>
        <v>1216.3599999999999</v>
      </c>
      <c r="N4341">
        <f t="shared" si="604"/>
        <v>794.8</v>
      </c>
      <c r="O4341">
        <f t="shared" si="605"/>
        <v>421.55999999999995</v>
      </c>
      <c r="P4341" s="8">
        <f t="shared" si="606"/>
        <v>0.34657502713012595</v>
      </c>
      <c r="Q4341">
        <f t="shared" si="607"/>
        <v>182.45399999999998</v>
      </c>
      <c r="R4341">
        <f t="shared" si="608"/>
        <v>1033.9059999999999</v>
      </c>
      <c r="S4341">
        <f t="shared" si="609"/>
        <v>239.10599999999999</v>
      </c>
      <c r="T4341" t="str">
        <f>_xlfn.XLOOKUP(C4341,Customers!A:A,Customers!D:D)</f>
        <v>F</v>
      </c>
      <c r="U4341" s="13">
        <f>_xlfn.XLOOKUP(C4341,Customers!A:A,Customers!E:E)</f>
        <v>36564</v>
      </c>
      <c r="V4341" t="str">
        <f>_xlfn.XLOOKUP(C4341,Customers!A:A,Customers!F:F)</f>
        <v>North Teresashire</v>
      </c>
      <c r="W4341" s="13">
        <f>_xlfn.XLOOKUP(C4341,Customers!A:A,Customers!G:G)</f>
        <v>44509</v>
      </c>
      <c r="X4341">
        <f t="shared" ca="1" si="610"/>
        <v>26</v>
      </c>
      <c r="Y4341" t="str">
        <f t="shared" ca="1" si="611"/>
        <v>26-35</v>
      </c>
    </row>
    <row r="4342" spans="1:25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  <c r="I4342">
        <f>_xlfn.XLOOKUP(D4342,Products!A:A,Products!E:E)</f>
        <v>1474.12</v>
      </c>
      <c r="J4342">
        <f>_xlfn.XLOOKUP(D4342,Products!A:A,Products!F:F)</f>
        <v>764.02</v>
      </c>
      <c r="K4342" t="str">
        <f>_xlfn.XLOOKUP(D4342,Products!A:A,Products!C:C)</f>
        <v>Electronics</v>
      </c>
      <c r="L4342" t="str">
        <f>_xlfn.XLOOKUP(D4342,Products!A:A,Products!D:D)</f>
        <v>Camera</v>
      </c>
      <c r="M4342">
        <f t="shared" si="603"/>
        <v>4422.3599999999997</v>
      </c>
      <c r="N4342">
        <f t="shared" si="604"/>
        <v>2292.06</v>
      </c>
      <c r="O4342">
        <f t="shared" si="605"/>
        <v>2130.2999999999997</v>
      </c>
      <c r="P4342" s="8">
        <f t="shared" si="606"/>
        <v>0.48171112256804055</v>
      </c>
      <c r="Q4342">
        <f t="shared" si="607"/>
        <v>663.35399999999993</v>
      </c>
      <c r="R4342">
        <f t="shared" si="608"/>
        <v>3759.0059999999999</v>
      </c>
      <c r="S4342">
        <f t="shared" si="609"/>
        <v>1466.9459999999999</v>
      </c>
      <c r="T4342" t="str">
        <f>_xlfn.XLOOKUP(C4342,Customers!A:A,Customers!D:D)</f>
        <v>F</v>
      </c>
      <c r="U4342" s="13">
        <f>_xlfn.XLOOKUP(C4342,Customers!A:A,Customers!E:E)</f>
        <v>21701</v>
      </c>
      <c r="V4342" t="str">
        <f>_xlfn.XLOOKUP(C4342,Customers!A:A,Customers!F:F)</f>
        <v>Port Michaelstad</v>
      </c>
      <c r="W4342" s="13">
        <f>_xlfn.XLOOKUP(C4342,Customers!A:A,Customers!G:G)</f>
        <v>44966</v>
      </c>
      <c r="X4342">
        <f t="shared" ca="1" si="610"/>
        <v>67</v>
      </c>
      <c r="Y4342" t="str">
        <f t="shared" ca="1" si="611"/>
        <v>50+</v>
      </c>
    </row>
    <row r="4343" spans="1:25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  <c r="I4343">
        <f>_xlfn.XLOOKUP(D4343,Products!A:A,Products!E:E)</f>
        <v>1193.0899999999999</v>
      </c>
      <c r="J4343">
        <f>_xlfn.XLOOKUP(D4343,Products!A:A,Products!F:F)</f>
        <v>818.24</v>
      </c>
      <c r="K4343" t="str">
        <f>_xlfn.XLOOKUP(D4343,Products!A:A,Products!C:C)</f>
        <v>Electronics</v>
      </c>
      <c r="L4343" t="str">
        <f>_xlfn.XLOOKUP(D4343,Products!A:A,Products!D:D)</f>
        <v>Camera</v>
      </c>
      <c r="M4343">
        <f t="shared" si="603"/>
        <v>5965.45</v>
      </c>
      <c r="N4343">
        <f t="shared" si="604"/>
        <v>4091.2</v>
      </c>
      <c r="O4343">
        <f t="shared" si="605"/>
        <v>1874.25</v>
      </c>
      <c r="P4343" s="8">
        <f t="shared" si="606"/>
        <v>0.31418417722049469</v>
      </c>
      <c r="Q4343">
        <f t="shared" si="607"/>
        <v>596.54499999999996</v>
      </c>
      <c r="R4343">
        <f t="shared" si="608"/>
        <v>5368.9049999999997</v>
      </c>
      <c r="S4343">
        <f t="shared" si="609"/>
        <v>1277.7049999999999</v>
      </c>
      <c r="T4343" t="str">
        <f>_xlfn.XLOOKUP(C4343,Customers!A:A,Customers!D:D)</f>
        <v>M</v>
      </c>
      <c r="U4343" s="13">
        <f>_xlfn.XLOOKUP(C4343,Customers!A:A,Customers!E:E)</f>
        <v>24326</v>
      </c>
      <c r="V4343" t="str">
        <f>_xlfn.XLOOKUP(C4343,Customers!A:A,Customers!F:F)</f>
        <v>East Walter</v>
      </c>
      <c r="W4343" s="13">
        <f>_xlfn.XLOOKUP(C4343,Customers!A:A,Customers!G:G)</f>
        <v>44260</v>
      </c>
      <c r="X4343">
        <f t="shared" ca="1" si="610"/>
        <v>59</v>
      </c>
      <c r="Y4343" t="str">
        <f t="shared" ca="1" si="611"/>
        <v>50+</v>
      </c>
    </row>
    <row r="4344" spans="1:25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  <c r="I4344">
        <f>_xlfn.XLOOKUP(D4344,Products!A:A,Products!E:E)</f>
        <v>1193.0899999999999</v>
      </c>
      <c r="J4344">
        <f>_xlfn.XLOOKUP(D4344,Products!A:A,Products!F:F)</f>
        <v>818.24</v>
      </c>
      <c r="K4344" t="str">
        <f>_xlfn.XLOOKUP(D4344,Products!A:A,Products!C:C)</f>
        <v>Electronics</v>
      </c>
      <c r="L4344" t="str">
        <f>_xlfn.XLOOKUP(D4344,Products!A:A,Products!D:D)</f>
        <v>Camera</v>
      </c>
      <c r="M4344">
        <f t="shared" si="603"/>
        <v>4772.3599999999997</v>
      </c>
      <c r="N4344">
        <f t="shared" si="604"/>
        <v>3272.96</v>
      </c>
      <c r="O4344">
        <f t="shared" si="605"/>
        <v>1499.3999999999996</v>
      </c>
      <c r="P4344" s="8">
        <f t="shared" si="606"/>
        <v>0.31418417722049463</v>
      </c>
      <c r="Q4344">
        <f t="shared" si="607"/>
        <v>238.61799999999999</v>
      </c>
      <c r="R4344">
        <f t="shared" si="608"/>
        <v>4533.7419999999993</v>
      </c>
      <c r="S4344">
        <f t="shared" si="609"/>
        <v>1260.7819999999992</v>
      </c>
      <c r="T4344" t="str">
        <f>_xlfn.XLOOKUP(C4344,Customers!A:A,Customers!D:D)</f>
        <v>M</v>
      </c>
      <c r="U4344" s="13">
        <f>_xlfn.XLOOKUP(C4344,Customers!A:A,Customers!E:E)</f>
        <v>26101</v>
      </c>
      <c r="V4344" t="str">
        <f>_xlfn.XLOOKUP(C4344,Customers!A:A,Customers!F:F)</f>
        <v>Juliefurt</v>
      </c>
      <c r="W4344" s="13">
        <f>_xlfn.XLOOKUP(C4344,Customers!A:A,Customers!G:G)</f>
        <v>44841</v>
      </c>
      <c r="X4344">
        <f t="shared" ca="1" si="610"/>
        <v>55</v>
      </c>
      <c r="Y4344" t="str">
        <f t="shared" ca="1" si="611"/>
        <v>50+</v>
      </c>
    </row>
    <row r="4345" spans="1:25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  <c r="I4345">
        <f>_xlfn.XLOOKUP(D4345,Products!A:A,Products!E:E)</f>
        <v>337.63</v>
      </c>
      <c r="J4345">
        <f>_xlfn.XLOOKUP(D4345,Products!A:A,Products!F:F)</f>
        <v>169.03</v>
      </c>
      <c r="K4345" t="str">
        <f>_xlfn.XLOOKUP(D4345,Products!A:A,Products!C:C)</f>
        <v>Fashion</v>
      </c>
      <c r="L4345" t="str">
        <f>_xlfn.XLOOKUP(D4345,Products!A:A,Products!D:D)</f>
        <v>Footwear</v>
      </c>
      <c r="M4345">
        <f t="shared" si="603"/>
        <v>1012.89</v>
      </c>
      <c r="N4345">
        <f t="shared" si="604"/>
        <v>507.09000000000003</v>
      </c>
      <c r="O4345">
        <f t="shared" si="605"/>
        <v>505.79999999999995</v>
      </c>
      <c r="P4345" s="8">
        <f t="shared" si="606"/>
        <v>0.49936320824571273</v>
      </c>
      <c r="Q4345">
        <f t="shared" si="607"/>
        <v>101.289</v>
      </c>
      <c r="R4345">
        <f t="shared" si="608"/>
        <v>911.601</v>
      </c>
      <c r="S4345">
        <f t="shared" si="609"/>
        <v>404.51099999999997</v>
      </c>
      <c r="T4345" t="str">
        <f>_xlfn.XLOOKUP(C4345,Customers!A:A,Customers!D:D)</f>
        <v>F</v>
      </c>
      <c r="U4345" s="13">
        <f>_xlfn.XLOOKUP(C4345,Customers!A:A,Customers!E:E)</f>
        <v>25706</v>
      </c>
      <c r="V4345" t="str">
        <f>_xlfn.XLOOKUP(C4345,Customers!A:A,Customers!F:F)</f>
        <v>South Scottton</v>
      </c>
      <c r="W4345" s="13">
        <f>_xlfn.XLOOKUP(C4345,Customers!A:A,Customers!G:G)</f>
        <v>44405</v>
      </c>
      <c r="X4345">
        <f t="shared" ca="1" si="610"/>
        <v>56</v>
      </c>
      <c r="Y4345" t="str">
        <f t="shared" ca="1" si="611"/>
        <v>50+</v>
      </c>
    </row>
    <row r="4346" spans="1:25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  <c r="I4346">
        <f>_xlfn.XLOOKUP(D4346,Products!A:A,Products!E:E)</f>
        <v>1879.08</v>
      </c>
      <c r="J4346">
        <f>_xlfn.XLOOKUP(D4346,Products!A:A,Products!F:F)</f>
        <v>1004.56</v>
      </c>
      <c r="K4346" t="str">
        <f>_xlfn.XLOOKUP(D4346,Products!A:A,Products!C:C)</f>
        <v>Groceries</v>
      </c>
      <c r="L4346" t="str">
        <f>_xlfn.XLOOKUP(D4346,Products!A:A,Products!D:D)</f>
        <v>Dairy</v>
      </c>
      <c r="M4346">
        <f t="shared" si="603"/>
        <v>9395.4</v>
      </c>
      <c r="N4346">
        <f t="shared" si="604"/>
        <v>5022.7999999999993</v>
      </c>
      <c r="O4346">
        <f t="shared" si="605"/>
        <v>4372.6000000000004</v>
      </c>
      <c r="P4346" s="8">
        <f t="shared" si="606"/>
        <v>0.46539796070417444</v>
      </c>
      <c r="Q4346">
        <f t="shared" si="607"/>
        <v>0</v>
      </c>
      <c r="R4346">
        <f t="shared" si="608"/>
        <v>9395.4</v>
      </c>
      <c r="S4346">
        <f t="shared" si="609"/>
        <v>4372.6000000000004</v>
      </c>
      <c r="T4346" t="str">
        <f>_xlfn.XLOOKUP(C4346,Customers!A:A,Customers!D:D)</f>
        <v>M</v>
      </c>
      <c r="U4346" s="13">
        <f>_xlfn.XLOOKUP(C4346,Customers!A:A,Customers!E:E)</f>
        <v>22750</v>
      </c>
      <c r="V4346" t="str">
        <f>_xlfn.XLOOKUP(C4346,Customers!A:A,Customers!F:F)</f>
        <v>East Melissashire</v>
      </c>
      <c r="W4346" s="13">
        <f>_xlfn.XLOOKUP(C4346,Customers!A:A,Customers!G:G)</f>
        <v>45831</v>
      </c>
      <c r="X4346">
        <f t="shared" ca="1" si="610"/>
        <v>64</v>
      </c>
      <c r="Y4346" t="str">
        <f t="shared" ca="1" si="611"/>
        <v>50+</v>
      </c>
    </row>
    <row r="4347" spans="1:25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  <c r="I4347">
        <f>_xlfn.XLOOKUP(D4347,Products!A:A,Products!E:E)</f>
        <v>318.05</v>
      </c>
      <c r="J4347">
        <f>_xlfn.XLOOKUP(D4347,Products!A:A,Products!F:F)</f>
        <v>187.34</v>
      </c>
      <c r="K4347" t="str">
        <f>_xlfn.XLOOKUP(D4347,Products!A:A,Products!C:C)</f>
        <v>Groceries</v>
      </c>
      <c r="L4347" t="str">
        <f>_xlfn.XLOOKUP(D4347,Products!A:A,Products!D:D)</f>
        <v>Fruits</v>
      </c>
      <c r="M4347">
        <f t="shared" si="603"/>
        <v>1272.2</v>
      </c>
      <c r="N4347">
        <f t="shared" si="604"/>
        <v>749.36</v>
      </c>
      <c r="O4347">
        <f t="shared" si="605"/>
        <v>522.84</v>
      </c>
      <c r="P4347" s="8">
        <f t="shared" si="606"/>
        <v>0.41097311743436565</v>
      </c>
      <c r="Q4347">
        <f t="shared" si="607"/>
        <v>190.83</v>
      </c>
      <c r="R4347">
        <f t="shared" si="608"/>
        <v>1081.3700000000001</v>
      </c>
      <c r="S4347">
        <f t="shared" si="609"/>
        <v>332.0100000000001</v>
      </c>
      <c r="T4347" t="str">
        <f>_xlfn.XLOOKUP(C4347,Customers!A:A,Customers!D:D)</f>
        <v>F</v>
      </c>
      <c r="U4347" s="13">
        <f>_xlfn.XLOOKUP(C4347,Customers!A:A,Customers!E:E)</f>
        <v>30193</v>
      </c>
      <c r="V4347" t="str">
        <f>_xlfn.XLOOKUP(C4347,Customers!A:A,Customers!F:F)</f>
        <v>West Melissahaven</v>
      </c>
      <c r="W4347" s="13">
        <f>_xlfn.XLOOKUP(C4347,Customers!A:A,Customers!G:G)</f>
        <v>45322</v>
      </c>
      <c r="X4347">
        <f t="shared" ca="1" si="610"/>
        <v>43</v>
      </c>
      <c r="Y4347" t="str">
        <f t="shared" ca="1" si="611"/>
        <v>36-50</v>
      </c>
    </row>
    <row r="4348" spans="1:25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  <c r="I4348">
        <f>_xlfn.XLOOKUP(D4348,Products!A:A,Products!E:E)</f>
        <v>1762.92</v>
      </c>
      <c r="J4348">
        <f>_xlfn.XLOOKUP(D4348,Products!A:A,Products!F:F)</f>
        <v>1346.48</v>
      </c>
      <c r="K4348" t="str">
        <f>_xlfn.XLOOKUP(D4348,Products!A:A,Products!C:C)</f>
        <v>Electronics</v>
      </c>
      <c r="L4348" t="str">
        <f>_xlfn.XLOOKUP(D4348,Products!A:A,Products!D:D)</f>
        <v>Laptop</v>
      </c>
      <c r="M4348">
        <f t="shared" si="603"/>
        <v>8814.6</v>
      </c>
      <c r="N4348">
        <f t="shared" si="604"/>
        <v>6732.4</v>
      </c>
      <c r="O4348">
        <f t="shared" si="605"/>
        <v>2082.2000000000007</v>
      </c>
      <c r="P4348" s="8">
        <f t="shared" si="606"/>
        <v>0.23622172305039374</v>
      </c>
      <c r="Q4348">
        <f t="shared" si="607"/>
        <v>440.73</v>
      </c>
      <c r="R4348">
        <f t="shared" si="608"/>
        <v>8373.8700000000008</v>
      </c>
      <c r="S4348">
        <f t="shared" si="609"/>
        <v>1641.4700000000012</v>
      </c>
      <c r="T4348" t="str">
        <f>_xlfn.XLOOKUP(C4348,Customers!A:A,Customers!D:D)</f>
        <v>M</v>
      </c>
      <c r="U4348" s="13">
        <f>_xlfn.XLOOKUP(C4348,Customers!A:A,Customers!E:E)</f>
        <v>33546</v>
      </c>
      <c r="V4348" t="str">
        <f>_xlfn.XLOOKUP(C4348,Customers!A:A,Customers!F:F)</f>
        <v>Ashleyview</v>
      </c>
      <c r="W4348" s="13">
        <f>_xlfn.XLOOKUP(C4348,Customers!A:A,Customers!G:G)</f>
        <v>44104</v>
      </c>
      <c r="X4348">
        <f t="shared" ca="1" si="610"/>
        <v>34</v>
      </c>
      <c r="Y4348" t="str">
        <f t="shared" ca="1" si="611"/>
        <v>26-35</v>
      </c>
    </row>
    <row r="4349" spans="1:25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  <c r="I4349">
        <f>_xlfn.XLOOKUP(D4349,Products!A:A,Products!E:E)</f>
        <v>429.15</v>
      </c>
      <c r="J4349">
        <f>_xlfn.XLOOKUP(D4349,Products!A:A,Products!F:F)</f>
        <v>258.72000000000003</v>
      </c>
      <c r="K4349" t="str">
        <f>_xlfn.XLOOKUP(D4349,Products!A:A,Products!C:C)</f>
        <v>Fashion</v>
      </c>
      <c r="L4349" t="str">
        <f>_xlfn.XLOOKUP(D4349,Products!A:A,Products!D:D)</f>
        <v>Watches</v>
      </c>
      <c r="M4349">
        <f t="shared" si="603"/>
        <v>429.15</v>
      </c>
      <c r="N4349">
        <f t="shared" si="604"/>
        <v>258.72000000000003</v>
      </c>
      <c r="O4349">
        <f t="shared" si="605"/>
        <v>170.42999999999995</v>
      </c>
      <c r="P4349" s="8">
        <f t="shared" si="606"/>
        <v>0.39713386927647665</v>
      </c>
      <c r="Q4349">
        <f t="shared" si="607"/>
        <v>42.914999999999999</v>
      </c>
      <c r="R4349">
        <f t="shared" si="608"/>
        <v>386.23499999999996</v>
      </c>
      <c r="S4349">
        <f t="shared" si="609"/>
        <v>127.51499999999993</v>
      </c>
      <c r="T4349" t="str">
        <f>_xlfn.XLOOKUP(C4349,Customers!A:A,Customers!D:D)</f>
        <v>M</v>
      </c>
      <c r="U4349" s="13">
        <f>_xlfn.XLOOKUP(C4349,Customers!A:A,Customers!E:E)</f>
        <v>34290</v>
      </c>
      <c r="V4349" t="str">
        <f>_xlfn.XLOOKUP(C4349,Customers!A:A,Customers!F:F)</f>
        <v>Meganmouth</v>
      </c>
      <c r="W4349" s="13">
        <f>_xlfn.XLOOKUP(C4349,Customers!A:A,Customers!G:G)</f>
        <v>44583</v>
      </c>
      <c r="X4349">
        <f t="shared" ca="1" si="610"/>
        <v>32</v>
      </c>
      <c r="Y4349" t="str">
        <f t="shared" ca="1" si="611"/>
        <v>26-35</v>
      </c>
    </row>
    <row r="4350" spans="1:25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  <c r="I4350">
        <f>_xlfn.XLOOKUP(D4350,Products!A:A,Products!E:E)</f>
        <v>1079.8900000000001</v>
      </c>
      <c r="J4350">
        <f>_xlfn.XLOOKUP(D4350,Products!A:A,Products!F:F)</f>
        <v>703.83</v>
      </c>
      <c r="K4350" t="str">
        <f>_xlfn.XLOOKUP(D4350,Products!A:A,Products!C:C)</f>
        <v>Electronics</v>
      </c>
      <c r="L4350" t="str">
        <f>_xlfn.XLOOKUP(D4350,Products!A:A,Products!D:D)</f>
        <v>Smartphone</v>
      </c>
      <c r="M4350">
        <f t="shared" si="603"/>
        <v>1079.8900000000001</v>
      </c>
      <c r="N4350">
        <f t="shared" si="604"/>
        <v>703.83</v>
      </c>
      <c r="O4350">
        <f t="shared" si="605"/>
        <v>376.06000000000006</v>
      </c>
      <c r="P4350" s="8">
        <f t="shared" si="606"/>
        <v>0.34823917250831105</v>
      </c>
      <c r="Q4350">
        <f t="shared" si="607"/>
        <v>107.98900000000002</v>
      </c>
      <c r="R4350">
        <f t="shared" si="608"/>
        <v>971.90100000000007</v>
      </c>
      <c r="S4350">
        <f t="shared" si="609"/>
        <v>268.07100000000003</v>
      </c>
      <c r="T4350" t="str">
        <f>_xlfn.XLOOKUP(C4350,Customers!A:A,Customers!D:D)</f>
        <v>F</v>
      </c>
      <c r="U4350" s="13">
        <f>_xlfn.XLOOKUP(C4350,Customers!A:A,Customers!E:E)</f>
        <v>29746</v>
      </c>
      <c r="V4350" t="str">
        <f>_xlfn.XLOOKUP(C4350,Customers!A:A,Customers!F:F)</f>
        <v>New Julia</v>
      </c>
      <c r="W4350" s="13">
        <f>_xlfn.XLOOKUP(C4350,Customers!A:A,Customers!G:G)</f>
        <v>45456</v>
      </c>
      <c r="X4350">
        <f t="shared" ca="1" si="610"/>
        <v>45</v>
      </c>
      <c r="Y4350" t="str">
        <f t="shared" ca="1" si="611"/>
        <v>36-50</v>
      </c>
    </row>
    <row r="4351" spans="1:25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  <c r="I4351">
        <f>_xlfn.XLOOKUP(D4351,Products!A:A,Products!E:E)</f>
        <v>1286.55</v>
      </c>
      <c r="J4351">
        <f>_xlfn.XLOOKUP(D4351,Products!A:A,Products!F:F)</f>
        <v>797.54</v>
      </c>
      <c r="K4351" t="str">
        <f>_xlfn.XLOOKUP(D4351,Products!A:A,Products!C:C)</f>
        <v>Fashion</v>
      </c>
      <c r="L4351" t="str">
        <f>_xlfn.XLOOKUP(D4351,Products!A:A,Products!D:D)</f>
        <v>Accessories</v>
      </c>
      <c r="M4351">
        <f t="shared" si="603"/>
        <v>2573.1</v>
      </c>
      <c r="N4351">
        <f t="shared" si="604"/>
        <v>1595.08</v>
      </c>
      <c r="O4351">
        <f t="shared" si="605"/>
        <v>978.02</v>
      </c>
      <c r="P4351" s="8">
        <f t="shared" si="606"/>
        <v>0.380094049978625</v>
      </c>
      <c r="Q4351">
        <f t="shared" si="607"/>
        <v>385.96499999999997</v>
      </c>
      <c r="R4351">
        <f t="shared" si="608"/>
        <v>2187.1349999999998</v>
      </c>
      <c r="S4351">
        <f t="shared" si="609"/>
        <v>592.05499999999984</v>
      </c>
      <c r="T4351" t="str">
        <f>_xlfn.XLOOKUP(C4351,Customers!A:A,Customers!D:D)</f>
        <v>F</v>
      </c>
      <c r="U4351" s="13">
        <f>_xlfn.XLOOKUP(C4351,Customers!A:A,Customers!E:E)</f>
        <v>38779</v>
      </c>
      <c r="V4351" t="str">
        <f>_xlfn.XLOOKUP(C4351,Customers!A:A,Customers!F:F)</f>
        <v>Port Fernandohaven</v>
      </c>
      <c r="W4351" s="13">
        <f>_xlfn.XLOOKUP(C4351,Customers!A:A,Customers!G:G)</f>
        <v>44406</v>
      </c>
      <c r="X4351">
        <f t="shared" ca="1" si="610"/>
        <v>20</v>
      </c>
      <c r="Y4351" t="str">
        <f t="shared" ca="1" si="611"/>
        <v>18-25</v>
      </c>
    </row>
    <row r="4352" spans="1:25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  <c r="I4352">
        <f>_xlfn.XLOOKUP(D4352,Products!A:A,Products!E:E)</f>
        <v>1134.8</v>
      </c>
      <c r="J4352">
        <f>_xlfn.XLOOKUP(D4352,Products!A:A,Products!F:F)</f>
        <v>675.1</v>
      </c>
      <c r="K4352" t="str">
        <f>_xlfn.XLOOKUP(D4352,Products!A:A,Products!C:C)</f>
        <v>Fashion</v>
      </c>
      <c r="L4352" t="str">
        <f>_xlfn.XLOOKUP(D4352,Products!A:A,Products!D:D)</f>
        <v>Watches</v>
      </c>
      <c r="M4352">
        <f t="shared" si="603"/>
        <v>2269.6</v>
      </c>
      <c r="N4352">
        <f t="shared" si="604"/>
        <v>1350.2</v>
      </c>
      <c r="O4352">
        <f t="shared" si="605"/>
        <v>919.39999999999986</v>
      </c>
      <c r="P4352" s="8">
        <f t="shared" si="606"/>
        <v>0.40509340853013742</v>
      </c>
      <c r="Q4352">
        <f t="shared" si="607"/>
        <v>0</v>
      </c>
      <c r="R4352">
        <f t="shared" si="608"/>
        <v>2269.6</v>
      </c>
      <c r="S4352">
        <f t="shared" si="609"/>
        <v>919.39999999999986</v>
      </c>
      <c r="T4352" t="str">
        <f>_xlfn.XLOOKUP(C4352,Customers!A:A,Customers!D:D)</f>
        <v>M</v>
      </c>
      <c r="U4352" s="13">
        <f>_xlfn.XLOOKUP(C4352,Customers!A:A,Customers!E:E)</f>
        <v>20409</v>
      </c>
      <c r="V4352" t="str">
        <f>_xlfn.XLOOKUP(C4352,Customers!A:A,Customers!F:F)</f>
        <v>East James</v>
      </c>
      <c r="W4352" s="13">
        <f>_xlfn.XLOOKUP(C4352,Customers!A:A,Customers!G:G)</f>
        <v>44106</v>
      </c>
      <c r="X4352">
        <f t="shared" ca="1" si="610"/>
        <v>70</v>
      </c>
      <c r="Y4352" t="str">
        <f t="shared" ca="1" si="611"/>
        <v>50+</v>
      </c>
    </row>
    <row r="4353" spans="1:25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  <c r="I4353">
        <f>_xlfn.XLOOKUP(D4353,Products!A:A,Products!E:E)</f>
        <v>337.63</v>
      </c>
      <c r="J4353">
        <f>_xlfn.XLOOKUP(D4353,Products!A:A,Products!F:F)</f>
        <v>169.03</v>
      </c>
      <c r="K4353" t="str">
        <f>_xlfn.XLOOKUP(D4353,Products!A:A,Products!C:C)</f>
        <v>Fashion</v>
      </c>
      <c r="L4353" t="str">
        <f>_xlfn.XLOOKUP(D4353,Products!A:A,Products!D:D)</f>
        <v>Footwear</v>
      </c>
      <c r="M4353">
        <f t="shared" si="603"/>
        <v>1012.89</v>
      </c>
      <c r="N4353">
        <f t="shared" si="604"/>
        <v>507.09000000000003</v>
      </c>
      <c r="O4353">
        <f t="shared" si="605"/>
        <v>505.79999999999995</v>
      </c>
      <c r="P4353" s="8">
        <f t="shared" si="606"/>
        <v>0.49936320824571273</v>
      </c>
      <c r="Q4353">
        <f t="shared" si="607"/>
        <v>151.93349999999998</v>
      </c>
      <c r="R4353">
        <f t="shared" si="608"/>
        <v>860.95650000000001</v>
      </c>
      <c r="S4353">
        <f t="shared" si="609"/>
        <v>353.86649999999997</v>
      </c>
      <c r="T4353" t="str">
        <f>_xlfn.XLOOKUP(C4353,Customers!A:A,Customers!D:D)</f>
        <v>M</v>
      </c>
      <c r="U4353" s="13">
        <f>_xlfn.XLOOKUP(C4353,Customers!A:A,Customers!E:E)</f>
        <v>39260</v>
      </c>
      <c r="V4353" t="str">
        <f>_xlfn.XLOOKUP(C4353,Customers!A:A,Customers!F:F)</f>
        <v>Watsonview</v>
      </c>
      <c r="W4353" s="13">
        <f>_xlfn.XLOOKUP(C4353,Customers!A:A,Customers!G:G)</f>
        <v>45038</v>
      </c>
      <c r="X4353">
        <f t="shared" ca="1" si="610"/>
        <v>18</v>
      </c>
      <c r="Y4353" t="str">
        <f t="shared" ca="1" si="611"/>
        <v>18-25</v>
      </c>
    </row>
    <row r="4354" spans="1:25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  <c r="I4354">
        <f>_xlfn.XLOOKUP(D4354,Products!A:A,Products!E:E)</f>
        <v>428.05</v>
      </c>
      <c r="J4354">
        <f>_xlfn.XLOOKUP(D4354,Products!A:A,Products!F:F)</f>
        <v>246.07</v>
      </c>
      <c r="K4354" t="str">
        <f>_xlfn.XLOOKUP(D4354,Products!A:A,Products!C:C)</f>
        <v>Electronics</v>
      </c>
      <c r="L4354" t="str">
        <f>_xlfn.XLOOKUP(D4354,Products!A:A,Products!D:D)</f>
        <v>Laptop</v>
      </c>
      <c r="M4354">
        <f t="shared" si="603"/>
        <v>2140.25</v>
      </c>
      <c r="N4354">
        <f t="shared" si="604"/>
        <v>1230.3499999999999</v>
      </c>
      <c r="O4354">
        <f t="shared" si="605"/>
        <v>909.90000000000009</v>
      </c>
      <c r="P4354" s="8">
        <f t="shared" si="606"/>
        <v>0.42513725032122418</v>
      </c>
      <c r="Q4354">
        <f t="shared" si="607"/>
        <v>107.0125</v>
      </c>
      <c r="R4354">
        <f t="shared" si="608"/>
        <v>2033.2375</v>
      </c>
      <c r="S4354">
        <f t="shared" si="609"/>
        <v>802.88750000000005</v>
      </c>
      <c r="T4354" t="str">
        <f>_xlfn.XLOOKUP(C4354,Customers!A:A,Customers!D:D)</f>
        <v>F</v>
      </c>
      <c r="U4354" s="13">
        <f>_xlfn.XLOOKUP(C4354,Customers!A:A,Customers!E:E)</f>
        <v>25706</v>
      </c>
      <c r="V4354" t="str">
        <f>_xlfn.XLOOKUP(C4354,Customers!A:A,Customers!F:F)</f>
        <v>South Scottton</v>
      </c>
      <c r="W4354" s="13">
        <f>_xlfn.XLOOKUP(C4354,Customers!A:A,Customers!G:G)</f>
        <v>44405</v>
      </c>
      <c r="X4354">
        <f t="shared" ca="1" si="610"/>
        <v>56</v>
      </c>
      <c r="Y4354" t="str">
        <f t="shared" ca="1" si="611"/>
        <v>50+</v>
      </c>
    </row>
    <row r="4355" spans="1:25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  <c r="I4355">
        <f>_xlfn.XLOOKUP(D4355,Products!A:A,Products!E:E)</f>
        <v>323.92</v>
      </c>
      <c r="J4355">
        <f>_xlfn.XLOOKUP(D4355,Products!A:A,Products!F:F)</f>
        <v>242.98</v>
      </c>
      <c r="K4355" t="str">
        <f>_xlfn.XLOOKUP(D4355,Products!A:A,Products!C:C)</f>
        <v>Fashion</v>
      </c>
      <c r="L4355" t="str">
        <f>_xlfn.XLOOKUP(D4355,Products!A:A,Products!D:D)</f>
        <v>Accessories</v>
      </c>
      <c r="M4355">
        <f t="shared" ref="M4355:M4418" si="612">F4355*I4355</f>
        <v>971.76</v>
      </c>
      <c r="N4355">
        <f t="shared" ref="N4355:N4418" si="613">F4355*J4355</f>
        <v>728.93999999999994</v>
      </c>
      <c r="O4355">
        <f t="shared" ref="O4355:O4418" si="614">M4355-N4355</f>
        <v>242.82000000000005</v>
      </c>
      <c r="P4355" s="8">
        <f t="shared" ref="P4355:P4418" si="615">O4355/M4355</f>
        <v>0.24987651271918998</v>
      </c>
      <c r="Q4355">
        <f t="shared" ref="Q4355:Q4418" si="616">M4355*G4355</f>
        <v>97.176000000000002</v>
      </c>
      <c r="R4355">
        <f t="shared" ref="R4355:R4418" si="617">M4355-Q4355</f>
        <v>874.58399999999995</v>
      </c>
      <c r="S4355">
        <f t="shared" ref="S4355:S4418" si="618">R4355-N4355</f>
        <v>145.64400000000001</v>
      </c>
      <c r="T4355" t="str">
        <f>_xlfn.XLOOKUP(C4355,Customers!A:A,Customers!D:D)</f>
        <v>F</v>
      </c>
      <c r="U4355" s="13">
        <f>_xlfn.XLOOKUP(C4355,Customers!A:A,Customers!E:E)</f>
        <v>22552</v>
      </c>
      <c r="V4355" t="str">
        <f>_xlfn.XLOOKUP(C4355,Customers!A:A,Customers!F:F)</f>
        <v>Melissaberg</v>
      </c>
      <c r="W4355" s="13">
        <f>_xlfn.XLOOKUP(C4355,Customers!A:A,Customers!G:G)</f>
        <v>44326</v>
      </c>
      <c r="X4355">
        <f t="shared" ref="X4355:X4418" ca="1" si="619">DATEDIF(U4355, TODAY(),"Y")</f>
        <v>64</v>
      </c>
      <c r="Y4355" t="str">
        <f t="shared" ref="Y4355:Y4418" ca="1" si="620">IF(X4355&lt;=25,"18-25",IF(X4355&lt;=35,"26-35", IF(X4355&lt;=50,"36-50","50+")))</f>
        <v>50+</v>
      </c>
    </row>
    <row r="4356" spans="1:25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  <c r="I4356">
        <f>_xlfn.XLOOKUP(D4356,Products!A:A,Products!E:E)</f>
        <v>1079.8900000000001</v>
      </c>
      <c r="J4356">
        <f>_xlfn.XLOOKUP(D4356,Products!A:A,Products!F:F)</f>
        <v>703.83</v>
      </c>
      <c r="K4356" t="str">
        <f>_xlfn.XLOOKUP(D4356,Products!A:A,Products!C:C)</f>
        <v>Electronics</v>
      </c>
      <c r="L4356" t="str">
        <f>_xlfn.XLOOKUP(D4356,Products!A:A,Products!D:D)</f>
        <v>Smartphone</v>
      </c>
      <c r="M4356">
        <f t="shared" si="612"/>
        <v>5399.4500000000007</v>
      </c>
      <c r="N4356">
        <f t="shared" si="613"/>
        <v>3519.15</v>
      </c>
      <c r="O4356">
        <f t="shared" si="614"/>
        <v>1880.3000000000006</v>
      </c>
      <c r="P4356" s="8">
        <f t="shared" si="615"/>
        <v>0.3482391725083111</v>
      </c>
      <c r="Q4356">
        <f t="shared" si="616"/>
        <v>269.97250000000003</v>
      </c>
      <c r="R4356">
        <f t="shared" si="617"/>
        <v>5129.4775000000009</v>
      </c>
      <c r="S4356">
        <f t="shared" si="618"/>
        <v>1610.3275000000008</v>
      </c>
      <c r="T4356" t="str">
        <f>_xlfn.XLOOKUP(C4356,Customers!A:A,Customers!D:D)</f>
        <v>M</v>
      </c>
      <c r="U4356" s="13">
        <f>_xlfn.XLOOKUP(C4356,Customers!A:A,Customers!E:E)</f>
        <v>31688</v>
      </c>
      <c r="V4356" t="str">
        <f>_xlfn.XLOOKUP(C4356,Customers!A:A,Customers!F:F)</f>
        <v>Costaberg</v>
      </c>
      <c r="W4356" s="13">
        <f>_xlfn.XLOOKUP(C4356,Customers!A:A,Customers!G:G)</f>
        <v>44751</v>
      </c>
      <c r="X4356">
        <f t="shared" ca="1" si="619"/>
        <v>39</v>
      </c>
      <c r="Y4356" t="str">
        <f t="shared" ca="1" si="620"/>
        <v>36-50</v>
      </c>
    </row>
    <row r="4357" spans="1:25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  <c r="I4357">
        <f>_xlfn.XLOOKUP(D4357,Products!A:A,Products!E:E)</f>
        <v>1227.24</v>
      </c>
      <c r="J4357">
        <f>_xlfn.XLOOKUP(D4357,Products!A:A,Products!F:F)</f>
        <v>977.09</v>
      </c>
      <c r="K4357" t="str">
        <f>_xlfn.XLOOKUP(D4357,Products!A:A,Products!C:C)</f>
        <v>Groceries</v>
      </c>
      <c r="L4357" t="str">
        <f>_xlfn.XLOOKUP(D4357,Products!A:A,Products!D:D)</f>
        <v>Dairy</v>
      </c>
      <c r="M4357">
        <f t="shared" si="612"/>
        <v>6136.2</v>
      </c>
      <c r="N4357">
        <f t="shared" si="613"/>
        <v>4885.45</v>
      </c>
      <c r="O4357">
        <f t="shared" si="614"/>
        <v>1250.75</v>
      </c>
      <c r="P4357" s="8">
        <f t="shared" si="615"/>
        <v>0.20383136142889738</v>
      </c>
      <c r="Q4357">
        <f t="shared" si="616"/>
        <v>0</v>
      </c>
      <c r="R4357">
        <f t="shared" si="617"/>
        <v>6136.2</v>
      </c>
      <c r="S4357">
        <f t="shared" si="618"/>
        <v>1250.75</v>
      </c>
      <c r="T4357" t="str">
        <f>_xlfn.XLOOKUP(C4357,Customers!A:A,Customers!D:D)</f>
        <v>F</v>
      </c>
      <c r="U4357" s="13">
        <f>_xlfn.XLOOKUP(C4357,Customers!A:A,Customers!E:E)</f>
        <v>29406</v>
      </c>
      <c r="V4357" t="str">
        <f>_xlfn.XLOOKUP(C4357,Customers!A:A,Customers!F:F)</f>
        <v>Adkinsport</v>
      </c>
      <c r="W4357" s="13">
        <f>_xlfn.XLOOKUP(C4357,Customers!A:A,Customers!G:G)</f>
        <v>45892</v>
      </c>
      <c r="X4357">
        <f t="shared" ca="1" si="619"/>
        <v>45</v>
      </c>
      <c r="Y4357" t="str">
        <f t="shared" ca="1" si="620"/>
        <v>36-50</v>
      </c>
    </row>
    <row r="4358" spans="1:25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  <c r="I4358">
        <f>_xlfn.XLOOKUP(D4358,Products!A:A,Products!E:E)</f>
        <v>428.05</v>
      </c>
      <c r="J4358">
        <f>_xlfn.XLOOKUP(D4358,Products!A:A,Products!F:F)</f>
        <v>246.07</v>
      </c>
      <c r="K4358" t="str">
        <f>_xlfn.XLOOKUP(D4358,Products!A:A,Products!C:C)</f>
        <v>Electronics</v>
      </c>
      <c r="L4358" t="str">
        <f>_xlfn.XLOOKUP(D4358,Products!A:A,Products!D:D)</f>
        <v>Laptop</v>
      </c>
      <c r="M4358">
        <f t="shared" si="612"/>
        <v>2140.25</v>
      </c>
      <c r="N4358">
        <f t="shared" si="613"/>
        <v>1230.3499999999999</v>
      </c>
      <c r="O4358">
        <f t="shared" si="614"/>
        <v>909.90000000000009</v>
      </c>
      <c r="P4358" s="8">
        <f t="shared" si="615"/>
        <v>0.42513725032122418</v>
      </c>
      <c r="Q4358">
        <f t="shared" si="616"/>
        <v>321.03749999999997</v>
      </c>
      <c r="R4358">
        <f t="shared" si="617"/>
        <v>1819.2125000000001</v>
      </c>
      <c r="S4358">
        <f t="shared" si="618"/>
        <v>588.86250000000018</v>
      </c>
      <c r="T4358" t="str">
        <f>_xlfn.XLOOKUP(C4358,Customers!A:A,Customers!D:D)</f>
        <v>F</v>
      </c>
      <c r="U4358" s="13">
        <f>_xlfn.XLOOKUP(C4358,Customers!A:A,Customers!E:E)</f>
        <v>32344</v>
      </c>
      <c r="V4358" t="str">
        <f>_xlfn.XLOOKUP(C4358,Customers!A:A,Customers!F:F)</f>
        <v>South Christinabury</v>
      </c>
      <c r="W4358" s="13">
        <f>_xlfn.XLOOKUP(C4358,Customers!A:A,Customers!G:G)</f>
        <v>44826</v>
      </c>
      <c r="X4358">
        <f t="shared" ca="1" si="619"/>
        <v>37</v>
      </c>
      <c r="Y4358" t="str">
        <f t="shared" ca="1" si="620"/>
        <v>36-50</v>
      </c>
    </row>
    <row r="4359" spans="1:25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  <c r="I4359">
        <f>_xlfn.XLOOKUP(D4359,Products!A:A,Products!E:E)</f>
        <v>1246.1099999999999</v>
      </c>
      <c r="J4359">
        <f>_xlfn.XLOOKUP(D4359,Products!A:A,Products!F:F)</f>
        <v>833.52</v>
      </c>
      <c r="K4359" t="str">
        <f>_xlfn.XLOOKUP(D4359,Products!A:A,Products!C:C)</f>
        <v>Electronics</v>
      </c>
      <c r="L4359" t="str">
        <f>_xlfn.XLOOKUP(D4359,Products!A:A,Products!D:D)</f>
        <v>Headphones</v>
      </c>
      <c r="M4359">
        <f t="shared" si="612"/>
        <v>2492.2199999999998</v>
      </c>
      <c r="N4359">
        <f t="shared" si="613"/>
        <v>1667.04</v>
      </c>
      <c r="O4359">
        <f t="shared" si="614"/>
        <v>825.17999999999984</v>
      </c>
      <c r="P4359" s="8">
        <f t="shared" si="615"/>
        <v>0.33110239063967062</v>
      </c>
      <c r="Q4359">
        <f t="shared" si="616"/>
        <v>249.22199999999998</v>
      </c>
      <c r="R4359">
        <f t="shared" si="617"/>
        <v>2242.9979999999996</v>
      </c>
      <c r="S4359">
        <f t="shared" si="618"/>
        <v>575.95799999999963</v>
      </c>
      <c r="T4359" t="str">
        <f>_xlfn.XLOOKUP(C4359,Customers!A:A,Customers!D:D)</f>
        <v>M</v>
      </c>
      <c r="U4359" s="13">
        <f>_xlfn.XLOOKUP(C4359,Customers!A:A,Customers!E:E)</f>
        <v>26101</v>
      </c>
      <c r="V4359" t="str">
        <f>_xlfn.XLOOKUP(C4359,Customers!A:A,Customers!F:F)</f>
        <v>Juliefurt</v>
      </c>
      <c r="W4359" s="13">
        <f>_xlfn.XLOOKUP(C4359,Customers!A:A,Customers!G:G)</f>
        <v>44841</v>
      </c>
      <c r="X4359">
        <f t="shared" ca="1" si="619"/>
        <v>55</v>
      </c>
      <c r="Y4359" t="str">
        <f t="shared" ca="1" si="620"/>
        <v>50+</v>
      </c>
    </row>
    <row r="4360" spans="1:25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  <c r="I4360">
        <f>_xlfn.XLOOKUP(D4360,Products!A:A,Products!E:E)</f>
        <v>428.05</v>
      </c>
      <c r="J4360">
        <f>_xlfn.XLOOKUP(D4360,Products!A:A,Products!F:F)</f>
        <v>246.07</v>
      </c>
      <c r="K4360" t="str">
        <f>_xlfn.XLOOKUP(D4360,Products!A:A,Products!C:C)</f>
        <v>Electronics</v>
      </c>
      <c r="L4360" t="str">
        <f>_xlfn.XLOOKUP(D4360,Products!A:A,Products!D:D)</f>
        <v>Laptop</v>
      </c>
      <c r="M4360">
        <f t="shared" si="612"/>
        <v>2140.25</v>
      </c>
      <c r="N4360">
        <f t="shared" si="613"/>
        <v>1230.3499999999999</v>
      </c>
      <c r="O4360">
        <f t="shared" si="614"/>
        <v>909.90000000000009</v>
      </c>
      <c r="P4360" s="8">
        <f t="shared" si="615"/>
        <v>0.42513725032122418</v>
      </c>
      <c r="Q4360">
        <f t="shared" si="616"/>
        <v>0</v>
      </c>
      <c r="R4360">
        <f t="shared" si="617"/>
        <v>2140.25</v>
      </c>
      <c r="S4360">
        <f t="shared" si="618"/>
        <v>909.90000000000009</v>
      </c>
      <c r="T4360" t="str">
        <f>_xlfn.XLOOKUP(C4360,Customers!A:A,Customers!D:D)</f>
        <v>M</v>
      </c>
      <c r="U4360" s="13">
        <f>_xlfn.XLOOKUP(C4360,Customers!A:A,Customers!E:E)</f>
        <v>23030</v>
      </c>
      <c r="V4360" t="str">
        <f>_xlfn.XLOOKUP(C4360,Customers!A:A,Customers!F:F)</f>
        <v>Shannontown</v>
      </c>
      <c r="W4360" s="13">
        <f>_xlfn.XLOOKUP(C4360,Customers!A:A,Customers!G:G)</f>
        <v>44957</v>
      </c>
      <c r="X4360">
        <f t="shared" ca="1" si="619"/>
        <v>63</v>
      </c>
      <c r="Y4360" t="str">
        <f t="shared" ca="1" si="620"/>
        <v>50+</v>
      </c>
    </row>
    <row r="4361" spans="1:25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  <c r="I4361">
        <f>_xlfn.XLOOKUP(D4361,Products!A:A,Products!E:E)</f>
        <v>1272.23</v>
      </c>
      <c r="J4361">
        <f>_xlfn.XLOOKUP(D4361,Products!A:A,Products!F:F)</f>
        <v>952.65</v>
      </c>
      <c r="K4361" t="str">
        <f>_xlfn.XLOOKUP(D4361,Products!A:A,Products!C:C)</f>
        <v>Electronics</v>
      </c>
      <c r="L4361" t="str">
        <f>_xlfn.XLOOKUP(D4361,Products!A:A,Products!D:D)</f>
        <v>Smartphone</v>
      </c>
      <c r="M4361">
        <f t="shared" si="612"/>
        <v>3816.69</v>
      </c>
      <c r="N4361">
        <f t="shared" si="613"/>
        <v>2857.95</v>
      </c>
      <c r="O4361">
        <f t="shared" si="614"/>
        <v>958.74000000000024</v>
      </c>
      <c r="P4361" s="8">
        <f t="shared" si="615"/>
        <v>0.25119671757465245</v>
      </c>
      <c r="Q4361">
        <f t="shared" si="616"/>
        <v>190.83450000000002</v>
      </c>
      <c r="R4361">
        <f t="shared" si="617"/>
        <v>3625.8555000000001</v>
      </c>
      <c r="S4361">
        <f t="shared" si="618"/>
        <v>767.9055000000003</v>
      </c>
      <c r="T4361" t="str">
        <f>_xlfn.XLOOKUP(C4361,Customers!A:A,Customers!D:D)</f>
        <v>M</v>
      </c>
      <c r="U4361" s="13">
        <f>_xlfn.XLOOKUP(C4361,Customers!A:A,Customers!E:E)</f>
        <v>38926</v>
      </c>
      <c r="V4361" t="str">
        <f>_xlfn.XLOOKUP(C4361,Customers!A:A,Customers!F:F)</f>
        <v>Franklinview</v>
      </c>
      <c r="W4361" s="13">
        <f>_xlfn.XLOOKUP(C4361,Customers!A:A,Customers!G:G)</f>
        <v>45195</v>
      </c>
      <c r="X4361">
        <f t="shared" ca="1" si="619"/>
        <v>19</v>
      </c>
      <c r="Y4361" t="str">
        <f t="shared" ca="1" si="620"/>
        <v>18-25</v>
      </c>
    </row>
    <row r="4362" spans="1:25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  <c r="I4362">
        <f>_xlfn.XLOOKUP(D4362,Products!A:A,Products!E:E)</f>
        <v>388.26</v>
      </c>
      <c r="J4362">
        <f>_xlfn.XLOOKUP(D4362,Products!A:A,Products!F:F)</f>
        <v>199.3</v>
      </c>
      <c r="K4362" t="str">
        <f>_xlfn.XLOOKUP(D4362,Products!A:A,Products!C:C)</f>
        <v>Fashion</v>
      </c>
      <c r="L4362" t="str">
        <f>_xlfn.XLOOKUP(D4362,Products!A:A,Products!D:D)</f>
        <v>Watches</v>
      </c>
      <c r="M4362">
        <f t="shared" si="612"/>
        <v>388.26</v>
      </c>
      <c r="N4362">
        <f t="shared" si="613"/>
        <v>199.3</v>
      </c>
      <c r="O4362">
        <f t="shared" si="614"/>
        <v>188.95999999999998</v>
      </c>
      <c r="P4362" s="8">
        <f t="shared" si="615"/>
        <v>0.48668418070365216</v>
      </c>
      <c r="Q4362">
        <f t="shared" si="616"/>
        <v>0</v>
      </c>
      <c r="R4362">
        <f t="shared" si="617"/>
        <v>388.26</v>
      </c>
      <c r="S4362">
        <f t="shared" si="618"/>
        <v>188.95999999999998</v>
      </c>
      <c r="T4362" t="str">
        <f>_xlfn.XLOOKUP(C4362,Customers!A:A,Customers!D:D)</f>
        <v>F</v>
      </c>
      <c r="U4362" s="13">
        <f>_xlfn.XLOOKUP(C4362,Customers!A:A,Customers!E:E)</f>
        <v>21425</v>
      </c>
      <c r="V4362" t="str">
        <f>_xlfn.XLOOKUP(C4362,Customers!A:A,Customers!F:F)</f>
        <v>South Marcusberg</v>
      </c>
      <c r="W4362" s="13">
        <f>_xlfn.XLOOKUP(C4362,Customers!A:A,Customers!G:G)</f>
        <v>45891</v>
      </c>
      <c r="X4362">
        <f t="shared" ca="1" si="619"/>
        <v>67</v>
      </c>
      <c r="Y4362" t="str">
        <f t="shared" ca="1" si="620"/>
        <v>50+</v>
      </c>
    </row>
    <row r="4363" spans="1:25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  <c r="I4363">
        <f>_xlfn.XLOOKUP(D4363,Products!A:A,Products!E:E)</f>
        <v>1015.76</v>
      </c>
      <c r="J4363">
        <f>_xlfn.XLOOKUP(D4363,Products!A:A,Products!F:F)</f>
        <v>584.4</v>
      </c>
      <c r="K4363" t="str">
        <f>_xlfn.XLOOKUP(D4363,Products!A:A,Products!C:C)</f>
        <v>Groceries</v>
      </c>
      <c r="L4363" t="str">
        <f>_xlfn.XLOOKUP(D4363,Products!A:A,Products!D:D)</f>
        <v>Dairy</v>
      </c>
      <c r="M4363">
        <f t="shared" si="612"/>
        <v>5078.8</v>
      </c>
      <c r="N4363">
        <f t="shared" si="613"/>
        <v>2922</v>
      </c>
      <c r="O4363">
        <f t="shared" si="614"/>
        <v>2156.8000000000002</v>
      </c>
      <c r="P4363" s="8">
        <f t="shared" si="615"/>
        <v>0.42466724423092073</v>
      </c>
      <c r="Q4363">
        <f t="shared" si="616"/>
        <v>0</v>
      </c>
      <c r="R4363">
        <f t="shared" si="617"/>
        <v>5078.8</v>
      </c>
      <c r="S4363">
        <f t="shared" si="618"/>
        <v>2156.8000000000002</v>
      </c>
      <c r="T4363" t="str">
        <f>_xlfn.XLOOKUP(C4363,Customers!A:A,Customers!D:D)</f>
        <v>F</v>
      </c>
      <c r="U4363" s="13">
        <f>_xlfn.XLOOKUP(C4363,Customers!A:A,Customers!E:E)</f>
        <v>38541</v>
      </c>
      <c r="V4363" t="str">
        <f>_xlfn.XLOOKUP(C4363,Customers!A:A,Customers!F:F)</f>
        <v>Charlesmouth</v>
      </c>
      <c r="W4363" s="13">
        <f>_xlfn.XLOOKUP(C4363,Customers!A:A,Customers!G:G)</f>
        <v>45601</v>
      </c>
      <c r="X4363">
        <f t="shared" ca="1" si="619"/>
        <v>20</v>
      </c>
      <c r="Y4363" t="str">
        <f t="shared" ca="1" si="620"/>
        <v>18-25</v>
      </c>
    </row>
    <row r="4364" spans="1:25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  <c r="I4364">
        <f>_xlfn.XLOOKUP(D4364,Products!A:A,Products!E:E)</f>
        <v>270.45</v>
      </c>
      <c r="J4364">
        <f>_xlfn.XLOOKUP(D4364,Products!A:A,Products!F:F)</f>
        <v>187.6</v>
      </c>
      <c r="K4364" t="str">
        <f>_xlfn.XLOOKUP(D4364,Products!A:A,Products!C:C)</f>
        <v>Fashion</v>
      </c>
      <c r="L4364" t="str">
        <f>_xlfn.XLOOKUP(D4364,Products!A:A,Products!D:D)</f>
        <v>Bags</v>
      </c>
      <c r="M4364">
        <f t="shared" si="612"/>
        <v>540.9</v>
      </c>
      <c r="N4364">
        <f t="shared" si="613"/>
        <v>375.2</v>
      </c>
      <c r="O4364">
        <f t="shared" si="614"/>
        <v>165.7</v>
      </c>
      <c r="P4364" s="8">
        <f t="shared" si="615"/>
        <v>0.30634128304677388</v>
      </c>
      <c r="Q4364">
        <f t="shared" si="616"/>
        <v>81.134999999999991</v>
      </c>
      <c r="R4364">
        <f t="shared" si="617"/>
        <v>459.76499999999999</v>
      </c>
      <c r="S4364">
        <f t="shared" si="618"/>
        <v>84.564999999999998</v>
      </c>
      <c r="T4364" t="str">
        <f>_xlfn.XLOOKUP(C4364,Customers!A:A,Customers!D:D)</f>
        <v>F</v>
      </c>
      <c r="U4364" s="13">
        <f>_xlfn.XLOOKUP(C4364,Customers!A:A,Customers!E:E)</f>
        <v>26908</v>
      </c>
      <c r="V4364" t="str">
        <f>_xlfn.XLOOKUP(C4364,Customers!A:A,Customers!F:F)</f>
        <v>Brittanyburgh</v>
      </c>
      <c r="W4364" s="13">
        <f>_xlfn.XLOOKUP(C4364,Customers!A:A,Customers!G:G)</f>
        <v>45561</v>
      </c>
      <c r="X4364">
        <f t="shared" ca="1" si="619"/>
        <v>52</v>
      </c>
      <c r="Y4364" t="str">
        <f t="shared" ca="1" si="620"/>
        <v>50+</v>
      </c>
    </row>
    <row r="4365" spans="1:25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  <c r="I4365">
        <f>_xlfn.XLOOKUP(D4365,Products!A:A,Products!E:E)</f>
        <v>1745.61</v>
      </c>
      <c r="J4365">
        <f>_xlfn.XLOOKUP(D4365,Products!A:A,Products!F:F)</f>
        <v>1322.44</v>
      </c>
      <c r="K4365" t="str">
        <f>_xlfn.XLOOKUP(D4365,Products!A:A,Products!C:C)</f>
        <v>Electronics</v>
      </c>
      <c r="L4365" t="str">
        <f>_xlfn.XLOOKUP(D4365,Products!A:A,Products!D:D)</f>
        <v>Headphones</v>
      </c>
      <c r="M4365">
        <f t="shared" si="612"/>
        <v>5236.83</v>
      </c>
      <c r="N4365">
        <f t="shared" si="613"/>
        <v>3967.32</v>
      </c>
      <c r="O4365">
        <f t="shared" si="614"/>
        <v>1269.5099999999998</v>
      </c>
      <c r="P4365" s="8">
        <f t="shared" si="615"/>
        <v>0.24241955534168566</v>
      </c>
      <c r="Q4365">
        <f t="shared" si="616"/>
        <v>0</v>
      </c>
      <c r="R4365">
        <f t="shared" si="617"/>
        <v>5236.83</v>
      </c>
      <c r="S4365">
        <f t="shared" si="618"/>
        <v>1269.5099999999998</v>
      </c>
      <c r="T4365" t="str">
        <f>_xlfn.XLOOKUP(C4365,Customers!A:A,Customers!D:D)</f>
        <v>F</v>
      </c>
      <c r="U4365" s="13">
        <f>_xlfn.XLOOKUP(C4365,Customers!A:A,Customers!E:E)</f>
        <v>33347</v>
      </c>
      <c r="V4365" t="str">
        <f>_xlfn.XLOOKUP(C4365,Customers!A:A,Customers!F:F)</f>
        <v>North George</v>
      </c>
      <c r="W4365" s="13">
        <f>_xlfn.XLOOKUP(C4365,Customers!A:A,Customers!G:G)</f>
        <v>45007</v>
      </c>
      <c r="X4365">
        <f t="shared" ca="1" si="619"/>
        <v>35</v>
      </c>
      <c r="Y4365" t="str">
        <f t="shared" ca="1" si="620"/>
        <v>26-35</v>
      </c>
    </row>
    <row r="4366" spans="1:25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  <c r="I4366">
        <f>_xlfn.XLOOKUP(D4366,Products!A:A,Products!E:E)</f>
        <v>1562.43</v>
      </c>
      <c r="J4366">
        <f>_xlfn.XLOOKUP(D4366,Products!A:A,Products!F:F)</f>
        <v>1195.6300000000001</v>
      </c>
      <c r="K4366" t="str">
        <f>_xlfn.XLOOKUP(D4366,Products!A:A,Products!C:C)</f>
        <v>Electronics</v>
      </c>
      <c r="L4366" t="str">
        <f>_xlfn.XLOOKUP(D4366,Products!A:A,Products!D:D)</f>
        <v>Laptop</v>
      </c>
      <c r="M4366">
        <f t="shared" si="612"/>
        <v>1562.43</v>
      </c>
      <c r="N4366">
        <f t="shared" si="613"/>
        <v>1195.6300000000001</v>
      </c>
      <c r="O4366">
        <f t="shared" si="614"/>
        <v>366.79999999999995</v>
      </c>
      <c r="P4366" s="8">
        <f t="shared" si="615"/>
        <v>0.23476251736077772</v>
      </c>
      <c r="Q4366">
        <f t="shared" si="616"/>
        <v>0</v>
      </c>
      <c r="R4366">
        <f t="shared" si="617"/>
        <v>1562.43</v>
      </c>
      <c r="S4366">
        <f t="shared" si="618"/>
        <v>366.79999999999995</v>
      </c>
      <c r="T4366" t="str">
        <f>_xlfn.XLOOKUP(C4366,Customers!A:A,Customers!D:D)</f>
        <v>F</v>
      </c>
      <c r="U4366" s="13">
        <f>_xlfn.XLOOKUP(C4366,Customers!A:A,Customers!E:E)</f>
        <v>22041</v>
      </c>
      <c r="V4366" t="str">
        <f>_xlfn.XLOOKUP(C4366,Customers!A:A,Customers!F:F)</f>
        <v>West Wandaland</v>
      </c>
      <c r="W4366" s="13">
        <f>_xlfn.XLOOKUP(C4366,Customers!A:A,Customers!G:G)</f>
        <v>45329</v>
      </c>
      <c r="X4366">
        <f t="shared" ca="1" si="619"/>
        <v>66</v>
      </c>
      <c r="Y4366" t="str">
        <f t="shared" ca="1" si="620"/>
        <v>50+</v>
      </c>
    </row>
    <row r="4367" spans="1:25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  <c r="I4367">
        <f>_xlfn.XLOOKUP(D4367,Products!A:A,Products!E:E)</f>
        <v>109.78</v>
      </c>
      <c r="J4367">
        <f>_xlfn.XLOOKUP(D4367,Products!A:A,Products!F:F)</f>
        <v>70.59</v>
      </c>
      <c r="K4367" t="str">
        <f>_xlfn.XLOOKUP(D4367,Products!A:A,Products!C:C)</f>
        <v>Fashion</v>
      </c>
      <c r="L4367" t="str">
        <f>_xlfn.XLOOKUP(D4367,Products!A:A,Products!D:D)</f>
        <v>Footwear</v>
      </c>
      <c r="M4367">
        <f t="shared" si="612"/>
        <v>548.9</v>
      </c>
      <c r="N4367">
        <f t="shared" si="613"/>
        <v>352.95000000000005</v>
      </c>
      <c r="O4367">
        <f t="shared" si="614"/>
        <v>195.94999999999993</v>
      </c>
      <c r="P4367" s="8">
        <f t="shared" si="615"/>
        <v>0.35698670067407534</v>
      </c>
      <c r="Q4367">
        <f t="shared" si="616"/>
        <v>0</v>
      </c>
      <c r="R4367">
        <f t="shared" si="617"/>
        <v>548.9</v>
      </c>
      <c r="S4367">
        <f t="shared" si="618"/>
        <v>195.94999999999993</v>
      </c>
      <c r="T4367" t="str">
        <f>_xlfn.XLOOKUP(C4367,Customers!A:A,Customers!D:D)</f>
        <v>M</v>
      </c>
      <c r="U4367" s="13">
        <f>_xlfn.XLOOKUP(C4367,Customers!A:A,Customers!E:E)</f>
        <v>30899</v>
      </c>
      <c r="V4367" t="str">
        <f>_xlfn.XLOOKUP(C4367,Customers!A:A,Customers!F:F)</f>
        <v>Amandachester</v>
      </c>
      <c r="W4367" s="13">
        <f>_xlfn.XLOOKUP(C4367,Customers!A:A,Customers!G:G)</f>
        <v>45421</v>
      </c>
      <c r="X4367">
        <f t="shared" ca="1" si="619"/>
        <v>41</v>
      </c>
      <c r="Y4367" t="str">
        <f t="shared" ca="1" si="620"/>
        <v>36-50</v>
      </c>
    </row>
    <row r="4368" spans="1:25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  <c r="I4368">
        <f>_xlfn.XLOOKUP(D4368,Products!A:A,Products!E:E)</f>
        <v>1879.08</v>
      </c>
      <c r="J4368">
        <f>_xlfn.XLOOKUP(D4368,Products!A:A,Products!F:F)</f>
        <v>1004.56</v>
      </c>
      <c r="K4368" t="str">
        <f>_xlfn.XLOOKUP(D4368,Products!A:A,Products!C:C)</f>
        <v>Groceries</v>
      </c>
      <c r="L4368" t="str">
        <f>_xlfn.XLOOKUP(D4368,Products!A:A,Products!D:D)</f>
        <v>Dairy</v>
      </c>
      <c r="M4368">
        <f t="shared" si="612"/>
        <v>1879.08</v>
      </c>
      <c r="N4368">
        <f t="shared" si="613"/>
        <v>1004.56</v>
      </c>
      <c r="O4368">
        <f t="shared" si="614"/>
        <v>874.52</v>
      </c>
      <c r="P4368" s="8">
        <f t="shared" si="615"/>
        <v>0.46539796070417438</v>
      </c>
      <c r="Q4368">
        <f t="shared" si="616"/>
        <v>93.954000000000008</v>
      </c>
      <c r="R4368">
        <f t="shared" si="617"/>
        <v>1785.126</v>
      </c>
      <c r="S4368">
        <f t="shared" si="618"/>
        <v>780.56600000000003</v>
      </c>
      <c r="T4368" t="str">
        <f>_xlfn.XLOOKUP(C4368,Customers!A:A,Customers!D:D)</f>
        <v>F</v>
      </c>
      <c r="U4368" s="13">
        <f>_xlfn.XLOOKUP(C4368,Customers!A:A,Customers!E:E)</f>
        <v>23715</v>
      </c>
      <c r="V4368" t="str">
        <f>_xlfn.XLOOKUP(C4368,Customers!A:A,Customers!F:F)</f>
        <v>Port Angelabury</v>
      </c>
      <c r="W4368" s="13">
        <f>_xlfn.XLOOKUP(C4368,Customers!A:A,Customers!G:G)</f>
        <v>44601</v>
      </c>
      <c r="X4368">
        <f t="shared" ca="1" si="619"/>
        <v>61</v>
      </c>
      <c r="Y4368" t="str">
        <f t="shared" ca="1" si="620"/>
        <v>50+</v>
      </c>
    </row>
    <row r="4369" spans="1:25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  <c r="I4369">
        <f>_xlfn.XLOOKUP(D4369,Products!A:A,Products!E:E)</f>
        <v>1272.23</v>
      </c>
      <c r="J4369">
        <f>_xlfn.XLOOKUP(D4369,Products!A:A,Products!F:F)</f>
        <v>952.65</v>
      </c>
      <c r="K4369" t="str">
        <f>_xlfn.XLOOKUP(D4369,Products!A:A,Products!C:C)</f>
        <v>Electronics</v>
      </c>
      <c r="L4369" t="str">
        <f>_xlfn.XLOOKUP(D4369,Products!A:A,Products!D:D)</f>
        <v>Smartphone</v>
      </c>
      <c r="M4369">
        <f t="shared" si="612"/>
        <v>2544.46</v>
      </c>
      <c r="N4369">
        <f t="shared" si="613"/>
        <v>1905.3</v>
      </c>
      <c r="O4369">
        <f t="shared" si="614"/>
        <v>639.16000000000008</v>
      </c>
      <c r="P4369" s="8">
        <f t="shared" si="615"/>
        <v>0.2511967175746524</v>
      </c>
      <c r="Q4369">
        <f t="shared" si="616"/>
        <v>381.66899999999998</v>
      </c>
      <c r="R4369">
        <f t="shared" si="617"/>
        <v>2162.7910000000002</v>
      </c>
      <c r="S4369">
        <f t="shared" si="618"/>
        <v>257.49100000000021</v>
      </c>
      <c r="T4369" t="str">
        <f>_xlfn.XLOOKUP(C4369,Customers!A:A,Customers!D:D)</f>
        <v>M</v>
      </c>
      <c r="U4369" s="13">
        <f>_xlfn.XLOOKUP(C4369,Customers!A:A,Customers!E:E)</f>
        <v>27950</v>
      </c>
      <c r="V4369" t="str">
        <f>_xlfn.XLOOKUP(C4369,Customers!A:A,Customers!F:F)</f>
        <v>Andersonville</v>
      </c>
      <c r="W4369" s="13">
        <f>_xlfn.XLOOKUP(C4369,Customers!A:A,Customers!G:G)</f>
        <v>44232</v>
      </c>
      <c r="X4369">
        <f t="shared" ca="1" si="619"/>
        <v>49</v>
      </c>
      <c r="Y4369" t="str">
        <f t="shared" ca="1" si="620"/>
        <v>36-50</v>
      </c>
    </row>
    <row r="4370" spans="1:25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  <c r="I4370">
        <f>_xlfn.XLOOKUP(D4370,Products!A:A,Products!E:E)</f>
        <v>1197.18</v>
      </c>
      <c r="J4370">
        <f>_xlfn.XLOOKUP(D4370,Products!A:A,Products!F:F)</f>
        <v>722.74</v>
      </c>
      <c r="K4370" t="str">
        <f>_xlfn.XLOOKUP(D4370,Products!A:A,Products!C:C)</f>
        <v>Electronics</v>
      </c>
      <c r="L4370" t="str">
        <f>_xlfn.XLOOKUP(D4370,Products!A:A,Products!D:D)</f>
        <v>Smartphone</v>
      </c>
      <c r="M4370">
        <f t="shared" si="612"/>
        <v>4788.72</v>
      </c>
      <c r="N4370">
        <f t="shared" si="613"/>
        <v>2890.96</v>
      </c>
      <c r="O4370">
        <f t="shared" si="614"/>
        <v>1897.7600000000002</v>
      </c>
      <c r="P4370" s="8">
        <f t="shared" si="615"/>
        <v>0.39629796688885549</v>
      </c>
      <c r="Q4370">
        <f t="shared" si="616"/>
        <v>239.43600000000004</v>
      </c>
      <c r="R4370">
        <f t="shared" si="617"/>
        <v>4549.2840000000006</v>
      </c>
      <c r="S4370">
        <f t="shared" si="618"/>
        <v>1658.3240000000005</v>
      </c>
      <c r="T4370" t="str">
        <f>_xlfn.XLOOKUP(C4370,Customers!A:A,Customers!D:D)</f>
        <v>F</v>
      </c>
      <c r="U4370" s="13">
        <f>_xlfn.XLOOKUP(C4370,Customers!A:A,Customers!E:E)</f>
        <v>35714</v>
      </c>
      <c r="V4370" t="str">
        <f>_xlfn.XLOOKUP(C4370,Customers!A:A,Customers!F:F)</f>
        <v>North Christian</v>
      </c>
      <c r="W4370" s="13">
        <f>_xlfn.XLOOKUP(C4370,Customers!A:A,Customers!G:G)</f>
        <v>44816</v>
      </c>
      <c r="X4370">
        <f t="shared" ca="1" si="619"/>
        <v>28</v>
      </c>
      <c r="Y4370" t="str">
        <f t="shared" ca="1" si="620"/>
        <v>26-35</v>
      </c>
    </row>
    <row r="4371" spans="1:25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  <c r="I4371">
        <f>_xlfn.XLOOKUP(D4371,Products!A:A,Products!E:E)</f>
        <v>1762.92</v>
      </c>
      <c r="J4371">
        <f>_xlfn.XLOOKUP(D4371,Products!A:A,Products!F:F)</f>
        <v>1346.48</v>
      </c>
      <c r="K4371" t="str">
        <f>_xlfn.XLOOKUP(D4371,Products!A:A,Products!C:C)</f>
        <v>Electronics</v>
      </c>
      <c r="L4371" t="str">
        <f>_xlfn.XLOOKUP(D4371,Products!A:A,Products!D:D)</f>
        <v>Laptop</v>
      </c>
      <c r="M4371">
        <f t="shared" si="612"/>
        <v>3525.84</v>
      </c>
      <c r="N4371">
        <f t="shared" si="613"/>
        <v>2692.96</v>
      </c>
      <c r="O4371">
        <f t="shared" si="614"/>
        <v>832.88000000000011</v>
      </c>
      <c r="P4371" s="8">
        <f t="shared" si="615"/>
        <v>0.23622172305039368</v>
      </c>
      <c r="Q4371">
        <f t="shared" si="616"/>
        <v>528.87599999999998</v>
      </c>
      <c r="R4371">
        <f t="shared" si="617"/>
        <v>2996.9639999999999</v>
      </c>
      <c r="S4371">
        <f t="shared" si="618"/>
        <v>304.00399999999991</v>
      </c>
      <c r="T4371" t="str">
        <f>_xlfn.XLOOKUP(C4371,Customers!A:A,Customers!D:D)</f>
        <v>M</v>
      </c>
      <c r="U4371" s="13">
        <f>_xlfn.XLOOKUP(C4371,Customers!A:A,Customers!E:E)</f>
        <v>36771</v>
      </c>
      <c r="V4371" t="str">
        <f>_xlfn.XLOOKUP(C4371,Customers!A:A,Customers!F:F)</f>
        <v>Craigshire</v>
      </c>
      <c r="W4371" s="13">
        <f>_xlfn.XLOOKUP(C4371,Customers!A:A,Customers!G:G)</f>
        <v>44778</v>
      </c>
      <c r="X4371">
        <f t="shared" ca="1" si="619"/>
        <v>25</v>
      </c>
      <c r="Y4371" t="str">
        <f t="shared" ca="1" si="620"/>
        <v>18-25</v>
      </c>
    </row>
    <row r="4372" spans="1:25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  <c r="I4372">
        <f>_xlfn.XLOOKUP(D4372,Products!A:A,Products!E:E)</f>
        <v>1044.6400000000001</v>
      </c>
      <c r="J4372">
        <f>_xlfn.XLOOKUP(D4372,Products!A:A,Products!F:F)</f>
        <v>775.07</v>
      </c>
      <c r="K4372" t="str">
        <f>_xlfn.XLOOKUP(D4372,Products!A:A,Products!C:C)</f>
        <v>Fashion</v>
      </c>
      <c r="L4372" t="str">
        <f>_xlfn.XLOOKUP(D4372,Products!A:A,Products!D:D)</f>
        <v>Footwear</v>
      </c>
      <c r="M4372">
        <f t="shared" si="612"/>
        <v>5223.2000000000007</v>
      </c>
      <c r="N4372">
        <f t="shared" si="613"/>
        <v>3875.3500000000004</v>
      </c>
      <c r="O4372">
        <f t="shared" si="614"/>
        <v>1347.8500000000004</v>
      </c>
      <c r="P4372" s="8">
        <f t="shared" si="615"/>
        <v>0.25805062030938891</v>
      </c>
      <c r="Q4372">
        <f t="shared" si="616"/>
        <v>783.48000000000013</v>
      </c>
      <c r="R4372">
        <f t="shared" si="617"/>
        <v>4439.72</v>
      </c>
      <c r="S4372">
        <f t="shared" si="618"/>
        <v>564.36999999999989</v>
      </c>
      <c r="T4372" t="str">
        <f>_xlfn.XLOOKUP(C4372,Customers!A:A,Customers!D:D)</f>
        <v>F</v>
      </c>
      <c r="U4372" s="13">
        <f>_xlfn.XLOOKUP(C4372,Customers!A:A,Customers!E:E)</f>
        <v>38253</v>
      </c>
      <c r="V4372" t="str">
        <f>_xlfn.XLOOKUP(C4372,Customers!A:A,Customers!F:F)</f>
        <v>North Tracey</v>
      </c>
      <c r="W4372" s="13">
        <f>_xlfn.XLOOKUP(C4372,Customers!A:A,Customers!G:G)</f>
        <v>44366</v>
      </c>
      <c r="X4372">
        <f t="shared" ca="1" si="619"/>
        <v>21</v>
      </c>
      <c r="Y4372" t="str">
        <f t="shared" ca="1" si="620"/>
        <v>18-25</v>
      </c>
    </row>
    <row r="4373" spans="1:25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  <c r="I4373">
        <f>_xlfn.XLOOKUP(D4373,Products!A:A,Products!E:E)</f>
        <v>109.78</v>
      </c>
      <c r="J4373">
        <f>_xlfn.XLOOKUP(D4373,Products!A:A,Products!F:F)</f>
        <v>70.59</v>
      </c>
      <c r="K4373" t="str">
        <f>_xlfn.XLOOKUP(D4373,Products!A:A,Products!C:C)</f>
        <v>Fashion</v>
      </c>
      <c r="L4373" t="str">
        <f>_xlfn.XLOOKUP(D4373,Products!A:A,Products!D:D)</f>
        <v>Footwear</v>
      </c>
      <c r="M4373">
        <f t="shared" si="612"/>
        <v>219.56</v>
      </c>
      <c r="N4373">
        <f t="shared" si="613"/>
        <v>141.18</v>
      </c>
      <c r="O4373">
        <f t="shared" si="614"/>
        <v>78.38</v>
      </c>
      <c r="P4373" s="8">
        <f t="shared" si="615"/>
        <v>0.3569867006740754</v>
      </c>
      <c r="Q4373">
        <f t="shared" si="616"/>
        <v>0</v>
      </c>
      <c r="R4373">
        <f t="shared" si="617"/>
        <v>219.56</v>
      </c>
      <c r="S4373">
        <f t="shared" si="618"/>
        <v>78.38</v>
      </c>
      <c r="T4373" t="str">
        <f>_xlfn.XLOOKUP(C4373,Customers!A:A,Customers!D:D)</f>
        <v>F</v>
      </c>
      <c r="U4373" s="13">
        <f>_xlfn.XLOOKUP(C4373,Customers!A:A,Customers!E:E)</f>
        <v>37570</v>
      </c>
      <c r="V4373" t="str">
        <f>_xlfn.XLOOKUP(C4373,Customers!A:A,Customers!F:F)</f>
        <v>New Kathleentown</v>
      </c>
      <c r="W4373" s="13">
        <f>_xlfn.XLOOKUP(C4373,Customers!A:A,Customers!G:G)</f>
        <v>44274</v>
      </c>
      <c r="X4373">
        <f t="shared" ca="1" si="619"/>
        <v>23</v>
      </c>
      <c r="Y4373" t="str">
        <f t="shared" ca="1" si="620"/>
        <v>18-25</v>
      </c>
    </row>
    <row r="4374" spans="1:25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  <c r="I4374">
        <f>_xlfn.XLOOKUP(D4374,Products!A:A,Products!E:E)</f>
        <v>1134.8</v>
      </c>
      <c r="J4374">
        <f>_xlfn.XLOOKUP(D4374,Products!A:A,Products!F:F)</f>
        <v>675.1</v>
      </c>
      <c r="K4374" t="str">
        <f>_xlfn.XLOOKUP(D4374,Products!A:A,Products!C:C)</f>
        <v>Fashion</v>
      </c>
      <c r="L4374" t="str">
        <f>_xlfn.XLOOKUP(D4374,Products!A:A,Products!D:D)</f>
        <v>Watches</v>
      </c>
      <c r="M4374">
        <f t="shared" si="612"/>
        <v>5674</v>
      </c>
      <c r="N4374">
        <f t="shared" si="613"/>
        <v>3375.5</v>
      </c>
      <c r="O4374">
        <f t="shared" si="614"/>
        <v>2298.5</v>
      </c>
      <c r="P4374" s="8">
        <f t="shared" si="615"/>
        <v>0.40509340853013748</v>
      </c>
      <c r="Q4374">
        <f t="shared" si="616"/>
        <v>567.4</v>
      </c>
      <c r="R4374">
        <f t="shared" si="617"/>
        <v>5106.6000000000004</v>
      </c>
      <c r="S4374">
        <f t="shared" si="618"/>
        <v>1731.1000000000004</v>
      </c>
      <c r="T4374" t="str">
        <f>_xlfn.XLOOKUP(C4374,Customers!A:A,Customers!D:D)</f>
        <v>M</v>
      </c>
      <c r="U4374" s="13">
        <f>_xlfn.XLOOKUP(C4374,Customers!A:A,Customers!E:E)</f>
        <v>23030</v>
      </c>
      <c r="V4374" t="str">
        <f>_xlfn.XLOOKUP(C4374,Customers!A:A,Customers!F:F)</f>
        <v>Shannontown</v>
      </c>
      <c r="W4374" s="13">
        <f>_xlfn.XLOOKUP(C4374,Customers!A:A,Customers!G:G)</f>
        <v>44957</v>
      </c>
      <c r="X4374">
        <f t="shared" ca="1" si="619"/>
        <v>63</v>
      </c>
      <c r="Y4374" t="str">
        <f t="shared" ca="1" si="620"/>
        <v>50+</v>
      </c>
    </row>
    <row r="4375" spans="1:25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  <c r="I4375">
        <f>_xlfn.XLOOKUP(D4375,Products!A:A,Products!E:E)</f>
        <v>1952.65</v>
      </c>
      <c r="J4375">
        <f>_xlfn.XLOOKUP(D4375,Products!A:A,Products!F:F)</f>
        <v>1451.27</v>
      </c>
      <c r="K4375" t="str">
        <f>_xlfn.XLOOKUP(D4375,Products!A:A,Products!C:C)</f>
        <v>Electronics</v>
      </c>
      <c r="L4375" t="str">
        <f>_xlfn.XLOOKUP(D4375,Products!A:A,Products!D:D)</f>
        <v>Television</v>
      </c>
      <c r="M4375">
        <f t="shared" si="612"/>
        <v>5857.9500000000007</v>
      </c>
      <c r="N4375">
        <f t="shared" si="613"/>
        <v>4353.8099999999995</v>
      </c>
      <c r="O4375">
        <f t="shared" si="614"/>
        <v>1504.1400000000012</v>
      </c>
      <c r="P4375" s="8">
        <f t="shared" si="615"/>
        <v>0.25676900622231347</v>
      </c>
      <c r="Q4375">
        <f t="shared" si="616"/>
        <v>878.69250000000011</v>
      </c>
      <c r="R4375">
        <f t="shared" si="617"/>
        <v>4979.2575000000006</v>
      </c>
      <c r="S4375">
        <f t="shared" si="618"/>
        <v>625.44750000000113</v>
      </c>
      <c r="T4375" t="str">
        <f>_xlfn.XLOOKUP(C4375,Customers!A:A,Customers!D:D)</f>
        <v>F</v>
      </c>
      <c r="U4375" s="13">
        <f>_xlfn.XLOOKUP(C4375,Customers!A:A,Customers!E:E)</f>
        <v>22610</v>
      </c>
      <c r="V4375" t="str">
        <f>_xlfn.XLOOKUP(C4375,Customers!A:A,Customers!F:F)</f>
        <v>North April</v>
      </c>
      <c r="W4375" s="13">
        <f>_xlfn.XLOOKUP(C4375,Customers!A:A,Customers!G:G)</f>
        <v>45036</v>
      </c>
      <c r="X4375">
        <f t="shared" ca="1" si="619"/>
        <v>64</v>
      </c>
      <c r="Y4375" t="str">
        <f t="shared" ca="1" si="620"/>
        <v>50+</v>
      </c>
    </row>
    <row r="4376" spans="1:25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  <c r="I4376">
        <f>_xlfn.XLOOKUP(D4376,Products!A:A,Products!E:E)</f>
        <v>428.05</v>
      </c>
      <c r="J4376">
        <f>_xlfn.XLOOKUP(D4376,Products!A:A,Products!F:F)</f>
        <v>246.07</v>
      </c>
      <c r="K4376" t="str">
        <f>_xlfn.XLOOKUP(D4376,Products!A:A,Products!C:C)</f>
        <v>Electronics</v>
      </c>
      <c r="L4376" t="str">
        <f>_xlfn.XLOOKUP(D4376,Products!A:A,Products!D:D)</f>
        <v>Laptop</v>
      </c>
      <c r="M4376">
        <f t="shared" si="612"/>
        <v>1712.2</v>
      </c>
      <c r="N4376">
        <f t="shared" si="613"/>
        <v>984.28</v>
      </c>
      <c r="O4376">
        <f t="shared" si="614"/>
        <v>727.92000000000007</v>
      </c>
      <c r="P4376" s="8">
        <f t="shared" si="615"/>
        <v>0.42513725032122418</v>
      </c>
      <c r="Q4376">
        <f t="shared" si="616"/>
        <v>256.83</v>
      </c>
      <c r="R4376">
        <f t="shared" si="617"/>
        <v>1455.3700000000001</v>
      </c>
      <c r="S4376">
        <f t="shared" si="618"/>
        <v>471.09000000000015</v>
      </c>
      <c r="T4376" t="str">
        <f>_xlfn.XLOOKUP(C4376,Customers!A:A,Customers!D:D)</f>
        <v>F</v>
      </c>
      <c r="U4376" s="13">
        <f>_xlfn.XLOOKUP(C4376,Customers!A:A,Customers!E:E)</f>
        <v>26428</v>
      </c>
      <c r="V4376" t="str">
        <f>_xlfn.XLOOKUP(C4376,Customers!A:A,Customers!F:F)</f>
        <v>New Christophermouth</v>
      </c>
      <c r="W4376" s="13">
        <f>_xlfn.XLOOKUP(C4376,Customers!A:A,Customers!G:G)</f>
        <v>44123</v>
      </c>
      <c r="X4376">
        <f t="shared" ca="1" si="619"/>
        <v>54</v>
      </c>
      <c r="Y4376" t="str">
        <f t="shared" ca="1" si="620"/>
        <v>50+</v>
      </c>
    </row>
    <row r="4377" spans="1:25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  <c r="I4377">
        <f>_xlfn.XLOOKUP(D4377,Products!A:A,Products!E:E)</f>
        <v>1878.47</v>
      </c>
      <c r="J4377">
        <f>_xlfn.XLOOKUP(D4377,Products!A:A,Products!F:F)</f>
        <v>1014.91</v>
      </c>
      <c r="K4377" t="str">
        <f>_xlfn.XLOOKUP(D4377,Products!A:A,Products!C:C)</f>
        <v>Fashion</v>
      </c>
      <c r="L4377" t="str">
        <f>_xlfn.XLOOKUP(D4377,Products!A:A,Products!D:D)</f>
        <v>Footwear</v>
      </c>
      <c r="M4377">
        <f t="shared" si="612"/>
        <v>9392.35</v>
      </c>
      <c r="N4377">
        <f t="shared" si="613"/>
        <v>5074.55</v>
      </c>
      <c r="O4377">
        <f t="shared" si="614"/>
        <v>4317.8</v>
      </c>
      <c r="P4377" s="8">
        <f t="shared" si="615"/>
        <v>0.45971455493034225</v>
      </c>
      <c r="Q4377">
        <f t="shared" si="616"/>
        <v>469.61750000000006</v>
      </c>
      <c r="R4377">
        <f t="shared" si="617"/>
        <v>8922.7325000000001</v>
      </c>
      <c r="S4377">
        <f t="shared" si="618"/>
        <v>3848.1824999999999</v>
      </c>
      <c r="T4377" t="str">
        <f>_xlfn.XLOOKUP(C4377,Customers!A:A,Customers!D:D)</f>
        <v>M</v>
      </c>
      <c r="U4377" s="13">
        <f>_xlfn.XLOOKUP(C4377,Customers!A:A,Customers!E:E)</f>
        <v>26101</v>
      </c>
      <c r="V4377" t="str">
        <f>_xlfn.XLOOKUP(C4377,Customers!A:A,Customers!F:F)</f>
        <v>Juliefurt</v>
      </c>
      <c r="W4377" s="13">
        <f>_xlfn.XLOOKUP(C4377,Customers!A:A,Customers!G:G)</f>
        <v>44841</v>
      </c>
      <c r="X4377">
        <f t="shared" ca="1" si="619"/>
        <v>55</v>
      </c>
      <c r="Y4377" t="str">
        <f t="shared" ca="1" si="620"/>
        <v>50+</v>
      </c>
    </row>
    <row r="4378" spans="1:25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  <c r="I4378">
        <f>_xlfn.XLOOKUP(D4378,Products!A:A,Products!E:E)</f>
        <v>453.62</v>
      </c>
      <c r="J4378">
        <f>_xlfn.XLOOKUP(D4378,Products!A:A,Products!F:F)</f>
        <v>316.63</v>
      </c>
      <c r="K4378" t="str">
        <f>_xlfn.XLOOKUP(D4378,Products!A:A,Products!C:C)</f>
        <v>Fashion</v>
      </c>
      <c r="L4378" t="str">
        <f>_xlfn.XLOOKUP(D4378,Products!A:A,Products!D:D)</f>
        <v>Clothing</v>
      </c>
      <c r="M4378">
        <f t="shared" si="612"/>
        <v>453.62</v>
      </c>
      <c r="N4378">
        <f t="shared" si="613"/>
        <v>316.63</v>
      </c>
      <c r="O4378">
        <f t="shared" si="614"/>
        <v>136.99</v>
      </c>
      <c r="P4378" s="8">
        <f t="shared" si="615"/>
        <v>0.30199285745778409</v>
      </c>
      <c r="Q4378">
        <f t="shared" si="616"/>
        <v>68.042999999999992</v>
      </c>
      <c r="R4378">
        <f t="shared" si="617"/>
        <v>385.577</v>
      </c>
      <c r="S4378">
        <f t="shared" si="618"/>
        <v>68.947000000000003</v>
      </c>
      <c r="T4378" t="str">
        <f>_xlfn.XLOOKUP(C4378,Customers!A:A,Customers!D:D)</f>
        <v>F</v>
      </c>
      <c r="U4378" s="13">
        <f>_xlfn.XLOOKUP(C4378,Customers!A:A,Customers!E:E)</f>
        <v>25396</v>
      </c>
      <c r="V4378" t="str">
        <f>_xlfn.XLOOKUP(C4378,Customers!A:A,Customers!F:F)</f>
        <v>Geoffreystad</v>
      </c>
      <c r="W4378" s="13">
        <f>_xlfn.XLOOKUP(C4378,Customers!A:A,Customers!G:G)</f>
        <v>44890</v>
      </c>
      <c r="X4378">
        <f t="shared" ca="1" si="619"/>
        <v>56</v>
      </c>
      <c r="Y4378" t="str">
        <f t="shared" ca="1" si="620"/>
        <v>50+</v>
      </c>
    </row>
    <row r="4379" spans="1:25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  <c r="I4379">
        <f>_xlfn.XLOOKUP(D4379,Products!A:A,Products!E:E)</f>
        <v>1216.3599999999999</v>
      </c>
      <c r="J4379">
        <f>_xlfn.XLOOKUP(D4379,Products!A:A,Products!F:F)</f>
        <v>794.8</v>
      </c>
      <c r="K4379" t="str">
        <f>_xlfn.XLOOKUP(D4379,Products!A:A,Products!C:C)</f>
        <v>Fashion</v>
      </c>
      <c r="L4379" t="str">
        <f>_xlfn.XLOOKUP(D4379,Products!A:A,Products!D:D)</f>
        <v>Bags</v>
      </c>
      <c r="M4379">
        <f t="shared" si="612"/>
        <v>6081.7999999999993</v>
      </c>
      <c r="N4379">
        <f t="shared" si="613"/>
        <v>3974</v>
      </c>
      <c r="O4379">
        <f t="shared" si="614"/>
        <v>2107.7999999999993</v>
      </c>
      <c r="P4379" s="8">
        <f t="shared" si="615"/>
        <v>0.34657502713012589</v>
      </c>
      <c r="Q4379">
        <f t="shared" si="616"/>
        <v>0</v>
      </c>
      <c r="R4379">
        <f t="shared" si="617"/>
        <v>6081.7999999999993</v>
      </c>
      <c r="S4379">
        <f t="shared" si="618"/>
        <v>2107.7999999999993</v>
      </c>
      <c r="T4379" t="str">
        <f>_xlfn.XLOOKUP(C4379,Customers!A:A,Customers!D:D)</f>
        <v>F</v>
      </c>
      <c r="U4379" s="13">
        <f>_xlfn.XLOOKUP(C4379,Customers!A:A,Customers!E:E)</f>
        <v>26908</v>
      </c>
      <c r="V4379" t="str">
        <f>_xlfn.XLOOKUP(C4379,Customers!A:A,Customers!F:F)</f>
        <v>Brittanyburgh</v>
      </c>
      <c r="W4379" s="13">
        <f>_xlfn.XLOOKUP(C4379,Customers!A:A,Customers!G:G)</f>
        <v>45561</v>
      </c>
      <c r="X4379">
        <f t="shared" ca="1" si="619"/>
        <v>52</v>
      </c>
      <c r="Y4379" t="str">
        <f t="shared" ca="1" si="620"/>
        <v>50+</v>
      </c>
    </row>
    <row r="4380" spans="1:25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  <c r="I4380">
        <f>_xlfn.XLOOKUP(D4380,Products!A:A,Products!E:E)</f>
        <v>29.24</v>
      </c>
      <c r="J4380">
        <f>_xlfn.XLOOKUP(D4380,Products!A:A,Products!F:F)</f>
        <v>15.28</v>
      </c>
      <c r="K4380" t="str">
        <f>_xlfn.XLOOKUP(D4380,Products!A:A,Products!C:C)</f>
        <v>Fashion</v>
      </c>
      <c r="L4380" t="str">
        <f>_xlfn.XLOOKUP(D4380,Products!A:A,Products!D:D)</f>
        <v>Watches</v>
      </c>
      <c r="M4380">
        <f t="shared" si="612"/>
        <v>116.96</v>
      </c>
      <c r="N4380">
        <f t="shared" si="613"/>
        <v>61.12</v>
      </c>
      <c r="O4380">
        <f t="shared" si="614"/>
        <v>55.839999999999996</v>
      </c>
      <c r="P4380" s="8">
        <f t="shared" si="615"/>
        <v>0.47742818057455538</v>
      </c>
      <c r="Q4380">
        <f t="shared" si="616"/>
        <v>17.543999999999997</v>
      </c>
      <c r="R4380">
        <f t="shared" si="617"/>
        <v>99.415999999999997</v>
      </c>
      <c r="S4380">
        <f t="shared" si="618"/>
        <v>38.295999999999999</v>
      </c>
      <c r="T4380" t="str">
        <f>_xlfn.XLOOKUP(C4380,Customers!A:A,Customers!D:D)</f>
        <v>M</v>
      </c>
      <c r="U4380" s="13">
        <f>_xlfn.XLOOKUP(C4380,Customers!A:A,Customers!E:E)</f>
        <v>35356</v>
      </c>
      <c r="V4380" t="str">
        <f>_xlfn.XLOOKUP(C4380,Customers!A:A,Customers!F:F)</f>
        <v>Williamsport</v>
      </c>
      <c r="W4380" s="13">
        <f>_xlfn.XLOOKUP(C4380,Customers!A:A,Customers!G:G)</f>
        <v>44915</v>
      </c>
      <c r="X4380">
        <f t="shared" ca="1" si="619"/>
        <v>29</v>
      </c>
      <c r="Y4380" t="str">
        <f t="shared" ca="1" si="620"/>
        <v>26-35</v>
      </c>
    </row>
    <row r="4381" spans="1:25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  <c r="I4381">
        <f>_xlfn.XLOOKUP(D4381,Products!A:A,Products!E:E)</f>
        <v>1246.1099999999999</v>
      </c>
      <c r="J4381">
        <f>_xlfn.XLOOKUP(D4381,Products!A:A,Products!F:F)</f>
        <v>833.52</v>
      </c>
      <c r="K4381" t="str">
        <f>_xlfn.XLOOKUP(D4381,Products!A:A,Products!C:C)</f>
        <v>Electronics</v>
      </c>
      <c r="L4381" t="str">
        <f>_xlfn.XLOOKUP(D4381,Products!A:A,Products!D:D)</f>
        <v>Headphones</v>
      </c>
      <c r="M4381">
        <f t="shared" si="612"/>
        <v>2492.2199999999998</v>
      </c>
      <c r="N4381">
        <f t="shared" si="613"/>
        <v>1667.04</v>
      </c>
      <c r="O4381">
        <f t="shared" si="614"/>
        <v>825.17999999999984</v>
      </c>
      <c r="P4381" s="8">
        <f t="shared" si="615"/>
        <v>0.33110239063967062</v>
      </c>
      <c r="Q4381">
        <f t="shared" si="616"/>
        <v>373.83299999999997</v>
      </c>
      <c r="R4381">
        <f t="shared" si="617"/>
        <v>2118.3869999999997</v>
      </c>
      <c r="S4381">
        <f t="shared" si="618"/>
        <v>451.34699999999975</v>
      </c>
      <c r="T4381" t="str">
        <f>_xlfn.XLOOKUP(C4381,Customers!A:A,Customers!D:D)</f>
        <v>F</v>
      </c>
      <c r="U4381" s="13">
        <f>_xlfn.XLOOKUP(C4381,Customers!A:A,Customers!E:E)</f>
        <v>32027</v>
      </c>
      <c r="V4381" t="str">
        <f>_xlfn.XLOOKUP(C4381,Customers!A:A,Customers!F:F)</f>
        <v>Lauraborough</v>
      </c>
      <c r="W4381" s="13">
        <f>_xlfn.XLOOKUP(C4381,Customers!A:A,Customers!G:G)</f>
        <v>44913</v>
      </c>
      <c r="X4381">
        <f t="shared" ca="1" si="619"/>
        <v>38</v>
      </c>
      <c r="Y4381" t="str">
        <f t="shared" ca="1" si="620"/>
        <v>36-50</v>
      </c>
    </row>
    <row r="4382" spans="1:25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  <c r="I4382">
        <f>_xlfn.XLOOKUP(D4382,Products!A:A,Products!E:E)</f>
        <v>1193.0899999999999</v>
      </c>
      <c r="J4382">
        <f>_xlfn.XLOOKUP(D4382,Products!A:A,Products!F:F)</f>
        <v>818.24</v>
      </c>
      <c r="K4382" t="str">
        <f>_xlfn.XLOOKUP(D4382,Products!A:A,Products!C:C)</f>
        <v>Electronics</v>
      </c>
      <c r="L4382" t="str">
        <f>_xlfn.XLOOKUP(D4382,Products!A:A,Products!D:D)</f>
        <v>Camera</v>
      </c>
      <c r="M4382">
        <f t="shared" si="612"/>
        <v>3579.2699999999995</v>
      </c>
      <c r="N4382">
        <f t="shared" si="613"/>
        <v>2454.7200000000003</v>
      </c>
      <c r="O4382">
        <f t="shared" si="614"/>
        <v>1124.5499999999993</v>
      </c>
      <c r="P4382" s="8">
        <f t="shared" si="615"/>
        <v>0.31418417722049452</v>
      </c>
      <c r="Q4382">
        <f t="shared" si="616"/>
        <v>178.96349999999998</v>
      </c>
      <c r="R4382">
        <f t="shared" si="617"/>
        <v>3400.3064999999997</v>
      </c>
      <c r="S4382">
        <f t="shared" si="618"/>
        <v>945.58649999999943</v>
      </c>
      <c r="T4382" t="str">
        <f>_xlfn.XLOOKUP(C4382,Customers!A:A,Customers!D:D)</f>
        <v>M</v>
      </c>
      <c r="U4382" s="13">
        <f>_xlfn.XLOOKUP(C4382,Customers!A:A,Customers!E:E)</f>
        <v>25566</v>
      </c>
      <c r="V4382" t="str">
        <f>_xlfn.XLOOKUP(C4382,Customers!A:A,Customers!F:F)</f>
        <v>Morrisborough</v>
      </c>
      <c r="W4382" s="13">
        <f>_xlfn.XLOOKUP(C4382,Customers!A:A,Customers!G:G)</f>
        <v>45113</v>
      </c>
      <c r="X4382">
        <f t="shared" ca="1" si="619"/>
        <v>56</v>
      </c>
      <c r="Y4382" t="str">
        <f t="shared" ca="1" si="620"/>
        <v>50+</v>
      </c>
    </row>
    <row r="4383" spans="1:25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  <c r="I4383">
        <f>_xlfn.XLOOKUP(D4383,Products!A:A,Products!E:E)</f>
        <v>540.94000000000005</v>
      </c>
      <c r="J4383">
        <f>_xlfn.XLOOKUP(D4383,Products!A:A,Products!F:F)</f>
        <v>398.25</v>
      </c>
      <c r="K4383" t="str">
        <f>_xlfn.XLOOKUP(D4383,Products!A:A,Products!C:C)</f>
        <v>Fashion</v>
      </c>
      <c r="L4383" t="str">
        <f>_xlfn.XLOOKUP(D4383,Products!A:A,Products!D:D)</f>
        <v>Clothing</v>
      </c>
      <c r="M4383">
        <f t="shared" si="612"/>
        <v>540.94000000000005</v>
      </c>
      <c r="N4383">
        <f t="shared" si="613"/>
        <v>398.25</v>
      </c>
      <c r="O4383">
        <f t="shared" si="614"/>
        <v>142.69000000000005</v>
      </c>
      <c r="P4383" s="8">
        <f t="shared" si="615"/>
        <v>0.26378156542315234</v>
      </c>
      <c r="Q4383">
        <f t="shared" si="616"/>
        <v>81.141000000000005</v>
      </c>
      <c r="R4383">
        <f t="shared" si="617"/>
        <v>459.79900000000004</v>
      </c>
      <c r="S4383">
        <f t="shared" si="618"/>
        <v>61.549000000000035</v>
      </c>
      <c r="T4383" t="str">
        <f>_xlfn.XLOOKUP(C4383,Customers!A:A,Customers!D:D)</f>
        <v>M</v>
      </c>
      <c r="U4383" s="13">
        <f>_xlfn.XLOOKUP(C4383,Customers!A:A,Customers!E:E)</f>
        <v>23397</v>
      </c>
      <c r="V4383" t="str">
        <f>_xlfn.XLOOKUP(C4383,Customers!A:A,Customers!F:F)</f>
        <v>New Jontown</v>
      </c>
      <c r="W4383" s="13">
        <f>_xlfn.XLOOKUP(C4383,Customers!A:A,Customers!G:G)</f>
        <v>44737</v>
      </c>
      <c r="X4383">
        <f t="shared" ca="1" si="619"/>
        <v>62</v>
      </c>
      <c r="Y4383" t="str">
        <f t="shared" ca="1" si="620"/>
        <v>50+</v>
      </c>
    </row>
    <row r="4384" spans="1:25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  <c r="I4384">
        <f>_xlfn.XLOOKUP(D4384,Products!A:A,Products!E:E)</f>
        <v>1798.97</v>
      </c>
      <c r="J4384">
        <f>_xlfn.XLOOKUP(D4384,Products!A:A,Products!F:F)</f>
        <v>1329.15</v>
      </c>
      <c r="K4384" t="str">
        <f>_xlfn.XLOOKUP(D4384,Products!A:A,Products!C:C)</f>
        <v>Fashion</v>
      </c>
      <c r="L4384" t="str">
        <f>_xlfn.XLOOKUP(D4384,Products!A:A,Products!D:D)</f>
        <v>Accessories</v>
      </c>
      <c r="M4384">
        <f t="shared" si="612"/>
        <v>7195.88</v>
      </c>
      <c r="N4384">
        <f t="shared" si="613"/>
        <v>5316.6</v>
      </c>
      <c r="O4384">
        <f t="shared" si="614"/>
        <v>1879.2799999999997</v>
      </c>
      <c r="P4384" s="8">
        <f t="shared" si="615"/>
        <v>0.26116055298309582</v>
      </c>
      <c r="Q4384">
        <f t="shared" si="616"/>
        <v>0</v>
      </c>
      <c r="R4384">
        <f t="shared" si="617"/>
        <v>7195.88</v>
      </c>
      <c r="S4384">
        <f t="shared" si="618"/>
        <v>1879.2799999999997</v>
      </c>
      <c r="T4384" t="str">
        <f>_xlfn.XLOOKUP(C4384,Customers!A:A,Customers!D:D)</f>
        <v>F</v>
      </c>
      <c r="U4384" s="13">
        <f>_xlfn.XLOOKUP(C4384,Customers!A:A,Customers!E:E)</f>
        <v>31304</v>
      </c>
      <c r="V4384" t="str">
        <f>_xlfn.XLOOKUP(C4384,Customers!A:A,Customers!F:F)</f>
        <v>New Randychester</v>
      </c>
      <c r="W4384" s="13">
        <f>_xlfn.XLOOKUP(C4384,Customers!A:A,Customers!G:G)</f>
        <v>44186</v>
      </c>
      <c r="X4384">
        <f t="shared" ca="1" si="619"/>
        <v>40</v>
      </c>
      <c r="Y4384" t="str">
        <f t="shared" ca="1" si="620"/>
        <v>36-50</v>
      </c>
    </row>
    <row r="4385" spans="1:25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  <c r="I4385">
        <f>_xlfn.XLOOKUP(D4385,Products!A:A,Products!E:E)</f>
        <v>1134.8</v>
      </c>
      <c r="J4385">
        <f>_xlfn.XLOOKUP(D4385,Products!A:A,Products!F:F)</f>
        <v>675.1</v>
      </c>
      <c r="K4385" t="str">
        <f>_xlfn.XLOOKUP(D4385,Products!A:A,Products!C:C)</f>
        <v>Fashion</v>
      </c>
      <c r="L4385" t="str">
        <f>_xlfn.XLOOKUP(D4385,Products!A:A,Products!D:D)</f>
        <v>Watches</v>
      </c>
      <c r="M4385">
        <f t="shared" si="612"/>
        <v>4539.2</v>
      </c>
      <c r="N4385">
        <f t="shared" si="613"/>
        <v>2700.4</v>
      </c>
      <c r="O4385">
        <f t="shared" si="614"/>
        <v>1838.7999999999997</v>
      </c>
      <c r="P4385" s="8">
        <f t="shared" si="615"/>
        <v>0.40509340853013742</v>
      </c>
      <c r="Q4385">
        <f t="shared" si="616"/>
        <v>453.92</v>
      </c>
      <c r="R4385">
        <f t="shared" si="617"/>
        <v>4085.2799999999997</v>
      </c>
      <c r="S4385">
        <f t="shared" si="618"/>
        <v>1384.8799999999997</v>
      </c>
      <c r="T4385" t="str">
        <f>_xlfn.XLOOKUP(C4385,Customers!A:A,Customers!D:D)</f>
        <v>M</v>
      </c>
      <c r="U4385" s="13">
        <f>_xlfn.XLOOKUP(C4385,Customers!A:A,Customers!E:E)</f>
        <v>21586</v>
      </c>
      <c r="V4385" t="str">
        <f>_xlfn.XLOOKUP(C4385,Customers!A:A,Customers!F:F)</f>
        <v>Robertmouth</v>
      </c>
      <c r="W4385" s="13">
        <f>_xlfn.XLOOKUP(C4385,Customers!A:A,Customers!G:G)</f>
        <v>45168</v>
      </c>
      <c r="X4385">
        <f t="shared" ca="1" si="619"/>
        <v>67</v>
      </c>
      <c r="Y4385" t="str">
        <f t="shared" ca="1" si="620"/>
        <v>50+</v>
      </c>
    </row>
    <row r="4386" spans="1:25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  <c r="I4386">
        <f>_xlfn.XLOOKUP(D4386,Products!A:A,Products!E:E)</f>
        <v>1745.61</v>
      </c>
      <c r="J4386">
        <f>_xlfn.XLOOKUP(D4386,Products!A:A,Products!F:F)</f>
        <v>1322.44</v>
      </c>
      <c r="K4386" t="str">
        <f>_xlfn.XLOOKUP(D4386,Products!A:A,Products!C:C)</f>
        <v>Electronics</v>
      </c>
      <c r="L4386" t="str">
        <f>_xlfn.XLOOKUP(D4386,Products!A:A,Products!D:D)</f>
        <v>Headphones</v>
      </c>
      <c r="M4386">
        <f t="shared" si="612"/>
        <v>5236.83</v>
      </c>
      <c r="N4386">
        <f t="shared" si="613"/>
        <v>3967.32</v>
      </c>
      <c r="O4386">
        <f t="shared" si="614"/>
        <v>1269.5099999999998</v>
      </c>
      <c r="P4386" s="8">
        <f t="shared" si="615"/>
        <v>0.24241955534168566</v>
      </c>
      <c r="Q4386">
        <f t="shared" si="616"/>
        <v>785.52449999999999</v>
      </c>
      <c r="R4386">
        <f t="shared" si="617"/>
        <v>4451.3055000000004</v>
      </c>
      <c r="S4386">
        <f t="shared" si="618"/>
        <v>483.98550000000023</v>
      </c>
      <c r="T4386" t="str">
        <f>_xlfn.XLOOKUP(C4386,Customers!A:A,Customers!D:D)</f>
        <v>F</v>
      </c>
      <c r="U4386" s="13">
        <f>_xlfn.XLOOKUP(C4386,Customers!A:A,Customers!E:E)</f>
        <v>27663</v>
      </c>
      <c r="V4386" t="str">
        <f>_xlfn.XLOOKUP(C4386,Customers!A:A,Customers!F:F)</f>
        <v>Port Stephanie</v>
      </c>
      <c r="W4386" s="13">
        <f>_xlfn.XLOOKUP(C4386,Customers!A:A,Customers!G:G)</f>
        <v>45133</v>
      </c>
      <c r="X4386">
        <f t="shared" ca="1" si="619"/>
        <v>50</v>
      </c>
      <c r="Y4386" t="str">
        <f t="shared" ca="1" si="620"/>
        <v>36-50</v>
      </c>
    </row>
    <row r="4387" spans="1:25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  <c r="I4387">
        <f>_xlfn.XLOOKUP(D4387,Products!A:A,Products!E:E)</f>
        <v>564.41999999999996</v>
      </c>
      <c r="J4387">
        <f>_xlfn.XLOOKUP(D4387,Products!A:A,Products!F:F)</f>
        <v>293.95999999999998</v>
      </c>
      <c r="K4387" t="str">
        <f>_xlfn.XLOOKUP(D4387,Products!A:A,Products!C:C)</f>
        <v>Fashion</v>
      </c>
      <c r="L4387" t="str">
        <f>_xlfn.XLOOKUP(D4387,Products!A:A,Products!D:D)</f>
        <v>Accessories</v>
      </c>
      <c r="M4387">
        <f t="shared" si="612"/>
        <v>564.41999999999996</v>
      </c>
      <c r="N4387">
        <f t="shared" si="613"/>
        <v>293.95999999999998</v>
      </c>
      <c r="O4387">
        <f t="shared" si="614"/>
        <v>270.45999999999998</v>
      </c>
      <c r="P4387" s="8">
        <f t="shared" si="615"/>
        <v>0.47918216930654478</v>
      </c>
      <c r="Q4387">
        <f t="shared" si="616"/>
        <v>0</v>
      </c>
      <c r="R4387">
        <f t="shared" si="617"/>
        <v>564.41999999999996</v>
      </c>
      <c r="S4387">
        <f t="shared" si="618"/>
        <v>270.45999999999998</v>
      </c>
      <c r="T4387" t="str">
        <f>_xlfn.XLOOKUP(C4387,Customers!A:A,Customers!D:D)</f>
        <v>M</v>
      </c>
      <c r="U4387" s="13">
        <f>_xlfn.XLOOKUP(C4387,Customers!A:A,Customers!E:E)</f>
        <v>35492</v>
      </c>
      <c r="V4387" t="str">
        <f>_xlfn.XLOOKUP(C4387,Customers!A:A,Customers!F:F)</f>
        <v>Leburgh</v>
      </c>
      <c r="W4387" s="13">
        <f>_xlfn.XLOOKUP(C4387,Customers!A:A,Customers!G:G)</f>
        <v>45058</v>
      </c>
      <c r="X4387">
        <f t="shared" ca="1" si="619"/>
        <v>29</v>
      </c>
      <c r="Y4387" t="str">
        <f t="shared" ca="1" si="620"/>
        <v>26-35</v>
      </c>
    </row>
    <row r="4388" spans="1:25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  <c r="I4388">
        <f>_xlfn.XLOOKUP(D4388,Products!A:A,Products!E:E)</f>
        <v>818.76</v>
      </c>
      <c r="J4388">
        <f>_xlfn.XLOOKUP(D4388,Products!A:A,Products!F:F)</f>
        <v>527.62</v>
      </c>
      <c r="K4388" t="str">
        <f>_xlfn.XLOOKUP(D4388,Products!A:A,Products!C:C)</f>
        <v>Electronics</v>
      </c>
      <c r="L4388" t="str">
        <f>_xlfn.XLOOKUP(D4388,Products!A:A,Products!D:D)</f>
        <v>Television</v>
      </c>
      <c r="M4388">
        <f t="shared" si="612"/>
        <v>4093.8</v>
      </c>
      <c r="N4388">
        <f t="shared" si="613"/>
        <v>2638.1</v>
      </c>
      <c r="O4388">
        <f t="shared" si="614"/>
        <v>1455.7000000000003</v>
      </c>
      <c r="P4388" s="8">
        <f t="shared" si="615"/>
        <v>0.35558649665347603</v>
      </c>
      <c r="Q4388">
        <f t="shared" si="616"/>
        <v>0</v>
      </c>
      <c r="R4388">
        <f t="shared" si="617"/>
        <v>4093.8</v>
      </c>
      <c r="S4388">
        <f t="shared" si="618"/>
        <v>1455.7000000000003</v>
      </c>
      <c r="T4388" t="str">
        <f>_xlfn.XLOOKUP(C4388,Customers!A:A,Customers!D:D)</f>
        <v>F</v>
      </c>
      <c r="U4388" s="13">
        <f>_xlfn.XLOOKUP(C4388,Customers!A:A,Customers!E:E)</f>
        <v>28198</v>
      </c>
      <c r="V4388" t="str">
        <f>_xlfn.XLOOKUP(C4388,Customers!A:A,Customers!F:F)</f>
        <v>New Fred</v>
      </c>
      <c r="W4388" s="13">
        <f>_xlfn.XLOOKUP(C4388,Customers!A:A,Customers!G:G)</f>
        <v>45829</v>
      </c>
      <c r="X4388">
        <f t="shared" ca="1" si="619"/>
        <v>49</v>
      </c>
      <c r="Y4388" t="str">
        <f t="shared" ca="1" si="620"/>
        <v>36-50</v>
      </c>
    </row>
    <row r="4389" spans="1:25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  <c r="I4389">
        <f>_xlfn.XLOOKUP(D4389,Products!A:A,Products!E:E)</f>
        <v>673.78</v>
      </c>
      <c r="J4389">
        <f>_xlfn.XLOOKUP(D4389,Products!A:A,Products!F:F)</f>
        <v>363.33</v>
      </c>
      <c r="K4389" t="str">
        <f>_xlfn.XLOOKUP(D4389,Products!A:A,Products!C:C)</f>
        <v>Electronics</v>
      </c>
      <c r="L4389" t="str">
        <f>_xlfn.XLOOKUP(D4389,Products!A:A,Products!D:D)</f>
        <v>Smartphone</v>
      </c>
      <c r="M4389">
        <f t="shared" si="612"/>
        <v>673.78</v>
      </c>
      <c r="N4389">
        <f t="shared" si="613"/>
        <v>363.33</v>
      </c>
      <c r="O4389">
        <f t="shared" si="614"/>
        <v>310.45</v>
      </c>
      <c r="P4389" s="8">
        <f t="shared" si="615"/>
        <v>0.46075870462168661</v>
      </c>
      <c r="Q4389">
        <f t="shared" si="616"/>
        <v>67.378</v>
      </c>
      <c r="R4389">
        <f t="shared" si="617"/>
        <v>606.40199999999993</v>
      </c>
      <c r="S4389">
        <f t="shared" si="618"/>
        <v>243.07199999999995</v>
      </c>
      <c r="T4389" t="str">
        <f>_xlfn.XLOOKUP(C4389,Customers!A:A,Customers!D:D)</f>
        <v>M</v>
      </c>
      <c r="U4389" s="13">
        <f>_xlfn.XLOOKUP(C4389,Customers!A:A,Customers!E:E)</f>
        <v>29315</v>
      </c>
      <c r="V4389" t="str">
        <f>_xlfn.XLOOKUP(C4389,Customers!A:A,Customers!F:F)</f>
        <v>West Paulfurt</v>
      </c>
      <c r="W4389" s="13">
        <f>_xlfn.XLOOKUP(C4389,Customers!A:A,Customers!G:G)</f>
        <v>45654</v>
      </c>
      <c r="X4389">
        <f t="shared" ca="1" si="619"/>
        <v>46</v>
      </c>
      <c r="Y4389" t="str">
        <f t="shared" ca="1" si="620"/>
        <v>36-50</v>
      </c>
    </row>
    <row r="4390" spans="1:25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  <c r="I4390">
        <f>_xlfn.XLOOKUP(D4390,Products!A:A,Products!E:E)</f>
        <v>1193.0899999999999</v>
      </c>
      <c r="J4390">
        <f>_xlfn.XLOOKUP(D4390,Products!A:A,Products!F:F)</f>
        <v>818.24</v>
      </c>
      <c r="K4390" t="str">
        <f>_xlfn.XLOOKUP(D4390,Products!A:A,Products!C:C)</f>
        <v>Electronics</v>
      </c>
      <c r="L4390" t="str">
        <f>_xlfn.XLOOKUP(D4390,Products!A:A,Products!D:D)</f>
        <v>Camera</v>
      </c>
      <c r="M4390">
        <f t="shared" si="612"/>
        <v>2386.1799999999998</v>
      </c>
      <c r="N4390">
        <f t="shared" si="613"/>
        <v>1636.48</v>
      </c>
      <c r="O4390">
        <f t="shared" si="614"/>
        <v>749.69999999999982</v>
      </c>
      <c r="P4390" s="8">
        <f t="shared" si="615"/>
        <v>0.31418417722049463</v>
      </c>
      <c r="Q4390">
        <f t="shared" si="616"/>
        <v>357.92699999999996</v>
      </c>
      <c r="R4390">
        <f t="shared" si="617"/>
        <v>2028.2529999999999</v>
      </c>
      <c r="S4390">
        <f t="shared" si="618"/>
        <v>391.77299999999991</v>
      </c>
      <c r="T4390" t="str">
        <f>_xlfn.XLOOKUP(C4390,Customers!A:A,Customers!D:D)</f>
        <v>M</v>
      </c>
      <c r="U4390" s="13">
        <f>_xlfn.XLOOKUP(C4390,Customers!A:A,Customers!E:E)</f>
        <v>32966</v>
      </c>
      <c r="V4390" t="str">
        <f>_xlfn.XLOOKUP(C4390,Customers!A:A,Customers!F:F)</f>
        <v>Lake Christopher</v>
      </c>
      <c r="W4390" s="13">
        <f>_xlfn.XLOOKUP(C4390,Customers!A:A,Customers!G:G)</f>
        <v>44269</v>
      </c>
      <c r="X4390">
        <f t="shared" ca="1" si="619"/>
        <v>36</v>
      </c>
      <c r="Y4390" t="str">
        <f t="shared" ca="1" si="620"/>
        <v>36-50</v>
      </c>
    </row>
    <row r="4391" spans="1:25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  <c r="I4391">
        <f>_xlfn.XLOOKUP(D4391,Products!A:A,Products!E:E)</f>
        <v>318.05</v>
      </c>
      <c r="J4391">
        <f>_xlfn.XLOOKUP(D4391,Products!A:A,Products!F:F)</f>
        <v>187.34</v>
      </c>
      <c r="K4391" t="str">
        <f>_xlfn.XLOOKUP(D4391,Products!A:A,Products!C:C)</f>
        <v>Groceries</v>
      </c>
      <c r="L4391" t="str">
        <f>_xlfn.XLOOKUP(D4391,Products!A:A,Products!D:D)</f>
        <v>Fruits</v>
      </c>
      <c r="M4391">
        <f t="shared" si="612"/>
        <v>954.15000000000009</v>
      </c>
      <c r="N4391">
        <f t="shared" si="613"/>
        <v>562.02</v>
      </c>
      <c r="O4391">
        <f t="shared" si="614"/>
        <v>392.13000000000011</v>
      </c>
      <c r="P4391" s="8">
        <f t="shared" si="615"/>
        <v>0.41097311743436576</v>
      </c>
      <c r="Q4391">
        <f t="shared" si="616"/>
        <v>95.41500000000002</v>
      </c>
      <c r="R4391">
        <f t="shared" si="617"/>
        <v>858.73500000000013</v>
      </c>
      <c r="S4391">
        <f t="shared" si="618"/>
        <v>296.71500000000015</v>
      </c>
      <c r="T4391" t="str">
        <f>_xlfn.XLOOKUP(C4391,Customers!A:A,Customers!D:D)</f>
        <v>M</v>
      </c>
      <c r="U4391" s="13">
        <f>_xlfn.XLOOKUP(C4391,Customers!A:A,Customers!E:E)</f>
        <v>35356</v>
      </c>
      <c r="V4391" t="str">
        <f>_xlfn.XLOOKUP(C4391,Customers!A:A,Customers!F:F)</f>
        <v>Williamsport</v>
      </c>
      <c r="W4391" s="13">
        <f>_xlfn.XLOOKUP(C4391,Customers!A:A,Customers!G:G)</f>
        <v>44915</v>
      </c>
      <c r="X4391">
        <f t="shared" ca="1" si="619"/>
        <v>29</v>
      </c>
      <c r="Y4391" t="str">
        <f t="shared" ca="1" si="620"/>
        <v>26-35</v>
      </c>
    </row>
    <row r="4392" spans="1:25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  <c r="I4392">
        <f>_xlfn.XLOOKUP(D4392,Products!A:A,Products!E:E)</f>
        <v>270.45</v>
      </c>
      <c r="J4392">
        <f>_xlfn.XLOOKUP(D4392,Products!A:A,Products!F:F)</f>
        <v>187.6</v>
      </c>
      <c r="K4392" t="str">
        <f>_xlfn.XLOOKUP(D4392,Products!A:A,Products!C:C)</f>
        <v>Fashion</v>
      </c>
      <c r="L4392" t="str">
        <f>_xlfn.XLOOKUP(D4392,Products!A:A,Products!D:D)</f>
        <v>Bags</v>
      </c>
      <c r="M4392">
        <f t="shared" si="612"/>
        <v>1352.25</v>
      </c>
      <c r="N4392">
        <f t="shared" si="613"/>
        <v>938</v>
      </c>
      <c r="O4392">
        <f t="shared" si="614"/>
        <v>414.25</v>
      </c>
      <c r="P4392" s="8">
        <f t="shared" si="615"/>
        <v>0.30634128304677388</v>
      </c>
      <c r="Q4392">
        <f t="shared" si="616"/>
        <v>67.612499999999997</v>
      </c>
      <c r="R4392">
        <f t="shared" si="617"/>
        <v>1284.6375</v>
      </c>
      <c r="S4392">
        <f t="shared" si="618"/>
        <v>346.63750000000005</v>
      </c>
      <c r="T4392" t="str">
        <f>_xlfn.XLOOKUP(C4392,Customers!A:A,Customers!D:D)</f>
        <v>F</v>
      </c>
      <c r="U4392" s="13">
        <f>_xlfn.XLOOKUP(C4392,Customers!A:A,Customers!E:E)</f>
        <v>32027</v>
      </c>
      <c r="V4392" t="str">
        <f>_xlfn.XLOOKUP(C4392,Customers!A:A,Customers!F:F)</f>
        <v>Lauraborough</v>
      </c>
      <c r="W4392" s="13">
        <f>_xlfn.XLOOKUP(C4392,Customers!A:A,Customers!G:G)</f>
        <v>44913</v>
      </c>
      <c r="X4392">
        <f t="shared" ca="1" si="619"/>
        <v>38</v>
      </c>
      <c r="Y4392" t="str">
        <f t="shared" ca="1" si="620"/>
        <v>36-50</v>
      </c>
    </row>
    <row r="4393" spans="1:25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  <c r="I4393">
        <f>_xlfn.XLOOKUP(D4393,Products!A:A,Products!E:E)</f>
        <v>428.05</v>
      </c>
      <c r="J4393">
        <f>_xlfn.XLOOKUP(D4393,Products!A:A,Products!F:F)</f>
        <v>246.07</v>
      </c>
      <c r="K4393" t="str">
        <f>_xlfn.XLOOKUP(D4393,Products!A:A,Products!C:C)</f>
        <v>Electronics</v>
      </c>
      <c r="L4393" t="str">
        <f>_xlfn.XLOOKUP(D4393,Products!A:A,Products!D:D)</f>
        <v>Laptop</v>
      </c>
      <c r="M4393">
        <f t="shared" si="612"/>
        <v>2140.25</v>
      </c>
      <c r="N4393">
        <f t="shared" si="613"/>
        <v>1230.3499999999999</v>
      </c>
      <c r="O4393">
        <f t="shared" si="614"/>
        <v>909.90000000000009</v>
      </c>
      <c r="P4393" s="8">
        <f t="shared" si="615"/>
        <v>0.42513725032122418</v>
      </c>
      <c r="Q4393">
        <f t="shared" si="616"/>
        <v>321.03749999999997</v>
      </c>
      <c r="R4393">
        <f t="shared" si="617"/>
        <v>1819.2125000000001</v>
      </c>
      <c r="S4393">
        <f t="shared" si="618"/>
        <v>588.86250000000018</v>
      </c>
      <c r="T4393" t="str">
        <f>_xlfn.XLOOKUP(C4393,Customers!A:A,Customers!D:D)</f>
        <v>M</v>
      </c>
      <c r="U4393" s="13">
        <f>_xlfn.XLOOKUP(C4393,Customers!A:A,Customers!E:E)</f>
        <v>27950</v>
      </c>
      <c r="V4393" t="str">
        <f>_xlfn.XLOOKUP(C4393,Customers!A:A,Customers!F:F)</f>
        <v>Andersonville</v>
      </c>
      <c r="W4393" s="13">
        <f>_xlfn.XLOOKUP(C4393,Customers!A:A,Customers!G:G)</f>
        <v>44232</v>
      </c>
      <c r="X4393">
        <f t="shared" ca="1" si="619"/>
        <v>49</v>
      </c>
      <c r="Y4393" t="str">
        <f t="shared" ca="1" si="620"/>
        <v>36-50</v>
      </c>
    </row>
    <row r="4394" spans="1:25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  <c r="I4394">
        <f>_xlfn.XLOOKUP(D4394,Products!A:A,Products!E:E)</f>
        <v>123.19</v>
      </c>
      <c r="J4394">
        <f>_xlfn.XLOOKUP(D4394,Products!A:A,Products!F:F)</f>
        <v>80.36</v>
      </c>
      <c r="K4394" t="str">
        <f>_xlfn.XLOOKUP(D4394,Products!A:A,Products!C:C)</f>
        <v>Groceries</v>
      </c>
      <c r="L4394" t="str">
        <f>_xlfn.XLOOKUP(D4394,Products!A:A,Products!D:D)</f>
        <v>Snacks</v>
      </c>
      <c r="M4394">
        <f t="shared" si="612"/>
        <v>492.76</v>
      </c>
      <c r="N4394">
        <f t="shared" si="613"/>
        <v>321.44</v>
      </c>
      <c r="O4394">
        <f t="shared" si="614"/>
        <v>171.32</v>
      </c>
      <c r="P4394" s="8">
        <f t="shared" si="615"/>
        <v>0.34767432421462779</v>
      </c>
      <c r="Q4394">
        <f t="shared" si="616"/>
        <v>49.276000000000003</v>
      </c>
      <c r="R4394">
        <f t="shared" si="617"/>
        <v>443.48399999999998</v>
      </c>
      <c r="S4394">
        <f t="shared" si="618"/>
        <v>122.04399999999998</v>
      </c>
      <c r="T4394" t="str">
        <f>_xlfn.XLOOKUP(C4394,Customers!A:A,Customers!D:D)</f>
        <v>M</v>
      </c>
      <c r="U4394" s="13">
        <f>_xlfn.XLOOKUP(C4394,Customers!A:A,Customers!E:E)</f>
        <v>22241</v>
      </c>
      <c r="V4394" t="str">
        <f>_xlfn.XLOOKUP(C4394,Customers!A:A,Customers!F:F)</f>
        <v>Georgetown</v>
      </c>
      <c r="W4394" s="13">
        <f>_xlfn.XLOOKUP(C4394,Customers!A:A,Customers!G:G)</f>
        <v>44720</v>
      </c>
      <c r="X4394">
        <f t="shared" ca="1" si="619"/>
        <v>65</v>
      </c>
      <c r="Y4394" t="str">
        <f t="shared" ca="1" si="620"/>
        <v>50+</v>
      </c>
    </row>
    <row r="4395" spans="1:25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  <c r="I4395">
        <f>_xlfn.XLOOKUP(D4395,Products!A:A,Products!E:E)</f>
        <v>1562.43</v>
      </c>
      <c r="J4395">
        <f>_xlfn.XLOOKUP(D4395,Products!A:A,Products!F:F)</f>
        <v>1195.6300000000001</v>
      </c>
      <c r="K4395" t="str">
        <f>_xlfn.XLOOKUP(D4395,Products!A:A,Products!C:C)</f>
        <v>Electronics</v>
      </c>
      <c r="L4395" t="str">
        <f>_xlfn.XLOOKUP(D4395,Products!A:A,Products!D:D)</f>
        <v>Laptop</v>
      </c>
      <c r="M4395">
        <f t="shared" si="612"/>
        <v>3124.86</v>
      </c>
      <c r="N4395">
        <f t="shared" si="613"/>
        <v>2391.2600000000002</v>
      </c>
      <c r="O4395">
        <f t="shared" si="614"/>
        <v>733.59999999999991</v>
      </c>
      <c r="P4395" s="8">
        <f t="shared" si="615"/>
        <v>0.23476251736077772</v>
      </c>
      <c r="Q4395">
        <f t="shared" si="616"/>
        <v>312.48600000000005</v>
      </c>
      <c r="R4395">
        <f t="shared" si="617"/>
        <v>2812.3740000000003</v>
      </c>
      <c r="S4395">
        <f t="shared" si="618"/>
        <v>421.11400000000003</v>
      </c>
      <c r="T4395" t="str">
        <f>_xlfn.XLOOKUP(C4395,Customers!A:A,Customers!D:D)</f>
        <v>F</v>
      </c>
      <c r="U4395" s="13">
        <f>_xlfn.XLOOKUP(C4395,Customers!A:A,Customers!E:E)</f>
        <v>35515</v>
      </c>
      <c r="V4395" t="str">
        <f>_xlfn.XLOOKUP(C4395,Customers!A:A,Customers!F:F)</f>
        <v>North Jamesport</v>
      </c>
      <c r="W4395" s="13">
        <f>_xlfn.XLOOKUP(C4395,Customers!A:A,Customers!G:G)</f>
        <v>44804</v>
      </c>
      <c r="X4395">
        <f t="shared" ca="1" si="619"/>
        <v>29</v>
      </c>
      <c r="Y4395" t="str">
        <f t="shared" ca="1" si="620"/>
        <v>26-35</v>
      </c>
    </row>
    <row r="4396" spans="1:25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  <c r="I4396">
        <f>_xlfn.XLOOKUP(D4396,Products!A:A,Products!E:E)</f>
        <v>29.24</v>
      </c>
      <c r="J4396">
        <f>_xlfn.XLOOKUP(D4396,Products!A:A,Products!F:F)</f>
        <v>15.28</v>
      </c>
      <c r="K4396" t="str">
        <f>_xlfn.XLOOKUP(D4396,Products!A:A,Products!C:C)</f>
        <v>Fashion</v>
      </c>
      <c r="L4396" t="str">
        <f>_xlfn.XLOOKUP(D4396,Products!A:A,Products!D:D)</f>
        <v>Watches</v>
      </c>
      <c r="M4396">
        <f t="shared" si="612"/>
        <v>87.72</v>
      </c>
      <c r="N4396">
        <f t="shared" si="613"/>
        <v>45.839999999999996</v>
      </c>
      <c r="O4396">
        <f t="shared" si="614"/>
        <v>41.88</v>
      </c>
      <c r="P4396" s="8">
        <f t="shared" si="615"/>
        <v>0.47742818057455544</v>
      </c>
      <c r="Q4396">
        <f t="shared" si="616"/>
        <v>8.7720000000000002</v>
      </c>
      <c r="R4396">
        <f t="shared" si="617"/>
        <v>78.947999999999993</v>
      </c>
      <c r="S4396">
        <f t="shared" si="618"/>
        <v>33.107999999999997</v>
      </c>
      <c r="T4396" t="str">
        <f>_xlfn.XLOOKUP(C4396,Customers!A:A,Customers!D:D)</f>
        <v>F</v>
      </c>
      <c r="U4396" s="13">
        <f>_xlfn.XLOOKUP(C4396,Customers!A:A,Customers!E:E)</f>
        <v>23491</v>
      </c>
      <c r="V4396" t="str">
        <f>_xlfn.XLOOKUP(C4396,Customers!A:A,Customers!F:F)</f>
        <v>Woodbury</v>
      </c>
      <c r="W4396" s="13">
        <f>_xlfn.XLOOKUP(C4396,Customers!A:A,Customers!G:G)</f>
        <v>45707</v>
      </c>
      <c r="X4396">
        <f t="shared" ca="1" si="619"/>
        <v>62</v>
      </c>
      <c r="Y4396" t="str">
        <f t="shared" ca="1" si="620"/>
        <v>50+</v>
      </c>
    </row>
    <row r="4397" spans="1:25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  <c r="I4397">
        <f>_xlfn.XLOOKUP(D4397,Products!A:A,Products!E:E)</f>
        <v>428.05</v>
      </c>
      <c r="J4397">
        <f>_xlfn.XLOOKUP(D4397,Products!A:A,Products!F:F)</f>
        <v>246.07</v>
      </c>
      <c r="K4397" t="str">
        <f>_xlfn.XLOOKUP(D4397,Products!A:A,Products!C:C)</f>
        <v>Electronics</v>
      </c>
      <c r="L4397" t="str">
        <f>_xlfn.XLOOKUP(D4397,Products!A:A,Products!D:D)</f>
        <v>Laptop</v>
      </c>
      <c r="M4397">
        <f t="shared" si="612"/>
        <v>1284.1500000000001</v>
      </c>
      <c r="N4397">
        <f t="shared" si="613"/>
        <v>738.21</v>
      </c>
      <c r="O4397">
        <f t="shared" si="614"/>
        <v>545.94000000000005</v>
      </c>
      <c r="P4397" s="8">
        <f t="shared" si="615"/>
        <v>0.42513725032122418</v>
      </c>
      <c r="Q4397">
        <f t="shared" si="616"/>
        <v>192.6225</v>
      </c>
      <c r="R4397">
        <f t="shared" si="617"/>
        <v>1091.5275000000001</v>
      </c>
      <c r="S4397">
        <f t="shared" si="618"/>
        <v>353.31750000000011</v>
      </c>
      <c r="T4397" t="str">
        <f>_xlfn.XLOOKUP(C4397,Customers!A:A,Customers!D:D)</f>
        <v>F</v>
      </c>
      <c r="U4397" s="13">
        <f>_xlfn.XLOOKUP(C4397,Customers!A:A,Customers!E:E)</f>
        <v>26631</v>
      </c>
      <c r="V4397" t="str">
        <f>_xlfn.XLOOKUP(C4397,Customers!A:A,Customers!F:F)</f>
        <v>Port Bryce</v>
      </c>
      <c r="W4397" s="13">
        <f>_xlfn.XLOOKUP(C4397,Customers!A:A,Customers!G:G)</f>
        <v>45638</v>
      </c>
      <c r="X4397">
        <f t="shared" ca="1" si="619"/>
        <v>53</v>
      </c>
      <c r="Y4397" t="str">
        <f t="shared" ca="1" si="620"/>
        <v>50+</v>
      </c>
    </row>
    <row r="4398" spans="1:25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  <c r="I4398">
        <f>_xlfn.XLOOKUP(D4398,Products!A:A,Products!E:E)</f>
        <v>25.57</v>
      </c>
      <c r="J4398">
        <f>_xlfn.XLOOKUP(D4398,Products!A:A,Products!F:F)</f>
        <v>19.05</v>
      </c>
      <c r="K4398" t="str">
        <f>_xlfn.XLOOKUP(D4398,Products!A:A,Products!C:C)</f>
        <v>Groceries</v>
      </c>
      <c r="L4398" t="str">
        <f>_xlfn.XLOOKUP(D4398,Products!A:A,Products!D:D)</f>
        <v>Vegetables</v>
      </c>
      <c r="M4398">
        <f t="shared" si="612"/>
        <v>102.28</v>
      </c>
      <c r="N4398">
        <f t="shared" si="613"/>
        <v>76.2</v>
      </c>
      <c r="O4398">
        <f t="shared" si="614"/>
        <v>26.08</v>
      </c>
      <c r="P4398" s="8">
        <f t="shared" si="615"/>
        <v>0.25498631208447398</v>
      </c>
      <c r="Q4398">
        <f t="shared" si="616"/>
        <v>10.228000000000002</v>
      </c>
      <c r="R4398">
        <f t="shared" si="617"/>
        <v>92.051999999999992</v>
      </c>
      <c r="S4398">
        <f t="shared" si="618"/>
        <v>15.85199999999999</v>
      </c>
      <c r="T4398" t="str">
        <f>_xlfn.XLOOKUP(C4398,Customers!A:A,Customers!D:D)</f>
        <v>M</v>
      </c>
      <c r="U4398" s="13">
        <f>_xlfn.XLOOKUP(C4398,Customers!A:A,Customers!E:E)</f>
        <v>29315</v>
      </c>
      <c r="V4398" t="str">
        <f>_xlfn.XLOOKUP(C4398,Customers!A:A,Customers!F:F)</f>
        <v>West Paulfurt</v>
      </c>
      <c r="W4398" s="13">
        <f>_xlfn.XLOOKUP(C4398,Customers!A:A,Customers!G:G)</f>
        <v>45654</v>
      </c>
      <c r="X4398">
        <f t="shared" ca="1" si="619"/>
        <v>46</v>
      </c>
      <c r="Y4398" t="str">
        <f t="shared" ca="1" si="620"/>
        <v>36-50</v>
      </c>
    </row>
    <row r="4399" spans="1:25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  <c r="I4399">
        <f>_xlfn.XLOOKUP(D4399,Products!A:A,Products!E:E)</f>
        <v>248.57</v>
      </c>
      <c r="J4399">
        <f>_xlfn.XLOOKUP(D4399,Products!A:A,Products!F:F)</f>
        <v>190.67</v>
      </c>
      <c r="K4399" t="str">
        <f>_xlfn.XLOOKUP(D4399,Products!A:A,Products!C:C)</f>
        <v>Electronics</v>
      </c>
      <c r="L4399" t="str">
        <f>_xlfn.XLOOKUP(D4399,Products!A:A,Products!D:D)</f>
        <v>Headphones</v>
      </c>
      <c r="M4399">
        <f t="shared" si="612"/>
        <v>1242.8499999999999</v>
      </c>
      <c r="N4399">
        <f t="shared" si="613"/>
        <v>953.34999999999991</v>
      </c>
      <c r="O4399">
        <f t="shared" si="614"/>
        <v>289.5</v>
      </c>
      <c r="P4399" s="8">
        <f t="shared" si="615"/>
        <v>0.2329323731745585</v>
      </c>
      <c r="Q4399">
        <f t="shared" si="616"/>
        <v>0</v>
      </c>
      <c r="R4399">
        <f t="shared" si="617"/>
        <v>1242.8499999999999</v>
      </c>
      <c r="S4399">
        <f t="shared" si="618"/>
        <v>289.5</v>
      </c>
      <c r="T4399" t="str">
        <f>_xlfn.XLOOKUP(C4399,Customers!A:A,Customers!D:D)</f>
        <v>M</v>
      </c>
      <c r="U4399" s="13">
        <f>_xlfn.XLOOKUP(C4399,Customers!A:A,Customers!E:E)</f>
        <v>31688</v>
      </c>
      <c r="V4399" t="str">
        <f>_xlfn.XLOOKUP(C4399,Customers!A:A,Customers!F:F)</f>
        <v>Costaberg</v>
      </c>
      <c r="W4399" s="13">
        <f>_xlfn.XLOOKUP(C4399,Customers!A:A,Customers!G:G)</f>
        <v>44751</v>
      </c>
      <c r="X4399">
        <f t="shared" ca="1" si="619"/>
        <v>39</v>
      </c>
      <c r="Y4399" t="str">
        <f t="shared" ca="1" si="620"/>
        <v>36-50</v>
      </c>
    </row>
    <row r="4400" spans="1:25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  <c r="I4400">
        <f>_xlfn.XLOOKUP(D4400,Products!A:A,Products!E:E)</f>
        <v>1134.8</v>
      </c>
      <c r="J4400">
        <f>_xlfn.XLOOKUP(D4400,Products!A:A,Products!F:F)</f>
        <v>675.1</v>
      </c>
      <c r="K4400" t="str">
        <f>_xlfn.XLOOKUP(D4400,Products!A:A,Products!C:C)</f>
        <v>Fashion</v>
      </c>
      <c r="L4400" t="str">
        <f>_xlfn.XLOOKUP(D4400,Products!A:A,Products!D:D)</f>
        <v>Watches</v>
      </c>
      <c r="M4400">
        <f t="shared" si="612"/>
        <v>3404.3999999999996</v>
      </c>
      <c r="N4400">
        <f t="shared" si="613"/>
        <v>2025.3000000000002</v>
      </c>
      <c r="O4400">
        <f t="shared" si="614"/>
        <v>1379.0999999999995</v>
      </c>
      <c r="P4400" s="8">
        <f t="shared" si="615"/>
        <v>0.40509340853013737</v>
      </c>
      <c r="Q4400">
        <f t="shared" si="616"/>
        <v>0</v>
      </c>
      <c r="R4400">
        <f t="shared" si="617"/>
        <v>3404.3999999999996</v>
      </c>
      <c r="S4400">
        <f t="shared" si="618"/>
        <v>1379.0999999999995</v>
      </c>
      <c r="T4400" t="str">
        <f>_xlfn.XLOOKUP(C4400,Customers!A:A,Customers!D:D)</f>
        <v>M</v>
      </c>
      <c r="U4400" s="13">
        <f>_xlfn.XLOOKUP(C4400,Customers!A:A,Customers!E:E)</f>
        <v>36771</v>
      </c>
      <c r="V4400" t="str">
        <f>_xlfn.XLOOKUP(C4400,Customers!A:A,Customers!F:F)</f>
        <v>Craigshire</v>
      </c>
      <c r="W4400" s="13">
        <f>_xlfn.XLOOKUP(C4400,Customers!A:A,Customers!G:G)</f>
        <v>44778</v>
      </c>
      <c r="X4400">
        <f t="shared" ca="1" si="619"/>
        <v>25</v>
      </c>
      <c r="Y4400" t="str">
        <f t="shared" ca="1" si="620"/>
        <v>18-25</v>
      </c>
    </row>
    <row r="4401" spans="1:25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  <c r="I4401">
        <f>_xlfn.XLOOKUP(D4401,Products!A:A,Products!E:E)</f>
        <v>1197.18</v>
      </c>
      <c r="J4401">
        <f>_xlfn.XLOOKUP(D4401,Products!A:A,Products!F:F)</f>
        <v>722.74</v>
      </c>
      <c r="K4401" t="str">
        <f>_xlfn.XLOOKUP(D4401,Products!A:A,Products!C:C)</f>
        <v>Electronics</v>
      </c>
      <c r="L4401" t="str">
        <f>_xlfn.XLOOKUP(D4401,Products!A:A,Products!D:D)</f>
        <v>Smartphone</v>
      </c>
      <c r="M4401">
        <f t="shared" si="612"/>
        <v>5985.9000000000005</v>
      </c>
      <c r="N4401">
        <f t="shared" si="613"/>
        <v>3613.7</v>
      </c>
      <c r="O4401">
        <f t="shared" si="614"/>
        <v>2372.2000000000007</v>
      </c>
      <c r="P4401" s="8">
        <f t="shared" si="615"/>
        <v>0.39629796688885555</v>
      </c>
      <c r="Q4401">
        <f t="shared" si="616"/>
        <v>0</v>
      </c>
      <c r="R4401">
        <f t="shared" si="617"/>
        <v>5985.9000000000005</v>
      </c>
      <c r="S4401">
        <f t="shared" si="618"/>
        <v>2372.2000000000007</v>
      </c>
      <c r="T4401" t="str">
        <f>_xlfn.XLOOKUP(C4401,Customers!A:A,Customers!D:D)</f>
        <v>F</v>
      </c>
      <c r="U4401" s="13">
        <f>_xlfn.XLOOKUP(C4401,Customers!A:A,Customers!E:E)</f>
        <v>29021</v>
      </c>
      <c r="V4401" t="str">
        <f>_xlfn.XLOOKUP(C4401,Customers!A:A,Customers!F:F)</f>
        <v>North Bradleyfurt</v>
      </c>
      <c r="W4401" s="13">
        <f>_xlfn.XLOOKUP(C4401,Customers!A:A,Customers!G:G)</f>
        <v>45479</v>
      </c>
      <c r="X4401">
        <f t="shared" ca="1" si="619"/>
        <v>47</v>
      </c>
      <c r="Y4401" t="str">
        <f t="shared" ca="1" si="620"/>
        <v>36-50</v>
      </c>
    </row>
    <row r="4402" spans="1:25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  <c r="I4402">
        <f>_xlfn.XLOOKUP(D4402,Products!A:A,Products!E:E)</f>
        <v>1879.08</v>
      </c>
      <c r="J4402">
        <f>_xlfn.XLOOKUP(D4402,Products!A:A,Products!F:F)</f>
        <v>1004.56</v>
      </c>
      <c r="K4402" t="str">
        <f>_xlfn.XLOOKUP(D4402,Products!A:A,Products!C:C)</f>
        <v>Groceries</v>
      </c>
      <c r="L4402" t="str">
        <f>_xlfn.XLOOKUP(D4402,Products!A:A,Products!D:D)</f>
        <v>Dairy</v>
      </c>
      <c r="M4402">
        <f t="shared" si="612"/>
        <v>7516.32</v>
      </c>
      <c r="N4402">
        <f t="shared" si="613"/>
        <v>4018.24</v>
      </c>
      <c r="O4402">
        <f t="shared" si="614"/>
        <v>3498.08</v>
      </c>
      <c r="P4402" s="8">
        <f t="shared" si="615"/>
        <v>0.46539796070417438</v>
      </c>
      <c r="Q4402">
        <f t="shared" si="616"/>
        <v>1127.4479999999999</v>
      </c>
      <c r="R4402">
        <f t="shared" si="617"/>
        <v>6388.8719999999994</v>
      </c>
      <c r="S4402">
        <f t="shared" si="618"/>
        <v>2370.6319999999996</v>
      </c>
      <c r="T4402" t="str">
        <f>_xlfn.XLOOKUP(C4402,Customers!A:A,Customers!D:D)</f>
        <v>F</v>
      </c>
      <c r="U4402" s="13">
        <f>_xlfn.XLOOKUP(C4402,Customers!A:A,Customers!E:E)</f>
        <v>35905</v>
      </c>
      <c r="V4402" t="str">
        <f>_xlfn.XLOOKUP(C4402,Customers!A:A,Customers!F:F)</f>
        <v>Lake Michaelshire</v>
      </c>
      <c r="W4402" s="13">
        <f>_xlfn.XLOOKUP(C4402,Customers!A:A,Customers!G:G)</f>
        <v>45389</v>
      </c>
      <c r="X4402">
        <f t="shared" ca="1" si="619"/>
        <v>28</v>
      </c>
      <c r="Y4402" t="str">
        <f t="shared" ca="1" si="620"/>
        <v>26-35</v>
      </c>
    </row>
    <row r="4403" spans="1:25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  <c r="I4403">
        <f>_xlfn.XLOOKUP(D4403,Products!A:A,Products!E:E)</f>
        <v>1858.75</v>
      </c>
      <c r="J4403">
        <f>_xlfn.XLOOKUP(D4403,Products!A:A,Products!F:F)</f>
        <v>1451.16</v>
      </c>
      <c r="K4403" t="str">
        <f>_xlfn.XLOOKUP(D4403,Products!A:A,Products!C:C)</f>
        <v>Fashion</v>
      </c>
      <c r="L4403" t="str">
        <f>_xlfn.XLOOKUP(D4403,Products!A:A,Products!D:D)</f>
        <v>Accessories</v>
      </c>
      <c r="M4403">
        <f t="shared" si="612"/>
        <v>3717.5</v>
      </c>
      <c r="N4403">
        <f t="shared" si="613"/>
        <v>2902.32</v>
      </c>
      <c r="O4403">
        <f t="shared" si="614"/>
        <v>815.17999999999984</v>
      </c>
      <c r="P4403" s="8">
        <f t="shared" si="615"/>
        <v>0.21928177538668456</v>
      </c>
      <c r="Q4403">
        <f t="shared" si="616"/>
        <v>185.875</v>
      </c>
      <c r="R4403">
        <f t="shared" si="617"/>
        <v>3531.625</v>
      </c>
      <c r="S4403">
        <f t="shared" si="618"/>
        <v>629.30499999999984</v>
      </c>
      <c r="T4403" t="str">
        <f>_xlfn.XLOOKUP(C4403,Customers!A:A,Customers!D:D)</f>
        <v>M</v>
      </c>
      <c r="U4403" s="13">
        <f>_xlfn.XLOOKUP(C4403,Customers!A:A,Customers!E:E)</f>
        <v>21543</v>
      </c>
      <c r="V4403" t="str">
        <f>_xlfn.XLOOKUP(C4403,Customers!A:A,Customers!F:F)</f>
        <v>Cisnerosville</v>
      </c>
      <c r="W4403" s="13">
        <f>_xlfn.XLOOKUP(C4403,Customers!A:A,Customers!G:G)</f>
        <v>45035</v>
      </c>
      <c r="X4403">
        <f t="shared" ca="1" si="619"/>
        <v>67</v>
      </c>
      <c r="Y4403" t="str">
        <f t="shared" ca="1" si="620"/>
        <v>50+</v>
      </c>
    </row>
    <row r="4404" spans="1:25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  <c r="I4404">
        <f>_xlfn.XLOOKUP(D4404,Products!A:A,Products!E:E)</f>
        <v>1272.23</v>
      </c>
      <c r="J4404">
        <f>_xlfn.XLOOKUP(D4404,Products!A:A,Products!F:F)</f>
        <v>952.65</v>
      </c>
      <c r="K4404" t="str">
        <f>_xlfn.XLOOKUP(D4404,Products!A:A,Products!C:C)</f>
        <v>Electronics</v>
      </c>
      <c r="L4404" t="str">
        <f>_xlfn.XLOOKUP(D4404,Products!A:A,Products!D:D)</f>
        <v>Smartphone</v>
      </c>
      <c r="M4404">
        <f t="shared" si="612"/>
        <v>5088.92</v>
      </c>
      <c r="N4404">
        <f t="shared" si="613"/>
        <v>3810.6</v>
      </c>
      <c r="O4404">
        <f t="shared" si="614"/>
        <v>1278.3200000000002</v>
      </c>
      <c r="P4404" s="8">
        <f t="shared" si="615"/>
        <v>0.2511967175746524</v>
      </c>
      <c r="Q4404">
        <f t="shared" si="616"/>
        <v>0</v>
      </c>
      <c r="R4404">
        <f t="shared" si="617"/>
        <v>5088.92</v>
      </c>
      <c r="S4404">
        <f t="shared" si="618"/>
        <v>1278.3200000000002</v>
      </c>
      <c r="T4404" t="str">
        <f>_xlfn.XLOOKUP(C4404,Customers!A:A,Customers!D:D)</f>
        <v>F</v>
      </c>
      <c r="U4404" s="13">
        <f>_xlfn.XLOOKUP(C4404,Customers!A:A,Customers!E:E)</f>
        <v>23715</v>
      </c>
      <c r="V4404" t="str">
        <f>_xlfn.XLOOKUP(C4404,Customers!A:A,Customers!F:F)</f>
        <v>Port Angelabury</v>
      </c>
      <c r="W4404" s="13">
        <f>_xlfn.XLOOKUP(C4404,Customers!A:A,Customers!G:G)</f>
        <v>44601</v>
      </c>
      <c r="X4404">
        <f t="shared" ca="1" si="619"/>
        <v>61</v>
      </c>
      <c r="Y4404" t="str">
        <f t="shared" ca="1" si="620"/>
        <v>50+</v>
      </c>
    </row>
    <row r="4405" spans="1:25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  <c r="I4405">
        <f>_xlfn.XLOOKUP(D4405,Products!A:A,Products!E:E)</f>
        <v>1798.97</v>
      </c>
      <c r="J4405">
        <f>_xlfn.XLOOKUP(D4405,Products!A:A,Products!F:F)</f>
        <v>1329.15</v>
      </c>
      <c r="K4405" t="str">
        <f>_xlfn.XLOOKUP(D4405,Products!A:A,Products!C:C)</f>
        <v>Fashion</v>
      </c>
      <c r="L4405" t="str">
        <f>_xlfn.XLOOKUP(D4405,Products!A:A,Products!D:D)</f>
        <v>Accessories</v>
      </c>
      <c r="M4405">
        <f t="shared" si="612"/>
        <v>1798.97</v>
      </c>
      <c r="N4405">
        <f t="shared" si="613"/>
        <v>1329.15</v>
      </c>
      <c r="O4405">
        <f t="shared" si="614"/>
        <v>469.81999999999994</v>
      </c>
      <c r="P4405" s="8">
        <f t="shared" si="615"/>
        <v>0.26116055298309582</v>
      </c>
      <c r="Q4405">
        <f t="shared" si="616"/>
        <v>0</v>
      </c>
      <c r="R4405">
        <f t="shared" si="617"/>
        <v>1798.97</v>
      </c>
      <c r="S4405">
        <f t="shared" si="618"/>
        <v>469.81999999999994</v>
      </c>
      <c r="T4405" t="str">
        <f>_xlfn.XLOOKUP(C4405,Customers!A:A,Customers!D:D)</f>
        <v>F</v>
      </c>
      <c r="U4405" s="13">
        <f>_xlfn.XLOOKUP(C4405,Customers!A:A,Customers!E:E)</f>
        <v>26004</v>
      </c>
      <c r="V4405" t="str">
        <f>_xlfn.XLOOKUP(C4405,Customers!A:A,Customers!F:F)</f>
        <v>Bradyshire</v>
      </c>
      <c r="W4405" s="13">
        <f>_xlfn.XLOOKUP(C4405,Customers!A:A,Customers!G:G)</f>
        <v>44575</v>
      </c>
      <c r="X4405">
        <f t="shared" ca="1" si="619"/>
        <v>55</v>
      </c>
      <c r="Y4405" t="str">
        <f t="shared" ca="1" si="620"/>
        <v>50+</v>
      </c>
    </row>
    <row r="4406" spans="1:25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  <c r="I4406">
        <f>_xlfn.XLOOKUP(D4406,Products!A:A,Products!E:E)</f>
        <v>818.76</v>
      </c>
      <c r="J4406">
        <f>_xlfn.XLOOKUP(D4406,Products!A:A,Products!F:F)</f>
        <v>527.62</v>
      </c>
      <c r="K4406" t="str">
        <f>_xlfn.XLOOKUP(D4406,Products!A:A,Products!C:C)</f>
        <v>Electronics</v>
      </c>
      <c r="L4406" t="str">
        <f>_xlfn.XLOOKUP(D4406,Products!A:A,Products!D:D)</f>
        <v>Television</v>
      </c>
      <c r="M4406">
        <f t="shared" si="612"/>
        <v>4093.8</v>
      </c>
      <c r="N4406">
        <f t="shared" si="613"/>
        <v>2638.1</v>
      </c>
      <c r="O4406">
        <f t="shared" si="614"/>
        <v>1455.7000000000003</v>
      </c>
      <c r="P4406" s="8">
        <f t="shared" si="615"/>
        <v>0.35558649665347603</v>
      </c>
      <c r="Q4406">
        <f t="shared" si="616"/>
        <v>614.07000000000005</v>
      </c>
      <c r="R4406">
        <f t="shared" si="617"/>
        <v>3479.73</v>
      </c>
      <c r="S4406">
        <f t="shared" si="618"/>
        <v>841.63000000000011</v>
      </c>
      <c r="T4406" t="str">
        <f>_xlfn.XLOOKUP(C4406,Customers!A:A,Customers!D:D)</f>
        <v>M</v>
      </c>
      <c r="U4406" s="13">
        <f>_xlfn.XLOOKUP(C4406,Customers!A:A,Customers!E:E)</f>
        <v>27624</v>
      </c>
      <c r="V4406" t="str">
        <f>_xlfn.XLOOKUP(C4406,Customers!A:A,Customers!F:F)</f>
        <v>Fergusonview</v>
      </c>
      <c r="W4406" s="13">
        <f>_xlfn.XLOOKUP(C4406,Customers!A:A,Customers!G:G)</f>
        <v>44577</v>
      </c>
      <c r="X4406">
        <f t="shared" ca="1" si="619"/>
        <v>50</v>
      </c>
      <c r="Y4406" t="str">
        <f t="shared" ca="1" si="620"/>
        <v>36-50</v>
      </c>
    </row>
    <row r="4407" spans="1:25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  <c r="I4407">
        <f>_xlfn.XLOOKUP(D4407,Products!A:A,Products!E:E)</f>
        <v>109.78</v>
      </c>
      <c r="J4407">
        <f>_xlfn.XLOOKUP(D4407,Products!A:A,Products!F:F)</f>
        <v>70.59</v>
      </c>
      <c r="K4407" t="str">
        <f>_xlfn.XLOOKUP(D4407,Products!A:A,Products!C:C)</f>
        <v>Fashion</v>
      </c>
      <c r="L4407" t="str">
        <f>_xlfn.XLOOKUP(D4407,Products!A:A,Products!D:D)</f>
        <v>Footwear</v>
      </c>
      <c r="M4407">
        <f t="shared" si="612"/>
        <v>219.56</v>
      </c>
      <c r="N4407">
        <f t="shared" si="613"/>
        <v>141.18</v>
      </c>
      <c r="O4407">
        <f t="shared" si="614"/>
        <v>78.38</v>
      </c>
      <c r="P4407" s="8">
        <f t="shared" si="615"/>
        <v>0.3569867006740754</v>
      </c>
      <c r="Q4407">
        <f t="shared" si="616"/>
        <v>32.933999999999997</v>
      </c>
      <c r="R4407">
        <f t="shared" si="617"/>
        <v>186.626</v>
      </c>
      <c r="S4407">
        <f t="shared" si="618"/>
        <v>45.445999999999998</v>
      </c>
      <c r="T4407" t="str">
        <f>_xlfn.XLOOKUP(C4407,Customers!A:A,Customers!D:D)</f>
        <v>M</v>
      </c>
      <c r="U4407" s="13">
        <f>_xlfn.XLOOKUP(C4407,Customers!A:A,Customers!E:E)</f>
        <v>38351</v>
      </c>
      <c r="V4407" t="str">
        <f>_xlfn.XLOOKUP(C4407,Customers!A:A,Customers!F:F)</f>
        <v>Newtonborough</v>
      </c>
      <c r="W4407" s="13">
        <f>_xlfn.XLOOKUP(C4407,Customers!A:A,Customers!G:G)</f>
        <v>44661</v>
      </c>
      <c r="X4407">
        <f t="shared" ca="1" si="619"/>
        <v>21</v>
      </c>
      <c r="Y4407" t="str">
        <f t="shared" ca="1" si="620"/>
        <v>18-25</v>
      </c>
    </row>
    <row r="4408" spans="1:25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  <c r="I4408">
        <f>_xlfn.XLOOKUP(D4408,Products!A:A,Products!E:E)</f>
        <v>123.19</v>
      </c>
      <c r="J4408">
        <f>_xlfn.XLOOKUP(D4408,Products!A:A,Products!F:F)</f>
        <v>80.36</v>
      </c>
      <c r="K4408" t="str">
        <f>_xlfn.XLOOKUP(D4408,Products!A:A,Products!C:C)</f>
        <v>Groceries</v>
      </c>
      <c r="L4408" t="str">
        <f>_xlfn.XLOOKUP(D4408,Products!A:A,Products!D:D)</f>
        <v>Snacks</v>
      </c>
      <c r="M4408">
        <f t="shared" si="612"/>
        <v>246.38</v>
      </c>
      <c r="N4408">
        <f t="shared" si="613"/>
        <v>160.72</v>
      </c>
      <c r="O4408">
        <f t="shared" si="614"/>
        <v>85.66</v>
      </c>
      <c r="P4408" s="8">
        <f t="shared" si="615"/>
        <v>0.34767432421462779</v>
      </c>
      <c r="Q4408">
        <f t="shared" si="616"/>
        <v>0</v>
      </c>
      <c r="R4408">
        <f t="shared" si="617"/>
        <v>246.38</v>
      </c>
      <c r="S4408">
        <f t="shared" si="618"/>
        <v>85.66</v>
      </c>
      <c r="T4408" t="str">
        <f>_xlfn.XLOOKUP(C4408,Customers!A:A,Customers!D:D)</f>
        <v>M</v>
      </c>
      <c r="U4408" s="13">
        <f>_xlfn.XLOOKUP(C4408,Customers!A:A,Customers!E:E)</f>
        <v>27624</v>
      </c>
      <c r="V4408" t="str">
        <f>_xlfn.XLOOKUP(C4408,Customers!A:A,Customers!F:F)</f>
        <v>Fergusonview</v>
      </c>
      <c r="W4408" s="13">
        <f>_xlfn.XLOOKUP(C4408,Customers!A:A,Customers!G:G)</f>
        <v>44577</v>
      </c>
      <c r="X4408">
        <f t="shared" ca="1" si="619"/>
        <v>50</v>
      </c>
      <c r="Y4408" t="str">
        <f t="shared" ca="1" si="620"/>
        <v>36-50</v>
      </c>
    </row>
    <row r="4409" spans="1:25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  <c r="I4409">
        <f>_xlfn.XLOOKUP(D4409,Products!A:A,Products!E:E)</f>
        <v>1246.1099999999999</v>
      </c>
      <c r="J4409">
        <f>_xlfn.XLOOKUP(D4409,Products!A:A,Products!F:F)</f>
        <v>833.52</v>
      </c>
      <c r="K4409" t="str">
        <f>_xlfn.XLOOKUP(D4409,Products!A:A,Products!C:C)</f>
        <v>Electronics</v>
      </c>
      <c r="L4409" t="str">
        <f>_xlfn.XLOOKUP(D4409,Products!A:A,Products!D:D)</f>
        <v>Headphones</v>
      </c>
      <c r="M4409">
        <f t="shared" si="612"/>
        <v>2492.2199999999998</v>
      </c>
      <c r="N4409">
        <f t="shared" si="613"/>
        <v>1667.04</v>
      </c>
      <c r="O4409">
        <f t="shared" si="614"/>
        <v>825.17999999999984</v>
      </c>
      <c r="P4409" s="8">
        <f t="shared" si="615"/>
        <v>0.33110239063967062</v>
      </c>
      <c r="Q4409">
        <f t="shared" si="616"/>
        <v>0</v>
      </c>
      <c r="R4409">
        <f t="shared" si="617"/>
        <v>2492.2199999999998</v>
      </c>
      <c r="S4409">
        <f t="shared" si="618"/>
        <v>825.17999999999984</v>
      </c>
      <c r="T4409" t="str">
        <f>_xlfn.XLOOKUP(C4409,Customers!A:A,Customers!D:D)</f>
        <v>M</v>
      </c>
      <c r="U4409" s="13">
        <f>_xlfn.XLOOKUP(C4409,Customers!A:A,Customers!E:E)</f>
        <v>34565</v>
      </c>
      <c r="V4409" t="str">
        <f>_xlfn.XLOOKUP(C4409,Customers!A:A,Customers!F:F)</f>
        <v>East William</v>
      </c>
      <c r="W4409" s="13">
        <f>_xlfn.XLOOKUP(C4409,Customers!A:A,Customers!G:G)</f>
        <v>45608</v>
      </c>
      <c r="X4409">
        <f t="shared" ca="1" si="619"/>
        <v>31</v>
      </c>
      <c r="Y4409" t="str">
        <f t="shared" ca="1" si="620"/>
        <v>26-35</v>
      </c>
    </row>
    <row r="4410" spans="1:25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  <c r="I4410">
        <f>_xlfn.XLOOKUP(D4410,Products!A:A,Products!E:E)</f>
        <v>1079.8900000000001</v>
      </c>
      <c r="J4410">
        <f>_xlfn.XLOOKUP(D4410,Products!A:A,Products!F:F)</f>
        <v>703.83</v>
      </c>
      <c r="K4410" t="str">
        <f>_xlfn.XLOOKUP(D4410,Products!A:A,Products!C:C)</f>
        <v>Electronics</v>
      </c>
      <c r="L4410" t="str">
        <f>_xlfn.XLOOKUP(D4410,Products!A:A,Products!D:D)</f>
        <v>Smartphone</v>
      </c>
      <c r="M4410">
        <f t="shared" si="612"/>
        <v>4319.5600000000004</v>
      </c>
      <c r="N4410">
        <f t="shared" si="613"/>
        <v>2815.32</v>
      </c>
      <c r="O4410">
        <f t="shared" si="614"/>
        <v>1504.2400000000002</v>
      </c>
      <c r="P4410" s="8">
        <f t="shared" si="615"/>
        <v>0.34823917250831105</v>
      </c>
      <c r="Q4410">
        <f t="shared" si="616"/>
        <v>647.93400000000008</v>
      </c>
      <c r="R4410">
        <f t="shared" si="617"/>
        <v>3671.6260000000002</v>
      </c>
      <c r="S4410">
        <f t="shared" si="618"/>
        <v>856.30600000000004</v>
      </c>
      <c r="T4410" t="str">
        <f>_xlfn.XLOOKUP(C4410,Customers!A:A,Customers!D:D)</f>
        <v>F</v>
      </c>
      <c r="U4410" s="13">
        <f>_xlfn.XLOOKUP(C4410,Customers!A:A,Customers!E:E)</f>
        <v>22041</v>
      </c>
      <c r="V4410" t="str">
        <f>_xlfn.XLOOKUP(C4410,Customers!A:A,Customers!F:F)</f>
        <v>West Wandaland</v>
      </c>
      <c r="W4410" s="13">
        <f>_xlfn.XLOOKUP(C4410,Customers!A:A,Customers!G:G)</f>
        <v>45329</v>
      </c>
      <c r="X4410">
        <f t="shared" ca="1" si="619"/>
        <v>66</v>
      </c>
      <c r="Y4410" t="str">
        <f t="shared" ca="1" si="620"/>
        <v>50+</v>
      </c>
    </row>
    <row r="4411" spans="1:25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  <c r="I4411">
        <f>_xlfn.XLOOKUP(D4411,Products!A:A,Products!E:E)</f>
        <v>1485.05</v>
      </c>
      <c r="J4411">
        <f>_xlfn.XLOOKUP(D4411,Products!A:A,Products!F:F)</f>
        <v>988.31</v>
      </c>
      <c r="K4411" t="str">
        <f>_xlfn.XLOOKUP(D4411,Products!A:A,Products!C:C)</f>
        <v>Fashion</v>
      </c>
      <c r="L4411" t="str">
        <f>_xlfn.XLOOKUP(D4411,Products!A:A,Products!D:D)</f>
        <v>Clothing</v>
      </c>
      <c r="M4411">
        <f t="shared" si="612"/>
        <v>4455.1499999999996</v>
      </c>
      <c r="N4411">
        <f t="shared" si="613"/>
        <v>2964.93</v>
      </c>
      <c r="O4411">
        <f t="shared" si="614"/>
        <v>1490.2199999999998</v>
      </c>
      <c r="P4411" s="8">
        <f t="shared" si="615"/>
        <v>0.33449378808794317</v>
      </c>
      <c r="Q4411">
        <f t="shared" si="616"/>
        <v>0</v>
      </c>
      <c r="R4411">
        <f t="shared" si="617"/>
        <v>4455.1499999999996</v>
      </c>
      <c r="S4411">
        <f t="shared" si="618"/>
        <v>1490.2199999999998</v>
      </c>
      <c r="T4411" t="str">
        <f>_xlfn.XLOOKUP(C4411,Customers!A:A,Customers!D:D)</f>
        <v>M</v>
      </c>
      <c r="U4411" s="13">
        <f>_xlfn.XLOOKUP(C4411,Customers!A:A,Customers!E:E)</f>
        <v>21780</v>
      </c>
      <c r="V4411" t="str">
        <f>_xlfn.XLOOKUP(C4411,Customers!A:A,Customers!F:F)</f>
        <v>New Gabrielleport</v>
      </c>
      <c r="W4411" s="13">
        <f>_xlfn.XLOOKUP(C4411,Customers!A:A,Customers!G:G)</f>
        <v>44138</v>
      </c>
      <c r="X4411">
        <f t="shared" ca="1" si="619"/>
        <v>66</v>
      </c>
      <c r="Y4411" t="str">
        <f t="shared" ca="1" si="620"/>
        <v>50+</v>
      </c>
    </row>
    <row r="4412" spans="1:25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  <c r="I4412">
        <f>_xlfn.XLOOKUP(D4412,Products!A:A,Products!E:E)</f>
        <v>270.45</v>
      </c>
      <c r="J4412">
        <f>_xlfn.XLOOKUP(D4412,Products!A:A,Products!F:F)</f>
        <v>187.6</v>
      </c>
      <c r="K4412" t="str">
        <f>_xlfn.XLOOKUP(D4412,Products!A:A,Products!C:C)</f>
        <v>Fashion</v>
      </c>
      <c r="L4412" t="str">
        <f>_xlfn.XLOOKUP(D4412,Products!A:A,Products!D:D)</f>
        <v>Bags</v>
      </c>
      <c r="M4412">
        <f t="shared" si="612"/>
        <v>1352.25</v>
      </c>
      <c r="N4412">
        <f t="shared" si="613"/>
        <v>938</v>
      </c>
      <c r="O4412">
        <f t="shared" si="614"/>
        <v>414.25</v>
      </c>
      <c r="P4412" s="8">
        <f t="shared" si="615"/>
        <v>0.30634128304677388</v>
      </c>
      <c r="Q4412">
        <f t="shared" si="616"/>
        <v>135.22499999999999</v>
      </c>
      <c r="R4412">
        <f t="shared" si="617"/>
        <v>1217.0250000000001</v>
      </c>
      <c r="S4412">
        <f t="shared" si="618"/>
        <v>279.02500000000009</v>
      </c>
      <c r="T4412" t="str">
        <f>_xlfn.XLOOKUP(C4412,Customers!A:A,Customers!D:D)</f>
        <v>M</v>
      </c>
      <c r="U4412" s="13">
        <f>_xlfn.XLOOKUP(C4412,Customers!A:A,Customers!E:E)</f>
        <v>34315</v>
      </c>
      <c r="V4412" t="str">
        <f>_xlfn.XLOOKUP(C4412,Customers!A:A,Customers!F:F)</f>
        <v>Quinnville</v>
      </c>
      <c r="W4412" s="13">
        <f>_xlfn.XLOOKUP(C4412,Customers!A:A,Customers!G:G)</f>
        <v>44892</v>
      </c>
      <c r="X4412">
        <f t="shared" ca="1" si="619"/>
        <v>32</v>
      </c>
      <c r="Y4412" t="str">
        <f t="shared" ca="1" si="620"/>
        <v>26-35</v>
      </c>
    </row>
    <row r="4413" spans="1:25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  <c r="I4413">
        <f>_xlfn.XLOOKUP(D4413,Products!A:A,Products!E:E)</f>
        <v>1272.23</v>
      </c>
      <c r="J4413">
        <f>_xlfn.XLOOKUP(D4413,Products!A:A,Products!F:F)</f>
        <v>952.65</v>
      </c>
      <c r="K4413" t="str">
        <f>_xlfn.XLOOKUP(D4413,Products!A:A,Products!C:C)</f>
        <v>Electronics</v>
      </c>
      <c r="L4413" t="str">
        <f>_xlfn.XLOOKUP(D4413,Products!A:A,Products!D:D)</f>
        <v>Smartphone</v>
      </c>
      <c r="M4413">
        <f t="shared" si="612"/>
        <v>2544.46</v>
      </c>
      <c r="N4413">
        <f t="shared" si="613"/>
        <v>1905.3</v>
      </c>
      <c r="O4413">
        <f t="shared" si="614"/>
        <v>639.16000000000008</v>
      </c>
      <c r="P4413" s="8">
        <f t="shared" si="615"/>
        <v>0.2511967175746524</v>
      </c>
      <c r="Q4413">
        <f t="shared" si="616"/>
        <v>254.44600000000003</v>
      </c>
      <c r="R4413">
        <f t="shared" si="617"/>
        <v>2290.0140000000001</v>
      </c>
      <c r="S4413">
        <f t="shared" si="618"/>
        <v>384.71400000000017</v>
      </c>
      <c r="T4413" t="str">
        <f>_xlfn.XLOOKUP(C4413,Customers!A:A,Customers!D:D)</f>
        <v>F</v>
      </c>
      <c r="U4413" s="13">
        <f>_xlfn.XLOOKUP(C4413,Customers!A:A,Customers!E:E)</f>
        <v>21861</v>
      </c>
      <c r="V4413" t="str">
        <f>_xlfn.XLOOKUP(C4413,Customers!A:A,Customers!F:F)</f>
        <v>Carlsonborough</v>
      </c>
      <c r="W4413" s="13">
        <f>_xlfn.XLOOKUP(C4413,Customers!A:A,Customers!G:G)</f>
        <v>44427</v>
      </c>
      <c r="X4413">
        <f t="shared" ca="1" si="619"/>
        <v>66</v>
      </c>
      <c r="Y4413" t="str">
        <f t="shared" ca="1" si="620"/>
        <v>50+</v>
      </c>
    </row>
    <row r="4414" spans="1:25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  <c r="I4414">
        <f>_xlfn.XLOOKUP(D4414,Products!A:A,Products!E:E)</f>
        <v>109.78</v>
      </c>
      <c r="J4414">
        <f>_xlfn.XLOOKUP(D4414,Products!A:A,Products!F:F)</f>
        <v>70.59</v>
      </c>
      <c r="K4414" t="str">
        <f>_xlfn.XLOOKUP(D4414,Products!A:A,Products!C:C)</f>
        <v>Fashion</v>
      </c>
      <c r="L4414" t="str">
        <f>_xlfn.XLOOKUP(D4414,Products!A:A,Products!D:D)</f>
        <v>Footwear</v>
      </c>
      <c r="M4414">
        <f t="shared" si="612"/>
        <v>548.9</v>
      </c>
      <c r="N4414">
        <f t="shared" si="613"/>
        <v>352.95000000000005</v>
      </c>
      <c r="O4414">
        <f t="shared" si="614"/>
        <v>195.94999999999993</v>
      </c>
      <c r="P4414" s="8">
        <f t="shared" si="615"/>
        <v>0.35698670067407534</v>
      </c>
      <c r="Q4414">
        <f t="shared" si="616"/>
        <v>0</v>
      </c>
      <c r="R4414">
        <f t="shared" si="617"/>
        <v>548.9</v>
      </c>
      <c r="S4414">
        <f t="shared" si="618"/>
        <v>195.94999999999993</v>
      </c>
      <c r="T4414" t="str">
        <f>_xlfn.XLOOKUP(C4414,Customers!A:A,Customers!D:D)</f>
        <v>M</v>
      </c>
      <c r="U4414" s="13">
        <f>_xlfn.XLOOKUP(C4414,Customers!A:A,Customers!E:E)</f>
        <v>37249</v>
      </c>
      <c r="V4414" t="str">
        <f>_xlfn.XLOOKUP(C4414,Customers!A:A,Customers!F:F)</f>
        <v>Jenniferbury</v>
      </c>
      <c r="W4414" s="13">
        <f>_xlfn.XLOOKUP(C4414,Customers!A:A,Customers!G:G)</f>
        <v>45832</v>
      </c>
      <c r="X4414">
        <f t="shared" ca="1" si="619"/>
        <v>24</v>
      </c>
      <c r="Y4414" t="str">
        <f t="shared" ca="1" si="620"/>
        <v>18-25</v>
      </c>
    </row>
    <row r="4415" spans="1:25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  <c r="I4415">
        <f>_xlfn.XLOOKUP(D4415,Products!A:A,Products!E:E)</f>
        <v>1853.77</v>
      </c>
      <c r="J4415">
        <f>_xlfn.XLOOKUP(D4415,Products!A:A,Products!F:F)</f>
        <v>1363.52</v>
      </c>
      <c r="K4415" t="str">
        <f>_xlfn.XLOOKUP(D4415,Products!A:A,Products!C:C)</f>
        <v>Fashion</v>
      </c>
      <c r="L4415" t="str">
        <f>_xlfn.XLOOKUP(D4415,Products!A:A,Products!D:D)</f>
        <v>Accessories</v>
      </c>
      <c r="M4415">
        <f t="shared" si="612"/>
        <v>9268.85</v>
      </c>
      <c r="N4415">
        <f t="shared" si="613"/>
        <v>6817.6</v>
      </c>
      <c r="O4415">
        <f t="shared" si="614"/>
        <v>2451.25</v>
      </c>
      <c r="P4415" s="8">
        <f t="shared" si="615"/>
        <v>0.26446107122242779</v>
      </c>
      <c r="Q4415">
        <f t="shared" si="616"/>
        <v>926.8850000000001</v>
      </c>
      <c r="R4415">
        <f t="shared" si="617"/>
        <v>8341.9650000000001</v>
      </c>
      <c r="S4415">
        <f t="shared" si="618"/>
        <v>1524.3649999999998</v>
      </c>
      <c r="T4415" t="str">
        <f>_xlfn.XLOOKUP(C4415,Customers!A:A,Customers!D:D)</f>
        <v>M</v>
      </c>
      <c r="U4415" s="13">
        <f>_xlfn.XLOOKUP(C4415,Customers!A:A,Customers!E:E)</f>
        <v>33491</v>
      </c>
      <c r="V4415" t="str">
        <f>_xlfn.XLOOKUP(C4415,Customers!A:A,Customers!F:F)</f>
        <v>Port Jacob</v>
      </c>
      <c r="W4415" s="13">
        <f>_xlfn.XLOOKUP(C4415,Customers!A:A,Customers!G:G)</f>
        <v>44496</v>
      </c>
      <c r="X4415">
        <f t="shared" ca="1" si="619"/>
        <v>34</v>
      </c>
      <c r="Y4415" t="str">
        <f t="shared" ca="1" si="620"/>
        <v>26-35</v>
      </c>
    </row>
    <row r="4416" spans="1:25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  <c r="I4416">
        <f>_xlfn.XLOOKUP(D4416,Products!A:A,Products!E:E)</f>
        <v>323.92</v>
      </c>
      <c r="J4416">
        <f>_xlfn.XLOOKUP(D4416,Products!A:A,Products!F:F)</f>
        <v>242.98</v>
      </c>
      <c r="K4416" t="str">
        <f>_xlfn.XLOOKUP(D4416,Products!A:A,Products!C:C)</f>
        <v>Fashion</v>
      </c>
      <c r="L4416" t="str">
        <f>_xlfn.XLOOKUP(D4416,Products!A:A,Products!D:D)</f>
        <v>Accessories</v>
      </c>
      <c r="M4416">
        <f t="shared" si="612"/>
        <v>647.84</v>
      </c>
      <c r="N4416">
        <f t="shared" si="613"/>
        <v>485.96</v>
      </c>
      <c r="O4416">
        <f t="shared" si="614"/>
        <v>161.88000000000005</v>
      </c>
      <c r="P4416" s="8">
        <f t="shared" si="615"/>
        <v>0.24987651271918998</v>
      </c>
      <c r="Q4416">
        <f t="shared" si="616"/>
        <v>64.784000000000006</v>
      </c>
      <c r="R4416">
        <f t="shared" si="617"/>
        <v>583.05600000000004</v>
      </c>
      <c r="S4416">
        <f t="shared" si="618"/>
        <v>97.09600000000006</v>
      </c>
      <c r="T4416" t="str">
        <f>_xlfn.XLOOKUP(C4416,Customers!A:A,Customers!D:D)</f>
        <v>F</v>
      </c>
      <c r="U4416" s="13">
        <f>_xlfn.XLOOKUP(C4416,Customers!A:A,Customers!E:E)</f>
        <v>31328</v>
      </c>
      <c r="V4416" t="str">
        <f>_xlfn.XLOOKUP(C4416,Customers!A:A,Customers!F:F)</f>
        <v>Lake Lindsay</v>
      </c>
      <c r="W4416" s="13">
        <f>_xlfn.XLOOKUP(C4416,Customers!A:A,Customers!G:G)</f>
        <v>45889</v>
      </c>
      <c r="X4416">
        <f t="shared" ca="1" si="619"/>
        <v>40</v>
      </c>
      <c r="Y4416" t="str">
        <f t="shared" ca="1" si="620"/>
        <v>36-50</v>
      </c>
    </row>
    <row r="4417" spans="1:25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  <c r="I4417">
        <f>_xlfn.XLOOKUP(D4417,Products!A:A,Products!E:E)</f>
        <v>337.63</v>
      </c>
      <c r="J4417">
        <f>_xlfn.XLOOKUP(D4417,Products!A:A,Products!F:F)</f>
        <v>169.03</v>
      </c>
      <c r="K4417" t="str">
        <f>_xlfn.XLOOKUP(D4417,Products!A:A,Products!C:C)</f>
        <v>Fashion</v>
      </c>
      <c r="L4417" t="str">
        <f>_xlfn.XLOOKUP(D4417,Products!A:A,Products!D:D)</f>
        <v>Footwear</v>
      </c>
      <c r="M4417">
        <f t="shared" si="612"/>
        <v>1688.15</v>
      </c>
      <c r="N4417">
        <f t="shared" si="613"/>
        <v>845.15</v>
      </c>
      <c r="O4417">
        <f t="shared" si="614"/>
        <v>843.00000000000011</v>
      </c>
      <c r="P4417" s="8">
        <f t="shared" si="615"/>
        <v>0.49936320824571279</v>
      </c>
      <c r="Q4417">
        <f t="shared" si="616"/>
        <v>253.2225</v>
      </c>
      <c r="R4417">
        <f t="shared" si="617"/>
        <v>1434.9275</v>
      </c>
      <c r="S4417">
        <f t="shared" si="618"/>
        <v>589.77750000000003</v>
      </c>
      <c r="T4417" t="str">
        <f>_xlfn.XLOOKUP(C4417,Customers!A:A,Customers!D:D)</f>
        <v>M</v>
      </c>
      <c r="U4417" s="13">
        <f>_xlfn.XLOOKUP(C4417,Customers!A:A,Customers!E:E)</f>
        <v>22233</v>
      </c>
      <c r="V4417" t="str">
        <f>_xlfn.XLOOKUP(C4417,Customers!A:A,Customers!F:F)</f>
        <v>New Michaelland</v>
      </c>
      <c r="W4417" s="13">
        <f>_xlfn.XLOOKUP(C4417,Customers!A:A,Customers!G:G)</f>
        <v>45720</v>
      </c>
      <c r="X4417">
        <f t="shared" ca="1" si="619"/>
        <v>65</v>
      </c>
      <c r="Y4417" t="str">
        <f t="shared" ca="1" si="620"/>
        <v>50+</v>
      </c>
    </row>
    <row r="4418" spans="1:25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  <c r="I4418">
        <f>_xlfn.XLOOKUP(D4418,Products!A:A,Products!E:E)</f>
        <v>1673.69</v>
      </c>
      <c r="J4418">
        <f>_xlfn.XLOOKUP(D4418,Products!A:A,Products!F:F)</f>
        <v>1323.38</v>
      </c>
      <c r="K4418" t="str">
        <f>_xlfn.XLOOKUP(D4418,Products!A:A,Products!C:C)</f>
        <v>Electronics</v>
      </c>
      <c r="L4418" t="str">
        <f>_xlfn.XLOOKUP(D4418,Products!A:A,Products!D:D)</f>
        <v>Camera</v>
      </c>
      <c r="M4418">
        <f t="shared" si="612"/>
        <v>5021.07</v>
      </c>
      <c r="N4418">
        <f t="shared" si="613"/>
        <v>3970.1400000000003</v>
      </c>
      <c r="O4418">
        <f t="shared" si="614"/>
        <v>1050.9299999999994</v>
      </c>
      <c r="P4418" s="8">
        <f t="shared" si="615"/>
        <v>0.2093039929736091</v>
      </c>
      <c r="Q4418">
        <f t="shared" si="616"/>
        <v>753.16049999999996</v>
      </c>
      <c r="R4418">
        <f t="shared" si="617"/>
        <v>4267.9094999999998</v>
      </c>
      <c r="S4418">
        <f t="shared" si="618"/>
        <v>297.76949999999943</v>
      </c>
      <c r="T4418" t="str">
        <f>_xlfn.XLOOKUP(C4418,Customers!A:A,Customers!D:D)</f>
        <v>F</v>
      </c>
      <c r="U4418" s="13">
        <f>_xlfn.XLOOKUP(C4418,Customers!A:A,Customers!E:E)</f>
        <v>21380</v>
      </c>
      <c r="V4418" t="str">
        <f>_xlfn.XLOOKUP(C4418,Customers!A:A,Customers!F:F)</f>
        <v>Kristinemouth</v>
      </c>
      <c r="W4418" s="13">
        <f>_xlfn.XLOOKUP(C4418,Customers!A:A,Customers!G:G)</f>
        <v>44723</v>
      </c>
      <c r="X4418">
        <f t="shared" ca="1" si="619"/>
        <v>67</v>
      </c>
      <c r="Y4418" t="str">
        <f t="shared" ca="1" si="620"/>
        <v>50+</v>
      </c>
    </row>
    <row r="4419" spans="1:25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  <c r="I4419">
        <f>_xlfn.XLOOKUP(D4419,Products!A:A,Products!E:E)</f>
        <v>673.78</v>
      </c>
      <c r="J4419">
        <f>_xlfn.XLOOKUP(D4419,Products!A:A,Products!F:F)</f>
        <v>363.33</v>
      </c>
      <c r="K4419" t="str">
        <f>_xlfn.XLOOKUP(D4419,Products!A:A,Products!C:C)</f>
        <v>Electronics</v>
      </c>
      <c r="L4419" t="str">
        <f>_xlfn.XLOOKUP(D4419,Products!A:A,Products!D:D)</f>
        <v>Smartphone</v>
      </c>
      <c r="M4419">
        <f t="shared" ref="M4419:M4482" si="621">F4419*I4419</f>
        <v>2021.34</v>
      </c>
      <c r="N4419">
        <f t="shared" ref="N4419:N4482" si="622">F4419*J4419</f>
        <v>1089.99</v>
      </c>
      <c r="O4419">
        <f t="shared" ref="O4419:O4482" si="623">M4419-N4419</f>
        <v>931.34999999999991</v>
      </c>
      <c r="P4419" s="8">
        <f t="shared" ref="P4419:P4482" si="624">O4419/M4419</f>
        <v>0.46075870462168655</v>
      </c>
      <c r="Q4419">
        <f t="shared" ref="Q4419:Q4482" si="625">M4419*G4419</f>
        <v>0</v>
      </c>
      <c r="R4419">
        <f t="shared" ref="R4419:R4482" si="626">M4419-Q4419</f>
        <v>2021.34</v>
      </c>
      <c r="S4419">
        <f t="shared" ref="S4419:S4482" si="627">R4419-N4419</f>
        <v>931.34999999999991</v>
      </c>
      <c r="T4419" t="str">
        <f>_xlfn.XLOOKUP(C4419,Customers!A:A,Customers!D:D)</f>
        <v>F</v>
      </c>
      <c r="U4419" s="13">
        <f>_xlfn.XLOOKUP(C4419,Customers!A:A,Customers!E:E)</f>
        <v>38901</v>
      </c>
      <c r="V4419" t="str">
        <f>_xlfn.XLOOKUP(C4419,Customers!A:A,Customers!F:F)</f>
        <v>Port Jessica</v>
      </c>
      <c r="W4419" s="13">
        <f>_xlfn.XLOOKUP(C4419,Customers!A:A,Customers!G:G)</f>
        <v>45713</v>
      </c>
      <c r="X4419">
        <f t="shared" ref="X4419:X4482" ca="1" si="628">DATEDIF(U4419, TODAY(),"Y")</f>
        <v>19</v>
      </c>
      <c r="Y4419" t="str">
        <f t="shared" ref="Y4419:Y4482" ca="1" si="629">IF(X4419&lt;=25,"18-25",IF(X4419&lt;=35,"26-35", IF(X4419&lt;=50,"36-50","50+")))</f>
        <v>18-25</v>
      </c>
    </row>
    <row r="4420" spans="1:25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  <c r="I4420">
        <f>_xlfn.XLOOKUP(D4420,Products!A:A,Products!E:E)</f>
        <v>1853.77</v>
      </c>
      <c r="J4420">
        <f>_xlfn.XLOOKUP(D4420,Products!A:A,Products!F:F)</f>
        <v>1363.52</v>
      </c>
      <c r="K4420" t="str">
        <f>_xlfn.XLOOKUP(D4420,Products!A:A,Products!C:C)</f>
        <v>Fashion</v>
      </c>
      <c r="L4420" t="str">
        <f>_xlfn.XLOOKUP(D4420,Products!A:A,Products!D:D)</f>
        <v>Accessories</v>
      </c>
      <c r="M4420">
        <f t="shared" si="621"/>
        <v>3707.54</v>
      </c>
      <c r="N4420">
        <f t="shared" si="622"/>
        <v>2727.04</v>
      </c>
      <c r="O4420">
        <f t="shared" si="623"/>
        <v>980.5</v>
      </c>
      <c r="P4420" s="8">
        <f t="shared" si="624"/>
        <v>0.26446107122242779</v>
      </c>
      <c r="Q4420">
        <f t="shared" si="625"/>
        <v>370.75400000000002</v>
      </c>
      <c r="R4420">
        <f t="shared" si="626"/>
        <v>3336.7860000000001</v>
      </c>
      <c r="S4420">
        <f t="shared" si="627"/>
        <v>609.74600000000009</v>
      </c>
      <c r="T4420" t="str">
        <f>_xlfn.XLOOKUP(C4420,Customers!A:A,Customers!D:D)</f>
        <v>F</v>
      </c>
      <c r="U4420" s="13">
        <f>_xlfn.XLOOKUP(C4420,Customers!A:A,Customers!E:E)</f>
        <v>37614</v>
      </c>
      <c r="V4420" t="str">
        <f>_xlfn.XLOOKUP(C4420,Customers!A:A,Customers!F:F)</f>
        <v>North Meagan</v>
      </c>
      <c r="W4420" s="13">
        <f>_xlfn.XLOOKUP(C4420,Customers!A:A,Customers!G:G)</f>
        <v>44855</v>
      </c>
      <c r="X4420">
        <f t="shared" ca="1" si="628"/>
        <v>23</v>
      </c>
      <c r="Y4420" t="str">
        <f t="shared" ca="1" si="629"/>
        <v>18-25</v>
      </c>
    </row>
    <row r="4421" spans="1:25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  <c r="I4421">
        <f>_xlfn.XLOOKUP(D4421,Products!A:A,Products!E:E)</f>
        <v>1562.43</v>
      </c>
      <c r="J4421">
        <f>_xlfn.XLOOKUP(D4421,Products!A:A,Products!F:F)</f>
        <v>1195.6300000000001</v>
      </c>
      <c r="K4421" t="str">
        <f>_xlfn.XLOOKUP(D4421,Products!A:A,Products!C:C)</f>
        <v>Electronics</v>
      </c>
      <c r="L4421" t="str">
        <f>_xlfn.XLOOKUP(D4421,Products!A:A,Products!D:D)</f>
        <v>Laptop</v>
      </c>
      <c r="M4421">
        <f t="shared" si="621"/>
        <v>3124.86</v>
      </c>
      <c r="N4421">
        <f t="shared" si="622"/>
        <v>2391.2600000000002</v>
      </c>
      <c r="O4421">
        <f t="shared" si="623"/>
        <v>733.59999999999991</v>
      </c>
      <c r="P4421" s="8">
        <f t="shared" si="624"/>
        <v>0.23476251736077772</v>
      </c>
      <c r="Q4421">
        <f t="shared" si="625"/>
        <v>468.72899999999998</v>
      </c>
      <c r="R4421">
        <f t="shared" si="626"/>
        <v>2656.1310000000003</v>
      </c>
      <c r="S4421">
        <f t="shared" si="627"/>
        <v>264.87100000000009</v>
      </c>
      <c r="T4421" t="str">
        <f>_xlfn.XLOOKUP(C4421,Customers!A:A,Customers!D:D)</f>
        <v>F</v>
      </c>
      <c r="U4421" s="13">
        <f>_xlfn.XLOOKUP(C4421,Customers!A:A,Customers!E:E)</f>
        <v>29746</v>
      </c>
      <c r="V4421" t="str">
        <f>_xlfn.XLOOKUP(C4421,Customers!A:A,Customers!F:F)</f>
        <v>New Julia</v>
      </c>
      <c r="W4421" s="13">
        <f>_xlfn.XLOOKUP(C4421,Customers!A:A,Customers!G:G)</f>
        <v>45456</v>
      </c>
      <c r="X4421">
        <f t="shared" ca="1" si="628"/>
        <v>45</v>
      </c>
      <c r="Y4421" t="str">
        <f t="shared" ca="1" si="629"/>
        <v>36-50</v>
      </c>
    </row>
    <row r="4422" spans="1:25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  <c r="I4422">
        <f>_xlfn.XLOOKUP(D4422,Products!A:A,Products!E:E)</f>
        <v>1485.05</v>
      </c>
      <c r="J4422">
        <f>_xlfn.XLOOKUP(D4422,Products!A:A,Products!F:F)</f>
        <v>988.31</v>
      </c>
      <c r="K4422" t="str">
        <f>_xlfn.XLOOKUP(D4422,Products!A:A,Products!C:C)</f>
        <v>Fashion</v>
      </c>
      <c r="L4422" t="str">
        <f>_xlfn.XLOOKUP(D4422,Products!A:A,Products!D:D)</f>
        <v>Clothing</v>
      </c>
      <c r="M4422">
        <f t="shared" si="621"/>
        <v>7425.25</v>
      </c>
      <c r="N4422">
        <f t="shared" si="622"/>
        <v>4941.5499999999993</v>
      </c>
      <c r="O4422">
        <f t="shared" si="623"/>
        <v>2483.7000000000007</v>
      </c>
      <c r="P4422" s="8">
        <f t="shared" si="624"/>
        <v>0.33449378808794328</v>
      </c>
      <c r="Q4422">
        <f t="shared" si="625"/>
        <v>0</v>
      </c>
      <c r="R4422">
        <f t="shared" si="626"/>
        <v>7425.25</v>
      </c>
      <c r="S4422">
        <f t="shared" si="627"/>
        <v>2483.7000000000007</v>
      </c>
      <c r="T4422" t="str">
        <f>_xlfn.XLOOKUP(C4422,Customers!A:A,Customers!D:D)</f>
        <v>F</v>
      </c>
      <c r="U4422" s="13">
        <f>_xlfn.XLOOKUP(C4422,Customers!A:A,Customers!E:E)</f>
        <v>21956</v>
      </c>
      <c r="V4422" t="str">
        <f>_xlfn.XLOOKUP(C4422,Customers!A:A,Customers!F:F)</f>
        <v>New David</v>
      </c>
      <c r="W4422" s="13">
        <f>_xlfn.XLOOKUP(C4422,Customers!A:A,Customers!G:G)</f>
        <v>44911</v>
      </c>
      <c r="X4422">
        <f t="shared" ca="1" si="628"/>
        <v>66</v>
      </c>
      <c r="Y4422" t="str">
        <f t="shared" ca="1" si="629"/>
        <v>50+</v>
      </c>
    </row>
    <row r="4423" spans="1:25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  <c r="I4423">
        <f>_xlfn.XLOOKUP(D4423,Products!A:A,Products!E:E)</f>
        <v>1227.24</v>
      </c>
      <c r="J4423">
        <f>_xlfn.XLOOKUP(D4423,Products!A:A,Products!F:F)</f>
        <v>977.09</v>
      </c>
      <c r="K4423" t="str">
        <f>_xlfn.XLOOKUP(D4423,Products!A:A,Products!C:C)</f>
        <v>Groceries</v>
      </c>
      <c r="L4423" t="str">
        <f>_xlfn.XLOOKUP(D4423,Products!A:A,Products!D:D)</f>
        <v>Dairy</v>
      </c>
      <c r="M4423">
        <f t="shared" si="621"/>
        <v>4908.96</v>
      </c>
      <c r="N4423">
        <f t="shared" si="622"/>
        <v>3908.36</v>
      </c>
      <c r="O4423">
        <f t="shared" si="623"/>
        <v>1000.5999999999999</v>
      </c>
      <c r="P4423" s="8">
        <f t="shared" si="624"/>
        <v>0.20383136142889735</v>
      </c>
      <c r="Q4423">
        <f t="shared" si="625"/>
        <v>736.34399999999994</v>
      </c>
      <c r="R4423">
        <f t="shared" si="626"/>
        <v>4172.616</v>
      </c>
      <c r="S4423">
        <f t="shared" si="627"/>
        <v>264.25599999999986</v>
      </c>
      <c r="T4423" t="str">
        <f>_xlfn.XLOOKUP(C4423,Customers!A:A,Customers!D:D)</f>
        <v>M</v>
      </c>
      <c r="U4423" s="13">
        <f>_xlfn.XLOOKUP(C4423,Customers!A:A,Customers!E:E)</f>
        <v>25009</v>
      </c>
      <c r="V4423" t="str">
        <f>_xlfn.XLOOKUP(C4423,Customers!A:A,Customers!F:F)</f>
        <v>Erinland</v>
      </c>
      <c r="W4423" s="13">
        <f>_xlfn.XLOOKUP(C4423,Customers!A:A,Customers!G:G)</f>
        <v>44798</v>
      </c>
      <c r="X4423">
        <f t="shared" ca="1" si="628"/>
        <v>58</v>
      </c>
      <c r="Y4423" t="str">
        <f t="shared" ca="1" si="629"/>
        <v>50+</v>
      </c>
    </row>
    <row r="4424" spans="1:25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  <c r="I4424">
        <f>_xlfn.XLOOKUP(D4424,Products!A:A,Products!E:E)</f>
        <v>540.94000000000005</v>
      </c>
      <c r="J4424">
        <f>_xlfn.XLOOKUP(D4424,Products!A:A,Products!F:F)</f>
        <v>398.25</v>
      </c>
      <c r="K4424" t="str">
        <f>_xlfn.XLOOKUP(D4424,Products!A:A,Products!C:C)</f>
        <v>Fashion</v>
      </c>
      <c r="L4424" t="str">
        <f>_xlfn.XLOOKUP(D4424,Products!A:A,Products!D:D)</f>
        <v>Clothing</v>
      </c>
      <c r="M4424">
        <f t="shared" si="621"/>
        <v>1081.8800000000001</v>
      </c>
      <c r="N4424">
        <f t="shared" si="622"/>
        <v>796.5</v>
      </c>
      <c r="O4424">
        <f t="shared" si="623"/>
        <v>285.38000000000011</v>
      </c>
      <c r="P4424" s="8">
        <f t="shared" si="624"/>
        <v>0.26378156542315234</v>
      </c>
      <c r="Q4424">
        <f t="shared" si="625"/>
        <v>0</v>
      </c>
      <c r="R4424">
        <f t="shared" si="626"/>
        <v>1081.8800000000001</v>
      </c>
      <c r="S4424">
        <f t="shared" si="627"/>
        <v>285.38000000000011</v>
      </c>
      <c r="T4424" t="str">
        <f>_xlfn.XLOOKUP(C4424,Customers!A:A,Customers!D:D)</f>
        <v>F</v>
      </c>
      <c r="U4424" s="13">
        <f>_xlfn.XLOOKUP(C4424,Customers!A:A,Customers!E:E)</f>
        <v>31052</v>
      </c>
      <c r="V4424" t="str">
        <f>_xlfn.XLOOKUP(C4424,Customers!A:A,Customers!F:F)</f>
        <v>South James</v>
      </c>
      <c r="W4424" s="13">
        <f>_xlfn.XLOOKUP(C4424,Customers!A:A,Customers!G:G)</f>
        <v>44584</v>
      </c>
      <c r="X4424">
        <f t="shared" ca="1" si="628"/>
        <v>41</v>
      </c>
      <c r="Y4424" t="str">
        <f t="shared" ca="1" si="629"/>
        <v>36-50</v>
      </c>
    </row>
    <row r="4425" spans="1:25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  <c r="I4425">
        <f>_xlfn.XLOOKUP(D4425,Products!A:A,Products!E:E)</f>
        <v>1044.6400000000001</v>
      </c>
      <c r="J4425">
        <f>_xlfn.XLOOKUP(D4425,Products!A:A,Products!F:F)</f>
        <v>775.07</v>
      </c>
      <c r="K4425" t="str">
        <f>_xlfn.XLOOKUP(D4425,Products!A:A,Products!C:C)</f>
        <v>Fashion</v>
      </c>
      <c r="L4425" t="str">
        <f>_xlfn.XLOOKUP(D4425,Products!A:A,Products!D:D)</f>
        <v>Footwear</v>
      </c>
      <c r="M4425">
        <f t="shared" si="621"/>
        <v>5223.2000000000007</v>
      </c>
      <c r="N4425">
        <f t="shared" si="622"/>
        <v>3875.3500000000004</v>
      </c>
      <c r="O4425">
        <f t="shared" si="623"/>
        <v>1347.8500000000004</v>
      </c>
      <c r="P4425" s="8">
        <f t="shared" si="624"/>
        <v>0.25805062030938891</v>
      </c>
      <c r="Q4425">
        <f t="shared" si="625"/>
        <v>783.48000000000013</v>
      </c>
      <c r="R4425">
        <f t="shared" si="626"/>
        <v>4439.72</v>
      </c>
      <c r="S4425">
        <f t="shared" si="627"/>
        <v>564.36999999999989</v>
      </c>
      <c r="T4425" t="str">
        <f>_xlfn.XLOOKUP(C4425,Customers!A:A,Customers!D:D)</f>
        <v>M</v>
      </c>
      <c r="U4425" s="13">
        <f>_xlfn.XLOOKUP(C4425,Customers!A:A,Customers!E:E)</f>
        <v>33771</v>
      </c>
      <c r="V4425" t="str">
        <f>_xlfn.XLOOKUP(C4425,Customers!A:A,Customers!F:F)</f>
        <v>East Edgarborough</v>
      </c>
      <c r="W4425" s="13">
        <f>_xlfn.XLOOKUP(C4425,Customers!A:A,Customers!G:G)</f>
        <v>45544</v>
      </c>
      <c r="X4425">
        <f t="shared" ca="1" si="628"/>
        <v>34</v>
      </c>
      <c r="Y4425" t="str">
        <f t="shared" ca="1" si="629"/>
        <v>26-35</v>
      </c>
    </row>
    <row r="4426" spans="1:25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  <c r="I4426">
        <f>_xlfn.XLOOKUP(D4426,Products!A:A,Products!E:E)</f>
        <v>1798.97</v>
      </c>
      <c r="J4426">
        <f>_xlfn.XLOOKUP(D4426,Products!A:A,Products!F:F)</f>
        <v>1329.15</v>
      </c>
      <c r="K4426" t="str">
        <f>_xlfn.XLOOKUP(D4426,Products!A:A,Products!C:C)</f>
        <v>Fashion</v>
      </c>
      <c r="L4426" t="str">
        <f>_xlfn.XLOOKUP(D4426,Products!A:A,Products!D:D)</f>
        <v>Accessories</v>
      </c>
      <c r="M4426">
        <f t="shared" si="621"/>
        <v>1798.97</v>
      </c>
      <c r="N4426">
        <f t="shared" si="622"/>
        <v>1329.15</v>
      </c>
      <c r="O4426">
        <f t="shared" si="623"/>
        <v>469.81999999999994</v>
      </c>
      <c r="P4426" s="8">
        <f t="shared" si="624"/>
        <v>0.26116055298309582</v>
      </c>
      <c r="Q4426">
        <f t="shared" si="625"/>
        <v>89.94850000000001</v>
      </c>
      <c r="R4426">
        <f t="shared" si="626"/>
        <v>1709.0215000000001</v>
      </c>
      <c r="S4426">
        <f t="shared" si="627"/>
        <v>379.87149999999997</v>
      </c>
      <c r="T4426" t="str">
        <f>_xlfn.XLOOKUP(C4426,Customers!A:A,Customers!D:D)</f>
        <v>F</v>
      </c>
      <c r="U4426" s="13">
        <f>_xlfn.XLOOKUP(C4426,Customers!A:A,Customers!E:E)</f>
        <v>22255</v>
      </c>
      <c r="V4426" t="str">
        <f>_xlfn.XLOOKUP(C4426,Customers!A:A,Customers!F:F)</f>
        <v>East Paulburgh</v>
      </c>
      <c r="W4426" s="13">
        <f>_xlfn.XLOOKUP(C4426,Customers!A:A,Customers!G:G)</f>
        <v>45465</v>
      </c>
      <c r="X4426">
        <f t="shared" ca="1" si="628"/>
        <v>65</v>
      </c>
      <c r="Y4426" t="str">
        <f t="shared" ca="1" si="629"/>
        <v>50+</v>
      </c>
    </row>
    <row r="4427" spans="1:25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  <c r="I4427">
        <f>_xlfn.XLOOKUP(D4427,Products!A:A,Products!E:E)</f>
        <v>318.05</v>
      </c>
      <c r="J4427">
        <f>_xlfn.XLOOKUP(D4427,Products!A:A,Products!F:F)</f>
        <v>187.34</v>
      </c>
      <c r="K4427" t="str">
        <f>_xlfn.XLOOKUP(D4427,Products!A:A,Products!C:C)</f>
        <v>Groceries</v>
      </c>
      <c r="L4427" t="str">
        <f>_xlfn.XLOOKUP(D4427,Products!A:A,Products!D:D)</f>
        <v>Fruits</v>
      </c>
      <c r="M4427">
        <f t="shared" si="621"/>
        <v>954.15000000000009</v>
      </c>
      <c r="N4427">
        <f t="shared" si="622"/>
        <v>562.02</v>
      </c>
      <c r="O4427">
        <f t="shared" si="623"/>
        <v>392.13000000000011</v>
      </c>
      <c r="P4427" s="8">
        <f t="shared" si="624"/>
        <v>0.41097311743436576</v>
      </c>
      <c r="Q4427">
        <f t="shared" si="625"/>
        <v>47.70750000000001</v>
      </c>
      <c r="R4427">
        <f t="shared" si="626"/>
        <v>906.44250000000011</v>
      </c>
      <c r="S4427">
        <f t="shared" si="627"/>
        <v>344.42250000000013</v>
      </c>
      <c r="T4427" t="str">
        <f>_xlfn.XLOOKUP(C4427,Customers!A:A,Customers!D:D)</f>
        <v>F</v>
      </c>
      <c r="U4427" s="13">
        <f>_xlfn.XLOOKUP(C4427,Customers!A:A,Customers!E:E)</f>
        <v>38214</v>
      </c>
      <c r="V4427" t="str">
        <f>_xlfn.XLOOKUP(C4427,Customers!A:A,Customers!F:F)</f>
        <v>West Lisaville</v>
      </c>
      <c r="W4427" s="13">
        <f>_xlfn.XLOOKUP(C4427,Customers!A:A,Customers!G:G)</f>
        <v>45764</v>
      </c>
      <c r="X4427">
        <f t="shared" ca="1" si="628"/>
        <v>21</v>
      </c>
      <c r="Y4427" t="str">
        <f t="shared" ca="1" si="629"/>
        <v>18-25</v>
      </c>
    </row>
    <row r="4428" spans="1:25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  <c r="I4428">
        <f>_xlfn.XLOOKUP(D4428,Products!A:A,Products!E:E)</f>
        <v>673.78</v>
      </c>
      <c r="J4428">
        <f>_xlfn.XLOOKUP(D4428,Products!A:A,Products!F:F)</f>
        <v>363.33</v>
      </c>
      <c r="K4428" t="str">
        <f>_xlfn.XLOOKUP(D4428,Products!A:A,Products!C:C)</f>
        <v>Electronics</v>
      </c>
      <c r="L4428" t="str">
        <f>_xlfn.XLOOKUP(D4428,Products!A:A,Products!D:D)</f>
        <v>Smartphone</v>
      </c>
      <c r="M4428">
        <f t="shared" si="621"/>
        <v>673.78</v>
      </c>
      <c r="N4428">
        <f t="shared" si="622"/>
        <v>363.33</v>
      </c>
      <c r="O4428">
        <f t="shared" si="623"/>
        <v>310.45</v>
      </c>
      <c r="P4428" s="8">
        <f t="shared" si="624"/>
        <v>0.46075870462168661</v>
      </c>
      <c r="Q4428">
        <f t="shared" si="625"/>
        <v>67.378</v>
      </c>
      <c r="R4428">
        <f t="shared" si="626"/>
        <v>606.40199999999993</v>
      </c>
      <c r="S4428">
        <f t="shared" si="627"/>
        <v>243.07199999999995</v>
      </c>
      <c r="T4428" t="str">
        <f>_xlfn.XLOOKUP(C4428,Customers!A:A,Customers!D:D)</f>
        <v>F</v>
      </c>
      <c r="U4428" s="13">
        <f>_xlfn.XLOOKUP(C4428,Customers!A:A,Customers!E:E)</f>
        <v>34980</v>
      </c>
      <c r="V4428" t="str">
        <f>_xlfn.XLOOKUP(C4428,Customers!A:A,Customers!F:F)</f>
        <v>Lake Dale</v>
      </c>
      <c r="W4428" s="13">
        <f>_xlfn.XLOOKUP(C4428,Customers!A:A,Customers!G:G)</f>
        <v>45124</v>
      </c>
      <c r="X4428">
        <f t="shared" ca="1" si="628"/>
        <v>30</v>
      </c>
      <c r="Y4428" t="str">
        <f t="shared" ca="1" si="629"/>
        <v>26-35</v>
      </c>
    </row>
    <row r="4429" spans="1:25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  <c r="I4429">
        <f>_xlfn.XLOOKUP(D4429,Products!A:A,Products!E:E)</f>
        <v>1134.8</v>
      </c>
      <c r="J4429">
        <f>_xlfn.XLOOKUP(D4429,Products!A:A,Products!F:F)</f>
        <v>675.1</v>
      </c>
      <c r="K4429" t="str">
        <f>_xlfn.XLOOKUP(D4429,Products!A:A,Products!C:C)</f>
        <v>Fashion</v>
      </c>
      <c r="L4429" t="str">
        <f>_xlfn.XLOOKUP(D4429,Products!A:A,Products!D:D)</f>
        <v>Watches</v>
      </c>
      <c r="M4429">
        <f t="shared" si="621"/>
        <v>5674</v>
      </c>
      <c r="N4429">
        <f t="shared" si="622"/>
        <v>3375.5</v>
      </c>
      <c r="O4429">
        <f t="shared" si="623"/>
        <v>2298.5</v>
      </c>
      <c r="P4429" s="8">
        <f t="shared" si="624"/>
        <v>0.40509340853013748</v>
      </c>
      <c r="Q4429">
        <f t="shared" si="625"/>
        <v>0</v>
      </c>
      <c r="R4429">
        <f t="shared" si="626"/>
        <v>5674</v>
      </c>
      <c r="S4429">
        <f t="shared" si="627"/>
        <v>2298.5</v>
      </c>
      <c r="T4429" t="str">
        <f>_xlfn.XLOOKUP(C4429,Customers!A:A,Customers!D:D)</f>
        <v>M</v>
      </c>
      <c r="U4429" s="13">
        <f>_xlfn.XLOOKUP(C4429,Customers!A:A,Customers!E:E)</f>
        <v>25566</v>
      </c>
      <c r="V4429" t="str">
        <f>_xlfn.XLOOKUP(C4429,Customers!A:A,Customers!F:F)</f>
        <v>Morrisborough</v>
      </c>
      <c r="W4429" s="13">
        <f>_xlfn.XLOOKUP(C4429,Customers!A:A,Customers!G:G)</f>
        <v>45113</v>
      </c>
      <c r="X4429">
        <f t="shared" ca="1" si="628"/>
        <v>56</v>
      </c>
      <c r="Y4429" t="str">
        <f t="shared" ca="1" si="629"/>
        <v>50+</v>
      </c>
    </row>
    <row r="4430" spans="1:25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  <c r="I4430">
        <f>_xlfn.XLOOKUP(D4430,Products!A:A,Products!E:E)</f>
        <v>1044.6400000000001</v>
      </c>
      <c r="J4430">
        <f>_xlfn.XLOOKUP(D4430,Products!A:A,Products!F:F)</f>
        <v>775.07</v>
      </c>
      <c r="K4430" t="str">
        <f>_xlfn.XLOOKUP(D4430,Products!A:A,Products!C:C)</f>
        <v>Fashion</v>
      </c>
      <c r="L4430" t="str">
        <f>_xlfn.XLOOKUP(D4430,Products!A:A,Products!D:D)</f>
        <v>Footwear</v>
      </c>
      <c r="M4430">
        <f t="shared" si="621"/>
        <v>4178.5600000000004</v>
      </c>
      <c r="N4430">
        <f t="shared" si="622"/>
        <v>3100.28</v>
      </c>
      <c r="O4430">
        <f t="shared" si="623"/>
        <v>1078.2800000000002</v>
      </c>
      <c r="P4430" s="8">
        <f t="shared" si="624"/>
        <v>0.25805062030938891</v>
      </c>
      <c r="Q4430">
        <f t="shared" si="625"/>
        <v>417.85600000000005</v>
      </c>
      <c r="R4430">
        <f t="shared" si="626"/>
        <v>3760.7040000000002</v>
      </c>
      <c r="S4430">
        <f t="shared" si="627"/>
        <v>660.42399999999998</v>
      </c>
      <c r="T4430" t="str">
        <f>_xlfn.XLOOKUP(C4430,Customers!A:A,Customers!D:D)</f>
        <v>F</v>
      </c>
      <c r="U4430" s="13">
        <f>_xlfn.XLOOKUP(C4430,Customers!A:A,Customers!E:E)</f>
        <v>27567</v>
      </c>
      <c r="V4430" t="str">
        <f>_xlfn.XLOOKUP(C4430,Customers!A:A,Customers!F:F)</f>
        <v>Berrymouth</v>
      </c>
      <c r="W4430" s="13">
        <f>_xlfn.XLOOKUP(C4430,Customers!A:A,Customers!G:G)</f>
        <v>45840</v>
      </c>
      <c r="X4430">
        <f t="shared" ca="1" si="628"/>
        <v>51</v>
      </c>
      <c r="Y4430" t="str">
        <f t="shared" ca="1" si="629"/>
        <v>50+</v>
      </c>
    </row>
    <row r="4431" spans="1:25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  <c r="I4431">
        <f>_xlfn.XLOOKUP(D4431,Products!A:A,Products!E:E)</f>
        <v>123.19</v>
      </c>
      <c r="J4431">
        <f>_xlfn.XLOOKUP(D4431,Products!A:A,Products!F:F)</f>
        <v>80.36</v>
      </c>
      <c r="K4431" t="str">
        <f>_xlfn.XLOOKUP(D4431,Products!A:A,Products!C:C)</f>
        <v>Groceries</v>
      </c>
      <c r="L4431" t="str">
        <f>_xlfn.XLOOKUP(D4431,Products!A:A,Products!D:D)</f>
        <v>Snacks</v>
      </c>
      <c r="M4431">
        <f t="shared" si="621"/>
        <v>492.76</v>
      </c>
      <c r="N4431">
        <f t="shared" si="622"/>
        <v>321.44</v>
      </c>
      <c r="O4431">
        <f t="shared" si="623"/>
        <v>171.32</v>
      </c>
      <c r="P4431" s="8">
        <f t="shared" si="624"/>
        <v>0.34767432421462779</v>
      </c>
      <c r="Q4431">
        <f t="shared" si="625"/>
        <v>24.638000000000002</v>
      </c>
      <c r="R4431">
        <f t="shared" si="626"/>
        <v>468.12200000000001</v>
      </c>
      <c r="S4431">
        <f t="shared" si="627"/>
        <v>146.68200000000002</v>
      </c>
      <c r="T4431" t="str">
        <f>_xlfn.XLOOKUP(C4431,Customers!A:A,Customers!D:D)</f>
        <v>M</v>
      </c>
      <c r="U4431" s="13">
        <f>_xlfn.XLOOKUP(C4431,Customers!A:A,Customers!E:E)</f>
        <v>27877</v>
      </c>
      <c r="V4431" t="str">
        <f>_xlfn.XLOOKUP(C4431,Customers!A:A,Customers!F:F)</f>
        <v>Murrayborough</v>
      </c>
      <c r="W4431" s="13">
        <f>_xlfn.XLOOKUP(C4431,Customers!A:A,Customers!G:G)</f>
        <v>44613</v>
      </c>
      <c r="X4431">
        <f t="shared" ca="1" si="628"/>
        <v>50</v>
      </c>
      <c r="Y4431" t="str">
        <f t="shared" ca="1" si="629"/>
        <v>36-50</v>
      </c>
    </row>
    <row r="4432" spans="1:25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  <c r="I4432">
        <f>_xlfn.XLOOKUP(D4432,Products!A:A,Products!E:E)</f>
        <v>673.78</v>
      </c>
      <c r="J4432">
        <f>_xlfn.XLOOKUP(D4432,Products!A:A,Products!F:F)</f>
        <v>363.33</v>
      </c>
      <c r="K4432" t="str">
        <f>_xlfn.XLOOKUP(D4432,Products!A:A,Products!C:C)</f>
        <v>Electronics</v>
      </c>
      <c r="L4432" t="str">
        <f>_xlfn.XLOOKUP(D4432,Products!A:A,Products!D:D)</f>
        <v>Smartphone</v>
      </c>
      <c r="M4432">
        <f t="shared" si="621"/>
        <v>673.78</v>
      </c>
      <c r="N4432">
        <f t="shared" si="622"/>
        <v>363.33</v>
      </c>
      <c r="O4432">
        <f t="shared" si="623"/>
        <v>310.45</v>
      </c>
      <c r="P4432" s="8">
        <f t="shared" si="624"/>
        <v>0.46075870462168661</v>
      </c>
      <c r="Q4432">
        <f t="shared" si="625"/>
        <v>0</v>
      </c>
      <c r="R4432">
        <f t="shared" si="626"/>
        <v>673.78</v>
      </c>
      <c r="S4432">
        <f t="shared" si="627"/>
        <v>310.45</v>
      </c>
      <c r="T4432" t="str">
        <f>_xlfn.XLOOKUP(C4432,Customers!A:A,Customers!D:D)</f>
        <v>F</v>
      </c>
      <c r="U4432" s="13">
        <f>_xlfn.XLOOKUP(C4432,Customers!A:A,Customers!E:E)</f>
        <v>27663</v>
      </c>
      <c r="V4432" t="str">
        <f>_xlfn.XLOOKUP(C4432,Customers!A:A,Customers!F:F)</f>
        <v>Port Stephanie</v>
      </c>
      <c r="W4432" s="13">
        <f>_xlfn.XLOOKUP(C4432,Customers!A:A,Customers!G:G)</f>
        <v>45133</v>
      </c>
      <c r="X4432">
        <f t="shared" ca="1" si="628"/>
        <v>50</v>
      </c>
      <c r="Y4432" t="str">
        <f t="shared" ca="1" si="629"/>
        <v>36-50</v>
      </c>
    </row>
    <row r="4433" spans="1:25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  <c r="I4433">
        <f>_xlfn.XLOOKUP(D4433,Products!A:A,Products!E:E)</f>
        <v>453.62</v>
      </c>
      <c r="J4433">
        <f>_xlfn.XLOOKUP(D4433,Products!A:A,Products!F:F)</f>
        <v>316.63</v>
      </c>
      <c r="K4433" t="str">
        <f>_xlfn.XLOOKUP(D4433,Products!A:A,Products!C:C)</f>
        <v>Fashion</v>
      </c>
      <c r="L4433" t="str">
        <f>_xlfn.XLOOKUP(D4433,Products!A:A,Products!D:D)</f>
        <v>Clothing</v>
      </c>
      <c r="M4433">
        <f t="shared" si="621"/>
        <v>1814.48</v>
      </c>
      <c r="N4433">
        <f t="shared" si="622"/>
        <v>1266.52</v>
      </c>
      <c r="O4433">
        <f t="shared" si="623"/>
        <v>547.96</v>
      </c>
      <c r="P4433" s="8">
        <f t="shared" si="624"/>
        <v>0.30199285745778409</v>
      </c>
      <c r="Q4433">
        <f t="shared" si="625"/>
        <v>0</v>
      </c>
      <c r="R4433">
        <f t="shared" si="626"/>
        <v>1814.48</v>
      </c>
      <c r="S4433">
        <f t="shared" si="627"/>
        <v>547.96</v>
      </c>
      <c r="T4433" t="str">
        <f>_xlfn.XLOOKUP(C4433,Customers!A:A,Customers!D:D)</f>
        <v>F</v>
      </c>
      <c r="U4433" s="13">
        <f>_xlfn.XLOOKUP(C4433,Customers!A:A,Customers!E:E)</f>
        <v>38253</v>
      </c>
      <c r="V4433" t="str">
        <f>_xlfn.XLOOKUP(C4433,Customers!A:A,Customers!F:F)</f>
        <v>North Tracey</v>
      </c>
      <c r="W4433" s="13">
        <f>_xlfn.XLOOKUP(C4433,Customers!A:A,Customers!G:G)</f>
        <v>44366</v>
      </c>
      <c r="X4433">
        <f t="shared" ca="1" si="628"/>
        <v>21</v>
      </c>
      <c r="Y4433" t="str">
        <f t="shared" ca="1" si="629"/>
        <v>18-25</v>
      </c>
    </row>
    <row r="4434" spans="1:25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  <c r="I4434">
        <f>_xlfn.XLOOKUP(D4434,Products!A:A,Products!E:E)</f>
        <v>1745.61</v>
      </c>
      <c r="J4434">
        <f>_xlfn.XLOOKUP(D4434,Products!A:A,Products!F:F)</f>
        <v>1322.44</v>
      </c>
      <c r="K4434" t="str">
        <f>_xlfn.XLOOKUP(D4434,Products!A:A,Products!C:C)</f>
        <v>Electronics</v>
      </c>
      <c r="L4434" t="str">
        <f>_xlfn.XLOOKUP(D4434,Products!A:A,Products!D:D)</f>
        <v>Headphones</v>
      </c>
      <c r="M4434">
        <f t="shared" si="621"/>
        <v>6982.44</v>
      </c>
      <c r="N4434">
        <f t="shared" si="622"/>
        <v>5289.76</v>
      </c>
      <c r="O4434">
        <f t="shared" si="623"/>
        <v>1692.6799999999994</v>
      </c>
      <c r="P4434" s="8">
        <f t="shared" si="624"/>
        <v>0.24241955534168563</v>
      </c>
      <c r="Q4434">
        <f t="shared" si="625"/>
        <v>349.12200000000001</v>
      </c>
      <c r="R4434">
        <f t="shared" si="626"/>
        <v>6633.3179999999993</v>
      </c>
      <c r="S4434">
        <f t="shared" si="627"/>
        <v>1343.5579999999991</v>
      </c>
      <c r="T4434" t="str">
        <f>_xlfn.XLOOKUP(C4434,Customers!A:A,Customers!D:D)</f>
        <v>F</v>
      </c>
      <c r="U4434" s="13">
        <f>_xlfn.XLOOKUP(C4434,Customers!A:A,Customers!E:E)</f>
        <v>25513</v>
      </c>
      <c r="V4434" t="str">
        <f>_xlfn.XLOOKUP(C4434,Customers!A:A,Customers!F:F)</f>
        <v>North Kelly</v>
      </c>
      <c r="W4434" s="13">
        <f>_xlfn.XLOOKUP(C4434,Customers!A:A,Customers!G:G)</f>
        <v>44173</v>
      </c>
      <c r="X4434">
        <f t="shared" ca="1" si="628"/>
        <v>56</v>
      </c>
      <c r="Y4434" t="str">
        <f t="shared" ca="1" si="629"/>
        <v>50+</v>
      </c>
    </row>
    <row r="4435" spans="1:25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  <c r="I4435">
        <f>_xlfn.XLOOKUP(D4435,Products!A:A,Products!E:E)</f>
        <v>1095.72</v>
      </c>
      <c r="J4435">
        <f>_xlfn.XLOOKUP(D4435,Products!A:A,Products!F:F)</f>
        <v>822.2</v>
      </c>
      <c r="K4435" t="str">
        <f>_xlfn.XLOOKUP(D4435,Products!A:A,Products!C:C)</f>
        <v>Groceries</v>
      </c>
      <c r="L4435" t="str">
        <f>_xlfn.XLOOKUP(D4435,Products!A:A,Products!D:D)</f>
        <v>Snacks</v>
      </c>
      <c r="M4435">
        <f t="shared" si="621"/>
        <v>2191.44</v>
      </c>
      <c r="N4435">
        <f t="shared" si="622"/>
        <v>1644.4</v>
      </c>
      <c r="O4435">
        <f t="shared" si="623"/>
        <v>547.04</v>
      </c>
      <c r="P4435" s="8">
        <f t="shared" si="624"/>
        <v>0.24962581681451462</v>
      </c>
      <c r="Q4435">
        <f t="shared" si="625"/>
        <v>328.71600000000001</v>
      </c>
      <c r="R4435">
        <f t="shared" si="626"/>
        <v>1862.7240000000002</v>
      </c>
      <c r="S4435">
        <f t="shared" si="627"/>
        <v>218.32400000000007</v>
      </c>
      <c r="T4435" t="str">
        <f>_xlfn.XLOOKUP(C4435,Customers!A:A,Customers!D:D)</f>
        <v>F</v>
      </c>
      <c r="U4435" s="13">
        <f>_xlfn.XLOOKUP(C4435,Customers!A:A,Customers!E:E)</f>
        <v>22610</v>
      </c>
      <c r="V4435" t="str">
        <f>_xlfn.XLOOKUP(C4435,Customers!A:A,Customers!F:F)</f>
        <v>North April</v>
      </c>
      <c r="W4435" s="13">
        <f>_xlfn.XLOOKUP(C4435,Customers!A:A,Customers!G:G)</f>
        <v>45036</v>
      </c>
      <c r="X4435">
        <f t="shared" ca="1" si="628"/>
        <v>64</v>
      </c>
      <c r="Y4435" t="str">
        <f t="shared" ca="1" si="629"/>
        <v>50+</v>
      </c>
    </row>
    <row r="4436" spans="1:25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  <c r="I4436">
        <f>_xlfn.XLOOKUP(D4436,Products!A:A,Products!E:E)</f>
        <v>1858.75</v>
      </c>
      <c r="J4436">
        <f>_xlfn.XLOOKUP(D4436,Products!A:A,Products!F:F)</f>
        <v>1451.16</v>
      </c>
      <c r="K4436" t="str">
        <f>_xlfn.XLOOKUP(D4436,Products!A:A,Products!C:C)</f>
        <v>Fashion</v>
      </c>
      <c r="L4436" t="str">
        <f>_xlfn.XLOOKUP(D4436,Products!A:A,Products!D:D)</f>
        <v>Accessories</v>
      </c>
      <c r="M4436">
        <f t="shared" si="621"/>
        <v>7435</v>
      </c>
      <c r="N4436">
        <f t="shared" si="622"/>
        <v>5804.64</v>
      </c>
      <c r="O4436">
        <f t="shared" si="623"/>
        <v>1630.3599999999997</v>
      </c>
      <c r="P4436" s="8">
        <f t="shared" si="624"/>
        <v>0.21928177538668456</v>
      </c>
      <c r="Q4436">
        <f t="shared" si="625"/>
        <v>0</v>
      </c>
      <c r="R4436">
        <f t="shared" si="626"/>
        <v>7435</v>
      </c>
      <c r="S4436">
        <f t="shared" si="627"/>
        <v>1630.3599999999997</v>
      </c>
      <c r="T4436" t="str">
        <f>_xlfn.XLOOKUP(C4436,Customers!A:A,Customers!D:D)</f>
        <v>F</v>
      </c>
      <c r="U4436" s="13">
        <f>_xlfn.XLOOKUP(C4436,Customers!A:A,Customers!E:E)</f>
        <v>21380</v>
      </c>
      <c r="V4436" t="str">
        <f>_xlfn.XLOOKUP(C4436,Customers!A:A,Customers!F:F)</f>
        <v>Kristinemouth</v>
      </c>
      <c r="W4436" s="13">
        <f>_xlfn.XLOOKUP(C4436,Customers!A:A,Customers!G:G)</f>
        <v>44723</v>
      </c>
      <c r="X4436">
        <f t="shared" ca="1" si="628"/>
        <v>67</v>
      </c>
      <c r="Y4436" t="str">
        <f t="shared" ca="1" si="629"/>
        <v>50+</v>
      </c>
    </row>
    <row r="4437" spans="1:25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  <c r="I4437">
        <f>_xlfn.XLOOKUP(D4437,Products!A:A,Products!E:E)</f>
        <v>337.63</v>
      </c>
      <c r="J4437">
        <f>_xlfn.XLOOKUP(D4437,Products!A:A,Products!F:F)</f>
        <v>169.03</v>
      </c>
      <c r="K4437" t="str">
        <f>_xlfn.XLOOKUP(D4437,Products!A:A,Products!C:C)</f>
        <v>Fashion</v>
      </c>
      <c r="L4437" t="str">
        <f>_xlfn.XLOOKUP(D4437,Products!A:A,Products!D:D)</f>
        <v>Footwear</v>
      </c>
      <c r="M4437">
        <f t="shared" si="621"/>
        <v>675.26</v>
      </c>
      <c r="N4437">
        <f t="shared" si="622"/>
        <v>338.06</v>
      </c>
      <c r="O4437">
        <f t="shared" si="623"/>
        <v>337.2</v>
      </c>
      <c r="P4437" s="8">
        <f t="shared" si="624"/>
        <v>0.49936320824571273</v>
      </c>
      <c r="Q4437">
        <f t="shared" si="625"/>
        <v>0</v>
      </c>
      <c r="R4437">
        <f t="shared" si="626"/>
        <v>675.26</v>
      </c>
      <c r="S4437">
        <f t="shared" si="627"/>
        <v>337.2</v>
      </c>
      <c r="T4437" t="str">
        <f>_xlfn.XLOOKUP(C4437,Customers!A:A,Customers!D:D)</f>
        <v>F</v>
      </c>
      <c r="U4437" s="13">
        <f>_xlfn.XLOOKUP(C4437,Customers!A:A,Customers!E:E)</f>
        <v>30272</v>
      </c>
      <c r="V4437" t="str">
        <f>_xlfn.XLOOKUP(C4437,Customers!A:A,Customers!F:F)</f>
        <v>Kimland</v>
      </c>
      <c r="W4437" s="13">
        <f>_xlfn.XLOOKUP(C4437,Customers!A:A,Customers!G:G)</f>
        <v>44218</v>
      </c>
      <c r="X4437">
        <f t="shared" ca="1" si="628"/>
        <v>43</v>
      </c>
      <c r="Y4437" t="str">
        <f t="shared" ca="1" si="629"/>
        <v>36-50</v>
      </c>
    </row>
    <row r="4438" spans="1:25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  <c r="I4438">
        <f>_xlfn.XLOOKUP(D4438,Products!A:A,Products!E:E)</f>
        <v>1853.77</v>
      </c>
      <c r="J4438">
        <f>_xlfn.XLOOKUP(D4438,Products!A:A,Products!F:F)</f>
        <v>1363.52</v>
      </c>
      <c r="K4438" t="str">
        <f>_xlfn.XLOOKUP(D4438,Products!A:A,Products!C:C)</f>
        <v>Fashion</v>
      </c>
      <c r="L4438" t="str">
        <f>_xlfn.XLOOKUP(D4438,Products!A:A,Products!D:D)</f>
        <v>Accessories</v>
      </c>
      <c r="M4438">
        <f t="shared" si="621"/>
        <v>5561.3099999999995</v>
      </c>
      <c r="N4438">
        <f t="shared" si="622"/>
        <v>4090.56</v>
      </c>
      <c r="O4438">
        <f t="shared" si="623"/>
        <v>1470.7499999999995</v>
      </c>
      <c r="P4438" s="8">
        <f t="shared" si="624"/>
        <v>0.26446107122242773</v>
      </c>
      <c r="Q4438">
        <f t="shared" si="625"/>
        <v>834.1964999999999</v>
      </c>
      <c r="R4438">
        <f t="shared" si="626"/>
        <v>4727.1134999999995</v>
      </c>
      <c r="S4438">
        <f t="shared" si="627"/>
        <v>636.55349999999953</v>
      </c>
      <c r="T4438" t="str">
        <f>_xlfn.XLOOKUP(C4438,Customers!A:A,Customers!D:D)</f>
        <v>F</v>
      </c>
      <c r="U4438" s="13">
        <f>_xlfn.XLOOKUP(C4438,Customers!A:A,Customers!E:E)</f>
        <v>25547</v>
      </c>
      <c r="V4438" t="str">
        <f>_xlfn.XLOOKUP(C4438,Customers!A:A,Customers!F:F)</f>
        <v>Williamhaven</v>
      </c>
      <c r="W4438" s="13">
        <f>_xlfn.XLOOKUP(C4438,Customers!A:A,Customers!G:G)</f>
        <v>45312</v>
      </c>
      <c r="X4438">
        <f t="shared" ca="1" si="628"/>
        <v>56</v>
      </c>
      <c r="Y4438" t="str">
        <f t="shared" ca="1" si="629"/>
        <v>50+</v>
      </c>
    </row>
    <row r="4439" spans="1:25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  <c r="I4439">
        <f>_xlfn.XLOOKUP(D4439,Products!A:A,Products!E:E)</f>
        <v>1246.1099999999999</v>
      </c>
      <c r="J4439">
        <f>_xlfn.XLOOKUP(D4439,Products!A:A,Products!F:F)</f>
        <v>833.52</v>
      </c>
      <c r="K4439" t="str">
        <f>_xlfn.XLOOKUP(D4439,Products!A:A,Products!C:C)</f>
        <v>Electronics</v>
      </c>
      <c r="L4439" t="str">
        <f>_xlfn.XLOOKUP(D4439,Products!A:A,Products!D:D)</f>
        <v>Headphones</v>
      </c>
      <c r="M4439">
        <f t="shared" si="621"/>
        <v>6230.5499999999993</v>
      </c>
      <c r="N4439">
        <f t="shared" si="622"/>
        <v>4167.6000000000004</v>
      </c>
      <c r="O4439">
        <f t="shared" si="623"/>
        <v>2062.9499999999989</v>
      </c>
      <c r="P4439" s="8">
        <f t="shared" si="624"/>
        <v>0.33110239063967051</v>
      </c>
      <c r="Q4439">
        <f t="shared" si="625"/>
        <v>311.52749999999997</v>
      </c>
      <c r="R4439">
        <f t="shared" si="626"/>
        <v>5919.0224999999991</v>
      </c>
      <c r="S4439">
        <f t="shared" si="627"/>
        <v>1751.4224999999988</v>
      </c>
      <c r="T4439" t="str">
        <f>_xlfn.XLOOKUP(C4439,Customers!A:A,Customers!D:D)</f>
        <v>F</v>
      </c>
      <c r="U4439" s="13">
        <f>_xlfn.XLOOKUP(C4439,Customers!A:A,Customers!E:E)</f>
        <v>30272</v>
      </c>
      <c r="V4439" t="str">
        <f>_xlfn.XLOOKUP(C4439,Customers!A:A,Customers!F:F)</f>
        <v>Kimland</v>
      </c>
      <c r="W4439" s="13">
        <f>_xlfn.XLOOKUP(C4439,Customers!A:A,Customers!G:G)</f>
        <v>44218</v>
      </c>
      <c r="X4439">
        <f t="shared" ca="1" si="628"/>
        <v>43</v>
      </c>
      <c r="Y4439" t="str">
        <f t="shared" ca="1" si="629"/>
        <v>36-50</v>
      </c>
    </row>
    <row r="4440" spans="1:25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  <c r="I4440">
        <f>_xlfn.XLOOKUP(D4440,Products!A:A,Products!E:E)</f>
        <v>1272.23</v>
      </c>
      <c r="J4440">
        <f>_xlfn.XLOOKUP(D4440,Products!A:A,Products!F:F)</f>
        <v>952.65</v>
      </c>
      <c r="K4440" t="str">
        <f>_xlfn.XLOOKUP(D4440,Products!A:A,Products!C:C)</f>
        <v>Electronics</v>
      </c>
      <c r="L4440" t="str">
        <f>_xlfn.XLOOKUP(D4440,Products!A:A,Products!D:D)</f>
        <v>Smartphone</v>
      </c>
      <c r="M4440">
        <f t="shared" si="621"/>
        <v>5088.92</v>
      </c>
      <c r="N4440">
        <f t="shared" si="622"/>
        <v>3810.6</v>
      </c>
      <c r="O4440">
        <f t="shared" si="623"/>
        <v>1278.3200000000002</v>
      </c>
      <c r="P4440" s="8">
        <f t="shared" si="624"/>
        <v>0.2511967175746524</v>
      </c>
      <c r="Q4440">
        <f t="shared" si="625"/>
        <v>508.89200000000005</v>
      </c>
      <c r="R4440">
        <f t="shared" si="626"/>
        <v>4580.0280000000002</v>
      </c>
      <c r="S4440">
        <f t="shared" si="627"/>
        <v>769.42800000000034</v>
      </c>
      <c r="T4440" t="str">
        <f>_xlfn.XLOOKUP(C4440,Customers!A:A,Customers!D:D)</f>
        <v>M</v>
      </c>
      <c r="U4440" s="13">
        <f>_xlfn.XLOOKUP(C4440,Customers!A:A,Customers!E:E)</f>
        <v>22556</v>
      </c>
      <c r="V4440" t="str">
        <f>_xlfn.XLOOKUP(C4440,Customers!A:A,Customers!F:F)</f>
        <v>Simonstad</v>
      </c>
      <c r="W4440" s="13">
        <f>_xlfn.XLOOKUP(C4440,Customers!A:A,Customers!G:G)</f>
        <v>45467</v>
      </c>
      <c r="X4440">
        <f t="shared" ca="1" si="628"/>
        <v>64</v>
      </c>
      <c r="Y4440" t="str">
        <f t="shared" ca="1" si="629"/>
        <v>50+</v>
      </c>
    </row>
    <row r="4441" spans="1:25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  <c r="I4441">
        <f>_xlfn.XLOOKUP(D4441,Products!A:A,Products!E:E)</f>
        <v>1879.08</v>
      </c>
      <c r="J4441">
        <f>_xlfn.XLOOKUP(D4441,Products!A:A,Products!F:F)</f>
        <v>1004.56</v>
      </c>
      <c r="K4441" t="str">
        <f>_xlfn.XLOOKUP(D4441,Products!A:A,Products!C:C)</f>
        <v>Groceries</v>
      </c>
      <c r="L4441" t="str">
        <f>_xlfn.XLOOKUP(D4441,Products!A:A,Products!D:D)</f>
        <v>Dairy</v>
      </c>
      <c r="M4441">
        <f t="shared" si="621"/>
        <v>1879.08</v>
      </c>
      <c r="N4441">
        <f t="shared" si="622"/>
        <v>1004.56</v>
      </c>
      <c r="O4441">
        <f t="shared" si="623"/>
        <v>874.52</v>
      </c>
      <c r="P4441" s="8">
        <f t="shared" si="624"/>
        <v>0.46539796070417438</v>
      </c>
      <c r="Q4441">
        <f t="shared" si="625"/>
        <v>93.954000000000008</v>
      </c>
      <c r="R4441">
        <f t="shared" si="626"/>
        <v>1785.126</v>
      </c>
      <c r="S4441">
        <f t="shared" si="627"/>
        <v>780.56600000000003</v>
      </c>
      <c r="T4441" t="str">
        <f>_xlfn.XLOOKUP(C4441,Customers!A:A,Customers!D:D)</f>
        <v>M</v>
      </c>
      <c r="U4441" s="13">
        <f>_xlfn.XLOOKUP(C4441,Customers!A:A,Customers!E:E)</f>
        <v>26671</v>
      </c>
      <c r="V4441" t="str">
        <f>_xlfn.XLOOKUP(C4441,Customers!A:A,Customers!F:F)</f>
        <v>West Amandashire</v>
      </c>
      <c r="W4441" s="13">
        <f>_xlfn.XLOOKUP(C4441,Customers!A:A,Customers!G:G)</f>
        <v>45075</v>
      </c>
      <c r="X4441">
        <f t="shared" ca="1" si="628"/>
        <v>53</v>
      </c>
      <c r="Y4441" t="str">
        <f t="shared" ca="1" si="629"/>
        <v>50+</v>
      </c>
    </row>
    <row r="4442" spans="1:25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  <c r="I4442">
        <f>_xlfn.XLOOKUP(D4442,Products!A:A,Products!E:E)</f>
        <v>1194.1199999999999</v>
      </c>
      <c r="J4442">
        <f>_xlfn.XLOOKUP(D4442,Products!A:A,Products!F:F)</f>
        <v>838.95</v>
      </c>
      <c r="K4442" t="str">
        <f>_xlfn.XLOOKUP(D4442,Products!A:A,Products!C:C)</f>
        <v>Electronics</v>
      </c>
      <c r="L4442" t="str">
        <f>_xlfn.XLOOKUP(D4442,Products!A:A,Products!D:D)</f>
        <v>Smartphone</v>
      </c>
      <c r="M4442">
        <f t="shared" si="621"/>
        <v>3582.3599999999997</v>
      </c>
      <c r="N4442">
        <f t="shared" si="622"/>
        <v>2516.8500000000004</v>
      </c>
      <c r="O4442">
        <f t="shared" si="623"/>
        <v>1065.5099999999993</v>
      </c>
      <c r="P4442" s="8">
        <f t="shared" si="624"/>
        <v>0.29743241885237648</v>
      </c>
      <c r="Q4442">
        <f t="shared" si="625"/>
        <v>179.11799999999999</v>
      </c>
      <c r="R4442">
        <f t="shared" si="626"/>
        <v>3403.2419999999997</v>
      </c>
      <c r="S4442">
        <f t="shared" si="627"/>
        <v>886.39199999999937</v>
      </c>
      <c r="T4442" t="str">
        <f>_xlfn.XLOOKUP(C4442,Customers!A:A,Customers!D:D)</f>
        <v>F</v>
      </c>
      <c r="U4442" s="13">
        <f>_xlfn.XLOOKUP(C4442,Customers!A:A,Customers!E:E)</f>
        <v>27995</v>
      </c>
      <c r="V4442" t="str">
        <f>_xlfn.XLOOKUP(C4442,Customers!A:A,Customers!F:F)</f>
        <v>East Raymond</v>
      </c>
      <c r="W4442" s="13">
        <f>_xlfn.XLOOKUP(C4442,Customers!A:A,Customers!G:G)</f>
        <v>45827</v>
      </c>
      <c r="X4442">
        <f t="shared" ca="1" si="628"/>
        <v>49</v>
      </c>
      <c r="Y4442" t="str">
        <f t="shared" ca="1" si="629"/>
        <v>36-50</v>
      </c>
    </row>
    <row r="4443" spans="1:25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  <c r="I4443">
        <f>_xlfn.XLOOKUP(D4443,Products!A:A,Products!E:E)</f>
        <v>1635.01</v>
      </c>
      <c r="J4443">
        <f>_xlfn.XLOOKUP(D4443,Products!A:A,Products!F:F)</f>
        <v>1043.29</v>
      </c>
      <c r="K4443" t="str">
        <f>_xlfn.XLOOKUP(D4443,Products!A:A,Products!C:C)</f>
        <v>Electronics</v>
      </c>
      <c r="L4443" t="str">
        <f>_xlfn.XLOOKUP(D4443,Products!A:A,Products!D:D)</f>
        <v>Television</v>
      </c>
      <c r="M4443">
        <f t="shared" si="621"/>
        <v>1635.01</v>
      </c>
      <c r="N4443">
        <f t="shared" si="622"/>
        <v>1043.29</v>
      </c>
      <c r="O4443">
        <f t="shared" si="623"/>
        <v>591.72</v>
      </c>
      <c r="P4443" s="8">
        <f t="shared" si="624"/>
        <v>0.36190604338811383</v>
      </c>
      <c r="Q4443">
        <f t="shared" si="625"/>
        <v>245.25149999999999</v>
      </c>
      <c r="R4443">
        <f t="shared" si="626"/>
        <v>1389.7584999999999</v>
      </c>
      <c r="S4443">
        <f t="shared" si="627"/>
        <v>346.46849999999995</v>
      </c>
      <c r="T4443" t="str">
        <f>_xlfn.XLOOKUP(C4443,Customers!A:A,Customers!D:D)</f>
        <v>M</v>
      </c>
      <c r="U4443" s="13">
        <f>_xlfn.XLOOKUP(C4443,Customers!A:A,Customers!E:E)</f>
        <v>28594</v>
      </c>
      <c r="V4443" t="str">
        <f>_xlfn.XLOOKUP(C4443,Customers!A:A,Customers!F:F)</f>
        <v>Baldwinstad</v>
      </c>
      <c r="W4443" s="13">
        <f>_xlfn.XLOOKUP(C4443,Customers!A:A,Customers!G:G)</f>
        <v>44617</v>
      </c>
      <c r="X4443">
        <f t="shared" ca="1" si="628"/>
        <v>48</v>
      </c>
      <c r="Y4443" t="str">
        <f t="shared" ca="1" si="629"/>
        <v>36-50</v>
      </c>
    </row>
    <row r="4444" spans="1:25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  <c r="I4444">
        <f>_xlfn.XLOOKUP(D4444,Products!A:A,Products!E:E)</f>
        <v>540.94000000000005</v>
      </c>
      <c r="J4444">
        <f>_xlfn.XLOOKUP(D4444,Products!A:A,Products!F:F)</f>
        <v>398.25</v>
      </c>
      <c r="K4444" t="str">
        <f>_xlfn.XLOOKUP(D4444,Products!A:A,Products!C:C)</f>
        <v>Fashion</v>
      </c>
      <c r="L4444" t="str">
        <f>_xlfn.XLOOKUP(D4444,Products!A:A,Products!D:D)</f>
        <v>Clothing</v>
      </c>
      <c r="M4444">
        <f t="shared" si="621"/>
        <v>1081.8800000000001</v>
      </c>
      <c r="N4444">
        <f t="shared" si="622"/>
        <v>796.5</v>
      </c>
      <c r="O4444">
        <f t="shared" si="623"/>
        <v>285.38000000000011</v>
      </c>
      <c r="P4444" s="8">
        <f t="shared" si="624"/>
        <v>0.26378156542315234</v>
      </c>
      <c r="Q4444">
        <f t="shared" si="625"/>
        <v>54.094000000000008</v>
      </c>
      <c r="R4444">
        <f t="shared" si="626"/>
        <v>1027.7860000000001</v>
      </c>
      <c r="S4444">
        <f t="shared" si="627"/>
        <v>231.28600000000006</v>
      </c>
      <c r="T4444" t="str">
        <f>_xlfn.XLOOKUP(C4444,Customers!A:A,Customers!D:D)</f>
        <v>F</v>
      </c>
      <c r="U4444" s="13">
        <f>_xlfn.XLOOKUP(C4444,Customers!A:A,Customers!E:E)</f>
        <v>30193</v>
      </c>
      <c r="V4444" t="str">
        <f>_xlfn.XLOOKUP(C4444,Customers!A:A,Customers!F:F)</f>
        <v>West Melissahaven</v>
      </c>
      <c r="W4444" s="13">
        <f>_xlfn.XLOOKUP(C4444,Customers!A:A,Customers!G:G)</f>
        <v>45322</v>
      </c>
      <c r="X4444">
        <f t="shared" ca="1" si="628"/>
        <v>43</v>
      </c>
      <c r="Y4444" t="str">
        <f t="shared" ca="1" si="629"/>
        <v>36-50</v>
      </c>
    </row>
    <row r="4445" spans="1:25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  <c r="I4445">
        <f>_xlfn.XLOOKUP(D4445,Products!A:A,Products!E:E)</f>
        <v>109.78</v>
      </c>
      <c r="J4445">
        <f>_xlfn.XLOOKUP(D4445,Products!A:A,Products!F:F)</f>
        <v>70.59</v>
      </c>
      <c r="K4445" t="str">
        <f>_xlfn.XLOOKUP(D4445,Products!A:A,Products!C:C)</f>
        <v>Fashion</v>
      </c>
      <c r="L4445" t="str">
        <f>_xlfn.XLOOKUP(D4445,Products!A:A,Products!D:D)</f>
        <v>Footwear</v>
      </c>
      <c r="M4445">
        <f t="shared" si="621"/>
        <v>219.56</v>
      </c>
      <c r="N4445">
        <f t="shared" si="622"/>
        <v>141.18</v>
      </c>
      <c r="O4445">
        <f t="shared" si="623"/>
        <v>78.38</v>
      </c>
      <c r="P4445" s="8">
        <f t="shared" si="624"/>
        <v>0.3569867006740754</v>
      </c>
      <c r="Q4445">
        <f t="shared" si="625"/>
        <v>0</v>
      </c>
      <c r="R4445">
        <f t="shared" si="626"/>
        <v>219.56</v>
      </c>
      <c r="S4445">
        <f t="shared" si="627"/>
        <v>78.38</v>
      </c>
      <c r="T4445" t="str">
        <f>_xlfn.XLOOKUP(C4445,Customers!A:A,Customers!D:D)</f>
        <v>M</v>
      </c>
      <c r="U4445" s="13">
        <f>_xlfn.XLOOKUP(C4445,Customers!A:A,Customers!E:E)</f>
        <v>36771</v>
      </c>
      <c r="V4445" t="str">
        <f>_xlfn.XLOOKUP(C4445,Customers!A:A,Customers!F:F)</f>
        <v>Craigshire</v>
      </c>
      <c r="W4445" s="13">
        <f>_xlfn.XLOOKUP(C4445,Customers!A:A,Customers!G:G)</f>
        <v>44778</v>
      </c>
      <c r="X4445">
        <f t="shared" ca="1" si="628"/>
        <v>25</v>
      </c>
      <c r="Y4445" t="str">
        <f t="shared" ca="1" si="629"/>
        <v>18-25</v>
      </c>
    </row>
    <row r="4446" spans="1:25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  <c r="I4446">
        <f>_xlfn.XLOOKUP(D4446,Products!A:A,Products!E:E)</f>
        <v>388.26</v>
      </c>
      <c r="J4446">
        <f>_xlfn.XLOOKUP(D4446,Products!A:A,Products!F:F)</f>
        <v>199.3</v>
      </c>
      <c r="K4446" t="str">
        <f>_xlfn.XLOOKUP(D4446,Products!A:A,Products!C:C)</f>
        <v>Fashion</v>
      </c>
      <c r="L4446" t="str">
        <f>_xlfn.XLOOKUP(D4446,Products!A:A,Products!D:D)</f>
        <v>Watches</v>
      </c>
      <c r="M4446">
        <f t="shared" si="621"/>
        <v>1553.04</v>
      </c>
      <c r="N4446">
        <f t="shared" si="622"/>
        <v>797.2</v>
      </c>
      <c r="O4446">
        <f t="shared" si="623"/>
        <v>755.83999999999992</v>
      </c>
      <c r="P4446" s="8">
        <f t="shared" si="624"/>
        <v>0.48668418070365216</v>
      </c>
      <c r="Q4446">
        <f t="shared" si="625"/>
        <v>77.652000000000001</v>
      </c>
      <c r="R4446">
        <f t="shared" si="626"/>
        <v>1475.3879999999999</v>
      </c>
      <c r="S4446">
        <f t="shared" si="627"/>
        <v>678.18799999999987</v>
      </c>
      <c r="T4446" t="str">
        <f>_xlfn.XLOOKUP(C4446,Customers!A:A,Customers!D:D)</f>
        <v>F</v>
      </c>
      <c r="U4446" s="13">
        <f>_xlfn.XLOOKUP(C4446,Customers!A:A,Customers!E:E)</f>
        <v>29021</v>
      </c>
      <c r="V4446" t="str">
        <f>_xlfn.XLOOKUP(C4446,Customers!A:A,Customers!F:F)</f>
        <v>North Bradleyfurt</v>
      </c>
      <c r="W4446" s="13">
        <f>_xlfn.XLOOKUP(C4446,Customers!A:A,Customers!G:G)</f>
        <v>45479</v>
      </c>
      <c r="X4446">
        <f t="shared" ca="1" si="628"/>
        <v>47</v>
      </c>
      <c r="Y4446" t="str">
        <f t="shared" ca="1" si="629"/>
        <v>36-50</v>
      </c>
    </row>
    <row r="4447" spans="1:25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  <c r="I4447">
        <f>_xlfn.XLOOKUP(D4447,Products!A:A,Products!E:E)</f>
        <v>564.41999999999996</v>
      </c>
      <c r="J4447">
        <f>_xlfn.XLOOKUP(D4447,Products!A:A,Products!F:F)</f>
        <v>293.95999999999998</v>
      </c>
      <c r="K4447" t="str">
        <f>_xlfn.XLOOKUP(D4447,Products!A:A,Products!C:C)</f>
        <v>Fashion</v>
      </c>
      <c r="L4447" t="str">
        <f>_xlfn.XLOOKUP(D4447,Products!A:A,Products!D:D)</f>
        <v>Accessories</v>
      </c>
      <c r="M4447">
        <f t="shared" si="621"/>
        <v>1128.8399999999999</v>
      </c>
      <c r="N4447">
        <f t="shared" si="622"/>
        <v>587.91999999999996</v>
      </c>
      <c r="O4447">
        <f t="shared" si="623"/>
        <v>540.91999999999996</v>
      </c>
      <c r="P4447" s="8">
        <f t="shared" si="624"/>
        <v>0.47918216930654478</v>
      </c>
      <c r="Q4447">
        <f t="shared" si="625"/>
        <v>56.442</v>
      </c>
      <c r="R4447">
        <f t="shared" si="626"/>
        <v>1072.3979999999999</v>
      </c>
      <c r="S4447">
        <f t="shared" si="627"/>
        <v>484.47799999999995</v>
      </c>
      <c r="T4447" t="str">
        <f>_xlfn.XLOOKUP(C4447,Customers!A:A,Customers!D:D)</f>
        <v>M</v>
      </c>
      <c r="U4447" s="13">
        <f>_xlfn.XLOOKUP(C4447,Customers!A:A,Customers!E:E)</f>
        <v>29791</v>
      </c>
      <c r="V4447" t="str">
        <f>_xlfn.XLOOKUP(C4447,Customers!A:A,Customers!F:F)</f>
        <v>Dylanmouth</v>
      </c>
      <c r="W4447" s="13">
        <f>_xlfn.XLOOKUP(C4447,Customers!A:A,Customers!G:G)</f>
        <v>45184</v>
      </c>
      <c r="X4447">
        <f t="shared" ca="1" si="628"/>
        <v>44</v>
      </c>
      <c r="Y4447" t="str">
        <f t="shared" ca="1" si="629"/>
        <v>36-50</v>
      </c>
    </row>
    <row r="4448" spans="1:25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  <c r="I4448">
        <f>_xlfn.XLOOKUP(D4448,Products!A:A,Products!E:E)</f>
        <v>388.26</v>
      </c>
      <c r="J4448">
        <f>_xlfn.XLOOKUP(D4448,Products!A:A,Products!F:F)</f>
        <v>199.3</v>
      </c>
      <c r="K4448" t="str">
        <f>_xlfn.XLOOKUP(D4448,Products!A:A,Products!C:C)</f>
        <v>Fashion</v>
      </c>
      <c r="L4448" t="str">
        <f>_xlfn.XLOOKUP(D4448,Products!A:A,Products!D:D)</f>
        <v>Watches</v>
      </c>
      <c r="M4448">
        <f t="shared" si="621"/>
        <v>1164.78</v>
      </c>
      <c r="N4448">
        <f t="shared" si="622"/>
        <v>597.90000000000009</v>
      </c>
      <c r="O4448">
        <f t="shared" si="623"/>
        <v>566.87999999999988</v>
      </c>
      <c r="P4448" s="8">
        <f t="shared" si="624"/>
        <v>0.4866841807036521</v>
      </c>
      <c r="Q4448">
        <f t="shared" si="625"/>
        <v>0</v>
      </c>
      <c r="R4448">
        <f t="shared" si="626"/>
        <v>1164.78</v>
      </c>
      <c r="S4448">
        <f t="shared" si="627"/>
        <v>566.87999999999988</v>
      </c>
      <c r="T4448" t="str">
        <f>_xlfn.XLOOKUP(C4448,Customers!A:A,Customers!D:D)</f>
        <v>M</v>
      </c>
      <c r="U4448" s="13">
        <f>_xlfn.XLOOKUP(C4448,Customers!A:A,Customers!E:E)</f>
        <v>26659</v>
      </c>
      <c r="V4448" t="str">
        <f>_xlfn.XLOOKUP(C4448,Customers!A:A,Customers!F:F)</f>
        <v>West Tanner</v>
      </c>
      <c r="W4448" s="13">
        <f>_xlfn.XLOOKUP(C4448,Customers!A:A,Customers!G:G)</f>
        <v>45265</v>
      </c>
      <c r="X4448">
        <f t="shared" ca="1" si="628"/>
        <v>53</v>
      </c>
      <c r="Y4448" t="str">
        <f t="shared" ca="1" si="629"/>
        <v>50+</v>
      </c>
    </row>
    <row r="4449" spans="1:25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  <c r="I4449">
        <f>_xlfn.XLOOKUP(D4449,Products!A:A,Products!E:E)</f>
        <v>1342.75</v>
      </c>
      <c r="J4449">
        <f>_xlfn.XLOOKUP(D4449,Products!A:A,Products!F:F)</f>
        <v>797.94</v>
      </c>
      <c r="K4449" t="str">
        <f>_xlfn.XLOOKUP(D4449,Products!A:A,Products!C:C)</f>
        <v>Fashion</v>
      </c>
      <c r="L4449" t="str">
        <f>_xlfn.XLOOKUP(D4449,Products!A:A,Products!D:D)</f>
        <v>Clothing</v>
      </c>
      <c r="M4449">
        <f t="shared" si="621"/>
        <v>5371</v>
      </c>
      <c r="N4449">
        <f t="shared" si="622"/>
        <v>3191.76</v>
      </c>
      <c r="O4449">
        <f t="shared" si="623"/>
        <v>2179.2399999999998</v>
      </c>
      <c r="P4449" s="8">
        <f t="shared" si="624"/>
        <v>0.40574194749581077</v>
      </c>
      <c r="Q4449">
        <f t="shared" si="625"/>
        <v>0</v>
      </c>
      <c r="R4449">
        <f t="shared" si="626"/>
        <v>5371</v>
      </c>
      <c r="S4449">
        <f t="shared" si="627"/>
        <v>2179.2399999999998</v>
      </c>
      <c r="T4449" t="str">
        <f>_xlfn.XLOOKUP(C4449,Customers!A:A,Customers!D:D)</f>
        <v>F</v>
      </c>
      <c r="U4449" s="13">
        <f>_xlfn.XLOOKUP(C4449,Customers!A:A,Customers!E:E)</f>
        <v>23730</v>
      </c>
      <c r="V4449" t="str">
        <f>_xlfn.XLOOKUP(C4449,Customers!A:A,Customers!F:F)</f>
        <v>East Mary</v>
      </c>
      <c r="W4449" s="13">
        <f>_xlfn.XLOOKUP(C4449,Customers!A:A,Customers!G:G)</f>
        <v>45670</v>
      </c>
      <c r="X4449">
        <f t="shared" ca="1" si="628"/>
        <v>61</v>
      </c>
      <c r="Y4449" t="str">
        <f t="shared" ca="1" si="629"/>
        <v>50+</v>
      </c>
    </row>
    <row r="4450" spans="1:25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  <c r="I4450">
        <f>_xlfn.XLOOKUP(D4450,Products!A:A,Products!E:E)</f>
        <v>304.70999999999998</v>
      </c>
      <c r="J4450">
        <f>_xlfn.XLOOKUP(D4450,Products!A:A,Products!F:F)</f>
        <v>164.01</v>
      </c>
      <c r="K4450" t="str">
        <f>_xlfn.XLOOKUP(D4450,Products!A:A,Products!C:C)</f>
        <v>Groceries</v>
      </c>
      <c r="L4450" t="str">
        <f>_xlfn.XLOOKUP(D4450,Products!A:A,Products!D:D)</f>
        <v>Vegetables</v>
      </c>
      <c r="M4450">
        <f t="shared" si="621"/>
        <v>1523.55</v>
      </c>
      <c r="N4450">
        <f t="shared" si="622"/>
        <v>820.05</v>
      </c>
      <c r="O4450">
        <f t="shared" si="623"/>
        <v>703.5</v>
      </c>
      <c r="P4450" s="8">
        <f t="shared" si="624"/>
        <v>0.46175051688490698</v>
      </c>
      <c r="Q4450">
        <f t="shared" si="625"/>
        <v>0</v>
      </c>
      <c r="R4450">
        <f t="shared" si="626"/>
        <v>1523.55</v>
      </c>
      <c r="S4450">
        <f t="shared" si="627"/>
        <v>703.5</v>
      </c>
      <c r="T4450" t="str">
        <f>_xlfn.XLOOKUP(C4450,Customers!A:A,Customers!D:D)</f>
        <v>M</v>
      </c>
      <c r="U4450" s="13">
        <f>_xlfn.XLOOKUP(C4450,Customers!A:A,Customers!E:E)</f>
        <v>24005</v>
      </c>
      <c r="V4450" t="str">
        <f>_xlfn.XLOOKUP(C4450,Customers!A:A,Customers!F:F)</f>
        <v>Kevinshire</v>
      </c>
      <c r="W4450" s="13">
        <f>_xlfn.XLOOKUP(C4450,Customers!A:A,Customers!G:G)</f>
        <v>45374</v>
      </c>
      <c r="X4450">
        <f t="shared" ca="1" si="628"/>
        <v>60</v>
      </c>
      <c r="Y4450" t="str">
        <f t="shared" ca="1" si="629"/>
        <v>50+</v>
      </c>
    </row>
    <row r="4451" spans="1:25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  <c r="I4451">
        <f>_xlfn.XLOOKUP(D4451,Products!A:A,Products!E:E)</f>
        <v>1501.46</v>
      </c>
      <c r="J4451">
        <f>_xlfn.XLOOKUP(D4451,Products!A:A,Products!F:F)</f>
        <v>1167.73</v>
      </c>
      <c r="K4451" t="str">
        <f>_xlfn.XLOOKUP(D4451,Products!A:A,Products!C:C)</f>
        <v>Fashion</v>
      </c>
      <c r="L4451" t="str">
        <f>_xlfn.XLOOKUP(D4451,Products!A:A,Products!D:D)</f>
        <v>Watches</v>
      </c>
      <c r="M4451">
        <f t="shared" si="621"/>
        <v>4504.38</v>
      </c>
      <c r="N4451">
        <f t="shared" si="622"/>
        <v>3503.19</v>
      </c>
      <c r="O4451">
        <f t="shared" si="623"/>
        <v>1001.19</v>
      </c>
      <c r="P4451" s="8">
        <f t="shared" si="624"/>
        <v>0.22227032355174298</v>
      </c>
      <c r="Q4451">
        <f t="shared" si="625"/>
        <v>450.43800000000005</v>
      </c>
      <c r="R4451">
        <f t="shared" si="626"/>
        <v>4053.942</v>
      </c>
      <c r="S4451">
        <f t="shared" si="627"/>
        <v>550.75199999999995</v>
      </c>
      <c r="T4451" t="str">
        <f>_xlfn.XLOOKUP(C4451,Customers!A:A,Customers!D:D)</f>
        <v>M</v>
      </c>
      <c r="U4451" s="13">
        <f>_xlfn.XLOOKUP(C4451,Customers!A:A,Customers!E:E)</f>
        <v>26230</v>
      </c>
      <c r="V4451" t="str">
        <f>_xlfn.XLOOKUP(C4451,Customers!A:A,Customers!F:F)</f>
        <v>Taylorhaven</v>
      </c>
      <c r="W4451" s="13">
        <f>_xlfn.XLOOKUP(C4451,Customers!A:A,Customers!G:G)</f>
        <v>44259</v>
      </c>
      <c r="X4451">
        <f t="shared" ca="1" si="628"/>
        <v>54</v>
      </c>
      <c r="Y4451" t="str">
        <f t="shared" ca="1" si="629"/>
        <v>50+</v>
      </c>
    </row>
    <row r="4452" spans="1:25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  <c r="I4452">
        <f>_xlfn.XLOOKUP(D4452,Products!A:A,Products!E:E)</f>
        <v>323.92</v>
      </c>
      <c r="J4452">
        <f>_xlfn.XLOOKUP(D4452,Products!A:A,Products!F:F)</f>
        <v>242.98</v>
      </c>
      <c r="K4452" t="str">
        <f>_xlfn.XLOOKUP(D4452,Products!A:A,Products!C:C)</f>
        <v>Fashion</v>
      </c>
      <c r="L4452" t="str">
        <f>_xlfn.XLOOKUP(D4452,Products!A:A,Products!D:D)</f>
        <v>Accessories</v>
      </c>
      <c r="M4452">
        <f t="shared" si="621"/>
        <v>647.84</v>
      </c>
      <c r="N4452">
        <f t="shared" si="622"/>
        <v>485.96</v>
      </c>
      <c r="O4452">
        <f t="shared" si="623"/>
        <v>161.88000000000005</v>
      </c>
      <c r="P4452" s="8">
        <f t="shared" si="624"/>
        <v>0.24987651271918998</v>
      </c>
      <c r="Q4452">
        <f t="shared" si="625"/>
        <v>0</v>
      </c>
      <c r="R4452">
        <f t="shared" si="626"/>
        <v>647.84</v>
      </c>
      <c r="S4452">
        <f t="shared" si="627"/>
        <v>161.88000000000005</v>
      </c>
      <c r="T4452" t="str">
        <f>_xlfn.XLOOKUP(C4452,Customers!A:A,Customers!D:D)</f>
        <v>F</v>
      </c>
      <c r="U4452" s="13">
        <f>_xlfn.XLOOKUP(C4452,Customers!A:A,Customers!E:E)</f>
        <v>38361</v>
      </c>
      <c r="V4452" t="str">
        <f>_xlfn.XLOOKUP(C4452,Customers!A:A,Customers!F:F)</f>
        <v>East Colinmouth</v>
      </c>
      <c r="W4452" s="13">
        <f>_xlfn.XLOOKUP(C4452,Customers!A:A,Customers!G:G)</f>
        <v>45068</v>
      </c>
      <c r="X4452">
        <f t="shared" ca="1" si="628"/>
        <v>21</v>
      </c>
      <c r="Y4452" t="str">
        <f t="shared" ca="1" si="629"/>
        <v>18-25</v>
      </c>
    </row>
    <row r="4453" spans="1:25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  <c r="I4453">
        <f>_xlfn.XLOOKUP(D4453,Products!A:A,Products!E:E)</f>
        <v>1798.97</v>
      </c>
      <c r="J4453">
        <f>_xlfn.XLOOKUP(D4453,Products!A:A,Products!F:F)</f>
        <v>1329.15</v>
      </c>
      <c r="K4453" t="str">
        <f>_xlfn.XLOOKUP(D4453,Products!A:A,Products!C:C)</f>
        <v>Fashion</v>
      </c>
      <c r="L4453" t="str">
        <f>_xlfn.XLOOKUP(D4453,Products!A:A,Products!D:D)</f>
        <v>Accessories</v>
      </c>
      <c r="M4453">
        <f t="shared" si="621"/>
        <v>5396.91</v>
      </c>
      <c r="N4453">
        <f t="shared" si="622"/>
        <v>3987.4500000000003</v>
      </c>
      <c r="O4453">
        <f t="shared" si="623"/>
        <v>1409.4599999999996</v>
      </c>
      <c r="P4453" s="8">
        <f t="shared" si="624"/>
        <v>0.26116055298309582</v>
      </c>
      <c r="Q4453">
        <f t="shared" si="625"/>
        <v>0</v>
      </c>
      <c r="R4453">
        <f t="shared" si="626"/>
        <v>5396.91</v>
      </c>
      <c r="S4453">
        <f t="shared" si="627"/>
        <v>1409.4599999999996</v>
      </c>
      <c r="T4453" t="str">
        <f>_xlfn.XLOOKUP(C4453,Customers!A:A,Customers!D:D)</f>
        <v>F</v>
      </c>
      <c r="U4453" s="13">
        <f>_xlfn.XLOOKUP(C4453,Customers!A:A,Customers!E:E)</f>
        <v>38541</v>
      </c>
      <c r="V4453" t="str">
        <f>_xlfn.XLOOKUP(C4453,Customers!A:A,Customers!F:F)</f>
        <v>Charlesmouth</v>
      </c>
      <c r="W4453" s="13">
        <f>_xlfn.XLOOKUP(C4453,Customers!A:A,Customers!G:G)</f>
        <v>45601</v>
      </c>
      <c r="X4453">
        <f t="shared" ca="1" si="628"/>
        <v>20</v>
      </c>
      <c r="Y4453" t="str">
        <f t="shared" ca="1" si="629"/>
        <v>18-25</v>
      </c>
    </row>
    <row r="4454" spans="1:25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  <c r="I4454">
        <f>_xlfn.XLOOKUP(D4454,Products!A:A,Products!E:E)</f>
        <v>123.19</v>
      </c>
      <c r="J4454">
        <f>_xlfn.XLOOKUP(D4454,Products!A:A,Products!F:F)</f>
        <v>80.36</v>
      </c>
      <c r="K4454" t="str">
        <f>_xlfn.XLOOKUP(D4454,Products!A:A,Products!C:C)</f>
        <v>Groceries</v>
      </c>
      <c r="L4454" t="str">
        <f>_xlfn.XLOOKUP(D4454,Products!A:A,Products!D:D)</f>
        <v>Snacks</v>
      </c>
      <c r="M4454">
        <f t="shared" si="621"/>
        <v>492.76</v>
      </c>
      <c r="N4454">
        <f t="shared" si="622"/>
        <v>321.44</v>
      </c>
      <c r="O4454">
        <f t="shared" si="623"/>
        <v>171.32</v>
      </c>
      <c r="P4454" s="8">
        <f t="shared" si="624"/>
        <v>0.34767432421462779</v>
      </c>
      <c r="Q4454">
        <f t="shared" si="625"/>
        <v>49.276000000000003</v>
      </c>
      <c r="R4454">
        <f t="shared" si="626"/>
        <v>443.48399999999998</v>
      </c>
      <c r="S4454">
        <f t="shared" si="627"/>
        <v>122.04399999999998</v>
      </c>
      <c r="T4454" t="str">
        <f>_xlfn.XLOOKUP(C4454,Customers!A:A,Customers!D:D)</f>
        <v>M</v>
      </c>
      <c r="U4454" s="13">
        <f>_xlfn.XLOOKUP(C4454,Customers!A:A,Customers!E:E)</f>
        <v>34163</v>
      </c>
      <c r="V4454" t="str">
        <f>_xlfn.XLOOKUP(C4454,Customers!A:A,Customers!F:F)</f>
        <v>Justintown</v>
      </c>
      <c r="W4454" s="13">
        <f>_xlfn.XLOOKUP(C4454,Customers!A:A,Customers!G:G)</f>
        <v>44573</v>
      </c>
      <c r="X4454">
        <f t="shared" ca="1" si="628"/>
        <v>32</v>
      </c>
      <c r="Y4454" t="str">
        <f t="shared" ca="1" si="629"/>
        <v>26-35</v>
      </c>
    </row>
    <row r="4455" spans="1:25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  <c r="I4455">
        <f>_xlfn.XLOOKUP(D4455,Products!A:A,Products!E:E)</f>
        <v>304.70999999999998</v>
      </c>
      <c r="J4455">
        <f>_xlfn.XLOOKUP(D4455,Products!A:A,Products!F:F)</f>
        <v>164.01</v>
      </c>
      <c r="K4455" t="str">
        <f>_xlfn.XLOOKUP(D4455,Products!A:A,Products!C:C)</f>
        <v>Groceries</v>
      </c>
      <c r="L4455" t="str">
        <f>_xlfn.XLOOKUP(D4455,Products!A:A,Products!D:D)</f>
        <v>Vegetables</v>
      </c>
      <c r="M4455">
        <f t="shared" si="621"/>
        <v>1523.55</v>
      </c>
      <c r="N4455">
        <f t="shared" si="622"/>
        <v>820.05</v>
      </c>
      <c r="O4455">
        <f t="shared" si="623"/>
        <v>703.5</v>
      </c>
      <c r="P4455" s="8">
        <f t="shared" si="624"/>
        <v>0.46175051688490698</v>
      </c>
      <c r="Q4455">
        <f t="shared" si="625"/>
        <v>228.5325</v>
      </c>
      <c r="R4455">
        <f t="shared" si="626"/>
        <v>1295.0174999999999</v>
      </c>
      <c r="S4455">
        <f t="shared" si="627"/>
        <v>474.96749999999997</v>
      </c>
      <c r="T4455" t="str">
        <f>_xlfn.XLOOKUP(C4455,Customers!A:A,Customers!D:D)</f>
        <v>F</v>
      </c>
      <c r="U4455" s="13">
        <f>_xlfn.XLOOKUP(C4455,Customers!A:A,Customers!E:E)</f>
        <v>31304</v>
      </c>
      <c r="V4455" t="str">
        <f>_xlfn.XLOOKUP(C4455,Customers!A:A,Customers!F:F)</f>
        <v>New Randychester</v>
      </c>
      <c r="W4455" s="13">
        <f>_xlfn.XLOOKUP(C4455,Customers!A:A,Customers!G:G)</f>
        <v>44186</v>
      </c>
      <c r="X4455">
        <f t="shared" ca="1" si="628"/>
        <v>40</v>
      </c>
      <c r="Y4455" t="str">
        <f t="shared" ca="1" si="629"/>
        <v>36-50</v>
      </c>
    </row>
    <row r="4456" spans="1:25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  <c r="I4456">
        <f>_xlfn.XLOOKUP(D4456,Products!A:A,Products!E:E)</f>
        <v>1474.12</v>
      </c>
      <c r="J4456">
        <f>_xlfn.XLOOKUP(D4456,Products!A:A,Products!F:F)</f>
        <v>764.02</v>
      </c>
      <c r="K4456" t="str">
        <f>_xlfn.XLOOKUP(D4456,Products!A:A,Products!C:C)</f>
        <v>Electronics</v>
      </c>
      <c r="L4456" t="str">
        <f>_xlfn.XLOOKUP(D4456,Products!A:A,Products!D:D)</f>
        <v>Camera</v>
      </c>
      <c r="M4456">
        <f t="shared" si="621"/>
        <v>5896.48</v>
      </c>
      <c r="N4456">
        <f t="shared" si="622"/>
        <v>3056.08</v>
      </c>
      <c r="O4456">
        <f t="shared" si="623"/>
        <v>2840.3999999999996</v>
      </c>
      <c r="P4456" s="8">
        <f t="shared" si="624"/>
        <v>0.48171112256804055</v>
      </c>
      <c r="Q4456">
        <f t="shared" si="625"/>
        <v>884.47199999999987</v>
      </c>
      <c r="R4456">
        <f t="shared" si="626"/>
        <v>5012.0079999999998</v>
      </c>
      <c r="S4456">
        <f t="shared" si="627"/>
        <v>1955.9279999999999</v>
      </c>
      <c r="T4456" t="str">
        <f>_xlfn.XLOOKUP(C4456,Customers!A:A,Customers!D:D)</f>
        <v>F</v>
      </c>
      <c r="U4456" s="13">
        <f>_xlfn.XLOOKUP(C4456,Customers!A:A,Customers!E:E)</f>
        <v>28698</v>
      </c>
      <c r="V4456" t="str">
        <f>_xlfn.XLOOKUP(C4456,Customers!A:A,Customers!F:F)</f>
        <v>Lake Cody</v>
      </c>
      <c r="W4456" s="13">
        <f>_xlfn.XLOOKUP(C4456,Customers!A:A,Customers!G:G)</f>
        <v>45733</v>
      </c>
      <c r="X4456">
        <f t="shared" ca="1" si="628"/>
        <v>47</v>
      </c>
      <c r="Y4456" t="str">
        <f t="shared" ca="1" si="629"/>
        <v>36-50</v>
      </c>
    </row>
    <row r="4457" spans="1:25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  <c r="I4457">
        <f>_xlfn.XLOOKUP(D4457,Products!A:A,Products!E:E)</f>
        <v>1487.41</v>
      </c>
      <c r="J4457">
        <f>_xlfn.XLOOKUP(D4457,Products!A:A,Products!F:F)</f>
        <v>813.07</v>
      </c>
      <c r="K4457" t="str">
        <f>_xlfn.XLOOKUP(D4457,Products!A:A,Products!C:C)</f>
        <v>Electronics</v>
      </c>
      <c r="L4457" t="str">
        <f>_xlfn.XLOOKUP(D4457,Products!A:A,Products!D:D)</f>
        <v>Smartphone</v>
      </c>
      <c r="M4457">
        <f t="shared" si="621"/>
        <v>7437.05</v>
      </c>
      <c r="N4457">
        <f t="shared" si="622"/>
        <v>4065.3500000000004</v>
      </c>
      <c r="O4457">
        <f t="shared" si="623"/>
        <v>3371.7</v>
      </c>
      <c r="P4457" s="8">
        <f t="shared" si="624"/>
        <v>0.45336524562830688</v>
      </c>
      <c r="Q4457">
        <f t="shared" si="625"/>
        <v>743.70500000000004</v>
      </c>
      <c r="R4457">
        <f t="shared" si="626"/>
        <v>6693.3450000000003</v>
      </c>
      <c r="S4457">
        <f t="shared" si="627"/>
        <v>2627.9949999999999</v>
      </c>
      <c r="T4457" t="str">
        <f>_xlfn.XLOOKUP(C4457,Customers!A:A,Customers!D:D)</f>
        <v>F</v>
      </c>
      <c r="U4457" s="13">
        <f>_xlfn.XLOOKUP(C4457,Customers!A:A,Customers!E:E)</f>
        <v>38461</v>
      </c>
      <c r="V4457" t="str">
        <f>_xlfn.XLOOKUP(C4457,Customers!A:A,Customers!F:F)</f>
        <v>Port Allen</v>
      </c>
      <c r="W4457" s="13">
        <f>_xlfn.XLOOKUP(C4457,Customers!A:A,Customers!G:G)</f>
        <v>45334</v>
      </c>
      <c r="X4457">
        <f t="shared" ca="1" si="628"/>
        <v>21</v>
      </c>
      <c r="Y4457" t="str">
        <f t="shared" ca="1" si="629"/>
        <v>18-25</v>
      </c>
    </row>
    <row r="4458" spans="1:25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  <c r="I4458">
        <f>_xlfn.XLOOKUP(D4458,Products!A:A,Products!E:E)</f>
        <v>1474.12</v>
      </c>
      <c r="J4458">
        <f>_xlfn.XLOOKUP(D4458,Products!A:A,Products!F:F)</f>
        <v>764.02</v>
      </c>
      <c r="K4458" t="str">
        <f>_xlfn.XLOOKUP(D4458,Products!A:A,Products!C:C)</f>
        <v>Electronics</v>
      </c>
      <c r="L4458" t="str">
        <f>_xlfn.XLOOKUP(D4458,Products!A:A,Products!D:D)</f>
        <v>Camera</v>
      </c>
      <c r="M4458">
        <f t="shared" si="621"/>
        <v>1474.12</v>
      </c>
      <c r="N4458">
        <f t="shared" si="622"/>
        <v>764.02</v>
      </c>
      <c r="O4458">
        <f t="shared" si="623"/>
        <v>710.09999999999991</v>
      </c>
      <c r="P4458" s="8">
        <f t="shared" si="624"/>
        <v>0.48171112256804055</v>
      </c>
      <c r="Q4458">
        <f t="shared" si="625"/>
        <v>73.706000000000003</v>
      </c>
      <c r="R4458">
        <f t="shared" si="626"/>
        <v>1400.414</v>
      </c>
      <c r="S4458">
        <f t="shared" si="627"/>
        <v>636.39400000000001</v>
      </c>
      <c r="T4458" t="str">
        <f>_xlfn.XLOOKUP(C4458,Customers!A:A,Customers!D:D)</f>
        <v>F</v>
      </c>
      <c r="U4458" s="13">
        <f>_xlfn.XLOOKUP(C4458,Customers!A:A,Customers!E:E)</f>
        <v>32027</v>
      </c>
      <c r="V4458" t="str">
        <f>_xlfn.XLOOKUP(C4458,Customers!A:A,Customers!F:F)</f>
        <v>Lauraborough</v>
      </c>
      <c r="W4458" s="13">
        <f>_xlfn.XLOOKUP(C4458,Customers!A:A,Customers!G:G)</f>
        <v>44913</v>
      </c>
      <c r="X4458">
        <f t="shared" ca="1" si="628"/>
        <v>38</v>
      </c>
      <c r="Y4458" t="str">
        <f t="shared" ca="1" si="629"/>
        <v>36-50</v>
      </c>
    </row>
    <row r="4459" spans="1:25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  <c r="I4459">
        <f>_xlfn.XLOOKUP(D4459,Products!A:A,Products!E:E)</f>
        <v>1853.77</v>
      </c>
      <c r="J4459">
        <f>_xlfn.XLOOKUP(D4459,Products!A:A,Products!F:F)</f>
        <v>1363.52</v>
      </c>
      <c r="K4459" t="str">
        <f>_xlfn.XLOOKUP(D4459,Products!A:A,Products!C:C)</f>
        <v>Fashion</v>
      </c>
      <c r="L4459" t="str">
        <f>_xlfn.XLOOKUP(D4459,Products!A:A,Products!D:D)</f>
        <v>Accessories</v>
      </c>
      <c r="M4459">
        <f t="shared" si="621"/>
        <v>1853.77</v>
      </c>
      <c r="N4459">
        <f t="shared" si="622"/>
        <v>1363.52</v>
      </c>
      <c r="O4459">
        <f t="shared" si="623"/>
        <v>490.25</v>
      </c>
      <c r="P4459" s="8">
        <f t="shared" si="624"/>
        <v>0.26446107122242779</v>
      </c>
      <c r="Q4459">
        <f t="shared" si="625"/>
        <v>0</v>
      </c>
      <c r="R4459">
        <f t="shared" si="626"/>
        <v>1853.77</v>
      </c>
      <c r="S4459">
        <f t="shared" si="627"/>
        <v>490.25</v>
      </c>
      <c r="T4459" t="str">
        <f>_xlfn.XLOOKUP(C4459,Customers!A:A,Customers!D:D)</f>
        <v>M</v>
      </c>
      <c r="U4459" s="13">
        <f>_xlfn.XLOOKUP(C4459,Customers!A:A,Customers!E:E)</f>
        <v>24638</v>
      </c>
      <c r="V4459" t="str">
        <f>_xlfn.XLOOKUP(C4459,Customers!A:A,Customers!F:F)</f>
        <v>Christopherburgh</v>
      </c>
      <c r="W4459" s="13">
        <f>_xlfn.XLOOKUP(C4459,Customers!A:A,Customers!G:G)</f>
        <v>44553</v>
      </c>
      <c r="X4459">
        <f t="shared" ca="1" si="628"/>
        <v>59</v>
      </c>
      <c r="Y4459" t="str">
        <f t="shared" ca="1" si="629"/>
        <v>50+</v>
      </c>
    </row>
    <row r="4460" spans="1:25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  <c r="I4460">
        <f>_xlfn.XLOOKUP(D4460,Products!A:A,Products!E:E)</f>
        <v>1762.92</v>
      </c>
      <c r="J4460">
        <f>_xlfn.XLOOKUP(D4460,Products!A:A,Products!F:F)</f>
        <v>1346.48</v>
      </c>
      <c r="K4460" t="str">
        <f>_xlfn.XLOOKUP(D4460,Products!A:A,Products!C:C)</f>
        <v>Electronics</v>
      </c>
      <c r="L4460" t="str">
        <f>_xlfn.XLOOKUP(D4460,Products!A:A,Products!D:D)</f>
        <v>Laptop</v>
      </c>
      <c r="M4460">
        <f t="shared" si="621"/>
        <v>8814.6</v>
      </c>
      <c r="N4460">
        <f t="shared" si="622"/>
        <v>6732.4</v>
      </c>
      <c r="O4460">
        <f t="shared" si="623"/>
        <v>2082.2000000000007</v>
      </c>
      <c r="P4460" s="8">
        <f t="shared" si="624"/>
        <v>0.23622172305039374</v>
      </c>
      <c r="Q4460">
        <f t="shared" si="625"/>
        <v>440.73</v>
      </c>
      <c r="R4460">
        <f t="shared" si="626"/>
        <v>8373.8700000000008</v>
      </c>
      <c r="S4460">
        <f t="shared" si="627"/>
        <v>1641.4700000000012</v>
      </c>
      <c r="T4460" t="str">
        <f>_xlfn.XLOOKUP(C4460,Customers!A:A,Customers!D:D)</f>
        <v>M</v>
      </c>
      <c r="U4460" s="13">
        <f>_xlfn.XLOOKUP(C4460,Customers!A:A,Customers!E:E)</f>
        <v>29315</v>
      </c>
      <c r="V4460" t="str">
        <f>_xlfn.XLOOKUP(C4460,Customers!A:A,Customers!F:F)</f>
        <v>West Paulfurt</v>
      </c>
      <c r="W4460" s="13">
        <f>_xlfn.XLOOKUP(C4460,Customers!A:A,Customers!G:G)</f>
        <v>45654</v>
      </c>
      <c r="X4460">
        <f t="shared" ca="1" si="628"/>
        <v>46</v>
      </c>
      <c r="Y4460" t="str">
        <f t="shared" ca="1" si="629"/>
        <v>36-50</v>
      </c>
    </row>
    <row r="4461" spans="1:25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  <c r="I4461">
        <f>_xlfn.XLOOKUP(D4461,Products!A:A,Products!E:E)</f>
        <v>673.78</v>
      </c>
      <c r="J4461">
        <f>_xlfn.XLOOKUP(D4461,Products!A:A,Products!F:F)</f>
        <v>363.33</v>
      </c>
      <c r="K4461" t="str">
        <f>_xlfn.XLOOKUP(D4461,Products!A:A,Products!C:C)</f>
        <v>Electronics</v>
      </c>
      <c r="L4461" t="str">
        <f>_xlfn.XLOOKUP(D4461,Products!A:A,Products!D:D)</f>
        <v>Smartphone</v>
      </c>
      <c r="M4461">
        <f t="shared" si="621"/>
        <v>673.78</v>
      </c>
      <c r="N4461">
        <f t="shared" si="622"/>
        <v>363.33</v>
      </c>
      <c r="O4461">
        <f t="shared" si="623"/>
        <v>310.45</v>
      </c>
      <c r="P4461" s="8">
        <f t="shared" si="624"/>
        <v>0.46075870462168661</v>
      </c>
      <c r="Q4461">
        <f t="shared" si="625"/>
        <v>0</v>
      </c>
      <c r="R4461">
        <f t="shared" si="626"/>
        <v>673.78</v>
      </c>
      <c r="S4461">
        <f t="shared" si="627"/>
        <v>310.45</v>
      </c>
      <c r="T4461" t="str">
        <f>_xlfn.XLOOKUP(C4461,Customers!A:A,Customers!D:D)</f>
        <v>F</v>
      </c>
      <c r="U4461" s="13">
        <f>_xlfn.XLOOKUP(C4461,Customers!A:A,Customers!E:E)</f>
        <v>30679</v>
      </c>
      <c r="V4461" t="str">
        <f>_xlfn.XLOOKUP(C4461,Customers!A:A,Customers!F:F)</f>
        <v>Aaronmouth</v>
      </c>
      <c r="W4461" s="13">
        <f>_xlfn.XLOOKUP(C4461,Customers!A:A,Customers!G:G)</f>
        <v>45006</v>
      </c>
      <c r="X4461">
        <f t="shared" ca="1" si="628"/>
        <v>42</v>
      </c>
      <c r="Y4461" t="str">
        <f t="shared" ca="1" si="629"/>
        <v>36-50</v>
      </c>
    </row>
    <row r="4462" spans="1:25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  <c r="I4462">
        <f>_xlfn.XLOOKUP(D4462,Products!A:A,Products!E:E)</f>
        <v>1878.47</v>
      </c>
      <c r="J4462">
        <f>_xlfn.XLOOKUP(D4462,Products!A:A,Products!F:F)</f>
        <v>1014.91</v>
      </c>
      <c r="K4462" t="str">
        <f>_xlfn.XLOOKUP(D4462,Products!A:A,Products!C:C)</f>
        <v>Fashion</v>
      </c>
      <c r="L4462" t="str">
        <f>_xlfn.XLOOKUP(D4462,Products!A:A,Products!D:D)</f>
        <v>Footwear</v>
      </c>
      <c r="M4462">
        <f t="shared" si="621"/>
        <v>3756.94</v>
      </c>
      <c r="N4462">
        <f t="shared" si="622"/>
        <v>2029.82</v>
      </c>
      <c r="O4462">
        <f t="shared" si="623"/>
        <v>1727.1200000000001</v>
      </c>
      <c r="P4462" s="8">
        <f t="shared" si="624"/>
        <v>0.45971455493034225</v>
      </c>
      <c r="Q4462">
        <f t="shared" si="625"/>
        <v>563.54099999999994</v>
      </c>
      <c r="R4462">
        <f t="shared" si="626"/>
        <v>3193.3990000000003</v>
      </c>
      <c r="S4462">
        <f t="shared" si="627"/>
        <v>1163.5790000000004</v>
      </c>
      <c r="T4462" t="str">
        <f>_xlfn.XLOOKUP(C4462,Customers!A:A,Customers!D:D)</f>
        <v>F</v>
      </c>
      <c r="U4462" s="13">
        <f>_xlfn.XLOOKUP(C4462,Customers!A:A,Customers!E:E)</f>
        <v>24506</v>
      </c>
      <c r="V4462" t="str">
        <f>_xlfn.XLOOKUP(C4462,Customers!A:A,Customers!F:F)</f>
        <v>New Jason</v>
      </c>
      <c r="W4462" s="13">
        <f>_xlfn.XLOOKUP(C4462,Customers!A:A,Customers!G:G)</f>
        <v>45066</v>
      </c>
      <c r="X4462">
        <f t="shared" ca="1" si="628"/>
        <v>59</v>
      </c>
      <c r="Y4462" t="str">
        <f t="shared" ca="1" si="629"/>
        <v>50+</v>
      </c>
    </row>
    <row r="4463" spans="1:25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  <c r="I4463">
        <f>_xlfn.XLOOKUP(D4463,Products!A:A,Products!E:E)</f>
        <v>428.05</v>
      </c>
      <c r="J4463">
        <f>_xlfn.XLOOKUP(D4463,Products!A:A,Products!F:F)</f>
        <v>246.07</v>
      </c>
      <c r="K4463" t="str">
        <f>_xlfn.XLOOKUP(D4463,Products!A:A,Products!C:C)</f>
        <v>Electronics</v>
      </c>
      <c r="L4463" t="str">
        <f>_xlfn.XLOOKUP(D4463,Products!A:A,Products!D:D)</f>
        <v>Laptop</v>
      </c>
      <c r="M4463">
        <f t="shared" si="621"/>
        <v>856.1</v>
      </c>
      <c r="N4463">
        <f t="shared" si="622"/>
        <v>492.14</v>
      </c>
      <c r="O4463">
        <f t="shared" si="623"/>
        <v>363.96000000000004</v>
      </c>
      <c r="P4463" s="8">
        <f t="shared" si="624"/>
        <v>0.42513725032122418</v>
      </c>
      <c r="Q4463">
        <f t="shared" si="625"/>
        <v>85.610000000000014</v>
      </c>
      <c r="R4463">
        <f t="shared" si="626"/>
        <v>770.49</v>
      </c>
      <c r="S4463">
        <f t="shared" si="627"/>
        <v>278.35000000000002</v>
      </c>
      <c r="T4463" t="str">
        <f>_xlfn.XLOOKUP(C4463,Customers!A:A,Customers!D:D)</f>
        <v>F</v>
      </c>
      <c r="U4463" s="13">
        <f>_xlfn.XLOOKUP(C4463,Customers!A:A,Customers!E:E)</f>
        <v>38340</v>
      </c>
      <c r="V4463" t="str">
        <f>_xlfn.XLOOKUP(C4463,Customers!A:A,Customers!F:F)</f>
        <v>Boyerstad</v>
      </c>
      <c r="W4463" s="13">
        <f>_xlfn.XLOOKUP(C4463,Customers!A:A,Customers!G:G)</f>
        <v>45347</v>
      </c>
      <c r="X4463">
        <f t="shared" ca="1" si="628"/>
        <v>21</v>
      </c>
      <c r="Y4463" t="str">
        <f t="shared" ca="1" si="629"/>
        <v>18-25</v>
      </c>
    </row>
    <row r="4464" spans="1:25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  <c r="I4464">
        <f>_xlfn.XLOOKUP(D4464,Products!A:A,Products!E:E)</f>
        <v>248.57</v>
      </c>
      <c r="J4464">
        <f>_xlfn.XLOOKUP(D4464,Products!A:A,Products!F:F)</f>
        <v>190.67</v>
      </c>
      <c r="K4464" t="str">
        <f>_xlfn.XLOOKUP(D4464,Products!A:A,Products!C:C)</f>
        <v>Electronics</v>
      </c>
      <c r="L4464" t="str">
        <f>_xlfn.XLOOKUP(D4464,Products!A:A,Products!D:D)</f>
        <v>Headphones</v>
      </c>
      <c r="M4464">
        <f t="shared" si="621"/>
        <v>745.71</v>
      </c>
      <c r="N4464">
        <f t="shared" si="622"/>
        <v>572.01</v>
      </c>
      <c r="O4464">
        <f t="shared" si="623"/>
        <v>173.70000000000005</v>
      </c>
      <c r="P4464" s="8">
        <f t="shared" si="624"/>
        <v>0.23293237317455853</v>
      </c>
      <c r="Q4464">
        <f t="shared" si="625"/>
        <v>111.8565</v>
      </c>
      <c r="R4464">
        <f t="shared" si="626"/>
        <v>633.85350000000005</v>
      </c>
      <c r="S4464">
        <f t="shared" si="627"/>
        <v>61.843500000000063</v>
      </c>
      <c r="T4464" t="str">
        <f>_xlfn.XLOOKUP(C4464,Customers!A:A,Customers!D:D)</f>
        <v>M</v>
      </c>
      <c r="U4464" s="13">
        <f>_xlfn.XLOOKUP(C4464,Customers!A:A,Customers!E:E)</f>
        <v>35356</v>
      </c>
      <c r="V4464" t="str">
        <f>_xlfn.XLOOKUP(C4464,Customers!A:A,Customers!F:F)</f>
        <v>Williamsport</v>
      </c>
      <c r="W4464" s="13">
        <f>_xlfn.XLOOKUP(C4464,Customers!A:A,Customers!G:G)</f>
        <v>44915</v>
      </c>
      <c r="X4464">
        <f t="shared" ca="1" si="628"/>
        <v>29</v>
      </c>
      <c r="Y4464" t="str">
        <f t="shared" ca="1" si="629"/>
        <v>26-35</v>
      </c>
    </row>
    <row r="4465" spans="1:25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  <c r="I4465">
        <f>_xlfn.XLOOKUP(D4465,Products!A:A,Products!E:E)</f>
        <v>1879.08</v>
      </c>
      <c r="J4465">
        <f>_xlfn.XLOOKUP(D4465,Products!A:A,Products!F:F)</f>
        <v>1004.56</v>
      </c>
      <c r="K4465" t="str">
        <f>_xlfn.XLOOKUP(D4465,Products!A:A,Products!C:C)</f>
        <v>Groceries</v>
      </c>
      <c r="L4465" t="str">
        <f>_xlfn.XLOOKUP(D4465,Products!A:A,Products!D:D)</f>
        <v>Dairy</v>
      </c>
      <c r="M4465">
        <f t="shared" si="621"/>
        <v>1879.08</v>
      </c>
      <c r="N4465">
        <f t="shared" si="622"/>
        <v>1004.56</v>
      </c>
      <c r="O4465">
        <f t="shared" si="623"/>
        <v>874.52</v>
      </c>
      <c r="P4465" s="8">
        <f t="shared" si="624"/>
        <v>0.46539796070417438</v>
      </c>
      <c r="Q4465">
        <f t="shared" si="625"/>
        <v>93.954000000000008</v>
      </c>
      <c r="R4465">
        <f t="shared" si="626"/>
        <v>1785.126</v>
      </c>
      <c r="S4465">
        <f t="shared" si="627"/>
        <v>780.56600000000003</v>
      </c>
      <c r="T4465" t="str">
        <f>_xlfn.XLOOKUP(C4465,Customers!A:A,Customers!D:D)</f>
        <v>M</v>
      </c>
      <c r="U4465" s="13">
        <f>_xlfn.XLOOKUP(C4465,Customers!A:A,Customers!E:E)</f>
        <v>29985</v>
      </c>
      <c r="V4465" t="str">
        <f>_xlfn.XLOOKUP(C4465,Customers!A:A,Customers!F:F)</f>
        <v>Marcchester</v>
      </c>
      <c r="W4465" s="13">
        <f>_xlfn.XLOOKUP(C4465,Customers!A:A,Customers!G:G)</f>
        <v>45488</v>
      </c>
      <c r="X4465">
        <f t="shared" ca="1" si="628"/>
        <v>44</v>
      </c>
      <c r="Y4465" t="str">
        <f t="shared" ca="1" si="629"/>
        <v>36-50</v>
      </c>
    </row>
    <row r="4466" spans="1:25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  <c r="I4466">
        <f>_xlfn.XLOOKUP(D4466,Products!A:A,Products!E:E)</f>
        <v>1798.97</v>
      </c>
      <c r="J4466">
        <f>_xlfn.XLOOKUP(D4466,Products!A:A,Products!F:F)</f>
        <v>1329.15</v>
      </c>
      <c r="K4466" t="str">
        <f>_xlfn.XLOOKUP(D4466,Products!A:A,Products!C:C)</f>
        <v>Fashion</v>
      </c>
      <c r="L4466" t="str">
        <f>_xlfn.XLOOKUP(D4466,Products!A:A,Products!D:D)</f>
        <v>Accessories</v>
      </c>
      <c r="M4466">
        <f t="shared" si="621"/>
        <v>7195.88</v>
      </c>
      <c r="N4466">
        <f t="shared" si="622"/>
        <v>5316.6</v>
      </c>
      <c r="O4466">
        <f t="shared" si="623"/>
        <v>1879.2799999999997</v>
      </c>
      <c r="P4466" s="8">
        <f t="shared" si="624"/>
        <v>0.26116055298309582</v>
      </c>
      <c r="Q4466">
        <f t="shared" si="625"/>
        <v>359.79400000000004</v>
      </c>
      <c r="R4466">
        <f t="shared" si="626"/>
        <v>6836.0860000000002</v>
      </c>
      <c r="S4466">
        <f t="shared" si="627"/>
        <v>1519.4859999999999</v>
      </c>
      <c r="T4466" t="str">
        <f>_xlfn.XLOOKUP(C4466,Customers!A:A,Customers!D:D)</f>
        <v>M</v>
      </c>
      <c r="U4466" s="13">
        <f>_xlfn.XLOOKUP(C4466,Customers!A:A,Customers!E:E)</f>
        <v>37752</v>
      </c>
      <c r="V4466" t="str">
        <f>_xlfn.XLOOKUP(C4466,Customers!A:A,Customers!F:F)</f>
        <v>Vasquezmouth</v>
      </c>
      <c r="W4466" s="13">
        <f>_xlfn.XLOOKUP(C4466,Customers!A:A,Customers!G:G)</f>
        <v>45472</v>
      </c>
      <c r="X4466">
        <f t="shared" ca="1" si="628"/>
        <v>23</v>
      </c>
      <c r="Y4466" t="str">
        <f t="shared" ca="1" si="629"/>
        <v>18-25</v>
      </c>
    </row>
    <row r="4467" spans="1:25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  <c r="I4467">
        <f>_xlfn.XLOOKUP(D4467,Products!A:A,Products!E:E)</f>
        <v>1673.69</v>
      </c>
      <c r="J4467">
        <f>_xlfn.XLOOKUP(D4467,Products!A:A,Products!F:F)</f>
        <v>1323.38</v>
      </c>
      <c r="K4467" t="str">
        <f>_xlfn.XLOOKUP(D4467,Products!A:A,Products!C:C)</f>
        <v>Electronics</v>
      </c>
      <c r="L4467" t="str">
        <f>_xlfn.XLOOKUP(D4467,Products!A:A,Products!D:D)</f>
        <v>Camera</v>
      </c>
      <c r="M4467">
        <f t="shared" si="621"/>
        <v>3347.38</v>
      </c>
      <c r="N4467">
        <f t="shared" si="622"/>
        <v>2646.76</v>
      </c>
      <c r="O4467">
        <f t="shared" si="623"/>
        <v>700.61999999999989</v>
      </c>
      <c r="P4467" s="8">
        <f t="shared" si="624"/>
        <v>0.20930399297360916</v>
      </c>
      <c r="Q4467">
        <f t="shared" si="625"/>
        <v>0</v>
      </c>
      <c r="R4467">
        <f t="shared" si="626"/>
        <v>3347.38</v>
      </c>
      <c r="S4467">
        <f t="shared" si="627"/>
        <v>700.61999999999989</v>
      </c>
      <c r="T4467" t="str">
        <f>_xlfn.XLOOKUP(C4467,Customers!A:A,Customers!D:D)</f>
        <v>M</v>
      </c>
      <c r="U4467" s="13">
        <f>_xlfn.XLOOKUP(C4467,Customers!A:A,Customers!E:E)</f>
        <v>33196</v>
      </c>
      <c r="V4467" t="str">
        <f>_xlfn.XLOOKUP(C4467,Customers!A:A,Customers!F:F)</f>
        <v>New Tiffanyberg</v>
      </c>
      <c r="W4467" s="13">
        <f>_xlfn.XLOOKUP(C4467,Customers!A:A,Customers!G:G)</f>
        <v>44435</v>
      </c>
      <c r="X4467">
        <f t="shared" ca="1" si="628"/>
        <v>35</v>
      </c>
      <c r="Y4467" t="str">
        <f t="shared" ca="1" si="629"/>
        <v>26-35</v>
      </c>
    </row>
    <row r="4468" spans="1:25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  <c r="I4468">
        <f>_xlfn.XLOOKUP(D4468,Products!A:A,Products!E:E)</f>
        <v>428.05</v>
      </c>
      <c r="J4468">
        <f>_xlfn.XLOOKUP(D4468,Products!A:A,Products!F:F)</f>
        <v>246.07</v>
      </c>
      <c r="K4468" t="str">
        <f>_xlfn.XLOOKUP(D4468,Products!A:A,Products!C:C)</f>
        <v>Electronics</v>
      </c>
      <c r="L4468" t="str">
        <f>_xlfn.XLOOKUP(D4468,Products!A:A,Products!D:D)</f>
        <v>Laptop</v>
      </c>
      <c r="M4468">
        <f t="shared" si="621"/>
        <v>856.1</v>
      </c>
      <c r="N4468">
        <f t="shared" si="622"/>
        <v>492.14</v>
      </c>
      <c r="O4468">
        <f t="shared" si="623"/>
        <v>363.96000000000004</v>
      </c>
      <c r="P4468" s="8">
        <f t="shared" si="624"/>
        <v>0.42513725032122418</v>
      </c>
      <c r="Q4468">
        <f t="shared" si="625"/>
        <v>0</v>
      </c>
      <c r="R4468">
        <f t="shared" si="626"/>
        <v>856.1</v>
      </c>
      <c r="S4468">
        <f t="shared" si="627"/>
        <v>363.96000000000004</v>
      </c>
      <c r="T4468" t="str">
        <f>_xlfn.XLOOKUP(C4468,Customers!A:A,Customers!D:D)</f>
        <v>F</v>
      </c>
      <c r="U4468" s="13">
        <f>_xlfn.XLOOKUP(C4468,Customers!A:A,Customers!E:E)</f>
        <v>33492</v>
      </c>
      <c r="V4468" t="str">
        <f>_xlfn.XLOOKUP(C4468,Customers!A:A,Customers!F:F)</f>
        <v>Walkerfurt</v>
      </c>
      <c r="W4468" s="13">
        <f>_xlfn.XLOOKUP(C4468,Customers!A:A,Customers!G:G)</f>
        <v>45407</v>
      </c>
      <c r="X4468">
        <f t="shared" ca="1" si="628"/>
        <v>34</v>
      </c>
      <c r="Y4468" t="str">
        <f t="shared" ca="1" si="629"/>
        <v>26-35</v>
      </c>
    </row>
    <row r="4469" spans="1:25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  <c r="I4469">
        <f>_xlfn.XLOOKUP(D4469,Products!A:A,Products!E:E)</f>
        <v>270.45</v>
      </c>
      <c r="J4469">
        <f>_xlfn.XLOOKUP(D4469,Products!A:A,Products!F:F)</f>
        <v>187.6</v>
      </c>
      <c r="K4469" t="str">
        <f>_xlfn.XLOOKUP(D4469,Products!A:A,Products!C:C)</f>
        <v>Fashion</v>
      </c>
      <c r="L4469" t="str">
        <f>_xlfn.XLOOKUP(D4469,Products!A:A,Products!D:D)</f>
        <v>Bags</v>
      </c>
      <c r="M4469">
        <f t="shared" si="621"/>
        <v>540.9</v>
      </c>
      <c r="N4469">
        <f t="shared" si="622"/>
        <v>375.2</v>
      </c>
      <c r="O4469">
        <f t="shared" si="623"/>
        <v>165.7</v>
      </c>
      <c r="P4469" s="8">
        <f t="shared" si="624"/>
        <v>0.30634128304677388</v>
      </c>
      <c r="Q4469">
        <f t="shared" si="625"/>
        <v>27.045000000000002</v>
      </c>
      <c r="R4469">
        <f t="shared" si="626"/>
        <v>513.85500000000002</v>
      </c>
      <c r="S4469">
        <f t="shared" si="627"/>
        <v>138.65500000000003</v>
      </c>
      <c r="T4469" t="str">
        <f>_xlfn.XLOOKUP(C4469,Customers!A:A,Customers!D:D)</f>
        <v>M</v>
      </c>
      <c r="U4469" s="13">
        <f>_xlfn.XLOOKUP(C4469,Customers!A:A,Customers!E:E)</f>
        <v>28937</v>
      </c>
      <c r="V4469" t="str">
        <f>_xlfn.XLOOKUP(C4469,Customers!A:A,Customers!F:F)</f>
        <v>New Michaelview</v>
      </c>
      <c r="W4469" s="13">
        <f>_xlfn.XLOOKUP(C4469,Customers!A:A,Customers!G:G)</f>
        <v>45210</v>
      </c>
      <c r="X4469">
        <f t="shared" ca="1" si="628"/>
        <v>47</v>
      </c>
      <c r="Y4469" t="str">
        <f t="shared" ca="1" si="629"/>
        <v>36-50</v>
      </c>
    </row>
    <row r="4470" spans="1:25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  <c r="I4470">
        <f>_xlfn.XLOOKUP(D4470,Products!A:A,Products!E:E)</f>
        <v>1134.8</v>
      </c>
      <c r="J4470">
        <f>_xlfn.XLOOKUP(D4470,Products!A:A,Products!F:F)</f>
        <v>675.1</v>
      </c>
      <c r="K4470" t="str">
        <f>_xlfn.XLOOKUP(D4470,Products!A:A,Products!C:C)</f>
        <v>Fashion</v>
      </c>
      <c r="L4470" t="str">
        <f>_xlfn.XLOOKUP(D4470,Products!A:A,Products!D:D)</f>
        <v>Watches</v>
      </c>
      <c r="M4470">
        <f t="shared" si="621"/>
        <v>1134.8</v>
      </c>
      <c r="N4470">
        <f t="shared" si="622"/>
        <v>675.1</v>
      </c>
      <c r="O4470">
        <f t="shared" si="623"/>
        <v>459.69999999999993</v>
      </c>
      <c r="P4470" s="8">
        <f t="shared" si="624"/>
        <v>0.40509340853013742</v>
      </c>
      <c r="Q4470">
        <f t="shared" si="625"/>
        <v>170.22</v>
      </c>
      <c r="R4470">
        <f t="shared" si="626"/>
        <v>964.57999999999993</v>
      </c>
      <c r="S4470">
        <f t="shared" si="627"/>
        <v>289.4799999999999</v>
      </c>
      <c r="T4470" t="str">
        <f>_xlfn.XLOOKUP(C4470,Customers!A:A,Customers!D:D)</f>
        <v>M</v>
      </c>
      <c r="U4470" s="13">
        <f>_xlfn.XLOOKUP(C4470,Customers!A:A,Customers!E:E)</f>
        <v>27877</v>
      </c>
      <c r="V4470" t="str">
        <f>_xlfn.XLOOKUP(C4470,Customers!A:A,Customers!F:F)</f>
        <v>Murrayborough</v>
      </c>
      <c r="W4470" s="13">
        <f>_xlfn.XLOOKUP(C4470,Customers!A:A,Customers!G:G)</f>
        <v>44613</v>
      </c>
      <c r="X4470">
        <f t="shared" ca="1" si="628"/>
        <v>50</v>
      </c>
      <c r="Y4470" t="str">
        <f t="shared" ca="1" si="629"/>
        <v>36-50</v>
      </c>
    </row>
    <row r="4471" spans="1:25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  <c r="I4471">
        <f>_xlfn.XLOOKUP(D4471,Products!A:A,Products!E:E)</f>
        <v>1501.46</v>
      </c>
      <c r="J4471">
        <f>_xlfn.XLOOKUP(D4471,Products!A:A,Products!F:F)</f>
        <v>1167.73</v>
      </c>
      <c r="K4471" t="str">
        <f>_xlfn.XLOOKUP(D4471,Products!A:A,Products!C:C)</f>
        <v>Fashion</v>
      </c>
      <c r="L4471" t="str">
        <f>_xlfn.XLOOKUP(D4471,Products!A:A,Products!D:D)</f>
        <v>Watches</v>
      </c>
      <c r="M4471">
        <f t="shared" si="621"/>
        <v>6005.84</v>
      </c>
      <c r="N4471">
        <f t="shared" si="622"/>
        <v>4670.92</v>
      </c>
      <c r="O4471">
        <f t="shared" si="623"/>
        <v>1334.92</v>
      </c>
      <c r="P4471" s="8">
        <f t="shared" si="624"/>
        <v>0.22227032355174298</v>
      </c>
      <c r="Q4471">
        <f t="shared" si="625"/>
        <v>300.29200000000003</v>
      </c>
      <c r="R4471">
        <f t="shared" si="626"/>
        <v>5705.5479999999998</v>
      </c>
      <c r="S4471">
        <f t="shared" si="627"/>
        <v>1034.6279999999997</v>
      </c>
      <c r="T4471" t="str">
        <f>_xlfn.XLOOKUP(C4471,Customers!A:A,Customers!D:D)</f>
        <v>M</v>
      </c>
      <c r="U4471" s="13">
        <f>_xlfn.XLOOKUP(C4471,Customers!A:A,Customers!E:E)</f>
        <v>19984</v>
      </c>
      <c r="V4471" t="str">
        <f>_xlfn.XLOOKUP(C4471,Customers!A:A,Customers!F:F)</f>
        <v>New John</v>
      </c>
      <c r="W4471" s="13">
        <f>_xlfn.XLOOKUP(C4471,Customers!A:A,Customers!G:G)</f>
        <v>44328</v>
      </c>
      <c r="X4471">
        <f t="shared" ca="1" si="628"/>
        <v>71</v>
      </c>
      <c r="Y4471" t="str">
        <f t="shared" ca="1" si="629"/>
        <v>50+</v>
      </c>
    </row>
    <row r="4472" spans="1:25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  <c r="I4472">
        <f>_xlfn.XLOOKUP(D4472,Products!A:A,Products!E:E)</f>
        <v>1134.8</v>
      </c>
      <c r="J4472">
        <f>_xlfn.XLOOKUP(D4472,Products!A:A,Products!F:F)</f>
        <v>675.1</v>
      </c>
      <c r="K4472" t="str">
        <f>_xlfn.XLOOKUP(D4472,Products!A:A,Products!C:C)</f>
        <v>Fashion</v>
      </c>
      <c r="L4472" t="str">
        <f>_xlfn.XLOOKUP(D4472,Products!A:A,Products!D:D)</f>
        <v>Watches</v>
      </c>
      <c r="M4472">
        <f t="shared" si="621"/>
        <v>1134.8</v>
      </c>
      <c r="N4472">
        <f t="shared" si="622"/>
        <v>675.1</v>
      </c>
      <c r="O4472">
        <f t="shared" si="623"/>
        <v>459.69999999999993</v>
      </c>
      <c r="P4472" s="8">
        <f t="shared" si="624"/>
        <v>0.40509340853013742</v>
      </c>
      <c r="Q4472">
        <f t="shared" si="625"/>
        <v>0</v>
      </c>
      <c r="R4472">
        <f t="shared" si="626"/>
        <v>1134.8</v>
      </c>
      <c r="S4472">
        <f t="shared" si="627"/>
        <v>459.69999999999993</v>
      </c>
      <c r="T4472" t="str">
        <f>_xlfn.XLOOKUP(C4472,Customers!A:A,Customers!D:D)</f>
        <v>M</v>
      </c>
      <c r="U4472" s="13">
        <f>_xlfn.XLOOKUP(C4472,Customers!A:A,Customers!E:E)</f>
        <v>24092</v>
      </c>
      <c r="V4472" t="str">
        <f>_xlfn.XLOOKUP(C4472,Customers!A:A,Customers!F:F)</f>
        <v>Port Patriciaburgh</v>
      </c>
      <c r="W4472" s="13">
        <f>_xlfn.XLOOKUP(C4472,Customers!A:A,Customers!G:G)</f>
        <v>44917</v>
      </c>
      <c r="X4472">
        <f t="shared" ca="1" si="628"/>
        <v>60</v>
      </c>
      <c r="Y4472" t="str">
        <f t="shared" ca="1" si="629"/>
        <v>50+</v>
      </c>
    </row>
    <row r="4473" spans="1:25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  <c r="I4473">
        <f>_xlfn.XLOOKUP(D4473,Products!A:A,Products!E:E)</f>
        <v>428.05</v>
      </c>
      <c r="J4473">
        <f>_xlfn.XLOOKUP(D4473,Products!A:A,Products!F:F)</f>
        <v>246.07</v>
      </c>
      <c r="K4473" t="str">
        <f>_xlfn.XLOOKUP(D4473,Products!A:A,Products!C:C)</f>
        <v>Electronics</v>
      </c>
      <c r="L4473" t="str">
        <f>_xlfn.XLOOKUP(D4473,Products!A:A,Products!D:D)</f>
        <v>Laptop</v>
      </c>
      <c r="M4473">
        <f t="shared" si="621"/>
        <v>1712.2</v>
      </c>
      <c r="N4473">
        <f t="shared" si="622"/>
        <v>984.28</v>
      </c>
      <c r="O4473">
        <f t="shared" si="623"/>
        <v>727.92000000000007</v>
      </c>
      <c r="P4473" s="8">
        <f t="shared" si="624"/>
        <v>0.42513725032122418</v>
      </c>
      <c r="Q4473">
        <f t="shared" si="625"/>
        <v>0</v>
      </c>
      <c r="R4473">
        <f t="shared" si="626"/>
        <v>1712.2</v>
      </c>
      <c r="S4473">
        <f t="shared" si="627"/>
        <v>727.92000000000007</v>
      </c>
      <c r="T4473" t="str">
        <f>_xlfn.XLOOKUP(C4473,Customers!A:A,Customers!D:D)</f>
        <v>F</v>
      </c>
      <c r="U4473" s="13">
        <f>_xlfn.XLOOKUP(C4473,Customers!A:A,Customers!E:E)</f>
        <v>25547</v>
      </c>
      <c r="V4473" t="str">
        <f>_xlfn.XLOOKUP(C4473,Customers!A:A,Customers!F:F)</f>
        <v>Williamhaven</v>
      </c>
      <c r="W4473" s="13">
        <f>_xlfn.XLOOKUP(C4473,Customers!A:A,Customers!G:G)</f>
        <v>45312</v>
      </c>
      <c r="X4473">
        <f t="shared" ca="1" si="628"/>
        <v>56</v>
      </c>
      <c r="Y4473" t="str">
        <f t="shared" ca="1" si="629"/>
        <v>50+</v>
      </c>
    </row>
    <row r="4474" spans="1:25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  <c r="I4474">
        <f>_xlfn.XLOOKUP(D4474,Products!A:A,Products!E:E)</f>
        <v>429.15</v>
      </c>
      <c r="J4474">
        <f>_xlfn.XLOOKUP(D4474,Products!A:A,Products!F:F)</f>
        <v>258.72000000000003</v>
      </c>
      <c r="K4474" t="str">
        <f>_xlfn.XLOOKUP(D4474,Products!A:A,Products!C:C)</f>
        <v>Fashion</v>
      </c>
      <c r="L4474" t="str">
        <f>_xlfn.XLOOKUP(D4474,Products!A:A,Products!D:D)</f>
        <v>Watches</v>
      </c>
      <c r="M4474">
        <f t="shared" si="621"/>
        <v>1716.6</v>
      </c>
      <c r="N4474">
        <f t="shared" si="622"/>
        <v>1034.8800000000001</v>
      </c>
      <c r="O4474">
        <f t="shared" si="623"/>
        <v>681.7199999999998</v>
      </c>
      <c r="P4474" s="8">
        <f t="shared" si="624"/>
        <v>0.39713386927647665</v>
      </c>
      <c r="Q4474">
        <f t="shared" si="625"/>
        <v>85.83</v>
      </c>
      <c r="R4474">
        <f t="shared" si="626"/>
        <v>1630.77</v>
      </c>
      <c r="S4474">
        <f t="shared" si="627"/>
        <v>595.88999999999987</v>
      </c>
      <c r="T4474" t="str">
        <f>_xlfn.XLOOKUP(C4474,Customers!A:A,Customers!D:D)</f>
        <v>M</v>
      </c>
      <c r="U4474" s="13">
        <f>_xlfn.XLOOKUP(C4474,Customers!A:A,Customers!E:E)</f>
        <v>28514</v>
      </c>
      <c r="V4474" t="str">
        <f>_xlfn.XLOOKUP(C4474,Customers!A:A,Customers!F:F)</f>
        <v>North Kathryn</v>
      </c>
      <c r="W4474" s="13">
        <f>_xlfn.XLOOKUP(C4474,Customers!A:A,Customers!G:G)</f>
        <v>45779</v>
      </c>
      <c r="X4474">
        <f t="shared" ca="1" si="628"/>
        <v>48</v>
      </c>
      <c r="Y4474" t="str">
        <f t="shared" ca="1" si="629"/>
        <v>36-50</v>
      </c>
    </row>
    <row r="4475" spans="1:25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  <c r="I4475">
        <f>_xlfn.XLOOKUP(D4475,Products!A:A,Products!E:E)</f>
        <v>564.41999999999996</v>
      </c>
      <c r="J4475">
        <f>_xlfn.XLOOKUP(D4475,Products!A:A,Products!F:F)</f>
        <v>293.95999999999998</v>
      </c>
      <c r="K4475" t="str">
        <f>_xlfn.XLOOKUP(D4475,Products!A:A,Products!C:C)</f>
        <v>Fashion</v>
      </c>
      <c r="L4475" t="str">
        <f>_xlfn.XLOOKUP(D4475,Products!A:A,Products!D:D)</f>
        <v>Accessories</v>
      </c>
      <c r="M4475">
        <f t="shared" si="621"/>
        <v>1128.8399999999999</v>
      </c>
      <c r="N4475">
        <f t="shared" si="622"/>
        <v>587.91999999999996</v>
      </c>
      <c r="O4475">
        <f t="shared" si="623"/>
        <v>540.91999999999996</v>
      </c>
      <c r="P4475" s="8">
        <f t="shared" si="624"/>
        <v>0.47918216930654478</v>
      </c>
      <c r="Q4475">
        <f t="shared" si="625"/>
        <v>169.32599999999999</v>
      </c>
      <c r="R4475">
        <f t="shared" si="626"/>
        <v>959.5139999999999</v>
      </c>
      <c r="S4475">
        <f t="shared" si="627"/>
        <v>371.59399999999994</v>
      </c>
      <c r="T4475" t="str">
        <f>_xlfn.XLOOKUP(C4475,Customers!A:A,Customers!D:D)</f>
        <v>M</v>
      </c>
      <c r="U4475" s="13">
        <f>_xlfn.XLOOKUP(C4475,Customers!A:A,Customers!E:E)</f>
        <v>33546</v>
      </c>
      <c r="V4475" t="str">
        <f>_xlfn.XLOOKUP(C4475,Customers!A:A,Customers!F:F)</f>
        <v>Ashleyview</v>
      </c>
      <c r="W4475" s="13">
        <f>_xlfn.XLOOKUP(C4475,Customers!A:A,Customers!G:G)</f>
        <v>44104</v>
      </c>
      <c r="X4475">
        <f t="shared" ca="1" si="628"/>
        <v>34</v>
      </c>
      <c r="Y4475" t="str">
        <f t="shared" ca="1" si="629"/>
        <v>26-35</v>
      </c>
    </row>
    <row r="4476" spans="1:25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  <c r="I4476">
        <f>_xlfn.XLOOKUP(D4476,Products!A:A,Products!E:E)</f>
        <v>1673.69</v>
      </c>
      <c r="J4476">
        <f>_xlfn.XLOOKUP(D4476,Products!A:A,Products!F:F)</f>
        <v>1323.38</v>
      </c>
      <c r="K4476" t="str">
        <f>_xlfn.XLOOKUP(D4476,Products!A:A,Products!C:C)</f>
        <v>Electronics</v>
      </c>
      <c r="L4476" t="str">
        <f>_xlfn.XLOOKUP(D4476,Products!A:A,Products!D:D)</f>
        <v>Camera</v>
      </c>
      <c r="M4476">
        <f t="shared" si="621"/>
        <v>1673.69</v>
      </c>
      <c r="N4476">
        <f t="shared" si="622"/>
        <v>1323.38</v>
      </c>
      <c r="O4476">
        <f t="shared" si="623"/>
        <v>350.30999999999995</v>
      </c>
      <c r="P4476" s="8">
        <f t="shared" si="624"/>
        <v>0.20930399297360916</v>
      </c>
      <c r="Q4476">
        <f t="shared" si="625"/>
        <v>251.05349999999999</v>
      </c>
      <c r="R4476">
        <f t="shared" si="626"/>
        <v>1422.6365000000001</v>
      </c>
      <c r="S4476">
        <f t="shared" si="627"/>
        <v>99.25649999999996</v>
      </c>
      <c r="T4476" t="str">
        <f>_xlfn.XLOOKUP(C4476,Customers!A:A,Customers!D:D)</f>
        <v>M</v>
      </c>
      <c r="U4476" s="13">
        <f>_xlfn.XLOOKUP(C4476,Customers!A:A,Customers!E:E)</f>
        <v>24703</v>
      </c>
      <c r="V4476" t="str">
        <f>_xlfn.XLOOKUP(C4476,Customers!A:A,Customers!F:F)</f>
        <v>Conwayside</v>
      </c>
      <c r="W4476" s="13">
        <f>_xlfn.XLOOKUP(C4476,Customers!A:A,Customers!G:G)</f>
        <v>45026</v>
      </c>
      <c r="X4476">
        <f t="shared" ca="1" si="628"/>
        <v>58</v>
      </c>
      <c r="Y4476" t="str">
        <f t="shared" ca="1" si="629"/>
        <v>50+</v>
      </c>
    </row>
    <row r="4477" spans="1:25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  <c r="I4477">
        <f>_xlfn.XLOOKUP(D4477,Products!A:A,Products!E:E)</f>
        <v>1246.1099999999999</v>
      </c>
      <c r="J4477">
        <f>_xlfn.XLOOKUP(D4477,Products!A:A,Products!F:F)</f>
        <v>833.52</v>
      </c>
      <c r="K4477" t="str">
        <f>_xlfn.XLOOKUP(D4477,Products!A:A,Products!C:C)</f>
        <v>Electronics</v>
      </c>
      <c r="L4477" t="str">
        <f>_xlfn.XLOOKUP(D4477,Products!A:A,Products!D:D)</f>
        <v>Headphones</v>
      </c>
      <c r="M4477">
        <f t="shared" si="621"/>
        <v>3738.33</v>
      </c>
      <c r="N4477">
        <f t="shared" si="622"/>
        <v>2500.56</v>
      </c>
      <c r="O4477">
        <f t="shared" si="623"/>
        <v>1237.77</v>
      </c>
      <c r="P4477" s="8">
        <f t="shared" si="624"/>
        <v>0.33110239063967067</v>
      </c>
      <c r="Q4477">
        <f t="shared" si="625"/>
        <v>0</v>
      </c>
      <c r="R4477">
        <f t="shared" si="626"/>
        <v>3738.33</v>
      </c>
      <c r="S4477">
        <f t="shared" si="627"/>
        <v>1237.77</v>
      </c>
      <c r="T4477" t="str">
        <f>_xlfn.XLOOKUP(C4477,Customers!A:A,Customers!D:D)</f>
        <v>M</v>
      </c>
      <c r="U4477" s="13">
        <f>_xlfn.XLOOKUP(C4477,Customers!A:A,Customers!E:E)</f>
        <v>21996</v>
      </c>
      <c r="V4477" t="str">
        <f>_xlfn.XLOOKUP(C4477,Customers!A:A,Customers!F:F)</f>
        <v>Whiteside</v>
      </c>
      <c r="W4477" s="13">
        <f>_xlfn.XLOOKUP(C4477,Customers!A:A,Customers!G:G)</f>
        <v>44455</v>
      </c>
      <c r="X4477">
        <f t="shared" ca="1" si="628"/>
        <v>66</v>
      </c>
      <c r="Y4477" t="str">
        <f t="shared" ca="1" si="629"/>
        <v>50+</v>
      </c>
    </row>
    <row r="4478" spans="1:25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  <c r="I4478">
        <f>_xlfn.XLOOKUP(D4478,Products!A:A,Products!E:E)</f>
        <v>1197.18</v>
      </c>
      <c r="J4478">
        <f>_xlfn.XLOOKUP(D4478,Products!A:A,Products!F:F)</f>
        <v>722.74</v>
      </c>
      <c r="K4478" t="str">
        <f>_xlfn.XLOOKUP(D4478,Products!A:A,Products!C:C)</f>
        <v>Electronics</v>
      </c>
      <c r="L4478" t="str">
        <f>_xlfn.XLOOKUP(D4478,Products!A:A,Products!D:D)</f>
        <v>Smartphone</v>
      </c>
      <c r="M4478">
        <f t="shared" si="621"/>
        <v>4788.72</v>
      </c>
      <c r="N4478">
        <f t="shared" si="622"/>
        <v>2890.96</v>
      </c>
      <c r="O4478">
        <f t="shared" si="623"/>
        <v>1897.7600000000002</v>
      </c>
      <c r="P4478" s="8">
        <f t="shared" si="624"/>
        <v>0.39629796688885549</v>
      </c>
      <c r="Q4478">
        <f t="shared" si="625"/>
        <v>239.43600000000004</v>
      </c>
      <c r="R4478">
        <f t="shared" si="626"/>
        <v>4549.2840000000006</v>
      </c>
      <c r="S4478">
        <f t="shared" si="627"/>
        <v>1658.3240000000005</v>
      </c>
      <c r="T4478" t="str">
        <f>_xlfn.XLOOKUP(C4478,Customers!A:A,Customers!D:D)</f>
        <v>F</v>
      </c>
      <c r="U4478" s="13">
        <f>_xlfn.XLOOKUP(C4478,Customers!A:A,Customers!E:E)</f>
        <v>32818</v>
      </c>
      <c r="V4478" t="str">
        <f>_xlfn.XLOOKUP(C4478,Customers!A:A,Customers!F:F)</f>
        <v>Cliffordbury</v>
      </c>
      <c r="W4478" s="13">
        <f>_xlfn.XLOOKUP(C4478,Customers!A:A,Customers!G:G)</f>
        <v>44718</v>
      </c>
      <c r="X4478">
        <f t="shared" ca="1" si="628"/>
        <v>36</v>
      </c>
      <c r="Y4478" t="str">
        <f t="shared" ca="1" si="629"/>
        <v>36-50</v>
      </c>
    </row>
    <row r="4479" spans="1:25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  <c r="I4479">
        <f>_xlfn.XLOOKUP(D4479,Products!A:A,Products!E:E)</f>
        <v>429.15</v>
      </c>
      <c r="J4479">
        <f>_xlfn.XLOOKUP(D4479,Products!A:A,Products!F:F)</f>
        <v>258.72000000000003</v>
      </c>
      <c r="K4479" t="str">
        <f>_xlfn.XLOOKUP(D4479,Products!A:A,Products!C:C)</f>
        <v>Fashion</v>
      </c>
      <c r="L4479" t="str">
        <f>_xlfn.XLOOKUP(D4479,Products!A:A,Products!D:D)</f>
        <v>Watches</v>
      </c>
      <c r="M4479">
        <f t="shared" si="621"/>
        <v>2145.75</v>
      </c>
      <c r="N4479">
        <f t="shared" si="622"/>
        <v>1293.6000000000001</v>
      </c>
      <c r="O4479">
        <f t="shared" si="623"/>
        <v>852.14999999999986</v>
      </c>
      <c r="P4479" s="8">
        <f t="shared" si="624"/>
        <v>0.3971338692764767</v>
      </c>
      <c r="Q4479">
        <f t="shared" si="625"/>
        <v>214.57500000000002</v>
      </c>
      <c r="R4479">
        <f t="shared" si="626"/>
        <v>1931.175</v>
      </c>
      <c r="S4479">
        <f t="shared" si="627"/>
        <v>637.57499999999982</v>
      </c>
      <c r="T4479" t="str">
        <f>_xlfn.XLOOKUP(C4479,Customers!A:A,Customers!D:D)</f>
        <v>M</v>
      </c>
      <c r="U4479" s="13">
        <f>_xlfn.XLOOKUP(C4479,Customers!A:A,Customers!E:E)</f>
        <v>20117</v>
      </c>
      <c r="V4479" t="str">
        <f>_xlfn.XLOOKUP(C4479,Customers!A:A,Customers!F:F)</f>
        <v>Jillianhaven</v>
      </c>
      <c r="W4479" s="13">
        <f>_xlfn.XLOOKUP(C4479,Customers!A:A,Customers!G:G)</f>
        <v>45007</v>
      </c>
      <c r="X4479">
        <f t="shared" ca="1" si="628"/>
        <v>71</v>
      </c>
      <c r="Y4479" t="str">
        <f t="shared" ca="1" si="629"/>
        <v>50+</v>
      </c>
    </row>
    <row r="4480" spans="1:25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  <c r="I4480">
        <f>_xlfn.XLOOKUP(D4480,Products!A:A,Products!E:E)</f>
        <v>1272.23</v>
      </c>
      <c r="J4480">
        <f>_xlfn.XLOOKUP(D4480,Products!A:A,Products!F:F)</f>
        <v>952.65</v>
      </c>
      <c r="K4480" t="str">
        <f>_xlfn.XLOOKUP(D4480,Products!A:A,Products!C:C)</f>
        <v>Electronics</v>
      </c>
      <c r="L4480" t="str">
        <f>_xlfn.XLOOKUP(D4480,Products!A:A,Products!D:D)</f>
        <v>Smartphone</v>
      </c>
      <c r="M4480">
        <f t="shared" si="621"/>
        <v>1272.23</v>
      </c>
      <c r="N4480">
        <f t="shared" si="622"/>
        <v>952.65</v>
      </c>
      <c r="O4480">
        <f t="shared" si="623"/>
        <v>319.58000000000004</v>
      </c>
      <c r="P4480" s="8">
        <f t="shared" si="624"/>
        <v>0.2511967175746524</v>
      </c>
      <c r="Q4480">
        <f t="shared" si="625"/>
        <v>0</v>
      </c>
      <c r="R4480">
        <f t="shared" si="626"/>
        <v>1272.23</v>
      </c>
      <c r="S4480">
        <f t="shared" si="627"/>
        <v>319.58000000000004</v>
      </c>
      <c r="T4480" t="str">
        <f>_xlfn.XLOOKUP(C4480,Customers!A:A,Customers!D:D)</f>
        <v>F</v>
      </c>
      <c r="U4480" s="13">
        <f>_xlfn.XLOOKUP(C4480,Customers!A:A,Customers!E:E)</f>
        <v>26908</v>
      </c>
      <c r="V4480" t="str">
        <f>_xlfn.XLOOKUP(C4480,Customers!A:A,Customers!F:F)</f>
        <v>Brittanyburgh</v>
      </c>
      <c r="W4480" s="13">
        <f>_xlfn.XLOOKUP(C4480,Customers!A:A,Customers!G:G)</f>
        <v>45561</v>
      </c>
      <c r="X4480">
        <f t="shared" ca="1" si="628"/>
        <v>52</v>
      </c>
      <c r="Y4480" t="str">
        <f t="shared" ca="1" si="629"/>
        <v>50+</v>
      </c>
    </row>
    <row r="4481" spans="1:25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  <c r="I4481">
        <f>_xlfn.XLOOKUP(D4481,Products!A:A,Products!E:E)</f>
        <v>1952.65</v>
      </c>
      <c r="J4481">
        <f>_xlfn.XLOOKUP(D4481,Products!A:A,Products!F:F)</f>
        <v>1451.27</v>
      </c>
      <c r="K4481" t="str">
        <f>_xlfn.XLOOKUP(D4481,Products!A:A,Products!C:C)</f>
        <v>Electronics</v>
      </c>
      <c r="L4481" t="str">
        <f>_xlfn.XLOOKUP(D4481,Products!A:A,Products!D:D)</f>
        <v>Television</v>
      </c>
      <c r="M4481">
        <f t="shared" si="621"/>
        <v>1952.65</v>
      </c>
      <c r="N4481">
        <f t="shared" si="622"/>
        <v>1451.27</v>
      </c>
      <c r="O4481">
        <f t="shared" si="623"/>
        <v>501.38000000000011</v>
      </c>
      <c r="P4481" s="8">
        <f t="shared" si="624"/>
        <v>0.2567690062223133</v>
      </c>
      <c r="Q4481">
        <f t="shared" si="625"/>
        <v>0</v>
      </c>
      <c r="R4481">
        <f t="shared" si="626"/>
        <v>1952.65</v>
      </c>
      <c r="S4481">
        <f t="shared" si="627"/>
        <v>501.38000000000011</v>
      </c>
      <c r="T4481" t="str">
        <f>_xlfn.XLOOKUP(C4481,Customers!A:A,Customers!D:D)</f>
        <v>M</v>
      </c>
      <c r="U4481" s="13">
        <f>_xlfn.XLOOKUP(C4481,Customers!A:A,Customers!E:E)</f>
        <v>21971</v>
      </c>
      <c r="V4481" t="str">
        <f>_xlfn.XLOOKUP(C4481,Customers!A:A,Customers!F:F)</f>
        <v>Smithburgh</v>
      </c>
      <c r="W4481" s="13">
        <f>_xlfn.XLOOKUP(C4481,Customers!A:A,Customers!G:G)</f>
        <v>45242</v>
      </c>
      <c r="X4481">
        <f t="shared" ca="1" si="628"/>
        <v>66</v>
      </c>
      <c r="Y4481" t="str">
        <f t="shared" ca="1" si="629"/>
        <v>50+</v>
      </c>
    </row>
    <row r="4482" spans="1:25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  <c r="I4482">
        <f>_xlfn.XLOOKUP(D4482,Products!A:A,Products!E:E)</f>
        <v>1396.22</v>
      </c>
      <c r="J4482">
        <f>_xlfn.XLOOKUP(D4482,Products!A:A,Products!F:F)</f>
        <v>1004.09</v>
      </c>
      <c r="K4482" t="str">
        <f>_xlfn.XLOOKUP(D4482,Products!A:A,Products!C:C)</f>
        <v>Fashion</v>
      </c>
      <c r="L4482" t="str">
        <f>_xlfn.XLOOKUP(D4482,Products!A:A,Products!D:D)</f>
        <v>Bags</v>
      </c>
      <c r="M4482">
        <f t="shared" si="621"/>
        <v>6981.1</v>
      </c>
      <c r="N4482">
        <f t="shared" si="622"/>
        <v>5020.45</v>
      </c>
      <c r="O4482">
        <f t="shared" si="623"/>
        <v>1960.6500000000005</v>
      </c>
      <c r="P4482" s="8">
        <f t="shared" si="624"/>
        <v>0.28085115526206478</v>
      </c>
      <c r="Q4482">
        <f t="shared" si="625"/>
        <v>698.11000000000013</v>
      </c>
      <c r="R4482">
        <f t="shared" si="626"/>
        <v>6282.99</v>
      </c>
      <c r="S4482">
        <f t="shared" si="627"/>
        <v>1262.54</v>
      </c>
      <c r="T4482" t="str">
        <f>_xlfn.XLOOKUP(C4482,Customers!A:A,Customers!D:D)</f>
        <v>F</v>
      </c>
      <c r="U4482" s="13">
        <f>_xlfn.XLOOKUP(C4482,Customers!A:A,Customers!E:E)</f>
        <v>22610</v>
      </c>
      <c r="V4482" t="str">
        <f>_xlfn.XLOOKUP(C4482,Customers!A:A,Customers!F:F)</f>
        <v>North April</v>
      </c>
      <c r="W4482" s="13">
        <f>_xlfn.XLOOKUP(C4482,Customers!A:A,Customers!G:G)</f>
        <v>45036</v>
      </c>
      <c r="X4482">
        <f t="shared" ca="1" si="628"/>
        <v>64</v>
      </c>
      <c r="Y4482" t="str">
        <f t="shared" ca="1" si="629"/>
        <v>50+</v>
      </c>
    </row>
    <row r="4483" spans="1:25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  <c r="I4483">
        <f>_xlfn.XLOOKUP(D4483,Products!A:A,Products!E:E)</f>
        <v>1562.43</v>
      </c>
      <c r="J4483">
        <f>_xlfn.XLOOKUP(D4483,Products!A:A,Products!F:F)</f>
        <v>1195.6300000000001</v>
      </c>
      <c r="K4483" t="str">
        <f>_xlfn.XLOOKUP(D4483,Products!A:A,Products!C:C)</f>
        <v>Electronics</v>
      </c>
      <c r="L4483" t="str">
        <f>_xlfn.XLOOKUP(D4483,Products!A:A,Products!D:D)</f>
        <v>Laptop</v>
      </c>
      <c r="M4483">
        <f t="shared" ref="M4483:M4546" si="630">F4483*I4483</f>
        <v>3124.86</v>
      </c>
      <c r="N4483">
        <f t="shared" ref="N4483:N4546" si="631">F4483*J4483</f>
        <v>2391.2600000000002</v>
      </c>
      <c r="O4483">
        <f t="shared" ref="O4483:O4546" si="632">M4483-N4483</f>
        <v>733.59999999999991</v>
      </c>
      <c r="P4483" s="8">
        <f t="shared" ref="P4483:P4546" si="633">O4483/M4483</f>
        <v>0.23476251736077772</v>
      </c>
      <c r="Q4483">
        <f t="shared" ref="Q4483:Q4546" si="634">M4483*G4483</f>
        <v>312.48600000000005</v>
      </c>
      <c r="R4483">
        <f t="shared" ref="R4483:R4546" si="635">M4483-Q4483</f>
        <v>2812.3740000000003</v>
      </c>
      <c r="S4483">
        <f t="shared" ref="S4483:S4546" si="636">R4483-N4483</f>
        <v>421.11400000000003</v>
      </c>
      <c r="T4483" t="str">
        <f>_xlfn.XLOOKUP(C4483,Customers!A:A,Customers!D:D)</f>
        <v>M</v>
      </c>
      <c r="U4483" s="13">
        <f>_xlfn.XLOOKUP(C4483,Customers!A:A,Customers!E:E)</f>
        <v>28937</v>
      </c>
      <c r="V4483" t="str">
        <f>_xlfn.XLOOKUP(C4483,Customers!A:A,Customers!F:F)</f>
        <v>New Michaelview</v>
      </c>
      <c r="W4483" s="13">
        <f>_xlfn.XLOOKUP(C4483,Customers!A:A,Customers!G:G)</f>
        <v>45210</v>
      </c>
      <c r="X4483">
        <f t="shared" ref="X4483:X4546" ca="1" si="637">DATEDIF(U4483, TODAY(),"Y")</f>
        <v>47</v>
      </c>
      <c r="Y4483" t="str">
        <f t="shared" ref="Y4483:Y4546" ca="1" si="638">IF(X4483&lt;=25,"18-25",IF(X4483&lt;=35,"26-35", IF(X4483&lt;=50,"36-50","50+")))</f>
        <v>36-50</v>
      </c>
    </row>
    <row r="4484" spans="1:25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  <c r="I4484">
        <f>_xlfn.XLOOKUP(D4484,Products!A:A,Products!E:E)</f>
        <v>366.93</v>
      </c>
      <c r="J4484">
        <f>_xlfn.XLOOKUP(D4484,Products!A:A,Products!F:F)</f>
        <v>285.23</v>
      </c>
      <c r="K4484" t="str">
        <f>_xlfn.XLOOKUP(D4484,Products!A:A,Products!C:C)</f>
        <v>Fashion</v>
      </c>
      <c r="L4484" t="str">
        <f>_xlfn.XLOOKUP(D4484,Products!A:A,Products!D:D)</f>
        <v>Footwear</v>
      </c>
      <c r="M4484">
        <f t="shared" si="630"/>
        <v>1100.79</v>
      </c>
      <c r="N4484">
        <f t="shared" si="631"/>
        <v>855.69</v>
      </c>
      <c r="O4484">
        <f t="shared" si="632"/>
        <v>245.09999999999991</v>
      </c>
      <c r="P4484" s="8">
        <f t="shared" si="633"/>
        <v>0.22265827269506439</v>
      </c>
      <c r="Q4484">
        <f t="shared" si="634"/>
        <v>0</v>
      </c>
      <c r="R4484">
        <f t="shared" si="635"/>
        <v>1100.79</v>
      </c>
      <c r="S4484">
        <f t="shared" si="636"/>
        <v>245.09999999999991</v>
      </c>
      <c r="T4484" t="str">
        <f>_xlfn.XLOOKUP(C4484,Customers!A:A,Customers!D:D)</f>
        <v>M</v>
      </c>
      <c r="U4484" s="13">
        <f>_xlfn.XLOOKUP(C4484,Customers!A:A,Customers!E:E)</f>
        <v>33773</v>
      </c>
      <c r="V4484" t="str">
        <f>_xlfn.XLOOKUP(C4484,Customers!A:A,Customers!F:F)</f>
        <v>Port Kimberly</v>
      </c>
      <c r="W4484" s="13">
        <f>_xlfn.XLOOKUP(C4484,Customers!A:A,Customers!G:G)</f>
        <v>44616</v>
      </c>
      <c r="X4484">
        <f t="shared" ca="1" si="637"/>
        <v>34</v>
      </c>
      <c r="Y4484" t="str">
        <f t="shared" ca="1" si="638"/>
        <v>26-35</v>
      </c>
    </row>
    <row r="4485" spans="1:25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  <c r="I4485">
        <f>_xlfn.XLOOKUP(D4485,Products!A:A,Products!E:E)</f>
        <v>1095.72</v>
      </c>
      <c r="J4485">
        <f>_xlfn.XLOOKUP(D4485,Products!A:A,Products!F:F)</f>
        <v>822.2</v>
      </c>
      <c r="K4485" t="str">
        <f>_xlfn.XLOOKUP(D4485,Products!A:A,Products!C:C)</f>
        <v>Groceries</v>
      </c>
      <c r="L4485" t="str">
        <f>_xlfn.XLOOKUP(D4485,Products!A:A,Products!D:D)</f>
        <v>Snacks</v>
      </c>
      <c r="M4485">
        <f t="shared" si="630"/>
        <v>3287.16</v>
      </c>
      <c r="N4485">
        <f t="shared" si="631"/>
        <v>2466.6000000000004</v>
      </c>
      <c r="O4485">
        <f t="shared" si="632"/>
        <v>820.55999999999949</v>
      </c>
      <c r="P4485" s="8">
        <f t="shared" si="633"/>
        <v>0.24962581681451451</v>
      </c>
      <c r="Q4485">
        <f t="shared" si="634"/>
        <v>164.358</v>
      </c>
      <c r="R4485">
        <f t="shared" si="635"/>
        <v>3122.8019999999997</v>
      </c>
      <c r="S4485">
        <f t="shared" si="636"/>
        <v>656.20199999999932</v>
      </c>
      <c r="T4485" t="str">
        <f>_xlfn.XLOOKUP(C4485,Customers!A:A,Customers!D:D)</f>
        <v>M</v>
      </c>
      <c r="U4485" s="13">
        <f>_xlfn.XLOOKUP(C4485,Customers!A:A,Customers!E:E)</f>
        <v>28594</v>
      </c>
      <c r="V4485" t="str">
        <f>_xlfn.XLOOKUP(C4485,Customers!A:A,Customers!F:F)</f>
        <v>Baldwinstad</v>
      </c>
      <c r="W4485" s="13">
        <f>_xlfn.XLOOKUP(C4485,Customers!A:A,Customers!G:G)</f>
        <v>44617</v>
      </c>
      <c r="X4485">
        <f t="shared" ca="1" si="637"/>
        <v>48</v>
      </c>
      <c r="Y4485" t="str">
        <f t="shared" ca="1" si="638"/>
        <v>36-50</v>
      </c>
    </row>
    <row r="4486" spans="1:25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  <c r="I4486">
        <f>_xlfn.XLOOKUP(D4486,Products!A:A,Products!E:E)</f>
        <v>1197.18</v>
      </c>
      <c r="J4486">
        <f>_xlfn.XLOOKUP(D4486,Products!A:A,Products!F:F)</f>
        <v>722.74</v>
      </c>
      <c r="K4486" t="str">
        <f>_xlfn.XLOOKUP(D4486,Products!A:A,Products!C:C)</f>
        <v>Electronics</v>
      </c>
      <c r="L4486" t="str">
        <f>_xlfn.XLOOKUP(D4486,Products!A:A,Products!D:D)</f>
        <v>Smartphone</v>
      </c>
      <c r="M4486">
        <f t="shared" si="630"/>
        <v>1197.18</v>
      </c>
      <c r="N4486">
        <f t="shared" si="631"/>
        <v>722.74</v>
      </c>
      <c r="O4486">
        <f t="shared" si="632"/>
        <v>474.44000000000005</v>
      </c>
      <c r="P4486" s="8">
        <f t="shared" si="633"/>
        <v>0.39629796688885549</v>
      </c>
      <c r="Q4486">
        <f t="shared" si="634"/>
        <v>179.577</v>
      </c>
      <c r="R4486">
        <f t="shared" si="635"/>
        <v>1017.6030000000001</v>
      </c>
      <c r="S4486">
        <f t="shared" si="636"/>
        <v>294.86300000000006</v>
      </c>
      <c r="T4486" t="str">
        <f>_xlfn.XLOOKUP(C4486,Customers!A:A,Customers!D:D)</f>
        <v>F</v>
      </c>
      <c r="U4486" s="13">
        <f>_xlfn.XLOOKUP(C4486,Customers!A:A,Customers!E:E)</f>
        <v>31890</v>
      </c>
      <c r="V4486" t="str">
        <f>_xlfn.XLOOKUP(C4486,Customers!A:A,Customers!F:F)</f>
        <v>Lake Ricardo</v>
      </c>
      <c r="W4486" s="13">
        <f>_xlfn.XLOOKUP(C4486,Customers!A:A,Customers!G:G)</f>
        <v>45694</v>
      </c>
      <c r="X4486">
        <f t="shared" ca="1" si="637"/>
        <v>39</v>
      </c>
      <c r="Y4486" t="str">
        <f t="shared" ca="1" si="638"/>
        <v>36-50</v>
      </c>
    </row>
    <row r="4487" spans="1:25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  <c r="I4487">
        <f>_xlfn.XLOOKUP(D4487,Products!A:A,Products!E:E)</f>
        <v>1487.41</v>
      </c>
      <c r="J4487">
        <f>_xlfn.XLOOKUP(D4487,Products!A:A,Products!F:F)</f>
        <v>813.07</v>
      </c>
      <c r="K4487" t="str">
        <f>_xlfn.XLOOKUP(D4487,Products!A:A,Products!C:C)</f>
        <v>Electronics</v>
      </c>
      <c r="L4487" t="str">
        <f>_xlfn.XLOOKUP(D4487,Products!A:A,Products!D:D)</f>
        <v>Smartphone</v>
      </c>
      <c r="M4487">
        <f t="shared" si="630"/>
        <v>7437.05</v>
      </c>
      <c r="N4487">
        <f t="shared" si="631"/>
        <v>4065.3500000000004</v>
      </c>
      <c r="O4487">
        <f t="shared" si="632"/>
        <v>3371.7</v>
      </c>
      <c r="P4487" s="8">
        <f t="shared" si="633"/>
        <v>0.45336524562830688</v>
      </c>
      <c r="Q4487">
        <f t="shared" si="634"/>
        <v>743.70500000000004</v>
      </c>
      <c r="R4487">
        <f t="shared" si="635"/>
        <v>6693.3450000000003</v>
      </c>
      <c r="S4487">
        <f t="shared" si="636"/>
        <v>2627.9949999999999</v>
      </c>
      <c r="T4487" t="str">
        <f>_xlfn.XLOOKUP(C4487,Customers!A:A,Customers!D:D)</f>
        <v>M</v>
      </c>
      <c r="U4487" s="13">
        <f>_xlfn.XLOOKUP(C4487,Customers!A:A,Customers!E:E)</f>
        <v>34560</v>
      </c>
      <c r="V4487" t="str">
        <f>_xlfn.XLOOKUP(C4487,Customers!A:A,Customers!F:F)</f>
        <v>Wardfort</v>
      </c>
      <c r="W4487" s="13">
        <f>_xlfn.XLOOKUP(C4487,Customers!A:A,Customers!G:G)</f>
        <v>45822</v>
      </c>
      <c r="X4487">
        <f t="shared" ca="1" si="637"/>
        <v>31</v>
      </c>
      <c r="Y4487" t="str">
        <f t="shared" ca="1" si="638"/>
        <v>26-35</v>
      </c>
    </row>
    <row r="4488" spans="1:25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  <c r="I4488">
        <f>_xlfn.XLOOKUP(D4488,Products!A:A,Products!E:E)</f>
        <v>1762.92</v>
      </c>
      <c r="J4488">
        <f>_xlfn.XLOOKUP(D4488,Products!A:A,Products!F:F)</f>
        <v>1346.48</v>
      </c>
      <c r="K4488" t="str">
        <f>_xlfn.XLOOKUP(D4488,Products!A:A,Products!C:C)</f>
        <v>Electronics</v>
      </c>
      <c r="L4488" t="str">
        <f>_xlfn.XLOOKUP(D4488,Products!A:A,Products!D:D)</f>
        <v>Laptop</v>
      </c>
      <c r="M4488">
        <f t="shared" si="630"/>
        <v>7051.68</v>
      </c>
      <c r="N4488">
        <f t="shared" si="631"/>
        <v>5385.92</v>
      </c>
      <c r="O4488">
        <f t="shared" si="632"/>
        <v>1665.7600000000002</v>
      </c>
      <c r="P4488" s="8">
        <f t="shared" si="633"/>
        <v>0.23622172305039368</v>
      </c>
      <c r="Q4488">
        <f t="shared" si="634"/>
        <v>1057.752</v>
      </c>
      <c r="R4488">
        <f t="shared" si="635"/>
        <v>5993.9279999999999</v>
      </c>
      <c r="S4488">
        <f t="shared" si="636"/>
        <v>608.00799999999981</v>
      </c>
      <c r="T4488" t="str">
        <f>_xlfn.XLOOKUP(C4488,Customers!A:A,Customers!D:D)</f>
        <v>M</v>
      </c>
      <c r="U4488" s="13">
        <f>_xlfn.XLOOKUP(C4488,Customers!A:A,Customers!E:E)</f>
        <v>28514</v>
      </c>
      <c r="V4488" t="str">
        <f>_xlfn.XLOOKUP(C4488,Customers!A:A,Customers!F:F)</f>
        <v>North Kathryn</v>
      </c>
      <c r="W4488" s="13">
        <f>_xlfn.XLOOKUP(C4488,Customers!A:A,Customers!G:G)</f>
        <v>45779</v>
      </c>
      <c r="X4488">
        <f t="shared" ca="1" si="637"/>
        <v>48</v>
      </c>
      <c r="Y4488" t="str">
        <f t="shared" ca="1" si="638"/>
        <v>36-50</v>
      </c>
    </row>
    <row r="4489" spans="1:25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  <c r="I4489">
        <f>_xlfn.XLOOKUP(D4489,Products!A:A,Products!E:E)</f>
        <v>1015.76</v>
      </c>
      <c r="J4489">
        <f>_xlfn.XLOOKUP(D4489,Products!A:A,Products!F:F)</f>
        <v>584.4</v>
      </c>
      <c r="K4489" t="str">
        <f>_xlfn.XLOOKUP(D4489,Products!A:A,Products!C:C)</f>
        <v>Groceries</v>
      </c>
      <c r="L4489" t="str">
        <f>_xlfn.XLOOKUP(D4489,Products!A:A,Products!D:D)</f>
        <v>Dairy</v>
      </c>
      <c r="M4489">
        <f t="shared" si="630"/>
        <v>1015.76</v>
      </c>
      <c r="N4489">
        <f t="shared" si="631"/>
        <v>584.4</v>
      </c>
      <c r="O4489">
        <f t="shared" si="632"/>
        <v>431.36</v>
      </c>
      <c r="P4489" s="8">
        <f t="shared" si="633"/>
        <v>0.42466724423092073</v>
      </c>
      <c r="Q4489">
        <f t="shared" si="634"/>
        <v>0</v>
      </c>
      <c r="R4489">
        <f t="shared" si="635"/>
        <v>1015.76</v>
      </c>
      <c r="S4489">
        <f t="shared" si="636"/>
        <v>431.36</v>
      </c>
      <c r="T4489" t="str">
        <f>_xlfn.XLOOKUP(C4489,Customers!A:A,Customers!D:D)</f>
        <v>M</v>
      </c>
      <c r="U4489" s="13">
        <f>_xlfn.XLOOKUP(C4489,Customers!A:A,Customers!E:E)</f>
        <v>27138</v>
      </c>
      <c r="V4489" t="str">
        <f>_xlfn.XLOOKUP(C4489,Customers!A:A,Customers!F:F)</f>
        <v>Wilsonbury</v>
      </c>
      <c r="W4489" s="13">
        <f>_xlfn.XLOOKUP(C4489,Customers!A:A,Customers!G:G)</f>
        <v>44326</v>
      </c>
      <c r="X4489">
        <f t="shared" ca="1" si="637"/>
        <v>52</v>
      </c>
      <c r="Y4489" t="str">
        <f t="shared" ca="1" si="638"/>
        <v>50+</v>
      </c>
    </row>
    <row r="4490" spans="1:25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  <c r="I4490">
        <f>_xlfn.XLOOKUP(D4490,Products!A:A,Products!E:E)</f>
        <v>109.78</v>
      </c>
      <c r="J4490">
        <f>_xlfn.XLOOKUP(D4490,Products!A:A,Products!F:F)</f>
        <v>70.59</v>
      </c>
      <c r="K4490" t="str">
        <f>_xlfn.XLOOKUP(D4490,Products!A:A,Products!C:C)</f>
        <v>Fashion</v>
      </c>
      <c r="L4490" t="str">
        <f>_xlfn.XLOOKUP(D4490,Products!A:A,Products!D:D)</f>
        <v>Footwear</v>
      </c>
      <c r="M4490">
        <f t="shared" si="630"/>
        <v>219.56</v>
      </c>
      <c r="N4490">
        <f t="shared" si="631"/>
        <v>141.18</v>
      </c>
      <c r="O4490">
        <f t="shared" si="632"/>
        <v>78.38</v>
      </c>
      <c r="P4490" s="8">
        <f t="shared" si="633"/>
        <v>0.3569867006740754</v>
      </c>
      <c r="Q4490">
        <f t="shared" si="634"/>
        <v>0</v>
      </c>
      <c r="R4490">
        <f t="shared" si="635"/>
        <v>219.56</v>
      </c>
      <c r="S4490">
        <f t="shared" si="636"/>
        <v>78.38</v>
      </c>
      <c r="T4490" t="str">
        <f>_xlfn.XLOOKUP(C4490,Customers!A:A,Customers!D:D)</f>
        <v>M</v>
      </c>
      <c r="U4490" s="13">
        <f>_xlfn.XLOOKUP(C4490,Customers!A:A,Customers!E:E)</f>
        <v>24029</v>
      </c>
      <c r="V4490" t="str">
        <f>_xlfn.XLOOKUP(C4490,Customers!A:A,Customers!F:F)</f>
        <v>New Reginald</v>
      </c>
      <c r="W4490" s="13">
        <f>_xlfn.XLOOKUP(C4490,Customers!A:A,Customers!G:G)</f>
        <v>44937</v>
      </c>
      <c r="X4490">
        <f t="shared" ca="1" si="637"/>
        <v>60</v>
      </c>
      <c r="Y4490" t="str">
        <f t="shared" ca="1" si="638"/>
        <v>50+</v>
      </c>
    </row>
    <row r="4491" spans="1:25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  <c r="I4491">
        <f>_xlfn.XLOOKUP(D4491,Products!A:A,Products!E:E)</f>
        <v>1015.76</v>
      </c>
      <c r="J4491">
        <f>_xlfn.XLOOKUP(D4491,Products!A:A,Products!F:F)</f>
        <v>584.4</v>
      </c>
      <c r="K4491" t="str">
        <f>_xlfn.XLOOKUP(D4491,Products!A:A,Products!C:C)</f>
        <v>Groceries</v>
      </c>
      <c r="L4491" t="str">
        <f>_xlfn.XLOOKUP(D4491,Products!A:A,Products!D:D)</f>
        <v>Dairy</v>
      </c>
      <c r="M4491">
        <f t="shared" si="630"/>
        <v>5078.8</v>
      </c>
      <c r="N4491">
        <f t="shared" si="631"/>
        <v>2922</v>
      </c>
      <c r="O4491">
        <f t="shared" si="632"/>
        <v>2156.8000000000002</v>
      </c>
      <c r="P4491" s="8">
        <f t="shared" si="633"/>
        <v>0.42466724423092073</v>
      </c>
      <c r="Q4491">
        <f t="shared" si="634"/>
        <v>761.82</v>
      </c>
      <c r="R4491">
        <f t="shared" si="635"/>
        <v>4316.9800000000005</v>
      </c>
      <c r="S4491">
        <f t="shared" si="636"/>
        <v>1394.9800000000005</v>
      </c>
      <c r="T4491" t="str">
        <f>_xlfn.XLOOKUP(C4491,Customers!A:A,Customers!D:D)</f>
        <v>M</v>
      </c>
      <c r="U4491" s="13">
        <f>_xlfn.XLOOKUP(C4491,Customers!A:A,Customers!E:E)</f>
        <v>33546</v>
      </c>
      <c r="V4491" t="str">
        <f>_xlfn.XLOOKUP(C4491,Customers!A:A,Customers!F:F)</f>
        <v>Ashleyview</v>
      </c>
      <c r="W4491" s="13">
        <f>_xlfn.XLOOKUP(C4491,Customers!A:A,Customers!G:G)</f>
        <v>44104</v>
      </c>
      <c r="X4491">
        <f t="shared" ca="1" si="637"/>
        <v>34</v>
      </c>
      <c r="Y4491" t="str">
        <f t="shared" ca="1" si="638"/>
        <v>26-35</v>
      </c>
    </row>
    <row r="4492" spans="1:25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  <c r="I4492">
        <f>_xlfn.XLOOKUP(D4492,Products!A:A,Products!E:E)</f>
        <v>1134.8</v>
      </c>
      <c r="J4492">
        <f>_xlfn.XLOOKUP(D4492,Products!A:A,Products!F:F)</f>
        <v>675.1</v>
      </c>
      <c r="K4492" t="str">
        <f>_xlfn.XLOOKUP(D4492,Products!A:A,Products!C:C)</f>
        <v>Fashion</v>
      </c>
      <c r="L4492" t="str">
        <f>_xlfn.XLOOKUP(D4492,Products!A:A,Products!D:D)</f>
        <v>Watches</v>
      </c>
      <c r="M4492">
        <f t="shared" si="630"/>
        <v>4539.2</v>
      </c>
      <c r="N4492">
        <f t="shared" si="631"/>
        <v>2700.4</v>
      </c>
      <c r="O4492">
        <f t="shared" si="632"/>
        <v>1838.7999999999997</v>
      </c>
      <c r="P4492" s="8">
        <f t="shared" si="633"/>
        <v>0.40509340853013742</v>
      </c>
      <c r="Q4492">
        <f t="shared" si="634"/>
        <v>226.96</v>
      </c>
      <c r="R4492">
        <f t="shared" si="635"/>
        <v>4312.24</v>
      </c>
      <c r="S4492">
        <f t="shared" si="636"/>
        <v>1611.8399999999997</v>
      </c>
      <c r="T4492" t="str">
        <f>_xlfn.XLOOKUP(C4492,Customers!A:A,Customers!D:D)</f>
        <v>M</v>
      </c>
      <c r="U4492" s="13">
        <f>_xlfn.XLOOKUP(C4492,Customers!A:A,Customers!E:E)</f>
        <v>35319</v>
      </c>
      <c r="V4492" t="str">
        <f>_xlfn.XLOOKUP(C4492,Customers!A:A,Customers!F:F)</f>
        <v>Osborneport</v>
      </c>
      <c r="W4492" s="13">
        <f>_xlfn.XLOOKUP(C4492,Customers!A:A,Customers!G:G)</f>
        <v>44829</v>
      </c>
      <c r="X4492">
        <f t="shared" ca="1" si="637"/>
        <v>29</v>
      </c>
      <c r="Y4492" t="str">
        <f t="shared" ca="1" si="638"/>
        <v>26-35</v>
      </c>
    </row>
    <row r="4493" spans="1:25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  <c r="I4493">
        <f>_xlfn.XLOOKUP(D4493,Products!A:A,Products!E:E)</f>
        <v>818.76</v>
      </c>
      <c r="J4493">
        <f>_xlfn.XLOOKUP(D4493,Products!A:A,Products!F:F)</f>
        <v>527.62</v>
      </c>
      <c r="K4493" t="str">
        <f>_xlfn.XLOOKUP(D4493,Products!A:A,Products!C:C)</f>
        <v>Electronics</v>
      </c>
      <c r="L4493" t="str">
        <f>_xlfn.XLOOKUP(D4493,Products!A:A,Products!D:D)</f>
        <v>Television</v>
      </c>
      <c r="M4493">
        <f t="shared" si="630"/>
        <v>4093.8</v>
      </c>
      <c r="N4493">
        <f t="shared" si="631"/>
        <v>2638.1</v>
      </c>
      <c r="O4493">
        <f t="shared" si="632"/>
        <v>1455.7000000000003</v>
      </c>
      <c r="P4493" s="8">
        <f t="shared" si="633"/>
        <v>0.35558649665347603</v>
      </c>
      <c r="Q4493">
        <f t="shared" si="634"/>
        <v>0</v>
      </c>
      <c r="R4493">
        <f t="shared" si="635"/>
        <v>4093.8</v>
      </c>
      <c r="S4493">
        <f t="shared" si="636"/>
        <v>1455.7000000000003</v>
      </c>
      <c r="T4493" t="str">
        <f>_xlfn.XLOOKUP(C4493,Customers!A:A,Customers!D:D)</f>
        <v>M</v>
      </c>
      <c r="U4493" s="13">
        <f>_xlfn.XLOOKUP(C4493,Customers!A:A,Customers!E:E)</f>
        <v>39260</v>
      </c>
      <c r="V4493" t="str">
        <f>_xlfn.XLOOKUP(C4493,Customers!A:A,Customers!F:F)</f>
        <v>Watsonview</v>
      </c>
      <c r="W4493" s="13">
        <f>_xlfn.XLOOKUP(C4493,Customers!A:A,Customers!G:G)</f>
        <v>45038</v>
      </c>
      <c r="X4493">
        <f t="shared" ca="1" si="637"/>
        <v>18</v>
      </c>
      <c r="Y4493" t="str">
        <f t="shared" ca="1" si="638"/>
        <v>18-25</v>
      </c>
    </row>
    <row r="4494" spans="1:25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  <c r="I4494">
        <f>_xlfn.XLOOKUP(D4494,Products!A:A,Products!E:E)</f>
        <v>453.62</v>
      </c>
      <c r="J4494">
        <f>_xlfn.XLOOKUP(D4494,Products!A:A,Products!F:F)</f>
        <v>316.63</v>
      </c>
      <c r="K4494" t="str">
        <f>_xlfn.XLOOKUP(D4494,Products!A:A,Products!C:C)</f>
        <v>Fashion</v>
      </c>
      <c r="L4494" t="str">
        <f>_xlfn.XLOOKUP(D4494,Products!A:A,Products!D:D)</f>
        <v>Clothing</v>
      </c>
      <c r="M4494">
        <f t="shared" si="630"/>
        <v>907.24</v>
      </c>
      <c r="N4494">
        <f t="shared" si="631"/>
        <v>633.26</v>
      </c>
      <c r="O4494">
        <f t="shared" si="632"/>
        <v>273.98</v>
      </c>
      <c r="P4494" s="8">
        <f t="shared" si="633"/>
        <v>0.30199285745778409</v>
      </c>
      <c r="Q4494">
        <f t="shared" si="634"/>
        <v>136.08599999999998</v>
      </c>
      <c r="R4494">
        <f t="shared" si="635"/>
        <v>771.154</v>
      </c>
      <c r="S4494">
        <f t="shared" si="636"/>
        <v>137.89400000000001</v>
      </c>
      <c r="T4494" t="str">
        <f>_xlfn.XLOOKUP(C4494,Customers!A:A,Customers!D:D)</f>
        <v>F</v>
      </c>
      <c r="U4494" s="13">
        <f>_xlfn.XLOOKUP(C4494,Customers!A:A,Customers!E:E)</f>
        <v>29746</v>
      </c>
      <c r="V4494" t="str">
        <f>_xlfn.XLOOKUP(C4494,Customers!A:A,Customers!F:F)</f>
        <v>New Julia</v>
      </c>
      <c r="W4494" s="13">
        <f>_xlfn.XLOOKUP(C4494,Customers!A:A,Customers!G:G)</f>
        <v>45456</v>
      </c>
      <c r="X4494">
        <f t="shared" ca="1" si="637"/>
        <v>45</v>
      </c>
      <c r="Y4494" t="str">
        <f t="shared" ca="1" si="638"/>
        <v>36-50</v>
      </c>
    </row>
    <row r="4495" spans="1:25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  <c r="I4495">
        <f>_xlfn.XLOOKUP(D4495,Products!A:A,Products!E:E)</f>
        <v>564.41999999999996</v>
      </c>
      <c r="J4495">
        <f>_xlfn.XLOOKUP(D4495,Products!A:A,Products!F:F)</f>
        <v>293.95999999999998</v>
      </c>
      <c r="K4495" t="str">
        <f>_xlfn.XLOOKUP(D4495,Products!A:A,Products!C:C)</f>
        <v>Fashion</v>
      </c>
      <c r="L4495" t="str">
        <f>_xlfn.XLOOKUP(D4495,Products!A:A,Products!D:D)</f>
        <v>Accessories</v>
      </c>
      <c r="M4495">
        <f t="shared" si="630"/>
        <v>2257.6799999999998</v>
      </c>
      <c r="N4495">
        <f t="shared" si="631"/>
        <v>1175.8399999999999</v>
      </c>
      <c r="O4495">
        <f t="shared" si="632"/>
        <v>1081.8399999999999</v>
      </c>
      <c r="P4495" s="8">
        <f t="shared" si="633"/>
        <v>0.47918216930654478</v>
      </c>
      <c r="Q4495">
        <f t="shared" si="634"/>
        <v>225.768</v>
      </c>
      <c r="R4495">
        <f t="shared" si="635"/>
        <v>2031.9119999999998</v>
      </c>
      <c r="S4495">
        <f t="shared" si="636"/>
        <v>856.07199999999989</v>
      </c>
      <c r="T4495" t="str">
        <f>_xlfn.XLOOKUP(C4495,Customers!A:A,Customers!D:D)</f>
        <v>F</v>
      </c>
      <c r="U4495" s="13">
        <f>_xlfn.XLOOKUP(C4495,Customers!A:A,Customers!E:E)</f>
        <v>37223</v>
      </c>
      <c r="V4495" t="str">
        <f>_xlfn.XLOOKUP(C4495,Customers!A:A,Customers!F:F)</f>
        <v>Mendozaland</v>
      </c>
      <c r="W4495" s="13">
        <f>_xlfn.XLOOKUP(C4495,Customers!A:A,Customers!G:G)</f>
        <v>45277</v>
      </c>
      <c r="X4495">
        <f t="shared" ca="1" si="637"/>
        <v>24</v>
      </c>
      <c r="Y4495" t="str">
        <f t="shared" ca="1" si="638"/>
        <v>18-25</v>
      </c>
    </row>
    <row r="4496" spans="1:25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  <c r="I4496">
        <f>_xlfn.XLOOKUP(D4496,Products!A:A,Products!E:E)</f>
        <v>428.05</v>
      </c>
      <c r="J4496">
        <f>_xlfn.XLOOKUP(D4496,Products!A:A,Products!F:F)</f>
        <v>246.07</v>
      </c>
      <c r="K4496" t="str">
        <f>_xlfn.XLOOKUP(D4496,Products!A:A,Products!C:C)</f>
        <v>Electronics</v>
      </c>
      <c r="L4496" t="str">
        <f>_xlfn.XLOOKUP(D4496,Products!A:A,Products!D:D)</f>
        <v>Laptop</v>
      </c>
      <c r="M4496">
        <f t="shared" si="630"/>
        <v>1712.2</v>
      </c>
      <c r="N4496">
        <f t="shared" si="631"/>
        <v>984.28</v>
      </c>
      <c r="O4496">
        <f t="shared" si="632"/>
        <v>727.92000000000007</v>
      </c>
      <c r="P4496" s="8">
        <f t="shared" si="633"/>
        <v>0.42513725032122418</v>
      </c>
      <c r="Q4496">
        <f t="shared" si="634"/>
        <v>0</v>
      </c>
      <c r="R4496">
        <f t="shared" si="635"/>
        <v>1712.2</v>
      </c>
      <c r="S4496">
        <f t="shared" si="636"/>
        <v>727.92000000000007</v>
      </c>
      <c r="T4496" t="str">
        <f>_xlfn.XLOOKUP(C4496,Customers!A:A,Customers!D:D)</f>
        <v>F</v>
      </c>
      <c r="U4496" s="13">
        <f>_xlfn.XLOOKUP(C4496,Customers!A:A,Customers!E:E)</f>
        <v>36064</v>
      </c>
      <c r="V4496" t="str">
        <f>_xlfn.XLOOKUP(C4496,Customers!A:A,Customers!F:F)</f>
        <v>Williamsville</v>
      </c>
      <c r="W4496" s="13">
        <f>_xlfn.XLOOKUP(C4496,Customers!A:A,Customers!G:G)</f>
        <v>45011</v>
      </c>
      <c r="X4496">
        <f t="shared" ca="1" si="637"/>
        <v>27</v>
      </c>
      <c r="Y4496" t="str">
        <f t="shared" ca="1" si="638"/>
        <v>26-35</v>
      </c>
    </row>
    <row r="4497" spans="1:25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  <c r="I4497">
        <f>_xlfn.XLOOKUP(D4497,Products!A:A,Products!E:E)</f>
        <v>818.76</v>
      </c>
      <c r="J4497">
        <f>_xlfn.XLOOKUP(D4497,Products!A:A,Products!F:F)</f>
        <v>527.62</v>
      </c>
      <c r="K4497" t="str">
        <f>_xlfn.XLOOKUP(D4497,Products!A:A,Products!C:C)</f>
        <v>Electronics</v>
      </c>
      <c r="L4497" t="str">
        <f>_xlfn.XLOOKUP(D4497,Products!A:A,Products!D:D)</f>
        <v>Television</v>
      </c>
      <c r="M4497">
        <f t="shared" si="630"/>
        <v>1637.52</v>
      </c>
      <c r="N4497">
        <f t="shared" si="631"/>
        <v>1055.24</v>
      </c>
      <c r="O4497">
        <f t="shared" si="632"/>
        <v>582.28</v>
      </c>
      <c r="P4497" s="8">
        <f t="shared" si="633"/>
        <v>0.35558649665347597</v>
      </c>
      <c r="Q4497">
        <f t="shared" si="634"/>
        <v>0</v>
      </c>
      <c r="R4497">
        <f t="shared" si="635"/>
        <v>1637.52</v>
      </c>
      <c r="S4497">
        <f t="shared" si="636"/>
        <v>582.28</v>
      </c>
      <c r="T4497" t="str">
        <f>_xlfn.XLOOKUP(C4497,Customers!A:A,Customers!D:D)</f>
        <v>M</v>
      </c>
      <c r="U4497" s="13">
        <f>_xlfn.XLOOKUP(C4497,Customers!A:A,Customers!E:E)</f>
        <v>38700</v>
      </c>
      <c r="V4497" t="str">
        <f>_xlfn.XLOOKUP(C4497,Customers!A:A,Customers!F:F)</f>
        <v>Nancyside</v>
      </c>
      <c r="W4497" s="13">
        <f>_xlfn.XLOOKUP(C4497,Customers!A:A,Customers!G:G)</f>
        <v>44688</v>
      </c>
      <c r="X4497">
        <f t="shared" ca="1" si="637"/>
        <v>20</v>
      </c>
      <c r="Y4497" t="str">
        <f t="shared" ca="1" si="638"/>
        <v>18-25</v>
      </c>
    </row>
    <row r="4498" spans="1:25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  <c r="I4498">
        <f>_xlfn.XLOOKUP(D4498,Products!A:A,Products!E:E)</f>
        <v>429.15</v>
      </c>
      <c r="J4498">
        <f>_xlfn.XLOOKUP(D4498,Products!A:A,Products!F:F)</f>
        <v>258.72000000000003</v>
      </c>
      <c r="K4498" t="str">
        <f>_xlfn.XLOOKUP(D4498,Products!A:A,Products!C:C)</f>
        <v>Fashion</v>
      </c>
      <c r="L4498" t="str">
        <f>_xlfn.XLOOKUP(D4498,Products!A:A,Products!D:D)</f>
        <v>Watches</v>
      </c>
      <c r="M4498">
        <f t="shared" si="630"/>
        <v>429.15</v>
      </c>
      <c r="N4498">
        <f t="shared" si="631"/>
        <v>258.72000000000003</v>
      </c>
      <c r="O4498">
        <f t="shared" si="632"/>
        <v>170.42999999999995</v>
      </c>
      <c r="P4498" s="8">
        <f t="shared" si="633"/>
        <v>0.39713386927647665</v>
      </c>
      <c r="Q4498">
        <f t="shared" si="634"/>
        <v>0</v>
      </c>
      <c r="R4498">
        <f t="shared" si="635"/>
        <v>429.15</v>
      </c>
      <c r="S4498">
        <f t="shared" si="636"/>
        <v>170.42999999999995</v>
      </c>
      <c r="T4498" t="str">
        <f>_xlfn.XLOOKUP(C4498,Customers!A:A,Customers!D:D)</f>
        <v>M</v>
      </c>
      <c r="U4498" s="13">
        <f>_xlfn.XLOOKUP(C4498,Customers!A:A,Customers!E:E)</f>
        <v>38558</v>
      </c>
      <c r="V4498" t="str">
        <f>_xlfn.XLOOKUP(C4498,Customers!A:A,Customers!F:F)</f>
        <v>Joelborough</v>
      </c>
      <c r="W4498" s="13">
        <f>_xlfn.XLOOKUP(C4498,Customers!A:A,Customers!G:G)</f>
        <v>44192</v>
      </c>
      <c r="X4498">
        <f t="shared" ca="1" si="637"/>
        <v>20</v>
      </c>
      <c r="Y4498" t="str">
        <f t="shared" ca="1" si="638"/>
        <v>18-25</v>
      </c>
    </row>
    <row r="4499" spans="1:25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  <c r="I4499">
        <f>_xlfn.XLOOKUP(D4499,Products!A:A,Products!E:E)</f>
        <v>1878.47</v>
      </c>
      <c r="J4499">
        <f>_xlfn.XLOOKUP(D4499,Products!A:A,Products!F:F)</f>
        <v>1014.91</v>
      </c>
      <c r="K4499" t="str">
        <f>_xlfn.XLOOKUP(D4499,Products!A:A,Products!C:C)</f>
        <v>Fashion</v>
      </c>
      <c r="L4499" t="str">
        <f>_xlfn.XLOOKUP(D4499,Products!A:A,Products!D:D)</f>
        <v>Footwear</v>
      </c>
      <c r="M4499">
        <f t="shared" si="630"/>
        <v>5635.41</v>
      </c>
      <c r="N4499">
        <f t="shared" si="631"/>
        <v>3044.73</v>
      </c>
      <c r="O4499">
        <f t="shared" si="632"/>
        <v>2590.6799999999998</v>
      </c>
      <c r="P4499" s="8">
        <f t="shared" si="633"/>
        <v>0.45971455493034225</v>
      </c>
      <c r="Q4499">
        <f t="shared" si="634"/>
        <v>563.54100000000005</v>
      </c>
      <c r="R4499">
        <f t="shared" si="635"/>
        <v>5071.8689999999997</v>
      </c>
      <c r="S4499">
        <f t="shared" si="636"/>
        <v>2027.1389999999997</v>
      </c>
      <c r="T4499" t="str">
        <f>_xlfn.XLOOKUP(C4499,Customers!A:A,Customers!D:D)</f>
        <v>M</v>
      </c>
      <c r="U4499" s="13">
        <f>_xlfn.XLOOKUP(C4499,Customers!A:A,Customers!E:E)</f>
        <v>34565</v>
      </c>
      <c r="V4499" t="str">
        <f>_xlfn.XLOOKUP(C4499,Customers!A:A,Customers!F:F)</f>
        <v>East William</v>
      </c>
      <c r="W4499" s="13">
        <f>_xlfn.XLOOKUP(C4499,Customers!A:A,Customers!G:G)</f>
        <v>45608</v>
      </c>
      <c r="X4499">
        <f t="shared" ca="1" si="637"/>
        <v>31</v>
      </c>
      <c r="Y4499" t="str">
        <f t="shared" ca="1" si="638"/>
        <v>26-35</v>
      </c>
    </row>
    <row r="4500" spans="1:25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  <c r="I4500">
        <f>_xlfn.XLOOKUP(D4500,Products!A:A,Products!E:E)</f>
        <v>1952.65</v>
      </c>
      <c r="J4500">
        <f>_xlfn.XLOOKUP(D4500,Products!A:A,Products!F:F)</f>
        <v>1451.27</v>
      </c>
      <c r="K4500" t="str">
        <f>_xlfn.XLOOKUP(D4500,Products!A:A,Products!C:C)</f>
        <v>Electronics</v>
      </c>
      <c r="L4500" t="str">
        <f>_xlfn.XLOOKUP(D4500,Products!A:A,Products!D:D)</f>
        <v>Television</v>
      </c>
      <c r="M4500">
        <f t="shared" si="630"/>
        <v>1952.65</v>
      </c>
      <c r="N4500">
        <f t="shared" si="631"/>
        <v>1451.27</v>
      </c>
      <c r="O4500">
        <f t="shared" si="632"/>
        <v>501.38000000000011</v>
      </c>
      <c r="P4500" s="8">
        <f t="shared" si="633"/>
        <v>0.2567690062223133</v>
      </c>
      <c r="Q4500">
        <f t="shared" si="634"/>
        <v>0</v>
      </c>
      <c r="R4500">
        <f t="shared" si="635"/>
        <v>1952.65</v>
      </c>
      <c r="S4500">
        <f t="shared" si="636"/>
        <v>501.38000000000011</v>
      </c>
      <c r="T4500" t="str">
        <f>_xlfn.XLOOKUP(C4500,Customers!A:A,Customers!D:D)</f>
        <v>F</v>
      </c>
      <c r="U4500" s="13">
        <f>_xlfn.XLOOKUP(C4500,Customers!A:A,Customers!E:E)</f>
        <v>21701</v>
      </c>
      <c r="V4500" t="str">
        <f>_xlfn.XLOOKUP(C4500,Customers!A:A,Customers!F:F)</f>
        <v>Port Michaelstad</v>
      </c>
      <c r="W4500" s="13">
        <f>_xlfn.XLOOKUP(C4500,Customers!A:A,Customers!G:G)</f>
        <v>44966</v>
      </c>
      <c r="X4500">
        <f t="shared" ca="1" si="637"/>
        <v>67</v>
      </c>
      <c r="Y4500" t="str">
        <f t="shared" ca="1" si="638"/>
        <v>50+</v>
      </c>
    </row>
    <row r="4501" spans="1:25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  <c r="I4501">
        <f>_xlfn.XLOOKUP(D4501,Products!A:A,Products!E:E)</f>
        <v>1879.08</v>
      </c>
      <c r="J4501">
        <f>_xlfn.XLOOKUP(D4501,Products!A:A,Products!F:F)</f>
        <v>1004.56</v>
      </c>
      <c r="K4501" t="str">
        <f>_xlfn.XLOOKUP(D4501,Products!A:A,Products!C:C)</f>
        <v>Groceries</v>
      </c>
      <c r="L4501" t="str">
        <f>_xlfn.XLOOKUP(D4501,Products!A:A,Products!D:D)</f>
        <v>Dairy</v>
      </c>
      <c r="M4501">
        <f t="shared" si="630"/>
        <v>3758.16</v>
      </c>
      <c r="N4501">
        <f t="shared" si="631"/>
        <v>2009.12</v>
      </c>
      <c r="O4501">
        <f t="shared" si="632"/>
        <v>1749.04</v>
      </c>
      <c r="P4501" s="8">
        <f t="shared" si="633"/>
        <v>0.46539796070417438</v>
      </c>
      <c r="Q4501">
        <f t="shared" si="634"/>
        <v>187.90800000000002</v>
      </c>
      <c r="R4501">
        <f t="shared" si="635"/>
        <v>3570.252</v>
      </c>
      <c r="S4501">
        <f t="shared" si="636"/>
        <v>1561.1320000000001</v>
      </c>
      <c r="T4501" t="str">
        <f>_xlfn.XLOOKUP(C4501,Customers!A:A,Customers!D:D)</f>
        <v>M</v>
      </c>
      <c r="U4501" s="13">
        <f>_xlfn.XLOOKUP(C4501,Customers!A:A,Customers!E:E)</f>
        <v>33450</v>
      </c>
      <c r="V4501" t="str">
        <f>_xlfn.XLOOKUP(C4501,Customers!A:A,Customers!F:F)</f>
        <v>West Ralph</v>
      </c>
      <c r="W4501" s="13">
        <f>_xlfn.XLOOKUP(C4501,Customers!A:A,Customers!G:G)</f>
        <v>45747</v>
      </c>
      <c r="X4501">
        <f t="shared" ca="1" si="637"/>
        <v>34</v>
      </c>
      <c r="Y4501" t="str">
        <f t="shared" ca="1" si="638"/>
        <v>26-35</v>
      </c>
    </row>
    <row r="4502" spans="1:25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  <c r="I4502">
        <f>_xlfn.XLOOKUP(D4502,Products!A:A,Products!E:E)</f>
        <v>388.26</v>
      </c>
      <c r="J4502">
        <f>_xlfn.XLOOKUP(D4502,Products!A:A,Products!F:F)</f>
        <v>199.3</v>
      </c>
      <c r="K4502" t="str">
        <f>_xlfn.XLOOKUP(D4502,Products!A:A,Products!C:C)</f>
        <v>Fashion</v>
      </c>
      <c r="L4502" t="str">
        <f>_xlfn.XLOOKUP(D4502,Products!A:A,Products!D:D)</f>
        <v>Watches</v>
      </c>
      <c r="M4502">
        <f t="shared" si="630"/>
        <v>1553.04</v>
      </c>
      <c r="N4502">
        <f t="shared" si="631"/>
        <v>797.2</v>
      </c>
      <c r="O4502">
        <f t="shared" si="632"/>
        <v>755.83999999999992</v>
      </c>
      <c r="P4502" s="8">
        <f t="shared" si="633"/>
        <v>0.48668418070365216</v>
      </c>
      <c r="Q4502">
        <f t="shared" si="634"/>
        <v>0</v>
      </c>
      <c r="R4502">
        <f t="shared" si="635"/>
        <v>1553.04</v>
      </c>
      <c r="S4502">
        <f t="shared" si="636"/>
        <v>755.83999999999992</v>
      </c>
      <c r="T4502" t="str">
        <f>_xlfn.XLOOKUP(C4502,Customers!A:A,Customers!D:D)</f>
        <v>F</v>
      </c>
      <c r="U4502" s="13">
        <f>_xlfn.XLOOKUP(C4502,Customers!A:A,Customers!E:E)</f>
        <v>29746</v>
      </c>
      <c r="V4502" t="str">
        <f>_xlfn.XLOOKUP(C4502,Customers!A:A,Customers!F:F)</f>
        <v>New Julia</v>
      </c>
      <c r="W4502" s="13">
        <f>_xlfn.XLOOKUP(C4502,Customers!A:A,Customers!G:G)</f>
        <v>45456</v>
      </c>
      <c r="X4502">
        <f t="shared" ca="1" si="637"/>
        <v>45</v>
      </c>
      <c r="Y4502" t="str">
        <f t="shared" ca="1" si="638"/>
        <v>36-50</v>
      </c>
    </row>
    <row r="4503" spans="1:25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  <c r="I4503">
        <f>_xlfn.XLOOKUP(D4503,Products!A:A,Products!E:E)</f>
        <v>109.78</v>
      </c>
      <c r="J4503">
        <f>_xlfn.XLOOKUP(D4503,Products!A:A,Products!F:F)</f>
        <v>70.59</v>
      </c>
      <c r="K4503" t="str">
        <f>_xlfn.XLOOKUP(D4503,Products!A:A,Products!C:C)</f>
        <v>Fashion</v>
      </c>
      <c r="L4503" t="str">
        <f>_xlfn.XLOOKUP(D4503,Products!A:A,Products!D:D)</f>
        <v>Footwear</v>
      </c>
      <c r="M4503">
        <f t="shared" si="630"/>
        <v>548.9</v>
      </c>
      <c r="N4503">
        <f t="shared" si="631"/>
        <v>352.95000000000005</v>
      </c>
      <c r="O4503">
        <f t="shared" si="632"/>
        <v>195.94999999999993</v>
      </c>
      <c r="P4503" s="8">
        <f t="shared" si="633"/>
        <v>0.35698670067407534</v>
      </c>
      <c r="Q4503">
        <f t="shared" si="634"/>
        <v>27.445</v>
      </c>
      <c r="R4503">
        <f t="shared" si="635"/>
        <v>521.45499999999993</v>
      </c>
      <c r="S4503">
        <f t="shared" si="636"/>
        <v>168.50499999999988</v>
      </c>
      <c r="T4503" t="str">
        <f>_xlfn.XLOOKUP(C4503,Customers!A:A,Customers!D:D)</f>
        <v>M</v>
      </c>
      <c r="U4503" s="13">
        <f>_xlfn.XLOOKUP(C4503,Customers!A:A,Customers!E:E)</f>
        <v>20409</v>
      </c>
      <c r="V4503" t="str">
        <f>_xlfn.XLOOKUP(C4503,Customers!A:A,Customers!F:F)</f>
        <v>East James</v>
      </c>
      <c r="W4503" s="13">
        <f>_xlfn.XLOOKUP(C4503,Customers!A:A,Customers!G:G)</f>
        <v>44106</v>
      </c>
      <c r="X4503">
        <f t="shared" ca="1" si="637"/>
        <v>70</v>
      </c>
      <c r="Y4503" t="str">
        <f t="shared" ca="1" si="638"/>
        <v>50+</v>
      </c>
    </row>
    <row r="4504" spans="1:25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  <c r="I4504">
        <f>_xlfn.XLOOKUP(D4504,Products!A:A,Products!E:E)</f>
        <v>318.05</v>
      </c>
      <c r="J4504">
        <f>_xlfn.XLOOKUP(D4504,Products!A:A,Products!F:F)</f>
        <v>187.34</v>
      </c>
      <c r="K4504" t="str">
        <f>_xlfn.XLOOKUP(D4504,Products!A:A,Products!C:C)</f>
        <v>Groceries</v>
      </c>
      <c r="L4504" t="str">
        <f>_xlfn.XLOOKUP(D4504,Products!A:A,Products!D:D)</f>
        <v>Fruits</v>
      </c>
      <c r="M4504">
        <f t="shared" si="630"/>
        <v>318.05</v>
      </c>
      <c r="N4504">
        <f t="shared" si="631"/>
        <v>187.34</v>
      </c>
      <c r="O4504">
        <f t="shared" si="632"/>
        <v>130.71</v>
      </c>
      <c r="P4504" s="8">
        <f t="shared" si="633"/>
        <v>0.41097311743436565</v>
      </c>
      <c r="Q4504">
        <f t="shared" si="634"/>
        <v>0</v>
      </c>
      <c r="R4504">
        <f t="shared" si="635"/>
        <v>318.05</v>
      </c>
      <c r="S4504">
        <f t="shared" si="636"/>
        <v>130.71</v>
      </c>
      <c r="T4504" t="str">
        <f>_xlfn.XLOOKUP(C4504,Customers!A:A,Customers!D:D)</f>
        <v>M</v>
      </c>
      <c r="U4504" s="13">
        <f>_xlfn.XLOOKUP(C4504,Customers!A:A,Customers!E:E)</f>
        <v>27633</v>
      </c>
      <c r="V4504" t="str">
        <f>_xlfn.XLOOKUP(C4504,Customers!A:A,Customers!F:F)</f>
        <v>Port William</v>
      </c>
      <c r="W4504" s="13">
        <f>_xlfn.XLOOKUP(C4504,Customers!A:A,Customers!G:G)</f>
        <v>45850</v>
      </c>
      <c r="X4504">
        <f t="shared" ca="1" si="637"/>
        <v>50</v>
      </c>
      <c r="Y4504" t="str">
        <f t="shared" ca="1" si="638"/>
        <v>36-50</v>
      </c>
    </row>
    <row r="4505" spans="1:25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  <c r="I4505">
        <f>_xlfn.XLOOKUP(D4505,Products!A:A,Products!E:E)</f>
        <v>818.76</v>
      </c>
      <c r="J4505">
        <f>_xlfn.XLOOKUP(D4505,Products!A:A,Products!F:F)</f>
        <v>527.62</v>
      </c>
      <c r="K4505" t="str">
        <f>_xlfn.XLOOKUP(D4505,Products!A:A,Products!C:C)</f>
        <v>Electronics</v>
      </c>
      <c r="L4505" t="str">
        <f>_xlfn.XLOOKUP(D4505,Products!A:A,Products!D:D)</f>
        <v>Television</v>
      </c>
      <c r="M4505">
        <f t="shared" si="630"/>
        <v>4093.8</v>
      </c>
      <c r="N4505">
        <f t="shared" si="631"/>
        <v>2638.1</v>
      </c>
      <c r="O4505">
        <f t="shared" si="632"/>
        <v>1455.7000000000003</v>
      </c>
      <c r="P4505" s="8">
        <f t="shared" si="633"/>
        <v>0.35558649665347603</v>
      </c>
      <c r="Q4505">
        <f t="shared" si="634"/>
        <v>614.07000000000005</v>
      </c>
      <c r="R4505">
        <f t="shared" si="635"/>
        <v>3479.73</v>
      </c>
      <c r="S4505">
        <f t="shared" si="636"/>
        <v>841.63000000000011</v>
      </c>
      <c r="T4505" t="str">
        <f>_xlfn.XLOOKUP(C4505,Customers!A:A,Customers!D:D)</f>
        <v>F</v>
      </c>
      <c r="U4505" s="13">
        <f>_xlfn.XLOOKUP(C4505,Customers!A:A,Customers!E:E)</f>
        <v>33492</v>
      </c>
      <c r="V4505" t="str">
        <f>_xlfn.XLOOKUP(C4505,Customers!A:A,Customers!F:F)</f>
        <v>Walkerfurt</v>
      </c>
      <c r="W4505" s="13">
        <f>_xlfn.XLOOKUP(C4505,Customers!A:A,Customers!G:G)</f>
        <v>45407</v>
      </c>
      <c r="X4505">
        <f t="shared" ca="1" si="637"/>
        <v>34</v>
      </c>
      <c r="Y4505" t="str">
        <f t="shared" ca="1" si="638"/>
        <v>26-35</v>
      </c>
    </row>
    <row r="4506" spans="1:25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  <c r="I4506">
        <f>_xlfn.XLOOKUP(D4506,Products!A:A,Products!E:E)</f>
        <v>1485.05</v>
      </c>
      <c r="J4506">
        <f>_xlfn.XLOOKUP(D4506,Products!A:A,Products!F:F)</f>
        <v>988.31</v>
      </c>
      <c r="K4506" t="str">
        <f>_xlfn.XLOOKUP(D4506,Products!A:A,Products!C:C)</f>
        <v>Fashion</v>
      </c>
      <c r="L4506" t="str">
        <f>_xlfn.XLOOKUP(D4506,Products!A:A,Products!D:D)</f>
        <v>Clothing</v>
      </c>
      <c r="M4506">
        <f t="shared" si="630"/>
        <v>2970.1</v>
      </c>
      <c r="N4506">
        <f t="shared" si="631"/>
        <v>1976.62</v>
      </c>
      <c r="O4506">
        <f t="shared" si="632"/>
        <v>993.48</v>
      </c>
      <c r="P4506" s="8">
        <f t="shared" si="633"/>
        <v>0.33449378808794317</v>
      </c>
      <c r="Q4506">
        <f t="shared" si="634"/>
        <v>0</v>
      </c>
      <c r="R4506">
        <f t="shared" si="635"/>
        <v>2970.1</v>
      </c>
      <c r="S4506">
        <f t="shared" si="636"/>
        <v>993.48</v>
      </c>
      <c r="T4506" t="str">
        <f>_xlfn.XLOOKUP(C4506,Customers!A:A,Customers!D:D)</f>
        <v>M</v>
      </c>
      <c r="U4506" s="13">
        <f>_xlfn.XLOOKUP(C4506,Customers!A:A,Customers!E:E)</f>
        <v>27624</v>
      </c>
      <c r="V4506" t="str">
        <f>_xlfn.XLOOKUP(C4506,Customers!A:A,Customers!F:F)</f>
        <v>Fergusonview</v>
      </c>
      <c r="W4506" s="13">
        <f>_xlfn.XLOOKUP(C4506,Customers!A:A,Customers!G:G)</f>
        <v>44577</v>
      </c>
      <c r="X4506">
        <f t="shared" ca="1" si="637"/>
        <v>50</v>
      </c>
      <c r="Y4506" t="str">
        <f t="shared" ca="1" si="638"/>
        <v>36-50</v>
      </c>
    </row>
    <row r="4507" spans="1:25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  <c r="I4507">
        <f>_xlfn.XLOOKUP(D4507,Products!A:A,Products!E:E)</f>
        <v>1015.76</v>
      </c>
      <c r="J4507">
        <f>_xlfn.XLOOKUP(D4507,Products!A:A,Products!F:F)</f>
        <v>584.4</v>
      </c>
      <c r="K4507" t="str">
        <f>_xlfn.XLOOKUP(D4507,Products!A:A,Products!C:C)</f>
        <v>Groceries</v>
      </c>
      <c r="L4507" t="str">
        <f>_xlfn.XLOOKUP(D4507,Products!A:A,Products!D:D)</f>
        <v>Dairy</v>
      </c>
      <c r="M4507">
        <f t="shared" si="630"/>
        <v>1015.76</v>
      </c>
      <c r="N4507">
        <f t="shared" si="631"/>
        <v>584.4</v>
      </c>
      <c r="O4507">
        <f t="shared" si="632"/>
        <v>431.36</v>
      </c>
      <c r="P4507" s="8">
        <f t="shared" si="633"/>
        <v>0.42466724423092073</v>
      </c>
      <c r="Q4507">
        <f t="shared" si="634"/>
        <v>152.364</v>
      </c>
      <c r="R4507">
        <f t="shared" si="635"/>
        <v>863.39599999999996</v>
      </c>
      <c r="S4507">
        <f t="shared" si="636"/>
        <v>278.99599999999998</v>
      </c>
      <c r="T4507" t="str">
        <f>_xlfn.XLOOKUP(C4507,Customers!A:A,Customers!D:D)</f>
        <v>M</v>
      </c>
      <c r="U4507" s="13">
        <f>_xlfn.XLOOKUP(C4507,Customers!A:A,Customers!E:E)</f>
        <v>30899</v>
      </c>
      <c r="V4507" t="str">
        <f>_xlfn.XLOOKUP(C4507,Customers!A:A,Customers!F:F)</f>
        <v>Amandachester</v>
      </c>
      <c r="W4507" s="13">
        <f>_xlfn.XLOOKUP(C4507,Customers!A:A,Customers!G:G)</f>
        <v>45421</v>
      </c>
      <c r="X4507">
        <f t="shared" ca="1" si="637"/>
        <v>41</v>
      </c>
      <c r="Y4507" t="str">
        <f t="shared" ca="1" si="638"/>
        <v>36-50</v>
      </c>
    </row>
    <row r="4508" spans="1:25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  <c r="I4508">
        <f>_xlfn.XLOOKUP(D4508,Products!A:A,Products!E:E)</f>
        <v>304.70999999999998</v>
      </c>
      <c r="J4508">
        <f>_xlfn.XLOOKUP(D4508,Products!A:A,Products!F:F)</f>
        <v>164.01</v>
      </c>
      <c r="K4508" t="str">
        <f>_xlfn.XLOOKUP(D4508,Products!A:A,Products!C:C)</f>
        <v>Groceries</v>
      </c>
      <c r="L4508" t="str">
        <f>_xlfn.XLOOKUP(D4508,Products!A:A,Products!D:D)</f>
        <v>Vegetables</v>
      </c>
      <c r="M4508">
        <f t="shared" si="630"/>
        <v>609.41999999999996</v>
      </c>
      <c r="N4508">
        <f t="shared" si="631"/>
        <v>328.02</v>
      </c>
      <c r="O4508">
        <f t="shared" si="632"/>
        <v>281.39999999999998</v>
      </c>
      <c r="P4508" s="8">
        <f t="shared" si="633"/>
        <v>0.46175051688490698</v>
      </c>
      <c r="Q4508">
        <f t="shared" si="634"/>
        <v>60.942</v>
      </c>
      <c r="R4508">
        <f t="shared" si="635"/>
        <v>548.47799999999995</v>
      </c>
      <c r="S4508">
        <f t="shared" si="636"/>
        <v>220.45799999999997</v>
      </c>
      <c r="T4508" t="str">
        <f>_xlfn.XLOOKUP(C4508,Customers!A:A,Customers!D:D)</f>
        <v>F</v>
      </c>
      <c r="U4508" s="13">
        <f>_xlfn.XLOOKUP(C4508,Customers!A:A,Customers!E:E)</f>
        <v>30679</v>
      </c>
      <c r="V4508" t="str">
        <f>_xlfn.XLOOKUP(C4508,Customers!A:A,Customers!F:F)</f>
        <v>Aaronmouth</v>
      </c>
      <c r="W4508" s="13">
        <f>_xlfn.XLOOKUP(C4508,Customers!A:A,Customers!G:G)</f>
        <v>45006</v>
      </c>
      <c r="X4508">
        <f t="shared" ca="1" si="637"/>
        <v>42</v>
      </c>
      <c r="Y4508" t="str">
        <f t="shared" ca="1" si="638"/>
        <v>36-50</v>
      </c>
    </row>
    <row r="4509" spans="1:25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  <c r="I4509">
        <f>_xlfn.XLOOKUP(D4509,Products!A:A,Products!E:E)</f>
        <v>1079.8900000000001</v>
      </c>
      <c r="J4509">
        <f>_xlfn.XLOOKUP(D4509,Products!A:A,Products!F:F)</f>
        <v>703.83</v>
      </c>
      <c r="K4509" t="str">
        <f>_xlfn.XLOOKUP(D4509,Products!A:A,Products!C:C)</f>
        <v>Electronics</v>
      </c>
      <c r="L4509" t="str">
        <f>_xlfn.XLOOKUP(D4509,Products!A:A,Products!D:D)</f>
        <v>Smartphone</v>
      </c>
      <c r="M4509">
        <f t="shared" si="630"/>
        <v>3239.67</v>
      </c>
      <c r="N4509">
        <f t="shared" si="631"/>
        <v>2111.4900000000002</v>
      </c>
      <c r="O4509">
        <f t="shared" si="632"/>
        <v>1128.1799999999998</v>
      </c>
      <c r="P4509" s="8">
        <f t="shared" si="633"/>
        <v>0.34823917250831099</v>
      </c>
      <c r="Q4509">
        <f t="shared" si="634"/>
        <v>161.98350000000002</v>
      </c>
      <c r="R4509">
        <f t="shared" si="635"/>
        <v>3077.6865000000003</v>
      </c>
      <c r="S4509">
        <f t="shared" si="636"/>
        <v>966.19650000000001</v>
      </c>
      <c r="T4509" t="str">
        <f>_xlfn.XLOOKUP(C4509,Customers!A:A,Customers!D:D)</f>
        <v>F</v>
      </c>
      <c r="U4509" s="13">
        <f>_xlfn.XLOOKUP(C4509,Customers!A:A,Customers!E:E)</f>
        <v>38361</v>
      </c>
      <c r="V4509" t="str">
        <f>_xlfn.XLOOKUP(C4509,Customers!A:A,Customers!F:F)</f>
        <v>East Colinmouth</v>
      </c>
      <c r="W4509" s="13">
        <f>_xlfn.XLOOKUP(C4509,Customers!A:A,Customers!G:G)</f>
        <v>45068</v>
      </c>
      <c r="X4509">
        <f t="shared" ca="1" si="637"/>
        <v>21</v>
      </c>
      <c r="Y4509" t="str">
        <f t="shared" ca="1" si="638"/>
        <v>18-25</v>
      </c>
    </row>
    <row r="4510" spans="1:25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  <c r="I4510">
        <f>_xlfn.XLOOKUP(D4510,Products!A:A,Products!E:E)</f>
        <v>1562.43</v>
      </c>
      <c r="J4510">
        <f>_xlfn.XLOOKUP(D4510,Products!A:A,Products!F:F)</f>
        <v>1195.6300000000001</v>
      </c>
      <c r="K4510" t="str">
        <f>_xlfn.XLOOKUP(D4510,Products!A:A,Products!C:C)</f>
        <v>Electronics</v>
      </c>
      <c r="L4510" t="str">
        <f>_xlfn.XLOOKUP(D4510,Products!A:A,Products!D:D)</f>
        <v>Laptop</v>
      </c>
      <c r="M4510">
        <f t="shared" si="630"/>
        <v>3124.86</v>
      </c>
      <c r="N4510">
        <f t="shared" si="631"/>
        <v>2391.2600000000002</v>
      </c>
      <c r="O4510">
        <f t="shared" si="632"/>
        <v>733.59999999999991</v>
      </c>
      <c r="P4510" s="8">
        <f t="shared" si="633"/>
        <v>0.23476251736077772</v>
      </c>
      <c r="Q4510">
        <f t="shared" si="634"/>
        <v>312.48600000000005</v>
      </c>
      <c r="R4510">
        <f t="shared" si="635"/>
        <v>2812.3740000000003</v>
      </c>
      <c r="S4510">
        <f t="shared" si="636"/>
        <v>421.11400000000003</v>
      </c>
      <c r="T4510" t="str">
        <f>_xlfn.XLOOKUP(C4510,Customers!A:A,Customers!D:D)</f>
        <v>M</v>
      </c>
      <c r="U4510" s="13">
        <f>_xlfn.XLOOKUP(C4510,Customers!A:A,Customers!E:E)</f>
        <v>28268</v>
      </c>
      <c r="V4510" t="str">
        <f>_xlfn.XLOOKUP(C4510,Customers!A:A,Customers!F:F)</f>
        <v>Ramosbury</v>
      </c>
      <c r="W4510" s="13">
        <f>_xlfn.XLOOKUP(C4510,Customers!A:A,Customers!G:G)</f>
        <v>44926</v>
      </c>
      <c r="X4510">
        <f t="shared" ca="1" si="637"/>
        <v>49</v>
      </c>
      <c r="Y4510" t="str">
        <f t="shared" ca="1" si="638"/>
        <v>36-50</v>
      </c>
    </row>
    <row r="4511" spans="1:25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  <c r="I4511">
        <f>_xlfn.XLOOKUP(D4511,Products!A:A,Products!E:E)</f>
        <v>366.93</v>
      </c>
      <c r="J4511">
        <f>_xlfn.XLOOKUP(D4511,Products!A:A,Products!F:F)</f>
        <v>285.23</v>
      </c>
      <c r="K4511" t="str">
        <f>_xlfn.XLOOKUP(D4511,Products!A:A,Products!C:C)</f>
        <v>Fashion</v>
      </c>
      <c r="L4511" t="str">
        <f>_xlfn.XLOOKUP(D4511,Products!A:A,Products!D:D)</f>
        <v>Footwear</v>
      </c>
      <c r="M4511">
        <f t="shared" si="630"/>
        <v>1834.65</v>
      </c>
      <c r="N4511">
        <f t="shared" si="631"/>
        <v>1426.15</v>
      </c>
      <c r="O4511">
        <f t="shared" si="632"/>
        <v>408.5</v>
      </c>
      <c r="P4511" s="8">
        <f t="shared" si="633"/>
        <v>0.22265827269506444</v>
      </c>
      <c r="Q4511">
        <f t="shared" si="634"/>
        <v>0</v>
      </c>
      <c r="R4511">
        <f t="shared" si="635"/>
        <v>1834.65</v>
      </c>
      <c r="S4511">
        <f t="shared" si="636"/>
        <v>408.5</v>
      </c>
      <c r="T4511" t="str">
        <f>_xlfn.XLOOKUP(C4511,Customers!A:A,Customers!D:D)</f>
        <v>M</v>
      </c>
      <c r="U4511" s="13">
        <f>_xlfn.XLOOKUP(C4511,Customers!A:A,Customers!E:E)</f>
        <v>31058</v>
      </c>
      <c r="V4511" t="str">
        <f>_xlfn.XLOOKUP(C4511,Customers!A:A,Customers!F:F)</f>
        <v>West Jasmine</v>
      </c>
      <c r="W4511" s="13">
        <f>_xlfn.XLOOKUP(C4511,Customers!A:A,Customers!G:G)</f>
        <v>44482</v>
      </c>
      <c r="X4511">
        <f t="shared" ca="1" si="637"/>
        <v>41</v>
      </c>
      <c r="Y4511" t="str">
        <f t="shared" ca="1" si="638"/>
        <v>36-50</v>
      </c>
    </row>
    <row r="4512" spans="1:25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  <c r="I4512">
        <f>_xlfn.XLOOKUP(D4512,Products!A:A,Products!E:E)</f>
        <v>1095.72</v>
      </c>
      <c r="J4512">
        <f>_xlfn.XLOOKUP(D4512,Products!A:A,Products!F:F)</f>
        <v>822.2</v>
      </c>
      <c r="K4512" t="str">
        <f>_xlfn.XLOOKUP(D4512,Products!A:A,Products!C:C)</f>
        <v>Groceries</v>
      </c>
      <c r="L4512" t="str">
        <f>_xlfn.XLOOKUP(D4512,Products!A:A,Products!D:D)</f>
        <v>Snacks</v>
      </c>
      <c r="M4512">
        <f t="shared" si="630"/>
        <v>3287.16</v>
      </c>
      <c r="N4512">
        <f t="shared" si="631"/>
        <v>2466.6000000000004</v>
      </c>
      <c r="O4512">
        <f t="shared" si="632"/>
        <v>820.55999999999949</v>
      </c>
      <c r="P4512" s="8">
        <f t="shared" si="633"/>
        <v>0.24962581681451451</v>
      </c>
      <c r="Q4512">
        <f t="shared" si="634"/>
        <v>493.07399999999996</v>
      </c>
      <c r="R4512">
        <f t="shared" si="635"/>
        <v>2794.0859999999998</v>
      </c>
      <c r="S4512">
        <f t="shared" si="636"/>
        <v>327.48599999999942</v>
      </c>
      <c r="T4512" t="str">
        <f>_xlfn.XLOOKUP(C4512,Customers!A:A,Customers!D:D)</f>
        <v>M</v>
      </c>
      <c r="U4512" s="13">
        <f>_xlfn.XLOOKUP(C4512,Customers!A:A,Customers!E:E)</f>
        <v>25132</v>
      </c>
      <c r="V4512" t="str">
        <f>_xlfn.XLOOKUP(C4512,Customers!A:A,Customers!F:F)</f>
        <v>North Michellemouth</v>
      </c>
      <c r="W4512" s="13">
        <f>_xlfn.XLOOKUP(C4512,Customers!A:A,Customers!G:G)</f>
        <v>44228</v>
      </c>
      <c r="X4512">
        <f t="shared" ca="1" si="637"/>
        <v>57</v>
      </c>
      <c r="Y4512" t="str">
        <f t="shared" ca="1" si="638"/>
        <v>50+</v>
      </c>
    </row>
    <row r="4513" spans="1:25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  <c r="I4513">
        <f>_xlfn.XLOOKUP(D4513,Products!A:A,Products!E:E)</f>
        <v>1015.76</v>
      </c>
      <c r="J4513">
        <f>_xlfn.XLOOKUP(D4513,Products!A:A,Products!F:F)</f>
        <v>584.4</v>
      </c>
      <c r="K4513" t="str">
        <f>_xlfn.XLOOKUP(D4513,Products!A:A,Products!C:C)</f>
        <v>Groceries</v>
      </c>
      <c r="L4513" t="str">
        <f>_xlfn.XLOOKUP(D4513,Products!A:A,Products!D:D)</f>
        <v>Dairy</v>
      </c>
      <c r="M4513">
        <f t="shared" si="630"/>
        <v>4063.04</v>
      </c>
      <c r="N4513">
        <f t="shared" si="631"/>
        <v>2337.6</v>
      </c>
      <c r="O4513">
        <f t="shared" si="632"/>
        <v>1725.44</v>
      </c>
      <c r="P4513" s="8">
        <f t="shared" si="633"/>
        <v>0.42466724423092073</v>
      </c>
      <c r="Q4513">
        <f t="shared" si="634"/>
        <v>203.15200000000002</v>
      </c>
      <c r="R4513">
        <f t="shared" si="635"/>
        <v>3859.8879999999999</v>
      </c>
      <c r="S4513">
        <f t="shared" si="636"/>
        <v>1522.288</v>
      </c>
      <c r="T4513" t="str">
        <f>_xlfn.XLOOKUP(C4513,Customers!A:A,Customers!D:D)</f>
        <v>M</v>
      </c>
      <c r="U4513" s="13">
        <f>_xlfn.XLOOKUP(C4513,Customers!A:A,Customers!E:E)</f>
        <v>22243</v>
      </c>
      <c r="V4513" t="str">
        <f>_xlfn.XLOOKUP(C4513,Customers!A:A,Customers!F:F)</f>
        <v>East Danielleshire</v>
      </c>
      <c r="W4513" s="13">
        <f>_xlfn.XLOOKUP(C4513,Customers!A:A,Customers!G:G)</f>
        <v>45065</v>
      </c>
      <c r="X4513">
        <f t="shared" ca="1" si="637"/>
        <v>65</v>
      </c>
      <c r="Y4513" t="str">
        <f t="shared" ca="1" si="638"/>
        <v>50+</v>
      </c>
    </row>
    <row r="4514" spans="1:25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  <c r="I4514">
        <f>_xlfn.XLOOKUP(D4514,Products!A:A,Products!E:E)</f>
        <v>1165.3699999999999</v>
      </c>
      <c r="J4514">
        <f>_xlfn.XLOOKUP(D4514,Products!A:A,Products!F:F)</f>
        <v>926.55</v>
      </c>
      <c r="K4514" t="str">
        <f>_xlfn.XLOOKUP(D4514,Products!A:A,Products!C:C)</f>
        <v>Fashion</v>
      </c>
      <c r="L4514" t="str">
        <f>_xlfn.XLOOKUP(D4514,Products!A:A,Products!D:D)</f>
        <v>Clothing</v>
      </c>
      <c r="M4514">
        <f t="shared" si="630"/>
        <v>5826.8499999999995</v>
      </c>
      <c r="N4514">
        <f t="shared" si="631"/>
        <v>4632.75</v>
      </c>
      <c r="O4514">
        <f t="shared" si="632"/>
        <v>1194.0999999999995</v>
      </c>
      <c r="P4514" s="8">
        <f t="shared" si="633"/>
        <v>0.20493062289230021</v>
      </c>
      <c r="Q4514">
        <f t="shared" si="634"/>
        <v>874.02749999999992</v>
      </c>
      <c r="R4514">
        <f t="shared" si="635"/>
        <v>4952.8224999999993</v>
      </c>
      <c r="S4514">
        <f t="shared" si="636"/>
        <v>320.07249999999931</v>
      </c>
      <c r="T4514" t="str">
        <f>_xlfn.XLOOKUP(C4514,Customers!A:A,Customers!D:D)</f>
        <v>M</v>
      </c>
      <c r="U4514" s="13">
        <f>_xlfn.XLOOKUP(C4514,Customers!A:A,Customers!E:E)</f>
        <v>25132</v>
      </c>
      <c r="V4514" t="str">
        <f>_xlfn.XLOOKUP(C4514,Customers!A:A,Customers!F:F)</f>
        <v>North Michellemouth</v>
      </c>
      <c r="W4514" s="13">
        <f>_xlfn.XLOOKUP(C4514,Customers!A:A,Customers!G:G)</f>
        <v>44228</v>
      </c>
      <c r="X4514">
        <f t="shared" ca="1" si="637"/>
        <v>57</v>
      </c>
      <c r="Y4514" t="str">
        <f t="shared" ca="1" si="638"/>
        <v>50+</v>
      </c>
    </row>
    <row r="4515" spans="1:25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  <c r="I4515">
        <f>_xlfn.XLOOKUP(D4515,Products!A:A,Products!E:E)</f>
        <v>1487.41</v>
      </c>
      <c r="J4515">
        <f>_xlfn.XLOOKUP(D4515,Products!A:A,Products!F:F)</f>
        <v>813.07</v>
      </c>
      <c r="K4515" t="str">
        <f>_xlfn.XLOOKUP(D4515,Products!A:A,Products!C:C)</f>
        <v>Electronics</v>
      </c>
      <c r="L4515" t="str">
        <f>_xlfn.XLOOKUP(D4515,Products!A:A,Products!D:D)</f>
        <v>Smartphone</v>
      </c>
      <c r="M4515">
        <f t="shared" si="630"/>
        <v>7437.05</v>
      </c>
      <c r="N4515">
        <f t="shared" si="631"/>
        <v>4065.3500000000004</v>
      </c>
      <c r="O4515">
        <f t="shared" si="632"/>
        <v>3371.7</v>
      </c>
      <c r="P4515" s="8">
        <f t="shared" si="633"/>
        <v>0.45336524562830688</v>
      </c>
      <c r="Q4515">
        <f t="shared" si="634"/>
        <v>371.85250000000002</v>
      </c>
      <c r="R4515">
        <f t="shared" si="635"/>
        <v>7065.1975000000002</v>
      </c>
      <c r="S4515">
        <f t="shared" si="636"/>
        <v>2999.8474999999999</v>
      </c>
      <c r="T4515" t="str">
        <f>_xlfn.XLOOKUP(C4515,Customers!A:A,Customers!D:D)</f>
        <v>M</v>
      </c>
      <c r="U4515" s="13">
        <f>_xlfn.XLOOKUP(C4515,Customers!A:A,Customers!E:E)</f>
        <v>29315</v>
      </c>
      <c r="V4515" t="str">
        <f>_xlfn.XLOOKUP(C4515,Customers!A:A,Customers!F:F)</f>
        <v>West Paulfurt</v>
      </c>
      <c r="W4515" s="13">
        <f>_xlfn.XLOOKUP(C4515,Customers!A:A,Customers!G:G)</f>
        <v>45654</v>
      </c>
      <c r="X4515">
        <f t="shared" ca="1" si="637"/>
        <v>46</v>
      </c>
      <c r="Y4515" t="str">
        <f t="shared" ca="1" si="638"/>
        <v>36-50</v>
      </c>
    </row>
    <row r="4516" spans="1:25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  <c r="I4516">
        <f>_xlfn.XLOOKUP(D4516,Products!A:A,Products!E:E)</f>
        <v>1673.69</v>
      </c>
      <c r="J4516">
        <f>_xlfn.XLOOKUP(D4516,Products!A:A,Products!F:F)</f>
        <v>1323.38</v>
      </c>
      <c r="K4516" t="str">
        <f>_xlfn.XLOOKUP(D4516,Products!A:A,Products!C:C)</f>
        <v>Electronics</v>
      </c>
      <c r="L4516" t="str">
        <f>_xlfn.XLOOKUP(D4516,Products!A:A,Products!D:D)</f>
        <v>Camera</v>
      </c>
      <c r="M4516">
        <f t="shared" si="630"/>
        <v>3347.38</v>
      </c>
      <c r="N4516">
        <f t="shared" si="631"/>
        <v>2646.76</v>
      </c>
      <c r="O4516">
        <f t="shared" si="632"/>
        <v>700.61999999999989</v>
      </c>
      <c r="P4516" s="8">
        <f t="shared" si="633"/>
        <v>0.20930399297360916</v>
      </c>
      <c r="Q4516">
        <f t="shared" si="634"/>
        <v>502.10699999999997</v>
      </c>
      <c r="R4516">
        <f t="shared" si="635"/>
        <v>2845.2730000000001</v>
      </c>
      <c r="S4516">
        <f t="shared" si="636"/>
        <v>198.51299999999992</v>
      </c>
      <c r="T4516" t="str">
        <f>_xlfn.XLOOKUP(C4516,Customers!A:A,Customers!D:D)</f>
        <v>M</v>
      </c>
      <c r="U4516" s="13">
        <f>_xlfn.XLOOKUP(C4516,Customers!A:A,Customers!E:E)</f>
        <v>37752</v>
      </c>
      <c r="V4516" t="str">
        <f>_xlfn.XLOOKUP(C4516,Customers!A:A,Customers!F:F)</f>
        <v>Vasquezmouth</v>
      </c>
      <c r="W4516" s="13">
        <f>_xlfn.XLOOKUP(C4516,Customers!A:A,Customers!G:G)</f>
        <v>45472</v>
      </c>
      <c r="X4516">
        <f t="shared" ca="1" si="637"/>
        <v>23</v>
      </c>
      <c r="Y4516" t="str">
        <f t="shared" ca="1" si="638"/>
        <v>18-25</v>
      </c>
    </row>
    <row r="4517" spans="1:25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  <c r="I4517">
        <f>_xlfn.XLOOKUP(D4517,Products!A:A,Products!E:E)</f>
        <v>1396.22</v>
      </c>
      <c r="J4517">
        <f>_xlfn.XLOOKUP(D4517,Products!A:A,Products!F:F)</f>
        <v>1004.09</v>
      </c>
      <c r="K4517" t="str">
        <f>_xlfn.XLOOKUP(D4517,Products!A:A,Products!C:C)</f>
        <v>Fashion</v>
      </c>
      <c r="L4517" t="str">
        <f>_xlfn.XLOOKUP(D4517,Products!A:A,Products!D:D)</f>
        <v>Bags</v>
      </c>
      <c r="M4517">
        <f t="shared" si="630"/>
        <v>1396.22</v>
      </c>
      <c r="N4517">
        <f t="shared" si="631"/>
        <v>1004.09</v>
      </c>
      <c r="O4517">
        <f t="shared" si="632"/>
        <v>392.13</v>
      </c>
      <c r="P4517" s="8">
        <f t="shared" si="633"/>
        <v>0.28085115526206472</v>
      </c>
      <c r="Q4517">
        <f t="shared" si="634"/>
        <v>209.43299999999999</v>
      </c>
      <c r="R4517">
        <f t="shared" si="635"/>
        <v>1186.787</v>
      </c>
      <c r="S4517">
        <f t="shared" si="636"/>
        <v>182.697</v>
      </c>
      <c r="T4517" t="str">
        <f>_xlfn.XLOOKUP(C4517,Customers!A:A,Customers!D:D)</f>
        <v>F</v>
      </c>
      <c r="U4517" s="13">
        <f>_xlfn.XLOOKUP(C4517,Customers!A:A,Customers!E:E)</f>
        <v>20604</v>
      </c>
      <c r="V4517" t="str">
        <f>_xlfn.XLOOKUP(C4517,Customers!A:A,Customers!F:F)</f>
        <v>North Gary</v>
      </c>
      <c r="W4517" s="13">
        <f>_xlfn.XLOOKUP(C4517,Customers!A:A,Customers!G:G)</f>
        <v>45543</v>
      </c>
      <c r="X4517">
        <f t="shared" ca="1" si="637"/>
        <v>70</v>
      </c>
      <c r="Y4517" t="str">
        <f t="shared" ca="1" si="638"/>
        <v>50+</v>
      </c>
    </row>
    <row r="4518" spans="1:25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  <c r="I4518">
        <f>_xlfn.XLOOKUP(D4518,Products!A:A,Products!E:E)</f>
        <v>1485.05</v>
      </c>
      <c r="J4518">
        <f>_xlfn.XLOOKUP(D4518,Products!A:A,Products!F:F)</f>
        <v>988.31</v>
      </c>
      <c r="K4518" t="str">
        <f>_xlfn.XLOOKUP(D4518,Products!A:A,Products!C:C)</f>
        <v>Fashion</v>
      </c>
      <c r="L4518" t="str">
        <f>_xlfn.XLOOKUP(D4518,Products!A:A,Products!D:D)</f>
        <v>Clothing</v>
      </c>
      <c r="M4518">
        <f t="shared" si="630"/>
        <v>4455.1499999999996</v>
      </c>
      <c r="N4518">
        <f t="shared" si="631"/>
        <v>2964.93</v>
      </c>
      <c r="O4518">
        <f t="shared" si="632"/>
        <v>1490.2199999999998</v>
      </c>
      <c r="P4518" s="8">
        <f t="shared" si="633"/>
        <v>0.33449378808794317</v>
      </c>
      <c r="Q4518">
        <f t="shared" si="634"/>
        <v>668.27249999999992</v>
      </c>
      <c r="R4518">
        <f t="shared" si="635"/>
        <v>3786.8774999999996</v>
      </c>
      <c r="S4518">
        <f t="shared" si="636"/>
        <v>821.94749999999976</v>
      </c>
      <c r="T4518" t="str">
        <f>_xlfn.XLOOKUP(C4518,Customers!A:A,Customers!D:D)</f>
        <v>F</v>
      </c>
      <c r="U4518" s="13">
        <f>_xlfn.XLOOKUP(C4518,Customers!A:A,Customers!E:E)</f>
        <v>26631</v>
      </c>
      <c r="V4518" t="str">
        <f>_xlfn.XLOOKUP(C4518,Customers!A:A,Customers!F:F)</f>
        <v>Port Bryce</v>
      </c>
      <c r="W4518" s="13">
        <f>_xlfn.XLOOKUP(C4518,Customers!A:A,Customers!G:G)</f>
        <v>45638</v>
      </c>
      <c r="X4518">
        <f t="shared" ca="1" si="637"/>
        <v>53</v>
      </c>
      <c r="Y4518" t="str">
        <f t="shared" ca="1" si="638"/>
        <v>50+</v>
      </c>
    </row>
    <row r="4519" spans="1:25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  <c r="I4519">
        <f>_xlfn.XLOOKUP(D4519,Products!A:A,Products!E:E)</f>
        <v>1501.46</v>
      </c>
      <c r="J4519">
        <f>_xlfn.XLOOKUP(D4519,Products!A:A,Products!F:F)</f>
        <v>1167.73</v>
      </c>
      <c r="K4519" t="str">
        <f>_xlfn.XLOOKUP(D4519,Products!A:A,Products!C:C)</f>
        <v>Fashion</v>
      </c>
      <c r="L4519" t="str">
        <f>_xlfn.XLOOKUP(D4519,Products!A:A,Products!D:D)</f>
        <v>Watches</v>
      </c>
      <c r="M4519">
        <f t="shared" si="630"/>
        <v>1501.46</v>
      </c>
      <c r="N4519">
        <f t="shared" si="631"/>
        <v>1167.73</v>
      </c>
      <c r="O4519">
        <f t="shared" si="632"/>
        <v>333.73</v>
      </c>
      <c r="P4519" s="8">
        <f t="shared" si="633"/>
        <v>0.22227032355174298</v>
      </c>
      <c r="Q4519">
        <f t="shared" si="634"/>
        <v>225.21899999999999</v>
      </c>
      <c r="R4519">
        <f t="shared" si="635"/>
        <v>1276.241</v>
      </c>
      <c r="S4519">
        <f t="shared" si="636"/>
        <v>108.51099999999997</v>
      </c>
      <c r="T4519" t="str">
        <f>_xlfn.XLOOKUP(C4519,Customers!A:A,Customers!D:D)</f>
        <v>F</v>
      </c>
      <c r="U4519" s="13">
        <f>_xlfn.XLOOKUP(C4519,Customers!A:A,Customers!E:E)</f>
        <v>23730</v>
      </c>
      <c r="V4519" t="str">
        <f>_xlfn.XLOOKUP(C4519,Customers!A:A,Customers!F:F)</f>
        <v>East Mary</v>
      </c>
      <c r="W4519" s="13">
        <f>_xlfn.XLOOKUP(C4519,Customers!A:A,Customers!G:G)</f>
        <v>45670</v>
      </c>
      <c r="X4519">
        <f t="shared" ca="1" si="637"/>
        <v>61</v>
      </c>
      <c r="Y4519" t="str">
        <f t="shared" ca="1" si="638"/>
        <v>50+</v>
      </c>
    </row>
    <row r="4520" spans="1:25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  <c r="I4520">
        <f>_xlfn.XLOOKUP(D4520,Products!A:A,Products!E:E)</f>
        <v>1396.22</v>
      </c>
      <c r="J4520">
        <f>_xlfn.XLOOKUP(D4520,Products!A:A,Products!F:F)</f>
        <v>1004.09</v>
      </c>
      <c r="K4520" t="str">
        <f>_xlfn.XLOOKUP(D4520,Products!A:A,Products!C:C)</f>
        <v>Fashion</v>
      </c>
      <c r="L4520" t="str">
        <f>_xlfn.XLOOKUP(D4520,Products!A:A,Products!D:D)</f>
        <v>Bags</v>
      </c>
      <c r="M4520">
        <f t="shared" si="630"/>
        <v>6981.1</v>
      </c>
      <c r="N4520">
        <f t="shared" si="631"/>
        <v>5020.45</v>
      </c>
      <c r="O4520">
        <f t="shared" si="632"/>
        <v>1960.6500000000005</v>
      </c>
      <c r="P4520" s="8">
        <f t="shared" si="633"/>
        <v>0.28085115526206478</v>
      </c>
      <c r="Q4520">
        <f t="shared" si="634"/>
        <v>698.11000000000013</v>
      </c>
      <c r="R4520">
        <f t="shared" si="635"/>
        <v>6282.99</v>
      </c>
      <c r="S4520">
        <f t="shared" si="636"/>
        <v>1262.54</v>
      </c>
      <c r="T4520" t="str">
        <f>_xlfn.XLOOKUP(C4520,Customers!A:A,Customers!D:D)</f>
        <v>F</v>
      </c>
      <c r="U4520" s="13">
        <f>_xlfn.XLOOKUP(C4520,Customers!A:A,Customers!E:E)</f>
        <v>26827</v>
      </c>
      <c r="V4520" t="str">
        <f>_xlfn.XLOOKUP(C4520,Customers!A:A,Customers!F:F)</f>
        <v>Port Gail</v>
      </c>
      <c r="W4520" s="13">
        <f>_xlfn.XLOOKUP(C4520,Customers!A:A,Customers!G:G)</f>
        <v>45532</v>
      </c>
      <c r="X4520">
        <f t="shared" ca="1" si="637"/>
        <v>53</v>
      </c>
      <c r="Y4520" t="str">
        <f t="shared" ca="1" si="638"/>
        <v>50+</v>
      </c>
    </row>
    <row r="4521" spans="1:25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  <c r="I4521">
        <f>_xlfn.XLOOKUP(D4521,Products!A:A,Products!E:E)</f>
        <v>1745.61</v>
      </c>
      <c r="J4521">
        <f>_xlfn.XLOOKUP(D4521,Products!A:A,Products!F:F)</f>
        <v>1322.44</v>
      </c>
      <c r="K4521" t="str">
        <f>_xlfn.XLOOKUP(D4521,Products!A:A,Products!C:C)</f>
        <v>Electronics</v>
      </c>
      <c r="L4521" t="str">
        <f>_xlfn.XLOOKUP(D4521,Products!A:A,Products!D:D)</f>
        <v>Headphones</v>
      </c>
      <c r="M4521">
        <f t="shared" si="630"/>
        <v>1745.61</v>
      </c>
      <c r="N4521">
        <f t="shared" si="631"/>
        <v>1322.44</v>
      </c>
      <c r="O4521">
        <f t="shared" si="632"/>
        <v>423.16999999999985</v>
      </c>
      <c r="P4521" s="8">
        <f t="shared" si="633"/>
        <v>0.24241955534168563</v>
      </c>
      <c r="Q4521">
        <f t="shared" si="634"/>
        <v>87.280500000000004</v>
      </c>
      <c r="R4521">
        <f t="shared" si="635"/>
        <v>1658.3294999999998</v>
      </c>
      <c r="S4521">
        <f t="shared" si="636"/>
        <v>335.88949999999977</v>
      </c>
      <c r="T4521" t="str">
        <f>_xlfn.XLOOKUP(C4521,Customers!A:A,Customers!D:D)</f>
        <v>M</v>
      </c>
      <c r="U4521" s="13">
        <f>_xlfn.XLOOKUP(C4521,Customers!A:A,Customers!E:E)</f>
        <v>22556</v>
      </c>
      <c r="V4521" t="str">
        <f>_xlfn.XLOOKUP(C4521,Customers!A:A,Customers!F:F)</f>
        <v>Simonstad</v>
      </c>
      <c r="W4521" s="13">
        <f>_xlfn.XLOOKUP(C4521,Customers!A:A,Customers!G:G)</f>
        <v>45467</v>
      </c>
      <c r="X4521">
        <f t="shared" ca="1" si="637"/>
        <v>64</v>
      </c>
      <c r="Y4521" t="str">
        <f t="shared" ca="1" si="638"/>
        <v>50+</v>
      </c>
    </row>
    <row r="4522" spans="1:25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  <c r="I4522">
        <f>_xlfn.XLOOKUP(D4522,Products!A:A,Products!E:E)</f>
        <v>388.26</v>
      </c>
      <c r="J4522">
        <f>_xlfn.XLOOKUP(D4522,Products!A:A,Products!F:F)</f>
        <v>199.3</v>
      </c>
      <c r="K4522" t="str">
        <f>_xlfn.XLOOKUP(D4522,Products!A:A,Products!C:C)</f>
        <v>Fashion</v>
      </c>
      <c r="L4522" t="str">
        <f>_xlfn.XLOOKUP(D4522,Products!A:A,Products!D:D)</f>
        <v>Watches</v>
      </c>
      <c r="M4522">
        <f t="shared" si="630"/>
        <v>1164.78</v>
      </c>
      <c r="N4522">
        <f t="shared" si="631"/>
        <v>597.90000000000009</v>
      </c>
      <c r="O4522">
        <f t="shared" si="632"/>
        <v>566.87999999999988</v>
      </c>
      <c r="P4522" s="8">
        <f t="shared" si="633"/>
        <v>0.4866841807036521</v>
      </c>
      <c r="Q4522">
        <f t="shared" si="634"/>
        <v>0</v>
      </c>
      <c r="R4522">
        <f t="shared" si="635"/>
        <v>1164.78</v>
      </c>
      <c r="S4522">
        <f t="shared" si="636"/>
        <v>566.87999999999988</v>
      </c>
      <c r="T4522" t="str">
        <f>_xlfn.XLOOKUP(C4522,Customers!A:A,Customers!D:D)</f>
        <v>M</v>
      </c>
      <c r="U4522" s="13">
        <f>_xlfn.XLOOKUP(C4522,Customers!A:A,Customers!E:E)</f>
        <v>25047</v>
      </c>
      <c r="V4522" t="str">
        <f>_xlfn.XLOOKUP(C4522,Customers!A:A,Customers!F:F)</f>
        <v>North Rodney</v>
      </c>
      <c r="W4522" s="13">
        <f>_xlfn.XLOOKUP(C4522,Customers!A:A,Customers!G:G)</f>
        <v>44186</v>
      </c>
      <c r="X4522">
        <f t="shared" ca="1" si="637"/>
        <v>57</v>
      </c>
      <c r="Y4522" t="str">
        <f t="shared" ca="1" si="638"/>
        <v>50+</v>
      </c>
    </row>
    <row r="4523" spans="1:25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  <c r="I4523">
        <f>_xlfn.XLOOKUP(D4523,Products!A:A,Products!E:E)</f>
        <v>818.76</v>
      </c>
      <c r="J4523">
        <f>_xlfn.XLOOKUP(D4523,Products!A:A,Products!F:F)</f>
        <v>527.62</v>
      </c>
      <c r="K4523" t="str">
        <f>_xlfn.XLOOKUP(D4523,Products!A:A,Products!C:C)</f>
        <v>Electronics</v>
      </c>
      <c r="L4523" t="str">
        <f>_xlfn.XLOOKUP(D4523,Products!A:A,Products!D:D)</f>
        <v>Television</v>
      </c>
      <c r="M4523">
        <f t="shared" si="630"/>
        <v>4093.8</v>
      </c>
      <c r="N4523">
        <f t="shared" si="631"/>
        <v>2638.1</v>
      </c>
      <c r="O4523">
        <f t="shared" si="632"/>
        <v>1455.7000000000003</v>
      </c>
      <c r="P4523" s="8">
        <f t="shared" si="633"/>
        <v>0.35558649665347603</v>
      </c>
      <c r="Q4523">
        <f t="shared" si="634"/>
        <v>409.38000000000005</v>
      </c>
      <c r="R4523">
        <f t="shared" si="635"/>
        <v>3684.42</v>
      </c>
      <c r="S4523">
        <f t="shared" si="636"/>
        <v>1046.3200000000002</v>
      </c>
      <c r="T4523" t="str">
        <f>_xlfn.XLOOKUP(C4523,Customers!A:A,Customers!D:D)</f>
        <v>F</v>
      </c>
      <c r="U4523" s="13">
        <f>_xlfn.XLOOKUP(C4523,Customers!A:A,Customers!E:E)</f>
        <v>31890</v>
      </c>
      <c r="V4523" t="str">
        <f>_xlfn.XLOOKUP(C4523,Customers!A:A,Customers!F:F)</f>
        <v>Lake Ricardo</v>
      </c>
      <c r="W4523" s="13">
        <f>_xlfn.XLOOKUP(C4523,Customers!A:A,Customers!G:G)</f>
        <v>45694</v>
      </c>
      <c r="X4523">
        <f t="shared" ca="1" si="637"/>
        <v>39</v>
      </c>
      <c r="Y4523" t="str">
        <f t="shared" ca="1" si="638"/>
        <v>36-50</v>
      </c>
    </row>
    <row r="4524" spans="1:25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  <c r="I4524">
        <f>_xlfn.XLOOKUP(D4524,Products!A:A,Products!E:E)</f>
        <v>1762.92</v>
      </c>
      <c r="J4524">
        <f>_xlfn.XLOOKUP(D4524,Products!A:A,Products!F:F)</f>
        <v>1346.48</v>
      </c>
      <c r="K4524" t="str">
        <f>_xlfn.XLOOKUP(D4524,Products!A:A,Products!C:C)</f>
        <v>Electronics</v>
      </c>
      <c r="L4524" t="str">
        <f>_xlfn.XLOOKUP(D4524,Products!A:A,Products!D:D)</f>
        <v>Laptop</v>
      </c>
      <c r="M4524">
        <f t="shared" si="630"/>
        <v>3525.84</v>
      </c>
      <c r="N4524">
        <f t="shared" si="631"/>
        <v>2692.96</v>
      </c>
      <c r="O4524">
        <f t="shared" si="632"/>
        <v>832.88000000000011</v>
      </c>
      <c r="P4524" s="8">
        <f t="shared" si="633"/>
        <v>0.23622172305039368</v>
      </c>
      <c r="Q4524">
        <f t="shared" si="634"/>
        <v>176.29200000000003</v>
      </c>
      <c r="R4524">
        <f t="shared" si="635"/>
        <v>3349.5480000000002</v>
      </c>
      <c r="S4524">
        <f t="shared" si="636"/>
        <v>656.58800000000019</v>
      </c>
      <c r="T4524" t="str">
        <f>_xlfn.XLOOKUP(C4524,Customers!A:A,Customers!D:D)</f>
        <v>M</v>
      </c>
      <c r="U4524" s="13">
        <f>_xlfn.XLOOKUP(C4524,Customers!A:A,Customers!E:E)</f>
        <v>32411</v>
      </c>
      <c r="V4524" t="str">
        <f>_xlfn.XLOOKUP(C4524,Customers!A:A,Customers!F:F)</f>
        <v>Craigport</v>
      </c>
      <c r="W4524" s="13">
        <f>_xlfn.XLOOKUP(C4524,Customers!A:A,Customers!G:G)</f>
        <v>45671</v>
      </c>
      <c r="X4524">
        <f t="shared" ca="1" si="637"/>
        <v>37</v>
      </c>
      <c r="Y4524" t="str">
        <f t="shared" ca="1" si="638"/>
        <v>36-50</v>
      </c>
    </row>
    <row r="4525" spans="1:25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  <c r="I4525">
        <f>_xlfn.XLOOKUP(D4525,Products!A:A,Products!E:E)</f>
        <v>388.26</v>
      </c>
      <c r="J4525">
        <f>_xlfn.XLOOKUP(D4525,Products!A:A,Products!F:F)</f>
        <v>199.3</v>
      </c>
      <c r="K4525" t="str">
        <f>_xlfn.XLOOKUP(D4525,Products!A:A,Products!C:C)</f>
        <v>Fashion</v>
      </c>
      <c r="L4525" t="str">
        <f>_xlfn.XLOOKUP(D4525,Products!A:A,Products!D:D)</f>
        <v>Watches</v>
      </c>
      <c r="M4525">
        <f t="shared" si="630"/>
        <v>1164.78</v>
      </c>
      <c r="N4525">
        <f t="shared" si="631"/>
        <v>597.90000000000009</v>
      </c>
      <c r="O4525">
        <f t="shared" si="632"/>
        <v>566.87999999999988</v>
      </c>
      <c r="P4525" s="8">
        <f t="shared" si="633"/>
        <v>0.4866841807036521</v>
      </c>
      <c r="Q4525">
        <f t="shared" si="634"/>
        <v>0</v>
      </c>
      <c r="R4525">
        <f t="shared" si="635"/>
        <v>1164.78</v>
      </c>
      <c r="S4525">
        <f t="shared" si="636"/>
        <v>566.87999999999988</v>
      </c>
      <c r="T4525" t="str">
        <f>_xlfn.XLOOKUP(C4525,Customers!A:A,Customers!D:D)</f>
        <v>M</v>
      </c>
      <c r="U4525" s="13">
        <f>_xlfn.XLOOKUP(C4525,Customers!A:A,Customers!E:E)</f>
        <v>26230</v>
      </c>
      <c r="V4525" t="str">
        <f>_xlfn.XLOOKUP(C4525,Customers!A:A,Customers!F:F)</f>
        <v>Taylorhaven</v>
      </c>
      <c r="W4525" s="13">
        <f>_xlfn.XLOOKUP(C4525,Customers!A:A,Customers!G:G)</f>
        <v>44259</v>
      </c>
      <c r="X4525">
        <f t="shared" ca="1" si="637"/>
        <v>54</v>
      </c>
      <c r="Y4525" t="str">
        <f t="shared" ca="1" si="638"/>
        <v>50+</v>
      </c>
    </row>
    <row r="4526" spans="1:25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  <c r="I4526">
        <f>_xlfn.XLOOKUP(D4526,Products!A:A,Products!E:E)</f>
        <v>123.19</v>
      </c>
      <c r="J4526">
        <f>_xlfn.XLOOKUP(D4526,Products!A:A,Products!F:F)</f>
        <v>80.36</v>
      </c>
      <c r="K4526" t="str">
        <f>_xlfn.XLOOKUP(D4526,Products!A:A,Products!C:C)</f>
        <v>Groceries</v>
      </c>
      <c r="L4526" t="str">
        <f>_xlfn.XLOOKUP(D4526,Products!A:A,Products!D:D)</f>
        <v>Snacks</v>
      </c>
      <c r="M4526">
        <f t="shared" si="630"/>
        <v>492.76</v>
      </c>
      <c r="N4526">
        <f t="shared" si="631"/>
        <v>321.44</v>
      </c>
      <c r="O4526">
        <f t="shared" si="632"/>
        <v>171.32</v>
      </c>
      <c r="P4526" s="8">
        <f t="shared" si="633"/>
        <v>0.34767432421462779</v>
      </c>
      <c r="Q4526">
        <f t="shared" si="634"/>
        <v>24.638000000000002</v>
      </c>
      <c r="R4526">
        <f t="shared" si="635"/>
        <v>468.12200000000001</v>
      </c>
      <c r="S4526">
        <f t="shared" si="636"/>
        <v>146.68200000000002</v>
      </c>
      <c r="T4526" t="str">
        <f>_xlfn.XLOOKUP(C4526,Customers!A:A,Customers!D:D)</f>
        <v>F</v>
      </c>
      <c r="U4526" s="13">
        <f>_xlfn.XLOOKUP(C4526,Customers!A:A,Customers!E:E)</f>
        <v>22041</v>
      </c>
      <c r="V4526" t="str">
        <f>_xlfn.XLOOKUP(C4526,Customers!A:A,Customers!F:F)</f>
        <v>West Wandaland</v>
      </c>
      <c r="W4526" s="13">
        <f>_xlfn.XLOOKUP(C4526,Customers!A:A,Customers!G:G)</f>
        <v>45329</v>
      </c>
      <c r="X4526">
        <f t="shared" ca="1" si="637"/>
        <v>66</v>
      </c>
      <c r="Y4526" t="str">
        <f t="shared" ca="1" si="638"/>
        <v>50+</v>
      </c>
    </row>
    <row r="4527" spans="1:25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  <c r="I4527">
        <f>_xlfn.XLOOKUP(D4527,Products!A:A,Products!E:E)</f>
        <v>818.76</v>
      </c>
      <c r="J4527">
        <f>_xlfn.XLOOKUP(D4527,Products!A:A,Products!F:F)</f>
        <v>527.62</v>
      </c>
      <c r="K4527" t="str">
        <f>_xlfn.XLOOKUP(D4527,Products!A:A,Products!C:C)</f>
        <v>Electronics</v>
      </c>
      <c r="L4527" t="str">
        <f>_xlfn.XLOOKUP(D4527,Products!A:A,Products!D:D)</f>
        <v>Television</v>
      </c>
      <c r="M4527">
        <f t="shared" si="630"/>
        <v>2456.2799999999997</v>
      </c>
      <c r="N4527">
        <f t="shared" si="631"/>
        <v>1582.8600000000001</v>
      </c>
      <c r="O4527">
        <f t="shared" si="632"/>
        <v>873.41999999999962</v>
      </c>
      <c r="P4527" s="8">
        <f t="shared" si="633"/>
        <v>0.35558649665347586</v>
      </c>
      <c r="Q4527">
        <f t="shared" si="634"/>
        <v>368.44199999999995</v>
      </c>
      <c r="R4527">
        <f t="shared" si="635"/>
        <v>2087.8379999999997</v>
      </c>
      <c r="S4527">
        <f t="shared" si="636"/>
        <v>504.97799999999961</v>
      </c>
      <c r="T4527" t="str">
        <f>_xlfn.XLOOKUP(C4527,Customers!A:A,Customers!D:D)</f>
        <v>F</v>
      </c>
      <c r="U4527" s="13">
        <f>_xlfn.XLOOKUP(C4527,Customers!A:A,Customers!E:E)</f>
        <v>35371</v>
      </c>
      <c r="V4527" t="str">
        <f>_xlfn.XLOOKUP(C4527,Customers!A:A,Customers!F:F)</f>
        <v>Port Sandra</v>
      </c>
      <c r="W4527" s="13">
        <f>_xlfn.XLOOKUP(C4527,Customers!A:A,Customers!G:G)</f>
        <v>44851</v>
      </c>
      <c r="X4527">
        <f t="shared" ca="1" si="637"/>
        <v>29</v>
      </c>
      <c r="Y4527" t="str">
        <f t="shared" ca="1" si="638"/>
        <v>26-35</v>
      </c>
    </row>
    <row r="4528" spans="1:25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  <c r="I4528">
        <f>_xlfn.XLOOKUP(D4528,Products!A:A,Products!E:E)</f>
        <v>453.62</v>
      </c>
      <c r="J4528">
        <f>_xlfn.XLOOKUP(D4528,Products!A:A,Products!F:F)</f>
        <v>316.63</v>
      </c>
      <c r="K4528" t="str">
        <f>_xlfn.XLOOKUP(D4528,Products!A:A,Products!C:C)</f>
        <v>Fashion</v>
      </c>
      <c r="L4528" t="str">
        <f>_xlfn.XLOOKUP(D4528,Products!A:A,Products!D:D)</f>
        <v>Clothing</v>
      </c>
      <c r="M4528">
        <f t="shared" si="630"/>
        <v>907.24</v>
      </c>
      <c r="N4528">
        <f t="shared" si="631"/>
        <v>633.26</v>
      </c>
      <c r="O4528">
        <f t="shared" si="632"/>
        <v>273.98</v>
      </c>
      <c r="P4528" s="8">
        <f t="shared" si="633"/>
        <v>0.30199285745778409</v>
      </c>
      <c r="Q4528">
        <f t="shared" si="634"/>
        <v>90.724000000000004</v>
      </c>
      <c r="R4528">
        <f t="shared" si="635"/>
        <v>816.51599999999996</v>
      </c>
      <c r="S4528">
        <f t="shared" si="636"/>
        <v>183.25599999999997</v>
      </c>
      <c r="T4528" t="str">
        <f>_xlfn.XLOOKUP(C4528,Customers!A:A,Customers!D:D)</f>
        <v>M</v>
      </c>
      <c r="U4528" s="13">
        <f>_xlfn.XLOOKUP(C4528,Customers!A:A,Customers!E:E)</f>
        <v>24005</v>
      </c>
      <c r="V4528" t="str">
        <f>_xlfn.XLOOKUP(C4528,Customers!A:A,Customers!F:F)</f>
        <v>Kevinshire</v>
      </c>
      <c r="W4528" s="13">
        <f>_xlfn.XLOOKUP(C4528,Customers!A:A,Customers!G:G)</f>
        <v>45374</v>
      </c>
      <c r="X4528">
        <f t="shared" ca="1" si="637"/>
        <v>60</v>
      </c>
      <c r="Y4528" t="str">
        <f t="shared" ca="1" si="638"/>
        <v>50+</v>
      </c>
    </row>
    <row r="4529" spans="1:25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  <c r="I4529">
        <f>_xlfn.XLOOKUP(D4529,Products!A:A,Products!E:E)</f>
        <v>1858.75</v>
      </c>
      <c r="J4529">
        <f>_xlfn.XLOOKUP(D4529,Products!A:A,Products!F:F)</f>
        <v>1451.16</v>
      </c>
      <c r="K4529" t="str">
        <f>_xlfn.XLOOKUP(D4529,Products!A:A,Products!C:C)</f>
        <v>Fashion</v>
      </c>
      <c r="L4529" t="str">
        <f>_xlfn.XLOOKUP(D4529,Products!A:A,Products!D:D)</f>
        <v>Accessories</v>
      </c>
      <c r="M4529">
        <f t="shared" si="630"/>
        <v>1858.75</v>
      </c>
      <c r="N4529">
        <f t="shared" si="631"/>
        <v>1451.16</v>
      </c>
      <c r="O4529">
        <f t="shared" si="632"/>
        <v>407.58999999999992</v>
      </c>
      <c r="P4529" s="8">
        <f t="shared" si="633"/>
        <v>0.21928177538668456</v>
      </c>
      <c r="Q4529">
        <f t="shared" si="634"/>
        <v>278.8125</v>
      </c>
      <c r="R4529">
        <f t="shared" si="635"/>
        <v>1579.9375</v>
      </c>
      <c r="S4529">
        <f t="shared" si="636"/>
        <v>128.77749999999992</v>
      </c>
      <c r="T4529" t="str">
        <f>_xlfn.XLOOKUP(C4529,Customers!A:A,Customers!D:D)</f>
        <v>F</v>
      </c>
      <c r="U4529" s="13">
        <f>_xlfn.XLOOKUP(C4529,Customers!A:A,Customers!E:E)</f>
        <v>38541</v>
      </c>
      <c r="V4529" t="str">
        <f>_xlfn.XLOOKUP(C4529,Customers!A:A,Customers!F:F)</f>
        <v>Charlesmouth</v>
      </c>
      <c r="W4529" s="13">
        <f>_xlfn.XLOOKUP(C4529,Customers!A:A,Customers!G:G)</f>
        <v>45601</v>
      </c>
      <c r="X4529">
        <f t="shared" ca="1" si="637"/>
        <v>20</v>
      </c>
      <c r="Y4529" t="str">
        <f t="shared" ca="1" si="638"/>
        <v>18-25</v>
      </c>
    </row>
    <row r="4530" spans="1:25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  <c r="I4530">
        <f>_xlfn.XLOOKUP(D4530,Products!A:A,Products!E:E)</f>
        <v>1474.12</v>
      </c>
      <c r="J4530">
        <f>_xlfn.XLOOKUP(D4530,Products!A:A,Products!F:F)</f>
        <v>764.02</v>
      </c>
      <c r="K4530" t="str">
        <f>_xlfn.XLOOKUP(D4530,Products!A:A,Products!C:C)</f>
        <v>Electronics</v>
      </c>
      <c r="L4530" t="str">
        <f>_xlfn.XLOOKUP(D4530,Products!A:A,Products!D:D)</f>
        <v>Camera</v>
      </c>
      <c r="M4530">
        <f t="shared" si="630"/>
        <v>1474.12</v>
      </c>
      <c r="N4530">
        <f t="shared" si="631"/>
        <v>764.02</v>
      </c>
      <c r="O4530">
        <f t="shared" si="632"/>
        <v>710.09999999999991</v>
      </c>
      <c r="P4530" s="8">
        <f t="shared" si="633"/>
        <v>0.48171112256804055</v>
      </c>
      <c r="Q4530">
        <f t="shared" si="634"/>
        <v>0</v>
      </c>
      <c r="R4530">
        <f t="shared" si="635"/>
        <v>1474.12</v>
      </c>
      <c r="S4530">
        <f t="shared" si="636"/>
        <v>710.09999999999991</v>
      </c>
      <c r="T4530" t="str">
        <f>_xlfn.XLOOKUP(C4530,Customers!A:A,Customers!D:D)</f>
        <v>F</v>
      </c>
      <c r="U4530" s="13">
        <f>_xlfn.XLOOKUP(C4530,Customers!A:A,Customers!E:E)</f>
        <v>23715</v>
      </c>
      <c r="V4530" t="str">
        <f>_xlfn.XLOOKUP(C4530,Customers!A:A,Customers!F:F)</f>
        <v>Port Angelabury</v>
      </c>
      <c r="W4530" s="13">
        <f>_xlfn.XLOOKUP(C4530,Customers!A:A,Customers!G:G)</f>
        <v>44601</v>
      </c>
      <c r="X4530">
        <f t="shared" ca="1" si="637"/>
        <v>61</v>
      </c>
      <c r="Y4530" t="str">
        <f t="shared" ca="1" si="638"/>
        <v>50+</v>
      </c>
    </row>
    <row r="4531" spans="1:25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  <c r="I4531">
        <f>_xlfn.XLOOKUP(D4531,Products!A:A,Products!E:E)</f>
        <v>1879.08</v>
      </c>
      <c r="J4531">
        <f>_xlfn.XLOOKUP(D4531,Products!A:A,Products!F:F)</f>
        <v>1004.56</v>
      </c>
      <c r="K4531" t="str">
        <f>_xlfn.XLOOKUP(D4531,Products!A:A,Products!C:C)</f>
        <v>Groceries</v>
      </c>
      <c r="L4531" t="str">
        <f>_xlfn.XLOOKUP(D4531,Products!A:A,Products!D:D)</f>
        <v>Dairy</v>
      </c>
      <c r="M4531">
        <f t="shared" si="630"/>
        <v>9395.4</v>
      </c>
      <c r="N4531">
        <f t="shared" si="631"/>
        <v>5022.7999999999993</v>
      </c>
      <c r="O4531">
        <f t="shared" si="632"/>
        <v>4372.6000000000004</v>
      </c>
      <c r="P4531" s="8">
        <f t="shared" si="633"/>
        <v>0.46539796070417444</v>
      </c>
      <c r="Q4531">
        <f t="shared" si="634"/>
        <v>0</v>
      </c>
      <c r="R4531">
        <f t="shared" si="635"/>
        <v>9395.4</v>
      </c>
      <c r="S4531">
        <f t="shared" si="636"/>
        <v>4372.6000000000004</v>
      </c>
      <c r="T4531" t="str">
        <f>_xlfn.XLOOKUP(C4531,Customers!A:A,Customers!D:D)</f>
        <v>F</v>
      </c>
      <c r="U4531" s="13">
        <f>_xlfn.XLOOKUP(C4531,Customers!A:A,Customers!E:E)</f>
        <v>25706</v>
      </c>
      <c r="V4531" t="str">
        <f>_xlfn.XLOOKUP(C4531,Customers!A:A,Customers!F:F)</f>
        <v>South Scottton</v>
      </c>
      <c r="W4531" s="13">
        <f>_xlfn.XLOOKUP(C4531,Customers!A:A,Customers!G:G)</f>
        <v>44405</v>
      </c>
      <c r="X4531">
        <f t="shared" ca="1" si="637"/>
        <v>56</v>
      </c>
      <c r="Y4531" t="str">
        <f t="shared" ca="1" si="638"/>
        <v>50+</v>
      </c>
    </row>
    <row r="4532" spans="1:25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  <c r="I4532">
        <f>_xlfn.XLOOKUP(D4532,Products!A:A,Products!E:E)</f>
        <v>1396.22</v>
      </c>
      <c r="J4532">
        <f>_xlfn.XLOOKUP(D4532,Products!A:A,Products!F:F)</f>
        <v>1004.09</v>
      </c>
      <c r="K4532" t="str">
        <f>_xlfn.XLOOKUP(D4532,Products!A:A,Products!C:C)</f>
        <v>Fashion</v>
      </c>
      <c r="L4532" t="str">
        <f>_xlfn.XLOOKUP(D4532,Products!A:A,Products!D:D)</f>
        <v>Bags</v>
      </c>
      <c r="M4532">
        <f t="shared" si="630"/>
        <v>1396.22</v>
      </c>
      <c r="N4532">
        <f t="shared" si="631"/>
        <v>1004.09</v>
      </c>
      <c r="O4532">
        <f t="shared" si="632"/>
        <v>392.13</v>
      </c>
      <c r="P4532" s="8">
        <f t="shared" si="633"/>
        <v>0.28085115526206472</v>
      </c>
      <c r="Q4532">
        <f t="shared" si="634"/>
        <v>209.43299999999999</v>
      </c>
      <c r="R4532">
        <f t="shared" si="635"/>
        <v>1186.787</v>
      </c>
      <c r="S4532">
        <f t="shared" si="636"/>
        <v>182.697</v>
      </c>
      <c r="T4532" t="str">
        <f>_xlfn.XLOOKUP(C4532,Customers!A:A,Customers!D:D)</f>
        <v>M</v>
      </c>
      <c r="U4532" s="13">
        <f>_xlfn.XLOOKUP(C4532,Customers!A:A,Customers!E:E)</f>
        <v>33450</v>
      </c>
      <c r="V4532" t="str">
        <f>_xlfn.XLOOKUP(C4532,Customers!A:A,Customers!F:F)</f>
        <v>West Ralph</v>
      </c>
      <c r="W4532" s="13">
        <f>_xlfn.XLOOKUP(C4532,Customers!A:A,Customers!G:G)</f>
        <v>45747</v>
      </c>
      <c r="X4532">
        <f t="shared" ca="1" si="637"/>
        <v>34</v>
      </c>
      <c r="Y4532" t="str">
        <f t="shared" ca="1" si="638"/>
        <v>26-35</v>
      </c>
    </row>
    <row r="4533" spans="1:25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  <c r="I4533">
        <f>_xlfn.XLOOKUP(D4533,Products!A:A,Products!E:E)</f>
        <v>1286.55</v>
      </c>
      <c r="J4533">
        <f>_xlfn.XLOOKUP(D4533,Products!A:A,Products!F:F)</f>
        <v>797.54</v>
      </c>
      <c r="K4533" t="str">
        <f>_xlfn.XLOOKUP(D4533,Products!A:A,Products!C:C)</f>
        <v>Fashion</v>
      </c>
      <c r="L4533" t="str">
        <f>_xlfn.XLOOKUP(D4533,Products!A:A,Products!D:D)</f>
        <v>Accessories</v>
      </c>
      <c r="M4533">
        <f t="shared" si="630"/>
        <v>3859.6499999999996</v>
      </c>
      <c r="N4533">
        <f t="shared" si="631"/>
        <v>2392.62</v>
      </c>
      <c r="O4533">
        <f t="shared" si="632"/>
        <v>1467.0299999999997</v>
      </c>
      <c r="P4533" s="8">
        <f t="shared" si="633"/>
        <v>0.38009404997862495</v>
      </c>
      <c r="Q4533">
        <f t="shared" si="634"/>
        <v>385.96499999999997</v>
      </c>
      <c r="R4533">
        <f t="shared" si="635"/>
        <v>3473.6849999999995</v>
      </c>
      <c r="S4533">
        <f t="shared" si="636"/>
        <v>1081.0649999999996</v>
      </c>
      <c r="T4533" t="str">
        <f>_xlfn.XLOOKUP(C4533,Customers!A:A,Customers!D:D)</f>
        <v>F</v>
      </c>
      <c r="U4533" s="13">
        <f>_xlfn.XLOOKUP(C4533,Customers!A:A,Customers!E:E)</f>
        <v>29021</v>
      </c>
      <c r="V4533" t="str">
        <f>_xlfn.XLOOKUP(C4533,Customers!A:A,Customers!F:F)</f>
        <v>North Bradleyfurt</v>
      </c>
      <c r="W4533" s="13">
        <f>_xlfn.XLOOKUP(C4533,Customers!A:A,Customers!G:G)</f>
        <v>45479</v>
      </c>
      <c r="X4533">
        <f t="shared" ca="1" si="637"/>
        <v>47</v>
      </c>
      <c r="Y4533" t="str">
        <f t="shared" ca="1" si="638"/>
        <v>36-50</v>
      </c>
    </row>
    <row r="4534" spans="1:25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  <c r="I4534">
        <f>_xlfn.XLOOKUP(D4534,Products!A:A,Products!E:E)</f>
        <v>248.57</v>
      </c>
      <c r="J4534">
        <f>_xlfn.XLOOKUP(D4534,Products!A:A,Products!F:F)</f>
        <v>190.67</v>
      </c>
      <c r="K4534" t="str">
        <f>_xlfn.XLOOKUP(D4534,Products!A:A,Products!C:C)</f>
        <v>Electronics</v>
      </c>
      <c r="L4534" t="str">
        <f>_xlfn.XLOOKUP(D4534,Products!A:A,Products!D:D)</f>
        <v>Headphones</v>
      </c>
      <c r="M4534">
        <f t="shared" si="630"/>
        <v>1242.8499999999999</v>
      </c>
      <c r="N4534">
        <f t="shared" si="631"/>
        <v>953.34999999999991</v>
      </c>
      <c r="O4534">
        <f t="shared" si="632"/>
        <v>289.5</v>
      </c>
      <c r="P4534" s="8">
        <f t="shared" si="633"/>
        <v>0.2329323731745585</v>
      </c>
      <c r="Q4534">
        <f t="shared" si="634"/>
        <v>124.285</v>
      </c>
      <c r="R4534">
        <f t="shared" si="635"/>
        <v>1118.5649999999998</v>
      </c>
      <c r="S4534">
        <f t="shared" si="636"/>
        <v>165.21499999999992</v>
      </c>
      <c r="T4534" t="str">
        <f>_xlfn.XLOOKUP(C4534,Customers!A:A,Customers!D:D)</f>
        <v>F</v>
      </c>
      <c r="U4534" s="13">
        <f>_xlfn.XLOOKUP(C4534,Customers!A:A,Customers!E:E)</f>
        <v>22041</v>
      </c>
      <c r="V4534" t="str">
        <f>_xlfn.XLOOKUP(C4534,Customers!A:A,Customers!F:F)</f>
        <v>West Wandaland</v>
      </c>
      <c r="W4534" s="13">
        <f>_xlfn.XLOOKUP(C4534,Customers!A:A,Customers!G:G)</f>
        <v>45329</v>
      </c>
      <c r="X4534">
        <f t="shared" ca="1" si="637"/>
        <v>66</v>
      </c>
      <c r="Y4534" t="str">
        <f t="shared" ca="1" si="638"/>
        <v>50+</v>
      </c>
    </row>
    <row r="4535" spans="1:25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  <c r="I4535">
        <f>_xlfn.XLOOKUP(D4535,Products!A:A,Products!E:E)</f>
        <v>318.05</v>
      </c>
      <c r="J4535">
        <f>_xlfn.XLOOKUP(D4535,Products!A:A,Products!F:F)</f>
        <v>187.34</v>
      </c>
      <c r="K4535" t="str">
        <f>_xlfn.XLOOKUP(D4535,Products!A:A,Products!C:C)</f>
        <v>Groceries</v>
      </c>
      <c r="L4535" t="str">
        <f>_xlfn.XLOOKUP(D4535,Products!A:A,Products!D:D)</f>
        <v>Fruits</v>
      </c>
      <c r="M4535">
        <f t="shared" si="630"/>
        <v>1272.2</v>
      </c>
      <c r="N4535">
        <f t="shared" si="631"/>
        <v>749.36</v>
      </c>
      <c r="O4535">
        <f t="shared" si="632"/>
        <v>522.84</v>
      </c>
      <c r="P4535" s="8">
        <f t="shared" si="633"/>
        <v>0.41097311743436565</v>
      </c>
      <c r="Q4535">
        <f t="shared" si="634"/>
        <v>190.83</v>
      </c>
      <c r="R4535">
        <f t="shared" si="635"/>
        <v>1081.3700000000001</v>
      </c>
      <c r="S4535">
        <f t="shared" si="636"/>
        <v>332.0100000000001</v>
      </c>
      <c r="T4535" t="str">
        <f>_xlfn.XLOOKUP(C4535,Customers!A:A,Customers!D:D)</f>
        <v>F</v>
      </c>
      <c r="U4535" s="13">
        <f>_xlfn.XLOOKUP(C4535,Customers!A:A,Customers!E:E)</f>
        <v>22552</v>
      </c>
      <c r="V4535" t="str">
        <f>_xlfn.XLOOKUP(C4535,Customers!A:A,Customers!F:F)</f>
        <v>Melissaberg</v>
      </c>
      <c r="W4535" s="13">
        <f>_xlfn.XLOOKUP(C4535,Customers!A:A,Customers!G:G)</f>
        <v>44326</v>
      </c>
      <c r="X4535">
        <f t="shared" ca="1" si="637"/>
        <v>64</v>
      </c>
      <c r="Y4535" t="str">
        <f t="shared" ca="1" si="638"/>
        <v>50+</v>
      </c>
    </row>
    <row r="4536" spans="1:25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  <c r="I4536">
        <f>_xlfn.XLOOKUP(D4536,Products!A:A,Products!E:E)</f>
        <v>1079.8900000000001</v>
      </c>
      <c r="J4536">
        <f>_xlfn.XLOOKUP(D4536,Products!A:A,Products!F:F)</f>
        <v>703.83</v>
      </c>
      <c r="K4536" t="str">
        <f>_xlfn.XLOOKUP(D4536,Products!A:A,Products!C:C)</f>
        <v>Electronics</v>
      </c>
      <c r="L4536" t="str">
        <f>_xlfn.XLOOKUP(D4536,Products!A:A,Products!D:D)</f>
        <v>Smartphone</v>
      </c>
      <c r="M4536">
        <f t="shared" si="630"/>
        <v>3239.67</v>
      </c>
      <c r="N4536">
        <f t="shared" si="631"/>
        <v>2111.4900000000002</v>
      </c>
      <c r="O4536">
        <f t="shared" si="632"/>
        <v>1128.1799999999998</v>
      </c>
      <c r="P4536" s="8">
        <f t="shared" si="633"/>
        <v>0.34823917250831099</v>
      </c>
      <c r="Q4536">
        <f t="shared" si="634"/>
        <v>0</v>
      </c>
      <c r="R4536">
        <f t="shared" si="635"/>
        <v>3239.67</v>
      </c>
      <c r="S4536">
        <f t="shared" si="636"/>
        <v>1128.1799999999998</v>
      </c>
      <c r="T4536" t="str">
        <f>_xlfn.XLOOKUP(C4536,Customers!A:A,Customers!D:D)</f>
        <v>F</v>
      </c>
      <c r="U4536" s="13">
        <f>_xlfn.XLOOKUP(C4536,Customers!A:A,Customers!E:E)</f>
        <v>25706</v>
      </c>
      <c r="V4536" t="str">
        <f>_xlfn.XLOOKUP(C4536,Customers!A:A,Customers!F:F)</f>
        <v>South Scottton</v>
      </c>
      <c r="W4536" s="13">
        <f>_xlfn.XLOOKUP(C4536,Customers!A:A,Customers!G:G)</f>
        <v>44405</v>
      </c>
      <c r="X4536">
        <f t="shared" ca="1" si="637"/>
        <v>56</v>
      </c>
      <c r="Y4536" t="str">
        <f t="shared" ca="1" si="638"/>
        <v>50+</v>
      </c>
    </row>
    <row r="4537" spans="1:25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  <c r="I4537">
        <f>_xlfn.XLOOKUP(D4537,Products!A:A,Products!E:E)</f>
        <v>1095.72</v>
      </c>
      <c r="J4537">
        <f>_xlfn.XLOOKUP(D4537,Products!A:A,Products!F:F)</f>
        <v>822.2</v>
      </c>
      <c r="K4537" t="str">
        <f>_xlfn.XLOOKUP(D4537,Products!A:A,Products!C:C)</f>
        <v>Groceries</v>
      </c>
      <c r="L4537" t="str">
        <f>_xlfn.XLOOKUP(D4537,Products!A:A,Products!D:D)</f>
        <v>Snacks</v>
      </c>
      <c r="M4537">
        <f t="shared" si="630"/>
        <v>1095.72</v>
      </c>
      <c r="N4537">
        <f t="shared" si="631"/>
        <v>822.2</v>
      </c>
      <c r="O4537">
        <f t="shared" si="632"/>
        <v>273.52</v>
      </c>
      <c r="P4537" s="8">
        <f t="shared" si="633"/>
        <v>0.24962581681451462</v>
      </c>
      <c r="Q4537">
        <f t="shared" si="634"/>
        <v>54.786000000000001</v>
      </c>
      <c r="R4537">
        <f t="shared" si="635"/>
        <v>1040.934</v>
      </c>
      <c r="S4537">
        <f t="shared" si="636"/>
        <v>218.73399999999992</v>
      </c>
      <c r="T4537" t="str">
        <f>_xlfn.XLOOKUP(C4537,Customers!A:A,Customers!D:D)</f>
        <v>M</v>
      </c>
      <c r="U4537" s="13">
        <f>_xlfn.XLOOKUP(C4537,Customers!A:A,Customers!E:E)</f>
        <v>32850</v>
      </c>
      <c r="V4537" t="str">
        <f>_xlfn.XLOOKUP(C4537,Customers!A:A,Customers!F:F)</f>
        <v>Lake Dawn</v>
      </c>
      <c r="W4537" s="13">
        <f>_xlfn.XLOOKUP(C4537,Customers!A:A,Customers!G:G)</f>
        <v>44393</v>
      </c>
      <c r="X4537">
        <f t="shared" ca="1" si="637"/>
        <v>36</v>
      </c>
      <c r="Y4537" t="str">
        <f t="shared" ca="1" si="638"/>
        <v>36-50</v>
      </c>
    </row>
    <row r="4538" spans="1:25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  <c r="I4538">
        <f>_xlfn.XLOOKUP(D4538,Products!A:A,Products!E:E)</f>
        <v>323.92</v>
      </c>
      <c r="J4538">
        <f>_xlfn.XLOOKUP(D4538,Products!A:A,Products!F:F)</f>
        <v>242.98</v>
      </c>
      <c r="K4538" t="str">
        <f>_xlfn.XLOOKUP(D4538,Products!A:A,Products!C:C)</f>
        <v>Fashion</v>
      </c>
      <c r="L4538" t="str">
        <f>_xlfn.XLOOKUP(D4538,Products!A:A,Products!D:D)</f>
        <v>Accessories</v>
      </c>
      <c r="M4538">
        <f t="shared" si="630"/>
        <v>971.76</v>
      </c>
      <c r="N4538">
        <f t="shared" si="631"/>
        <v>728.93999999999994</v>
      </c>
      <c r="O4538">
        <f t="shared" si="632"/>
        <v>242.82000000000005</v>
      </c>
      <c r="P4538" s="8">
        <f t="shared" si="633"/>
        <v>0.24987651271918998</v>
      </c>
      <c r="Q4538">
        <f t="shared" si="634"/>
        <v>0</v>
      </c>
      <c r="R4538">
        <f t="shared" si="635"/>
        <v>971.76</v>
      </c>
      <c r="S4538">
        <f t="shared" si="636"/>
        <v>242.82000000000005</v>
      </c>
      <c r="T4538" t="str">
        <f>_xlfn.XLOOKUP(C4538,Customers!A:A,Customers!D:D)</f>
        <v>F</v>
      </c>
      <c r="U4538" s="13">
        <f>_xlfn.XLOOKUP(C4538,Customers!A:A,Customers!E:E)</f>
        <v>37929</v>
      </c>
      <c r="V4538" t="str">
        <f>_xlfn.XLOOKUP(C4538,Customers!A:A,Customers!F:F)</f>
        <v>Markberg</v>
      </c>
      <c r="W4538" s="13">
        <f>_xlfn.XLOOKUP(C4538,Customers!A:A,Customers!G:G)</f>
        <v>44928</v>
      </c>
      <c r="X4538">
        <f t="shared" ca="1" si="637"/>
        <v>22</v>
      </c>
      <c r="Y4538" t="str">
        <f t="shared" ca="1" si="638"/>
        <v>18-25</v>
      </c>
    </row>
    <row r="4539" spans="1:25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  <c r="I4539">
        <f>_xlfn.XLOOKUP(D4539,Products!A:A,Products!E:E)</f>
        <v>1079.8900000000001</v>
      </c>
      <c r="J4539">
        <f>_xlfn.XLOOKUP(D4539,Products!A:A,Products!F:F)</f>
        <v>703.83</v>
      </c>
      <c r="K4539" t="str">
        <f>_xlfn.XLOOKUP(D4539,Products!A:A,Products!C:C)</f>
        <v>Electronics</v>
      </c>
      <c r="L4539" t="str">
        <f>_xlfn.XLOOKUP(D4539,Products!A:A,Products!D:D)</f>
        <v>Smartphone</v>
      </c>
      <c r="M4539">
        <f t="shared" si="630"/>
        <v>1079.8900000000001</v>
      </c>
      <c r="N4539">
        <f t="shared" si="631"/>
        <v>703.83</v>
      </c>
      <c r="O4539">
        <f t="shared" si="632"/>
        <v>376.06000000000006</v>
      </c>
      <c r="P4539" s="8">
        <f t="shared" si="633"/>
        <v>0.34823917250831105</v>
      </c>
      <c r="Q4539">
        <f t="shared" si="634"/>
        <v>161.98350000000002</v>
      </c>
      <c r="R4539">
        <f t="shared" si="635"/>
        <v>917.90650000000005</v>
      </c>
      <c r="S4539">
        <f t="shared" si="636"/>
        <v>214.07650000000001</v>
      </c>
      <c r="T4539" t="str">
        <f>_xlfn.XLOOKUP(C4539,Customers!A:A,Customers!D:D)</f>
        <v>F</v>
      </c>
      <c r="U4539" s="13">
        <f>_xlfn.XLOOKUP(C4539,Customers!A:A,Customers!E:E)</f>
        <v>26908</v>
      </c>
      <c r="V4539" t="str">
        <f>_xlfn.XLOOKUP(C4539,Customers!A:A,Customers!F:F)</f>
        <v>Brittanyburgh</v>
      </c>
      <c r="W4539" s="13">
        <f>_xlfn.XLOOKUP(C4539,Customers!A:A,Customers!G:G)</f>
        <v>45561</v>
      </c>
      <c r="X4539">
        <f t="shared" ca="1" si="637"/>
        <v>52</v>
      </c>
      <c r="Y4539" t="str">
        <f t="shared" ca="1" si="638"/>
        <v>50+</v>
      </c>
    </row>
    <row r="4540" spans="1:25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  <c r="I4540">
        <f>_xlfn.XLOOKUP(D4540,Products!A:A,Products!E:E)</f>
        <v>323.92</v>
      </c>
      <c r="J4540">
        <f>_xlfn.XLOOKUP(D4540,Products!A:A,Products!F:F)</f>
        <v>242.98</v>
      </c>
      <c r="K4540" t="str">
        <f>_xlfn.XLOOKUP(D4540,Products!A:A,Products!C:C)</f>
        <v>Fashion</v>
      </c>
      <c r="L4540" t="str">
        <f>_xlfn.XLOOKUP(D4540,Products!A:A,Products!D:D)</f>
        <v>Accessories</v>
      </c>
      <c r="M4540">
        <f t="shared" si="630"/>
        <v>1619.6000000000001</v>
      </c>
      <c r="N4540">
        <f t="shared" si="631"/>
        <v>1214.8999999999999</v>
      </c>
      <c r="O4540">
        <f t="shared" si="632"/>
        <v>404.70000000000027</v>
      </c>
      <c r="P4540" s="8">
        <f t="shared" si="633"/>
        <v>0.24987651271919006</v>
      </c>
      <c r="Q4540">
        <f t="shared" si="634"/>
        <v>242.94</v>
      </c>
      <c r="R4540">
        <f t="shared" si="635"/>
        <v>1376.66</v>
      </c>
      <c r="S4540">
        <f t="shared" si="636"/>
        <v>161.76000000000022</v>
      </c>
      <c r="T4540" t="str">
        <f>_xlfn.XLOOKUP(C4540,Customers!A:A,Customers!D:D)</f>
        <v>F</v>
      </c>
      <c r="U4540" s="13">
        <f>_xlfn.XLOOKUP(C4540,Customers!A:A,Customers!E:E)</f>
        <v>37929</v>
      </c>
      <c r="V4540" t="str">
        <f>_xlfn.XLOOKUP(C4540,Customers!A:A,Customers!F:F)</f>
        <v>Markberg</v>
      </c>
      <c r="W4540" s="13">
        <f>_xlfn.XLOOKUP(C4540,Customers!A:A,Customers!G:G)</f>
        <v>44928</v>
      </c>
      <c r="X4540">
        <f t="shared" ca="1" si="637"/>
        <v>22</v>
      </c>
      <c r="Y4540" t="str">
        <f t="shared" ca="1" si="638"/>
        <v>18-25</v>
      </c>
    </row>
    <row r="4541" spans="1:25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  <c r="I4541">
        <f>_xlfn.XLOOKUP(D4541,Products!A:A,Products!E:E)</f>
        <v>25.57</v>
      </c>
      <c r="J4541">
        <f>_xlfn.XLOOKUP(D4541,Products!A:A,Products!F:F)</f>
        <v>19.05</v>
      </c>
      <c r="K4541" t="str">
        <f>_xlfn.XLOOKUP(D4541,Products!A:A,Products!C:C)</f>
        <v>Groceries</v>
      </c>
      <c r="L4541" t="str">
        <f>_xlfn.XLOOKUP(D4541,Products!A:A,Products!D:D)</f>
        <v>Vegetables</v>
      </c>
      <c r="M4541">
        <f t="shared" si="630"/>
        <v>51.14</v>
      </c>
      <c r="N4541">
        <f t="shared" si="631"/>
        <v>38.1</v>
      </c>
      <c r="O4541">
        <f t="shared" si="632"/>
        <v>13.04</v>
      </c>
      <c r="P4541" s="8">
        <f t="shared" si="633"/>
        <v>0.25498631208447398</v>
      </c>
      <c r="Q4541">
        <f t="shared" si="634"/>
        <v>0</v>
      </c>
      <c r="R4541">
        <f t="shared" si="635"/>
        <v>51.14</v>
      </c>
      <c r="S4541">
        <f t="shared" si="636"/>
        <v>13.04</v>
      </c>
      <c r="T4541" t="str">
        <f>_xlfn.XLOOKUP(C4541,Customers!A:A,Customers!D:D)</f>
        <v>M</v>
      </c>
      <c r="U4541" s="13">
        <f>_xlfn.XLOOKUP(C4541,Customers!A:A,Customers!E:E)</f>
        <v>36698</v>
      </c>
      <c r="V4541" t="str">
        <f>_xlfn.XLOOKUP(C4541,Customers!A:A,Customers!F:F)</f>
        <v>Turnerberg</v>
      </c>
      <c r="W4541" s="13">
        <f>_xlfn.XLOOKUP(C4541,Customers!A:A,Customers!G:G)</f>
        <v>44462</v>
      </c>
      <c r="X4541">
        <f t="shared" ca="1" si="637"/>
        <v>26</v>
      </c>
      <c r="Y4541" t="str">
        <f t="shared" ca="1" si="638"/>
        <v>26-35</v>
      </c>
    </row>
    <row r="4542" spans="1:25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  <c r="I4542">
        <f>_xlfn.XLOOKUP(D4542,Products!A:A,Products!E:E)</f>
        <v>564.41999999999996</v>
      </c>
      <c r="J4542">
        <f>_xlfn.XLOOKUP(D4542,Products!A:A,Products!F:F)</f>
        <v>293.95999999999998</v>
      </c>
      <c r="K4542" t="str">
        <f>_xlfn.XLOOKUP(D4542,Products!A:A,Products!C:C)</f>
        <v>Fashion</v>
      </c>
      <c r="L4542" t="str">
        <f>_xlfn.XLOOKUP(D4542,Products!A:A,Products!D:D)</f>
        <v>Accessories</v>
      </c>
      <c r="M4542">
        <f t="shared" si="630"/>
        <v>1128.8399999999999</v>
      </c>
      <c r="N4542">
        <f t="shared" si="631"/>
        <v>587.91999999999996</v>
      </c>
      <c r="O4542">
        <f t="shared" si="632"/>
        <v>540.91999999999996</v>
      </c>
      <c r="P4542" s="8">
        <f t="shared" si="633"/>
        <v>0.47918216930654478</v>
      </c>
      <c r="Q4542">
        <f t="shared" si="634"/>
        <v>56.442</v>
      </c>
      <c r="R4542">
        <f t="shared" si="635"/>
        <v>1072.3979999999999</v>
      </c>
      <c r="S4542">
        <f t="shared" si="636"/>
        <v>484.47799999999995</v>
      </c>
      <c r="T4542" t="str">
        <f>_xlfn.XLOOKUP(C4542,Customers!A:A,Customers!D:D)</f>
        <v>M</v>
      </c>
      <c r="U4542" s="13">
        <f>_xlfn.XLOOKUP(C4542,Customers!A:A,Customers!E:E)</f>
        <v>27205</v>
      </c>
      <c r="V4542" t="str">
        <f>_xlfn.XLOOKUP(C4542,Customers!A:A,Customers!F:F)</f>
        <v>East Samantha</v>
      </c>
      <c r="W4542" s="13">
        <f>_xlfn.XLOOKUP(C4542,Customers!A:A,Customers!G:G)</f>
        <v>44509</v>
      </c>
      <c r="X4542">
        <f t="shared" ca="1" si="637"/>
        <v>51</v>
      </c>
      <c r="Y4542" t="str">
        <f t="shared" ca="1" si="638"/>
        <v>50+</v>
      </c>
    </row>
    <row r="4543" spans="1:25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  <c r="I4543">
        <f>_xlfn.XLOOKUP(D4543,Products!A:A,Products!E:E)</f>
        <v>1015.76</v>
      </c>
      <c r="J4543">
        <f>_xlfn.XLOOKUP(D4543,Products!A:A,Products!F:F)</f>
        <v>584.4</v>
      </c>
      <c r="K4543" t="str">
        <f>_xlfn.XLOOKUP(D4543,Products!A:A,Products!C:C)</f>
        <v>Groceries</v>
      </c>
      <c r="L4543" t="str">
        <f>_xlfn.XLOOKUP(D4543,Products!A:A,Products!D:D)</f>
        <v>Dairy</v>
      </c>
      <c r="M4543">
        <f t="shared" si="630"/>
        <v>1015.76</v>
      </c>
      <c r="N4543">
        <f t="shared" si="631"/>
        <v>584.4</v>
      </c>
      <c r="O4543">
        <f t="shared" si="632"/>
        <v>431.36</v>
      </c>
      <c r="P4543" s="8">
        <f t="shared" si="633"/>
        <v>0.42466724423092073</v>
      </c>
      <c r="Q4543">
        <f t="shared" si="634"/>
        <v>152.364</v>
      </c>
      <c r="R4543">
        <f t="shared" si="635"/>
        <v>863.39599999999996</v>
      </c>
      <c r="S4543">
        <f t="shared" si="636"/>
        <v>278.99599999999998</v>
      </c>
      <c r="T4543" t="str">
        <f>_xlfn.XLOOKUP(C4543,Customers!A:A,Customers!D:D)</f>
        <v>F</v>
      </c>
      <c r="U4543" s="13">
        <f>_xlfn.XLOOKUP(C4543,Customers!A:A,Customers!E:E)</f>
        <v>31092</v>
      </c>
      <c r="V4543" t="str">
        <f>_xlfn.XLOOKUP(C4543,Customers!A:A,Customers!F:F)</f>
        <v>Bennettburgh</v>
      </c>
      <c r="W4543" s="13">
        <f>_xlfn.XLOOKUP(C4543,Customers!A:A,Customers!G:G)</f>
        <v>45888</v>
      </c>
      <c r="X4543">
        <f t="shared" ca="1" si="637"/>
        <v>41</v>
      </c>
      <c r="Y4543" t="str">
        <f t="shared" ca="1" si="638"/>
        <v>36-50</v>
      </c>
    </row>
    <row r="4544" spans="1:25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  <c r="I4544">
        <f>_xlfn.XLOOKUP(D4544,Products!A:A,Products!E:E)</f>
        <v>1286.55</v>
      </c>
      <c r="J4544">
        <f>_xlfn.XLOOKUP(D4544,Products!A:A,Products!F:F)</f>
        <v>797.54</v>
      </c>
      <c r="K4544" t="str">
        <f>_xlfn.XLOOKUP(D4544,Products!A:A,Products!C:C)</f>
        <v>Fashion</v>
      </c>
      <c r="L4544" t="str">
        <f>_xlfn.XLOOKUP(D4544,Products!A:A,Products!D:D)</f>
        <v>Accessories</v>
      </c>
      <c r="M4544">
        <f t="shared" si="630"/>
        <v>3859.6499999999996</v>
      </c>
      <c r="N4544">
        <f t="shared" si="631"/>
        <v>2392.62</v>
      </c>
      <c r="O4544">
        <f t="shared" si="632"/>
        <v>1467.0299999999997</v>
      </c>
      <c r="P4544" s="8">
        <f t="shared" si="633"/>
        <v>0.38009404997862495</v>
      </c>
      <c r="Q4544">
        <f t="shared" si="634"/>
        <v>0</v>
      </c>
      <c r="R4544">
        <f t="shared" si="635"/>
        <v>3859.6499999999996</v>
      </c>
      <c r="S4544">
        <f t="shared" si="636"/>
        <v>1467.0299999999997</v>
      </c>
      <c r="T4544" t="str">
        <f>_xlfn.XLOOKUP(C4544,Customers!A:A,Customers!D:D)</f>
        <v>M</v>
      </c>
      <c r="U4544" s="13">
        <f>_xlfn.XLOOKUP(C4544,Customers!A:A,Customers!E:E)</f>
        <v>34290</v>
      </c>
      <c r="V4544" t="str">
        <f>_xlfn.XLOOKUP(C4544,Customers!A:A,Customers!F:F)</f>
        <v>Meganmouth</v>
      </c>
      <c r="W4544" s="13">
        <f>_xlfn.XLOOKUP(C4544,Customers!A:A,Customers!G:G)</f>
        <v>44583</v>
      </c>
      <c r="X4544">
        <f t="shared" ca="1" si="637"/>
        <v>32</v>
      </c>
      <c r="Y4544" t="str">
        <f t="shared" ca="1" si="638"/>
        <v>26-35</v>
      </c>
    </row>
    <row r="4545" spans="1:25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  <c r="I4545">
        <f>_xlfn.XLOOKUP(D4545,Products!A:A,Products!E:E)</f>
        <v>1762.92</v>
      </c>
      <c r="J4545">
        <f>_xlfn.XLOOKUP(D4545,Products!A:A,Products!F:F)</f>
        <v>1346.48</v>
      </c>
      <c r="K4545" t="str">
        <f>_xlfn.XLOOKUP(D4545,Products!A:A,Products!C:C)</f>
        <v>Electronics</v>
      </c>
      <c r="L4545" t="str">
        <f>_xlfn.XLOOKUP(D4545,Products!A:A,Products!D:D)</f>
        <v>Laptop</v>
      </c>
      <c r="M4545">
        <f t="shared" si="630"/>
        <v>7051.68</v>
      </c>
      <c r="N4545">
        <f t="shared" si="631"/>
        <v>5385.92</v>
      </c>
      <c r="O4545">
        <f t="shared" si="632"/>
        <v>1665.7600000000002</v>
      </c>
      <c r="P4545" s="8">
        <f t="shared" si="633"/>
        <v>0.23622172305039368</v>
      </c>
      <c r="Q4545">
        <f t="shared" si="634"/>
        <v>0</v>
      </c>
      <c r="R4545">
        <f t="shared" si="635"/>
        <v>7051.68</v>
      </c>
      <c r="S4545">
        <f t="shared" si="636"/>
        <v>1665.7600000000002</v>
      </c>
      <c r="T4545" t="str">
        <f>_xlfn.XLOOKUP(C4545,Customers!A:A,Customers!D:D)</f>
        <v>F</v>
      </c>
      <c r="U4545" s="13">
        <f>_xlfn.XLOOKUP(C4545,Customers!A:A,Customers!E:E)</f>
        <v>37570</v>
      </c>
      <c r="V4545" t="str">
        <f>_xlfn.XLOOKUP(C4545,Customers!A:A,Customers!F:F)</f>
        <v>New Kathleentown</v>
      </c>
      <c r="W4545" s="13">
        <f>_xlfn.XLOOKUP(C4545,Customers!A:A,Customers!G:G)</f>
        <v>44274</v>
      </c>
      <c r="X4545">
        <f t="shared" ca="1" si="637"/>
        <v>23</v>
      </c>
      <c r="Y4545" t="str">
        <f t="shared" ca="1" si="638"/>
        <v>18-25</v>
      </c>
    </row>
    <row r="4546" spans="1:25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  <c r="I4546">
        <f>_xlfn.XLOOKUP(D4546,Products!A:A,Products!E:E)</f>
        <v>323.92</v>
      </c>
      <c r="J4546">
        <f>_xlfn.XLOOKUP(D4546,Products!A:A,Products!F:F)</f>
        <v>242.98</v>
      </c>
      <c r="K4546" t="str">
        <f>_xlfn.XLOOKUP(D4546,Products!A:A,Products!C:C)</f>
        <v>Fashion</v>
      </c>
      <c r="L4546" t="str">
        <f>_xlfn.XLOOKUP(D4546,Products!A:A,Products!D:D)</f>
        <v>Accessories</v>
      </c>
      <c r="M4546">
        <f t="shared" si="630"/>
        <v>323.92</v>
      </c>
      <c r="N4546">
        <f t="shared" si="631"/>
        <v>242.98</v>
      </c>
      <c r="O4546">
        <f t="shared" si="632"/>
        <v>80.940000000000026</v>
      </c>
      <c r="P4546" s="8">
        <f t="shared" si="633"/>
        <v>0.24987651271918998</v>
      </c>
      <c r="Q4546">
        <f t="shared" si="634"/>
        <v>48.588000000000001</v>
      </c>
      <c r="R4546">
        <f t="shared" si="635"/>
        <v>275.33199999999999</v>
      </c>
      <c r="S4546">
        <f t="shared" si="636"/>
        <v>32.352000000000004</v>
      </c>
      <c r="T4546" t="str">
        <f>_xlfn.XLOOKUP(C4546,Customers!A:A,Customers!D:D)</f>
        <v>F</v>
      </c>
      <c r="U4546" s="13">
        <f>_xlfn.XLOOKUP(C4546,Customers!A:A,Customers!E:E)</f>
        <v>21956</v>
      </c>
      <c r="V4546" t="str">
        <f>_xlfn.XLOOKUP(C4546,Customers!A:A,Customers!F:F)</f>
        <v>New David</v>
      </c>
      <c r="W4546" s="13">
        <f>_xlfn.XLOOKUP(C4546,Customers!A:A,Customers!G:G)</f>
        <v>44911</v>
      </c>
      <c r="X4546">
        <f t="shared" ca="1" si="637"/>
        <v>66</v>
      </c>
      <c r="Y4546" t="str">
        <f t="shared" ca="1" si="638"/>
        <v>50+</v>
      </c>
    </row>
    <row r="4547" spans="1:25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  <c r="I4547">
        <f>_xlfn.XLOOKUP(D4547,Products!A:A,Products!E:E)</f>
        <v>564.41999999999996</v>
      </c>
      <c r="J4547">
        <f>_xlfn.XLOOKUP(D4547,Products!A:A,Products!F:F)</f>
        <v>293.95999999999998</v>
      </c>
      <c r="K4547" t="str">
        <f>_xlfn.XLOOKUP(D4547,Products!A:A,Products!C:C)</f>
        <v>Fashion</v>
      </c>
      <c r="L4547" t="str">
        <f>_xlfn.XLOOKUP(D4547,Products!A:A,Products!D:D)</f>
        <v>Accessories</v>
      </c>
      <c r="M4547">
        <f t="shared" ref="M4547:M4610" si="639">F4547*I4547</f>
        <v>2257.6799999999998</v>
      </c>
      <c r="N4547">
        <f t="shared" ref="N4547:N4610" si="640">F4547*J4547</f>
        <v>1175.8399999999999</v>
      </c>
      <c r="O4547">
        <f t="shared" ref="O4547:O4610" si="641">M4547-N4547</f>
        <v>1081.8399999999999</v>
      </c>
      <c r="P4547" s="8">
        <f t="shared" ref="P4547:P4610" si="642">O4547/M4547</f>
        <v>0.47918216930654478</v>
      </c>
      <c r="Q4547">
        <f t="shared" ref="Q4547:Q4610" si="643">M4547*G4547</f>
        <v>112.884</v>
      </c>
      <c r="R4547">
        <f t="shared" ref="R4547:R4610" si="644">M4547-Q4547</f>
        <v>2144.7959999999998</v>
      </c>
      <c r="S4547">
        <f t="shared" ref="S4547:S4610" si="645">R4547-N4547</f>
        <v>968.9559999999999</v>
      </c>
      <c r="T4547" t="str">
        <f>_xlfn.XLOOKUP(C4547,Customers!A:A,Customers!D:D)</f>
        <v>M</v>
      </c>
      <c r="U4547" s="13">
        <f>_xlfn.XLOOKUP(C4547,Customers!A:A,Customers!E:E)</f>
        <v>32850</v>
      </c>
      <c r="V4547" t="str">
        <f>_xlfn.XLOOKUP(C4547,Customers!A:A,Customers!F:F)</f>
        <v>Lake Dawn</v>
      </c>
      <c r="W4547" s="13">
        <f>_xlfn.XLOOKUP(C4547,Customers!A:A,Customers!G:G)</f>
        <v>44393</v>
      </c>
      <c r="X4547">
        <f t="shared" ref="X4547:X4610" ca="1" si="646">DATEDIF(U4547, TODAY(),"Y")</f>
        <v>36</v>
      </c>
      <c r="Y4547" t="str">
        <f t="shared" ref="Y4547:Y4610" ca="1" si="647">IF(X4547&lt;=25,"18-25",IF(X4547&lt;=35,"26-35", IF(X4547&lt;=50,"36-50","50+")))</f>
        <v>36-50</v>
      </c>
    </row>
    <row r="4548" spans="1:25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  <c r="I4548">
        <f>_xlfn.XLOOKUP(D4548,Products!A:A,Products!E:E)</f>
        <v>453.62</v>
      </c>
      <c r="J4548">
        <f>_xlfn.XLOOKUP(D4548,Products!A:A,Products!F:F)</f>
        <v>316.63</v>
      </c>
      <c r="K4548" t="str">
        <f>_xlfn.XLOOKUP(D4548,Products!A:A,Products!C:C)</f>
        <v>Fashion</v>
      </c>
      <c r="L4548" t="str">
        <f>_xlfn.XLOOKUP(D4548,Products!A:A,Products!D:D)</f>
        <v>Clothing</v>
      </c>
      <c r="M4548">
        <f t="shared" si="639"/>
        <v>453.62</v>
      </c>
      <c r="N4548">
        <f t="shared" si="640"/>
        <v>316.63</v>
      </c>
      <c r="O4548">
        <f t="shared" si="641"/>
        <v>136.99</v>
      </c>
      <c r="P4548" s="8">
        <f t="shared" si="642"/>
        <v>0.30199285745778409</v>
      </c>
      <c r="Q4548">
        <f t="shared" si="643"/>
        <v>45.362000000000002</v>
      </c>
      <c r="R4548">
        <f t="shared" si="644"/>
        <v>408.25799999999998</v>
      </c>
      <c r="S4548">
        <f t="shared" si="645"/>
        <v>91.627999999999986</v>
      </c>
      <c r="T4548" t="str">
        <f>_xlfn.XLOOKUP(C4548,Customers!A:A,Customers!D:D)</f>
        <v>M</v>
      </c>
      <c r="U4548" s="13">
        <f>_xlfn.XLOOKUP(C4548,Customers!A:A,Customers!E:E)</f>
        <v>29135</v>
      </c>
      <c r="V4548" t="str">
        <f>_xlfn.XLOOKUP(C4548,Customers!A:A,Customers!F:F)</f>
        <v>West Amymouth</v>
      </c>
      <c r="W4548" s="13">
        <f>_xlfn.XLOOKUP(C4548,Customers!A:A,Customers!G:G)</f>
        <v>44399</v>
      </c>
      <c r="X4548">
        <f t="shared" ca="1" si="646"/>
        <v>46</v>
      </c>
      <c r="Y4548" t="str">
        <f t="shared" ca="1" si="647"/>
        <v>36-50</v>
      </c>
    </row>
    <row r="4549" spans="1:25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  <c r="I4549">
        <f>_xlfn.XLOOKUP(D4549,Products!A:A,Products!E:E)</f>
        <v>1501.46</v>
      </c>
      <c r="J4549">
        <f>_xlfn.XLOOKUP(D4549,Products!A:A,Products!F:F)</f>
        <v>1167.73</v>
      </c>
      <c r="K4549" t="str">
        <f>_xlfn.XLOOKUP(D4549,Products!A:A,Products!C:C)</f>
        <v>Fashion</v>
      </c>
      <c r="L4549" t="str">
        <f>_xlfn.XLOOKUP(D4549,Products!A:A,Products!D:D)</f>
        <v>Watches</v>
      </c>
      <c r="M4549">
        <f t="shared" si="639"/>
        <v>6005.84</v>
      </c>
      <c r="N4549">
        <f t="shared" si="640"/>
        <v>4670.92</v>
      </c>
      <c r="O4549">
        <f t="shared" si="641"/>
        <v>1334.92</v>
      </c>
      <c r="P4549" s="8">
        <f t="shared" si="642"/>
        <v>0.22227032355174298</v>
      </c>
      <c r="Q4549">
        <f t="shared" si="643"/>
        <v>600.58400000000006</v>
      </c>
      <c r="R4549">
        <f t="shared" si="644"/>
        <v>5405.2560000000003</v>
      </c>
      <c r="S4549">
        <f t="shared" si="645"/>
        <v>734.33600000000024</v>
      </c>
      <c r="T4549" t="str">
        <f>_xlfn.XLOOKUP(C4549,Customers!A:A,Customers!D:D)</f>
        <v>M</v>
      </c>
      <c r="U4549" s="13">
        <f>_xlfn.XLOOKUP(C4549,Customers!A:A,Customers!E:E)</f>
        <v>28514</v>
      </c>
      <c r="V4549" t="str">
        <f>_xlfn.XLOOKUP(C4549,Customers!A:A,Customers!F:F)</f>
        <v>North Kathryn</v>
      </c>
      <c r="W4549" s="13">
        <f>_xlfn.XLOOKUP(C4549,Customers!A:A,Customers!G:G)</f>
        <v>45779</v>
      </c>
      <c r="X4549">
        <f t="shared" ca="1" si="646"/>
        <v>48</v>
      </c>
      <c r="Y4549" t="str">
        <f t="shared" ca="1" si="647"/>
        <v>36-50</v>
      </c>
    </row>
    <row r="4550" spans="1:25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  <c r="I4550">
        <f>_xlfn.XLOOKUP(D4550,Products!A:A,Products!E:E)</f>
        <v>428.05</v>
      </c>
      <c r="J4550">
        <f>_xlfn.XLOOKUP(D4550,Products!A:A,Products!F:F)</f>
        <v>246.07</v>
      </c>
      <c r="K4550" t="str">
        <f>_xlfn.XLOOKUP(D4550,Products!A:A,Products!C:C)</f>
        <v>Electronics</v>
      </c>
      <c r="L4550" t="str">
        <f>_xlfn.XLOOKUP(D4550,Products!A:A,Products!D:D)</f>
        <v>Laptop</v>
      </c>
      <c r="M4550">
        <f t="shared" si="639"/>
        <v>428.05</v>
      </c>
      <c r="N4550">
        <f t="shared" si="640"/>
        <v>246.07</v>
      </c>
      <c r="O4550">
        <f t="shared" si="641"/>
        <v>181.98000000000002</v>
      </c>
      <c r="P4550" s="8">
        <f t="shared" si="642"/>
        <v>0.42513725032122418</v>
      </c>
      <c r="Q4550">
        <f t="shared" si="643"/>
        <v>21.402500000000003</v>
      </c>
      <c r="R4550">
        <f t="shared" si="644"/>
        <v>406.64750000000004</v>
      </c>
      <c r="S4550">
        <f t="shared" si="645"/>
        <v>160.57750000000004</v>
      </c>
      <c r="T4550" t="str">
        <f>_xlfn.XLOOKUP(C4550,Customers!A:A,Customers!D:D)</f>
        <v>F</v>
      </c>
      <c r="U4550" s="13">
        <f>_xlfn.XLOOKUP(C4550,Customers!A:A,Customers!E:E)</f>
        <v>38461</v>
      </c>
      <c r="V4550" t="str">
        <f>_xlfn.XLOOKUP(C4550,Customers!A:A,Customers!F:F)</f>
        <v>Port Allen</v>
      </c>
      <c r="W4550" s="13">
        <f>_xlfn.XLOOKUP(C4550,Customers!A:A,Customers!G:G)</f>
        <v>45334</v>
      </c>
      <c r="X4550">
        <f t="shared" ca="1" si="646"/>
        <v>21</v>
      </c>
      <c r="Y4550" t="str">
        <f t="shared" ca="1" si="647"/>
        <v>18-25</v>
      </c>
    </row>
    <row r="4551" spans="1:25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  <c r="I4551">
        <f>_xlfn.XLOOKUP(D4551,Products!A:A,Products!E:E)</f>
        <v>1762.92</v>
      </c>
      <c r="J4551">
        <f>_xlfn.XLOOKUP(D4551,Products!A:A,Products!F:F)</f>
        <v>1346.48</v>
      </c>
      <c r="K4551" t="str">
        <f>_xlfn.XLOOKUP(D4551,Products!A:A,Products!C:C)</f>
        <v>Electronics</v>
      </c>
      <c r="L4551" t="str">
        <f>_xlfn.XLOOKUP(D4551,Products!A:A,Products!D:D)</f>
        <v>Laptop</v>
      </c>
      <c r="M4551">
        <f t="shared" si="639"/>
        <v>5288.76</v>
      </c>
      <c r="N4551">
        <f t="shared" si="640"/>
        <v>4039.44</v>
      </c>
      <c r="O4551">
        <f t="shared" si="641"/>
        <v>1249.3200000000002</v>
      </c>
      <c r="P4551" s="8">
        <f t="shared" si="642"/>
        <v>0.23622172305039368</v>
      </c>
      <c r="Q4551">
        <f t="shared" si="643"/>
        <v>264.43800000000005</v>
      </c>
      <c r="R4551">
        <f t="shared" si="644"/>
        <v>5024.3220000000001</v>
      </c>
      <c r="S4551">
        <f t="shared" si="645"/>
        <v>984.88200000000006</v>
      </c>
      <c r="T4551" t="str">
        <f>_xlfn.XLOOKUP(C4551,Customers!A:A,Customers!D:D)</f>
        <v>F</v>
      </c>
      <c r="U4551" s="13">
        <f>_xlfn.XLOOKUP(C4551,Customers!A:A,Customers!E:E)</f>
        <v>35714</v>
      </c>
      <c r="V4551" t="str">
        <f>_xlfn.XLOOKUP(C4551,Customers!A:A,Customers!F:F)</f>
        <v>North Christian</v>
      </c>
      <c r="W4551" s="13">
        <f>_xlfn.XLOOKUP(C4551,Customers!A:A,Customers!G:G)</f>
        <v>44816</v>
      </c>
      <c r="X4551">
        <f t="shared" ca="1" si="646"/>
        <v>28</v>
      </c>
      <c r="Y4551" t="str">
        <f t="shared" ca="1" si="647"/>
        <v>26-35</v>
      </c>
    </row>
    <row r="4552" spans="1:25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  <c r="I4552">
        <f>_xlfn.XLOOKUP(D4552,Products!A:A,Products!E:E)</f>
        <v>1474.12</v>
      </c>
      <c r="J4552">
        <f>_xlfn.XLOOKUP(D4552,Products!A:A,Products!F:F)</f>
        <v>764.02</v>
      </c>
      <c r="K4552" t="str">
        <f>_xlfn.XLOOKUP(D4552,Products!A:A,Products!C:C)</f>
        <v>Electronics</v>
      </c>
      <c r="L4552" t="str">
        <f>_xlfn.XLOOKUP(D4552,Products!A:A,Products!D:D)</f>
        <v>Camera</v>
      </c>
      <c r="M4552">
        <f t="shared" si="639"/>
        <v>2948.24</v>
      </c>
      <c r="N4552">
        <f t="shared" si="640"/>
        <v>1528.04</v>
      </c>
      <c r="O4552">
        <f t="shared" si="641"/>
        <v>1420.1999999999998</v>
      </c>
      <c r="P4552" s="8">
        <f t="shared" si="642"/>
        <v>0.48171112256804055</v>
      </c>
      <c r="Q4552">
        <f t="shared" si="643"/>
        <v>442.23599999999993</v>
      </c>
      <c r="R4552">
        <f t="shared" si="644"/>
        <v>2506.0039999999999</v>
      </c>
      <c r="S4552">
        <f t="shared" si="645"/>
        <v>977.96399999999994</v>
      </c>
      <c r="T4552" t="str">
        <f>_xlfn.XLOOKUP(C4552,Customers!A:A,Customers!D:D)</f>
        <v>M</v>
      </c>
      <c r="U4552" s="13">
        <f>_xlfn.XLOOKUP(C4552,Customers!A:A,Customers!E:E)</f>
        <v>31688</v>
      </c>
      <c r="V4552" t="str">
        <f>_xlfn.XLOOKUP(C4552,Customers!A:A,Customers!F:F)</f>
        <v>Costaberg</v>
      </c>
      <c r="W4552" s="13">
        <f>_xlfn.XLOOKUP(C4552,Customers!A:A,Customers!G:G)</f>
        <v>44751</v>
      </c>
      <c r="X4552">
        <f t="shared" ca="1" si="646"/>
        <v>39</v>
      </c>
      <c r="Y4552" t="str">
        <f t="shared" ca="1" si="647"/>
        <v>36-50</v>
      </c>
    </row>
    <row r="4553" spans="1:25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  <c r="I4553">
        <f>_xlfn.XLOOKUP(D4553,Products!A:A,Products!E:E)</f>
        <v>428.05</v>
      </c>
      <c r="J4553">
        <f>_xlfn.XLOOKUP(D4553,Products!A:A,Products!F:F)</f>
        <v>246.07</v>
      </c>
      <c r="K4553" t="str">
        <f>_xlfn.XLOOKUP(D4553,Products!A:A,Products!C:C)</f>
        <v>Electronics</v>
      </c>
      <c r="L4553" t="str">
        <f>_xlfn.XLOOKUP(D4553,Products!A:A,Products!D:D)</f>
        <v>Laptop</v>
      </c>
      <c r="M4553">
        <f t="shared" si="639"/>
        <v>1712.2</v>
      </c>
      <c r="N4553">
        <f t="shared" si="640"/>
        <v>984.28</v>
      </c>
      <c r="O4553">
        <f t="shared" si="641"/>
        <v>727.92000000000007</v>
      </c>
      <c r="P4553" s="8">
        <f t="shared" si="642"/>
        <v>0.42513725032122418</v>
      </c>
      <c r="Q4553">
        <f t="shared" si="643"/>
        <v>0</v>
      </c>
      <c r="R4553">
        <f t="shared" si="644"/>
        <v>1712.2</v>
      </c>
      <c r="S4553">
        <f t="shared" si="645"/>
        <v>727.92000000000007</v>
      </c>
      <c r="T4553" t="str">
        <f>_xlfn.XLOOKUP(C4553,Customers!A:A,Customers!D:D)</f>
        <v>M</v>
      </c>
      <c r="U4553" s="13">
        <f>_xlfn.XLOOKUP(C4553,Customers!A:A,Customers!E:E)</f>
        <v>24531</v>
      </c>
      <c r="V4553" t="str">
        <f>_xlfn.XLOOKUP(C4553,Customers!A:A,Customers!F:F)</f>
        <v>Sarahhaven</v>
      </c>
      <c r="W4553" s="13">
        <f>_xlfn.XLOOKUP(C4553,Customers!A:A,Customers!G:G)</f>
        <v>44480</v>
      </c>
      <c r="X4553">
        <f t="shared" ca="1" si="646"/>
        <v>59</v>
      </c>
      <c r="Y4553" t="str">
        <f t="shared" ca="1" si="647"/>
        <v>50+</v>
      </c>
    </row>
    <row r="4554" spans="1:25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  <c r="I4554">
        <f>_xlfn.XLOOKUP(D4554,Products!A:A,Products!E:E)</f>
        <v>388.26</v>
      </c>
      <c r="J4554">
        <f>_xlfn.XLOOKUP(D4554,Products!A:A,Products!F:F)</f>
        <v>199.3</v>
      </c>
      <c r="K4554" t="str">
        <f>_xlfn.XLOOKUP(D4554,Products!A:A,Products!C:C)</f>
        <v>Fashion</v>
      </c>
      <c r="L4554" t="str">
        <f>_xlfn.XLOOKUP(D4554,Products!A:A,Products!D:D)</f>
        <v>Watches</v>
      </c>
      <c r="M4554">
        <f t="shared" si="639"/>
        <v>1553.04</v>
      </c>
      <c r="N4554">
        <f t="shared" si="640"/>
        <v>797.2</v>
      </c>
      <c r="O4554">
        <f t="shared" si="641"/>
        <v>755.83999999999992</v>
      </c>
      <c r="P4554" s="8">
        <f t="shared" si="642"/>
        <v>0.48668418070365216</v>
      </c>
      <c r="Q4554">
        <f t="shared" si="643"/>
        <v>0</v>
      </c>
      <c r="R4554">
        <f t="shared" si="644"/>
        <v>1553.04</v>
      </c>
      <c r="S4554">
        <f t="shared" si="645"/>
        <v>755.83999999999992</v>
      </c>
      <c r="T4554" t="str">
        <f>_xlfn.XLOOKUP(C4554,Customers!A:A,Customers!D:D)</f>
        <v>F</v>
      </c>
      <c r="U4554" s="13">
        <f>_xlfn.XLOOKUP(C4554,Customers!A:A,Customers!E:E)</f>
        <v>23386</v>
      </c>
      <c r="V4554" t="str">
        <f>_xlfn.XLOOKUP(C4554,Customers!A:A,Customers!F:F)</f>
        <v>Annaborough</v>
      </c>
      <c r="W4554" s="13">
        <f>_xlfn.XLOOKUP(C4554,Customers!A:A,Customers!G:G)</f>
        <v>44122</v>
      </c>
      <c r="X4554">
        <f t="shared" ca="1" si="646"/>
        <v>62</v>
      </c>
      <c r="Y4554" t="str">
        <f t="shared" ca="1" si="647"/>
        <v>50+</v>
      </c>
    </row>
    <row r="4555" spans="1:25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  <c r="I4555">
        <f>_xlfn.XLOOKUP(D4555,Products!A:A,Products!E:E)</f>
        <v>1952.65</v>
      </c>
      <c r="J4555">
        <f>_xlfn.XLOOKUP(D4555,Products!A:A,Products!F:F)</f>
        <v>1451.27</v>
      </c>
      <c r="K4555" t="str">
        <f>_xlfn.XLOOKUP(D4555,Products!A:A,Products!C:C)</f>
        <v>Electronics</v>
      </c>
      <c r="L4555" t="str">
        <f>_xlfn.XLOOKUP(D4555,Products!A:A,Products!D:D)</f>
        <v>Television</v>
      </c>
      <c r="M4555">
        <f t="shared" si="639"/>
        <v>9763.25</v>
      </c>
      <c r="N4555">
        <f t="shared" si="640"/>
        <v>7256.35</v>
      </c>
      <c r="O4555">
        <f t="shared" si="641"/>
        <v>2506.8999999999996</v>
      </c>
      <c r="P4555" s="8">
        <f t="shared" si="642"/>
        <v>0.25676900622231325</v>
      </c>
      <c r="Q4555">
        <f t="shared" si="643"/>
        <v>0</v>
      </c>
      <c r="R4555">
        <f t="shared" si="644"/>
        <v>9763.25</v>
      </c>
      <c r="S4555">
        <f t="shared" si="645"/>
        <v>2506.8999999999996</v>
      </c>
      <c r="T4555" t="str">
        <f>_xlfn.XLOOKUP(C4555,Customers!A:A,Customers!D:D)</f>
        <v>M</v>
      </c>
      <c r="U4555" s="13">
        <f>_xlfn.XLOOKUP(C4555,Customers!A:A,Customers!E:E)</f>
        <v>22233</v>
      </c>
      <c r="V4555" t="str">
        <f>_xlfn.XLOOKUP(C4555,Customers!A:A,Customers!F:F)</f>
        <v>New Michaelland</v>
      </c>
      <c r="W4555" s="13">
        <f>_xlfn.XLOOKUP(C4555,Customers!A:A,Customers!G:G)</f>
        <v>45720</v>
      </c>
      <c r="X4555">
        <f t="shared" ca="1" si="646"/>
        <v>65</v>
      </c>
      <c r="Y4555" t="str">
        <f t="shared" ca="1" si="647"/>
        <v>50+</v>
      </c>
    </row>
    <row r="4556" spans="1:25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  <c r="I4556">
        <f>_xlfn.XLOOKUP(D4556,Products!A:A,Products!E:E)</f>
        <v>318.05</v>
      </c>
      <c r="J4556">
        <f>_xlfn.XLOOKUP(D4556,Products!A:A,Products!F:F)</f>
        <v>187.34</v>
      </c>
      <c r="K4556" t="str">
        <f>_xlfn.XLOOKUP(D4556,Products!A:A,Products!C:C)</f>
        <v>Groceries</v>
      </c>
      <c r="L4556" t="str">
        <f>_xlfn.XLOOKUP(D4556,Products!A:A,Products!D:D)</f>
        <v>Fruits</v>
      </c>
      <c r="M4556">
        <f t="shared" si="639"/>
        <v>636.1</v>
      </c>
      <c r="N4556">
        <f t="shared" si="640"/>
        <v>374.68</v>
      </c>
      <c r="O4556">
        <f t="shared" si="641"/>
        <v>261.42</v>
      </c>
      <c r="P4556" s="8">
        <f t="shared" si="642"/>
        <v>0.41097311743436565</v>
      </c>
      <c r="Q4556">
        <f t="shared" si="643"/>
        <v>95.415000000000006</v>
      </c>
      <c r="R4556">
        <f t="shared" si="644"/>
        <v>540.68500000000006</v>
      </c>
      <c r="S4556">
        <f t="shared" si="645"/>
        <v>166.00500000000005</v>
      </c>
      <c r="T4556" t="str">
        <f>_xlfn.XLOOKUP(C4556,Customers!A:A,Customers!D:D)</f>
        <v>M</v>
      </c>
      <c r="U4556" s="13">
        <f>_xlfn.XLOOKUP(C4556,Customers!A:A,Customers!E:E)</f>
        <v>27339</v>
      </c>
      <c r="V4556" t="str">
        <f>_xlfn.XLOOKUP(C4556,Customers!A:A,Customers!F:F)</f>
        <v>Port Miguel</v>
      </c>
      <c r="W4556" s="13">
        <f>_xlfn.XLOOKUP(C4556,Customers!A:A,Customers!G:G)</f>
        <v>44754</v>
      </c>
      <c r="X4556">
        <f t="shared" ca="1" si="646"/>
        <v>51</v>
      </c>
      <c r="Y4556" t="str">
        <f t="shared" ca="1" si="647"/>
        <v>50+</v>
      </c>
    </row>
    <row r="4557" spans="1:25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  <c r="I4557">
        <f>_xlfn.XLOOKUP(D4557,Products!A:A,Products!E:E)</f>
        <v>1216.3599999999999</v>
      </c>
      <c r="J4557">
        <f>_xlfn.XLOOKUP(D4557,Products!A:A,Products!F:F)</f>
        <v>794.8</v>
      </c>
      <c r="K4557" t="str">
        <f>_xlfn.XLOOKUP(D4557,Products!A:A,Products!C:C)</f>
        <v>Fashion</v>
      </c>
      <c r="L4557" t="str">
        <f>_xlfn.XLOOKUP(D4557,Products!A:A,Products!D:D)</f>
        <v>Bags</v>
      </c>
      <c r="M4557">
        <f t="shared" si="639"/>
        <v>1216.3599999999999</v>
      </c>
      <c r="N4557">
        <f t="shared" si="640"/>
        <v>794.8</v>
      </c>
      <c r="O4557">
        <f t="shared" si="641"/>
        <v>421.55999999999995</v>
      </c>
      <c r="P4557" s="8">
        <f t="shared" si="642"/>
        <v>0.34657502713012595</v>
      </c>
      <c r="Q4557">
        <f t="shared" si="643"/>
        <v>60.817999999999998</v>
      </c>
      <c r="R4557">
        <f t="shared" si="644"/>
        <v>1155.5419999999999</v>
      </c>
      <c r="S4557">
        <f t="shared" si="645"/>
        <v>360.74199999999996</v>
      </c>
      <c r="T4557" t="str">
        <f>_xlfn.XLOOKUP(C4557,Customers!A:A,Customers!D:D)</f>
        <v>F</v>
      </c>
      <c r="U4557" s="13">
        <f>_xlfn.XLOOKUP(C4557,Customers!A:A,Customers!E:E)</f>
        <v>22804</v>
      </c>
      <c r="V4557" t="str">
        <f>_xlfn.XLOOKUP(C4557,Customers!A:A,Customers!F:F)</f>
        <v>North Michelle</v>
      </c>
      <c r="W4557" s="13">
        <f>_xlfn.XLOOKUP(C4557,Customers!A:A,Customers!G:G)</f>
        <v>44237</v>
      </c>
      <c r="X4557">
        <f t="shared" ca="1" si="646"/>
        <v>64</v>
      </c>
      <c r="Y4557" t="str">
        <f t="shared" ca="1" si="647"/>
        <v>50+</v>
      </c>
    </row>
    <row r="4558" spans="1:25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  <c r="I4558">
        <f>_xlfn.XLOOKUP(D4558,Products!A:A,Products!E:E)</f>
        <v>388.26</v>
      </c>
      <c r="J4558">
        <f>_xlfn.XLOOKUP(D4558,Products!A:A,Products!F:F)</f>
        <v>199.3</v>
      </c>
      <c r="K4558" t="str">
        <f>_xlfn.XLOOKUP(D4558,Products!A:A,Products!C:C)</f>
        <v>Fashion</v>
      </c>
      <c r="L4558" t="str">
        <f>_xlfn.XLOOKUP(D4558,Products!A:A,Products!D:D)</f>
        <v>Watches</v>
      </c>
      <c r="M4558">
        <f t="shared" si="639"/>
        <v>388.26</v>
      </c>
      <c r="N4558">
        <f t="shared" si="640"/>
        <v>199.3</v>
      </c>
      <c r="O4558">
        <f t="shared" si="641"/>
        <v>188.95999999999998</v>
      </c>
      <c r="P4558" s="8">
        <f t="shared" si="642"/>
        <v>0.48668418070365216</v>
      </c>
      <c r="Q4558">
        <f t="shared" si="643"/>
        <v>58.238999999999997</v>
      </c>
      <c r="R4558">
        <f t="shared" si="644"/>
        <v>330.02100000000002</v>
      </c>
      <c r="S4558">
        <f t="shared" si="645"/>
        <v>130.721</v>
      </c>
      <c r="T4558" t="str">
        <f>_xlfn.XLOOKUP(C4558,Customers!A:A,Customers!D:D)</f>
        <v>F</v>
      </c>
      <c r="U4558" s="13">
        <f>_xlfn.XLOOKUP(C4558,Customers!A:A,Customers!E:E)</f>
        <v>27567</v>
      </c>
      <c r="V4558" t="str">
        <f>_xlfn.XLOOKUP(C4558,Customers!A:A,Customers!F:F)</f>
        <v>Berrymouth</v>
      </c>
      <c r="W4558" s="13">
        <f>_xlfn.XLOOKUP(C4558,Customers!A:A,Customers!G:G)</f>
        <v>45840</v>
      </c>
      <c r="X4558">
        <f t="shared" ca="1" si="646"/>
        <v>51</v>
      </c>
      <c r="Y4558" t="str">
        <f t="shared" ca="1" si="647"/>
        <v>50+</v>
      </c>
    </row>
    <row r="4559" spans="1:25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  <c r="I4559">
        <f>_xlfn.XLOOKUP(D4559,Products!A:A,Products!E:E)</f>
        <v>1396.22</v>
      </c>
      <c r="J4559">
        <f>_xlfn.XLOOKUP(D4559,Products!A:A,Products!F:F)</f>
        <v>1004.09</v>
      </c>
      <c r="K4559" t="str">
        <f>_xlfn.XLOOKUP(D4559,Products!A:A,Products!C:C)</f>
        <v>Fashion</v>
      </c>
      <c r="L4559" t="str">
        <f>_xlfn.XLOOKUP(D4559,Products!A:A,Products!D:D)</f>
        <v>Bags</v>
      </c>
      <c r="M4559">
        <f t="shared" si="639"/>
        <v>1396.22</v>
      </c>
      <c r="N4559">
        <f t="shared" si="640"/>
        <v>1004.09</v>
      </c>
      <c r="O4559">
        <f t="shared" si="641"/>
        <v>392.13</v>
      </c>
      <c r="P4559" s="8">
        <f t="shared" si="642"/>
        <v>0.28085115526206472</v>
      </c>
      <c r="Q4559">
        <f t="shared" si="643"/>
        <v>69.811000000000007</v>
      </c>
      <c r="R4559">
        <f t="shared" si="644"/>
        <v>1326.4090000000001</v>
      </c>
      <c r="S4559">
        <f t="shared" si="645"/>
        <v>322.31900000000007</v>
      </c>
      <c r="T4559" t="str">
        <f>_xlfn.XLOOKUP(C4559,Customers!A:A,Customers!D:D)</f>
        <v>F</v>
      </c>
      <c r="U4559" s="13">
        <f>_xlfn.XLOOKUP(C4559,Customers!A:A,Customers!E:E)</f>
        <v>23256</v>
      </c>
      <c r="V4559" t="str">
        <f>_xlfn.XLOOKUP(C4559,Customers!A:A,Customers!F:F)</f>
        <v>North Lisa</v>
      </c>
      <c r="W4559" s="13">
        <f>_xlfn.XLOOKUP(C4559,Customers!A:A,Customers!G:G)</f>
        <v>44258</v>
      </c>
      <c r="X4559">
        <f t="shared" ca="1" si="646"/>
        <v>62</v>
      </c>
      <c r="Y4559" t="str">
        <f t="shared" ca="1" si="647"/>
        <v>50+</v>
      </c>
    </row>
    <row r="4560" spans="1:25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  <c r="I4560">
        <f>_xlfn.XLOOKUP(D4560,Products!A:A,Products!E:E)</f>
        <v>1474.12</v>
      </c>
      <c r="J4560">
        <f>_xlfn.XLOOKUP(D4560,Products!A:A,Products!F:F)</f>
        <v>764.02</v>
      </c>
      <c r="K4560" t="str">
        <f>_xlfn.XLOOKUP(D4560,Products!A:A,Products!C:C)</f>
        <v>Electronics</v>
      </c>
      <c r="L4560" t="str">
        <f>_xlfn.XLOOKUP(D4560,Products!A:A,Products!D:D)</f>
        <v>Camera</v>
      </c>
      <c r="M4560">
        <f t="shared" si="639"/>
        <v>7370.5999999999995</v>
      </c>
      <c r="N4560">
        <f t="shared" si="640"/>
        <v>3820.1</v>
      </c>
      <c r="O4560">
        <f t="shared" si="641"/>
        <v>3550.4999999999995</v>
      </c>
      <c r="P4560" s="8">
        <f t="shared" si="642"/>
        <v>0.48171112256804055</v>
      </c>
      <c r="Q4560">
        <f t="shared" si="643"/>
        <v>737.06</v>
      </c>
      <c r="R4560">
        <f t="shared" si="644"/>
        <v>6633.5399999999991</v>
      </c>
      <c r="S4560">
        <f t="shared" si="645"/>
        <v>2813.4399999999991</v>
      </c>
      <c r="T4560" t="str">
        <f>_xlfn.XLOOKUP(C4560,Customers!A:A,Customers!D:D)</f>
        <v>F</v>
      </c>
      <c r="U4560" s="13">
        <f>_xlfn.XLOOKUP(C4560,Customers!A:A,Customers!E:E)</f>
        <v>28708</v>
      </c>
      <c r="V4560" t="str">
        <f>_xlfn.XLOOKUP(C4560,Customers!A:A,Customers!F:F)</f>
        <v>Allisonmouth</v>
      </c>
      <c r="W4560" s="13">
        <f>_xlfn.XLOOKUP(C4560,Customers!A:A,Customers!G:G)</f>
        <v>45298</v>
      </c>
      <c r="X4560">
        <f t="shared" ca="1" si="646"/>
        <v>47</v>
      </c>
      <c r="Y4560" t="str">
        <f t="shared" ca="1" si="647"/>
        <v>36-50</v>
      </c>
    </row>
    <row r="4561" spans="1:25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  <c r="I4561">
        <f>_xlfn.XLOOKUP(D4561,Products!A:A,Products!E:E)</f>
        <v>1165.3699999999999</v>
      </c>
      <c r="J4561">
        <f>_xlfn.XLOOKUP(D4561,Products!A:A,Products!F:F)</f>
        <v>926.55</v>
      </c>
      <c r="K4561" t="str">
        <f>_xlfn.XLOOKUP(D4561,Products!A:A,Products!C:C)</f>
        <v>Fashion</v>
      </c>
      <c r="L4561" t="str">
        <f>_xlfn.XLOOKUP(D4561,Products!A:A,Products!D:D)</f>
        <v>Clothing</v>
      </c>
      <c r="M4561">
        <f t="shared" si="639"/>
        <v>1165.3699999999999</v>
      </c>
      <c r="N4561">
        <f t="shared" si="640"/>
        <v>926.55</v>
      </c>
      <c r="O4561">
        <f t="shared" si="641"/>
        <v>238.81999999999994</v>
      </c>
      <c r="P4561" s="8">
        <f t="shared" si="642"/>
        <v>0.20493062289230027</v>
      </c>
      <c r="Q4561">
        <f t="shared" si="643"/>
        <v>0</v>
      </c>
      <c r="R4561">
        <f t="shared" si="644"/>
        <v>1165.3699999999999</v>
      </c>
      <c r="S4561">
        <f t="shared" si="645"/>
        <v>238.81999999999994</v>
      </c>
      <c r="T4561" t="str">
        <f>_xlfn.XLOOKUP(C4561,Customers!A:A,Customers!D:D)</f>
        <v>F</v>
      </c>
      <c r="U4561" s="13">
        <f>_xlfn.XLOOKUP(C4561,Customers!A:A,Customers!E:E)</f>
        <v>23386</v>
      </c>
      <c r="V4561" t="str">
        <f>_xlfn.XLOOKUP(C4561,Customers!A:A,Customers!F:F)</f>
        <v>Annaborough</v>
      </c>
      <c r="W4561" s="13">
        <f>_xlfn.XLOOKUP(C4561,Customers!A:A,Customers!G:G)</f>
        <v>44122</v>
      </c>
      <c r="X4561">
        <f t="shared" ca="1" si="646"/>
        <v>62</v>
      </c>
      <c r="Y4561" t="str">
        <f t="shared" ca="1" si="647"/>
        <v>50+</v>
      </c>
    </row>
    <row r="4562" spans="1:25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  <c r="I4562">
        <f>_xlfn.XLOOKUP(D4562,Products!A:A,Products!E:E)</f>
        <v>1635.01</v>
      </c>
      <c r="J4562">
        <f>_xlfn.XLOOKUP(D4562,Products!A:A,Products!F:F)</f>
        <v>1043.29</v>
      </c>
      <c r="K4562" t="str">
        <f>_xlfn.XLOOKUP(D4562,Products!A:A,Products!C:C)</f>
        <v>Electronics</v>
      </c>
      <c r="L4562" t="str">
        <f>_xlfn.XLOOKUP(D4562,Products!A:A,Products!D:D)</f>
        <v>Television</v>
      </c>
      <c r="M4562">
        <f t="shared" si="639"/>
        <v>4905.03</v>
      </c>
      <c r="N4562">
        <f t="shared" si="640"/>
        <v>3129.87</v>
      </c>
      <c r="O4562">
        <f t="shared" si="641"/>
        <v>1775.1599999999999</v>
      </c>
      <c r="P4562" s="8">
        <f t="shared" si="642"/>
        <v>0.36190604338811383</v>
      </c>
      <c r="Q4562">
        <f t="shared" si="643"/>
        <v>245.25149999999999</v>
      </c>
      <c r="R4562">
        <f t="shared" si="644"/>
        <v>4659.7784999999994</v>
      </c>
      <c r="S4562">
        <f t="shared" si="645"/>
        <v>1529.9084999999995</v>
      </c>
      <c r="T4562" t="str">
        <f>_xlfn.XLOOKUP(C4562,Customers!A:A,Customers!D:D)</f>
        <v>F</v>
      </c>
      <c r="U4562" s="13">
        <f>_xlfn.XLOOKUP(C4562,Customers!A:A,Customers!E:E)</f>
        <v>32848</v>
      </c>
      <c r="V4562" t="str">
        <f>_xlfn.XLOOKUP(C4562,Customers!A:A,Customers!F:F)</f>
        <v>Wilsonland</v>
      </c>
      <c r="W4562" s="13">
        <f>_xlfn.XLOOKUP(C4562,Customers!A:A,Customers!G:G)</f>
        <v>44709</v>
      </c>
      <c r="X4562">
        <f t="shared" ca="1" si="646"/>
        <v>36</v>
      </c>
      <c r="Y4562" t="str">
        <f t="shared" ca="1" si="647"/>
        <v>36-50</v>
      </c>
    </row>
    <row r="4563" spans="1:25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  <c r="I4563">
        <f>_xlfn.XLOOKUP(D4563,Products!A:A,Products!E:E)</f>
        <v>1165.3699999999999</v>
      </c>
      <c r="J4563">
        <f>_xlfn.XLOOKUP(D4563,Products!A:A,Products!F:F)</f>
        <v>926.55</v>
      </c>
      <c r="K4563" t="str">
        <f>_xlfn.XLOOKUP(D4563,Products!A:A,Products!C:C)</f>
        <v>Fashion</v>
      </c>
      <c r="L4563" t="str">
        <f>_xlfn.XLOOKUP(D4563,Products!A:A,Products!D:D)</f>
        <v>Clothing</v>
      </c>
      <c r="M4563">
        <f t="shared" si="639"/>
        <v>2330.7399999999998</v>
      </c>
      <c r="N4563">
        <f t="shared" si="640"/>
        <v>1853.1</v>
      </c>
      <c r="O4563">
        <f t="shared" si="641"/>
        <v>477.63999999999987</v>
      </c>
      <c r="P4563" s="8">
        <f t="shared" si="642"/>
        <v>0.20493062289230027</v>
      </c>
      <c r="Q4563">
        <f t="shared" si="643"/>
        <v>116.53699999999999</v>
      </c>
      <c r="R4563">
        <f t="shared" si="644"/>
        <v>2214.203</v>
      </c>
      <c r="S4563">
        <f t="shared" si="645"/>
        <v>361.10300000000007</v>
      </c>
      <c r="T4563" t="str">
        <f>_xlfn.XLOOKUP(C4563,Customers!A:A,Customers!D:D)</f>
        <v>M</v>
      </c>
      <c r="U4563" s="13">
        <f>_xlfn.XLOOKUP(C4563,Customers!A:A,Customers!E:E)</f>
        <v>27950</v>
      </c>
      <c r="V4563" t="str">
        <f>_xlfn.XLOOKUP(C4563,Customers!A:A,Customers!F:F)</f>
        <v>Andersonville</v>
      </c>
      <c r="W4563" s="13">
        <f>_xlfn.XLOOKUP(C4563,Customers!A:A,Customers!G:G)</f>
        <v>44232</v>
      </c>
      <c r="X4563">
        <f t="shared" ca="1" si="646"/>
        <v>49</v>
      </c>
      <c r="Y4563" t="str">
        <f t="shared" ca="1" si="647"/>
        <v>36-50</v>
      </c>
    </row>
    <row r="4564" spans="1:25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  <c r="I4564">
        <f>_xlfn.XLOOKUP(D4564,Products!A:A,Products!E:E)</f>
        <v>366.93</v>
      </c>
      <c r="J4564">
        <f>_xlfn.XLOOKUP(D4564,Products!A:A,Products!F:F)</f>
        <v>285.23</v>
      </c>
      <c r="K4564" t="str">
        <f>_xlfn.XLOOKUP(D4564,Products!A:A,Products!C:C)</f>
        <v>Fashion</v>
      </c>
      <c r="L4564" t="str">
        <f>_xlfn.XLOOKUP(D4564,Products!A:A,Products!D:D)</f>
        <v>Footwear</v>
      </c>
      <c r="M4564">
        <f t="shared" si="639"/>
        <v>366.93</v>
      </c>
      <c r="N4564">
        <f t="shared" si="640"/>
        <v>285.23</v>
      </c>
      <c r="O4564">
        <f t="shared" si="641"/>
        <v>81.699999999999989</v>
      </c>
      <c r="P4564" s="8">
        <f t="shared" si="642"/>
        <v>0.22265827269506441</v>
      </c>
      <c r="Q4564">
        <f t="shared" si="643"/>
        <v>55.039499999999997</v>
      </c>
      <c r="R4564">
        <f t="shared" si="644"/>
        <v>311.89050000000003</v>
      </c>
      <c r="S4564">
        <f t="shared" si="645"/>
        <v>26.660500000000013</v>
      </c>
      <c r="T4564" t="str">
        <f>_xlfn.XLOOKUP(C4564,Customers!A:A,Customers!D:D)</f>
        <v>F</v>
      </c>
      <c r="U4564" s="13">
        <f>_xlfn.XLOOKUP(C4564,Customers!A:A,Customers!E:E)</f>
        <v>20604</v>
      </c>
      <c r="V4564" t="str">
        <f>_xlfn.XLOOKUP(C4564,Customers!A:A,Customers!F:F)</f>
        <v>North Gary</v>
      </c>
      <c r="W4564" s="13">
        <f>_xlfn.XLOOKUP(C4564,Customers!A:A,Customers!G:G)</f>
        <v>45543</v>
      </c>
      <c r="X4564">
        <f t="shared" ca="1" si="646"/>
        <v>70</v>
      </c>
      <c r="Y4564" t="str">
        <f t="shared" ca="1" si="647"/>
        <v>50+</v>
      </c>
    </row>
    <row r="4565" spans="1:25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  <c r="I4565">
        <f>_xlfn.XLOOKUP(D4565,Products!A:A,Products!E:E)</f>
        <v>123.19</v>
      </c>
      <c r="J4565">
        <f>_xlfn.XLOOKUP(D4565,Products!A:A,Products!F:F)</f>
        <v>80.36</v>
      </c>
      <c r="K4565" t="str">
        <f>_xlfn.XLOOKUP(D4565,Products!A:A,Products!C:C)</f>
        <v>Groceries</v>
      </c>
      <c r="L4565" t="str">
        <f>_xlfn.XLOOKUP(D4565,Products!A:A,Products!D:D)</f>
        <v>Snacks</v>
      </c>
      <c r="M4565">
        <f t="shared" si="639"/>
        <v>492.76</v>
      </c>
      <c r="N4565">
        <f t="shared" si="640"/>
        <v>321.44</v>
      </c>
      <c r="O4565">
        <f t="shared" si="641"/>
        <v>171.32</v>
      </c>
      <c r="P4565" s="8">
        <f t="shared" si="642"/>
        <v>0.34767432421462779</v>
      </c>
      <c r="Q4565">
        <f t="shared" si="643"/>
        <v>49.276000000000003</v>
      </c>
      <c r="R4565">
        <f t="shared" si="644"/>
        <v>443.48399999999998</v>
      </c>
      <c r="S4565">
        <f t="shared" si="645"/>
        <v>122.04399999999998</v>
      </c>
      <c r="T4565" t="str">
        <f>_xlfn.XLOOKUP(C4565,Customers!A:A,Customers!D:D)</f>
        <v>M</v>
      </c>
      <c r="U4565" s="13">
        <f>_xlfn.XLOOKUP(C4565,Customers!A:A,Customers!E:E)</f>
        <v>38558</v>
      </c>
      <c r="V4565" t="str">
        <f>_xlfn.XLOOKUP(C4565,Customers!A:A,Customers!F:F)</f>
        <v>Joelborough</v>
      </c>
      <c r="W4565" s="13">
        <f>_xlfn.XLOOKUP(C4565,Customers!A:A,Customers!G:G)</f>
        <v>44192</v>
      </c>
      <c r="X4565">
        <f t="shared" ca="1" si="646"/>
        <v>20</v>
      </c>
      <c r="Y4565" t="str">
        <f t="shared" ca="1" si="647"/>
        <v>18-25</v>
      </c>
    </row>
    <row r="4566" spans="1:25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  <c r="I4566">
        <f>_xlfn.XLOOKUP(D4566,Products!A:A,Products!E:E)</f>
        <v>1853.77</v>
      </c>
      <c r="J4566">
        <f>_xlfn.XLOOKUP(D4566,Products!A:A,Products!F:F)</f>
        <v>1363.52</v>
      </c>
      <c r="K4566" t="str">
        <f>_xlfn.XLOOKUP(D4566,Products!A:A,Products!C:C)</f>
        <v>Fashion</v>
      </c>
      <c r="L4566" t="str">
        <f>_xlfn.XLOOKUP(D4566,Products!A:A,Products!D:D)</f>
        <v>Accessories</v>
      </c>
      <c r="M4566">
        <f t="shared" si="639"/>
        <v>1853.77</v>
      </c>
      <c r="N4566">
        <f t="shared" si="640"/>
        <v>1363.52</v>
      </c>
      <c r="O4566">
        <f t="shared" si="641"/>
        <v>490.25</v>
      </c>
      <c r="P4566" s="8">
        <f t="shared" si="642"/>
        <v>0.26446107122242779</v>
      </c>
      <c r="Q4566">
        <f t="shared" si="643"/>
        <v>278.06549999999999</v>
      </c>
      <c r="R4566">
        <f t="shared" si="644"/>
        <v>1575.7045000000001</v>
      </c>
      <c r="S4566">
        <f t="shared" si="645"/>
        <v>212.18450000000007</v>
      </c>
      <c r="T4566" t="str">
        <f>_xlfn.XLOOKUP(C4566,Customers!A:A,Customers!D:D)</f>
        <v>M</v>
      </c>
      <c r="U4566" s="13">
        <f>_xlfn.XLOOKUP(C4566,Customers!A:A,Customers!E:E)</f>
        <v>34043</v>
      </c>
      <c r="V4566" t="str">
        <f>_xlfn.XLOOKUP(C4566,Customers!A:A,Customers!F:F)</f>
        <v>Robertsborough</v>
      </c>
      <c r="W4566" s="13">
        <f>_xlfn.XLOOKUP(C4566,Customers!A:A,Customers!G:G)</f>
        <v>45866</v>
      </c>
      <c r="X4566">
        <f t="shared" ca="1" si="646"/>
        <v>33</v>
      </c>
      <c r="Y4566" t="str">
        <f t="shared" ca="1" si="647"/>
        <v>26-35</v>
      </c>
    </row>
    <row r="4567" spans="1:25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  <c r="I4567">
        <f>_xlfn.XLOOKUP(D4567,Products!A:A,Products!E:E)</f>
        <v>1272.23</v>
      </c>
      <c r="J4567">
        <f>_xlfn.XLOOKUP(D4567,Products!A:A,Products!F:F)</f>
        <v>952.65</v>
      </c>
      <c r="K4567" t="str">
        <f>_xlfn.XLOOKUP(D4567,Products!A:A,Products!C:C)</f>
        <v>Electronics</v>
      </c>
      <c r="L4567" t="str">
        <f>_xlfn.XLOOKUP(D4567,Products!A:A,Products!D:D)</f>
        <v>Smartphone</v>
      </c>
      <c r="M4567">
        <f t="shared" si="639"/>
        <v>1272.23</v>
      </c>
      <c r="N4567">
        <f t="shared" si="640"/>
        <v>952.65</v>
      </c>
      <c r="O4567">
        <f t="shared" si="641"/>
        <v>319.58000000000004</v>
      </c>
      <c r="P4567" s="8">
        <f t="shared" si="642"/>
        <v>0.2511967175746524</v>
      </c>
      <c r="Q4567">
        <f t="shared" si="643"/>
        <v>190.83449999999999</v>
      </c>
      <c r="R4567">
        <f t="shared" si="644"/>
        <v>1081.3955000000001</v>
      </c>
      <c r="S4567">
        <f t="shared" si="645"/>
        <v>128.74550000000011</v>
      </c>
      <c r="T4567" t="str">
        <f>_xlfn.XLOOKUP(C4567,Customers!A:A,Customers!D:D)</f>
        <v>M</v>
      </c>
      <c r="U4567" s="13">
        <f>_xlfn.XLOOKUP(C4567,Customers!A:A,Customers!E:E)</f>
        <v>35802</v>
      </c>
      <c r="V4567" t="str">
        <f>_xlfn.XLOOKUP(C4567,Customers!A:A,Customers!F:F)</f>
        <v>Davidtown</v>
      </c>
      <c r="W4567" s="13">
        <f>_xlfn.XLOOKUP(C4567,Customers!A:A,Customers!G:G)</f>
        <v>44252</v>
      </c>
      <c r="X4567">
        <f t="shared" ca="1" si="646"/>
        <v>28</v>
      </c>
      <c r="Y4567" t="str">
        <f t="shared" ca="1" si="647"/>
        <v>26-35</v>
      </c>
    </row>
    <row r="4568" spans="1:25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  <c r="I4568">
        <f>_xlfn.XLOOKUP(D4568,Products!A:A,Products!E:E)</f>
        <v>29.24</v>
      </c>
      <c r="J4568">
        <f>_xlfn.XLOOKUP(D4568,Products!A:A,Products!F:F)</f>
        <v>15.28</v>
      </c>
      <c r="K4568" t="str">
        <f>_xlfn.XLOOKUP(D4568,Products!A:A,Products!C:C)</f>
        <v>Fashion</v>
      </c>
      <c r="L4568" t="str">
        <f>_xlfn.XLOOKUP(D4568,Products!A:A,Products!D:D)</f>
        <v>Watches</v>
      </c>
      <c r="M4568">
        <f t="shared" si="639"/>
        <v>87.72</v>
      </c>
      <c r="N4568">
        <f t="shared" si="640"/>
        <v>45.839999999999996</v>
      </c>
      <c r="O4568">
        <f t="shared" si="641"/>
        <v>41.88</v>
      </c>
      <c r="P4568" s="8">
        <f t="shared" si="642"/>
        <v>0.47742818057455544</v>
      </c>
      <c r="Q4568">
        <f t="shared" si="643"/>
        <v>4.3860000000000001</v>
      </c>
      <c r="R4568">
        <f t="shared" si="644"/>
        <v>83.334000000000003</v>
      </c>
      <c r="S4568">
        <f t="shared" si="645"/>
        <v>37.494000000000007</v>
      </c>
      <c r="T4568" t="str">
        <f>_xlfn.XLOOKUP(C4568,Customers!A:A,Customers!D:D)</f>
        <v>M</v>
      </c>
      <c r="U4568" s="13">
        <f>_xlfn.XLOOKUP(C4568,Customers!A:A,Customers!E:E)</f>
        <v>26671</v>
      </c>
      <c r="V4568" t="str">
        <f>_xlfn.XLOOKUP(C4568,Customers!A:A,Customers!F:F)</f>
        <v>West Amandashire</v>
      </c>
      <c r="W4568" s="13">
        <f>_xlfn.XLOOKUP(C4568,Customers!A:A,Customers!G:G)</f>
        <v>45075</v>
      </c>
      <c r="X4568">
        <f t="shared" ca="1" si="646"/>
        <v>53</v>
      </c>
      <c r="Y4568" t="str">
        <f t="shared" ca="1" si="647"/>
        <v>50+</v>
      </c>
    </row>
    <row r="4569" spans="1:25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  <c r="I4569">
        <f>_xlfn.XLOOKUP(D4569,Products!A:A,Products!E:E)</f>
        <v>1095.72</v>
      </c>
      <c r="J4569">
        <f>_xlfn.XLOOKUP(D4569,Products!A:A,Products!F:F)</f>
        <v>822.2</v>
      </c>
      <c r="K4569" t="str">
        <f>_xlfn.XLOOKUP(D4569,Products!A:A,Products!C:C)</f>
        <v>Groceries</v>
      </c>
      <c r="L4569" t="str">
        <f>_xlfn.XLOOKUP(D4569,Products!A:A,Products!D:D)</f>
        <v>Snacks</v>
      </c>
      <c r="M4569">
        <f t="shared" si="639"/>
        <v>1095.72</v>
      </c>
      <c r="N4569">
        <f t="shared" si="640"/>
        <v>822.2</v>
      </c>
      <c r="O4569">
        <f t="shared" si="641"/>
        <v>273.52</v>
      </c>
      <c r="P4569" s="8">
        <f t="shared" si="642"/>
        <v>0.24962581681451462</v>
      </c>
      <c r="Q4569">
        <f t="shared" si="643"/>
        <v>164.358</v>
      </c>
      <c r="R4569">
        <f t="shared" si="644"/>
        <v>931.36200000000008</v>
      </c>
      <c r="S4569">
        <f t="shared" si="645"/>
        <v>109.16200000000003</v>
      </c>
      <c r="T4569" t="str">
        <f>_xlfn.XLOOKUP(C4569,Customers!A:A,Customers!D:D)</f>
        <v>F</v>
      </c>
      <c r="U4569" s="13">
        <f>_xlfn.XLOOKUP(C4569,Customers!A:A,Customers!E:E)</f>
        <v>29674</v>
      </c>
      <c r="V4569" t="str">
        <f>_xlfn.XLOOKUP(C4569,Customers!A:A,Customers!F:F)</f>
        <v>West Josephport</v>
      </c>
      <c r="W4569" s="13">
        <f>_xlfn.XLOOKUP(C4569,Customers!A:A,Customers!G:G)</f>
        <v>44600</v>
      </c>
      <c r="X4569">
        <f t="shared" ca="1" si="646"/>
        <v>45</v>
      </c>
      <c r="Y4569" t="str">
        <f t="shared" ca="1" si="647"/>
        <v>36-50</v>
      </c>
    </row>
    <row r="4570" spans="1:25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  <c r="I4570">
        <f>_xlfn.XLOOKUP(D4570,Products!A:A,Products!E:E)</f>
        <v>1342.75</v>
      </c>
      <c r="J4570">
        <f>_xlfn.XLOOKUP(D4570,Products!A:A,Products!F:F)</f>
        <v>797.94</v>
      </c>
      <c r="K4570" t="str">
        <f>_xlfn.XLOOKUP(D4570,Products!A:A,Products!C:C)</f>
        <v>Fashion</v>
      </c>
      <c r="L4570" t="str">
        <f>_xlfn.XLOOKUP(D4570,Products!A:A,Products!D:D)</f>
        <v>Clothing</v>
      </c>
      <c r="M4570">
        <f t="shared" si="639"/>
        <v>1342.75</v>
      </c>
      <c r="N4570">
        <f t="shared" si="640"/>
        <v>797.94</v>
      </c>
      <c r="O4570">
        <f t="shared" si="641"/>
        <v>544.80999999999995</v>
      </c>
      <c r="P4570" s="8">
        <f t="shared" si="642"/>
        <v>0.40574194749581077</v>
      </c>
      <c r="Q4570">
        <f t="shared" si="643"/>
        <v>0</v>
      </c>
      <c r="R4570">
        <f t="shared" si="644"/>
        <v>1342.75</v>
      </c>
      <c r="S4570">
        <f t="shared" si="645"/>
        <v>544.80999999999995</v>
      </c>
      <c r="T4570" t="str">
        <f>_xlfn.XLOOKUP(C4570,Customers!A:A,Customers!D:D)</f>
        <v>M</v>
      </c>
      <c r="U4570" s="13">
        <f>_xlfn.XLOOKUP(C4570,Customers!A:A,Customers!E:E)</f>
        <v>27138</v>
      </c>
      <c r="V4570" t="str">
        <f>_xlfn.XLOOKUP(C4570,Customers!A:A,Customers!F:F)</f>
        <v>Wilsonbury</v>
      </c>
      <c r="W4570" s="13">
        <f>_xlfn.XLOOKUP(C4570,Customers!A:A,Customers!G:G)</f>
        <v>44326</v>
      </c>
      <c r="X4570">
        <f t="shared" ca="1" si="646"/>
        <v>52</v>
      </c>
      <c r="Y4570" t="str">
        <f t="shared" ca="1" si="647"/>
        <v>50+</v>
      </c>
    </row>
    <row r="4571" spans="1:25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  <c r="I4571">
        <f>_xlfn.XLOOKUP(D4571,Products!A:A,Products!E:E)</f>
        <v>1227.24</v>
      </c>
      <c r="J4571">
        <f>_xlfn.XLOOKUP(D4571,Products!A:A,Products!F:F)</f>
        <v>977.09</v>
      </c>
      <c r="K4571" t="str">
        <f>_xlfn.XLOOKUP(D4571,Products!A:A,Products!C:C)</f>
        <v>Groceries</v>
      </c>
      <c r="L4571" t="str">
        <f>_xlfn.XLOOKUP(D4571,Products!A:A,Products!D:D)</f>
        <v>Dairy</v>
      </c>
      <c r="M4571">
        <f t="shared" si="639"/>
        <v>2454.48</v>
      </c>
      <c r="N4571">
        <f t="shared" si="640"/>
        <v>1954.18</v>
      </c>
      <c r="O4571">
        <f t="shared" si="641"/>
        <v>500.29999999999995</v>
      </c>
      <c r="P4571" s="8">
        <f t="shared" si="642"/>
        <v>0.20383136142889735</v>
      </c>
      <c r="Q4571">
        <f t="shared" si="643"/>
        <v>245.44800000000001</v>
      </c>
      <c r="R4571">
        <f t="shared" si="644"/>
        <v>2209.0320000000002</v>
      </c>
      <c r="S4571">
        <f t="shared" si="645"/>
        <v>254.85200000000009</v>
      </c>
      <c r="T4571" t="str">
        <f>_xlfn.XLOOKUP(C4571,Customers!A:A,Customers!D:D)</f>
        <v>F</v>
      </c>
      <c r="U4571" s="13">
        <f>_xlfn.XLOOKUP(C4571,Customers!A:A,Customers!E:E)</f>
        <v>38461</v>
      </c>
      <c r="V4571" t="str">
        <f>_xlfn.XLOOKUP(C4571,Customers!A:A,Customers!F:F)</f>
        <v>Port Allen</v>
      </c>
      <c r="W4571" s="13">
        <f>_xlfn.XLOOKUP(C4571,Customers!A:A,Customers!G:G)</f>
        <v>45334</v>
      </c>
      <c r="X4571">
        <f t="shared" ca="1" si="646"/>
        <v>21</v>
      </c>
      <c r="Y4571" t="str">
        <f t="shared" ca="1" si="647"/>
        <v>18-25</v>
      </c>
    </row>
    <row r="4572" spans="1:25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  <c r="I4572">
        <f>_xlfn.XLOOKUP(D4572,Products!A:A,Products!E:E)</f>
        <v>1396.22</v>
      </c>
      <c r="J4572">
        <f>_xlfn.XLOOKUP(D4572,Products!A:A,Products!F:F)</f>
        <v>1004.09</v>
      </c>
      <c r="K4572" t="str">
        <f>_xlfn.XLOOKUP(D4572,Products!A:A,Products!C:C)</f>
        <v>Fashion</v>
      </c>
      <c r="L4572" t="str">
        <f>_xlfn.XLOOKUP(D4572,Products!A:A,Products!D:D)</f>
        <v>Bags</v>
      </c>
      <c r="M4572">
        <f t="shared" si="639"/>
        <v>4188.66</v>
      </c>
      <c r="N4572">
        <f t="shared" si="640"/>
        <v>3012.27</v>
      </c>
      <c r="O4572">
        <f t="shared" si="641"/>
        <v>1176.3899999999999</v>
      </c>
      <c r="P4572" s="8">
        <f t="shared" si="642"/>
        <v>0.28085115526206472</v>
      </c>
      <c r="Q4572">
        <f t="shared" si="643"/>
        <v>209.43299999999999</v>
      </c>
      <c r="R4572">
        <f t="shared" si="644"/>
        <v>3979.2269999999999</v>
      </c>
      <c r="S4572">
        <f t="shared" si="645"/>
        <v>966.95699999999988</v>
      </c>
      <c r="T4572" t="str">
        <f>_xlfn.XLOOKUP(C4572,Customers!A:A,Customers!D:D)</f>
        <v>F</v>
      </c>
      <c r="U4572" s="13">
        <f>_xlfn.XLOOKUP(C4572,Customers!A:A,Customers!E:E)</f>
        <v>32848</v>
      </c>
      <c r="V4572" t="str">
        <f>_xlfn.XLOOKUP(C4572,Customers!A:A,Customers!F:F)</f>
        <v>Wilsonland</v>
      </c>
      <c r="W4572" s="13">
        <f>_xlfn.XLOOKUP(C4572,Customers!A:A,Customers!G:G)</f>
        <v>44709</v>
      </c>
      <c r="X4572">
        <f t="shared" ca="1" si="646"/>
        <v>36</v>
      </c>
      <c r="Y4572" t="str">
        <f t="shared" ca="1" si="647"/>
        <v>36-50</v>
      </c>
    </row>
    <row r="4573" spans="1:25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  <c r="I4573">
        <f>_xlfn.XLOOKUP(D4573,Products!A:A,Products!E:E)</f>
        <v>1485.05</v>
      </c>
      <c r="J4573">
        <f>_xlfn.XLOOKUP(D4573,Products!A:A,Products!F:F)</f>
        <v>988.31</v>
      </c>
      <c r="K4573" t="str">
        <f>_xlfn.XLOOKUP(D4573,Products!A:A,Products!C:C)</f>
        <v>Fashion</v>
      </c>
      <c r="L4573" t="str">
        <f>_xlfn.XLOOKUP(D4573,Products!A:A,Products!D:D)</f>
        <v>Clothing</v>
      </c>
      <c r="M4573">
        <f t="shared" si="639"/>
        <v>7425.25</v>
      </c>
      <c r="N4573">
        <f t="shared" si="640"/>
        <v>4941.5499999999993</v>
      </c>
      <c r="O4573">
        <f t="shared" si="641"/>
        <v>2483.7000000000007</v>
      </c>
      <c r="P4573" s="8">
        <f t="shared" si="642"/>
        <v>0.33449378808794328</v>
      </c>
      <c r="Q4573">
        <f t="shared" si="643"/>
        <v>371.26250000000005</v>
      </c>
      <c r="R4573">
        <f t="shared" si="644"/>
        <v>7053.9875000000002</v>
      </c>
      <c r="S4573">
        <f t="shared" si="645"/>
        <v>2112.4375000000009</v>
      </c>
      <c r="T4573" t="str">
        <f>_xlfn.XLOOKUP(C4573,Customers!A:A,Customers!D:D)</f>
        <v>M</v>
      </c>
      <c r="U4573" s="13">
        <f>_xlfn.XLOOKUP(C4573,Customers!A:A,Customers!E:E)</f>
        <v>27950</v>
      </c>
      <c r="V4573" t="str">
        <f>_xlfn.XLOOKUP(C4573,Customers!A:A,Customers!F:F)</f>
        <v>Andersonville</v>
      </c>
      <c r="W4573" s="13">
        <f>_xlfn.XLOOKUP(C4573,Customers!A:A,Customers!G:G)</f>
        <v>44232</v>
      </c>
      <c r="X4573">
        <f t="shared" ca="1" si="646"/>
        <v>49</v>
      </c>
      <c r="Y4573" t="str">
        <f t="shared" ca="1" si="647"/>
        <v>36-50</v>
      </c>
    </row>
    <row r="4574" spans="1:25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  <c r="I4574">
        <f>_xlfn.XLOOKUP(D4574,Products!A:A,Products!E:E)</f>
        <v>1044.6400000000001</v>
      </c>
      <c r="J4574">
        <f>_xlfn.XLOOKUP(D4574,Products!A:A,Products!F:F)</f>
        <v>775.07</v>
      </c>
      <c r="K4574" t="str">
        <f>_xlfn.XLOOKUP(D4574,Products!A:A,Products!C:C)</f>
        <v>Fashion</v>
      </c>
      <c r="L4574" t="str">
        <f>_xlfn.XLOOKUP(D4574,Products!A:A,Products!D:D)</f>
        <v>Footwear</v>
      </c>
      <c r="M4574">
        <f t="shared" si="639"/>
        <v>3133.92</v>
      </c>
      <c r="N4574">
        <f t="shared" si="640"/>
        <v>2325.21</v>
      </c>
      <c r="O4574">
        <f t="shared" si="641"/>
        <v>808.71</v>
      </c>
      <c r="P4574" s="8">
        <f t="shared" si="642"/>
        <v>0.25805062030938891</v>
      </c>
      <c r="Q4574">
        <f t="shared" si="643"/>
        <v>0</v>
      </c>
      <c r="R4574">
        <f t="shared" si="644"/>
        <v>3133.92</v>
      </c>
      <c r="S4574">
        <f t="shared" si="645"/>
        <v>808.71</v>
      </c>
      <c r="T4574" t="str">
        <f>_xlfn.XLOOKUP(C4574,Customers!A:A,Customers!D:D)</f>
        <v>F</v>
      </c>
      <c r="U4574" s="13">
        <f>_xlfn.XLOOKUP(C4574,Customers!A:A,Customers!E:E)</f>
        <v>21701</v>
      </c>
      <c r="V4574" t="str">
        <f>_xlfn.XLOOKUP(C4574,Customers!A:A,Customers!F:F)</f>
        <v>Port Michaelstad</v>
      </c>
      <c r="W4574" s="13">
        <f>_xlfn.XLOOKUP(C4574,Customers!A:A,Customers!G:G)</f>
        <v>44966</v>
      </c>
      <c r="X4574">
        <f t="shared" ca="1" si="646"/>
        <v>67</v>
      </c>
      <c r="Y4574" t="str">
        <f t="shared" ca="1" si="647"/>
        <v>50+</v>
      </c>
    </row>
    <row r="4575" spans="1:25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  <c r="I4575">
        <f>_xlfn.XLOOKUP(D4575,Products!A:A,Products!E:E)</f>
        <v>318.05</v>
      </c>
      <c r="J4575">
        <f>_xlfn.XLOOKUP(D4575,Products!A:A,Products!F:F)</f>
        <v>187.34</v>
      </c>
      <c r="K4575" t="str">
        <f>_xlfn.XLOOKUP(D4575,Products!A:A,Products!C:C)</f>
        <v>Groceries</v>
      </c>
      <c r="L4575" t="str">
        <f>_xlfn.XLOOKUP(D4575,Products!A:A,Products!D:D)</f>
        <v>Fruits</v>
      </c>
      <c r="M4575">
        <f t="shared" si="639"/>
        <v>954.15000000000009</v>
      </c>
      <c r="N4575">
        <f t="shared" si="640"/>
        <v>562.02</v>
      </c>
      <c r="O4575">
        <f t="shared" si="641"/>
        <v>392.13000000000011</v>
      </c>
      <c r="P4575" s="8">
        <f t="shared" si="642"/>
        <v>0.41097311743436576</v>
      </c>
      <c r="Q4575">
        <f t="shared" si="643"/>
        <v>0</v>
      </c>
      <c r="R4575">
        <f t="shared" si="644"/>
        <v>954.15000000000009</v>
      </c>
      <c r="S4575">
        <f t="shared" si="645"/>
        <v>392.13000000000011</v>
      </c>
      <c r="T4575" t="str">
        <f>_xlfn.XLOOKUP(C4575,Customers!A:A,Customers!D:D)</f>
        <v>M</v>
      </c>
      <c r="U4575" s="13">
        <f>_xlfn.XLOOKUP(C4575,Customers!A:A,Customers!E:E)</f>
        <v>31058</v>
      </c>
      <c r="V4575" t="str">
        <f>_xlfn.XLOOKUP(C4575,Customers!A:A,Customers!F:F)</f>
        <v>West Jasmine</v>
      </c>
      <c r="W4575" s="13">
        <f>_xlfn.XLOOKUP(C4575,Customers!A:A,Customers!G:G)</f>
        <v>44482</v>
      </c>
      <c r="X4575">
        <f t="shared" ca="1" si="646"/>
        <v>41</v>
      </c>
      <c r="Y4575" t="str">
        <f t="shared" ca="1" si="647"/>
        <v>36-50</v>
      </c>
    </row>
    <row r="4576" spans="1:25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  <c r="I4576">
        <f>_xlfn.XLOOKUP(D4576,Products!A:A,Products!E:E)</f>
        <v>1044.6400000000001</v>
      </c>
      <c r="J4576">
        <f>_xlfn.XLOOKUP(D4576,Products!A:A,Products!F:F)</f>
        <v>775.07</v>
      </c>
      <c r="K4576" t="str">
        <f>_xlfn.XLOOKUP(D4576,Products!A:A,Products!C:C)</f>
        <v>Fashion</v>
      </c>
      <c r="L4576" t="str">
        <f>_xlfn.XLOOKUP(D4576,Products!A:A,Products!D:D)</f>
        <v>Footwear</v>
      </c>
      <c r="M4576">
        <f t="shared" si="639"/>
        <v>1044.6400000000001</v>
      </c>
      <c r="N4576">
        <f t="shared" si="640"/>
        <v>775.07</v>
      </c>
      <c r="O4576">
        <f t="shared" si="641"/>
        <v>269.57000000000005</v>
      </c>
      <c r="P4576" s="8">
        <f t="shared" si="642"/>
        <v>0.25805062030938891</v>
      </c>
      <c r="Q4576">
        <f t="shared" si="643"/>
        <v>104.46400000000001</v>
      </c>
      <c r="R4576">
        <f t="shared" si="644"/>
        <v>940.17600000000004</v>
      </c>
      <c r="S4576">
        <f t="shared" si="645"/>
        <v>165.10599999999999</v>
      </c>
      <c r="T4576" t="str">
        <f>_xlfn.XLOOKUP(C4576,Customers!A:A,Customers!D:D)</f>
        <v>M</v>
      </c>
      <c r="U4576" s="13">
        <f>_xlfn.XLOOKUP(C4576,Customers!A:A,Customers!E:E)</f>
        <v>26178</v>
      </c>
      <c r="V4576" t="str">
        <f>_xlfn.XLOOKUP(C4576,Customers!A:A,Customers!F:F)</f>
        <v>East Codyton</v>
      </c>
      <c r="W4576" s="13">
        <f>_xlfn.XLOOKUP(C4576,Customers!A:A,Customers!G:G)</f>
        <v>45251</v>
      </c>
      <c r="X4576">
        <f t="shared" ca="1" si="646"/>
        <v>54</v>
      </c>
      <c r="Y4576" t="str">
        <f t="shared" ca="1" si="647"/>
        <v>50+</v>
      </c>
    </row>
    <row r="4577" spans="1:25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  <c r="I4577">
        <f>_xlfn.XLOOKUP(D4577,Products!A:A,Products!E:E)</f>
        <v>123.19</v>
      </c>
      <c r="J4577">
        <f>_xlfn.XLOOKUP(D4577,Products!A:A,Products!F:F)</f>
        <v>80.36</v>
      </c>
      <c r="K4577" t="str">
        <f>_xlfn.XLOOKUP(D4577,Products!A:A,Products!C:C)</f>
        <v>Groceries</v>
      </c>
      <c r="L4577" t="str">
        <f>_xlfn.XLOOKUP(D4577,Products!A:A,Products!D:D)</f>
        <v>Snacks</v>
      </c>
      <c r="M4577">
        <f t="shared" si="639"/>
        <v>123.19</v>
      </c>
      <c r="N4577">
        <f t="shared" si="640"/>
        <v>80.36</v>
      </c>
      <c r="O4577">
        <f t="shared" si="641"/>
        <v>42.83</v>
      </c>
      <c r="P4577" s="8">
        <f t="shared" si="642"/>
        <v>0.34767432421462779</v>
      </c>
      <c r="Q4577">
        <f t="shared" si="643"/>
        <v>12.319000000000001</v>
      </c>
      <c r="R4577">
        <f t="shared" si="644"/>
        <v>110.871</v>
      </c>
      <c r="S4577">
        <f t="shared" si="645"/>
        <v>30.510999999999996</v>
      </c>
      <c r="T4577" t="str">
        <f>_xlfn.XLOOKUP(C4577,Customers!A:A,Customers!D:D)</f>
        <v>M</v>
      </c>
      <c r="U4577" s="13">
        <f>_xlfn.XLOOKUP(C4577,Customers!A:A,Customers!E:E)</f>
        <v>32850</v>
      </c>
      <c r="V4577" t="str">
        <f>_xlfn.XLOOKUP(C4577,Customers!A:A,Customers!F:F)</f>
        <v>Lake Dawn</v>
      </c>
      <c r="W4577" s="13">
        <f>_xlfn.XLOOKUP(C4577,Customers!A:A,Customers!G:G)</f>
        <v>44393</v>
      </c>
      <c r="X4577">
        <f t="shared" ca="1" si="646"/>
        <v>36</v>
      </c>
      <c r="Y4577" t="str">
        <f t="shared" ca="1" si="647"/>
        <v>36-50</v>
      </c>
    </row>
    <row r="4578" spans="1:25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  <c r="I4578">
        <f>_xlfn.XLOOKUP(D4578,Products!A:A,Products!E:E)</f>
        <v>1095.72</v>
      </c>
      <c r="J4578">
        <f>_xlfn.XLOOKUP(D4578,Products!A:A,Products!F:F)</f>
        <v>822.2</v>
      </c>
      <c r="K4578" t="str">
        <f>_xlfn.XLOOKUP(D4578,Products!A:A,Products!C:C)</f>
        <v>Groceries</v>
      </c>
      <c r="L4578" t="str">
        <f>_xlfn.XLOOKUP(D4578,Products!A:A,Products!D:D)</f>
        <v>Snacks</v>
      </c>
      <c r="M4578">
        <f t="shared" si="639"/>
        <v>3287.16</v>
      </c>
      <c r="N4578">
        <f t="shared" si="640"/>
        <v>2466.6000000000004</v>
      </c>
      <c r="O4578">
        <f t="shared" si="641"/>
        <v>820.55999999999949</v>
      </c>
      <c r="P4578" s="8">
        <f t="shared" si="642"/>
        <v>0.24962581681451451</v>
      </c>
      <c r="Q4578">
        <f t="shared" si="643"/>
        <v>493.07399999999996</v>
      </c>
      <c r="R4578">
        <f t="shared" si="644"/>
        <v>2794.0859999999998</v>
      </c>
      <c r="S4578">
        <f t="shared" si="645"/>
        <v>327.48599999999942</v>
      </c>
      <c r="T4578" t="str">
        <f>_xlfn.XLOOKUP(C4578,Customers!A:A,Customers!D:D)</f>
        <v>M</v>
      </c>
      <c r="U4578" s="13">
        <f>_xlfn.XLOOKUP(C4578,Customers!A:A,Customers!E:E)</f>
        <v>34560</v>
      </c>
      <c r="V4578" t="str">
        <f>_xlfn.XLOOKUP(C4578,Customers!A:A,Customers!F:F)</f>
        <v>Wardfort</v>
      </c>
      <c r="W4578" s="13">
        <f>_xlfn.XLOOKUP(C4578,Customers!A:A,Customers!G:G)</f>
        <v>45822</v>
      </c>
      <c r="X4578">
        <f t="shared" ca="1" si="646"/>
        <v>31</v>
      </c>
      <c r="Y4578" t="str">
        <f t="shared" ca="1" si="647"/>
        <v>26-35</v>
      </c>
    </row>
    <row r="4579" spans="1:25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  <c r="I4579">
        <f>_xlfn.XLOOKUP(D4579,Products!A:A,Products!E:E)</f>
        <v>564.41999999999996</v>
      </c>
      <c r="J4579">
        <f>_xlfn.XLOOKUP(D4579,Products!A:A,Products!F:F)</f>
        <v>293.95999999999998</v>
      </c>
      <c r="K4579" t="str">
        <f>_xlfn.XLOOKUP(D4579,Products!A:A,Products!C:C)</f>
        <v>Fashion</v>
      </c>
      <c r="L4579" t="str">
        <f>_xlfn.XLOOKUP(D4579,Products!A:A,Products!D:D)</f>
        <v>Accessories</v>
      </c>
      <c r="M4579">
        <f t="shared" si="639"/>
        <v>1128.8399999999999</v>
      </c>
      <c r="N4579">
        <f t="shared" si="640"/>
        <v>587.91999999999996</v>
      </c>
      <c r="O4579">
        <f t="shared" si="641"/>
        <v>540.91999999999996</v>
      </c>
      <c r="P4579" s="8">
        <f t="shared" si="642"/>
        <v>0.47918216930654478</v>
      </c>
      <c r="Q4579">
        <f t="shared" si="643"/>
        <v>112.884</v>
      </c>
      <c r="R4579">
        <f t="shared" si="644"/>
        <v>1015.9559999999999</v>
      </c>
      <c r="S4579">
        <f t="shared" si="645"/>
        <v>428.03599999999994</v>
      </c>
      <c r="T4579" t="str">
        <f>_xlfn.XLOOKUP(C4579,Customers!A:A,Customers!D:D)</f>
        <v>M</v>
      </c>
      <c r="U4579" s="13">
        <f>_xlfn.XLOOKUP(C4579,Customers!A:A,Customers!E:E)</f>
        <v>23821</v>
      </c>
      <c r="V4579" t="str">
        <f>_xlfn.XLOOKUP(C4579,Customers!A:A,Customers!F:F)</f>
        <v>West Ann</v>
      </c>
      <c r="W4579" s="13">
        <f>_xlfn.XLOOKUP(C4579,Customers!A:A,Customers!G:G)</f>
        <v>45308</v>
      </c>
      <c r="X4579">
        <f t="shared" ca="1" si="646"/>
        <v>61</v>
      </c>
      <c r="Y4579" t="str">
        <f t="shared" ca="1" si="647"/>
        <v>50+</v>
      </c>
    </row>
    <row r="4580" spans="1:25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  <c r="I4580">
        <f>_xlfn.XLOOKUP(D4580,Products!A:A,Products!E:E)</f>
        <v>1952.65</v>
      </c>
      <c r="J4580">
        <f>_xlfn.XLOOKUP(D4580,Products!A:A,Products!F:F)</f>
        <v>1451.27</v>
      </c>
      <c r="K4580" t="str">
        <f>_xlfn.XLOOKUP(D4580,Products!A:A,Products!C:C)</f>
        <v>Electronics</v>
      </c>
      <c r="L4580" t="str">
        <f>_xlfn.XLOOKUP(D4580,Products!A:A,Products!D:D)</f>
        <v>Television</v>
      </c>
      <c r="M4580">
        <f t="shared" si="639"/>
        <v>1952.65</v>
      </c>
      <c r="N4580">
        <f t="shared" si="640"/>
        <v>1451.27</v>
      </c>
      <c r="O4580">
        <f t="shared" si="641"/>
        <v>501.38000000000011</v>
      </c>
      <c r="P4580" s="8">
        <f t="shared" si="642"/>
        <v>0.2567690062223133</v>
      </c>
      <c r="Q4580">
        <f t="shared" si="643"/>
        <v>0</v>
      </c>
      <c r="R4580">
        <f t="shared" si="644"/>
        <v>1952.65</v>
      </c>
      <c r="S4580">
        <f t="shared" si="645"/>
        <v>501.38000000000011</v>
      </c>
      <c r="T4580" t="str">
        <f>_xlfn.XLOOKUP(C4580,Customers!A:A,Customers!D:D)</f>
        <v>F</v>
      </c>
      <c r="U4580" s="13">
        <f>_xlfn.XLOOKUP(C4580,Customers!A:A,Customers!E:E)</f>
        <v>37929</v>
      </c>
      <c r="V4580" t="str">
        <f>_xlfn.XLOOKUP(C4580,Customers!A:A,Customers!F:F)</f>
        <v>Markberg</v>
      </c>
      <c r="W4580" s="13">
        <f>_xlfn.XLOOKUP(C4580,Customers!A:A,Customers!G:G)</f>
        <v>44928</v>
      </c>
      <c r="X4580">
        <f t="shared" ca="1" si="646"/>
        <v>22</v>
      </c>
      <c r="Y4580" t="str">
        <f t="shared" ca="1" si="647"/>
        <v>18-25</v>
      </c>
    </row>
    <row r="4581" spans="1:25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  <c r="I4581">
        <f>_xlfn.XLOOKUP(D4581,Products!A:A,Products!E:E)</f>
        <v>1762.92</v>
      </c>
      <c r="J4581">
        <f>_xlfn.XLOOKUP(D4581,Products!A:A,Products!F:F)</f>
        <v>1346.48</v>
      </c>
      <c r="K4581" t="str">
        <f>_xlfn.XLOOKUP(D4581,Products!A:A,Products!C:C)</f>
        <v>Electronics</v>
      </c>
      <c r="L4581" t="str">
        <f>_xlfn.XLOOKUP(D4581,Products!A:A,Products!D:D)</f>
        <v>Laptop</v>
      </c>
      <c r="M4581">
        <f t="shared" si="639"/>
        <v>1762.92</v>
      </c>
      <c r="N4581">
        <f t="shared" si="640"/>
        <v>1346.48</v>
      </c>
      <c r="O4581">
        <f t="shared" si="641"/>
        <v>416.44000000000005</v>
      </c>
      <c r="P4581" s="8">
        <f t="shared" si="642"/>
        <v>0.23622172305039368</v>
      </c>
      <c r="Q4581">
        <f t="shared" si="643"/>
        <v>176.29200000000003</v>
      </c>
      <c r="R4581">
        <f t="shared" si="644"/>
        <v>1586.6280000000002</v>
      </c>
      <c r="S4581">
        <f t="shared" si="645"/>
        <v>240.14800000000014</v>
      </c>
      <c r="T4581" t="str">
        <f>_xlfn.XLOOKUP(C4581,Customers!A:A,Customers!D:D)</f>
        <v>M</v>
      </c>
      <c r="U4581" s="13">
        <f>_xlfn.XLOOKUP(C4581,Customers!A:A,Customers!E:E)</f>
        <v>26377</v>
      </c>
      <c r="V4581" t="str">
        <f>_xlfn.XLOOKUP(C4581,Customers!A:A,Customers!F:F)</f>
        <v>Meyersstad</v>
      </c>
      <c r="W4581" s="13">
        <f>_xlfn.XLOOKUP(C4581,Customers!A:A,Customers!G:G)</f>
        <v>45539</v>
      </c>
      <c r="X4581">
        <f t="shared" ca="1" si="646"/>
        <v>54</v>
      </c>
      <c r="Y4581" t="str">
        <f t="shared" ca="1" si="647"/>
        <v>50+</v>
      </c>
    </row>
    <row r="4582" spans="1:25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  <c r="I4582">
        <f>_xlfn.XLOOKUP(D4582,Products!A:A,Products!E:E)</f>
        <v>673.78</v>
      </c>
      <c r="J4582">
        <f>_xlfn.XLOOKUP(D4582,Products!A:A,Products!F:F)</f>
        <v>363.33</v>
      </c>
      <c r="K4582" t="str">
        <f>_xlfn.XLOOKUP(D4582,Products!A:A,Products!C:C)</f>
        <v>Electronics</v>
      </c>
      <c r="L4582" t="str">
        <f>_xlfn.XLOOKUP(D4582,Products!A:A,Products!D:D)</f>
        <v>Smartphone</v>
      </c>
      <c r="M4582">
        <f t="shared" si="639"/>
        <v>1347.56</v>
      </c>
      <c r="N4582">
        <f t="shared" si="640"/>
        <v>726.66</v>
      </c>
      <c r="O4582">
        <f t="shared" si="641"/>
        <v>620.9</v>
      </c>
      <c r="P4582" s="8">
        <f t="shared" si="642"/>
        <v>0.46075870462168661</v>
      </c>
      <c r="Q4582">
        <f t="shared" si="643"/>
        <v>202.13399999999999</v>
      </c>
      <c r="R4582">
        <f t="shared" si="644"/>
        <v>1145.4259999999999</v>
      </c>
      <c r="S4582">
        <f t="shared" si="645"/>
        <v>418.76599999999996</v>
      </c>
      <c r="T4582" t="str">
        <f>_xlfn.XLOOKUP(C4582,Customers!A:A,Customers!D:D)</f>
        <v>M</v>
      </c>
      <c r="U4582" s="13">
        <f>_xlfn.XLOOKUP(C4582,Customers!A:A,Customers!E:E)</f>
        <v>22241</v>
      </c>
      <c r="V4582" t="str">
        <f>_xlfn.XLOOKUP(C4582,Customers!A:A,Customers!F:F)</f>
        <v>Georgetown</v>
      </c>
      <c r="W4582" s="13">
        <f>_xlfn.XLOOKUP(C4582,Customers!A:A,Customers!G:G)</f>
        <v>44720</v>
      </c>
      <c r="X4582">
        <f t="shared" ca="1" si="646"/>
        <v>65</v>
      </c>
      <c r="Y4582" t="str">
        <f t="shared" ca="1" si="647"/>
        <v>50+</v>
      </c>
    </row>
    <row r="4583" spans="1:25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  <c r="I4583">
        <f>_xlfn.XLOOKUP(D4583,Products!A:A,Products!E:E)</f>
        <v>29.24</v>
      </c>
      <c r="J4583">
        <f>_xlfn.XLOOKUP(D4583,Products!A:A,Products!F:F)</f>
        <v>15.28</v>
      </c>
      <c r="K4583" t="str">
        <f>_xlfn.XLOOKUP(D4583,Products!A:A,Products!C:C)</f>
        <v>Fashion</v>
      </c>
      <c r="L4583" t="str">
        <f>_xlfn.XLOOKUP(D4583,Products!A:A,Products!D:D)</f>
        <v>Watches</v>
      </c>
      <c r="M4583">
        <f t="shared" si="639"/>
        <v>116.96</v>
      </c>
      <c r="N4583">
        <f t="shared" si="640"/>
        <v>61.12</v>
      </c>
      <c r="O4583">
        <f t="shared" si="641"/>
        <v>55.839999999999996</v>
      </c>
      <c r="P4583" s="8">
        <f t="shared" si="642"/>
        <v>0.47742818057455538</v>
      </c>
      <c r="Q4583">
        <f t="shared" si="643"/>
        <v>5.8479999999999999</v>
      </c>
      <c r="R4583">
        <f t="shared" si="644"/>
        <v>111.11199999999999</v>
      </c>
      <c r="S4583">
        <f t="shared" si="645"/>
        <v>49.991999999999997</v>
      </c>
      <c r="T4583" t="str">
        <f>_xlfn.XLOOKUP(C4583,Customers!A:A,Customers!D:D)</f>
        <v>M</v>
      </c>
      <c r="U4583" s="13">
        <f>_xlfn.XLOOKUP(C4583,Customers!A:A,Customers!E:E)</f>
        <v>33917</v>
      </c>
      <c r="V4583" t="str">
        <f>_xlfn.XLOOKUP(C4583,Customers!A:A,Customers!F:F)</f>
        <v>East Shelby</v>
      </c>
      <c r="W4583" s="13">
        <f>_xlfn.XLOOKUP(C4583,Customers!A:A,Customers!G:G)</f>
        <v>44208</v>
      </c>
      <c r="X4583">
        <f t="shared" ca="1" si="646"/>
        <v>33</v>
      </c>
      <c r="Y4583" t="str">
        <f t="shared" ca="1" si="647"/>
        <v>26-35</v>
      </c>
    </row>
    <row r="4584" spans="1:25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  <c r="I4584">
        <f>_xlfn.XLOOKUP(D4584,Products!A:A,Products!E:E)</f>
        <v>1673.69</v>
      </c>
      <c r="J4584">
        <f>_xlfn.XLOOKUP(D4584,Products!A:A,Products!F:F)</f>
        <v>1323.38</v>
      </c>
      <c r="K4584" t="str">
        <f>_xlfn.XLOOKUP(D4584,Products!A:A,Products!C:C)</f>
        <v>Electronics</v>
      </c>
      <c r="L4584" t="str">
        <f>_xlfn.XLOOKUP(D4584,Products!A:A,Products!D:D)</f>
        <v>Camera</v>
      </c>
      <c r="M4584">
        <f t="shared" si="639"/>
        <v>3347.38</v>
      </c>
      <c r="N4584">
        <f t="shared" si="640"/>
        <v>2646.76</v>
      </c>
      <c r="O4584">
        <f t="shared" si="641"/>
        <v>700.61999999999989</v>
      </c>
      <c r="P4584" s="8">
        <f t="shared" si="642"/>
        <v>0.20930399297360916</v>
      </c>
      <c r="Q4584">
        <f t="shared" si="643"/>
        <v>0</v>
      </c>
      <c r="R4584">
        <f t="shared" si="644"/>
        <v>3347.38</v>
      </c>
      <c r="S4584">
        <f t="shared" si="645"/>
        <v>700.61999999999989</v>
      </c>
      <c r="T4584" t="str">
        <f>_xlfn.XLOOKUP(C4584,Customers!A:A,Customers!D:D)</f>
        <v>F</v>
      </c>
      <c r="U4584" s="13">
        <f>_xlfn.XLOOKUP(C4584,Customers!A:A,Customers!E:E)</f>
        <v>29674</v>
      </c>
      <c r="V4584" t="str">
        <f>_xlfn.XLOOKUP(C4584,Customers!A:A,Customers!F:F)</f>
        <v>West Josephport</v>
      </c>
      <c r="W4584" s="13">
        <f>_xlfn.XLOOKUP(C4584,Customers!A:A,Customers!G:G)</f>
        <v>44600</v>
      </c>
      <c r="X4584">
        <f t="shared" ca="1" si="646"/>
        <v>45</v>
      </c>
      <c r="Y4584" t="str">
        <f t="shared" ca="1" si="647"/>
        <v>36-50</v>
      </c>
    </row>
    <row r="4585" spans="1:25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  <c r="I4585">
        <f>_xlfn.XLOOKUP(D4585,Products!A:A,Products!E:E)</f>
        <v>428.05</v>
      </c>
      <c r="J4585">
        <f>_xlfn.XLOOKUP(D4585,Products!A:A,Products!F:F)</f>
        <v>246.07</v>
      </c>
      <c r="K4585" t="str">
        <f>_xlfn.XLOOKUP(D4585,Products!A:A,Products!C:C)</f>
        <v>Electronics</v>
      </c>
      <c r="L4585" t="str">
        <f>_xlfn.XLOOKUP(D4585,Products!A:A,Products!D:D)</f>
        <v>Laptop</v>
      </c>
      <c r="M4585">
        <f t="shared" si="639"/>
        <v>428.05</v>
      </c>
      <c r="N4585">
        <f t="shared" si="640"/>
        <v>246.07</v>
      </c>
      <c r="O4585">
        <f t="shared" si="641"/>
        <v>181.98000000000002</v>
      </c>
      <c r="P4585" s="8">
        <f t="shared" si="642"/>
        <v>0.42513725032122418</v>
      </c>
      <c r="Q4585">
        <f t="shared" si="643"/>
        <v>21.402500000000003</v>
      </c>
      <c r="R4585">
        <f t="shared" si="644"/>
        <v>406.64750000000004</v>
      </c>
      <c r="S4585">
        <f t="shared" si="645"/>
        <v>160.57750000000004</v>
      </c>
      <c r="T4585" t="str">
        <f>_xlfn.XLOOKUP(C4585,Customers!A:A,Customers!D:D)</f>
        <v>F</v>
      </c>
      <c r="U4585" s="13">
        <f>_xlfn.XLOOKUP(C4585,Customers!A:A,Customers!E:E)</f>
        <v>30272</v>
      </c>
      <c r="V4585" t="str">
        <f>_xlfn.XLOOKUP(C4585,Customers!A:A,Customers!F:F)</f>
        <v>Kimland</v>
      </c>
      <c r="W4585" s="13">
        <f>_xlfn.XLOOKUP(C4585,Customers!A:A,Customers!G:G)</f>
        <v>44218</v>
      </c>
      <c r="X4585">
        <f t="shared" ca="1" si="646"/>
        <v>43</v>
      </c>
      <c r="Y4585" t="str">
        <f t="shared" ca="1" si="647"/>
        <v>36-50</v>
      </c>
    </row>
    <row r="4586" spans="1:25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  <c r="I4586">
        <f>_xlfn.XLOOKUP(D4586,Products!A:A,Products!E:E)</f>
        <v>1194.1199999999999</v>
      </c>
      <c r="J4586">
        <f>_xlfn.XLOOKUP(D4586,Products!A:A,Products!F:F)</f>
        <v>838.95</v>
      </c>
      <c r="K4586" t="str">
        <f>_xlfn.XLOOKUP(D4586,Products!A:A,Products!C:C)</f>
        <v>Electronics</v>
      </c>
      <c r="L4586" t="str">
        <f>_xlfn.XLOOKUP(D4586,Products!A:A,Products!D:D)</f>
        <v>Smartphone</v>
      </c>
      <c r="M4586">
        <f t="shared" si="639"/>
        <v>5970.5999999999995</v>
      </c>
      <c r="N4586">
        <f t="shared" si="640"/>
        <v>4194.75</v>
      </c>
      <c r="O4586">
        <f t="shared" si="641"/>
        <v>1775.8499999999995</v>
      </c>
      <c r="P4586" s="8">
        <f t="shared" si="642"/>
        <v>0.29743241885237659</v>
      </c>
      <c r="Q4586">
        <f t="shared" si="643"/>
        <v>895.58999999999992</v>
      </c>
      <c r="R4586">
        <f t="shared" si="644"/>
        <v>5075.0099999999993</v>
      </c>
      <c r="S4586">
        <f t="shared" si="645"/>
        <v>880.25999999999931</v>
      </c>
      <c r="T4586" t="str">
        <f>_xlfn.XLOOKUP(C4586,Customers!A:A,Customers!D:D)</f>
        <v>M</v>
      </c>
      <c r="U4586" s="13">
        <f>_xlfn.XLOOKUP(C4586,Customers!A:A,Customers!E:E)</f>
        <v>31945</v>
      </c>
      <c r="V4586" t="str">
        <f>_xlfn.XLOOKUP(C4586,Customers!A:A,Customers!F:F)</f>
        <v>Port Jeffreyside</v>
      </c>
      <c r="W4586" s="13">
        <f>_xlfn.XLOOKUP(C4586,Customers!A:A,Customers!G:G)</f>
        <v>44261</v>
      </c>
      <c r="X4586">
        <f t="shared" ca="1" si="646"/>
        <v>39</v>
      </c>
      <c r="Y4586" t="str">
        <f t="shared" ca="1" si="647"/>
        <v>36-50</v>
      </c>
    </row>
    <row r="4587" spans="1:25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  <c r="I4587">
        <f>_xlfn.XLOOKUP(D4587,Products!A:A,Products!E:E)</f>
        <v>1079.8900000000001</v>
      </c>
      <c r="J4587">
        <f>_xlfn.XLOOKUP(D4587,Products!A:A,Products!F:F)</f>
        <v>703.83</v>
      </c>
      <c r="K4587" t="str">
        <f>_xlfn.XLOOKUP(D4587,Products!A:A,Products!C:C)</f>
        <v>Electronics</v>
      </c>
      <c r="L4587" t="str">
        <f>_xlfn.XLOOKUP(D4587,Products!A:A,Products!D:D)</f>
        <v>Smartphone</v>
      </c>
      <c r="M4587">
        <f t="shared" si="639"/>
        <v>3239.67</v>
      </c>
      <c r="N4587">
        <f t="shared" si="640"/>
        <v>2111.4900000000002</v>
      </c>
      <c r="O4587">
        <f t="shared" si="641"/>
        <v>1128.1799999999998</v>
      </c>
      <c r="P4587" s="8">
        <f t="shared" si="642"/>
        <v>0.34823917250831099</v>
      </c>
      <c r="Q4587">
        <f t="shared" si="643"/>
        <v>161.98350000000002</v>
      </c>
      <c r="R4587">
        <f t="shared" si="644"/>
        <v>3077.6865000000003</v>
      </c>
      <c r="S4587">
        <f t="shared" si="645"/>
        <v>966.19650000000001</v>
      </c>
      <c r="T4587" t="str">
        <f>_xlfn.XLOOKUP(C4587,Customers!A:A,Customers!D:D)</f>
        <v>F</v>
      </c>
      <c r="U4587" s="13">
        <f>_xlfn.XLOOKUP(C4587,Customers!A:A,Customers!E:E)</f>
        <v>35714</v>
      </c>
      <c r="V4587" t="str">
        <f>_xlfn.XLOOKUP(C4587,Customers!A:A,Customers!F:F)</f>
        <v>North Christian</v>
      </c>
      <c r="W4587" s="13">
        <f>_xlfn.XLOOKUP(C4587,Customers!A:A,Customers!G:G)</f>
        <v>44816</v>
      </c>
      <c r="X4587">
        <f t="shared" ca="1" si="646"/>
        <v>28</v>
      </c>
      <c r="Y4587" t="str">
        <f t="shared" ca="1" si="647"/>
        <v>26-35</v>
      </c>
    </row>
    <row r="4588" spans="1:25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  <c r="I4588">
        <f>_xlfn.XLOOKUP(D4588,Products!A:A,Products!E:E)</f>
        <v>1745.61</v>
      </c>
      <c r="J4588">
        <f>_xlfn.XLOOKUP(D4588,Products!A:A,Products!F:F)</f>
        <v>1322.44</v>
      </c>
      <c r="K4588" t="str">
        <f>_xlfn.XLOOKUP(D4588,Products!A:A,Products!C:C)</f>
        <v>Electronics</v>
      </c>
      <c r="L4588" t="str">
        <f>_xlfn.XLOOKUP(D4588,Products!A:A,Products!D:D)</f>
        <v>Headphones</v>
      </c>
      <c r="M4588">
        <f t="shared" si="639"/>
        <v>8728.0499999999993</v>
      </c>
      <c r="N4588">
        <f t="shared" si="640"/>
        <v>6612.2000000000007</v>
      </c>
      <c r="O4588">
        <f t="shared" si="641"/>
        <v>2115.8499999999985</v>
      </c>
      <c r="P4588" s="8">
        <f t="shared" si="642"/>
        <v>0.24241955534168558</v>
      </c>
      <c r="Q4588">
        <f t="shared" si="643"/>
        <v>1309.2074999999998</v>
      </c>
      <c r="R4588">
        <f t="shared" si="644"/>
        <v>7418.8424999999997</v>
      </c>
      <c r="S4588">
        <f t="shared" si="645"/>
        <v>806.64249999999902</v>
      </c>
      <c r="T4588" t="str">
        <f>_xlfn.XLOOKUP(C4588,Customers!A:A,Customers!D:D)</f>
        <v>M</v>
      </c>
      <c r="U4588" s="13">
        <f>_xlfn.XLOOKUP(C4588,Customers!A:A,Customers!E:E)</f>
        <v>25047</v>
      </c>
      <c r="V4588" t="str">
        <f>_xlfn.XLOOKUP(C4588,Customers!A:A,Customers!F:F)</f>
        <v>North Rodney</v>
      </c>
      <c r="W4588" s="13">
        <f>_xlfn.XLOOKUP(C4588,Customers!A:A,Customers!G:G)</f>
        <v>44186</v>
      </c>
      <c r="X4588">
        <f t="shared" ca="1" si="646"/>
        <v>57</v>
      </c>
      <c r="Y4588" t="str">
        <f t="shared" ca="1" si="647"/>
        <v>50+</v>
      </c>
    </row>
    <row r="4589" spans="1:25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  <c r="I4589">
        <f>_xlfn.XLOOKUP(D4589,Products!A:A,Products!E:E)</f>
        <v>1952.65</v>
      </c>
      <c r="J4589">
        <f>_xlfn.XLOOKUP(D4589,Products!A:A,Products!F:F)</f>
        <v>1451.27</v>
      </c>
      <c r="K4589" t="str">
        <f>_xlfn.XLOOKUP(D4589,Products!A:A,Products!C:C)</f>
        <v>Electronics</v>
      </c>
      <c r="L4589" t="str">
        <f>_xlfn.XLOOKUP(D4589,Products!A:A,Products!D:D)</f>
        <v>Television</v>
      </c>
      <c r="M4589">
        <f t="shared" si="639"/>
        <v>1952.65</v>
      </c>
      <c r="N4589">
        <f t="shared" si="640"/>
        <v>1451.27</v>
      </c>
      <c r="O4589">
        <f t="shared" si="641"/>
        <v>501.38000000000011</v>
      </c>
      <c r="P4589" s="8">
        <f t="shared" si="642"/>
        <v>0.2567690062223133</v>
      </c>
      <c r="Q4589">
        <f t="shared" si="643"/>
        <v>97.632500000000007</v>
      </c>
      <c r="R4589">
        <f t="shared" si="644"/>
        <v>1855.0175000000002</v>
      </c>
      <c r="S4589">
        <f t="shared" si="645"/>
        <v>403.74750000000017</v>
      </c>
      <c r="T4589" t="str">
        <f>_xlfn.XLOOKUP(C4589,Customers!A:A,Customers!D:D)</f>
        <v>F</v>
      </c>
      <c r="U4589" s="13">
        <f>_xlfn.XLOOKUP(C4589,Customers!A:A,Customers!E:E)</f>
        <v>23142</v>
      </c>
      <c r="V4589" t="str">
        <f>_xlfn.XLOOKUP(C4589,Customers!A:A,Customers!F:F)</f>
        <v>New Meagan</v>
      </c>
      <c r="W4589" s="13">
        <f>_xlfn.XLOOKUP(C4589,Customers!A:A,Customers!G:G)</f>
        <v>45562</v>
      </c>
      <c r="X4589">
        <f t="shared" ca="1" si="646"/>
        <v>63</v>
      </c>
      <c r="Y4589" t="str">
        <f t="shared" ca="1" si="647"/>
        <v>50+</v>
      </c>
    </row>
    <row r="4590" spans="1:25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  <c r="I4590">
        <f>_xlfn.XLOOKUP(D4590,Products!A:A,Products!E:E)</f>
        <v>1286.55</v>
      </c>
      <c r="J4590">
        <f>_xlfn.XLOOKUP(D4590,Products!A:A,Products!F:F)</f>
        <v>797.54</v>
      </c>
      <c r="K4590" t="str">
        <f>_xlfn.XLOOKUP(D4590,Products!A:A,Products!C:C)</f>
        <v>Fashion</v>
      </c>
      <c r="L4590" t="str">
        <f>_xlfn.XLOOKUP(D4590,Products!A:A,Products!D:D)</f>
        <v>Accessories</v>
      </c>
      <c r="M4590">
        <f t="shared" si="639"/>
        <v>3859.6499999999996</v>
      </c>
      <c r="N4590">
        <f t="shared" si="640"/>
        <v>2392.62</v>
      </c>
      <c r="O4590">
        <f t="shared" si="641"/>
        <v>1467.0299999999997</v>
      </c>
      <c r="P4590" s="8">
        <f t="shared" si="642"/>
        <v>0.38009404997862495</v>
      </c>
      <c r="Q4590">
        <f t="shared" si="643"/>
        <v>385.96499999999997</v>
      </c>
      <c r="R4590">
        <f t="shared" si="644"/>
        <v>3473.6849999999995</v>
      </c>
      <c r="S4590">
        <f t="shared" si="645"/>
        <v>1081.0649999999996</v>
      </c>
      <c r="T4590" t="str">
        <f>_xlfn.XLOOKUP(C4590,Customers!A:A,Customers!D:D)</f>
        <v>M</v>
      </c>
      <c r="U4590" s="13">
        <f>_xlfn.XLOOKUP(C4590,Customers!A:A,Customers!E:E)</f>
        <v>19984</v>
      </c>
      <c r="V4590" t="str">
        <f>_xlfn.XLOOKUP(C4590,Customers!A:A,Customers!F:F)</f>
        <v>New John</v>
      </c>
      <c r="W4590" s="13">
        <f>_xlfn.XLOOKUP(C4590,Customers!A:A,Customers!G:G)</f>
        <v>44328</v>
      </c>
      <c r="X4590">
        <f t="shared" ca="1" si="646"/>
        <v>71</v>
      </c>
      <c r="Y4590" t="str">
        <f t="shared" ca="1" si="647"/>
        <v>50+</v>
      </c>
    </row>
    <row r="4591" spans="1:25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  <c r="I4591">
        <f>_xlfn.XLOOKUP(D4591,Products!A:A,Products!E:E)</f>
        <v>1952.65</v>
      </c>
      <c r="J4591">
        <f>_xlfn.XLOOKUP(D4591,Products!A:A,Products!F:F)</f>
        <v>1451.27</v>
      </c>
      <c r="K4591" t="str">
        <f>_xlfn.XLOOKUP(D4591,Products!A:A,Products!C:C)</f>
        <v>Electronics</v>
      </c>
      <c r="L4591" t="str">
        <f>_xlfn.XLOOKUP(D4591,Products!A:A,Products!D:D)</f>
        <v>Television</v>
      </c>
      <c r="M4591">
        <f t="shared" si="639"/>
        <v>7810.6</v>
      </c>
      <c r="N4591">
        <f t="shared" si="640"/>
        <v>5805.08</v>
      </c>
      <c r="O4591">
        <f t="shared" si="641"/>
        <v>2005.5200000000004</v>
      </c>
      <c r="P4591" s="8">
        <f t="shared" si="642"/>
        <v>0.2567690062223133</v>
      </c>
      <c r="Q4591">
        <f t="shared" si="643"/>
        <v>390.53000000000003</v>
      </c>
      <c r="R4591">
        <f t="shared" si="644"/>
        <v>7420.0700000000006</v>
      </c>
      <c r="S4591">
        <f t="shared" si="645"/>
        <v>1614.9900000000007</v>
      </c>
      <c r="T4591" t="str">
        <f>_xlfn.XLOOKUP(C4591,Customers!A:A,Customers!D:D)</f>
        <v>M</v>
      </c>
      <c r="U4591" s="13">
        <f>_xlfn.XLOOKUP(C4591,Customers!A:A,Customers!E:E)</f>
        <v>31435</v>
      </c>
      <c r="V4591" t="str">
        <f>_xlfn.XLOOKUP(C4591,Customers!A:A,Customers!F:F)</f>
        <v>Jessicaside</v>
      </c>
      <c r="W4591" s="13">
        <f>_xlfn.XLOOKUP(C4591,Customers!A:A,Customers!G:G)</f>
        <v>44905</v>
      </c>
      <c r="X4591">
        <f t="shared" ca="1" si="646"/>
        <v>40</v>
      </c>
      <c r="Y4591" t="str">
        <f t="shared" ca="1" si="647"/>
        <v>36-50</v>
      </c>
    </row>
    <row r="4592" spans="1:25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  <c r="I4592">
        <f>_xlfn.XLOOKUP(D4592,Products!A:A,Products!E:E)</f>
        <v>1216.3599999999999</v>
      </c>
      <c r="J4592">
        <f>_xlfn.XLOOKUP(D4592,Products!A:A,Products!F:F)</f>
        <v>794.8</v>
      </c>
      <c r="K4592" t="str">
        <f>_xlfn.XLOOKUP(D4592,Products!A:A,Products!C:C)</f>
        <v>Fashion</v>
      </c>
      <c r="L4592" t="str">
        <f>_xlfn.XLOOKUP(D4592,Products!A:A,Products!D:D)</f>
        <v>Bags</v>
      </c>
      <c r="M4592">
        <f t="shared" si="639"/>
        <v>4865.4399999999996</v>
      </c>
      <c r="N4592">
        <f t="shared" si="640"/>
        <v>3179.2</v>
      </c>
      <c r="O4592">
        <f t="shared" si="641"/>
        <v>1686.2399999999998</v>
      </c>
      <c r="P4592" s="8">
        <f t="shared" si="642"/>
        <v>0.34657502713012595</v>
      </c>
      <c r="Q4592">
        <f t="shared" si="643"/>
        <v>0</v>
      </c>
      <c r="R4592">
        <f t="shared" si="644"/>
        <v>4865.4399999999996</v>
      </c>
      <c r="S4592">
        <f t="shared" si="645"/>
        <v>1686.2399999999998</v>
      </c>
      <c r="T4592" t="str">
        <f>_xlfn.XLOOKUP(C4592,Customers!A:A,Customers!D:D)</f>
        <v>F</v>
      </c>
      <c r="U4592" s="13">
        <f>_xlfn.XLOOKUP(C4592,Customers!A:A,Customers!E:E)</f>
        <v>37223</v>
      </c>
      <c r="V4592" t="str">
        <f>_xlfn.XLOOKUP(C4592,Customers!A:A,Customers!F:F)</f>
        <v>Mendozaland</v>
      </c>
      <c r="W4592" s="13">
        <f>_xlfn.XLOOKUP(C4592,Customers!A:A,Customers!G:G)</f>
        <v>45277</v>
      </c>
      <c r="X4592">
        <f t="shared" ca="1" si="646"/>
        <v>24</v>
      </c>
      <c r="Y4592" t="str">
        <f t="shared" ca="1" si="647"/>
        <v>18-25</v>
      </c>
    </row>
    <row r="4593" spans="1:25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  <c r="I4593">
        <f>_xlfn.XLOOKUP(D4593,Products!A:A,Products!E:E)</f>
        <v>453.62</v>
      </c>
      <c r="J4593">
        <f>_xlfn.XLOOKUP(D4593,Products!A:A,Products!F:F)</f>
        <v>316.63</v>
      </c>
      <c r="K4593" t="str">
        <f>_xlfn.XLOOKUP(D4593,Products!A:A,Products!C:C)</f>
        <v>Fashion</v>
      </c>
      <c r="L4593" t="str">
        <f>_xlfn.XLOOKUP(D4593,Products!A:A,Products!D:D)</f>
        <v>Clothing</v>
      </c>
      <c r="M4593">
        <f t="shared" si="639"/>
        <v>453.62</v>
      </c>
      <c r="N4593">
        <f t="shared" si="640"/>
        <v>316.63</v>
      </c>
      <c r="O4593">
        <f t="shared" si="641"/>
        <v>136.99</v>
      </c>
      <c r="P4593" s="8">
        <f t="shared" si="642"/>
        <v>0.30199285745778409</v>
      </c>
      <c r="Q4593">
        <f t="shared" si="643"/>
        <v>68.042999999999992</v>
      </c>
      <c r="R4593">
        <f t="shared" si="644"/>
        <v>385.577</v>
      </c>
      <c r="S4593">
        <f t="shared" si="645"/>
        <v>68.947000000000003</v>
      </c>
      <c r="T4593" t="str">
        <f>_xlfn.XLOOKUP(C4593,Customers!A:A,Customers!D:D)</f>
        <v>M</v>
      </c>
      <c r="U4593" s="13">
        <f>_xlfn.XLOOKUP(C4593,Customers!A:A,Customers!E:E)</f>
        <v>27633</v>
      </c>
      <c r="V4593" t="str">
        <f>_xlfn.XLOOKUP(C4593,Customers!A:A,Customers!F:F)</f>
        <v>Port William</v>
      </c>
      <c r="W4593" s="13">
        <f>_xlfn.XLOOKUP(C4593,Customers!A:A,Customers!G:G)</f>
        <v>45850</v>
      </c>
      <c r="X4593">
        <f t="shared" ca="1" si="646"/>
        <v>50</v>
      </c>
      <c r="Y4593" t="str">
        <f t="shared" ca="1" si="647"/>
        <v>36-50</v>
      </c>
    </row>
    <row r="4594" spans="1:25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  <c r="I4594">
        <f>_xlfn.XLOOKUP(D4594,Products!A:A,Products!E:E)</f>
        <v>366.93</v>
      </c>
      <c r="J4594">
        <f>_xlfn.XLOOKUP(D4594,Products!A:A,Products!F:F)</f>
        <v>285.23</v>
      </c>
      <c r="K4594" t="str">
        <f>_xlfn.XLOOKUP(D4594,Products!A:A,Products!C:C)</f>
        <v>Fashion</v>
      </c>
      <c r="L4594" t="str">
        <f>_xlfn.XLOOKUP(D4594,Products!A:A,Products!D:D)</f>
        <v>Footwear</v>
      </c>
      <c r="M4594">
        <f t="shared" si="639"/>
        <v>1100.79</v>
      </c>
      <c r="N4594">
        <f t="shared" si="640"/>
        <v>855.69</v>
      </c>
      <c r="O4594">
        <f t="shared" si="641"/>
        <v>245.09999999999991</v>
      </c>
      <c r="P4594" s="8">
        <f t="shared" si="642"/>
        <v>0.22265827269506439</v>
      </c>
      <c r="Q4594">
        <f t="shared" si="643"/>
        <v>165.11849999999998</v>
      </c>
      <c r="R4594">
        <f t="shared" si="644"/>
        <v>935.67149999999992</v>
      </c>
      <c r="S4594">
        <f t="shared" si="645"/>
        <v>79.981499999999869</v>
      </c>
      <c r="T4594" t="str">
        <f>_xlfn.XLOOKUP(C4594,Customers!A:A,Customers!D:D)</f>
        <v>M</v>
      </c>
      <c r="U4594" s="13">
        <f>_xlfn.XLOOKUP(C4594,Customers!A:A,Customers!E:E)</f>
        <v>28594</v>
      </c>
      <c r="V4594" t="str">
        <f>_xlfn.XLOOKUP(C4594,Customers!A:A,Customers!F:F)</f>
        <v>Baldwinstad</v>
      </c>
      <c r="W4594" s="13">
        <f>_xlfn.XLOOKUP(C4594,Customers!A:A,Customers!G:G)</f>
        <v>44617</v>
      </c>
      <c r="X4594">
        <f t="shared" ca="1" si="646"/>
        <v>48</v>
      </c>
      <c r="Y4594" t="str">
        <f t="shared" ca="1" si="647"/>
        <v>36-50</v>
      </c>
    </row>
    <row r="4595" spans="1:25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  <c r="I4595">
        <f>_xlfn.XLOOKUP(D4595,Products!A:A,Products!E:E)</f>
        <v>1485.05</v>
      </c>
      <c r="J4595">
        <f>_xlfn.XLOOKUP(D4595,Products!A:A,Products!F:F)</f>
        <v>988.31</v>
      </c>
      <c r="K4595" t="str">
        <f>_xlfn.XLOOKUP(D4595,Products!A:A,Products!C:C)</f>
        <v>Fashion</v>
      </c>
      <c r="L4595" t="str">
        <f>_xlfn.XLOOKUP(D4595,Products!A:A,Products!D:D)</f>
        <v>Clothing</v>
      </c>
      <c r="M4595">
        <f t="shared" si="639"/>
        <v>2970.1</v>
      </c>
      <c r="N4595">
        <f t="shared" si="640"/>
        <v>1976.62</v>
      </c>
      <c r="O4595">
        <f t="shared" si="641"/>
        <v>993.48</v>
      </c>
      <c r="P4595" s="8">
        <f t="shared" si="642"/>
        <v>0.33449378808794317</v>
      </c>
      <c r="Q4595">
        <f t="shared" si="643"/>
        <v>0</v>
      </c>
      <c r="R4595">
        <f t="shared" si="644"/>
        <v>2970.1</v>
      </c>
      <c r="S4595">
        <f t="shared" si="645"/>
        <v>993.48</v>
      </c>
      <c r="T4595" t="str">
        <f>_xlfn.XLOOKUP(C4595,Customers!A:A,Customers!D:D)</f>
        <v>F</v>
      </c>
      <c r="U4595" s="13">
        <f>_xlfn.XLOOKUP(C4595,Customers!A:A,Customers!E:E)</f>
        <v>22804</v>
      </c>
      <c r="V4595" t="str">
        <f>_xlfn.XLOOKUP(C4595,Customers!A:A,Customers!F:F)</f>
        <v>North Michelle</v>
      </c>
      <c r="W4595" s="13">
        <f>_xlfn.XLOOKUP(C4595,Customers!A:A,Customers!G:G)</f>
        <v>44237</v>
      </c>
      <c r="X4595">
        <f t="shared" ca="1" si="646"/>
        <v>64</v>
      </c>
      <c r="Y4595" t="str">
        <f t="shared" ca="1" si="647"/>
        <v>50+</v>
      </c>
    </row>
    <row r="4596" spans="1:25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  <c r="I4596">
        <f>_xlfn.XLOOKUP(D4596,Products!A:A,Products!E:E)</f>
        <v>1396.22</v>
      </c>
      <c r="J4596">
        <f>_xlfn.XLOOKUP(D4596,Products!A:A,Products!F:F)</f>
        <v>1004.09</v>
      </c>
      <c r="K4596" t="str">
        <f>_xlfn.XLOOKUP(D4596,Products!A:A,Products!C:C)</f>
        <v>Fashion</v>
      </c>
      <c r="L4596" t="str">
        <f>_xlfn.XLOOKUP(D4596,Products!A:A,Products!D:D)</f>
        <v>Bags</v>
      </c>
      <c r="M4596">
        <f t="shared" si="639"/>
        <v>2792.44</v>
      </c>
      <c r="N4596">
        <f t="shared" si="640"/>
        <v>2008.18</v>
      </c>
      <c r="O4596">
        <f t="shared" si="641"/>
        <v>784.26</v>
      </c>
      <c r="P4596" s="8">
        <f t="shared" si="642"/>
        <v>0.28085115526206472</v>
      </c>
      <c r="Q4596">
        <f t="shared" si="643"/>
        <v>0</v>
      </c>
      <c r="R4596">
        <f t="shared" si="644"/>
        <v>2792.44</v>
      </c>
      <c r="S4596">
        <f t="shared" si="645"/>
        <v>784.26</v>
      </c>
      <c r="T4596" t="str">
        <f>_xlfn.XLOOKUP(C4596,Customers!A:A,Customers!D:D)</f>
        <v>M</v>
      </c>
      <c r="U4596" s="13">
        <f>_xlfn.XLOOKUP(C4596,Customers!A:A,Customers!E:E)</f>
        <v>37752</v>
      </c>
      <c r="V4596" t="str">
        <f>_xlfn.XLOOKUP(C4596,Customers!A:A,Customers!F:F)</f>
        <v>Vasquezmouth</v>
      </c>
      <c r="W4596" s="13">
        <f>_xlfn.XLOOKUP(C4596,Customers!A:A,Customers!G:G)</f>
        <v>45472</v>
      </c>
      <c r="X4596">
        <f t="shared" ca="1" si="646"/>
        <v>23</v>
      </c>
      <c r="Y4596" t="str">
        <f t="shared" ca="1" si="647"/>
        <v>18-25</v>
      </c>
    </row>
    <row r="4597" spans="1:25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  <c r="I4597">
        <f>_xlfn.XLOOKUP(D4597,Products!A:A,Products!E:E)</f>
        <v>1079.8900000000001</v>
      </c>
      <c r="J4597">
        <f>_xlfn.XLOOKUP(D4597,Products!A:A,Products!F:F)</f>
        <v>703.83</v>
      </c>
      <c r="K4597" t="str">
        <f>_xlfn.XLOOKUP(D4597,Products!A:A,Products!C:C)</f>
        <v>Electronics</v>
      </c>
      <c r="L4597" t="str">
        <f>_xlfn.XLOOKUP(D4597,Products!A:A,Products!D:D)</f>
        <v>Smartphone</v>
      </c>
      <c r="M4597">
        <f t="shared" si="639"/>
        <v>1079.8900000000001</v>
      </c>
      <c r="N4597">
        <f t="shared" si="640"/>
        <v>703.83</v>
      </c>
      <c r="O4597">
        <f t="shared" si="641"/>
        <v>376.06000000000006</v>
      </c>
      <c r="P4597" s="8">
        <f t="shared" si="642"/>
        <v>0.34823917250831105</v>
      </c>
      <c r="Q4597">
        <f t="shared" si="643"/>
        <v>107.98900000000002</v>
      </c>
      <c r="R4597">
        <f t="shared" si="644"/>
        <v>971.90100000000007</v>
      </c>
      <c r="S4597">
        <f t="shared" si="645"/>
        <v>268.07100000000003</v>
      </c>
      <c r="T4597" t="str">
        <f>_xlfn.XLOOKUP(C4597,Customers!A:A,Customers!D:D)</f>
        <v>F</v>
      </c>
      <c r="U4597" s="13">
        <f>_xlfn.XLOOKUP(C4597,Customers!A:A,Customers!E:E)</f>
        <v>29406</v>
      </c>
      <c r="V4597" t="str">
        <f>_xlfn.XLOOKUP(C4597,Customers!A:A,Customers!F:F)</f>
        <v>Adkinsport</v>
      </c>
      <c r="W4597" s="13">
        <f>_xlfn.XLOOKUP(C4597,Customers!A:A,Customers!G:G)</f>
        <v>45892</v>
      </c>
      <c r="X4597">
        <f t="shared" ca="1" si="646"/>
        <v>45</v>
      </c>
      <c r="Y4597" t="str">
        <f t="shared" ca="1" si="647"/>
        <v>36-50</v>
      </c>
    </row>
    <row r="4598" spans="1:25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  <c r="I4598">
        <f>_xlfn.XLOOKUP(D4598,Products!A:A,Products!E:E)</f>
        <v>1193.0899999999999</v>
      </c>
      <c r="J4598">
        <f>_xlfn.XLOOKUP(D4598,Products!A:A,Products!F:F)</f>
        <v>818.24</v>
      </c>
      <c r="K4598" t="str">
        <f>_xlfn.XLOOKUP(D4598,Products!A:A,Products!C:C)</f>
        <v>Electronics</v>
      </c>
      <c r="L4598" t="str">
        <f>_xlfn.XLOOKUP(D4598,Products!A:A,Products!D:D)</f>
        <v>Camera</v>
      </c>
      <c r="M4598">
        <f t="shared" si="639"/>
        <v>2386.1799999999998</v>
      </c>
      <c r="N4598">
        <f t="shared" si="640"/>
        <v>1636.48</v>
      </c>
      <c r="O4598">
        <f t="shared" si="641"/>
        <v>749.69999999999982</v>
      </c>
      <c r="P4598" s="8">
        <f t="shared" si="642"/>
        <v>0.31418417722049463</v>
      </c>
      <c r="Q4598">
        <f t="shared" si="643"/>
        <v>357.92699999999996</v>
      </c>
      <c r="R4598">
        <f t="shared" si="644"/>
        <v>2028.2529999999999</v>
      </c>
      <c r="S4598">
        <f t="shared" si="645"/>
        <v>391.77299999999991</v>
      </c>
      <c r="T4598" t="str">
        <f>_xlfn.XLOOKUP(C4598,Customers!A:A,Customers!D:D)</f>
        <v>F</v>
      </c>
      <c r="U4598" s="13">
        <f>_xlfn.XLOOKUP(C4598,Customers!A:A,Customers!E:E)</f>
        <v>26631</v>
      </c>
      <c r="V4598" t="str">
        <f>_xlfn.XLOOKUP(C4598,Customers!A:A,Customers!F:F)</f>
        <v>Port Bryce</v>
      </c>
      <c r="W4598" s="13">
        <f>_xlfn.XLOOKUP(C4598,Customers!A:A,Customers!G:G)</f>
        <v>45638</v>
      </c>
      <c r="X4598">
        <f t="shared" ca="1" si="646"/>
        <v>53</v>
      </c>
      <c r="Y4598" t="str">
        <f t="shared" ca="1" si="647"/>
        <v>50+</v>
      </c>
    </row>
    <row r="4599" spans="1:25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  <c r="I4599">
        <f>_xlfn.XLOOKUP(D4599,Products!A:A,Products!E:E)</f>
        <v>1246.1099999999999</v>
      </c>
      <c r="J4599">
        <f>_xlfn.XLOOKUP(D4599,Products!A:A,Products!F:F)</f>
        <v>833.52</v>
      </c>
      <c r="K4599" t="str">
        <f>_xlfn.XLOOKUP(D4599,Products!A:A,Products!C:C)</f>
        <v>Electronics</v>
      </c>
      <c r="L4599" t="str">
        <f>_xlfn.XLOOKUP(D4599,Products!A:A,Products!D:D)</f>
        <v>Headphones</v>
      </c>
      <c r="M4599">
        <f t="shared" si="639"/>
        <v>2492.2199999999998</v>
      </c>
      <c r="N4599">
        <f t="shared" si="640"/>
        <v>1667.04</v>
      </c>
      <c r="O4599">
        <f t="shared" si="641"/>
        <v>825.17999999999984</v>
      </c>
      <c r="P4599" s="8">
        <f t="shared" si="642"/>
        <v>0.33110239063967062</v>
      </c>
      <c r="Q4599">
        <f t="shared" si="643"/>
        <v>249.22199999999998</v>
      </c>
      <c r="R4599">
        <f t="shared" si="644"/>
        <v>2242.9979999999996</v>
      </c>
      <c r="S4599">
        <f t="shared" si="645"/>
        <v>575.95799999999963</v>
      </c>
      <c r="T4599" t="str">
        <f>_xlfn.XLOOKUP(C4599,Customers!A:A,Customers!D:D)</f>
        <v>F</v>
      </c>
      <c r="U4599" s="13">
        <f>_xlfn.XLOOKUP(C4599,Customers!A:A,Customers!E:E)</f>
        <v>36564</v>
      </c>
      <c r="V4599" t="str">
        <f>_xlfn.XLOOKUP(C4599,Customers!A:A,Customers!F:F)</f>
        <v>North Teresashire</v>
      </c>
      <c r="W4599" s="13">
        <f>_xlfn.XLOOKUP(C4599,Customers!A:A,Customers!G:G)</f>
        <v>44509</v>
      </c>
      <c r="X4599">
        <f t="shared" ca="1" si="646"/>
        <v>26</v>
      </c>
      <c r="Y4599" t="str">
        <f t="shared" ca="1" si="647"/>
        <v>26-35</v>
      </c>
    </row>
    <row r="4600" spans="1:25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  <c r="I4600">
        <f>_xlfn.XLOOKUP(D4600,Products!A:A,Products!E:E)</f>
        <v>318.05</v>
      </c>
      <c r="J4600">
        <f>_xlfn.XLOOKUP(D4600,Products!A:A,Products!F:F)</f>
        <v>187.34</v>
      </c>
      <c r="K4600" t="str">
        <f>_xlfn.XLOOKUP(D4600,Products!A:A,Products!C:C)</f>
        <v>Groceries</v>
      </c>
      <c r="L4600" t="str">
        <f>_xlfn.XLOOKUP(D4600,Products!A:A,Products!D:D)</f>
        <v>Fruits</v>
      </c>
      <c r="M4600">
        <f t="shared" si="639"/>
        <v>1590.25</v>
      </c>
      <c r="N4600">
        <f t="shared" si="640"/>
        <v>936.7</v>
      </c>
      <c r="O4600">
        <f t="shared" si="641"/>
        <v>653.54999999999995</v>
      </c>
      <c r="P4600" s="8">
        <f t="shared" si="642"/>
        <v>0.41097311743436565</v>
      </c>
      <c r="Q4600">
        <f t="shared" si="643"/>
        <v>238.53749999999999</v>
      </c>
      <c r="R4600">
        <f t="shared" si="644"/>
        <v>1351.7125000000001</v>
      </c>
      <c r="S4600">
        <f t="shared" si="645"/>
        <v>415.01250000000005</v>
      </c>
      <c r="T4600" t="str">
        <f>_xlfn.XLOOKUP(C4600,Customers!A:A,Customers!D:D)</f>
        <v>M</v>
      </c>
      <c r="U4600" s="13">
        <f>_xlfn.XLOOKUP(C4600,Customers!A:A,Customers!E:E)</f>
        <v>31435</v>
      </c>
      <c r="V4600" t="str">
        <f>_xlfn.XLOOKUP(C4600,Customers!A:A,Customers!F:F)</f>
        <v>Jessicaside</v>
      </c>
      <c r="W4600" s="13">
        <f>_xlfn.XLOOKUP(C4600,Customers!A:A,Customers!G:G)</f>
        <v>44905</v>
      </c>
      <c r="X4600">
        <f t="shared" ca="1" si="646"/>
        <v>40</v>
      </c>
      <c r="Y4600" t="str">
        <f t="shared" ca="1" si="647"/>
        <v>36-50</v>
      </c>
    </row>
    <row r="4601" spans="1:25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  <c r="I4601">
        <f>_xlfn.XLOOKUP(D4601,Products!A:A,Products!E:E)</f>
        <v>1227.24</v>
      </c>
      <c r="J4601">
        <f>_xlfn.XLOOKUP(D4601,Products!A:A,Products!F:F)</f>
        <v>977.09</v>
      </c>
      <c r="K4601" t="str">
        <f>_xlfn.XLOOKUP(D4601,Products!A:A,Products!C:C)</f>
        <v>Groceries</v>
      </c>
      <c r="L4601" t="str">
        <f>_xlfn.XLOOKUP(D4601,Products!A:A,Products!D:D)</f>
        <v>Dairy</v>
      </c>
      <c r="M4601">
        <f t="shared" si="639"/>
        <v>6136.2</v>
      </c>
      <c r="N4601">
        <f t="shared" si="640"/>
        <v>4885.45</v>
      </c>
      <c r="O4601">
        <f t="shared" si="641"/>
        <v>1250.75</v>
      </c>
      <c r="P4601" s="8">
        <f t="shared" si="642"/>
        <v>0.20383136142889738</v>
      </c>
      <c r="Q4601">
        <f t="shared" si="643"/>
        <v>613.62</v>
      </c>
      <c r="R4601">
        <f t="shared" si="644"/>
        <v>5522.58</v>
      </c>
      <c r="S4601">
        <f t="shared" si="645"/>
        <v>637.13000000000011</v>
      </c>
      <c r="T4601" t="str">
        <f>_xlfn.XLOOKUP(C4601,Customers!A:A,Customers!D:D)</f>
        <v>M</v>
      </c>
      <c r="U4601" s="13">
        <f>_xlfn.XLOOKUP(C4601,Customers!A:A,Customers!E:E)</f>
        <v>20358</v>
      </c>
      <c r="V4601" t="str">
        <f>_xlfn.XLOOKUP(C4601,Customers!A:A,Customers!F:F)</f>
        <v>Zacharyberg</v>
      </c>
      <c r="W4601" s="13">
        <f>_xlfn.XLOOKUP(C4601,Customers!A:A,Customers!G:G)</f>
        <v>45869</v>
      </c>
      <c r="X4601">
        <f t="shared" ca="1" si="646"/>
        <v>70</v>
      </c>
      <c r="Y4601" t="str">
        <f t="shared" ca="1" si="647"/>
        <v>50+</v>
      </c>
    </row>
    <row r="4602" spans="1:25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  <c r="I4602">
        <f>_xlfn.XLOOKUP(D4602,Products!A:A,Products!E:E)</f>
        <v>388.26</v>
      </c>
      <c r="J4602">
        <f>_xlfn.XLOOKUP(D4602,Products!A:A,Products!F:F)</f>
        <v>199.3</v>
      </c>
      <c r="K4602" t="str">
        <f>_xlfn.XLOOKUP(D4602,Products!A:A,Products!C:C)</f>
        <v>Fashion</v>
      </c>
      <c r="L4602" t="str">
        <f>_xlfn.XLOOKUP(D4602,Products!A:A,Products!D:D)</f>
        <v>Watches</v>
      </c>
      <c r="M4602">
        <f t="shared" si="639"/>
        <v>1553.04</v>
      </c>
      <c r="N4602">
        <f t="shared" si="640"/>
        <v>797.2</v>
      </c>
      <c r="O4602">
        <f t="shared" si="641"/>
        <v>755.83999999999992</v>
      </c>
      <c r="P4602" s="8">
        <f t="shared" si="642"/>
        <v>0.48668418070365216</v>
      </c>
      <c r="Q4602">
        <f t="shared" si="643"/>
        <v>155.304</v>
      </c>
      <c r="R4602">
        <f t="shared" si="644"/>
        <v>1397.7359999999999</v>
      </c>
      <c r="S4602">
        <f t="shared" si="645"/>
        <v>600.53599999999983</v>
      </c>
      <c r="T4602" t="str">
        <f>_xlfn.XLOOKUP(C4602,Customers!A:A,Customers!D:D)</f>
        <v>M</v>
      </c>
      <c r="U4602" s="13">
        <f>_xlfn.XLOOKUP(C4602,Customers!A:A,Customers!E:E)</f>
        <v>21971</v>
      </c>
      <c r="V4602" t="str">
        <f>_xlfn.XLOOKUP(C4602,Customers!A:A,Customers!F:F)</f>
        <v>Smithburgh</v>
      </c>
      <c r="W4602" s="13">
        <f>_xlfn.XLOOKUP(C4602,Customers!A:A,Customers!G:G)</f>
        <v>45242</v>
      </c>
      <c r="X4602">
        <f t="shared" ca="1" si="646"/>
        <v>66</v>
      </c>
      <c r="Y4602" t="str">
        <f t="shared" ca="1" si="647"/>
        <v>50+</v>
      </c>
    </row>
    <row r="4603" spans="1:25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  <c r="I4603">
        <f>_xlfn.XLOOKUP(D4603,Products!A:A,Products!E:E)</f>
        <v>337.63</v>
      </c>
      <c r="J4603">
        <f>_xlfn.XLOOKUP(D4603,Products!A:A,Products!F:F)</f>
        <v>169.03</v>
      </c>
      <c r="K4603" t="str">
        <f>_xlfn.XLOOKUP(D4603,Products!A:A,Products!C:C)</f>
        <v>Fashion</v>
      </c>
      <c r="L4603" t="str">
        <f>_xlfn.XLOOKUP(D4603,Products!A:A,Products!D:D)</f>
        <v>Footwear</v>
      </c>
      <c r="M4603">
        <f t="shared" si="639"/>
        <v>1350.52</v>
      </c>
      <c r="N4603">
        <f t="shared" si="640"/>
        <v>676.12</v>
      </c>
      <c r="O4603">
        <f t="shared" si="641"/>
        <v>674.4</v>
      </c>
      <c r="P4603" s="8">
        <f t="shared" si="642"/>
        <v>0.49936320824571273</v>
      </c>
      <c r="Q4603">
        <f t="shared" si="643"/>
        <v>67.525999999999996</v>
      </c>
      <c r="R4603">
        <f t="shared" si="644"/>
        <v>1282.9939999999999</v>
      </c>
      <c r="S4603">
        <f t="shared" si="645"/>
        <v>606.87399999999991</v>
      </c>
      <c r="T4603" t="str">
        <f>_xlfn.XLOOKUP(C4603,Customers!A:A,Customers!D:D)</f>
        <v>F</v>
      </c>
      <c r="U4603" s="13">
        <f>_xlfn.XLOOKUP(C4603,Customers!A:A,Customers!E:E)</f>
        <v>38461</v>
      </c>
      <c r="V4603" t="str">
        <f>_xlfn.XLOOKUP(C4603,Customers!A:A,Customers!F:F)</f>
        <v>Port Allen</v>
      </c>
      <c r="W4603" s="13">
        <f>_xlfn.XLOOKUP(C4603,Customers!A:A,Customers!G:G)</f>
        <v>45334</v>
      </c>
      <c r="X4603">
        <f t="shared" ca="1" si="646"/>
        <v>21</v>
      </c>
      <c r="Y4603" t="str">
        <f t="shared" ca="1" si="647"/>
        <v>18-25</v>
      </c>
    </row>
    <row r="4604" spans="1:25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  <c r="I4604">
        <f>_xlfn.XLOOKUP(D4604,Products!A:A,Products!E:E)</f>
        <v>1487.41</v>
      </c>
      <c r="J4604">
        <f>_xlfn.XLOOKUP(D4604,Products!A:A,Products!F:F)</f>
        <v>813.07</v>
      </c>
      <c r="K4604" t="str">
        <f>_xlfn.XLOOKUP(D4604,Products!A:A,Products!C:C)</f>
        <v>Electronics</v>
      </c>
      <c r="L4604" t="str">
        <f>_xlfn.XLOOKUP(D4604,Products!A:A,Products!D:D)</f>
        <v>Smartphone</v>
      </c>
      <c r="M4604">
        <f t="shared" si="639"/>
        <v>2974.82</v>
      </c>
      <c r="N4604">
        <f t="shared" si="640"/>
        <v>1626.14</v>
      </c>
      <c r="O4604">
        <f t="shared" si="641"/>
        <v>1348.68</v>
      </c>
      <c r="P4604" s="8">
        <f t="shared" si="642"/>
        <v>0.45336524562830693</v>
      </c>
      <c r="Q4604">
        <f t="shared" si="643"/>
        <v>297.48200000000003</v>
      </c>
      <c r="R4604">
        <f t="shared" si="644"/>
        <v>2677.3380000000002</v>
      </c>
      <c r="S4604">
        <f t="shared" si="645"/>
        <v>1051.1980000000001</v>
      </c>
      <c r="T4604" t="str">
        <f>_xlfn.XLOOKUP(C4604,Customers!A:A,Customers!D:D)</f>
        <v>F</v>
      </c>
      <c r="U4604" s="13">
        <f>_xlfn.XLOOKUP(C4604,Customers!A:A,Customers!E:E)</f>
        <v>32818</v>
      </c>
      <c r="V4604" t="str">
        <f>_xlfn.XLOOKUP(C4604,Customers!A:A,Customers!F:F)</f>
        <v>Cliffordbury</v>
      </c>
      <c r="W4604" s="13">
        <f>_xlfn.XLOOKUP(C4604,Customers!A:A,Customers!G:G)</f>
        <v>44718</v>
      </c>
      <c r="X4604">
        <f t="shared" ca="1" si="646"/>
        <v>36</v>
      </c>
      <c r="Y4604" t="str">
        <f t="shared" ca="1" si="647"/>
        <v>36-50</v>
      </c>
    </row>
    <row r="4605" spans="1:25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  <c r="I4605">
        <f>_xlfn.XLOOKUP(D4605,Products!A:A,Products!E:E)</f>
        <v>1474.12</v>
      </c>
      <c r="J4605">
        <f>_xlfn.XLOOKUP(D4605,Products!A:A,Products!F:F)</f>
        <v>764.02</v>
      </c>
      <c r="K4605" t="str">
        <f>_xlfn.XLOOKUP(D4605,Products!A:A,Products!C:C)</f>
        <v>Electronics</v>
      </c>
      <c r="L4605" t="str">
        <f>_xlfn.XLOOKUP(D4605,Products!A:A,Products!D:D)</f>
        <v>Camera</v>
      </c>
      <c r="M4605">
        <f t="shared" si="639"/>
        <v>5896.48</v>
      </c>
      <c r="N4605">
        <f t="shared" si="640"/>
        <v>3056.08</v>
      </c>
      <c r="O4605">
        <f t="shared" si="641"/>
        <v>2840.3999999999996</v>
      </c>
      <c r="P4605" s="8">
        <f t="shared" si="642"/>
        <v>0.48171112256804055</v>
      </c>
      <c r="Q4605">
        <f t="shared" si="643"/>
        <v>884.47199999999987</v>
      </c>
      <c r="R4605">
        <f t="shared" si="644"/>
        <v>5012.0079999999998</v>
      </c>
      <c r="S4605">
        <f t="shared" si="645"/>
        <v>1955.9279999999999</v>
      </c>
      <c r="T4605" t="str">
        <f>_xlfn.XLOOKUP(C4605,Customers!A:A,Customers!D:D)</f>
        <v>M</v>
      </c>
      <c r="U4605" s="13">
        <f>_xlfn.XLOOKUP(C4605,Customers!A:A,Customers!E:E)</f>
        <v>32522</v>
      </c>
      <c r="V4605" t="str">
        <f>_xlfn.XLOOKUP(C4605,Customers!A:A,Customers!F:F)</f>
        <v>Gomeztown</v>
      </c>
      <c r="W4605" s="13">
        <f>_xlfn.XLOOKUP(C4605,Customers!A:A,Customers!G:G)</f>
        <v>45231</v>
      </c>
      <c r="X4605">
        <f t="shared" ca="1" si="646"/>
        <v>37</v>
      </c>
      <c r="Y4605" t="str">
        <f t="shared" ca="1" si="647"/>
        <v>36-50</v>
      </c>
    </row>
    <row r="4606" spans="1:25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  <c r="I4606">
        <f>_xlfn.XLOOKUP(D4606,Products!A:A,Products!E:E)</f>
        <v>1095.72</v>
      </c>
      <c r="J4606">
        <f>_xlfn.XLOOKUP(D4606,Products!A:A,Products!F:F)</f>
        <v>822.2</v>
      </c>
      <c r="K4606" t="str">
        <f>_xlfn.XLOOKUP(D4606,Products!A:A,Products!C:C)</f>
        <v>Groceries</v>
      </c>
      <c r="L4606" t="str">
        <f>_xlfn.XLOOKUP(D4606,Products!A:A,Products!D:D)</f>
        <v>Snacks</v>
      </c>
      <c r="M4606">
        <f t="shared" si="639"/>
        <v>3287.16</v>
      </c>
      <c r="N4606">
        <f t="shared" si="640"/>
        <v>2466.6000000000004</v>
      </c>
      <c r="O4606">
        <f t="shared" si="641"/>
        <v>820.55999999999949</v>
      </c>
      <c r="P4606" s="8">
        <f t="shared" si="642"/>
        <v>0.24962581681451451</v>
      </c>
      <c r="Q4606">
        <f t="shared" si="643"/>
        <v>164.358</v>
      </c>
      <c r="R4606">
        <f t="shared" si="644"/>
        <v>3122.8019999999997</v>
      </c>
      <c r="S4606">
        <f t="shared" si="645"/>
        <v>656.20199999999932</v>
      </c>
      <c r="T4606" t="str">
        <f>_xlfn.XLOOKUP(C4606,Customers!A:A,Customers!D:D)</f>
        <v>F</v>
      </c>
      <c r="U4606" s="13">
        <f>_xlfn.XLOOKUP(C4606,Customers!A:A,Customers!E:E)</f>
        <v>22255</v>
      </c>
      <c r="V4606" t="str">
        <f>_xlfn.XLOOKUP(C4606,Customers!A:A,Customers!F:F)</f>
        <v>East Paulburgh</v>
      </c>
      <c r="W4606" s="13">
        <f>_xlfn.XLOOKUP(C4606,Customers!A:A,Customers!G:G)</f>
        <v>45465</v>
      </c>
      <c r="X4606">
        <f t="shared" ca="1" si="646"/>
        <v>65</v>
      </c>
      <c r="Y4606" t="str">
        <f t="shared" ca="1" si="647"/>
        <v>50+</v>
      </c>
    </row>
    <row r="4607" spans="1:25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  <c r="I4607">
        <f>_xlfn.XLOOKUP(D4607,Products!A:A,Products!E:E)</f>
        <v>1286.55</v>
      </c>
      <c r="J4607">
        <f>_xlfn.XLOOKUP(D4607,Products!A:A,Products!F:F)</f>
        <v>797.54</v>
      </c>
      <c r="K4607" t="str">
        <f>_xlfn.XLOOKUP(D4607,Products!A:A,Products!C:C)</f>
        <v>Fashion</v>
      </c>
      <c r="L4607" t="str">
        <f>_xlfn.XLOOKUP(D4607,Products!A:A,Products!D:D)</f>
        <v>Accessories</v>
      </c>
      <c r="M4607">
        <f t="shared" si="639"/>
        <v>6432.75</v>
      </c>
      <c r="N4607">
        <f t="shared" si="640"/>
        <v>3987.7</v>
      </c>
      <c r="O4607">
        <f t="shared" si="641"/>
        <v>2445.0500000000002</v>
      </c>
      <c r="P4607" s="8">
        <f t="shared" si="642"/>
        <v>0.38009404997862506</v>
      </c>
      <c r="Q4607">
        <f t="shared" si="643"/>
        <v>964.91249999999991</v>
      </c>
      <c r="R4607">
        <f t="shared" si="644"/>
        <v>5467.8374999999996</v>
      </c>
      <c r="S4607">
        <f t="shared" si="645"/>
        <v>1480.1374999999998</v>
      </c>
      <c r="T4607" t="str">
        <f>_xlfn.XLOOKUP(C4607,Customers!A:A,Customers!D:D)</f>
        <v>M</v>
      </c>
      <c r="U4607" s="13">
        <f>_xlfn.XLOOKUP(C4607,Customers!A:A,Customers!E:E)</f>
        <v>39260</v>
      </c>
      <c r="V4607" t="str">
        <f>_xlfn.XLOOKUP(C4607,Customers!A:A,Customers!F:F)</f>
        <v>Watsonview</v>
      </c>
      <c r="W4607" s="13">
        <f>_xlfn.XLOOKUP(C4607,Customers!A:A,Customers!G:G)</f>
        <v>45038</v>
      </c>
      <c r="X4607">
        <f t="shared" ca="1" si="646"/>
        <v>18</v>
      </c>
      <c r="Y4607" t="str">
        <f t="shared" ca="1" si="647"/>
        <v>18-25</v>
      </c>
    </row>
    <row r="4608" spans="1:25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  <c r="I4608">
        <f>_xlfn.XLOOKUP(D4608,Products!A:A,Products!E:E)</f>
        <v>564.41999999999996</v>
      </c>
      <c r="J4608">
        <f>_xlfn.XLOOKUP(D4608,Products!A:A,Products!F:F)</f>
        <v>293.95999999999998</v>
      </c>
      <c r="K4608" t="str">
        <f>_xlfn.XLOOKUP(D4608,Products!A:A,Products!C:C)</f>
        <v>Fashion</v>
      </c>
      <c r="L4608" t="str">
        <f>_xlfn.XLOOKUP(D4608,Products!A:A,Products!D:D)</f>
        <v>Accessories</v>
      </c>
      <c r="M4608">
        <f t="shared" si="639"/>
        <v>1693.2599999999998</v>
      </c>
      <c r="N4608">
        <f t="shared" si="640"/>
        <v>881.87999999999988</v>
      </c>
      <c r="O4608">
        <f t="shared" si="641"/>
        <v>811.37999999999988</v>
      </c>
      <c r="P4608" s="8">
        <f t="shared" si="642"/>
        <v>0.47918216930654478</v>
      </c>
      <c r="Q4608">
        <f t="shared" si="643"/>
        <v>253.98899999999995</v>
      </c>
      <c r="R4608">
        <f t="shared" si="644"/>
        <v>1439.2709999999997</v>
      </c>
      <c r="S4608">
        <f t="shared" si="645"/>
        <v>557.39099999999985</v>
      </c>
      <c r="T4608" t="str">
        <f>_xlfn.XLOOKUP(C4608,Customers!A:A,Customers!D:D)</f>
        <v>M</v>
      </c>
      <c r="U4608" s="13">
        <f>_xlfn.XLOOKUP(C4608,Customers!A:A,Customers!E:E)</f>
        <v>25566</v>
      </c>
      <c r="V4608" t="str">
        <f>_xlfn.XLOOKUP(C4608,Customers!A:A,Customers!F:F)</f>
        <v>Morrisborough</v>
      </c>
      <c r="W4608" s="13">
        <f>_xlfn.XLOOKUP(C4608,Customers!A:A,Customers!G:G)</f>
        <v>45113</v>
      </c>
      <c r="X4608">
        <f t="shared" ca="1" si="646"/>
        <v>56</v>
      </c>
      <c r="Y4608" t="str">
        <f t="shared" ca="1" si="647"/>
        <v>50+</v>
      </c>
    </row>
    <row r="4609" spans="1:25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  <c r="I4609">
        <f>_xlfn.XLOOKUP(D4609,Products!A:A,Products!E:E)</f>
        <v>109.78</v>
      </c>
      <c r="J4609">
        <f>_xlfn.XLOOKUP(D4609,Products!A:A,Products!F:F)</f>
        <v>70.59</v>
      </c>
      <c r="K4609" t="str">
        <f>_xlfn.XLOOKUP(D4609,Products!A:A,Products!C:C)</f>
        <v>Fashion</v>
      </c>
      <c r="L4609" t="str">
        <f>_xlfn.XLOOKUP(D4609,Products!A:A,Products!D:D)</f>
        <v>Footwear</v>
      </c>
      <c r="M4609">
        <f t="shared" si="639"/>
        <v>329.34000000000003</v>
      </c>
      <c r="N4609">
        <f t="shared" si="640"/>
        <v>211.77</v>
      </c>
      <c r="O4609">
        <f t="shared" si="641"/>
        <v>117.57000000000002</v>
      </c>
      <c r="P4609" s="8">
        <f t="shared" si="642"/>
        <v>0.35698670067407545</v>
      </c>
      <c r="Q4609">
        <f t="shared" si="643"/>
        <v>32.934000000000005</v>
      </c>
      <c r="R4609">
        <f t="shared" si="644"/>
        <v>296.40600000000001</v>
      </c>
      <c r="S4609">
        <f t="shared" si="645"/>
        <v>84.635999999999996</v>
      </c>
      <c r="T4609" t="str">
        <f>_xlfn.XLOOKUP(C4609,Customers!A:A,Customers!D:D)</f>
        <v>M</v>
      </c>
      <c r="U4609" s="13">
        <f>_xlfn.XLOOKUP(C4609,Customers!A:A,Customers!E:E)</f>
        <v>23397</v>
      </c>
      <c r="V4609" t="str">
        <f>_xlfn.XLOOKUP(C4609,Customers!A:A,Customers!F:F)</f>
        <v>New Jontown</v>
      </c>
      <c r="W4609" s="13">
        <f>_xlfn.XLOOKUP(C4609,Customers!A:A,Customers!G:G)</f>
        <v>44737</v>
      </c>
      <c r="X4609">
        <f t="shared" ca="1" si="646"/>
        <v>62</v>
      </c>
      <c r="Y4609" t="str">
        <f t="shared" ca="1" si="647"/>
        <v>50+</v>
      </c>
    </row>
    <row r="4610" spans="1:25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  <c r="I4610">
        <f>_xlfn.XLOOKUP(D4610,Products!A:A,Products!E:E)</f>
        <v>1194.1199999999999</v>
      </c>
      <c r="J4610">
        <f>_xlfn.XLOOKUP(D4610,Products!A:A,Products!F:F)</f>
        <v>838.95</v>
      </c>
      <c r="K4610" t="str">
        <f>_xlfn.XLOOKUP(D4610,Products!A:A,Products!C:C)</f>
        <v>Electronics</v>
      </c>
      <c r="L4610" t="str">
        <f>_xlfn.XLOOKUP(D4610,Products!A:A,Products!D:D)</f>
        <v>Smartphone</v>
      </c>
      <c r="M4610">
        <f t="shared" si="639"/>
        <v>3582.3599999999997</v>
      </c>
      <c r="N4610">
        <f t="shared" si="640"/>
        <v>2516.8500000000004</v>
      </c>
      <c r="O4610">
        <f t="shared" si="641"/>
        <v>1065.5099999999993</v>
      </c>
      <c r="P4610" s="8">
        <f t="shared" si="642"/>
        <v>0.29743241885237648</v>
      </c>
      <c r="Q4610">
        <f t="shared" si="643"/>
        <v>0</v>
      </c>
      <c r="R4610">
        <f t="shared" si="644"/>
        <v>3582.3599999999997</v>
      </c>
      <c r="S4610">
        <f t="shared" si="645"/>
        <v>1065.5099999999993</v>
      </c>
      <c r="T4610" t="str">
        <f>_xlfn.XLOOKUP(C4610,Customers!A:A,Customers!D:D)</f>
        <v>M</v>
      </c>
      <c r="U4610" s="13">
        <f>_xlfn.XLOOKUP(C4610,Customers!A:A,Customers!E:E)</f>
        <v>26914</v>
      </c>
      <c r="V4610" t="str">
        <f>_xlfn.XLOOKUP(C4610,Customers!A:A,Customers!F:F)</f>
        <v>Davisfurt</v>
      </c>
      <c r="W4610" s="13">
        <f>_xlfn.XLOOKUP(C4610,Customers!A:A,Customers!G:G)</f>
        <v>44266</v>
      </c>
      <c r="X4610">
        <f t="shared" ca="1" si="646"/>
        <v>52</v>
      </c>
      <c r="Y4610" t="str">
        <f t="shared" ca="1" si="647"/>
        <v>50+</v>
      </c>
    </row>
    <row r="4611" spans="1:25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  <c r="I4611">
        <f>_xlfn.XLOOKUP(D4611,Products!A:A,Products!E:E)</f>
        <v>428.05</v>
      </c>
      <c r="J4611">
        <f>_xlfn.XLOOKUP(D4611,Products!A:A,Products!F:F)</f>
        <v>246.07</v>
      </c>
      <c r="K4611" t="str">
        <f>_xlfn.XLOOKUP(D4611,Products!A:A,Products!C:C)</f>
        <v>Electronics</v>
      </c>
      <c r="L4611" t="str">
        <f>_xlfn.XLOOKUP(D4611,Products!A:A,Products!D:D)</f>
        <v>Laptop</v>
      </c>
      <c r="M4611">
        <f t="shared" ref="M4611:M4674" si="648">F4611*I4611</f>
        <v>2140.25</v>
      </c>
      <c r="N4611">
        <f t="shared" ref="N4611:N4674" si="649">F4611*J4611</f>
        <v>1230.3499999999999</v>
      </c>
      <c r="O4611">
        <f t="shared" ref="O4611:O4674" si="650">M4611-N4611</f>
        <v>909.90000000000009</v>
      </c>
      <c r="P4611" s="8">
        <f t="shared" ref="P4611:P4674" si="651">O4611/M4611</f>
        <v>0.42513725032122418</v>
      </c>
      <c r="Q4611">
        <f t="shared" ref="Q4611:Q4674" si="652">M4611*G4611</f>
        <v>321.03749999999997</v>
      </c>
      <c r="R4611">
        <f t="shared" ref="R4611:R4674" si="653">M4611-Q4611</f>
        <v>1819.2125000000001</v>
      </c>
      <c r="S4611">
        <f t="shared" ref="S4611:S4674" si="654">R4611-N4611</f>
        <v>588.86250000000018</v>
      </c>
      <c r="T4611" t="str">
        <f>_xlfn.XLOOKUP(C4611,Customers!A:A,Customers!D:D)</f>
        <v>M</v>
      </c>
      <c r="U4611" s="13">
        <f>_xlfn.XLOOKUP(C4611,Customers!A:A,Customers!E:E)</f>
        <v>22556</v>
      </c>
      <c r="V4611" t="str">
        <f>_xlfn.XLOOKUP(C4611,Customers!A:A,Customers!F:F)</f>
        <v>Simonstad</v>
      </c>
      <c r="W4611" s="13">
        <f>_xlfn.XLOOKUP(C4611,Customers!A:A,Customers!G:G)</f>
        <v>45467</v>
      </c>
      <c r="X4611">
        <f t="shared" ref="X4611:X4674" ca="1" si="655">DATEDIF(U4611, TODAY(),"Y")</f>
        <v>64</v>
      </c>
      <c r="Y4611" t="str">
        <f t="shared" ref="Y4611:Y4674" ca="1" si="656">IF(X4611&lt;=25,"18-25",IF(X4611&lt;=35,"26-35", IF(X4611&lt;=50,"36-50","50+")))</f>
        <v>50+</v>
      </c>
    </row>
    <row r="4612" spans="1:25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  <c r="I4612">
        <f>_xlfn.XLOOKUP(D4612,Products!A:A,Products!E:E)</f>
        <v>1474.12</v>
      </c>
      <c r="J4612">
        <f>_xlfn.XLOOKUP(D4612,Products!A:A,Products!F:F)</f>
        <v>764.02</v>
      </c>
      <c r="K4612" t="str">
        <f>_xlfn.XLOOKUP(D4612,Products!A:A,Products!C:C)</f>
        <v>Electronics</v>
      </c>
      <c r="L4612" t="str">
        <f>_xlfn.XLOOKUP(D4612,Products!A:A,Products!D:D)</f>
        <v>Camera</v>
      </c>
      <c r="M4612">
        <f t="shared" si="648"/>
        <v>5896.48</v>
      </c>
      <c r="N4612">
        <f t="shared" si="649"/>
        <v>3056.08</v>
      </c>
      <c r="O4612">
        <f t="shared" si="650"/>
        <v>2840.3999999999996</v>
      </c>
      <c r="P4612" s="8">
        <f t="shared" si="651"/>
        <v>0.48171112256804055</v>
      </c>
      <c r="Q4612">
        <f t="shared" si="652"/>
        <v>884.47199999999987</v>
      </c>
      <c r="R4612">
        <f t="shared" si="653"/>
        <v>5012.0079999999998</v>
      </c>
      <c r="S4612">
        <f t="shared" si="654"/>
        <v>1955.9279999999999</v>
      </c>
      <c r="T4612" t="str">
        <f>_xlfn.XLOOKUP(C4612,Customers!A:A,Customers!D:D)</f>
        <v>M</v>
      </c>
      <c r="U4612" s="13">
        <f>_xlfn.XLOOKUP(C4612,Customers!A:A,Customers!E:E)</f>
        <v>26377</v>
      </c>
      <c r="V4612" t="str">
        <f>_xlfn.XLOOKUP(C4612,Customers!A:A,Customers!F:F)</f>
        <v>Meyersstad</v>
      </c>
      <c r="W4612" s="13">
        <f>_xlfn.XLOOKUP(C4612,Customers!A:A,Customers!G:G)</f>
        <v>45539</v>
      </c>
      <c r="X4612">
        <f t="shared" ca="1" si="655"/>
        <v>54</v>
      </c>
      <c r="Y4612" t="str">
        <f t="shared" ca="1" si="656"/>
        <v>50+</v>
      </c>
    </row>
    <row r="4613" spans="1:25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  <c r="I4613">
        <f>_xlfn.XLOOKUP(D4613,Products!A:A,Products!E:E)</f>
        <v>1095.72</v>
      </c>
      <c r="J4613">
        <f>_xlfn.XLOOKUP(D4613,Products!A:A,Products!F:F)</f>
        <v>822.2</v>
      </c>
      <c r="K4613" t="str">
        <f>_xlfn.XLOOKUP(D4613,Products!A:A,Products!C:C)</f>
        <v>Groceries</v>
      </c>
      <c r="L4613" t="str">
        <f>_xlfn.XLOOKUP(D4613,Products!A:A,Products!D:D)</f>
        <v>Snacks</v>
      </c>
      <c r="M4613">
        <f t="shared" si="648"/>
        <v>3287.16</v>
      </c>
      <c r="N4613">
        <f t="shared" si="649"/>
        <v>2466.6000000000004</v>
      </c>
      <c r="O4613">
        <f t="shared" si="650"/>
        <v>820.55999999999949</v>
      </c>
      <c r="P4613" s="8">
        <f t="shared" si="651"/>
        <v>0.24962581681451451</v>
      </c>
      <c r="Q4613">
        <f t="shared" si="652"/>
        <v>164.358</v>
      </c>
      <c r="R4613">
        <f t="shared" si="653"/>
        <v>3122.8019999999997</v>
      </c>
      <c r="S4613">
        <f t="shared" si="654"/>
        <v>656.20199999999932</v>
      </c>
      <c r="T4613" t="str">
        <f>_xlfn.XLOOKUP(C4613,Customers!A:A,Customers!D:D)</f>
        <v>F</v>
      </c>
      <c r="U4613" s="13">
        <f>_xlfn.XLOOKUP(C4613,Customers!A:A,Customers!E:E)</f>
        <v>25706</v>
      </c>
      <c r="V4613" t="str">
        <f>_xlfn.XLOOKUP(C4613,Customers!A:A,Customers!F:F)</f>
        <v>South Scottton</v>
      </c>
      <c r="W4613" s="13">
        <f>_xlfn.XLOOKUP(C4613,Customers!A:A,Customers!G:G)</f>
        <v>44405</v>
      </c>
      <c r="X4613">
        <f t="shared" ca="1" si="655"/>
        <v>56</v>
      </c>
      <c r="Y4613" t="str">
        <f t="shared" ca="1" si="656"/>
        <v>50+</v>
      </c>
    </row>
    <row r="4614" spans="1:25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  <c r="I4614">
        <f>_xlfn.XLOOKUP(D4614,Products!A:A,Products!E:E)</f>
        <v>337.63</v>
      </c>
      <c r="J4614">
        <f>_xlfn.XLOOKUP(D4614,Products!A:A,Products!F:F)</f>
        <v>169.03</v>
      </c>
      <c r="K4614" t="str">
        <f>_xlfn.XLOOKUP(D4614,Products!A:A,Products!C:C)</f>
        <v>Fashion</v>
      </c>
      <c r="L4614" t="str">
        <f>_xlfn.XLOOKUP(D4614,Products!A:A,Products!D:D)</f>
        <v>Footwear</v>
      </c>
      <c r="M4614">
        <f t="shared" si="648"/>
        <v>337.63</v>
      </c>
      <c r="N4614">
        <f t="shared" si="649"/>
        <v>169.03</v>
      </c>
      <c r="O4614">
        <f t="shared" si="650"/>
        <v>168.6</v>
      </c>
      <c r="P4614" s="8">
        <f t="shared" si="651"/>
        <v>0.49936320824571273</v>
      </c>
      <c r="Q4614">
        <f t="shared" si="652"/>
        <v>50.644500000000001</v>
      </c>
      <c r="R4614">
        <f t="shared" si="653"/>
        <v>286.9855</v>
      </c>
      <c r="S4614">
        <f t="shared" si="654"/>
        <v>117.9555</v>
      </c>
      <c r="T4614" t="str">
        <f>_xlfn.XLOOKUP(C4614,Customers!A:A,Customers!D:D)</f>
        <v>F</v>
      </c>
      <c r="U4614" s="13">
        <f>_xlfn.XLOOKUP(C4614,Customers!A:A,Customers!E:E)</f>
        <v>31890</v>
      </c>
      <c r="V4614" t="str">
        <f>_xlfn.XLOOKUP(C4614,Customers!A:A,Customers!F:F)</f>
        <v>Lake Ricardo</v>
      </c>
      <c r="W4614" s="13">
        <f>_xlfn.XLOOKUP(C4614,Customers!A:A,Customers!G:G)</f>
        <v>45694</v>
      </c>
      <c r="X4614">
        <f t="shared" ca="1" si="655"/>
        <v>39</v>
      </c>
      <c r="Y4614" t="str">
        <f t="shared" ca="1" si="656"/>
        <v>36-50</v>
      </c>
    </row>
    <row r="4615" spans="1:25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  <c r="I4615">
        <f>_xlfn.XLOOKUP(D4615,Products!A:A,Products!E:E)</f>
        <v>1879.08</v>
      </c>
      <c r="J4615">
        <f>_xlfn.XLOOKUP(D4615,Products!A:A,Products!F:F)</f>
        <v>1004.56</v>
      </c>
      <c r="K4615" t="str">
        <f>_xlfn.XLOOKUP(D4615,Products!A:A,Products!C:C)</f>
        <v>Groceries</v>
      </c>
      <c r="L4615" t="str">
        <f>_xlfn.XLOOKUP(D4615,Products!A:A,Products!D:D)</f>
        <v>Dairy</v>
      </c>
      <c r="M4615">
        <f t="shared" si="648"/>
        <v>5637.24</v>
      </c>
      <c r="N4615">
        <f t="shared" si="649"/>
        <v>3013.68</v>
      </c>
      <c r="O4615">
        <f t="shared" si="650"/>
        <v>2623.56</v>
      </c>
      <c r="P4615" s="8">
        <f t="shared" si="651"/>
        <v>0.46539796070417438</v>
      </c>
      <c r="Q4615">
        <f t="shared" si="652"/>
        <v>563.72400000000005</v>
      </c>
      <c r="R4615">
        <f t="shared" si="653"/>
        <v>5073.5159999999996</v>
      </c>
      <c r="S4615">
        <f t="shared" si="654"/>
        <v>2059.8359999999998</v>
      </c>
      <c r="T4615" t="str">
        <f>_xlfn.XLOOKUP(C4615,Customers!A:A,Customers!D:D)</f>
        <v>F</v>
      </c>
      <c r="U4615" s="13">
        <f>_xlfn.XLOOKUP(C4615,Customers!A:A,Customers!E:E)</f>
        <v>27978</v>
      </c>
      <c r="V4615" t="str">
        <f>_xlfn.XLOOKUP(C4615,Customers!A:A,Customers!F:F)</f>
        <v>Anthonystad</v>
      </c>
      <c r="W4615" s="13">
        <f>_xlfn.XLOOKUP(C4615,Customers!A:A,Customers!G:G)</f>
        <v>45697</v>
      </c>
      <c r="X4615">
        <f t="shared" ca="1" si="655"/>
        <v>49</v>
      </c>
      <c r="Y4615" t="str">
        <f t="shared" ca="1" si="656"/>
        <v>36-50</v>
      </c>
    </row>
    <row r="4616" spans="1:25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  <c r="I4616">
        <f>_xlfn.XLOOKUP(D4616,Products!A:A,Products!E:E)</f>
        <v>1635.01</v>
      </c>
      <c r="J4616">
        <f>_xlfn.XLOOKUP(D4616,Products!A:A,Products!F:F)</f>
        <v>1043.29</v>
      </c>
      <c r="K4616" t="str">
        <f>_xlfn.XLOOKUP(D4616,Products!A:A,Products!C:C)</f>
        <v>Electronics</v>
      </c>
      <c r="L4616" t="str">
        <f>_xlfn.XLOOKUP(D4616,Products!A:A,Products!D:D)</f>
        <v>Television</v>
      </c>
      <c r="M4616">
        <f t="shared" si="648"/>
        <v>8175.05</v>
      </c>
      <c r="N4616">
        <f t="shared" si="649"/>
        <v>5216.45</v>
      </c>
      <c r="O4616">
        <f t="shared" si="650"/>
        <v>2958.6000000000004</v>
      </c>
      <c r="P4616" s="8">
        <f t="shared" si="651"/>
        <v>0.36190604338811388</v>
      </c>
      <c r="Q4616">
        <f t="shared" si="652"/>
        <v>0</v>
      </c>
      <c r="R4616">
        <f t="shared" si="653"/>
        <v>8175.05</v>
      </c>
      <c r="S4616">
        <f t="shared" si="654"/>
        <v>2958.6000000000004</v>
      </c>
      <c r="T4616" t="str">
        <f>_xlfn.XLOOKUP(C4616,Customers!A:A,Customers!D:D)</f>
        <v>F</v>
      </c>
      <c r="U4616" s="13">
        <f>_xlfn.XLOOKUP(C4616,Customers!A:A,Customers!E:E)</f>
        <v>30679</v>
      </c>
      <c r="V4616" t="str">
        <f>_xlfn.XLOOKUP(C4616,Customers!A:A,Customers!F:F)</f>
        <v>Aaronmouth</v>
      </c>
      <c r="W4616" s="13">
        <f>_xlfn.XLOOKUP(C4616,Customers!A:A,Customers!G:G)</f>
        <v>45006</v>
      </c>
      <c r="X4616">
        <f t="shared" ca="1" si="655"/>
        <v>42</v>
      </c>
      <c r="Y4616" t="str">
        <f t="shared" ca="1" si="656"/>
        <v>36-50</v>
      </c>
    </row>
    <row r="4617" spans="1:25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  <c r="I4617">
        <f>_xlfn.XLOOKUP(D4617,Products!A:A,Products!E:E)</f>
        <v>270.45</v>
      </c>
      <c r="J4617">
        <f>_xlfn.XLOOKUP(D4617,Products!A:A,Products!F:F)</f>
        <v>187.6</v>
      </c>
      <c r="K4617" t="str">
        <f>_xlfn.XLOOKUP(D4617,Products!A:A,Products!C:C)</f>
        <v>Fashion</v>
      </c>
      <c r="L4617" t="str">
        <f>_xlfn.XLOOKUP(D4617,Products!A:A,Products!D:D)</f>
        <v>Bags</v>
      </c>
      <c r="M4617">
        <f t="shared" si="648"/>
        <v>540.9</v>
      </c>
      <c r="N4617">
        <f t="shared" si="649"/>
        <v>375.2</v>
      </c>
      <c r="O4617">
        <f t="shared" si="650"/>
        <v>165.7</v>
      </c>
      <c r="P4617" s="8">
        <f t="shared" si="651"/>
        <v>0.30634128304677388</v>
      </c>
      <c r="Q4617">
        <f t="shared" si="652"/>
        <v>27.045000000000002</v>
      </c>
      <c r="R4617">
        <f t="shared" si="653"/>
        <v>513.85500000000002</v>
      </c>
      <c r="S4617">
        <f t="shared" si="654"/>
        <v>138.65500000000003</v>
      </c>
      <c r="T4617" t="str">
        <f>_xlfn.XLOOKUP(C4617,Customers!A:A,Customers!D:D)</f>
        <v>M</v>
      </c>
      <c r="U4617" s="13">
        <f>_xlfn.XLOOKUP(C4617,Customers!A:A,Customers!E:E)</f>
        <v>31478</v>
      </c>
      <c r="V4617" t="str">
        <f>_xlfn.XLOOKUP(C4617,Customers!A:A,Customers!F:F)</f>
        <v>North Charlesville</v>
      </c>
      <c r="W4617" s="13">
        <f>_xlfn.XLOOKUP(C4617,Customers!A:A,Customers!G:G)</f>
        <v>45172</v>
      </c>
      <c r="X4617">
        <f t="shared" ca="1" si="655"/>
        <v>40</v>
      </c>
      <c r="Y4617" t="str">
        <f t="shared" ca="1" si="656"/>
        <v>36-50</v>
      </c>
    </row>
    <row r="4618" spans="1:25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  <c r="I4618">
        <f>_xlfn.XLOOKUP(D4618,Products!A:A,Products!E:E)</f>
        <v>1193.0899999999999</v>
      </c>
      <c r="J4618">
        <f>_xlfn.XLOOKUP(D4618,Products!A:A,Products!F:F)</f>
        <v>818.24</v>
      </c>
      <c r="K4618" t="str">
        <f>_xlfn.XLOOKUP(D4618,Products!A:A,Products!C:C)</f>
        <v>Electronics</v>
      </c>
      <c r="L4618" t="str">
        <f>_xlfn.XLOOKUP(D4618,Products!A:A,Products!D:D)</f>
        <v>Camera</v>
      </c>
      <c r="M4618">
        <f t="shared" si="648"/>
        <v>2386.1799999999998</v>
      </c>
      <c r="N4618">
        <f t="shared" si="649"/>
        <v>1636.48</v>
      </c>
      <c r="O4618">
        <f t="shared" si="650"/>
        <v>749.69999999999982</v>
      </c>
      <c r="P4618" s="8">
        <f t="shared" si="651"/>
        <v>0.31418417722049463</v>
      </c>
      <c r="Q4618">
        <f t="shared" si="652"/>
        <v>357.92699999999996</v>
      </c>
      <c r="R4618">
        <f t="shared" si="653"/>
        <v>2028.2529999999999</v>
      </c>
      <c r="S4618">
        <f t="shared" si="654"/>
        <v>391.77299999999991</v>
      </c>
      <c r="T4618" t="str">
        <f>_xlfn.XLOOKUP(C4618,Customers!A:A,Customers!D:D)</f>
        <v>F</v>
      </c>
      <c r="U4618" s="13">
        <f>_xlfn.XLOOKUP(C4618,Customers!A:A,Customers!E:E)</f>
        <v>37570</v>
      </c>
      <c r="V4618" t="str">
        <f>_xlfn.XLOOKUP(C4618,Customers!A:A,Customers!F:F)</f>
        <v>New Kathleentown</v>
      </c>
      <c r="W4618" s="13">
        <f>_xlfn.XLOOKUP(C4618,Customers!A:A,Customers!G:G)</f>
        <v>44274</v>
      </c>
      <c r="X4618">
        <f t="shared" ca="1" si="655"/>
        <v>23</v>
      </c>
      <c r="Y4618" t="str">
        <f t="shared" ca="1" si="656"/>
        <v>18-25</v>
      </c>
    </row>
    <row r="4619" spans="1:25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  <c r="I4619">
        <f>_xlfn.XLOOKUP(D4619,Products!A:A,Products!E:E)</f>
        <v>1879.08</v>
      </c>
      <c r="J4619">
        <f>_xlfn.XLOOKUP(D4619,Products!A:A,Products!F:F)</f>
        <v>1004.56</v>
      </c>
      <c r="K4619" t="str">
        <f>_xlfn.XLOOKUP(D4619,Products!A:A,Products!C:C)</f>
        <v>Groceries</v>
      </c>
      <c r="L4619" t="str">
        <f>_xlfn.XLOOKUP(D4619,Products!A:A,Products!D:D)</f>
        <v>Dairy</v>
      </c>
      <c r="M4619">
        <f t="shared" si="648"/>
        <v>3758.16</v>
      </c>
      <c r="N4619">
        <f t="shared" si="649"/>
        <v>2009.12</v>
      </c>
      <c r="O4619">
        <f t="shared" si="650"/>
        <v>1749.04</v>
      </c>
      <c r="P4619" s="8">
        <f t="shared" si="651"/>
        <v>0.46539796070417438</v>
      </c>
      <c r="Q4619">
        <f t="shared" si="652"/>
        <v>187.90800000000002</v>
      </c>
      <c r="R4619">
        <f t="shared" si="653"/>
        <v>3570.252</v>
      </c>
      <c r="S4619">
        <f t="shared" si="654"/>
        <v>1561.1320000000001</v>
      </c>
      <c r="T4619" t="str">
        <f>_xlfn.XLOOKUP(C4619,Customers!A:A,Customers!D:D)</f>
        <v>F</v>
      </c>
      <c r="U4619" s="13">
        <f>_xlfn.XLOOKUP(C4619,Customers!A:A,Customers!E:E)</f>
        <v>38901</v>
      </c>
      <c r="V4619" t="str">
        <f>_xlfn.XLOOKUP(C4619,Customers!A:A,Customers!F:F)</f>
        <v>Port Jessica</v>
      </c>
      <c r="W4619" s="13">
        <f>_xlfn.XLOOKUP(C4619,Customers!A:A,Customers!G:G)</f>
        <v>45713</v>
      </c>
      <c r="X4619">
        <f t="shared" ca="1" si="655"/>
        <v>19</v>
      </c>
      <c r="Y4619" t="str">
        <f t="shared" ca="1" si="656"/>
        <v>18-25</v>
      </c>
    </row>
    <row r="4620" spans="1:25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  <c r="I4620">
        <f>_xlfn.XLOOKUP(D4620,Products!A:A,Products!E:E)</f>
        <v>1853.77</v>
      </c>
      <c r="J4620">
        <f>_xlfn.XLOOKUP(D4620,Products!A:A,Products!F:F)</f>
        <v>1363.52</v>
      </c>
      <c r="K4620" t="str">
        <f>_xlfn.XLOOKUP(D4620,Products!A:A,Products!C:C)</f>
        <v>Fashion</v>
      </c>
      <c r="L4620" t="str">
        <f>_xlfn.XLOOKUP(D4620,Products!A:A,Products!D:D)</f>
        <v>Accessories</v>
      </c>
      <c r="M4620">
        <f t="shared" si="648"/>
        <v>1853.77</v>
      </c>
      <c r="N4620">
        <f t="shared" si="649"/>
        <v>1363.52</v>
      </c>
      <c r="O4620">
        <f t="shared" si="650"/>
        <v>490.25</v>
      </c>
      <c r="P4620" s="8">
        <f t="shared" si="651"/>
        <v>0.26446107122242779</v>
      </c>
      <c r="Q4620">
        <f t="shared" si="652"/>
        <v>0</v>
      </c>
      <c r="R4620">
        <f t="shared" si="653"/>
        <v>1853.77</v>
      </c>
      <c r="S4620">
        <f t="shared" si="654"/>
        <v>490.25</v>
      </c>
      <c r="T4620" t="str">
        <f>_xlfn.XLOOKUP(C4620,Customers!A:A,Customers!D:D)</f>
        <v>F</v>
      </c>
      <c r="U4620" s="13">
        <f>_xlfn.XLOOKUP(C4620,Customers!A:A,Customers!E:E)</f>
        <v>22804</v>
      </c>
      <c r="V4620" t="str">
        <f>_xlfn.XLOOKUP(C4620,Customers!A:A,Customers!F:F)</f>
        <v>North Michelle</v>
      </c>
      <c r="W4620" s="13">
        <f>_xlfn.XLOOKUP(C4620,Customers!A:A,Customers!G:G)</f>
        <v>44237</v>
      </c>
      <c r="X4620">
        <f t="shared" ca="1" si="655"/>
        <v>64</v>
      </c>
      <c r="Y4620" t="str">
        <f t="shared" ca="1" si="656"/>
        <v>50+</v>
      </c>
    </row>
    <row r="4621" spans="1:25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  <c r="I4621">
        <f>_xlfn.XLOOKUP(D4621,Products!A:A,Products!E:E)</f>
        <v>1272.23</v>
      </c>
      <c r="J4621">
        <f>_xlfn.XLOOKUP(D4621,Products!A:A,Products!F:F)</f>
        <v>952.65</v>
      </c>
      <c r="K4621" t="str">
        <f>_xlfn.XLOOKUP(D4621,Products!A:A,Products!C:C)</f>
        <v>Electronics</v>
      </c>
      <c r="L4621" t="str">
        <f>_xlfn.XLOOKUP(D4621,Products!A:A,Products!D:D)</f>
        <v>Smartphone</v>
      </c>
      <c r="M4621">
        <f t="shared" si="648"/>
        <v>5088.92</v>
      </c>
      <c r="N4621">
        <f t="shared" si="649"/>
        <v>3810.6</v>
      </c>
      <c r="O4621">
        <f t="shared" si="650"/>
        <v>1278.3200000000002</v>
      </c>
      <c r="P4621" s="8">
        <f t="shared" si="651"/>
        <v>0.2511967175746524</v>
      </c>
      <c r="Q4621">
        <f t="shared" si="652"/>
        <v>0</v>
      </c>
      <c r="R4621">
        <f t="shared" si="653"/>
        <v>5088.92</v>
      </c>
      <c r="S4621">
        <f t="shared" si="654"/>
        <v>1278.3200000000002</v>
      </c>
      <c r="T4621" t="str">
        <f>_xlfn.XLOOKUP(C4621,Customers!A:A,Customers!D:D)</f>
        <v>M</v>
      </c>
      <c r="U4621" s="13">
        <f>_xlfn.XLOOKUP(C4621,Customers!A:A,Customers!E:E)</f>
        <v>30183</v>
      </c>
      <c r="V4621" t="str">
        <f>_xlfn.XLOOKUP(C4621,Customers!A:A,Customers!F:F)</f>
        <v>Seanville</v>
      </c>
      <c r="W4621" s="13">
        <f>_xlfn.XLOOKUP(C4621,Customers!A:A,Customers!G:G)</f>
        <v>44184</v>
      </c>
      <c r="X4621">
        <f t="shared" ca="1" si="655"/>
        <v>43</v>
      </c>
      <c r="Y4621" t="str">
        <f t="shared" ca="1" si="656"/>
        <v>36-50</v>
      </c>
    </row>
    <row r="4622" spans="1:25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  <c r="I4622">
        <f>_xlfn.XLOOKUP(D4622,Products!A:A,Products!E:E)</f>
        <v>337.63</v>
      </c>
      <c r="J4622">
        <f>_xlfn.XLOOKUP(D4622,Products!A:A,Products!F:F)</f>
        <v>169.03</v>
      </c>
      <c r="K4622" t="str">
        <f>_xlfn.XLOOKUP(D4622,Products!A:A,Products!C:C)</f>
        <v>Fashion</v>
      </c>
      <c r="L4622" t="str">
        <f>_xlfn.XLOOKUP(D4622,Products!A:A,Products!D:D)</f>
        <v>Footwear</v>
      </c>
      <c r="M4622">
        <f t="shared" si="648"/>
        <v>675.26</v>
      </c>
      <c r="N4622">
        <f t="shared" si="649"/>
        <v>338.06</v>
      </c>
      <c r="O4622">
        <f t="shared" si="650"/>
        <v>337.2</v>
      </c>
      <c r="P4622" s="8">
        <f t="shared" si="651"/>
        <v>0.49936320824571273</v>
      </c>
      <c r="Q4622">
        <f t="shared" si="652"/>
        <v>0</v>
      </c>
      <c r="R4622">
        <f t="shared" si="653"/>
        <v>675.26</v>
      </c>
      <c r="S4622">
        <f t="shared" si="654"/>
        <v>337.2</v>
      </c>
      <c r="T4622" t="str">
        <f>_xlfn.XLOOKUP(C4622,Customers!A:A,Customers!D:D)</f>
        <v>F</v>
      </c>
      <c r="U4622" s="13">
        <f>_xlfn.XLOOKUP(C4622,Customers!A:A,Customers!E:E)</f>
        <v>21956</v>
      </c>
      <c r="V4622" t="str">
        <f>_xlfn.XLOOKUP(C4622,Customers!A:A,Customers!F:F)</f>
        <v>New David</v>
      </c>
      <c r="W4622" s="13">
        <f>_xlfn.XLOOKUP(C4622,Customers!A:A,Customers!G:G)</f>
        <v>44911</v>
      </c>
      <c r="X4622">
        <f t="shared" ca="1" si="655"/>
        <v>66</v>
      </c>
      <c r="Y4622" t="str">
        <f t="shared" ca="1" si="656"/>
        <v>50+</v>
      </c>
    </row>
    <row r="4623" spans="1:25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  <c r="I4623">
        <f>_xlfn.XLOOKUP(D4623,Products!A:A,Products!E:E)</f>
        <v>1878.47</v>
      </c>
      <c r="J4623">
        <f>_xlfn.XLOOKUP(D4623,Products!A:A,Products!F:F)</f>
        <v>1014.91</v>
      </c>
      <c r="K4623" t="str">
        <f>_xlfn.XLOOKUP(D4623,Products!A:A,Products!C:C)</f>
        <v>Fashion</v>
      </c>
      <c r="L4623" t="str">
        <f>_xlfn.XLOOKUP(D4623,Products!A:A,Products!D:D)</f>
        <v>Footwear</v>
      </c>
      <c r="M4623">
        <f t="shared" si="648"/>
        <v>9392.35</v>
      </c>
      <c r="N4623">
        <f t="shared" si="649"/>
        <v>5074.55</v>
      </c>
      <c r="O4623">
        <f t="shared" si="650"/>
        <v>4317.8</v>
      </c>
      <c r="P4623" s="8">
        <f t="shared" si="651"/>
        <v>0.45971455493034225</v>
      </c>
      <c r="Q4623">
        <f t="shared" si="652"/>
        <v>939.23500000000013</v>
      </c>
      <c r="R4623">
        <f t="shared" si="653"/>
        <v>8453.1149999999998</v>
      </c>
      <c r="S4623">
        <f t="shared" si="654"/>
        <v>3378.5649999999996</v>
      </c>
      <c r="T4623" t="str">
        <f>_xlfn.XLOOKUP(C4623,Customers!A:A,Customers!D:D)</f>
        <v>F</v>
      </c>
      <c r="U4623" s="13">
        <f>_xlfn.XLOOKUP(C4623,Customers!A:A,Customers!E:E)</f>
        <v>29405</v>
      </c>
      <c r="V4623" t="str">
        <f>_xlfn.XLOOKUP(C4623,Customers!A:A,Customers!F:F)</f>
        <v>North Sharontown</v>
      </c>
      <c r="W4623" s="13">
        <f>_xlfn.XLOOKUP(C4623,Customers!A:A,Customers!G:G)</f>
        <v>44950</v>
      </c>
      <c r="X4623">
        <f t="shared" ca="1" si="655"/>
        <v>45</v>
      </c>
      <c r="Y4623" t="str">
        <f t="shared" ca="1" si="656"/>
        <v>36-50</v>
      </c>
    </row>
    <row r="4624" spans="1:25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  <c r="I4624">
        <f>_xlfn.XLOOKUP(D4624,Products!A:A,Products!E:E)</f>
        <v>1134.8</v>
      </c>
      <c r="J4624">
        <f>_xlfn.XLOOKUP(D4624,Products!A:A,Products!F:F)</f>
        <v>675.1</v>
      </c>
      <c r="K4624" t="str">
        <f>_xlfn.XLOOKUP(D4624,Products!A:A,Products!C:C)</f>
        <v>Fashion</v>
      </c>
      <c r="L4624" t="str">
        <f>_xlfn.XLOOKUP(D4624,Products!A:A,Products!D:D)</f>
        <v>Watches</v>
      </c>
      <c r="M4624">
        <f t="shared" si="648"/>
        <v>5674</v>
      </c>
      <c r="N4624">
        <f t="shared" si="649"/>
        <v>3375.5</v>
      </c>
      <c r="O4624">
        <f t="shared" si="650"/>
        <v>2298.5</v>
      </c>
      <c r="P4624" s="8">
        <f t="shared" si="651"/>
        <v>0.40509340853013748</v>
      </c>
      <c r="Q4624">
        <f t="shared" si="652"/>
        <v>851.1</v>
      </c>
      <c r="R4624">
        <f t="shared" si="653"/>
        <v>4822.8999999999996</v>
      </c>
      <c r="S4624">
        <f t="shared" si="654"/>
        <v>1447.3999999999996</v>
      </c>
      <c r="T4624" t="str">
        <f>_xlfn.XLOOKUP(C4624,Customers!A:A,Customers!D:D)</f>
        <v>F</v>
      </c>
      <c r="U4624" s="13">
        <f>_xlfn.XLOOKUP(C4624,Customers!A:A,Customers!E:E)</f>
        <v>21701</v>
      </c>
      <c r="V4624" t="str">
        <f>_xlfn.XLOOKUP(C4624,Customers!A:A,Customers!F:F)</f>
        <v>Port Michaelstad</v>
      </c>
      <c r="W4624" s="13">
        <f>_xlfn.XLOOKUP(C4624,Customers!A:A,Customers!G:G)</f>
        <v>44966</v>
      </c>
      <c r="X4624">
        <f t="shared" ca="1" si="655"/>
        <v>67</v>
      </c>
      <c r="Y4624" t="str">
        <f t="shared" ca="1" si="656"/>
        <v>50+</v>
      </c>
    </row>
    <row r="4625" spans="1:25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  <c r="I4625">
        <f>_xlfn.XLOOKUP(D4625,Products!A:A,Products!E:E)</f>
        <v>1079.8900000000001</v>
      </c>
      <c r="J4625">
        <f>_xlfn.XLOOKUP(D4625,Products!A:A,Products!F:F)</f>
        <v>703.83</v>
      </c>
      <c r="K4625" t="str">
        <f>_xlfn.XLOOKUP(D4625,Products!A:A,Products!C:C)</f>
        <v>Electronics</v>
      </c>
      <c r="L4625" t="str">
        <f>_xlfn.XLOOKUP(D4625,Products!A:A,Products!D:D)</f>
        <v>Smartphone</v>
      </c>
      <c r="M4625">
        <f t="shared" si="648"/>
        <v>2159.7800000000002</v>
      </c>
      <c r="N4625">
        <f t="shared" si="649"/>
        <v>1407.66</v>
      </c>
      <c r="O4625">
        <f t="shared" si="650"/>
        <v>752.12000000000012</v>
      </c>
      <c r="P4625" s="8">
        <f t="shared" si="651"/>
        <v>0.34823917250831105</v>
      </c>
      <c r="Q4625">
        <f t="shared" si="652"/>
        <v>0</v>
      </c>
      <c r="R4625">
        <f t="shared" si="653"/>
        <v>2159.7800000000002</v>
      </c>
      <c r="S4625">
        <f t="shared" si="654"/>
        <v>752.12000000000012</v>
      </c>
      <c r="T4625" t="str">
        <f>_xlfn.XLOOKUP(C4625,Customers!A:A,Customers!D:D)</f>
        <v>F</v>
      </c>
      <c r="U4625" s="13">
        <f>_xlfn.XLOOKUP(C4625,Customers!A:A,Customers!E:E)</f>
        <v>38214</v>
      </c>
      <c r="V4625" t="str">
        <f>_xlfn.XLOOKUP(C4625,Customers!A:A,Customers!F:F)</f>
        <v>West Lisaville</v>
      </c>
      <c r="W4625" s="13">
        <f>_xlfn.XLOOKUP(C4625,Customers!A:A,Customers!G:G)</f>
        <v>45764</v>
      </c>
      <c r="X4625">
        <f t="shared" ca="1" si="655"/>
        <v>21</v>
      </c>
      <c r="Y4625" t="str">
        <f t="shared" ca="1" si="656"/>
        <v>18-25</v>
      </c>
    </row>
    <row r="4626" spans="1:25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  <c r="I4626">
        <f>_xlfn.XLOOKUP(D4626,Products!A:A,Products!E:E)</f>
        <v>1635.01</v>
      </c>
      <c r="J4626">
        <f>_xlfn.XLOOKUP(D4626,Products!A:A,Products!F:F)</f>
        <v>1043.29</v>
      </c>
      <c r="K4626" t="str">
        <f>_xlfn.XLOOKUP(D4626,Products!A:A,Products!C:C)</f>
        <v>Electronics</v>
      </c>
      <c r="L4626" t="str">
        <f>_xlfn.XLOOKUP(D4626,Products!A:A,Products!D:D)</f>
        <v>Television</v>
      </c>
      <c r="M4626">
        <f t="shared" si="648"/>
        <v>3270.02</v>
      </c>
      <c r="N4626">
        <f t="shared" si="649"/>
        <v>2086.58</v>
      </c>
      <c r="O4626">
        <f t="shared" si="650"/>
        <v>1183.44</v>
      </c>
      <c r="P4626" s="8">
        <f t="shared" si="651"/>
        <v>0.36190604338811383</v>
      </c>
      <c r="Q4626">
        <f t="shared" si="652"/>
        <v>163.501</v>
      </c>
      <c r="R4626">
        <f t="shared" si="653"/>
        <v>3106.5189999999998</v>
      </c>
      <c r="S4626">
        <f t="shared" si="654"/>
        <v>1019.9389999999999</v>
      </c>
      <c r="T4626" t="str">
        <f>_xlfn.XLOOKUP(C4626,Customers!A:A,Customers!D:D)</f>
        <v>M</v>
      </c>
      <c r="U4626" s="13">
        <f>_xlfn.XLOOKUP(C4626,Customers!A:A,Customers!E:E)</f>
        <v>28514</v>
      </c>
      <c r="V4626" t="str">
        <f>_xlfn.XLOOKUP(C4626,Customers!A:A,Customers!F:F)</f>
        <v>North Kathryn</v>
      </c>
      <c r="W4626" s="13">
        <f>_xlfn.XLOOKUP(C4626,Customers!A:A,Customers!G:G)</f>
        <v>45779</v>
      </c>
      <c r="X4626">
        <f t="shared" ca="1" si="655"/>
        <v>48</v>
      </c>
      <c r="Y4626" t="str">
        <f t="shared" ca="1" si="656"/>
        <v>36-50</v>
      </c>
    </row>
    <row r="4627" spans="1:25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  <c r="I4627">
        <f>_xlfn.XLOOKUP(D4627,Products!A:A,Products!E:E)</f>
        <v>388.26</v>
      </c>
      <c r="J4627">
        <f>_xlfn.XLOOKUP(D4627,Products!A:A,Products!F:F)</f>
        <v>199.3</v>
      </c>
      <c r="K4627" t="str">
        <f>_xlfn.XLOOKUP(D4627,Products!A:A,Products!C:C)</f>
        <v>Fashion</v>
      </c>
      <c r="L4627" t="str">
        <f>_xlfn.XLOOKUP(D4627,Products!A:A,Products!D:D)</f>
        <v>Watches</v>
      </c>
      <c r="M4627">
        <f t="shared" si="648"/>
        <v>1553.04</v>
      </c>
      <c r="N4627">
        <f t="shared" si="649"/>
        <v>797.2</v>
      </c>
      <c r="O4627">
        <f t="shared" si="650"/>
        <v>755.83999999999992</v>
      </c>
      <c r="P4627" s="8">
        <f t="shared" si="651"/>
        <v>0.48668418070365216</v>
      </c>
      <c r="Q4627">
        <f t="shared" si="652"/>
        <v>0</v>
      </c>
      <c r="R4627">
        <f t="shared" si="653"/>
        <v>1553.04</v>
      </c>
      <c r="S4627">
        <f t="shared" si="654"/>
        <v>755.83999999999992</v>
      </c>
      <c r="T4627" t="str">
        <f>_xlfn.XLOOKUP(C4627,Customers!A:A,Customers!D:D)</f>
        <v>M</v>
      </c>
      <c r="U4627" s="13">
        <f>_xlfn.XLOOKUP(C4627,Customers!A:A,Customers!E:E)</f>
        <v>22233</v>
      </c>
      <c r="V4627" t="str">
        <f>_xlfn.XLOOKUP(C4627,Customers!A:A,Customers!F:F)</f>
        <v>New Michaelland</v>
      </c>
      <c r="W4627" s="13">
        <f>_xlfn.XLOOKUP(C4627,Customers!A:A,Customers!G:G)</f>
        <v>45720</v>
      </c>
      <c r="X4627">
        <f t="shared" ca="1" si="655"/>
        <v>65</v>
      </c>
      <c r="Y4627" t="str">
        <f t="shared" ca="1" si="656"/>
        <v>50+</v>
      </c>
    </row>
    <row r="4628" spans="1:25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  <c r="I4628">
        <f>_xlfn.XLOOKUP(D4628,Products!A:A,Products!E:E)</f>
        <v>429.15</v>
      </c>
      <c r="J4628">
        <f>_xlfn.XLOOKUP(D4628,Products!A:A,Products!F:F)</f>
        <v>258.72000000000003</v>
      </c>
      <c r="K4628" t="str">
        <f>_xlfn.XLOOKUP(D4628,Products!A:A,Products!C:C)</f>
        <v>Fashion</v>
      </c>
      <c r="L4628" t="str">
        <f>_xlfn.XLOOKUP(D4628,Products!A:A,Products!D:D)</f>
        <v>Watches</v>
      </c>
      <c r="M4628">
        <f t="shared" si="648"/>
        <v>1716.6</v>
      </c>
      <c r="N4628">
        <f t="shared" si="649"/>
        <v>1034.8800000000001</v>
      </c>
      <c r="O4628">
        <f t="shared" si="650"/>
        <v>681.7199999999998</v>
      </c>
      <c r="P4628" s="8">
        <f t="shared" si="651"/>
        <v>0.39713386927647665</v>
      </c>
      <c r="Q4628">
        <f t="shared" si="652"/>
        <v>171.66</v>
      </c>
      <c r="R4628">
        <f t="shared" si="653"/>
        <v>1544.9399999999998</v>
      </c>
      <c r="S4628">
        <f t="shared" si="654"/>
        <v>510.05999999999972</v>
      </c>
      <c r="T4628" t="str">
        <f>_xlfn.XLOOKUP(C4628,Customers!A:A,Customers!D:D)</f>
        <v>M</v>
      </c>
      <c r="U4628" s="13">
        <f>_xlfn.XLOOKUP(C4628,Customers!A:A,Customers!E:E)</f>
        <v>24029</v>
      </c>
      <c r="V4628" t="str">
        <f>_xlfn.XLOOKUP(C4628,Customers!A:A,Customers!F:F)</f>
        <v>New Reginald</v>
      </c>
      <c r="W4628" s="13">
        <f>_xlfn.XLOOKUP(C4628,Customers!A:A,Customers!G:G)</f>
        <v>44937</v>
      </c>
      <c r="X4628">
        <f t="shared" ca="1" si="655"/>
        <v>60</v>
      </c>
      <c r="Y4628" t="str">
        <f t="shared" ca="1" si="656"/>
        <v>50+</v>
      </c>
    </row>
    <row r="4629" spans="1:25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  <c r="I4629">
        <f>_xlfn.XLOOKUP(D4629,Products!A:A,Products!E:E)</f>
        <v>1246.1099999999999</v>
      </c>
      <c r="J4629">
        <f>_xlfn.XLOOKUP(D4629,Products!A:A,Products!F:F)</f>
        <v>833.52</v>
      </c>
      <c r="K4629" t="str">
        <f>_xlfn.XLOOKUP(D4629,Products!A:A,Products!C:C)</f>
        <v>Electronics</v>
      </c>
      <c r="L4629" t="str">
        <f>_xlfn.XLOOKUP(D4629,Products!A:A,Products!D:D)</f>
        <v>Headphones</v>
      </c>
      <c r="M4629">
        <f t="shared" si="648"/>
        <v>4984.4399999999996</v>
      </c>
      <c r="N4629">
        <f t="shared" si="649"/>
        <v>3334.08</v>
      </c>
      <c r="O4629">
        <f t="shared" si="650"/>
        <v>1650.3599999999997</v>
      </c>
      <c r="P4629" s="8">
        <f t="shared" si="651"/>
        <v>0.33110239063967062</v>
      </c>
      <c r="Q4629">
        <f t="shared" si="652"/>
        <v>0</v>
      </c>
      <c r="R4629">
        <f t="shared" si="653"/>
        <v>4984.4399999999996</v>
      </c>
      <c r="S4629">
        <f t="shared" si="654"/>
        <v>1650.3599999999997</v>
      </c>
      <c r="T4629" t="str">
        <f>_xlfn.XLOOKUP(C4629,Customers!A:A,Customers!D:D)</f>
        <v>F</v>
      </c>
      <c r="U4629" s="13">
        <f>_xlfn.XLOOKUP(C4629,Customers!A:A,Customers!E:E)</f>
        <v>30128</v>
      </c>
      <c r="V4629" t="str">
        <f>_xlfn.XLOOKUP(C4629,Customers!A:A,Customers!F:F)</f>
        <v>Travisstad</v>
      </c>
      <c r="W4629" s="13">
        <f>_xlfn.XLOOKUP(C4629,Customers!A:A,Customers!G:G)</f>
        <v>45401</v>
      </c>
      <c r="X4629">
        <f t="shared" ca="1" si="655"/>
        <v>43</v>
      </c>
      <c r="Y4629" t="str">
        <f t="shared" ca="1" si="656"/>
        <v>36-50</v>
      </c>
    </row>
    <row r="4630" spans="1:25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  <c r="I4630">
        <f>_xlfn.XLOOKUP(D4630,Products!A:A,Products!E:E)</f>
        <v>304.70999999999998</v>
      </c>
      <c r="J4630">
        <f>_xlfn.XLOOKUP(D4630,Products!A:A,Products!F:F)</f>
        <v>164.01</v>
      </c>
      <c r="K4630" t="str">
        <f>_xlfn.XLOOKUP(D4630,Products!A:A,Products!C:C)</f>
        <v>Groceries</v>
      </c>
      <c r="L4630" t="str">
        <f>_xlfn.XLOOKUP(D4630,Products!A:A,Products!D:D)</f>
        <v>Vegetables</v>
      </c>
      <c r="M4630">
        <f t="shared" si="648"/>
        <v>304.70999999999998</v>
      </c>
      <c r="N4630">
        <f t="shared" si="649"/>
        <v>164.01</v>
      </c>
      <c r="O4630">
        <f t="shared" si="650"/>
        <v>140.69999999999999</v>
      </c>
      <c r="P4630" s="8">
        <f t="shared" si="651"/>
        <v>0.46175051688490698</v>
      </c>
      <c r="Q4630">
        <f t="shared" si="652"/>
        <v>15.2355</v>
      </c>
      <c r="R4630">
        <f t="shared" si="653"/>
        <v>289.47449999999998</v>
      </c>
      <c r="S4630">
        <f t="shared" si="654"/>
        <v>125.46449999999999</v>
      </c>
      <c r="T4630" t="str">
        <f>_xlfn.XLOOKUP(C4630,Customers!A:A,Customers!D:D)</f>
        <v>M</v>
      </c>
      <c r="U4630" s="13">
        <f>_xlfn.XLOOKUP(C4630,Customers!A:A,Customers!E:E)</f>
        <v>20358</v>
      </c>
      <c r="V4630" t="str">
        <f>_xlfn.XLOOKUP(C4630,Customers!A:A,Customers!F:F)</f>
        <v>Zacharyberg</v>
      </c>
      <c r="W4630" s="13">
        <f>_xlfn.XLOOKUP(C4630,Customers!A:A,Customers!G:G)</f>
        <v>45869</v>
      </c>
      <c r="X4630">
        <f t="shared" ca="1" si="655"/>
        <v>70</v>
      </c>
      <c r="Y4630" t="str">
        <f t="shared" ca="1" si="656"/>
        <v>50+</v>
      </c>
    </row>
    <row r="4631" spans="1:25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  <c r="I4631">
        <f>_xlfn.XLOOKUP(D4631,Products!A:A,Products!E:E)</f>
        <v>1487.41</v>
      </c>
      <c r="J4631">
        <f>_xlfn.XLOOKUP(D4631,Products!A:A,Products!F:F)</f>
        <v>813.07</v>
      </c>
      <c r="K4631" t="str">
        <f>_xlfn.XLOOKUP(D4631,Products!A:A,Products!C:C)</f>
        <v>Electronics</v>
      </c>
      <c r="L4631" t="str">
        <f>_xlfn.XLOOKUP(D4631,Products!A:A,Products!D:D)</f>
        <v>Smartphone</v>
      </c>
      <c r="M4631">
        <f t="shared" si="648"/>
        <v>5949.64</v>
      </c>
      <c r="N4631">
        <f t="shared" si="649"/>
        <v>3252.28</v>
      </c>
      <c r="O4631">
        <f t="shared" si="650"/>
        <v>2697.36</v>
      </c>
      <c r="P4631" s="8">
        <f t="shared" si="651"/>
        <v>0.45336524562830693</v>
      </c>
      <c r="Q4631">
        <f t="shared" si="652"/>
        <v>0</v>
      </c>
      <c r="R4631">
        <f t="shared" si="653"/>
        <v>5949.64</v>
      </c>
      <c r="S4631">
        <f t="shared" si="654"/>
        <v>2697.36</v>
      </c>
      <c r="T4631" t="str">
        <f>_xlfn.XLOOKUP(C4631,Customers!A:A,Customers!D:D)</f>
        <v>F</v>
      </c>
      <c r="U4631" s="13">
        <f>_xlfn.XLOOKUP(C4631,Customers!A:A,Customers!E:E)</f>
        <v>23676</v>
      </c>
      <c r="V4631" t="str">
        <f>_xlfn.XLOOKUP(C4631,Customers!A:A,Customers!F:F)</f>
        <v>Joyceside</v>
      </c>
      <c r="W4631" s="13">
        <f>_xlfn.XLOOKUP(C4631,Customers!A:A,Customers!G:G)</f>
        <v>44351</v>
      </c>
      <c r="X4631">
        <f t="shared" ca="1" si="655"/>
        <v>61</v>
      </c>
      <c r="Y4631" t="str">
        <f t="shared" ca="1" si="656"/>
        <v>50+</v>
      </c>
    </row>
    <row r="4632" spans="1:25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  <c r="I4632">
        <f>_xlfn.XLOOKUP(D4632,Products!A:A,Products!E:E)</f>
        <v>1194.1199999999999</v>
      </c>
      <c r="J4632">
        <f>_xlfn.XLOOKUP(D4632,Products!A:A,Products!F:F)</f>
        <v>838.95</v>
      </c>
      <c r="K4632" t="str">
        <f>_xlfn.XLOOKUP(D4632,Products!A:A,Products!C:C)</f>
        <v>Electronics</v>
      </c>
      <c r="L4632" t="str">
        <f>_xlfn.XLOOKUP(D4632,Products!A:A,Products!D:D)</f>
        <v>Smartphone</v>
      </c>
      <c r="M4632">
        <f t="shared" si="648"/>
        <v>1194.1199999999999</v>
      </c>
      <c r="N4632">
        <f t="shared" si="649"/>
        <v>838.95</v>
      </c>
      <c r="O4632">
        <f t="shared" si="650"/>
        <v>355.16999999999985</v>
      </c>
      <c r="P4632" s="8">
        <f t="shared" si="651"/>
        <v>0.29743241885237653</v>
      </c>
      <c r="Q4632">
        <f t="shared" si="652"/>
        <v>119.41199999999999</v>
      </c>
      <c r="R4632">
        <f t="shared" si="653"/>
        <v>1074.7079999999999</v>
      </c>
      <c r="S4632">
        <f t="shared" si="654"/>
        <v>235.75799999999981</v>
      </c>
      <c r="T4632" t="str">
        <f>_xlfn.XLOOKUP(C4632,Customers!A:A,Customers!D:D)</f>
        <v>M</v>
      </c>
      <c r="U4632" s="13">
        <f>_xlfn.XLOOKUP(C4632,Customers!A:A,Customers!E:E)</f>
        <v>29135</v>
      </c>
      <c r="V4632" t="str">
        <f>_xlfn.XLOOKUP(C4632,Customers!A:A,Customers!F:F)</f>
        <v>West Amymouth</v>
      </c>
      <c r="W4632" s="13">
        <f>_xlfn.XLOOKUP(C4632,Customers!A:A,Customers!G:G)</f>
        <v>44399</v>
      </c>
      <c r="X4632">
        <f t="shared" ca="1" si="655"/>
        <v>46</v>
      </c>
      <c r="Y4632" t="str">
        <f t="shared" ca="1" si="656"/>
        <v>36-50</v>
      </c>
    </row>
    <row r="4633" spans="1:25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  <c r="I4633">
        <f>_xlfn.XLOOKUP(D4633,Products!A:A,Products!E:E)</f>
        <v>1079.8900000000001</v>
      </c>
      <c r="J4633">
        <f>_xlfn.XLOOKUP(D4633,Products!A:A,Products!F:F)</f>
        <v>703.83</v>
      </c>
      <c r="K4633" t="str">
        <f>_xlfn.XLOOKUP(D4633,Products!A:A,Products!C:C)</f>
        <v>Electronics</v>
      </c>
      <c r="L4633" t="str">
        <f>_xlfn.XLOOKUP(D4633,Products!A:A,Products!D:D)</f>
        <v>Smartphone</v>
      </c>
      <c r="M4633">
        <f t="shared" si="648"/>
        <v>4319.5600000000004</v>
      </c>
      <c r="N4633">
        <f t="shared" si="649"/>
        <v>2815.32</v>
      </c>
      <c r="O4633">
        <f t="shared" si="650"/>
        <v>1504.2400000000002</v>
      </c>
      <c r="P4633" s="8">
        <f t="shared" si="651"/>
        <v>0.34823917250831105</v>
      </c>
      <c r="Q4633">
        <f t="shared" si="652"/>
        <v>647.93400000000008</v>
      </c>
      <c r="R4633">
        <f t="shared" si="653"/>
        <v>3671.6260000000002</v>
      </c>
      <c r="S4633">
        <f t="shared" si="654"/>
        <v>856.30600000000004</v>
      </c>
      <c r="T4633" t="str">
        <f>_xlfn.XLOOKUP(C4633,Customers!A:A,Customers!D:D)</f>
        <v>F</v>
      </c>
      <c r="U4633" s="13">
        <f>_xlfn.XLOOKUP(C4633,Customers!A:A,Customers!E:E)</f>
        <v>37570</v>
      </c>
      <c r="V4633" t="str">
        <f>_xlfn.XLOOKUP(C4633,Customers!A:A,Customers!F:F)</f>
        <v>New Kathleentown</v>
      </c>
      <c r="W4633" s="13">
        <f>_xlfn.XLOOKUP(C4633,Customers!A:A,Customers!G:G)</f>
        <v>44274</v>
      </c>
      <c r="X4633">
        <f t="shared" ca="1" si="655"/>
        <v>23</v>
      </c>
      <c r="Y4633" t="str">
        <f t="shared" ca="1" si="656"/>
        <v>18-25</v>
      </c>
    </row>
    <row r="4634" spans="1:25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  <c r="I4634">
        <f>_xlfn.XLOOKUP(D4634,Products!A:A,Products!E:E)</f>
        <v>1286.55</v>
      </c>
      <c r="J4634">
        <f>_xlfn.XLOOKUP(D4634,Products!A:A,Products!F:F)</f>
        <v>797.54</v>
      </c>
      <c r="K4634" t="str">
        <f>_xlfn.XLOOKUP(D4634,Products!A:A,Products!C:C)</f>
        <v>Fashion</v>
      </c>
      <c r="L4634" t="str">
        <f>_xlfn.XLOOKUP(D4634,Products!A:A,Products!D:D)</f>
        <v>Accessories</v>
      </c>
      <c r="M4634">
        <f t="shared" si="648"/>
        <v>5146.2</v>
      </c>
      <c r="N4634">
        <f t="shared" si="649"/>
        <v>3190.16</v>
      </c>
      <c r="O4634">
        <f t="shared" si="650"/>
        <v>1956.04</v>
      </c>
      <c r="P4634" s="8">
        <f t="shared" si="651"/>
        <v>0.380094049978625</v>
      </c>
      <c r="Q4634">
        <f t="shared" si="652"/>
        <v>257.31</v>
      </c>
      <c r="R4634">
        <f t="shared" si="653"/>
        <v>4888.8899999999994</v>
      </c>
      <c r="S4634">
        <f t="shared" si="654"/>
        <v>1698.7299999999996</v>
      </c>
      <c r="T4634" t="str">
        <f>_xlfn.XLOOKUP(C4634,Customers!A:A,Customers!D:D)</f>
        <v>F</v>
      </c>
      <c r="U4634" s="13">
        <f>_xlfn.XLOOKUP(C4634,Customers!A:A,Customers!E:E)</f>
        <v>25547</v>
      </c>
      <c r="V4634" t="str">
        <f>_xlfn.XLOOKUP(C4634,Customers!A:A,Customers!F:F)</f>
        <v>Williamhaven</v>
      </c>
      <c r="W4634" s="13">
        <f>_xlfn.XLOOKUP(C4634,Customers!A:A,Customers!G:G)</f>
        <v>45312</v>
      </c>
      <c r="X4634">
        <f t="shared" ca="1" si="655"/>
        <v>56</v>
      </c>
      <c r="Y4634" t="str">
        <f t="shared" ca="1" si="656"/>
        <v>50+</v>
      </c>
    </row>
    <row r="4635" spans="1:25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  <c r="I4635">
        <f>_xlfn.XLOOKUP(D4635,Products!A:A,Products!E:E)</f>
        <v>1134.8</v>
      </c>
      <c r="J4635">
        <f>_xlfn.XLOOKUP(D4635,Products!A:A,Products!F:F)</f>
        <v>675.1</v>
      </c>
      <c r="K4635" t="str">
        <f>_xlfn.XLOOKUP(D4635,Products!A:A,Products!C:C)</f>
        <v>Fashion</v>
      </c>
      <c r="L4635" t="str">
        <f>_xlfn.XLOOKUP(D4635,Products!A:A,Products!D:D)</f>
        <v>Watches</v>
      </c>
      <c r="M4635">
        <f t="shared" si="648"/>
        <v>5674</v>
      </c>
      <c r="N4635">
        <f t="shared" si="649"/>
        <v>3375.5</v>
      </c>
      <c r="O4635">
        <f t="shared" si="650"/>
        <v>2298.5</v>
      </c>
      <c r="P4635" s="8">
        <f t="shared" si="651"/>
        <v>0.40509340853013748</v>
      </c>
      <c r="Q4635">
        <f t="shared" si="652"/>
        <v>567.4</v>
      </c>
      <c r="R4635">
        <f t="shared" si="653"/>
        <v>5106.6000000000004</v>
      </c>
      <c r="S4635">
        <f t="shared" si="654"/>
        <v>1731.1000000000004</v>
      </c>
      <c r="T4635" t="str">
        <f>_xlfn.XLOOKUP(C4635,Customers!A:A,Customers!D:D)</f>
        <v>M</v>
      </c>
      <c r="U4635" s="13">
        <f>_xlfn.XLOOKUP(C4635,Customers!A:A,Customers!E:E)</f>
        <v>28268</v>
      </c>
      <c r="V4635" t="str">
        <f>_xlfn.XLOOKUP(C4635,Customers!A:A,Customers!F:F)</f>
        <v>Ramosbury</v>
      </c>
      <c r="W4635" s="13">
        <f>_xlfn.XLOOKUP(C4635,Customers!A:A,Customers!G:G)</f>
        <v>44926</v>
      </c>
      <c r="X4635">
        <f t="shared" ca="1" si="655"/>
        <v>49</v>
      </c>
      <c r="Y4635" t="str">
        <f t="shared" ca="1" si="656"/>
        <v>36-50</v>
      </c>
    </row>
    <row r="4636" spans="1:25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  <c r="I4636">
        <f>_xlfn.XLOOKUP(D4636,Products!A:A,Products!E:E)</f>
        <v>1952.65</v>
      </c>
      <c r="J4636">
        <f>_xlfn.XLOOKUP(D4636,Products!A:A,Products!F:F)</f>
        <v>1451.27</v>
      </c>
      <c r="K4636" t="str">
        <f>_xlfn.XLOOKUP(D4636,Products!A:A,Products!C:C)</f>
        <v>Electronics</v>
      </c>
      <c r="L4636" t="str">
        <f>_xlfn.XLOOKUP(D4636,Products!A:A,Products!D:D)</f>
        <v>Television</v>
      </c>
      <c r="M4636">
        <f t="shared" si="648"/>
        <v>9763.25</v>
      </c>
      <c r="N4636">
        <f t="shared" si="649"/>
        <v>7256.35</v>
      </c>
      <c r="O4636">
        <f t="shared" si="650"/>
        <v>2506.8999999999996</v>
      </c>
      <c r="P4636" s="8">
        <f t="shared" si="651"/>
        <v>0.25676900622231325</v>
      </c>
      <c r="Q4636">
        <f t="shared" si="652"/>
        <v>0</v>
      </c>
      <c r="R4636">
        <f t="shared" si="653"/>
        <v>9763.25</v>
      </c>
      <c r="S4636">
        <f t="shared" si="654"/>
        <v>2506.8999999999996</v>
      </c>
      <c r="T4636" t="str">
        <f>_xlfn.XLOOKUP(C4636,Customers!A:A,Customers!D:D)</f>
        <v>M</v>
      </c>
      <c r="U4636" s="13">
        <f>_xlfn.XLOOKUP(C4636,Customers!A:A,Customers!E:E)</f>
        <v>34163</v>
      </c>
      <c r="V4636" t="str">
        <f>_xlfn.XLOOKUP(C4636,Customers!A:A,Customers!F:F)</f>
        <v>Justintown</v>
      </c>
      <c r="W4636" s="13">
        <f>_xlfn.XLOOKUP(C4636,Customers!A:A,Customers!G:G)</f>
        <v>44573</v>
      </c>
      <c r="X4636">
        <f t="shared" ca="1" si="655"/>
        <v>32</v>
      </c>
      <c r="Y4636" t="str">
        <f t="shared" ca="1" si="656"/>
        <v>26-35</v>
      </c>
    </row>
    <row r="4637" spans="1:25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  <c r="I4637">
        <f>_xlfn.XLOOKUP(D4637,Products!A:A,Products!E:E)</f>
        <v>388.26</v>
      </c>
      <c r="J4637">
        <f>_xlfn.XLOOKUP(D4637,Products!A:A,Products!F:F)</f>
        <v>199.3</v>
      </c>
      <c r="K4637" t="str">
        <f>_xlfn.XLOOKUP(D4637,Products!A:A,Products!C:C)</f>
        <v>Fashion</v>
      </c>
      <c r="L4637" t="str">
        <f>_xlfn.XLOOKUP(D4637,Products!A:A,Products!D:D)</f>
        <v>Watches</v>
      </c>
      <c r="M4637">
        <f t="shared" si="648"/>
        <v>1553.04</v>
      </c>
      <c r="N4637">
        <f t="shared" si="649"/>
        <v>797.2</v>
      </c>
      <c r="O4637">
        <f t="shared" si="650"/>
        <v>755.83999999999992</v>
      </c>
      <c r="P4637" s="8">
        <f t="shared" si="651"/>
        <v>0.48668418070365216</v>
      </c>
      <c r="Q4637">
        <f t="shared" si="652"/>
        <v>155.304</v>
      </c>
      <c r="R4637">
        <f t="shared" si="653"/>
        <v>1397.7359999999999</v>
      </c>
      <c r="S4637">
        <f t="shared" si="654"/>
        <v>600.53599999999983</v>
      </c>
      <c r="T4637" t="str">
        <f>_xlfn.XLOOKUP(C4637,Customers!A:A,Customers!D:D)</f>
        <v>F</v>
      </c>
      <c r="U4637" s="13">
        <f>_xlfn.XLOOKUP(C4637,Customers!A:A,Customers!E:E)</f>
        <v>21861</v>
      </c>
      <c r="V4637" t="str">
        <f>_xlfn.XLOOKUP(C4637,Customers!A:A,Customers!F:F)</f>
        <v>Carlsonborough</v>
      </c>
      <c r="W4637" s="13">
        <f>_xlfn.XLOOKUP(C4637,Customers!A:A,Customers!G:G)</f>
        <v>44427</v>
      </c>
      <c r="X4637">
        <f t="shared" ca="1" si="655"/>
        <v>66</v>
      </c>
      <c r="Y4637" t="str">
        <f t="shared" ca="1" si="656"/>
        <v>50+</v>
      </c>
    </row>
    <row r="4638" spans="1:25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  <c r="I4638">
        <f>_xlfn.XLOOKUP(D4638,Products!A:A,Products!E:E)</f>
        <v>1858.75</v>
      </c>
      <c r="J4638">
        <f>_xlfn.XLOOKUP(D4638,Products!A:A,Products!F:F)</f>
        <v>1451.16</v>
      </c>
      <c r="K4638" t="str">
        <f>_xlfn.XLOOKUP(D4638,Products!A:A,Products!C:C)</f>
        <v>Fashion</v>
      </c>
      <c r="L4638" t="str">
        <f>_xlfn.XLOOKUP(D4638,Products!A:A,Products!D:D)</f>
        <v>Accessories</v>
      </c>
      <c r="M4638">
        <f t="shared" si="648"/>
        <v>5576.25</v>
      </c>
      <c r="N4638">
        <f t="shared" si="649"/>
        <v>4353.4800000000005</v>
      </c>
      <c r="O4638">
        <f t="shared" si="650"/>
        <v>1222.7699999999995</v>
      </c>
      <c r="P4638" s="8">
        <f t="shared" si="651"/>
        <v>0.2192817753866845</v>
      </c>
      <c r="Q4638">
        <f t="shared" si="652"/>
        <v>557.625</v>
      </c>
      <c r="R4638">
        <f t="shared" si="653"/>
        <v>5018.625</v>
      </c>
      <c r="S4638">
        <f t="shared" si="654"/>
        <v>665.14499999999953</v>
      </c>
      <c r="T4638" t="str">
        <f>_xlfn.XLOOKUP(C4638,Customers!A:A,Customers!D:D)</f>
        <v>M</v>
      </c>
      <c r="U4638" s="13">
        <f>_xlfn.XLOOKUP(C4638,Customers!A:A,Customers!E:E)</f>
        <v>27877</v>
      </c>
      <c r="V4638" t="str">
        <f>_xlfn.XLOOKUP(C4638,Customers!A:A,Customers!F:F)</f>
        <v>Murrayborough</v>
      </c>
      <c r="W4638" s="13">
        <f>_xlfn.XLOOKUP(C4638,Customers!A:A,Customers!G:G)</f>
        <v>44613</v>
      </c>
      <c r="X4638">
        <f t="shared" ca="1" si="655"/>
        <v>50</v>
      </c>
      <c r="Y4638" t="str">
        <f t="shared" ca="1" si="656"/>
        <v>36-50</v>
      </c>
    </row>
    <row r="4639" spans="1:25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  <c r="I4639">
        <f>_xlfn.XLOOKUP(D4639,Products!A:A,Products!E:E)</f>
        <v>1562.43</v>
      </c>
      <c r="J4639">
        <f>_xlfn.XLOOKUP(D4639,Products!A:A,Products!F:F)</f>
        <v>1195.6300000000001</v>
      </c>
      <c r="K4639" t="str">
        <f>_xlfn.XLOOKUP(D4639,Products!A:A,Products!C:C)</f>
        <v>Electronics</v>
      </c>
      <c r="L4639" t="str">
        <f>_xlfn.XLOOKUP(D4639,Products!A:A,Products!D:D)</f>
        <v>Laptop</v>
      </c>
      <c r="M4639">
        <f t="shared" si="648"/>
        <v>3124.86</v>
      </c>
      <c r="N4639">
        <f t="shared" si="649"/>
        <v>2391.2600000000002</v>
      </c>
      <c r="O4639">
        <f t="shared" si="650"/>
        <v>733.59999999999991</v>
      </c>
      <c r="P4639" s="8">
        <f t="shared" si="651"/>
        <v>0.23476251736077772</v>
      </c>
      <c r="Q4639">
        <f t="shared" si="652"/>
        <v>156.24300000000002</v>
      </c>
      <c r="R4639">
        <f t="shared" si="653"/>
        <v>2968.6170000000002</v>
      </c>
      <c r="S4639">
        <f t="shared" si="654"/>
        <v>577.35699999999997</v>
      </c>
      <c r="T4639" t="str">
        <f>_xlfn.XLOOKUP(C4639,Customers!A:A,Customers!D:D)</f>
        <v>F</v>
      </c>
      <c r="U4639" s="13">
        <f>_xlfn.XLOOKUP(C4639,Customers!A:A,Customers!E:E)</f>
        <v>31092</v>
      </c>
      <c r="V4639" t="str">
        <f>_xlfn.XLOOKUP(C4639,Customers!A:A,Customers!F:F)</f>
        <v>Bennettburgh</v>
      </c>
      <c r="W4639" s="13">
        <f>_xlfn.XLOOKUP(C4639,Customers!A:A,Customers!G:G)</f>
        <v>45888</v>
      </c>
      <c r="X4639">
        <f t="shared" ca="1" si="655"/>
        <v>41</v>
      </c>
      <c r="Y4639" t="str">
        <f t="shared" ca="1" si="656"/>
        <v>36-50</v>
      </c>
    </row>
    <row r="4640" spans="1:25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  <c r="I4640">
        <f>_xlfn.XLOOKUP(D4640,Products!A:A,Products!E:E)</f>
        <v>248.57</v>
      </c>
      <c r="J4640">
        <f>_xlfn.XLOOKUP(D4640,Products!A:A,Products!F:F)</f>
        <v>190.67</v>
      </c>
      <c r="K4640" t="str">
        <f>_xlfn.XLOOKUP(D4640,Products!A:A,Products!C:C)</f>
        <v>Electronics</v>
      </c>
      <c r="L4640" t="str">
        <f>_xlfn.XLOOKUP(D4640,Products!A:A,Products!D:D)</f>
        <v>Headphones</v>
      </c>
      <c r="M4640">
        <f t="shared" si="648"/>
        <v>994.28</v>
      </c>
      <c r="N4640">
        <f t="shared" si="649"/>
        <v>762.68</v>
      </c>
      <c r="O4640">
        <f t="shared" si="650"/>
        <v>231.60000000000002</v>
      </c>
      <c r="P4640" s="8">
        <f t="shared" si="651"/>
        <v>0.2329323731745585</v>
      </c>
      <c r="Q4640">
        <f t="shared" si="652"/>
        <v>49.713999999999999</v>
      </c>
      <c r="R4640">
        <f t="shared" si="653"/>
        <v>944.56600000000003</v>
      </c>
      <c r="S4640">
        <f t="shared" si="654"/>
        <v>181.88600000000008</v>
      </c>
      <c r="T4640" t="str">
        <f>_xlfn.XLOOKUP(C4640,Customers!A:A,Customers!D:D)</f>
        <v>M</v>
      </c>
      <c r="U4640" s="13">
        <f>_xlfn.XLOOKUP(C4640,Customers!A:A,Customers!E:E)</f>
        <v>33450</v>
      </c>
      <c r="V4640" t="str">
        <f>_xlfn.XLOOKUP(C4640,Customers!A:A,Customers!F:F)</f>
        <v>West Ralph</v>
      </c>
      <c r="W4640" s="13">
        <f>_xlfn.XLOOKUP(C4640,Customers!A:A,Customers!G:G)</f>
        <v>45747</v>
      </c>
      <c r="X4640">
        <f t="shared" ca="1" si="655"/>
        <v>34</v>
      </c>
      <c r="Y4640" t="str">
        <f t="shared" ca="1" si="656"/>
        <v>26-35</v>
      </c>
    </row>
    <row r="4641" spans="1:25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  <c r="I4641">
        <f>_xlfn.XLOOKUP(D4641,Products!A:A,Products!E:E)</f>
        <v>1879.08</v>
      </c>
      <c r="J4641">
        <f>_xlfn.XLOOKUP(D4641,Products!A:A,Products!F:F)</f>
        <v>1004.56</v>
      </c>
      <c r="K4641" t="str">
        <f>_xlfn.XLOOKUP(D4641,Products!A:A,Products!C:C)</f>
        <v>Groceries</v>
      </c>
      <c r="L4641" t="str">
        <f>_xlfn.XLOOKUP(D4641,Products!A:A,Products!D:D)</f>
        <v>Dairy</v>
      </c>
      <c r="M4641">
        <f t="shared" si="648"/>
        <v>1879.08</v>
      </c>
      <c r="N4641">
        <f t="shared" si="649"/>
        <v>1004.56</v>
      </c>
      <c r="O4641">
        <f t="shared" si="650"/>
        <v>874.52</v>
      </c>
      <c r="P4641" s="8">
        <f t="shared" si="651"/>
        <v>0.46539796070417438</v>
      </c>
      <c r="Q4641">
        <f t="shared" si="652"/>
        <v>281.86199999999997</v>
      </c>
      <c r="R4641">
        <f t="shared" si="653"/>
        <v>1597.2179999999998</v>
      </c>
      <c r="S4641">
        <f t="shared" si="654"/>
        <v>592.6579999999999</v>
      </c>
      <c r="T4641" t="str">
        <f>_xlfn.XLOOKUP(C4641,Customers!A:A,Customers!D:D)</f>
        <v>F</v>
      </c>
      <c r="U4641" s="13">
        <f>_xlfn.XLOOKUP(C4641,Customers!A:A,Customers!E:E)</f>
        <v>29405</v>
      </c>
      <c r="V4641" t="str">
        <f>_xlfn.XLOOKUP(C4641,Customers!A:A,Customers!F:F)</f>
        <v>North Sharontown</v>
      </c>
      <c r="W4641" s="13">
        <f>_xlfn.XLOOKUP(C4641,Customers!A:A,Customers!G:G)</f>
        <v>44950</v>
      </c>
      <c r="X4641">
        <f t="shared" ca="1" si="655"/>
        <v>45</v>
      </c>
      <c r="Y4641" t="str">
        <f t="shared" ca="1" si="656"/>
        <v>36-50</v>
      </c>
    </row>
    <row r="4642" spans="1:25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  <c r="I4642">
        <f>_xlfn.XLOOKUP(D4642,Products!A:A,Products!E:E)</f>
        <v>540.94000000000005</v>
      </c>
      <c r="J4642">
        <f>_xlfn.XLOOKUP(D4642,Products!A:A,Products!F:F)</f>
        <v>398.25</v>
      </c>
      <c r="K4642" t="str">
        <f>_xlfn.XLOOKUP(D4642,Products!A:A,Products!C:C)</f>
        <v>Fashion</v>
      </c>
      <c r="L4642" t="str">
        <f>_xlfn.XLOOKUP(D4642,Products!A:A,Products!D:D)</f>
        <v>Clothing</v>
      </c>
      <c r="M4642">
        <f t="shared" si="648"/>
        <v>1622.8200000000002</v>
      </c>
      <c r="N4642">
        <f t="shared" si="649"/>
        <v>1194.75</v>
      </c>
      <c r="O4642">
        <f t="shared" si="650"/>
        <v>428.07000000000016</v>
      </c>
      <c r="P4642" s="8">
        <f t="shared" si="651"/>
        <v>0.26378156542315234</v>
      </c>
      <c r="Q4642">
        <f t="shared" si="652"/>
        <v>243.423</v>
      </c>
      <c r="R4642">
        <f t="shared" si="653"/>
        <v>1379.3970000000002</v>
      </c>
      <c r="S4642">
        <f t="shared" si="654"/>
        <v>184.64700000000016</v>
      </c>
      <c r="T4642" t="str">
        <f>_xlfn.XLOOKUP(C4642,Customers!A:A,Customers!D:D)</f>
        <v>M</v>
      </c>
      <c r="U4642" s="13">
        <f>_xlfn.XLOOKUP(C4642,Customers!A:A,Customers!E:E)</f>
        <v>27624</v>
      </c>
      <c r="V4642" t="str">
        <f>_xlfn.XLOOKUP(C4642,Customers!A:A,Customers!F:F)</f>
        <v>Fergusonview</v>
      </c>
      <c r="W4642" s="13">
        <f>_xlfn.XLOOKUP(C4642,Customers!A:A,Customers!G:G)</f>
        <v>44577</v>
      </c>
      <c r="X4642">
        <f t="shared" ca="1" si="655"/>
        <v>50</v>
      </c>
      <c r="Y4642" t="str">
        <f t="shared" ca="1" si="656"/>
        <v>36-50</v>
      </c>
    </row>
    <row r="4643" spans="1:25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  <c r="I4643">
        <f>_xlfn.XLOOKUP(D4643,Products!A:A,Products!E:E)</f>
        <v>1015.76</v>
      </c>
      <c r="J4643">
        <f>_xlfn.XLOOKUP(D4643,Products!A:A,Products!F:F)</f>
        <v>584.4</v>
      </c>
      <c r="K4643" t="str">
        <f>_xlfn.XLOOKUP(D4643,Products!A:A,Products!C:C)</f>
        <v>Groceries</v>
      </c>
      <c r="L4643" t="str">
        <f>_xlfn.XLOOKUP(D4643,Products!A:A,Products!D:D)</f>
        <v>Dairy</v>
      </c>
      <c r="M4643">
        <f t="shared" si="648"/>
        <v>4063.04</v>
      </c>
      <c r="N4643">
        <f t="shared" si="649"/>
        <v>2337.6</v>
      </c>
      <c r="O4643">
        <f t="shared" si="650"/>
        <v>1725.44</v>
      </c>
      <c r="P4643" s="8">
        <f t="shared" si="651"/>
        <v>0.42466724423092073</v>
      </c>
      <c r="Q4643">
        <f t="shared" si="652"/>
        <v>609.45600000000002</v>
      </c>
      <c r="R4643">
        <f t="shared" si="653"/>
        <v>3453.5839999999998</v>
      </c>
      <c r="S4643">
        <f t="shared" si="654"/>
        <v>1115.9839999999999</v>
      </c>
      <c r="T4643" t="str">
        <f>_xlfn.XLOOKUP(C4643,Customers!A:A,Customers!D:D)</f>
        <v>F</v>
      </c>
      <c r="U4643" s="13">
        <f>_xlfn.XLOOKUP(C4643,Customers!A:A,Customers!E:E)</f>
        <v>28698</v>
      </c>
      <c r="V4643" t="str">
        <f>_xlfn.XLOOKUP(C4643,Customers!A:A,Customers!F:F)</f>
        <v>Lake Cody</v>
      </c>
      <c r="W4643" s="13">
        <f>_xlfn.XLOOKUP(C4643,Customers!A:A,Customers!G:G)</f>
        <v>45733</v>
      </c>
      <c r="X4643">
        <f t="shared" ca="1" si="655"/>
        <v>47</v>
      </c>
      <c r="Y4643" t="str">
        <f t="shared" ca="1" si="656"/>
        <v>36-50</v>
      </c>
    </row>
    <row r="4644" spans="1:25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  <c r="I4644">
        <f>_xlfn.XLOOKUP(D4644,Products!A:A,Products!E:E)</f>
        <v>1197.18</v>
      </c>
      <c r="J4644">
        <f>_xlfn.XLOOKUP(D4644,Products!A:A,Products!F:F)</f>
        <v>722.74</v>
      </c>
      <c r="K4644" t="str">
        <f>_xlfn.XLOOKUP(D4644,Products!A:A,Products!C:C)</f>
        <v>Electronics</v>
      </c>
      <c r="L4644" t="str">
        <f>_xlfn.XLOOKUP(D4644,Products!A:A,Products!D:D)</f>
        <v>Smartphone</v>
      </c>
      <c r="M4644">
        <f t="shared" si="648"/>
        <v>2394.36</v>
      </c>
      <c r="N4644">
        <f t="shared" si="649"/>
        <v>1445.48</v>
      </c>
      <c r="O4644">
        <f t="shared" si="650"/>
        <v>948.88000000000011</v>
      </c>
      <c r="P4644" s="8">
        <f t="shared" si="651"/>
        <v>0.39629796688885549</v>
      </c>
      <c r="Q4644">
        <f t="shared" si="652"/>
        <v>359.154</v>
      </c>
      <c r="R4644">
        <f t="shared" si="653"/>
        <v>2035.2060000000001</v>
      </c>
      <c r="S4644">
        <f t="shared" si="654"/>
        <v>589.72600000000011</v>
      </c>
      <c r="T4644" t="str">
        <f>_xlfn.XLOOKUP(C4644,Customers!A:A,Customers!D:D)</f>
        <v>F</v>
      </c>
      <c r="U4644" s="13">
        <f>_xlfn.XLOOKUP(C4644,Customers!A:A,Customers!E:E)</f>
        <v>37024</v>
      </c>
      <c r="V4644" t="str">
        <f>_xlfn.XLOOKUP(C4644,Customers!A:A,Customers!F:F)</f>
        <v>South Markbury</v>
      </c>
      <c r="W4644" s="13">
        <f>_xlfn.XLOOKUP(C4644,Customers!A:A,Customers!G:G)</f>
        <v>45117</v>
      </c>
      <c r="X4644">
        <f t="shared" ca="1" si="655"/>
        <v>25</v>
      </c>
      <c r="Y4644" t="str">
        <f t="shared" ca="1" si="656"/>
        <v>18-25</v>
      </c>
    </row>
    <row r="4645" spans="1:25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  <c r="I4645">
        <f>_xlfn.XLOOKUP(D4645,Products!A:A,Products!E:E)</f>
        <v>1396.22</v>
      </c>
      <c r="J4645">
        <f>_xlfn.XLOOKUP(D4645,Products!A:A,Products!F:F)</f>
        <v>1004.09</v>
      </c>
      <c r="K4645" t="str">
        <f>_xlfn.XLOOKUP(D4645,Products!A:A,Products!C:C)</f>
        <v>Fashion</v>
      </c>
      <c r="L4645" t="str">
        <f>_xlfn.XLOOKUP(D4645,Products!A:A,Products!D:D)</f>
        <v>Bags</v>
      </c>
      <c r="M4645">
        <f t="shared" si="648"/>
        <v>4188.66</v>
      </c>
      <c r="N4645">
        <f t="shared" si="649"/>
        <v>3012.27</v>
      </c>
      <c r="O4645">
        <f t="shared" si="650"/>
        <v>1176.3899999999999</v>
      </c>
      <c r="P4645" s="8">
        <f t="shared" si="651"/>
        <v>0.28085115526206472</v>
      </c>
      <c r="Q4645">
        <f t="shared" si="652"/>
        <v>209.43299999999999</v>
      </c>
      <c r="R4645">
        <f t="shared" si="653"/>
        <v>3979.2269999999999</v>
      </c>
      <c r="S4645">
        <f t="shared" si="654"/>
        <v>966.95699999999988</v>
      </c>
      <c r="T4645" t="str">
        <f>_xlfn.XLOOKUP(C4645,Customers!A:A,Customers!D:D)</f>
        <v>M</v>
      </c>
      <c r="U4645" s="13">
        <f>_xlfn.XLOOKUP(C4645,Customers!A:A,Customers!E:E)</f>
        <v>38558</v>
      </c>
      <c r="V4645" t="str">
        <f>_xlfn.XLOOKUP(C4645,Customers!A:A,Customers!F:F)</f>
        <v>Joelborough</v>
      </c>
      <c r="W4645" s="13">
        <f>_xlfn.XLOOKUP(C4645,Customers!A:A,Customers!G:G)</f>
        <v>44192</v>
      </c>
      <c r="X4645">
        <f t="shared" ca="1" si="655"/>
        <v>20</v>
      </c>
      <c r="Y4645" t="str">
        <f t="shared" ca="1" si="656"/>
        <v>18-25</v>
      </c>
    </row>
    <row r="4646" spans="1:25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  <c r="I4646">
        <f>_xlfn.XLOOKUP(D4646,Products!A:A,Products!E:E)</f>
        <v>1853.77</v>
      </c>
      <c r="J4646">
        <f>_xlfn.XLOOKUP(D4646,Products!A:A,Products!F:F)</f>
        <v>1363.52</v>
      </c>
      <c r="K4646" t="str">
        <f>_xlfn.XLOOKUP(D4646,Products!A:A,Products!C:C)</f>
        <v>Fashion</v>
      </c>
      <c r="L4646" t="str">
        <f>_xlfn.XLOOKUP(D4646,Products!A:A,Products!D:D)</f>
        <v>Accessories</v>
      </c>
      <c r="M4646">
        <f t="shared" si="648"/>
        <v>9268.85</v>
      </c>
      <c r="N4646">
        <f t="shared" si="649"/>
        <v>6817.6</v>
      </c>
      <c r="O4646">
        <f t="shared" si="650"/>
        <v>2451.25</v>
      </c>
      <c r="P4646" s="8">
        <f t="shared" si="651"/>
        <v>0.26446107122242779</v>
      </c>
      <c r="Q4646">
        <f t="shared" si="652"/>
        <v>926.8850000000001</v>
      </c>
      <c r="R4646">
        <f t="shared" si="653"/>
        <v>8341.9650000000001</v>
      </c>
      <c r="S4646">
        <f t="shared" si="654"/>
        <v>1524.3649999999998</v>
      </c>
      <c r="T4646" t="str">
        <f>_xlfn.XLOOKUP(C4646,Customers!A:A,Customers!D:D)</f>
        <v>F</v>
      </c>
      <c r="U4646" s="13">
        <f>_xlfn.XLOOKUP(C4646,Customers!A:A,Customers!E:E)</f>
        <v>29746</v>
      </c>
      <c r="V4646" t="str">
        <f>_xlfn.XLOOKUP(C4646,Customers!A:A,Customers!F:F)</f>
        <v>New Julia</v>
      </c>
      <c r="W4646" s="13">
        <f>_xlfn.XLOOKUP(C4646,Customers!A:A,Customers!G:G)</f>
        <v>45456</v>
      </c>
      <c r="X4646">
        <f t="shared" ca="1" si="655"/>
        <v>45</v>
      </c>
      <c r="Y4646" t="str">
        <f t="shared" ca="1" si="656"/>
        <v>36-50</v>
      </c>
    </row>
    <row r="4647" spans="1:25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  <c r="I4647">
        <f>_xlfn.XLOOKUP(D4647,Products!A:A,Products!E:E)</f>
        <v>540.94000000000005</v>
      </c>
      <c r="J4647">
        <f>_xlfn.XLOOKUP(D4647,Products!A:A,Products!F:F)</f>
        <v>398.25</v>
      </c>
      <c r="K4647" t="str">
        <f>_xlfn.XLOOKUP(D4647,Products!A:A,Products!C:C)</f>
        <v>Fashion</v>
      </c>
      <c r="L4647" t="str">
        <f>_xlfn.XLOOKUP(D4647,Products!A:A,Products!D:D)</f>
        <v>Clothing</v>
      </c>
      <c r="M4647">
        <f t="shared" si="648"/>
        <v>2704.7000000000003</v>
      </c>
      <c r="N4647">
        <f t="shared" si="649"/>
        <v>1991.25</v>
      </c>
      <c r="O4647">
        <f t="shared" si="650"/>
        <v>713.45000000000027</v>
      </c>
      <c r="P4647" s="8">
        <f t="shared" si="651"/>
        <v>0.26378156542315234</v>
      </c>
      <c r="Q4647">
        <f t="shared" si="652"/>
        <v>405.70500000000004</v>
      </c>
      <c r="R4647">
        <f t="shared" si="653"/>
        <v>2298.9950000000003</v>
      </c>
      <c r="S4647">
        <f t="shared" si="654"/>
        <v>307.74500000000035</v>
      </c>
      <c r="T4647" t="str">
        <f>_xlfn.XLOOKUP(C4647,Customers!A:A,Customers!D:D)</f>
        <v>M</v>
      </c>
      <c r="U4647" s="13">
        <f>_xlfn.XLOOKUP(C4647,Customers!A:A,Customers!E:E)</f>
        <v>20358</v>
      </c>
      <c r="V4647" t="str">
        <f>_xlfn.XLOOKUP(C4647,Customers!A:A,Customers!F:F)</f>
        <v>Zacharyberg</v>
      </c>
      <c r="W4647" s="13">
        <f>_xlfn.XLOOKUP(C4647,Customers!A:A,Customers!G:G)</f>
        <v>45869</v>
      </c>
      <c r="X4647">
        <f t="shared" ca="1" si="655"/>
        <v>70</v>
      </c>
      <c r="Y4647" t="str">
        <f t="shared" ca="1" si="656"/>
        <v>50+</v>
      </c>
    </row>
    <row r="4648" spans="1:25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  <c r="I4648">
        <f>_xlfn.XLOOKUP(D4648,Products!A:A,Products!E:E)</f>
        <v>1194.1199999999999</v>
      </c>
      <c r="J4648">
        <f>_xlfn.XLOOKUP(D4648,Products!A:A,Products!F:F)</f>
        <v>838.95</v>
      </c>
      <c r="K4648" t="str">
        <f>_xlfn.XLOOKUP(D4648,Products!A:A,Products!C:C)</f>
        <v>Electronics</v>
      </c>
      <c r="L4648" t="str">
        <f>_xlfn.XLOOKUP(D4648,Products!A:A,Products!D:D)</f>
        <v>Smartphone</v>
      </c>
      <c r="M4648">
        <f t="shared" si="648"/>
        <v>4776.4799999999996</v>
      </c>
      <c r="N4648">
        <f t="shared" si="649"/>
        <v>3355.8</v>
      </c>
      <c r="O4648">
        <f t="shared" si="650"/>
        <v>1420.6799999999994</v>
      </c>
      <c r="P4648" s="8">
        <f t="shared" si="651"/>
        <v>0.29743241885237653</v>
      </c>
      <c r="Q4648">
        <f t="shared" si="652"/>
        <v>477.64799999999997</v>
      </c>
      <c r="R4648">
        <f t="shared" si="653"/>
        <v>4298.8319999999994</v>
      </c>
      <c r="S4648">
        <f t="shared" si="654"/>
        <v>943.03199999999924</v>
      </c>
      <c r="T4648" t="str">
        <f>_xlfn.XLOOKUP(C4648,Customers!A:A,Customers!D:D)</f>
        <v>M</v>
      </c>
      <c r="U4648" s="13">
        <f>_xlfn.XLOOKUP(C4648,Customers!A:A,Customers!E:E)</f>
        <v>35319</v>
      </c>
      <c r="V4648" t="str">
        <f>_xlfn.XLOOKUP(C4648,Customers!A:A,Customers!F:F)</f>
        <v>Osborneport</v>
      </c>
      <c r="W4648" s="13">
        <f>_xlfn.XLOOKUP(C4648,Customers!A:A,Customers!G:G)</f>
        <v>44829</v>
      </c>
      <c r="X4648">
        <f t="shared" ca="1" si="655"/>
        <v>29</v>
      </c>
      <c r="Y4648" t="str">
        <f t="shared" ca="1" si="656"/>
        <v>26-35</v>
      </c>
    </row>
    <row r="4649" spans="1:25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  <c r="I4649">
        <f>_xlfn.XLOOKUP(D4649,Products!A:A,Products!E:E)</f>
        <v>428.05</v>
      </c>
      <c r="J4649">
        <f>_xlfn.XLOOKUP(D4649,Products!A:A,Products!F:F)</f>
        <v>246.07</v>
      </c>
      <c r="K4649" t="str">
        <f>_xlfn.XLOOKUP(D4649,Products!A:A,Products!C:C)</f>
        <v>Electronics</v>
      </c>
      <c r="L4649" t="str">
        <f>_xlfn.XLOOKUP(D4649,Products!A:A,Products!D:D)</f>
        <v>Laptop</v>
      </c>
      <c r="M4649">
        <f t="shared" si="648"/>
        <v>428.05</v>
      </c>
      <c r="N4649">
        <f t="shared" si="649"/>
        <v>246.07</v>
      </c>
      <c r="O4649">
        <f t="shared" si="650"/>
        <v>181.98000000000002</v>
      </c>
      <c r="P4649" s="8">
        <f t="shared" si="651"/>
        <v>0.42513725032122418</v>
      </c>
      <c r="Q4649">
        <f t="shared" si="652"/>
        <v>0</v>
      </c>
      <c r="R4649">
        <f t="shared" si="653"/>
        <v>428.05</v>
      </c>
      <c r="S4649">
        <f t="shared" si="654"/>
        <v>181.98000000000002</v>
      </c>
      <c r="T4649" t="str">
        <f>_xlfn.XLOOKUP(C4649,Customers!A:A,Customers!D:D)</f>
        <v>M</v>
      </c>
      <c r="U4649" s="13">
        <f>_xlfn.XLOOKUP(C4649,Customers!A:A,Customers!E:E)</f>
        <v>31688</v>
      </c>
      <c r="V4649" t="str">
        <f>_xlfn.XLOOKUP(C4649,Customers!A:A,Customers!F:F)</f>
        <v>Costaberg</v>
      </c>
      <c r="W4649" s="13">
        <f>_xlfn.XLOOKUP(C4649,Customers!A:A,Customers!G:G)</f>
        <v>44751</v>
      </c>
      <c r="X4649">
        <f t="shared" ca="1" si="655"/>
        <v>39</v>
      </c>
      <c r="Y4649" t="str">
        <f t="shared" ca="1" si="656"/>
        <v>36-50</v>
      </c>
    </row>
    <row r="4650" spans="1:25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  <c r="I4650">
        <f>_xlfn.XLOOKUP(D4650,Products!A:A,Products!E:E)</f>
        <v>1396.22</v>
      </c>
      <c r="J4650">
        <f>_xlfn.XLOOKUP(D4650,Products!A:A,Products!F:F)</f>
        <v>1004.09</v>
      </c>
      <c r="K4650" t="str">
        <f>_xlfn.XLOOKUP(D4650,Products!A:A,Products!C:C)</f>
        <v>Fashion</v>
      </c>
      <c r="L4650" t="str">
        <f>_xlfn.XLOOKUP(D4650,Products!A:A,Products!D:D)</f>
        <v>Bags</v>
      </c>
      <c r="M4650">
        <f t="shared" si="648"/>
        <v>6981.1</v>
      </c>
      <c r="N4650">
        <f t="shared" si="649"/>
        <v>5020.45</v>
      </c>
      <c r="O4650">
        <f t="shared" si="650"/>
        <v>1960.6500000000005</v>
      </c>
      <c r="P4650" s="8">
        <f t="shared" si="651"/>
        <v>0.28085115526206478</v>
      </c>
      <c r="Q4650">
        <f t="shared" si="652"/>
        <v>0</v>
      </c>
      <c r="R4650">
        <f t="shared" si="653"/>
        <v>6981.1</v>
      </c>
      <c r="S4650">
        <f t="shared" si="654"/>
        <v>1960.6500000000005</v>
      </c>
      <c r="T4650" t="str">
        <f>_xlfn.XLOOKUP(C4650,Customers!A:A,Customers!D:D)</f>
        <v>F</v>
      </c>
      <c r="U4650" s="13">
        <f>_xlfn.XLOOKUP(C4650,Customers!A:A,Customers!E:E)</f>
        <v>21861</v>
      </c>
      <c r="V4650" t="str">
        <f>_xlfn.XLOOKUP(C4650,Customers!A:A,Customers!F:F)</f>
        <v>Carlsonborough</v>
      </c>
      <c r="W4650" s="13">
        <f>_xlfn.XLOOKUP(C4650,Customers!A:A,Customers!G:G)</f>
        <v>44427</v>
      </c>
      <c r="X4650">
        <f t="shared" ca="1" si="655"/>
        <v>66</v>
      </c>
      <c r="Y4650" t="str">
        <f t="shared" ca="1" si="656"/>
        <v>50+</v>
      </c>
    </row>
    <row r="4651" spans="1:25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  <c r="I4651">
        <f>_xlfn.XLOOKUP(D4651,Products!A:A,Products!E:E)</f>
        <v>1798.97</v>
      </c>
      <c r="J4651">
        <f>_xlfn.XLOOKUP(D4651,Products!A:A,Products!F:F)</f>
        <v>1329.15</v>
      </c>
      <c r="K4651" t="str">
        <f>_xlfn.XLOOKUP(D4651,Products!A:A,Products!C:C)</f>
        <v>Fashion</v>
      </c>
      <c r="L4651" t="str">
        <f>_xlfn.XLOOKUP(D4651,Products!A:A,Products!D:D)</f>
        <v>Accessories</v>
      </c>
      <c r="M4651">
        <f t="shared" si="648"/>
        <v>5396.91</v>
      </c>
      <c r="N4651">
        <f t="shared" si="649"/>
        <v>3987.4500000000003</v>
      </c>
      <c r="O4651">
        <f t="shared" si="650"/>
        <v>1409.4599999999996</v>
      </c>
      <c r="P4651" s="8">
        <f t="shared" si="651"/>
        <v>0.26116055298309582</v>
      </c>
      <c r="Q4651">
        <f t="shared" si="652"/>
        <v>539.69100000000003</v>
      </c>
      <c r="R4651">
        <f t="shared" si="653"/>
        <v>4857.2190000000001</v>
      </c>
      <c r="S4651">
        <f t="shared" si="654"/>
        <v>869.76899999999978</v>
      </c>
      <c r="T4651" t="str">
        <f>_xlfn.XLOOKUP(C4651,Customers!A:A,Customers!D:D)</f>
        <v>M</v>
      </c>
      <c r="U4651" s="13">
        <f>_xlfn.XLOOKUP(C4651,Customers!A:A,Customers!E:E)</f>
        <v>38351</v>
      </c>
      <c r="V4651" t="str">
        <f>_xlfn.XLOOKUP(C4651,Customers!A:A,Customers!F:F)</f>
        <v>Newtonborough</v>
      </c>
      <c r="W4651" s="13">
        <f>_xlfn.XLOOKUP(C4651,Customers!A:A,Customers!G:G)</f>
        <v>44661</v>
      </c>
      <c r="X4651">
        <f t="shared" ca="1" si="655"/>
        <v>21</v>
      </c>
      <c r="Y4651" t="str">
        <f t="shared" ca="1" si="656"/>
        <v>18-25</v>
      </c>
    </row>
    <row r="4652" spans="1:25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  <c r="I4652">
        <f>_xlfn.XLOOKUP(D4652,Products!A:A,Products!E:E)</f>
        <v>428.05</v>
      </c>
      <c r="J4652">
        <f>_xlfn.XLOOKUP(D4652,Products!A:A,Products!F:F)</f>
        <v>246.07</v>
      </c>
      <c r="K4652" t="str">
        <f>_xlfn.XLOOKUP(D4652,Products!A:A,Products!C:C)</f>
        <v>Electronics</v>
      </c>
      <c r="L4652" t="str">
        <f>_xlfn.XLOOKUP(D4652,Products!A:A,Products!D:D)</f>
        <v>Laptop</v>
      </c>
      <c r="M4652">
        <f t="shared" si="648"/>
        <v>1284.1500000000001</v>
      </c>
      <c r="N4652">
        <f t="shared" si="649"/>
        <v>738.21</v>
      </c>
      <c r="O4652">
        <f t="shared" si="650"/>
        <v>545.94000000000005</v>
      </c>
      <c r="P4652" s="8">
        <f t="shared" si="651"/>
        <v>0.42513725032122418</v>
      </c>
      <c r="Q4652">
        <f t="shared" si="652"/>
        <v>128.41500000000002</v>
      </c>
      <c r="R4652">
        <f t="shared" si="653"/>
        <v>1155.7350000000001</v>
      </c>
      <c r="S4652">
        <f t="shared" si="654"/>
        <v>417.52500000000009</v>
      </c>
      <c r="T4652" t="str">
        <f>_xlfn.XLOOKUP(C4652,Customers!A:A,Customers!D:D)</f>
        <v>M</v>
      </c>
      <c r="U4652" s="13">
        <f>_xlfn.XLOOKUP(C4652,Customers!A:A,Customers!E:E)</f>
        <v>33160</v>
      </c>
      <c r="V4652" t="str">
        <f>_xlfn.XLOOKUP(C4652,Customers!A:A,Customers!F:F)</f>
        <v>Joshuamouth</v>
      </c>
      <c r="W4652" s="13">
        <f>_xlfn.XLOOKUP(C4652,Customers!A:A,Customers!G:G)</f>
        <v>44587</v>
      </c>
      <c r="X4652">
        <f t="shared" ca="1" si="655"/>
        <v>35</v>
      </c>
      <c r="Y4652" t="str">
        <f t="shared" ca="1" si="656"/>
        <v>26-35</v>
      </c>
    </row>
    <row r="4653" spans="1:25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  <c r="I4653">
        <f>_xlfn.XLOOKUP(D4653,Products!A:A,Products!E:E)</f>
        <v>29.24</v>
      </c>
      <c r="J4653">
        <f>_xlfn.XLOOKUP(D4653,Products!A:A,Products!F:F)</f>
        <v>15.28</v>
      </c>
      <c r="K4653" t="str">
        <f>_xlfn.XLOOKUP(D4653,Products!A:A,Products!C:C)</f>
        <v>Fashion</v>
      </c>
      <c r="L4653" t="str">
        <f>_xlfn.XLOOKUP(D4653,Products!A:A,Products!D:D)</f>
        <v>Watches</v>
      </c>
      <c r="M4653">
        <f t="shared" si="648"/>
        <v>58.48</v>
      </c>
      <c r="N4653">
        <f t="shared" si="649"/>
        <v>30.56</v>
      </c>
      <c r="O4653">
        <f t="shared" si="650"/>
        <v>27.919999999999998</v>
      </c>
      <c r="P4653" s="8">
        <f t="shared" si="651"/>
        <v>0.47742818057455538</v>
      </c>
      <c r="Q4653">
        <f t="shared" si="652"/>
        <v>2.9239999999999999</v>
      </c>
      <c r="R4653">
        <f t="shared" si="653"/>
        <v>55.555999999999997</v>
      </c>
      <c r="S4653">
        <f t="shared" si="654"/>
        <v>24.995999999999999</v>
      </c>
      <c r="T4653" t="str">
        <f>_xlfn.XLOOKUP(C4653,Customers!A:A,Customers!D:D)</f>
        <v>M</v>
      </c>
      <c r="U4653" s="13">
        <f>_xlfn.XLOOKUP(C4653,Customers!A:A,Customers!E:E)</f>
        <v>26101</v>
      </c>
      <c r="V4653" t="str">
        <f>_xlfn.XLOOKUP(C4653,Customers!A:A,Customers!F:F)</f>
        <v>Juliefurt</v>
      </c>
      <c r="W4653" s="13">
        <f>_xlfn.XLOOKUP(C4653,Customers!A:A,Customers!G:G)</f>
        <v>44841</v>
      </c>
      <c r="X4653">
        <f t="shared" ca="1" si="655"/>
        <v>55</v>
      </c>
      <c r="Y4653" t="str">
        <f t="shared" ca="1" si="656"/>
        <v>50+</v>
      </c>
    </row>
    <row r="4654" spans="1:25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  <c r="I4654">
        <f>_xlfn.XLOOKUP(D4654,Products!A:A,Products!E:E)</f>
        <v>1762.92</v>
      </c>
      <c r="J4654">
        <f>_xlfn.XLOOKUP(D4654,Products!A:A,Products!F:F)</f>
        <v>1346.48</v>
      </c>
      <c r="K4654" t="str">
        <f>_xlfn.XLOOKUP(D4654,Products!A:A,Products!C:C)</f>
        <v>Electronics</v>
      </c>
      <c r="L4654" t="str">
        <f>_xlfn.XLOOKUP(D4654,Products!A:A,Products!D:D)</f>
        <v>Laptop</v>
      </c>
      <c r="M4654">
        <f t="shared" si="648"/>
        <v>3525.84</v>
      </c>
      <c r="N4654">
        <f t="shared" si="649"/>
        <v>2692.96</v>
      </c>
      <c r="O4654">
        <f t="shared" si="650"/>
        <v>832.88000000000011</v>
      </c>
      <c r="P4654" s="8">
        <f t="shared" si="651"/>
        <v>0.23622172305039368</v>
      </c>
      <c r="Q4654">
        <f t="shared" si="652"/>
        <v>176.29200000000003</v>
      </c>
      <c r="R4654">
        <f t="shared" si="653"/>
        <v>3349.5480000000002</v>
      </c>
      <c r="S4654">
        <f t="shared" si="654"/>
        <v>656.58800000000019</v>
      </c>
      <c r="T4654" t="str">
        <f>_xlfn.XLOOKUP(C4654,Customers!A:A,Customers!D:D)</f>
        <v>M</v>
      </c>
      <c r="U4654" s="13">
        <f>_xlfn.XLOOKUP(C4654,Customers!A:A,Customers!E:E)</f>
        <v>25009</v>
      </c>
      <c r="V4654" t="str">
        <f>_xlfn.XLOOKUP(C4654,Customers!A:A,Customers!F:F)</f>
        <v>Erinland</v>
      </c>
      <c r="W4654" s="13">
        <f>_xlfn.XLOOKUP(C4654,Customers!A:A,Customers!G:G)</f>
        <v>44798</v>
      </c>
      <c r="X4654">
        <f t="shared" ca="1" si="655"/>
        <v>58</v>
      </c>
      <c r="Y4654" t="str">
        <f t="shared" ca="1" si="656"/>
        <v>50+</v>
      </c>
    </row>
    <row r="4655" spans="1:25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  <c r="I4655">
        <f>_xlfn.XLOOKUP(D4655,Products!A:A,Products!E:E)</f>
        <v>673.78</v>
      </c>
      <c r="J4655">
        <f>_xlfn.XLOOKUP(D4655,Products!A:A,Products!F:F)</f>
        <v>363.33</v>
      </c>
      <c r="K4655" t="str">
        <f>_xlfn.XLOOKUP(D4655,Products!A:A,Products!C:C)</f>
        <v>Electronics</v>
      </c>
      <c r="L4655" t="str">
        <f>_xlfn.XLOOKUP(D4655,Products!A:A,Products!D:D)</f>
        <v>Smartphone</v>
      </c>
      <c r="M4655">
        <f t="shared" si="648"/>
        <v>2021.34</v>
      </c>
      <c r="N4655">
        <f t="shared" si="649"/>
        <v>1089.99</v>
      </c>
      <c r="O4655">
        <f t="shared" si="650"/>
        <v>931.34999999999991</v>
      </c>
      <c r="P4655" s="8">
        <f t="shared" si="651"/>
        <v>0.46075870462168655</v>
      </c>
      <c r="Q4655">
        <f t="shared" si="652"/>
        <v>0</v>
      </c>
      <c r="R4655">
        <f t="shared" si="653"/>
        <v>2021.34</v>
      </c>
      <c r="S4655">
        <f t="shared" si="654"/>
        <v>931.34999999999991</v>
      </c>
      <c r="T4655" t="str">
        <f>_xlfn.XLOOKUP(C4655,Customers!A:A,Customers!D:D)</f>
        <v>M</v>
      </c>
      <c r="U4655" s="13">
        <f>_xlfn.XLOOKUP(C4655,Customers!A:A,Customers!E:E)</f>
        <v>32400</v>
      </c>
      <c r="V4655" t="str">
        <f>_xlfn.XLOOKUP(C4655,Customers!A:A,Customers!F:F)</f>
        <v>North Jonathonhaven</v>
      </c>
      <c r="W4655" s="13">
        <f>_xlfn.XLOOKUP(C4655,Customers!A:A,Customers!G:G)</f>
        <v>45213</v>
      </c>
      <c r="X4655">
        <f t="shared" ca="1" si="655"/>
        <v>37</v>
      </c>
      <c r="Y4655" t="str">
        <f t="shared" ca="1" si="656"/>
        <v>36-50</v>
      </c>
    </row>
    <row r="4656" spans="1:25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  <c r="I4656">
        <f>_xlfn.XLOOKUP(D4656,Products!A:A,Products!E:E)</f>
        <v>564.41999999999996</v>
      </c>
      <c r="J4656">
        <f>_xlfn.XLOOKUP(D4656,Products!A:A,Products!F:F)</f>
        <v>293.95999999999998</v>
      </c>
      <c r="K4656" t="str">
        <f>_xlfn.XLOOKUP(D4656,Products!A:A,Products!C:C)</f>
        <v>Fashion</v>
      </c>
      <c r="L4656" t="str">
        <f>_xlfn.XLOOKUP(D4656,Products!A:A,Products!D:D)</f>
        <v>Accessories</v>
      </c>
      <c r="M4656">
        <f t="shared" si="648"/>
        <v>1693.2599999999998</v>
      </c>
      <c r="N4656">
        <f t="shared" si="649"/>
        <v>881.87999999999988</v>
      </c>
      <c r="O4656">
        <f t="shared" si="650"/>
        <v>811.37999999999988</v>
      </c>
      <c r="P4656" s="8">
        <f t="shared" si="651"/>
        <v>0.47918216930654478</v>
      </c>
      <c r="Q4656">
        <f t="shared" si="652"/>
        <v>169.32599999999999</v>
      </c>
      <c r="R4656">
        <f t="shared" si="653"/>
        <v>1523.9339999999997</v>
      </c>
      <c r="S4656">
        <f t="shared" si="654"/>
        <v>642.05399999999986</v>
      </c>
      <c r="T4656" t="str">
        <f>_xlfn.XLOOKUP(C4656,Customers!A:A,Customers!D:D)</f>
        <v>M</v>
      </c>
      <c r="U4656" s="13">
        <f>_xlfn.XLOOKUP(C4656,Customers!A:A,Customers!E:E)</f>
        <v>27339</v>
      </c>
      <c r="V4656" t="str">
        <f>_xlfn.XLOOKUP(C4656,Customers!A:A,Customers!F:F)</f>
        <v>Port Miguel</v>
      </c>
      <c r="W4656" s="13">
        <f>_xlfn.XLOOKUP(C4656,Customers!A:A,Customers!G:G)</f>
        <v>44754</v>
      </c>
      <c r="X4656">
        <f t="shared" ca="1" si="655"/>
        <v>51</v>
      </c>
      <c r="Y4656" t="str">
        <f t="shared" ca="1" si="656"/>
        <v>50+</v>
      </c>
    </row>
    <row r="4657" spans="1:25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  <c r="I4657">
        <f>_xlfn.XLOOKUP(D4657,Products!A:A,Products!E:E)</f>
        <v>366.93</v>
      </c>
      <c r="J4657">
        <f>_xlfn.XLOOKUP(D4657,Products!A:A,Products!F:F)</f>
        <v>285.23</v>
      </c>
      <c r="K4657" t="str">
        <f>_xlfn.XLOOKUP(D4657,Products!A:A,Products!C:C)</f>
        <v>Fashion</v>
      </c>
      <c r="L4657" t="str">
        <f>_xlfn.XLOOKUP(D4657,Products!A:A,Products!D:D)</f>
        <v>Footwear</v>
      </c>
      <c r="M4657">
        <f t="shared" si="648"/>
        <v>733.86</v>
      </c>
      <c r="N4657">
        <f t="shared" si="649"/>
        <v>570.46</v>
      </c>
      <c r="O4657">
        <f t="shared" si="650"/>
        <v>163.39999999999998</v>
      </c>
      <c r="P4657" s="8">
        <f t="shared" si="651"/>
        <v>0.22265827269506441</v>
      </c>
      <c r="Q4657">
        <f t="shared" si="652"/>
        <v>73.38600000000001</v>
      </c>
      <c r="R4657">
        <f t="shared" si="653"/>
        <v>660.47400000000005</v>
      </c>
      <c r="S4657">
        <f t="shared" si="654"/>
        <v>90.01400000000001</v>
      </c>
      <c r="T4657" t="str">
        <f>_xlfn.XLOOKUP(C4657,Customers!A:A,Customers!D:D)</f>
        <v>M</v>
      </c>
      <c r="U4657" s="13">
        <f>_xlfn.XLOOKUP(C4657,Customers!A:A,Customers!E:E)</f>
        <v>37417</v>
      </c>
      <c r="V4657" t="str">
        <f>_xlfn.XLOOKUP(C4657,Customers!A:A,Customers!F:F)</f>
        <v>Thomashaven</v>
      </c>
      <c r="W4657" s="13">
        <f>_xlfn.XLOOKUP(C4657,Customers!A:A,Customers!G:G)</f>
        <v>44800</v>
      </c>
      <c r="X4657">
        <f t="shared" ca="1" si="655"/>
        <v>24</v>
      </c>
      <c r="Y4657" t="str">
        <f t="shared" ca="1" si="656"/>
        <v>18-25</v>
      </c>
    </row>
    <row r="4658" spans="1:25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  <c r="I4658">
        <f>_xlfn.XLOOKUP(D4658,Products!A:A,Products!E:E)</f>
        <v>248.57</v>
      </c>
      <c r="J4658">
        <f>_xlfn.XLOOKUP(D4658,Products!A:A,Products!F:F)</f>
        <v>190.67</v>
      </c>
      <c r="K4658" t="str">
        <f>_xlfn.XLOOKUP(D4658,Products!A:A,Products!C:C)</f>
        <v>Electronics</v>
      </c>
      <c r="L4658" t="str">
        <f>_xlfn.XLOOKUP(D4658,Products!A:A,Products!D:D)</f>
        <v>Headphones</v>
      </c>
      <c r="M4658">
        <f t="shared" si="648"/>
        <v>497.14</v>
      </c>
      <c r="N4658">
        <f t="shared" si="649"/>
        <v>381.34</v>
      </c>
      <c r="O4658">
        <f t="shared" si="650"/>
        <v>115.80000000000001</v>
      </c>
      <c r="P4658" s="8">
        <f t="shared" si="651"/>
        <v>0.2329323731745585</v>
      </c>
      <c r="Q4658">
        <f t="shared" si="652"/>
        <v>74.570999999999998</v>
      </c>
      <c r="R4658">
        <f t="shared" si="653"/>
        <v>422.56899999999996</v>
      </c>
      <c r="S4658">
        <f t="shared" si="654"/>
        <v>41.228999999999985</v>
      </c>
      <c r="T4658" t="str">
        <f>_xlfn.XLOOKUP(C4658,Customers!A:A,Customers!D:D)</f>
        <v>M</v>
      </c>
      <c r="U4658" s="13">
        <f>_xlfn.XLOOKUP(C4658,Customers!A:A,Customers!E:E)</f>
        <v>28937</v>
      </c>
      <c r="V4658" t="str">
        <f>_xlfn.XLOOKUP(C4658,Customers!A:A,Customers!F:F)</f>
        <v>New Michaelview</v>
      </c>
      <c r="W4658" s="13">
        <f>_xlfn.XLOOKUP(C4658,Customers!A:A,Customers!G:G)</f>
        <v>45210</v>
      </c>
      <c r="X4658">
        <f t="shared" ca="1" si="655"/>
        <v>47</v>
      </c>
      <c r="Y4658" t="str">
        <f t="shared" ca="1" si="656"/>
        <v>36-50</v>
      </c>
    </row>
    <row r="4659" spans="1:25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  <c r="I4659">
        <f>_xlfn.XLOOKUP(D4659,Products!A:A,Products!E:E)</f>
        <v>1246.1099999999999</v>
      </c>
      <c r="J4659">
        <f>_xlfn.XLOOKUP(D4659,Products!A:A,Products!F:F)</f>
        <v>833.52</v>
      </c>
      <c r="K4659" t="str">
        <f>_xlfn.XLOOKUP(D4659,Products!A:A,Products!C:C)</f>
        <v>Electronics</v>
      </c>
      <c r="L4659" t="str">
        <f>_xlfn.XLOOKUP(D4659,Products!A:A,Products!D:D)</f>
        <v>Headphones</v>
      </c>
      <c r="M4659">
        <f t="shared" si="648"/>
        <v>6230.5499999999993</v>
      </c>
      <c r="N4659">
        <f t="shared" si="649"/>
        <v>4167.6000000000004</v>
      </c>
      <c r="O4659">
        <f t="shared" si="650"/>
        <v>2062.9499999999989</v>
      </c>
      <c r="P4659" s="8">
        <f t="shared" si="651"/>
        <v>0.33110239063967051</v>
      </c>
      <c r="Q4659">
        <f t="shared" si="652"/>
        <v>311.52749999999997</v>
      </c>
      <c r="R4659">
        <f t="shared" si="653"/>
        <v>5919.0224999999991</v>
      </c>
      <c r="S4659">
        <f t="shared" si="654"/>
        <v>1751.4224999999988</v>
      </c>
      <c r="T4659" t="str">
        <f>_xlfn.XLOOKUP(C4659,Customers!A:A,Customers!D:D)</f>
        <v>F</v>
      </c>
      <c r="U4659" s="13">
        <f>_xlfn.XLOOKUP(C4659,Customers!A:A,Customers!E:E)</f>
        <v>22255</v>
      </c>
      <c r="V4659" t="str">
        <f>_xlfn.XLOOKUP(C4659,Customers!A:A,Customers!F:F)</f>
        <v>East Paulburgh</v>
      </c>
      <c r="W4659" s="13">
        <f>_xlfn.XLOOKUP(C4659,Customers!A:A,Customers!G:G)</f>
        <v>45465</v>
      </c>
      <c r="X4659">
        <f t="shared" ca="1" si="655"/>
        <v>65</v>
      </c>
      <c r="Y4659" t="str">
        <f t="shared" ca="1" si="656"/>
        <v>50+</v>
      </c>
    </row>
    <row r="4660" spans="1:25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  <c r="I4660">
        <f>_xlfn.XLOOKUP(D4660,Products!A:A,Products!E:E)</f>
        <v>1762.92</v>
      </c>
      <c r="J4660">
        <f>_xlfn.XLOOKUP(D4660,Products!A:A,Products!F:F)</f>
        <v>1346.48</v>
      </c>
      <c r="K4660" t="str">
        <f>_xlfn.XLOOKUP(D4660,Products!A:A,Products!C:C)</f>
        <v>Electronics</v>
      </c>
      <c r="L4660" t="str">
        <f>_xlfn.XLOOKUP(D4660,Products!A:A,Products!D:D)</f>
        <v>Laptop</v>
      </c>
      <c r="M4660">
        <f t="shared" si="648"/>
        <v>5288.76</v>
      </c>
      <c r="N4660">
        <f t="shared" si="649"/>
        <v>4039.44</v>
      </c>
      <c r="O4660">
        <f t="shared" si="650"/>
        <v>1249.3200000000002</v>
      </c>
      <c r="P4660" s="8">
        <f t="shared" si="651"/>
        <v>0.23622172305039368</v>
      </c>
      <c r="Q4660">
        <f t="shared" si="652"/>
        <v>264.43800000000005</v>
      </c>
      <c r="R4660">
        <f t="shared" si="653"/>
        <v>5024.3220000000001</v>
      </c>
      <c r="S4660">
        <f t="shared" si="654"/>
        <v>984.88200000000006</v>
      </c>
      <c r="T4660" t="str">
        <f>_xlfn.XLOOKUP(C4660,Customers!A:A,Customers!D:D)</f>
        <v>M</v>
      </c>
      <c r="U4660" s="13">
        <f>_xlfn.XLOOKUP(C4660,Customers!A:A,Customers!E:E)</f>
        <v>25009</v>
      </c>
      <c r="V4660" t="str">
        <f>_xlfn.XLOOKUP(C4660,Customers!A:A,Customers!F:F)</f>
        <v>Erinland</v>
      </c>
      <c r="W4660" s="13">
        <f>_xlfn.XLOOKUP(C4660,Customers!A:A,Customers!G:G)</f>
        <v>44798</v>
      </c>
      <c r="X4660">
        <f t="shared" ca="1" si="655"/>
        <v>58</v>
      </c>
      <c r="Y4660" t="str">
        <f t="shared" ca="1" si="656"/>
        <v>50+</v>
      </c>
    </row>
    <row r="4661" spans="1:25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  <c r="I4661">
        <f>_xlfn.XLOOKUP(D4661,Products!A:A,Products!E:E)</f>
        <v>1095.72</v>
      </c>
      <c r="J4661">
        <f>_xlfn.XLOOKUP(D4661,Products!A:A,Products!F:F)</f>
        <v>822.2</v>
      </c>
      <c r="K4661" t="str">
        <f>_xlfn.XLOOKUP(D4661,Products!A:A,Products!C:C)</f>
        <v>Groceries</v>
      </c>
      <c r="L4661" t="str">
        <f>_xlfn.XLOOKUP(D4661,Products!A:A,Products!D:D)</f>
        <v>Snacks</v>
      </c>
      <c r="M4661">
        <f t="shared" si="648"/>
        <v>4382.88</v>
      </c>
      <c r="N4661">
        <f t="shared" si="649"/>
        <v>3288.8</v>
      </c>
      <c r="O4661">
        <f t="shared" si="650"/>
        <v>1094.08</v>
      </c>
      <c r="P4661" s="8">
        <f t="shared" si="651"/>
        <v>0.24962581681451462</v>
      </c>
      <c r="Q4661">
        <f t="shared" si="652"/>
        <v>219.14400000000001</v>
      </c>
      <c r="R4661">
        <f t="shared" si="653"/>
        <v>4163.7359999999999</v>
      </c>
      <c r="S4661">
        <f t="shared" si="654"/>
        <v>874.93599999999969</v>
      </c>
      <c r="T4661" t="str">
        <f>_xlfn.XLOOKUP(C4661,Customers!A:A,Customers!D:D)</f>
        <v>F</v>
      </c>
      <c r="U4661" s="13">
        <f>_xlfn.XLOOKUP(C4661,Customers!A:A,Customers!E:E)</f>
        <v>36564</v>
      </c>
      <c r="V4661" t="str">
        <f>_xlfn.XLOOKUP(C4661,Customers!A:A,Customers!F:F)</f>
        <v>North Teresashire</v>
      </c>
      <c r="W4661" s="13">
        <f>_xlfn.XLOOKUP(C4661,Customers!A:A,Customers!G:G)</f>
        <v>44509</v>
      </c>
      <c r="X4661">
        <f t="shared" ca="1" si="655"/>
        <v>26</v>
      </c>
      <c r="Y4661" t="str">
        <f t="shared" ca="1" si="656"/>
        <v>26-35</v>
      </c>
    </row>
    <row r="4662" spans="1:25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  <c r="I4662">
        <f>_xlfn.XLOOKUP(D4662,Products!A:A,Products!E:E)</f>
        <v>428.05</v>
      </c>
      <c r="J4662">
        <f>_xlfn.XLOOKUP(D4662,Products!A:A,Products!F:F)</f>
        <v>246.07</v>
      </c>
      <c r="K4662" t="str">
        <f>_xlfn.XLOOKUP(D4662,Products!A:A,Products!C:C)</f>
        <v>Electronics</v>
      </c>
      <c r="L4662" t="str">
        <f>_xlfn.XLOOKUP(D4662,Products!A:A,Products!D:D)</f>
        <v>Laptop</v>
      </c>
      <c r="M4662">
        <f t="shared" si="648"/>
        <v>1284.1500000000001</v>
      </c>
      <c r="N4662">
        <f t="shared" si="649"/>
        <v>738.21</v>
      </c>
      <c r="O4662">
        <f t="shared" si="650"/>
        <v>545.94000000000005</v>
      </c>
      <c r="P4662" s="8">
        <f t="shared" si="651"/>
        <v>0.42513725032122418</v>
      </c>
      <c r="Q4662">
        <f t="shared" si="652"/>
        <v>64.20750000000001</v>
      </c>
      <c r="R4662">
        <f t="shared" si="653"/>
        <v>1219.9425000000001</v>
      </c>
      <c r="S4662">
        <f t="shared" si="654"/>
        <v>481.73250000000007</v>
      </c>
      <c r="T4662" t="str">
        <f>_xlfn.XLOOKUP(C4662,Customers!A:A,Customers!D:D)</f>
        <v>F</v>
      </c>
      <c r="U4662" s="13">
        <f>_xlfn.XLOOKUP(C4662,Customers!A:A,Customers!E:E)</f>
        <v>22552</v>
      </c>
      <c r="V4662" t="str">
        <f>_xlfn.XLOOKUP(C4662,Customers!A:A,Customers!F:F)</f>
        <v>Melissaberg</v>
      </c>
      <c r="W4662" s="13">
        <f>_xlfn.XLOOKUP(C4662,Customers!A:A,Customers!G:G)</f>
        <v>44326</v>
      </c>
      <c r="X4662">
        <f t="shared" ca="1" si="655"/>
        <v>64</v>
      </c>
      <c r="Y4662" t="str">
        <f t="shared" ca="1" si="656"/>
        <v>50+</v>
      </c>
    </row>
    <row r="4663" spans="1:25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  <c r="I4663">
        <f>_xlfn.XLOOKUP(D4663,Products!A:A,Products!E:E)</f>
        <v>1272.23</v>
      </c>
      <c r="J4663">
        <f>_xlfn.XLOOKUP(D4663,Products!A:A,Products!F:F)</f>
        <v>952.65</v>
      </c>
      <c r="K4663" t="str">
        <f>_xlfn.XLOOKUP(D4663,Products!A:A,Products!C:C)</f>
        <v>Electronics</v>
      </c>
      <c r="L4663" t="str">
        <f>_xlfn.XLOOKUP(D4663,Products!A:A,Products!D:D)</f>
        <v>Smartphone</v>
      </c>
      <c r="M4663">
        <f t="shared" si="648"/>
        <v>3816.69</v>
      </c>
      <c r="N4663">
        <f t="shared" si="649"/>
        <v>2857.95</v>
      </c>
      <c r="O4663">
        <f t="shared" si="650"/>
        <v>958.74000000000024</v>
      </c>
      <c r="P4663" s="8">
        <f t="shared" si="651"/>
        <v>0.25119671757465245</v>
      </c>
      <c r="Q4663">
        <f t="shared" si="652"/>
        <v>0</v>
      </c>
      <c r="R4663">
        <f t="shared" si="653"/>
        <v>3816.69</v>
      </c>
      <c r="S4663">
        <f t="shared" si="654"/>
        <v>958.74000000000024</v>
      </c>
      <c r="T4663" t="str">
        <f>_xlfn.XLOOKUP(C4663,Customers!A:A,Customers!D:D)</f>
        <v>F</v>
      </c>
      <c r="U4663" s="13">
        <f>_xlfn.XLOOKUP(C4663,Customers!A:A,Customers!E:E)</f>
        <v>28698</v>
      </c>
      <c r="V4663" t="str">
        <f>_xlfn.XLOOKUP(C4663,Customers!A:A,Customers!F:F)</f>
        <v>Lake Cody</v>
      </c>
      <c r="W4663" s="13">
        <f>_xlfn.XLOOKUP(C4663,Customers!A:A,Customers!G:G)</f>
        <v>45733</v>
      </c>
      <c r="X4663">
        <f t="shared" ca="1" si="655"/>
        <v>47</v>
      </c>
      <c r="Y4663" t="str">
        <f t="shared" ca="1" si="656"/>
        <v>36-50</v>
      </c>
    </row>
    <row r="4664" spans="1:25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  <c r="I4664">
        <f>_xlfn.XLOOKUP(D4664,Products!A:A,Products!E:E)</f>
        <v>109.78</v>
      </c>
      <c r="J4664">
        <f>_xlfn.XLOOKUP(D4664,Products!A:A,Products!F:F)</f>
        <v>70.59</v>
      </c>
      <c r="K4664" t="str">
        <f>_xlfn.XLOOKUP(D4664,Products!A:A,Products!C:C)</f>
        <v>Fashion</v>
      </c>
      <c r="L4664" t="str">
        <f>_xlfn.XLOOKUP(D4664,Products!A:A,Products!D:D)</f>
        <v>Footwear</v>
      </c>
      <c r="M4664">
        <f t="shared" si="648"/>
        <v>439.12</v>
      </c>
      <c r="N4664">
        <f t="shared" si="649"/>
        <v>282.36</v>
      </c>
      <c r="O4664">
        <f t="shared" si="650"/>
        <v>156.76</v>
      </c>
      <c r="P4664" s="8">
        <f t="shared" si="651"/>
        <v>0.3569867006740754</v>
      </c>
      <c r="Q4664">
        <f t="shared" si="652"/>
        <v>43.912000000000006</v>
      </c>
      <c r="R4664">
        <f t="shared" si="653"/>
        <v>395.20799999999997</v>
      </c>
      <c r="S4664">
        <f t="shared" si="654"/>
        <v>112.84799999999996</v>
      </c>
      <c r="T4664" t="str">
        <f>_xlfn.XLOOKUP(C4664,Customers!A:A,Customers!D:D)</f>
        <v>M</v>
      </c>
      <c r="U4664" s="13">
        <f>_xlfn.XLOOKUP(C4664,Customers!A:A,Customers!E:E)</f>
        <v>28514</v>
      </c>
      <c r="V4664" t="str">
        <f>_xlfn.XLOOKUP(C4664,Customers!A:A,Customers!F:F)</f>
        <v>North Kathryn</v>
      </c>
      <c r="W4664" s="13">
        <f>_xlfn.XLOOKUP(C4664,Customers!A:A,Customers!G:G)</f>
        <v>45779</v>
      </c>
      <c r="X4664">
        <f t="shared" ca="1" si="655"/>
        <v>48</v>
      </c>
      <c r="Y4664" t="str">
        <f t="shared" ca="1" si="656"/>
        <v>36-50</v>
      </c>
    </row>
    <row r="4665" spans="1:25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  <c r="I4665">
        <f>_xlfn.XLOOKUP(D4665,Products!A:A,Products!E:E)</f>
        <v>428.05</v>
      </c>
      <c r="J4665">
        <f>_xlfn.XLOOKUP(D4665,Products!A:A,Products!F:F)</f>
        <v>246.07</v>
      </c>
      <c r="K4665" t="str">
        <f>_xlfn.XLOOKUP(D4665,Products!A:A,Products!C:C)</f>
        <v>Electronics</v>
      </c>
      <c r="L4665" t="str">
        <f>_xlfn.XLOOKUP(D4665,Products!A:A,Products!D:D)</f>
        <v>Laptop</v>
      </c>
      <c r="M4665">
        <f t="shared" si="648"/>
        <v>2140.25</v>
      </c>
      <c r="N4665">
        <f t="shared" si="649"/>
        <v>1230.3499999999999</v>
      </c>
      <c r="O4665">
        <f t="shared" si="650"/>
        <v>909.90000000000009</v>
      </c>
      <c r="P4665" s="8">
        <f t="shared" si="651"/>
        <v>0.42513725032122418</v>
      </c>
      <c r="Q4665">
        <f t="shared" si="652"/>
        <v>107.0125</v>
      </c>
      <c r="R4665">
        <f t="shared" si="653"/>
        <v>2033.2375</v>
      </c>
      <c r="S4665">
        <f t="shared" si="654"/>
        <v>802.88750000000005</v>
      </c>
      <c r="T4665" t="str">
        <f>_xlfn.XLOOKUP(C4665,Customers!A:A,Customers!D:D)</f>
        <v>F</v>
      </c>
      <c r="U4665" s="13">
        <f>_xlfn.XLOOKUP(C4665,Customers!A:A,Customers!E:E)</f>
        <v>32344</v>
      </c>
      <c r="V4665" t="str">
        <f>_xlfn.XLOOKUP(C4665,Customers!A:A,Customers!F:F)</f>
        <v>South Christinabury</v>
      </c>
      <c r="W4665" s="13">
        <f>_xlfn.XLOOKUP(C4665,Customers!A:A,Customers!G:G)</f>
        <v>44826</v>
      </c>
      <c r="X4665">
        <f t="shared" ca="1" si="655"/>
        <v>37</v>
      </c>
      <c r="Y4665" t="str">
        <f t="shared" ca="1" si="656"/>
        <v>36-50</v>
      </c>
    </row>
    <row r="4666" spans="1:25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  <c r="I4666">
        <f>_xlfn.XLOOKUP(D4666,Products!A:A,Products!E:E)</f>
        <v>673.78</v>
      </c>
      <c r="J4666">
        <f>_xlfn.XLOOKUP(D4666,Products!A:A,Products!F:F)</f>
        <v>363.33</v>
      </c>
      <c r="K4666" t="str">
        <f>_xlfn.XLOOKUP(D4666,Products!A:A,Products!C:C)</f>
        <v>Electronics</v>
      </c>
      <c r="L4666" t="str">
        <f>_xlfn.XLOOKUP(D4666,Products!A:A,Products!D:D)</f>
        <v>Smartphone</v>
      </c>
      <c r="M4666">
        <f t="shared" si="648"/>
        <v>1347.56</v>
      </c>
      <c r="N4666">
        <f t="shared" si="649"/>
        <v>726.66</v>
      </c>
      <c r="O4666">
        <f t="shared" si="650"/>
        <v>620.9</v>
      </c>
      <c r="P4666" s="8">
        <f t="shared" si="651"/>
        <v>0.46075870462168661</v>
      </c>
      <c r="Q4666">
        <f t="shared" si="652"/>
        <v>202.13399999999999</v>
      </c>
      <c r="R4666">
        <f t="shared" si="653"/>
        <v>1145.4259999999999</v>
      </c>
      <c r="S4666">
        <f t="shared" si="654"/>
        <v>418.76599999999996</v>
      </c>
      <c r="T4666" t="str">
        <f>_xlfn.XLOOKUP(C4666,Customers!A:A,Customers!D:D)</f>
        <v>F</v>
      </c>
      <c r="U4666" s="13">
        <f>_xlfn.XLOOKUP(C4666,Customers!A:A,Customers!E:E)</f>
        <v>37694</v>
      </c>
      <c r="V4666" t="str">
        <f>_xlfn.XLOOKUP(C4666,Customers!A:A,Customers!F:F)</f>
        <v>East Carrieberg</v>
      </c>
      <c r="W4666" s="13">
        <f>_xlfn.XLOOKUP(C4666,Customers!A:A,Customers!G:G)</f>
        <v>45895</v>
      </c>
      <c r="X4666">
        <f t="shared" ca="1" si="655"/>
        <v>23</v>
      </c>
      <c r="Y4666" t="str">
        <f t="shared" ca="1" si="656"/>
        <v>18-25</v>
      </c>
    </row>
    <row r="4667" spans="1:25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  <c r="I4667">
        <f>_xlfn.XLOOKUP(D4667,Products!A:A,Products!E:E)</f>
        <v>540.94000000000005</v>
      </c>
      <c r="J4667">
        <f>_xlfn.XLOOKUP(D4667,Products!A:A,Products!F:F)</f>
        <v>398.25</v>
      </c>
      <c r="K4667" t="str">
        <f>_xlfn.XLOOKUP(D4667,Products!A:A,Products!C:C)</f>
        <v>Fashion</v>
      </c>
      <c r="L4667" t="str">
        <f>_xlfn.XLOOKUP(D4667,Products!A:A,Products!D:D)</f>
        <v>Clothing</v>
      </c>
      <c r="M4667">
        <f t="shared" si="648"/>
        <v>2163.7600000000002</v>
      </c>
      <c r="N4667">
        <f t="shared" si="649"/>
        <v>1593</v>
      </c>
      <c r="O4667">
        <f t="shared" si="650"/>
        <v>570.76000000000022</v>
      </c>
      <c r="P4667" s="8">
        <f t="shared" si="651"/>
        <v>0.26378156542315234</v>
      </c>
      <c r="Q4667">
        <f t="shared" si="652"/>
        <v>324.56400000000002</v>
      </c>
      <c r="R4667">
        <f t="shared" si="653"/>
        <v>1839.1960000000001</v>
      </c>
      <c r="S4667">
        <f t="shared" si="654"/>
        <v>246.19600000000014</v>
      </c>
      <c r="T4667" t="str">
        <f>_xlfn.XLOOKUP(C4667,Customers!A:A,Customers!D:D)</f>
        <v>F</v>
      </c>
      <c r="U4667" s="13">
        <f>_xlfn.XLOOKUP(C4667,Customers!A:A,Customers!E:E)</f>
        <v>38340</v>
      </c>
      <c r="V4667" t="str">
        <f>_xlfn.XLOOKUP(C4667,Customers!A:A,Customers!F:F)</f>
        <v>Boyerstad</v>
      </c>
      <c r="W4667" s="13">
        <f>_xlfn.XLOOKUP(C4667,Customers!A:A,Customers!G:G)</f>
        <v>45347</v>
      </c>
      <c r="X4667">
        <f t="shared" ca="1" si="655"/>
        <v>21</v>
      </c>
      <c r="Y4667" t="str">
        <f t="shared" ca="1" si="656"/>
        <v>18-25</v>
      </c>
    </row>
    <row r="4668" spans="1:25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  <c r="I4668">
        <f>_xlfn.XLOOKUP(D4668,Products!A:A,Products!E:E)</f>
        <v>429.15</v>
      </c>
      <c r="J4668">
        <f>_xlfn.XLOOKUP(D4668,Products!A:A,Products!F:F)</f>
        <v>258.72000000000003</v>
      </c>
      <c r="K4668" t="str">
        <f>_xlfn.XLOOKUP(D4668,Products!A:A,Products!C:C)</f>
        <v>Fashion</v>
      </c>
      <c r="L4668" t="str">
        <f>_xlfn.XLOOKUP(D4668,Products!A:A,Products!D:D)</f>
        <v>Watches</v>
      </c>
      <c r="M4668">
        <f t="shared" si="648"/>
        <v>1287.4499999999998</v>
      </c>
      <c r="N4668">
        <f t="shared" si="649"/>
        <v>776.16000000000008</v>
      </c>
      <c r="O4668">
        <f t="shared" si="650"/>
        <v>511.28999999999974</v>
      </c>
      <c r="P4668" s="8">
        <f t="shared" si="651"/>
        <v>0.39713386927647659</v>
      </c>
      <c r="Q4668">
        <f t="shared" si="652"/>
        <v>64.372499999999988</v>
      </c>
      <c r="R4668">
        <f t="shared" si="653"/>
        <v>1223.0774999999999</v>
      </c>
      <c r="S4668">
        <f t="shared" si="654"/>
        <v>446.91749999999979</v>
      </c>
      <c r="T4668" t="str">
        <f>_xlfn.XLOOKUP(C4668,Customers!A:A,Customers!D:D)</f>
        <v>M</v>
      </c>
      <c r="U4668" s="13">
        <f>_xlfn.XLOOKUP(C4668,Customers!A:A,Customers!E:E)</f>
        <v>38959</v>
      </c>
      <c r="V4668" t="str">
        <f>_xlfn.XLOOKUP(C4668,Customers!A:A,Customers!F:F)</f>
        <v>South Audrey</v>
      </c>
      <c r="W4668" s="13">
        <f>_xlfn.XLOOKUP(C4668,Customers!A:A,Customers!G:G)</f>
        <v>44587</v>
      </c>
      <c r="X4668">
        <f t="shared" ca="1" si="655"/>
        <v>19</v>
      </c>
      <c r="Y4668" t="str">
        <f t="shared" ca="1" si="656"/>
        <v>18-25</v>
      </c>
    </row>
    <row r="4669" spans="1:25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  <c r="I4669">
        <f>_xlfn.XLOOKUP(D4669,Products!A:A,Products!E:E)</f>
        <v>673.78</v>
      </c>
      <c r="J4669">
        <f>_xlfn.XLOOKUP(D4669,Products!A:A,Products!F:F)</f>
        <v>363.33</v>
      </c>
      <c r="K4669" t="str">
        <f>_xlfn.XLOOKUP(D4669,Products!A:A,Products!C:C)</f>
        <v>Electronics</v>
      </c>
      <c r="L4669" t="str">
        <f>_xlfn.XLOOKUP(D4669,Products!A:A,Products!D:D)</f>
        <v>Smartphone</v>
      </c>
      <c r="M4669">
        <f t="shared" si="648"/>
        <v>1347.56</v>
      </c>
      <c r="N4669">
        <f t="shared" si="649"/>
        <v>726.66</v>
      </c>
      <c r="O4669">
        <f t="shared" si="650"/>
        <v>620.9</v>
      </c>
      <c r="P4669" s="8">
        <f t="shared" si="651"/>
        <v>0.46075870462168661</v>
      </c>
      <c r="Q4669">
        <f t="shared" si="652"/>
        <v>134.756</v>
      </c>
      <c r="R4669">
        <f t="shared" si="653"/>
        <v>1212.8039999999999</v>
      </c>
      <c r="S4669">
        <f t="shared" si="654"/>
        <v>486.14399999999989</v>
      </c>
      <c r="T4669" t="str">
        <f>_xlfn.XLOOKUP(C4669,Customers!A:A,Customers!D:D)</f>
        <v>M</v>
      </c>
      <c r="U4669" s="13">
        <f>_xlfn.XLOOKUP(C4669,Customers!A:A,Customers!E:E)</f>
        <v>33771</v>
      </c>
      <c r="V4669" t="str">
        <f>_xlfn.XLOOKUP(C4669,Customers!A:A,Customers!F:F)</f>
        <v>East Edgarborough</v>
      </c>
      <c r="W4669" s="13">
        <f>_xlfn.XLOOKUP(C4669,Customers!A:A,Customers!G:G)</f>
        <v>45544</v>
      </c>
      <c r="X4669">
        <f t="shared" ca="1" si="655"/>
        <v>34</v>
      </c>
      <c r="Y4669" t="str">
        <f t="shared" ca="1" si="656"/>
        <v>26-35</v>
      </c>
    </row>
    <row r="4670" spans="1:25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  <c r="I4670">
        <f>_xlfn.XLOOKUP(D4670,Products!A:A,Products!E:E)</f>
        <v>1879.08</v>
      </c>
      <c r="J4670">
        <f>_xlfn.XLOOKUP(D4670,Products!A:A,Products!F:F)</f>
        <v>1004.56</v>
      </c>
      <c r="K4670" t="str">
        <f>_xlfn.XLOOKUP(D4670,Products!A:A,Products!C:C)</f>
        <v>Groceries</v>
      </c>
      <c r="L4670" t="str">
        <f>_xlfn.XLOOKUP(D4670,Products!A:A,Products!D:D)</f>
        <v>Dairy</v>
      </c>
      <c r="M4670">
        <f t="shared" si="648"/>
        <v>7516.32</v>
      </c>
      <c r="N4670">
        <f t="shared" si="649"/>
        <v>4018.24</v>
      </c>
      <c r="O4670">
        <f t="shared" si="650"/>
        <v>3498.08</v>
      </c>
      <c r="P4670" s="8">
        <f t="shared" si="651"/>
        <v>0.46539796070417438</v>
      </c>
      <c r="Q4670">
        <f t="shared" si="652"/>
        <v>751.63200000000006</v>
      </c>
      <c r="R4670">
        <f t="shared" si="653"/>
        <v>6764.6880000000001</v>
      </c>
      <c r="S4670">
        <f t="shared" si="654"/>
        <v>2746.4480000000003</v>
      </c>
      <c r="T4670" t="str">
        <f>_xlfn.XLOOKUP(C4670,Customers!A:A,Customers!D:D)</f>
        <v>F</v>
      </c>
      <c r="U4670" s="13">
        <f>_xlfn.XLOOKUP(C4670,Customers!A:A,Customers!E:E)</f>
        <v>21861</v>
      </c>
      <c r="V4670" t="str">
        <f>_xlfn.XLOOKUP(C4670,Customers!A:A,Customers!F:F)</f>
        <v>Carlsonborough</v>
      </c>
      <c r="W4670" s="13">
        <f>_xlfn.XLOOKUP(C4670,Customers!A:A,Customers!G:G)</f>
        <v>44427</v>
      </c>
      <c r="X4670">
        <f t="shared" ca="1" si="655"/>
        <v>66</v>
      </c>
      <c r="Y4670" t="str">
        <f t="shared" ca="1" si="656"/>
        <v>50+</v>
      </c>
    </row>
    <row r="4671" spans="1:25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  <c r="I4671">
        <f>_xlfn.XLOOKUP(D4671,Products!A:A,Products!E:E)</f>
        <v>1194.1199999999999</v>
      </c>
      <c r="J4671">
        <f>_xlfn.XLOOKUP(D4671,Products!A:A,Products!F:F)</f>
        <v>838.95</v>
      </c>
      <c r="K4671" t="str">
        <f>_xlfn.XLOOKUP(D4671,Products!A:A,Products!C:C)</f>
        <v>Electronics</v>
      </c>
      <c r="L4671" t="str">
        <f>_xlfn.XLOOKUP(D4671,Products!A:A,Products!D:D)</f>
        <v>Smartphone</v>
      </c>
      <c r="M4671">
        <f t="shared" si="648"/>
        <v>2388.2399999999998</v>
      </c>
      <c r="N4671">
        <f t="shared" si="649"/>
        <v>1677.9</v>
      </c>
      <c r="O4671">
        <f t="shared" si="650"/>
        <v>710.33999999999969</v>
      </c>
      <c r="P4671" s="8">
        <f t="shared" si="651"/>
        <v>0.29743241885237653</v>
      </c>
      <c r="Q4671">
        <f t="shared" si="652"/>
        <v>358.23599999999993</v>
      </c>
      <c r="R4671">
        <f t="shared" si="653"/>
        <v>2030.0039999999999</v>
      </c>
      <c r="S4671">
        <f t="shared" si="654"/>
        <v>352.10399999999981</v>
      </c>
      <c r="T4671" t="str">
        <f>_xlfn.XLOOKUP(C4671,Customers!A:A,Customers!D:D)</f>
        <v>M</v>
      </c>
      <c r="U4671" s="13">
        <f>_xlfn.XLOOKUP(C4671,Customers!A:A,Customers!E:E)</f>
        <v>38959</v>
      </c>
      <c r="V4671" t="str">
        <f>_xlfn.XLOOKUP(C4671,Customers!A:A,Customers!F:F)</f>
        <v>South Audrey</v>
      </c>
      <c r="W4671" s="13">
        <f>_xlfn.XLOOKUP(C4671,Customers!A:A,Customers!G:G)</f>
        <v>44587</v>
      </c>
      <c r="X4671">
        <f t="shared" ca="1" si="655"/>
        <v>19</v>
      </c>
      <c r="Y4671" t="str">
        <f t="shared" ca="1" si="656"/>
        <v>18-25</v>
      </c>
    </row>
    <row r="4672" spans="1:25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  <c r="I4672">
        <f>_xlfn.XLOOKUP(D4672,Products!A:A,Products!E:E)</f>
        <v>1165.3699999999999</v>
      </c>
      <c r="J4672">
        <f>_xlfn.XLOOKUP(D4672,Products!A:A,Products!F:F)</f>
        <v>926.55</v>
      </c>
      <c r="K4672" t="str">
        <f>_xlfn.XLOOKUP(D4672,Products!A:A,Products!C:C)</f>
        <v>Fashion</v>
      </c>
      <c r="L4672" t="str">
        <f>_xlfn.XLOOKUP(D4672,Products!A:A,Products!D:D)</f>
        <v>Clothing</v>
      </c>
      <c r="M4672">
        <f t="shared" si="648"/>
        <v>1165.3699999999999</v>
      </c>
      <c r="N4672">
        <f t="shared" si="649"/>
        <v>926.55</v>
      </c>
      <c r="O4672">
        <f t="shared" si="650"/>
        <v>238.81999999999994</v>
      </c>
      <c r="P4672" s="8">
        <f t="shared" si="651"/>
        <v>0.20493062289230027</v>
      </c>
      <c r="Q4672">
        <f t="shared" si="652"/>
        <v>174.80549999999997</v>
      </c>
      <c r="R4672">
        <f t="shared" si="653"/>
        <v>990.56449999999995</v>
      </c>
      <c r="S4672">
        <f t="shared" si="654"/>
        <v>64.014499999999998</v>
      </c>
      <c r="T4672" t="str">
        <f>_xlfn.XLOOKUP(C4672,Customers!A:A,Customers!D:D)</f>
        <v>F</v>
      </c>
      <c r="U4672" s="13">
        <f>_xlfn.XLOOKUP(C4672,Customers!A:A,Customers!E:E)</f>
        <v>30128</v>
      </c>
      <c r="V4672" t="str">
        <f>_xlfn.XLOOKUP(C4672,Customers!A:A,Customers!F:F)</f>
        <v>Travisstad</v>
      </c>
      <c r="W4672" s="13">
        <f>_xlfn.XLOOKUP(C4672,Customers!A:A,Customers!G:G)</f>
        <v>45401</v>
      </c>
      <c r="X4672">
        <f t="shared" ca="1" si="655"/>
        <v>43</v>
      </c>
      <c r="Y4672" t="str">
        <f t="shared" ca="1" si="656"/>
        <v>36-50</v>
      </c>
    </row>
    <row r="4673" spans="1:25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  <c r="I4673">
        <f>_xlfn.XLOOKUP(D4673,Products!A:A,Products!E:E)</f>
        <v>1216.3599999999999</v>
      </c>
      <c r="J4673">
        <f>_xlfn.XLOOKUP(D4673,Products!A:A,Products!F:F)</f>
        <v>794.8</v>
      </c>
      <c r="K4673" t="str">
        <f>_xlfn.XLOOKUP(D4673,Products!A:A,Products!C:C)</f>
        <v>Fashion</v>
      </c>
      <c r="L4673" t="str">
        <f>_xlfn.XLOOKUP(D4673,Products!A:A,Products!D:D)</f>
        <v>Bags</v>
      </c>
      <c r="M4673">
        <f t="shared" si="648"/>
        <v>2432.7199999999998</v>
      </c>
      <c r="N4673">
        <f t="shared" si="649"/>
        <v>1589.6</v>
      </c>
      <c r="O4673">
        <f t="shared" si="650"/>
        <v>843.11999999999989</v>
      </c>
      <c r="P4673" s="8">
        <f t="shared" si="651"/>
        <v>0.34657502713012595</v>
      </c>
      <c r="Q4673">
        <f t="shared" si="652"/>
        <v>364.90799999999996</v>
      </c>
      <c r="R4673">
        <f t="shared" si="653"/>
        <v>2067.8119999999999</v>
      </c>
      <c r="S4673">
        <f t="shared" si="654"/>
        <v>478.21199999999999</v>
      </c>
      <c r="T4673" t="str">
        <f>_xlfn.XLOOKUP(C4673,Customers!A:A,Customers!D:D)</f>
        <v>M</v>
      </c>
      <c r="U4673" s="13">
        <f>_xlfn.XLOOKUP(C4673,Customers!A:A,Customers!E:E)</f>
        <v>35712</v>
      </c>
      <c r="V4673" t="str">
        <f>_xlfn.XLOOKUP(C4673,Customers!A:A,Customers!F:F)</f>
        <v>Carlyberg</v>
      </c>
      <c r="W4673" s="13">
        <f>_xlfn.XLOOKUP(C4673,Customers!A:A,Customers!G:G)</f>
        <v>45823</v>
      </c>
      <c r="X4673">
        <f t="shared" ca="1" si="655"/>
        <v>28</v>
      </c>
      <c r="Y4673" t="str">
        <f t="shared" ca="1" si="656"/>
        <v>26-35</v>
      </c>
    </row>
    <row r="4674" spans="1:25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  <c r="I4674">
        <f>_xlfn.XLOOKUP(D4674,Products!A:A,Products!E:E)</f>
        <v>818.76</v>
      </c>
      <c r="J4674">
        <f>_xlfn.XLOOKUP(D4674,Products!A:A,Products!F:F)</f>
        <v>527.62</v>
      </c>
      <c r="K4674" t="str">
        <f>_xlfn.XLOOKUP(D4674,Products!A:A,Products!C:C)</f>
        <v>Electronics</v>
      </c>
      <c r="L4674" t="str">
        <f>_xlfn.XLOOKUP(D4674,Products!A:A,Products!D:D)</f>
        <v>Television</v>
      </c>
      <c r="M4674">
        <f t="shared" si="648"/>
        <v>1637.52</v>
      </c>
      <c r="N4674">
        <f t="shared" si="649"/>
        <v>1055.24</v>
      </c>
      <c r="O4674">
        <f t="shared" si="650"/>
        <v>582.28</v>
      </c>
      <c r="P4674" s="8">
        <f t="shared" si="651"/>
        <v>0.35558649665347597</v>
      </c>
      <c r="Q4674">
        <f t="shared" si="652"/>
        <v>245.62799999999999</v>
      </c>
      <c r="R4674">
        <f t="shared" si="653"/>
        <v>1391.8920000000001</v>
      </c>
      <c r="S4674">
        <f t="shared" si="654"/>
        <v>336.65200000000004</v>
      </c>
      <c r="T4674" t="str">
        <f>_xlfn.XLOOKUP(C4674,Customers!A:A,Customers!D:D)</f>
        <v>M</v>
      </c>
      <c r="U4674" s="13">
        <f>_xlfn.XLOOKUP(C4674,Customers!A:A,Customers!E:E)</f>
        <v>22556</v>
      </c>
      <c r="V4674" t="str">
        <f>_xlfn.XLOOKUP(C4674,Customers!A:A,Customers!F:F)</f>
        <v>Simonstad</v>
      </c>
      <c r="W4674" s="13">
        <f>_xlfn.XLOOKUP(C4674,Customers!A:A,Customers!G:G)</f>
        <v>45467</v>
      </c>
      <c r="X4674">
        <f t="shared" ca="1" si="655"/>
        <v>64</v>
      </c>
      <c r="Y4674" t="str">
        <f t="shared" ca="1" si="656"/>
        <v>50+</v>
      </c>
    </row>
    <row r="4675" spans="1:25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  <c r="I4675">
        <f>_xlfn.XLOOKUP(D4675,Products!A:A,Products!E:E)</f>
        <v>25.57</v>
      </c>
      <c r="J4675">
        <f>_xlfn.XLOOKUP(D4675,Products!A:A,Products!F:F)</f>
        <v>19.05</v>
      </c>
      <c r="K4675" t="str">
        <f>_xlfn.XLOOKUP(D4675,Products!A:A,Products!C:C)</f>
        <v>Groceries</v>
      </c>
      <c r="L4675" t="str">
        <f>_xlfn.XLOOKUP(D4675,Products!A:A,Products!D:D)</f>
        <v>Vegetables</v>
      </c>
      <c r="M4675">
        <f t="shared" ref="M4675:M4738" si="657">F4675*I4675</f>
        <v>51.14</v>
      </c>
      <c r="N4675">
        <f t="shared" ref="N4675:N4738" si="658">F4675*J4675</f>
        <v>38.1</v>
      </c>
      <c r="O4675">
        <f t="shared" ref="O4675:O4738" si="659">M4675-N4675</f>
        <v>13.04</v>
      </c>
      <c r="P4675" s="8">
        <f t="shared" ref="P4675:P4738" si="660">O4675/M4675</f>
        <v>0.25498631208447398</v>
      </c>
      <c r="Q4675">
        <f t="shared" ref="Q4675:Q4738" si="661">M4675*G4675</f>
        <v>0</v>
      </c>
      <c r="R4675">
        <f t="shared" ref="R4675:R4738" si="662">M4675-Q4675</f>
        <v>51.14</v>
      </c>
      <c r="S4675">
        <f t="shared" ref="S4675:S4738" si="663">R4675-N4675</f>
        <v>13.04</v>
      </c>
      <c r="T4675" t="str">
        <f>_xlfn.XLOOKUP(C4675,Customers!A:A,Customers!D:D)</f>
        <v>M</v>
      </c>
      <c r="U4675" s="13">
        <f>_xlfn.XLOOKUP(C4675,Customers!A:A,Customers!E:E)</f>
        <v>23580</v>
      </c>
      <c r="V4675" t="str">
        <f>_xlfn.XLOOKUP(C4675,Customers!A:A,Customers!F:F)</f>
        <v>Hansonhaven</v>
      </c>
      <c r="W4675" s="13">
        <f>_xlfn.XLOOKUP(C4675,Customers!A:A,Customers!G:G)</f>
        <v>44213</v>
      </c>
      <c r="X4675">
        <f t="shared" ref="X4675:X4738" ca="1" si="664">DATEDIF(U4675, TODAY(),"Y")</f>
        <v>61</v>
      </c>
      <c r="Y4675" t="str">
        <f t="shared" ref="Y4675:Y4738" ca="1" si="665">IF(X4675&lt;=25,"18-25",IF(X4675&lt;=35,"26-35", IF(X4675&lt;=50,"36-50","50+")))</f>
        <v>50+</v>
      </c>
    </row>
    <row r="4676" spans="1:25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  <c r="I4676">
        <f>_xlfn.XLOOKUP(D4676,Products!A:A,Products!E:E)</f>
        <v>1246.1099999999999</v>
      </c>
      <c r="J4676">
        <f>_xlfn.XLOOKUP(D4676,Products!A:A,Products!F:F)</f>
        <v>833.52</v>
      </c>
      <c r="K4676" t="str">
        <f>_xlfn.XLOOKUP(D4676,Products!A:A,Products!C:C)</f>
        <v>Electronics</v>
      </c>
      <c r="L4676" t="str">
        <f>_xlfn.XLOOKUP(D4676,Products!A:A,Products!D:D)</f>
        <v>Headphones</v>
      </c>
      <c r="M4676">
        <f t="shared" si="657"/>
        <v>2492.2199999999998</v>
      </c>
      <c r="N4676">
        <f t="shared" si="658"/>
        <v>1667.04</v>
      </c>
      <c r="O4676">
        <f t="shared" si="659"/>
        <v>825.17999999999984</v>
      </c>
      <c r="P4676" s="8">
        <f t="shared" si="660"/>
        <v>0.33110239063967062</v>
      </c>
      <c r="Q4676">
        <f t="shared" si="661"/>
        <v>0</v>
      </c>
      <c r="R4676">
        <f t="shared" si="662"/>
        <v>2492.2199999999998</v>
      </c>
      <c r="S4676">
        <f t="shared" si="663"/>
        <v>825.17999999999984</v>
      </c>
      <c r="T4676" t="str">
        <f>_xlfn.XLOOKUP(C4676,Customers!A:A,Customers!D:D)</f>
        <v>F</v>
      </c>
      <c r="U4676" s="13">
        <f>_xlfn.XLOOKUP(C4676,Customers!A:A,Customers!E:E)</f>
        <v>37694</v>
      </c>
      <c r="V4676" t="str">
        <f>_xlfn.XLOOKUP(C4676,Customers!A:A,Customers!F:F)</f>
        <v>East Carrieberg</v>
      </c>
      <c r="W4676" s="13">
        <f>_xlfn.XLOOKUP(C4676,Customers!A:A,Customers!G:G)</f>
        <v>45895</v>
      </c>
      <c r="X4676">
        <f t="shared" ca="1" si="664"/>
        <v>23</v>
      </c>
      <c r="Y4676" t="str">
        <f t="shared" ca="1" si="665"/>
        <v>18-25</v>
      </c>
    </row>
    <row r="4677" spans="1:25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  <c r="I4677">
        <f>_xlfn.XLOOKUP(D4677,Products!A:A,Products!E:E)</f>
        <v>323.92</v>
      </c>
      <c r="J4677">
        <f>_xlfn.XLOOKUP(D4677,Products!A:A,Products!F:F)</f>
        <v>242.98</v>
      </c>
      <c r="K4677" t="str">
        <f>_xlfn.XLOOKUP(D4677,Products!A:A,Products!C:C)</f>
        <v>Fashion</v>
      </c>
      <c r="L4677" t="str">
        <f>_xlfn.XLOOKUP(D4677,Products!A:A,Products!D:D)</f>
        <v>Accessories</v>
      </c>
      <c r="M4677">
        <f t="shared" si="657"/>
        <v>647.84</v>
      </c>
      <c r="N4677">
        <f t="shared" si="658"/>
        <v>485.96</v>
      </c>
      <c r="O4677">
        <f t="shared" si="659"/>
        <v>161.88000000000005</v>
      </c>
      <c r="P4677" s="8">
        <f t="shared" si="660"/>
        <v>0.24987651271918998</v>
      </c>
      <c r="Q4677">
        <f t="shared" si="661"/>
        <v>64.784000000000006</v>
      </c>
      <c r="R4677">
        <f t="shared" si="662"/>
        <v>583.05600000000004</v>
      </c>
      <c r="S4677">
        <f t="shared" si="663"/>
        <v>97.09600000000006</v>
      </c>
      <c r="T4677" t="str">
        <f>_xlfn.XLOOKUP(C4677,Customers!A:A,Customers!D:D)</f>
        <v>F</v>
      </c>
      <c r="U4677" s="13">
        <f>_xlfn.XLOOKUP(C4677,Customers!A:A,Customers!E:E)</f>
        <v>24506</v>
      </c>
      <c r="V4677" t="str">
        <f>_xlfn.XLOOKUP(C4677,Customers!A:A,Customers!F:F)</f>
        <v>New Jason</v>
      </c>
      <c r="W4677" s="13">
        <f>_xlfn.XLOOKUP(C4677,Customers!A:A,Customers!G:G)</f>
        <v>45066</v>
      </c>
      <c r="X4677">
        <f t="shared" ca="1" si="664"/>
        <v>59</v>
      </c>
      <c r="Y4677" t="str">
        <f t="shared" ca="1" si="665"/>
        <v>50+</v>
      </c>
    </row>
    <row r="4678" spans="1:25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  <c r="I4678">
        <f>_xlfn.XLOOKUP(D4678,Products!A:A,Products!E:E)</f>
        <v>1193.0899999999999</v>
      </c>
      <c r="J4678">
        <f>_xlfn.XLOOKUP(D4678,Products!A:A,Products!F:F)</f>
        <v>818.24</v>
      </c>
      <c r="K4678" t="str">
        <f>_xlfn.XLOOKUP(D4678,Products!A:A,Products!C:C)</f>
        <v>Electronics</v>
      </c>
      <c r="L4678" t="str">
        <f>_xlfn.XLOOKUP(D4678,Products!A:A,Products!D:D)</f>
        <v>Camera</v>
      </c>
      <c r="M4678">
        <f t="shared" si="657"/>
        <v>1193.0899999999999</v>
      </c>
      <c r="N4678">
        <f t="shared" si="658"/>
        <v>818.24</v>
      </c>
      <c r="O4678">
        <f t="shared" si="659"/>
        <v>374.84999999999991</v>
      </c>
      <c r="P4678" s="8">
        <f t="shared" si="660"/>
        <v>0.31418417722049463</v>
      </c>
      <c r="Q4678">
        <f t="shared" si="661"/>
        <v>59.654499999999999</v>
      </c>
      <c r="R4678">
        <f t="shared" si="662"/>
        <v>1133.4354999999998</v>
      </c>
      <c r="S4678">
        <f t="shared" si="663"/>
        <v>315.19549999999981</v>
      </c>
      <c r="T4678" t="str">
        <f>_xlfn.XLOOKUP(C4678,Customers!A:A,Customers!D:D)</f>
        <v>M</v>
      </c>
      <c r="U4678" s="13">
        <f>_xlfn.XLOOKUP(C4678,Customers!A:A,Customers!E:E)</f>
        <v>33546</v>
      </c>
      <c r="V4678" t="str">
        <f>_xlfn.XLOOKUP(C4678,Customers!A:A,Customers!F:F)</f>
        <v>Ashleyview</v>
      </c>
      <c r="W4678" s="13">
        <f>_xlfn.XLOOKUP(C4678,Customers!A:A,Customers!G:G)</f>
        <v>44104</v>
      </c>
      <c r="X4678">
        <f t="shared" ca="1" si="664"/>
        <v>34</v>
      </c>
      <c r="Y4678" t="str">
        <f t="shared" ca="1" si="665"/>
        <v>26-35</v>
      </c>
    </row>
    <row r="4679" spans="1:25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  <c r="I4679">
        <f>_xlfn.XLOOKUP(D4679,Products!A:A,Products!E:E)</f>
        <v>1474.12</v>
      </c>
      <c r="J4679">
        <f>_xlfn.XLOOKUP(D4679,Products!A:A,Products!F:F)</f>
        <v>764.02</v>
      </c>
      <c r="K4679" t="str">
        <f>_xlfn.XLOOKUP(D4679,Products!A:A,Products!C:C)</f>
        <v>Electronics</v>
      </c>
      <c r="L4679" t="str">
        <f>_xlfn.XLOOKUP(D4679,Products!A:A,Products!D:D)</f>
        <v>Camera</v>
      </c>
      <c r="M4679">
        <f t="shared" si="657"/>
        <v>1474.12</v>
      </c>
      <c r="N4679">
        <f t="shared" si="658"/>
        <v>764.02</v>
      </c>
      <c r="O4679">
        <f t="shared" si="659"/>
        <v>710.09999999999991</v>
      </c>
      <c r="P4679" s="8">
        <f t="shared" si="660"/>
        <v>0.48171112256804055</v>
      </c>
      <c r="Q4679">
        <f t="shared" si="661"/>
        <v>147.41200000000001</v>
      </c>
      <c r="R4679">
        <f t="shared" si="662"/>
        <v>1326.7079999999999</v>
      </c>
      <c r="S4679">
        <f t="shared" si="663"/>
        <v>562.68799999999987</v>
      </c>
      <c r="T4679" t="str">
        <f>_xlfn.XLOOKUP(C4679,Customers!A:A,Customers!D:D)</f>
        <v>F</v>
      </c>
      <c r="U4679" s="13">
        <f>_xlfn.XLOOKUP(C4679,Customers!A:A,Customers!E:E)</f>
        <v>26631</v>
      </c>
      <c r="V4679" t="str">
        <f>_xlfn.XLOOKUP(C4679,Customers!A:A,Customers!F:F)</f>
        <v>Port Bryce</v>
      </c>
      <c r="W4679" s="13">
        <f>_xlfn.XLOOKUP(C4679,Customers!A:A,Customers!G:G)</f>
        <v>45638</v>
      </c>
      <c r="X4679">
        <f t="shared" ca="1" si="664"/>
        <v>53</v>
      </c>
      <c r="Y4679" t="str">
        <f t="shared" ca="1" si="665"/>
        <v>50+</v>
      </c>
    </row>
    <row r="4680" spans="1:25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  <c r="I4680">
        <f>_xlfn.XLOOKUP(D4680,Products!A:A,Products!E:E)</f>
        <v>1227.24</v>
      </c>
      <c r="J4680">
        <f>_xlfn.XLOOKUP(D4680,Products!A:A,Products!F:F)</f>
        <v>977.09</v>
      </c>
      <c r="K4680" t="str">
        <f>_xlfn.XLOOKUP(D4680,Products!A:A,Products!C:C)</f>
        <v>Groceries</v>
      </c>
      <c r="L4680" t="str">
        <f>_xlfn.XLOOKUP(D4680,Products!A:A,Products!D:D)</f>
        <v>Dairy</v>
      </c>
      <c r="M4680">
        <f t="shared" si="657"/>
        <v>1227.24</v>
      </c>
      <c r="N4680">
        <f t="shared" si="658"/>
        <v>977.09</v>
      </c>
      <c r="O4680">
        <f t="shared" si="659"/>
        <v>250.14999999999998</v>
      </c>
      <c r="P4680" s="8">
        <f t="shared" si="660"/>
        <v>0.20383136142889735</v>
      </c>
      <c r="Q4680">
        <f t="shared" si="661"/>
        <v>122.724</v>
      </c>
      <c r="R4680">
        <f t="shared" si="662"/>
        <v>1104.5160000000001</v>
      </c>
      <c r="S4680">
        <f t="shared" si="663"/>
        <v>127.42600000000004</v>
      </c>
      <c r="T4680" t="str">
        <f>_xlfn.XLOOKUP(C4680,Customers!A:A,Customers!D:D)</f>
        <v>M</v>
      </c>
      <c r="U4680" s="13">
        <f>_xlfn.XLOOKUP(C4680,Customers!A:A,Customers!E:E)</f>
        <v>28937</v>
      </c>
      <c r="V4680" t="str">
        <f>_xlfn.XLOOKUP(C4680,Customers!A:A,Customers!F:F)</f>
        <v>New Michaelview</v>
      </c>
      <c r="W4680" s="13">
        <f>_xlfn.XLOOKUP(C4680,Customers!A:A,Customers!G:G)</f>
        <v>45210</v>
      </c>
      <c r="X4680">
        <f t="shared" ca="1" si="664"/>
        <v>47</v>
      </c>
      <c r="Y4680" t="str">
        <f t="shared" ca="1" si="665"/>
        <v>36-50</v>
      </c>
    </row>
    <row r="4681" spans="1:25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  <c r="I4681">
        <f>_xlfn.XLOOKUP(D4681,Products!A:A,Products!E:E)</f>
        <v>1474.12</v>
      </c>
      <c r="J4681">
        <f>_xlfn.XLOOKUP(D4681,Products!A:A,Products!F:F)</f>
        <v>764.02</v>
      </c>
      <c r="K4681" t="str">
        <f>_xlfn.XLOOKUP(D4681,Products!A:A,Products!C:C)</f>
        <v>Electronics</v>
      </c>
      <c r="L4681" t="str">
        <f>_xlfn.XLOOKUP(D4681,Products!A:A,Products!D:D)</f>
        <v>Camera</v>
      </c>
      <c r="M4681">
        <f t="shared" si="657"/>
        <v>2948.24</v>
      </c>
      <c r="N4681">
        <f t="shared" si="658"/>
        <v>1528.04</v>
      </c>
      <c r="O4681">
        <f t="shared" si="659"/>
        <v>1420.1999999999998</v>
      </c>
      <c r="P4681" s="8">
        <f t="shared" si="660"/>
        <v>0.48171112256804055</v>
      </c>
      <c r="Q4681">
        <f t="shared" si="661"/>
        <v>0</v>
      </c>
      <c r="R4681">
        <f t="shared" si="662"/>
        <v>2948.24</v>
      </c>
      <c r="S4681">
        <f t="shared" si="663"/>
        <v>1420.1999999999998</v>
      </c>
      <c r="T4681" t="str">
        <f>_xlfn.XLOOKUP(C4681,Customers!A:A,Customers!D:D)</f>
        <v>M</v>
      </c>
      <c r="U4681" s="13">
        <f>_xlfn.XLOOKUP(C4681,Customers!A:A,Customers!E:E)</f>
        <v>26230</v>
      </c>
      <c r="V4681" t="str">
        <f>_xlfn.XLOOKUP(C4681,Customers!A:A,Customers!F:F)</f>
        <v>Taylorhaven</v>
      </c>
      <c r="W4681" s="13">
        <f>_xlfn.XLOOKUP(C4681,Customers!A:A,Customers!G:G)</f>
        <v>44259</v>
      </c>
      <c r="X4681">
        <f t="shared" ca="1" si="664"/>
        <v>54</v>
      </c>
      <c r="Y4681" t="str">
        <f t="shared" ca="1" si="665"/>
        <v>50+</v>
      </c>
    </row>
    <row r="4682" spans="1:25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  <c r="I4682">
        <f>_xlfn.XLOOKUP(D4682,Products!A:A,Products!E:E)</f>
        <v>1673.69</v>
      </c>
      <c r="J4682">
        <f>_xlfn.XLOOKUP(D4682,Products!A:A,Products!F:F)</f>
        <v>1323.38</v>
      </c>
      <c r="K4682" t="str">
        <f>_xlfn.XLOOKUP(D4682,Products!A:A,Products!C:C)</f>
        <v>Electronics</v>
      </c>
      <c r="L4682" t="str">
        <f>_xlfn.XLOOKUP(D4682,Products!A:A,Products!D:D)</f>
        <v>Camera</v>
      </c>
      <c r="M4682">
        <f t="shared" si="657"/>
        <v>1673.69</v>
      </c>
      <c r="N4682">
        <f t="shared" si="658"/>
        <v>1323.38</v>
      </c>
      <c r="O4682">
        <f t="shared" si="659"/>
        <v>350.30999999999995</v>
      </c>
      <c r="P4682" s="8">
        <f t="shared" si="660"/>
        <v>0.20930399297360916</v>
      </c>
      <c r="Q4682">
        <f t="shared" si="661"/>
        <v>251.05349999999999</v>
      </c>
      <c r="R4682">
        <f t="shared" si="662"/>
        <v>1422.6365000000001</v>
      </c>
      <c r="S4682">
        <f t="shared" si="663"/>
        <v>99.25649999999996</v>
      </c>
      <c r="T4682" t="str">
        <f>_xlfn.XLOOKUP(C4682,Customers!A:A,Customers!D:D)</f>
        <v>F</v>
      </c>
      <c r="U4682" s="13">
        <f>_xlfn.XLOOKUP(C4682,Customers!A:A,Customers!E:E)</f>
        <v>37614</v>
      </c>
      <c r="V4682" t="str">
        <f>_xlfn.XLOOKUP(C4682,Customers!A:A,Customers!F:F)</f>
        <v>North Meagan</v>
      </c>
      <c r="W4682" s="13">
        <f>_xlfn.XLOOKUP(C4682,Customers!A:A,Customers!G:G)</f>
        <v>44855</v>
      </c>
      <c r="X4682">
        <f t="shared" ca="1" si="664"/>
        <v>23</v>
      </c>
      <c r="Y4682" t="str">
        <f t="shared" ca="1" si="665"/>
        <v>18-25</v>
      </c>
    </row>
    <row r="4683" spans="1:25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  <c r="I4683">
        <f>_xlfn.XLOOKUP(D4683,Products!A:A,Products!E:E)</f>
        <v>1197.18</v>
      </c>
      <c r="J4683">
        <f>_xlfn.XLOOKUP(D4683,Products!A:A,Products!F:F)</f>
        <v>722.74</v>
      </c>
      <c r="K4683" t="str">
        <f>_xlfn.XLOOKUP(D4683,Products!A:A,Products!C:C)</f>
        <v>Electronics</v>
      </c>
      <c r="L4683" t="str">
        <f>_xlfn.XLOOKUP(D4683,Products!A:A,Products!D:D)</f>
        <v>Smartphone</v>
      </c>
      <c r="M4683">
        <f t="shared" si="657"/>
        <v>2394.36</v>
      </c>
      <c r="N4683">
        <f t="shared" si="658"/>
        <v>1445.48</v>
      </c>
      <c r="O4683">
        <f t="shared" si="659"/>
        <v>948.88000000000011</v>
      </c>
      <c r="P4683" s="8">
        <f t="shared" si="660"/>
        <v>0.39629796688885549</v>
      </c>
      <c r="Q4683">
        <f t="shared" si="661"/>
        <v>239.43600000000004</v>
      </c>
      <c r="R4683">
        <f t="shared" si="662"/>
        <v>2154.924</v>
      </c>
      <c r="S4683">
        <f t="shared" si="663"/>
        <v>709.44399999999996</v>
      </c>
      <c r="T4683" t="str">
        <f>_xlfn.XLOOKUP(C4683,Customers!A:A,Customers!D:D)</f>
        <v>M</v>
      </c>
      <c r="U4683" s="13">
        <f>_xlfn.XLOOKUP(C4683,Customers!A:A,Customers!E:E)</f>
        <v>31945</v>
      </c>
      <c r="V4683" t="str">
        <f>_xlfn.XLOOKUP(C4683,Customers!A:A,Customers!F:F)</f>
        <v>Port Jeffreyside</v>
      </c>
      <c r="W4683" s="13">
        <f>_xlfn.XLOOKUP(C4683,Customers!A:A,Customers!G:G)</f>
        <v>44261</v>
      </c>
      <c r="X4683">
        <f t="shared" ca="1" si="664"/>
        <v>39</v>
      </c>
      <c r="Y4683" t="str">
        <f t="shared" ca="1" si="665"/>
        <v>36-50</v>
      </c>
    </row>
    <row r="4684" spans="1:25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  <c r="I4684">
        <f>_xlfn.XLOOKUP(D4684,Products!A:A,Products!E:E)</f>
        <v>318.05</v>
      </c>
      <c r="J4684">
        <f>_xlfn.XLOOKUP(D4684,Products!A:A,Products!F:F)</f>
        <v>187.34</v>
      </c>
      <c r="K4684" t="str">
        <f>_xlfn.XLOOKUP(D4684,Products!A:A,Products!C:C)</f>
        <v>Groceries</v>
      </c>
      <c r="L4684" t="str">
        <f>_xlfn.XLOOKUP(D4684,Products!A:A,Products!D:D)</f>
        <v>Fruits</v>
      </c>
      <c r="M4684">
        <f t="shared" si="657"/>
        <v>954.15000000000009</v>
      </c>
      <c r="N4684">
        <f t="shared" si="658"/>
        <v>562.02</v>
      </c>
      <c r="O4684">
        <f t="shared" si="659"/>
        <v>392.13000000000011</v>
      </c>
      <c r="P4684" s="8">
        <f t="shared" si="660"/>
        <v>0.41097311743436576</v>
      </c>
      <c r="Q4684">
        <f t="shared" si="661"/>
        <v>95.41500000000002</v>
      </c>
      <c r="R4684">
        <f t="shared" si="662"/>
        <v>858.73500000000013</v>
      </c>
      <c r="S4684">
        <f t="shared" si="663"/>
        <v>296.71500000000015</v>
      </c>
      <c r="T4684" t="str">
        <f>_xlfn.XLOOKUP(C4684,Customers!A:A,Customers!D:D)</f>
        <v>M</v>
      </c>
      <c r="U4684" s="13">
        <f>_xlfn.XLOOKUP(C4684,Customers!A:A,Customers!E:E)</f>
        <v>24005</v>
      </c>
      <c r="V4684" t="str">
        <f>_xlfn.XLOOKUP(C4684,Customers!A:A,Customers!F:F)</f>
        <v>Kevinshire</v>
      </c>
      <c r="W4684" s="13">
        <f>_xlfn.XLOOKUP(C4684,Customers!A:A,Customers!G:G)</f>
        <v>45374</v>
      </c>
      <c r="X4684">
        <f t="shared" ca="1" si="664"/>
        <v>60</v>
      </c>
      <c r="Y4684" t="str">
        <f t="shared" ca="1" si="665"/>
        <v>50+</v>
      </c>
    </row>
    <row r="4685" spans="1:25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  <c r="I4685">
        <f>_xlfn.XLOOKUP(D4685,Products!A:A,Products!E:E)</f>
        <v>318.05</v>
      </c>
      <c r="J4685">
        <f>_xlfn.XLOOKUP(D4685,Products!A:A,Products!F:F)</f>
        <v>187.34</v>
      </c>
      <c r="K4685" t="str">
        <f>_xlfn.XLOOKUP(D4685,Products!A:A,Products!C:C)</f>
        <v>Groceries</v>
      </c>
      <c r="L4685" t="str">
        <f>_xlfn.XLOOKUP(D4685,Products!A:A,Products!D:D)</f>
        <v>Fruits</v>
      </c>
      <c r="M4685">
        <f t="shared" si="657"/>
        <v>1590.25</v>
      </c>
      <c r="N4685">
        <f t="shared" si="658"/>
        <v>936.7</v>
      </c>
      <c r="O4685">
        <f t="shared" si="659"/>
        <v>653.54999999999995</v>
      </c>
      <c r="P4685" s="8">
        <f t="shared" si="660"/>
        <v>0.41097311743436565</v>
      </c>
      <c r="Q4685">
        <f t="shared" si="661"/>
        <v>79.512500000000003</v>
      </c>
      <c r="R4685">
        <f t="shared" si="662"/>
        <v>1510.7375</v>
      </c>
      <c r="S4685">
        <f t="shared" si="663"/>
        <v>574.03749999999991</v>
      </c>
      <c r="T4685" t="str">
        <f>_xlfn.XLOOKUP(C4685,Customers!A:A,Customers!D:D)</f>
        <v>M</v>
      </c>
      <c r="U4685" s="13">
        <f>_xlfn.XLOOKUP(C4685,Customers!A:A,Customers!E:E)</f>
        <v>27339</v>
      </c>
      <c r="V4685" t="str">
        <f>_xlfn.XLOOKUP(C4685,Customers!A:A,Customers!F:F)</f>
        <v>Port Miguel</v>
      </c>
      <c r="W4685" s="13">
        <f>_xlfn.XLOOKUP(C4685,Customers!A:A,Customers!G:G)</f>
        <v>44754</v>
      </c>
      <c r="X4685">
        <f t="shared" ca="1" si="664"/>
        <v>51</v>
      </c>
      <c r="Y4685" t="str">
        <f t="shared" ca="1" si="665"/>
        <v>50+</v>
      </c>
    </row>
    <row r="4686" spans="1:25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  <c r="I4686">
        <f>_xlfn.XLOOKUP(D4686,Products!A:A,Products!E:E)</f>
        <v>248.57</v>
      </c>
      <c r="J4686">
        <f>_xlfn.XLOOKUP(D4686,Products!A:A,Products!F:F)</f>
        <v>190.67</v>
      </c>
      <c r="K4686" t="str">
        <f>_xlfn.XLOOKUP(D4686,Products!A:A,Products!C:C)</f>
        <v>Electronics</v>
      </c>
      <c r="L4686" t="str">
        <f>_xlfn.XLOOKUP(D4686,Products!A:A,Products!D:D)</f>
        <v>Headphones</v>
      </c>
      <c r="M4686">
        <f t="shared" si="657"/>
        <v>1242.8499999999999</v>
      </c>
      <c r="N4686">
        <f t="shared" si="658"/>
        <v>953.34999999999991</v>
      </c>
      <c r="O4686">
        <f t="shared" si="659"/>
        <v>289.5</v>
      </c>
      <c r="P4686" s="8">
        <f t="shared" si="660"/>
        <v>0.2329323731745585</v>
      </c>
      <c r="Q4686">
        <f t="shared" si="661"/>
        <v>0</v>
      </c>
      <c r="R4686">
        <f t="shared" si="662"/>
        <v>1242.8499999999999</v>
      </c>
      <c r="S4686">
        <f t="shared" si="663"/>
        <v>289.5</v>
      </c>
      <c r="T4686" t="str">
        <f>_xlfn.XLOOKUP(C4686,Customers!A:A,Customers!D:D)</f>
        <v>M</v>
      </c>
      <c r="U4686" s="13">
        <f>_xlfn.XLOOKUP(C4686,Customers!A:A,Customers!E:E)</f>
        <v>23030</v>
      </c>
      <c r="V4686" t="str">
        <f>_xlfn.XLOOKUP(C4686,Customers!A:A,Customers!F:F)</f>
        <v>Shannontown</v>
      </c>
      <c r="W4686" s="13">
        <f>_xlfn.XLOOKUP(C4686,Customers!A:A,Customers!G:G)</f>
        <v>44957</v>
      </c>
      <c r="X4686">
        <f t="shared" ca="1" si="664"/>
        <v>63</v>
      </c>
      <c r="Y4686" t="str">
        <f t="shared" ca="1" si="665"/>
        <v>50+</v>
      </c>
    </row>
    <row r="4687" spans="1:25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  <c r="I4687">
        <f>_xlfn.XLOOKUP(D4687,Products!A:A,Products!E:E)</f>
        <v>123.19</v>
      </c>
      <c r="J4687">
        <f>_xlfn.XLOOKUP(D4687,Products!A:A,Products!F:F)</f>
        <v>80.36</v>
      </c>
      <c r="K4687" t="str">
        <f>_xlfn.XLOOKUP(D4687,Products!A:A,Products!C:C)</f>
        <v>Groceries</v>
      </c>
      <c r="L4687" t="str">
        <f>_xlfn.XLOOKUP(D4687,Products!A:A,Products!D:D)</f>
        <v>Snacks</v>
      </c>
      <c r="M4687">
        <f t="shared" si="657"/>
        <v>369.57</v>
      </c>
      <c r="N4687">
        <f t="shared" si="658"/>
        <v>241.07999999999998</v>
      </c>
      <c r="O4687">
        <f t="shared" si="659"/>
        <v>128.49</v>
      </c>
      <c r="P4687" s="8">
        <f t="shared" si="660"/>
        <v>0.34767432421462785</v>
      </c>
      <c r="Q4687">
        <f t="shared" si="661"/>
        <v>55.435499999999998</v>
      </c>
      <c r="R4687">
        <f t="shared" si="662"/>
        <v>314.1345</v>
      </c>
      <c r="S4687">
        <f t="shared" si="663"/>
        <v>73.054500000000019</v>
      </c>
      <c r="T4687" t="str">
        <f>_xlfn.XLOOKUP(C4687,Customers!A:A,Customers!D:D)</f>
        <v>M</v>
      </c>
      <c r="U4687" s="13">
        <f>_xlfn.XLOOKUP(C4687,Customers!A:A,Customers!E:E)</f>
        <v>24326</v>
      </c>
      <c r="V4687" t="str">
        <f>_xlfn.XLOOKUP(C4687,Customers!A:A,Customers!F:F)</f>
        <v>East Walter</v>
      </c>
      <c r="W4687" s="13">
        <f>_xlfn.XLOOKUP(C4687,Customers!A:A,Customers!G:G)</f>
        <v>44260</v>
      </c>
      <c r="X4687">
        <f t="shared" ca="1" si="664"/>
        <v>59</v>
      </c>
      <c r="Y4687" t="str">
        <f t="shared" ca="1" si="665"/>
        <v>50+</v>
      </c>
    </row>
    <row r="4688" spans="1:25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  <c r="I4688">
        <f>_xlfn.XLOOKUP(D4688,Products!A:A,Products!E:E)</f>
        <v>304.70999999999998</v>
      </c>
      <c r="J4688">
        <f>_xlfn.XLOOKUP(D4688,Products!A:A,Products!F:F)</f>
        <v>164.01</v>
      </c>
      <c r="K4688" t="str">
        <f>_xlfn.XLOOKUP(D4688,Products!A:A,Products!C:C)</f>
        <v>Groceries</v>
      </c>
      <c r="L4688" t="str">
        <f>_xlfn.XLOOKUP(D4688,Products!A:A,Products!D:D)</f>
        <v>Vegetables</v>
      </c>
      <c r="M4688">
        <f t="shared" si="657"/>
        <v>1218.8399999999999</v>
      </c>
      <c r="N4688">
        <f t="shared" si="658"/>
        <v>656.04</v>
      </c>
      <c r="O4688">
        <f t="shared" si="659"/>
        <v>562.79999999999995</v>
      </c>
      <c r="P4688" s="8">
        <f t="shared" si="660"/>
        <v>0.46175051688490698</v>
      </c>
      <c r="Q4688">
        <f t="shared" si="661"/>
        <v>182.82599999999999</v>
      </c>
      <c r="R4688">
        <f t="shared" si="662"/>
        <v>1036.0139999999999</v>
      </c>
      <c r="S4688">
        <f t="shared" si="663"/>
        <v>379.97399999999993</v>
      </c>
      <c r="T4688" t="str">
        <f>_xlfn.XLOOKUP(C4688,Customers!A:A,Customers!D:D)</f>
        <v>M</v>
      </c>
      <c r="U4688" s="13">
        <f>_xlfn.XLOOKUP(C4688,Customers!A:A,Customers!E:E)</f>
        <v>35492</v>
      </c>
      <c r="V4688" t="str">
        <f>_xlfn.XLOOKUP(C4688,Customers!A:A,Customers!F:F)</f>
        <v>Leburgh</v>
      </c>
      <c r="W4688" s="13">
        <f>_xlfn.XLOOKUP(C4688,Customers!A:A,Customers!G:G)</f>
        <v>45058</v>
      </c>
      <c r="X4688">
        <f t="shared" ca="1" si="664"/>
        <v>29</v>
      </c>
      <c r="Y4688" t="str">
        <f t="shared" ca="1" si="665"/>
        <v>26-35</v>
      </c>
    </row>
    <row r="4689" spans="1:25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  <c r="I4689">
        <f>_xlfn.XLOOKUP(D4689,Products!A:A,Products!E:E)</f>
        <v>1197.18</v>
      </c>
      <c r="J4689">
        <f>_xlfn.XLOOKUP(D4689,Products!A:A,Products!F:F)</f>
        <v>722.74</v>
      </c>
      <c r="K4689" t="str">
        <f>_xlfn.XLOOKUP(D4689,Products!A:A,Products!C:C)</f>
        <v>Electronics</v>
      </c>
      <c r="L4689" t="str">
        <f>_xlfn.XLOOKUP(D4689,Products!A:A,Products!D:D)</f>
        <v>Smartphone</v>
      </c>
      <c r="M4689">
        <f t="shared" si="657"/>
        <v>2394.36</v>
      </c>
      <c r="N4689">
        <f t="shared" si="658"/>
        <v>1445.48</v>
      </c>
      <c r="O4689">
        <f t="shared" si="659"/>
        <v>948.88000000000011</v>
      </c>
      <c r="P4689" s="8">
        <f t="shared" si="660"/>
        <v>0.39629796688885549</v>
      </c>
      <c r="Q4689">
        <f t="shared" si="661"/>
        <v>359.154</v>
      </c>
      <c r="R4689">
        <f t="shared" si="662"/>
        <v>2035.2060000000001</v>
      </c>
      <c r="S4689">
        <f t="shared" si="663"/>
        <v>589.72600000000011</v>
      </c>
      <c r="T4689" t="str">
        <f>_xlfn.XLOOKUP(C4689,Customers!A:A,Customers!D:D)</f>
        <v>F</v>
      </c>
      <c r="U4689" s="13">
        <f>_xlfn.XLOOKUP(C4689,Customers!A:A,Customers!E:E)</f>
        <v>37570</v>
      </c>
      <c r="V4689" t="str">
        <f>_xlfn.XLOOKUP(C4689,Customers!A:A,Customers!F:F)</f>
        <v>New Kathleentown</v>
      </c>
      <c r="W4689" s="13">
        <f>_xlfn.XLOOKUP(C4689,Customers!A:A,Customers!G:G)</f>
        <v>44274</v>
      </c>
      <c r="X4689">
        <f t="shared" ca="1" si="664"/>
        <v>23</v>
      </c>
      <c r="Y4689" t="str">
        <f t="shared" ca="1" si="665"/>
        <v>18-25</v>
      </c>
    </row>
    <row r="4690" spans="1:25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  <c r="I4690">
        <f>_xlfn.XLOOKUP(D4690,Products!A:A,Products!E:E)</f>
        <v>1878.47</v>
      </c>
      <c r="J4690">
        <f>_xlfn.XLOOKUP(D4690,Products!A:A,Products!F:F)</f>
        <v>1014.91</v>
      </c>
      <c r="K4690" t="str">
        <f>_xlfn.XLOOKUP(D4690,Products!A:A,Products!C:C)</f>
        <v>Fashion</v>
      </c>
      <c r="L4690" t="str">
        <f>_xlfn.XLOOKUP(D4690,Products!A:A,Products!D:D)</f>
        <v>Footwear</v>
      </c>
      <c r="M4690">
        <f t="shared" si="657"/>
        <v>9392.35</v>
      </c>
      <c r="N4690">
        <f t="shared" si="658"/>
        <v>5074.55</v>
      </c>
      <c r="O4690">
        <f t="shared" si="659"/>
        <v>4317.8</v>
      </c>
      <c r="P4690" s="8">
        <f t="shared" si="660"/>
        <v>0.45971455493034225</v>
      </c>
      <c r="Q4690">
        <f t="shared" si="661"/>
        <v>0</v>
      </c>
      <c r="R4690">
        <f t="shared" si="662"/>
        <v>9392.35</v>
      </c>
      <c r="S4690">
        <f t="shared" si="663"/>
        <v>4317.8</v>
      </c>
      <c r="T4690" t="str">
        <f>_xlfn.XLOOKUP(C4690,Customers!A:A,Customers!D:D)</f>
        <v>F</v>
      </c>
      <c r="U4690" s="13">
        <f>_xlfn.XLOOKUP(C4690,Customers!A:A,Customers!E:E)</f>
        <v>26004</v>
      </c>
      <c r="V4690" t="str">
        <f>_xlfn.XLOOKUP(C4690,Customers!A:A,Customers!F:F)</f>
        <v>Bradyshire</v>
      </c>
      <c r="W4690" s="13">
        <f>_xlfn.XLOOKUP(C4690,Customers!A:A,Customers!G:G)</f>
        <v>44575</v>
      </c>
      <c r="X4690">
        <f t="shared" ca="1" si="664"/>
        <v>55</v>
      </c>
      <c r="Y4690" t="str">
        <f t="shared" ca="1" si="665"/>
        <v>50+</v>
      </c>
    </row>
    <row r="4691" spans="1:25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  <c r="I4691">
        <f>_xlfn.XLOOKUP(D4691,Products!A:A,Products!E:E)</f>
        <v>1474.12</v>
      </c>
      <c r="J4691">
        <f>_xlfn.XLOOKUP(D4691,Products!A:A,Products!F:F)</f>
        <v>764.02</v>
      </c>
      <c r="K4691" t="str">
        <f>_xlfn.XLOOKUP(D4691,Products!A:A,Products!C:C)</f>
        <v>Electronics</v>
      </c>
      <c r="L4691" t="str">
        <f>_xlfn.XLOOKUP(D4691,Products!A:A,Products!D:D)</f>
        <v>Camera</v>
      </c>
      <c r="M4691">
        <f t="shared" si="657"/>
        <v>7370.5999999999995</v>
      </c>
      <c r="N4691">
        <f t="shared" si="658"/>
        <v>3820.1</v>
      </c>
      <c r="O4691">
        <f t="shared" si="659"/>
        <v>3550.4999999999995</v>
      </c>
      <c r="P4691" s="8">
        <f t="shared" si="660"/>
        <v>0.48171112256804055</v>
      </c>
      <c r="Q4691">
        <f t="shared" si="661"/>
        <v>737.06</v>
      </c>
      <c r="R4691">
        <f t="shared" si="662"/>
        <v>6633.5399999999991</v>
      </c>
      <c r="S4691">
        <f t="shared" si="663"/>
        <v>2813.4399999999991</v>
      </c>
      <c r="T4691" t="str">
        <f>_xlfn.XLOOKUP(C4691,Customers!A:A,Customers!D:D)</f>
        <v>F</v>
      </c>
      <c r="U4691" s="13">
        <f>_xlfn.XLOOKUP(C4691,Customers!A:A,Customers!E:E)</f>
        <v>35714</v>
      </c>
      <c r="V4691" t="str">
        <f>_xlfn.XLOOKUP(C4691,Customers!A:A,Customers!F:F)</f>
        <v>North Christian</v>
      </c>
      <c r="W4691" s="13">
        <f>_xlfn.XLOOKUP(C4691,Customers!A:A,Customers!G:G)</f>
        <v>44816</v>
      </c>
      <c r="X4691">
        <f t="shared" ca="1" si="664"/>
        <v>28</v>
      </c>
      <c r="Y4691" t="str">
        <f t="shared" ca="1" si="665"/>
        <v>26-35</v>
      </c>
    </row>
    <row r="4692" spans="1:25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  <c r="I4692">
        <f>_xlfn.XLOOKUP(D4692,Products!A:A,Products!E:E)</f>
        <v>1194.1199999999999</v>
      </c>
      <c r="J4692">
        <f>_xlfn.XLOOKUP(D4692,Products!A:A,Products!F:F)</f>
        <v>838.95</v>
      </c>
      <c r="K4692" t="str">
        <f>_xlfn.XLOOKUP(D4692,Products!A:A,Products!C:C)</f>
        <v>Electronics</v>
      </c>
      <c r="L4692" t="str">
        <f>_xlfn.XLOOKUP(D4692,Products!A:A,Products!D:D)</f>
        <v>Smartphone</v>
      </c>
      <c r="M4692">
        <f t="shared" si="657"/>
        <v>5970.5999999999995</v>
      </c>
      <c r="N4692">
        <f t="shared" si="658"/>
        <v>4194.75</v>
      </c>
      <c r="O4692">
        <f t="shared" si="659"/>
        <v>1775.8499999999995</v>
      </c>
      <c r="P4692" s="8">
        <f t="shared" si="660"/>
        <v>0.29743241885237659</v>
      </c>
      <c r="Q4692">
        <f t="shared" si="661"/>
        <v>597.05999999999995</v>
      </c>
      <c r="R4692">
        <f t="shared" si="662"/>
        <v>5373.5399999999991</v>
      </c>
      <c r="S4692">
        <f t="shared" si="663"/>
        <v>1178.7899999999991</v>
      </c>
      <c r="T4692" t="str">
        <f>_xlfn.XLOOKUP(C4692,Customers!A:A,Customers!D:D)</f>
        <v>M</v>
      </c>
      <c r="U4692" s="13">
        <f>_xlfn.XLOOKUP(C4692,Customers!A:A,Customers!E:E)</f>
        <v>22815</v>
      </c>
      <c r="V4692" t="str">
        <f>_xlfn.XLOOKUP(C4692,Customers!A:A,Customers!F:F)</f>
        <v>New Manuelville</v>
      </c>
      <c r="W4692" s="13">
        <f>_xlfn.XLOOKUP(C4692,Customers!A:A,Customers!G:G)</f>
        <v>44340</v>
      </c>
      <c r="X4692">
        <f t="shared" ca="1" si="664"/>
        <v>64</v>
      </c>
      <c r="Y4692" t="str">
        <f t="shared" ca="1" si="665"/>
        <v>50+</v>
      </c>
    </row>
    <row r="4693" spans="1:25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  <c r="I4693">
        <f>_xlfn.XLOOKUP(D4693,Products!A:A,Products!E:E)</f>
        <v>1044.6400000000001</v>
      </c>
      <c r="J4693">
        <f>_xlfn.XLOOKUP(D4693,Products!A:A,Products!F:F)</f>
        <v>775.07</v>
      </c>
      <c r="K4693" t="str">
        <f>_xlfn.XLOOKUP(D4693,Products!A:A,Products!C:C)</f>
        <v>Fashion</v>
      </c>
      <c r="L4693" t="str">
        <f>_xlfn.XLOOKUP(D4693,Products!A:A,Products!D:D)</f>
        <v>Footwear</v>
      </c>
      <c r="M4693">
        <f t="shared" si="657"/>
        <v>5223.2000000000007</v>
      </c>
      <c r="N4693">
        <f t="shared" si="658"/>
        <v>3875.3500000000004</v>
      </c>
      <c r="O4693">
        <f t="shared" si="659"/>
        <v>1347.8500000000004</v>
      </c>
      <c r="P4693" s="8">
        <f t="shared" si="660"/>
        <v>0.25805062030938891</v>
      </c>
      <c r="Q4693">
        <f t="shared" si="661"/>
        <v>261.16000000000003</v>
      </c>
      <c r="R4693">
        <f t="shared" si="662"/>
        <v>4962.0400000000009</v>
      </c>
      <c r="S4693">
        <f t="shared" si="663"/>
        <v>1086.6900000000005</v>
      </c>
      <c r="T4693" t="str">
        <f>_xlfn.XLOOKUP(C4693,Customers!A:A,Customers!D:D)</f>
        <v>M</v>
      </c>
      <c r="U4693" s="13">
        <f>_xlfn.XLOOKUP(C4693,Customers!A:A,Customers!E:E)</f>
        <v>24326</v>
      </c>
      <c r="V4693" t="str">
        <f>_xlfn.XLOOKUP(C4693,Customers!A:A,Customers!F:F)</f>
        <v>East Walter</v>
      </c>
      <c r="W4693" s="13">
        <f>_xlfn.XLOOKUP(C4693,Customers!A:A,Customers!G:G)</f>
        <v>44260</v>
      </c>
      <c r="X4693">
        <f t="shared" ca="1" si="664"/>
        <v>59</v>
      </c>
      <c r="Y4693" t="str">
        <f t="shared" ca="1" si="665"/>
        <v>50+</v>
      </c>
    </row>
    <row r="4694" spans="1:25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  <c r="I4694">
        <f>_xlfn.XLOOKUP(D4694,Products!A:A,Products!E:E)</f>
        <v>1762.92</v>
      </c>
      <c r="J4694">
        <f>_xlfn.XLOOKUP(D4694,Products!A:A,Products!F:F)</f>
        <v>1346.48</v>
      </c>
      <c r="K4694" t="str">
        <f>_xlfn.XLOOKUP(D4694,Products!A:A,Products!C:C)</f>
        <v>Electronics</v>
      </c>
      <c r="L4694" t="str">
        <f>_xlfn.XLOOKUP(D4694,Products!A:A,Products!D:D)</f>
        <v>Laptop</v>
      </c>
      <c r="M4694">
        <f t="shared" si="657"/>
        <v>7051.68</v>
      </c>
      <c r="N4694">
        <f t="shared" si="658"/>
        <v>5385.92</v>
      </c>
      <c r="O4694">
        <f t="shared" si="659"/>
        <v>1665.7600000000002</v>
      </c>
      <c r="P4694" s="8">
        <f t="shared" si="660"/>
        <v>0.23622172305039368</v>
      </c>
      <c r="Q4694">
        <f t="shared" si="661"/>
        <v>1057.752</v>
      </c>
      <c r="R4694">
        <f t="shared" si="662"/>
        <v>5993.9279999999999</v>
      </c>
      <c r="S4694">
        <f t="shared" si="663"/>
        <v>608.00799999999981</v>
      </c>
      <c r="T4694" t="str">
        <f>_xlfn.XLOOKUP(C4694,Customers!A:A,Customers!D:D)</f>
        <v>F</v>
      </c>
      <c r="U4694" s="13">
        <f>_xlfn.XLOOKUP(C4694,Customers!A:A,Customers!E:E)</f>
        <v>25706</v>
      </c>
      <c r="V4694" t="str">
        <f>_xlfn.XLOOKUP(C4694,Customers!A:A,Customers!F:F)</f>
        <v>South Scottton</v>
      </c>
      <c r="W4694" s="13">
        <f>_xlfn.XLOOKUP(C4694,Customers!A:A,Customers!G:G)</f>
        <v>44405</v>
      </c>
      <c r="X4694">
        <f t="shared" ca="1" si="664"/>
        <v>56</v>
      </c>
      <c r="Y4694" t="str">
        <f t="shared" ca="1" si="665"/>
        <v>50+</v>
      </c>
    </row>
    <row r="4695" spans="1:25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  <c r="I4695">
        <f>_xlfn.XLOOKUP(D4695,Products!A:A,Products!E:E)</f>
        <v>1095.72</v>
      </c>
      <c r="J4695">
        <f>_xlfn.XLOOKUP(D4695,Products!A:A,Products!F:F)</f>
        <v>822.2</v>
      </c>
      <c r="K4695" t="str">
        <f>_xlfn.XLOOKUP(D4695,Products!A:A,Products!C:C)</f>
        <v>Groceries</v>
      </c>
      <c r="L4695" t="str">
        <f>_xlfn.XLOOKUP(D4695,Products!A:A,Products!D:D)</f>
        <v>Snacks</v>
      </c>
      <c r="M4695">
        <f t="shared" si="657"/>
        <v>1095.72</v>
      </c>
      <c r="N4695">
        <f t="shared" si="658"/>
        <v>822.2</v>
      </c>
      <c r="O4695">
        <f t="shared" si="659"/>
        <v>273.52</v>
      </c>
      <c r="P4695" s="8">
        <f t="shared" si="660"/>
        <v>0.24962581681451462</v>
      </c>
      <c r="Q4695">
        <f t="shared" si="661"/>
        <v>109.572</v>
      </c>
      <c r="R4695">
        <f t="shared" si="662"/>
        <v>986.14800000000002</v>
      </c>
      <c r="S4695">
        <f t="shared" si="663"/>
        <v>163.94799999999998</v>
      </c>
      <c r="T4695" t="str">
        <f>_xlfn.XLOOKUP(C4695,Customers!A:A,Customers!D:D)</f>
        <v>M</v>
      </c>
      <c r="U4695" s="13">
        <f>_xlfn.XLOOKUP(C4695,Customers!A:A,Customers!E:E)</f>
        <v>23821</v>
      </c>
      <c r="V4695" t="str">
        <f>_xlfn.XLOOKUP(C4695,Customers!A:A,Customers!F:F)</f>
        <v>West Ann</v>
      </c>
      <c r="W4695" s="13">
        <f>_xlfn.XLOOKUP(C4695,Customers!A:A,Customers!G:G)</f>
        <v>45308</v>
      </c>
      <c r="X4695">
        <f t="shared" ca="1" si="664"/>
        <v>61</v>
      </c>
      <c r="Y4695" t="str">
        <f t="shared" ca="1" si="665"/>
        <v>50+</v>
      </c>
    </row>
    <row r="4696" spans="1:25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  <c r="I4696">
        <f>_xlfn.XLOOKUP(D4696,Products!A:A,Products!E:E)</f>
        <v>109.78</v>
      </c>
      <c r="J4696">
        <f>_xlfn.XLOOKUP(D4696,Products!A:A,Products!F:F)</f>
        <v>70.59</v>
      </c>
      <c r="K4696" t="str">
        <f>_xlfn.XLOOKUP(D4696,Products!A:A,Products!C:C)</f>
        <v>Fashion</v>
      </c>
      <c r="L4696" t="str">
        <f>_xlfn.XLOOKUP(D4696,Products!A:A,Products!D:D)</f>
        <v>Footwear</v>
      </c>
      <c r="M4696">
        <f t="shared" si="657"/>
        <v>548.9</v>
      </c>
      <c r="N4696">
        <f t="shared" si="658"/>
        <v>352.95000000000005</v>
      </c>
      <c r="O4696">
        <f t="shared" si="659"/>
        <v>195.94999999999993</v>
      </c>
      <c r="P4696" s="8">
        <f t="shared" si="660"/>
        <v>0.35698670067407534</v>
      </c>
      <c r="Q4696">
        <f t="shared" si="661"/>
        <v>27.445</v>
      </c>
      <c r="R4696">
        <f t="shared" si="662"/>
        <v>521.45499999999993</v>
      </c>
      <c r="S4696">
        <f t="shared" si="663"/>
        <v>168.50499999999988</v>
      </c>
      <c r="T4696" t="str">
        <f>_xlfn.XLOOKUP(C4696,Customers!A:A,Customers!D:D)</f>
        <v>F</v>
      </c>
      <c r="U4696" s="13">
        <f>_xlfn.XLOOKUP(C4696,Customers!A:A,Customers!E:E)</f>
        <v>22804</v>
      </c>
      <c r="V4696" t="str">
        <f>_xlfn.XLOOKUP(C4696,Customers!A:A,Customers!F:F)</f>
        <v>North Michelle</v>
      </c>
      <c r="W4696" s="13">
        <f>_xlfn.XLOOKUP(C4696,Customers!A:A,Customers!G:G)</f>
        <v>44237</v>
      </c>
      <c r="X4696">
        <f t="shared" ca="1" si="664"/>
        <v>64</v>
      </c>
      <c r="Y4696" t="str">
        <f t="shared" ca="1" si="665"/>
        <v>50+</v>
      </c>
    </row>
    <row r="4697" spans="1:25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  <c r="I4697">
        <f>_xlfn.XLOOKUP(D4697,Products!A:A,Products!E:E)</f>
        <v>1562.43</v>
      </c>
      <c r="J4697">
        <f>_xlfn.XLOOKUP(D4697,Products!A:A,Products!F:F)</f>
        <v>1195.6300000000001</v>
      </c>
      <c r="K4697" t="str">
        <f>_xlfn.XLOOKUP(D4697,Products!A:A,Products!C:C)</f>
        <v>Electronics</v>
      </c>
      <c r="L4697" t="str">
        <f>_xlfn.XLOOKUP(D4697,Products!A:A,Products!D:D)</f>
        <v>Laptop</v>
      </c>
      <c r="M4697">
        <f t="shared" si="657"/>
        <v>4687.29</v>
      </c>
      <c r="N4697">
        <f t="shared" si="658"/>
        <v>3586.8900000000003</v>
      </c>
      <c r="O4697">
        <f t="shared" si="659"/>
        <v>1100.3999999999996</v>
      </c>
      <c r="P4697" s="8">
        <f t="shared" si="660"/>
        <v>0.23476251736077769</v>
      </c>
      <c r="Q4697">
        <f t="shared" si="661"/>
        <v>468.72900000000004</v>
      </c>
      <c r="R4697">
        <f t="shared" si="662"/>
        <v>4218.5609999999997</v>
      </c>
      <c r="S4697">
        <f t="shared" si="663"/>
        <v>631.67099999999937</v>
      </c>
      <c r="T4697" t="str">
        <f>_xlfn.XLOOKUP(C4697,Customers!A:A,Customers!D:D)</f>
        <v>F</v>
      </c>
      <c r="U4697" s="13">
        <f>_xlfn.XLOOKUP(C4697,Customers!A:A,Customers!E:E)</f>
        <v>29021</v>
      </c>
      <c r="V4697" t="str">
        <f>_xlfn.XLOOKUP(C4697,Customers!A:A,Customers!F:F)</f>
        <v>North Bradleyfurt</v>
      </c>
      <c r="W4697" s="13">
        <f>_xlfn.XLOOKUP(C4697,Customers!A:A,Customers!G:G)</f>
        <v>45479</v>
      </c>
      <c r="X4697">
        <f t="shared" ca="1" si="664"/>
        <v>47</v>
      </c>
      <c r="Y4697" t="str">
        <f t="shared" ca="1" si="665"/>
        <v>36-50</v>
      </c>
    </row>
    <row r="4698" spans="1:25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  <c r="I4698">
        <f>_xlfn.XLOOKUP(D4698,Products!A:A,Products!E:E)</f>
        <v>1396.22</v>
      </c>
      <c r="J4698">
        <f>_xlfn.XLOOKUP(D4698,Products!A:A,Products!F:F)</f>
        <v>1004.09</v>
      </c>
      <c r="K4698" t="str">
        <f>_xlfn.XLOOKUP(D4698,Products!A:A,Products!C:C)</f>
        <v>Fashion</v>
      </c>
      <c r="L4698" t="str">
        <f>_xlfn.XLOOKUP(D4698,Products!A:A,Products!D:D)</f>
        <v>Bags</v>
      </c>
      <c r="M4698">
        <f t="shared" si="657"/>
        <v>2792.44</v>
      </c>
      <c r="N4698">
        <f t="shared" si="658"/>
        <v>2008.18</v>
      </c>
      <c r="O4698">
        <f t="shared" si="659"/>
        <v>784.26</v>
      </c>
      <c r="P4698" s="8">
        <f t="shared" si="660"/>
        <v>0.28085115526206472</v>
      </c>
      <c r="Q4698">
        <f t="shared" si="661"/>
        <v>139.62200000000001</v>
      </c>
      <c r="R4698">
        <f t="shared" si="662"/>
        <v>2652.8180000000002</v>
      </c>
      <c r="S4698">
        <f t="shared" si="663"/>
        <v>644.63800000000015</v>
      </c>
      <c r="T4698" t="str">
        <f>_xlfn.XLOOKUP(C4698,Customers!A:A,Customers!D:D)</f>
        <v>M</v>
      </c>
      <c r="U4698" s="13">
        <f>_xlfn.XLOOKUP(C4698,Customers!A:A,Customers!E:E)</f>
        <v>26101</v>
      </c>
      <c r="V4698" t="str">
        <f>_xlfn.XLOOKUP(C4698,Customers!A:A,Customers!F:F)</f>
        <v>Juliefurt</v>
      </c>
      <c r="W4698" s="13">
        <f>_xlfn.XLOOKUP(C4698,Customers!A:A,Customers!G:G)</f>
        <v>44841</v>
      </c>
      <c r="X4698">
        <f t="shared" ca="1" si="664"/>
        <v>55</v>
      </c>
      <c r="Y4698" t="str">
        <f t="shared" ca="1" si="665"/>
        <v>50+</v>
      </c>
    </row>
    <row r="4699" spans="1:25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  <c r="I4699">
        <f>_xlfn.XLOOKUP(D4699,Products!A:A,Products!E:E)</f>
        <v>1562.43</v>
      </c>
      <c r="J4699">
        <f>_xlfn.XLOOKUP(D4699,Products!A:A,Products!F:F)</f>
        <v>1195.6300000000001</v>
      </c>
      <c r="K4699" t="str">
        <f>_xlfn.XLOOKUP(D4699,Products!A:A,Products!C:C)</f>
        <v>Electronics</v>
      </c>
      <c r="L4699" t="str">
        <f>_xlfn.XLOOKUP(D4699,Products!A:A,Products!D:D)</f>
        <v>Laptop</v>
      </c>
      <c r="M4699">
        <f t="shared" si="657"/>
        <v>1562.43</v>
      </c>
      <c r="N4699">
        <f t="shared" si="658"/>
        <v>1195.6300000000001</v>
      </c>
      <c r="O4699">
        <f t="shared" si="659"/>
        <v>366.79999999999995</v>
      </c>
      <c r="P4699" s="8">
        <f t="shared" si="660"/>
        <v>0.23476251736077772</v>
      </c>
      <c r="Q4699">
        <f t="shared" si="661"/>
        <v>0</v>
      </c>
      <c r="R4699">
        <f t="shared" si="662"/>
        <v>1562.43</v>
      </c>
      <c r="S4699">
        <f t="shared" si="663"/>
        <v>366.79999999999995</v>
      </c>
      <c r="T4699" t="str">
        <f>_xlfn.XLOOKUP(C4699,Customers!A:A,Customers!D:D)</f>
        <v>F</v>
      </c>
      <c r="U4699" s="13">
        <f>_xlfn.XLOOKUP(C4699,Customers!A:A,Customers!E:E)</f>
        <v>38901</v>
      </c>
      <c r="V4699" t="str">
        <f>_xlfn.XLOOKUP(C4699,Customers!A:A,Customers!F:F)</f>
        <v>Port Jessica</v>
      </c>
      <c r="W4699" s="13">
        <f>_xlfn.XLOOKUP(C4699,Customers!A:A,Customers!G:G)</f>
        <v>45713</v>
      </c>
      <c r="X4699">
        <f t="shared" ca="1" si="664"/>
        <v>19</v>
      </c>
      <c r="Y4699" t="str">
        <f t="shared" ca="1" si="665"/>
        <v>18-25</v>
      </c>
    </row>
    <row r="4700" spans="1:25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  <c r="I4700">
        <f>_xlfn.XLOOKUP(D4700,Products!A:A,Products!E:E)</f>
        <v>304.70999999999998</v>
      </c>
      <c r="J4700">
        <f>_xlfn.XLOOKUP(D4700,Products!A:A,Products!F:F)</f>
        <v>164.01</v>
      </c>
      <c r="K4700" t="str">
        <f>_xlfn.XLOOKUP(D4700,Products!A:A,Products!C:C)</f>
        <v>Groceries</v>
      </c>
      <c r="L4700" t="str">
        <f>_xlfn.XLOOKUP(D4700,Products!A:A,Products!D:D)</f>
        <v>Vegetables</v>
      </c>
      <c r="M4700">
        <f t="shared" si="657"/>
        <v>609.41999999999996</v>
      </c>
      <c r="N4700">
        <f t="shared" si="658"/>
        <v>328.02</v>
      </c>
      <c r="O4700">
        <f t="shared" si="659"/>
        <v>281.39999999999998</v>
      </c>
      <c r="P4700" s="8">
        <f t="shared" si="660"/>
        <v>0.46175051688490698</v>
      </c>
      <c r="Q4700">
        <f t="shared" si="661"/>
        <v>60.942</v>
      </c>
      <c r="R4700">
        <f t="shared" si="662"/>
        <v>548.47799999999995</v>
      </c>
      <c r="S4700">
        <f t="shared" si="663"/>
        <v>220.45799999999997</v>
      </c>
      <c r="T4700" t="str">
        <f>_xlfn.XLOOKUP(C4700,Customers!A:A,Customers!D:D)</f>
        <v>M</v>
      </c>
      <c r="U4700" s="13">
        <f>_xlfn.XLOOKUP(C4700,Customers!A:A,Customers!E:E)</f>
        <v>23046</v>
      </c>
      <c r="V4700" t="str">
        <f>_xlfn.XLOOKUP(C4700,Customers!A:A,Customers!F:F)</f>
        <v>Port Williamhaven</v>
      </c>
      <c r="W4700" s="13">
        <f>_xlfn.XLOOKUP(C4700,Customers!A:A,Customers!G:G)</f>
        <v>44431</v>
      </c>
      <c r="X4700">
        <f t="shared" ca="1" si="664"/>
        <v>63</v>
      </c>
      <c r="Y4700" t="str">
        <f t="shared" ca="1" si="665"/>
        <v>50+</v>
      </c>
    </row>
    <row r="4701" spans="1:25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  <c r="I4701">
        <f>_xlfn.XLOOKUP(D4701,Products!A:A,Products!E:E)</f>
        <v>1487.41</v>
      </c>
      <c r="J4701">
        <f>_xlfn.XLOOKUP(D4701,Products!A:A,Products!F:F)</f>
        <v>813.07</v>
      </c>
      <c r="K4701" t="str">
        <f>_xlfn.XLOOKUP(D4701,Products!A:A,Products!C:C)</f>
        <v>Electronics</v>
      </c>
      <c r="L4701" t="str">
        <f>_xlfn.XLOOKUP(D4701,Products!A:A,Products!D:D)</f>
        <v>Smartphone</v>
      </c>
      <c r="M4701">
        <f t="shared" si="657"/>
        <v>5949.64</v>
      </c>
      <c r="N4701">
        <f t="shared" si="658"/>
        <v>3252.28</v>
      </c>
      <c r="O4701">
        <f t="shared" si="659"/>
        <v>2697.36</v>
      </c>
      <c r="P4701" s="8">
        <f t="shared" si="660"/>
        <v>0.45336524562830693</v>
      </c>
      <c r="Q4701">
        <f t="shared" si="661"/>
        <v>297.48200000000003</v>
      </c>
      <c r="R4701">
        <f t="shared" si="662"/>
        <v>5652.1580000000004</v>
      </c>
      <c r="S4701">
        <f t="shared" si="663"/>
        <v>2399.8780000000002</v>
      </c>
      <c r="T4701" t="str">
        <f>_xlfn.XLOOKUP(C4701,Customers!A:A,Customers!D:D)</f>
        <v>M</v>
      </c>
      <c r="U4701" s="13">
        <f>_xlfn.XLOOKUP(C4701,Customers!A:A,Customers!E:E)</f>
        <v>27756</v>
      </c>
      <c r="V4701" t="str">
        <f>_xlfn.XLOOKUP(C4701,Customers!A:A,Customers!F:F)</f>
        <v>Zacharyfort</v>
      </c>
      <c r="W4701" s="13">
        <f>_xlfn.XLOOKUP(C4701,Customers!A:A,Customers!G:G)</f>
        <v>45208</v>
      </c>
      <c r="X4701">
        <f t="shared" ca="1" si="664"/>
        <v>50</v>
      </c>
      <c r="Y4701" t="str">
        <f t="shared" ca="1" si="665"/>
        <v>36-50</v>
      </c>
    </row>
    <row r="4702" spans="1:25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  <c r="I4702">
        <f>_xlfn.XLOOKUP(D4702,Products!A:A,Products!E:E)</f>
        <v>1952.65</v>
      </c>
      <c r="J4702">
        <f>_xlfn.XLOOKUP(D4702,Products!A:A,Products!F:F)</f>
        <v>1451.27</v>
      </c>
      <c r="K4702" t="str">
        <f>_xlfn.XLOOKUP(D4702,Products!A:A,Products!C:C)</f>
        <v>Electronics</v>
      </c>
      <c r="L4702" t="str">
        <f>_xlfn.XLOOKUP(D4702,Products!A:A,Products!D:D)</f>
        <v>Television</v>
      </c>
      <c r="M4702">
        <f t="shared" si="657"/>
        <v>1952.65</v>
      </c>
      <c r="N4702">
        <f t="shared" si="658"/>
        <v>1451.27</v>
      </c>
      <c r="O4702">
        <f t="shared" si="659"/>
        <v>501.38000000000011</v>
      </c>
      <c r="P4702" s="8">
        <f t="shared" si="660"/>
        <v>0.2567690062223133</v>
      </c>
      <c r="Q4702">
        <f t="shared" si="661"/>
        <v>97.632500000000007</v>
      </c>
      <c r="R4702">
        <f t="shared" si="662"/>
        <v>1855.0175000000002</v>
      </c>
      <c r="S4702">
        <f t="shared" si="663"/>
        <v>403.74750000000017</v>
      </c>
      <c r="T4702" t="str">
        <f>_xlfn.XLOOKUP(C4702,Customers!A:A,Customers!D:D)</f>
        <v>F</v>
      </c>
      <c r="U4702" s="13">
        <f>_xlfn.XLOOKUP(C4702,Customers!A:A,Customers!E:E)</f>
        <v>38901</v>
      </c>
      <c r="V4702" t="str">
        <f>_xlfn.XLOOKUP(C4702,Customers!A:A,Customers!F:F)</f>
        <v>Port Jessica</v>
      </c>
      <c r="W4702" s="13">
        <f>_xlfn.XLOOKUP(C4702,Customers!A:A,Customers!G:G)</f>
        <v>45713</v>
      </c>
      <c r="X4702">
        <f t="shared" ca="1" si="664"/>
        <v>19</v>
      </c>
      <c r="Y4702" t="str">
        <f t="shared" ca="1" si="665"/>
        <v>18-25</v>
      </c>
    </row>
    <row r="4703" spans="1:25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  <c r="I4703">
        <f>_xlfn.XLOOKUP(D4703,Products!A:A,Products!E:E)</f>
        <v>1216.3599999999999</v>
      </c>
      <c r="J4703">
        <f>_xlfn.XLOOKUP(D4703,Products!A:A,Products!F:F)</f>
        <v>794.8</v>
      </c>
      <c r="K4703" t="str">
        <f>_xlfn.XLOOKUP(D4703,Products!A:A,Products!C:C)</f>
        <v>Fashion</v>
      </c>
      <c r="L4703" t="str">
        <f>_xlfn.XLOOKUP(D4703,Products!A:A,Products!D:D)</f>
        <v>Bags</v>
      </c>
      <c r="M4703">
        <f t="shared" si="657"/>
        <v>1216.3599999999999</v>
      </c>
      <c r="N4703">
        <f t="shared" si="658"/>
        <v>794.8</v>
      </c>
      <c r="O4703">
        <f t="shared" si="659"/>
        <v>421.55999999999995</v>
      </c>
      <c r="P4703" s="8">
        <f t="shared" si="660"/>
        <v>0.34657502713012595</v>
      </c>
      <c r="Q4703">
        <f t="shared" si="661"/>
        <v>121.636</v>
      </c>
      <c r="R4703">
        <f t="shared" si="662"/>
        <v>1094.7239999999999</v>
      </c>
      <c r="S4703">
        <f t="shared" si="663"/>
        <v>299.92399999999998</v>
      </c>
      <c r="T4703" t="str">
        <f>_xlfn.XLOOKUP(C4703,Customers!A:A,Customers!D:D)</f>
        <v>M</v>
      </c>
      <c r="U4703" s="13">
        <f>_xlfn.XLOOKUP(C4703,Customers!A:A,Customers!E:E)</f>
        <v>26671</v>
      </c>
      <c r="V4703" t="str">
        <f>_xlfn.XLOOKUP(C4703,Customers!A:A,Customers!F:F)</f>
        <v>West Amandashire</v>
      </c>
      <c r="W4703" s="13">
        <f>_xlfn.XLOOKUP(C4703,Customers!A:A,Customers!G:G)</f>
        <v>45075</v>
      </c>
      <c r="X4703">
        <f t="shared" ca="1" si="664"/>
        <v>53</v>
      </c>
      <c r="Y4703" t="str">
        <f t="shared" ca="1" si="665"/>
        <v>50+</v>
      </c>
    </row>
    <row r="4704" spans="1:25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  <c r="I4704">
        <f>_xlfn.XLOOKUP(D4704,Products!A:A,Products!E:E)</f>
        <v>1193.0899999999999</v>
      </c>
      <c r="J4704">
        <f>_xlfn.XLOOKUP(D4704,Products!A:A,Products!F:F)</f>
        <v>818.24</v>
      </c>
      <c r="K4704" t="str">
        <f>_xlfn.XLOOKUP(D4704,Products!A:A,Products!C:C)</f>
        <v>Electronics</v>
      </c>
      <c r="L4704" t="str">
        <f>_xlfn.XLOOKUP(D4704,Products!A:A,Products!D:D)</f>
        <v>Camera</v>
      </c>
      <c r="M4704">
        <f t="shared" si="657"/>
        <v>1193.0899999999999</v>
      </c>
      <c r="N4704">
        <f t="shared" si="658"/>
        <v>818.24</v>
      </c>
      <c r="O4704">
        <f t="shared" si="659"/>
        <v>374.84999999999991</v>
      </c>
      <c r="P4704" s="8">
        <f t="shared" si="660"/>
        <v>0.31418417722049463</v>
      </c>
      <c r="Q4704">
        <f t="shared" si="661"/>
        <v>178.96349999999998</v>
      </c>
      <c r="R4704">
        <f t="shared" si="662"/>
        <v>1014.1265</v>
      </c>
      <c r="S4704">
        <f t="shared" si="663"/>
        <v>195.88649999999996</v>
      </c>
      <c r="T4704" t="str">
        <f>_xlfn.XLOOKUP(C4704,Customers!A:A,Customers!D:D)</f>
        <v>F</v>
      </c>
      <c r="U4704" s="13">
        <f>_xlfn.XLOOKUP(C4704,Customers!A:A,Customers!E:E)</f>
        <v>32240</v>
      </c>
      <c r="V4704" t="str">
        <f>_xlfn.XLOOKUP(C4704,Customers!A:A,Customers!F:F)</f>
        <v>Port Alex</v>
      </c>
      <c r="W4704" s="13">
        <f>_xlfn.XLOOKUP(C4704,Customers!A:A,Customers!G:G)</f>
        <v>44962</v>
      </c>
      <c r="X4704">
        <f t="shared" ca="1" si="664"/>
        <v>38</v>
      </c>
      <c r="Y4704" t="str">
        <f t="shared" ca="1" si="665"/>
        <v>36-50</v>
      </c>
    </row>
    <row r="4705" spans="1:25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  <c r="I4705">
        <f>_xlfn.XLOOKUP(D4705,Products!A:A,Products!E:E)</f>
        <v>1635.01</v>
      </c>
      <c r="J4705">
        <f>_xlfn.XLOOKUP(D4705,Products!A:A,Products!F:F)</f>
        <v>1043.29</v>
      </c>
      <c r="K4705" t="str">
        <f>_xlfn.XLOOKUP(D4705,Products!A:A,Products!C:C)</f>
        <v>Electronics</v>
      </c>
      <c r="L4705" t="str">
        <f>_xlfn.XLOOKUP(D4705,Products!A:A,Products!D:D)</f>
        <v>Television</v>
      </c>
      <c r="M4705">
        <f t="shared" si="657"/>
        <v>1635.01</v>
      </c>
      <c r="N4705">
        <f t="shared" si="658"/>
        <v>1043.29</v>
      </c>
      <c r="O4705">
        <f t="shared" si="659"/>
        <v>591.72</v>
      </c>
      <c r="P4705" s="8">
        <f t="shared" si="660"/>
        <v>0.36190604338811383</v>
      </c>
      <c r="Q4705">
        <f t="shared" si="661"/>
        <v>81.750500000000002</v>
      </c>
      <c r="R4705">
        <f t="shared" si="662"/>
        <v>1553.2594999999999</v>
      </c>
      <c r="S4705">
        <f t="shared" si="663"/>
        <v>509.96949999999993</v>
      </c>
      <c r="T4705" t="str">
        <f>_xlfn.XLOOKUP(C4705,Customers!A:A,Customers!D:D)</f>
        <v>M</v>
      </c>
      <c r="U4705" s="13">
        <f>_xlfn.XLOOKUP(C4705,Customers!A:A,Customers!E:E)</f>
        <v>22326</v>
      </c>
      <c r="V4705" t="str">
        <f>_xlfn.XLOOKUP(C4705,Customers!A:A,Customers!F:F)</f>
        <v>Bryanside</v>
      </c>
      <c r="W4705" s="13">
        <f>_xlfn.XLOOKUP(C4705,Customers!A:A,Customers!G:G)</f>
        <v>45653</v>
      </c>
      <c r="X4705">
        <f t="shared" ca="1" si="664"/>
        <v>65</v>
      </c>
      <c r="Y4705" t="str">
        <f t="shared" ca="1" si="665"/>
        <v>50+</v>
      </c>
    </row>
    <row r="4706" spans="1:25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  <c r="I4706">
        <f>_xlfn.XLOOKUP(D4706,Products!A:A,Products!E:E)</f>
        <v>29.24</v>
      </c>
      <c r="J4706">
        <f>_xlfn.XLOOKUP(D4706,Products!A:A,Products!F:F)</f>
        <v>15.28</v>
      </c>
      <c r="K4706" t="str">
        <f>_xlfn.XLOOKUP(D4706,Products!A:A,Products!C:C)</f>
        <v>Fashion</v>
      </c>
      <c r="L4706" t="str">
        <f>_xlfn.XLOOKUP(D4706,Products!A:A,Products!D:D)</f>
        <v>Watches</v>
      </c>
      <c r="M4706">
        <f t="shared" si="657"/>
        <v>87.72</v>
      </c>
      <c r="N4706">
        <f t="shared" si="658"/>
        <v>45.839999999999996</v>
      </c>
      <c r="O4706">
        <f t="shared" si="659"/>
        <v>41.88</v>
      </c>
      <c r="P4706" s="8">
        <f t="shared" si="660"/>
        <v>0.47742818057455544</v>
      </c>
      <c r="Q4706">
        <f t="shared" si="661"/>
        <v>8.7720000000000002</v>
      </c>
      <c r="R4706">
        <f t="shared" si="662"/>
        <v>78.947999999999993</v>
      </c>
      <c r="S4706">
        <f t="shared" si="663"/>
        <v>33.107999999999997</v>
      </c>
      <c r="T4706" t="str">
        <f>_xlfn.XLOOKUP(C4706,Customers!A:A,Customers!D:D)</f>
        <v>F</v>
      </c>
      <c r="U4706" s="13">
        <f>_xlfn.XLOOKUP(C4706,Customers!A:A,Customers!E:E)</f>
        <v>23676</v>
      </c>
      <c r="V4706" t="str">
        <f>_xlfn.XLOOKUP(C4706,Customers!A:A,Customers!F:F)</f>
        <v>Joyceside</v>
      </c>
      <c r="W4706" s="13">
        <f>_xlfn.XLOOKUP(C4706,Customers!A:A,Customers!G:G)</f>
        <v>44351</v>
      </c>
      <c r="X4706">
        <f t="shared" ca="1" si="664"/>
        <v>61</v>
      </c>
      <c r="Y4706" t="str">
        <f t="shared" ca="1" si="665"/>
        <v>50+</v>
      </c>
    </row>
    <row r="4707" spans="1:25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  <c r="I4707">
        <f>_xlfn.XLOOKUP(D4707,Products!A:A,Products!E:E)</f>
        <v>1879.08</v>
      </c>
      <c r="J4707">
        <f>_xlfn.XLOOKUP(D4707,Products!A:A,Products!F:F)</f>
        <v>1004.56</v>
      </c>
      <c r="K4707" t="str">
        <f>_xlfn.XLOOKUP(D4707,Products!A:A,Products!C:C)</f>
        <v>Groceries</v>
      </c>
      <c r="L4707" t="str">
        <f>_xlfn.XLOOKUP(D4707,Products!A:A,Products!D:D)</f>
        <v>Dairy</v>
      </c>
      <c r="M4707">
        <f t="shared" si="657"/>
        <v>7516.32</v>
      </c>
      <c r="N4707">
        <f t="shared" si="658"/>
        <v>4018.24</v>
      </c>
      <c r="O4707">
        <f t="shared" si="659"/>
        <v>3498.08</v>
      </c>
      <c r="P4707" s="8">
        <f t="shared" si="660"/>
        <v>0.46539796070417438</v>
      </c>
      <c r="Q4707">
        <f t="shared" si="661"/>
        <v>375.81600000000003</v>
      </c>
      <c r="R4707">
        <f t="shared" si="662"/>
        <v>7140.5039999999999</v>
      </c>
      <c r="S4707">
        <f t="shared" si="663"/>
        <v>3122.2640000000001</v>
      </c>
      <c r="T4707" t="str">
        <f>_xlfn.XLOOKUP(C4707,Customers!A:A,Customers!D:D)</f>
        <v>M</v>
      </c>
      <c r="U4707" s="13">
        <f>_xlfn.XLOOKUP(C4707,Customers!A:A,Customers!E:E)</f>
        <v>28514</v>
      </c>
      <c r="V4707" t="str">
        <f>_xlfn.XLOOKUP(C4707,Customers!A:A,Customers!F:F)</f>
        <v>North Kathryn</v>
      </c>
      <c r="W4707" s="13">
        <f>_xlfn.XLOOKUP(C4707,Customers!A:A,Customers!G:G)</f>
        <v>45779</v>
      </c>
      <c r="X4707">
        <f t="shared" ca="1" si="664"/>
        <v>48</v>
      </c>
      <c r="Y4707" t="str">
        <f t="shared" ca="1" si="665"/>
        <v>36-50</v>
      </c>
    </row>
    <row r="4708" spans="1:25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  <c r="I4708">
        <f>_xlfn.XLOOKUP(D4708,Products!A:A,Products!E:E)</f>
        <v>1246.1099999999999</v>
      </c>
      <c r="J4708">
        <f>_xlfn.XLOOKUP(D4708,Products!A:A,Products!F:F)</f>
        <v>833.52</v>
      </c>
      <c r="K4708" t="str">
        <f>_xlfn.XLOOKUP(D4708,Products!A:A,Products!C:C)</f>
        <v>Electronics</v>
      </c>
      <c r="L4708" t="str">
        <f>_xlfn.XLOOKUP(D4708,Products!A:A,Products!D:D)</f>
        <v>Headphones</v>
      </c>
      <c r="M4708">
        <f t="shared" si="657"/>
        <v>3738.33</v>
      </c>
      <c r="N4708">
        <f t="shared" si="658"/>
        <v>2500.56</v>
      </c>
      <c r="O4708">
        <f t="shared" si="659"/>
        <v>1237.77</v>
      </c>
      <c r="P4708" s="8">
        <f t="shared" si="660"/>
        <v>0.33110239063967067</v>
      </c>
      <c r="Q4708">
        <f t="shared" si="661"/>
        <v>0</v>
      </c>
      <c r="R4708">
        <f t="shared" si="662"/>
        <v>3738.33</v>
      </c>
      <c r="S4708">
        <f t="shared" si="663"/>
        <v>1237.77</v>
      </c>
      <c r="T4708" t="str">
        <f>_xlfn.XLOOKUP(C4708,Customers!A:A,Customers!D:D)</f>
        <v>M</v>
      </c>
      <c r="U4708" s="13">
        <f>_xlfn.XLOOKUP(C4708,Customers!A:A,Customers!E:E)</f>
        <v>34565</v>
      </c>
      <c r="V4708" t="str">
        <f>_xlfn.XLOOKUP(C4708,Customers!A:A,Customers!F:F)</f>
        <v>East William</v>
      </c>
      <c r="W4708" s="13">
        <f>_xlfn.XLOOKUP(C4708,Customers!A:A,Customers!G:G)</f>
        <v>45608</v>
      </c>
      <c r="X4708">
        <f t="shared" ca="1" si="664"/>
        <v>31</v>
      </c>
      <c r="Y4708" t="str">
        <f t="shared" ca="1" si="665"/>
        <v>26-35</v>
      </c>
    </row>
    <row r="4709" spans="1:25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  <c r="I4709">
        <f>_xlfn.XLOOKUP(D4709,Products!A:A,Products!E:E)</f>
        <v>1044.6400000000001</v>
      </c>
      <c r="J4709">
        <f>_xlfn.XLOOKUP(D4709,Products!A:A,Products!F:F)</f>
        <v>775.07</v>
      </c>
      <c r="K4709" t="str">
        <f>_xlfn.XLOOKUP(D4709,Products!A:A,Products!C:C)</f>
        <v>Fashion</v>
      </c>
      <c r="L4709" t="str">
        <f>_xlfn.XLOOKUP(D4709,Products!A:A,Products!D:D)</f>
        <v>Footwear</v>
      </c>
      <c r="M4709">
        <f t="shared" si="657"/>
        <v>5223.2000000000007</v>
      </c>
      <c r="N4709">
        <f t="shared" si="658"/>
        <v>3875.3500000000004</v>
      </c>
      <c r="O4709">
        <f t="shared" si="659"/>
        <v>1347.8500000000004</v>
      </c>
      <c r="P4709" s="8">
        <f t="shared" si="660"/>
        <v>0.25805062030938891</v>
      </c>
      <c r="Q4709">
        <f t="shared" si="661"/>
        <v>0</v>
      </c>
      <c r="R4709">
        <f t="shared" si="662"/>
        <v>5223.2000000000007</v>
      </c>
      <c r="S4709">
        <f t="shared" si="663"/>
        <v>1347.8500000000004</v>
      </c>
      <c r="T4709" t="str">
        <f>_xlfn.XLOOKUP(C4709,Customers!A:A,Customers!D:D)</f>
        <v>M</v>
      </c>
      <c r="U4709" s="13">
        <f>_xlfn.XLOOKUP(C4709,Customers!A:A,Customers!E:E)</f>
        <v>37724</v>
      </c>
      <c r="V4709" t="str">
        <f>_xlfn.XLOOKUP(C4709,Customers!A:A,Customers!F:F)</f>
        <v>West Katrina</v>
      </c>
      <c r="W4709" s="13">
        <f>_xlfn.XLOOKUP(C4709,Customers!A:A,Customers!G:G)</f>
        <v>44305</v>
      </c>
      <c r="X4709">
        <f t="shared" ca="1" si="664"/>
        <v>23</v>
      </c>
      <c r="Y4709" t="str">
        <f t="shared" ca="1" si="665"/>
        <v>18-25</v>
      </c>
    </row>
    <row r="4710" spans="1:25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  <c r="I4710">
        <f>_xlfn.XLOOKUP(D4710,Products!A:A,Products!E:E)</f>
        <v>1044.6400000000001</v>
      </c>
      <c r="J4710">
        <f>_xlfn.XLOOKUP(D4710,Products!A:A,Products!F:F)</f>
        <v>775.07</v>
      </c>
      <c r="K4710" t="str">
        <f>_xlfn.XLOOKUP(D4710,Products!A:A,Products!C:C)</f>
        <v>Fashion</v>
      </c>
      <c r="L4710" t="str">
        <f>_xlfn.XLOOKUP(D4710,Products!A:A,Products!D:D)</f>
        <v>Footwear</v>
      </c>
      <c r="M4710">
        <f t="shared" si="657"/>
        <v>5223.2000000000007</v>
      </c>
      <c r="N4710">
        <f t="shared" si="658"/>
        <v>3875.3500000000004</v>
      </c>
      <c r="O4710">
        <f t="shared" si="659"/>
        <v>1347.8500000000004</v>
      </c>
      <c r="P4710" s="8">
        <f t="shared" si="660"/>
        <v>0.25805062030938891</v>
      </c>
      <c r="Q4710">
        <f t="shared" si="661"/>
        <v>261.16000000000003</v>
      </c>
      <c r="R4710">
        <f t="shared" si="662"/>
        <v>4962.0400000000009</v>
      </c>
      <c r="S4710">
        <f t="shared" si="663"/>
        <v>1086.6900000000005</v>
      </c>
      <c r="T4710" t="str">
        <f>_xlfn.XLOOKUP(C4710,Customers!A:A,Customers!D:D)</f>
        <v>M</v>
      </c>
      <c r="U4710" s="13">
        <f>_xlfn.XLOOKUP(C4710,Customers!A:A,Customers!E:E)</f>
        <v>24326</v>
      </c>
      <c r="V4710" t="str">
        <f>_xlfn.XLOOKUP(C4710,Customers!A:A,Customers!F:F)</f>
        <v>East Walter</v>
      </c>
      <c r="W4710" s="13">
        <f>_xlfn.XLOOKUP(C4710,Customers!A:A,Customers!G:G)</f>
        <v>44260</v>
      </c>
      <c r="X4710">
        <f t="shared" ca="1" si="664"/>
        <v>59</v>
      </c>
      <c r="Y4710" t="str">
        <f t="shared" ca="1" si="665"/>
        <v>50+</v>
      </c>
    </row>
    <row r="4711" spans="1:25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  <c r="I4711">
        <f>_xlfn.XLOOKUP(D4711,Products!A:A,Products!E:E)</f>
        <v>270.45</v>
      </c>
      <c r="J4711">
        <f>_xlfn.XLOOKUP(D4711,Products!A:A,Products!F:F)</f>
        <v>187.6</v>
      </c>
      <c r="K4711" t="str">
        <f>_xlfn.XLOOKUP(D4711,Products!A:A,Products!C:C)</f>
        <v>Fashion</v>
      </c>
      <c r="L4711" t="str">
        <f>_xlfn.XLOOKUP(D4711,Products!A:A,Products!D:D)</f>
        <v>Bags</v>
      </c>
      <c r="M4711">
        <f t="shared" si="657"/>
        <v>1352.25</v>
      </c>
      <c r="N4711">
        <f t="shared" si="658"/>
        <v>938</v>
      </c>
      <c r="O4711">
        <f t="shared" si="659"/>
        <v>414.25</v>
      </c>
      <c r="P4711" s="8">
        <f t="shared" si="660"/>
        <v>0.30634128304677388</v>
      </c>
      <c r="Q4711">
        <f t="shared" si="661"/>
        <v>67.612499999999997</v>
      </c>
      <c r="R4711">
        <f t="shared" si="662"/>
        <v>1284.6375</v>
      </c>
      <c r="S4711">
        <f t="shared" si="663"/>
        <v>346.63750000000005</v>
      </c>
      <c r="T4711" t="str">
        <f>_xlfn.XLOOKUP(C4711,Customers!A:A,Customers!D:D)</f>
        <v>M</v>
      </c>
      <c r="U4711" s="13">
        <f>_xlfn.XLOOKUP(C4711,Customers!A:A,Customers!E:E)</f>
        <v>30183</v>
      </c>
      <c r="V4711" t="str">
        <f>_xlfn.XLOOKUP(C4711,Customers!A:A,Customers!F:F)</f>
        <v>Seanville</v>
      </c>
      <c r="W4711" s="13">
        <f>_xlfn.XLOOKUP(C4711,Customers!A:A,Customers!G:G)</f>
        <v>44184</v>
      </c>
      <c r="X4711">
        <f t="shared" ca="1" si="664"/>
        <v>43</v>
      </c>
      <c r="Y4711" t="str">
        <f t="shared" ca="1" si="665"/>
        <v>36-50</v>
      </c>
    </row>
    <row r="4712" spans="1:25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  <c r="I4712">
        <f>_xlfn.XLOOKUP(D4712,Products!A:A,Products!E:E)</f>
        <v>1635.01</v>
      </c>
      <c r="J4712">
        <f>_xlfn.XLOOKUP(D4712,Products!A:A,Products!F:F)</f>
        <v>1043.29</v>
      </c>
      <c r="K4712" t="str">
        <f>_xlfn.XLOOKUP(D4712,Products!A:A,Products!C:C)</f>
        <v>Electronics</v>
      </c>
      <c r="L4712" t="str">
        <f>_xlfn.XLOOKUP(D4712,Products!A:A,Products!D:D)</f>
        <v>Television</v>
      </c>
      <c r="M4712">
        <f t="shared" si="657"/>
        <v>6540.04</v>
      </c>
      <c r="N4712">
        <f t="shared" si="658"/>
        <v>4173.16</v>
      </c>
      <c r="O4712">
        <f t="shared" si="659"/>
        <v>2366.88</v>
      </c>
      <c r="P4712" s="8">
        <f t="shared" si="660"/>
        <v>0.36190604338811383</v>
      </c>
      <c r="Q4712">
        <f t="shared" si="661"/>
        <v>0</v>
      </c>
      <c r="R4712">
        <f t="shared" si="662"/>
        <v>6540.04</v>
      </c>
      <c r="S4712">
        <f t="shared" si="663"/>
        <v>2366.88</v>
      </c>
      <c r="T4712" t="str">
        <f>_xlfn.XLOOKUP(C4712,Customers!A:A,Customers!D:D)</f>
        <v>F</v>
      </c>
      <c r="U4712" s="13">
        <f>_xlfn.XLOOKUP(C4712,Customers!A:A,Customers!E:E)</f>
        <v>36564</v>
      </c>
      <c r="V4712" t="str">
        <f>_xlfn.XLOOKUP(C4712,Customers!A:A,Customers!F:F)</f>
        <v>North Teresashire</v>
      </c>
      <c r="W4712" s="13">
        <f>_xlfn.XLOOKUP(C4712,Customers!A:A,Customers!G:G)</f>
        <v>44509</v>
      </c>
      <c r="X4712">
        <f t="shared" ca="1" si="664"/>
        <v>26</v>
      </c>
      <c r="Y4712" t="str">
        <f t="shared" ca="1" si="665"/>
        <v>26-35</v>
      </c>
    </row>
    <row r="4713" spans="1:25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  <c r="I4713">
        <f>_xlfn.XLOOKUP(D4713,Products!A:A,Products!E:E)</f>
        <v>1272.23</v>
      </c>
      <c r="J4713">
        <f>_xlfn.XLOOKUP(D4713,Products!A:A,Products!F:F)</f>
        <v>952.65</v>
      </c>
      <c r="K4713" t="str">
        <f>_xlfn.XLOOKUP(D4713,Products!A:A,Products!C:C)</f>
        <v>Electronics</v>
      </c>
      <c r="L4713" t="str">
        <f>_xlfn.XLOOKUP(D4713,Products!A:A,Products!D:D)</f>
        <v>Smartphone</v>
      </c>
      <c r="M4713">
        <f t="shared" si="657"/>
        <v>5088.92</v>
      </c>
      <c r="N4713">
        <f t="shared" si="658"/>
        <v>3810.6</v>
      </c>
      <c r="O4713">
        <f t="shared" si="659"/>
        <v>1278.3200000000002</v>
      </c>
      <c r="P4713" s="8">
        <f t="shared" si="660"/>
        <v>0.2511967175746524</v>
      </c>
      <c r="Q4713">
        <f t="shared" si="661"/>
        <v>0</v>
      </c>
      <c r="R4713">
        <f t="shared" si="662"/>
        <v>5088.92</v>
      </c>
      <c r="S4713">
        <f t="shared" si="663"/>
        <v>1278.3200000000002</v>
      </c>
      <c r="T4713" t="str">
        <f>_xlfn.XLOOKUP(C4713,Customers!A:A,Customers!D:D)</f>
        <v>M</v>
      </c>
      <c r="U4713" s="13">
        <f>_xlfn.XLOOKUP(C4713,Customers!A:A,Customers!E:E)</f>
        <v>31945</v>
      </c>
      <c r="V4713" t="str">
        <f>_xlfn.XLOOKUP(C4713,Customers!A:A,Customers!F:F)</f>
        <v>Port Jeffreyside</v>
      </c>
      <c r="W4713" s="13">
        <f>_xlfn.XLOOKUP(C4713,Customers!A:A,Customers!G:G)</f>
        <v>44261</v>
      </c>
      <c r="X4713">
        <f t="shared" ca="1" si="664"/>
        <v>39</v>
      </c>
      <c r="Y4713" t="str">
        <f t="shared" ca="1" si="665"/>
        <v>36-50</v>
      </c>
    </row>
    <row r="4714" spans="1:25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  <c r="I4714">
        <f>_xlfn.XLOOKUP(D4714,Products!A:A,Products!E:E)</f>
        <v>1044.6400000000001</v>
      </c>
      <c r="J4714">
        <f>_xlfn.XLOOKUP(D4714,Products!A:A,Products!F:F)</f>
        <v>775.07</v>
      </c>
      <c r="K4714" t="str">
        <f>_xlfn.XLOOKUP(D4714,Products!A:A,Products!C:C)</f>
        <v>Fashion</v>
      </c>
      <c r="L4714" t="str">
        <f>_xlfn.XLOOKUP(D4714,Products!A:A,Products!D:D)</f>
        <v>Footwear</v>
      </c>
      <c r="M4714">
        <f t="shared" si="657"/>
        <v>5223.2000000000007</v>
      </c>
      <c r="N4714">
        <f t="shared" si="658"/>
        <v>3875.3500000000004</v>
      </c>
      <c r="O4714">
        <f t="shared" si="659"/>
        <v>1347.8500000000004</v>
      </c>
      <c r="P4714" s="8">
        <f t="shared" si="660"/>
        <v>0.25805062030938891</v>
      </c>
      <c r="Q4714">
        <f t="shared" si="661"/>
        <v>261.16000000000003</v>
      </c>
      <c r="R4714">
        <f t="shared" si="662"/>
        <v>4962.0400000000009</v>
      </c>
      <c r="S4714">
        <f t="shared" si="663"/>
        <v>1086.6900000000005</v>
      </c>
      <c r="T4714" t="str">
        <f>_xlfn.XLOOKUP(C4714,Customers!A:A,Customers!D:D)</f>
        <v>M</v>
      </c>
      <c r="U4714" s="13">
        <f>_xlfn.XLOOKUP(C4714,Customers!A:A,Customers!E:E)</f>
        <v>22241</v>
      </c>
      <c r="V4714" t="str">
        <f>_xlfn.XLOOKUP(C4714,Customers!A:A,Customers!F:F)</f>
        <v>Georgetown</v>
      </c>
      <c r="W4714" s="13">
        <f>_xlfn.XLOOKUP(C4714,Customers!A:A,Customers!G:G)</f>
        <v>44720</v>
      </c>
      <c r="X4714">
        <f t="shared" ca="1" si="664"/>
        <v>65</v>
      </c>
      <c r="Y4714" t="str">
        <f t="shared" ca="1" si="665"/>
        <v>50+</v>
      </c>
    </row>
    <row r="4715" spans="1:25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  <c r="I4715">
        <f>_xlfn.XLOOKUP(D4715,Products!A:A,Products!E:E)</f>
        <v>1487.41</v>
      </c>
      <c r="J4715">
        <f>_xlfn.XLOOKUP(D4715,Products!A:A,Products!F:F)</f>
        <v>813.07</v>
      </c>
      <c r="K4715" t="str">
        <f>_xlfn.XLOOKUP(D4715,Products!A:A,Products!C:C)</f>
        <v>Electronics</v>
      </c>
      <c r="L4715" t="str">
        <f>_xlfn.XLOOKUP(D4715,Products!A:A,Products!D:D)</f>
        <v>Smartphone</v>
      </c>
      <c r="M4715">
        <f t="shared" si="657"/>
        <v>4462.2300000000005</v>
      </c>
      <c r="N4715">
        <f t="shared" si="658"/>
        <v>2439.21</v>
      </c>
      <c r="O4715">
        <f t="shared" si="659"/>
        <v>2023.0200000000004</v>
      </c>
      <c r="P4715" s="8">
        <f t="shared" si="660"/>
        <v>0.45336524562830699</v>
      </c>
      <c r="Q4715">
        <f t="shared" si="661"/>
        <v>669.33450000000005</v>
      </c>
      <c r="R4715">
        <f t="shared" si="662"/>
        <v>3792.8955000000005</v>
      </c>
      <c r="S4715">
        <f t="shared" si="663"/>
        <v>1353.6855000000005</v>
      </c>
      <c r="T4715" t="str">
        <f>_xlfn.XLOOKUP(C4715,Customers!A:A,Customers!D:D)</f>
        <v>M</v>
      </c>
      <c r="U4715" s="13">
        <f>_xlfn.XLOOKUP(C4715,Customers!A:A,Customers!E:E)</f>
        <v>32966</v>
      </c>
      <c r="V4715" t="str">
        <f>_xlfn.XLOOKUP(C4715,Customers!A:A,Customers!F:F)</f>
        <v>Lake Christopher</v>
      </c>
      <c r="W4715" s="13">
        <f>_xlfn.XLOOKUP(C4715,Customers!A:A,Customers!G:G)</f>
        <v>44269</v>
      </c>
      <c r="X4715">
        <f t="shared" ca="1" si="664"/>
        <v>36</v>
      </c>
      <c r="Y4715" t="str">
        <f t="shared" ca="1" si="665"/>
        <v>36-50</v>
      </c>
    </row>
    <row r="4716" spans="1:25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  <c r="I4716">
        <f>_xlfn.XLOOKUP(D4716,Products!A:A,Products!E:E)</f>
        <v>1165.3699999999999</v>
      </c>
      <c r="J4716">
        <f>_xlfn.XLOOKUP(D4716,Products!A:A,Products!F:F)</f>
        <v>926.55</v>
      </c>
      <c r="K4716" t="str">
        <f>_xlfn.XLOOKUP(D4716,Products!A:A,Products!C:C)</f>
        <v>Fashion</v>
      </c>
      <c r="L4716" t="str">
        <f>_xlfn.XLOOKUP(D4716,Products!A:A,Products!D:D)</f>
        <v>Clothing</v>
      </c>
      <c r="M4716">
        <f t="shared" si="657"/>
        <v>4661.4799999999996</v>
      </c>
      <c r="N4716">
        <f t="shared" si="658"/>
        <v>3706.2</v>
      </c>
      <c r="O4716">
        <f t="shared" si="659"/>
        <v>955.27999999999975</v>
      </c>
      <c r="P4716" s="8">
        <f t="shared" si="660"/>
        <v>0.20493062289230027</v>
      </c>
      <c r="Q4716">
        <f t="shared" si="661"/>
        <v>0</v>
      </c>
      <c r="R4716">
        <f t="shared" si="662"/>
        <v>4661.4799999999996</v>
      </c>
      <c r="S4716">
        <f t="shared" si="663"/>
        <v>955.27999999999975</v>
      </c>
      <c r="T4716" t="str">
        <f>_xlfn.XLOOKUP(C4716,Customers!A:A,Customers!D:D)</f>
        <v>F</v>
      </c>
      <c r="U4716" s="13">
        <f>_xlfn.XLOOKUP(C4716,Customers!A:A,Customers!E:E)</f>
        <v>23676</v>
      </c>
      <c r="V4716" t="str">
        <f>_xlfn.XLOOKUP(C4716,Customers!A:A,Customers!F:F)</f>
        <v>Joyceside</v>
      </c>
      <c r="W4716" s="13">
        <f>_xlfn.XLOOKUP(C4716,Customers!A:A,Customers!G:G)</f>
        <v>44351</v>
      </c>
      <c r="X4716">
        <f t="shared" ca="1" si="664"/>
        <v>61</v>
      </c>
      <c r="Y4716" t="str">
        <f t="shared" ca="1" si="665"/>
        <v>50+</v>
      </c>
    </row>
    <row r="4717" spans="1:25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  <c r="I4717">
        <f>_xlfn.XLOOKUP(D4717,Products!A:A,Products!E:E)</f>
        <v>388.26</v>
      </c>
      <c r="J4717">
        <f>_xlfn.XLOOKUP(D4717,Products!A:A,Products!F:F)</f>
        <v>199.3</v>
      </c>
      <c r="K4717" t="str">
        <f>_xlfn.XLOOKUP(D4717,Products!A:A,Products!C:C)</f>
        <v>Fashion</v>
      </c>
      <c r="L4717" t="str">
        <f>_xlfn.XLOOKUP(D4717,Products!A:A,Products!D:D)</f>
        <v>Watches</v>
      </c>
      <c r="M4717">
        <f t="shared" si="657"/>
        <v>1553.04</v>
      </c>
      <c r="N4717">
        <f t="shared" si="658"/>
        <v>797.2</v>
      </c>
      <c r="O4717">
        <f t="shared" si="659"/>
        <v>755.83999999999992</v>
      </c>
      <c r="P4717" s="8">
        <f t="shared" si="660"/>
        <v>0.48668418070365216</v>
      </c>
      <c r="Q4717">
        <f t="shared" si="661"/>
        <v>155.304</v>
      </c>
      <c r="R4717">
        <f t="shared" si="662"/>
        <v>1397.7359999999999</v>
      </c>
      <c r="S4717">
        <f t="shared" si="663"/>
        <v>600.53599999999983</v>
      </c>
      <c r="T4717" t="str">
        <f>_xlfn.XLOOKUP(C4717,Customers!A:A,Customers!D:D)</f>
        <v>F</v>
      </c>
      <c r="U4717" s="13">
        <f>_xlfn.XLOOKUP(C4717,Customers!A:A,Customers!E:E)</f>
        <v>30679</v>
      </c>
      <c r="V4717" t="str">
        <f>_xlfn.XLOOKUP(C4717,Customers!A:A,Customers!F:F)</f>
        <v>Aaronmouth</v>
      </c>
      <c r="W4717" s="13">
        <f>_xlfn.XLOOKUP(C4717,Customers!A:A,Customers!G:G)</f>
        <v>45006</v>
      </c>
      <c r="X4717">
        <f t="shared" ca="1" si="664"/>
        <v>42</v>
      </c>
      <c r="Y4717" t="str">
        <f t="shared" ca="1" si="665"/>
        <v>36-50</v>
      </c>
    </row>
    <row r="4718" spans="1:25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  <c r="I4718">
        <f>_xlfn.XLOOKUP(D4718,Products!A:A,Products!E:E)</f>
        <v>1044.6400000000001</v>
      </c>
      <c r="J4718">
        <f>_xlfn.XLOOKUP(D4718,Products!A:A,Products!F:F)</f>
        <v>775.07</v>
      </c>
      <c r="K4718" t="str">
        <f>_xlfn.XLOOKUP(D4718,Products!A:A,Products!C:C)</f>
        <v>Fashion</v>
      </c>
      <c r="L4718" t="str">
        <f>_xlfn.XLOOKUP(D4718,Products!A:A,Products!D:D)</f>
        <v>Footwear</v>
      </c>
      <c r="M4718">
        <f t="shared" si="657"/>
        <v>3133.92</v>
      </c>
      <c r="N4718">
        <f t="shared" si="658"/>
        <v>2325.21</v>
      </c>
      <c r="O4718">
        <f t="shared" si="659"/>
        <v>808.71</v>
      </c>
      <c r="P4718" s="8">
        <f t="shared" si="660"/>
        <v>0.25805062030938891</v>
      </c>
      <c r="Q4718">
        <f t="shared" si="661"/>
        <v>0</v>
      </c>
      <c r="R4718">
        <f t="shared" si="662"/>
        <v>3133.92</v>
      </c>
      <c r="S4718">
        <f t="shared" si="663"/>
        <v>808.71</v>
      </c>
      <c r="T4718" t="str">
        <f>_xlfn.XLOOKUP(C4718,Customers!A:A,Customers!D:D)</f>
        <v>M</v>
      </c>
      <c r="U4718" s="13">
        <f>_xlfn.XLOOKUP(C4718,Customers!A:A,Customers!E:E)</f>
        <v>38193</v>
      </c>
      <c r="V4718" t="str">
        <f>_xlfn.XLOOKUP(C4718,Customers!A:A,Customers!F:F)</f>
        <v>East Rodney</v>
      </c>
      <c r="W4718" s="13">
        <f>_xlfn.XLOOKUP(C4718,Customers!A:A,Customers!G:G)</f>
        <v>44302</v>
      </c>
      <c r="X4718">
        <f t="shared" ca="1" si="664"/>
        <v>21</v>
      </c>
      <c r="Y4718" t="str">
        <f t="shared" ca="1" si="665"/>
        <v>18-25</v>
      </c>
    </row>
    <row r="4719" spans="1:25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  <c r="I4719">
        <f>_xlfn.XLOOKUP(D4719,Products!A:A,Products!E:E)</f>
        <v>1762.92</v>
      </c>
      <c r="J4719">
        <f>_xlfn.XLOOKUP(D4719,Products!A:A,Products!F:F)</f>
        <v>1346.48</v>
      </c>
      <c r="K4719" t="str">
        <f>_xlfn.XLOOKUP(D4719,Products!A:A,Products!C:C)</f>
        <v>Electronics</v>
      </c>
      <c r="L4719" t="str">
        <f>_xlfn.XLOOKUP(D4719,Products!A:A,Products!D:D)</f>
        <v>Laptop</v>
      </c>
      <c r="M4719">
        <f t="shared" si="657"/>
        <v>3525.84</v>
      </c>
      <c r="N4719">
        <f t="shared" si="658"/>
        <v>2692.96</v>
      </c>
      <c r="O4719">
        <f t="shared" si="659"/>
        <v>832.88000000000011</v>
      </c>
      <c r="P4719" s="8">
        <f t="shared" si="660"/>
        <v>0.23622172305039368</v>
      </c>
      <c r="Q4719">
        <f t="shared" si="661"/>
        <v>528.87599999999998</v>
      </c>
      <c r="R4719">
        <f t="shared" si="662"/>
        <v>2996.9639999999999</v>
      </c>
      <c r="S4719">
        <f t="shared" si="663"/>
        <v>304.00399999999991</v>
      </c>
      <c r="T4719" t="str">
        <f>_xlfn.XLOOKUP(C4719,Customers!A:A,Customers!D:D)</f>
        <v>F</v>
      </c>
      <c r="U4719" s="13">
        <f>_xlfn.XLOOKUP(C4719,Customers!A:A,Customers!E:E)</f>
        <v>24506</v>
      </c>
      <c r="V4719" t="str">
        <f>_xlfn.XLOOKUP(C4719,Customers!A:A,Customers!F:F)</f>
        <v>New Jason</v>
      </c>
      <c r="W4719" s="13">
        <f>_xlfn.XLOOKUP(C4719,Customers!A:A,Customers!G:G)</f>
        <v>45066</v>
      </c>
      <c r="X4719">
        <f t="shared" ca="1" si="664"/>
        <v>59</v>
      </c>
      <c r="Y4719" t="str">
        <f t="shared" ca="1" si="665"/>
        <v>50+</v>
      </c>
    </row>
    <row r="4720" spans="1:25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  <c r="I4720">
        <f>_xlfn.XLOOKUP(D4720,Products!A:A,Products!E:E)</f>
        <v>673.78</v>
      </c>
      <c r="J4720">
        <f>_xlfn.XLOOKUP(D4720,Products!A:A,Products!F:F)</f>
        <v>363.33</v>
      </c>
      <c r="K4720" t="str">
        <f>_xlfn.XLOOKUP(D4720,Products!A:A,Products!C:C)</f>
        <v>Electronics</v>
      </c>
      <c r="L4720" t="str">
        <f>_xlfn.XLOOKUP(D4720,Products!A:A,Products!D:D)</f>
        <v>Smartphone</v>
      </c>
      <c r="M4720">
        <f t="shared" si="657"/>
        <v>2695.12</v>
      </c>
      <c r="N4720">
        <f t="shared" si="658"/>
        <v>1453.32</v>
      </c>
      <c r="O4720">
        <f t="shared" si="659"/>
        <v>1241.8</v>
      </c>
      <c r="P4720" s="8">
        <f t="shared" si="660"/>
        <v>0.46075870462168661</v>
      </c>
      <c r="Q4720">
        <f t="shared" si="661"/>
        <v>0</v>
      </c>
      <c r="R4720">
        <f t="shared" si="662"/>
        <v>2695.12</v>
      </c>
      <c r="S4720">
        <f t="shared" si="663"/>
        <v>1241.8</v>
      </c>
      <c r="T4720" t="str">
        <f>_xlfn.XLOOKUP(C4720,Customers!A:A,Customers!D:D)</f>
        <v>F</v>
      </c>
      <c r="U4720" s="13">
        <f>_xlfn.XLOOKUP(C4720,Customers!A:A,Customers!E:E)</f>
        <v>33492</v>
      </c>
      <c r="V4720" t="str">
        <f>_xlfn.XLOOKUP(C4720,Customers!A:A,Customers!F:F)</f>
        <v>Walkerfurt</v>
      </c>
      <c r="W4720" s="13">
        <f>_xlfn.XLOOKUP(C4720,Customers!A:A,Customers!G:G)</f>
        <v>45407</v>
      </c>
      <c r="X4720">
        <f t="shared" ca="1" si="664"/>
        <v>34</v>
      </c>
      <c r="Y4720" t="str">
        <f t="shared" ca="1" si="665"/>
        <v>26-35</v>
      </c>
    </row>
    <row r="4721" spans="1:25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  <c r="I4721">
        <f>_xlfn.XLOOKUP(D4721,Products!A:A,Products!E:E)</f>
        <v>1858.75</v>
      </c>
      <c r="J4721">
        <f>_xlfn.XLOOKUP(D4721,Products!A:A,Products!F:F)</f>
        <v>1451.16</v>
      </c>
      <c r="K4721" t="str">
        <f>_xlfn.XLOOKUP(D4721,Products!A:A,Products!C:C)</f>
        <v>Fashion</v>
      </c>
      <c r="L4721" t="str">
        <f>_xlfn.XLOOKUP(D4721,Products!A:A,Products!D:D)</f>
        <v>Accessories</v>
      </c>
      <c r="M4721">
        <f t="shared" si="657"/>
        <v>3717.5</v>
      </c>
      <c r="N4721">
        <f t="shared" si="658"/>
        <v>2902.32</v>
      </c>
      <c r="O4721">
        <f t="shared" si="659"/>
        <v>815.17999999999984</v>
      </c>
      <c r="P4721" s="8">
        <f t="shared" si="660"/>
        <v>0.21928177538668456</v>
      </c>
      <c r="Q4721">
        <f t="shared" si="661"/>
        <v>0</v>
      </c>
      <c r="R4721">
        <f t="shared" si="662"/>
        <v>3717.5</v>
      </c>
      <c r="S4721">
        <f t="shared" si="663"/>
        <v>815.17999999999984</v>
      </c>
      <c r="T4721" t="str">
        <f>_xlfn.XLOOKUP(C4721,Customers!A:A,Customers!D:D)</f>
        <v>F</v>
      </c>
      <c r="U4721" s="13">
        <f>_xlfn.XLOOKUP(C4721,Customers!A:A,Customers!E:E)</f>
        <v>38779</v>
      </c>
      <c r="V4721" t="str">
        <f>_xlfn.XLOOKUP(C4721,Customers!A:A,Customers!F:F)</f>
        <v>Port Fernandohaven</v>
      </c>
      <c r="W4721" s="13">
        <f>_xlfn.XLOOKUP(C4721,Customers!A:A,Customers!G:G)</f>
        <v>44406</v>
      </c>
      <c r="X4721">
        <f t="shared" ca="1" si="664"/>
        <v>20</v>
      </c>
      <c r="Y4721" t="str">
        <f t="shared" ca="1" si="665"/>
        <v>18-25</v>
      </c>
    </row>
    <row r="4722" spans="1:25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  <c r="I4722">
        <f>_xlfn.XLOOKUP(D4722,Products!A:A,Products!E:E)</f>
        <v>1015.76</v>
      </c>
      <c r="J4722">
        <f>_xlfn.XLOOKUP(D4722,Products!A:A,Products!F:F)</f>
        <v>584.4</v>
      </c>
      <c r="K4722" t="str">
        <f>_xlfn.XLOOKUP(D4722,Products!A:A,Products!C:C)</f>
        <v>Groceries</v>
      </c>
      <c r="L4722" t="str">
        <f>_xlfn.XLOOKUP(D4722,Products!A:A,Products!D:D)</f>
        <v>Dairy</v>
      </c>
      <c r="M4722">
        <f t="shared" si="657"/>
        <v>1015.76</v>
      </c>
      <c r="N4722">
        <f t="shared" si="658"/>
        <v>584.4</v>
      </c>
      <c r="O4722">
        <f t="shared" si="659"/>
        <v>431.36</v>
      </c>
      <c r="P4722" s="8">
        <f t="shared" si="660"/>
        <v>0.42466724423092073</v>
      </c>
      <c r="Q4722">
        <f t="shared" si="661"/>
        <v>0</v>
      </c>
      <c r="R4722">
        <f t="shared" si="662"/>
        <v>1015.76</v>
      </c>
      <c r="S4722">
        <f t="shared" si="663"/>
        <v>431.36</v>
      </c>
      <c r="T4722" t="str">
        <f>_xlfn.XLOOKUP(C4722,Customers!A:A,Customers!D:D)</f>
        <v>F</v>
      </c>
      <c r="U4722" s="13">
        <f>_xlfn.XLOOKUP(C4722,Customers!A:A,Customers!E:E)</f>
        <v>38340</v>
      </c>
      <c r="V4722" t="str">
        <f>_xlfn.XLOOKUP(C4722,Customers!A:A,Customers!F:F)</f>
        <v>Boyerstad</v>
      </c>
      <c r="W4722" s="13">
        <f>_xlfn.XLOOKUP(C4722,Customers!A:A,Customers!G:G)</f>
        <v>45347</v>
      </c>
      <c r="X4722">
        <f t="shared" ca="1" si="664"/>
        <v>21</v>
      </c>
      <c r="Y4722" t="str">
        <f t="shared" ca="1" si="665"/>
        <v>18-25</v>
      </c>
    </row>
    <row r="4723" spans="1:25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  <c r="I4723">
        <f>_xlfn.XLOOKUP(D4723,Products!A:A,Products!E:E)</f>
        <v>1879.08</v>
      </c>
      <c r="J4723">
        <f>_xlfn.XLOOKUP(D4723,Products!A:A,Products!F:F)</f>
        <v>1004.56</v>
      </c>
      <c r="K4723" t="str">
        <f>_xlfn.XLOOKUP(D4723,Products!A:A,Products!C:C)</f>
        <v>Groceries</v>
      </c>
      <c r="L4723" t="str">
        <f>_xlfn.XLOOKUP(D4723,Products!A:A,Products!D:D)</f>
        <v>Dairy</v>
      </c>
      <c r="M4723">
        <f t="shared" si="657"/>
        <v>7516.32</v>
      </c>
      <c r="N4723">
        <f t="shared" si="658"/>
        <v>4018.24</v>
      </c>
      <c r="O4723">
        <f t="shared" si="659"/>
        <v>3498.08</v>
      </c>
      <c r="P4723" s="8">
        <f t="shared" si="660"/>
        <v>0.46539796070417438</v>
      </c>
      <c r="Q4723">
        <f t="shared" si="661"/>
        <v>751.63200000000006</v>
      </c>
      <c r="R4723">
        <f t="shared" si="662"/>
        <v>6764.6880000000001</v>
      </c>
      <c r="S4723">
        <f t="shared" si="663"/>
        <v>2746.4480000000003</v>
      </c>
      <c r="T4723" t="str">
        <f>_xlfn.XLOOKUP(C4723,Customers!A:A,Customers!D:D)</f>
        <v>F</v>
      </c>
      <c r="U4723" s="13">
        <f>_xlfn.XLOOKUP(C4723,Customers!A:A,Customers!E:E)</f>
        <v>23715</v>
      </c>
      <c r="V4723" t="str">
        <f>_xlfn.XLOOKUP(C4723,Customers!A:A,Customers!F:F)</f>
        <v>Port Angelabury</v>
      </c>
      <c r="W4723" s="13">
        <f>_xlfn.XLOOKUP(C4723,Customers!A:A,Customers!G:G)</f>
        <v>44601</v>
      </c>
      <c r="X4723">
        <f t="shared" ca="1" si="664"/>
        <v>61</v>
      </c>
      <c r="Y4723" t="str">
        <f t="shared" ca="1" si="665"/>
        <v>50+</v>
      </c>
    </row>
    <row r="4724" spans="1:25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  <c r="I4724">
        <f>_xlfn.XLOOKUP(D4724,Products!A:A,Products!E:E)</f>
        <v>1193.0899999999999</v>
      </c>
      <c r="J4724">
        <f>_xlfn.XLOOKUP(D4724,Products!A:A,Products!F:F)</f>
        <v>818.24</v>
      </c>
      <c r="K4724" t="str">
        <f>_xlfn.XLOOKUP(D4724,Products!A:A,Products!C:C)</f>
        <v>Electronics</v>
      </c>
      <c r="L4724" t="str">
        <f>_xlfn.XLOOKUP(D4724,Products!A:A,Products!D:D)</f>
        <v>Camera</v>
      </c>
      <c r="M4724">
        <f t="shared" si="657"/>
        <v>4772.3599999999997</v>
      </c>
      <c r="N4724">
        <f t="shared" si="658"/>
        <v>3272.96</v>
      </c>
      <c r="O4724">
        <f t="shared" si="659"/>
        <v>1499.3999999999996</v>
      </c>
      <c r="P4724" s="8">
        <f t="shared" si="660"/>
        <v>0.31418417722049463</v>
      </c>
      <c r="Q4724">
        <f t="shared" si="661"/>
        <v>477.23599999999999</v>
      </c>
      <c r="R4724">
        <f t="shared" si="662"/>
        <v>4295.1239999999998</v>
      </c>
      <c r="S4724">
        <f t="shared" si="663"/>
        <v>1022.1639999999998</v>
      </c>
      <c r="T4724" t="str">
        <f>_xlfn.XLOOKUP(C4724,Customers!A:A,Customers!D:D)</f>
        <v>F</v>
      </c>
      <c r="U4724" s="13">
        <f>_xlfn.XLOOKUP(C4724,Customers!A:A,Customers!E:E)</f>
        <v>33492</v>
      </c>
      <c r="V4724" t="str">
        <f>_xlfn.XLOOKUP(C4724,Customers!A:A,Customers!F:F)</f>
        <v>Walkerfurt</v>
      </c>
      <c r="W4724" s="13">
        <f>_xlfn.XLOOKUP(C4724,Customers!A:A,Customers!G:G)</f>
        <v>45407</v>
      </c>
      <c r="X4724">
        <f t="shared" ca="1" si="664"/>
        <v>34</v>
      </c>
      <c r="Y4724" t="str">
        <f t="shared" ca="1" si="665"/>
        <v>26-35</v>
      </c>
    </row>
    <row r="4725" spans="1:25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  <c r="I4725">
        <f>_xlfn.XLOOKUP(D4725,Products!A:A,Products!E:E)</f>
        <v>429.15</v>
      </c>
      <c r="J4725">
        <f>_xlfn.XLOOKUP(D4725,Products!A:A,Products!F:F)</f>
        <v>258.72000000000003</v>
      </c>
      <c r="K4725" t="str">
        <f>_xlfn.XLOOKUP(D4725,Products!A:A,Products!C:C)</f>
        <v>Fashion</v>
      </c>
      <c r="L4725" t="str">
        <f>_xlfn.XLOOKUP(D4725,Products!A:A,Products!D:D)</f>
        <v>Watches</v>
      </c>
      <c r="M4725">
        <f t="shared" si="657"/>
        <v>858.3</v>
      </c>
      <c r="N4725">
        <f t="shared" si="658"/>
        <v>517.44000000000005</v>
      </c>
      <c r="O4725">
        <f t="shared" si="659"/>
        <v>340.8599999999999</v>
      </c>
      <c r="P4725" s="8">
        <f t="shared" si="660"/>
        <v>0.39713386927647665</v>
      </c>
      <c r="Q4725">
        <f t="shared" si="661"/>
        <v>128.74499999999998</v>
      </c>
      <c r="R4725">
        <f t="shared" si="662"/>
        <v>729.55499999999995</v>
      </c>
      <c r="S4725">
        <f t="shared" si="663"/>
        <v>212.1149999999999</v>
      </c>
      <c r="T4725" t="str">
        <f>_xlfn.XLOOKUP(C4725,Customers!A:A,Customers!D:D)</f>
        <v>F</v>
      </c>
      <c r="U4725" s="13">
        <f>_xlfn.XLOOKUP(C4725,Customers!A:A,Customers!E:E)</f>
        <v>21701</v>
      </c>
      <c r="V4725" t="str">
        <f>_xlfn.XLOOKUP(C4725,Customers!A:A,Customers!F:F)</f>
        <v>Port Michaelstad</v>
      </c>
      <c r="W4725" s="13">
        <f>_xlfn.XLOOKUP(C4725,Customers!A:A,Customers!G:G)</f>
        <v>44966</v>
      </c>
      <c r="X4725">
        <f t="shared" ca="1" si="664"/>
        <v>67</v>
      </c>
      <c r="Y4725" t="str">
        <f t="shared" ca="1" si="665"/>
        <v>50+</v>
      </c>
    </row>
    <row r="4726" spans="1:25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  <c r="I4726">
        <f>_xlfn.XLOOKUP(D4726,Products!A:A,Products!E:E)</f>
        <v>1197.18</v>
      </c>
      <c r="J4726">
        <f>_xlfn.XLOOKUP(D4726,Products!A:A,Products!F:F)</f>
        <v>722.74</v>
      </c>
      <c r="K4726" t="str">
        <f>_xlfn.XLOOKUP(D4726,Products!A:A,Products!C:C)</f>
        <v>Electronics</v>
      </c>
      <c r="L4726" t="str">
        <f>_xlfn.XLOOKUP(D4726,Products!A:A,Products!D:D)</f>
        <v>Smartphone</v>
      </c>
      <c r="M4726">
        <f t="shared" si="657"/>
        <v>4788.72</v>
      </c>
      <c r="N4726">
        <f t="shared" si="658"/>
        <v>2890.96</v>
      </c>
      <c r="O4726">
        <f t="shared" si="659"/>
        <v>1897.7600000000002</v>
      </c>
      <c r="P4726" s="8">
        <f t="shared" si="660"/>
        <v>0.39629796688885549</v>
      </c>
      <c r="Q4726">
        <f t="shared" si="661"/>
        <v>478.87200000000007</v>
      </c>
      <c r="R4726">
        <f t="shared" si="662"/>
        <v>4309.848</v>
      </c>
      <c r="S4726">
        <f t="shared" si="663"/>
        <v>1418.8879999999999</v>
      </c>
      <c r="T4726" t="str">
        <f>_xlfn.XLOOKUP(C4726,Customers!A:A,Customers!D:D)</f>
        <v>M</v>
      </c>
      <c r="U4726" s="13">
        <f>_xlfn.XLOOKUP(C4726,Customers!A:A,Customers!E:E)</f>
        <v>33450</v>
      </c>
      <c r="V4726" t="str">
        <f>_xlfn.XLOOKUP(C4726,Customers!A:A,Customers!F:F)</f>
        <v>West Ralph</v>
      </c>
      <c r="W4726" s="13">
        <f>_xlfn.XLOOKUP(C4726,Customers!A:A,Customers!G:G)</f>
        <v>45747</v>
      </c>
      <c r="X4726">
        <f t="shared" ca="1" si="664"/>
        <v>34</v>
      </c>
      <c r="Y4726" t="str">
        <f t="shared" ca="1" si="665"/>
        <v>26-35</v>
      </c>
    </row>
    <row r="4727" spans="1:25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  <c r="I4727">
        <f>_xlfn.XLOOKUP(D4727,Products!A:A,Products!E:E)</f>
        <v>1216.3599999999999</v>
      </c>
      <c r="J4727">
        <f>_xlfn.XLOOKUP(D4727,Products!A:A,Products!F:F)</f>
        <v>794.8</v>
      </c>
      <c r="K4727" t="str">
        <f>_xlfn.XLOOKUP(D4727,Products!A:A,Products!C:C)</f>
        <v>Fashion</v>
      </c>
      <c r="L4727" t="str">
        <f>_xlfn.XLOOKUP(D4727,Products!A:A,Products!D:D)</f>
        <v>Bags</v>
      </c>
      <c r="M4727">
        <f t="shared" si="657"/>
        <v>4865.4399999999996</v>
      </c>
      <c r="N4727">
        <f t="shared" si="658"/>
        <v>3179.2</v>
      </c>
      <c r="O4727">
        <f t="shared" si="659"/>
        <v>1686.2399999999998</v>
      </c>
      <c r="P4727" s="8">
        <f t="shared" si="660"/>
        <v>0.34657502713012595</v>
      </c>
      <c r="Q4727">
        <f t="shared" si="661"/>
        <v>243.27199999999999</v>
      </c>
      <c r="R4727">
        <f t="shared" si="662"/>
        <v>4622.1679999999997</v>
      </c>
      <c r="S4727">
        <f t="shared" si="663"/>
        <v>1442.9679999999998</v>
      </c>
      <c r="T4727" t="str">
        <f>_xlfn.XLOOKUP(C4727,Customers!A:A,Customers!D:D)</f>
        <v>M</v>
      </c>
      <c r="U4727" s="13">
        <f>_xlfn.XLOOKUP(C4727,Customers!A:A,Customers!E:E)</f>
        <v>22241</v>
      </c>
      <c r="V4727" t="str">
        <f>_xlfn.XLOOKUP(C4727,Customers!A:A,Customers!F:F)</f>
        <v>Georgetown</v>
      </c>
      <c r="W4727" s="13">
        <f>_xlfn.XLOOKUP(C4727,Customers!A:A,Customers!G:G)</f>
        <v>44720</v>
      </c>
      <c r="X4727">
        <f t="shared" ca="1" si="664"/>
        <v>65</v>
      </c>
      <c r="Y4727" t="str">
        <f t="shared" ca="1" si="665"/>
        <v>50+</v>
      </c>
    </row>
    <row r="4728" spans="1:25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  <c r="I4728">
        <f>_xlfn.XLOOKUP(D4728,Products!A:A,Products!E:E)</f>
        <v>1562.43</v>
      </c>
      <c r="J4728">
        <f>_xlfn.XLOOKUP(D4728,Products!A:A,Products!F:F)</f>
        <v>1195.6300000000001</v>
      </c>
      <c r="K4728" t="str">
        <f>_xlfn.XLOOKUP(D4728,Products!A:A,Products!C:C)</f>
        <v>Electronics</v>
      </c>
      <c r="L4728" t="str">
        <f>_xlfn.XLOOKUP(D4728,Products!A:A,Products!D:D)</f>
        <v>Laptop</v>
      </c>
      <c r="M4728">
        <f t="shared" si="657"/>
        <v>3124.86</v>
      </c>
      <c r="N4728">
        <f t="shared" si="658"/>
        <v>2391.2600000000002</v>
      </c>
      <c r="O4728">
        <f t="shared" si="659"/>
        <v>733.59999999999991</v>
      </c>
      <c r="P4728" s="8">
        <f t="shared" si="660"/>
        <v>0.23476251736077772</v>
      </c>
      <c r="Q4728">
        <f t="shared" si="661"/>
        <v>0</v>
      </c>
      <c r="R4728">
        <f t="shared" si="662"/>
        <v>3124.86</v>
      </c>
      <c r="S4728">
        <f t="shared" si="663"/>
        <v>733.59999999999991</v>
      </c>
      <c r="T4728" t="str">
        <f>_xlfn.XLOOKUP(C4728,Customers!A:A,Customers!D:D)</f>
        <v>M</v>
      </c>
      <c r="U4728" s="13">
        <f>_xlfn.XLOOKUP(C4728,Customers!A:A,Customers!E:E)</f>
        <v>24005</v>
      </c>
      <c r="V4728" t="str">
        <f>_xlfn.XLOOKUP(C4728,Customers!A:A,Customers!F:F)</f>
        <v>Kevinshire</v>
      </c>
      <c r="W4728" s="13">
        <f>_xlfn.XLOOKUP(C4728,Customers!A:A,Customers!G:G)</f>
        <v>45374</v>
      </c>
      <c r="X4728">
        <f t="shared" ca="1" si="664"/>
        <v>60</v>
      </c>
      <c r="Y4728" t="str">
        <f t="shared" ca="1" si="665"/>
        <v>50+</v>
      </c>
    </row>
    <row r="4729" spans="1:25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  <c r="I4729">
        <f>_xlfn.XLOOKUP(D4729,Products!A:A,Products!E:E)</f>
        <v>1562.43</v>
      </c>
      <c r="J4729">
        <f>_xlfn.XLOOKUP(D4729,Products!A:A,Products!F:F)</f>
        <v>1195.6300000000001</v>
      </c>
      <c r="K4729" t="str">
        <f>_xlfn.XLOOKUP(D4729,Products!A:A,Products!C:C)</f>
        <v>Electronics</v>
      </c>
      <c r="L4729" t="str">
        <f>_xlfn.XLOOKUP(D4729,Products!A:A,Products!D:D)</f>
        <v>Laptop</v>
      </c>
      <c r="M4729">
        <f t="shared" si="657"/>
        <v>6249.72</v>
      </c>
      <c r="N4729">
        <f t="shared" si="658"/>
        <v>4782.5200000000004</v>
      </c>
      <c r="O4729">
        <f t="shared" si="659"/>
        <v>1467.1999999999998</v>
      </c>
      <c r="P4729" s="8">
        <f t="shared" si="660"/>
        <v>0.23476251736077772</v>
      </c>
      <c r="Q4729">
        <f t="shared" si="661"/>
        <v>624.97200000000009</v>
      </c>
      <c r="R4729">
        <f t="shared" si="662"/>
        <v>5624.7480000000005</v>
      </c>
      <c r="S4729">
        <f t="shared" si="663"/>
        <v>842.22800000000007</v>
      </c>
      <c r="T4729" t="str">
        <f>_xlfn.XLOOKUP(C4729,Customers!A:A,Customers!D:D)</f>
        <v>F</v>
      </c>
      <c r="U4729" s="13">
        <f>_xlfn.XLOOKUP(C4729,Customers!A:A,Customers!E:E)</f>
        <v>24112</v>
      </c>
      <c r="V4729" t="str">
        <f>_xlfn.XLOOKUP(C4729,Customers!A:A,Customers!F:F)</f>
        <v>South Ianhaven</v>
      </c>
      <c r="W4729" s="13">
        <f>_xlfn.XLOOKUP(C4729,Customers!A:A,Customers!G:G)</f>
        <v>44926</v>
      </c>
      <c r="X4729">
        <f t="shared" ca="1" si="664"/>
        <v>60</v>
      </c>
      <c r="Y4729" t="str">
        <f t="shared" ca="1" si="665"/>
        <v>50+</v>
      </c>
    </row>
    <row r="4730" spans="1:25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  <c r="I4730">
        <f>_xlfn.XLOOKUP(D4730,Products!A:A,Products!E:E)</f>
        <v>1286.55</v>
      </c>
      <c r="J4730">
        <f>_xlfn.XLOOKUP(D4730,Products!A:A,Products!F:F)</f>
        <v>797.54</v>
      </c>
      <c r="K4730" t="str">
        <f>_xlfn.XLOOKUP(D4730,Products!A:A,Products!C:C)</f>
        <v>Fashion</v>
      </c>
      <c r="L4730" t="str">
        <f>_xlfn.XLOOKUP(D4730,Products!A:A,Products!D:D)</f>
        <v>Accessories</v>
      </c>
      <c r="M4730">
        <f t="shared" si="657"/>
        <v>6432.75</v>
      </c>
      <c r="N4730">
        <f t="shared" si="658"/>
        <v>3987.7</v>
      </c>
      <c r="O4730">
        <f t="shared" si="659"/>
        <v>2445.0500000000002</v>
      </c>
      <c r="P4730" s="8">
        <f t="shared" si="660"/>
        <v>0.38009404997862506</v>
      </c>
      <c r="Q4730">
        <f t="shared" si="661"/>
        <v>964.91249999999991</v>
      </c>
      <c r="R4730">
        <f t="shared" si="662"/>
        <v>5467.8374999999996</v>
      </c>
      <c r="S4730">
        <f t="shared" si="663"/>
        <v>1480.1374999999998</v>
      </c>
      <c r="T4730" t="str">
        <f>_xlfn.XLOOKUP(C4730,Customers!A:A,Customers!D:D)</f>
        <v>M</v>
      </c>
      <c r="U4730" s="13">
        <f>_xlfn.XLOOKUP(C4730,Customers!A:A,Customers!E:E)</f>
        <v>37990</v>
      </c>
      <c r="V4730" t="str">
        <f>_xlfn.XLOOKUP(C4730,Customers!A:A,Customers!F:F)</f>
        <v>Shepherdburgh</v>
      </c>
      <c r="W4730" s="13">
        <f>_xlfn.XLOOKUP(C4730,Customers!A:A,Customers!G:G)</f>
        <v>45538</v>
      </c>
      <c r="X4730">
        <f t="shared" ca="1" si="664"/>
        <v>22</v>
      </c>
      <c r="Y4730" t="str">
        <f t="shared" ca="1" si="665"/>
        <v>18-25</v>
      </c>
    </row>
    <row r="4731" spans="1:25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  <c r="I4731">
        <f>_xlfn.XLOOKUP(D4731,Products!A:A,Products!E:E)</f>
        <v>1762.92</v>
      </c>
      <c r="J4731">
        <f>_xlfn.XLOOKUP(D4731,Products!A:A,Products!F:F)</f>
        <v>1346.48</v>
      </c>
      <c r="K4731" t="str">
        <f>_xlfn.XLOOKUP(D4731,Products!A:A,Products!C:C)</f>
        <v>Electronics</v>
      </c>
      <c r="L4731" t="str">
        <f>_xlfn.XLOOKUP(D4731,Products!A:A,Products!D:D)</f>
        <v>Laptop</v>
      </c>
      <c r="M4731">
        <f t="shared" si="657"/>
        <v>8814.6</v>
      </c>
      <c r="N4731">
        <f t="shared" si="658"/>
        <v>6732.4</v>
      </c>
      <c r="O4731">
        <f t="shared" si="659"/>
        <v>2082.2000000000007</v>
      </c>
      <c r="P4731" s="8">
        <f t="shared" si="660"/>
        <v>0.23622172305039374</v>
      </c>
      <c r="Q4731">
        <f t="shared" si="661"/>
        <v>440.73</v>
      </c>
      <c r="R4731">
        <f t="shared" si="662"/>
        <v>8373.8700000000008</v>
      </c>
      <c r="S4731">
        <f t="shared" si="663"/>
        <v>1641.4700000000012</v>
      </c>
      <c r="T4731" t="str">
        <f>_xlfn.XLOOKUP(C4731,Customers!A:A,Customers!D:D)</f>
        <v>F</v>
      </c>
      <c r="U4731" s="13">
        <f>_xlfn.XLOOKUP(C4731,Customers!A:A,Customers!E:E)</f>
        <v>26428</v>
      </c>
      <c r="V4731" t="str">
        <f>_xlfn.XLOOKUP(C4731,Customers!A:A,Customers!F:F)</f>
        <v>New Christophermouth</v>
      </c>
      <c r="W4731" s="13">
        <f>_xlfn.XLOOKUP(C4731,Customers!A:A,Customers!G:G)</f>
        <v>44123</v>
      </c>
      <c r="X4731">
        <f t="shared" ca="1" si="664"/>
        <v>54</v>
      </c>
      <c r="Y4731" t="str">
        <f t="shared" ca="1" si="665"/>
        <v>50+</v>
      </c>
    </row>
    <row r="4732" spans="1:25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  <c r="I4732">
        <f>_xlfn.XLOOKUP(D4732,Products!A:A,Products!E:E)</f>
        <v>25.57</v>
      </c>
      <c r="J4732">
        <f>_xlfn.XLOOKUP(D4732,Products!A:A,Products!F:F)</f>
        <v>19.05</v>
      </c>
      <c r="K4732" t="str">
        <f>_xlfn.XLOOKUP(D4732,Products!A:A,Products!C:C)</f>
        <v>Groceries</v>
      </c>
      <c r="L4732" t="str">
        <f>_xlfn.XLOOKUP(D4732,Products!A:A,Products!D:D)</f>
        <v>Vegetables</v>
      </c>
      <c r="M4732">
        <f t="shared" si="657"/>
        <v>25.57</v>
      </c>
      <c r="N4732">
        <f t="shared" si="658"/>
        <v>19.05</v>
      </c>
      <c r="O4732">
        <f t="shared" si="659"/>
        <v>6.52</v>
      </c>
      <c r="P4732" s="8">
        <f t="shared" si="660"/>
        <v>0.25498631208447398</v>
      </c>
      <c r="Q4732">
        <f t="shared" si="661"/>
        <v>1.2785000000000002</v>
      </c>
      <c r="R4732">
        <f t="shared" si="662"/>
        <v>24.291499999999999</v>
      </c>
      <c r="S4732">
        <f t="shared" si="663"/>
        <v>5.2414999999999985</v>
      </c>
      <c r="T4732" t="str">
        <f>_xlfn.XLOOKUP(C4732,Customers!A:A,Customers!D:D)</f>
        <v>F</v>
      </c>
      <c r="U4732" s="13">
        <f>_xlfn.XLOOKUP(C4732,Customers!A:A,Customers!E:E)</f>
        <v>37614</v>
      </c>
      <c r="V4732" t="str">
        <f>_xlfn.XLOOKUP(C4732,Customers!A:A,Customers!F:F)</f>
        <v>North Meagan</v>
      </c>
      <c r="W4732" s="13">
        <f>_xlfn.XLOOKUP(C4732,Customers!A:A,Customers!G:G)</f>
        <v>44855</v>
      </c>
      <c r="X4732">
        <f t="shared" ca="1" si="664"/>
        <v>23</v>
      </c>
      <c r="Y4732" t="str">
        <f t="shared" ca="1" si="665"/>
        <v>18-25</v>
      </c>
    </row>
    <row r="4733" spans="1:25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  <c r="I4733">
        <f>_xlfn.XLOOKUP(D4733,Products!A:A,Products!E:E)</f>
        <v>1474.12</v>
      </c>
      <c r="J4733">
        <f>_xlfn.XLOOKUP(D4733,Products!A:A,Products!F:F)</f>
        <v>764.02</v>
      </c>
      <c r="K4733" t="str">
        <f>_xlfn.XLOOKUP(D4733,Products!A:A,Products!C:C)</f>
        <v>Electronics</v>
      </c>
      <c r="L4733" t="str">
        <f>_xlfn.XLOOKUP(D4733,Products!A:A,Products!D:D)</f>
        <v>Camera</v>
      </c>
      <c r="M4733">
        <f t="shared" si="657"/>
        <v>5896.48</v>
      </c>
      <c r="N4733">
        <f t="shared" si="658"/>
        <v>3056.08</v>
      </c>
      <c r="O4733">
        <f t="shared" si="659"/>
        <v>2840.3999999999996</v>
      </c>
      <c r="P4733" s="8">
        <f t="shared" si="660"/>
        <v>0.48171112256804055</v>
      </c>
      <c r="Q4733">
        <f t="shared" si="661"/>
        <v>589.64800000000002</v>
      </c>
      <c r="R4733">
        <f t="shared" si="662"/>
        <v>5306.8319999999994</v>
      </c>
      <c r="S4733">
        <f t="shared" si="663"/>
        <v>2250.7519999999995</v>
      </c>
      <c r="T4733" t="str">
        <f>_xlfn.XLOOKUP(C4733,Customers!A:A,Customers!D:D)</f>
        <v>F</v>
      </c>
      <c r="U4733" s="13">
        <f>_xlfn.XLOOKUP(C4733,Customers!A:A,Customers!E:E)</f>
        <v>23256</v>
      </c>
      <c r="V4733" t="str">
        <f>_xlfn.XLOOKUP(C4733,Customers!A:A,Customers!F:F)</f>
        <v>North Lisa</v>
      </c>
      <c r="W4733" s="13">
        <f>_xlfn.XLOOKUP(C4733,Customers!A:A,Customers!G:G)</f>
        <v>44258</v>
      </c>
      <c r="X4733">
        <f t="shared" ca="1" si="664"/>
        <v>62</v>
      </c>
      <c r="Y4733" t="str">
        <f t="shared" ca="1" si="665"/>
        <v>50+</v>
      </c>
    </row>
    <row r="4734" spans="1:25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  <c r="I4734">
        <f>_xlfn.XLOOKUP(D4734,Products!A:A,Products!E:E)</f>
        <v>123.19</v>
      </c>
      <c r="J4734">
        <f>_xlfn.XLOOKUP(D4734,Products!A:A,Products!F:F)</f>
        <v>80.36</v>
      </c>
      <c r="K4734" t="str">
        <f>_xlfn.XLOOKUP(D4734,Products!A:A,Products!C:C)</f>
        <v>Groceries</v>
      </c>
      <c r="L4734" t="str">
        <f>_xlfn.XLOOKUP(D4734,Products!A:A,Products!D:D)</f>
        <v>Snacks</v>
      </c>
      <c r="M4734">
        <f t="shared" si="657"/>
        <v>123.19</v>
      </c>
      <c r="N4734">
        <f t="shared" si="658"/>
        <v>80.36</v>
      </c>
      <c r="O4734">
        <f t="shared" si="659"/>
        <v>42.83</v>
      </c>
      <c r="P4734" s="8">
        <f t="shared" si="660"/>
        <v>0.34767432421462779</v>
      </c>
      <c r="Q4734">
        <f t="shared" si="661"/>
        <v>18.4785</v>
      </c>
      <c r="R4734">
        <f t="shared" si="662"/>
        <v>104.7115</v>
      </c>
      <c r="S4734">
        <f t="shared" si="663"/>
        <v>24.351500000000001</v>
      </c>
      <c r="T4734" t="str">
        <f>_xlfn.XLOOKUP(C4734,Customers!A:A,Customers!D:D)</f>
        <v>M</v>
      </c>
      <c r="U4734" s="13">
        <f>_xlfn.XLOOKUP(C4734,Customers!A:A,Customers!E:E)</f>
        <v>31435</v>
      </c>
      <c r="V4734" t="str">
        <f>_xlfn.XLOOKUP(C4734,Customers!A:A,Customers!F:F)</f>
        <v>Jessicaside</v>
      </c>
      <c r="W4734" s="13">
        <f>_xlfn.XLOOKUP(C4734,Customers!A:A,Customers!G:G)</f>
        <v>44905</v>
      </c>
      <c r="X4734">
        <f t="shared" ca="1" si="664"/>
        <v>40</v>
      </c>
      <c r="Y4734" t="str">
        <f t="shared" ca="1" si="665"/>
        <v>36-50</v>
      </c>
    </row>
    <row r="4735" spans="1:25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  <c r="I4735">
        <f>_xlfn.XLOOKUP(D4735,Products!A:A,Products!E:E)</f>
        <v>1487.41</v>
      </c>
      <c r="J4735">
        <f>_xlfn.XLOOKUP(D4735,Products!A:A,Products!F:F)</f>
        <v>813.07</v>
      </c>
      <c r="K4735" t="str">
        <f>_xlfn.XLOOKUP(D4735,Products!A:A,Products!C:C)</f>
        <v>Electronics</v>
      </c>
      <c r="L4735" t="str">
        <f>_xlfn.XLOOKUP(D4735,Products!A:A,Products!D:D)</f>
        <v>Smartphone</v>
      </c>
      <c r="M4735">
        <f t="shared" si="657"/>
        <v>4462.2300000000005</v>
      </c>
      <c r="N4735">
        <f t="shared" si="658"/>
        <v>2439.21</v>
      </c>
      <c r="O4735">
        <f t="shared" si="659"/>
        <v>2023.0200000000004</v>
      </c>
      <c r="P4735" s="8">
        <f t="shared" si="660"/>
        <v>0.45336524562830699</v>
      </c>
      <c r="Q4735">
        <f t="shared" si="661"/>
        <v>669.33450000000005</v>
      </c>
      <c r="R4735">
        <f t="shared" si="662"/>
        <v>3792.8955000000005</v>
      </c>
      <c r="S4735">
        <f t="shared" si="663"/>
        <v>1353.6855000000005</v>
      </c>
      <c r="T4735" t="str">
        <f>_xlfn.XLOOKUP(C4735,Customers!A:A,Customers!D:D)</f>
        <v>F</v>
      </c>
      <c r="U4735" s="13">
        <f>_xlfn.XLOOKUP(C4735,Customers!A:A,Customers!E:E)</f>
        <v>36064</v>
      </c>
      <c r="V4735" t="str">
        <f>_xlfn.XLOOKUP(C4735,Customers!A:A,Customers!F:F)</f>
        <v>Williamsville</v>
      </c>
      <c r="W4735" s="13">
        <f>_xlfn.XLOOKUP(C4735,Customers!A:A,Customers!G:G)</f>
        <v>45011</v>
      </c>
      <c r="X4735">
        <f t="shared" ca="1" si="664"/>
        <v>27</v>
      </c>
      <c r="Y4735" t="str">
        <f t="shared" ca="1" si="665"/>
        <v>26-35</v>
      </c>
    </row>
    <row r="4736" spans="1:25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  <c r="I4736">
        <f>_xlfn.XLOOKUP(D4736,Products!A:A,Products!E:E)</f>
        <v>270.45</v>
      </c>
      <c r="J4736">
        <f>_xlfn.XLOOKUP(D4736,Products!A:A,Products!F:F)</f>
        <v>187.6</v>
      </c>
      <c r="K4736" t="str">
        <f>_xlfn.XLOOKUP(D4736,Products!A:A,Products!C:C)</f>
        <v>Fashion</v>
      </c>
      <c r="L4736" t="str">
        <f>_xlfn.XLOOKUP(D4736,Products!A:A,Products!D:D)</f>
        <v>Bags</v>
      </c>
      <c r="M4736">
        <f t="shared" si="657"/>
        <v>1081.8</v>
      </c>
      <c r="N4736">
        <f t="shared" si="658"/>
        <v>750.4</v>
      </c>
      <c r="O4736">
        <f t="shared" si="659"/>
        <v>331.4</v>
      </c>
      <c r="P4736" s="8">
        <f t="shared" si="660"/>
        <v>0.30634128304677388</v>
      </c>
      <c r="Q4736">
        <f t="shared" si="661"/>
        <v>108.18</v>
      </c>
      <c r="R4736">
        <f t="shared" si="662"/>
        <v>973.61999999999989</v>
      </c>
      <c r="S4736">
        <f t="shared" si="663"/>
        <v>223.21999999999991</v>
      </c>
      <c r="T4736" t="str">
        <f>_xlfn.XLOOKUP(C4736,Customers!A:A,Customers!D:D)</f>
        <v>F</v>
      </c>
      <c r="U4736" s="13">
        <f>_xlfn.XLOOKUP(C4736,Customers!A:A,Customers!E:E)</f>
        <v>38340</v>
      </c>
      <c r="V4736" t="str">
        <f>_xlfn.XLOOKUP(C4736,Customers!A:A,Customers!F:F)</f>
        <v>Boyerstad</v>
      </c>
      <c r="W4736" s="13">
        <f>_xlfn.XLOOKUP(C4736,Customers!A:A,Customers!G:G)</f>
        <v>45347</v>
      </c>
      <c r="X4736">
        <f t="shared" ca="1" si="664"/>
        <v>21</v>
      </c>
      <c r="Y4736" t="str">
        <f t="shared" ca="1" si="665"/>
        <v>18-25</v>
      </c>
    </row>
    <row r="4737" spans="1:25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  <c r="I4737">
        <f>_xlfn.XLOOKUP(D4737,Products!A:A,Products!E:E)</f>
        <v>1342.75</v>
      </c>
      <c r="J4737">
        <f>_xlfn.XLOOKUP(D4737,Products!A:A,Products!F:F)</f>
        <v>797.94</v>
      </c>
      <c r="K4737" t="str">
        <f>_xlfn.XLOOKUP(D4737,Products!A:A,Products!C:C)</f>
        <v>Fashion</v>
      </c>
      <c r="L4737" t="str">
        <f>_xlfn.XLOOKUP(D4737,Products!A:A,Products!D:D)</f>
        <v>Clothing</v>
      </c>
      <c r="M4737">
        <f t="shared" si="657"/>
        <v>2685.5</v>
      </c>
      <c r="N4737">
        <f t="shared" si="658"/>
        <v>1595.88</v>
      </c>
      <c r="O4737">
        <f t="shared" si="659"/>
        <v>1089.6199999999999</v>
      </c>
      <c r="P4737" s="8">
        <f t="shared" si="660"/>
        <v>0.40574194749581077</v>
      </c>
      <c r="Q4737">
        <f t="shared" si="661"/>
        <v>268.55</v>
      </c>
      <c r="R4737">
        <f t="shared" si="662"/>
        <v>2416.9499999999998</v>
      </c>
      <c r="S4737">
        <f t="shared" si="663"/>
        <v>821.06999999999971</v>
      </c>
      <c r="T4737" t="str">
        <f>_xlfn.XLOOKUP(C4737,Customers!A:A,Customers!D:D)</f>
        <v>F</v>
      </c>
      <c r="U4737" s="13">
        <f>_xlfn.XLOOKUP(C4737,Customers!A:A,Customers!E:E)</f>
        <v>35515</v>
      </c>
      <c r="V4737" t="str">
        <f>_xlfn.XLOOKUP(C4737,Customers!A:A,Customers!F:F)</f>
        <v>North Jamesport</v>
      </c>
      <c r="W4737" s="13">
        <f>_xlfn.XLOOKUP(C4737,Customers!A:A,Customers!G:G)</f>
        <v>44804</v>
      </c>
      <c r="X4737">
        <f t="shared" ca="1" si="664"/>
        <v>29</v>
      </c>
      <c r="Y4737" t="str">
        <f t="shared" ca="1" si="665"/>
        <v>26-35</v>
      </c>
    </row>
    <row r="4738" spans="1:25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  <c r="I4738">
        <f>_xlfn.XLOOKUP(D4738,Products!A:A,Products!E:E)</f>
        <v>1878.47</v>
      </c>
      <c r="J4738">
        <f>_xlfn.XLOOKUP(D4738,Products!A:A,Products!F:F)</f>
        <v>1014.91</v>
      </c>
      <c r="K4738" t="str">
        <f>_xlfn.XLOOKUP(D4738,Products!A:A,Products!C:C)</f>
        <v>Fashion</v>
      </c>
      <c r="L4738" t="str">
        <f>_xlfn.XLOOKUP(D4738,Products!A:A,Products!D:D)</f>
        <v>Footwear</v>
      </c>
      <c r="M4738">
        <f t="shared" si="657"/>
        <v>5635.41</v>
      </c>
      <c r="N4738">
        <f t="shared" si="658"/>
        <v>3044.73</v>
      </c>
      <c r="O4738">
        <f t="shared" si="659"/>
        <v>2590.6799999999998</v>
      </c>
      <c r="P4738" s="8">
        <f t="shared" si="660"/>
        <v>0.45971455493034225</v>
      </c>
      <c r="Q4738">
        <f t="shared" si="661"/>
        <v>281.77050000000003</v>
      </c>
      <c r="R4738">
        <f t="shared" si="662"/>
        <v>5353.6395000000002</v>
      </c>
      <c r="S4738">
        <f t="shared" si="663"/>
        <v>2308.9095000000002</v>
      </c>
      <c r="T4738" t="str">
        <f>_xlfn.XLOOKUP(C4738,Customers!A:A,Customers!D:D)</f>
        <v>M</v>
      </c>
      <c r="U4738" s="13">
        <f>_xlfn.XLOOKUP(C4738,Customers!A:A,Customers!E:E)</f>
        <v>31435</v>
      </c>
      <c r="V4738" t="str">
        <f>_xlfn.XLOOKUP(C4738,Customers!A:A,Customers!F:F)</f>
        <v>Jessicaside</v>
      </c>
      <c r="W4738" s="13">
        <f>_xlfn.XLOOKUP(C4738,Customers!A:A,Customers!G:G)</f>
        <v>44905</v>
      </c>
      <c r="X4738">
        <f t="shared" ca="1" si="664"/>
        <v>40</v>
      </c>
      <c r="Y4738" t="str">
        <f t="shared" ca="1" si="665"/>
        <v>36-50</v>
      </c>
    </row>
    <row r="4739" spans="1:25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  <c r="I4739">
        <f>_xlfn.XLOOKUP(D4739,Products!A:A,Products!E:E)</f>
        <v>248.57</v>
      </c>
      <c r="J4739">
        <f>_xlfn.XLOOKUP(D4739,Products!A:A,Products!F:F)</f>
        <v>190.67</v>
      </c>
      <c r="K4739" t="str">
        <f>_xlfn.XLOOKUP(D4739,Products!A:A,Products!C:C)</f>
        <v>Electronics</v>
      </c>
      <c r="L4739" t="str">
        <f>_xlfn.XLOOKUP(D4739,Products!A:A,Products!D:D)</f>
        <v>Headphones</v>
      </c>
      <c r="M4739">
        <f t="shared" ref="M4739:M4802" si="666">F4739*I4739</f>
        <v>994.28</v>
      </c>
      <c r="N4739">
        <f t="shared" ref="N4739:N4802" si="667">F4739*J4739</f>
        <v>762.68</v>
      </c>
      <c r="O4739">
        <f t="shared" ref="O4739:O4802" si="668">M4739-N4739</f>
        <v>231.60000000000002</v>
      </c>
      <c r="P4739" s="8">
        <f t="shared" ref="P4739:P4802" si="669">O4739/M4739</f>
        <v>0.2329323731745585</v>
      </c>
      <c r="Q4739">
        <f t="shared" ref="Q4739:Q4802" si="670">M4739*G4739</f>
        <v>0</v>
      </c>
      <c r="R4739">
        <f t="shared" ref="R4739:R4802" si="671">M4739-Q4739</f>
        <v>994.28</v>
      </c>
      <c r="S4739">
        <f t="shared" ref="S4739:S4802" si="672">R4739-N4739</f>
        <v>231.60000000000002</v>
      </c>
      <c r="T4739" t="str">
        <f>_xlfn.XLOOKUP(C4739,Customers!A:A,Customers!D:D)</f>
        <v>F</v>
      </c>
      <c r="U4739" s="13">
        <f>_xlfn.XLOOKUP(C4739,Customers!A:A,Customers!E:E)</f>
        <v>27995</v>
      </c>
      <c r="V4739" t="str">
        <f>_xlfn.XLOOKUP(C4739,Customers!A:A,Customers!F:F)</f>
        <v>East Raymond</v>
      </c>
      <c r="W4739" s="13">
        <f>_xlfn.XLOOKUP(C4739,Customers!A:A,Customers!G:G)</f>
        <v>45827</v>
      </c>
      <c r="X4739">
        <f t="shared" ref="X4739:X4802" ca="1" si="673">DATEDIF(U4739, TODAY(),"Y")</f>
        <v>49</v>
      </c>
      <c r="Y4739" t="str">
        <f t="shared" ref="Y4739:Y4802" ca="1" si="674">IF(X4739&lt;=25,"18-25",IF(X4739&lt;=35,"26-35", IF(X4739&lt;=50,"36-50","50+")))</f>
        <v>36-50</v>
      </c>
    </row>
    <row r="4740" spans="1:25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  <c r="I4740">
        <f>_xlfn.XLOOKUP(D4740,Products!A:A,Products!E:E)</f>
        <v>1015.76</v>
      </c>
      <c r="J4740">
        <f>_xlfn.XLOOKUP(D4740,Products!A:A,Products!F:F)</f>
        <v>584.4</v>
      </c>
      <c r="K4740" t="str">
        <f>_xlfn.XLOOKUP(D4740,Products!A:A,Products!C:C)</f>
        <v>Groceries</v>
      </c>
      <c r="L4740" t="str">
        <f>_xlfn.XLOOKUP(D4740,Products!A:A,Products!D:D)</f>
        <v>Dairy</v>
      </c>
      <c r="M4740">
        <f t="shared" si="666"/>
        <v>2031.52</v>
      </c>
      <c r="N4740">
        <f t="shared" si="667"/>
        <v>1168.8</v>
      </c>
      <c r="O4740">
        <f t="shared" si="668"/>
        <v>862.72</v>
      </c>
      <c r="P4740" s="8">
        <f t="shared" si="669"/>
        <v>0.42466724423092073</v>
      </c>
      <c r="Q4740">
        <f t="shared" si="670"/>
        <v>101.57600000000001</v>
      </c>
      <c r="R4740">
        <f t="shared" si="671"/>
        <v>1929.944</v>
      </c>
      <c r="S4740">
        <f t="shared" si="672"/>
        <v>761.14400000000001</v>
      </c>
      <c r="T4740" t="str">
        <f>_xlfn.XLOOKUP(C4740,Customers!A:A,Customers!D:D)</f>
        <v>F</v>
      </c>
      <c r="U4740" s="13">
        <f>_xlfn.XLOOKUP(C4740,Customers!A:A,Customers!E:E)</f>
        <v>31052</v>
      </c>
      <c r="V4740" t="str">
        <f>_xlfn.XLOOKUP(C4740,Customers!A:A,Customers!F:F)</f>
        <v>South James</v>
      </c>
      <c r="W4740" s="13">
        <f>_xlfn.XLOOKUP(C4740,Customers!A:A,Customers!G:G)</f>
        <v>44584</v>
      </c>
      <c r="X4740">
        <f t="shared" ca="1" si="673"/>
        <v>41</v>
      </c>
      <c r="Y4740" t="str">
        <f t="shared" ca="1" si="674"/>
        <v>36-50</v>
      </c>
    </row>
    <row r="4741" spans="1:25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  <c r="I4741">
        <f>_xlfn.XLOOKUP(D4741,Products!A:A,Products!E:E)</f>
        <v>1396.22</v>
      </c>
      <c r="J4741">
        <f>_xlfn.XLOOKUP(D4741,Products!A:A,Products!F:F)</f>
        <v>1004.09</v>
      </c>
      <c r="K4741" t="str">
        <f>_xlfn.XLOOKUP(D4741,Products!A:A,Products!C:C)</f>
        <v>Fashion</v>
      </c>
      <c r="L4741" t="str">
        <f>_xlfn.XLOOKUP(D4741,Products!A:A,Products!D:D)</f>
        <v>Bags</v>
      </c>
      <c r="M4741">
        <f t="shared" si="666"/>
        <v>1396.22</v>
      </c>
      <c r="N4741">
        <f t="shared" si="667"/>
        <v>1004.09</v>
      </c>
      <c r="O4741">
        <f t="shared" si="668"/>
        <v>392.13</v>
      </c>
      <c r="P4741" s="8">
        <f t="shared" si="669"/>
        <v>0.28085115526206472</v>
      </c>
      <c r="Q4741">
        <f t="shared" si="670"/>
        <v>0</v>
      </c>
      <c r="R4741">
        <f t="shared" si="671"/>
        <v>1396.22</v>
      </c>
      <c r="S4741">
        <f t="shared" si="672"/>
        <v>392.13</v>
      </c>
      <c r="T4741" t="str">
        <f>_xlfn.XLOOKUP(C4741,Customers!A:A,Customers!D:D)</f>
        <v>M</v>
      </c>
      <c r="U4741" s="13">
        <f>_xlfn.XLOOKUP(C4741,Customers!A:A,Customers!E:E)</f>
        <v>22243</v>
      </c>
      <c r="V4741" t="str">
        <f>_xlfn.XLOOKUP(C4741,Customers!A:A,Customers!F:F)</f>
        <v>East Danielleshire</v>
      </c>
      <c r="W4741" s="13">
        <f>_xlfn.XLOOKUP(C4741,Customers!A:A,Customers!G:G)</f>
        <v>45065</v>
      </c>
      <c r="X4741">
        <f t="shared" ca="1" si="673"/>
        <v>65</v>
      </c>
      <c r="Y4741" t="str">
        <f t="shared" ca="1" si="674"/>
        <v>50+</v>
      </c>
    </row>
    <row r="4742" spans="1:25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  <c r="I4742">
        <f>_xlfn.XLOOKUP(D4742,Products!A:A,Products!E:E)</f>
        <v>1762.92</v>
      </c>
      <c r="J4742">
        <f>_xlfn.XLOOKUP(D4742,Products!A:A,Products!F:F)</f>
        <v>1346.48</v>
      </c>
      <c r="K4742" t="str">
        <f>_xlfn.XLOOKUP(D4742,Products!A:A,Products!C:C)</f>
        <v>Electronics</v>
      </c>
      <c r="L4742" t="str">
        <f>_xlfn.XLOOKUP(D4742,Products!A:A,Products!D:D)</f>
        <v>Laptop</v>
      </c>
      <c r="M4742">
        <f t="shared" si="666"/>
        <v>3525.84</v>
      </c>
      <c r="N4742">
        <f t="shared" si="667"/>
        <v>2692.96</v>
      </c>
      <c r="O4742">
        <f t="shared" si="668"/>
        <v>832.88000000000011</v>
      </c>
      <c r="P4742" s="8">
        <f t="shared" si="669"/>
        <v>0.23622172305039368</v>
      </c>
      <c r="Q4742">
        <f t="shared" si="670"/>
        <v>352.58400000000006</v>
      </c>
      <c r="R4742">
        <f t="shared" si="671"/>
        <v>3173.2560000000003</v>
      </c>
      <c r="S4742">
        <f t="shared" si="672"/>
        <v>480.29600000000028</v>
      </c>
      <c r="T4742" t="str">
        <f>_xlfn.XLOOKUP(C4742,Customers!A:A,Customers!D:D)</f>
        <v>F</v>
      </c>
      <c r="U4742" s="13">
        <f>_xlfn.XLOOKUP(C4742,Customers!A:A,Customers!E:E)</f>
        <v>32240</v>
      </c>
      <c r="V4742" t="str">
        <f>_xlfn.XLOOKUP(C4742,Customers!A:A,Customers!F:F)</f>
        <v>Port Alex</v>
      </c>
      <c r="W4742" s="13">
        <f>_xlfn.XLOOKUP(C4742,Customers!A:A,Customers!G:G)</f>
        <v>44962</v>
      </c>
      <c r="X4742">
        <f t="shared" ca="1" si="673"/>
        <v>38</v>
      </c>
      <c r="Y4742" t="str">
        <f t="shared" ca="1" si="674"/>
        <v>36-50</v>
      </c>
    </row>
    <row r="4743" spans="1:25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  <c r="I4743">
        <f>_xlfn.XLOOKUP(D4743,Products!A:A,Products!E:E)</f>
        <v>1342.75</v>
      </c>
      <c r="J4743">
        <f>_xlfn.XLOOKUP(D4743,Products!A:A,Products!F:F)</f>
        <v>797.94</v>
      </c>
      <c r="K4743" t="str">
        <f>_xlfn.XLOOKUP(D4743,Products!A:A,Products!C:C)</f>
        <v>Fashion</v>
      </c>
      <c r="L4743" t="str">
        <f>_xlfn.XLOOKUP(D4743,Products!A:A,Products!D:D)</f>
        <v>Clothing</v>
      </c>
      <c r="M4743">
        <f t="shared" si="666"/>
        <v>2685.5</v>
      </c>
      <c r="N4743">
        <f t="shared" si="667"/>
        <v>1595.88</v>
      </c>
      <c r="O4743">
        <f t="shared" si="668"/>
        <v>1089.6199999999999</v>
      </c>
      <c r="P4743" s="8">
        <f t="shared" si="669"/>
        <v>0.40574194749581077</v>
      </c>
      <c r="Q4743">
        <f t="shared" si="670"/>
        <v>0</v>
      </c>
      <c r="R4743">
        <f t="shared" si="671"/>
        <v>2685.5</v>
      </c>
      <c r="S4743">
        <f t="shared" si="672"/>
        <v>1089.6199999999999</v>
      </c>
      <c r="T4743" t="str">
        <f>_xlfn.XLOOKUP(C4743,Customers!A:A,Customers!D:D)</f>
        <v>F</v>
      </c>
      <c r="U4743" s="13">
        <f>_xlfn.XLOOKUP(C4743,Customers!A:A,Customers!E:E)</f>
        <v>22804</v>
      </c>
      <c r="V4743" t="str">
        <f>_xlfn.XLOOKUP(C4743,Customers!A:A,Customers!F:F)</f>
        <v>North Michelle</v>
      </c>
      <c r="W4743" s="13">
        <f>_xlfn.XLOOKUP(C4743,Customers!A:A,Customers!G:G)</f>
        <v>44237</v>
      </c>
      <c r="X4743">
        <f t="shared" ca="1" si="673"/>
        <v>64</v>
      </c>
      <c r="Y4743" t="str">
        <f t="shared" ca="1" si="674"/>
        <v>50+</v>
      </c>
    </row>
    <row r="4744" spans="1:25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  <c r="I4744">
        <f>_xlfn.XLOOKUP(D4744,Products!A:A,Products!E:E)</f>
        <v>673.78</v>
      </c>
      <c r="J4744">
        <f>_xlfn.XLOOKUP(D4744,Products!A:A,Products!F:F)</f>
        <v>363.33</v>
      </c>
      <c r="K4744" t="str">
        <f>_xlfn.XLOOKUP(D4744,Products!A:A,Products!C:C)</f>
        <v>Electronics</v>
      </c>
      <c r="L4744" t="str">
        <f>_xlfn.XLOOKUP(D4744,Products!A:A,Products!D:D)</f>
        <v>Smartphone</v>
      </c>
      <c r="M4744">
        <f t="shared" si="666"/>
        <v>1347.56</v>
      </c>
      <c r="N4744">
        <f t="shared" si="667"/>
        <v>726.66</v>
      </c>
      <c r="O4744">
        <f t="shared" si="668"/>
        <v>620.9</v>
      </c>
      <c r="P4744" s="8">
        <f t="shared" si="669"/>
        <v>0.46075870462168661</v>
      </c>
      <c r="Q4744">
        <f t="shared" si="670"/>
        <v>134.756</v>
      </c>
      <c r="R4744">
        <f t="shared" si="671"/>
        <v>1212.8039999999999</v>
      </c>
      <c r="S4744">
        <f t="shared" si="672"/>
        <v>486.14399999999989</v>
      </c>
      <c r="T4744" t="str">
        <f>_xlfn.XLOOKUP(C4744,Customers!A:A,Customers!D:D)</f>
        <v>F</v>
      </c>
      <c r="U4744" s="13">
        <f>_xlfn.XLOOKUP(C4744,Customers!A:A,Customers!E:E)</f>
        <v>22041</v>
      </c>
      <c r="V4744" t="str">
        <f>_xlfn.XLOOKUP(C4744,Customers!A:A,Customers!F:F)</f>
        <v>West Wandaland</v>
      </c>
      <c r="W4744" s="13">
        <f>_xlfn.XLOOKUP(C4744,Customers!A:A,Customers!G:G)</f>
        <v>45329</v>
      </c>
      <c r="X4744">
        <f t="shared" ca="1" si="673"/>
        <v>66</v>
      </c>
      <c r="Y4744" t="str">
        <f t="shared" ca="1" si="674"/>
        <v>50+</v>
      </c>
    </row>
    <row r="4745" spans="1:25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  <c r="I4745">
        <f>_xlfn.XLOOKUP(D4745,Products!A:A,Products!E:E)</f>
        <v>1095.72</v>
      </c>
      <c r="J4745">
        <f>_xlfn.XLOOKUP(D4745,Products!A:A,Products!F:F)</f>
        <v>822.2</v>
      </c>
      <c r="K4745" t="str">
        <f>_xlfn.XLOOKUP(D4745,Products!A:A,Products!C:C)</f>
        <v>Groceries</v>
      </c>
      <c r="L4745" t="str">
        <f>_xlfn.XLOOKUP(D4745,Products!A:A,Products!D:D)</f>
        <v>Snacks</v>
      </c>
      <c r="M4745">
        <f t="shared" si="666"/>
        <v>2191.44</v>
      </c>
      <c r="N4745">
        <f t="shared" si="667"/>
        <v>1644.4</v>
      </c>
      <c r="O4745">
        <f t="shared" si="668"/>
        <v>547.04</v>
      </c>
      <c r="P4745" s="8">
        <f t="shared" si="669"/>
        <v>0.24962581681451462</v>
      </c>
      <c r="Q4745">
        <f t="shared" si="670"/>
        <v>328.71600000000001</v>
      </c>
      <c r="R4745">
        <f t="shared" si="671"/>
        <v>1862.7240000000002</v>
      </c>
      <c r="S4745">
        <f t="shared" si="672"/>
        <v>218.32400000000007</v>
      </c>
      <c r="T4745" t="str">
        <f>_xlfn.XLOOKUP(C4745,Customers!A:A,Customers!D:D)</f>
        <v>F</v>
      </c>
      <c r="U4745" s="13">
        <f>_xlfn.XLOOKUP(C4745,Customers!A:A,Customers!E:E)</f>
        <v>38214</v>
      </c>
      <c r="V4745" t="str">
        <f>_xlfn.XLOOKUP(C4745,Customers!A:A,Customers!F:F)</f>
        <v>West Lisaville</v>
      </c>
      <c r="W4745" s="13">
        <f>_xlfn.XLOOKUP(C4745,Customers!A:A,Customers!G:G)</f>
        <v>45764</v>
      </c>
      <c r="X4745">
        <f t="shared" ca="1" si="673"/>
        <v>21</v>
      </c>
      <c r="Y4745" t="str">
        <f t="shared" ca="1" si="674"/>
        <v>18-25</v>
      </c>
    </row>
    <row r="4746" spans="1:25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  <c r="I4746">
        <f>_xlfn.XLOOKUP(D4746,Products!A:A,Products!E:E)</f>
        <v>1134.8</v>
      </c>
      <c r="J4746">
        <f>_xlfn.XLOOKUP(D4746,Products!A:A,Products!F:F)</f>
        <v>675.1</v>
      </c>
      <c r="K4746" t="str">
        <f>_xlfn.XLOOKUP(D4746,Products!A:A,Products!C:C)</f>
        <v>Fashion</v>
      </c>
      <c r="L4746" t="str">
        <f>_xlfn.XLOOKUP(D4746,Products!A:A,Products!D:D)</f>
        <v>Watches</v>
      </c>
      <c r="M4746">
        <f t="shared" si="666"/>
        <v>1134.8</v>
      </c>
      <c r="N4746">
        <f t="shared" si="667"/>
        <v>675.1</v>
      </c>
      <c r="O4746">
        <f t="shared" si="668"/>
        <v>459.69999999999993</v>
      </c>
      <c r="P4746" s="8">
        <f t="shared" si="669"/>
        <v>0.40509340853013742</v>
      </c>
      <c r="Q4746">
        <f t="shared" si="670"/>
        <v>113.48</v>
      </c>
      <c r="R4746">
        <f t="shared" si="671"/>
        <v>1021.3199999999999</v>
      </c>
      <c r="S4746">
        <f t="shared" si="672"/>
        <v>346.21999999999991</v>
      </c>
      <c r="T4746" t="str">
        <f>_xlfn.XLOOKUP(C4746,Customers!A:A,Customers!D:D)</f>
        <v>F</v>
      </c>
      <c r="U4746" s="13">
        <f>_xlfn.XLOOKUP(C4746,Customers!A:A,Customers!E:E)</f>
        <v>29746</v>
      </c>
      <c r="V4746" t="str">
        <f>_xlfn.XLOOKUP(C4746,Customers!A:A,Customers!F:F)</f>
        <v>New Julia</v>
      </c>
      <c r="W4746" s="13">
        <f>_xlfn.XLOOKUP(C4746,Customers!A:A,Customers!G:G)</f>
        <v>45456</v>
      </c>
      <c r="X4746">
        <f t="shared" ca="1" si="673"/>
        <v>45</v>
      </c>
      <c r="Y4746" t="str">
        <f t="shared" ca="1" si="674"/>
        <v>36-50</v>
      </c>
    </row>
    <row r="4747" spans="1:25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  <c r="I4747">
        <f>_xlfn.XLOOKUP(D4747,Products!A:A,Products!E:E)</f>
        <v>1197.18</v>
      </c>
      <c r="J4747">
        <f>_xlfn.XLOOKUP(D4747,Products!A:A,Products!F:F)</f>
        <v>722.74</v>
      </c>
      <c r="K4747" t="str">
        <f>_xlfn.XLOOKUP(D4747,Products!A:A,Products!C:C)</f>
        <v>Electronics</v>
      </c>
      <c r="L4747" t="str">
        <f>_xlfn.XLOOKUP(D4747,Products!A:A,Products!D:D)</f>
        <v>Smartphone</v>
      </c>
      <c r="M4747">
        <f t="shared" si="666"/>
        <v>1197.18</v>
      </c>
      <c r="N4747">
        <f t="shared" si="667"/>
        <v>722.74</v>
      </c>
      <c r="O4747">
        <f t="shared" si="668"/>
        <v>474.44000000000005</v>
      </c>
      <c r="P4747" s="8">
        <f t="shared" si="669"/>
        <v>0.39629796688885549</v>
      </c>
      <c r="Q4747">
        <f t="shared" si="670"/>
        <v>119.71800000000002</v>
      </c>
      <c r="R4747">
        <f t="shared" si="671"/>
        <v>1077.462</v>
      </c>
      <c r="S4747">
        <f t="shared" si="672"/>
        <v>354.72199999999998</v>
      </c>
      <c r="T4747" t="str">
        <f>_xlfn.XLOOKUP(C4747,Customers!A:A,Customers!D:D)</f>
        <v>F</v>
      </c>
      <c r="U4747" s="13">
        <f>_xlfn.XLOOKUP(C4747,Customers!A:A,Customers!E:E)</f>
        <v>37024</v>
      </c>
      <c r="V4747" t="str">
        <f>_xlfn.XLOOKUP(C4747,Customers!A:A,Customers!F:F)</f>
        <v>South Markbury</v>
      </c>
      <c r="W4747" s="13">
        <f>_xlfn.XLOOKUP(C4747,Customers!A:A,Customers!G:G)</f>
        <v>45117</v>
      </c>
      <c r="X4747">
        <f t="shared" ca="1" si="673"/>
        <v>25</v>
      </c>
      <c r="Y4747" t="str">
        <f t="shared" ca="1" si="674"/>
        <v>18-25</v>
      </c>
    </row>
    <row r="4748" spans="1:25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  <c r="I4748">
        <f>_xlfn.XLOOKUP(D4748,Products!A:A,Products!E:E)</f>
        <v>1858.75</v>
      </c>
      <c r="J4748">
        <f>_xlfn.XLOOKUP(D4748,Products!A:A,Products!F:F)</f>
        <v>1451.16</v>
      </c>
      <c r="K4748" t="str">
        <f>_xlfn.XLOOKUP(D4748,Products!A:A,Products!C:C)</f>
        <v>Fashion</v>
      </c>
      <c r="L4748" t="str">
        <f>_xlfn.XLOOKUP(D4748,Products!A:A,Products!D:D)</f>
        <v>Accessories</v>
      </c>
      <c r="M4748">
        <f t="shared" si="666"/>
        <v>9293.75</v>
      </c>
      <c r="N4748">
        <f t="shared" si="667"/>
        <v>7255.8</v>
      </c>
      <c r="O4748">
        <f t="shared" si="668"/>
        <v>2037.9499999999998</v>
      </c>
      <c r="P4748" s="8">
        <f t="shared" si="669"/>
        <v>0.21928177538668459</v>
      </c>
      <c r="Q4748">
        <f t="shared" si="670"/>
        <v>929.375</v>
      </c>
      <c r="R4748">
        <f t="shared" si="671"/>
        <v>8364.375</v>
      </c>
      <c r="S4748">
        <f t="shared" si="672"/>
        <v>1108.5749999999998</v>
      </c>
      <c r="T4748" t="str">
        <f>_xlfn.XLOOKUP(C4748,Customers!A:A,Customers!D:D)</f>
        <v>F</v>
      </c>
      <c r="U4748" s="13">
        <f>_xlfn.XLOOKUP(C4748,Customers!A:A,Customers!E:E)</f>
        <v>32027</v>
      </c>
      <c r="V4748" t="str">
        <f>_xlfn.XLOOKUP(C4748,Customers!A:A,Customers!F:F)</f>
        <v>Lauraborough</v>
      </c>
      <c r="W4748" s="13">
        <f>_xlfn.XLOOKUP(C4748,Customers!A:A,Customers!G:G)</f>
        <v>44913</v>
      </c>
      <c r="X4748">
        <f t="shared" ca="1" si="673"/>
        <v>38</v>
      </c>
      <c r="Y4748" t="str">
        <f t="shared" ca="1" si="674"/>
        <v>36-50</v>
      </c>
    </row>
    <row r="4749" spans="1:25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  <c r="I4749">
        <f>_xlfn.XLOOKUP(D4749,Products!A:A,Products!E:E)</f>
        <v>1216.3599999999999</v>
      </c>
      <c r="J4749">
        <f>_xlfn.XLOOKUP(D4749,Products!A:A,Products!F:F)</f>
        <v>794.8</v>
      </c>
      <c r="K4749" t="str">
        <f>_xlfn.XLOOKUP(D4749,Products!A:A,Products!C:C)</f>
        <v>Fashion</v>
      </c>
      <c r="L4749" t="str">
        <f>_xlfn.XLOOKUP(D4749,Products!A:A,Products!D:D)</f>
        <v>Bags</v>
      </c>
      <c r="M4749">
        <f t="shared" si="666"/>
        <v>1216.3599999999999</v>
      </c>
      <c r="N4749">
        <f t="shared" si="667"/>
        <v>794.8</v>
      </c>
      <c r="O4749">
        <f t="shared" si="668"/>
        <v>421.55999999999995</v>
      </c>
      <c r="P4749" s="8">
        <f t="shared" si="669"/>
        <v>0.34657502713012595</v>
      </c>
      <c r="Q4749">
        <f t="shared" si="670"/>
        <v>182.45399999999998</v>
      </c>
      <c r="R4749">
        <f t="shared" si="671"/>
        <v>1033.9059999999999</v>
      </c>
      <c r="S4749">
        <f t="shared" si="672"/>
        <v>239.10599999999999</v>
      </c>
      <c r="T4749" t="str">
        <f>_xlfn.XLOOKUP(C4749,Customers!A:A,Customers!D:D)</f>
        <v>M</v>
      </c>
      <c r="U4749" s="13">
        <f>_xlfn.XLOOKUP(C4749,Customers!A:A,Customers!E:E)</f>
        <v>27950</v>
      </c>
      <c r="V4749" t="str">
        <f>_xlfn.XLOOKUP(C4749,Customers!A:A,Customers!F:F)</f>
        <v>Andersonville</v>
      </c>
      <c r="W4749" s="13">
        <f>_xlfn.XLOOKUP(C4749,Customers!A:A,Customers!G:G)</f>
        <v>44232</v>
      </c>
      <c r="X4749">
        <f t="shared" ca="1" si="673"/>
        <v>49</v>
      </c>
      <c r="Y4749" t="str">
        <f t="shared" ca="1" si="674"/>
        <v>36-50</v>
      </c>
    </row>
    <row r="4750" spans="1:25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  <c r="I4750">
        <f>_xlfn.XLOOKUP(D4750,Products!A:A,Products!E:E)</f>
        <v>1878.47</v>
      </c>
      <c r="J4750">
        <f>_xlfn.XLOOKUP(D4750,Products!A:A,Products!F:F)</f>
        <v>1014.91</v>
      </c>
      <c r="K4750" t="str">
        <f>_xlfn.XLOOKUP(D4750,Products!A:A,Products!C:C)</f>
        <v>Fashion</v>
      </c>
      <c r="L4750" t="str">
        <f>_xlfn.XLOOKUP(D4750,Products!A:A,Products!D:D)</f>
        <v>Footwear</v>
      </c>
      <c r="M4750">
        <f t="shared" si="666"/>
        <v>7513.88</v>
      </c>
      <c r="N4750">
        <f t="shared" si="667"/>
        <v>4059.64</v>
      </c>
      <c r="O4750">
        <f t="shared" si="668"/>
        <v>3454.2400000000002</v>
      </c>
      <c r="P4750" s="8">
        <f t="shared" si="669"/>
        <v>0.45971455493034225</v>
      </c>
      <c r="Q4750">
        <f t="shared" si="670"/>
        <v>751.38800000000003</v>
      </c>
      <c r="R4750">
        <f t="shared" si="671"/>
        <v>6762.4920000000002</v>
      </c>
      <c r="S4750">
        <f t="shared" si="672"/>
        <v>2702.8520000000003</v>
      </c>
      <c r="T4750" t="str">
        <f>_xlfn.XLOOKUP(C4750,Customers!A:A,Customers!D:D)</f>
        <v>M</v>
      </c>
      <c r="U4750" s="13">
        <f>_xlfn.XLOOKUP(C4750,Customers!A:A,Customers!E:E)</f>
        <v>20409</v>
      </c>
      <c r="V4750" t="str">
        <f>_xlfn.XLOOKUP(C4750,Customers!A:A,Customers!F:F)</f>
        <v>East James</v>
      </c>
      <c r="W4750" s="13">
        <f>_xlfn.XLOOKUP(C4750,Customers!A:A,Customers!G:G)</f>
        <v>44106</v>
      </c>
      <c r="X4750">
        <f t="shared" ca="1" si="673"/>
        <v>70</v>
      </c>
      <c r="Y4750" t="str">
        <f t="shared" ca="1" si="674"/>
        <v>50+</v>
      </c>
    </row>
    <row r="4751" spans="1:25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  <c r="I4751">
        <f>_xlfn.XLOOKUP(D4751,Products!A:A,Products!E:E)</f>
        <v>1095.72</v>
      </c>
      <c r="J4751">
        <f>_xlfn.XLOOKUP(D4751,Products!A:A,Products!F:F)</f>
        <v>822.2</v>
      </c>
      <c r="K4751" t="str">
        <f>_xlfn.XLOOKUP(D4751,Products!A:A,Products!C:C)</f>
        <v>Groceries</v>
      </c>
      <c r="L4751" t="str">
        <f>_xlfn.XLOOKUP(D4751,Products!A:A,Products!D:D)</f>
        <v>Snacks</v>
      </c>
      <c r="M4751">
        <f t="shared" si="666"/>
        <v>4382.88</v>
      </c>
      <c r="N4751">
        <f t="shared" si="667"/>
        <v>3288.8</v>
      </c>
      <c r="O4751">
        <f t="shared" si="668"/>
        <v>1094.08</v>
      </c>
      <c r="P4751" s="8">
        <f t="shared" si="669"/>
        <v>0.24962581681451462</v>
      </c>
      <c r="Q4751">
        <f t="shared" si="670"/>
        <v>219.14400000000001</v>
      </c>
      <c r="R4751">
        <f t="shared" si="671"/>
        <v>4163.7359999999999</v>
      </c>
      <c r="S4751">
        <f t="shared" si="672"/>
        <v>874.93599999999969</v>
      </c>
      <c r="T4751" t="str">
        <f>_xlfn.XLOOKUP(C4751,Customers!A:A,Customers!D:D)</f>
        <v>F</v>
      </c>
      <c r="U4751" s="13">
        <f>_xlfn.XLOOKUP(C4751,Customers!A:A,Customers!E:E)</f>
        <v>31304</v>
      </c>
      <c r="V4751" t="str">
        <f>_xlfn.XLOOKUP(C4751,Customers!A:A,Customers!F:F)</f>
        <v>New Randychester</v>
      </c>
      <c r="W4751" s="13">
        <f>_xlfn.XLOOKUP(C4751,Customers!A:A,Customers!G:G)</f>
        <v>44186</v>
      </c>
      <c r="X4751">
        <f t="shared" ca="1" si="673"/>
        <v>40</v>
      </c>
      <c r="Y4751" t="str">
        <f t="shared" ca="1" si="674"/>
        <v>36-50</v>
      </c>
    </row>
    <row r="4752" spans="1:25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  <c r="I4752">
        <f>_xlfn.XLOOKUP(D4752,Products!A:A,Products!E:E)</f>
        <v>1193.0899999999999</v>
      </c>
      <c r="J4752">
        <f>_xlfn.XLOOKUP(D4752,Products!A:A,Products!F:F)</f>
        <v>818.24</v>
      </c>
      <c r="K4752" t="str">
        <f>_xlfn.XLOOKUP(D4752,Products!A:A,Products!C:C)</f>
        <v>Electronics</v>
      </c>
      <c r="L4752" t="str">
        <f>_xlfn.XLOOKUP(D4752,Products!A:A,Products!D:D)</f>
        <v>Camera</v>
      </c>
      <c r="M4752">
        <f t="shared" si="666"/>
        <v>4772.3599999999997</v>
      </c>
      <c r="N4752">
        <f t="shared" si="667"/>
        <v>3272.96</v>
      </c>
      <c r="O4752">
        <f t="shared" si="668"/>
        <v>1499.3999999999996</v>
      </c>
      <c r="P4752" s="8">
        <f t="shared" si="669"/>
        <v>0.31418417722049463</v>
      </c>
      <c r="Q4752">
        <f t="shared" si="670"/>
        <v>0</v>
      </c>
      <c r="R4752">
        <f t="shared" si="671"/>
        <v>4772.3599999999997</v>
      </c>
      <c r="S4752">
        <f t="shared" si="672"/>
        <v>1499.3999999999996</v>
      </c>
      <c r="T4752" t="str">
        <f>_xlfn.XLOOKUP(C4752,Customers!A:A,Customers!D:D)</f>
        <v>M</v>
      </c>
      <c r="U4752" s="13">
        <f>_xlfn.XLOOKUP(C4752,Customers!A:A,Customers!E:E)</f>
        <v>36771</v>
      </c>
      <c r="V4752" t="str">
        <f>_xlfn.XLOOKUP(C4752,Customers!A:A,Customers!F:F)</f>
        <v>Craigshire</v>
      </c>
      <c r="W4752" s="13">
        <f>_xlfn.XLOOKUP(C4752,Customers!A:A,Customers!G:G)</f>
        <v>44778</v>
      </c>
      <c r="X4752">
        <f t="shared" ca="1" si="673"/>
        <v>25</v>
      </c>
      <c r="Y4752" t="str">
        <f t="shared" ca="1" si="674"/>
        <v>18-25</v>
      </c>
    </row>
    <row r="4753" spans="1:25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  <c r="I4753">
        <f>_xlfn.XLOOKUP(D4753,Products!A:A,Products!E:E)</f>
        <v>323.92</v>
      </c>
      <c r="J4753">
        <f>_xlfn.XLOOKUP(D4753,Products!A:A,Products!F:F)</f>
        <v>242.98</v>
      </c>
      <c r="K4753" t="str">
        <f>_xlfn.XLOOKUP(D4753,Products!A:A,Products!C:C)</f>
        <v>Fashion</v>
      </c>
      <c r="L4753" t="str">
        <f>_xlfn.XLOOKUP(D4753,Products!A:A,Products!D:D)</f>
        <v>Accessories</v>
      </c>
      <c r="M4753">
        <f t="shared" si="666"/>
        <v>323.92</v>
      </c>
      <c r="N4753">
        <f t="shared" si="667"/>
        <v>242.98</v>
      </c>
      <c r="O4753">
        <f t="shared" si="668"/>
        <v>80.940000000000026</v>
      </c>
      <c r="P4753" s="8">
        <f t="shared" si="669"/>
        <v>0.24987651271918998</v>
      </c>
      <c r="Q4753">
        <f t="shared" si="670"/>
        <v>32.392000000000003</v>
      </c>
      <c r="R4753">
        <f t="shared" si="671"/>
        <v>291.52800000000002</v>
      </c>
      <c r="S4753">
        <f t="shared" si="672"/>
        <v>48.54800000000003</v>
      </c>
      <c r="T4753" t="str">
        <f>_xlfn.XLOOKUP(C4753,Customers!A:A,Customers!D:D)</f>
        <v>M</v>
      </c>
      <c r="U4753" s="13">
        <f>_xlfn.XLOOKUP(C4753,Customers!A:A,Customers!E:E)</f>
        <v>24638</v>
      </c>
      <c r="V4753" t="str">
        <f>_xlfn.XLOOKUP(C4753,Customers!A:A,Customers!F:F)</f>
        <v>Christopherburgh</v>
      </c>
      <c r="W4753" s="13">
        <f>_xlfn.XLOOKUP(C4753,Customers!A:A,Customers!G:G)</f>
        <v>44553</v>
      </c>
      <c r="X4753">
        <f t="shared" ca="1" si="673"/>
        <v>59</v>
      </c>
      <c r="Y4753" t="str">
        <f t="shared" ca="1" si="674"/>
        <v>50+</v>
      </c>
    </row>
    <row r="4754" spans="1:25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  <c r="I4754">
        <f>_xlfn.XLOOKUP(D4754,Products!A:A,Products!E:E)</f>
        <v>1485.05</v>
      </c>
      <c r="J4754">
        <f>_xlfn.XLOOKUP(D4754,Products!A:A,Products!F:F)</f>
        <v>988.31</v>
      </c>
      <c r="K4754" t="str">
        <f>_xlfn.XLOOKUP(D4754,Products!A:A,Products!C:C)</f>
        <v>Fashion</v>
      </c>
      <c r="L4754" t="str">
        <f>_xlfn.XLOOKUP(D4754,Products!A:A,Products!D:D)</f>
        <v>Clothing</v>
      </c>
      <c r="M4754">
        <f t="shared" si="666"/>
        <v>5940.2</v>
      </c>
      <c r="N4754">
        <f t="shared" si="667"/>
        <v>3953.24</v>
      </c>
      <c r="O4754">
        <f t="shared" si="668"/>
        <v>1986.96</v>
      </c>
      <c r="P4754" s="8">
        <f t="shared" si="669"/>
        <v>0.33449378808794317</v>
      </c>
      <c r="Q4754">
        <f t="shared" si="670"/>
        <v>891.03</v>
      </c>
      <c r="R4754">
        <f t="shared" si="671"/>
        <v>5049.17</v>
      </c>
      <c r="S4754">
        <f t="shared" si="672"/>
        <v>1095.9300000000003</v>
      </c>
      <c r="T4754" t="str">
        <f>_xlfn.XLOOKUP(C4754,Customers!A:A,Customers!D:D)</f>
        <v>M</v>
      </c>
      <c r="U4754" s="13">
        <f>_xlfn.XLOOKUP(C4754,Customers!A:A,Customers!E:E)</f>
        <v>27877</v>
      </c>
      <c r="V4754" t="str">
        <f>_xlfn.XLOOKUP(C4754,Customers!A:A,Customers!F:F)</f>
        <v>Murrayborough</v>
      </c>
      <c r="W4754" s="13">
        <f>_xlfn.XLOOKUP(C4754,Customers!A:A,Customers!G:G)</f>
        <v>44613</v>
      </c>
      <c r="X4754">
        <f t="shared" ca="1" si="673"/>
        <v>50</v>
      </c>
      <c r="Y4754" t="str">
        <f t="shared" ca="1" si="674"/>
        <v>36-50</v>
      </c>
    </row>
    <row r="4755" spans="1:25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  <c r="I4755">
        <f>_xlfn.XLOOKUP(D4755,Products!A:A,Products!E:E)</f>
        <v>1878.47</v>
      </c>
      <c r="J4755">
        <f>_xlfn.XLOOKUP(D4755,Products!A:A,Products!F:F)</f>
        <v>1014.91</v>
      </c>
      <c r="K4755" t="str">
        <f>_xlfn.XLOOKUP(D4755,Products!A:A,Products!C:C)</f>
        <v>Fashion</v>
      </c>
      <c r="L4755" t="str">
        <f>_xlfn.XLOOKUP(D4755,Products!A:A,Products!D:D)</f>
        <v>Footwear</v>
      </c>
      <c r="M4755">
        <f t="shared" si="666"/>
        <v>1878.47</v>
      </c>
      <c r="N4755">
        <f t="shared" si="667"/>
        <v>1014.91</v>
      </c>
      <c r="O4755">
        <f t="shared" si="668"/>
        <v>863.56000000000006</v>
      </c>
      <c r="P4755" s="8">
        <f t="shared" si="669"/>
        <v>0.45971455493034225</v>
      </c>
      <c r="Q4755">
        <f t="shared" si="670"/>
        <v>187.84700000000001</v>
      </c>
      <c r="R4755">
        <f t="shared" si="671"/>
        <v>1690.623</v>
      </c>
      <c r="S4755">
        <f t="shared" si="672"/>
        <v>675.71300000000008</v>
      </c>
      <c r="T4755" t="str">
        <f>_xlfn.XLOOKUP(C4755,Customers!A:A,Customers!D:D)</f>
        <v>F</v>
      </c>
      <c r="U4755" s="13">
        <f>_xlfn.XLOOKUP(C4755,Customers!A:A,Customers!E:E)</f>
        <v>38541</v>
      </c>
      <c r="V4755" t="str">
        <f>_xlfn.XLOOKUP(C4755,Customers!A:A,Customers!F:F)</f>
        <v>Charlesmouth</v>
      </c>
      <c r="W4755" s="13">
        <f>_xlfn.XLOOKUP(C4755,Customers!A:A,Customers!G:G)</f>
        <v>45601</v>
      </c>
      <c r="X4755">
        <f t="shared" ca="1" si="673"/>
        <v>20</v>
      </c>
      <c r="Y4755" t="str">
        <f t="shared" ca="1" si="674"/>
        <v>18-25</v>
      </c>
    </row>
    <row r="4756" spans="1:25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  <c r="I4756">
        <f>_xlfn.XLOOKUP(D4756,Products!A:A,Products!E:E)</f>
        <v>337.63</v>
      </c>
      <c r="J4756">
        <f>_xlfn.XLOOKUP(D4756,Products!A:A,Products!F:F)</f>
        <v>169.03</v>
      </c>
      <c r="K4756" t="str">
        <f>_xlfn.XLOOKUP(D4756,Products!A:A,Products!C:C)</f>
        <v>Fashion</v>
      </c>
      <c r="L4756" t="str">
        <f>_xlfn.XLOOKUP(D4756,Products!A:A,Products!D:D)</f>
        <v>Footwear</v>
      </c>
      <c r="M4756">
        <f t="shared" si="666"/>
        <v>1688.15</v>
      </c>
      <c r="N4756">
        <f t="shared" si="667"/>
        <v>845.15</v>
      </c>
      <c r="O4756">
        <f t="shared" si="668"/>
        <v>843.00000000000011</v>
      </c>
      <c r="P4756" s="8">
        <f t="shared" si="669"/>
        <v>0.49936320824571279</v>
      </c>
      <c r="Q4756">
        <f t="shared" si="670"/>
        <v>253.2225</v>
      </c>
      <c r="R4756">
        <f t="shared" si="671"/>
        <v>1434.9275</v>
      </c>
      <c r="S4756">
        <f t="shared" si="672"/>
        <v>589.77750000000003</v>
      </c>
      <c r="T4756" t="str">
        <f>_xlfn.XLOOKUP(C4756,Customers!A:A,Customers!D:D)</f>
        <v>M</v>
      </c>
      <c r="U4756" s="13">
        <f>_xlfn.XLOOKUP(C4756,Customers!A:A,Customers!E:E)</f>
        <v>35492</v>
      </c>
      <c r="V4756" t="str">
        <f>_xlfn.XLOOKUP(C4756,Customers!A:A,Customers!F:F)</f>
        <v>Leburgh</v>
      </c>
      <c r="W4756" s="13">
        <f>_xlfn.XLOOKUP(C4756,Customers!A:A,Customers!G:G)</f>
        <v>45058</v>
      </c>
      <c r="X4756">
        <f t="shared" ca="1" si="673"/>
        <v>29</v>
      </c>
      <c r="Y4756" t="str">
        <f t="shared" ca="1" si="674"/>
        <v>26-35</v>
      </c>
    </row>
    <row r="4757" spans="1:25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  <c r="I4757">
        <f>_xlfn.XLOOKUP(D4757,Products!A:A,Products!E:E)</f>
        <v>366.93</v>
      </c>
      <c r="J4757">
        <f>_xlfn.XLOOKUP(D4757,Products!A:A,Products!F:F)</f>
        <v>285.23</v>
      </c>
      <c r="K4757" t="str">
        <f>_xlfn.XLOOKUP(D4757,Products!A:A,Products!C:C)</f>
        <v>Fashion</v>
      </c>
      <c r="L4757" t="str">
        <f>_xlfn.XLOOKUP(D4757,Products!A:A,Products!D:D)</f>
        <v>Footwear</v>
      </c>
      <c r="M4757">
        <f t="shared" si="666"/>
        <v>1100.79</v>
      </c>
      <c r="N4757">
        <f t="shared" si="667"/>
        <v>855.69</v>
      </c>
      <c r="O4757">
        <f t="shared" si="668"/>
        <v>245.09999999999991</v>
      </c>
      <c r="P4757" s="8">
        <f t="shared" si="669"/>
        <v>0.22265827269506439</v>
      </c>
      <c r="Q4757">
        <f t="shared" si="670"/>
        <v>165.11849999999998</v>
      </c>
      <c r="R4757">
        <f t="shared" si="671"/>
        <v>935.67149999999992</v>
      </c>
      <c r="S4757">
        <f t="shared" si="672"/>
        <v>79.981499999999869</v>
      </c>
      <c r="T4757" t="str">
        <f>_xlfn.XLOOKUP(C4757,Customers!A:A,Customers!D:D)</f>
        <v>M</v>
      </c>
      <c r="U4757" s="13">
        <f>_xlfn.XLOOKUP(C4757,Customers!A:A,Customers!E:E)</f>
        <v>19984</v>
      </c>
      <c r="V4757" t="str">
        <f>_xlfn.XLOOKUP(C4757,Customers!A:A,Customers!F:F)</f>
        <v>New John</v>
      </c>
      <c r="W4757" s="13">
        <f>_xlfn.XLOOKUP(C4757,Customers!A:A,Customers!G:G)</f>
        <v>44328</v>
      </c>
      <c r="X4757">
        <f t="shared" ca="1" si="673"/>
        <v>71</v>
      </c>
      <c r="Y4757" t="str">
        <f t="shared" ca="1" si="674"/>
        <v>50+</v>
      </c>
    </row>
    <row r="4758" spans="1:25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  <c r="I4758">
        <f>_xlfn.XLOOKUP(D4758,Products!A:A,Products!E:E)</f>
        <v>1194.1199999999999</v>
      </c>
      <c r="J4758">
        <f>_xlfn.XLOOKUP(D4758,Products!A:A,Products!F:F)</f>
        <v>838.95</v>
      </c>
      <c r="K4758" t="str">
        <f>_xlfn.XLOOKUP(D4758,Products!A:A,Products!C:C)</f>
        <v>Electronics</v>
      </c>
      <c r="L4758" t="str">
        <f>_xlfn.XLOOKUP(D4758,Products!A:A,Products!D:D)</f>
        <v>Smartphone</v>
      </c>
      <c r="M4758">
        <f t="shared" si="666"/>
        <v>1194.1199999999999</v>
      </c>
      <c r="N4758">
        <f t="shared" si="667"/>
        <v>838.95</v>
      </c>
      <c r="O4758">
        <f t="shared" si="668"/>
        <v>355.16999999999985</v>
      </c>
      <c r="P4758" s="8">
        <f t="shared" si="669"/>
        <v>0.29743241885237653</v>
      </c>
      <c r="Q4758">
        <f t="shared" si="670"/>
        <v>59.705999999999996</v>
      </c>
      <c r="R4758">
        <f t="shared" si="671"/>
        <v>1134.414</v>
      </c>
      <c r="S4758">
        <f t="shared" si="672"/>
        <v>295.46399999999994</v>
      </c>
      <c r="T4758" t="str">
        <f>_xlfn.XLOOKUP(C4758,Customers!A:A,Customers!D:D)</f>
        <v>F</v>
      </c>
      <c r="U4758" s="13">
        <f>_xlfn.XLOOKUP(C4758,Customers!A:A,Customers!E:E)</f>
        <v>38214</v>
      </c>
      <c r="V4758" t="str">
        <f>_xlfn.XLOOKUP(C4758,Customers!A:A,Customers!F:F)</f>
        <v>West Lisaville</v>
      </c>
      <c r="W4758" s="13">
        <f>_xlfn.XLOOKUP(C4758,Customers!A:A,Customers!G:G)</f>
        <v>45764</v>
      </c>
      <c r="X4758">
        <f t="shared" ca="1" si="673"/>
        <v>21</v>
      </c>
      <c r="Y4758" t="str">
        <f t="shared" ca="1" si="674"/>
        <v>18-25</v>
      </c>
    </row>
    <row r="4759" spans="1:25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  <c r="I4759">
        <f>_xlfn.XLOOKUP(D4759,Products!A:A,Products!E:E)</f>
        <v>1197.18</v>
      </c>
      <c r="J4759">
        <f>_xlfn.XLOOKUP(D4759,Products!A:A,Products!F:F)</f>
        <v>722.74</v>
      </c>
      <c r="K4759" t="str">
        <f>_xlfn.XLOOKUP(D4759,Products!A:A,Products!C:C)</f>
        <v>Electronics</v>
      </c>
      <c r="L4759" t="str">
        <f>_xlfn.XLOOKUP(D4759,Products!A:A,Products!D:D)</f>
        <v>Smartphone</v>
      </c>
      <c r="M4759">
        <f t="shared" si="666"/>
        <v>4788.72</v>
      </c>
      <c r="N4759">
        <f t="shared" si="667"/>
        <v>2890.96</v>
      </c>
      <c r="O4759">
        <f t="shared" si="668"/>
        <v>1897.7600000000002</v>
      </c>
      <c r="P4759" s="8">
        <f t="shared" si="669"/>
        <v>0.39629796688885549</v>
      </c>
      <c r="Q4759">
        <f t="shared" si="670"/>
        <v>239.43600000000004</v>
      </c>
      <c r="R4759">
        <f t="shared" si="671"/>
        <v>4549.2840000000006</v>
      </c>
      <c r="S4759">
        <f t="shared" si="672"/>
        <v>1658.3240000000005</v>
      </c>
      <c r="T4759" t="str">
        <f>_xlfn.XLOOKUP(C4759,Customers!A:A,Customers!D:D)</f>
        <v>F</v>
      </c>
      <c r="U4759" s="13">
        <f>_xlfn.XLOOKUP(C4759,Customers!A:A,Customers!E:E)</f>
        <v>29406</v>
      </c>
      <c r="V4759" t="str">
        <f>_xlfn.XLOOKUP(C4759,Customers!A:A,Customers!F:F)</f>
        <v>Adkinsport</v>
      </c>
      <c r="W4759" s="13">
        <f>_xlfn.XLOOKUP(C4759,Customers!A:A,Customers!G:G)</f>
        <v>45892</v>
      </c>
      <c r="X4759">
        <f t="shared" ca="1" si="673"/>
        <v>45</v>
      </c>
      <c r="Y4759" t="str">
        <f t="shared" ca="1" si="674"/>
        <v>36-50</v>
      </c>
    </row>
    <row r="4760" spans="1:25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  <c r="I4760">
        <f>_xlfn.XLOOKUP(D4760,Products!A:A,Products!E:E)</f>
        <v>1878.47</v>
      </c>
      <c r="J4760">
        <f>_xlfn.XLOOKUP(D4760,Products!A:A,Products!F:F)</f>
        <v>1014.91</v>
      </c>
      <c r="K4760" t="str">
        <f>_xlfn.XLOOKUP(D4760,Products!A:A,Products!C:C)</f>
        <v>Fashion</v>
      </c>
      <c r="L4760" t="str">
        <f>_xlfn.XLOOKUP(D4760,Products!A:A,Products!D:D)</f>
        <v>Footwear</v>
      </c>
      <c r="M4760">
        <f t="shared" si="666"/>
        <v>7513.88</v>
      </c>
      <c r="N4760">
        <f t="shared" si="667"/>
        <v>4059.64</v>
      </c>
      <c r="O4760">
        <f t="shared" si="668"/>
        <v>3454.2400000000002</v>
      </c>
      <c r="P4760" s="8">
        <f t="shared" si="669"/>
        <v>0.45971455493034225</v>
      </c>
      <c r="Q4760">
        <f t="shared" si="670"/>
        <v>1127.0819999999999</v>
      </c>
      <c r="R4760">
        <f t="shared" si="671"/>
        <v>6386.7980000000007</v>
      </c>
      <c r="S4760">
        <f t="shared" si="672"/>
        <v>2327.1580000000008</v>
      </c>
      <c r="T4760" t="str">
        <f>_xlfn.XLOOKUP(C4760,Customers!A:A,Customers!D:D)</f>
        <v>M</v>
      </c>
      <c r="U4760" s="13">
        <f>_xlfn.XLOOKUP(C4760,Customers!A:A,Customers!E:E)</f>
        <v>31058</v>
      </c>
      <c r="V4760" t="str">
        <f>_xlfn.XLOOKUP(C4760,Customers!A:A,Customers!F:F)</f>
        <v>West Jasmine</v>
      </c>
      <c r="W4760" s="13">
        <f>_xlfn.XLOOKUP(C4760,Customers!A:A,Customers!G:G)</f>
        <v>44482</v>
      </c>
      <c r="X4760">
        <f t="shared" ca="1" si="673"/>
        <v>41</v>
      </c>
      <c r="Y4760" t="str">
        <f t="shared" ca="1" si="674"/>
        <v>36-50</v>
      </c>
    </row>
    <row r="4761" spans="1:25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  <c r="I4761">
        <f>_xlfn.XLOOKUP(D4761,Products!A:A,Products!E:E)</f>
        <v>1134.8</v>
      </c>
      <c r="J4761">
        <f>_xlfn.XLOOKUP(D4761,Products!A:A,Products!F:F)</f>
        <v>675.1</v>
      </c>
      <c r="K4761" t="str">
        <f>_xlfn.XLOOKUP(D4761,Products!A:A,Products!C:C)</f>
        <v>Fashion</v>
      </c>
      <c r="L4761" t="str">
        <f>_xlfn.XLOOKUP(D4761,Products!A:A,Products!D:D)</f>
        <v>Watches</v>
      </c>
      <c r="M4761">
        <f t="shared" si="666"/>
        <v>4539.2</v>
      </c>
      <c r="N4761">
        <f t="shared" si="667"/>
        <v>2700.4</v>
      </c>
      <c r="O4761">
        <f t="shared" si="668"/>
        <v>1838.7999999999997</v>
      </c>
      <c r="P4761" s="8">
        <f t="shared" si="669"/>
        <v>0.40509340853013742</v>
      </c>
      <c r="Q4761">
        <f t="shared" si="670"/>
        <v>0</v>
      </c>
      <c r="R4761">
        <f t="shared" si="671"/>
        <v>4539.2</v>
      </c>
      <c r="S4761">
        <f t="shared" si="672"/>
        <v>1838.7999999999997</v>
      </c>
      <c r="T4761" t="str">
        <f>_xlfn.XLOOKUP(C4761,Customers!A:A,Customers!D:D)</f>
        <v>M</v>
      </c>
      <c r="U4761" s="13">
        <f>_xlfn.XLOOKUP(C4761,Customers!A:A,Customers!E:E)</f>
        <v>31688</v>
      </c>
      <c r="V4761" t="str">
        <f>_xlfn.XLOOKUP(C4761,Customers!A:A,Customers!F:F)</f>
        <v>Costaberg</v>
      </c>
      <c r="W4761" s="13">
        <f>_xlfn.XLOOKUP(C4761,Customers!A:A,Customers!G:G)</f>
        <v>44751</v>
      </c>
      <c r="X4761">
        <f t="shared" ca="1" si="673"/>
        <v>39</v>
      </c>
      <c r="Y4761" t="str">
        <f t="shared" ca="1" si="674"/>
        <v>36-50</v>
      </c>
    </row>
    <row r="4762" spans="1:25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  <c r="I4762">
        <f>_xlfn.XLOOKUP(D4762,Products!A:A,Products!E:E)</f>
        <v>673.78</v>
      </c>
      <c r="J4762">
        <f>_xlfn.XLOOKUP(D4762,Products!A:A,Products!F:F)</f>
        <v>363.33</v>
      </c>
      <c r="K4762" t="str">
        <f>_xlfn.XLOOKUP(D4762,Products!A:A,Products!C:C)</f>
        <v>Electronics</v>
      </c>
      <c r="L4762" t="str">
        <f>_xlfn.XLOOKUP(D4762,Products!A:A,Products!D:D)</f>
        <v>Smartphone</v>
      </c>
      <c r="M4762">
        <f t="shared" si="666"/>
        <v>2695.12</v>
      </c>
      <c r="N4762">
        <f t="shared" si="667"/>
        <v>1453.32</v>
      </c>
      <c r="O4762">
        <f t="shared" si="668"/>
        <v>1241.8</v>
      </c>
      <c r="P4762" s="8">
        <f t="shared" si="669"/>
        <v>0.46075870462168661</v>
      </c>
      <c r="Q4762">
        <f t="shared" si="670"/>
        <v>404.26799999999997</v>
      </c>
      <c r="R4762">
        <f t="shared" si="671"/>
        <v>2290.8519999999999</v>
      </c>
      <c r="S4762">
        <f t="shared" si="672"/>
        <v>837.53199999999993</v>
      </c>
      <c r="T4762" t="str">
        <f>_xlfn.XLOOKUP(C4762,Customers!A:A,Customers!D:D)</f>
        <v>F</v>
      </c>
      <c r="U4762" s="13">
        <f>_xlfn.XLOOKUP(C4762,Customers!A:A,Customers!E:E)</f>
        <v>38901</v>
      </c>
      <c r="V4762" t="str">
        <f>_xlfn.XLOOKUP(C4762,Customers!A:A,Customers!F:F)</f>
        <v>Port Jessica</v>
      </c>
      <c r="W4762" s="13">
        <f>_xlfn.XLOOKUP(C4762,Customers!A:A,Customers!G:G)</f>
        <v>45713</v>
      </c>
      <c r="X4762">
        <f t="shared" ca="1" si="673"/>
        <v>19</v>
      </c>
      <c r="Y4762" t="str">
        <f t="shared" ca="1" si="674"/>
        <v>18-25</v>
      </c>
    </row>
    <row r="4763" spans="1:25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  <c r="I4763">
        <f>_xlfn.XLOOKUP(D4763,Products!A:A,Products!E:E)</f>
        <v>1879.08</v>
      </c>
      <c r="J4763">
        <f>_xlfn.XLOOKUP(D4763,Products!A:A,Products!F:F)</f>
        <v>1004.56</v>
      </c>
      <c r="K4763" t="str">
        <f>_xlfn.XLOOKUP(D4763,Products!A:A,Products!C:C)</f>
        <v>Groceries</v>
      </c>
      <c r="L4763" t="str">
        <f>_xlfn.XLOOKUP(D4763,Products!A:A,Products!D:D)</f>
        <v>Dairy</v>
      </c>
      <c r="M4763">
        <f t="shared" si="666"/>
        <v>1879.08</v>
      </c>
      <c r="N4763">
        <f t="shared" si="667"/>
        <v>1004.56</v>
      </c>
      <c r="O4763">
        <f t="shared" si="668"/>
        <v>874.52</v>
      </c>
      <c r="P4763" s="8">
        <f t="shared" si="669"/>
        <v>0.46539796070417438</v>
      </c>
      <c r="Q4763">
        <f t="shared" si="670"/>
        <v>0</v>
      </c>
      <c r="R4763">
        <f t="shared" si="671"/>
        <v>1879.08</v>
      </c>
      <c r="S4763">
        <f t="shared" si="672"/>
        <v>874.52</v>
      </c>
      <c r="T4763" t="str">
        <f>_xlfn.XLOOKUP(C4763,Customers!A:A,Customers!D:D)</f>
        <v>F</v>
      </c>
      <c r="U4763" s="13">
        <f>_xlfn.XLOOKUP(C4763,Customers!A:A,Customers!E:E)</f>
        <v>38541</v>
      </c>
      <c r="V4763" t="str">
        <f>_xlfn.XLOOKUP(C4763,Customers!A:A,Customers!F:F)</f>
        <v>Charlesmouth</v>
      </c>
      <c r="W4763" s="13">
        <f>_xlfn.XLOOKUP(C4763,Customers!A:A,Customers!G:G)</f>
        <v>45601</v>
      </c>
      <c r="X4763">
        <f t="shared" ca="1" si="673"/>
        <v>20</v>
      </c>
      <c r="Y4763" t="str">
        <f t="shared" ca="1" si="674"/>
        <v>18-25</v>
      </c>
    </row>
    <row r="4764" spans="1:25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  <c r="I4764">
        <f>_xlfn.XLOOKUP(D4764,Products!A:A,Products!E:E)</f>
        <v>1044.6400000000001</v>
      </c>
      <c r="J4764">
        <f>_xlfn.XLOOKUP(D4764,Products!A:A,Products!F:F)</f>
        <v>775.07</v>
      </c>
      <c r="K4764" t="str">
        <f>_xlfn.XLOOKUP(D4764,Products!A:A,Products!C:C)</f>
        <v>Fashion</v>
      </c>
      <c r="L4764" t="str">
        <f>_xlfn.XLOOKUP(D4764,Products!A:A,Products!D:D)</f>
        <v>Footwear</v>
      </c>
      <c r="M4764">
        <f t="shared" si="666"/>
        <v>4178.5600000000004</v>
      </c>
      <c r="N4764">
        <f t="shared" si="667"/>
        <v>3100.28</v>
      </c>
      <c r="O4764">
        <f t="shared" si="668"/>
        <v>1078.2800000000002</v>
      </c>
      <c r="P4764" s="8">
        <f t="shared" si="669"/>
        <v>0.25805062030938891</v>
      </c>
      <c r="Q4764">
        <f t="shared" si="670"/>
        <v>417.85600000000005</v>
      </c>
      <c r="R4764">
        <f t="shared" si="671"/>
        <v>3760.7040000000002</v>
      </c>
      <c r="S4764">
        <f t="shared" si="672"/>
        <v>660.42399999999998</v>
      </c>
      <c r="T4764" t="str">
        <f>_xlfn.XLOOKUP(C4764,Customers!A:A,Customers!D:D)</f>
        <v>M</v>
      </c>
      <c r="U4764" s="13">
        <f>_xlfn.XLOOKUP(C4764,Customers!A:A,Customers!E:E)</f>
        <v>35356</v>
      </c>
      <c r="V4764" t="str">
        <f>_xlfn.XLOOKUP(C4764,Customers!A:A,Customers!F:F)</f>
        <v>Williamsport</v>
      </c>
      <c r="W4764" s="13">
        <f>_xlfn.XLOOKUP(C4764,Customers!A:A,Customers!G:G)</f>
        <v>44915</v>
      </c>
      <c r="X4764">
        <f t="shared" ca="1" si="673"/>
        <v>29</v>
      </c>
      <c r="Y4764" t="str">
        <f t="shared" ca="1" si="674"/>
        <v>26-35</v>
      </c>
    </row>
    <row r="4765" spans="1:25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  <c r="I4765">
        <f>_xlfn.XLOOKUP(D4765,Products!A:A,Products!E:E)</f>
        <v>564.41999999999996</v>
      </c>
      <c r="J4765">
        <f>_xlfn.XLOOKUP(D4765,Products!A:A,Products!F:F)</f>
        <v>293.95999999999998</v>
      </c>
      <c r="K4765" t="str">
        <f>_xlfn.XLOOKUP(D4765,Products!A:A,Products!C:C)</f>
        <v>Fashion</v>
      </c>
      <c r="L4765" t="str">
        <f>_xlfn.XLOOKUP(D4765,Products!A:A,Products!D:D)</f>
        <v>Accessories</v>
      </c>
      <c r="M4765">
        <f t="shared" si="666"/>
        <v>2822.1</v>
      </c>
      <c r="N4765">
        <f t="shared" si="667"/>
        <v>1469.8</v>
      </c>
      <c r="O4765">
        <f t="shared" si="668"/>
        <v>1352.3</v>
      </c>
      <c r="P4765" s="8">
        <f t="shared" si="669"/>
        <v>0.47918216930654478</v>
      </c>
      <c r="Q4765">
        <f t="shared" si="670"/>
        <v>0</v>
      </c>
      <c r="R4765">
        <f t="shared" si="671"/>
        <v>2822.1</v>
      </c>
      <c r="S4765">
        <f t="shared" si="672"/>
        <v>1352.3</v>
      </c>
      <c r="T4765" t="str">
        <f>_xlfn.XLOOKUP(C4765,Customers!A:A,Customers!D:D)</f>
        <v>M</v>
      </c>
      <c r="U4765" s="13">
        <f>_xlfn.XLOOKUP(C4765,Customers!A:A,Customers!E:E)</f>
        <v>21466</v>
      </c>
      <c r="V4765" t="str">
        <f>_xlfn.XLOOKUP(C4765,Customers!A:A,Customers!F:F)</f>
        <v>New Michael</v>
      </c>
      <c r="W4765" s="13">
        <f>_xlfn.XLOOKUP(C4765,Customers!A:A,Customers!G:G)</f>
        <v>45636</v>
      </c>
      <c r="X4765">
        <f t="shared" ca="1" si="673"/>
        <v>67</v>
      </c>
      <c r="Y4765" t="str">
        <f t="shared" ca="1" si="674"/>
        <v>50+</v>
      </c>
    </row>
    <row r="4766" spans="1:25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  <c r="I4766">
        <f>_xlfn.XLOOKUP(D4766,Products!A:A,Products!E:E)</f>
        <v>323.92</v>
      </c>
      <c r="J4766">
        <f>_xlfn.XLOOKUP(D4766,Products!A:A,Products!F:F)</f>
        <v>242.98</v>
      </c>
      <c r="K4766" t="str">
        <f>_xlfn.XLOOKUP(D4766,Products!A:A,Products!C:C)</f>
        <v>Fashion</v>
      </c>
      <c r="L4766" t="str">
        <f>_xlfn.XLOOKUP(D4766,Products!A:A,Products!D:D)</f>
        <v>Accessories</v>
      </c>
      <c r="M4766">
        <f t="shared" si="666"/>
        <v>1619.6000000000001</v>
      </c>
      <c r="N4766">
        <f t="shared" si="667"/>
        <v>1214.8999999999999</v>
      </c>
      <c r="O4766">
        <f t="shared" si="668"/>
        <v>404.70000000000027</v>
      </c>
      <c r="P4766" s="8">
        <f t="shared" si="669"/>
        <v>0.24987651271919006</v>
      </c>
      <c r="Q4766">
        <f t="shared" si="670"/>
        <v>242.94</v>
      </c>
      <c r="R4766">
        <f t="shared" si="671"/>
        <v>1376.66</v>
      </c>
      <c r="S4766">
        <f t="shared" si="672"/>
        <v>161.76000000000022</v>
      </c>
      <c r="T4766" t="str">
        <f>_xlfn.XLOOKUP(C4766,Customers!A:A,Customers!D:D)</f>
        <v>M</v>
      </c>
      <c r="U4766" s="13">
        <f>_xlfn.XLOOKUP(C4766,Customers!A:A,Customers!E:E)</f>
        <v>24531</v>
      </c>
      <c r="V4766" t="str">
        <f>_xlfn.XLOOKUP(C4766,Customers!A:A,Customers!F:F)</f>
        <v>Sarahhaven</v>
      </c>
      <c r="W4766" s="13">
        <f>_xlfn.XLOOKUP(C4766,Customers!A:A,Customers!G:G)</f>
        <v>44480</v>
      </c>
      <c r="X4766">
        <f t="shared" ca="1" si="673"/>
        <v>59</v>
      </c>
      <c r="Y4766" t="str">
        <f t="shared" ca="1" si="674"/>
        <v>50+</v>
      </c>
    </row>
    <row r="4767" spans="1:25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  <c r="I4767">
        <f>_xlfn.XLOOKUP(D4767,Products!A:A,Products!E:E)</f>
        <v>1193.0899999999999</v>
      </c>
      <c r="J4767">
        <f>_xlfn.XLOOKUP(D4767,Products!A:A,Products!F:F)</f>
        <v>818.24</v>
      </c>
      <c r="K4767" t="str">
        <f>_xlfn.XLOOKUP(D4767,Products!A:A,Products!C:C)</f>
        <v>Electronics</v>
      </c>
      <c r="L4767" t="str">
        <f>_xlfn.XLOOKUP(D4767,Products!A:A,Products!D:D)</f>
        <v>Camera</v>
      </c>
      <c r="M4767">
        <f t="shared" si="666"/>
        <v>5965.45</v>
      </c>
      <c r="N4767">
        <f t="shared" si="667"/>
        <v>4091.2</v>
      </c>
      <c r="O4767">
        <f t="shared" si="668"/>
        <v>1874.25</v>
      </c>
      <c r="P4767" s="8">
        <f t="shared" si="669"/>
        <v>0.31418417722049469</v>
      </c>
      <c r="Q4767">
        <f t="shared" si="670"/>
        <v>894.8175</v>
      </c>
      <c r="R4767">
        <f t="shared" si="671"/>
        <v>5070.6324999999997</v>
      </c>
      <c r="S4767">
        <f t="shared" si="672"/>
        <v>979.43249999999989</v>
      </c>
      <c r="T4767" t="str">
        <f>_xlfn.XLOOKUP(C4767,Customers!A:A,Customers!D:D)</f>
        <v>M</v>
      </c>
      <c r="U4767" s="13">
        <f>_xlfn.XLOOKUP(C4767,Customers!A:A,Customers!E:E)</f>
        <v>32411</v>
      </c>
      <c r="V4767" t="str">
        <f>_xlfn.XLOOKUP(C4767,Customers!A:A,Customers!F:F)</f>
        <v>Craigport</v>
      </c>
      <c r="W4767" s="13">
        <f>_xlfn.XLOOKUP(C4767,Customers!A:A,Customers!G:G)</f>
        <v>45671</v>
      </c>
      <c r="X4767">
        <f t="shared" ca="1" si="673"/>
        <v>37</v>
      </c>
      <c r="Y4767" t="str">
        <f t="shared" ca="1" si="674"/>
        <v>36-50</v>
      </c>
    </row>
    <row r="4768" spans="1:25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  <c r="I4768">
        <f>_xlfn.XLOOKUP(D4768,Products!A:A,Products!E:E)</f>
        <v>1197.18</v>
      </c>
      <c r="J4768">
        <f>_xlfn.XLOOKUP(D4768,Products!A:A,Products!F:F)</f>
        <v>722.74</v>
      </c>
      <c r="K4768" t="str">
        <f>_xlfn.XLOOKUP(D4768,Products!A:A,Products!C:C)</f>
        <v>Electronics</v>
      </c>
      <c r="L4768" t="str">
        <f>_xlfn.XLOOKUP(D4768,Products!A:A,Products!D:D)</f>
        <v>Smartphone</v>
      </c>
      <c r="M4768">
        <f t="shared" si="666"/>
        <v>3591.54</v>
      </c>
      <c r="N4768">
        <f t="shared" si="667"/>
        <v>2168.2200000000003</v>
      </c>
      <c r="O4768">
        <f t="shared" si="668"/>
        <v>1423.3199999999997</v>
      </c>
      <c r="P4768" s="8">
        <f t="shared" si="669"/>
        <v>0.39629796688885538</v>
      </c>
      <c r="Q4768">
        <f t="shared" si="670"/>
        <v>0</v>
      </c>
      <c r="R4768">
        <f t="shared" si="671"/>
        <v>3591.54</v>
      </c>
      <c r="S4768">
        <f t="shared" si="672"/>
        <v>1423.3199999999997</v>
      </c>
      <c r="T4768" t="str">
        <f>_xlfn.XLOOKUP(C4768,Customers!A:A,Customers!D:D)</f>
        <v>M</v>
      </c>
      <c r="U4768" s="13">
        <f>_xlfn.XLOOKUP(C4768,Customers!A:A,Customers!E:E)</f>
        <v>31058</v>
      </c>
      <c r="V4768" t="str">
        <f>_xlfn.XLOOKUP(C4768,Customers!A:A,Customers!F:F)</f>
        <v>West Jasmine</v>
      </c>
      <c r="W4768" s="13">
        <f>_xlfn.XLOOKUP(C4768,Customers!A:A,Customers!G:G)</f>
        <v>44482</v>
      </c>
      <c r="X4768">
        <f t="shared" ca="1" si="673"/>
        <v>41</v>
      </c>
      <c r="Y4768" t="str">
        <f t="shared" ca="1" si="674"/>
        <v>36-50</v>
      </c>
    </row>
    <row r="4769" spans="1:25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  <c r="I4769">
        <f>_xlfn.XLOOKUP(D4769,Products!A:A,Products!E:E)</f>
        <v>1673.69</v>
      </c>
      <c r="J4769">
        <f>_xlfn.XLOOKUP(D4769,Products!A:A,Products!F:F)</f>
        <v>1323.38</v>
      </c>
      <c r="K4769" t="str">
        <f>_xlfn.XLOOKUP(D4769,Products!A:A,Products!C:C)</f>
        <v>Electronics</v>
      </c>
      <c r="L4769" t="str">
        <f>_xlfn.XLOOKUP(D4769,Products!A:A,Products!D:D)</f>
        <v>Camera</v>
      </c>
      <c r="M4769">
        <f t="shared" si="666"/>
        <v>3347.38</v>
      </c>
      <c r="N4769">
        <f t="shared" si="667"/>
        <v>2646.76</v>
      </c>
      <c r="O4769">
        <f t="shared" si="668"/>
        <v>700.61999999999989</v>
      </c>
      <c r="P4769" s="8">
        <f t="shared" si="669"/>
        <v>0.20930399297360916</v>
      </c>
      <c r="Q4769">
        <f t="shared" si="670"/>
        <v>0</v>
      </c>
      <c r="R4769">
        <f t="shared" si="671"/>
        <v>3347.38</v>
      </c>
      <c r="S4769">
        <f t="shared" si="672"/>
        <v>700.61999999999989</v>
      </c>
      <c r="T4769" t="str">
        <f>_xlfn.XLOOKUP(C4769,Customers!A:A,Customers!D:D)</f>
        <v>F</v>
      </c>
      <c r="U4769" s="13">
        <f>_xlfn.XLOOKUP(C4769,Customers!A:A,Customers!E:E)</f>
        <v>24506</v>
      </c>
      <c r="V4769" t="str">
        <f>_xlfn.XLOOKUP(C4769,Customers!A:A,Customers!F:F)</f>
        <v>New Jason</v>
      </c>
      <c r="W4769" s="13">
        <f>_xlfn.XLOOKUP(C4769,Customers!A:A,Customers!G:G)</f>
        <v>45066</v>
      </c>
      <c r="X4769">
        <f t="shared" ca="1" si="673"/>
        <v>59</v>
      </c>
      <c r="Y4769" t="str">
        <f t="shared" ca="1" si="674"/>
        <v>50+</v>
      </c>
    </row>
    <row r="4770" spans="1:25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  <c r="I4770">
        <f>_xlfn.XLOOKUP(D4770,Products!A:A,Products!E:E)</f>
        <v>1879.08</v>
      </c>
      <c r="J4770">
        <f>_xlfn.XLOOKUP(D4770,Products!A:A,Products!F:F)</f>
        <v>1004.56</v>
      </c>
      <c r="K4770" t="str">
        <f>_xlfn.XLOOKUP(D4770,Products!A:A,Products!C:C)</f>
        <v>Groceries</v>
      </c>
      <c r="L4770" t="str">
        <f>_xlfn.XLOOKUP(D4770,Products!A:A,Products!D:D)</f>
        <v>Dairy</v>
      </c>
      <c r="M4770">
        <f t="shared" si="666"/>
        <v>9395.4</v>
      </c>
      <c r="N4770">
        <f t="shared" si="667"/>
        <v>5022.7999999999993</v>
      </c>
      <c r="O4770">
        <f t="shared" si="668"/>
        <v>4372.6000000000004</v>
      </c>
      <c r="P4770" s="8">
        <f t="shared" si="669"/>
        <v>0.46539796070417444</v>
      </c>
      <c r="Q4770">
        <f t="shared" si="670"/>
        <v>1409.31</v>
      </c>
      <c r="R4770">
        <f t="shared" si="671"/>
        <v>7986.09</v>
      </c>
      <c r="S4770">
        <f t="shared" si="672"/>
        <v>2963.2900000000009</v>
      </c>
      <c r="T4770" t="str">
        <f>_xlfn.XLOOKUP(C4770,Customers!A:A,Customers!D:D)</f>
        <v>M</v>
      </c>
      <c r="U4770" s="13">
        <f>_xlfn.XLOOKUP(C4770,Customers!A:A,Customers!E:E)</f>
        <v>27877</v>
      </c>
      <c r="V4770" t="str">
        <f>_xlfn.XLOOKUP(C4770,Customers!A:A,Customers!F:F)</f>
        <v>Murrayborough</v>
      </c>
      <c r="W4770" s="13">
        <f>_xlfn.XLOOKUP(C4770,Customers!A:A,Customers!G:G)</f>
        <v>44613</v>
      </c>
      <c r="X4770">
        <f t="shared" ca="1" si="673"/>
        <v>50</v>
      </c>
      <c r="Y4770" t="str">
        <f t="shared" ca="1" si="674"/>
        <v>36-50</v>
      </c>
    </row>
    <row r="4771" spans="1:25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  <c r="I4771">
        <f>_xlfn.XLOOKUP(D4771,Products!A:A,Products!E:E)</f>
        <v>1673.69</v>
      </c>
      <c r="J4771">
        <f>_xlfn.XLOOKUP(D4771,Products!A:A,Products!F:F)</f>
        <v>1323.38</v>
      </c>
      <c r="K4771" t="str">
        <f>_xlfn.XLOOKUP(D4771,Products!A:A,Products!C:C)</f>
        <v>Electronics</v>
      </c>
      <c r="L4771" t="str">
        <f>_xlfn.XLOOKUP(D4771,Products!A:A,Products!D:D)</f>
        <v>Camera</v>
      </c>
      <c r="M4771">
        <f t="shared" si="666"/>
        <v>6694.76</v>
      </c>
      <c r="N4771">
        <f t="shared" si="667"/>
        <v>5293.52</v>
      </c>
      <c r="O4771">
        <f t="shared" si="668"/>
        <v>1401.2399999999998</v>
      </c>
      <c r="P4771" s="8">
        <f t="shared" si="669"/>
        <v>0.20930399297360916</v>
      </c>
      <c r="Q4771">
        <f t="shared" si="670"/>
        <v>0</v>
      </c>
      <c r="R4771">
        <f t="shared" si="671"/>
        <v>6694.76</v>
      </c>
      <c r="S4771">
        <f t="shared" si="672"/>
        <v>1401.2399999999998</v>
      </c>
      <c r="T4771" t="str">
        <f>_xlfn.XLOOKUP(C4771,Customers!A:A,Customers!D:D)</f>
        <v>F</v>
      </c>
      <c r="U4771" s="13">
        <f>_xlfn.XLOOKUP(C4771,Customers!A:A,Customers!E:E)</f>
        <v>26827</v>
      </c>
      <c r="V4771" t="str">
        <f>_xlfn.XLOOKUP(C4771,Customers!A:A,Customers!F:F)</f>
        <v>Port Gail</v>
      </c>
      <c r="W4771" s="13">
        <f>_xlfn.XLOOKUP(C4771,Customers!A:A,Customers!G:G)</f>
        <v>45532</v>
      </c>
      <c r="X4771">
        <f t="shared" ca="1" si="673"/>
        <v>53</v>
      </c>
      <c r="Y4771" t="str">
        <f t="shared" ca="1" si="674"/>
        <v>50+</v>
      </c>
    </row>
    <row r="4772" spans="1:25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  <c r="I4772">
        <f>_xlfn.XLOOKUP(D4772,Products!A:A,Products!E:E)</f>
        <v>1227.24</v>
      </c>
      <c r="J4772">
        <f>_xlfn.XLOOKUP(D4772,Products!A:A,Products!F:F)</f>
        <v>977.09</v>
      </c>
      <c r="K4772" t="str">
        <f>_xlfn.XLOOKUP(D4772,Products!A:A,Products!C:C)</f>
        <v>Groceries</v>
      </c>
      <c r="L4772" t="str">
        <f>_xlfn.XLOOKUP(D4772,Products!A:A,Products!D:D)</f>
        <v>Dairy</v>
      </c>
      <c r="M4772">
        <f t="shared" si="666"/>
        <v>2454.48</v>
      </c>
      <c r="N4772">
        <f t="shared" si="667"/>
        <v>1954.18</v>
      </c>
      <c r="O4772">
        <f t="shared" si="668"/>
        <v>500.29999999999995</v>
      </c>
      <c r="P4772" s="8">
        <f t="shared" si="669"/>
        <v>0.20383136142889735</v>
      </c>
      <c r="Q4772">
        <f t="shared" si="670"/>
        <v>0</v>
      </c>
      <c r="R4772">
        <f t="shared" si="671"/>
        <v>2454.48</v>
      </c>
      <c r="S4772">
        <f t="shared" si="672"/>
        <v>500.29999999999995</v>
      </c>
      <c r="T4772" t="str">
        <f>_xlfn.XLOOKUP(C4772,Customers!A:A,Customers!D:D)</f>
        <v>F</v>
      </c>
      <c r="U4772" s="13">
        <f>_xlfn.XLOOKUP(C4772,Customers!A:A,Customers!E:E)</f>
        <v>20604</v>
      </c>
      <c r="V4772" t="str">
        <f>_xlfn.XLOOKUP(C4772,Customers!A:A,Customers!F:F)</f>
        <v>North Gary</v>
      </c>
      <c r="W4772" s="13">
        <f>_xlfn.XLOOKUP(C4772,Customers!A:A,Customers!G:G)</f>
        <v>45543</v>
      </c>
      <c r="X4772">
        <f t="shared" ca="1" si="673"/>
        <v>70</v>
      </c>
      <c r="Y4772" t="str">
        <f t="shared" ca="1" si="674"/>
        <v>50+</v>
      </c>
    </row>
    <row r="4773" spans="1:25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  <c r="I4773">
        <f>_xlfn.XLOOKUP(D4773,Products!A:A,Products!E:E)</f>
        <v>1635.01</v>
      </c>
      <c r="J4773">
        <f>_xlfn.XLOOKUP(D4773,Products!A:A,Products!F:F)</f>
        <v>1043.29</v>
      </c>
      <c r="K4773" t="str">
        <f>_xlfn.XLOOKUP(D4773,Products!A:A,Products!C:C)</f>
        <v>Electronics</v>
      </c>
      <c r="L4773" t="str">
        <f>_xlfn.XLOOKUP(D4773,Products!A:A,Products!D:D)</f>
        <v>Television</v>
      </c>
      <c r="M4773">
        <f t="shared" si="666"/>
        <v>8175.05</v>
      </c>
      <c r="N4773">
        <f t="shared" si="667"/>
        <v>5216.45</v>
      </c>
      <c r="O4773">
        <f t="shared" si="668"/>
        <v>2958.6000000000004</v>
      </c>
      <c r="P4773" s="8">
        <f t="shared" si="669"/>
        <v>0.36190604338811388</v>
      </c>
      <c r="Q4773">
        <f t="shared" si="670"/>
        <v>0</v>
      </c>
      <c r="R4773">
        <f t="shared" si="671"/>
        <v>8175.05</v>
      </c>
      <c r="S4773">
        <f t="shared" si="672"/>
        <v>2958.6000000000004</v>
      </c>
      <c r="T4773" t="str">
        <f>_xlfn.XLOOKUP(C4773,Customers!A:A,Customers!D:D)</f>
        <v>F</v>
      </c>
      <c r="U4773" s="13">
        <f>_xlfn.XLOOKUP(C4773,Customers!A:A,Customers!E:E)</f>
        <v>23676</v>
      </c>
      <c r="V4773" t="str">
        <f>_xlfn.XLOOKUP(C4773,Customers!A:A,Customers!F:F)</f>
        <v>Joyceside</v>
      </c>
      <c r="W4773" s="13">
        <f>_xlfn.XLOOKUP(C4773,Customers!A:A,Customers!G:G)</f>
        <v>44351</v>
      </c>
      <c r="X4773">
        <f t="shared" ca="1" si="673"/>
        <v>61</v>
      </c>
      <c r="Y4773" t="str">
        <f t="shared" ca="1" si="674"/>
        <v>50+</v>
      </c>
    </row>
    <row r="4774" spans="1:25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  <c r="I4774">
        <f>_xlfn.XLOOKUP(D4774,Products!A:A,Products!E:E)</f>
        <v>1487.41</v>
      </c>
      <c r="J4774">
        <f>_xlfn.XLOOKUP(D4774,Products!A:A,Products!F:F)</f>
        <v>813.07</v>
      </c>
      <c r="K4774" t="str">
        <f>_xlfn.XLOOKUP(D4774,Products!A:A,Products!C:C)</f>
        <v>Electronics</v>
      </c>
      <c r="L4774" t="str">
        <f>_xlfn.XLOOKUP(D4774,Products!A:A,Products!D:D)</f>
        <v>Smartphone</v>
      </c>
      <c r="M4774">
        <f t="shared" si="666"/>
        <v>7437.05</v>
      </c>
      <c r="N4774">
        <f t="shared" si="667"/>
        <v>4065.3500000000004</v>
      </c>
      <c r="O4774">
        <f t="shared" si="668"/>
        <v>3371.7</v>
      </c>
      <c r="P4774" s="8">
        <f t="shared" si="669"/>
        <v>0.45336524562830688</v>
      </c>
      <c r="Q4774">
        <f t="shared" si="670"/>
        <v>371.85250000000002</v>
      </c>
      <c r="R4774">
        <f t="shared" si="671"/>
        <v>7065.1975000000002</v>
      </c>
      <c r="S4774">
        <f t="shared" si="672"/>
        <v>2999.8474999999999</v>
      </c>
      <c r="T4774" t="str">
        <f>_xlfn.XLOOKUP(C4774,Customers!A:A,Customers!D:D)</f>
        <v>M</v>
      </c>
      <c r="U4774" s="13">
        <f>_xlfn.XLOOKUP(C4774,Customers!A:A,Customers!E:E)</f>
        <v>25009</v>
      </c>
      <c r="V4774" t="str">
        <f>_xlfn.XLOOKUP(C4774,Customers!A:A,Customers!F:F)</f>
        <v>Erinland</v>
      </c>
      <c r="W4774" s="13">
        <f>_xlfn.XLOOKUP(C4774,Customers!A:A,Customers!G:G)</f>
        <v>44798</v>
      </c>
      <c r="X4774">
        <f t="shared" ca="1" si="673"/>
        <v>58</v>
      </c>
      <c r="Y4774" t="str">
        <f t="shared" ca="1" si="674"/>
        <v>50+</v>
      </c>
    </row>
    <row r="4775" spans="1:25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  <c r="I4775">
        <f>_xlfn.XLOOKUP(D4775,Products!A:A,Products!E:E)</f>
        <v>1853.77</v>
      </c>
      <c r="J4775">
        <f>_xlfn.XLOOKUP(D4775,Products!A:A,Products!F:F)</f>
        <v>1363.52</v>
      </c>
      <c r="K4775" t="str">
        <f>_xlfn.XLOOKUP(D4775,Products!A:A,Products!C:C)</f>
        <v>Fashion</v>
      </c>
      <c r="L4775" t="str">
        <f>_xlfn.XLOOKUP(D4775,Products!A:A,Products!D:D)</f>
        <v>Accessories</v>
      </c>
      <c r="M4775">
        <f t="shared" si="666"/>
        <v>9268.85</v>
      </c>
      <c r="N4775">
        <f t="shared" si="667"/>
        <v>6817.6</v>
      </c>
      <c r="O4775">
        <f t="shared" si="668"/>
        <v>2451.25</v>
      </c>
      <c r="P4775" s="8">
        <f t="shared" si="669"/>
        <v>0.26446107122242779</v>
      </c>
      <c r="Q4775">
        <f t="shared" si="670"/>
        <v>463.44250000000005</v>
      </c>
      <c r="R4775">
        <f t="shared" si="671"/>
        <v>8805.4075000000012</v>
      </c>
      <c r="S4775">
        <f t="shared" si="672"/>
        <v>1987.8075000000008</v>
      </c>
      <c r="T4775" t="str">
        <f>_xlfn.XLOOKUP(C4775,Customers!A:A,Customers!D:D)</f>
        <v>F</v>
      </c>
      <c r="U4775" s="13">
        <f>_xlfn.XLOOKUP(C4775,Customers!A:A,Customers!E:E)</f>
        <v>21425</v>
      </c>
      <c r="V4775" t="str">
        <f>_xlfn.XLOOKUP(C4775,Customers!A:A,Customers!F:F)</f>
        <v>South Marcusberg</v>
      </c>
      <c r="W4775" s="13">
        <f>_xlfn.XLOOKUP(C4775,Customers!A:A,Customers!G:G)</f>
        <v>45891</v>
      </c>
      <c r="X4775">
        <f t="shared" ca="1" si="673"/>
        <v>67</v>
      </c>
      <c r="Y4775" t="str">
        <f t="shared" ca="1" si="674"/>
        <v>50+</v>
      </c>
    </row>
    <row r="4776" spans="1:25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  <c r="I4776">
        <f>_xlfn.XLOOKUP(D4776,Products!A:A,Products!E:E)</f>
        <v>1396.22</v>
      </c>
      <c r="J4776">
        <f>_xlfn.XLOOKUP(D4776,Products!A:A,Products!F:F)</f>
        <v>1004.09</v>
      </c>
      <c r="K4776" t="str">
        <f>_xlfn.XLOOKUP(D4776,Products!A:A,Products!C:C)</f>
        <v>Fashion</v>
      </c>
      <c r="L4776" t="str">
        <f>_xlfn.XLOOKUP(D4776,Products!A:A,Products!D:D)</f>
        <v>Bags</v>
      </c>
      <c r="M4776">
        <f t="shared" si="666"/>
        <v>2792.44</v>
      </c>
      <c r="N4776">
        <f t="shared" si="667"/>
        <v>2008.18</v>
      </c>
      <c r="O4776">
        <f t="shared" si="668"/>
        <v>784.26</v>
      </c>
      <c r="P4776" s="8">
        <f t="shared" si="669"/>
        <v>0.28085115526206472</v>
      </c>
      <c r="Q4776">
        <f t="shared" si="670"/>
        <v>418.86599999999999</v>
      </c>
      <c r="R4776">
        <f t="shared" si="671"/>
        <v>2373.5740000000001</v>
      </c>
      <c r="S4776">
        <f t="shared" si="672"/>
        <v>365.39400000000001</v>
      </c>
      <c r="T4776" t="str">
        <f>_xlfn.XLOOKUP(C4776,Customers!A:A,Customers!D:D)</f>
        <v>F</v>
      </c>
      <c r="U4776" s="13">
        <f>_xlfn.XLOOKUP(C4776,Customers!A:A,Customers!E:E)</f>
        <v>37694</v>
      </c>
      <c r="V4776" t="str">
        <f>_xlfn.XLOOKUP(C4776,Customers!A:A,Customers!F:F)</f>
        <v>East Carrieberg</v>
      </c>
      <c r="W4776" s="13">
        <f>_xlfn.XLOOKUP(C4776,Customers!A:A,Customers!G:G)</f>
        <v>45895</v>
      </c>
      <c r="X4776">
        <f t="shared" ca="1" si="673"/>
        <v>23</v>
      </c>
      <c r="Y4776" t="str">
        <f t="shared" ca="1" si="674"/>
        <v>18-25</v>
      </c>
    </row>
    <row r="4777" spans="1:25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  <c r="I4777">
        <f>_xlfn.XLOOKUP(D4777,Products!A:A,Products!E:E)</f>
        <v>1858.75</v>
      </c>
      <c r="J4777">
        <f>_xlfn.XLOOKUP(D4777,Products!A:A,Products!F:F)</f>
        <v>1451.16</v>
      </c>
      <c r="K4777" t="str">
        <f>_xlfn.XLOOKUP(D4777,Products!A:A,Products!C:C)</f>
        <v>Fashion</v>
      </c>
      <c r="L4777" t="str">
        <f>_xlfn.XLOOKUP(D4777,Products!A:A,Products!D:D)</f>
        <v>Accessories</v>
      </c>
      <c r="M4777">
        <f t="shared" si="666"/>
        <v>3717.5</v>
      </c>
      <c r="N4777">
        <f t="shared" si="667"/>
        <v>2902.32</v>
      </c>
      <c r="O4777">
        <f t="shared" si="668"/>
        <v>815.17999999999984</v>
      </c>
      <c r="P4777" s="8">
        <f t="shared" si="669"/>
        <v>0.21928177538668456</v>
      </c>
      <c r="Q4777">
        <f t="shared" si="670"/>
        <v>557.625</v>
      </c>
      <c r="R4777">
        <f t="shared" si="671"/>
        <v>3159.875</v>
      </c>
      <c r="S4777">
        <f t="shared" si="672"/>
        <v>257.55499999999984</v>
      </c>
      <c r="T4777" t="str">
        <f>_xlfn.XLOOKUP(C4777,Customers!A:A,Customers!D:D)</f>
        <v>M</v>
      </c>
      <c r="U4777" s="13">
        <f>_xlfn.XLOOKUP(C4777,Customers!A:A,Customers!E:E)</f>
        <v>21086</v>
      </c>
      <c r="V4777" t="str">
        <f>_xlfn.XLOOKUP(C4777,Customers!A:A,Customers!F:F)</f>
        <v>Lake Emily</v>
      </c>
      <c r="W4777" s="13">
        <f>_xlfn.XLOOKUP(C4777,Customers!A:A,Customers!G:G)</f>
        <v>44153</v>
      </c>
      <c r="X4777">
        <f t="shared" ca="1" si="673"/>
        <v>68</v>
      </c>
      <c r="Y4777" t="str">
        <f t="shared" ca="1" si="674"/>
        <v>50+</v>
      </c>
    </row>
    <row r="4778" spans="1:25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  <c r="I4778">
        <f>_xlfn.XLOOKUP(D4778,Products!A:A,Products!E:E)</f>
        <v>1079.8900000000001</v>
      </c>
      <c r="J4778">
        <f>_xlfn.XLOOKUP(D4778,Products!A:A,Products!F:F)</f>
        <v>703.83</v>
      </c>
      <c r="K4778" t="str">
        <f>_xlfn.XLOOKUP(D4778,Products!A:A,Products!C:C)</f>
        <v>Electronics</v>
      </c>
      <c r="L4778" t="str">
        <f>_xlfn.XLOOKUP(D4778,Products!A:A,Products!D:D)</f>
        <v>Smartphone</v>
      </c>
      <c r="M4778">
        <f t="shared" si="666"/>
        <v>5399.4500000000007</v>
      </c>
      <c r="N4778">
        <f t="shared" si="667"/>
        <v>3519.15</v>
      </c>
      <c r="O4778">
        <f t="shared" si="668"/>
        <v>1880.3000000000006</v>
      </c>
      <c r="P4778" s="8">
        <f t="shared" si="669"/>
        <v>0.3482391725083111</v>
      </c>
      <c r="Q4778">
        <f t="shared" si="670"/>
        <v>809.91750000000013</v>
      </c>
      <c r="R4778">
        <f t="shared" si="671"/>
        <v>4589.5325000000003</v>
      </c>
      <c r="S4778">
        <f t="shared" si="672"/>
        <v>1070.3825000000002</v>
      </c>
      <c r="T4778" t="str">
        <f>_xlfn.XLOOKUP(C4778,Customers!A:A,Customers!D:D)</f>
        <v>M</v>
      </c>
      <c r="U4778" s="13">
        <f>_xlfn.XLOOKUP(C4778,Customers!A:A,Customers!E:E)</f>
        <v>27633</v>
      </c>
      <c r="V4778" t="str">
        <f>_xlfn.XLOOKUP(C4778,Customers!A:A,Customers!F:F)</f>
        <v>Port William</v>
      </c>
      <c r="W4778" s="13">
        <f>_xlfn.XLOOKUP(C4778,Customers!A:A,Customers!G:G)</f>
        <v>45850</v>
      </c>
      <c r="X4778">
        <f t="shared" ca="1" si="673"/>
        <v>50</v>
      </c>
      <c r="Y4778" t="str">
        <f t="shared" ca="1" si="674"/>
        <v>36-50</v>
      </c>
    </row>
    <row r="4779" spans="1:25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  <c r="I4779">
        <f>_xlfn.XLOOKUP(D4779,Products!A:A,Products!E:E)</f>
        <v>818.76</v>
      </c>
      <c r="J4779">
        <f>_xlfn.XLOOKUP(D4779,Products!A:A,Products!F:F)</f>
        <v>527.62</v>
      </c>
      <c r="K4779" t="str">
        <f>_xlfn.XLOOKUP(D4779,Products!A:A,Products!C:C)</f>
        <v>Electronics</v>
      </c>
      <c r="L4779" t="str">
        <f>_xlfn.XLOOKUP(D4779,Products!A:A,Products!D:D)</f>
        <v>Television</v>
      </c>
      <c r="M4779">
        <f t="shared" si="666"/>
        <v>1637.52</v>
      </c>
      <c r="N4779">
        <f t="shared" si="667"/>
        <v>1055.24</v>
      </c>
      <c r="O4779">
        <f t="shared" si="668"/>
        <v>582.28</v>
      </c>
      <c r="P4779" s="8">
        <f t="shared" si="669"/>
        <v>0.35558649665347597</v>
      </c>
      <c r="Q4779">
        <f t="shared" si="670"/>
        <v>245.62799999999999</v>
      </c>
      <c r="R4779">
        <f t="shared" si="671"/>
        <v>1391.8920000000001</v>
      </c>
      <c r="S4779">
        <f t="shared" si="672"/>
        <v>336.65200000000004</v>
      </c>
      <c r="T4779" t="str">
        <f>_xlfn.XLOOKUP(C4779,Customers!A:A,Customers!D:D)</f>
        <v>M</v>
      </c>
      <c r="U4779" s="13">
        <f>_xlfn.XLOOKUP(C4779,Customers!A:A,Customers!E:E)</f>
        <v>24092</v>
      </c>
      <c r="V4779" t="str">
        <f>_xlfn.XLOOKUP(C4779,Customers!A:A,Customers!F:F)</f>
        <v>Port Patriciaburgh</v>
      </c>
      <c r="W4779" s="13">
        <f>_xlfn.XLOOKUP(C4779,Customers!A:A,Customers!G:G)</f>
        <v>44917</v>
      </c>
      <c r="X4779">
        <f t="shared" ca="1" si="673"/>
        <v>60</v>
      </c>
      <c r="Y4779" t="str">
        <f t="shared" ca="1" si="674"/>
        <v>50+</v>
      </c>
    </row>
    <row r="4780" spans="1:25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  <c r="I4780">
        <f>_xlfn.XLOOKUP(D4780,Products!A:A,Products!E:E)</f>
        <v>388.26</v>
      </c>
      <c r="J4780">
        <f>_xlfn.XLOOKUP(D4780,Products!A:A,Products!F:F)</f>
        <v>199.3</v>
      </c>
      <c r="K4780" t="str">
        <f>_xlfn.XLOOKUP(D4780,Products!A:A,Products!C:C)</f>
        <v>Fashion</v>
      </c>
      <c r="L4780" t="str">
        <f>_xlfn.XLOOKUP(D4780,Products!A:A,Products!D:D)</f>
        <v>Watches</v>
      </c>
      <c r="M4780">
        <f t="shared" si="666"/>
        <v>776.52</v>
      </c>
      <c r="N4780">
        <f t="shared" si="667"/>
        <v>398.6</v>
      </c>
      <c r="O4780">
        <f t="shared" si="668"/>
        <v>377.91999999999996</v>
      </c>
      <c r="P4780" s="8">
        <f t="shared" si="669"/>
        <v>0.48668418070365216</v>
      </c>
      <c r="Q4780">
        <f t="shared" si="670"/>
        <v>38.826000000000001</v>
      </c>
      <c r="R4780">
        <f t="shared" si="671"/>
        <v>737.69399999999996</v>
      </c>
      <c r="S4780">
        <f t="shared" si="672"/>
        <v>339.09399999999994</v>
      </c>
      <c r="T4780" t="str">
        <f>_xlfn.XLOOKUP(C4780,Customers!A:A,Customers!D:D)</f>
        <v>F</v>
      </c>
      <c r="U4780" s="13">
        <f>_xlfn.XLOOKUP(C4780,Customers!A:A,Customers!E:E)</f>
        <v>29405</v>
      </c>
      <c r="V4780" t="str">
        <f>_xlfn.XLOOKUP(C4780,Customers!A:A,Customers!F:F)</f>
        <v>North Sharontown</v>
      </c>
      <c r="W4780" s="13">
        <f>_xlfn.XLOOKUP(C4780,Customers!A:A,Customers!G:G)</f>
        <v>44950</v>
      </c>
      <c r="X4780">
        <f t="shared" ca="1" si="673"/>
        <v>45</v>
      </c>
      <c r="Y4780" t="str">
        <f t="shared" ca="1" si="674"/>
        <v>36-50</v>
      </c>
    </row>
    <row r="4781" spans="1:25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  <c r="I4781">
        <f>_xlfn.XLOOKUP(D4781,Products!A:A,Products!E:E)</f>
        <v>248.57</v>
      </c>
      <c r="J4781">
        <f>_xlfn.XLOOKUP(D4781,Products!A:A,Products!F:F)</f>
        <v>190.67</v>
      </c>
      <c r="K4781" t="str">
        <f>_xlfn.XLOOKUP(D4781,Products!A:A,Products!C:C)</f>
        <v>Electronics</v>
      </c>
      <c r="L4781" t="str">
        <f>_xlfn.XLOOKUP(D4781,Products!A:A,Products!D:D)</f>
        <v>Headphones</v>
      </c>
      <c r="M4781">
        <f t="shared" si="666"/>
        <v>745.71</v>
      </c>
      <c r="N4781">
        <f t="shared" si="667"/>
        <v>572.01</v>
      </c>
      <c r="O4781">
        <f t="shared" si="668"/>
        <v>173.70000000000005</v>
      </c>
      <c r="P4781" s="8">
        <f t="shared" si="669"/>
        <v>0.23293237317455853</v>
      </c>
      <c r="Q4781">
        <f t="shared" si="670"/>
        <v>74.571000000000012</v>
      </c>
      <c r="R4781">
        <f t="shared" si="671"/>
        <v>671.13900000000001</v>
      </c>
      <c r="S4781">
        <f t="shared" si="672"/>
        <v>99.129000000000019</v>
      </c>
      <c r="T4781" t="str">
        <f>_xlfn.XLOOKUP(C4781,Customers!A:A,Customers!D:D)</f>
        <v>F</v>
      </c>
      <c r="U4781" s="13">
        <f>_xlfn.XLOOKUP(C4781,Customers!A:A,Customers!E:E)</f>
        <v>21425</v>
      </c>
      <c r="V4781" t="str">
        <f>_xlfn.XLOOKUP(C4781,Customers!A:A,Customers!F:F)</f>
        <v>South Marcusberg</v>
      </c>
      <c r="W4781" s="13">
        <f>_xlfn.XLOOKUP(C4781,Customers!A:A,Customers!G:G)</f>
        <v>45891</v>
      </c>
      <c r="X4781">
        <f t="shared" ca="1" si="673"/>
        <v>67</v>
      </c>
      <c r="Y4781" t="str">
        <f t="shared" ca="1" si="674"/>
        <v>50+</v>
      </c>
    </row>
    <row r="4782" spans="1:25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  <c r="I4782">
        <f>_xlfn.XLOOKUP(D4782,Products!A:A,Products!E:E)</f>
        <v>1487.41</v>
      </c>
      <c r="J4782">
        <f>_xlfn.XLOOKUP(D4782,Products!A:A,Products!F:F)</f>
        <v>813.07</v>
      </c>
      <c r="K4782" t="str">
        <f>_xlfn.XLOOKUP(D4782,Products!A:A,Products!C:C)</f>
        <v>Electronics</v>
      </c>
      <c r="L4782" t="str">
        <f>_xlfn.XLOOKUP(D4782,Products!A:A,Products!D:D)</f>
        <v>Smartphone</v>
      </c>
      <c r="M4782">
        <f t="shared" si="666"/>
        <v>4462.2300000000005</v>
      </c>
      <c r="N4782">
        <f t="shared" si="667"/>
        <v>2439.21</v>
      </c>
      <c r="O4782">
        <f t="shared" si="668"/>
        <v>2023.0200000000004</v>
      </c>
      <c r="P4782" s="8">
        <f t="shared" si="669"/>
        <v>0.45336524562830699</v>
      </c>
      <c r="Q4782">
        <f t="shared" si="670"/>
        <v>669.33450000000005</v>
      </c>
      <c r="R4782">
        <f t="shared" si="671"/>
        <v>3792.8955000000005</v>
      </c>
      <c r="S4782">
        <f t="shared" si="672"/>
        <v>1353.6855000000005</v>
      </c>
      <c r="T4782" t="str">
        <f>_xlfn.XLOOKUP(C4782,Customers!A:A,Customers!D:D)</f>
        <v>M</v>
      </c>
      <c r="U4782" s="13">
        <f>_xlfn.XLOOKUP(C4782,Customers!A:A,Customers!E:E)</f>
        <v>28630</v>
      </c>
      <c r="V4782" t="str">
        <f>_xlfn.XLOOKUP(C4782,Customers!A:A,Customers!F:F)</f>
        <v>West Charles</v>
      </c>
      <c r="W4782" s="13">
        <f>_xlfn.XLOOKUP(C4782,Customers!A:A,Customers!G:G)</f>
        <v>44438</v>
      </c>
      <c r="X4782">
        <f t="shared" ca="1" si="673"/>
        <v>48</v>
      </c>
      <c r="Y4782" t="str">
        <f t="shared" ca="1" si="674"/>
        <v>36-50</v>
      </c>
    </row>
    <row r="4783" spans="1:25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  <c r="I4783">
        <f>_xlfn.XLOOKUP(D4783,Products!A:A,Products!E:E)</f>
        <v>109.78</v>
      </c>
      <c r="J4783">
        <f>_xlfn.XLOOKUP(D4783,Products!A:A,Products!F:F)</f>
        <v>70.59</v>
      </c>
      <c r="K4783" t="str">
        <f>_xlfn.XLOOKUP(D4783,Products!A:A,Products!C:C)</f>
        <v>Fashion</v>
      </c>
      <c r="L4783" t="str">
        <f>_xlfn.XLOOKUP(D4783,Products!A:A,Products!D:D)</f>
        <v>Footwear</v>
      </c>
      <c r="M4783">
        <f t="shared" si="666"/>
        <v>548.9</v>
      </c>
      <c r="N4783">
        <f t="shared" si="667"/>
        <v>352.95000000000005</v>
      </c>
      <c r="O4783">
        <f t="shared" si="668"/>
        <v>195.94999999999993</v>
      </c>
      <c r="P4783" s="8">
        <f t="shared" si="669"/>
        <v>0.35698670067407534</v>
      </c>
      <c r="Q4783">
        <f t="shared" si="670"/>
        <v>27.445</v>
      </c>
      <c r="R4783">
        <f t="shared" si="671"/>
        <v>521.45499999999993</v>
      </c>
      <c r="S4783">
        <f t="shared" si="672"/>
        <v>168.50499999999988</v>
      </c>
      <c r="T4783" t="str">
        <f>_xlfn.XLOOKUP(C4783,Customers!A:A,Customers!D:D)</f>
        <v>M</v>
      </c>
      <c r="U4783" s="13">
        <f>_xlfn.XLOOKUP(C4783,Customers!A:A,Customers!E:E)</f>
        <v>31058</v>
      </c>
      <c r="V4783" t="str">
        <f>_xlfn.XLOOKUP(C4783,Customers!A:A,Customers!F:F)</f>
        <v>West Jasmine</v>
      </c>
      <c r="W4783" s="13">
        <f>_xlfn.XLOOKUP(C4783,Customers!A:A,Customers!G:G)</f>
        <v>44482</v>
      </c>
      <c r="X4783">
        <f t="shared" ca="1" si="673"/>
        <v>41</v>
      </c>
      <c r="Y4783" t="str">
        <f t="shared" ca="1" si="674"/>
        <v>36-50</v>
      </c>
    </row>
    <row r="4784" spans="1:25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  <c r="I4784">
        <f>_xlfn.XLOOKUP(D4784,Products!A:A,Products!E:E)</f>
        <v>109.78</v>
      </c>
      <c r="J4784">
        <f>_xlfn.XLOOKUP(D4784,Products!A:A,Products!F:F)</f>
        <v>70.59</v>
      </c>
      <c r="K4784" t="str">
        <f>_xlfn.XLOOKUP(D4784,Products!A:A,Products!C:C)</f>
        <v>Fashion</v>
      </c>
      <c r="L4784" t="str">
        <f>_xlfn.XLOOKUP(D4784,Products!A:A,Products!D:D)</f>
        <v>Footwear</v>
      </c>
      <c r="M4784">
        <f t="shared" si="666"/>
        <v>548.9</v>
      </c>
      <c r="N4784">
        <f t="shared" si="667"/>
        <v>352.95000000000005</v>
      </c>
      <c r="O4784">
        <f t="shared" si="668"/>
        <v>195.94999999999993</v>
      </c>
      <c r="P4784" s="8">
        <f t="shared" si="669"/>
        <v>0.35698670067407534</v>
      </c>
      <c r="Q4784">
        <f t="shared" si="670"/>
        <v>82.334999999999994</v>
      </c>
      <c r="R4784">
        <f t="shared" si="671"/>
        <v>466.565</v>
      </c>
      <c r="S4784">
        <f t="shared" si="672"/>
        <v>113.61499999999995</v>
      </c>
      <c r="T4784" t="str">
        <f>_xlfn.XLOOKUP(C4784,Customers!A:A,Customers!D:D)</f>
        <v>M</v>
      </c>
      <c r="U4784" s="13">
        <f>_xlfn.XLOOKUP(C4784,Customers!A:A,Customers!E:E)</f>
        <v>29791</v>
      </c>
      <c r="V4784" t="str">
        <f>_xlfn.XLOOKUP(C4784,Customers!A:A,Customers!F:F)</f>
        <v>Dylanmouth</v>
      </c>
      <c r="W4784" s="13">
        <f>_xlfn.XLOOKUP(C4784,Customers!A:A,Customers!G:G)</f>
        <v>45184</v>
      </c>
      <c r="X4784">
        <f t="shared" ca="1" si="673"/>
        <v>44</v>
      </c>
      <c r="Y4784" t="str">
        <f t="shared" ca="1" si="674"/>
        <v>36-50</v>
      </c>
    </row>
    <row r="4785" spans="1:25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  <c r="I4785">
        <f>_xlfn.XLOOKUP(D4785,Products!A:A,Products!E:E)</f>
        <v>1246.1099999999999</v>
      </c>
      <c r="J4785">
        <f>_xlfn.XLOOKUP(D4785,Products!A:A,Products!F:F)</f>
        <v>833.52</v>
      </c>
      <c r="K4785" t="str">
        <f>_xlfn.XLOOKUP(D4785,Products!A:A,Products!C:C)</f>
        <v>Electronics</v>
      </c>
      <c r="L4785" t="str">
        <f>_xlfn.XLOOKUP(D4785,Products!A:A,Products!D:D)</f>
        <v>Headphones</v>
      </c>
      <c r="M4785">
        <f t="shared" si="666"/>
        <v>3738.33</v>
      </c>
      <c r="N4785">
        <f t="shared" si="667"/>
        <v>2500.56</v>
      </c>
      <c r="O4785">
        <f t="shared" si="668"/>
        <v>1237.77</v>
      </c>
      <c r="P4785" s="8">
        <f t="shared" si="669"/>
        <v>0.33110239063967067</v>
      </c>
      <c r="Q4785">
        <f t="shared" si="670"/>
        <v>186.91650000000001</v>
      </c>
      <c r="R4785">
        <f t="shared" si="671"/>
        <v>3551.4135000000001</v>
      </c>
      <c r="S4785">
        <f t="shared" si="672"/>
        <v>1050.8535000000002</v>
      </c>
      <c r="T4785" t="str">
        <f>_xlfn.XLOOKUP(C4785,Customers!A:A,Customers!D:D)</f>
        <v>M</v>
      </c>
      <c r="U4785" s="13">
        <f>_xlfn.XLOOKUP(C4785,Customers!A:A,Customers!E:E)</f>
        <v>35319</v>
      </c>
      <c r="V4785" t="str">
        <f>_xlfn.XLOOKUP(C4785,Customers!A:A,Customers!F:F)</f>
        <v>Osborneport</v>
      </c>
      <c r="W4785" s="13">
        <f>_xlfn.XLOOKUP(C4785,Customers!A:A,Customers!G:G)</f>
        <v>44829</v>
      </c>
      <c r="X4785">
        <f t="shared" ca="1" si="673"/>
        <v>29</v>
      </c>
      <c r="Y4785" t="str">
        <f t="shared" ca="1" si="674"/>
        <v>26-35</v>
      </c>
    </row>
    <row r="4786" spans="1:25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  <c r="I4786">
        <f>_xlfn.XLOOKUP(D4786,Products!A:A,Products!E:E)</f>
        <v>323.92</v>
      </c>
      <c r="J4786">
        <f>_xlfn.XLOOKUP(D4786,Products!A:A,Products!F:F)</f>
        <v>242.98</v>
      </c>
      <c r="K4786" t="str">
        <f>_xlfn.XLOOKUP(D4786,Products!A:A,Products!C:C)</f>
        <v>Fashion</v>
      </c>
      <c r="L4786" t="str">
        <f>_xlfn.XLOOKUP(D4786,Products!A:A,Products!D:D)</f>
        <v>Accessories</v>
      </c>
      <c r="M4786">
        <f t="shared" si="666"/>
        <v>1619.6000000000001</v>
      </c>
      <c r="N4786">
        <f t="shared" si="667"/>
        <v>1214.8999999999999</v>
      </c>
      <c r="O4786">
        <f t="shared" si="668"/>
        <v>404.70000000000027</v>
      </c>
      <c r="P4786" s="8">
        <f t="shared" si="669"/>
        <v>0.24987651271919006</v>
      </c>
      <c r="Q4786">
        <f t="shared" si="670"/>
        <v>161.96000000000004</v>
      </c>
      <c r="R4786">
        <f t="shared" si="671"/>
        <v>1457.64</v>
      </c>
      <c r="S4786">
        <f t="shared" si="672"/>
        <v>242.74000000000024</v>
      </c>
      <c r="T4786" t="str">
        <f>_xlfn.XLOOKUP(C4786,Customers!A:A,Customers!D:D)</f>
        <v>M</v>
      </c>
      <c r="U4786" s="13">
        <f>_xlfn.XLOOKUP(C4786,Customers!A:A,Customers!E:E)</f>
        <v>35712</v>
      </c>
      <c r="V4786" t="str">
        <f>_xlfn.XLOOKUP(C4786,Customers!A:A,Customers!F:F)</f>
        <v>Carlyberg</v>
      </c>
      <c r="W4786" s="13">
        <f>_xlfn.XLOOKUP(C4786,Customers!A:A,Customers!G:G)</f>
        <v>45823</v>
      </c>
      <c r="X4786">
        <f t="shared" ca="1" si="673"/>
        <v>28</v>
      </c>
      <c r="Y4786" t="str">
        <f t="shared" ca="1" si="674"/>
        <v>26-35</v>
      </c>
    </row>
    <row r="4787" spans="1:25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  <c r="I4787">
        <f>_xlfn.XLOOKUP(D4787,Products!A:A,Products!E:E)</f>
        <v>323.92</v>
      </c>
      <c r="J4787">
        <f>_xlfn.XLOOKUP(D4787,Products!A:A,Products!F:F)</f>
        <v>242.98</v>
      </c>
      <c r="K4787" t="str">
        <f>_xlfn.XLOOKUP(D4787,Products!A:A,Products!C:C)</f>
        <v>Fashion</v>
      </c>
      <c r="L4787" t="str">
        <f>_xlfn.XLOOKUP(D4787,Products!A:A,Products!D:D)</f>
        <v>Accessories</v>
      </c>
      <c r="M4787">
        <f t="shared" si="666"/>
        <v>323.92</v>
      </c>
      <c r="N4787">
        <f t="shared" si="667"/>
        <v>242.98</v>
      </c>
      <c r="O4787">
        <f t="shared" si="668"/>
        <v>80.940000000000026</v>
      </c>
      <c r="P4787" s="8">
        <f t="shared" si="669"/>
        <v>0.24987651271918998</v>
      </c>
      <c r="Q4787">
        <f t="shared" si="670"/>
        <v>48.588000000000001</v>
      </c>
      <c r="R4787">
        <f t="shared" si="671"/>
        <v>275.33199999999999</v>
      </c>
      <c r="S4787">
        <f t="shared" si="672"/>
        <v>32.352000000000004</v>
      </c>
      <c r="T4787" t="str">
        <f>_xlfn.XLOOKUP(C4787,Customers!A:A,Customers!D:D)</f>
        <v>M</v>
      </c>
      <c r="U4787" s="13">
        <f>_xlfn.XLOOKUP(C4787,Customers!A:A,Customers!E:E)</f>
        <v>27205</v>
      </c>
      <c r="V4787" t="str">
        <f>_xlfn.XLOOKUP(C4787,Customers!A:A,Customers!F:F)</f>
        <v>East Samantha</v>
      </c>
      <c r="W4787" s="13">
        <f>_xlfn.XLOOKUP(C4787,Customers!A:A,Customers!G:G)</f>
        <v>44509</v>
      </c>
      <c r="X4787">
        <f t="shared" ca="1" si="673"/>
        <v>51</v>
      </c>
      <c r="Y4787" t="str">
        <f t="shared" ca="1" si="674"/>
        <v>50+</v>
      </c>
    </row>
    <row r="4788" spans="1:25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  <c r="I4788">
        <f>_xlfn.XLOOKUP(D4788,Products!A:A,Products!E:E)</f>
        <v>1246.1099999999999</v>
      </c>
      <c r="J4788">
        <f>_xlfn.XLOOKUP(D4788,Products!A:A,Products!F:F)</f>
        <v>833.52</v>
      </c>
      <c r="K4788" t="str">
        <f>_xlfn.XLOOKUP(D4788,Products!A:A,Products!C:C)</f>
        <v>Electronics</v>
      </c>
      <c r="L4788" t="str">
        <f>_xlfn.XLOOKUP(D4788,Products!A:A,Products!D:D)</f>
        <v>Headphones</v>
      </c>
      <c r="M4788">
        <f t="shared" si="666"/>
        <v>6230.5499999999993</v>
      </c>
      <c r="N4788">
        <f t="shared" si="667"/>
        <v>4167.6000000000004</v>
      </c>
      <c r="O4788">
        <f t="shared" si="668"/>
        <v>2062.9499999999989</v>
      </c>
      <c r="P4788" s="8">
        <f t="shared" si="669"/>
        <v>0.33110239063967051</v>
      </c>
      <c r="Q4788">
        <f t="shared" si="670"/>
        <v>0</v>
      </c>
      <c r="R4788">
        <f t="shared" si="671"/>
        <v>6230.5499999999993</v>
      </c>
      <c r="S4788">
        <f t="shared" si="672"/>
        <v>2062.9499999999989</v>
      </c>
      <c r="T4788" t="str">
        <f>_xlfn.XLOOKUP(C4788,Customers!A:A,Customers!D:D)</f>
        <v>F</v>
      </c>
      <c r="U4788" s="13">
        <f>_xlfn.XLOOKUP(C4788,Customers!A:A,Customers!E:E)</f>
        <v>34980</v>
      </c>
      <c r="V4788" t="str">
        <f>_xlfn.XLOOKUP(C4788,Customers!A:A,Customers!F:F)</f>
        <v>Lake Dale</v>
      </c>
      <c r="W4788" s="13">
        <f>_xlfn.XLOOKUP(C4788,Customers!A:A,Customers!G:G)</f>
        <v>45124</v>
      </c>
      <c r="X4788">
        <f t="shared" ca="1" si="673"/>
        <v>30</v>
      </c>
      <c r="Y4788" t="str">
        <f t="shared" ca="1" si="674"/>
        <v>26-35</v>
      </c>
    </row>
    <row r="4789" spans="1:25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  <c r="I4789">
        <f>_xlfn.XLOOKUP(D4789,Products!A:A,Products!E:E)</f>
        <v>318.05</v>
      </c>
      <c r="J4789">
        <f>_xlfn.XLOOKUP(D4789,Products!A:A,Products!F:F)</f>
        <v>187.34</v>
      </c>
      <c r="K4789" t="str">
        <f>_xlfn.XLOOKUP(D4789,Products!A:A,Products!C:C)</f>
        <v>Groceries</v>
      </c>
      <c r="L4789" t="str">
        <f>_xlfn.XLOOKUP(D4789,Products!A:A,Products!D:D)</f>
        <v>Fruits</v>
      </c>
      <c r="M4789">
        <f t="shared" si="666"/>
        <v>954.15000000000009</v>
      </c>
      <c r="N4789">
        <f t="shared" si="667"/>
        <v>562.02</v>
      </c>
      <c r="O4789">
        <f t="shared" si="668"/>
        <v>392.13000000000011</v>
      </c>
      <c r="P4789" s="8">
        <f t="shared" si="669"/>
        <v>0.41097311743436576</v>
      </c>
      <c r="Q4789">
        <f t="shared" si="670"/>
        <v>47.70750000000001</v>
      </c>
      <c r="R4789">
        <f t="shared" si="671"/>
        <v>906.44250000000011</v>
      </c>
      <c r="S4789">
        <f t="shared" si="672"/>
        <v>344.42250000000013</v>
      </c>
      <c r="T4789" t="str">
        <f>_xlfn.XLOOKUP(C4789,Customers!A:A,Customers!D:D)</f>
        <v>F</v>
      </c>
      <c r="U4789" s="13">
        <f>_xlfn.XLOOKUP(C4789,Customers!A:A,Customers!E:E)</f>
        <v>31328</v>
      </c>
      <c r="V4789" t="str">
        <f>_xlfn.XLOOKUP(C4789,Customers!A:A,Customers!F:F)</f>
        <v>Lake Lindsay</v>
      </c>
      <c r="W4789" s="13">
        <f>_xlfn.XLOOKUP(C4789,Customers!A:A,Customers!G:G)</f>
        <v>45889</v>
      </c>
      <c r="X4789">
        <f t="shared" ca="1" si="673"/>
        <v>40</v>
      </c>
      <c r="Y4789" t="str">
        <f t="shared" ca="1" si="674"/>
        <v>36-50</v>
      </c>
    </row>
    <row r="4790" spans="1:25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  <c r="I4790">
        <f>_xlfn.XLOOKUP(D4790,Products!A:A,Products!E:E)</f>
        <v>1216.3599999999999</v>
      </c>
      <c r="J4790">
        <f>_xlfn.XLOOKUP(D4790,Products!A:A,Products!F:F)</f>
        <v>794.8</v>
      </c>
      <c r="K4790" t="str">
        <f>_xlfn.XLOOKUP(D4790,Products!A:A,Products!C:C)</f>
        <v>Fashion</v>
      </c>
      <c r="L4790" t="str">
        <f>_xlfn.XLOOKUP(D4790,Products!A:A,Products!D:D)</f>
        <v>Bags</v>
      </c>
      <c r="M4790">
        <f t="shared" si="666"/>
        <v>6081.7999999999993</v>
      </c>
      <c r="N4790">
        <f t="shared" si="667"/>
        <v>3974</v>
      </c>
      <c r="O4790">
        <f t="shared" si="668"/>
        <v>2107.7999999999993</v>
      </c>
      <c r="P4790" s="8">
        <f t="shared" si="669"/>
        <v>0.34657502713012589</v>
      </c>
      <c r="Q4790">
        <f t="shared" si="670"/>
        <v>0</v>
      </c>
      <c r="R4790">
        <f t="shared" si="671"/>
        <v>6081.7999999999993</v>
      </c>
      <c r="S4790">
        <f t="shared" si="672"/>
        <v>2107.7999999999993</v>
      </c>
      <c r="T4790" t="str">
        <f>_xlfn.XLOOKUP(C4790,Customers!A:A,Customers!D:D)</f>
        <v>F</v>
      </c>
      <c r="U4790" s="13">
        <f>_xlfn.XLOOKUP(C4790,Customers!A:A,Customers!E:E)</f>
        <v>35714</v>
      </c>
      <c r="V4790" t="str">
        <f>_xlfn.XLOOKUP(C4790,Customers!A:A,Customers!F:F)</f>
        <v>North Christian</v>
      </c>
      <c r="W4790" s="13">
        <f>_xlfn.XLOOKUP(C4790,Customers!A:A,Customers!G:G)</f>
        <v>44816</v>
      </c>
      <c r="X4790">
        <f t="shared" ca="1" si="673"/>
        <v>28</v>
      </c>
      <c r="Y4790" t="str">
        <f t="shared" ca="1" si="674"/>
        <v>26-35</v>
      </c>
    </row>
    <row r="4791" spans="1:25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  <c r="I4791">
        <f>_xlfn.XLOOKUP(D4791,Products!A:A,Products!E:E)</f>
        <v>304.70999999999998</v>
      </c>
      <c r="J4791">
        <f>_xlfn.XLOOKUP(D4791,Products!A:A,Products!F:F)</f>
        <v>164.01</v>
      </c>
      <c r="K4791" t="str">
        <f>_xlfn.XLOOKUP(D4791,Products!A:A,Products!C:C)</f>
        <v>Groceries</v>
      </c>
      <c r="L4791" t="str">
        <f>_xlfn.XLOOKUP(D4791,Products!A:A,Products!D:D)</f>
        <v>Vegetables</v>
      </c>
      <c r="M4791">
        <f t="shared" si="666"/>
        <v>1523.55</v>
      </c>
      <c r="N4791">
        <f t="shared" si="667"/>
        <v>820.05</v>
      </c>
      <c r="O4791">
        <f t="shared" si="668"/>
        <v>703.5</v>
      </c>
      <c r="P4791" s="8">
        <f t="shared" si="669"/>
        <v>0.46175051688490698</v>
      </c>
      <c r="Q4791">
        <f t="shared" si="670"/>
        <v>76.177499999999995</v>
      </c>
      <c r="R4791">
        <f t="shared" si="671"/>
        <v>1447.3724999999999</v>
      </c>
      <c r="S4791">
        <f t="shared" si="672"/>
        <v>627.32249999999999</v>
      </c>
      <c r="T4791" t="str">
        <f>_xlfn.XLOOKUP(C4791,Customers!A:A,Customers!D:D)</f>
        <v>F</v>
      </c>
      <c r="U4791" s="13">
        <f>_xlfn.XLOOKUP(C4791,Customers!A:A,Customers!E:E)</f>
        <v>38361</v>
      </c>
      <c r="V4791" t="str">
        <f>_xlfn.XLOOKUP(C4791,Customers!A:A,Customers!F:F)</f>
        <v>East Colinmouth</v>
      </c>
      <c r="W4791" s="13">
        <f>_xlfn.XLOOKUP(C4791,Customers!A:A,Customers!G:G)</f>
        <v>45068</v>
      </c>
      <c r="X4791">
        <f t="shared" ca="1" si="673"/>
        <v>21</v>
      </c>
      <c r="Y4791" t="str">
        <f t="shared" ca="1" si="674"/>
        <v>18-25</v>
      </c>
    </row>
    <row r="4792" spans="1:25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  <c r="I4792">
        <f>_xlfn.XLOOKUP(D4792,Products!A:A,Products!E:E)</f>
        <v>1485.05</v>
      </c>
      <c r="J4792">
        <f>_xlfn.XLOOKUP(D4792,Products!A:A,Products!F:F)</f>
        <v>988.31</v>
      </c>
      <c r="K4792" t="str">
        <f>_xlfn.XLOOKUP(D4792,Products!A:A,Products!C:C)</f>
        <v>Fashion</v>
      </c>
      <c r="L4792" t="str">
        <f>_xlfn.XLOOKUP(D4792,Products!A:A,Products!D:D)</f>
        <v>Clothing</v>
      </c>
      <c r="M4792">
        <f t="shared" si="666"/>
        <v>2970.1</v>
      </c>
      <c r="N4792">
        <f t="shared" si="667"/>
        <v>1976.62</v>
      </c>
      <c r="O4792">
        <f t="shared" si="668"/>
        <v>993.48</v>
      </c>
      <c r="P4792" s="8">
        <f t="shared" si="669"/>
        <v>0.33449378808794317</v>
      </c>
      <c r="Q4792">
        <f t="shared" si="670"/>
        <v>445.51499999999999</v>
      </c>
      <c r="R4792">
        <f t="shared" si="671"/>
        <v>2524.585</v>
      </c>
      <c r="S4792">
        <f t="shared" si="672"/>
        <v>547.96500000000015</v>
      </c>
      <c r="T4792" t="str">
        <f>_xlfn.XLOOKUP(C4792,Customers!A:A,Customers!D:D)</f>
        <v>M</v>
      </c>
      <c r="U4792" s="13">
        <f>_xlfn.XLOOKUP(C4792,Customers!A:A,Customers!E:E)</f>
        <v>28937</v>
      </c>
      <c r="V4792" t="str">
        <f>_xlfn.XLOOKUP(C4792,Customers!A:A,Customers!F:F)</f>
        <v>New Michaelview</v>
      </c>
      <c r="W4792" s="13">
        <f>_xlfn.XLOOKUP(C4792,Customers!A:A,Customers!G:G)</f>
        <v>45210</v>
      </c>
      <c r="X4792">
        <f t="shared" ca="1" si="673"/>
        <v>47</v>
      </c>
      <c r="Y4792" t="str">
        <f t="shared" ca="1" si="674"/>
        <v>36-50</v>
      </c>
    </row>
    <row r="4793" spans="1:25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  <c r="I4793">
        <f>_xlfn.XLOOKUP(D4793,Products!A:A,Products!E:E)</f>
        <v>304.70999999999998</v>
      </c>
      <c r="J4793">
        <f>_xlfn.XLOOKUP(D4793,Products!A:A,Products!F:F)</f>
        <v>164.01</v>
      </c>
      <c r="K4793" t="str">
        <f>_xlfn.XLOOKUP(D4793,Products!A:A,Products!C:C)</f>
        <v>Groceries</v>
      </c>
      <c r="L4793" t="str">
        <f>_xlfn.XLOOKUP(D4793,Products!A:A,Products!D:D)</f>
        <v>Vegetables</v>
      </c>
      <c r="M4793">
        <f t="shared" si="666"/>
        <v>304.70999999999998</v>
      </c>
      <c r="N4793">
        <f t="shared" si="667"/>
        <v>164.01</v>
      </c>
      <c r="O4793">
        <f t="shared" si="668"/>
        <v>140.69999999999999</v>
      </c>
      <c r="P4793" s="8">
        <f t="shared" si="669"/>
        <v>0.46175051688490698</v>
      </c>
      <c r="Q4793">
        <f t="shared" si="670"/>
        <v>15.2355</v>
      </c>
      <c r="R4793">
        <f t="shared" si="671"/>
        <v>289.47449999999998</v>
      </c>
      <c r="S4793">
        <f t="shared" si="672"/>
        <v>125.46449999999999</v>
      </c>
      <c r="T4793" t="str">
        <f>_xlfn.XLOOKUP(C4793,Customers!A:A,Customers!D:D)</f>
        <v>M</v>
      </c>
      <c r="U4793" s="13">
        <f>_xlfn.XLOOKUP(C4793,Customers!A:A,Customers!E:E)</f>
        <v>37417</v>
      </c>
      <c r="V4793" t="str">
        <f>_xlfn.XLOOKUP(C4793,Customers!A:A,Customers!F:F)</f>
        <v>Thomashaven</v>
      </c>
      <c r="W4793" s="13">
        <f>_xlfn.XLOOKUP(C4793,Customers!A:A,Customers!G:G)</f>
        <v>44800</v>
      </c>
      <c r="X4793">
        <f t="shared" ca="1" si="673"/>
        <v>24</v>
      </c>
      <c r="Y4793" t="str">
        <f t="shared" ca="1" si="674"/>
        <v>18-25</v>
      </c>
    </row>
    <row r="4794" spans="1:25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  <c r="I4794">
        <f>_xlfn.XLOOKUP(D4794,Products!A:A,Products!E:E)</f>
        <v>1487.41</v>
      </c>
      <c r="J4794">
        <f>_xlfn.XLOOKUP(D4794,Products!A:A,Products!F:F)</f>
        <v>813.07</v>
      </c>
      <c r="K4794" t="str">
        <f>_xlfn.XLOOKUP(D4794,Products!A:A,Products!C:C)</f>
        <v>Electronics</v>
      </c>
      <c r="L4794" t="str">
        <f>_xlfn.XLOOKUP(D4794,Products!A:A,Products!D:D)</f>
        <v>Smartphone</v>
      </c>
      <c r="M4794">
        <f t="shared" si="666"/>
        <v>1487.41</v>
      </c>
      <c r="N4794">
        <f t="shared" si="667"/>
        <v>813.07</v>
      </c>
      <c r="O4794">
        <f t="shared" si="668"/>
        <v>674.34</v>
      </c>
      <c r="P4794" s="8">
        <f t="shared" si="669"/>
        <v>0.45336524562830693</v>
      </c>
      <c r="Q4794">
        <f t="shared" si="670"/>
        <v>223.11150000000001</v>
      </c>
      <c r="R4794">
        <f t="shared" si="671"/>
        <v>1264.2985000000001</v>
      </c>
      <c r="S4794">
        <f t="shared" si="672"/>
        <v>451.22850000000005</v>
      </c>
      <c r="T4794" t="str">
        <f>_xlfn.XLOOKUP(C4794,Customers!A:A,Customers!D:D)</f>
        <v>M</v>
      </c>
      <c r="U4794" s="13">
        <f>_xlfn.XLOOKUP(C4794,Customers!A:A,Customers!E:E)</f>
        <v>36768</v>
      </c>
      <c r="V4794" t="str">
        <f>_xlfn.XLOOKUP(C4794,Customers!A:A,Customers!F:F)</f>
        <v>Ellisside</v>
      </c>
      <c r="W4794" s="13">
        <f>_xlfn.XLOOKUP(C4794,Customers!A:A,Customers!G:G)</f>
        <v>44715</v>
      </c>
      <c r="X4794">
        <f t="shared" ca="1" si="673"/>
        <v>25</v>
      </c>
      <c r="Y4794" t="str">
        <f t="shared" ca="1" si="674"/>
        <v>18-25</v>
      </c>
    </row>
    <row r="4795" spans="1:25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  <c r="I4795">
        <f>_xlfn.XLOOKUP(D4795,Products!A:A,Products!E:E)</f>
        <v>1878.47</v>
      </c>
      <c r="J4795">
        <f>_xlfn.XLOOKUP(D4795,Products!A:A,Products!F:F)</f>
        <v>1014.91</v>
      </c>
      <c r="K4795" t="str">
        <f>_xlfn.XLOOKUP(D4795,Products!A:A,Products!C:C)</f>
        <v>Fashion</v>
      </c>
      <c r="L4795" t="str">
        <f>_xlfn.XLOOKUP(D4795,Products!A:A,Products!D:D)</f>
        <v>Footwear</v>
      </c>
      <c r="M4795">
        <f t="shared" si="666"/>
        <v>9392.35</v>
      </c>
      <c r="N4795">
        <f t="shared" si="667"/>
        <v>5074.55</v>
      </c>
      <c r="O4795">
        <f t="shared" si="668"/>
        <v>4317.8</v>
      </c>
      <c r="P4795" s="8">
        <f t="shared" si="669"/>
        <v>0.45971455493034225</v>
      </c>
      <c r="Q4795">
        <f t="shared" si="670"/>
        <v>0</v>
      </c>
      <c r="R4795">
        <f t="shared" si="671"/>
        <v>9392.35</v>
      </c>
      <c r="S4795">
        <f t="shared" si="672"/>
        <v>4317.8</v>
      </c>
      <c r="T4795" t="str">
        <f>_xlfn.XLOOKUP(C4795,Customers!A:A,Customers!D:D)</f>
        <v>F</v>
      </c>
      <c r="U4795" s="13">
        <f>_xlfn.XLOOKUP(C4795,Customers!A:A,Customers!E:E)</f>
        <v>35905</v>
      </c>
      <c r="V4795" t="str">
        <f>_xlfn.XLOOKUP(C4795,Customers!A:A,Customers!F:F)</f>
        <v>Lake Michaelshire</v>
      </c>
      <c r="W4795" s="13">
        <f>_xlfn.XLOOKUP(C4795,Customers!A:A,Customers!G:G)</f>
        <v>45389</v>
      </c>
      <c r="X4795">
        <f t="shared" ca="1" si="673"/>
        <v>28</v>
      </c>
      <c r="Y4795" t="str">
        <f t="shared" ca="1" si="674"/>
        <v>26-35</v>
      </c>
    </row>
    <row r="4796" spans="1:25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  <c r="I4796">
        <f>_xlfn.XLOOKUP(D4796,Products!A:A,Products!E:E)</f>
        <v>428.05</v>
      </c>
      <c r="J4796">
        <f>_xlfn.XLOOKUP(D4796,Products!A:A,Products!F:F)</f>
        <v>246.07</v>
      </c>
      <c r="K4796" t="str">
        <f>_xlfn.XLOOKUP(D4796,Products!A:A,Products!C:C)</f>
        <v>Electronics</v>
      </c>
      <c r="L4796" t="str">
        <f>_xlfn.XLOOKUP(D4796,Products!A:A,Products!D:D)</f>
        <v>Laptop</v>
      </c>
      <c r="M4796">
        <f t="shared" si="666"/>
        <v>1712.2</v>
      </c>
      <c r="N4796">
        <f t="shared" si="667"/>
        <v>984.28</v>
      </c>
      <c r="O4796">
        <f t="shared" si="668"/>
        <v>727.92000000000007</v>
      </c>
      <c r="P4796" s="8">
        <f t="shared" si="669"/>
        <v>0.42513725032122418</v>
      </c>
      <c r="Q4796">
        <f t="shared" si="670"/>
        <v>85.610000000000014</v>
      </c>
      <c r="R4796">
        <f t="shared" si="671"/>
        <v>1626.5900000000001</v>
      </c>
      <c r="S4796">
        <f t="shared" si="672"/>
        <v>642.31000000000017</v>
      </c>
      <c r="T4796" t="str">
        <f>_xlfn.XLOOKUP(C4796,Customers!A:A,Customers!D:D)</f>
        <v>F</v>
      </c>
      <c r="U4796" s="13">
        <f>_xlfn.XLOOKUP(C4796,Customers!A:A,Customers!E:E)</f>
        <v>32027</v>
      </c>
      <c r="V4796" t="str">
        <f>_xlfn.XLOOKUP(C4796,Customers!A:A,Customers!F:F)</f>
        <v>Lauraborough</v>
      </c>
      <c r="W4796" s="13">
        <f>_xlfn.XLOOKUP(C4796,Customers!A:A,Customers!G:G)</f>
        <v>44913</v>
      </c>
      <c r="X4796">
        <f t="shared" ca="1" si="673"/>
        <v>38</v>
      </c>
      <c r="Y4796" t="str">
        <f t="shared" ca="1" si="674"/>
        <v>36-50</v>
      </c>
    </row>
    <row r="4797" spans="1:25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  <c r="I4797">
        <f>_xlfn.XLOOKUP(D4797,Products!A:A,Products!E:E)</f>
        <v>1635.01</v>
      </c>
      <c r="J4797">
        <f>_xlfn.XLOOKUP(D4797,Products!A:A,Products!F:F)</f>
        <v>1043.29</v>
      </c>
      <c r="K4797" t="str">
        <f>_xlfn.XLOOKUP(D4797,Products!A:A,Products!C:C)</f>
        <v>Electronics</v>
      </c>
      <c r="L4797" t="str">
        <f>_xlfn.XLOOKUP(D4797,Products!A:A,Products!D:D)</f>
        <v>Television</v>
      </c>
      <c r="M4797">
        <f t="shared" si="666"/>
        <v>8175.05</v>
      </c>
      <c r="N4797">
        <f t="shared" si="667"/>
        <v>5216.45</v>
      </c>
      <c r="O4797">
        <f t="shared" si="668"/>
        <v>2958.6000000000004</v>
      </c>
      <c r="P4797" s="8">
        <f t="shared" si="669"/>
        <v>0.36190604338811388</v>
      </c>
      <c r="Q4797">
        <f t="shared" si="670"/>
        <v>408.75250000000005</v>
      </c>
      <c r="R4797">
        <f t="shared" si="671"/>
        <v>7766.2975000000006</v>
      </c>
      <c r="S4797">
        <f t="shared" si="672"/>
        <v>2549.8475000000008</v>
      </c>
      <c r="T4797" t="str">
        <f>_xlfn.XLOOKUP(C4797,Customers!A:A,Customers!D:D)</f>
        <v>M</v>
      </c>
      <c r="U4797" s="13">
        <f>_xlfn.XLOOKUP(C4797,Customers!A:A,Customers!E:E)</f>
        <v>26178</v>
      </c>
      <c r="V4797" t="str">
        <f>_xlfn.XLOOKUP(C4797,Customers!A:A,Customers!F:F)</f>
        <v>East Codyton</v>
      </c>
      <c r="W4797" s="13">
        <f>_xlfn.XLOOKUP(C4797,Customers!A:A,Customers!G:G)</f>
        <v>45251</v>
      </c>
      <c r="X4797">
        <f t="shared" ca="1" si="673"/>
        <v>54</v>
      </c>
      <c r="Y4797" t="str">
        <f t="shared" ca="1" si="674"/>
        <v>50+</v>
      </c>
    </row>
    <row r="4798" spans="1:25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  <c r="I4798">
        <f>_xlfn.XLOOKUP(D4798,Products!A:A,Products!E:E)</f>
        <v>1673.69</v>
      </c>
      <c r="J4798">
        <f>_xlfn.XLOOKUP(D4798,Products!A:A,Products!F:F)</f>
        <v>1323.38</v>
      </c>
      <c r="K4798" t="str">
        <f>_xlfn.XLOOKUP(D4798,Products!A:A,Products!C:C)</f>
        <v>Electronics</v>
      </c>
      <c r="L4798" t="str">
        <f>_xlfn.XLOOKUP(D4798,Products!A:A,Products!D:D)</f>
        <v>Camera</v>
      </c>
      <c r="M4798">
        <f t="shared" si="666"/>
        <v>5021.07</v>
      </c>
      <c r="N4798">
        <f t="shared" si="667"/>
        <v>3970.1400000000003</v>
      </c>
      <c r="O4798">
        <f t="shared" si="668"/>
        <v>1050.9299999999994</v>
      </c>
      <c r="P4798" s="8">
        <f t="shared" si="669"/>
        <v>0.2093039929736091</v>
      </c>
      <c r="Q4798">
        <f t="shared" si="670"/>
        <v>0</v>
      </c>
      <c r="R4798">
        <f t="shared" si="671"/>
        <v>5021.07</v>
      </c>
      <c r="S4798">
        <f t="shared" si="672"/>
        <v>1050.9299999999994</v>
      </c>
      <c r="T4798" t="str">
        <f>_xlfn.XLOOKUP(C4798,Customers!A:A,Customers!D:D)</f>
        <v>F</v>
      </c>
      <c r="U4798" s="13">
        <f>_xlfn.XLOOKUP(C4798,Customers!A:A,Customers!E:E)</f>
        <v>37614</v>
      </c>
      <c r="V4798" t="str">
        <f>_xlfn.XLOOKUP(C4798,Customers!A:A,Customers!F:F)</f>
        <v>North Meagan</v>
      </c>
      <c r="W4798" s="13">
        <f>_xlfn.XLOOKUP(C4798,Customers!A:A,Customers!G:G)</f>
        <v>44855</v>
      </c>
      <c r="X4798">
        <f t="shared" ca="1" si="673"/>
        <v>23</v>
      </c>
      <c r="Y4798" t="str">
        <f t="shared" ca="1" si="674"/>
        <v>18-25</v>
      </c>
    </row>
    <row r="4799" spans="1:25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  <c r="I4799">
        <f>_xlfn.XLOOKUP(D4799,Products!A:A,Products!E:E)</f>
        <v>318.05</v>
      </c>
      <c r="J4799">
        <f>_xlfn.XLOOKUP(D4799,Products!A:A,Products!F:F)</f>
        <v>187.34</v>
      </c>
      <c r="K4799" t="str">
        <f>_xlfn.XLOOKUP(D4799,Products!A:A,Products!C:C)</f>
        <v>Groceries</v>
      </c>
      <c r="L4799" t="str">
        <f>_xlfn.XLOOKUP(D4799,Products!A:A,Products!D:D)</f>
        <v>Fruits</v>
      </c>
      <c r="M4799">
        <f t="shared" si="666"/>
        <v>1590.25</v>
      </c>
      <c r="N4799">
        <f t="shared" si="667"/>
        <v>936.7</v>
      </c>
      <c r="O4799">
        <f t="shared" si="668"/>
        <v>653.54999999999995</v>
      </c>
      <c r="P4799" s="8">
        <f t="shared" si="669"/>
        <v>0.41097311743436565</v>
      </c>
      <c r="Q4799">
        <f t="shared" si="670"/>
        <v>159.02500000000001</v>
      </c>
      <c r="R4799">
        <f t="shared" si="671"/>
        <v>1431.2249999999999</v>
      </c>
      <c r="S4799">
        <f t="shared" si="672"/>
        <v>494.52499999999986</v>
      </c>
      <c r="T4799" t="str">
        <f>_xlfn.XLOOKUP(C4799,Customers!A:A,Customers!D:D)</f>
        <v>M</v>
      </c>
      <c r="U4799" s="13">
        <f>_xlfn.XLOOKUP(C4799,Customers!A:A,Customers!E:E)</f>
        <v>27633</v>
      </c>
      <c r="V4799" t="str">
        <f>_xlfn.XLOOKUP(C4799,Customers!A:A,Customers!F:F)</f>
        <v>Port William</v>
      </c>
      <c r="W4799" s="13">
        <f>_xlfn.XLOOKUP(C4799,Customers!A:A,Customers!G:G)</f>
        <v>45850</v>
      </c>
      <c r="X4799">
        <f t="shared" ca="1" si="673"/>
        <v>50</v>
      </c>
      <c r="Y4799" t="str">
        <f t="shared" ca="1" si="674"/>
        <v>36-50</v>
      </c>
    </row>
    <row r="4800" spans="1:25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  <c r="I4800">
        <f>_xlfn.XLOOKUP(D4800,Products!A:A,Products!E:E)</f>
        <v>323.92</v>
      </c>
      <c r="J4800">
        <f>_xlfn.XLOOKUP(D4800,Products!A:A,Products!F:F)</f>
        <v>242.98</v>
      </c>
      <c r="K4800" t="str">
        <f>_xlfn.XLOOKUP(D4800,Products!A:A,Products!C:C)</f>
        <v>Fashion</v>
      </c>
      <c r="L4800" t="str">
        <f>_xlfn.XLOOKUP(D4800,Products!A:A,Products!D:D)</f>
        <v>Accessories</v>
      </c>
      <c r="M4800">
        <f t="shared" si="666"/>
        <v>971.76</v>
      </c>
      <c r="N4800">
        <f t="shared" si="667"/>
        <v>728.93999999999994</v>
      </c>
      <c r="O4800">
        <f t="shared" si="668"/>
        <v>242.82000000000005</v>
      </c>
      <c r="P4800" s="8">
        <f t="shared" si="669"/>
        <v>0.24987651271918998</v>
      </c>
      <c r="Q4800">
        <f t="shared" si="670"/>
        <v>0</v>
      </c>
      <c r="R4800">
        <f t="shared" si="671"/>
        <v>971.76</v>
      </c>
      <c r="S4800">
        <f t="shared" si="672"/>
        <v>242.82000000000005</v>
      </c>
      <c r="T4800" t="str">
        <f>_xlfn.XLOOKUP(C4800,Customers!A:A,Customers!D:D)</f>
        <v>M</v>
      </c>
      <c r="U4800" s="13">
        <f>_xlfn.XLOOKUP(C4800,Customers!A:A,Customers!E:E)</f>
        <v>26659</v>
      </c>
      <c r="V4800" t="str">
        <f>_xlfn.XLOOKUP(C4800,Customers!A:A,Customers!F:F)</f>
        <v>West Tanner</v>
      </c>
      <c r="W4800" s="13">
        <f>_xlfn.XLOOKUP(C4800,Customers!A:A,Customers!G:G)</f>
        <v>45265</v>
      </c>
      <c r="X4800">
        <f t="shared" ca="1" si="673"/>
        <v>53</v>
      </c>
      <c r="Y4800" t="str">
        <f t="shared" ca="1" si="674"/>
        <v>50+</v>
      </c>
    </row>
    <row r="4801" spans="1:25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  <c r="I4801">
        <f>_xlfn.XLOOKUP(D4801,Products!A:A,Products!E:E)</f>
        <v>270.45</v>
      </c>
      <c r="J4801">
        <f>_xlfn.XLOOKUP(D4801,Products!A:A,Products!F:F)</f>
        <v>187.6</v>
      </c>
      <c r="K4801" t="str">
        <f>_xlfn.XLOOKUP(D4801,Products!A:A,Products!C:C)</f>
        <v>Fashion</v>
      </c>
      <c r="L4801" t="str">
        <f>_xlfn.XLOOKUP(D4801,Products!A:A,Products!D:D)</f>
        <v>Bags</v>
      </c>
      <c r="M4801">
        <f t="shared" si="666"/>
        <v>270.45</v>
      </c>
      <c r="N4801">
        <f t="shared" si="667"/>
        <v>187.6</v>
      </c>
      <c r="O4801">
        <f t="shared" si="668"/>
        <v>82.85</v>
      </c>
      <c r="P4801" s="8">
        <f t="shared" si="669"/>
        <v>0.30634128304677388</v>
      </c>
      <c r="Q4801">
        <f t="shared" si="670"/>
        <v>40.567499999999995</v>
      </c>
      <c r="R4801">
        <f t="shared" si="671"/>
        <v>229.88249999999999</v>
      </c>
      <c r="S4801">
        <f t="shared" si="672"/>
        <v>42.282499999999999</v>
      </c>
      <c r="T4801" t="str">
        <f>_xlfn.XLOOKUP(C4801,Customers!A:A,Customers!D:D)</f>
        <v>M</v>
      </c>
      <c r="U4801" s="13">
        <f>_xlfn.XLOOKUP(C4801,Customers!A:A,Customers!E:E)</f>
        <v>22241</v>
      </c>
      <c r="V4801" t="str">
        <f>_xlfn.XLOOKUP(C4801,Customers!A:A,Customers!F:F)</f>
        <v>Georgetown</v>
      </c>
      <c r="W4801" s="13">
        <f>_xlfn.XLOOKUP(C4801,Customers!A:A,Customers!G:G)</f>
        <v>44720</v>
      </c>
      <c r="X4801">
        <f t="shared" ca="1" si="673"/>
        <v>65</v>
      </c>
      <c r="Y4801" t="str">
        <f t="shared" ca="1" si="674"/>
        <v>50+</v>
      </c>
    </row>
    <row r="4802" spans="1:25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  <c r="I4802">
        <f>_xlfn.XLOOKUP(D4802,Products!A:A,Products!E:E)</f>
        <v>1853.77</v>
      </c>
      <c r="J4802">
        <f>_xlfn.XLOOKUP(D4802,Products!A:A,Products!F:F)</f>
        <v>1363.52</v>
      </c>
      <c r="K4802" t="str">
        <f>_xlfn.XLOOKUP(D4802,Products!A:A,Products!C:C)</f>
        <v>Fashion</v>
      </c>
      <c r="L4802" t="str">
        <f>_xlfn.XLOOKUP(D4802,Products!A:A,Products!D:D)</f>
        <v>Accessories</v>
      </c>
      <c r="M4802">
        <f t="shared" si="666"/>
        <v>7415.08</v>
      </c>
      <c r="N4802">
        <f t="shared" si="667"/>
        <v>5454.08</v>
      </c>
      <c r="O4802">
        <f t="shared" si="668"/>
        <v>1961</v>
      </c>
      <c r="P4802" s="8">
        <f t="shared" si="669"/>
        <v>0.26446107122242779</v>
      </c>
      <c r="Q4802">
        <f t="shared" si="670"/>
        <v>0</v>
      </c>
      <c r="R4802">
        <f t="shared" si="671"/>
        <v>7415.08</v>
      </c>
      <c r="S4802">
        <f t="shared" si="672"/>
        <v>1961</v>
      </c>
      <c r="T4802" t="str">
        <f>_xlfn.XLOOKUP(C4802,Customers!A:A,Customers!D:D)</f>
        <v>F</v>
      </c>
      <c r="U4802" s="13">
        <f>_xlfn.XLOOKUP(C4802,Customers!A:A,Customers!E:E)</f>
        <v>27579</v>
      </c>
      <c r="V4802" t="str">
        <f>_xlfn.XLOOKUP(C4802,Customers!A:A,Customers!F:F)</f>
        <v>North Chaseborough</v>
      </c>
      <c r="W4802" s="13">
        <f>_xlfn.XLOOKUP(C4802,Customers!A:A,Customers!G:G)</f>
        <v>45571</v>
      </c>
      <c r="X4802">
        <f t="shared" ca="1" si="673"/>
        <v>50</v>
      </c>
      <c r="Y4802" t="str">
        <f t="shared" ca="1" si="674"/>
        <v>36-50</v>
      </c>
    </row>
    <row r="4803" spans="1:25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  <c r="I4803">
        <f>_xlfn.XLOOKUP(D4803,Products!A:A,Products!E:E)</f>
        <v>1227.24</v>
      </c>
      <c r="J4803">
        <f>_xlfn.XLOOKUP(D4803,Products!A:A,Products!F:F)</f>
        <v>977.09</v>
      </c>
      <c r="K4803" t="str">
        <f>_xlfn.XLOOKUP(D4803,Products!A:A,Products!C:C)</f>
        <v>Groceries</v>
      </c>
      <c r="L4803" t="str">
        <f>_xlfn.XLOOKUP(D4803,Products!A:A,Products!D:D)</f>
        <v>Dairy</v>
      </c>
      <c r="M4803">
        <f t="shared" ref="M4803:M4866" si="675">F4803*I4803</f>
        <v>4908.96</v>
      </c>
      <c r="N4803">
        <f t="shared" ref="N4803:N4866" si="676">F4803*J4803</f>
        <v>3908.36</v>
      </c>
      <c r="O4803">
        <f t="shared" ref="O4803:O4866" si="677">M4803-N4803</f>
        <v>1000.5999999999999</v>
      </c>
      <c r="P4803" s="8">
        <f t="shared" ref="P4803:P4866" si="678">O4803/M4803</f>
        <v>0.20383136142889735</v>
      </c>
      <c r="Q4803">
        <f t="shared" ref="Q4803:Q4866" si="679">M4803*G4803</f>
        <v>245.44800000000001</v>
      </c>
      <c r="R4803">
        <f t="shared" ref="R4803:R4866" si="680">M4803-Q4803</f>
        <v>4663.5119999999997</v>
      </c>
      <c r="S4803">
        <f t="shared" ref="S4803:S4866" si="681">R4803-N4803</f>
        <v>755.15199999999959</v>
      </c>
      <c r="T4803" t="str">
        <f>_xlfn.XLOOKUP(C4803,Customers!A:A,Customers!D:D)</f>
        <v>M</v>
      </c>
      <c r="U4803" s="13">
        <f>_xlfn.XLOOKUP(C4803,Customers!A:A,Customers!E:E)</f>
        <v>24531</v>
      </c>
      <c r="V4803" t="str">
        <f>_xlfn.XLOOKUP(C4803,Customers!A:A,Customers!F:F)</f>
        <v>Sarahhaven</v>
      </c>
      <c r="W4803" s="13">
        <f>_xlfn.XLOOKUP(C4803,Customers!A:A,Customers!G:G)</f>
        <v>44480</v>
      </c>
      <c r="X4803">
        <f t="shared" ref="X4803:X4866" ca="1" si="682">DATEDIF(U4803, TODAY(),"Y")</f>
        <v>59</v>
      </c>
      <c r="Y4803" t="str">
        <f t="shared" ref="Y4803:Y4866" ca="1" si="683">IF(X4803&lt;=25,"18-25",IF(X4803&lt;=35,"26-35", IF(X4803&lt;=50,"36-50","50+")))</f>
        <v>50+</v>
      </c>
    </row>
    <row r="4804" spans="1:25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  <c r="I4804">
        <f>_xlfn.XLOOKUP(D4804,Products!A:A,Products!E:E)</f>
        <v>1396.22</v>
      </c>
      <c r="J4804">
        <f>_xlfn.XLOOKUP(D4804,Products!A:A,Products!F:F)</f>
        <v>1004.09</v>
      </c>
      <c r="K4804" t="str">
        <f>_xlfn.XLOOKUP(D4804,Products!A:A,Products!C:C)</f>
        <v>Fashion</v>
      </c>
      <c r="L4804" t="str">
        <f>_xlfn.XLOOKUP(D4804,Products!A:A,Products!D:D)</f>
        <v>Bags</v>
      </c>
      <c r="M4804">
        <f t="shared" si="675"/>
        <v>6981.1</v>
      </c>
      <c r="N4804">
        <f t="shared" si="676"/>
        <v>5020.45</v>
      </c>
      <c r="O4804">
        <f t="shared" si="677"/>
        <v>1960.6500000000005</v>
      </c>
      <c r="P4804" s="8">
        <f t="shared" si="678"/>
        <v>0.28085115526206478</v>
      </c>
      <c r="Q4804">
        <f t="shared" si="679"/>
        <v>349.05500000000006</v>
      </c>
      <c r="R4804">
        <f t="shared" si="680"/>
        <v>6632.0450000000001</v>
      </c>
      <c r="S4804">
        <f t="shared" si="681"/>
        <v>1611.5950000000003</v>
      </c>
      <c r="T4804" t="str">
        <f>_xlfn.XLOOKUP(C4804,Customers!A:A,Customers!D:D)</f>
        <v>M</v>
      </c>
      <c r="U4804" s="13">
        <f>_xlfn.XLOOKUP(C4804,Customers!A:A,Customers!E:E)</f>
        <v>22435</v>
      </c>
      <c r="V4804" t="str">
        <f>_xlfn.XLOOKUP(C4804,Customers!A:A,Customers!F:F)</f>
        <v>South Jameschester</v>
      </c>
      <c r="W4804" s="13">
        <f>_xlfn.XLOOKUP(C4804,Customers!A:A,Customers!G:G)</f>
        <v>45087</v>
      </c>
      <c r="X4804">
        <f t="shared" ca="1" si="682"/>
        <v>65</v>
      </c>
      <c r="Y4804" t="str">
        <f t="shared" ca="1" si="683"/>
        <v>50+</v>
      </c>
    </row>
    <row r="4805" spans="1:25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  <c r="I4805">
        <f>_xlfn.XLOOKUP(D4805,Products!A:A,Products!E:E)</f>
        <v>1798.97</v>
      </c>
      <c r="J4805">
        <f>_xlfn.XLOOKUP(D4805,Products!A:A,Products!F:F)</f>
        <v>1329.15</v>
      </c>
      <c r="K4805" t="str">
        <f>_xlfn.XLOOKUP(D4805,Products!A:A,Products!C:C)</f>
        <v>Fashion</v>
      </c>
      <c r="L4805" t="str">
        <f>_xlfn.XLOOKUP(D4805,Products!A:A,Products!D:D)</f>
        <v>Accessories</v>
      </c>
      <c r="M4805">
        <f t="shared" si="675"/>
        <v>1798.97</v>
      </c>
      <c r="N4805">
        <f t="shared" si="676"/>
        <v>1329.15</v>
      </c>
      <c r="O4805">
        <f t="shared" si="677"/>
        <v>469.81999999999994</v>
      </c>
      <c r="P4805" s="8">
        <f t="shared" si="678"/>
        <v>0.26116055298309582</v>
      </c>
      <c r="Q4805">
        <f t="shared" si="679"/>
        <v>269.84550000000002</v>
      </c>
      <c r="R4805">
        <f t="shared" si="680"/>
        <v>1529.1244999999999</v>
      </c>
      <c r="S4805">
        <f t="shared" si="681"/>
        <v>199.97449999999981</v>
      </c>
      <c r="T4805" t="str">
        <f>_xlfn.XLOOKUP(C4805,Customers!A:A,Customers!D:D)</f>
        <v>M</v>
      </c>
      <c r="U4805" s="13">
        <f>_xlfn.XLOOKUP(C4805,Customers!A:A,Customers!E:E)</f>
        <v>36698</v>
      </c>
      <c r="V4805" t="str">
        <f>_xlfn.XLOOKUP(C4805,Customers!A:A,Customers!F:F)</f>
        <v>Turnerberg</v>
      </c>
      <c r="W4805" s="13">
        <f>_xlfn.XLOOKUP(C4805,Customers!A:A,Customers!G:G)</f>
        <v>44462</v>
      </c>
      <c r="X4805">
        <f t="shared" ca="1" si="682"/>
        <v>26</v>
      </c>
      <c r="Y4805" t="str">
        <f t="shared" ca="1" si="683"/>
        <v>26-35</v>
      </c>
    </row>
    <row r="4806" spans="1:25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  <c r="I4806">
        <f>_xlfn.XLOOKUP(D4806,Products!A:A,Products!E:E)</f>
        <v>1858.75</v>
      </c>
      <c r="J4806">
        <f>_xlfn.XLOOKUP(D4806,Products!A:A,Products!F:F)</f>
        <v>1451.16</v>
      </c>
      <c r="K4806" t="str">
        <f>_xlfn.XLOOKUP(D4806,Products!A:A,Products!C:C)</f>
        <v>Fashion</v>
      </c>
      <c r="L4806" t="str">
        <f>_xlfn.XLOOKUP(D4806,Products!A:A,Products!D:D)</f>
        <v>Accessories</v>
      </c>
      <c r="M4806">
        <f t="shared" si="675"/>
        <v>7435</v>
      </c>
      <c r="N4806">
        <f t="shared" si="676"/>
        <v>5804.64</v>
      </c>
      <c r="O4806">
        <f t="shared" si="677"/>
        <v>1630.3599999999997</v>
      </c>
      <c r="P4806" s="8">
        <f t="shared" si="678"/>
        <v>0.21928177538668456</v>
      </c>
      <c r="Q4806">
        <f t="shared" si="679"/>
        <v>371.75</v>
      </c>
      <c r="R4806">
        <f t="shared" si="680"/>
        <v>7063.25</v>
      </c>
      <c r="S4806">
        <f t="shared" si="681"/>
        <v>1258.6099999999997</v>
      </c>
      <c r="T4806" t="str">
        <f>_xlfn.XLOOKUP(C4806,Customers!A:A,Customers!D:D)</f>
        <v>F</v>
      </c>
      <c r="U4806" s="13">
        <f>_xlfn.XLOOKUP(C4806,Customers!A:A,Customers!E:E)</f>
        <v>31328</v>
      </c>
      <c r="V4806" t="str">
        <f>_xlfn.XLOOKUP(C4806,Customers!A:A,Customers!F:F)</f>
        <v>Lake Lindsay</v>
      </c>
      <c r="W4806" s="13">
        <f>_xlfn.XLOOKUP(C4806,Customers!A:A,Customers!G:G)</f>
        <v>45889</v>
      </c>
      <c r="X4806">
        <f t="shared" ca="1" si="682"/>
        <v>40</v>
      </c>
      <c r="Y4806" t="str">
        <f t="shared" ca="1" si="683"/>
        <v>36-50</v>
      </c>
    </row>
    <row r="4807" spans="1:25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  <c r="I4807">
        <f>_xlfn.XLOOKUP(D4807,Products!A:A,Products!E:E)</f>
        <v>1193.0899999999999</v>
      </c>
      <c r="J4807">
        <f>_xlfn.XLOOKUP(D4807,Products!A:A,Products!F:F)</f>
        <v>818.24</v>
      </c>
      <c r="K4807" t="str">
        <f>_xlfn.XLOOKUP(D4807,Products!A:A,Products!C:C)</f>
        <v>Electronics</v>
      </c>
      <c r="L4807" t="str">
        <f>_xlfn.XLOOKUP(D4807,Products!A:A,Products!D:D)</f>
        <v>Camera</v>
      </c>
      <c r="M4807">
        <f t="shared" si="675"/>
        <v>2386.1799999999998</v>
      </c>
      <c r="N4807">
        <f t="shared" si="676"/>
        <v>1636.48</v>
      </c>
      <c r="O4807">
        <f t="shared" si="677"/>
        <v>749.69999999999982</v>
      </c>
      <c r="P4807" s="8">
        <f t="shared" si="678"/>
        <v>0.31418417722049463</v>
      </c>
      <c r="Q4807">
        <f t="shared" si="679"/>
        <v>238.61799999999999</v>
      </c>
      <c r="R4807">
        <f t="shared" si="680"/>
        <v>2147.5619999999999</v>
      </c>
      <c r="S4807">
        <f t="shared" si="681"/>
        <v>511.08199999999988</v>
      </c>
      <c r="T4807" t="str">
        <f>_xlfn.XLOOKUP(C4807,Customers!A:A,Customers!D:D)</f>
        <v>F</v>
      </c>
      <c r="U4807" s="13">
        <f>_xlfn.XLOOKUP(C4807,Customers!A:A,Customers!E:E)</f>
        <v>34856</v>
      </c>
      <c r="V4807" t="str">
        <f>_xlfn.XLOOKUP(C4807,Customers!A:A,Customers!F:F)</f>
        <v>Melissashire</v>
      </c>
      <c r="W4807" s="13">
        <f>_xlfn.XLOOKUP(C4807,Customers!A:A,Customers!G:G)</f>
        <v>44744</v>
      </c>
      <c r="X4807">
        <f t="shared" ca="1" si="682"/>
        <v>31</v>
      </c>
      <c r="Y4807" t="str">
        <f t="shared" ca="1" si="683"/>
        <v>26-35</v>
      </c>
    </row>
    <row r="4808" spans="1:25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  <c r="I4808">
        <f>_xlfn.XLOOKUP(D4808,Products!A:A,Products!E:E)</f>
        <v>323.92</v>
      </c>
      <c r="J4808">
        <f>_xlfn.XLOOKUP(D4808,Products!A:A,Products!F:F)</f>
        <v>242.98</v>
      </c>
      <c r="K4808" t="str">
        <f>_xlfn.XLOOKUP(D4808,Products!A:A,Products!C:C)</f>
        <v>Fashion</v>
      </c>
      <c r="L4808" t="str">
        <f>_xlfn.XLOOKUP(D4808,Products!A:A,Products!D:D)</f>
        <v>Accessories</v>
      </c>
      <c r="M4808">
        <f t="shared" si="675"/>
        <v>971.76</v>
      </c>
      <c r="N4808">
        <f t="shared" si="676"/>
        <v>728.93999999999994</v>
      </c>
      <c r="O4808">
        <f t="shared" si="677"/>
        <v>242.82000000000005</v>
      </c>
      <c r="P4808" s="8">
        <f t="shared" si="678"/>
        <v>0.24987651271918998</v>
      </c>
      <c r="Q4808">
        <f t="shared" si="679"/>
        <v>97.176000000000002</v>
      </c>
      <c r="R4808">
        <f t="shared" si="680"/>
        <v>874.58399999999995</v>
      </c>
      <c r="S4808">
        <f t="shared" si="681"/>
        <v>145.64400000000001</v>
      </c>
      <c r="T4808" t="str">
        <f>_xlfn.XLOOKUP(C4808,Customers!A:A,Customers!D:D)</f>
        <v>M</v>
      </c>
      <c r="U4808" s="13">
        <f>_xlfn.XLOOKUP(C4808,Customers!A:A,Customers!E:E)</f>
        <v>36768</v>
      </c>
      <c r="V4808" t="str">
        <f>_xlfn.XLOOKUP(C4808,Customers!A:A,Customers!F:F)</f>
        <v>Ellisside</v>
      </c>
      <c r="W4808" s="13">
        <f>_xlfn.XLOOKUP(C4808,Customers!A:A,Customers!G:G)</f>
        <v>44715</v>
      </c>
      <c r="X4808">
        <f t="shared" ca="1" si="682"/>
        <v>25</v>
      </c>
      <c r="Y4808" t="str">
        <f t="shared" ca="1" si="683"/>
        <v>18-25</v>
      </c>
    </row>
    <row r="4809" spans="1:25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  <c r="I4809">
        <f>_xlfn.XLOOKUP(D4809,Products!A:A,Products!E:E)</f>
        <v>1134.8</v>
      </c>
      <c r="J4809">
        <f>_xlfn.XLOOKUP(D4809,Products!A:A,Products!F:F)</f>
        <v>675.1</v>
      </c>
      <c r="K4809" t="str">
        <f>_xlfn.XLOOKUP(D4809,Products!A:A,Products!C:C)</f>
        <v>Fashion</v>
      </c>
      <c r="L4809" t="str">
        <f>_xlfn.XLOOKUP(D4809,Products!A:A,Products!D:D)</f>
        <v>Watches</v>
      </c>
      <c r="M4809">
        <f t="shared" si="675"/>
        <v>2269.6</v>
      </c>
      <c r="N4809">
        <f t="shared" si="676"/>
        <v>1350.2</v>
      </c>
      <c r="O4809">
        <f t="shared" si="677"/>
        <v>919.39999999999986</v>
      </c>
      <c r="P4809" s="8">
        <f t="shared" si="678"/>
        <v>0.40509340853013742</v>
      </c>
      <c r="Q4809">
        <f t="shared" si="679"/>
        <v>0</v>
      </c>
      <c r="R4809">
        <f t="shared" si="680"/>
        <v>2269.6</v>
      </c>
      <c r="S4809">
        <f t="shared" si="681"/>
        <v>919.39999999999986</v>
      </c>
      <c r="T4809" t="str">
        <f>_xlfn.XLOOKUP(C4809,Customers!A:A,Customers!D:D)</f>
        <v>M</v>
      </c>
      <c r="U4809" s="13">
        <f>_xlfn.XLOOKUP(C4809,Customers!A:A,Customers!E:E)</f>
        <v>21780</v>
      </c>
      <c r="V4809" t="str">
        <f>_xlfn.XLOOKUP(C4809,Customers!A:A,Customers!F:F)</f>
        <v>New Gabrielleport</v>
      </c>
      <c r="W4809" s="13">
        <f>_xlfn.XLOOKUP(C4809,Customers!A:A,Customers!G:G)</f>
        <v>44138</v>
      </c>
      <c r="X4809">
        <f t="shared" ca="1" si="682"/>
        <v>66</v>
      </c>
      <c r="Y4809" t="str">
        <f t="shared" ca="1" si="683"/>
        <v>50+</v>
      </c>
    </row>
    <row r="4810" spans="1:25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  <c r="I4810">
        <f>_xlfn.XLOOKUP(D4810,Products!A:A,Products!E:E)</f>
        <v>318.05</v>
      </c>
      <c r="J4810">
        <f>_xlfn.XLOOKUP(D4810,Products!A:A,Products!F:F)</f>
        <v>187.34</v>
      </c>
      <c r="K4810" t="str">
        <f>_xlfn.XLOOKUP(D4810,Products!A:A,Products!C:C)</f>
        <v>Groceries</v>
      </c>
      <c r="L4810" t="str">
        <f>_xlfn.XLOOKUP(D4810,Products!A:A,Products!D:D)</f>
        <v>Fruits</v>
      </c>
      <c r="M4810">
        <f t="shared" si="675"/>
        <v>954.15000000000009</v>
      </c>
      <c r="N4810">
        <f t="shared" si="676"/>
        <v>562.02</v>
      </c>
      <c r="O4810">
        <f t="shared" si="677"/>
        <v>392.13000000000011</v>
      </c>
      <c r="P4810" s="8">
        <f t="shared" si="678"/>
        <v>0.41097311743436576</v>
      </c>
      <c r="Q4810">
        <f t="shared" si="679"/>
        <v>47.70750000000001</v>
      </c>
      <c r="R4810">
        <f t="shared" si="680"/>
        <v>906.44250000000011</v>
      </c>
      <c r="S4810">
        <f t="shared" si="681"/>
        <v>344.42250000000013</v>
      </c>
      <c r="T4810" t="str">
        <f>_xlfn.XLOOKUP(C4810,Customers!A:A,Customers!D:D)</f>
        <v>F</v>
      </c>
      <c r="U4810" s="13">
        <f>_xlfn.XLOOKUP(C4810,Customers!A:A,Customers!E:E)</f>
        <v>30807</v>
      </c>
      <c r="V4810" t="str">
        <f>_xlfn.XLOOKUP(C4810,Customers!A:A,Customers!F:F)</f>
        <v>Lake Melissaborough</v>
      </c>
      <c r="W4810" s="13">
        <f>_xlfn.XLOOKUP(C4810,Customers!A:A,Customers!G:G)</f>
        <v>45889</v>
      </c>
      <c r="X4810">
        <f t="shared" ca="1" si="682"/>
        <v>42</v>
      </c>
      <c r="Y4810" t="str">
        <f t="shared" ca="1" si="683"/>
        <v>36-50</v>
      </c>
    </row>
    <row r="4811" spans="1:25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  <c r="I4811">
        <f>_xlfn.XLOOKUP(D4811,Products!A:A,Products!E:E)</f>
        <v>428.05</v>
      </c>
      <c r="J4811">
        <f>_xlfn.XLOOKUP(D4811,Products!A:A,Products!F:F)</f>
        <v>246.07</v>
      </c>
      <c r="K4811" t="str">
        <f>_xlfn.XLOOKUP(D4811,Products!A:A,Products!C:C)</f>
        <v>Electronics</v>
      </c>
      <c r="L4811" t="str">
        <f>_xlfn.XLOOKUP(D4811,Products!A:A,Products!D:D)</f>
        <v>Laptop</v>
      </c>
      <c r="M4811">
        <f t="shared" si="675"/>
        <v>2140.25</v>
      </c>
      <c r="N4811">
        <f t="shared" si="676"/>
        <v>1230.3499999999999</v>
      </c>
      <c r="O4811">
        <f t="shared" si="677"/>
        <v>909.90000000000009</v>
      </c>
      <c r="P4811" s="8">
        <f t="shared" si="678"/>
        <v>0.42513725032122418</v>
      </c>
      <c r="Q4811">
        <f t="shared" si="679"/>
        <v>0</v>
      </c>
      <c r="R4811">
        <f t="shared" si="680"/>
        <v>2140.25</v>
      </c>
      <c r="S4811">
        <f t="shared" si="681"/>
        <v>909.90000000000009</v>
      </c>
      <c r="T4811" t="str">
        <f>_xlfn.XLOOKUP(C4811,Customers!A:A,Customers!D:D)</f>
        <v>F</v>
      </c>
      <c r="U4811" s="13">
        <f>_xlfn.XLOOKUP(C4811,Customers!A:A,Customers!E:E)</f>
        <v>38253</v>
      </c>
      <c r="V4811" t="str">
        <f>_xlfn.XLOOKUP(C4811,Customers!A:A,Customers!F:F)</f>
        <v>North Tracey</v>
      </c>
      <c r="W4811" s="13">
        <f>_xlfn.XLOOKUP(C4811,Customers!A:A,Customers!G:G)</f>
        <v>44366</v>
      </c>
      <c r="X4811">
        <f t="shared" ca="1" si="682"/>
        <v>21</v>
      </c>
      <c r="Y4811" t="str">
        <f t="shared" ca="1" si="683"/>
        <v>18-25</v>
      </c>
    </row>
    <row r="4812" spans="1:25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  <c r="I4812">
        <f>_xlfn.XLOOKUP(D4812,Products!A:A,Products!E:E)</f>
        <v>1745.61</v>
      </c>
      <c r="J4812">
        <f>_xlfn.XLOOKUP(D4812,Products!A:A,Products!F:F)</f>
        <v>1322.44</v>
      </c>
      <c r="K4812" t="str">
        <f>_xlfn.XLOOKUP(D4812,Products!A:A,Products!C:C)</f>
        <v>Electronics</v>
      </c>
      <c r="L4812" t="str">
        <f>_xlfn.XLOOKUP(D4812,Products!A:A,Products!D:D)</f>
        <v>Headphones</v>
      </c>
      <c r="M4812">
        <f t="shared" si="675"/>
        <v>6982.44</v>
      </c>
      <c r="N4812">
        <f t="shared" si="676"/>
        <v>5289.76</v>
      </c>
      <c r="O4812">
        <f t="shared" si="677"/>
        <v>1692.6799999999994</v>
      </c>
      <c r="P4812" s="8">
        <f t="shared" si="678"/>
        <v>0.24241955534168563</v>
      </c>
      <c r="Q4812">
        <f t="shared" si="679"/>
        <v>698.24400000000003</v>
      </c>
      <c r="R4812">
        <f t="shared" si="680"/>
        <v>6284.1959999999999</v>
      </c>
      <c r="S4812">
        <f t="shared" si="681"/>
        <v>994.43599999999969</v>
      </c>
      <c r="T4812" t="str">
        <f>_xlfn.XLOOKUP(C4812,Customers!A:A,Customers!D:D)</f>
        <v>M</v>
      </c>
      <c r="U4812" s="13">
        <f>_xlfn.XLOOKUP(C4812,Customers!A:A,Customers!E:E)</f>
        <v>27339</v>
      </c>
      <c r="V4812" t="str">
        <f>_xlfn.XLOOKUP(C4812,Customers!A:A,Customers!F:F)</f>
        <v>Port Miguel</v>
      </c>
      <c r="W4812" s="13">
        <f>_xlfn.XLOOKUP(C4812,Customers!A:A,Customers!G:G)</f>
        <v>44754</v>
      </c>
      <c r="X4812">
        <f t="shared" ca="1" si="682"/>
        <v>51</v>
      </c>
      <c r="Y4812" t="str">
        <f t="shared" ca="1" si="683"/>
        <v>50+</v>
      </c>
    </row>
    <row r="4813" spans="1:25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  <c r="I4813">
        <f>_xlfn.XLOOKUP(D4813,Products!A:A,Products!E:E)</f>
        <v>337.63</v>
      </c>
      <c r="J4813">
        <f>_xlfn.XLOOKUP(D4813,Products!A:A,Products!F:F)</f>
        <v>169.03</v>
      </c>
      <c r="K4813" t="str">
        <f>_xlfn.XLOOKUP(D4813,Products!A:A,Products!C:C)</f>
        <v>Fashion</v>
      </c>
      <c r="L4813" t="str">
        <f>_xlfn.XLOOKUP(D4813,Products!A:A,Products!D:D)</f>
        <v>Footwear</v>
      </c>
      <c r="M4813">
        <f t="shared" si="675"/>
        <v>1688.15</v>
      </c>
      <c r="N4813">
        <f t="shared" si="676"/>
        <v>845.15</v>
      </c>
      <c r="O4813">
        <f t="shared" si="677"/>
        <v>843.00000000000011</v>
      </c>
      <c r="P4813" s="8">
        <f t="shared" si="678"/>
        <v>0.49936320824571279</v>
      </c>
      <c r="Q4813">
        <f t="shared" si="679"/>
        <v>168.81500000000003</v>
      </c>
      <c r="R4813">
        <f t="shared" si="680"/>
        <v>1519.335</v>
      </c>
      <c r="S4813">
        <f t="shared" si="681"/>
        <v>674.18500000000006</v>
      </c>
      <c r="T4813" t="str">
        <f>_xlfn.XLOOKUP(C4813,Customers!A:A,Customers!D:D)</f>
        <v>F</v>
      </c>
      <c r="U4813" s="13">
        <f>_xlfn.XLOOKUP(C4813,Customers!A:A,Customers!E:E)</f>
        <v>38461</v>
      </c>
      <c r="V4813" t="str">
        <f>_xlfn.XLOOKUP(C4813,Customers!A:A,Customers!F:F)</f>
        <v>Port Allen</v>
      </c>
      <c r="W4813" s="13">
        <f>_xlfn.XLOOKUP(C4813,Customers!A:A,Customers!G:G)</f>
        <v>45334</v>
      </c>
      <c r="X4813">
        <f t="shared" ca="1" si="682"/>
        <v>21</v>
      </c>
      <c r="Y4813" t="str">
        <f t="shared" ca="1" si="683"/>
        <v>18-25</v>
      </c>
    </row>
    <row r="4814" spans="1:25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  <c r="I4814">
        <f>_xlfn.XLOOKUP(D4814,Products!A:A,Products!E:E)</f>
        <v>1858.75</v>
      </c>
      <c r="J4814">
        <f>_xlfn.XLOOKUP(D4814,Products!A:A,Products!F:F)</f>
        <v>1451.16</v>
      </c>
      <c r="K4814" t="str">
        <f>_xlfn.XLOOKUP(D4814,Products!A:A,Products!C:C)</f>
        <v>Fashion</v>
      </c>
      <c r="L4814" t="str">
        <f>_xlfn.XLOOKUP(D4814,Products!A:A,Products!D:D)</f>
        <v>Accessories</v>
      </c>
      <c r="M4814">
        <f t="shared" si="675"/>
        <v>3717.5</v>
      </c>
      <c r="N4814">
        <f t="shared" si="676"/>
        <v>2902.32</v>
      </c>
      <c r="O4814">
        <f t="shared" si="677"/>
        <v>815.17999999999984</v>
      </c>
      <c r="P4814" s="8">
        <f t="shared" si="678"/>
        <v>0.21928177538668456</v>
      </c>
      <c r="Q4814">
        <f t="shared" si="679"/>
        <v>557.625</v>
      </c>
      <c r="R4814">
        <f t="shared" si="680"/>
        <v>3159.875</v>
      </c>
      <c r="S4814">
        <f t="shared" si="681"/>
        <v>257.55499999999984</v>
      </c>
      <c r="T4814" t="str">
        <f>_xlfn.XLOOKUP(C4814,Customers!A:A,Customers!D:D)</f>
        <v>M</v>
      </c>
      <c r="U4814" s="13">
        <f>_xlfn.XLOOKUP(C4814,Customers!A:A,Customers!E:E)</f>
        <v>23821</v>
      </c>
      <c r="V4814" t="str">
        <f>_xlfn.XLOOKUP(C4814,Customers!A:A,Customers!F:F)</f>
        <v>West Ann</v>
      </c>
      <c r="W4814" s="13">
        <f>_xlfn.XLOOKUP(C4814,Customers!A:A,Customers!G:G)</f>
        <v>45308</v>
      </c>
      <c r="X4814">
        <f t="shared" ca="1" si="682"/>
        <v>61</v>
      </c>
      <c r="Y4814" t="str">
        <f t="shared" ca="1" si="683"/>
        <v>50+</v>
      </c>
    </row>
    <row r="4815" spans="1:25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  <c r="I4815">
        <f>_xlfn.XLOOKUP(D4815,Products!A:A,Products!E:E)</f>
        <v>1673.69</v>
      </c>
      <c r="J4815">
        <f>_xlfn.XLOOKUP(D4815,Products!A:A,Products!F:F)</f>
        <v>1323.38</v>
      </c>
      <c r="K4815" t="str">
        <f>_xlfn.XLOOKUP(D4815,Products!A:A,Products!C:C)</f>
        <v>Electronics</v>
      </c>
      <c r="L4815" t="str">
        <f>_xlfn.XLOOKUP(D4815,Products!A:A,Products!D:D)</f>
        <v>Camera</v>
      </c>
      <c r="M4815">
        <f t="shared" si="675"/>
        <v>5021.07</v>
      </c>
      <c r="N4815">
        <f t="shared" si="676"/>
        <v>3970.1400000000003</v>
      </c>
      <c r="O4815">
        <f t="shared" si="677"/>
        <v>1050.9299999999994</v>
      </c>
      <c r="P4815" s="8">
        <f t="shared" si="678"/>
        <v>0.2093039929736091</v>
      </c>
      <c r="Q4815">
        <f t="shared" si="679"/>
        <v>251.05349999999999</v>
      </c>
      <c r="R4815">
        <f t="shared" si="680"/>
        <v>4770.0164999999997</v>
      </c>
      <c r="S4815">
        <f t="shared" si="681"/>
        <v>799.8764999999994</v>
      </c>
      <c r="T4815" t="str">
        <f>_xlfn.XLOOKUP(C4815,Customers!A:A,Customers!D:D)</f>
        <v>M</v>
      </c>
      <c r="U4815" s="13">
        <f>_xlfn.XLOOKUP(C4815,Customers!A:A,Customers!E:E)</f>
        <v>35319</v>
      </c>
      <c r="V4815" t="str">
        <f>_xlfn.XLOOKUP(C4815,Customers!A:A,Customers!F:F)</f>
        <v>Osborneport</v>
      </c>
      <c r="W4815" s="13">
        <f>_xlfn.XLOOKUP(C4815,Customers!A:A,Customers!G:G)</f>
        <v>44829</v>
      </c>
      <c r="X4815">
        <f t="shared" ca="1" si="682"/>
        <v>29</v>
      </c>
      <c r="Y4815" t="str">
        <f t="shared" ca="1" si="683"/>
        <v>26-35</v>
      </c>
    </row>
    <row r="4816" spans="1:25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  <c r="I4816">
        <f>_xlfn.XLOOKUP(D4816,Products!A:A,Products!E:E)</f>
        <v>1197.18</v>
      </c>
      <c r="J4816">
        <f>_xlfn.XLOOKUP(D4816,Products!A:A,Products!F:F)</f>
        <v>722.74</v>
      </c>
      <c r="K4816" t="str">
        <f>_xlfn.XLOOKUP(D4816,Products!A:A,Products!C:C)</f>
        <v>Electronics</v>
      </c>
      <c r="L4816" t="str">
        <f>_xlfn.XLOOKUP(D4816,Products!A:A,Products!D:D)</f>
        <v>Smartphone</v>
      </c>
      <c r="M4816">
        <f t="shared" si="675"/>
        <v>3591.54</v>
      </c>
      <c r="N4816">
        <f t="shared" si="676"/>
        <v>2168.2200000000003</v>
      </c>
      <c r="O4816">
        <f t="shared" si="677"/>
        <v>1423.3199999999997</v>
      </c>
      <c r="P4816" s="8">
        <f t="shared" si="678"/>
        <v>0.39629796688885538</v>
      </c>
      <c r="Q4816">
        <f t="shared" si="679"/>
        <v>0</v>
      </c>
      <c r="R4816">
        <f t="shared" si="680"/>
        <v>3591.54</v>
      </c>
      <c r="S4816">
        <f t="shared" si="681"/>
        <v>1423.3199999999997</v>
      </c>
      <c r="T4816" t="str">
        <f>_xlfn.XLOOKUP(C4816,Customers!A:A,Customers!D:D)</f>
        <v>M</v>
      </c>
      <c r="U4816" s="13">
        <f>_xlfn.XLOOKUP(C4816,Customers!A:A,Customers!E:E)</f>
        <v>37752</v>
      </c>
      <c r="V4816" t="str">
        <f>_xlfn.XLOOKUP(C4816,Customers!A:A,Customers!F:F)</f>
        <v>Vasquezmouth</v>
      </c>
      <c r="W4816" s="13">
        <f>_xlfn.XLOOKUP(C4816,Customers!A:A,Customers!G:G)</f>
        <v>45472</v>
      </c>
      <c r="X4816">
        <f t="shared" ca="1" si="682"/>
        <v>23</v>
      </c>
      <c r="Y4816" t="str">
        <f t="shared" ca="1" si="683"/>
        <v>18-25</v>
      </c>
    </row>
    <row r="4817" spans="1:25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  <c r="I4817">
        <f>_xlfn.XLOOKUP(D4817,Products!A:A,Products!E:E)</f>
        <v>1879.08</v>
      </c>
      <c r="J4817">
        <f>_xlfn.XLOOKUP(D4817,Products!A:A,Products!F:F)</f>
        <v>1004.56</v>
      </c>
      <c r="K4817" t="str">
        <f>_xlfn.XLOOKUP(D4817,Products!A:A,Products!C:C)</f>
        <v>Groceries</v>
      </c>
      <c r="L4817" t="str">
        <f>_xlfn.XLOOKUP(D4817,Products!A:A,Products!D:D)</f>
        <v>Dairy</v>
      </c>
      <c r="M4817">
        <f t="shared" si="675"/>
        <v>7516.32</v>
      </c>
      <c r="N4817">
        <f t="shared" si="676"/>
        <v>4018.24</v>
      </c>
      <c r="O4817">
        <f t="shared" si="677"/>
        <v>3498.08</v>
      </c>
      <c r="P4817" s="8">
        <f t="shared" si="678"/>
        <v>0.46539796070417438</v>
      </c>
      <c r="Q4817">
        <f t="shared" si="679"/>
        <v>751.63200000000006</v>
      </c>
      <c r="R4817">
        <f t="shared" si="680"/>
        <v>6764.6880000000001</v>
      </c>
      <c r="S4817">
        <f t="shared" si="681"/>
        <v>2746.4480000000003</v>
      </c>
      <c r="T4817" t="str">
        <f>_xlfn.XLOOKUP(C4817,Customers!A:A,Customers!D:D)</f>
        <v>M</v>
      </c>
      <c r="U4817" s="13">
        <f>_xlfn.XLOOKUP(C4817,Customers!A:A,Customers!E:E)</f>
        <v>23046</v>
      </c>
      <c r="V4817" t="str">
        <f>_xlfn.XLOOKUP(C4817,Customers!A:A,Customers!F:F)</f>
        <v>Port Williamhaven</v>
      </c>
      <c r="W4817" s="13">
        <f>_xlfn.XLOOKUP(C4817,Customers!A:A,Customers!G:G)</f>
        <v>44431</v>
      </c>
      <c r="X4817">
        <f t="shared" ca="1" si="682"/>
        <v>63</v>
      </c>
      <c r="Y4817" t="str">
        <f t="shared" ca="1" si="683"/>
        <v>50+</v>
      </c>
    </row>
    <row r="4818" spans="1:25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  <c r="I4818">
        <f>_xlfn.XLOOKUP(D4818,Products!A:A,Products!E:E)</f>
        <v>1474.12</v>
      </c>
      <c r="J4818">
        <f>_xlfn.XLOOKUP(D4818,Products!A:A,Products!F:F)</f>
        <v>764.02</v>
      </c>
      <c r="K4818" t="str">
        <f>_xlfn.XLOOKUP(D4818,Products!A:A,Products!C:C)</f>
        <v>Electronics</v>
      </c>
      <c r="L4818" t="str">
        <f>_xlfn.XLOOKUP(D4818,Products!A:A,Products!D:D)</f>
        <v>Camera</v>
      </c>
      <c r="M4818">
        <f t="shared" si="675"/>
        <v>5896.48</v>
      </c>
      <c r="N4818">
        <f t="shared" si="676"/>
        <v>3056.08</v>
      </c>
      <c r="O4818">
        <f t="shared" si="677"/>
        <v>2840.3999999999996</v>
      </c>
      <c r="P4818" s="8">
        <f t="shared" si="678"/>
        <v>0.48171112256804055</v>
      </c>
      <c r="Q4818">
        <f t="shared" si="679"/>
        <v>589.64800000000002</v>
      </c>
      <c r="R4818">
        <f t="shared" si="680"/>
        <v>5306.8319999999994</v>
      </c>
      <c r="S4818">
        <f t="shared" si="681"/>
        <v>2250.7519999999995</v>
      </c>
      <c r="T4818" t="str">
        <f>_xlfn.XLOOKUP(C4818,Customers!A:A,Customers!D:D)</f>
        <v>F</v>
      </c>
      <c r="U4818" s="13">
        <f>_xlfn.XLOOKUP(C4818,Customers!A:A,Customers!E:E)</f>
        <v>21899</v>
      </c>
      <c r="V4818" t="str">
        <f>_xlfn.XLOOKUP(C4818,Customers!A:A,Customers!F:F)</f>
        <v>West Dakotaside</v>
      </c>
      <c r="W4818" s="13">
        <f>_xlfn.XLOOKUP(C4818,Customers!A:A,Customers!G:G)</f>
        <v>44853</v>
      </c>
      <c r="X4818">
        <f t="shared" ca="1" si="682"/>
        <v>66</v>
      </c>
      <c r="Y4818" t="str">
        <f t="shared" ca="1" si="683"/>
        <v>50+</v>
      </c>
    </row>
    <row r="4819" spans="1:25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  <c r="I4819">
        <f>_xlfn.XLOOKUP(D4819,Products!A:A,Products!E:E)</f>
        <v>1501.46</v>
      </c>
      <c r="J4819">
        <f>_xlfn.XLOOKUP(D4819,Products!A:A,Products!F:F)</f>
        <v>1167.73</v>
      </c>
      <c r="K4819" t="str">
        <f>_xlfn.XLOOKUP(D4819,Products!A:A,Products!C:C)</f>
        <v>Fashion</v>
      </c>
      <c r="L4819" t="str">
        <f>_xlfn.XLOOKUP(D4819,Products!A:A,Products!D:D)</f>
        <v>Watches</v>
      </c>
      <c r="M4819">
        <f t="shared" si="675"/>
        <v>3002.92</v>
      </c>
      <c r="N4819">
        <f t="shared" si="676"/>
        <v>2335.46</v>
      </c>
      <c r="O4819">
        <f t="shared" si="677"/>
        <v>667.46</v>
      </c>
      <c r="P4819" s="8">
        <f t="shared" si="678"/>
        <v>0.22227032355174298</v>
      </c>
      <c r="Q4819">
        <f t="shared" si="679"/>
        <v>450.43799999999999</v>
      </c>
      <c r="R4819">
        <f t="shared" si="680"/>
        <v>2552.482</v>
      </c>
      <c r="S4819">
        <f t="shared" si="681"/>
        <v>217.02199999999993</v>
      </c>
      <c r="T4819" t="str">
        <f>_xlfn.XLOOKUP(C4819,Customers!A:A,Customers!D:D)</f>
        <v>M</v>
      </c>
      <c r="U4819" s="13">
        <f>_xlfn.XLOOKUP(C4819,Customers!A:A,Customers!E:E)</f>
        <v>38540</v>
      </c>
      <c r="V4819" t="str">
        <f>_xlfn.XLOOKUP(C4819,Customers!A:A,Customers!F:F)</f>
        <v>South Jennifer</v>
      </c>
      <c r="W4819" s="13">
        <f>_xlfn.XLOOKUP(C4819,Customers!A:A,Customers!G:G)</f>
        <v>45897</v>
      </c>
      <c r="X4819">
        <f t="shared" ca="1" si="682"/>
        <v>20</v>
      </c>
      <c r="Y4819" t="str">
        <f t="shared" ca="1" si="683"/>
        <v>18-25</v>
      </c>
    </row>
    <row r="4820" spans="1:25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  <c r="I4820">
        <f>_xlfn.XLOOKUP(D4820,Products!A:A,Products!E:E)</f>
        <v>1635.01</v>
      </c>
      <c r="J4820">
        <f>_xlfn.XLOOKUP(D4820,Products!A:A,Products!F:F)</f>
        <v>1043.29</v>
      </c>
      <c r="K4820" t="str">
        <f>_xlfn.XLOOKUP(D4820,Products!A:A,Products!C:C)</f>
        <v>Electronics</v>
      </c>
      <c r="L4820" t="str">
        <f>_xlfn.XLOOKUP(D4820,Products!A:A,Products!D:D)</f>
        <v>Television</v>
      </c>
      <c r="M4820">
        <f t="shared" si="675"/>
        <v>3270.02</v>
      </c>
      <c r="N4820">
        <f t="shared" si="676"/>
        <v>2086.58</v>
      </c>
      <c r="O4820">
        <f t="shared" si="677"/>
        <v>1183.44</v>
      </c>
      <c r="P4820" s="8">
        <f t="shared" si="678"/>
        <v>0.36190604338811383</v>
      </c>
      <c r="Q4820">
        <f t="shared" si="679"/>
        <v>0</v>
      </c>
      <c r="R4820">
        <f t="shared" si="680"/>
        <v>3270.02</v>
      </c>
      <c r="S4820">
        <f t="shared" si="681"/>
        <v>1183.44</v>
      </c>
      <c r="T4820" t="str">
        <f>_xlfn.XLOOKUP(C4820,Customers!A:A,Customers!D:D)</f>
        <v>M</v>
      </c>
      <c r="U4820" s="13">
        <f>_xlfn.XLOOKUP(C4820,Customers!A:A,Customers!E:E)</f>
        <v>35356</v>
      </c>
      <c r="V4820" t="str">
        <f>_xlfn.XLOOKUP(C4820,Customers!A:A,Customers!F:F)</f>
        <v>Williamsport</v>
      </c>
      <c r="W4820" s="13">
        <f>_xlfn.XLOOKUP(C4820,Customers!A:A,Customers!G:G)</f>
        <v>44915</v>
      </c>
      <c r="X4820">
        <f t="shared" ca="1" si="682"/>
        <v>29</v>
      </c>
      <c r="Y4820" t="str">
        <f t="shared" ca="1" si="683"/>
        <v>26-35</v>
      </c>
    </row>
    <row r="4821" spans="1:25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  <c r="I4821">
        <f>_xlfn.XLOOKUP(D4821,Products!A:A,Products!E:E)</f>
        <v>1853.77</v>
      </c>
      <c r="J4821">
        <f>_xlfn.XLOOKUP(D4821,Products!A:A,Products!F:F)</f>
        <v>1363.52</v>
      </c>
      <c r="K4821" t="str">
        <f>_xlfn.XLOOKUP(D4821,Products!A:A,Products!C:C)</f>
        <v>Fashion</v>
      </c>
      <c r="L4821" t="str">
        <f>_xlfn.XLOOKUP(D4821,Products!A:A,Products!D:D)</f>
        <v>Accessories</v>
      </c>
      <c r="M4821">
        <f t="shared" si="675"/>
        <v>7415.08</v>
      </c>
      <c r="N4821">
        <f t="shared" si="676"/>
        <v>5454.08</v>
      </c>
      <c r="O4821">
        <f t="shared" si="677"/>
        <v>1961</v>
      </c>
      <c r="P4821" s="8">
        <f t="shared" si="678"/>
        <v>0.26446107122242779</v>
      </c>
      <c r="Q4821">
        <f t="shared" si="679"/>
        <v>1112.2619999999999</v>
      </c>
      <c r="R4821">
        <f t="shared" si="680"/>
        <v>6302.8180000000002</v>
      </c>
      <c r="S4821">
        <f t="shared" si="681"/>
        <v>848.73800000000028</v>
      </c>
      <c r="T4821" t="str">
        <f>_xlfn.XLOOKUP(C4821,Customers!A:A,Customers!D:D)</f>
        <v>M</v>
      </c>
      <c r="U4821" s="13">
        <f>_xlfn.XLOOKUP(C4821,Customers!A:A,Customers!E:E)</f>
        <v>37724</v>
      </c>
      <c r="V4821" t="str">
        <f>_xlfn.XLOOKUP(C4821,Customers!A:A,Customers!F:F)</f>
        <v>West Katrina</v>
      </c>
      <c r="W4821" s="13">
        <f>_xlfn.XLOOKUP(C4821,Customers!A:A,Customers!G:G)</f>
        <v>44305</v>
      </c>
      <c r="X4821">
        <f t="shared" ca="1" si="682"/>
        <v>23</v>
      </c>
      <c r="Y4821" t="str">
        <f t="shared" ca="1" si="683"/>
        <v>18-25</v>
      </c>
    </row>
    <row r="4822" spans="1:25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  <c r="I4822">
        <f>_xlfn.XLOOKUP(D4822,Products!A:A,Products!E:E)</f>
        <v>1485.05</v>
      </c>
      <c r="J4822">
        <f>_xlfn.XLOOKUP(D4822,Products!A:A,Products!F:F)</f>
        <v>988.31</v>
      </c>
      <c r="K4822" t="str">
        <f>_xlfn.XLOOKUP(D4822,Products!A:A,Products!C:C)</f>
        <v>Fashion</v>
      </c>
      <c r="L4822" t="str">
        <f>_xlfn.XLOOKUP(D4822,Products!A:A,Products!D:D)</f>
        <v>Clothing</v>
      </c>
      <c r="M4822">
        <f t="shared" si="675"/>
        <v>4455.1499999999996</v>
      </c>
      <c r="N4822">
        <f t="shared" si="676"/>
        <v>2964.93</v>
      </c>
      <c r="O4822">
        <f t="shared" si="677"/>
        <v>1490.2199999999998</v>
      </c>
      <c r="P4822" s="8">
        <f t="shared" si="678"/>
        <v>0.33449378808794317</v>
      </c>
      <c r="Q4822">
        <f t="shared" si="679"/>
        <v>668.27249999999992</v>
      </c>
      <c r="R4822">
        <f t="shared" si="680"/>
        <v>3786.8774999999996</v>
      </c>
      <c r="S4822">
        <f t="shared" si="681"/>
        <v>821.94749999999976</v>
      </c>
      <c r="T4822" t="str">
        <f>_xlfn.XLOOKUP(C4822,Customers!A:A,Customers!D:D)</f>
        <v>M</v>
      </c>
      <c r="U4822" s="13">
        <f>_xlfn.XLOOKUP(C4822,Customers!A:A,Customers!E:E)</f>
        <v>22750</v>
      </c>
      <c r="V4822" t="str">
        <f>_xlfn.XLOOKUP(C4822,Customers!A:A,Customers!F:F)</f>
        <v>East Melissashire</v>
      </c>
      <c r="W4822" s="13">
        <f>_xlfn.XLOOKUP(C4822,Customers!A:A,Customers!G:G)</f>
        <v>45831</v>
      </c>
      <c r="X4822">
        <f t="shared" ca="1" si="682"/>
        <v>64</v>
      </c>
      <c r="Y4822" t="str">
        <f t="shared" ca="1" si="683"/>
        <v>50+</v>
      </c>
    </row>
    <row r="4823" spans="1:25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  <c r="I4823">
        <f>_xlfn.XLOOKUP(D4823,Products!A:A,Products!E:E)</f>
        <v>1853.77</v>
      </c>
      <c r="J4823">
        <f>_xlfn.XLOOKUP(D4823,Products!A:A,Products!F:F)</f>
        <v>1363.52</v>
      </c>
      <c r="K4823" t="str">
        <f>_xlfn.XLOOKUP(D4823,Products!A:A,Products!C:C)</f>
        <v>Fashion</v>
      </c>
      <c r="L4823" t="str">
        <f>_xlfn.XLOOKUP(D4823,Products!A:A,Products!D:D)</f>
        <v>Accessories</v>
      </c>
      <c r="M4823">
        <f t="shared" si="675"/>
        <v>3707.54</v>
      </c>
      <c r="N4823">
        <f t="shared" si="676"/>
        <v>2727.04</v>
      </c>
      <c r="O4823">
        <f t="shared" si="677"/>
        <v>980.5</v>
      </c>
      <c r="P4823" s="8">
        <f t="shared" si="678"/>
        <v>0.26446107122242779</v>
      </c>
      <c r="Q4823">
        <f t="shared" si="679"/>
        <v>185.37700000000001</v>
      </c>
      <c r="R4823">
        <f t="shared" si="680"/>
        <v>3522.163</v>
      </c>
      <c r="S4823">
        <f t="shared" si="681"/>
        <v>795.12300000000005</v>
      </c>
      <c r="T4823" t="str">
        <f>_xlfn.XLOOKUP(C4823,Customers!A:A,Customers!D:D)</f>
        <v>F</v>
      </c>
      <c r="U4823" s="13">
        <f>_xlfn.XLOOKUP(C4823,Customers!A:A,Customers!E:E)</f>
        <v>35371</v>
      </c>
      <c r="V4823" t="str">
        <f>_xlfn.XLOOKUP(C4823,Customers!A:A,Customers!F:F)</f>
        <v>Port Sandra</v>
      </c>
      <c r="W4823" s="13">
        <f>_xlfn.XLOOKUP(C4823,Customers!A:A,Customers!G:G)</f>
        <v>44851</v>
      </c>
      <c r="X4823">
        <f t="shared" ca="1" si="682"/>
        <v>29</v>
      </c>
      <c r="Y4823" t="str">
        <f t="shared" ca="1" si="683"/>
        <v>26-35</v>
      </c>
    </row>
    <row r="4824" spans="1:25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  <c r="I4824">
        <f>_xlfn.XLOOKUP(D4824,Products!A:A,Products!E:E)</f>
        <v>673.78</v>
      </c>
      <c r="J4824">
        <f>_xlfn.XLOOKUP(D4824,Products!A:A,Products!F:F)</f>
        <v>363.33</v>
      </c>
      <c r="K4824" t="str">
        <f>_xlfn.XLOOKUP(D4824,Products!A:A,Products!C:C)</f>
        <v>Electronics</v>
      </c>
      <c r="L4824" t="str">
        <f>_xlfn.XLOOKUP(D4824,Products!A:A,Products!D:D)</f>
        <v>Smartphone</v>
      </c>
      <c r="M4824">
        <f t="shared" si="675"/>
        <v>2695.12</v>
      </c>
      <c r="N4824">
        <f t="shared" si="676"/>
        <v>1453.32</v>
      </c>
      <c r="O4824">
        <f t="shared" si="677"/>
        <v>1241.8</v>
      </c>
      <c r="P4824" s="8">
        <f t="shared" si="678"/>
        <v>0.46075870462168661</v>
      </c>
      <c r="Q4824">
        <f t="shared" si="679"/>
        <v>404.26799999999997</v>
      </c>
      <c r="R4824">
        <f t="shared" si="680"/>
        <v>2290.8519999999999</v>
      </c>
      <c r="S4824">
        <f t="shared" si="681"/>
        <v>837.53199999999993</v>
      </c>
      <c r="T4824" t="str">
        <f>_xlfn.XLOOKUP(C4824,Customers!A:A,Customers!D:D)</f>
        <v>M</v>
      </c>
      <c r="U4824" s="13">
        <f>_xlfn.XLOOKUP(C4824,Customers!A:A,Customers!E:E)</f>
        <v>28106</v>
      </c>
      <c r="V4824" t="str">
        <f>_xlfn.XLOOKUP(C4824,Customers!A:A,Customers!F:F)</f>
        <v>West Carol</v>
      </c>
      <c r="W4824" s="13">
        <f>_xlfn.XLOOKUP(C4824,Customers!A:A,Customers!G:G)</f>
        <v>45861</v>
      </c>
      <c r="X4824">
        <f t="shared" ca="1" si="682"/>
        <v>49</v>
      </c>
      <c r="Y4824" t="str">
        <f t="shared" ca="1" si="683"/>
        <v>36-50</v>
      </c>
    </row>
    <row r="4825" spans="1:25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  <c r="I4825">
        <f>_xlfn.XLOOKUP(D4825,Products!A:A,Products!E:E)</f>
        <v>1474.12</v>
      </c>
      <c r="J4825">
        <f>_xlfn.XLOOKUP(D4825,Products!A:A,Products!F:F)</f>
        <v>764.02</v>
      </c>
      <c r="K4825" t="str">
        <f>_xlfn.XLOOKUP(D4825,Products!A:A,Products!C:C)</f>
        <v>Electronics</v>
      </c>
      <c r="L4825" t="str">
        <f>_xlfn.XLOOKUP(D4825,Products!A:A,Products!D:D)</f>
        <v>Camera</v>
      </c>
      <c r="M4825">
        <f t="shared" si="675"/>
        <v>1474.12</v>
      </c>
      <c r="N4825">
        <f t="shared" si="676"/>
        <v>764.02</v>
      </c>
      <c r="O4825">
        <f t="shared" si="677"/>
        <v>710.09999999999991</v>
      </c>
      <c r="P4825" s="8">
        <f t="shared" si="678"/>
        <v>0.48171112256804055</v>
      </c>
      <c r="Q4825">
        <f t="shared" si="679"/>
        <v>73.706000000000003</v>
      </c>
      <c r="R4825">
        <f t="shared" si="680"/>
        <v>1400.414</v>
      </c>
      <c r="S4825">
        <f t="shared" si="681"/>
        <v>636.39400000000001</v>
      </c>
      <c r="T4825" t="str">
        <f>_xlfn.XLOOKUP(C4825,Customers!A:A,Customers!D:D)</f>
        <v>F</v>
      </c>
      <c r="U4825" s="13">
        <f>_xlfn.XLOOKUP(C4825,Customers!A:A,Customers!E:E)</f>
        <v>23715</v>
      </c>
      <c r="V4825" t="str">
        <f>_xlfn.XLOOKUP(C4825,Customers!A:A,Customers!F:F)</f>
        <v>Port Angelabury</v>
      </c>
      <c r="W4825" s="13">
        <f>_xlfn.XLOOKUP(C4825,Customers!A:A,Customers!G:G)</f>
        <v>44601</v>
      </c>
      <c r="X4825">
        <f t="shared" ca="1" si="682"/>
        <v>61</v>
      </c>
      <c r="Y4825" t="str">
        <f t="shared" ca="1" si="683"/>
        <v>50+</v>
      </c>
    </row>
    <row r="4826" spans="1:25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  <c r="I4826">
        <f>_xlfn.XLOOKUP(D4826,Products!A:A,Products!E:E)</f>
        <v>1193.0899999999999</v>
      </c>
      <c r="J4826">
        <f>_xlfn.XLOOKUP(D4826,Products!A:A,Products!F:F)</f>
        <v>818.24</v>
      </c>
      <c r="K4826" t="str">
        <f>_xlfn.XLOOKUP(D4826,Products!A:A,Products!C:C)</f>
        <v>Electronics</v>
      </c>
      <c r="L4826" t="str">
        <f>_xlfn.XLOOKUP(D4826,Products!A:A,Products!D:D)</f>
        <v>Camera</v>
      </c>
      <c r="M4826">
        <f t="shared" si="675"/>
        <v>5965.45</v>
      </c>
      <c r="N4826">
        <f t="shared" si="676"/>
        <v>4091.2</v>
      </c>
      <c r="O4826">
        <f t="shared" si="677"/>
        <v>1874.25</v>
      </c>
      <c r="P4826" s="8">
        <f t="shared" si="678"/>
        <v>0.31418417722049469</v>
      </c>
      <c r="Q4826">
        <f t="shared" si="679"/>
        <v>894.8175</v>
      </c>
      <c r="R4826">
        <f t="shared" si="680"/>
        <v>5070.6324999999997</v>
      </c>
      <c r="S4826">
        <f t="shared" si="681"/>
        <v>979.43249999999989</v>
      </c>
      <c r="T4826" t="str">
        <f>_xlfn.XLOOKUP(C4826,Customers!A:A,Customers!D:D)</f>
        <v>M</v>
      </c>
      <c r="U4826" s="13">
        <f>_xlfn.XLOOKUP(C4826,Customers!A:A,Customers!E:E)</f>
        <v>28514</v>
      </c>
      <c r="V4826" t="str">
        <f>_xlfn.XLOOKUP(C4826,Customers!A:A,Customers!F:F)</f>
        <v>North Kathryn</v>
      </c>
      <c r="W4826" s="13">
        <f>_xlfn.XLOOKUP(C4826,Customers!A:A,Customers!G:G)</f>
        <v>45779</v>
      </c>
      <c r="X4826">
        <f t="shared" ca="1" si="682"/>
        <v>48</v>
      </c>
      <c r="Y4826" t="str">
        <f t="shared" ca="1" si="683"/>
        <v>36-50</v>
      </c>
    </row>
    <row r="4827" spans="1:25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  <c r="I4827">
        <f>_xlfn.XLOOKUP(D4827,Products!A:A,Products!E:E)</f>
        <v>123.19</v>
      </c>
      <c r="J4827">
        <f>_xlfn.XLOOKUP(D4827,Products!A:A,Products!F:F)</f>
        <v>80.36</v>
      </c>
      <c r="K4827" t="str">
        <f>_xlfn.XLOOKUP(D4827,Products!A:A,Products!C:C)</f>
        <v>Groceries</v>
      </c>
      <c r="L4827" t="str">
        <f>_xlfn.XLOOKUP(D4827,Products!A:A,Products!D:D)</f>
        <v>Snacks</v>
      </c>
      <c r="M4827">
        <f t="shared" si="675"/>
        <v>369.57</v>
      </c>
      <c r="N4827">
        <f t="shared" si="676"/>
        <v>241.07999999999998</v>
      </c>
      <c r="O4827">
        <f t="shared" si="677"/>
        <v>128.49</v>
      </c>
      <c r="P4827" s="8">
        <f t="shared" si="678"/>
        <v>0.34767432421462785</v>
      </c>
      <c r="Q4827">
        <f t="shared" si="679"/>
        <v>18.4785</v>
      </c>
      <c r="R4827">
        <f t="shared" si="680"/>
        <v>351.0915</v>
      </c>
      <c r="S4827">
        <f t="shared" si="681"/>
        <v>110.01150000000001</v>
      </c>
      <c r="T4827" t="str">
        <f>_xlfn.XLOOKUP(C4827,Customers!A:A,Customers!D:D)</f>
        <v>F</v>
      </c>
      <c r="U4827" s="13">
        <f>_xlfn.XLOOKUP(C4827,Customers!A:A,Customers!E:E)</f>
        <v>33347</v>
      </c>
      <c r="V4827" t="str">
        <f>_xlfn.XLOOKUP(C4827,Customers!A:A,Customers!F:F)</f>
        <v>North George</v>
      </c>
      <c r="W4827" s="13">
        <f>_xlfn.XLOOKUP(C4827,Customers!A:A,Customers!G:G)</f>
        <v>45007</v>
      </c>
      <c r="X4827">
        <f t="shared" ca="1" si="682"/>
        <v>35</v>
      </c>
      <c r="Y4827" t="str">
        <f t="shared" ca="1" si="683"/>
        <v>26-35</v>
      </c>
    </row>
    <row r="4828" spans="1:25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  <c r="I4828">
        <f>_xlfn.XLOOKUP(D4828,Products!A:A,Products!E:E)</f>
        <v>1878.47</v>
      </c>
      <c r="J4828">
        <f>_xlfn.XLOOKUP(D4828,Products!A:A,Products!F:F)</f>
        <v>1014.91</v>
      </c>
      <c r="K4828" t="str">
        <f>_xlfn.XLOOKUP(D4828,Products!A:A,Products!C:C)</f>
        <v>Fashion</v>
      </c>
      <c r="L4828" t="str">
        <f>_xlfn.XLOOKUP(D4828,Products!A:A,Products!D:D)</f>
        <v>Footwear</v>
      </c>
      <c r="M4828">
        <f t="shared" si="675"/>
        <v>7513.88</v>
      </c>
      <c r="N4828">
        <f t="shared" si="676"/>
        <v>4059.64</v>
      </c>
      <c r="O4828">
        <f t="shared" si="677"/>
        <v>3454.2400000000002</v>
      </c>
      <c r="P4828" s="8">
        <f t="shared" si="678"/>
        <v>0.45971455493034225</v>
      </c>
      <c r="Q4828">
        <f t="shared" si="679"/>
        <v>375.69400000000002</v>
      </c>
      <c r="R4828">
        <f t="shared" si="680"/>
        <v>7138.1859999999997</v>
      </c>
      <c r="S4828">
        <f t="shared" si="681"/>
        <v>3078.5459999999998</v>
      </c>
      <c r="T4828" t="str">
        <f>_xlfn.XLOOKUP(C4828,Customers!A:A,Customers!D:D)</f>
        <v>M</v>
      </c>
      <c r="U4828" s="13">
        <f>_xlfn.XLOOKUP(C4828,Customers!A:A,Customers!E:E)</f>
        <v>38351</v>
      </c>
      <c r="V4828" t="str">
        <f>_xlfn.XLOOKUP(C4828,Customers!A:A,Customers!F:F)</f>
        <v>Newtonborough</v>
      </c>
      <c r="W4828" s="13">
        <f>_xlfn.XLOOKUP(C4828,Customers!A:A,Customers!G:G)</f>
        <v>44661</v>
      </c>
      <c r="X4828">
        <f t="shared" ca="1" si="682"/>
        <v>21</v>
      </c>
      <c r="Y4828" t="str">
        <f t="shared" ca="1" si="683"/>
        <v>18-25</v>
      </c>
    </row>
    <row r="4829" spans="1:25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  <c r="I4829">
        <f>_xlfn.XLOOKUP(D4829,Products!A:A,Products!E:E)</f>
        <v>1562.43</v>
      </c>
      <c r="J4829">
        <f>_xlfn.XLOOKUP(D4829,Products!A:A,Products!F:F)</f>
        <v>1195.6300000000001</v>
      </c>
      <c r="K4829" t="str">
        <f>_xlfn.XLOOKUP(D4829,Products!A:A,Products!C:C)</f>
        <v>Electronics</v>
      </c>
      <c r="L4829" t="str">
        <f>_xlfn.XLOOKUP(D4829,Products!A:A,Products!D:D)</f>
        <v>Laptop</v>
      </c>
      <c r="M4829">
        <f t="shared" si="675"/>
        <v>6249.72</v>
      </c>
      <c r="N4829">
        <f t="shared" si="676"/>
        <v>4782.5200000000004</v>
      </c>
      <c r="O4829">
        <f t="shared" si="677"/>
        <v>1467.1999999999998</v>
      </c>
      <c r="P4829" s="8">
        <f t="shared" si="678"/>
        <v>0.23476251736077772</v>
      </c>
      <c r="Q4829">
        <f t="shared" si="679"/>
        <v>0</v>
      </c>
      <c r="R4829">
        <f t="shared" si="680"/>
        <v>6249.72</v>
      </c>
      <c r="S4829">
        <f t="shared" si="681"/>
        <v>1467.1999999999998</v>
      </c>
      <c r="T4829" t="str">
        <f>_xlfn.XLOOKUP(C4829,Customers!A:A,Customers!D:D)</f>
        <v>M</v>
      </c>
      <c r="U4829" s="13">
        <f>_xlfn.XLOOKUP(C4829,Customers!A:A,Customers!E:E)</f>
        <v>23580</v>
      </c>
      <c r="V4829" t="str">
        <f>_xlfn.XLOOKUP(C4829,Customers!A:A,Customers!F:F)</f>
        <v>Hansonhaven</v>
      </c>
      <c r="W4829" s="13">
        <f>_xlfn.XLOOKUP(C4829,Customers!A:A,Customers!G:G)</f>
        <v>44213</v>
      </c>
      <c r="X4829">
        <f t="shared" ca="1" si="682"/>
        <v>61</v>
      </c>
      <c r="Y4829" t="str">
        <f t="shared" ca="1" si="683"/>
        <v>50+</v>
      </c>
    </row>
    <row r="4830" spans="1:25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  <c r="I4830">
        <f>_xlfn.XLOOKUP(D4830,Products!A:A,Products!E:E)</f>
        <v>1194.1199999999999</v>
      </c>
      <c r="J4830">
        <f>_xlfn.XLOOKUP(D4830,Products!A:A,Products!F:F)</f>
        <v>838.95</v>
      </c>
      <c r="K4830" t="str">
        <f>_xlfn.XLOOKUP(D4830,Products!A:A,Products!C:C)</f>
        <v>Electronics</v>
      </c>
      <c r="L4830" t="str">
        <f>_xlfn.XLOOKUP(D4830,Products!A:A,Products!D:D)</f>
        <v>Smartphone</v>
      </c>
      <c r="M4830">
        <f t="shared" si="675"/>
        <v>4776.4799999999996</v>
      </c>
      <c r="N4830">
        <f t="shared" si="676"/>
        <v>3355.8</v>
      </c>
      <c r="O4830">
        <f t="shared" si="677"/>
        <v>1420.6799999999994</v>
      </c>
      <c r="P4830" s="8">
        <f t="shared" si="678"/>
        <v>0.29743241885237653</v>
      </c>
      <c r="Q4830">
        <f t="shared" si="679"/>
        <v>238.82399999999998</v>
      </c>
      <c r="R4830">
        <f t="shared" si="680"/>
        <v>4537.6559999999999</v>
      </c>
      <c r="S4830">
        <f t="shared" si="681"/>
        <v>1181.8559999999998</v>
      </c>
      <c r="T4830" t="str">
        <f>_xlfn.XLOOKUP(C4830,Customers!A:A,Customers!D:D)</f>
        <v>F</v>
      </c>
      <c r="U4830" s="13">
        <f>_xlfn.XLOOKUP(C4830,Customers!A:A,Customers!E:E)</f>
        <v>35515</v>
      </c>
      <c r="V4830" t="str">
        <f>_xlfn.XLOOKUP(C4830,Customers!A:A,Customers!F:F)</f>
        <v>North Jamesport</v>
      </c>
      <c r="W4830" s="13">
        <f>_xlfn.XLOOKUP(C4830,Customers!A:A,Customers!G:G)</f>
        <v>44804</v>
      </c>
      <c r="X4830">
        <f t="shared" ca="1" si="682"/>
        <v>29</v>
      </c>
      <c r="Y4830" t="str">
        <f t="shared" ca="1" si="683"/>
        <v>26-35</v>
      </c>
    </row>
    <row r="4831" spans="1:25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  <c r="I4831">
        <f>_xlfn.XLOOKUP(D4831,Products!A:A,Products!E:E)</f>
        <v>1485.05</v>
      </c>
      <c r="J4831">
        <f>_xlfn.XLOOKUP(D4831,Products!A:A,Products!F:F)</f>
        <v>988.31</v>
      </c>
      <c r="K4831" t="str">
        <f>_xlfn.XLOOKUP(D4831,Products!A:A,Products!C:C)</f>
        <v>Fashion</v>
      </c>
      <c r="L4831" t="str">
        <f>_xlfn.XLOOKUP(D4831,Products!A:A,Products!D:D)</f>
        <v>Clothing</v>
      </c>
      <c r="M4831">
        <f t="shared" si="675"/>
        <v>7425.25</v>
      </c>
      <c r="N4831">
        <f t="shared" si="676"/>
        <v>4941.5499999999993</v>
      </c>
      <c r="O4831">
        <f t="shared" si="677"/>
        <v>2483.7000000000007</v>
      </c>
      <c r="P4831" s="8">
        <f t="shared" si="678"/>
        <v>0.33449378808794328</v>
      </c>
      <c r="Q4831">
        <f t="shared" si="679"/>
        <v>371.26250000000005</v>
      </c>
      <c r="R4831">
        <f t="shared" si="680"/>
        <v>7053.9875000000002</v>
      </c>
      <c r="S4831">
        <f t="shared" si="681"/>
        <v>2112.4375000000009</v>
      </c>
      <c r="T4831" t="str">
        <f>_xlfn.XLOOKUP(C4831,Customers!A:A,Customers!D:D)</f>
        <v>F</v>
      </c>
      <c r="U4831" s="13">
        <f>_xlfn.XLOOKUP(C4831,Customers!A:A,Customers!E:E)</f>
        <v>25396</v>
      </c>
      <c r="V4831" t="str">
        <f>_xlfn.XLOOKUP(C4831,Customers!A:A,Customers!F:F)</f>
        <v>Geoffreystad</v>
      </c>
      <c r="W4831" s="13">
        <f>_xlfn.XLOOKUP(C4831,Customers!A:A,Customers!G:G)</f>
        <v>44890</v>
      </c>
      <c r="X4831">
        <f t="shared" ca="1" si="682"/>
        <v>56</v>
      </c>
      <c r="Y4831" t="str">
        <f t="shared" ca="1" si="683"/>
        <v>50+</v>
      </c>
    </row>
    <row r="4832" spans="1:25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  <c r="I4832">
        <f>_xlfn.XLOOKUP(D4832,Products!A:A,Products!E:E)</f>
        <v>1095.72</v>
      </c>
      <c r="J4832">
        <f>_xlfn.XLOOKUP(D4832,Products!A:A,Products!F:F)</f>
        <v>822.2</v>
      </c>
      <c r="K4832" t="str">
        <f>_xlfn.XLOOKUP(D4832,Products!A:A,Products!C:C)</f>
        <v>Groceries</v>
      </c>
      <c r="L4832" t="str">
        <f>_xlfn.XLOOKUP(D4832,Products!A:A,Products!D:D)</f>
        <v>Snacks</v>
      </c>
      <c r="M4832">
        <f t="shared" si="675"/>
        <v>5478.6</v>
      </c>
      <c r="N4832">
        <f t="shared" si="676"/>
        <v>4111</v>
      </c>
      <c r="O4832">
        <f t="shared" si="677"/>
        <v>1367.6000000000004</v>
      </c>
      <c r="P4832" s="8">
        <f t="shared" si="678"/>
        <v>0.24962581681451471</v>
      </c>
      <c r="Q4832">
        <f t="shared" si="679"/>
        <v>821.79000000000008</v>
      </c>
      <c r="R4832">
        <f t="shared" si="680"/>
        <v>4656.8100000000004</v>
      </c>
      <c r="S4832">
        <f t="shared" si="681"/>
        <v>545.8100000000004</v>
      </c>
      <c r="T4832" t="str">
        <f>_xlfn.XLOOKUP(C4832,Customers!A:A,Customers!D:D)</f>
        <v>F</v>
      </c>
      <c r="U4832" s="13">
        <f>_xlfn.XLOOKUP(C4832,Customers!A:A,Customers!E:E)</f>
        <v>38253</v>
      </c>
      <c r="V4832" t="str">
        <f>_xlfn.XLOOKUP(C4832,Customers!A:A,Customers!F:F)</f>
        <v>North Tracey</v>
      </c>
      <c r="W4832" s="13">
        <f>_xlfn.XLOOKUP(C4832,Customers!A:A,Customers!G:G)</f>
        <v>44366</v>
      </c>
      <c r="X4832">
        <f t="shared" ca="1" si="682"/>
        <v>21</v>
      </c>
      <c r="Y4832" t="str">
        <f t="shared" ca="1" si="683"/>
        <v>18-25</v>
      </c>
    </row>
    <row r="4833" spans="1:25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  <c r="I4833">
        <f>_xlfn.XLOOKUP(D4833,Products!A:A,Products!E:E)</f>
        <v>1952.65</v>
      </c>
      <c r="J4833">
        <f>_xlfn.XLOOKUP(D4833,Products!A:A,Products!F:F)</f>
        <v>1451.27</v>
      </c>
      <c r="K4833" t="str">
        <f>_xlfn.XLOOKUP(D4833,Products!A:A,Products!C:C)</f>
        <v>Electronics</v>
      </c>
      <c r="L4833" t="str">
        <f>_xlfn.XLOOKUP(D4833,Products!A:A,Products!D:D)</f>
        <v>Television</v>
      </c>
      <c r="M4833">
        <f t="shared" si="675"/>
        <v>7810.6</v>
      </c>
      <c r="N4833">
        <f t="shared" si="676"/>
        <v>5805.08</v>
      </c>
      <c r="O4833">
        <f t="shared" si="677"/>
        <v>2005.5200000000004</v>
      </c>
      <c r="P4833" s="8">
        <f t="shared" si="678"/>
        <v>0.2567690062223133</v>
      </c>
      <c r="Q4833">
        <f t="shared" si="679"/>
        <v>1171.5899999999999</v>
      </c>
      <c r="R4833">
        <f t="shared" si="680"/>
        <v>6639.01</v>
      </c>
      <c r="S4833">
        <f t="shared" si="681"/>
        <v>833.93000000000029</v>
      </c>
      <c r="T4833" t="str">
        <f>_xlfn.XLOOKUP(C4833,Customers!A:A,Customers!D:D)</f>
        <v>M</v>
      </c>
      <c r="U4833" s="13">
        <f>_xlfn.XLOOKUP(C4833,Customers!A:A,Customers!E:E)</f>
        <v>22435</v>
      </c>
      <c r="V4833" t="str">
        <f>_xlfn.XLOOKUP(C4833,Customers!A:A,Customers!F:F)</f>
        <v>South Jameschester</v>
      </c>
      <c r="W4833" s="13">
        <f>_xlfn.XLOOKUP(C4833,Customers!A:A,Customers!G:G)</f>
        <v>45087</v>
      </c>
      <c r="X4833">
        <f t="shared" ca="1" si="682"/>
        <v>65</v>
      </c>
      <c r="Y4833" t="str">
        <f t="shared" ca="1" si="683"/>
        <v>50+</v>
      </c>
    </row>
    <row r="4834" spans="1:25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  <c r="I4834">
        <f>_xlfn.XLOOKUP(D4834,Products!A:A,Products!E:E)</f>
        <v>109.78</v>
      </c>
      <c r="J4834">
        <f>_xlfn.XLOOKUP(D4834,Products!A:A,Products!F:F)</f>
        <v>70.59</v>
      </c>
      <c r="K4834" t="str">
        <f>_xlfn.XLOOKUP(D4834,Products!A:A,Products!C:C)</f>
        <v>Fashion</v>
      </c>
      <c r="L4834" t="str">
        <f>_xlfn.XLOOKUP(D4834,Products!A:A,Products!D:D)</f>
        <v>Footwear</v>
      </c>
      <c r="M4834">
        <f t="shared" si="675"/>
        <v>329.34000000000003</v>
      </c>
      <c r="N4834">
        <f t="shared" si="676"/>
        <v>211.77</v>
      </c>
      <c r="O4834">
        <f t="shared" si="677"/>
        <v>117.57000000000002</v>
      </c>
      <c r="P4834" s="8">
        <f t="shared" si="678"/>
        <v>0.35698670067407545</v>
      </c>
      <c r="Q4834">
        <f t="shared" si="679"/>
        <v>49.401000000000003</v>
      </c>
      <c r="R4834">
        <f t="shared" si="680"/>
        <v>279.93900000000002</v>
      </c>
      <c r="S4834">
        <f t="shared" si="681"/>
        <v>68.169000000000011</v>
      </c>
      <c r="T4834" t="str">
        <f>_xlfn.XLOOKUP(C4834,Customers!A:A,Customers!D:D)</f>
        <v>M</v>
      </c>
      <c r="U4834" s="13">
        <f>_xlfn.XLOOKUP(C4834,Customers!A:A,Customers!E:E)</f>
        <v>24092</v>
      </c>
      <c r="V4834" t="str">
        <f>_xlfn.XLOOKUP(C4834,Customers!A:A,Customers!F:F)</f>
        <v>Port Patriciaburgh</v>
      </c>
      <c r="W4834" s="13">
        <f>_xlfn.XLOOKUP(C4834,Customers!A:A,Customers!G:G)</f>
        <v>44917</v>
      </c>
      <c r="X4834">
        <f t="shared" ca="1" si="682"/>
        <v>60</v>
      </c>
      <c r="Y4834" t="str">
        <f t="shared" ca="1" si="683"/>
        <v>50+</v>
      </c>
    </row>
    <row r="4835" spans="1:25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  <c r="I4835">
        <f>_xlfn.XLOOKUP(D4835,Products!A:A,Products!E:E)</f>
        <v>1044.6400000000001</v>
      </c>
      <c r="J4835">
        <f>_xlfn.XLOOKUP(D4835,Products!A:A,Products!F:F)</f>
        <v>775.07</v>
      </c>
      <c r="K4835" t="str">
        <f>_xlfn.XLOOKUP(D4835,Products!A:A,Products!C:C)</f>
        <v>Fashion</v>
      </c>
      <c r="L4835" t="str">
        <f>_xlfn.XLOOKUP(D4835,Products!A:A,Products!D:D)</f>
        <v>Footwear</v>
      </c>
      <c r="M4835">
        <f t="shared" si="675"/>
        <v>2089.2800000000002</v>
      </c>
      <c r="N4835">
        <f t="shared" si="676"/>
        <v>1550.14</v>
      </c>
      <c r="O4835">
        <f t="shared" si="677"/>
        <v>539.1400000000001</v>
      </c>
      <c r="P4835" s="8">
        <f t="shared" si="678"/>
        <v>0.25805062030938891</v>
      </c>
      <c r="Q4835">
        <f t="shared" si="679"/>
        <v>208.92800000000003</v>
      </c>
      <c r="R4835">
        <f t="shared" si="680"/>
        <v>1880.3520000000001</v>
      </c>
      <c r="S4835">
        <f t="shared" si="681"/>
        <v>330.21199999999999</v>
      </c>
      <c r="T4835" t="str">
        <f>_xlfn.XLOOKUP(C4835,Customers!A:A,Customers!D:D)</f>
        <v>M</v>
      </c>
      <c r="U4835" s="13">
        <f>_xlfn.XLOOKUP(C4835,Customers!A:A,Customers!E:E)</f>
        <v>32411</v>
      </c>
      <c r="V4835" t="str">
        <f>_xlfn.XLOOKUP(C4835,Customers!A:A,Customers!F:F)</f>
        <v>Craigport</v>
      </c>
      <c r="W4835" s="13">
        <f>_xlfn.XLOOKUP(C4835,Customers!A:A,Customers!G:G)</f>
        <v>45671</v>
      </c>
      <c r="X4835">
        <f t="shared" ca="1" si="682"/>
        <v>37</v>
      </c>
      <c r="Y4835" t="str">
        <f t="shared" ca="1" si="683"/>
        <v>36-50</v>
      </c>
    </row>
    <row r="4836" spans="1:25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  <c r="I4836">
        <f>_xlfn.XLOOKUP(D4836,Products!A:A,Products!E:E)</f>
        <v>1501.46</v>
      </c>
      <c r="J4836">
        <f>_xlfn.XLOOKUP(D4836,Products!A:A,Products!F:F)</f>
        <v>1167.73</v>
      </c>
      <c r="K4836" t="str">
        <f>_xlfn.XLOOKUP(D4836,Products!A:A,Products!C:C)</f>
        <v>Fashion</v>
      </c>
      <c r="L4836" t="str">
        <f>_xlfn.XLOOKUP(D4836,Products!A:A,Products!D:D)</f>
        <v>Watches</v>
      </c>
      <c r="M4836">
        <f t="shared" si="675"/>
        <v>4504.38</v>
      </c>
      <c r="N4836">
        <f t="shared" si="676"/>
        <v>3503.19</v>
      </c>
      <c r="O4836">
        <f t="shared" si="677"/>
        <v>1001.19</v>
      </c>
      <c r="P4836" s="8">
        <f t="shared" si="678"/>
        <v>0.22227032355174298</v>
      </c>
      <c r="Q4836">
        <f t="shared" si="679"/>
        <v>225.21900000000002</v>
      </c>
      <c r="R4836">
        <f t="shared" si="680"/>
        <v>4279.1610000000001</v>
      </c>
      <c r="S4836">
        <f t="shared" si="681"/>
        <v>775.971</v>
      </c>
      <c r="T4836" t="str">
        <f>_xlfn.XLOOKUP(C4836,Customers!A:A,Customers!D:D)</f>
        <v>M</v>
      </c>
      <c r="U4836" s="13">
        <f>_xlfn.XLOOKUP(C4836,Customers!A:A,Customers!E:E)</f>
        <v>20117</v>
      </c>
      <c r="V4836" t="str">
        <f>_xlfn.XLOOKUP(C4836,Customers!A:A,Customers!F:F)</f>
        <v>Jillianhaven</v>
      </c>
      <c r="W4836" s="13">
        <f>_xlfn.XLOOKUP(C4836,Customers!A:A,Customers!G:G)</f>
        <v>45007</v>
      </c>
      <c r="X4836">
        <f t="shared" ca="1" si="682"/>
        <v>71</v>
      </c>
      <c r="Y4836" t="str">
        <f t="shared" ca="1" si="683"/>
        <v>50+</v>
      </c>
    </row>
    <row r="4837" spans="1:25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  <c r="I4837">
        <f>_xlfn.XLOOKUP(D4837,Products!A:A,Products!E:E)</f>
        <v>25.57</v>
      </c>
      <c r="J4837">
        <f>_xlfn.XLOOKUP(D4837,Products!A:A,Products!F:F)</f>
        <v>19.05</v>
      </c>
      <c r="K4837" t="str">
        <f>_xlfn.XLOOKUP(D4837,Products!A:A,Products!C:C)</f>
        <v>Groceries</v>
      </c>
      <c r="L4837" t="str">
        <f>_xlfn.XLOOKUP(D4837,Products!A:A,Products!D:D)</f>
        <v>Vegetables</v>
      </c>
      <c r="M4837">
        <f t="shared" si="675"/>
        <v>127.85</v>
      </c>
      <c r="N4837">
        <f t="shared" si="676"/>
        <v>95.25</v>
      </c>
      <c r="O4837">
        <f t="shared" si="677"/>
        <v>32.599999999999994</v>
      </c>
      <c r="P4837" s="8">
        <f t="shared" si="678"/>
        <v>0.25498631208447398</v>
      </c>
      <c r="Q4837">
        <f t="shared" si="679"/>
        <v>6.3925000000000001</v>
      </c>
      <c r="R4837">
        <f t="shared" si="680"/>
        <v>121.4575</v>
      </c>
      <c r="S4837">
        <f t="shared" si="681"/>
        <v>26.207499999999996</v>
      </c>
      <c r="T4837" t="str">
        <f>_xlfn.XLOOKUP(C4837,Customers!A:A,Customers!D:D)</f>
        <v>M</v>
      </c>
      <c r="U4837" s="13">
        <f>_xlfn.XLOOKUP(C4837,Customers!A:A,Customers!E:E)</f>
        <v>26377</v>
      </c>
      <c r="V4837" t="str">
        <f>_xlfn.XLOOKUP(C4837,Customers!A:A,Customers!F:F)</f>
        <v>Meyersstad</v>
      </c>
      <c r="W4837" s="13">
        <f>_xlfn.XLOOKUP(C4837,Customers!A:A,Customers!G:G)</f>
        <v>45539</v>
      </c>
      <c r="X4837">
        <f t="shared" ca="1" si="682"/>
        <v>54</v>
      </c>
      <c r="Y4837" t="str">
        <f t="shared" ca="1" si="683"/>
        <v>50+</v>
      </c>
    </row>
    <row r="4838" spans="1:25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  <c r="I4838">
        <f>_xlfn.XLOOKUP(D4838,Products!A:A,Products!E:E)</f>
        <v>1952.65</v>
      </c>
      <c r="J4838">
        <f>_xlfn.XLOOKUP(D4838,Products!A:A,Products!F:F)</f>
        <v>1451.27</v>
      </c>
      <c r="K4838" t="str">
        <f>_xlfn.XLOOKUP(D4838,Products!A:A,Products!C:C)</f>
        <v>Electronics</v>
      </c>
      <c r="L4838" t="str">
        <f>_xlfn.XLOOKUP(D4838,Products!A:A,Products!D:D)</f>
        <v>Television</v>
      </c>
      <c r="M4838">
        <f t="shared" si="675"/>
        <v>7810.6</v>
      </c>
      <c r="N4838">
        <f t="shared" si="676"/>
        <v>5805.08</v>
      </c>
      <c r="O4838">
        <f t="shared" si="677"/>
        <v>2005.5200000000004</v>
      </c>
      <c r="P4838" s="8">
        <f t="shared" si="678"/>
        <v>0.2567690062223133</v>
      </c>
      <c r="Q4838">
        <f t="shared" si="679"/>
        <v>0</v>
      </c>
      <c r="R4838">
        <f t="shared" si="680"/>
        <v>7810.6</v>
      </c>
      <c r="S4838">
        <f t="shared" si="681"/>
        <v>2005.5200000000004</v>
      </c>
      <c r="T4838" t="str">
        <f>_xlfn.XLOOKUP(C4838,Customers!A:A,Customers!D:D)</f>
        <v>M</v>
      </c>
      <c r="U4838" s="13">
        <f>_xlfn.XLOOKUP(C4838,Customers!A:A,Customers!E:E)</f>
        <v>27339</v>
      </c>
      <c r="V4838" t="str">
        <f>_xlfn.XLOOKUP(C4838,Customers!A:A,Customers!F:F)</f>
        <v>Port Miguel</v>
      </c>
      <c r="W4838" s="13">
        <f>_xlfn.XLOOKUP(C4838,Customers!A:A,Customers!G:G)</f>
        <v>44754</v>
      </c>
      <c r="X4838">
        <f t="shared" ca="1" si="682"/>
        <v>51</v>
      </c>
      <c r="Y4838" t="str">
        <f t="shared" ca="1" si="683"/>
        <v>50+</v>
      </c>
    </row>
    <row r="4839" spans="1:25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  <c r="I4839">
        <f>_xlfn.XLOOKUP(D4839,Products!A:A,Products!E:E)</f>
        <v>304.70999999999998</v>
      </c>
      <c r="J4839">
        <f>_xlfn.XLOOKUP(D4839,Products!A:A,Products!F:F)</f>
        <v>164.01</v>
      </c>
      <c r="K4839" t="str">
        <f>_xlfn.XLOOKUP(D4839,Products!A:A,Products!C:C)</f>
        <v>Groceries</v>
      </c>
      <c r="L4839" t="str">
        <f>_xlfn.XLOOKUP(D4839,Products!A:A,Products!D:D)</f>
        <v>Vegetables</v>
      </c>
      <c r="M4839">
        <f t="shared" si="675"/>
        <v>914.12999999999988</v>
      </c>
      <c r="N4839">
        <f t="shared" si="676"/>
        <v>492.03</v>
      </c>
      <c r="O4839">
        <f t="shared" si="677"/>
        <v>422.09999999999991</v>
      </c>
      <c r="P4839" s="8">
        <f t="shared" si="678"/>
        <v>0.46175051688490693</v>
      </c>
      <c r="Q4839">
        <f t="shared" si="679"/>
        <v>91.412999999999997</v>
      </c>
      <c r="R4839">
        <f t="shared" si="680"/>
        <v>822.71699999999987</v>
      </c>
      <c r="S4839">
        <f t="shared" si="681"/>
        <v>330.6869999999999</v>
      </c>
      <c r="T4839" t="str">
        <f>_xlfn.XLOOKUP(C4839,Customers!A:A,Customers!D:D)</f>
        <v>M</v>
      </c>
      <c r="U4839" s="13">
        <f>_xlfn.XLOOKUP(C4839,Customers!A:A,Customers!E:E)</f>
        <v>21780</v>
      </c>
      <c r="V4839" t="str">
        <f>_xlfn.XLOOKUP(C4839,Customers!A:A,Customers!F:F)</f>
        <v>New Gabrielleport</v>
      </c>
      <c r="W4839" s="13">
        <f>_xlfn.XLOOKUP(C4839,Customers!A:A,Customers!G:G)</f>
        <v>44138</v>
      </c>
      <c r="X4839">
        <f t="shared" ca="1" si="682"/>
        <v>66</v>
      </c>
      <c r="Y4839" t="str">
        <f t="shared" ca="1" si="683"/>
        <v>50+</v>
      </c>
    </row>
    <row r="4840" spans="1:25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  <c r="I4840">
        <f>_xlfn.XLOOKUP(D4840,Products!A:A,Products!E:E)</f>
        <v>1745.61</v>
      </c>
      <c r="J4840">
        <f>_xlfn.XLOOKUP(D4840,Products!A:A,Products!F:F)</f>
        <v>1322.44</v>
      </c>
      <c r="K4840" t="str">
        <f>_xlfn.XLOOKUP(D4840,Products!A:A,Products!C:C)</f>
        <v>Electronics</v>
      </c>
      <c r="L4840" t="str">
        <f>_xlfn.XLOOKUP(D4840,Products!A:A,Products!D:D)</f>
        <v>Headphones</v>
      </c>
      <c r="M4840">
        <f t="shared" si="675"/>
        <v>6982.44</v>
      </c>
      <c r="N4840">
        <f t="shared" si="676"/>
        <v>5289.76</v>
      </c>
      <c r="O4840">
        <f t="shared" si="677"/>
        <v>1692.6799999999994</v>
      </c>
      <c r="P4840" s="8">
        <f t="shared" si="678"/>
        <v>0.24241955534168563</v>
      </c>
      <c r="Q4840">
        <f t="shared" si="679"/>
        <v>349.12200000000001</v>
      </c>
      <c r="R4840">
        <f t="shared" si="680"/>
        <v>6633.3179999999993</v>
      </c>
      <c r="S4840">
        <f t="shared" si="681"/>
        <v>1343.5579999999991</v>
      </c>
      <c r="T4840" t="str">
        <f>_xlfn.XLOOKUP(C4840,Customers!A:A,Customers!D:D)</f>
        <v>M</v>
      </c>
      <c r="U4840" s="13">
        <f>_xlfn.XLOOKUP(C4840,Customers!A:A,Customers!E:E)</f>
        <v>25414</v>
      </c>
      <c r="V4840" t="str">
        <f>_xlfn.XLOOKUP(C4840,Customers!A:A,Customers!F:F)</f>
        <v>Lake Steventown</v>
      </c>
      <c r="W4840" s="13">
        <f>_xlfn.XLOOKUP(C4840,Customers!A:A,Customers!G:G)</f>
        <v>44835</v>
      </c>
      <c r="X4840">
        <f t="shared" ca="1" si="682"/>
        <v>56</v>
      </c>
      <c r="Y4840" t="str">
        <f t="shared" ca="1" si="683"/>
        <v>50+</v>
      </c>
    </row>
    <row r="4841" spans="1:25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  <c r="I4841">
        <f>_xlfn.XLOOKUP(D4841,Products!A:A,Products!E:E)</f>
        <v>304.70999999999998</v>
      </c>
      <c r="J4841">
        <f>_xlfn.XLOOKUP(D4841,Products!A:A,Products!F:F)</f>
        <v>164.01</v>
      </c>
      <c r="K4841" t="str">
        <f>_xlfn.XLOOKUP(D4841,Products!A:A,Products!C:C)</f>
        <v>Groceries</v>
      </c>
      <c r="L4841" t="str">
        <f>_xlfn.XLOOKUP(D4841,Products!A:A,Products!D:D)</f>
        <v>Vegetables</v>
      </c>
      <c r="M4841">
        <f t="shared" si="675"/>
        <v>304.70999999999998</v>
      </c>
      <c r="N4841">
        <f t="shared" si="676"/>
        <v>164.01</v>
      </c>
      <c r="O4841">
        <f t="shared" si="677"/>
        <v>140.69999999999999</v>
      </c>
      <c r="P4841" s="8">
        <f t="shared" si="678"/>
        <v>0.46175051688490698</v>
      </c>
      <c r="Q4841">
        <f t="shared" si="679"/>
        <v>30.471</v>
      </c>
      <c r="R4841">
        <f t="shared" si="680"/>
        <v>274.23899999999998</v>
      </c>
      <c r="S4841">
        <f t="shared" si="681"/>
        <v>110.22899999999998</v>
      </c>
      <c r="T4841" t="str">
        <f>_xlfn.XLOOKUP(C4841,Customers!A:A,Customers!D:D)</f>
        <v>F</v>
      </c>
      <c r="U4841" s="13">
        <f>_xlfn.XLOOKUP(C4841,Customers!A:A,Customers!E:E)</f>
        <v>29021</v>
      </c>
      <c r="V4841" t="str">
        <f>_xlfn.XLOOKUP(C4841,Customers!A:A,Customers!F:F)</f>
        <v>North Bradleyfurt</v>
      </c>
      <c r="W4841" s="13">
        <f>_xlfn.XLOOKUP(C4841,Customers!A:A,Customers!G:G)</f>
        <v>45479</v>
      </c>
      <c r="X4841">
        <f t="shared" ca="1" si="682"/>
        <v>47</v>
      </c>
      <c r="Y4841" t="str">
        <f t="shared" ca="1" si="683"/>
        <v>36-50</v>
      </c>
    </row>
    <row r="4842" spans="1:25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  <c r="I4842">
        <f>_xlfn.XLOOKUP(D4842,Products!A:A,Products!E:E)</f>
        <v>1673.69</v>
      </c>
      <c r="J4842">
        <f>_xlfn.XLOOKUP(D4842,Products!A:A,Products!F:F)</f>
        <v>1323.38</v>
      </c>
      <c r="K4842" t="str">
        <f>_xlfn.XLOOKUP(D4842,Products!A:A,Products!C:C)</f>
        <v>Electronics</v>
      </c>
      <c r="L4842" t="str">
        <f>_xlfn.XLOOKUP(D4842,Products!A:A,Products!D:D)</f>
        <v>Camera</v>
      </c>
      <c r="M4842">
        <f t="shared" si="675"/>
        <v>1673.69</v>
      </c>
      <c r="N4842">
        <f t="shared" si="676"/>
        <v>1323.38</v>
      </c>
      <c r="O4842">
        <f t="shared" si="677"/>
        <v>350.30999999999995</v>
      </c>
      <c r="P4842" s="8">
        <f t="shared" si="678"/>
        <v>0.20930399297360916</v>
      </c>
      <c r="Q4842">
        <f t="shared" si="679"/>
        <v>0</v>
      </c>
      <c r="R4842">
        <f t="shared" si="680"/>
        <v>1673.69</v>
      </c>
      <c r="S4842">
        <f t="shared" si="681"/>
        <v>350.30999999999995</v>
      </c>
      <c r="T4842" t="str">
        <f>_xlfn.XLOOKUP(C4842,Customers!A:A,Customers!D:D)</f>
        <v>F</v>
      </c>
      <c r="U4842" s="13">
        <f>_xlfn.XLOOKUP(C4842,Customers!A:A,Customers!E:E)</f>
        <v>38253</v>
      </c>
      <c r="V4842" t="str">
        <f>_xlfn.XLOOKUP(C4842,Customers!A:A,Customers!F:F)</f>
        <v>North Tracey</v>
      </c>
      <c r="W4842" s="13">
        <f>_xlfn.XLOOKUP(C4842,Customers!A:A,Customers!G:G)</f>
        <v>44366</v>
      </c>
      <c r="X4842">
        <f t="shared" ca="1" si="682"/>
        <v>21</v>
      </c>
      <c r="Y4842" t="str">
        <f t="shared" ca="1" si="683"/>
        <v>18-25</v>
      </c>
    </row>
    <row r="4843" spans="1:25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  <c r="I4843">
        <f>_xlfn.XLOOKUP(D4843,Products!A:A,Products!E:E)</f>
        <v>1474.12</v>
      </c>
      <c r="J4843">
        <f>_xlfn.XLOOKUP(D4843,Products!A:A,Products!F:F)</f>
        <v>764.02</v>
      </c>
      <c r="K4843" t="str">
        <f>_xlfn.XLOOKUP(D4843,Products!A:A,Products!C:C)</f>
        <v>Electronics</v>
      </c>
      <c r="L4843" t="str">
        <f>_xlfn.XLOOKUP(D4843,Products!A:A,Products!D:D)</f>
        <v>Camera</v>
      </c>
      <c r="M4843">
        <f t="shared" si="675"/>
        <v>5896.48</v>
      </c>
      <c r="N4843">
        <f t="shared" si="676"/>
        <v>3056.08</v>
      </c>
      <c r="O4843">
        <f t="shared" si="677"/>
        <v>2840.3999999999996</v>
      </c>
      <c r="P4843" s="8">
        <f t="shared" si="678"/>
        <v>0.48171112256804055</v>
      </c>
      <c r="Q4843">
        <f t="shared" si="679"/>
        <v>589.64800000000002</v>
      </c>
      <c r="R4843">
        <f t="shared" si="680"/>
        <v>5306.8319999999994</v>
      </c>
      <c r="S4843">
        <f t="shared" si="681"/>
        <v>2250.7519999999995</v>
      </c>
      <c r="T4843" t="str">
        <f>_xlfn.XLOOKUP(C4843,Customers!A:A,Customers!D:D)</f>
        <v>M</v>
      </c>
      <c r="U4843" s="13">
        <f>_xlfn.XLOOKUP(C4843,Customers!A:A,Customers!E:E)</f>
        <v>22750</v>
      </c>
      <c r="V4843" t="str">
        <f>_xlfn.XLOOKUP(C4843,Customers!A:A,Customers!F:F)</f>
        <v>East Melissashire</v>
      </c>
      <c r="W4843" s="13">
        <f>_xlfn.XLOOKUP(C4843,Customers!A:A,Customers!G:G)</f>
        <v>45831</v>
      </c>
      <c r="X4843">
        <f t="shared" ca="1" si="682"/>
        <v>64</v>
      </c>
      <c r="Y4843" t="str">
        <f t="shared" ca="1" si="683"/>
        <v>50+</v>
      </c>
    </row>
    <row r="4844" spans="1:25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  <c r="I4844">
        <f>_xlfn.XLOOKUP(D4844,Products!A:A,Products!E:E)</f>
        <v>1095.72</v>
      </c>
      <c r="J4844">
        <f>_xlfn.XLOOKUP(D4844,Products!A:A,Products!F:F)</f>
        <v>822.2</v>
      </c>
      <c r="K4844" t="str">
        <f>_xlfn.XLOOKUP(D4844,Products!A:A,Products!C:C)</f>
        <v>Groceries</v>
      </c>
      <c r="L4844" t="str">
        <f>_xlfn.XLOOKUP(D4844,Products!A:A,Products!D:D)</f>
        <v>Snacks</v>
      </c>
      <c r="M4844">
        <f t="shared" si="675"/>
        <v>4382.88</v>
      </c>
      <c r="N4844">
        <f t="shared" si="676"/>
        <v>3288.8</v>
      </c>
      <c r="O4844">
        <f t="shared" si="677"/>
        <v>1094.08</v>
      </c>
      <c r="P4844" s="8">
        <f t="shared" si="678"/>
        <v>0.24962581681451462</v>
      </c>
      <c r="Q4844">
        <f t="shared" si="679"/>
        <v>219.14400000000001</v>
      </c>
      <c r="R4844">
        <f t="shared" si="680"/>
        <v>4163.7359999999999</v>
      </c>
      <c r="S4844">
        <f t="shared" si="681"/>
        <v>874.93599999999969</v>
      </c>
      <c r="T4844" t="str">
        <f>_xlfn.XLOOKUP(C4844,Customers!A:A,Customers!D:D)</f>
        <v>F</v>
      </c>
      <c r="U4844" s="13">
        <f>_xlfn.XLOOKUP(C4844,Customers!A:A,Customers!E:E)</f>
        <v>31328</v>
      </c>
      <c r="V4844" t="str">
        <f>_xlfn.XLOOKUP(C4844,Customers!A:A,Customers!F:F)</f>
        <v>Lake Lindsay</v>
      </c>
      <c r="W4844" s="13">
        <f>_xlfn.XLOOKUP(C4844,Customers!A:A,Customers!G:G)</f>
        <v>45889</v>
      </c>
      <c r="X4844">
        <f t="shared" ca="1" si="682"/>
        <v>40</v>
      </c>
      <c r="Y4844" t="str">
        <f t="shared" ca="1" si="683"/>
        <v>36-50</v>
      </c>
    </row>
    <row r="4845" spans="1:25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  <c r="I4845">
        <f>_xlfn.XLOOKUP(D4845,Products!A:A,Products!E:E)</f>
        <v>1134.8</v>
      </c>
      <c r="J4845">
        <f>_xlfn.XLOOKUP(D4845,Products!A:A,Products!F:F)</f>
        <v>675.1</v>
      </c>
      <c r="K4845" t="str">
        <f>_xlfn.XLOOKUP(D4845,Products!A:A,Products!C:C)</f>
        <v>Fashion</v>
      </c>
      <c r="L4845" t="str">
        <f>_xlfn.XLOOKUP(D4845,Products!A:A,Products!D:D)</f>
        <v>Watches</v>
      </c>
      <c r="M4845">
        <f t="shared" si="675"/>
        <v>5674</v>
      </c>
      <c r="N4845">
        <f t="shared" si="676"/>
        <v>3375.5</v>
      </c>
      <c r="O4845">
        <f t="shared" si="677"/>
        <v>2298.5</v>
      </c>
      <c r="P4845" s="8">
        <f t="shared" si="678"/>
        <v>0.40509340853013748</v>
      </c>
      <c r="Q4845">
        <f t="shared" si="679"/>
        <v>851.1</v>
      </c>
      <c r="R4845">
        <f t="shared" si="680"/>
        <v>4822.8999999999996</v>
      </c>
      <c r="S4845">
        <f t="shared" si="681"/>
        <v>1447.3999999999996</v>
      </c>
      <c r="T4845" t="str">
        <f>_xlfn.XLOOKUP(C4845,Customers!A:A,Customers!D:D)</f>
        <v>M</v>
      </c>
      <c r="U4845" s="13">
        <f>_xlfn.XLOOKUP(C4845,Customers!A:A,Customers!E:E)</f>
        <v>31945</v>
      </c>
      <c r="V4845" t="str">
        <f>_xlfn.XLOOKUP(C4845,Customers!A:A,Customers!F:F)</f>
        <v>Port Jeffreyside</v>
      </c>
      <c r="W4845" s="13">
        <f>_xlfn.XLOOKUP(C4845,Customers!A:A,Customers!G:G)</f>
        <v>44261</v>
      </c>
      <c r="X4845">
        <f t="shared" ca="1" si="682"/>
        <v>39</v>
      </c>
      <c r="Y4845" t="str">
        <f t="shared" ca="1" si="683"/>
        <v>36-50</v>
      </c>
    </row>
    <row r="4846" spans="1:25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  <c r="I4846">
        <f>_xlfn.XLOOKUP(D4846,Products!A:A,Products!E:E)</f>
        <v>1079.8900000000001</v>
      </c>
      <c r="J4846">
        <f>_xlfn.XLOOKUP(D4846,Products!A:A,Products!F:F)</f>
        <v>703.83</v>
      </c>
      <c r="K4846" t="str">
        <f>_xlfn.XLOOKUP(D4846,Products!A:A,Products!C:C)</f>
        <v>Electronics</v>
      </c>
      <c r="L4846" t="str">
        <f>_xlfn.XLOOKUP(D4846,Products!A:A,Products!D:D)</f>
        <v>Smartphone</v>
      </c>
      <c r="M4846">
        <f t="shared" si="675"/>
        <v>3239.67</v>
      </c>
      <c r="N4846">
        <f t="shared" si="676"/>
        <v>2111.4900000000002</v>
      </c>
      <c r="O4846">
        <f t="shared" si="677"/>
        <v>1128.1799999999998</v>
      </c>
      <c r="P4846" s="8">
        <f t="shared" si="678"/>
        <v>0.34823917250831099</v>
      </c>
      <c r="Q4846">
        <f t="shared" si="679"/>
        <v>161.98350000000002</v>
      </c>
      <c r="R4846">
        <f t="shared" si="680"/>
        <v>3077.6865000000003</v>
      </c>
      <c r="S4846">
        <f t="shared" si="681"/>
        <v>966.19650000000001</v>
      </c>
      <c r="T4846" t="str">
        <f>_xlfn.XLOOKUP(C4846,Customers!A:A,Customers!D:D)</f>
        <v>F</v>
      </c>
      <c r="U4846" s="13">
        <f>_xlfn.XLOOKUP(C4846,Customers!A:A,Customers!E:E)</f>
        <v>28198</v>
      </c>
      <c r="V4846" t="str">
        <f>_xlfn.XLOOKUP(C4846,Customers!A:A,Customers!F:F)</f>
        <v>New Fred</v>
      </c>
      <c r="W4846" s="13">
        <f>_xlfn.XLOOKUP(C4846,Customers!A:A,Customers!G:G)</f>
        <v>45829</v>
      </c>
      <c r="X4846">
        <f t="shared" ca="1" si="682"/>
        <v>49</v>
      </c>
      <c r="Y4846" t="str">
        <f t="shared" ca="1" si="683"/>
        <v>36-50</v>
      </c>
    </row>
    <row r="4847" spans="1:25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  <c r="I4847">
        <f>_xlfn.XLOOKUP(D4847,Products!A:A,Products!E:E)</f>
        <v>1079.8900000000001</v>
      </c>
      <c r="J4847">
        <f>_xlfn.XLOOKUP(D4847,Products!A:A,Products!F:F)</f>
        <v>703.83</v>
      </c>
      <c r="K4847" t="str">
        <f>_xlfn.XLOOKUP(D4847,Products!A:A,Products!C:C)</f>
        <v>Electronics</v>
      </c>
      <c r="L4847" t="str">
        <f>_xlfn.XLOOKUP(D4847,Products!A:A,Products!D:D)</f>
        <v>Smartphone</v>
      </c>
      <c r="M4847">
        <f t="shared" si="675"/>
        <v>3239.67</v>
      </c>
      <c r="N4847">
        <f t="shared" si="676"/>
        <v>2111.4900000000002</v>
      </c>
      <c r="O4847">
        <f t="shared" si="677"/>
        <v>1128.1799999999998</v>
      </c>
      <c r="P4847" s="8">
        <f t="shared" si="678"/>
        <v>0.34823917250831099</v>
      </c>
      <c r="Q4847">
        <f t="shared" si="679"/>
        <v>161.98350000000002</v>
      </c>
      <c r="R4847">
        <f t="shared" si="680"/>
        <v>3077.6865000000003</v>
      </c>
      <c r="S4847">
        <f t="shared" si="681"/>
        <v>966.19650000000001</v>
      </c>
      <c r="T4847" t="str">
        <f>_xlfn.XLOOKUP(C4847,Customers!A:A,Customers!D:D)</f>
        <v>M</v>
      </c>
      <c r="U4847" s="13">
        <f>_xlfn.XLOOKUP(C4847,Customers!A:A,Customers!E:E)</f>
        <v>38700</v>
      </c>
      <c r="V4847" t="str">
        <f>_xlfn.XLOOKUP(C4847,Customers!A:A,Customers!F:F)</f>
        <v>Nancyside</v>
      </c>
      <c r="W4847" s="13">
        <f>_xlfn.XLOOKUP(C4847,Customers!A:A,Customers!G:G)</f>
        <v>44688</v>
      </c>
      <c r="X4847">
        <f t="shared" ca="1" si="682"/>
        <v>20</v>
      </c>
      <c r="Y4847" t="str">
        <f t="shared" ca="1" si="683"/>
        <v>18-25</v>
      </c>
    </row>
    <row r="4848" spans="1:25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  <c r="I4848">
        <f>_xlfn.XLOOKUP(D4848,Products!A:A,Products!E:E)</f>
        <v>109.78</v>
      </c>
      <c r="J4848">
        <f>_xlfn.XLOOKUP(D4848,Products!A:A,Products!F:F)</f>
        <v>70.59</v>
      </c>
      <c r="K4848" t="str">
        <f>_xlfn.XLOOKUP(D4848,Products!A:A,Products!C:C)</f>
        <v>Fashion</v>
      </c>
      <c r="L4848" t="str">
        <f>_xlfn.XLOOKUP(D4848,Products!A:A,Products!D:D)</f>
        <v>Footwear</v>
      </c>
      <c r="M4848">
        <f t="shared" si="675"/>
        <v>219.56</v>
      </c>
      <c r="N4848">
        <f t="shared" si="676"/>
        <v>141.18</v>
      </c>
      <c r="O4848">
        <f t="shared" si="677"/>
        <v>78.38</v>
      </c>
      <c r="P4848" s="8">
        <f t="shared" si="678"/>
        <v>0.3569867006740754</v>
      </c>
      <c r="Q4848">
        <f t="shared" si="679"/>
        <v>21.956000000000003</v>
      </c>
      <c r="R4848">
        <f t="shared" si="680"/>
        <v>197.60399999999998</v>
      </c>
      <c r="S4848">
        <f t="shared" si="681"/>
        <v>56.423999999999978</v>
      </c>
      <c r="T4848" t="str">
        <f>_xlfn.XLOOKUP(C4848,Customers!A:A,Customers!D:D)</f>
        <v>M</v>
      </c>
      <c r="U4848" s="13">
        <f>_xlfn.XLOOKUP(C4848,Customers!A:A,Customers!E:E)</f>
        <v>22750</v>
      </c>
      <c r="V4848" t="str">
        <f>_xlfn.XLOOKUP(C4848,Customers!A:A,Customers!F:F)</f>
        <v>East Melissashire</v>
      </c>
      <c r="W4848" s="13">
        <f>_xlfn.XLOOKUP(C4848,Customers!A:A,Customers!G:G)</f>
        <v>45831</v>
      </c>
      <c r="X4848">
        <f t="shared" ca="1" si="682"/>
        <v>64</v>
      </c>
      <c r="Y4848" t="str">
        <f t="shared" ca="1" si="683"/>
        <v>50+</v>
      </c>
    </row>
    <row r="4849" spans="1:25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  <c r="I4849">
        <f>_xlfn.XLOOKUP(D4849,Products!A:A,Products!E:E)</f>
        <v>1635.01</v>
      </c>
      <c r="J4849">
        <f>_xlfn.XLOOKUP(D4849,Products!A:A,Products!F:F)</f>
        <v>1043.29</v>
      </c>
      <c r="K4849" t="str">
        <f>_xlfn.XLOOKUP(D4849,Products!A:A,Products!C:C)</f>
        <v>Electronics</v>
      </c>
      <c r="L4849" t="str">
        <f>_xlfn.XLOOKUP(D4849,Products!A:A,Products!D:D)</f>
        <v>Television</v>
      </c>
      <c r="M4849">
        <f t="shared" si="675"/>
        <v>6540.04</v>
      </c>
      <c r="N4849">
        <f t="shared" si="676"/>
        <v>4173.16</v>
      </c>
      <c r="O4849">
        <f t="shared" si="677"/>
        <v>2366.88</v>
      </c>
      <c r="P4849" s="8">
        <f t="shared" si="678"/>
        <v>0.36190604338811383</v>
      </c>
      <c r="Q4849">
        <f t="shared" si="679"/>
        <v>981.00599999999997</v>
      </c>
      <c r="R4849">
        <f t="shared" si="680"/>
        <v>5559.0339999999997</v>
      </c>
      <c r="S4849">
        <f t="shared" si="681"/>
        <v>1385.8739999999998</v>
      </c>
      <c r="T4849" t="str">
        <f>_xlfn.XLOOKUP(C4849,Customers!A:A,Customers!D:D)</f>
        <v>M</v>
      </c>
      <c r="U4849" s="13">
        <f>_xlfn.XLOOKUP(C4849,Customers!A:A,Customers!E:E)</f>
        <v>22233</v>
      </c>
      <c r="V4849" t="str">
        <f>_xlfn.XLOOKUP(C4849,Customers!A:A,Customers!F:F)</f>
        <v>New Michaelland</v>
      </c>
      <c r="W4849" s="13">
        <f>_xlfn.XLOOKUP(C4849,Customers!A:A,Customers!G:G)</f>
        <v>45720</v>
      </c>
      <c r="X4849">
        <f t="shared" ca="1" si="682"/>
        <v>65</v>
      </c>
      <c r="Y4849" t="str">
        <f t="shared" ca="1" si="683"/>
        <v>50+</v>
      </c>
    </row>
    <row r="4850" spans="1:25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  <c r="I4850">
        <f>_xlfn.XLOOKUP(D4850,Products!A:A,Products!E:E)</f>
        <v>25.57</v>
      </c>
      <c r="J4850">
        <f>_xlfn.XLOOKUP(D4850,Products!A:A,Products!F:F)</f>
        <v>19.05</v>
      </c>
      <c r="K4850" t="str">
        <f>_xlfn.XLOOKUP(D4850,Products!A:A,Products!C:C)</f>
        <v>Groceries</v>
      </c>
      <c r="L4850" t="str">
        <f>_xlfn.XLOOKUP(D4850,Products!A:A,Products!D:D)</f>
        <v>Vegetables</v>
      </c>
      <c r="M4850">
        <f t="shared" si="675"/>
        <v>127.85</v>
      </c>
      <c r="N4850">
        <f t="shared" si="676"/>
        <v>95.25</v>
      </c>
      <c r="O4850">
        <f t="shared" si="677"/>
        <v>32.599999999999994</v>
      </c>
      <c r="P4850" s="8">
        <f t="shared" si="678"/>
        <v>0.25498631208447398</v>
      </c>
      <c r="Q4850">
        <f t="shared" si="679"/>
        <v>12.785</v>
      </c>
      <c r="R4850">
        <f t="shared" si="680"/>
        <v>115.065</v>
      </c>
      <c r="S4850">
        <f t="shared" si="681"/>
        <v>19.814999999999998</v>
      </c>
      <c r="T4850" t="str">
        <f>_xlfn.XLOOKUP(C4850,Customers!A:A,Customers!D:D)</f>
        <v>M</v>
      </c>
      <c r="U4850" s="13">
        <f>_xlfn.XLOOKUP(C4850,Customers!A:A,Customers!E:E)</f>
        <v>20787</v>
      </c>
      <c r="V4850" t="str">
        <f>_xlfn.XLOOKUP(C4850,Customers!A:A,Customers!F:F)</f>
        <v>Lisatown</v>
      </c>
      <c r="W4850" s="13">
        <f>_xlfn.XLOOKUP(C4850,Customers!A:A,Customers!G:G)</f>
        <v>45295</v>
      </c>
      <c r="X4850">
        <f t="shared" ca="1" si="682"/>
        <v>69</v>
      </c>
      <c r="Y4850" t="str">
        <f t="shared" ca="1" si="683"/>
        <v>50+</v>
      </c>
    </row>
    <row r="4851" spans="1:25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  <c r="I4851">
        <f>_xlfn.XLOOKUP(D4851,Products!A:A,Products!E:E)</f>
        <v>1485.05</v>
      </c>
      <c r="J4851">
        <f>_xlfn.XLOOKUP(D4851,Products!A:A,Products!F:F)</f>
        <v>988.31</v>
      </c>
      <c r="K4851" t="str">
        <f>_xlfn.XLOOKUP(D4851,Products!A:A,Products!C:C)</f>
        <v>Fashion</v>
      </c>
      <c r="L4851" t="str">
        <f>_xlfn.XLOOKUP(D4851,Products!A:A,Products!D:D)</f>
        <v>Clothing</v>
      </c>
      <c r="M4851">
        <f t="shared" si="675"/>
        <v>7425.25</v>
      </c>
      <c r="N4851">
        <f t="shared" si="676"/>
        <v>4941.5499999999993</v>
      </c>
      <c r="O4851">
        <f t="shared" si="677"/>
        <v>2483.7000000000007</v>
      </c>
      <c r="P4851" s="8">
        <f t="shared" si="678"/>
        <v>0.33449378808794328</v>
      </c>
      <c r="Q4851">
        <f t="shared" si="679"/>
        <v>0</v>
      </c>
      <c r="R4851">
        <f t="shared" si="680"/>
        <v>7425.25</v>
      </c>
      <c r="S4851">
        <f t="shared" si="681"/>
        <v>2483.7000000000007</v>
      </c>
      <c r="T4851" t="str">
        <f>_xlfn.XLOOKUP(C4851,Customers!A:A,Customers!D:D)</f>
        <v>F</v>
      </c>
      <c r="U4851" s="13">
        <f>_xlfn.XLOOKUP(C4851,Customers!A:A,Customers!E:E)</f>
        <v>28698</v>
      </c>
      <c r="V4851" t="str">
        <f>_xlfn.XLOOKUP(C4851,Customers!A:A,Customers!F:F)</f>
        <v>Lake Cody</v>
      </c>
      <c r="W4851" s="13">
        <f>_xlfn.XLOOKUP(C4851,Customers!A:A,Customers!G:G)</f>
        <v>45733</v>
      </c>
      <c r="X4851">
        <f t="shared" ca="1" si="682"/>
        <v>47</v>
      </c>
      <c r="Y4851" t="str">
        <f t="shared" ca="1" si="683"/>
        <v>36-50</v>
      </c>
    </row>
    <row r="4852" spans="1:25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  <c r="I4852">
        <f>_xlfn.XLOOKUP(D4852,Products!A:A,Products!E:E)</f>
        <v>1952.65</v>
      </c>
      <c r="J4852">
        <f>_xlfn.XLOOKUP(D4852,Products!A:A,Products!F:F)</f>
        <v>1451.27</v>
      </c>
      <c r="K4852" t="str">
        <f>_xlfn.XLOOKUP(D4852,Products!A:A,Products!C:C)</f>
        <v>Electronics</v>
      </c>
      <c r="L4852" t="str">
        <f>_xlfn.XLOOKUP(D4852,Products!A:A,Products!D:D)</f>
        <v>Television</v>
      </c>
      <c r="M4852">
        <f t="shared" si="675"/>
        <v>3905.3</v>
      </c>
      <c r="N4852">
        <f t="shared" si="676"/>
        <v>2902.54</v>
      </c>
      <c r="O4852">
        <f t="shared" si="677"/>
        <v>1002.7600000000002</v>
      </c>
      <c r="P4852" s="8">
        <f t="shared" si="678"/>
        <v>0.2567690062223133</v>
      </c>
      <c r="Q4852">
        <f t="shared" si="679"/>
        <v>0</v>
      </c>
      <c r="R4852">
        <f t="shared" si="680"/>
        <v>3905.3</v>
      </c>
      <c r="S4852">
        <f t="shared" si="681"/>
        <v>1002.7600000000002</v>
      </c>
      <c r="T4852" t="str">
        <f>_xlfn.XLOOKUP(C4852,Customers!A:A,Customers!D:D)</f>
        <v>F</v>
      </c>
      <c r="U4852" s="13">
        <f>_xlfn.XLOOKUP(C4852,Customers!A:A,Customers!E:E)</f>
        <v>23676</v>
      </c>
      <c r="V4852" t="str">
        <f>_xlfn.XLOOKUP(C4852,Customers!A:A,Customers!F:F)</f>
        <v>Joyceside</v>
      </c>
      <c r="W4852" s="13">
        <f>_xlfn.XLOOKUP(C4852,Customers!A:A,Customers!G:G)</f>
        <v>44351</v>
      </c>
      <c r="X4852">
        <f t="shared" ca="1" si="682"/>
        <v>61</v>
      </c>
      <c r="Y4852" t="str">
        <f t="shared" ca="1" si="683"/>
        <v>50+</v>
      </c>
    </row>
    <row r="4853" spans="1:25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  <c r="I4853">
        <f>_xlfn.XLOOKUP(D4853,Products!A:A,Products!E:E)</f>
        <v>318.05</v>
      </c>
      <c r="J4853">
        <f>_xlfn.XLOOKUP(D4853,Products!A:A,Products!F:F)</f>
        <v>187.34</v>
      </c>
      <c r="K4853" t="str">
        <f>_xlfn.XLOOKUP(D4853,Products!A:A,Products!C:C)</f>
        <v>Groceries</v>
      </c>
      <c r="L4853" t="str">
        <f>_xlfn.XLOOKUP(D4853,Products!A:A,Products!D:D)</f>
        <v>Fruits</v>
      </c>
      <c r="M4853">
        <f t="shared" si="675"/>
        <v>636.1</v>
      </c>
      <c r="N4853">
        <f t="shared" si="676"/>
        <v>374.68</v>
      </c>
      <c r="O4853">
        <f t="shared" si="677"/>
        <v>261.42</v>
      </c>
      <c r="P4853" s="8">
        <f t="shared" si="678"/>
        <v>0.41097311743436565</v>
      </c>
      <c r="Q4853">
        <f t="shared" si="679"/>
        <v>0</v>
      </c>
      <c r="R4853">
        <f t="shared" si="680"/>
        <v>636.1</v>
      </c>
      <c r="S4853">
        <f t="shared" si="681"/>
        <v>261.42</v>
      </c>
      <c r="T4853" t="str">
        <f>_xlfn.XLOOKUP(C4853,Customers!A:A,Customers!D:D)</f>
        <v>M</v>
      </c>
      <c r="U4853" s="13">
        <f>_xlfn.XLOOKUP(C4853,Customers!A:A,Customers!E:E)</f>
        <v>22556</v>
      </c>
      <c r="V4853" t="str">
        <f>_xlfn.XLOOKUP(C4853,Customers!A:A,Customers!F:F)</f>
        <v>Simonstad</v>
      </c>
      <c r="W4853" s="13">
        <f>_xlfn.XLOOKUP(C4853,Customers!A:A,Customers!G:G)</f>
        <v>45467</v>
      </c>
      <c r="X4853">
        <f t="shared" ca="1" si="682"/>
        <v>64</v>
      </c>
      <c r="Y4853" t="str">
        <f t="shared" ca="1" si="683"/>
        <v>50+</v>
      </c>
    </row>
    <row r="4854" spans="1:25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  <c r="I4854">
        <f>_xlfn.XLOOKUP(D4854,Products!A:A,Products!E:E)</f>
        <v>564.41999999999996</v>
      </c>
      <c r="J4854">
        <f>_xlfn.XLOOKUP(D4854,Products!A:A,Products!F:F)</f>
        <v>293.95999999999998</v>
      </c>
      <c r="K4854" t="str">
        <f>_xlfn.XLOOKUP(D4854,Products!A:A,Products!C:C)</f>
        <v>Fashion</v>
      </c>
      <c r="L4854" t="str">
        <f>_xlfn.XLOOKUP(D4854,Products!A:A,Products!D:D)</f>
        <v>Accessories</v>
      </c>
      <c r="M4854">
        <f t="shared" si="675"/>
        <v>2257.6799999999998</v>
      </c>
      <c r="N4854">
        <f t="shared" si="676"/>
        <v>1175.8399999999999</v>
      </c>
      <c r="O4854">
        <f t="shared" si="677"/>
        <v>1081.8399999999999</v>
      </c>
      <c r="P4854" s="8">
        <f t="shared" si="678"/>
        <v>0.47918216930654478</v>
      </c>
      <c r="Q4854">
        <f t="shared" si="679"/>
        <v>0</v>
      </c>
      <c r="R4854">
        <f t="shared" si="680"/>
        <v>2257.6799999999998</v>
      </c>
      <c r="S4854">
        <f t="shared" si="681"/>
        <v>1081.8399999999999</v>
      </c>
      <c r="T4854" t="str">
        <f>_xlfn.XLOOKUP(C4854,Customers!A:A,Customers!D:D)</f>
        <v>M</v>
      </c>
      <c r="U4854" s="13">
        <f>_xlfn.XLOOKUP(C4854,Customers!A:A,Customers!E:E)</f>
        <v>29791</v>
      </c>
      <c r="V4854" t="str">
        <f>_xlfn.XLOOKUP(C4854,Customers!A:A,Customers!F:F)</f>
        <v>Dylanmouth</v>
      </c>
      <c r="W4854" s="13">
        <f>_xlfn.XLOOKUP(C4854,Customers!A:A,Customers!G:G)</f>
        <v>45184</v>
      </c>
      <c r="X4854">
        <f t="shared" ca="1" si="682"/>
        <v>44</v>
      </c>
      <c r="Y4854" t="str">
        <f t="shared" ca="1" si="683"/>
        <v>36-50</v>
      </c>
    </row>
    <row r="4855" spans="1:25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  <c r="I4855">
        <f>_xlfn.XLOOKUP(D4855,Products!A:A,Products!E:E)</f>
        <v>323.92</v>
      </c>
      <c r="J4855">
        <f>_xlfn.XLOOKUP(D4855,Products!A:A,Products!F:F)</f>
        <v>242.98</v>
      </c>
      <c r="K4855" t="str">
        <f>_xlfn.XLOOKUP(D4855,Products!A:A,Products!C:C)</f>
        <v>Fashion</v>
      </c>
      <c r="L4855" t="str">
        <f>_xlfn.XLOOKUP(D4855,Products!A:A,Products!D:D)</f>
        <v>Accessories</v>
      </c>
      <c r="M4855">
        <f t="shared" si="675"/>
        <v>1295.68</v>
      </c>
      <c r="N4855">
        <f t="shared" si="676"/>
        <v>971.92</v>
      </c>
      <c r="O4855">
        <f t="shared" si="677"/>
        <v>323.7600000000001</v>
      </c>
      <c r="P4855" s="8">
        <f t="shared" si="678"/>
        <v>0.24987651271918998</v>
      </c>
      <c r="Q4855">
        <f t="shared" si="679"/>
        <v>64.784000000000006</v>
      </c>
      <c r="R4855">
        <f t="shared" si="680"/>
        <v>1230.896</v>
      </c>
      <c r="S4855">
        <f t="shared" si="681"/>
        <v>258.976</v>
      </c>
      <c r="T4855" t="str">
        <f>_xlfn.XLOOKUP(C4855,Customers!A:A,Customers!D:D)</f>
        <v>F</v>
      </c>
      <c r="U4855" s="13">
        <f>_xlfn.XLOOKUP(C4855,Customers!A:A,Customers!E:E)</f>
        <v>24506</v>
      </c>
      <c r="V4855" t="str">
        <f>_xlfn.XLOOKUP(C4855,Customers!A:A,Customers!F:F)</f>
        <v>New Jason</v>
      </c>
      <c r="W4855" s="13">
        <f>_xlfn.XLOOKUP(C4855,Customers!A:A,Customers!G:G)</f>
        <v>45066</v>
      </c>
      <c r="X4855">
        <f t="shared" ca="1" si="682"/>
        <v>59</v>
      </c>
      <c r="Y4855" t="str">
        <f t="shared" ca="1" si="683"/>
        <v>50+</v>
      </c>
    </row>
    <row r="4856" spans="1:25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  <c r="I4856">
        <f>_xlfn.XLOOKUP(D4856,Products!A:A,Products!E:E)</f>
        <v>1079.8900000000001</v>
      </c>
      <c r="J4856">
        <f>_xlfn.XLOOKUP(D4856,Products!A:A,Products!F:F)</f>
        <v>703.83</v>
      </c>
      <c r="K4856" t="str">
        <f>_xlfn.XLOOKUP(D4856,Products!A:A,Products!C:C)</f>
        <v>Electronics</v>
      </c>
      <c r="L4856" t="str">
        <f>_xlfn.XLOOKUP(D4856,Products!A:A,Products!D:D)</f>
        <v>Smartphone</v>
      </c>
      <c r="M4856">
        <f t="shared" si="675"/>
        <v>2159.7800000000002</v>
      </c>
      <c r="N4856">
        <f t="shared" si="676"/>
        <v>1407.66</v>
      </c>
      <c r="O4856">
        <f t="shared" si="677"/>
        <v>752.12000000000012</v>
      </c>
      <c r="P4856" s="8">
        <f t="shared" si="678"/>
        <v>0.34823917250831105</v>
      </c>
      <c r="Q4856">
        <f t="shared" si="679"/>
        <v>215.97800000000004</v>
      </c>
      <c r="R4856">
        <f t="shared" si="680"/>
        <v>1943.8020000000001</v>
      </c>
      <c r="S4856">
        <f t="shared" si="681"/>
        <v>536.14200000000005</v>
      </c>
      <c r="T4856" t="str">
        <f>_xlfn.XLOOKUP(C4856,Customers!A:A,Customers!D:D)</f>
        <v>M</v>
      </c>
      <c r="U4856" s="13">
        <f>_xlfn.XLOOKUP(C4856,Customers!A:A,Customers!E:E)</f>
        <v>21780</v>
      </c>
      <c r="V4856" t="str">
        <f>_xlfn.XLOOKUP(C4856,Customers!A:A,Customers!F:F)</f>
        <v>New Gabrielleport</v>
      </c>
      <c r="W4856" s="13">
        <f>_xlfn.XLOOKUP(C4856,Customers!A:A,Customers!G:G)</f>
        <v>44138</v>
      </c>
      <c r="X4856">
        <f t="shared" ca="1" si="682"/>
        <v>66</v>
      </c>
      <c r="Y4856" t="str">
        <f t="shared" ca="1" si="683"/>
        <v>50+</v>
      </c>
    </row>
    <row r="4857" spans="1:25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  <c r="I4857">
        <f>_xlfn.XLOOKUP(D4857,Products!A:A,Products!E:E)</f>
        <v>1193.0899999999999</v>
      </c>
      <c r="J4857">
        <f>_xlfn.XLOOKUP(D4857,Products!A:A,Products!F:F)</f>
        <v>818.24</v>
      </c>
      <c r="K4857" t="str">
        <f>_xlfn.XLOOKUP(D4857,Products!A:A,Products!C:C)</f>
        <v>Electronics</v>
      </c>
      <c r="L4857" t="str">
        <f>_xlfn.XLOOKUP(D4857,Products!A:A,Products!D:D)</f>
        <v>Camera</v>
      </c>
      <c r="M4857">
        <f t="shared" si="675"/>
        <v>2386.1799999999998</v>
      </c>
      <c r="N4857">
        <f t="shared" si="676"/>
        <v>1636.48</v>
      </c>
      <c r="O4857">
        <f t="shared" si="677"/>
        <v>749.69999999999982</v>
      </c>
      <c r="P4857" s="8">
        <f t="shared" si="678"/>
        <v>0.31418417722049463</v>
      </c>
      <c r="Q4857">
        <f t="shared" si="679"/>
        <v>238.61799999999999</v>
      </c>
      <c r="R4857">
        <f t="shared" si="680"/>
        <v>2147.5619999999999</v>
      </c>
      <c r="S4857">
        <f t="shared" si="681"/>
        <v>511.08199999999988</v>
      </c>
      <c r="T4857" t="str">
        <f>_xlfn.XLOOKUP(C4857,Customers!A:A,Customers!D:D)</f>
        <v>F</v>
      </c>
      <c r="U4857" s="13">
        <f>_xlfn.XLOOKUP(C4857,Customers!A:A,Customers!E:E)</f>
        <v>31304</v>
      </c>
      <c r="V4857" t="str">
        <f>_xlfn.XLOOKUP(C4857,Customers!A:A,Customers!F:F)</f>
        <v>New Randychester</v>
      </c>
      <c r="W4857" s="13">
        <f>_xlfn.XLOOKUP(C4857,Customers!A:A,Customers!G:G)</f>
        <v>44186</v>
      </c>
      <c r="X4857">
        <f t="shared" ca="1" si="682"/>
        <v>40</v>
      </c>
      <c r="Y4857" t="str">
        <f t="shared" ca="1" si="683"/>
        <v>36-50</v>
      </c>
    </row>
    <row r="4858" spans="1:25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  <c r="I4858">
        <f>_xlfn.XLOOKUP(D4858,Products!A:A,Products!E:E)</f>
        <v>1342.75</v>
      </c>
      <c r="J4858">
        <f>_xlfn.XLOOKUP(D4858,Products!A:A,Products!F:F)</f>
        <v>797.94</v>
      </c>
      <c r="K4858" t="str">
        <f>_xlfn.XLOOKUP(D4858,Products!A:A,Products!C:C)</f>
        <v>Fashion</v>
      </c>
      <c r="L4858" t="str">
        <f>_xlfn.XLOOKUP(D4858,Products!A:A,Products!D:D)</f>
        <v>Clothing</v>
      </c>
      <c r="M4858">
        <f t="shared" si="675"/>
        <v>5371</v>
      </c>
      <c r="N4858">
        <f t="shared" si="676"/>
        <v>3191.76</v>
      </c>
      <c r="O4858">
        <f t="shared" si="677"/>
        <v>2179.2399999999998</v>
      </c>
      <c r="P4858" s="8">
        <f t="shared" si="678"/>
        <v>0.40574194749581077</v>
      </c>
      <c r="Q4858">
        <f t="shared" si="679"/>
        <v>537.1</v>
      </c>
      <c r="R4858">
        <f t="shared" si="680"/>
        <v>4833.8999999999996</v>
      </c>
      <c r="S4858">
        <f t="shared" si="681"/>
        <v>1642.1399999999994</v>
      </c>
      <c r="T4858" t="str">
        <f>_xlfn.XLOOKUP(C4858,Customers!A:A,Customers!D:D)</f>
        <v>F</v>
      </c>
      <c r="U4858" s="13">
        <f>_xlfn.XLOOKUP(C4858,Customers!A:A,Customers!E:E)</f>
        <v>35931</v>
      </c>
      <c r="V4858" t="str">
        <f>_xlfn.XLOOKUP(C4858,Customers!A:A,Customers!F:F)</f>
        <v>Stephaniechester</v>
      </c>
      <c r="W4858" s="13">
        <f>_xlfn.XLOOKUP(C4858,Customers!A:A,Customers!G:G)</f>
        <v>45063</v>
      </c>
      <c r="X4858">
        <f t="shared" ca="1" si="682"/>
        <v>28</v>
      </c>
      <c r="Y4858" t="str">
        <f t="shared" ca="1" si="683"/>
        <v>26-35</v>
      </c>
    </row>
    <row r="4859" spans="1:25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  <c r="I4859">
        <f>_xlfn.XLOOKUP(D4859,Products!A:A,Products!E:E)</f>
        <v>1194.1199999999999</v>
      </c>
      <c r="J4859">
        <f>_xlfn.XLOOKUP(D4859,Products!A:A,Products!F:F)</f>
        <v>838.95</v>
      </c>
      <c r="K4859" t="str">
        <f>_xlfn.XLOOKUP(D4859,Products!A:A,Products!C:C)</f>
        <v>Electronics</v>
      </c>
      <c r="L4859" t="str">
        <f>_xlfn.XLOOKUP(D4859,Products!A:A,Products!D:D)</f>
        <v>Smartphone</v>
      </c>
      <c r="M4859">
        <f t="shared" si="675"/>
        <v>1194.1199999999999</v>
      </c>
      <c r="N4859">
        <f t="shared" si="676"/>
        <v>838.95</v>
      </c>
      <c r="O4859">
        <f t="shared" si="677"/>
        <v>355.16999999999985</v>
      </c>
      <c r="P4859" s="8">
        <f t="shared" si="678"/>
        <v>0.29743241885237653</v>
      </c>
      <c r="Q4859">
        <f t="shared" si="679"/>
        <v>179.11799999999997</v>
      </c>
      <c r="R4859">
        <f t="shared" si="680"/>
        <v>1015.002</v>
      </c>
      <c r="S4859">
        <f t="shared" si="681"/>
        <v>176.05199999999991</v>
      </c>
      <c r="T4859" t="str">
        <f>_xlfn.XLOOKUP(C4859,Customers!A:A,Customers!D:D)</f>
        <v>F</v>
      </c>
      <c r="U4859" s="13">
        <f>_xlfn.XLOOKUP(C4859,Customers!A:A,Customers!E:E)</f>
        <v>26004</v>
      </c>
      <c r="V4859" t="str">
        <f>_xlfn.XLOOKUP(C4859,Customers!A:A,Customers!F:F)</f>
        <v>Bradyshire</v>
      </c>
      <c r="W4859" s="13">
        <f>_xlfn.XLOOKUP(C4859,Customers!A:A,Customers!G:G)</f>
        <v>44575</v>
      </c>
      <c r="X4859">
        <f t="shared" ca="1" si="682"/>
        <v>55</v>
      </c>
      <c r="Y4859" t="str">
        <f t="shared" ca="1" si="683"/>
        <v>50+</v>
      </c>
    </row>
    <row r="4860" spans="1:25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  <c r="I4860">
        <f>_xlfn.XLOOKUP(D4860,Products!A:A,Products!E:E)</f>
        <v>1246.1099999999999</v>
      </c>
      <c r="J4860">
        <f>_xlfn.XLOOKUP(D4860,Products!A:A,Products!F:F)</f>
        <v>833.52</v>
      </c>
      <c r="K4860" t="str">
        <f>_xlfn.XLOOKUP(D4860,Products!A:A,Products!C:C)</f>
        <v>Electronics</v>
      </c>
      <c r="L4860" t="str">
        <f>_xlfn.XLOOKUP(D4860,Products!A:A,Products!D:D)</f>
        <v>Headphones</v>
      </c>
      <c r="M4860">
        <f t="shared" si="675"/>
        <v>2492.2199999999998</v>
      </c>
      <c r="N4860">
        <f t="shared" si="676"/>
        <v>1667.04</v>
      </c>
      <c r="O4860">
        <f t="shared" si="677"/>
        <v>825.17999999999984</v>
      </c>
      <c r="P4860" s="8">
        <f t="shared" si="678"/>
        <v>0.33110239063967062</v>
      </c>
      <c r="Q4860">
        <f t="shared" si="679"/>
        <v>0</v>
      </c>
      <c r="R4860">
        <f t="shared" si="680"/>
        <v>2492.2199999999998</v>
      </c>
      <c r="S4860">
        <f t="shared" si="681"/>
        <v>825.17999999999984</v>
      </c>
      <c r="T4860" t="str">
        <f>_xlfn.XLOOKUP(C4860,Customers!A:A,Customers!D:D)</f>
        <v>F</v>
      </c>
      <c r="U4860" s="13">
        <f>_xlfn.XLOOKUP(C4860,Customers!A:A,Customers!E:E)</f>
        <v>30272</v>
      </c>
      <c r="V4860" t="str">
        <f>_xlfn.XLOOKUP(C4860,Customers!A:A,Customers!F:F)</f>
        <v>Kimland</v>
      </c>
      <c r="W4860" s="13">
        <f>_xlfn.XLOOKUP(C4860,Customers!A:A,Customers!G:G)</f>
        <v>44218</v>
      </c>
      <c r="X4860">
        <f t="shared" ca="1" si="682"/>
        <v>43</v>
      </c>
      <c r="Y4860" t="str">
        <f t="shared" ca="1" si="683"/>
        <v>36-50</v>
      </c>
    </row>
    <row r="4861" spans="1:25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  <c r="I4861">
        <f>_xlfn.XLOOKUP(D4861,Products!A:A,Products!E:E)</f>
        <v>1635.01</v>
      </c>
      <c r="J4861">
        <f>_xlfn.XLOOKUP(D4861,Products!A:A,Products!F:F)</f>
        <v>1043.29</v>
      </c>
      <c r="K4861" t="str">
        <f>_xlfn.XLOOKUP(D4861,Products!A:A,Products!C:C)</f>
        <v>Electronics</v>
      </c>
      <c r="L4861" t="str">
        <f>_xlfn.XLOOKUP(D4861,Products!A:A,Products!D:D)</f>
        <v>Television</v>
      </c>
      <c r="M4861">
        <f t="shared" si="675"/>
        <v>3270.02</v>
      </c>
      <c r="N4861">
        <f t="shared" si="676"/>
        <v>2086.58</v>
      </c>
      <c r="O4861">
        <f t="shared" si="677"/>
        <v>1183.44</v>
      </c>
      <c r="P4861" s="8">
        <f t="shared" si="678"/>
        <v>0.36190604338811383</v>
      </c>
      <c r="Q4861">
        <f t="shared" si="679"/>
        <v>490.50299999999999</v>
      </c>
      <c r="R4861">
        <f t="shared" si="680"/>
        <v>2779.5169999999998</v>
      </c>
      <c r="S4861">
        <f t="shared" si="681"/>
        <v>692.9369999999999</v>
      </c>
      <c r="T4861" t="str">
        <f>_xlfn.XLOOKUP(C4861,Customers!A:A,Customers!D:D)</f>
        <v>M</v>
      </c>
      <c r="U4861" s="13">
        <f>_xlfn.XLOOKUP(C4861,Customers!A:A,Customers!E:E)</f>
        <v>27624</v>
      </c>
      <c r="V4861" t="str">
        <f>_xlfn.XLOOKUP(C4861,Customers!A:A,Customers!F:F)</f>
        <v>Fergusonview</v>
      </c>
      <c r="W4861" s="13">
        <f>_xlfn.XLOOKUP(C4861,Customers!A:A,Customers!G:G)</f>
        <v>44577</v>
      </c>
      <c r="X4861">
        <f t="shared" ca="1" si="682"/>
        <v>50</v>
      </c>
      <c r="Y4861" t="str">
        <f t="shared" ca="1" si="683"/>
        <v>36-50</v>
      </c>
    </row>
    <row r="4862" spans="1:25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  <c r="I4862">
        <f>_xlfn.XLOOKUP(D4862,Products!A:A,Products!E:E)</f>
        <v>1194.1199999999999</v>
      </c>
      <c r="J4862">
        <f>_xlfn.XLOOKUP(D4862,Products!A:A,Products!F:F)</f>
        <v>838.95</v>
      </c>
      <c r="K4862" t="str">
        <f>_xlfn.XLOOKUP(D4862,Products!A:A,Products!C:C)</f>
        <v>Electronics</v>
      </c>
      <c r="L4862" t="str">
        <f>_xlfn.XLOOKUP(D4862,Products!A:A,Products!D:D)</f>
        <v>Smartphone</v>
      </c>
      <c r="M4862">
        <f t="shared" si="675"/>
        <v>2388.2399999999998</v>
      </c>
      <c r="N4862">
        <f t="shared" si="676"/>
        <v>1677.9</v>
      </c>
      <c r="O4862">
        <f t="shared" si="677"/>
        <v>710.33999999999969</v>
      </c>
      <c r="P4862" s="8">
        <f t="shared" si="678"/>
        <v>0.29743241885237653</v>
      </c>
      <c r="Q4862">
        <f t="shared" si="679"/>
        <v>0</v>
      </c>
      <c r="R4862">
        <f t="shared" si="680"/>
        <v>2388.2399999999998</v>
      </c>
      <c r="S4862">
        <f t="shared" si="681"/>
        <v>710.33999999999969</v>
      </c>
      <c r="T4862" t="str">
        <f>_xlfn.XLOOKUP(C4862,Customers!A:A,Customers!D:D)</f>
        <v>M</v>
      </c>
      <c r="U4862" s="13">
        <f>_xlfn.XLOOKUP(C4862,Customers!A:A,Customers!E:E)</f>
        <v>36771</v>
      </c>
      <c r="V4862" t="str">
        <f>_xlfn.XLOOKUP(C4862,Customers!A:A,Customers!F:F)</f>
        <v>Craigshire</v>
      </c>
      <c r="W4862" s="13">
        <f>_xlfn.XLOOKUP(C4862,Customers!A:A,Customers!G:G)</f>
        <v>44778</v>
      </c>
      <c r="X4862">
        <f t="shared" ca="1" si="682"/>
        <v>25</v>
      </c>
      <c r="Y4862" t="str">
        <f t="shared" ca="1" si="683"/>
        <v>18-25</v>
      </c>
    </row>
    <row r="4863" spans="1:25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  <c r="I4863">
        <f>_xlfn.XLOOKUP(D4863,Products!A:A,Products!E:E)</f>
        <v>337.63</v>
      </c>
      <c r="J4863">
        <f>_xlfn.XLOOKUP(D4863,Products!A:A,Products!F:F)</f>
        <v>169.03</v>
      </c>
      <c r="K4863" t="str">
        <f>_xlfn.XLOOKUP(D4863,Products!A:A,Products!C:C)</f>
        <v>Fashion</v>
      </c>
      <c r="L4863" t="str">
        <f>_xlfn.XLOOKUP(D4863,Products!A:A,Products!D:D)</f>
        <v>Footwear</v>
      </c>
      <c r="M4863">
        <f t="shared" si="675"/>
        <v>1688.15</v>
      </c>
      <c r="N4863">
        <f t="shared" si="676"/>
        <v>845.15</v>
      </c>
      <c r="O4863">
        <f t="shared" si="677"/>
        <v>843.00000000000011</v>
      </c>
      <c r="P4863" s="8">
        <f t="shared" si="678"/>
        <v>0.49936320824571279</v>
      </c>
      <c r="Q4863">
        <f t="shared" si="679"/>
        <v>0</v>
      </c>
      <c r="R4863">
        <f t="shared" si="680"/>
        <v>1688.15</v>
      </c>
      <c r="S4863">
        <f t="shared" si="681"/>
        <v>843.00000000000011</v>
      </c>
      <c r="T4863" t="str">
        <f>_xlfn.XLOOKUP(C4863,Customers!A:A,Customers!D:D)</f>
        <v>F</v>
      </c>
      <c r="U4863" s="13">
        <f>_xlfn.XLOOKUP(C4863,Customers!A:A,Customers!E:E)</f>
        <v>22255</v>
      </c>
      <c r="V4863" t="str">
        <f>_xlfn.XLOOKUP(C4863,Customers!A:A,Customers!F:F)</f>
        <v>East Paulburgh</v>
      </c>
      <c r="W4863" s="13">
        <f>_xlfn.XLOOKUP(C4863,Customers!A:A,Customers!G:G)</f>
        <v>45465</v>
      </c>
      <c r="X4863">
        <f t="shared" ca="1" si="682"/>
        <v>65</v>
      </c>
      <c r="Y4863" t="str">
        <f t="shared" ca="1" si="683"/>
        <v>50+</v>
      </c>
    </row>
    <row r="4864" spans="1:25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  <c r="I4864">
        <f>_xlfn.XLOOKUP(D4864,Products!A:A,Products!E:E)</f>
        <v>1044.6400000000001</v>
      </c>
      <c r="J4864">
        <f>_xlfn.XLOOKUP(D4864,Products!A:A,Products!F:F)</f>
        <v>775.07</v>
      </c>
      <c r="K4864" t="str">
        <f>_xlfn.XLOOKUP(D4864,Products!A:A,Products!C:C)</f>
        <v>Fashion</v>
      </c>
      <c r="L4864" t="str">
        <f>_xlfn.XLOOKUP(D4864,Products!A:A,Products!D:D)</f>
        <v>Footwear</v>
      </c>
      <c r="M4864">
        <f t="shared" si="675"/>
        <v>2089.2800000000002</v>
      </c>
      <c r="N4864">
        <f t="shared" si="676"/>
        <v>1550.14</v>
      </c>
      <c r="O4864">
        <f t="shared" si="677"/>
        <v>539.1400000000001</v>
      </c>
      <c r="P4864" s="8">
        <f t="shared" si="678"/>
        <v>0.25805062030938891</v>
      </c>
      <c r="Q4864">
        <f t="shared" si="679"/>
        <v>104.46400000000001</v>
      </c>
      <c r="R4864">
        <f t="shared" si="680"/>
        <v>1984.8160000000003</v>
      </c>
      <c r="S4864">
        <f t="shared" si="681"/>
        <v>434.67600000000016</v>
      </c>
      <c r="T4864" t="str">
        <f>_xlfn.XLOOKUP(C4864,Customers!A:A,Customers!D:D)</f>
        <v>M</v>
      </c>
      <c r="U4864" s="13">
        <f>_xlfn.XLOOKUP(C4864,Customers!A:A,Customers!E:E)</f>
        <v>22750</v>
      </c>
      <c r="V4864" t="str">
        <f>_xlfn.XLOOKUP(C4864,Customers!A:A,Customers!F:F)</f>
        <v>East Melissashire</v>
      </c>
      <c r="W4864" s="13">
        <f>_xlfn.XLOOKUP(C4864,Customers!A:A,Customers!G:G)</f>
        <v>45831</v>
      </c>
      <c r="X4864">
        <f t="shared" ca="1" si="682"/>
        <v>64</v>
      </c>
      <c r="Y4864" t="str">
        <f t="shared" ca="1" si="683"/>
        <v>50+</v>
      </c>
    </row>
    <row r="4865" spans="1:25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  <c r="I4865">
        <f>_xlfn.XLOOKUP(D4865,Products!A:A,Products!E:E)</f>
        <v>1194.1199999999999</v>
      </c>
      <c r="J4865">
        <f>_xlfn.XLOOKUP(D4865,Products!A:A,Products!F:F)</f>
        <v>838.95</v>
      </c>
      <c r="K4865" t="str">
        <f>_xlfn.XLOOKUP(D4865,Products!A:A,Products!C:C)</f>
        <v>Electronics</v>
      </c>
      <c r="L4865" t="str">
        <f>_xlfn.XLOOKUP(D4865,Products!A:A,Products!D:D)</f>
        <v>Smartphone</v>
      </c>
      <c r="M4865">
        <f t="shared" si="675"/>
        <v>3582.3599999999997</v>
      </c>
      <c r="N4865">
        <f t="shared" si="676"/>
        <v>2516.8500000000004</v>
      </c>
      <c r="O4865">
        <f t="shared" si="677"/>
        <v>1065.5099999999993</v>
      </c>
      <c r="P4865" s="8">
        <f t="shared" si="678"/>
        <v>0.29743241885237648</v>
      </c>
      <c r="Q4865">
        <f t="shared" si="679"/>
        <v>179.11799999999999</v>
      </c>
      <c r="R4865">
        <f t="shared" si="680"/>
        <v>3403.2419999999997</v>
      </c>
      <c r="S4865">
        <f t="shared" si="681"/>
        <v>886.39199999999937</v>
      </c>
      <c r="T4865" t="str">
        <f>_xlfn.XLOOKUP(C4865,Customers!A:A,Customers!D:D)</f>
        <v>M</v>
      </c>
      <c r="U4865" s="13">
        <f>_xlfn.XLOOKUP(C4865,Customers!A:A,Customers!E:E)</f>
        <v>35492</v>
      </c>
      <c r="V4865" t="str">
        <f>_xlfn.XLOOKUP(C4865,Customers!A:A,Customers!F:F)</f>
        <v>Leburgh</v>
      </c>
      <c r="W4865" s="13">
        <f>_xlfn.XLOOKUP(C4865,Customers!A:A,Customers!G:G)</f>
        <v>45058</v>
      </c>
      <c r="X4865">
        <f t="shared" ca="1" si="682"/>
        <v>29</v>
      </c>
      <c r="Y4865" t="str">
        <f t="shared" ca="1" si="683"/>
        <v>26-35</v>
      </c>
    </row>
    <row r="4866" spans="1:25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  <c r="I4866">
        <f>_xlfn.XLOOKUP(D4866,Products!A:A,Products!E:E)</f>
        <v>818.76</v>
      </c>
      <c r="J4866">
        <f>_xlfn.XLOOKUP(D4866,Products!A:A,Products!F:F)</f>
        <v>527.62</v>
      </c>
      <c r="K4866" t="str">
        <f>_xlfn.XLOOKUP(D4866,Products!A:A,Products!C:C)</f>
        <v>Electronics</v>
      </c>
      <c r="L4866" t="str">
        <f>_xlfn.XLOOKUP(D4866,Products!A:A,Products!D:D)</f>
        <v>Television</v>
      </c>
      <c r="M4866">
        <f t="shared" si="675"/>
        <v>3275.04</v>
      </c>
      <c r="N4866">
        <f t="shared" si="676"/>
        <v>2110.48</v>
      </c>
      <c r="O4866">
        <f t="shared" si="677"/>
        <v>1164.56</v>
      </c>
      <c r="P4866" s="8">
        <f t="shared" si="678"/>
        <v>0.35558649665347597</v>
      </c>
      <c r="Q4866">
        <f t="shared" si="679"/>
        <v>327.50400000000002</v>
      </c>
      <c r="R4866">
        <f t="shared" si="680"/>
        <v>2947.5360000000001</v>
      </c>
      <c r="S4866">
        <f t="shared" si="681"/>
        <v>837.05600000000004</v>
      </c>
      <c r="T4866" t="str">
        <f>_xlfn.XLOOKUP(C4866,Customers!A:A,Customers!D:D)</f>
        <v>F</v>
      </c>
      <c r="U4866" s="13">
        <f>_xlfn.XLOOKUP(C4866,Customers!A:A,Customers!E:E)</f>
        <v>37929</v>
      </c>
      <c r="V4866" t="str">
        <f>_xlfn.XLOOKUP(C4866,Customers!A:A,Customers!F:F)</f>
        <v>Markberg</v>
      </c>
      <c r="W4866" s="13">
        <f>_xlfn.XLOOKUP(C4866,Customers!A:A,Customers!G:G)</f>
        <v>44928</v>
      </c>
      <c r="X4866">
        <f t="shared" ca="1" si="682"/>
        <v>22</v>
      </c>
      <c r="Y4866" t="str">
        <f t="shared" ca="1" si="683"/>
        <v>18-25</v>
      </c>
    </row>
    <row r="4867" spans="1:25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  <c r="I4867">
        <f>_xlfn.XLOOKUP(D4867,Products!A:A,Products!E:E)</f>
        <v>1474.12</v>
      </c>
      <c r="J4867">
        <f>_xlfn.XLOOKUP(D4867,Products!A:A,Products!F:F)</f>
        <v>764.02</v>
      </c>
      <c r="K4867" t="str">
        <f>_xlfn.XLOOKUP(D4867,Products!A:A,Products!C:C)</f>
        <v>Electronics</v>
      </c>
      <c r="L4867" t="str">
        <f>_xlfn.XLOOKUP(D4867,Products!A:A,Products!D:D)</f>
        <v>Camera</v>
      </c>
      <c r="M4867">
        <f t="shared" ref="M4867:M4930" si="684">F4867*I4867</f>
        <v>5896.48</v>
      </c>
      <c r="N4867">
        <f t="shared" ref="N4867:N4930" si="685">F4867*J4867</f>
        <v>3056.08</v>
      </c>
      <c r="O4867">
        <f t="shared" ref="O4867:O4930" si="686">M4867-N4867</f>
        <v>2840.3999999999996</v>
      </c>
      <c r="P4867" s="8">
        <f t="shared" ref="P4867:P4930" si="687">O4867/M4867</f>
        <v>0.48171112256804055</v>
      </c>
      <c r="Q4867">
        <f t="shared" ref="Q4867:Q4930" si="688">M4867*G4867</f>
        <v>884.47199999999987</v>
      </c>
      <c r="R4867">
        <f t="shared" ref="R4867:R4930" si="689">M4867-Q4867</f>
        <v>5012.0079999999998</v>
      </c>
      <c r="S4867">
        <f t="shared" ref="S4867:S4930" si="690">R4867-N4867</f>
        <v>1955.9279999999999</v>
      </c>
      <c r="T4867" t="str">
        <f>_xlfn.XLOOKUP(C4867,Customers!A:A,Customers!D:D)</f>
        <v>M</v>
      </c>
      <c r="U4867" s="13">
        <f>_xlfn.XLOOKUP(C4867,Customers!A:A,Customers!E:E)</f>
        <v>37249</v>
      </c>
      <c r="V4867" t="str">
        <f>_xlfn.XLOOKUP(C4867,Customers!A:A,Customers!F:F)</f>
        <v>Jenniferbury</v>
      </c>
      <c r="W4867" s="13">
        <f>_xlfn.XLOOKUP(C4867,Customers!A:A,Customers!G:G)</f>
        <v>45832</v>
      </c>
      <c r="X4867">
        <f t="shared" ref="X4867:X4930" ca="1" si="691">DATEDIF(U4867, TODAY(),"Y")</f>
        <v>24</v>
      </c>
      <c r="Y4867" t="str">
        <f t="shared" ref="Y4867:Y4930" ca="1" si="692">IF(X4867&lt;=25,"18-25",IF(X4867&lt;=35,"26-35", IF(X4867&lt;=50,"36-50","50+")))</f>
        <v>18-25</v>
      </c>
    </row>
    <row r="4868" spans="1:25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  <c r="I4868">
        <f>_xlfn.XLOOKUP(D4868,Products!A:A,Products!E:E)</f>
        <v>29.24</v>
      </c>
      <c r="J4868">
        <f>_xlfn.XLOOKUP(D4868,Products!A:A,Products!F:F)</f>
        <v>15.28</v>
      </c>
      <c r="K4868" t="str">
        <f>_xlfn.XLOOKUP(D4868,Products!A:A,Products!C:C)</f>
        <v>Fashion</v>
      </c>
      <c r="L4868" t="str">
        <f>_xlfn.XLOOKUP(D4868,Products!A:A,Products!D:D)</f>
        <v>Watches</v>
      </c>
      <c r="M4868">
        <f t="shared" si="684"/>
        <v>116.96</v>
      </c>
      <c r="N4868">
        <f t="shared" si="685"/>
        <v>61.12</v>
      </c>
      <c r="O4868">
        <f t="shared" si="686"/>
        <v>55.839999999999996</v>
      </c>
      <c r="P4868" s="8">
        <f t="shared" si="687"/>
        <v>0.47742818057455538</v>
      </c>
      <c r="Q4868">
        <f t="shared" si="688"/>
        <v>5.8479999999999999</v>
      </c>
      <c r="R4868">
        <f t="shared" si="689"/>
        <v>111.11199999999999</v>
      </c>
      <c r="S4868">
        <f t="shared" si="690"/>
        <v>49.991999999999997</v>
      </c>
      <c r="T4868" t="str">
        <f>_xlfn.XLOOKUP(C4868,Customers!A:A,Customers!D:D)</f>
        <v>F</v>
      </c>
      <c r="U4868" s="13">
        <f>_xlfn.XLOOKUP(C4868,Customers!A:A,Customers!E:E)</f>
        <v>29406</v>
      </c>
      <c r="V4868" t="str">
        <f>_xlfn.XLOOKUP(C4868,Customers!A:A,Customers!F:F)</f>
        <v>Adkinsport</v>
      </c>
      <c r="W4868" s="13">
        <f>_xlfn.XLOOKUP(C4868,Customers!A:A,Customers!G:G)</f>
        <v>45892</v>
      </c>
      <c r="X4868">
        <f t="shared" ca="1" si="691"/>
        <v>45</v>
      </c>
      <c r="Y4868" t="str">
        <f t="shared" ca="1" si="692"/>
        <v>36-50</v>
      </c>
    </row>
    <row r="4869" spans="1:25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  <c r="I4869">
        <f>_xlfn.XLOOKUP(D4869,Products!A:A,Products!E:E)</f>
        <v>818.76</v>
      </c>
      <c r="J4869">
        <f>_xlfn.XLOOKUP(D4869,Products!A:A,Products!F:F)</f>
        <v>527.62</v>
      </c>
      <c r="K4869" t="str">
        <f>_xlfn.XLOOKUP(D4869,Products!A:A,Products!C:C)</f>
        <v>Electronics</v>
      </c>
      <c r="L4869" t="str">
        <f>_xlfn.XLOOKUP(D4869,Products!A:A,Products!D:D)</f>
        <v>Television</v>
      </c>
      <c r="M4869">
        <f t="shared" si="684"/>
        <v>818.76</v>
      </c>
      <c r="N4869">
        <f t="shared" si="685"/>
        <v>527.62</v>
      </c>
      <c r="O4869">
        <f t="shared" si="686"/>
        <v>291.14</v>
      </c>
      <c r="P4869" s="8">
        <f t="shared" si="687"/>
        <v>0.35558649665347597</v>
      </c>
      <c r="Q4869">
        <f t="shared" si="688"/>
        <v>122.81399999999999</v>
      </c>
      <c r="R4869">
        <f t="shared" si="689"/>
        <v>695.94600000000003</v>
      </c>
      <c r="S4869">
        <f t="shared" si="690"/>
        <v>168.32600000000002</v>
      </c>
      <c r="T4869" t="str">
        <f>_xlfn.XLOOKUP(C4869,Customers!A:A,Customers!D:D)</f>
        <v>F</v>
      </c>
      <c r="U4869" s="13">
        <f>_xlfn.XLOOKUP(C4869,Customers!A:A,Customers!E:E)</f>
        <v>32344</v>
      </c>
      <c r="V4869" t="str">
        <f>_xlfn.XLOOKUP(C4869,Customers!A:A,Customers!F:F)</f>
        <v>South Christinabury</v>
      </c>
      <c r="W4869" s="13">
        <f>_xlfn.XLOOKUP(C4869,Customers!A:A,Customers!G:G)</f>
        <v>44826</v>
      </c>
      <c r="X4869">
        <f t="shared" ca="1" si="691"/>
        <v>37</v>
      </c>
      <c r="Y4869" t="str">
        <f t="shared" ca="1" si="692"/>
        <v>36-50</v>
      </c>
    </row>
    <row r="4870" spans="1:25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  <c r="I4870">
        <f>_xlfn.XLOOKUP(D4870,Products!A:A,Products!E:E)</f>
        <v>388.26</v>
      </c>
      <c r="J4870">
        <f>_xlfn.XLOOKUP(D4870,Products!A:A,Products!F:F)</f>
        <v>199.3</v>
      </c>
      <c r="K4870" t="str">
        <f>_xlfn.XLOOKUP(D4870,Products!A:A,Products!C:C)</f>
        <v>Fashion</v>
      </c>
      <c r="L4870" t="str">
        <f>_xlfn.XLOOKUP(D4870,Products!A:A,Products!D:D)</f>
        <v>Watches</v>
      </c>
      <c r="M4870">
        <f t="shared" si="684"/>
        <v>1941.3</v>
      </c>
      <c r="N4870">
        <f t="shared" si="685"/>
        <v>996.5</v>
      </c>
      <c r="O4870">
        <f t="shared" si="686"/>
        <v>944.8</v>
      </c>
      <c r="P4870" s="8">
        <f t="shared" si="687"/>
        <v>0.48668418070365216</v>
      </c>
      <c r="Q4870">
        <f t="shared" si="688"/>
        <v>0</v>
      </c>
      <c r="R4870">
        <f t="shared" si="689"/>
        <v>1941.3</v>
      </c>
      <c r="S4870">
        <f t="shared" si="690"/>
        <v>944.8</v>
      </c>
      <c r="T4870" t="str">
        <f>_xlfn.XLOOKUP(C4870,Customers!A:A,Customers!D:D)</f>
        <v>F</v>
      </c>
      <c r="U4870" s="13">
        <f>_xlfn.XLOOKUP(C4870,Customers!A:A,Customers!E:E)</f>
        <v>29674</v>
      </c>
      <c r="V4870" t="str">
        <f>_xlfn.XLOOKUP(C4870,Customers!A:A,Customers!F:F)</f>
        <v>West Josephport</v>
      </c>
      <c r="W4870" s="13">
        <f>_xlfn.XLOOKUP(C4870,Customers!A:A,Customers!G:G)</f>
        <v>44600</v>
      </c>
      <c r="X4870">
        <f t="shared" ca="1" si="691"/>
        <v>45</v>
      </c>
      <c r="Y4870" t="str">
        <f t="shared" ca="1" si="692"/>
        <v>36-50</v>
      </c>
    </row>
    <row r="4871" spans="1:25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  <c r="I4871">
        <f>_xlfn.XLOOKUP(D4871,Products!A:A,Products!E:E)</f>
        <v>1562.43</v>
      </c>
      <c r="J4871">
        <f>_xlfn.XLOOKUP(D4871,Products!A:A,Products!F:F)</f>
        <v>1195.6300000000001</v>
      </c>
      <c r="K4871" t="str">
        <f>_xlfn.XLOOKUP(D4871,Products!A:A,Products!C:C)</f>
        <v>Electronics</v>
      </c>
      <c r="L4871" t="str">
        <f>_xlfn.XLOOKUP(D4871,Products!A:A,Products!D:D)</f>
        <v>Laptop</v>
      </c>
      <c r="M4871">
        <f t="shared" si="684"/>
        <v>7812.1500000000005</v>
      </c>
      <c r="N4871">
        <f t="shared" si="685"/>
        <v>5978.1500000000005</v>
      </c>
      <c r="O4871">
        <f t="shared" si="686"/>
        <v>1834</v>
      </c>
      <c r="P4871" s="8">
        <f t="shared" si="687"/>
        <v>0.23476251736077774</v>
      </c>
      <c r="Q4871">
        <f t="shared" si="688"/>
        <v>781.21500000000015</v>
      </c>
      <c r="R4871">
        <f t="shared" si="689"/>
        <v>7030.9350000000004</v>
      </c>
      <c r="S4871">
        <f t="shared" si="690"/>
        <v>1052.7849999999999</v>
      </c>
      <c r="T4871" t="str">
        <f>_xlfn.XLOOKUP(C4871,Customers!A:A,Customers!D:D)</f>
        <v>M</v>
      </c>
      <c r="U4871" s="13">
        <f>_xlfn.XLOOKUP(C4871,Customers!A:A,Customers!E:E)</f>
        <v>36768</v>
      </c>
      <c r="V4871" t="str">
        <f>_xlfn.XLOOKUP(C4871,Customers!A:A,Customers!F:F)</f>
        <v>Ellisside</v>
      </c>
      <c r="W4871" s="13">
        <f>_xlfn.XLOOKUP(C4871,Customers!A:A,Customers!G:G)</f>
        <v>44715</v>
      </c>
      <c r="X4871">
        <f t="shared" ca="1" si="691"/>
        <v>25</v>
      </c>
      <c r="Y4871" t="str">
        <f t="shared" ca="1" si="692"/>
        <v>18-25</v>
      </c>
    </row>
    <row r="4872" spans="1:25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  <c r="I4872">
        <f>_xlfn.XLOOKUP(D4872,Products!A:A,Products!E:E)</f>
        <v>1095.72</v>
      </c>
      <c r="J4872">
        <f>_xlfn.XLOOKUP(D4872,Products!A:A,Products!F:F)</f>
        <v>822.2</v>
      </c>
      <c r="K4872" t="str">
        <f>_xlfn.XLOOKUP(D4872,Products!A:A,Products!C:C)</f>
        <v>Groceries</v>
      </c>
      <c r="L4872" t="str">
        <f>_xlfn.XLOOKUP(D4872,Products!A:A,Products!D:D)</f>
        <v>Snacks</v>
      </c>
      <c r="M4872">
        <f t="shared" si="684"/>
        <v>2191.44</v>
      </c>
      <c r="N4872">
        <f t="shared" si="685"/>
        <v>1644.4</v>
      </c>
      <c r="O4872">
        <f t="shared" si="686"/>
        <v>547.04</v>
      </c>
      <c r="P4872" s="8">
        <f t="shared" si="687"/>
        <v>0.24962581681451462</v>
      </c>
      <c r="Q4872">
        <f t="shared" si="688"/>
        <v>219.14400000000001</v>
      </c>
      <c r="R4872">
        <f t="shared" si="689"/>
        <v>1972.296</v>
      </c>
      <c r="S4872">
        <f t="shared" si="690"/>
        <v>327.89599999999996</v>
      </c>
      <c r="T4872" t="str">
        <f>_xlfn.XLOOKUP(C4872,Customers!A:A,Customers!D:D)</f>
        <v>F</v>
      </c>
      <c r="U4872" s="13">
        <f>_xlfn.XLOOKUP(C4872,Customers!A:A,Customers!E:E)</f>
        <v>22804</v>
      </c>
      <c r="V4872" t="str">
        <f>_xlfn.XLOOKUP(C4872,Customers!A:A,Customers!F:F)</f>
        <v>North Michelle</v>
      </c>
      <c r="W4872" s="13">
        <f>_xlfn.XLOOKUP(C4872,Customers!A:A,Customers!G:G)</f>
        <v>44237</v>
      </c>
      <c r="X4872">
        <f t="shared" ca="1" si="691"/>
        <v>64</v>
      </c>
      <c r="Y4872" t="str">
        <f t="shared" ca="1" si="692"/>
        <v>50+</v>
      </c>
    </row>
    <row r="4873" spans="1:25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  <c r="I4873">
        <f>_xlfn.XLOOKUP(D4873,Products!A:A,Products!E:E)</f>
        <v>270.45</v>
      </c>
      <c r="J4873">
        <f>_xlfn.XLOOKUP(D4873,Products!A:A,Products!F:F)</f>
        <v>187.6</v>
      </c>
      <c r="K4873" t="str">
        <f>_xlfn.XLOOKUP(D4873,Products!A:A,Products!C:C)</f>
        <v>Fashion</v>
      </c>
      <c r="L4873" t="str">
        <f>_xlfn.XLOOKUP(D4873,Products!A:A,Products!D:D)</f>
        <v>Bags</v>
      </c>
      <c r="M4873">
        <f t="shared" si="684"/>
        <v>1081.8</v>
      </c>
      <c r="N4873">
        <f t="shared" si="685"/>
        <v>750.4</v>
      </c>
      <c r="O4873">
        <f t="shared" si="686"/>
        <v>331.4</v>
      </c>
      <c r="P4873" s="8">
        <f t="shared" si="687"/>
        <v>0.30634128304677388</v>
      </c>
      <c r="Q4873">
        <f t="shared" si="688"/>
        <v>54.09</v>
      </c>
      <c r="R4873">
        <f t="shared" si="689"/>
        <v>1027.71</v>
      </c>
      <c r="S4873">
        <f t="shared" si="690"/>
        <v>277.31000000000006</v>
      </c>
      <c r="T4873" t="str">
        <f>_xlfn.XLOOKUP(C4873,Customers!A:A,Customers!D:D)</f>
        <v>M</v>
      </c>
      <c r="U4873" s="13">
        <f>_xlfn.XLOOKUP(C4873,Customers!A:A,Customers!E:E)</f>
        <v>24029</v>
      </c>
      <c r="V4873" t="str">
        <f>_xlfn.XLOOKUP(C4873,Customers!A:A,Customers!F:F)</f>
        <v>New Reginald</v>
      </c>
      <c r="W4873" s="13">
        <f>_xlfn.XLOOKUP(C4873,Customers!A:A,Customers!G:G)</f>
        <v>44937</v>
      </c>
      <c r="X4873">
        <f t="shared" ca="1" si="691"/>
        <v>60</v>
      </c>
      <c r="Y4873" t="str">
        <f t="shared" ca="1" si="692"/>
        <v>50+</v>
      </c>
    </row>
    <row r="4874" spans="1:25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  <c r="I4874">
        <f>_xlfn.XLOOKUP(D4874,Products!A:A,Products!E:E)</f>
        <v>1952.65</v>
      </c>
      <c r="J4874">
        <f>_xlfn.XLOOKUP(D4874,Products!A:A,Products!F:F)</f>
        <v>1451.27</v>
      </c>
      <c r="K4874" t="str">
        <f>_xlfn.XLOOKUP(D4874,Products!A:A,Products!C:C)</f>
        <v>Electronics</v>
      </c>
      <c r="L4874" t="str">
        <f>_xlfn.XLOOKUP(D4874,Products!A:A,Products!D:D)</f>
        <v>Television</v>
      </c>
      <c r="M4874">
        <f t="shared" si="684"/>
        <v>1952.65</v>
      </c>
      <c r="N4874">
        <f t="shared" si="685"/>
        <v>1451.27</v>
      </c>
      <c r="O4874">
        <f t="shared" si="686"/>
        <v>501.38000000000011</v>
      </c>
      <c r="P4874" s="8">
        <f t="shared" si="687"/>
        <v>0.2567690062223133</v>
      </c>
      <c r="Q4874">
        <f t="shared" si="688"/>
        <v>195.26500000000001</v>
      </c>
      <c r="R4874">
        <f t="shared" si="689"/>
        <v>1757.385</v>
      </c>
      <c r="S4874">
        <f t="shared" si="690"/>
        <v>306.11500000000001</v>
      </c>
      <c r="T4874" t="str">
        <f>_xlfn.XLOOKUP(C4874,Customers!A:A,Customers!D:D)</f>
        <v>M</v>
      </c>
      <c r="U4874" s="13">
        <f>_xlfn.XLOOKUP(C4874,Customers!A:A,Customers!E:E)</f>
        <v>28106</v>
      </c>
      <c r="V4874" t="str">
        <f>_xlfn.XLOOKUP(C4874,Customers!A:A,Customers!F:F)</f>
        <v>West Carol</v>
      </c>
      <c r="W4874" s="13">
        <f>_xlfn.XLOOKUP(C4874,Customers!A:A,Customers!G:G)</f>
        <v>45861</v>
      </c>
      <c r="X4874">
        <f t="shared" ca="1" si="691"/>
        <v>49</v>
      </c>
      <c r="Y4874" t="str">
        <f t="shared" ca="1" si="692"/>
        <v>36-50</v>
      </c>
    </row>
    <row r="4875" spans="1:25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  <c r="I4875">
        <f>_xlfn.XLOOKUP(D4875,Products!A:A,Products!E:E)</f>
        <v>1878.47</v>
      </c>
      <c r="J4875">
        <f>_xlfn.XLOOKUP(D4875,Products!A:A,Products!F:F)</f>
        <v>1014.91</v>
      </c>
      <c r="K4875" t="str">
        <f>_xlfn.XLOOKUP(D4875,Products!A:A,Products!C:C)</f>
        <v>Fashion</v>
      </c>
      <c r="L4875" t="str">
        <f>_xlfn.XLOOKUP(D4875,Products!A:A,Products!D:D)</f>
        <v>Footwear</v>
      </c>
      <c r="M4875">
        <f t="shared" si="684"/>
        <v>9392.35</v>
      </c>
      <c r="N4875">
        <f t="shared" si="685"/>
        <v>5074.55</v>
      </c>
      <c r="O4875">
        <f t="shared" si="686"/>
        <v>4317.8</v>
      </c>
      <c r="P4875" s="8">
        <f t="shared" si="687"/>
        <v>0.45971455493034225</v>
      </c>
      <c r="Q4875">
        <f t="shared" si="688"/>
        <v>0</v>
      </c>
      <c r="R4875">
        <f t="shared" si="689"/>
        <v>9392.35</v>
      </c>
      <c r="S4875">
        <f t="shared" si="690"/>
        <v>4317.8</v>
      </c>
      <c r="T4875" t="str">
        <f>_xlfn.XLOOKUP(C4875,Customers!A:A,Customers!D:D)</f>
        <v>F</v>
      </c>
      <c r="U4875" s="13">
        <f>_xlfn.XLOOKUP(C4875,Customers!A:A,Customers!E:E)</f>
        <v>25396</v>
      </c>
      <c r="V4875" t="str">
        <f>_xlfn.XLOOKUP(C4875,Customers!A:A,Customers!F:F)</f>
        <v>Geoffreystad</v>
      </c>
      <c r="W4875" s="13">
        <f>_xlfn.XLOOKUP(C4875,Customers!A:A,Customers!G:G)</f>
        <v>44890</v>
      </c>
      <c r="X4875">
        <f t="shared" ca="1" si="691"/>
        <v>56</v>
      </c>
      <c r="Y4875" t="str">
        <f t="shared" ca="1" si="692"/>
        <v>50+</v>
      </c>
    </row>
    <row r="4876" spans="1:25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  <c r="I4876">
        <f>_xlfn.XLOOKUP(D4876,Products!A:A,Products!E:E)</f>
        <v>1474.12</v>
      </c>
      <c r="J4876">
        <f>_xlfn.XLOOKUP(D4876,Products!A:A,Products!F:F)</f>
        <v>764.02</v>
      </c>
      <c r="K4876" t="str">
        <f>_xlfn.XLOOKUP(D4876,Products!A:A,Products!C:C)</f>
        <v>Electronics</v>
      </c>
      <c r="L4876" t="str">
        <f>_xlfn.XLOOKUP(D4876,Products!A:A,Products!D:D)</f>
        <v>Camera</v>
      </c>
      <c r="M4876">
        <f t="shared" si="684"/>
        <v>4422.3599999999997</v>
      </c>
      <c r="N4876">
        <f t="shared" si="685"/>
        <v>2292.06</v>
      </c>
      <c r="O4876">
        <f t="shared" si="686"/>
        <v>2130.2999999999997</v>
      </c>
      <c r="P4876" s="8">
        <f t="shared" si="687"/>
        <v>0.48171112256804055</v>
      </c>
      <c r="Q4876">
        <f t="shared" si="688"/>
        <v>442.23599999999999</v>
      </c>
      <c r="R4876">
        <f t="shared" si="689"/>
        <v>3980.1239999999998</v>
      </c>
      <c r="S4876">
        <f t="shared" si="690"/>
        <v>1688.0639999999999</v>
      </c>
      <c r="T4876" t="str">
        <f>_xlfn.XLOOKUP(C4876,Customers!A:A,Customers!D:D)</f>
        <v>F</v>
      </c>
      <c r="U4876" s="13">
        <f>_xlfn.XLOOKUP(C4876,Customers!A:A,Customers!E:E)</f>
        <v>29674</v>
      </c>
      <c r="V4876" t="str">
        <f>_xlfn.XLOOKUP(C4876,Customers!A:A,Customers!F:F)</f>
        <v>West Josephport</v>
      </c>
      <c r="W4876" s="13">
        <f>_xlfn.XLOOKUP(C4876,Customers!A:A,Customers!G:G)</f>
        <v>44600</v>
      </c>
      <c r="X4876">
        <f t="shared" ca="1" si="691"/>
        <v>45</v>
      </c>
      <c r="Y4876" t="str">
        <f t="shared" ca="1" si="692"/>
        <v>36-50</v>
      </c>
    </row>
    <row r="4877" spans="1:25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  <c r="I4877">
        <f>_xlfn.XLOOKUP(D4877,Products!A:A,Products!E:E)</f>
        <v>1562.43</v>
      </c>
      <c r="J4877">
        <f>_xlfn.XLOOKUP(D4877,Products!A:A,Products!F:F)</f>
        <v>1195.6300000000001</v>
      </c>
      <c r="K4877" t="str">
        <f>_xlfn.XLOOKUP(D4877,Products!A:A,Products!C:C)</f>
        <v>Electronics</v>
      </c>
      <c r="L4877" t="str">
        <f>_xlfn.XLOOKUP(D4877,Products!A:A,Products!D:D)</f>
        <v>Laptop</v>
      </c>
      <c r="M4877">
        <f t="shared" si="684"/>
        <v>3124.86</v>
      </c>
      <c r="N4877">
        <f t="shared" si="685"/>
        <v>2391.2600000000002</v>
      </c>
      <c r="O4877">
        <f t="shared" si="686"/>
        <v>733.59999999999991</v>
      </c>
      <c r="P4877" s="8">
        <f t="shared" si="687"/>
        <v>0.23476251736077772</v>
      </c>
      <c r="Q4877">
        <f t="shared" si="688"/>
        <v>0</v>
      </c>
      <c r="R4877">
        <f t="shared" si="689"/>
        <v>3124.86</v>
      </c>
      <c r="S4877">
        <f t="shared" si="690"/>
        <v>733.59999999999991</v>
      </c>
      <c r="T4877" t="str">
        <f>_xlfn.XLOOKUP(C4877,Customers!A:A,Customers!D:D)</f>
        <v>F</v>
      </c>
      <c r="U4877" s="13">
        <f>_xlfn.XLOOKUP(C4877,Customers!A:A,Customers!E:E)</f>
        <v>28198</v>
      </c>
      <c r="V4877" t="str">
        <f>_xlfn.XLOOKUP(C4877,Customers!A:A,Customers!F:F)</f>
        <v>New Fred</v>
      </c>
      <c r="W4877" s="13">
        <f>_xlfn.XLOOKUP(C4877,Customers!A:A,Customers!G:G)</f>
        <v>45829</v>
      </c>
      <c r="X4877">
        <f t="shared" ca="1" si="691"/>
        <v>49</v>
      </c>
      <c r="Y4877" t="str">
        <f t="shared" ca="1" si="692"/>
        <v>36-50</v>
      </c>
    </row>
    <row r="4878" spans="1:25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  <c r="I4878">
        <f>_xlfn.XLOOKUP(D4878,Products!A:A,Products!E:E)</f>
        <v>1474.12</v>
      </c>
      <c r="J4878">
        <f>_xlfn.XLOOKUP(D4878,Products!A:A,Products!F:F)</f>
        <v>764.02</v>
      </c>
      <c r="K4878" t="str">
        <f>_xlfn.XLOOKUP(D4878,Products!A:A,Products!C:C)</f>
        <v>Electronics</v>
      </c>
      <c r="L4878" t="str">
        <f>_xlfn.XLOOKUP(D4878,Products!A:A,Products!D:D)</f>
        <v>Camera</v>
      </c>
      <c r="M4878">
        <f t="shared" si="684"/>
        <v>5896.48</v>
      </c>
      <c r="N4878">
        <f t="shared" si="685"/>
        <v>3056.08</v>
      </c>
      <c r="O4878">
        <f t="shared" si="686"/>
        <v>2840.3999999999996</v>
      </c>
      <c r="P4878" s="8">
        <f t="shared" si="687"/>
        <v>0.48171112256804055</v>
      </c>
      <c r="Q4878">
        <f t="shared" si="688"/>
        <v>0</v>
      </c>
      <c r="R4878">
        <f t="shared" si="689"/>
        <v>5896.48</v>
      </c>
      <c r="S4878">
        <f t="shared" si="690"/>
        <v>2840.3999999999996</v>
      </c>
      <c r="T4878" t="str">
        <f>_xlfn.XLOOKUP(C4878,Customers!A:A,Customers!D:D)</f>
        <v>M</v>
      </c>
      <c r="U4878" s="13">
        <f>_xlfn.XLOOKUP(C4878,Customers!A:A,Customers!E:E)</f>
        <v>20117</v>
      </c>
      <c r="V4878" t="str">
        <f>_xlfn.XLOOKUP(C4878,Customers!A:A,Customers!F:F)</f>
        <v>Jillianhaven</v>
      </c>
      <c r="W4878" s="13">
        <f>_xlfn.XLOOKUP(C4878,Customers!A:A,Customers!G:G)</f>
        <v>45007</v>
      </c>
      <c r="X4878">
        <f t="shared" ca="1" si="691"/>
        <v>71</v>
      </c>
      <c r="Y4878" t="str">
        <f t="shared" ca="1" si="692"/>
        <v>50+</v>
      </c>
    </row>
    <row r="4879" spans="1:25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  <c r="I4879">
        <f>_xlfn.XLOOKUP(D4879,Products!A:A,Products!E:E)</f>
        <v>270.45</v>
      </c>
      <c r="J4879">
        <f>_xlfn.XLOOKUP(D4879,Products!A:A,Products!F:F)</f>
        <v>187.6</v>
      </c>
      <c r="K4879" t="str">
        <f>_xlfn.XLOOKUP(D4879,Products!A:A,Products!C:C)</f>
        <v>Fashion</v>
      </c>
      <c r="L4879" t="str">
        <f>_xlfn.XLOOKUP(D4879,Products!A:A,Products!D:D)</f>
        <v>Bags</v>
      </c>
      <c r="M4879">
        <f t="shared" si="684"/>
        <v>1352.25</v>
      </c>
      <c r="N4879">
        <f t="shared" si="685"/>
        <v>938</v>
      </c>
      <c r="O4879">
        <f t="shared" si="686"/>
        <v>414.25</v>
      </c>
      <c r="P4879" s="8">
        <f t="shared" si="687"/>
        <v>0.30634128304677388</v>
      </c>
      <c r="Q4879">
        <f t="shared" si="688"/>
        <v>67.612499999999997</v>
      </c>
      <c r="R4879">
        <f t="shared" si="689"/>
        <v>1284.6375</v>
      </c>
      <c r="S4879">
        <f t="shared" si="690"/>
        <v>346.63750000000005</v>
      </c>
      <c r="T4879" t="str">
        <f>_xlfn.XLOOKUP(C4879,Customers!A:A,Customers!D:D)</f>
        <v>F</v>
      </c>
      <c r="U4879" s="13">
        <f>_xlfn.XLOOKUP(C4879,Customers!A:A,Customers!E:E)</f>
        <v>23715</v>
      </c>
      <c r="V4879" t="str">
        <f>_xlfn.XLOOKUP(C4879,Customers!A:A,Customers!F:F)</f>
        <v>Port Angelabury</v>
      </c>
      <c r="W4879" s="13">
        <f>_xlfn.XLOOKUP(C4879,Customers!A:A,Customers!G:G)</f>
        <v>44601</v>
      </c>
      <c r="X4879">
        <f t="shared" ca="1" si="691"/>
        <v>61</v>
      </c>
      <c r="Y4879" t="str">
        <f t="shared" ca="1" si="692"/>
        <v>50+</v>
      </c>
    </row>
    <row r="4880" spans="1:25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  <c r="I4880">
        <f>_xlfn.XLOOKUP(D4880,Products!A:A,Products!E:E)</f>
        <v>1474.12</v>
      </c>
      <c r="J4880">
        <f>_xlfn.XLOOKUP(D4880,Products!A:A,Products!F:F)</f>
        <v>764.02</v>
      </c>
      <c r="K4880" t="str">
        <f>_xlfn.XLOOKUP(D4880,Products!A:A,Products!C:C)</f>
        <v>Electronics</v>
      </c>
      <c r="L4880" t="str">
        <f>_xlfn.XLOOKUP(D4880,Products!A:A,Products!D:D)</f>
        <v>Camera</v>
      </c>
      <c r="M4880">
        <f t="shared" si="684"/>
        <v>4422.3599999999997</v>
      </c>
      <c r="N4880">
        <f t="shared" si="685"/>
        <v>2292.06</v>
      </c>
      <c r="O4880">
        <f t="shared" si="686"/>
        <v>2130.2999999999997</v>
      </c>
      <c r="P4880" s="8">
        <f t="shared" si="687"/>
        <v>0.48171112256804055</v>
      </c>
      <c r="Q4880">
        <f t="shared" si="688"/>
        <v>442.23599999999999</v>
      </c>
      <c r="R4880">
        <f t="shared" si="689"/>
        <v>3980.1239999999998</v>
      </c>
      <c r="S4880">
        <f t="shared" si="690"/>
        <v>1688.0639999999999</v>
      </c>
      <c r="T4880" t="str">
        <f>_xlfn.XLOOKUP(C4880,Customers!A:A,Customers!D:D)</f>
        <v>M</v>
      </c>
      <c r="U4880" s="13">
        <f>_xlfn.XLOOKUP(C4880,Customers!A:A,Customers!E:E)</f>
        <v>37724</v>
      </c>
      <c r="V4880" t="str">
        <f>_xlfn.XLOOKUP(C4880,Customers!A:A,Customers!F:F)</f>
        <v>West Katrina</v>
      </c>
      <c r="W4880" s="13">
        <f>_xlfn.XLOOKUP(C4880,Customers!A:A,Customers!G:G)</f>
        <v>44305</v>
      </c>
      <c r="X4880">
        <f t="shared" ca="1" si="691"/>
        <v>23</v>
      </c>
      <c r="Y4880" t="str">
        <f t="shared" ca="1" si="692"/>
        <v>18-25</v>
      </c>
    </row>
    <row r="4881" spans="1:25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  <c r="I4881">
        <f>_xlfn.XLOOKUP(D4881,Products!A:A,Products!E:E)</f>
        <v>1879.08</v>
      </c>
      <c r="J4881">
        <f>_xlfn.XLOOKUP(D4881,Products!A:A,Products!F:F)</f>
        <v>1004.56</v>
      </c>
      <c r="K4881" t="str">
        <f>_xlfn.XLOOKUP(D4881,Products!A:A,Products!C:C)</f>
        <v>Groceries</v>
      </c>
      <c r="L4881" t="str">
        <f>_xlfn.XLOOKUP(D4881,Products!A:A,Products!D:D)</f>
        <v>Dairy</v>
      </c>
      <c r="M4881">
        <f t="shared" si="684"/>
        <v>1879.08</v>
      </c>
      <c r="N4881">
        <f t="shared" si="685"/>
        <v>1004.56</v>
      </c>
      <c r="O4881">
        <f t="shared" si="686"/>
        <v>874.52</v>
      </c>
      <c r="P4881" s="8">
        <f t="shared" si="687"/>
        <v>0.46539796070417438</v>
      </c>
      <c r="Q4881">
        <f t="shared" si="688"/>
        <v>93.954000000000008</v>
      </c>
      <c r="R4881">
        <f t="shared" si="689"/>
        <v>1785.126</v>
      </c>
      <c r="S4881">
        <f t="shared" si="690"/>
        <v>780.56600000000003</v>
      </c>
      <c r="T4881" t="str">
        <f>_xlfn.XLOOKUP(C4881,Customers!A:A,Customers!D:D)</f>
        <v>M</v>
      </c>
      <c r="U4881" s="13">
        <f>_xlfn.XLOOKUP(C4881,Customers!A:A,Customers!E:E)</f>
        <v>21996</v>
      </c>
      <c r="V4881" t="str">
        <f>_xlfn.XLOOKUP(C4881,Customers!A:A,Customers!F:F)</f>
        <v>Whiteside</v>
      </c>
      <c r="W4881" s="13">
        <f>_xlfn.XLOOKUP(C4881,Customers!A:A,Customers!G:G)</f>
        <v>44455</v>
      </c>
      <c r="X4881">
        <f t="shared" ca="1" si="691"/>
        <v>66</v>
      </c>
      <c r="Y4881" t="str">
        <f t="shared" ca="1" si="692"/>
        <v>50+</v>
      </c>
    </row>
    <row r="4882" spans="1:25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  <c r="I4882">
        <f>_xlfn.XLOOKUP(D4882,Products!A:A,Products!E:E)</f>
        <v>25.57</v>
      </c>
      <c r="J4882">
        <f>_xlfn.XLOOKUP(D4882,Products!A:A,Products!F:F)</f>
        <v>19.05</v>
      </c>
      <c r="K4882" t="str">
        <f>_xlfn.XLOOKUP(D4882,Products!A:A,Products!C:C)</f>
        <v>Groceries</v>
      </c>
      <c r="L4882" t="str">
        <f>_xlfn.XLOOKUP(D4882,Products!A:A,Products!D:D)</f>
        <v>Vegetables</v>
      </c>
      <c r="M4882">
        <f t="shared" si="684"/>
        <v>127.85</v>
      </c>
      <c r="N4882">
        <f t="shared" si="685"/>
        <v>95.25</v>
      </c>
      <c r="O4882">
        <f t="shared" si="686"/>
        <v>32.599999999999994</v>
      </c>
      <c r="P4882" s="8">
        <f t="shared" si="687"/>
        <v>0.25498631208447398</v>
      </c>
      <c r="Q4882">
        <f t="shared" si="688"/>
        <v>0</v>
      </c>
      <c r="R4882">
        <f t="shared" si="689"/>
        <v>127.85</v>
      </c>
      <c r="S4882">
        <f t="shared" si="690"/>
        <v>32.599999999999994</v>
      </c>
      <c r="T4882" t="str">
        <f>_xlfn.XLOOKUP(C4882,Customers!A:A,Customers!D:D)</f>
        <v>M</v>
      </c>
      <c r="U4882" s="13">
        <f>_xlfn.XLOOKUP(C4882,Customers!A:A,Customers!E:E)</f>
        <v>23397</v>
      </c>
      <c r="V4882" t="str">
        <f>_xlfn.XLOOKUP(C4882,Customers!A:A,Customers!F:F)</f>
        <v>New Jontown</v>
      </c>
      <c r="W4882" s="13">
        <f>_xlfn.XLOOKUP(C4882,Customers!A:A,Customers!G:G)</f>
        <v>44737</v>
      </c>
      <c r="X4882">
        <f t="shared" ca="1" si="691"/>
        <v>62</v>
      </c>
      <c r="Y4882" t="str">
        <f t="shared" ca="1" si="692"/>
        <v>50+</v>
      </c>
    </row>
    <row r="4883" spans="1:25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  <c r="I4883">
        <f>_xlfn.XLOOKUP(D4883,Products!A:A,Products!E:E)</f>
        <v>818.76</v>
      </c>
      <c r="J4883">
        <f>_xlfn.XLOOKUP(D4883,Products!A:A,Products!F:F)</f>
        <v>527.62</v>
      </c>
      <c r="K4883" t="str">
        <f>_xlfn.XLOOKUP(D4883,Products!A:A,Products!C:C)</f>
        <v>Electronics</v>
      </c>
      <c r="L4883" t="str">
        <f>_xlfn.XLOOKUP(D4883,Products!A:A,Products!D:D)</f>
        <v>Television</v>
      </c>
      <c r="M4883">
        <f t="shared" si="684"/>
        <v>3275.04</v>
      </c>
      <c r="N4883">
        <f t="shared" si="685"/>
        <v>2110.48</v>
      </c>
      <c r="O4883">
        <f t="shared" si="686"/>
        <v>1164.56</v>
      </c>
      <c r="P4883" s="8">
        <f t="shared" si="687"/>
        <v>0.35558649665347597</v>
      </c>
      <c r="Q4883">
        <f t="shared" si="688"/>
        <v>163.75200000000001</v>
      </c>
      <c r="R4883">
        <f t="shared" si="689"/>
        <v>3111.288</v>
      </c>
      <c r="S4883">
        <f t="shared" si="690"/>
        <v>1000.808</v>
      </c>
      <c r="T4883" t="str">
        <f>_xlfn.XLOOKUP(C4883,Customers!A:A,Customers!D:D)</f>
        <v>M</v>
      </c>
      <c r="U4883" s="13">
        <f>_xlfn.XLOOKUP(C4883,Customers!A:A,Customers!E:E)</f>
        <v>38959</v>
      </c>
      <c r="V4883" t="str">
        <f>_xlfn.XLOOKUP(C4883,Customers!A:A,Customers!F:F)</f>
        <v>South Audrey</v>
      </c>
      <c r="W4883" s="13">
        <f>_xlfn.XLOOKUP(C4883,Customers!A:A,Customers!G:G)</f>
        <v>44587</v>
      </c>
      <c r="X4883">
        <f t="shared" ca="1" si="691"/>
        <v>19</v>
      </c>
      <c r="Y4883" t="str">
        <f t="shared" ca="1" si="692"/>
        <v>18-25</v>
      </c>
    </row>
    <row r="4884" spans="1:25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  <c r="I4884">
        <f>_xlfn.XLOOKUP(D4884,Products!A:A,Products!E:E)</f>
        <v>1197.18</v>
      </c>
      <c r="J4884">
        <f>_xlfn.XLOOKUP(D4884,Products!A:A,Products!F:F)</f>
        <v>722.74</v>
      </c>
      <c r="K4884" t="str">
        <f>_xlfn.XLOOKUP(D4884,Products!A:A,Products!C:C)</f>
        <v>Electronics</v>
      </c>
      <c r="L4884" t="str">
        <f>_xlfn.XLOOKUP(D4884,Products!A:A,Products!D:D)</f>
        <v>Smartphone</v>
      </c>
      <c r="M4884">
        <f t="shared" si="684"/>
        <v>3591.54</v>
      </c>
      <c r="N4884">
        <f t="shared" si="685"/>
        <v>2168.2200000000003</v>
      </c>
      <c r="O4884">
        <f t="shared" si="686"/>
        <v>1423.3199999999997</v>
      </c>
      <c r="P4884" s="8">
        <f t="shared" si="687"/>
        <v>0.39629796688885538</v>
      </c>
      <c r="Q4884">
        <f t="shared" si="688"/>
        <v>538.73099999999999</v>
      </c>
      <c r="R4884">
        <f t="shared" si="689"/>
        <v>3052.8090000000002</v>
      </c>
      <c r="S4884">
        <f t="shared" si="690"/>
        <v>884.58899999999994</v>
      </c>
      <c r="T4884" t="str">
        <f>_xlfn.XLOOKUP(C4884,Customers!A:A,Customers!D:D)</f>
        <v>M</v>
      </c>
      <c r="U4884" s="13">
        <f>_xlfn.XLOOKUP(C4884,Customers!A:A,Customers!E:E)</f>
        <v>36698</v>
      </c>
      <c r="V4884" t="str">
        <f>_xlfn.XLOOKUP(C4884,Customers!A:A,Customers!F:F)</f>
        <v>Turnerberg</v>
      </c>
      <c r="W4884" s="13">
        <f>_xlfn.XLOOKUP(C4884,Customers!A:A,Customers!G:G)</f>
        <v>44462</v>
      </c>
      <c r="X4884">
        <f t="shared" ca="1" si="691"/>
        <v>26</v>
      </c>
      <c r="Y4884" t="str">
        <f t="shared" ca="1" si="692"/>
        <v>26-35</v>
      </c>
    </row>
    <row r="4885" spans="1:25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  <c r="I4885">
        <f>_xlfn.XLOOKUP(D4885,Products!A:A,Products!E:E)</f>
        <v>1286.55</v>
      </c>
      <c r="J4885">
        <f>_xlfn.XLOOKUP(D4885,Products!A:A,Products!F:F)</f>
        <v>797.54</v>
      </c>
      <c r="K4885" t="str">
        <f>_xlfn.XLOOKUP(D4885,Products!A:A,Products!C:C)</f>
        <v>Fashion</v>
      </c>
      <c r="L4885" t="str">
        <f>_xlfn.XLOOKUP(D4885,Products!A:A,Products!D:D)</f>
        <v>Accessories</v>
      </c>
      <c r="M4885">
        <f t="shared" si="684"/>
        <v>5146.2</v>
      </c>
      <c r="N4885">
        <f t="shared" si="685"/>
        <v>3190.16</v>
      </c>
      <c r="O4885">
        <f t="shared" si="686"/>
        <v>1956.04</v>
      </c>
      <c r="P4885" s="8">
        <f t="shared" si="687"/>
        <v>0.380094049978625</v>
      </c>
      <c r="Q4885">
        <f t="shared" si="688"/>
        <v>0</v>
      </c>
      <c r="R4885">
        <f t="shared" si="689"/>
        <v>5146.2</v>
      </c>
      <c r="S4885">
        <f t="shared" si="690"/>
        <v>1956.04</v>
      </c>
      <c r="T4885" t="str">
        <f>_xlfn.XLOOKUP(C4885,Customers!A:A,Customers!D:D)</f>
        <v>M</v>
      </c>
      <c r="U4885" s="13">
        <f>_xlfn.XLOOKUP(C4885,Customers!A:A,Customers!E:E)</f>
        <v>23030</v>
      </c>
      <c r="V4885" t="str">
        <f>_xlfn.XLOOKUP(C4885,Customers!A:A,Customers!F:F)</f>
        <v>Shannontown</v>
      </c>
      <c r="W4885" s="13">
        <f>_xlfn.XLOOKUP(C4885,Customers!A:A,Customers!G:G)</f>
        <v>44957</v>
      </c>
      <c r="X4885">
        <f t="shared" ca="1" si="691"/>
        <v>63</v>
      </c>
      <c r="Y4885" t="str">
        <f t="shared" ca="1" si="692"/>
        <v>50+</v>
      </c>
    </row>
    <row r="4886" spans="1:25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  <c r="I4886">
        <f>_xlfn.XLOOKUP(D4886,Products!A:A,Products!E:E)</f>
        <v>304.70999999999998</v>
      </c>
      <c r="J4886">
        <f>_xlfn.XLOOKUP(D4886,Products!A:A,Products!F:F)</f>
        <v>164.01</v>
      </c>
      <c r="K4886" t="str">
        <f>_xlfn.XLOOKUP(D4886,Products!A:A,Products!C:C)</f>
        <v>Groceries</v>
      </c>
      <c r="L4886" t="str">
        <f>_xlfn.XLOOKUP(D4886,Products!A:A,Products!D:D)</f>
        <v>Vegetables</v>
      </c>
      <c r="M4886">
        <f t="shared" si="684"/>
        <v>609.41999999999996</v>
      </c>
      <c r="N4886">
        <f t="shared" si="685"/>
        <v>328.02</v>
      </c>
      <c r="O4886">
        <f t="shared" si="686"/>
        <v>281.39999999999998</v>
      </c>
      <c r="P4886" s="8">
        <f t="shared" si="687"/>
        <v>0.46175051688490698</v>
      </c>
      <c r="Q4886">
        <f t="shared" si="688"/>
        <v>60.942</v>
      </c>
      <c r="R4886">
        <f t="shared" si="689"/>
        <v>548.47799999999995</v>
      </c>
      <c r="S4886">
        <f t="shared" si="690"/>
        <v>220.45799999999997</v>
      </c>
      <c r="T4886" t="str">
        <f>_xlfn.XLOOKUP(C4886,Customers!A:A,Customers!D:D)</f>
        <v>F</v>
      </c>
      <c r="U4886" s="13">
        <f>_xlfn.XLOOKUP(C4886,Customers!A:A,Customers!E:E)</f>
        <v>20604</v>
      </c>
      <c r="V4886" t="str">
        <f>_xlfn.XLOOKUP(C4886,Customers!A:A,Customers!F:F)</f>
        <v>North Gary</v>
      </c>
      <c r="W4886" s="13">
        <f>_xlfn.XLOOKUP(C4886,Customers!A:A,Customers!G:G)</f>
        <v>45543</v>
      </c>
      <c r="X4886">
        <f t="shared" ca="1" si="691"/>
        <v>70</v>
      </c>
      <c r="Y4886" t="str">
        <f t="shared" ca="1" si="692"/>
        <v>50+</v>
      </c>
    </row>
    <row r="4887" spans="1:25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  <c r="I4887">
        <f>_xlfn.XLOOKUP(D4887,Products!A:A,Products!E:E)</f>
        <v>1673.69</v>
      </c>
      <c r="J4887">
        <f>_xlfn.XLOOKUP(D4887,Products!A:A,Products!F:F)</f>
        <v>1323.38</v>
      </c>
      <c r="K4887" t="str">
        <f>_xlfn.XLOOKUP(D4887,Products!A:A,Products!C:C)</f>
        <v>Electronics</v>
      </c>
      <c r="L4887" t="str">
        <f>_xlfn.XLOOKUP(D4887,Products!A:A,Products!D:D)</f>
        <v>Camera</v>
      </c>
      <c r="M4887">
        <f t="shared" si="684"/>
        <v>6694.76</v>
      </c>
      <c r="N4887">
        <f t="shared" si="685"/>
        <v>5293.52</v>
      </c>
      <c r="O4887">
        <f t="shared" si="686"/>
        <v>1401.2399999999998</v>
      </c>
      <c r="P4887" s="8">
        <f t="shared" si="687"/>
        <v>0.20930399297360916</v>
      </c>
      <c r="Q4887">
        <f t="shared" si="688"/>
        <v>334.73800000000006</v>
      </c>
      <c r="R4887">
        <f t="shared" si="689"/>
        <v>6360.0219999999999</v>
      </c>
      <c r="S4887">
        <f t="shared" si="690"/>
        <v>1066.5019999999995</v>
      </c>
      <c r="T4887" t="str">
        <f>_xlfn.XLOOKUP(C4887,Customers!A:A,Customers!D:D)</f>
        <v>F</v>
      </c>
      <c r="U4887" s="13">
        <f>_xlfn.XLOOKUP(C4887,Customers!A:A,Customers!E:E)</f>
        <v>38361</v>
      </c>
      <c r="V4887" t="str">
        <f>_xlfn.XLOOKUP(C4887,Customers!A:A,Customers!F:F)</f>
        <v>East Colinmouth</v>
      </c>
      <c r="W4887" s="13">
        <f>_xlfn.XLOOKUP(C4887,Customers!A:A,Customers!G:G)</f>
        <v>45068</v>
      </c>
      <c r="X4887">
        <f t="shared" ca="1" si="691"/>
        <v>21</v>
      </c>
      <c r="Y4887" t="str">
        <f t="shared" ca="1" si="692"/>
        <v>18-25</v>
      </c>
    </row>
    <row r="4888" spans="1:25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  <c r="I4888">
        <f>_xlfn.XLOOKUP(D4888,Products!A:A,Products!E:E)</f>
        <v>270.45</v>
      </c>
      <c r="J4888">
        <f>_xlfn.XLOOKUP(D4888,Products!A:A,Products!F:F)</f>
        <v>187.6</v>
      </c>
      <c r="K4888" t="str">
        <f>_xlfn.XLOOKUP(D4888,Products!A:A,Products!C:C)</f>
        <v>Fashion</v>
      </c>
      <c r="L4888" t="str">
        <f>_xlfn.XLOOKUP(D4888,Products!A:A,Products!D:D)</f>
        <v>Bags</v>
      </c>
      <c r="M4888">
        <f t="shared" si="684"/>
        <v>811.34999999999991</v>
      </c>
      <c r="N4888">
        <f t="shared" si="685"/>
        <v>562.79999999999995</v>
      </c>
      <c r="O4888">
        <f t="shared" si="686"/>
        <v>248.54999999999995</v>
      </c>
      <c r="P4888" s="8">
        <f t="shared" si="687"/>
        <v>0.30634128304677388</v>
      </c>
      <c r="Q4888">
        <f t="shared" si="688"/>
        <v>121.70249999999999</v>
      </c>
      <c r="R4888">
        <f t="shared" si="689"/>
        <v>689.64749999999992</v>
      </c>
      <c r="S4888">
        <f t="shared" si="690"/>
        <v>126.84749999999997</v>
      </c>
      <c r="T4888" t="str">
        <f>_xlfn.XLOOKUP(C4888,Customers!A:A,Customers!D:D)</f>
        <v>F</v>
      </c>
      <c r="U4888" s="13">
        <f>_xlfn.XLOOKUP(C4888,Customers!A:A,Customers!E:E)</f>
        <v>27579</v>
      </c>
      <c r="V4888" t="str">
        <f>_xlfn.XLOOKUP(C4888,Customers!A:A,Customers!F:F)</f>
        <v>North Chaseborough</v>
      </c>
      <c r="W4888" s="13">
        <f>_xlfn.XLOOKUP(C4888,Customers!A:A,Customers!G:G)</f>
        <v>45571</v>
      </c>
      <c r="X4888">
        <f t="shared" ca="1" si="691"/>
        <v>50</v>
      </c>
      <c r="Y4888" t="str">
        <f t="shared" ca="1" si="692"/>
        <v>36-50</v>
      </c>
    </row>
    <row r="4889" spans="1:25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  <c r="I4889">
        <f>_xlfn.XLOOKUP(D4889,Products!A:A,Products!E:E)</f>
        <v>1798.97</v>
      </c>
      <c r="J4889">
        <f>_xlfn.XLOOKUP(D4889,Products!A:A,Products!F:F)</f>
        <v>1329.15</v>
      </c>
      <c r="K4889" t="str">
        <f>_xlfn.XLOOKUP(D4889,Products!A:A,Products!C:C)</f>
        <v>Fashion</v>
      </c>
      <c r="L4889" t="str">
        <f>_xlfn.XLOOKUP(D4889,Products!A:A,Products!D:D)</f>
        <v>Accessories</v>
      </c>
      <c r="M4889">
        <f t="shared" si="684"/>
        <v>3597.94</v>
      </c>
      <c r="N4889">
        <f t="shared" si="685"/>
        <v>2658.3</v>
      </c>
      <c r="O4889">
        <f t="shared" si="686"/>
        <v>939.63999999999987</v>
      </c>
      <c r="P4889" s="8">
        <f t="shared" si="687"/>
        <v>0.26116055298309582</v>
      </c>
      <c r="Q4889">
        <f t="shared" si="688"/>
        <v>539.69100000000003</v>
      </c>
      <c r="R4889">
        <f t="shared" si="689"/>
        <v>3058.2489999999998</v>
      </c>
      <c r="S4889">
        <f t="shared" si="690"/>
        <v>399.94899999999961</v>
      </c>
      <c r="T4889" t="str">
        <f>_xlfn.XLOOKUP(C4889,Customers!A:A,Customers!D:D)</f>
        <v>F</v>
      </c>
      <c r="U4889" s="13">
        <f>_xlfn.XLOOKUP(C4889,Customers!A:A,Customers!E:E)</f>
        <v>33492</v>
      </c>
      <c r="V4889" t="str">
        <f>_xlfn.XLOOKUP(C4889,Customers!A:A,Customers!F:F)</f>
        <v>Walkerfurt</v>
      </c>
      <c r="W4889" s="13">
        <f>_xlfn.XLOOKUP(C4889,Customers!A:A,Customers!G:G)</f>
        <v>45407</v>
      </c>
      <c r="X4889">
        <f t="shared" ca="1" si="691"/>
        <v>34</v>
      </c>
      <c r="Y4889" t="str">
        <f t="shared" ca="1" si="692"/>
        <v>26-35</v>
      </c>
    </row>
    <row r="4890" spans="1:25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  <c r="I4890">
        <f>_xlfn.XLOOKUP(D4890,Products!A:A,Products!E:E)</f>
        <v>25.57</v>
      </c>
      <c r="J4890">
        <f>_xlfn.XLOOKUP(D4890,Products!A:A,Products!F:F)</f>
        <v>19.05</v>
      </c>
      <c r="K4890" t="str">
        <f>_xlfn.XLOOKUP(D4890,Products!A:A,Products!C:C)</f>
        <v>Groceries</v>
      </c>
      <c r="L4890" t="str">
        <f>_xlfn.XLOOKUP(D4890,Products!A:A,Products!D:D)</f>
        <v>Vegetables</v>
      </c>
      <c r="M4890">
        <f t="shared" si="684"/>
        <v>127.85</v>
      </c>
      <c r="N4890">
        <f t="shared" si="685"/>
        <v>95.25</v>
      </c>
      <c r="O4890">
        <f t="shared" si="686"/>
        <v>32.599999999999994</v>
      </c>
      <c r="P4890" s="8">
        <f t="shared" si="687"/>
        <v>0.25498631208447398</v>
      </c>
      <c r="Q4890">
        <f t="shared" si="688"/>
        <v>0</v>
      </c>
      <c r="R4890">
        <f t="shared" si="689"/>
        <v>127.85</v>
      </c>
      <c r="S4890">
        <f t="shared" si="690"/>
        <v>32.599999999999994</v>
      </c>
      <c r="T4890" t="str">
        <f>_xlfn.XLOOKUP(C4890,Customers!A:A,Customers!D:D)</f>
        <v>F</v>
      </c>
      <c r="U4890" s="13">
        <f>_xlfn.XLOOKUP(C4890,Customers!A:A,Customers!E:E)</f>
        <v>29746</v>
      </c>
      <c r="V4890" t="str">
        <f>_xlfn.XLOOKUP(C4890,Customers!A:A,Customers!F:F)</f>
        <v>New Julia</v>
      </c>
      <c r="W4890" s="13">
        <f>_xlfn.XLOOKUP(C4890,Customers!A:A,Customers!G:G)</f>
        <v>45456</v>
      </c>
      <c r="X4890">
        <f t="shared" ca="1" si="691"/>
        <v>45</v>
      </c>
      <c r="Y4890" t="str">
        <f t="shared" ca="1" si="692"/>
        <v>36-50</v>
      </c>
    </row>
    <row r="4891" spans="1:25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  <c r="I4891">
        <f>_xlfn.XLOOKUP(D4891,Products!A:A,Products!E:E)</f>
        <v>1673.69</v>
      </c>
      <c r="J4891">
        <f>_xlfn.XLOOKUP(D4891,Products!A:A,Products!F:F)</f>
        <v>1323.38</v>
      </c>
      <c r="K4891" t="str">
        <f>_xlfn.XLOOKUP(D4891,Products!A:A,Products!C:C)</f>
        <v>Electronics</v>
      </c>
      <c r="L4891" t="str">
        <f>_xlfn.XLOOKUP(D4891,Products!A:A,Products!D:D)</f>
        <v>Camera</v>
      </c>
      <c r="M4891">
        <f t="shared" si="684"/>
        <v>8368.4500000000007</v>
      </c>
      <c r="N4891">
        <f t="shared" si="685"/>
        <v>6616.9000000000005</v>
      </c>
      <c r="O4891">
        <f t="shared" si="686"/>
        <v>1751.5500000000002</v>
      </c>
      <c r="P4891" s="8">
        <f t="shared" si="687"/>
        <v>0.20930399297360922</v>
      </c>
      <c r="Q4891">
        <f t="shared" si="688"/>
        <v>1255.2675000000002</v>
      </c>
      <c r="R4891">
        <f t="shared" si="689"/>
        <v>7113.1825000000008</v>
      </c>
      <c r="S4891">
        <f t="shared" si="690"/>
        <v>496.28250000000025</v>
      </c>
      <c r="T4891" t="str">
        <f>_xlfn.XLOOKUP(C4891,Customers!A:A,Customers!D:D)</f>
        <v>M</v>
      </c>
      <c r="U4891" s="13">
        <f>_xlfn.XLOOKUP(C4891,Customers!A:A,Customers!E:E)</f>
        <v>32966</v>
      </c>
      <c r="V4891" t="str">
        <f>_xlfn.XLOOKUP(C4891,Customers!A:A,Customers!F:F)</f>
        <v>Lake Christopher</v>
      </c>
      <c r="W4891" s="13">
        <f>_xlfn.XLOOKUP(C4891,Customers!A:A,Customers!G:G)</f>
        <v>44269</v>
      </c>
      <c r="X4891">
        <f t="shared" ca="1" si="691"/>
        <v>36</v>
      </c>
      <c r="Y4891" t="str">
        <f t="shared" ca="1" si="692"/>
        <v>36-50</v>
      </c>
    </row>
    <row r="4892" spans="1:25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  <c r="I4892">
        <f>_xlfn.XLOOKUP(D4892,Products!A:A,Products!E:E)</f>
        <v>1798.97</v>
      </c>
      <c r="J4892">
        <f>_xlfn.XLOOKUP(D4892,Products!A:A,Products!F:F)</f>
        <v>1329.15</v>
      </c>
      <c r="K4892" t="str">
        <f>_xlfn.XLOOKUP(D4892,Products!A:A,Products!C:C)</f>
        <v>Fashion</v>
      </c>
      <c r="L4892" t="str">
        <f>_xlfn.XLOOKUP(D4892,Products!A:A,Products!D:D)</f>
        <v>Accessories</v>
      </c>
      <c r="M4892">
        <f t="shared" si="684"/>
        <v>1798.97</v>
      </c>
      <c r="N4892">
        <f t="shared" si="685"/>
        <v>1329.15</v>
      </c>
      <c r="O4892">
        <f t="shared" si="686"/>
        <v>469.81999999999994</v>
      </c>
      <c r="P4892" s="8">
        <f t="shared" si="687"/>
        <v>0.26116055298309582</v>
      </c>
      <c r="Q4892">
        <f t="shared" si="688"/>
        <v>0</v>
      </c>
      <c r="R4892">
        <f t="shared" si="689"/>
        <v>1798.97</v>
      </c>
      <c r="S4892">
        <f t="shared" si="690"/>
        <v>469.81999999999994</v>
      </c>
      <c r="T4892" t="str">
        <f>_xlfn.XLOOKUP(C4892,Customers!A:A,Customers!D:D)</f>
        <v>F</v>
      </c>
      <c r="U4892" s="13">
        <f>_xlfn.XLOOKUP(C4892,Customers!A:A,Customers!E:E)</f>
        <v>32240</v>
      </c>
      <c r="V4892" t="str">
        <f>_xlfn.XLOOKUP(C4892,Customers!A:A,Customers!F:F)</f>
        <v>Port Alex</v>
      </c>
      <c r="W4892" s="13">
        <f>_xlfn.XLOOKUP(C4892,Customers!A:A,Customers!G:G)</f>
        <v>44962</v>
      </c>
      <c r="X4892">
        <f t="shared" ca="1" si="691"/>
        <v>38</v>
      </c>
      <c r="Y4892" t="str">
        <f t="shared" ca="1" si="692"/>
        <v>36-50</v>
      </c>
    </row>
    <row r="4893" spans="1:25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  <c r="I4893">
        <f>_xlfn.XLOOKUP(D4893,Products!A:A,Products!E:E)</f>
        <v>323.92</v>
      </c>
      <c r="J4893">
        <f>_xlfn.XLOOKUP(D4893,Products!A:A,Products!F:F)</f>
        <v>242.98</v>
      </c>
      <c r="K4893" t="str">
        <f>_xlfn.XLOOKUP(D4893,Products!A:A,Products!C:C)</f>
        <v>Fashion</v>
      </c>
      <c r="L4893" t="str">
        <f>_xlfn.XLOOKUP(D4893,Products!A:A,Products!D:D)</f>
        <v>Accessories</v>
      </c>
      <c r="M4893">
        <f t="shared" si="684"/>
        <v>647.84</v>
      </c>
      <c r="N4893">
        <f t="shared" si="685"/>
        <v>485.96</v>
      </c>
      <c r="O4893">
        <f t="shared" si="686"/>
        <v>161.88000000000005</v>
      </c>
      <c r="P4893" s="8">
        <f t="shared" si="687"/>
        <v>0.24987651271918998</v>
      </c>
      <c r="Q4893">
        <f t="shared" si="688"/>
        <v>0</v>
      </c>
      <c r="R4893">
        <f t="shared" si="689"/>
        <v>647.84</v>
      </c>
      <c r="S4893">
        <f t="shared" si="690"/>
        <v>161.88000000000005</v>
      </c>
      <c r="T4893" t="str">
        <f>_xlfn.XLOOKUP(C4893,Customers!A:A,Customers!D:D)</f>
        <v>M</v>
      </c>
      <c r="U4893" s="13">
        <f>_xlfn.XLOOKUP(C4893,Customers!A:A,Customers!E:E)</f>
        <v>21996</v>
      </c>
      <c r="V4893" t="str">
        <f>_xlfn.XLOOKUP(C4893,Customers!A:A,Customers!F:F)</f>
        <v>Whiteside</v>
      </c>
      <c r="W4893" s="13">
        <f>_xlfn.XLOOKUP(C4893,Customers!A:A,Customers!G:G)</f>
        <v>44455</v>
      </c>
      <c r="X4893">
        <f t="shared" ca="1" si="691"/>
        <v>66</v>
      </c>
      <c r="Y4893" t="str">
        <f t="shared" ca="1" si="692"/>
        <v>50+</v>
      </c>
    </row>
    <row r="4894" spans="1:25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  <c r="I4894">
        <f>_xlfn.XLOOKUP(D4894,Products!A:A,Products!E:E)</f>
        <v>29.24</v>
      </c>
      <c r="J4894">
        <f>_xlfn.XLOOKUP(D4894,Products!A:A,Products!F:F)</f>
        <v>15.28</v>
      </c>
      <c r="K4894" t="str">
        <f>_xlfn.XLOOKUP(D4894,Products!A:A,Products!C:C)</f>
        <v>Fashion</v>
      </c>
      <c r="L4894" t="str">
        <f>_xlfn.XLOOKUP(D4894,Products!A:A,Products!D:D)</f>
        <v>Watches</v>
      </c>
      <c r="M4894">
        <f t="shared" si="684"/>
        <v>116.96</v>
      </c>
      <c r="N4894">
        <f t="shared" si="685"/>
        <v>61.12</v>
      </c>
      <c r="O4894">
        <f t="shared" si="686"/>
        <v>55.839999999999996</v>
      </c>
      <c r="P4894" s="8">
        <f t="shared" si="687"/>
        <v>0.47742818057455538</v>
      </c>
      <c r="Q4894">
        <f t="shared" si="688"/>
        <v>17.543999999999997</v>
      </c>
      <c r="R4894">
        <f t="shared" si="689"/>
        <v>99.415999999999997</v>
      </c>
      <c r="S4894">
        <f t="shared" si="690"/>
        <v>38.295999999999999</v>
      </c>
      <c r="T4894" t="str">
        <f>_xlfn.XLOOKUP(C4894,Customers!A:A,Customers!D:D)</f>
        <v>F</v>
      </c>
      <c r="U4894" s="13">
        <f>_xlfn.XLOOKUP(C4894,Customers!A:A,Customers!E:E)</f>
        <v>33492</v>
      </c>
      <c r="V4894" t="str">
        <f>_xlfn.XLOOKUP(C4894,Customers!A:A,Customers!F:F)</f>
        <v>Walkerfurt</v>
      </c>
      <c r="W4894" s="13">
        <f>_xlfn.XLOOKUP(C4894,Customers!A:A,Customers!G:G)</f>
        <v>45407</v>
      </c>
      <c r="X4894">
        <f t="shared" ca="1" si="691"/>
        <v>34</v>
      </c>
      <c r="Y4894" t="str">
        <f t="shared" ca="1" si="692"/>
        <v>26-35</v>
      </c>
    </row>
    <row r="4895" spans="1:25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  <c r="I4895">
        <f>_xlfn.XLOOKUP(D4895,Products!A:A,Products!E:E)</f>
        <v>1079.8900000000001</v>
      </c>
      <c r="J4895">
        <f>_xlfn.XLOOKUP(D4895,Products!A:A,Products!F:F)</f>
        <v>703.83</v>
      </c>
      <c r="K4895" t="str">
        <f>_xlfn.XLOOKUP(D4895,Products!A:A,Products!C:C)</f>
        <v>Electronics</v>
      </c>
      <c r="L4895" t="str">
        <f>_xlfn.XLOOKUP(D4895,Products!A:A,Products!D:D)</f>
        <v>Smartphone</v>
      </c>
      <c r="M4895">
        <f t="shared" si="684"/>
        <v>5399.4500000000007</v>
      </c>
      <c r="N4895">
        <f t="shared" si="685"/>
        <v>3519.15</v>
      </c>
      <c r="O4895">
        <f t="shared" si="686"/>
        <v>1880.3000000000006</v>
      </c>
      <c r="P4895" s="8">
        <f t="shared" si="687"/>
        <v>0.3482391725083111</v>
      </c>
      <c r="Q4895">
        <f t="shared" si="688"/>
        <v>539.94500000000005</v>
      </c>
      <c r="R4895">
        <f t="shared" si="689"/>
        <v>4859.505000000001</v>
      </c>
      <c r="S4895">
        <f t="shared" si="690"/>
        <v>1340.3550000000009</v>
      </c>
      <c r="T4895" t="str">
        <f>_xlfn.XLOOKUP(C4895,Customers!A:A,Customers!D:D)</f>
        <v>F</v>
      </c>
      <c r="U4895" s="13">
        <f>_xlfn.XLOOKUP(C4895,Customers!A:A,Customers!E:E)</f>
        <v>26004</v>
      </c>
      <c r="V4895" t="str">
        <f>_xlfn.XLOOKUP(C4895,Customers!A:A,Customers!F:F)</f>
        <v>Bradyshire</v>
      </c>
      <c r="W4895" s="13">
        <f>_xlfn.XLOOKUP(C4895,Customers!A:A,Customers!G:G)</f>
        <v>44575</v>
      </c>
      <c r="X4895">
        <f t="shared" ca="1" si="691"/>
        <v>55</v>
      </c>
      <c r="Y4895" t="str">
        <f t="shared" ca="1" si="692"/>
        <v>50+</v>
      </c>
    </row>
    <row r="4896" spans="1:25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  <c r="I4896">
        <f>_xlfn.XLOOKUP(D4896,Products!A:A,Products!E:E)</f>
        <v>1485.05</v>
      </c>
      <c r="J4896">
        <f>_xlfn.XLOOKUP(D4896,Products!A:A,Products!F:F)</f>
        <v>988.31</v>
      </c>
      <c r="K4896" t="str">
        <f>_xlfn.XLOOKUP(D4896,Products!A:A,Products!C:C)</f>
        <v>Fashion</v>
      </c>
      <c r="L4896" t="str">
        <f>_xlfn.XLOOKUP(D4896,Products!A:A,Products!D:D)</f>
        <v>Clothing</v>
      </c>
      <c r="M4896">
        <f t="shared" si="684"/>
        <v>4455.1499999999996</v>
      </c>
      <c r="N4896">
        <f t="shared" si="685"/>
        <v>2964.93</v>
      </c>
      <c r="O4896">
        <f t="shared" si="686"/>
        <v>1490.2199999999998</v>
      </c>
      <c r="P4896" s="8">
        <f t="shared" si="687"/>
        <v>0.33449378808794317</v>
      </c>
      <c r="Q4896">
        <f t="shared" si="688"/>
        <v>222.75749999999999</v>
      </c>
      <c r="R4896">
        <f t="shared" si="689"/>
        <v>4232.3924999999999</v>
      </c>
      <c r="S4896">
        <f t="shared" si="690"/>
        <v>1267.4625000000001</v>
      </c>
      <c r="T4896" t="str">
        <f>_xlfn.XLOOKUP(C4896,Customers!A:A,Customers!D:D)</f>
        <v>F</v>
      </c>
      <c r="U4896" s="13">
        <f>_xlfn.XLOOKUP(C4896,Customers!A:A,Customers!E:E)</f>
        <v>23256</v>
      </c>
      <c r="V4896" t="str">
        <f>_xlfn.XLOOKUP(C4896,Customers!A:A,Customers!F:F)</f>
        <v>North Lisa</v>
      </c>
      <c r="W4896" s="13">
        <f>_xlfn.XLOOKUP(C4896,Customers!A:A,Customers!G:G)</f>
        <v>44258</v>
      </c>
      <c r="X4896">
        <f t="shared" ca="1" si="691"/>
        <v>62</v>
      </c>
      <c r="Y4896" t="str">
        <f t="shared" ca="1" si="692"/>
        <v>50+</v>
      </c>
    </row>
    <row r="4897" spans="1:25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  <c r="I4897">
        <f>_xlfn.XLOOKUP(D4897,Products!A:A,Products!E:E)</f>
        <v>1079.8900000000001</v>
      </c>
      <c r="J4897">
        <f>_xlfn.XLOOKUP(D4897,Products!A:A,Products!F:F)</f>
        <v>703.83</v>
      </c>
      <c r="K4897" t="str">
        <f>_xlfn.XLOOKUP(D4897,Products!A:A,Products!C:C)</f>
        <v>Electronics</v>
      </c>
      <c r="L4897" t="str">
        <f>_xlfn.XLOOKUP(D4897,Products!A:A,Products!D:D)</f>
        <v>Smartphone</v>
      </c>
      <c r="M4897">
        <f t="shared" si="684"/>
        <v>1079.8900000000001</v>
      </c>
      <c r="N4897">
        <f t="shared" si="685"/>
        <v>703.83</v>
      </c>
      <c r="O4897">
        <f t="shared" si="686"/>
        <v>376.06000000000006</v>
      </c>
      <c r="P4897" s="8">
        <f t="shared" si="687"/>
        <v>0.34823917250831105</v>
      </c>
      <c r="Q4897">
        <f t="shared" si="688"/>
        <v>0</v>
      </c>
      <c r="R4897">
        <f t="shared" si="689"/>
        <v>1079.8900000000001</v>
      </c>
      <c r="S4897">
        <f t="shared" si="690"/>
        <v>376.06000000000006</v>
      </c>
      <c r="T4897" t="str">
        <f>_xlfn.XLOOKUP(C4897,Customers!A:A,Customers!D:D)</f>
        <v>M</v>
      </c>
      <c r="U4897" s="13">
        <f>_xlfn.XLOOKUP(C4897,Customers!A:A,Customers!E:E)</f>
        <v>36698</v>
      </c>
      <c r="V4897" t="str">
        <f>_xlfn.XLOOKUP(C4897,Customers!A:A,Customers!F:F)</f>
        <v>Turnerberg</v>
      </c>
      <c r="W4897" s="13">
        <f>_xlfn.XLOOKUP(C4897,Customers!A:A,Customers!G:G)</f>
        <v>44462</v>
      </c>
      <c r="X4897">
        <f t="shared" ca="1" si="691"/>
        <v>26</v>
      </c>
      <c r="Y4897" t="str">
        <f t="shared" ca="1" si="692"/>
        <v>26-35</v>
      </c>
    </row>
    <row r="4898" spans="1:25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  <c r="I4898">
        <f>_xlfn.XLOOKUP(D4898,Products!A:A,Products!E:E)</f>
        <v>818.76</v>
      </c>
      <c r="J4898">
        <f>_xlfn.XLOOKUP(D4898,Products!A:A,Products!F:F)</f>
        <v>527.62</v>
      </c>
      <c r="K4898" t="str">
        <f>_xlfn.XLOOKUP(D4898,Products!A:A,Products!C:C)</f>
        <v>Electronics</v>
      </c>
      <c r="L4898" t="str">
        <f>_xlfn.XLOOKUP(D4898,Products!A:A,Products!D:D)</f>
        <v>Television</v>
      </c>
      <c r="M4898">
        <f t="shared" si="684"/>
        <v>3275.04</v>
      </c>
      <c r="N4898">
        <f t="shared" si="685"/>
        <v>2110.48</v>
      </c>
      <c r="O4898">
        <f t="shared" si="686"/>
        <v>1164.56</v>
      </c>
      <c r="P4898" s="8">
        <f t="shared" si="687"/>
        <v>0.35558649665347597</v>
      </c>
      <c r="Q4898">
        <f t="shared" si="688"/>
        <v>163.75200000000001</v>
      </c>
      <c r="R4898">
        <f t="shared" si="689"/>
        <v>3111.288</v>
      </c>
      <c r="S4898">
        <f t="shared" si="690"/>
        <v>1000.808</v>
      </c>
      <c r="T4898" t="str">
        <f>_xlfn.XLOOKUP(C4898,Customers!A:A,Customers!D:D)</f>
        <v>F</v>
      </c>
      <c r="U4898" s="13">
        <f>_xlfn.XLOOKUP(C4898,Customers!A:A,Customers!E:E)</f>
        <v>38214</v>
      </c>
      <c r="V4898" t="str">
        <f>_xlfn.XLOOKUP(C4898,Customers!A:A,Customers!F:F)</f>
        <v>West Lisaville</v>
      </c>
      <c r="W4898" s="13">
        <f>_xlfn.XLOOKUP(C4898,Customers!A:A,Customers!G:G)</f>
        <v>45764</v>
      </c>
      <c r="X4898">
        <f t="shared" ca="1" si="691"/>
        <v>21</v>
      </c>
      <c r="Y4898" t="str">
        <f t="shared" ca="1" si="692"/>
        <v>18-25</v>
      </c>
    </row>
    <row r="4899" spans="1:25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  <c r="I4899">
        <f>_xlfn.XLOOKUP(D4899,Products!A:A,Products!E:E)</f>
        <v>1095.72</v>
      </c>
      <c r="J4899">
        <f>_xlfn.XLOOKUP(D4899,Products!A:A,Products!F:F)</f>
        <v>822.2</v>
      </c>
      <c r="K4899" t="str">
        <f>_xlfn.XLOOKUP(D4899,Products!A:A,Products!C:C)</f>
        <v>Groceries</v>
      </c>
      <c r="L4899" t="str">
        <f>_xlfn.XLOOKUP(D4899,Products!A:A,Products!D:D)</f>
        <v>Snacks</v>
      </c>
      <c r="M4899">
        <f t="shared" si="684"/>
        <v>2191.44</v>
      </c>
      <c r="N4899">
        <f t="shared" si="685"/>
        <v>1644.4</v>
      </c>
      <c r="O4899">
        <f t="shared" si="686"/>
        <v>547.04</v>
      </c>
      <c r="P4899" s="8">
        <f t="shared" si="687"/>
        <v>0.24962581681451462</v>
      </c>
      <c r="Q4899">
        <f t="shared" si="688"/>
        <v>328.71600000000001</v>
      </c>
      <c r="R4899">
        <f t="shared" si="689"/>
        <v>1862.7240000000002</v>
      </c>
      <c r="S4899">
        <f t="shared" si="690"/>
        <v>218.32400000000007</v>
      </c>
      <c r="T4899" t="str">
        <f>_xlfn.XLOOKUP(C4899,Customers!A:A,Customers!D:D)</f>
        <v>M</v>
      </c>
      <c r="U4899" s="13">
        <f>_xlfn.XLOOKUP(C4899,Customers!A:A,Customers!E:E)</f>
        <v>33773</v>
      </c>
      <c r="V4899" t="str">
        <f>_xlfn.XLOOKUP(C4899,Customers!A:A,Customers!F:F)</f>
        <v>Port Kimberly</v>
      </c>
      <c r="W4899" s="13">
        <f>_xlfn.XLOOKUP(C4899,Customers!A:A,Customers!G:G)</f>
        <v>44616</v>
      </c>
      <c r="X4899">
        <f t="shared" ca="1" si="691"/>
        <v>34</v>
      </c>
      <c r="Y4899" t="str">
        <f t="shared" ca="1" si="692"/>
        <v>26-35</v>
      </c>
    </row>
    <row r="4900" spans="1:25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  <c r="I4900">
        <f>_xlfn.XLOOKUP(D4900,Products!A:A,Products!E:E)</f>
        <v>1501.46</v>
      </c>
      <c r="J4900">
        <f>_xlfn.XLOOKUP(D4900,Products!A:A,Products!F:F)</f>
        <v>1167.73</v>
      </c>
      <c r="K4900" t="str">
        <f>_xlfn.XLOOKUP(D4900,Products!A:A,Products!C:C)</f>
        <v>Fashion</v>
      </c>
      <c r="L4900" t="str">
        <f>_xlfn.XLOOKUP(D4900,Products!A:A,Products!D:D)</f>
        <v>Watches</v>
      </c>
      <c r="M4900">
        <f t="shared" si="684"/>
        <v>4504.38</v>
      </c>
      <c r="N4900">
        <f t="shared" si="685"/>
        <v>3503.19</v>
      </c>
      <c r="O4900">
        <f t="shared" si="686"/>
        <v>1001.19</v>
      </c>
      <c r="P4900" s="8">
        <f t="shared" si="687"/>
        <v>0.22227032355174298</v>
      </c>
      <c r="Q4900">
        <f t="shared" si="688"/>
        <v>450.43800000000005</v>
      </c>
      <c r="R4900">
        <f t="shared" si="689"/>
        <v>4053.942</v>
      </c>
      <c r="S4900">
        <f t="shared" si="690"/>
        <v>550.75199999999995</v>
      </c>
      <c r="T4900" t="str">
        <f>_xlfn.XLOOKUP(C4900,Customers!A:A,Customers!D:D)</f>
        <v>M</v>
      </c>
      <c r="U4900" s="13">
        <f>_xlfn.XLOOKUP(C4900,Customers!A:A,Customers!E:E)</f>
        <v>22556</v>
      </c>
      <c r="V4900" t="str">
        <f>_xlfn.XLOOKUP(C4900,Customers!A:A,Customers!F:F)</f>
        <v>Simonstad</v>
      </c>
      <c r="W4900" s="13">
        <f>_xlfn.XLOOKUP(C4900,Customers!A:A,Customers!G:G)</f>
        <v>45467</v>
      </c>
      <c r="X4900">
        <f t="shared" ca="1" si="691"/>
        <v>64</v>
      </c>
      <c r="Y4900" t="str">
        <f t="shared" ca="1" si="692"/>
        <v>50+</v>
      </c>
    </row>
    <row r="4901" spans="1:25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  <c r="I4901">
        <f>_xlfn.XLOOKUP(D4901,Products!A:A,Products!E:E)</f>
        <v>123.19</v>
      </c>
      <c r="J4901">
        <f>_xlfn.XLOOKUP(D4901,Products!A:A,Products!F:F)</f>
        <v>80.36</v>
      </c>
      <c r="K4901" t="str">
        <f>_xlfn.XLOOKUP(D4901,Products!A:A,Products!C:C)</f>
        <v>Groceries</v>
      </c>
      <c r="L4901" t="str">
        <f>_xlfn.XLOOKUP(D4901,Products!A:A,Products!D:D)</f>
        <v>Snacks</v>
      </c>
      <c r="M4901">
        <f t="shared" si="684"/>
        <v>123.19</v>
      </c>
      <c r="N4901">
        <f t="shared" si="685"/>
        <v>80.36</v>
      </c>
      <c r="O4901">
        <f t="shared" si="686"/>
        <v>42.83</v>
      </c>
      <c r="P4901" s="8">
        <f t="shared" si="687"/>
        <v>0.34767432421462779</v>
      </c>
      <c r="Q4901">
        <f t="shared" si="688"/>
        <v>6.1595000000000004</v>
      </c>
      <c r="R4901">
        <f t="shared" si="689"/>
        <v>117.0305</v>
      </c>
      <c r="S4901">
        <f t="shared" si="690"/>
        <v>36.670500000000004</v>
      </c>
      <c r="T4901" t="str">
        <f>_xlfn.XLOOKUP(C4901,Customers!A:A,Customers!D:D)</f>
        <v>M</v>
      </c>
      <c r="U4901" s="13">
        <f>_xlfn.XLOOKUP(C4901,Customers!A:A,Customers!E:E)</f>
        <v>38700</v>
      </c>
      <c r="V4901" t="str">
        <f>_xlfn.XLOOKUP(C4901,Customers!A:A,Customers!F:F)</f>
        <v>Nancyside</v>
      </c>
      <c r="W4901" s="13">
        <f>_xlfn.XLOOKUP(C4901,Customers!A:A,Customers!G:G)</f>
        <v>44688</v>
      </c>
      <c r="X4901">
        <f t="shared" ca="1" si="691"/>
        <v>20</v>
      </c>
      <c r="Y4901" t="str">
        <f t="shared" ca="1" si="692"/>
        <v>18-25</v>
      </c>
    </row>
    <row r="4902" spans="1:25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  <c r="I4902">
        <f>_xlfn.XLOOKUP(D4902,Products!A:A,Products!E:E)</f>
        <v>1501.46</v>
      </c>
      <c r="J4902">
        <f>_xlfn.XLOOKUP(D4902,Products!A:A,Products!F:F)</f>
        <v>1167.73</v>
      </c>
      <c r="K4902" t="str">
        <f>_xlfn.XLOOKUP(D4902,Products!A:A,Products!C:C)</f>
        <v>Fashion</v>
      </c>
      <c r="L4902" t="str">
        <f>_xlfn.XLOOKUP(D4902,Products!A:A,Products!D:D)</f>
        <v>Watches</v>
      </c>
      <c r="M4902">
        <f t="shared" si="684"/>
        <v>1501.46</v>
      </c>
      <c r="N4902">
        <f t="shared" si="685"/>
        <v>1167.73</v>
      </c>
      <c r="O4902">
        <f t="shared" si="686"/>
        <v>333.73</v>
      </c>
      <c r="P4902" s="8">
        <f t="shared" si="687"/>
        <v>0.22227032355174298</v>
      </c>
      <c r="Q4902">
        <f t="shared" si="688"/>
        <v>150.14600000000002</v>
      </c>
      <c r="R4902">
        <f t="shared" si="689"/>
        <v>1351.3140000000001</v>
      </c>
      <c r="S4902">
        <f t="shared" si="690"/>
        <v>183.58400000000006</v>
      </c>
      <c r="T4902" t="str">
        <f>_xlfn.XLOOKUP(C4902,Customers!A:A,Customers!D:D)</f>
        <v>M</v>
      </c>
      <c r="U4902" s="13">
        <f>_xlfn.XLOOKUP(C4902,Customers!A:A,Customers!E:E)</f>
        <v>34290</v>
      </c>
      <c r="V4902" t="str">
        <f>_xlfn.XLOOKUP(C4902,Customers!A:A,Customers!F:F)</f>
        <v>Meganmouth</v>
      </c>
      <c r="W4902" s="13">
        <f>_xlfn.XLOOKUP(C4902,Customers!A:A,Customers!G:G)</f>
        <v>44583</v>
      </c>
      <c r="X4902">
        <f t="shared" ca="1" si="691"/>
        <v>32</v>
      </c>
      <c r="Y4902" t="str">
        <f t="shared" ca="1" si="692"/>
        <v>26-35</v>
      </c>
    </row>
    <row r="4903" spans="1:25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  <c r="I4903">
        <f>_xlfn.XLOOKUP(D4903,Products!A:A,Products!E:E)</f>
        <v>1194.1199999999999</v>
      </c>
      <c r="J4903">
        <f>_xlfn.XLOOKUP(D4903,Products!A:A,Products!F:F)</f>
        <v>838.95</v>
      </c>
      <c r="K4903" t="str">
        <f>_xlfn.XLOOKUP(D4903,Products!A:A,Products!C:C)</f>
        <v>Electronics</v>
      </c>
      <c r="L4903" t="str">
        <f>_xlfn.XLOOKUP(D4903,Products!A:A,Products!D:D)</f>
        <v>Smartphone</v>
      </c>
      <c r="M4903">
        <f t="shared" si="684"/>
        <v>5970.5999999999995</v>
      </c>
      <c r="N4903">
        <f t="shared" si="685"/>
        <v>4194.75</v>
      </c>
      <c r="O4903">
        <f t="shared" si="686"/>
        <v>1775.8499999999995</v>
      </c>
      <c r="P4903" s="8">
        <f t="shared" si="687"/>
        <v>0.29743241885237659</v>
      </c>
      <c r="Q4903">
        <f t="shared" si="688"/>
        <v>597.05999999999995</v>
      </c>
      <c r="R4903">
        <f t="shared" si="689"/>
        <v>5373.5399999999991</v>
      </c>
      <c r="S4903">
        <f t="shared" si="690"/>
        <v>1178.7899999999991</v>
      </c>
      <c r="T4903" t="str">
        <f>_xlfn.XLOOKUP(C4903,Customers!A:A,Customers!D:D)</f>
        <v>F</v>
      </c>
      <c r="U4903" s="13">
        <f>_xlfn.XLOOKUP(C4903,Customers!A:A,Customers!E:E)</f>
        <v>21380</v>
      </c>
      <c r="V4903" t="str">
        <f>_xlfn.XLOOKUP(C4903,Customers!A:A,Customers!F:F)</f>
        <v>Kristinemouth</v>
      </c>
      <c r="W4903" s="13">
        <f>_xlfn.XLOOKUP(C4903,Customers!A:A,Customers!G:G)</f>
        <v>44723</v>
      </c>
      <c r="X4903">
        <f t="shared" ca="1" si="691"/>
        <v>67</v>
      </c>
      <c r="Y4903" t="str">
        <f t="shared" ca="1" si="692"/>
        <v>50+</v>
      </c>
    </row>
    <row r="4904" spans="1:25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  <c r="I4904">
        <f>_xlfn.XLOOKUP(D4904,Products!A:A,Products!E:E)</f>
        <v>123.19</v>
      </c>
      <c r="J4904">
        <f>_xlfn.XLOOKUP(D4904,Products!A:A,Products!F:F)</f>
        <v>80.36</v>
      </c>
      <c r="K4904" t="str">
        <f>_xlfn.XLOOKUP(D4904,Products!A:A,Products!C:C)</f>
        <v>Groceries</v>
      </c>
      <c r="L4904" t="str">
        <f>_xlfn.XLOOKUP(D4904,Products!A:A,Products!D:D)</f>
        <v>Snacks</v>
      </c>
      <c r="M4904">
        <f t="shared" si="684"/>
        <v>492.76</v>
      </c>
      <c r="N4904">
        <f t="shared" si="685"/>
        <v>321.44</v>
      </c>
      <c r="O4904">
        <f t="shared" si="686"/>
        <v>171.32</v>
      </c>
      <c r="P4904" s="8">
        <f t="shared" si="687"/>
        <v>0.34767432421462779</v>
      </c>
      <c r="Q4904">
        <f t="shared" si="688"/>
        <v>73.914000000000001</v>
      </c>
      <c r="R4904">
        <f t="shared" si="689"/>
        <v>418.846</v>
      </c>
      <c r="S4904">
        <f t="shared" si="690"/>
        <v>97.406000000000006</v>
      </c>
      <c r="T4904" t="str">
        <f>_xlfn.XLOOKUP(C4904,Customers!A:A,Customers!D:D)</f>
        <v>F</v>
      </c>
      <c r="U4904" s="13">
        <f>_xlfn.XLOOKUP(C4904,Customers!A:A,Customers!E:E)</f>
        <v>38541</v>
      </c>
      <c r="V4904" t="str">
        <f>_xlfn.XLOOKUP(C4904,Customers!A:A,Customers!F:F)</f>
        <v>Charlesmouth</v>
      </c>
      <c r="W4904" s="13">
        <f>_xlfn.XLOOKUP(C4904,Customers!A:A,Customers!G:G)</f>
        <v>45601</v>
      </c>
      <c r="X4904">
        <f t="shared" ca="1" si="691"/>
        <v>20</v>
      </c>
      <c r="Y4904" t="str">
        <f t="shared" ca="1" si="692"/>
        <v>18-25</v>
      </c>
    </row>
    <row r="4905" spans="1:25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  <c r="I4905">
        <f>_xlfn.XLOOKUP(D4905,Products!A:A,Products!E:E)</f>
        <v>1216.3599999999999</v>
      </c>
      <c r="J4905">
        <f>_xlfn.XLOOKUP(D4905,Products!A:A,Products!F:F)</f>
        <v>794.8</v>
      </c>
      <c r="K4905" t="str">
        <f>_xlfn.XLOOKUP(D4905,Products!A:A,Products!C:C)</f>
        <v>Fashion</v>
      </c>
      <c r="L4905" t="str">
        <f>_xlfn.XLOOKUP(D4905,Products!A:A,Products!D:D)</f>
        <v>Bags</v>
      </c>
      <c r="M4905">
        <f t="shared" si="684"/>
        <v>4865.4399999999996</v>
      </c>
      <c r="N4905">
        <f t="shared" si="685"/>
        <v>3179.2</v>
      </c>
      <c r="O4905">
        <f t="shared" si="686"/>
        <v>1686.2399999999998</v>
      </c>
      <c r="P4905" s="8">
        <f t="shared" si="687"/>
        <v>0.34657502713012595</v>
      </c>
      <c r="Q4905">
        <f t="shared" si="688"/>
        <v>243.27199999999999</v>
      </c>
      <c r="R4905">
        <f t="shared" si="689"/>
        <v>4622.1679999999997</v>
      </c>
      <c r="S4905">
        <f t="shared" si="690"/>
        <v>1442.9679999999998</v>
      </c>
      <c r="T4905" t="str">
        <f>_xlfn.XLOOKUP(C4905,Customers!A:A,Customers!D:D)</f>
        <v>M</v>
      </c>
      <c r="U4905" s="13">
        <f>_xlfn.XLOOKUP(C4905,Customers!A:A,Customers!E:E)</f>
        <v>25566</v>
      </c>
      <c r="V4905" t="str">
        <f>_xlfn.XLOOKUP(C4905,Customers!A:A,Customers!F:F)</f>
        <v>Morrisborough</v>
      </c>
      <c r="W4905" s="13">
        <f>_xlfn.XLOOKUP(C4905,Customers!A:A,Customers!G:G)</f>
        <v>45113</v>
      </c>
      <c r="X4905">
        <f t="shared" ca="1" si="691"/>
        <v>56</v>
      </c>
      <c r="Y4905" t="str">
        <f t="shared" ca="1" si="692"/>
        <v>50+</v>
      </c>
    </row>
    <row r="4906" spans="1:25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  <c r="I4906">
        <f>_xlfn.XLOOKUP(D4906,Products!A:A,Products!E:E)</f>
        <v>1193.0899999999999</v>
      </c>
      <c r="J4906">
        <f>_xlfn.XLOOKUP(D4906,Products!A:A,Products!F:F)</f>
        <v>818.24</v>
      </c>
      <c r="K4906" t="str">
        <f>_xlfn.XLOOKUP(D4906,Products!A:A,Products!C:C)</f>
        <v>Electronics</v>
      </c>
      <c r="L4906" t="str">
        <f>_xlfn.XLOOKUP(D4906,Products!A:A,Products!D:D)</f>
        <v>Camera</v>
      </c>
      <c r="M4906">
        <f t="shared" si="684"/>
        <v>4772.3599999999997</v>
      </c>
      <c r="N4906">
        <f t="shared" si="685"/>
        <v>3272.96</v>
      </c>
      <c r="O4906">
        <f t="shared" si="686"/>
        <v>1499.3999999999996</v>
      </c>
      <c r="P4906" s="8">
        <f t="shared" si="687"/>
        <v>0.31418417722049463</v>
      </c>
      <c r="Q4906">
        <f t="shared" si="688"/>
        <v>0</v>
      </c>
      <c r="R4906">
        <f t="shared" si="689"/>
        <v>4772.3599999999997</v>
      </c>
      <c r="S4906">
        <f t="shared" si="690"/>
        <v>1499.3999999999996</v>
      </c>
      <c r="T4906" t="str">
        <f>_xlfn.XLOOKUP(C4906,Customers!A:A,Customers!D:D)</f>
        <v>M</v>
      </c>
      <c r="U4906" s="13">
        <f>_xlfn.XLOOKUP(C4906,Customers!A:A,Customers!E:E)</f>
        <v>26377</v>
      </c>
      <c r="V4906" t="str">
        <f>_xlfn.XLOOKUP(C4906,Customers!A:A,Customers!F:F)</f>
        <v>Meyersstad</v>
      </c>
      <c r="W4906" s="13">
        <f>_xlfn.XLOOKUP(C4906,Customers!A:A,Customers!G:G)</f>
        <v>45539</v>
      </c>
      <c r="X4906">
        <f t="shared" ca="1" si="691"/>
        <v>54</v>
      </c>
      <c r="Y4906" t="str">
        <f t="shared" ca="1" si="692"/>
        <v>50+</v>
      </c>
    </row>
    <row r="4907" spans="1:25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  <c r="I4907">
        <f>_xlfn.XLOOKUP(D4907,Products!A:A,Products!E:E)</f>
        <v>1501.46</v>
      </c>
      <c r="J4907">
        <f>_xlfn.XLOOKUP(D4907,Products!A:A,Products!F:F)</f>
        <v>1167.73</v>
      </c>
      <c r="K4907" t="str">
        <f>_xlfn.XLOOKUP(D4907,Products!A:A,Products!C:C)</f>
        <v>Fashion</v>
      </c>
      <c r="L4907" t="str">
        <f>_xlfn.XLOOKUP(D4907,Products!A:A,Products!D:D)</f>
        <v>Watches</v>
      </c>
      <c r="M4907">
        <f t="shared" si="684"/>
        <v>3002.92</v>
      </c>
      <c r="N4907">
        <f t="shared" si="685"/>
        <v>2335.46</v>
      </c>
      <c r="O4907">
        <f t="shared" si="686"/>
        <v>667.46</v>
      </c>
      <c r="P4907" s="8">
        <f t="shared" si="687"/>
        <v>0.22227032355174298</v>
      </c>
      <c r="Q4907">
        <f t="shared" si="688"/>
        <v>450.43799999999999</v>
      </c>
      <c r="R4907">
        <f t="shared" si="689"/>
        <v>2552.482</v>
      </c>
      <c r="S4907">
        <f t="shared" si="690"/>
        <v>217.02199999999993</v>
      </c>
      <c r="T4907" t="str">
        <f>_xlfn.XLOOKUP(C4907,Customers!A:A,Customers!D:D)</f>
        <v>M</v>
      </c>
      <c r="U4907" s="13">
        <f>_xlfn.XLOOKUP(C4907,Customers!A:A,Customers!E:E)</f>
        <v>35712</v>
      </c>
      <c r="V4907" t="str">
        <f>_xlfn.XLOOKUP(C4907,Customers!A:A,Customers!F:F)</f>
        <v>Carlyberg</v>
      </c>
      <c r="W4907" s="13">
        <f>_xlfn.XLOOKUP(C4907,Customers!A:A,Customers!G:G)</f>
        <v>45823</v>
      </c>
      <c r="X4907">
        <f t="shared" ca="1" si="691"/>
        <v>28</v>
      </c>
      <c r="Y4907" t="str">
        <f t="shared" ca="1" si="692"/>
        <v>26-35</v>
      </c>
    </row>
    <row r="4908" spans="1:25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  <c r="I4908">
        <f>_xlfn.XLOOKUP(D4908,Products!A:A,Products!E:E)</f>
        <v>1246.1099999999999</v>
      </c>
      <c r="J4908">
        <f>_xlfn.XLOOKUP(D4908,Products!A:A,Products!F:F)</f>
        <v>833.52</v>
      </c>
      <c r="K4908" t="str">
        <f>_xlfn.XLOOKUP(D4908,Products!A:A,Products!C:C)</f>
        <v>Electronics</v>
      </c>
      <c r="L4908" t="str">
        <f>_xlfn.XLOOKUP(D4908,Products!A:A,Products!D:D)</f>
        <v>Headphones</v>
      </c>
      <c r="M4908">
        <f t="shared" si="684"/>
        <v>3738.33</v>
      </c>
      <c r="N4908">
        <f t="shared" si="685"/>
        <v>2500.56</v>
      </c>
      <c r="O4908">
        <f t="shared" si="686"/>
        <v>1237.77</v>
      </c>
      <c r="P4908" s="8">
        <f t="shared" si="687"/>
        <v>0.33110239063967067</v>
      </c>
      <c r="Q4908">
        <f t="shared" si="688"/>
        <v>0</v>
      </c>
      <c r="R4908">
        <f t="shared" si="689"/>
        <v>3738.33</v>
      </c>
      <c r="S4908">
        <f t="shared" si="690"/>
        <v>1237.77</v>
      </c>
      <c r="T4908" t="str">
        <f>_xlfn.XLOOKUP(C4908,Customers!A:A,Customers!D:D)</f>
        <v>M</v>
      </c>
      <c r="U4908" s="13">
        <f>_xlfn.XLOOKUP(C4908,Customers!A:A,Customers!E:E)</f>
        <v>24703</v>
      </c>
      <c r="V4908" t="str">
        <f>_xlfn.XLOOKUP(C4908,Customers!A:A,Customers!F:F)</f>
        <v>Conwayside</v>
      </c>
      <c r="W4908" s="13">
        <f>_xlfn.XLOOKUP(C4908,Customers!A:A,Customers!G:G)</f>
        <v>45026</v>
      </c>
      <c r="X4908">
        <f t="shared" ca="1" si="691"/>
        <v>58</v>
      </c>
      <c r="Y4908" t="str">
        <f t="shared" ca="1" si="692"/>
        <v>50+</v>
      </c>
    </row>
    <row r="4909" spans="1:25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  <c r="I4909">
        <f>_xlfn.XLOOKUP(D4909,Products!A:A,Products!E:E)</f>
        <v>1485.05</v>
      </c>
      <c r="J4909">
        <f>_xlfn.XLOOKUP(D4909,Products!A:A,Products!F:F)</f>
        <v>988.31</v>
      </c>
      <c r="K4909" t="str">
        <f>_xlfn.XLOOKUP(D4909,Products!A:A,Products!C:C)</f>
        <v>Fashion</v>
      </c>
      <c r="L4909" t="str">
        <f>_xlfn.XLOOKUP(D4909,Products!A:A,Products!D:D)</f>
        <v>Clothing</v>
      </c>
      <c r="M4909">
        <f t="shared" si="684"/>
        <v>7425.25</v>
      </c>
      <c r="N4909">
        <f t="shared" si="685"/>
        <v>4941.5499999999993</v>
      </c>
      <c r="O4909">
        <f t="shared" si="686"/>
        <v>2483.7000000000007</v>
      </c>
      <c r="P4909" s="8">
        <f t="shared" si="687"/>
        <v>0.33449378808794328</v>
      </c>
      <c r="Q4909">
        <f t="shared" si="688"/>
        <v>1113.7874999999999</v>
      </c>
      <c r="R4909">
        <f t="shared" si="689"/>
        <v>6311.4624999999996</v>
      </c>
      <c r="S4909">
        <f t="shared" si="690"/>
        <v>1369.9125000000004</v>
      </c>
      <c r="T4909" t="str">
        <f>_xlfn.XLOOKUP(C4909,Customers!A:A,Customers!D:D)</f>
        <v>M</v>
      </c>
      <c r="U4909" s="13">
        <f>_xlfn.XLOOKUP(C4909,Customers!A:A,Customers!E:E)</f>
        <v>32514</v>
      </c>
      <c r="V4909" t="str">
        <f>_xlfn.XLOOKUP(C4909,Customers!A:A,Customers!F:F)</f>
        <v>Lake Amanda</v>
      </c>
      <c r="W4909" s="13">
        <f>_xlfn.XLOOKUP(C4909,Customers!A:A,Customers!G:G)</f>
        <v>44496</v>
      </c>
      <c r="X4909">
        <f t="shared" ca="1" si="691"/>
        <v>37</v>
      </c>
      <c r="Y4909" t="str">
        <f t="shared" ca="1" si="692"/>
        <v>36-50</v>
      </c>
    </row>
    <row r="4910" spans="1:25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  <c r="I4910">
        <f>_xlfn.XLOOKUP(D4910,Products!A:A,Products!E:E)</f>
        <v>318.05</v>
      </c>
      <c r="J4910">
        <f>_xlfn.XLOOKUP(D4910,Products!A:A,Products!F:F)</f>
        <v>187.34</v>
      </c>
      <c r="K4910" t="str">
        <f>_xlfn.XLOOKUP(D4910,Products!A:A,Products!C:C)</f>
        <v>Groceries</v>
      </c>
      <c r="L4910" t="str">
        <f>_xlfn.XLOOKUP(D4910,Products!A:A,Products!D:D)</f>
        <v>Fruits</v>
      </c>
      <c r="M4910">
        <f t="shared" si="684"/>
        <v>1590.25</v>
      </c>
      <c r="N4910">
        <f t="shared" si="685"/>
        <v>936.7</v>
      </c>
      <c r="O4910">
        <f t="shared" si="686"/>
        <v>653.54999999999995</v>
      </c>
      <c r="P4910" s="8">
        <f t="shared" si="687"/>
        <v>0.41097311743436565</v>
      </c>
      <c r="Q4910">
        <f t="shared" si="688"/>
        <v>238.53749999999999</v>
      </c>
      <c r="R4910">
        <f t="shared" si="689"/>
        <v>1351.7125000000001</v>
      </c>
      <c r="S4910">
        <f t="shared" si="690"/>
        <v>415.01250000000005</v>
      </c>
      <c r="T4910" t="str">
        <f>_xlfn.XLOOKUP(C4910,Customers!A:A,Customers!D:D)</f>
        <v>F</v>
      </c>
      <c r="U4910" s="13">
        <f>_xlfn.XLOOKUP(C4910,Customers!A:A,Customers!E:E)</f>
        <v>38253</v>
      </c>
      <c r="V4910" t="str">
        <f>_xlfn.XLOOKUP(C4910,Customers!A:A,Customers!F:F)</f>
        <v>North Tracey</v>
      </c>
      <c r="W4910" s="13">
        <f>_xlfn.XLOOKUP(C4910,Customers!A:A,Customers!G:G)</f>
        <v>44366</v>
      </c>
      <c r="X4910">
        <f t="shared" ca="1" si="691"/>
        <v>21</v>
      </c>
      <c r="Y4910" t="str">
        <f t="shared" ca="1" si="692"/>
        <v>18-25</v>
      </c>
    </row>
    <row r="4911" spans="1:25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  <c r="I4911">
        <f>_xlfn.XLOOKUP(D4911,Products!A:A,Products!E:E)</f>
        <v>1485.05</v>
      </c>
      <c r="J4911">
        <f>_xlfn.XLOOKUP(D4911,Products!A:A,Products!F:F)</f>
        <v>988.31</v>
      </c>
      <c r="K4911" t="str">
        <f>_xlfn.XLOOKUP(D4911,Products!A:A,Products!C:C)</f>
        <v>Fashion</v>
      </c>
      <c r="L4911" t="str">
        <f>_xlfn.XLOOKUP(D4911,Products!A:A,Products!D:D)</f>
        <v>Clothing</v>
      </c>
      <c r="M4911">
        <f t="shared" si="684"/>
        <v>5940.2</v>
      </c>
      <c r="N4911">
        <f t="shared" si="685"/>
        <v>3953.24</v>
      </c>
      <c r="O4911">
        <f t="shared" si="686"/>
        <v>1986.96</v>
      </c>
      <c r="P4911" s="8">
        <f t="shared" si="687"/>
        <v>0.33449378808794317</v>
      </c>
      <c r="Q4911">
        <f t="shared" si="688"/>
        <v>297.01</v>
      </c>
      <c r="R4911">
        <f t="shared" si="689"/>
        <v>5643.19</v>
      </c>
      <c r="S4911">
        <f t="shared" si="690"/>
        <v>1689.9499999999998</v>
      </c>
      <c r="T4911" t="str">
        <f>_xlfn.XLOOKUP(C4911,Customers!A:A,Customers!D:D)</f>
        <v>M</v>
      </c>
      <c r="U4911" s="13">
        <f>_xlfn.XLOOKUP(C4911,Customers!A:A,Customers!E:E)</f>
        <v>28937</v>
      </c>
      <c r="V4911" t="str">
        <f>_xlfn.XLOOKUP(C4911,Customers!A:A,Customers!F:F)</f>
        <v>New Michaelview</v>
      </c>
      <c r="W4911" s="13">
        <f>_xlfn.XLOOKUP(C4911,Customers!A:A,Customers!G:G)</f>
        <v>45210</v>
      </c>
      <c r="X4911">
        <f t="shared" ca="1" si="691"/>
        <v>47</v>
      </c>
      <c r="Y4911" t="str">
        <f t="shared" ca="1" si="692"/>
        <v>36-50</v>
      </c>
    </row>
    <row r="4912" spans="1:25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  <c r="I4912">
        <f>_xlfn.XLOOKUP(D4912,Products!A:A,Products!E:E)</f>
        <v>1485.05</v>
      </c>
      <c r="J4912">
        <f>_xlfn.XLOOKUP(D4912,Products!A:A,Products!F:F)</f>
        <v>988.31</v>
      </c>
      <c r="K4912" t="str">
        <f>_xlfn.XLOOKUP(D4912,Products!A:A,Products!C:C)</f>
        <v>Fashion</v>
      </c>
      <c r="L4912" t="str">
        <f>_xlfn.XLOOKUP(D4912,Products!A:A,Products!D:D)</f>
        <v>Clothing</v>
      </c>
      <c r="M4912">
        <f t="shared" si="684"/>
        <v>2970.1</v>
      </c>
      <c r="N4912">
        <f t="shared" si="685"/>
        <v>1976.62</v>
      </c>
      <c r="O4912">
        <f t="shared" si="686"/>
        <v>993.48</v>
      </c>
      <c r="P4912" s="8">
        <f t="shared" si="687"/>
        <v>0.33449378808794317</v>
      </c>
      <c r="Q4912">
        <f t="shared" si="688"/>
        <v>445.51499999999999</v>
      </c>
      <c r="R4912">
        <f t="shared" si="689"/>
        <v>2524.585</v>
      </c>
      <c r="S4912">
        <f t="shared" si="690"/>
        <v>547.96500000000015</v>
      </c>
      <c r="T4912" t="str">
        <f>_xlfn.XLOOKUP(C4912,Customers!A:A,Customers!D:D)</f>
        <v>F</v>
      </c>
      <c r="U4912" s="13">
        <f>_xlfn.XLOOKUP(C4912,Customers!A:A,Customers!E:E)</f>
        <v>35236</v>
      </c>
      <c r="V4912" t="str">
        <f>_xlfn.XLOOKUP(C4912,Customers!A:A,Customers!F:F)</f>
        <v>South Briantown</v>
      </c>
      <c r="W4912" s="13">
        <f>_xlfn.XLOOKUP(C4912,Customers!A:A,Customers!G:G)</f>
        <v>45242</v>
      </c>
      <c r="X4912">
        <f t="shared" ca="1" si="691"/>
        <v>30</v>
      </c>
      <c r="Y4912" t="str">
        <f t="shared" ca="1" si="692"/>
        <v>26-35</v>
      </c>
    </row>
    <row r="4913" spans="1:25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  <c r="I4913">
        <f>_xlfn.XLOOKUP(D4913,Products!A:A,Products!E:E)</f>
        <v>1762.92</v>
      </c>
      <c r="J4913">
        <f>_xlfn.XLOOKUP(D4913,Products!A:A,Products!F:F)</f>
        <v>1346.48</v>
      </c>
      <c r="K4913" t="str">
        <f>_xlfn.XLOOKUP(D4913,Products!A:A,Products!C:C)</f>
        <v>Electronics</v>
      </c>
      <c r="L4913" t="str">
        <f>_xlfn.XLOOKUP(D4913,Products!A:A,Products!D:D)</f>
        <v>Laptop</v>
      </c>
      <c r="M4913">
        <f t="shared" si="684"/>
        <v>3525.84</v>
      </c>
      <c r="N4913">
        <f t="shared" si="685"/>
        <v>2692.96</v>
      </c>
      <c r="O4913">
        <f t="shared" si="686"/>
        <v>832.88000000000011</v>
      </c>
      <c r="P4913" s="8">
        <f t="shared" si="687"/>
        <v>0.23622172305039368</v>
      </c>
      <c r="Q4913">
        <f t="shared" si="688"/>
        <v>0</v>
      </c>
      <c r="R4913">
        <f t="shared" si="689"/>
        <v>3525.84</v>
      </c>
      <c r="S4913">
        <f t="shared" si="690"/>
        <v>832.88000000000011</v>
      </c>
      <c r="T4913" t="str">
        <f>_xlfn.XLOOKUP(C4913,Customers!A:A,Customers!D:D)</f>
        <v>M</v>
      </c>
      <c r="U4913" s="13">
        <f>_xlfn.XLOOKUP(C4913,Customers!A:A,Customers!E:E)</f>
        <v>30183</v>
      </c>
      <c r="V4913" t="str">
        <f>_xlfn.XLOOKUP(C4913,Customers!A:A,Customers!F:F)</f>
        <v>Seanville</v>
      </c>
      <c r="W4913" s="13">
        <f>_xlfn.XLOOKUP(C4913,Customers!A:A,Customers!G:G)</f>
        <v>44184</v>
      </c>
      <c r="X4913">
        <f t="shared" ca="1" si="691"/>
        <v>43</v>
      </c>
      <c r="Y4913" t="str">
        <f t="shared" ca="1" si="692"/>
        <v>36-50</v>
      </c>
    </row>
    <row r="4914" spans="1:25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  <c r="I4914">
        <f>_xlfn.XLOOKUP(D4914,Products!A:A,Products!E:E)</f>
        <v>1474.12</v>
      </c>
      <c r="J4914">
        <f>_xlfn.XLOOKUP(D4914,Products!A:A,Products!F:F)</f>
        <v>764.02</v>
      </c>
      <c r="K4914" t="str">
        <f>_xlfn.XLOOKUP(D4914,Products!A:A,Products!C:C)</f>
        <v>Electronics</v>
      </c>
      <c r="L4914" t="str">
        <f>_xlfn.XLOOKUP(D4914,Products!A:A,Products!D:D)</f>
        <v>Camera</v>
      </c>
      <c r="M4914">
        <f t="shared" si="684"/>
        <v>7370.5999999999995</v>
      </c>
      <c r="N4914">
        <f t="shared" si="685"/>
        <v>3820.1</v>
      </c>
      <c r="O4914">
        <f t="shared" si="686"/>
        <v>3550.4999999999995</v>
      </c>
      <c r="P4914" s="8">
        <f t="shared" si="687"/>
        <v>0.48171112256804055</v>
      </c>
      <c r="Q4914">
        <f t="shared" si="688"/>
        <v>0</v>
      </c>
      <c r="R4914">
        <f t="shared" si="689"/>
        <v>7370.5999999999995</v>
      </c>
      <c r="S4914">
        <f t="shared" si="690"/>
        <v>3550.4999999999995</v>
      </c>
      <c r="T4914" t="str">
        <f>_xlfn.XLOOKUP(C4914,Customers!A:A,Customers!D:D)</f>
        <v>M</v>
      </c>
      <c r="U4914" s="13">
        <f>_xlfn.XLOOKUP(C4914,Customers!A:A,Customers!E:E)</f>
        <v>24029</v>
      </c>
      <c r="V4914" t="str">
        <f>_xlfn.XLOOKUP(C4914,Customers!A:A,Customers!F:F)</f>
        <v>New Reginald</v>
      </c>
      <c r="W4914" s="13">
        <f>_xlfn.XLOOKUP(C4914,Customers!A:A,Customers!G:G)</f>
        <v>44937</v>
      </c>
      <c r="X4914">
        <f t="shared" ca="1" si="691"/>
        <v>60</v>
      </c>
      <c r="Y4914" t="str">
        <f t="shared" ca="1" si="692"/>
        <v>50+</v>
      </c>
    </row>
    <row r="4915" spans="1:25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  <c r="I4915">
        <f>_xlfn.XLOOKUP(D4915,Products!A:A,Products!E:E)</f>
        <v>1286.55</v>
      </c>
      <c r="J4915">
        <f>_xlfn.XLOOKUP(D4915,Products!A:A,Products!F:F)</f>
        <v>797.54</v>
      </c>
      <c r="K4915" t="str">
        <f>_xlfn.XLOOKUP(D4915,Products!A:A,Products!C:C)</f>
        <v>Fashion</v>
      </c>
      <c r="L4915" t="str">
        <f>_xlfn.XLOOKUP(D4915,Products!A:A,Products!D:D)</f>
        <v>Accessories</v>
      </c>
      <c r="M4915">
        <f t="shared" si="684"/>
        <v>1286.55</v>
      </c>
      <c r="N4915">
        <f t="shared" si="685"/>
        <v>797.54</v>
      </c>
      <c r="O4915">
        <f t="shared" si="686"/>
        <v>489.01</v>
      </c>
      <c r="P4915" s="8">
        <f t="shared" si="687"/>
        <v>0.380094049978625</v>
      </c>
      <c r="Q4915">
        <f t="shared" si="688"/>
        <v>0</v>
      </c>
      <c r="R4915">
        <f t="shared" si="689"/>
        <v>1286.55</v>
      </c>
      <c r="S4915">
        <f t="shared" si="690"/>
        <v>489.01</v>
      </c>
      <c r="T4915" t="str">
        <f>_xlfn.XLOOKUP(C4915,Customers!A:A,Customers!D:D)</f>
        <v>F</v>
      </c>
      <c r="U4915" s="13">
        <f>_xlfn.XLOOKUP(C4915,Customers!A:A,Customers!E:E)</f>
        <v>38253</v>
      </c>
      <c r="V4915" t="str">
        <f>_xlfn.XLOOKUP(C4915,Customers!A:A,Customers!F:F)</f>
        <v>North Tracey</v>
      </c>
      <c r="W4915" s="13">
        <f>_xlfn.XLOOKUP(C4915,Customers!A:A,Customers!G:G)</f>
        <v>44366</v>
      </c>
      <c r="X4915">
        <f t="shared" ca="1" si="691"/>
        <v>21</v>
      </c>
      <c r="Y4915" t="str">
        <f t="shared" ca="1" si="692"/>
        <v>18-25</v>
      </c>
    </row>
    <row r="4916" spans="1:25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  <c r="I4916">
        <f>_xlfn.XLOOKUP(D4916,Products!A:A,Products!E:E)</f>
        <v>270.45</v>
      </c>
      <c r="J4916">
        <f>_xlfn.XLOOKUP(D4916,Products!A:A,Products!F:F)</f>
        <v>187.6</v>
      </c>
      <c r="K4916" t="str">
        <f>_xlfn.XLOOKUP(D4916,Products!A:A,Products!C:C)</f>
        <v>Fashion</v>
      </c>
      <c r="L4916" t="str">
        <f>_xlfn.XLOOKUP(D4916,Products!A:A,Products!D:D)</f>
        <v>Bags</v>
      </c>
      <c r="M4916">
        <f t="shared" si="684"/>
        <v>270.45</v>
      </c>
      <c r="N4916">
        <f t="shared" si="685"/>
        <v>187.6</v>
      </c>
      <c r="O4916">
        <f t="shared" si="686"/>
        <v>82.85</v>
      </c>
      <c r="P4916" s="8">
        <f t="shared" si="687"/>
        <v>0.30634128304677388</v>
      </c>
      <c r="Q4916">
        <f t="shared" si="688"/>
        <v>13.522500000000001</v>
      </c>
      <c r="R4916">
        <f t="shared" si="689"/>
        <v>256.92750000000001</v>
      </c>
      <c r="S4916">
        <f t="shared" si="690"/>
        <v>69.327500000000015</v>
      </c>
      <c r="T4916" t="str">
        <f>_xlfn.XLOOKUP(C4916,Customers!A:A,Customers!D:D)</f>
        <v>M</v>
      </c>
      <c r="U4916" s="13">
        <f>_xlfn.XLOOKUP(C4916,Customers!A:A,Customers!E:E)</f>
        <v>27877</v>
      </c>
      <c r="V4916" t="str">
        <f>_xlfn.XLOOKUP(C4916,Customers!A:A,Customers!F:F)</f>
        <v>Murrayborough</v>
      </c>
      <c r="W4916" s="13">
        <f>_xlfn.XLOOKUP(C4916,Customers!A:A,Customers!G:G)</f>
        <v>44613</v>
      </c>
      <c r="X4916">
        <f t="shared" ca="1" si="691"/>
        <v>50</v>
      </c>
      <c r="Y4916" t="str">
        <f t="shared" ca="1" si="692"/>
        <v>36-50</v>
      </c>
    </row>
    <row r="4917" spans="1:25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  <c r="I4917">
        <f>_xlfn.XLOOKUP(D4917,Products!A:A,Products!E:E)</f>
        <v>1396.22</v>
      </c>
      <c r="J4917">
        <f>_xlfn.XLOOKUP(D4917,Products!A:A,Products!F:F)</f>
        <v>1004.09</v>
      </c>
      <c r="K4917" t="str">
        <f>_xlfn.XLOOKUP(D4917,Products!A:A,Products!C:C)</f>
        <v>Fashion</v>
      </c>
      <c r="L4917" t="str">
        <f>_xlfn.XLOOKUP(D4917,Products!A:A,Products!D:D)</f>
        <v>Bags</v>
      </c>
      <c r="M4917">
        <f t="shared" si="684"/>
        <v>6981.1</v>
      </c>
      <c r="N4917">
        <f t="shared" si="685"/>
        <v>5020.45</v>
      </c>
      <c r="O4917">
        <f t="shared" si="686"/>
        <v>1960.6500000000005</v>
      </c>
      <c r="P4917" s="8">
        <f t="shared" si="687"/>
        <v>0.28085115526206478</v>
      </c>
      <c r="Q4917">
        <f t="shared" si="688"/>
        <v>698.11000000000013</v>
      </c>
      <c r="R4917">
        <f t="shared" si="689"/>
        <v>6282.99</v>
      </c>
      <c r="S4917">
        <f t="shared" si="690"/>
        <v>1262.54</v>
      </c>
      <c r="T4917" t="str">
        <f>_xlfn.XLOOKUP(C4917,Customers!A:A,Customers!D:D)</f>
        <v>F</v>
      </c>
      <c r="U4917" s="13">
        <f>_xlfn.XLOOKUP(C4917,Customers!A:A,Customers!E:E)</f>
        <v>33347</v>
      </c>
      <c r="V4917" t="str">
        <f>_xlfn.XLOOKUP(C4917,Customers!A:A,Customers!F:F)</f>
        <v>North George</v>
      </c>
      <c r="W4917" s="13">
        <f>_xlfn.XLOOKUP(C4917,Customers!A:A,Customers!G:G)</f>
        <v>45007</v>
      </c>
      <c r="X4917">
        <f t="shared" ca="1" si="691"/>
        <v>35</v>
      </c>
      <c r="Y4917" t="str">
        <f t="shared" ca="1" si="692"/>
        <v>26-35</v>
      </c>
    </row>
    <row r="4918" spans="1:25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  <c r="I4918">
        <f>_xlfn.XLOOKUP(D4918,Products!A:A,Products!E:E)</f>
        <v>429.15</v>
      </c>
      <c r="J4918">
        <f>_xlfn.XLOOKUP(D4918,Products!A:A,Products!F:F)</f>
        <v>258.72000000000003</v>
      </c>
      <c r="K4918" t="str">
        <f>_xlfn.XLOOKUP(D4918,Products!A:A,Products!C:C)</f>
        <v>Fashion</v>
      </c>
      <c r="L4918" t="str">
        <f>_xlfn.XLOOKUP(D4918,Products!A:A,Products!D:D)</f>
        <v>Watches</v>
      </c>
      <c r="M4918">
        <f t="shared" si="684"/>
        <v>1716.6</v>
      </c>
      <c r="N4918">
        <f t="shared" si="685"/>
        <v>1034.8800000000001</v>
      </c>
      <c r="O4918">
        <f t="shared" si="686"/>
        <v>681.7199999999998</v>
      </c>
      <c r="P4918" s="8">
        <f t="shared" si="687"/>
        <v>0.39713386927647665</v>
      </c>
      <c r="Q4918">
        <f t="shared" si="688"/>
        <v>171.66</v>
      </c>
      <c r="R4918">
        <f t="shared" si="689"/>
        <v>1544.9399999999998</v>
      </c>
      <c r="S4918">
        <f t="shared" si="690"/>
        <v>510.05999999999972</v>
      </c>
      <c r="T4918" t="str">
        <f>_xlfn.XLOOKUP(C4918,Customers!A:A,Customers!D:D)</f>
        <v>F</v>
      </c>
      <c r="U4918" s="13">
        <f>_xlfn.XLOOKUP(C4918,Customers!A:A,Customers!E:E)</f>
        <v>29405</v>
      </c>
      <c r="V4918" t="str">
        <f>_xlfn.XLOOKUP(C4918,Customers!A:A,Customers!F:F)</f>
        <v>North Sharontown</v>
      </c>
      <c r="W4918" s="13">
        <f>_xlfn.XLOOKUP(C4918,Customers!A:A,Customers!G:G)</f>
        <v>44950</v>
      </c>
      <c r="X4918">
        <f t="shared" ca="1" si="691"/>
        <v>45</v>
      </c>
      <c r="Y4918" t="str">
        <f t="shared" ca="1" si="692"/>
        <v>36-50</v>
      </c>
    </row>
    <row r="4919" spans="1:25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  <c r="I4919">
        <f>_xlfn.XLOOKUP(D4919,Products!A:A,Products!E:E)</f>
        <v>818.76</v>
      </c>
      <c r="J4919">
        <f>_xlfn.XLOOKUP(D4919,Products!A:A,Products!F:F)</f>
        <v>527.62</v>
      </c>
      <c r="K4919" t="str">
        <f>_xlfn.XLOOKUP(D4919,Products!A:A,Products!C:C)</f>
        <v>Electronics</v>
      </c>
      <c r="L4919" t="str">
        <f>_xlfn.XLOOKUP(D4919,Products!A:A,Products!D:D)</f>
        <v>Television</v>
      </c>
      <c r="M4919">
        <f t="shared" si="684"/>
        <v>2456.2799999999997</v>
      </c>
      <c r="N4919">
        <f t="shared" si="685"/>
        <v>1582.8600000000001</v>
      </c>
      <c r="O4919">
        <f t="shared" si="686"/>
        <v>873.41999999999962</v>
      </c>
      <c r="P4919" s="8">
        <f t="shared" si="687"/>
        <v>0.35558649665347586</v>
      </c>
      <c r="Q4919">
        <f t="shared" si="688"/>
        <v>122.81399999999999</v>
      </c>
      <c r="R4919">
        <f t="shared" si="689"/>
        <v>2333.4659999999999</v>
      </c>
      <c r="S4919">
        <f t="shared" si="690"/>
        <v>750.60599999999977</v>
      </c>
      <c r="T4919" t="str">
        <f>_xlfn.XLOOKUP(C4919,Customers!A:A,Customers!D:D)</f>
        <v>F</v>
      </c>
      <c r="U4919" s="13">
        <f>_xlfn.XLOOKUP(C4919,Customers!A:A,Customers!E:E)</f>
        <v>31092</v>
      </c>
      <c r="V4919" t="str">
        <f>_xlfn.XLOOKUP(C4919,Customers!A:A,Customers!F:F)</f>
        <v>Bennettburgh</v>
      </c>
      <c r="W4919" s="13">
        <f>_xlfn.XLOOKUP(C4919,Customers!A:A,Customers!G:G)</f>
        <v>45888</v>
      </c>
      <c r="X4919">
        <f t="shared" ca="1" si="691"/>
        <v>41</v>
      </c>
      <c r="Y4919" t="str">
        <f t="shared" ca="1" si="692"/>
        <v>36-50</v>
      </c>
    </row>
    <row r="4920" spans="1:25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  <c r="I4920">
        <f>_xlfn.XLOOKUP(D4920,Products!A:A,Products!E:E)</f>
        <v>248.57</v>
      </c>
      <c r="J4920">
        <f>_xlfn.XLOOKUP(D4920,Products!A:A,Products!F:F)</f>
        <v>190.67</v>
      </c>
      <c r="K4920" t="str">
        <f>_xlfn.XLOOKUP(D4920,Products!A:A,Products!C:C)</f>
        <v>Electronics</v>
      </c>
      <c r="L4920" t="str">
        <f>_xlfn.XLOOKUP(D4920,Products!A:A,Products!D:D)</f>
        <v>Headphones</v>
      </c>
      <c r="M4920">
        <f t="shared" si="684"/>
        <v>994.28</v>
      </c>
      <c r="N4920">
        <f t="shared" si="685"/>
        <v>762.68</v>
      </c>
      <c r="O4920">
        <f t="shared" si="686"/>
        <v>231.60000000000002</v>
      </c>
      <c r="P4920" s="8">
        <f t="shared" si="687"/>
        <v>0.2329323731745585</v>
      </c>
      <c r="Q4920">
        <f t="shared" si="688"/>
        <v>0</v>
      </c>
      <c r="R4920">
        <f t="shared" si="689"/>
        <v>994.28</v>
      </c>
      <c r="S4920">
        <f t="shared" si="690"/>
        <v>231.60000000000002</v>
      </c>
      <c r="T4920" t="str">
        <f>_xlfn.XLOOKUP(C4920,Customers!A:A,Customers!D:D)</f>
        <v>F</v>
      </c>
      <c r="U4920" s="13">
        <f>_xlfn.XLOOKUP(C4920,Customers!A:A,Customers!E:E)</f>
        <v>38541</v>
      </c>
      <c r="V4920" t="str">
        <f>_xlfn.XLOOKUP(C4920,Customers!A:A,Customers!F:F)</f>
        <v>Charlesmouth</v>
      </c>
      <c r="W4920" s="13">
        <f>_xlfn.XLOOKUP(C4920,Customers!A:A,Customers!G:G)</f>
        <v>45601</v>
      </c>
      <c r="X4920">
        <f t="shared" ca="1" si="691"/>
        <v>20</v>
      </c>
      <c r="Y4920" t="str">
        <f t="shared" ca="1" si="692"/>
        <v>18-25</v>
      </c>
    </row>
    <row r="4921" spans="1:25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  <c r="I4921">
        <f>_xlfn.XLOOKUP(D4921,Products!A:A,Products!E:E)</f>
        <v>1342.75</v>
      </c>
      <c r="J4921">
        <f>_xlfn.XLOOKUP(D4921,Products!A:A,Products!F:F)</f>
        <v>797.94</v>
      </c>
      <c r="K4921" t="str">
        <f>_xlfn.XLOOKUP(D4921,Products!A:A,Products!C:C)</f>
        <v>Fashion</v>
      </c>
      <c r="L4921" t="str">
        <f>_xlfn.XLOOKUP(D4921,Products!A:A,Products!D:D)</f>
        <v>Clothing</v>
      </c>
      <c r="M4921">
        <f t="shared" si="684"/>
        <v>5371</v>
      </c>
      <c r="N4921">
        <f t="shared" si="685"/>
        <v>3191.76</v>
      </c>
      <c r="O4921">
        <f t="shared" si="686"/>
        <v>2179.2399999999998</v>
      </c>
      <c r="P4921" s="8">
        <f t="shared" si="687"/>
        <v>0.40574194749581077</v>
      </c>
      <c r="Q4921">
        <f t="shared" si="688"/>
        <v>0</v>
      </c>
      <c r="R4921">
        <f t="shared" si="689"/>
        <v>5371</v>
      </c>
      <c r="S4921">
        <f t="shared" si="690"/>
        <v>2179.2399999999998</v>
      </c>
      <c r="T4921" t="str">
        <f>_xlfn.XLOOKUP(C4921,Customers!A:A,Customers!D:D)</f>
        <v>M</v>
      </c>
      <c r="U4921" s="13">
        <f>_xlfn.XLOOKUP(C4921,Customers!A:A,Customers!E:E)</f>
        <v>33491</v>
      </c>
      <c r="V4921" t="str">
        <f>_xlfn.XLOOKUP(C4921,Customers!A:A,Customers!F:F)</f>
        <v>Port Jacob</v>
      </c>
      <c r="W4921" s="13">
        <f>_xlfn.XLOOKUP(C4921,Customers!A:A,Customers!G:G)</f>
        <v>44496</v>
      </c>
      <c r="X4921">
        <f t="shared" ca="1" si="691"/>
        <v>34</v>
      </c>
      <c r="Y4921" t="str">
        <f t="shared" ca="1" si="692"/>
        <v>26-35</v>
      </c>
    </row>
    <row r="4922" spans="1:25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  <c r="I4922">
        <f>_xlfn.XLOOKUP(D4922,Products!A:A,Products!E:E)</f>
        <v>1197.18</v>
      </c>
      <c r="J4922">
        <f>_xlfn.XLOOKUP(D4922,Products!A:A,Products!F:F)</f>
        <v>722.74</v>
      </c>
      <c r="K4922" t="str">
        <f>_xlfn.XLOOKUP(D4922,Products!A:A,Products!C:C)</f>
        <v>Electronics</v>
      </c>
      <c r="L4922" t="str">
        <f>_xlfn.XLOOKUP(D4922,Products!A:A,Products!D:D)</f>
        <v>Smartphone</v>
      </c>
      <c r="M4922">
        <f t="shared" si="684"/>
        <v>4788.72</v>
      </c>
      <c r="N4922">
        <f t="shared" si="685"/>
        <v>2890.96</v>
      </c>
      <c r="O4922">
        <f t="shared" si="686"/>
        <v>1897.7600000000002</v>
      </c>
      <c r="P4922" s="8">
        <f t="shared" si="687"/>
        <v>0.39629796688885549</v>
      </c>
      <c r="Q4922">
        <f t="shared" si="688"/>
        <v>478.87200000000007</v>
      </c>
      <c r="R4922">
        <f t="shared" si="689"/>
        <v>4309.848</v>
      </c>
      <c r="S4922">
        <f t="shared" si="690"/>
        <v>1418.8879999999999</v>
      </c>
      <c r="T4922" t="str">
        <f>_xlfn.XLOOKUP(C4922,Customers!A:A,Customers!D:D)</f>
        <v>M</v>
      </c>
      <c r="U4922" s="13">
        <f>_xlfn.XLOOKUP(C4922,Customers!A:A,Customers!E:E)</f>
        <v>33450</v>
      </c>
      <c r="V4922" t="str">
        <f>_xlfn.XLOOKUP(C4922,Customers!A:A,Customers!F:F)</f>
        <v>West Ralph</v>
      </c>
      <c r="W4922" s="13">
        <f>_xlfn.XLOOKUP(C4922,Customers!A:A,Customers!G:G)</f>
        <v>45747</v>
      </c>
      <c r="X4922">
        <f t="shared" ca="1" si="691"/>
        <v>34</v>
      </c>
      <c r="Y4922" t="str">
        <f t="shared" ca="1" si="692"/>
        <v>26-35</v>
      </c>
    </row>
    <row r="4923" spans="1:25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  <c r="I4923">
        <f>_xlfn.XLOOKUP(D4923,Products!A:A,Products!E:E)</f>
        <v>1095.72</v>
      </c>
      <c r="J4923">
        <f>_xlfn.XLOOKUP(D4923,Products!A:A,Products!F:F)</f>
        <v>822.2</v>
      </c>
      <c r="K4923" t="str">
        <f>_xlfn.XLOOKUP(D4923,Products!A:A,Products!C:C)</f>
        <v>Groceries</v>
      </c>
      <c r="L4923" t="str">
        <f>_xlfn.XLOOKUP(D4923,Products!A:A,Products!D:D)</f>
        <v>Snacks</v>
      </c>
      <c r="M4923">
        <f t="shared" si="684"/>
        <v>5478.6</v>
      </c>
      <c r="N4923">
        <f t="shared" si="685"/>
        <v>4111</v>
      </c>
      <c r="O4923">
        <f t="shared" si="686"/>
        <v>1367.6000000000004</v>
      </c>
      <c r="P4923" s="8">
        <f t="shared" si="687"/>
        <v>0.24962581681451471</v>
      </c>
      <c r="Q4923">
        <f t="shared" si="688"/>
        <v>273.93</v>
      </c>
      <c r="R4923">
        <f t="shared" si="689"/>
        <v>5204.67</v>
      </c>
      <c r="S4923">
        <f t="shared" si="690"/>
        <v>1093.67</v>
      </c>
      <c r="T4923" t="str">
        <f>_xlfn.XLOOKUP(C4923,Customers!A:A,Customers!D:D)</f>
        <v>F</v>
      </c>
      <c r="U4923" s="13">
        <f>_xlfn.XLOOKUP(C4923,Customers!A:A,Customers!E:E)</f>
        <v>31304</v>
      </c>
      <c r="V4923" t="str">
        <f>_xlfn.XLOOKUP(C4923,Customers!A:A,Customers!F:F)</f>
        <v>New Randychester</v>
      </c>
      <c r="W4923" s="13">
        <f>_xlfn.XLOOKUP(C4923,Customers!A:A,Customers!G:G)</f>
        <v>44186</v>
      </c>
      <c r="X4923">
        <f t="shared" ca="1" si="691"/>
        <v>40</v>
      </c>
      <c r="Y4923" t="str">
        <f t="shared" ca="1" si="692"/>
        <v>36-50</v>
      </c>
    </row>
    <row r="4924" spans="1:25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  <c r="I4924">
        <f>_xlfn.XLOOKUP(D4924,Products!A:A,Products!E:E)</f>
        <v>337.63</v>
      </c>
      <c r="J4924">
        <f>_xlfn.XLOOKUP(D4924,Products!A:A,Products!F:F)</f>
        <v>169.03</v>
      </c>
      <c r="K4924" t="str">
        <f>_xlfn.XLOOKUP(D4924,Products!A:A,Products!C:C)</f>
        <v>Fashion</v>
      </c>
      <c r="L4924" t="str">
        <f>_xlfn.XLOOKUP(D4924,Products!A:A,Products!D:D)</f>
        <v>Footwear</v>
      </c>
      <c r="M4924">
        <f t="shared" si="684"/>
        <v>1688.15</v>
      </c>
      <c r="N4924">
        <f t="shared" si="685"/>
        <v>845.15</v>
      </c>
      <c r="O4924">
        <f t="shared" si="686"/>
        <v>843.00000000000011</v>
      </c>
      <c r="P4924" s="8">
        <f t="shared" si="687"/>
        <v>0.49936320824571279</v>
      </c>
      <c r="Q4924">
        <f t="shared" si="688"/>
        <v>168.81500000000003</v>
      </c>
      <c r="R4924">
        <f t="shared" si="689"/>
        <v>1519.335</v>
      </c>
      <c r="S4924">
        <f t="shared" si="690"/>
        <v>674.18500000000006</v>
      </c>
      <c r="T4924" t="str">
        <f>_xlfn.XLOOKUP(C4924,Customers!A:A,Customers!D:D)</f>
        <v>M</v>
      </c>
      <c r="U4924" s="13">
        <f>_xlfn.XLOOKUP(C4924,Customers!A:A,Customers!E:E)</f>
        <v>37752</v>
      </c>
      <c r="V4924" t="str">
        <f>_xlfn.XLOOKUP(C4924,Customers!A:A,Customers!F:F)</f>
        <v>Vasquezmouth</v>
      </c>
      <c r="W4924" s="13">
        <f>_xlfn.XLOOKUP(C4924,Customers!A:A,Customers!G:G)</f>
        <v>45472</v>
      </c>
      <c r="X4924">
        <f t="shared" ca="1" si="691"/>
        <v>23</v>
      </c>
      <c r="Y4924" t="str">
        <f t="shared" ca="1" si="692"/>
        <v>18-25</v>
      </c>
    </row>
    <row r="4925" spans="1:25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  <c r="I4925">
        <f>_xlfn.XLOOKUP(D4925,Products!A:A,Products!E:E)</f>
        <v>1193.0899999999999</v>
      </c>
      <c r="J4925">
        <f>_xlfn.XLOOKUP(D4925,Products!A:A,Products!F:F)</f>
        <v>818.24</v>
      </c>
      <c r="K4925" t="str">
        <f>_xlfn.XLOOKUP(D4925,Products!A:A,Products!C:C)</f>
        <v>Electronics</v>
      </c>
      <c r="L4925" t="str">
        <f>_xlfn.XLOOKUP(D4925,Products!A:A,Products!D:D)</f>
        <v>Camera</v>
      </c>
      <c r="M4925">
        <f t="shared" si="684"/>
        <v>5965.45</v>
      </c>
      <c r="N4925">
        <f t="shared" si="685"/>
        <v>4091.2</v>
      </c>
      <c r="O4925">
        <f t="shared" si="686"/>
        <v>1874.25</v>
      </c>
      <c r="P4925" s="8">
        <f t="shared" si="687"/>
        <v>0.31418417722049469</v>
      </c>
      <c r="Q4925">
        <f t="shared" si="688"/>
        <v>0</v>
      </c>
      <c r="R4925">
        <f t="shared" si="689"/>
        <v>5965.45</v>
      </c>
      <c r="S4925">
        <f t="shared" si="690"/>
        <v>1874.25</v>
      </c>
      <c r="T4925" t="str">
        <f>_xlfn.XLOOKUP(C4925,Customers!A:A,Customers!D:D)</f>
        <v>M</v>
      </c>
      <c r="U4925" s="13">
        <f>_xlfn.XLOOKUP(C4925,Customers!A:A,Customers!E:E)</f>
        <v>28937</v>
      </c>
      <c r="V4925" t="str">
        <f>_xlfn.XLOOKUP(C4925,Customers!A:A,Customers!F:F)</f>
        <v>New Michaelview</v>
      </c>
      <c r="W4925" s="13">
        <f>_xlfn.XLOOKUP(C4925,Customers!A:A,Customers!G:G)</f>
        <v>45210</v>
      </c>
      <c r="X4925">
        <f t="shared" ca="1" si="691"/>
        <v>47</v>
      </c>
      <c r="Y4925" t="str">
        <f t="shared" ca="1" si="692"/>
        <v>36-50</v>
      </c>
    </row>
    <row r="4926" spans="1:25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  <c r="I4926">
        <f>_xlfn.XLOOKUP(D4926,Products!A:A,Products!E:E)</f>
        <v>1562.43</v>
      </c>
      <c r="J4926">
        <f>_xlfn.XLOOKUP(D4926,Products!A:A,Products!F:F)</f>
        <v>1195.6300000000001</v>
      </c>
      <c r="K4926" t="str">
        <f>_xlfn.XLOOKUP(D4926,Products!A:A,Products!C:C)</f>
        <v>Electronics</v>
      </c>
      <c r="L4926" t="str">
        <f>_xlfn.XLOOKUP(D4926,Products!A:A,Products!D:D)</f>
        <v>Laptop</v>
      </c>
      <c r="M4926">
        <f t="shared" si="684"/>
        <v>7812.1500000000005</v>
      </c>
      <c r="N4926">
        <f t="shared" si="685"/>
        <v>5978.1500000000005</v>
      </c>
      <c r="O4926">
        <f t="shared" si="686"/>
        <v>1834</v>
      </c>
      <c r="P4926" s="8">
        <f t="shared" si="687"/>
        <v>0.23476251736077774</v>
      </c>
      <c r="Q4926">
        <f t="shared" si="688"/>
        <v>0</v>
      </c>
      <c r="R4926">
        <f t="shared" si="689"/>
        <v>7812.1500000000005</v>
      </c>
      <c r="S4926">
        <f t="shared" si="690"/>
        <v>1834</v>
      </c>
      <c r="T4926" t="str">
        <f>_xlfn.XLOOKUP(C4926,Customers!A:A,Customers!D:D)</f>
        <v>M</v>
      </c>
      <c r="U4926" s="13">
        <f>_xlfn.XLOOKUP(C4926,Customers!A:A,Customers!E:E)</f>
        <v>22435</v>
      </c>
      <c r="V4926" t="str">
        <f>_xlfn.XLOOKUP(C4926,Customers!A:A,Customers!F:F)</f>
        <v>South Jameschester</v>
      </c>
      <c r="W4926" s="13">
        <f>_xlfn.XLOOKUP(C4926,Customers!A:A,Customers!G:G)</f>
        <v>45087</v>
      </c>
      <c r="X4926">
        <f t="shared" ca="1" si="691"/>
        <v>65</v>
      </c>
      <c r="Y4926" t="str">
        <f t="shared" ca="1" si="692"/>
        <v>50+</v>
      </c>
    </row>
    <row r="4927" spans="1:25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  <c r="I4927">
        <f>_xlfn.XLOOKUP(D4927,Products!A:A,Products!E:E)</f>
        <v>1952.65</v>
      </c>
      <c r="J4927">
        <f>_xlfn.XLOOKUP(D4927,Products!A:A,Products!F:F)</f>
        <v>1451.27</v>
      </c>
      <c r="K4927" t="str">
        <f>_xlfn.XLOOKUP(D4927,Products!A:A,Products!C:C)</f>
        <v>Electronics</v>
      </c>
      <c r="L4927" t="str">
        <f>_xlfn.XLOOKUP(D4927,Products!A:A,Products!D:D)</f>
        <v>Television</v>
      </c>
      <c r="M4927">
        <f t="shared" si="684"/>
        <v>9763.25</v>
      </c>
      <c r="N4927">
        <f t="shared" si="685"/>
        <v>7256.35</v>
      </c>
      <c r="O4927">
        <f t="shared" si="686"/>
        <v>2506.8999999999996</v>
      </c>
      <c r="P4927" s="8">
        <f t="shared" si="687"/>
        <v>0.25676900622231325</v>
      </c>
      <c r="Q4927">
        <f t="shared" si="688"/>
        <v>488.16250000000002</v>
      </c>
      <c r="R4927">
        <f t="shared" si="689"/>
        <v>9275.0874999999996</v>
      </c>
      <c r="S4927">
        <f t="shared" si="690"/>
        <v>2018.7374999999993</v>
      </c>
      <c r="T4927" t="str">
        <f>_xlfn.XLOOKUP(C4927,Customers!A:A,Customers!D:D)</f>
        <v>M</v>
      </c>
      <c r="U4927" s="13">
        <f>_xlfn.XLOOKUP(C4927,Customers!A:A,Customers!E:E)</f>
        <v>27624</v>
      </c>
      <c r="V4927" t="str">
        <f>_xlfn.XLOOKUP(C4927,Customers!A:A,Customers!F:F)</f>
        <v>Fergusonview</v>
      </c>
      <c r="W4927" s="13">
        <f>_xlfn.XLOOKUP(C4927,Customers!A:A,Customers!G:G)</f>
        <v>44577</v>
      </c>
      <c r="X4927">
        <f t="shared" ca="1" si="691"/>
        <v>50</v>
      </c>
      <c r="Y4927" t="str">
        <f t="shared" ca="1" si="692"/>
        <v>36-50</v>
      </c>
    </row>
    <row r="4928" spans="1:25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  <c r="I4928">
        <f>_xlfn.XLOOKUP(D4928,Products!A:A,Products!E:E)</f>
        <v>1216.3599999999999</v>
      </c>
      <c r="J4928">
        <f>_xlfn.XLOOKUP(D4928,Products!A:A,Products!F:F)</f>
        <v>794.8</v>
      </c>
      <c r="K4928" t="str">
        <f>_xlfn.XLOOKUP(D4928,Products!A:A,Products!C:C)</f>
        <v>Fashion</v>
      </c>
      <c r="L4928" t="str">
        <f>_xlfn.XLOOKUP(D4928,Products!A:A,Products!D:D)</f>
        <v>Bags</v>
      </c>
      <c r="M4928">
        <f t="shared" si="684"/>
        <v>4865.4399999999996</v>
      </c>
      <c r="N4928">
        <f t="shared" si="685"/>
        <v>3179.2</v>
      </c>
      <c r="O4928">
        <f t="shared" si="686"/>
        <v>1686.2399999999998</v>
      </c>
      <c r="P4928" s="8">
        <f t="shared" si="687"/>
        <v>0.34657502713012595</v>
      </c>
      <c r="Q4928">
        <f t="shared" si="688"/>
        <v>729.81599999999992</v>
      </c>
      <c r="R4928">
        <f t="shared" si="689"/>
        <v>4135.6239999999998</v>
      </c>
      <c r="S4928">
        <f t="shared" si="690"/>
        <v>956.42399999999998</v>
      </c>
      <c r="T4928" t="str">
        <f>_xlfn.XLOOKUP(C4928,Customers!A:A,Customers!D:D)</f>
        <v>F</v>
      </c>
      <c r="U4928" s="13">
        <f>_xlfn.XLOOKUP(C4928,Customers!A:A,Customers!E:E)</f>
        <v>23715</v>
      </c>
      <c r="V4928" t="str">
        <f>_xlfn.XLOOKUP(C4928,Customers!A:A,Customers!F:F)</f>
        <v>Port Angelabury</v>
      </c>
      <c r="W4928" s="13">
        <f>_xlfn.XLOOKUP(C4928,Customers!A:A,Customers!G:G)</f>
        <v>44601</v>
      </c>
      <c r="X4928">
        <f t="shared" ca="1" si="691"/>
        <v>61</v>
      </c>
      <c r="Y4928" t="str">
        <f t="shared" ca="1" si="692"/>
        <v>50+</v>
      </c>
    </row>
    <row r="4929" spans="1:25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  <c r="I4929">
        <f>_xlfn.XLOOKUP(D4929,Products!A:A,Products!E:E)</f>
        <v>1165.3699999999999</v>
      </c>
      <c r="J4929">
        <f>_xlfn.XLOOKUP(D4929,Products!A:A,Products!F:F)</f>
        <v>926.55</v>
      </c>
      <c r="K4929" t="str">
        <f>_xlfn.XLOOKUP(D4929,Products!A:A,Products!C:C)</f>
        <v>Fashion</v>
      </c>
      <c r="L4929" t="str">
        <f>_xlfn.XLOOKUP(D4929,Products!A:A,Products!D:D)</f>
        <v>Clothing</v>
      </c>
      <c r="M4929">
        <f t="shared" si="684"/>
        <v>3496.1099999999997</v>
      </c>
      <c r="N4929">
        <f t="shared" si="685"/>
        <v>2779.6499999999996</v>
      </c>
      <c r="O4929">
        <f t="shared" si="686"/>
        <v>716.46</v>
      </c>
      <c r="P4929" s="8">
        <f t="shared" si="687"/>
        <v>0.20493062289230032</v>
      </c>
      <c r="Q4929">
        <f t="shared" si="688"/>
        <v>174.80549999999999</v>
      </c>
      <c r="R4929">
        <f t="shared" si="689"/>
        <v>3321.3044999999997</v>
      </c>
      <c r="S4929">
        <f t="shared" si="690"/>
        <v>541.6545000000001</v>
      </c>
      <c r="T4929" t="str">
        <f>_xlfn.XLOOKUP(C4929,Customers!A:A,Customers!D:D)</f>
        <v>M</v>
      </c>
      <c r="U4929" s="13">
        <f>_xlfn.XLOOKUP(C4929,Customers!A:A,Customers!E:E)</f>
        <v>32400</v>
      </c>
      <c r="V4929" t="str">
        <f>_xlfn.XLOOKUP(C4929,Customers!A:A,Customers!F:F)</f>
        <v>North Jonathonhaven</v>
      </c>
      <c r="W4929" s="13">
        <f>_xlfn.XLOOKUP(C4929,Customers!A:A,Customers!G:G)</f>
        <v>45213</v>
      </c>
      <c r="X4929">
        <f t="shared" ca="1" si="691"/>
        <v>37</v>
      </c>
      <c r="Y4929" t="str">
        <f t="shared" ca="1" si="692"/>
        <v>36-50</v>
      </c>
    </row>
    <row r="4930" spans="1:25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  <c r="I4930">
        <f>_xlfn.XLOOKUP(D4930,Products!A:A,Products!E:E)</f>
        <v>270.45</v>
      </c>
      <c r="J4930">
        <f>_xlfn.XLOOKUP(D4930,Products!A:A,Products!F:F)</f>
        <v>187.6</v>
      </c>
      <c r="K4930" t="str">
        <f>_xlfn.XLOOKUP(D4930,Products!A:A,Products!C:C)</f>
        <v>Fashion</v>
      </c>
      <c r="L4930" t="str">
        <f>_xlfn.XLOOKUP(D4930,Products!A:A,Products!D:D)</f>
        <v>Bags</v>
      </c>
      <c r="M4930">
        <f t="shared" si="684"/>
        <v>1081.8</v>
      </c>
      <c r="N4930">
        <f t="shared" si="685"/>
        <v>750.4</v>
      </c>
      <c r="O4930">
        <f t="shared" si="686"/>
        <v>331.4</v>
      </c>
      <c r="P4930" s="8">
        <f t="shared" si="687"/>
        <v>0.30634128304677388</v>
      </c>
      <c r="Q4930">
        <f t="shared" si="688"/>
        <v>0</v>
      </c>
      <c r="R4930">
        <f t="shared" si="689"/>
        <v>1081.8</v>
      </c>
      <c r="S4930">
        <f t="shared" si="690"/>
        <v>331.4</v>
      </c>
      <c r="T4930" t="str">
        <f>_xlfn.XLOOKUP(C4930,Customers!A:A,Customers!D:D)</f>
        <v>F</v>
      </c>
      <c r="U4930" s="13">
        <f>_xlfn.XLOOKUP(C4930,Customers!A:A,Customers!E:E)</f>
        <v>30272</v>
      </c>
      <c r="V4930" t="str">
        <f>_xlfn.XLOOKUP(C4930,Customers!A:A,Customers!F:F)</f>
        <v>Kimland</v>
      </c>
      <c r="W4930" s="13">
        <f>_xlfn.XLOOKUP(C4930,Customers!A:A,Customers!G:G)</f>
        <v>44218</v>
      </c>
      <c r="X4930">
        <f t="shared" ca="1" si="691"/>
        <v>43</v>
      </c>
      <c r="Y4930" t="str">
        <f t="shared" ca="1" si="692"/>
        <v>36-50</v>
      </c>
    </row>
    <row r="4931" spans="1:25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  <c r="I4931">
        <f>_xlfn.XLOOKUP(D4931,Products!A:A,Products!E:E)</f>
        <v>337.63</v>
      </c>
      <c r="J4931">
        <f>_xlfn.XLOOKUP(D4931,Products!A:A,Products!F:F)</f>
        <v>169.03</v>
      </c>
      <c r="K4931" t="str">
        <f>_xlfn.XLOOKUP(D4931,Products!A:A,Products!C:C)</f>
        <v>Fashion</v>
      </c>
      <c r="L4931" t="str">
        <f>_xlfn.XLOOKUP(D4931,Products!A:A,Products!D:D)</f>
        <v>Footwear</v>
      </c>
      <c r="M4931">
        <f t="shared" ref="M4931:M4994" si="693">F4931*I4931</f>
        <v>1350.52</v>
      </c>
      <c r="N4931">
        <f t="shared" ref="N4931:N4994" si="694">F4931*J4931</f>
        <v>676.12</v>
      </c>
      <c r="O4931">
        <f t="shared" ref="O4931:O4994" si="695">M4931-N4931</f>
        <v>674.4</v>
      </c>
      <c r="P4931" s="8">
        <f t="shared" ref="P4931:P4994" si="696">O4931/M4931</f>
        <v>0.49936320824571273</v>
      </c>
      <c r="Q4931">
        <f t="shared" ref="Q4931:Q4994" si="697">M4931*G4931</f>
        <v>0</v>
      </c>
      <c r="R4931">
        <f t="shared" ref="R4931:R4994" si="698">M4931-Q4931</f>
        <v>1350.52</v>
      </c>
      <c r="S4931">
        <f t="shared" ref="S4931:S4994" si="699">R4931-N4931</f>
        <v>674.4</v>
      </c>
      <c r="T4931" t="str">
        <f>_xlfn.XLOOKUP(C4931,Customers!A:A,Customers!D:D)</f>
        <v>F</v>
      </c>
      <c r="U4931" s="13">
        <f>_xlfn.XLOOKUP(C4931,Customers!A:A,Customers!E:E)</f>
        <v>21899</v>
      </c>
      <c r="V4931" t="str">
        <f>_xlfn.XLOOKUP(C4931,Customers!A:A,Customers!F:F)</f>
        <v>West Dakotaside</v>
      </c>
      <c r="W4931" s="13">
        <f>_xlfn.XLOOKUP(C4931,Customers!A:A,Customers!G:G)</f>
        <v>44853</v>
      </c>
      <c r="X4931">
        <f t="shared" ref="X4931:X4994" ca="1" si="700">DATEDIF(U4931, TODAY(),"Y")</f>
        <v>66</v>
      </c>
      <c r="Y4931" t="str">
        <f t="shared" ref="Y4931:Y4994" ca="1" si="701">IF(X4931&lt;=25,"18-25",IF(X4931&lt;=35,"26-35", IF(X4931&lt;=50,"36-50","50+")))</f>
        <v>50+</v>
      </c>
    </row>
    <row r="4932" spans="1:25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  <c r="I4932">
        <f>_xlfn.XLOOKUP(D4932,Products!A:A,Products!E:E)</f>
        <v>318.05</v>
      </c>
      <c r="J4932">
        <f>_xlfn.XLOOKUP(D4932,Products!A:A,Products!F:F)</f>
        <v>187.34</v>
      </c>
      <c r="K4932" t="str">
        <f>_xlfn.XLOOKUP(D4932,Products!A:A,Products!C:C)</f>
        <v>Groceries</v>
      </c>
      <c r="L4932" t="str">
        <f>_xlfn.XLOOKUP(D4932,Products!A:A,Products!D:D)</f>
        <v>Fruits</v>
      </c>
      <c r="M4932">
        <f t="shared" si="693"/>
        <v>1272.2</v>
      </c>
      <c r="N4932">
        <f t="shared" si="694"/>
        <v>749.36</v>
      </c>
      <c r="O4932">
        <f t="shared" si="695"/>
        <v>522.84</v>
      </c>
      <c r="P4932" s="8">
        <f t="shared" si="696"/>
        <v>0.41097311743436565</v>
      </c>
      <c r="Q4932">
        <f t="shared" si="697"/>
        <v>63.610000000000007</v>
      </c>
      <c r="R4932">
        <f t="shared" si="698"/>
        <v>1208.5900000000001</v>
      </c>
      <c r="S4932">
        <f t="shared" si="699"/>
        <v>459.23000000000013</v>
      </c>
      <c r="T4932" t="str">
        <f>_xlfn.XLOOKUP(C4932,Customers!A:A,Customers!D:D)</f>
        <v>M</v>
      </c>
      <c r="U4932" s="13">
        <f>_xlfn.XLOOKUP(C4932,Customers!A:A,Customers!E:E)</f>
        <v>25566</v>
      </c>
      <c r="V4932" t="str">
        <f>_xlfn.XLOOKUP(C4932,Customers!A:A,Customers!F:F)</f>
        <v>Morrisborough</v>
      </c>
      <c r="W4932" s="13">
        <f>_xlfn.XLOOKUP(C4932,Customers!A:A,Customers!G:G)</f>
        <v>45113</v>
      </c>
      <c r="X4932">
        <f t="shared" ca="1" si="700"/>
        <v>56</v>
      </c>
      <c r="Y4932" t="str">
        <f t="shared" ca="1" si="701"/>
        <v>50+</v>
      </c>
    </row>
    <row r="4933" spans="1:25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  <c r="I4933">
        <f>_xlfn.XLOOKUP(D4933,Products!A:A,Products!E:E)</f>
        <v>123.19</v>
      </c>
      <c r="J4933">
        <f>_xlfn.XLOOKUP(D4933,Products!A:A,Products!F:F)</f>
        <v>80.36</v>
      </c>
      <c r="K4933" t="str">
        <f>_xlfn.XLOOKUP(D4933,Products!A:A,Products!C:C)</f>
        <v>Groceries</v>
      </c>
      <c r="L4933" t="str">
        <f>_xlfn.XLOOKUP(D4933,Products!A:A,Products!D:D)</f>
        <v>Snacks</v>
      </c>
      <c r="M4933">
        <f t="shared" si="693"/>
        <v>123.19</v>
      </c>
      <c r="N4933">
        <f t="shared" si="694"/>
        <v>80.36</v>
      </c>
      <c r="O4933">
        <f t="shared" si="695"/>
        <v>42.83</v>
      </c>
      <c r="P4933" s="8">
        <f t="shared" si="696"/>
        <v>0.34767432421462779</v>
      </c>
      <c r="Q4933">
        <f t="shared" si="697"/>
        <v>18.4785</v>
      </c>
      <c r="R4933">
        <f t="shared" si="698"/>
        <v>104.7115</v>
      </c>
      <c r="S4933">
        <f t="shared" si="699"/>
        <v>24.351500000000001</v>
      </c>
      <c r="T4933" t="str">
        <f>_xlfn.XLOOKUP(C4933,Customers!A:A,Customers!D:D)</f>
        <v>M</v>
      </c>
      <c r="U4933" s="13">
        <f>_xlfn.XLOOKUP(C4933,Customers!A:A,Customers!E:E)</f>
        <v>21996</v>
      </c>
      <c r="V4933" t="str">
        <f>_xlfn.XLOOKUP(C4933,Customers!A:A,Customers!F:F)</f>
        <v>Whiteside</v>
      </c>
      <c r="W4933" s="13">
        <f>_xlfn.XLOOKUP(C4933,Customers!A:A,Customers!G:G)</f>
        <v>44455</v>
      </c>
      <c r="X4933">
        <f t="shared" ca="1" si="700"/>
        <v>66</v>
      </c>
      <c r="Y4933" t="str">
        <f t="shared" ca="1" si="701"/>
        <v>50+</v>
      </c>
    </row>
    <row r="4934" spans="1:25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  <c r="I4934">
        <f>_xlfn.XLOOKUP(D4934,Products!A:A,Products!E:E)</f>
        <v>1079.8900000000001</v>
      </c>
      <c r="J4934">
        <f>_xlfn.XLOOKUP(D4934,Products!A:A,Products!F:F)</f>
        <v>703.83</v>
      </c>
      <c r="K4934" t="str">
        <f>_xlfn.XLOOKUP(D4934,Products!A:A,Products!C:C)</f>
        <v>Electronics</v>
      </c>
      <c r="L4934" t="str">
        <f>_xlfn.XLOOKUP(D4934,Products!A:A,Products!D:D)</f>
        <v>Smartphone</v>
      </c>
      <c r="M4934">
        <f t="shared" si="693"/>
        <v>2159.7800000000002</v>
      </c>
      <c r="N4934">
        <f t="shared" si="694"/>
        <v>1407.66</v>
      </c>
      <c r="O4934">
        <f t="shared" si="695"/>
        <v>752.12000000000012</v>
      </c>
      <c r="P4934" s="8">
        <f t="shared" si="696"/>
        <v>0.34823917250831105</v>
      </c>
      <c r="Q4934">
        <f t="shared" si="697"/>
        <v>323.96700000000004</v>
      </c>
      <c r="R4934">
        <f t="shared" si="698"/>
        <v>1835.8130000000001</v>
      </c>
      <c r="S4934">
        <f t="shared" si="699"/>
        <v>428.15300000000002</v>
      </c>
      <c r="T4934" t="str">
        <f>_xlfn.XLOOKUP(C4934,Customers!A:A,Customers!D:D)</f>
        <v>M</v>
      </c>
      <c r="U4934" s="13">
        <f>_xlfn.XLOOKUP(C4934,Customers!A:A,Customers!E:E)</f>
        <v>38700</v>
      </c>
      <c r="V4934" t="str">
        <f>_xlfn.XLOOKUP(C4934,Customers!A:A,Customers!F:F)</f>
        <v>Nancyside</v>
      </c>
      <c r="W4934" s="13">
        <f>_xlfn.XLOOKUP(C4934,Customers!A:A,Customers!G:G)</f>
        <v>44688</v>
      </c>
      <c r="X4934">
        <f t="shared" ca="1" si="700"/>
        <v>20</v>
      </c>
      <c r="Y4934" t="str">
        <f t="shared" ca="1" si="701"/>
        <v>18-25</v>
      </c>
    </row>
    <row r="4935" spans="1:25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  <c r="I4935">
        <f>_xlfn.XLOOKUP(D4935,Products!A:A,Products!E:E)</f>
        <v>429.15</v>
      </c>
      <c r="J4935">
        <f>_xlfn.XLOOKUP(D4935,Products!A:A,Products!F:F)</f>
        <v>258.72000000000003</v>
      </c>
      <c r="K4935" t="str">
        <f>_xlfn.XLOOKUP(D4935,Products!A:A,Products!C:C)</f>
        <v>Fashion</v>
      </c>
      <c r="L4935" t="str">
        <f>_xlfn.XLOOKUP(D4935,Products!A:A,Products!D:D)</f>
        <v>Watches</v>
      </c>
      <c r="M4935">
        <f t="shared" si="693"/>
        <v>858.3</v>
      </c>
      <c r="N4935">
        <f t="shared" si="694"/>
        <v>517.44000000000005</v>
      </c>
      <c r="O4935">
        <f t="shared" si="695"/>
        <v>340.8599999999999</v>
      </c>
      <c r="P4935" s="8">
        <f t="shared" si="696"/>
        <v>0.39713386927647665</v>
      </c>
      <c r="Q4935">
        <f t="shared" si="697"/>
        <v>85.83</v>
      </c>
      <c r="R4935">
        <f t="shared" si="698"/>
        <v>772.46999999999991</v>
      </c>
      <c r="S4935">
        <f t="shared" si="699"/>
        <v>255.02999999999986</v>
      </c>
      <c r="T4935" t="str">
        <f>_xlfn.XLOOKUP(C4935,Customers!A:A,Customers!D:D)</f>
        <v>M</v>
      </c>
      <c r="U4935" s="13">
        <f>_xlfn.XLOOKUP(C4935,Customers!A:A,Customers!E:E)</f>
        <v>33773</v>
      </c>
      <c r="V4935" t="str">
        <f>_xlfn.XLOOKUP(C4935,Customers!A:A,Customers!F:F)</f>
        <v>Port Kimberly</v>
      </c>
      <c r="W4935" s="13">
        <f>_xlfn.XLOOKUP(C4935,Customers!A:A,Customers!G:G)</f>
        <v>44616</v>
      </c>
      <c r="X4935">
        <f t="shared" ca="1" si="700"/>
        <v>34</v>
      </c>
      <c r="Y4935" t="str">
        <f t="shared" ca="1" si="701"/>
        <v>26-35</v>
      </c>
    </row>
    <row r="4936" spans="1:25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  <c r="I4936">
        <f>_xlfn.XLOOKUP(D4936,Products!A:A,Products!E:E)</f>
        <v>453.62</v>
      </c>
      <c r="J4936">
        <f>_xlfn.XLOOKUP(D4936,Products!A:A,Products!F:F)</f>
        <v>316.63</v>
      </c>
      <c r="K4936" t="str">
        <f>_xlfn.XLOOKUP(D4936,Products!A:A,Products!C:C)</f>
        <v>Fashion</v>
      </c>
      <c r="L4936" t="str">
        <f>_xlfn.XLOOKUP(D4936,Products!A:A,Products!D:D)</f>
        <v>Clothing</v>
      </c>
      <c r="M4936">
        <f t="shared" si="693"/>
        <v>1360.8600000000001</v>
      </c>
      <c r="N4936">
        <f t="shared" si="694"/>
        <v>949.89</v>
      </c>
      <c r="O4936">
        <f t="shared" si="695"/>
        <v>410.97000000000014</v>
      </c>
      <c r="P4936" s="8">
        <f t="shared" si="696"/>
        <v>0.30199285745778415</v>
      </c>
      <c r="Q4936">
        <f t="shared" si="697"/>
        <v>0</v>
      </c>
      <c r="R4936">
        <f t="shared" si="698"/>
        <v>1360.8600000000001</v>
      </c>
      <c r="S4936">
        <f t="shared" si="699"/>
        <v>410.97000000000014</v>
      </c>
      <c r="T4936" t="str">
        <f>_xlfn.XLOOKUP(C4936,Customers!A:A,Customers!D:D)</f>
        <v>M</v>
      </c>
      <c r="U4936" s="13">
        <f>_xlfn.XLOOKUP(C4936,Customers!A:A,Customers!E:E)</f>
        <v>22937</v>
      </c>
      <c r="V4936" t="str">
        <f>_xlfn.XLOOKUP(C4936,Customers!A:A,Customers!F:F)</f>
        <v>Seanland</v>
      </c>
      <c r="W4936" s="13">
        <f>_xlfn.XLOOKUP(C4936,Customers!A:A,Customers!G:G)</f>
        <v>45876</v>
      </c>
      <c r="X4936">
        <f t="shared" ca="1" si="700"/>
        <v>63</v>
      </c>
      <c r="Y4936" t="str">
        <f t="shared" ca="1" si="701"/>
        <v>50+</v>
      </c>
    </row>
    <row r="4937" spans="1:25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  <c r="I4937">
        <f>_xlfn.XLOOKUP(D4937,Products!A:A,Products!E:E)</f>
        <v>1272.23</v>
      </c>
      <c r="J4937">
        <f>_xlfn.XLOOKUP(D4937,Products!A:A,Products!F:F)</f>
        <v>952.65</v>
      </c>
      <c r="K4937" t="str">
        <f>_xlfn.XLOOKUP(D4937,Products!A:A,Products!C:C)</f>
        <v>Electronics</v>
      </c>
      <c r="L4937" t="str">
        <f>_xlfn.XLOOKUP(D4937,Products!A:A,Products!D:D)</f>
        <v>Smartphone</v>
      </c>
      <c r="M4937">
        <f t="shared" si="693"/>
        <v>1272.23</v>
      </c>
      <c r="N4937">
        <f t="shared" si="694"/>
        <v>952.65</v>
      </c>
      <c r="O4937">
        <f t="shared" si="695"/>
        <v>319.58000000000004</v>
      </c>
      <c r="P4937" s="8">
        <f t="shared" si="696"/>
        <v>0.2511967175746524</v>
      </c>
      <c r="Q4937">
        <f t="shared" si="697"/>
        <v>0</v>
      </c>
      <c r="R4937">
        <f t="shared" si="698"/>
        <v>1272.23</v>
      </c>
      <c r="S4937">
        <f t="shared" si="699"/>
        <v>319.58000000000004</v>
      </c>
      <c r="T4937" t="str">
        <f>_xlfn.XLOOKUP(C4937,Customers!A:A,Customers!D:D)</f>
        <v>M</v>
      </c>
      <c r="U4937" s="13">
        <f>_xlfn.XLOOKUP(C4937,Customers!A:A,Customers!E:E)</f>
        <v>32514</v>
      </c>
      <c r="V4937" t="str">
        <f>_xlfn.XLOOKUP(C4937,Customers!A:A,Customers!F:F)</f>
        <v>Lake Amanda</v>
      </c>
      <c r="W4937" s="13">
        <f>_xlfn.XLOOKUP(C4937,Customers!A:A,Customers!G:G)</f>
        <v>44496</v>
      </c>
      <c r="X4937">
        <f t="shared" ca="1" si="700"/>
        <v>37</v>
      </c>
      <c r="Y4937" t="str">
        <f t="shared" ca="1" si="701"/>
        <v>36-50</v>
      </c>
    </row>
    <row r="4938" spans="1:25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  <c r="I4938">
        <f>_xlfn.XLOOKUP(D4938,Products!A:A,Products!E:E)</f>
        <v>1246.1099999999999</v>
      </c>
      <c r="J4938">
        <f>_xlfn.XLOOKUP(D4938,Products!A:A,Products!F:F)</f>
        <v>833.52</v>
      </c>
      <c r="K4938" t="str">
        <f>_xlfn.XLOOKUP(D4938,Products!A:A,Products!C:C)</f>
        <v>Electronics</v>
      </c>
      <c r="L4938" t="str">
        <f>_xlfn.XLOOKUP(D4938,Products!A:A,Products!D:D)</f>
        <v>Headphones</v>
      </c>
      <c r="M4938">
        <f t="shared" si="693"/>
        <v>4984.4399999999996</v>
      </c>
      <c r="N4938">
        <f t="shared" si="694"/>
        <v>3334.08</v>
      </c>
      <c r="O4938">
        <f t="shared" si="695"/>
        <v>1650.3599999999997</v>
      </c>
      <c r="P4938" s="8">
        <f t="shared" si="696"/>
        <v>0.33110239063967062</v>
      </c>
      <c r="Q4938">
        <f t="shared" si="697"/>
        <v>747.66599999999994</v>
      </c>
      <c r="R4938">
        <f t="shared" si="698"/>
        <v>4236.7739999999994</v>
      </c>
      <c r="S4938">
        <f t="shared" si="699"/>
        <v>902.69399999999951</v>
      </c>
      <c r="T4938" t="str">
        <f>_xlfn.XLOOKUP(C4938,Customers!A:A,Customers!D:D)</f>
        <v>F</v>
      </c>
      <c r="U4938" s="13">
        <f>_xlfn.XLOOKUP(C4938,Customers!A:A,Customers!E:E)</f>
        <v>23142</v>
      </c>
      <c r="V4938" t="str">
        <f>_xlfn.XLOOKUP(C4938,Customers!A:A,Customers!F:F)</f>
        <v>New Meagan</v>
      </c>
      <c r="W4938" s="13">
        <f>_xlfn.XLOOKUP(C4938,Customers!A:A,Customers!G:G)</f>
        <v>45562</v>
      </c>
      <c r="X4938">
        <f t="shared" ca="1" si="700"/>
        <v>63</v>
      </c>
      <c r="Y4938" t="str">
        <f t="shared" ca="1" si="701"/>
        <v>50+</v>
      </c>
    </row>
    <row r="4939" spans="1:25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  <c r="I4939">
        <f>_xlfn.XLOOKUP(D4939,Products!A:A,Products!E:E)</f>
        <v>1165.3699999999999</v>
      </c>
      <c r="J4939">
        <f>_xlfn.XLOOKUP(D4939,Products!A:A,Products!F:F)</f>
        <v>926.55</v>
      </c>
      <c r="K4939" t="str">
        <f>_xlfn.XLOOKUP(D4939,Products!A:A,Products!C:C)</f>
        <v>Fashion</v>
      </c>
      <c r="L4939" t="str">
        <f>_xlfn.XLOOKUP(D4939,Products!A:A,Products!D:D)</f>
        <v>Clothing</v>
      </c>
      <c r="M4939">
        <f t="shared" si="693"/>
        <v>1165.3699999999999</v>
      </c>
      <c r="N4939">
        <f t="shared" si="694"/>
        <v>926.55</v>
      </c>
      <c r="O4939">
        <f t="shared" si="695"/>
        <v>238.81999999999994</v>
      </c>
      <c r="P4939" s="8">
        <f t="shared" si="696"/>
        <v>0.20493062289230027</v>
      </c>
      <c r="Q4939">
        <f t="shared" si="697"/>
        <v>116.53699999999999</v>
      </c>
      <c r="R4939">
        <f t="shared" si="698"/>
        <v>1048.8329999999999</v>
      </c>
      <c r="S4939">
        <f t="shared" si="699"/>
        <v>122.2829999999999</v>
      </c>
      <c r="T4939" t="str">
        <f>_xlfn.XLOOKUP(C4939,Customers!A:A,Customers!D:D)</f>
        <v>F</v>
      </c>
      <c r="U4939" s="13">
        <f>_xlfn.XLOOKUP(C4939,Customers!A:A,Customers!E:E)</f>
        <v>32344</v>
      </c>
      <c r="V4939" t="str">
        <f>_xlfn.XLOOKUP(C4939,Customers!A:A,Customers!F:F)</f>
        <v>South Christinabury</v>
      </c>
      <c r="W4939" s="13">
        <f>_xlfn.XLOOKUP(C4939,Customers!A:A,Customers!G:G)</f>
        <v>44826</v>
      </c>
      <c r="X4939">
        <f t="shared" ca="1" si="700"/>
        <v>37</v>
      </c>
      <c r="Y4939" t="str">
        <f t="shared" ca="1" si="701"/>
        <v>36-50</v>
      </c>
    </row>
    <row r="4940" spans="1:25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  <c r="I4940">
        <f>_xlfn.XLOOKUP(D4940,Products!A:A,Products!E:E)</f>
        <v>1227.24</v>
      </c>
      <c r="J4940">
        <f>_xlfn.XLOOKUP(D4940,Products!A:A,Products!F:F)</f>
        <v>977.09</v>
      </c>
      <c r="K4940" t="str">
        <f>_xlfn.XLOOKUP(D4940,Products!A:A,Products!C:C)</f>
        <v>Groceries</v>
      </c>
      <c r="L4940" t="str">
        <f>_xlfn.XLOOKUP(D4940,Products!A:A,Products!D:D)</f>
        <v>Dairy</v>
      </c>
      <c r="M4940">
        <f t="shared" si="693"/>
        <v>3681.7200000000003</v>
      </c>
      <c r="N4940">
        <f t="shared" si="694"/>
        <v>2931.27</v>
      </c>
      <c r="O4940">
        <f t="shared" si="695"/>
        <v>750.45000000000027</v>
      </c>
      <c r="P4940" s="8">
        <f t="shared" si="696"/>
        <v>0.20383136142889743</v>
      </c>
      <c r="Q4940">
        <f t="shared" si="697"/>
        <v>184.08600000000001</v>
      </c>
      <c r="R4940">
        <f t="shared" si="698"/>
        <v>3497.634</v>
      </c>
      <c r="S4940">
        <f t="shared" si="699"/>
        <v>566.36400000000003</v>
      </c>
      <c r="T4940" t="str">
        <f>_xlfn.XLOOKUP(C4940,Customers!A:A,Customers!D:D)</f>
        <v>F</v>
      </c>
      <c r="U4940" s="13">
        <f>_xlfn.XLOOKUP(C4940,Customers!A:A,Customers!E:E)</f>
        <v>24506</v>
      </c>
      <c r="V4940" t="str">
        <f>_xlfn.XLOOKUP(C4940,Customers!A:A,Customers!F:F)</f>
        <v>New Jason</v>
      </c>
      <c r="W4940" s="13">
        <f>_xlfn.XLOOKUP(C4940,Customers!A:A,Customers!G:G)</f>
        <v>45066</v>
      </c>
      <c r="X4940">
        <f t="shared" ca="1" si="700"/>
        <v>59</v>
      </c>
      <c r="Y4940" t="str">
        <f t="shared" ca="1" si="701"/>
        <v>50+</v>
      </c>
    </row>
    <row r="4941" spans="1:25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  <c r="I4941">
        <f>_xlfn.XLOOKUP(D4941,Products!A:A,Products!E:E)</f>
        <v>1878.47</v>
      </c>
      <c r="J4941">
        <f>_xlfn.XLOOKUP(D4941,Products!A:A,Products!F:F)</f>
        <v>1014.91</v>
      </c>
      <c r="K4941" t="str">
        <f>_xlfn.XLOOKUP(D4941,Products!A:A,Products!C:C)</f>
        <v>Fashion</v>
      </c>
      <c r="L4941" t="str">
        <f>_xlfn.XLOOKUP(D4941,Products!A:A,Products!D:D)</f>
        <v>Footwear</v>
      </c>
      <c r="M4941">
        <f t="shared" si="693"/>
        <v>1878.47</v>
      </c>
      <c r="N4941">
        <f t="shared" si="694"/>
        <v>1014.91</v>
      </c>
      <c r="O4941">
        <f t="shared" si="695"/>
        <v>863.56000000000006</v>
      </c>
      <c r="P4941" s="8">
        <f t="shared" si="696"/>
        <v>0.45971455493034225</v>
      </c>
      <c r="Q4941">
        <f t="shared" si="697"/>
        <v>93.923500000000004</v>
      </c>
      <c r="R4941">
        <f t="shared" si="698"/>
        <v>1784.5464999999999</v>
      </c>
      <c r="S4941">
        <f t="shared" si="699"/>
        <v>769.63649999999996</v>
      </c>
      <c r="T4941" t="str">
        <f>_xlfn.XLOOKUP(C4941,Customers!A:A,Customers!D:D)</f>
        <v>F</v>
      </c>
      <c r="U4941" s="13">
        <f>_xlfn.XLOOKUP(C4941,Customers!A:A,Customers!E:E)</f>
        <v>31304</v>
      </c>
      <c r="V4941" t="str">
        <f>_xlfn.XLOOKUP(C4941,Customers!A:A,Customers!F:F)</f>
        <v>New Randychester</v>
      </c>
      <c r="W4941" s="13">
        <f>_xlfn.XLOOKUP(C4941,Customers!A:A,Customers!G:G)</f>
        <v>44186</v>
      </c>
      <c r="X4941">
        <f t="shared" ca="1" si="700"/>
        <v>40</v>
      </c>
      <c r="Y4941" t="str">
        <f t="shared" ca="1" si="701"/>
        <v>36-50</v>
      </c>
    </row>
    <row r="4942" spans="1:25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  <c r="I4942">
        <f>_xlfn.XLOOKUP(D4942,Products!A:A,Products!E:E)</f>
        <v>673.78</v>
      </c>
      <c r="J4942">
        <f>_xlfn.XLOOKUP(D4942,Products!A:A,Products!F:F)</f>
        <v>363.33</v>
      </c>
      <c r="K4942" t="str">
        <f>_xlfn.XLOOKUP(D4942,Products!A:A,Products!C:C)</f>
        <v>Electronics</v>
      </c>
      <c r="L4942" t="str">
        <f>_xlfn.XLOOKUP(D4942,Products!A:A,Products!D:D)</f>
        <v>Smartphone</v>
      </c>
      <c r="M4942">
        <f t="shared" si="693"/>
        <v>2021.34</v>
      </c>
      <c r="N4942">
        <f t="shared" si="694"/>
        <v>1089.99</v>
      </c>
      <c r="O4942">
        <f t="shared" si="695"/>
        <v>931.34999999999991</v>
      </c>
      <c r="P4942" s="8">
        <f t="shared" si="696"/>
        <v>0.46075870462168655</v>
      </c>
      <c r="Q4942">
        <f t="shared" si="697"/>
        <v>303.20099999999996</v>
      </c>
      <c r="R4942">
        <f t="shared" si="698"/>
        <v>1718.1389999999999</v>
      </c>
      <c r="S4942">
        <f t="shared" si="699"/>
        <v>628.14899999999989</v>
      </c>
      <c r="T4942" t="str">
        <f>_xlfn.XLOOKUP(C4942,Customers!A:A,Customers!D:D)</f>
        <v>M</v>
      </c>
      <c r="U4942" s="13">
        <f>_xlfn.XLOOKUP(C4942,Customers!A:A,Customers!E:E)</f>
        <v>31945</v>
      </c>
      <c r="V4942" t="str">
        <f>_xlfn.XLOOKUP(C4942,Customers!A:A,Customers!F:F)</f>
        <v>Port Jeffreyside</v>
      </c>
      <c r="W4942" s="13">
        <f>_xlfn.XLOOKUP(C4942,Customers!A:A,Customers!G:G)</f>
        <v>44261</v>
      </c>
      <c r="X4942">
        <f t="shared" ca="1" si="700"/>
        <v>39</v>
      </c>
      <c r="Y4942" t="str">
        <f t="shared" ca="1" si="701"/>
        <v>36-50</v>
      </c>
    </row>
    <row r="4943" spans="1:25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  <c r="I4943">
        <f>_xlfn.XLOOKUP(D4943,Products!A:A,Products!E:E)</f>
        <v>1286.55</v>
      </c>
      <c r="J4943">
        <f>_xlfn.XLOOKUP(D4943,Products!A:A,Products!F:F)</f>
        <v>797.54</v>
      </c>
      <c r="K4943" t="str">
        <f>_xlfn.XLOOKUP(D4943,Products!A:A,Products!C:C)</f>
        <v>Fashion</v>
      </c>
      <c r="L4943" t="str">
        <f>_xlfn.XLOOKUP(D4943,Products!A:A,Products!D:D)</f>
        <v>Accessories</v>
      </c>
      <c r="M4943">
        <f t="shared" si="693"/>
        <v>3859.6499999999996</v>
      </c>
      <c r="N4943">
        <f t="shared" si="694"/>
        <v>2392.62</v>
      </c>
      <c r="O4943">
        <f t="shared" si="695"/>
        <v>1467.0299999999997</v>
      </c>
      <c r="P4943" s="8">
        <f t="shared" si="696"/>
        <v>0.38009404997862495</v>
      </c>
      <c r="Q4943">
        <f t="shared" si="697"/>
        <v>385.96499999999997</v>
      </c>
      <c r="R4943">
        <f t="shared" si="698"/>
        <v>3473.6849999999995</v>
      </c>
      <c r="S4943">
        <f t="shared" si="699"/>
        <v>1081.0649999999996</v>
      </c>
      <c r="T4943" t="str">
        <f>_xlfn.XLOOKUP(C4943,Customers!A:A,Customers!D:D)</f>
        <v>M</v>
      </c>
      <c r="U4943" s="13">
        <f>_xlfn.XLOOKUP(C4943,Customers!A:A,Customers!E:E)</f>
        <v>34315</v>
      </c>
      <c r="V4943" t="str">
        <f>_xlfn.XLOOKUP(C4943,Customers!A:A,Customers!F:F)</f>
        <v>Quinnville</v>
      </c>
      <c r="W4943" s="13">
        <f>_xlfn.XLOOKUP(C4943,Customers!A:A,Customers!G:G)</f>
        <v>44892</v>
      </c>
      <c r="X4943">
        <f t="shared" ca="1" si="700"/>
        <v>32</v>
      </c>
      <c r="Y4943" t="str">
        <f t="shared" ca="1" si="701"/>
        <v>26-35</v>
      </c>
    </row>
    <row r="4944" spans="1:25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  <c r="I4944">
        <f>_xlfn.XLOOKUP(D4944,Products!A:A,Products!E:E)</f>
        <v>673.78</v>
      </c>
      <c r="J4944">
        <f>_xlfn.XLOOKUP(D4944,Products!A:A,Products!F:F)</f>
        <v>363.33</v>
      </c>
      <c r="K4944" t="str">
        <f>_xlfn.XLOOKUP(D4944,Products!A:A,Products!C:C)</f>
        <v>Electronics</v>
      </c>
      <c r="L4944" t="str">
        <f>_xlfn.XLOOKUP(D4944,Products!A:A,Products!D:D)</f>
        <v>Smartphone</v>
      </c>
      <c r="M4944">
        <f t="shared" si="693"/>
        <v>2695.12</v>
      </c>
      <c r="N4944">
        <f t="shared" si="694"/>
        <v>1453.32</v>
      </c>
      <c r="O4944">
        <f t="shared" si="695"/>
        <v>1241.8</v>
      </c>
      <c r="P4944" s="8">
        <f t="shared" si="696"/>
        <v>0.46075870462168661</v>
      </c>
      <c r="Q4944">
        <f t="shared" si="697"/>
        <v>0</v>
      </c>
      <c r="R4944">
        <f t="shared" si="698"/>
        <v>2695.12</v>
      </c>
      <c r="S4944">
        <f t="shared" si="699"/>
        <v>1241.8</v>
      </c>
      <c r="T4944" t="str">
        <f>_xlfn.XLOOKUP(C4944,Customers!A:A,Customers!D:D)</f>
        <v>F</v>
      </c>
      <c r="U4944" s="13">
        <f>_xlfn.XLOOKUP(C4944,Customers!A:A,Customers!E:E)</f>
        <v>26004</v>
      </c>
      <c r="V4944" t="str">
        <f>_xlfn.XLOOKUP(C4944,Customers!A:A,Customers!F:F)</f>
        <v>Bradyshire</v>
      </c>
      <c r="W4944" s="13">
        <f>_xlfn.XLOOKUP(C4944,Customers!A:A,Customers!G:G)</f>
        <v>44575</v>
      </c>
      <c r="X4944">
        <f t="shared" ca="1" si="700"/>
        <v>55</v>
      </c>
      <c r="Y4944" t="str">
        <f t="shared" ca="1" si="701"/>
        <v>50+</v>
      </c>
    </row>
    <row r="4945" spans="1:25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  <c r="I4945">
        <f>_xlfn.XLOOKUP(D4945,Products!A:A,Products!E:E)</f>
        <v>1197.18</v>
      </c>
      <c r="J4945">
        <f>_xlfn.XLOOKUP(D4945,Products!A:A,Products!F:F)</f>
        <v>722.74</v>
      </c>
      <c r="K4945" t="str">
        <f>_xlfn.XLOOKUP(D4945,Products!A:A,Products!C:C)</f>
        <v>Electronics</v>
      </c>
      <c r="L4945" t="str">
        <f>_xlfn.XLOOKUP(D4945,Products!A:A,Products!D:D)</f>
        <v>Smartphone</v>
      </c>
      <c r="M4945">
        <f t="shared" si="693"/>
        <v>1197.18</v>
      </c>
      <c r="N4945">
        <f t="shared" si="694"/>
        <v>722.74</v>
      </c>
      <c r="O4945">
        <f t="shared" si="695"/>
        <v>474.44000000000005</v>
      </c>
      <c r="P4945" s="8">
        <f t="shared" si="696"/>
        <v>0.39629796688885549</v>
      </c>
      <c r="Q4945">
        <f t="shared" si="697"/>
        <v>0</v>
      </c>
      <c r="R4945">
        <f t="shared" si="698"/>
        <v>1197.18</v>
      </c>
      <c r="S4945">
        <f t="shared" si="699"/>
        <v>474.44000000000005</v>
      </c>
      <c r="T4945" t="str">
        <f>_xlfn.XLOOKUP(C4945,Customers!A:A,Customers!D:D)</f>
        <v>F</v>
      </c>
      <c r="U4945" s="13">
        <f>_xlfn.XLOOKUP(C4945,Customers!A:A,Customers!E:E)</f>
        <v>22041</v>
      </c>
      <c r="V4945" t="str">
        <f>_xlfn.XLOOKUP(C4945,Customers!A:A,Customers!F:F)</f>
        <v>West Wandaland</v>
      </c>
      <c r="W4945" s="13">
        <f>_xlfn.XLOOKUP(C4945,Customers!A:A,Customers!G:G)</f>
        <v>45329</v>
      </c>
      <c r="X4945">
        <f t="shared" ca="1" si="700"/>
        <v>66</v>
      </c>
      <c r="Y4945" t="str">
        <f t="shared" ca="1" si="701"/>
        <v>50+</v>
      </c>
    </row>
    <row r="4946" spans="1:25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  <c r="I4946">
        <f>_xlfn.XLOOKUP(D4946,Products!A:A,Products!E:E)</f>
        <v>1952.65</v>
      </c>
      <c r="J4946">
        <f>_xlfn.XLOOKUP(D4946,Products!A:A,Products!F:F)</f>
        <v>1451.27</v>
      </c>
      <c r="K4946" t="str">
        <f>_xlfn.XLOOKUP(D4946,Products!A:A,Products!C:C)</f>
        <v>Electronics</v>
      </c>
      <c r="L4946" t="str">
        <f>_xlfn.XLOOKUP(D4946,Products!A:A,Products!D:D)</f>
        <v>Television</v>
      </c>
      <c r="M4946">
        <f t="shared" si="693"/>
        <v>7810.6</v>
      </c>
      <c r="N4946">
        <f t="shared" si="694"/>
        <v>5805.08</v>
      </c>
      <c r="O4946">
        <f t="shared" si="695"/>
        <v>2005.5200000000004</v>
      </c>
      <c r="P4946" s="8">
        <f t="shared" si="696"/>
        <v>0.2567690062223133</v>
      </c>
      <c r="Q4946">
        <f t="shared" si="697"/>
        <v>390.53000000000003</v>
      </c>
      <c r="R4946">
        <f t="shared" si="698"/>
        <v>7420.0700000000006</v>
      </c>
      <c r="S4946">
        <f t="shared" si="699"/>
        <v>1614.9900000000007</v>
      </c>
      <c r="T4946" t="str">
        <f>_xlfn.XLOOKUP(C4946,Customers!A:A,Customers!D:D)</f>
        <v>F</v>
      </c>
      <c r="U4946" s="13">
        <f>_xlfn.XLOOKUP(C4946,Customers!A:A,Customers!E:E)</f>
        <v>30679</v>
      </c>
      <c r="V4946" t="str">
        <f>_xlfn.XLOOKUP(C4946,Customers!A:A,Customers!F:F)</f>
        <v>Aaronmouth</v>
      </c>
      <c r="W4946" s="13">
        <f>_xlfn.XLOOKUP(C4946,Customers!A:A,Customers!G:G)</f>
        <v>45006</v>
      </c>
      <c r="X4946">
        <f t="shared" ca="1" si="700"/>
        <v>42</v>
      </c>
      <c r="Y4946" t="str">
        <f t="shared" ca="1" si="701"/>
        <v>36-50</v>
      </c>
    </row>
    <row r="4947" spans="1:25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  <c r="I4947">
        <f>_xlfn.XLOOKUP(D4947,Products!A:A,Products!E:E)</f>
        <v>564.41999999999996</v>
      </c>
      <c r="J4947">
        <f>_xlfn.XLOOKUP(D4947,Products!A:A,Products!F:F)</f>
        <v>293.95999999999998</v>
      </c>
      <c r="K4947" t="str">
        <f>_xlfn.XLOOKUP(D4947,Products!A:A,Products!C:C)</f>
        <v>Fashion</v>
      </c>
      <c r="L4947" t="str">
        <f>_xlfn.XLOOKUP(D4947,Products!A:A,Products!D:D)</f>
        <v>Accessories</v>
      </c>
      <c r="M4947">
        <f t="shared" si="693"/>
        <v>564.41999999999996</v>
      </c>
      <c r="N4947">
        <f t="shared" si="694"/>
        <v>293.95999999999998</v>
      </c>
      <c r="O4947">
        <f t="shared" si="695"/>
        <v>270.45999999999998</v>
      </c>
      <c r="P4947" s="8">
        <f t="shared" si="696"/>
        <v>0.47918216930654478</v>
      </c>
      <c r="Q4947">
        <f t="shared" si="697"/>
        <v>28.221</v>
      </c>
      <c r="R4947">
        <f t="shared" si="698"/>
        <v>536.19899999999996</v>
      </c>
      <c r="S4947">
        <f t="shared" si="699"/>
        <v>242.23899999999998</v>
      </c>
      <c r="T4947" t="str">
        <f>_xlfn.XLOOKUP(C4947,Customers!A:A,Customers!D:D)</f>
        <v>M</v>
      </c>
      <c r="U4947" s="13">
        <f>_xlfn.XLOOKUP(C4947,Customers!A:A,Customers!E:E)</f>
        <v>28937</v>
      </c>
      <c r="V4947" t="str">
        <f>_xlfn.XLOOKUP(C4947,Customers!A:A,Customers!F:F)</f>
        <v>New Michaelview</v>
      </c>
      <c r="W4947" s="13">
        <f>_xlfn.XLOOKUP(C4947,Customers!A:A,Customers!G:G)</f>
        <v>45210</v>
      </c>
      <c r="X4947">
        <f t="shared" ca="1" si="700"/>
        <v>47</v>
      </c>
      <c r="Y4947" t="str">
        <f t="shared" ca="1" si="701"/>
        <v>36-50</v>
      </c>
    </row>
    <row r="4948" spans="1:25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  <c r="I4948">
        <f>_xlfn.XLOOKUP(D4948,Products!A:A,Products!E:E)</f>
        <v>1134.8</v>
      </c>
      <c r="J4948">
        <f>_xlfn.XLOOKUP(D4948,Products!A:A,Products!F:F)</f>
        <v>675.1</v>
      </c>
      <c r="K4948" t="str">
        <f>_xlfn.XLOOKUP(D4948,Products!A:A,Products!C:C)</f>
        <v>Fashion</v>
      </c>
      <c r="L4948" t="str">
        <f>_xlfn.XLOOKUP(D4948,Products!A:A,Products!D:D)</f>
        <v>Watches</v>
      </c>
      <c r="M4948">
        <f t="shared" si="693"/>
        <v>4539.2</v>
      </c>
      <c r="N4948">
        <f t="shared" si="694"/>
        <v>2700.4</v>
      </c>
      <c r="O4948">
        <f t="shared" si="695"/>
        <v>1838.7999999999997</v>
      </c>
      <c r="P4948" s="8">
        <f t="shared" si="696"/>
        <v>0.40509340853013742</v>
      </c>
      <c r="Q4948">
        <f t="shared" si="697"/>
        <v>453.92</v>
      </c>
      <c r="R4948">
        <f t="shared" si="698"/>
        <v>4085.2799999999997</v>
      </c>
      <c r="S4948">
        <f t="shared" si="699"/>
        <v>1384.8799999999997</v>
      </c>
      <c r="T4948" t="str">
        <f>_xlfn.XLOOKUP(C4948,Customers!A:A,Customers!D:D)</f>
        <v>F</v>
      </c>
      <c r="U4948" s="13">
        <f>_xlfn.XLOOKUP(C4948,Customers!A:A,Customers!E:E)</f>
        <v>29674</v>
      </c>
      <c r="V4948" t="str">
        <f>_xlfn.XLOOKUP(C4948,Customers!A:A,Customers!F:F)</f>
        <v>West Josephport</v>
      </c>
      <c r="W4948" s="13">
        <f>_xlfn.XLOOKUP(C4948,Customers!A:A,Customers!G:G)</f>
        <v>44600</v>
      </c>
      <c r="X4948">
        <f t="shared" ca="1" si="700"/>
        <v>45</v>
      </c>
      <c r="Y4948" t="str">
        <f t="shared" ca="1" si="701"/>
        <v>36-50</v>
      </c>
    </row>
    <row r="4949" spans="1:25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  <c r="I4949">
        <f>_xlfn.XLOOKUP(D4949,Products!A:A,Products!E:E)</f>
        <v>1858.75</v>
      </c>
      <c r="J4949">
        <f>_xlfn.XLOOKUP(D4949,Products!A:A,Products!F:F)</f>
        <v>1451.16</v>
      </c>
      <c r="K4949" t="str">
        <f>_xlfn.XLOOKUP(D4949,Products!A:A,Products!C:C)</f>
        <v>Fashion</v>
      </c>
      <c r="L4949" t="str">
        <f>_xlfn.XLOOKUP(D4949,Products!A:A,Products!D:D)</f>
        <v>Accessories</v>
      </c>
      <c r="M4949">
        <f t="shared" si="693"/>
        <v>1858.75</v>
      </c>
      <c r="N4949">
        <f t="shared" si="694"/>
        <v>1451.16</v>
      </c>
      <c r="O4949">
        <f t="shared" si="695"/>
        <v>407.58999999999992</v>
      </c>
      <c r="P4949" s="8">
        <f t="shared" si="696"/>
        <v>0.21928177538668456</v>
      </c>
      <c r="Q4949">
        <f t="shared" si="697"/>
        <v>185.875</v>
      </c>
      <c r="R4949">
        <f t="shared" si="698"/>
        <v>1672.875</v>
      </c>
      <c r="S4949">
        <f t="shared" si="699"/>
        <v>221.71499999999992</v>
      </c>
      <c r="T4949" t="str">
        <f>_xlfn.XLOOKUP(C4949,Customers!A:A,Customers!D:D)</f>
        <v>F</v>
      </c>
      <c r="U4949" s="13">
        <f>_xlfn.XLOOKUP(C4949,Customers!A:A,Customers!E:E)</f>
        <v>35236</v>
      </c>
      <c r="V4949" t="str">
        <f>_xlfn.XLOOKUP(C4949,Customers!A:A,Customers!F:F)</f>
        <v>South Briantown</v>
      </c>
      <c r="W4949" s="13">
        <f>_xlfn.XLOOKUP(C4949,Customers!A:A,Customers!G:G)</f>
        <v>45242</v>
      </c>
      <c r="X4949">
        <f t="shared" ca="1" si="700"/>
        <v>30</v>
      </c>
      <c r="Y4949" t="str">
        <f t="shared" ca="1" si="701"/>
        <v>26-35</v>
      </c>
    </row>
    <row r="4950" spans="1:25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  <c r="I4950">
        <f>_xlfn.XLOOKUP(D4950,Products!A:A,Products!E:E)</f>
        <v>1673.69</v>
      </c>
      <c r="J4950">
        <f>_xlfn.XLOOKUP(D4950,Products!A:A,Products!F:F)</f>
        <v>1323.38</v>
      </c>
      <c r="K4950" t="str">
        <f>_xlfn.XLOOKUP(D4950,Products!A:A,Products!C:C)</f>
        <v>Electronics</v>
      </c>
      <c r="L4950" t="str">
        <f>_xlfn.XLOOKUP(D4950,Products!A:A,Products!D:D)</f>
        <v>Camera</v>
      </c>
      <c r="M4950">
        <f t="shared" si="693"/>
        <v>3347.38</v>
      </c>
      <c r="N4950">
        <f t="shared" si="694"/>
        <v>2646.76</v>
      </c>
      <c r="O4950">
        <f t="shared" si="695"/>
        <v>700.61999999999989</v>
      </c>
      <c r="P4950" s="8">
        <f t="shared" si="696"/>
        <v>0.20930399297360916</v>
      </c>
      <c r="Q4950">
        <f t="shared" si="697"/>
        <v>502.10699999999997</v>
      </c>
      <c r="R4950">
        <f t="shared" si="698"/>
        <v>2845.2730000000001</v>
      </c>
      <c r="S4950">
        <f t="shared" si="699"/>
        <v>198.51299999999992</v>
      </c>
      <c r="T4950" t="str">
        <f>_xlfn.XLOOKUP(C4950,Customers!A:A,Customers!D:D)</f>
        <v>M</v>
      </c>
      <c r="U4950" s="13">
        <f>_xlfn.XLOOKUP(C4950,Customers!A:A,Customers!E:E)</f>
        <v>20117</v>
      </c>
      <c r="V4950" t="str">
        <f>_xlfn.XLOOKUP(C4950,Customers!A:A,Customers!F:F)</f>
        <v>Jillianhaven</v>
      </c>
      <c r="W4950" s="13">
        <f>_xlfn.XLOOKUP(C4950,Customers!A:A,Customers!G:G)</f>
        <v>45007</v>
      </c>
      <c r="X4950">
        <f t="shared" ca="1" si="700"/>
        <v>71</v>
      </c>
      <c r="Y4950" t="str">
        <f t="shared" ca="1" si="701"/>
        <v>50+</v>
      </c>
    </row>
    <row r="4951" spans="1:25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  <c r="I4951">
        <f>_xlfn.XLOOKUP(D4951,Products!A:A,Products!E:E)</f>
        <v>270.45</v>
      </c>
      <c r="J4951">
        <f>_xlfn.XLOOKUP(D4951,Products!A:A,Products!F:F)</f>
        <v>187.6</v>
      </c>
      <c r="K4951" t="str">
        <f>_xlfn.XLOOKUP(D4951,Products!A:A,Products!C:C)</f>
        <v>Fashion</v>
      </c>
      <c r="L4951" t="str">
        <f>_xlfn.XLOOKUP(D4951,Products!A:A,Products!D:D)</f>
        <v>Bags</v>
      </c>
      <c r="M4951">
        <f t="shared" si="693"/>
        <v>1352.25</v>
      </c>
      <c r="N4951">
        <f t="shared" si="694"/>
        <v>938</v>
      </c>
      <c r="O4951">
        <f t="shared" si="695"/>
        <v>414.25</v>
      </c>
      <c r="P4951" s="8">
        <f t="shared" si="696"/>
        <v>0.30634128304677388</v>
      </c>
      <c r="Q4951">
        <f t="shared" si="697"/>
        <v>135.22499999999999</v>
      </c>
      <c r="R4951">
        <f t="shared" si="698"/>
        <v>1217.0250000000001</v>
      </c>
      <c r="S4951">
        <f t="shared" si="699"/>
        <v>279.02500000000009</v>
      </c>
      <c r="T4951" t="str">
        <f>_xlfn.XLOOKUP(C4951,Customers!A:A,Customers!D:D)</f>
        <v>M</v>
      </c>
      <c r="U4951" s="13">
        <f>_xlfn.XLOOKUP(C4951,Customers!A:A,Customers!E:E)</f>
        <v>22243</v>
      </c>
      <c r="V4951" t="str">
        <f>_xlfn.XLOOKUP(C4951,Customers!A:A,Customers!F:F)</f>
        <v>East Danielleshire</v>
      </c>
      <c r="W4951" s="13">
        <f>_xlfn.XLOOKUP(C4951,Customers!A:A,Customers!G:G)</f>
        <v>45065</v>
      </c>
      <c r="X4951">
        <f t="shared" ca="1" si="700"/>
        <v>65</v>
      </c>
      <c r="Y4951" t="str">
        <f t="shared" ca="1" si="701"/>
        <v>50+</v>
      </c>
    </row>
    <row r="4952" spans="1:25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  <c r="I4952">
        <f>_xlfn.XLOOKUP(D4952,Products!A:A,Products!E:E)</f>
        <v>25.57</v>
      </c>
      <c r="J4952">
        <f>_xlfn.XLOOKUP(D4952,Products!A:A,Products!F:F)</f>
        <v>19.05</v>
      </c>
      <c r="K4952" t="str">
        <f>_xlfn.XLOOKUP(D4952,Products!A:A,Products!C:C)</f>
        <v>Groceries</v>
      </c>
      <c r="L4952" t="str">
        <f>_xlfn.XLOOKUP(D4952,Products!A:A,Products!D:D)</f>
        <v>Vegetables</v>
      </c>
      <c r="M4952">
        <f t="shared" si="693"/>
        <v>127.85</v>
      </c>
      <c r="N4952">
        <f t="shared" si="694"/>
        <v>95.25</v>
      </c>
      <c r="O4952">
        <f t="shared" si="695"/>
        <v>32.599999999999994</v>
      </c>
      <c r="P4952" s="8">
        <f t="shared" si="696"/>
        <v>0.25498631208447398</v>
      </c>
      <c r="Q4952">
        <f t="shared" si="697"/>
        <v>6.3925000000000001</v>
      </c>
      <c r="R4952">
        <f t="shared" si="698"/>
        <v>121.4575</v>
      </c>
      <c r="S4952">
        <f t="shared" si="699"/>
        <v>26.207499999999996</v>
      </c>
      <c r="T4952" t="str">
        <f>_xlfn.XLOOKUP(C4952,Customers!A:A,Customers!D:D)</f>
        <v>M</v>
      </c>
      <c r="U4952" s="13">
        <f>_xlfn.XLOOKUP(C4952,Customers!A:A,Customers!E:E)</f>
        <v>21780</v>
      </c>
      <c r="V4952" t="str">
        <f>_xlfn.XLOOKUP(C4952,Customers!A:A,Customers!F:F)</f>
        <v>New Gabrielleport</v>
      </c>
      <c r="W4952" s="13">
        <f>_xlfn.XLOOKUP(C4952,Customers!A:A,Customers!G:G)</f>
        <v>44138</v>
      </c>
      <c r="X4952">
        <f t="shared" ca="1" si="700"/>
        <v>66</v>
      </c>
      <c r="Y4952" t="str">
        <f t="shared" ca="1" si="701"/>
        <v>50+</v>
      </c>
    </row>
    <row r="4953" spans="1:25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  <c r="I4953">
        <f>_xlfn.XLOOKUP(D4953,Products!A:A,Products!E:E)</f>
        <v>1853.77</v>
      </c>
      <c r="J4953">
        <f>_xlfn.XLOOKUP(D4953,Products!A:A,Products!F:F)</f>
        <v>1363.52</v>
      </c>
      <c r="K4953" t="str">
        <f>_xlfn.XLOOKUP(D4953,Products!A:A,Products!C:C)</f>
        <v>Fashion</v>
      </c>
      <c r="L4953" t="str">
        <f>_xlfn.XLOOKUP(D4953,Products!A:A,Products!D:D)</f>
        <v>Accessories</v>
      </c>
      <c r="M4953">
        <f t="shared" si="693"/>
        <v>5561.3099999999995</v>
      </c>
      <c r="N4953">
        <f t="shared" si="694"/>
        <v>4090.56</v>
      </c>
      <c r="O4953">
        <f t="shared" si="695"/>
        <v>1470.7499999999995</v>
      </c>
      <c r="P4953" s="8">
        <f t="shared" si="696"/>
        <v>0.26446107122242773</v>
      </c>
      <c r="Q4953">
        <f t="shared" si="697"/>
        <v>834.1964999999999</v>
      </c>
      <c r="R4953">
        <f t="shared" si="698"/>
        <v>4727.1134999999995</v>
      </c>
      <c r="S4953">
        <f t="shared" si="699"/>
        <v>636.55349999999953</v>
      </c>
      <c r="T4953" t="str">
        <f>_xlfn.XLOOKUP(C4953,Customers!A:A,Customers!D:D)</f>
        <v>M</v>
      </c>
      <c r="U4953" s="13">
        <f>_xlfn.XLOOKUP(C4953,Customers!A:A,Customers!E:E)</f>
        <v>31058</v>
      </c>
      <c r="V4953" t="str">
        <f>_xlfn.XLOOKUP(C4953,Customers!A:A,Customers!F:F)</f>
        <v>West Jasmine</v>
      </c>
      <c r="W4953" s="13">
        <f>_xlfn.XLOOKUP(C4953,Customers!A:A,Customers!G:G)</f>
        <v>44482</v>
      </c>
      <c r="X4953">
        <f t="shared" ca="1" si="700"/>
        <v>41</v>
      </c>
      <c r="Y4953" t="str">
        <f t="shared" ca="1" si="701"/>
        <v>36-50</v>
      </c>
    </row>
    <row r="4954" spans="1:25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  <c r="I4954">
        <f>_xlfn.XLOOKUP(D4954,Products!A:A,Products!E:E)</f>
        <v>1165.3699999999999</v>
      </c>
      <c r="J4954">
        <f>_xlfn.XLOOKUP(D4954,Products!A:A,Products!F:F)</f>
        <v>926.55</v>
      </c>
      <c r="K4954" t="str">
        <f>_xlfn.XLOOKUP(D4954,Products!A:A,Products!C:C)</f>
        <v>Fashion</v>
      </c>
      <c r="L4954" t="str">
        <f>_xlfn.XLOOKUP(D4954,Products!A:A,Products!D:D)</f>
        <v>Clothing</v>
      </c>
      <c r="M4954">
        <f t="shared" si="693"/>
        <v>2330.7399999999998</v>
      </c>
      <c r="N4954">
        <f t="shared" si="694"/>
        <v>1853.1</v>
      </c>
      <c r="O4954">
        <f t="shared" si="695"/>
        <v>477.63999999999987</v>
      </c>
      <c r="P4954" s="8">
        <f t="shared" si="696"/>
        <v>0.20493062289230027</v>
      </c>
      <c r="Q4954">
        <f t="shared" si="697"/>
        <v>116.53699999999999</v>
      </c>
      <c r="R4954">
        <f t="shared" si="698"/>
        <v>2214.203</v>
      </c>
      <c r="S4954">
        <f t="shared" si="699"/>
        <v>361.10300000000007</v>
      </c>
      <c r="T4954" t="str">
        <f>_xlfn.XLOOKUP(C4954,Customers!A:A,Customers!D:D)</f>
        <v>M</v>
      </c>
      <c r="U4954" s="13">
        <f>_xlfn.XLOOKUP(C4954,Customers!A:A,Customers!E:E)</f>
        <v>36698</v>
      </c>
      <c r="V4954" t="str">
        <f>_xlfn.XLOOKUP(C4954,Customers!A:A,Customers!F:F)</f>
        <v>Turnerberg</v>
      </c>
      <c r="W4954" s="13">
        <f>_xlfn.XLOOKUP(C4954,Customers!A:A,Customers!G:G)</f>
        <v>44462</v>
      </c>
      <c r="X4954">
        <f t="shared" ca="1" si="700"/>
        <v>26</v>
      </c>
      <c r="Y4954" t="str">
        <f t="shared" ca="1" si="701"/>
        <v>26-35</v>
      </c>
    </row>
    <row r="4955" spans="1:25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  <c r="I4955">
        <f>_xlfn.XLOOKUP(D4955,Products!A:A,Products!E:E)</f>
        <v>673.78</v>
      </c>
      <c r="J4955">
        <f>_xlfn.XLOOKUP(D4955,Products!A:A,Products!F:F)</f>
        <v>363.33</v>
      </c>
      <c r="K4955" t="str">
        <f>_xlfn.XLOOKUP(D4955,Products!A:A,Products!C:C)</f>
        <v>Electronics</v>
      </c>
      <c r="L4955" t="str">
        <f>_xlfn.XLOOKUP(D4955,Products!A:A,Products!D:D)</f>
        <v>Smartphone</v>
      </c>
      <c r="M4955">
        <f t="shared" si="693"/>
        <v>1347.56</v>
      </c>
      <c r="N4955">
        <f t="shared" si="694"/>
        <v>726.66</v>
      </c>
      <c r="O4955">
        <f t="shared" si="695"/>
        <v>620.9</v>
      </c>
      <c r="P4955" s="8">
        <f t="shared" si="696"/>
        <v>0.46075870462168661</v>
      </c>
      <c r="Q4955">
        <f t="shared" si="697"/>
        <v>202.13399999999999</v>
      </c>
      <c r="R4955">
        <f t="shared" si="698"/>
        <v>1145.4259999999999</v>
      </c>
      <c r="S4955">
        <f t="shared" si="699"/>
        <v>418.76599999999996</v>
      </c>
      <c r="T4955" t="str">
        <f>_xlfn.XLOOKUP(C4955,Customers!A:A,Customers!D:D)</f>
        <v>M</v>
      </c>
      <c r="U4955" s="13">
        <f>_xlfn.XLOOKUP(C4955,Customers!A:A,Customers!E:E)</f>
        <v>27950</v>
      </c>
      <c r="V4955" t="str">
        <f>_xlfn.XLOOKUP(C4955,Customers!A:A,Customers!F:F)</f>
        <v>Andersonville</v>
      </c>
      <c r="W4955" s="13">
        <f>_xlfn.XLOOKUP(C4955,Customers!A:A,Customers!G:G)</f>
        <v>44232</v>
      </c>
      <c r="X4955">
        <f t="shared" ca="1" si="700"/>
        <v>49</v>
      </c>
      <c r="Y4955" t="str">
        <f t="shared" ca="1" si="701"/>
        <v>36-50</v>
      </c>
    </row>
    <row r="4956" spans="1:25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  <c r="I4956">
        <f>_xlfn.XLOOKUP(D4956,Products!A:A,Products!E:E)</f>
        <v>429.15</v>
      </c>
      <c r="J4956">
        <f>_xlfn.XLOOKUP(D4956,Products!A:A,Products!F:F)</f>
        <v>258.72000000000003</v>
      </c>
      <c r="K4956" t="str">
        <f>_xlfn.XLOOKUP(D4956,Products!A:A,Products!C:C)</f>
        <v>Fashion</v>
      </c>
      <c r="L4956" t="str">
        <f>_xlfn.XLOOKUP(D4956,Products!A:A,Products!D:D)</f>
        <v>Watches</v>
      </c>
      <c r="M4956">
        <f t="shared" si="693"/>
        <v>858.3</v>
      </c>
      <c r="N4956">
        <f t="shared" si="694"/>
        <v>517.44000000000005</v>
      </c>
      <c r="O4956">
        <f t="shared" si="695"/>
        <v>340.8599999999999</v>
      </c>
      <c r="P4956" s="8">
        <f t="shared" si="696"/>
        <v>0.39713386927647665</v>
      </c>
      <c r="Q4956">
        <f t="shared" si="697"/>
        <v>42.914999999999999</v>
      </c>
      <c r="R4956">
        <f t="shared" si="698"/>
        <v>815.38499999999999</v>
      </c>
      <c r="S4956">
        <f t="shared" si="699"/>
        <v>297.94499999999994</v>
      </c>
      <c r="T4956" t="str">
        <f>_xlfn.XLOOKUP(C4956,Customers!A:A,Customers!D:D)</f>
        <v>M</v>
      </c>
      <c r="U4956" s="13">
        <f>_xlfn.XLOOKUP(C4956,Customers!A:A,Customers!E:E)</f>
        <v>26914</v>
      </c>
      <c r="V4956" t="str">
        <f>_xlfn.XLOOKUP(C4956,Customers!A:A,Customers!F:F)</f>
        <v>Davisfurt</v>
      </c>
      <c r="W4956" s="13">
        <f>_xlfn.XLOOKUP(C4956,Customers!A:A,Customers!G:G)</f>
        <v>44266</v>
      </c>
      <c r="X4956">
        <f t="shared" ca="1" si="700"/>
        <v>52</v>
      </c>
      <c r="Y4956" t="str">
        <f t="shared" ca="1" si="701"/>
        <v>50+</v>
      </c>
    </row>
    <row r="4957" spans="1:25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  <c r="I4957">
        <f>_xlfn.XLOOKUP(D4957,Products!A:A,Products!E:E)</f>
        <v>428.05</v>
      </c>
      <c r="J4957">
        <f>_xlfn.XLOOKUP(D4957,Products!A:A,Products!F:F)</f>
        <v>246.07</v>
      </c>
      <c r="K4957" t="str">
        <f>_xlfn.XLOOKUP(D4957,Products!A:A,Products!C:C)</f>
        <v>Electronics</v>
      </c>
      <c r="L4957" t="str">
        <f>_xlfn.XLOOKUP(D4957,Products!A:A,Products!D:D)</f>
        <v>Laptop</v>
      </c>
      <c r="M4957">
        <f t="shared" si="693"/>
        <v>1712.2</v>
      </c>
      <c r="N4957">
        <f t="shared" si="694"/>
        <v>984.28</v>
      </c>
      <c r="O4957">
        <f t="shared" si="695"/>
        <v>727.92000000000007</v>
      </c>
      <c r="P4957" s="8">
        <f t="shared" si="696"/>
        <v>0.42513725032122418</v>
      </c>
      <c r="Q4957">
        <f t="shared" si="697"/>
        <v>256.83</v>
      </c>
      <c r="R4957">
        <f t="shared" si="698"/>
        <v>1455.3700000000001</v>
      </c>
      <c r="S4957">
        <f t="shared" si="699"/>
        <v>471.09000000000015</v>
      </c>
      <c r="T4957" t="str">
        <f>_xlfn.XLOOKUP(C4957,Customers!A:A,Customers!D:D)</f>
        <v>M</v>
      </c>
      <c r="U4957" s="13">
        <f>_xlfn.XLOOKUP(C4957,Customers!A:A,Customers!E:E)</f>
        <v>36698</v>
      </c>
      <c r="V4957" t="str">
        <f>_xlfn.XLOOKUP(C4957,Customers!A:A,Customers!F:F)</f>
        <v>Turnerberg</v>
      </c>
      <c r="W4957" s="13">
        <f>_xlfn.XLOOKUP(C4957,Customers!A:A,Customers!G:G)</f>
        <v>44462</v>
      </c>
      <c r="X4957">
        <f t="shared" ca="1" si="700"/>
        <v>26</v>
      </c>
      <c r="Y4957" t="str">
        <f t="shared" ca="1" si="701"/>
        <v>26-35</v>
      </c>
    </row>
    <row r="4958" spans="1:25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  <c r="I4958">
        <f>_xlfn.XLOOKUP(D4958,Products!A:A,Products!E:E)</f>
        <v>1095.72</v>
      </c>
      <c r="J4958">
        <f>_xlfn.XLOOKUP(D4958,Products!A:A,Products!F:F)</f>
        <v>822.2</v>
      </c>
      <c r="K4958" t="str">
        <f>_xlfn.XLOOKUP(D4958,Products!A:A,Products!C:C)</f>
        <v>Groceries</v>
      </c>
      <c r="L4958" t="str">
        <f>_xlfn.XLOOKUP(D4958,Products!A:A,Products!D:D)</f>
        <v>Snacks</v>
      </c>
      <c r="M4958">
        <f t="shared" si="693"/>
        <v>2191.44</v>
      </c>
      <c r="N4958">
        <f t="shared" si="694"/>
        <v>1644.4</v>
      </c>
      <c r="O4958">
        <f t="shared" si="695"/>
        <v>547.04</v>
      </c>
      <c r="P4958" s="8">
        <f t="shared" si="696"/>
        <v>0.24962581681451462</v>
      </c>
      <c r="Q4958">
        <f t="shared" si="697"/>
        <v>219.14400000000001</v>
      </c>
      <c r="R4958">
        <f t="shared" si="698"/>
        <v>1972.296</v>
      </c>
      <c r="S4958">
        <f t="shared" si="699"/>
        <v>327.89599999999996</v>
      </c>
      <c r="T4958" t="str">
        <f>_xlfn.XLOOKUP(C4958,Customers!A:A,Customers!D:D)</f>
        <v>M</v>
      </c>
      <c r="U4958" s="13">
        <f>_xlfn.XLOOKUP(C4958,Customers!A:A,Customers!E:E)</f>
        <v>33160</v>
      </c>
      <c r="V4958" t="str">
        <f>_xlfn.XLOOKUP(C4958,Customers!A:A,Customers!F:F)</f>
        <v>Joshuamouth</v>
      </c>
      <c r="W4958" s="13">
        <f>_xlfn.XLOOKUP(C4958,Customers!A:A,Customers!G:G)</f>
        <v>44587</v>
      </c>
      <c r="X4958">
        <f t="shared" ca="1" si="700"/>
        <v>35</v>
      </c>
      <c r="Y4958" t="str">
        <f t="shared" ca="1" si="701"/>
        <v>26-35</v>
      </c>
    </row>
    <row r="4959" spans="1:25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  <c r="I4959">
        <f>_xlfn.XLOOKUP(D4959,Products!A:A,Products!E:E)</f>
        <v>1762.92</v>
      </c>
      <c r="J4959">
        <f>_xlfn.XLOOKUP(D4959,Products!A:A,Products!F:F)</f>
        <v>1346.48</v>
      </c>
      <c r="K4959" t="str">
        <f>_xlfn.XLOOKUP(D4959,Products!A:A,Products!C:C)</f>
        <v>Electronics</v>
      </c>
      <c r="L4959" t="str">
        <f>_xlfn.XLOOKUP(D4959,Products!A:A,Products!D:D)</f>
        <v>Laptop</v>
      </c>
      <c r="M4959">
        <f t="shared" si="693"/>
        <v>3525.84</v>
      </c>
      <c r="N4959">
        <f t="shared" si="694"/>
        <v>2692.96</v>
      </c>
      <c r="O4959">
        <f t="shared" si="695"/>
        <v>832.88000000000011</v>
      </c>
      <c r="P4959" s="8">
        <f t="shared" si="696"/>
        <v>0.23622172305039368</v>
      </c>
      <c r="Q4959">
        <f t="shared" si="697"/>
        <v>176.29200000000003</v>
      </c>
      <c r="R4959">
        <f t="shared" si="698"/>
        <v>3349.5480000000002</v>
      </c>
      <c r="S4959">
        <f t="shared" si="699"/>
        <v>656.58800000000019</v>
      </c>
      <c r="T4959" t="str">
        <f>_xlfn.XLOOKUP(C4959,Customers!A:A,Customers!D:D)</f>
        <v>M</v>
      </c>
      <c r="U4959" s="13">
        <f>_xlfn.XLOOKUP(C4959,Customers!A:A,Customers!E:E)</f>
        <v>28268</v>
      </c>
      <c r="V4959" t="str">
        <f>_xlfn.XLOOKUP(C4959,Customers!A:A,Customers!F:F)</f>
        <v>Ramosbury</v>
      </c>
      <c r="W4959" s="13">
        <f>_xlfn.XLOOKUP(C4959,Customers!A:A,Customers!G:G)</f>
        <v>44926</v>
      </c>
      <c r="X4959">
        <f t="shared" ca="1" si="700"/>
        <v>49</v>
      </c>
      <c r="Y4959" t="str">
        <f t="shared" ca="1" si="701"/>
        <v>36-50</v>
      </c>
    </row>
    <row r="4960" spans="1:25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  <c r="I4960">
        <f>_xlfn.XLOOKUP(D4960,Products!A:A,Products!E:E)</f>
        <v>428.05</v>
      </c>
      <c r="J4960">
        <f>_xlfn.XLOOKUP(D4960,Products!A:A,Products!F:F)</f>
        <v>246.07</v>
      </c>
      <c r="K4960" t="str">
        <f>_xlfn.XLOOKUP(D4960,Products!A:A,Products!C:C)</f>
        <v>Electronics</v>
      </c>
      <c r="L4960" t="str">
        <f>_xlfn.XLOOKUP(D4960,Products!A:A,Products!D:D)</f>
        <v>Laptop</v>
      </c>
      <c r="M4960">
        <f t="shared" si="693"/>
        <v>1284.1500000000001</v>
      </c>
      <c r="N4960">
        <f t="shared" si="694"/>
        <v>738.21</v>
      </c>
      <c r="O4960">
        <f t="shared" si="695"/>
        <v>545.94000000000005</v>
      </c>
      <c r="P4960" s="8">
        <f t="shared" si="696"/>
        <v>0.42513725032122418</v>
      </c>
      <c r="Q4960">
        <f t="shared" si="697"/>
        <v>64.20750000000001</v>
      </c>
      <c r="R4960">
        <f t="shared" si="698"/>
        <v>1219.9425000000001</v>
      </c>
      <c r="S4960">
        <f t="shared" si="699"/>
        <v>481.73250000000007</v>
      </c>
      <c r="T4960" t="str">
        <f>_xlfn.XLOOKUP(C4960,Customers!A:A,Customers!D:D)</f>
        <v>F</v>
      </c>
      <c r="U4960" s="13">
        <f>_xlfn.XLOOKUP(C4960,Customers!A:A,Customers!E:E)</f>
        <v>27579</v>
      </c>
      <c r="V4960" t="str">
        <f>_xlfn.XLOOKUP(C4960,Customers!A:A,Customers!F:F)</f>
        <v>North Chaseborough</v>
      </c>
      <c r="W4960" s="13">
        <f>_xlfn.XLOOKUP(C4960,Customers!A:A,Customers!G:G)</f>
        <v>45571</v>
      </c>
      <c r="X4960">
        <f t="shared" ca="1" si="700"/>
        <v>50</v>
      </c>
      <c r="Y4960" t="str">
        <f t="shared" ca="1" si="701"/>
        <v>36-50</v>
      </c>
    </row>
    <row r="4961" spans="1:25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  <c r="I4961">
        <f>_xlfn.XLOOKUP(D4961,Products!A:A,Products!E:E)</f>
        <v>1853.77</v>
      </c>
      <c r="J4961">
        <f>_xlfn.XLOOKUP(D4961,Products!A:A,Products!F:F)</f>
        <v>1363.52</v>
      </c>
      <c r="K4961" t="str">
        <f>_xlfn.XLOOKUP(D4961,Products!A:A,Products!C:C)</f>
        <v>Fashion</v>
      </c>
      <c r="L4961" t="str">
        <f>_xlfn.XLOOKUP(D4961,Products!A:A,Products!D:D)</f>
        <v>Accessories</v>
      </c>
      <c r="M4961">
        <f t="shared" si="693"/>
        <v>3707.54</v>
      </c>
      <c r="N4961">
        <f t="shared" si="694"/>
        <v>2727.04</v>
      </c>
      <c r="O4961">
        <f t="shared" si="695"/>
        <v>980.5</v>
      </c>
      <c r="P4961" s="8">
        <f t="shared" si="696"/>
        <v>0.26446107122242779</v>
      </c>
      <c r="Q4961">
        <f t="shared" si="697"/>
        <v>0</v>
      </c>
      <c r="R4961">
        <f t="shared" si="698"/>
        <v>3707.54</v>
      </c>
      <c r="S4961">
        <f t="shared" si="699"/>
        <v>980.5</v>
      </c>
      <c r="T4961" t="str">
        <f>_xlfn.XLOOKUP(C4961,Customers!A:A,Customers!D:D)</f>
        <v>F</v>
      </c>
      <c r="U4961" s="13">
        <f>_xlfn.XLOOKUP(C4961,Customers!A:A,Customers!E:E)</f>
        <v>33347</v>
      </c>
      <c r="V4961" t="str">
        <f>_xlfn.XLOOKUP(C4961,Customers!A:A,Customers!F:F)</f>
        <v>North George</v>
      </c>
      <c r="W4961" s="13">
        <f>_xlfn.XLOOKUP(C4961,Customers!A:A,Customers!G:G)</f>
        <v>45007</v>
      </c>
      <c r="X4961">
        <f t="shared" ca="1" si="700"/>
        <v>35</v>
      </c>
      <c r="Y4961" t="str">
        <f t="shared" ca="1" si="701"/>
        <v>26-35</v>
      </c>
    </row>
    <row r="4962" spans="1:25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  <c r="I4962">
        <f>_xlfn.XLOOKUP(D4962,Products!A:A,Products!E:E)</f>
        <v>1227.24</v>
      </c>
      <c r="J4962">
        <f>_xlfn.XLOOKUP(D4962,Products!A:A,Products!F:F)</f>
        <v>977.09</v>
      </c>
      <c r="K4962" t="str">
        <f>_xlfn.XLOOKUP(D4962,Products!A:A,Products!C:C)</f>
        <v>Groceries</v>
      </c>
      <c r="L4962" t="str">
        <f>_xlfn.XLOOKUP(D4962,Products!A:A,Products!D:D)</f>
        <v>Dairy</v>
      </c>
      <c r="M4962">
        <f t="shared" si="693"/>
        <v>1227.24</v>
      </c>
      <c r="N4962">
        <f t="shared" si="694"/>
        <v>977.09</v>
      </c>
      <c r="O4962">
        <f t="shared" si="695"/>
        <v>250.14999999999998</v>
      </c>
      <c r="P4962" s="8">
        <f t="shared" si="696"/>
        <v>0.20383136142889735</v>
      </c>
      <c r="Q4962">
        <f t="shared" si="697"/>
        <v>184.08599999999998</v>
      </c>
      <c r="R4962">
        <f t="shared" si="698"/>
        <v>1043.154</v>
      </c>
      <c r="S4962">
        <f t="shared" si="699"/>
        <v>66.063999999999965</v>
      </c>
      <c r="T4962" t="str">
        <f>_xlfn.XLOOKUP(C4962,Customers!A:A,Customers!D:D)</f>
        <v>F</v>
      </c>
      <c r="U4962" s="13">
        <f>_xlfn.XLOOKUP(C4962,Customers!A:A,Customers!E:E)</f>
        <v>25547</v>
      </c>
      <c r="V4962" t="str">
        <f>_xlfn.XLOOKUP(C4962,Customers!A:A,Customers!F:F)</f>
        <v>Williamhaven</v>
      </c>
      <c r="W4962" s="13">
        <f>_xlfn.XLOOKUP(C4962,Customers!A:A,Customers!G:G)</f>
        <v>45312</v>
      </c>
      <c r="X4962">
        <f t="shared" ca="1" si="700"/>
        <v>56</v>
      </c>
      <c r="Y4962" t="str">
        <f t="shared" ca="1" si="701"/>
        <v>50+</v>
      </c>
    </row>
    <row r="4963" spans="1:25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  <c r="I4963">
        <f>_xlfn.XLOOKUP(D4963,Products!A:A,Products!E:E)</f>
        <v>123.19</v>
      </c>
      <c r="J4963">
        <f>_xlfn.XLOOKUP(D4963,Products!A:A,Products!F:F)</f>
        <v>80.36</v>
      </c>
      <c r="K4963" t="str">
        <f>_xlfn.XLOOKUP(D4963,Products!A:A,Products!C:C)</f>
        <v>Groceries</v>
      </c>
      <c r="L4963" t="str">
        <f>_xlfn.XLOOKUP(D4963,Products!A:A,Products!D:D)</f>
        <v>Snacks</v>
      </c>
      <c r="M4963">
        <f t="shared" si="693"/>
        <v>615.95000000000005</v>
      </c>
      <c r="N4963">
        <f t="shared" si="694"/>
        <v>401.8</v>
      </c>
      <c r="O4963">
        <f t="shared" si="695"/>
        <v>214.15000000000003</v>
      </c>
      <c r="P4963" s="8">
        <f t="shared" si="696"/>
        <v>0.34767432421462785</v>
      </c>
      <c r="Q4963">
        <f t="shared" si="697"/>
        <v>61.595000000000006</v>
      </c>
      <c r="R4963">
        <f t="shared" si="698"/>
        <v>554.35500000000002</v>
      </c>
      <c r="S4963">
        <f t="shared" si="699"/>
        <v>152.55500000000001</v>
      </c>
      <c r="T4963" t="str">
        <f>_xlfn.XLOOKUP(C4963,Customers!A:A,Customers!D:D)</f>
        <v>F</v>
      </c>
      <c r="U4963" s="13">
        <f>_xlfn.XLOOKUP(C4963,Customers!A:A,Customers!E:E)</f>
        <v>23142</v>
      </c>
      <c r="V4963" t="str">
        <f>_xlfn.XLOOKUP(C4963,Customers!A:A,Customers!F:F)</f>
        <v>New Meagan</v>
      </c>
      <c r="W4963" s="13">
        <f>_xlfn.XLOOKUP(C4963,Customers!A:A,Customers!G:G)</f>
        <v>45562</v>
      </c>
      <c r="X4963">
        <f t="shared" ca="1" si="700"/>
        <v>63</v>
      </c>
      <c r="Y4963" t="str">
        <f t="shared" ca="1" si="701"/>
        <v>50+</v>
      </c>
    </row>
    <row r="4964" spans="1:25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  <c r="I4964">
        <f>_xlfn.XLOOKUP(D4964,Products!A:A,Products!E:E)</f>
        <v>564.41999999999996</v>
      </c>
      <c r="J4964">
        <f>_xlfn.XLOOKUP(D4964,Products!A:A,Products!F:F)</f>
        <v>293.95999999999998</v>
      </c>
      <c r="K4964" t="str">
        <f>_xlfn.XLOOKUP(D4964,Products!A:A,Products!C:C)</f>
        <v>Fashion</v>
      </c>
      <c r="L4964" t="str">
        <f>_xlfn.XLOOKUP(D4964,Products!A:A,Products!D:D)</f>
        <v>Accessories</v>
      </c>
      <c r="M4964">
        <f t="shared" si="693"/>
        <v>1693.2599999999998</v>
      </c>
      <c r="N4964">
        <f t="shared" si="694"/>
        <v>881.87999999999988</v>
      </c>
      <c r="O4964">
        <f t="shared" si="695"/>
        <v>811.37999999999988</v>
      </c>
      <c r="P4964" s="8">
        <f t="shared" si="696"/>
        <v>0.47918216930654478</v>
      </c>
      <c r="Q4964">
        <f t="shared" si="697"/>
        <v>253.98899999999995</v>
      </c>
      <c r="R4964">
        <f t="shared" si="698"/>
        <v>1439.2709999999997</v>
      </c>
      <c r="S4964">
        <f t="shared" si="699"/>
        <v>557.39099999999985</v>
      </c>
      <c r="T4964" t="str">
        <f>_xlfn.XLOOKUP(C4964,Customers!A:A,Customers!D:D)</f>
        <v>M</v>
      </c>
      <c r="U4964" s="13">
        <f>_xlfn.XLOOKUP(C4964,Customers!A:A,Customers!E:E)</f>
        <v>33546</v>
      </c>
      <c r="V4964" t="str">
        <f>_xlfn.XLOOKUP(C4964,Customers!A:A,Customers!F:F)</f>
        <v>Ashleyview</v>
      </c>
      <c r="W4964" s="13">
        <f>_xlfn.XLOOKUP(C4964,Customers!A:A,Customers!G:G)</f>
        <v>44104</v>
      </c>
      <c r="X4964">
        <f t="shared" ca="1" si="700"/>
        <v>34</v>
      </c>
      <c r="Y4964" t="str">
        <f t="shared" ca="1" si="701"/>
        <v>26-35</v>
      </c>
    </row>
    <row r="4965" spans="1:25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  <c r="I4965">
        <f>_xlfn.XLOOKUP(D4965,Products!A:A,Products!E:E)</f>
        <v>1194.1199999999999</v>
      </c>
      <c r="J4965">
        <f>_xlfn.XLOOKUP(D4965,Products!A:A,Products!F:F)</f>
        <v>838.95</v>
      </c>
      <c r="K4965" t="str">
        <f>_xlfn.XLOOKUP(D4965,Products!A:A,Products!C:C)</f>
        <v>Electronics</v>
      </c>
      <c r="L4965" t="str">
        <f>_xlfn.XLOOKUP(D4965,Products!A:A,Products!D:D)</f>
        <v>Smartphone</v>
      </c>
      <c r="M4965">
        <f t="shared" si="693"/>
        <v>5970.5999999999995</v>
      </c>
      <c r="N4965">
        <f t="shared" si="694"/>
        <v>4194.75</v>
      </c>
      <c r="O4965">
        <f t="shared" si="695"/>
        <v>1775.8499999999995</v>
      </c>
      <c r="P4965" s="8">
        <f t="shared" si="696"/>
        <v>0.29743241885237659</v>
      </c>
      <c r="Q4965">
        <f t="shared" si="697"/>
        <v>298.52999999999997</v>
      </c>
      <c r="R4965">
        <f t="shared" si="698"/>
        <v>5672.07</v>
      </c>
      <c r="S4965">
        <f t="shared" si="699"/>
        <v>1477.3199999999997</v>
      </c>
      <c r="T4965" t="str">
        <f>_xlfn.XLOOKUP(C4965,Customers!A:A,Customers!D:D)</f>
        <v>M</v>
      </c>
      <c r="U4965" s="13">
        <f>_xlfn.XLOOKUP(C4965,Customers!A:A,Customers!E:E)</f>
        <v>24005</v>
      </c>
      <c r="V4965" t="str">
        <f>_xlfn.XLOOKUP(C4965,Customers!A:A,Customers!F:F)</f>
        <v>Kevinshire</v>
      </c>
      <c r="W4965" s="13">
        <f>_xlfn.XLOOKUP(C4965,Customers!A:A,Customers!G:G)</f>
        <v>45374</v>
      </c>
      <c r="X4965">
        <f t="shared" ca="1" si="700"/>
        <v>60</v>
      </c>
      <c r="Y4965" t="str">
        <f t="shared" ca="1" si="701"/>
        <v>50+</v>
      </c>
    </row>
    <row r="4966" spans="1:25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  <c r="I4966">
        <f>_xlfn.XLOOKUP(D4966,Products!A:A,Products!E:E)</f>
        <v>1134.8</v>
      </c>
      <c r="J4966">
        <f>_xlfn.XLOOKUP(D4966,Products!A:A,Products!F:F)</f>
        <v>675.1</v>
      </c>
      <c r="K4966" t="str">
        <f>_xlfn.XLOOKUP(D4966,Products!A:A,Products!C:C)</f>
        <v>Fashion</v>
      </c>
      <c r="L4966" t="str">
        <f>_xlfn.XLOOKUP(D4966,Products!A:A,Products!D:D)</f>
        <v>Watches</v>
      </c>
      <c r="M4966">
        <f t="shared" si="693"/>
        <v>3404.3999999999996</v>
      </c>
      <c r="N4966">
        <f t="shared" si="694"/>
        <v>2025.3000000000002</v>
      </c>
      <c r="O4966">
        <f t="shared" si="695"/>
        <v>1379.0999999999995</v>
      </c>
      <c r="P4966" s="8">
        <f t="shared" si="696"/>
        <v>0.40509340853013737</v>
      </c>
      <c r="Q4966">
        <f t="shared" si="697"/>
        <v>340.44</v>
      </c>
      <c r="R4966">
        <f t="shared" si="698"/>
        <v>3063.9599999999996</v>
      </c>
      <c r="S4966">
        <f t="shared" si="699"/>
        <v>1038.6599999999994</v>
      </c>
      <c r="T4966" t="str">
        <f>_xlfn.XLOOKUP(C4966,Customers!A:A,Customers!D:D)</f>
        <v>F</v>
      </c>
      <c r="U4966" s="13">
        <f>_xlfn.XLOOKUP(C4966,Customers!A:A,Customers!E:E)</f>
        <v>21425</v>
      </c>
      <c r="V4966" t="str">
        <f>_xlfn.XLOOKUP(C4966,Customers!A:A,Customers!F:F)</f>
        <v>South Marcusberg</v>
      </c>
      <c r="W4966" s="13">
        <f>_xlfn.XLOOKUP(C4966,Customers!A:A,Customers!G:G)</f>
        <v>45891</v>
      </c>
      <c r="X4966">
        <f t="shared" ca="1" si="700"/>
        <v>67</v>
      </c>
      <c r="Y4966" t="str">
        <f t="shared" ca="1" si="701"/>
        <v>50+</v>
      </c>
    </row>
    <row r="4967" spans="1:25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  <c r="I4967">
        <f>_xlfn.XLOOKUP(D4967,Products!A:A,Products!E:E)</f>
        <v>1878.47</v>
      </c>
      <c r="J4967">
        <f>_xlfn.XLOOKUP(D4967,Products!A:A,Products!F:F)</f>
        <v>1014.91</v>
      </c>
      <c r="K4967" t="str">
        <f>_xlfn.XLOOKUP(D4967,Products!A:A,Products!C:C)</f>
        <v>Fashion</v>
      </c>
      <c r="L4967" t="str">
        <f>_xlfn.XLOOKUP(D4967,Products!A:A,Products!D:D)</f>
        <v>Footwear</v>
      </c>
      <c r="M4967">
        <f t="shared" si="693"/>
        <v>5635.41</v>
      </c>
      <c r="N4967">
        <f t="shared" si="694"/>
        <v>3044.73</v>
      </c>
      <c r="O4967">
        <f t="shared" si="695"/>
        <v>2590.6799999999998</v>
      </c>
      <c r="P4967" s="8">
        <f t="shared" si="696"/>
        <v>0.45971455493034225</v>
      </c>
      <c r="Q4967">
        <f t="shared" si="697"/>
        <v>281.77050000000003</v>
      </c>
      <c r="R4967">
        <f t="shared" si="698"/>
        <v>5353.6395000000002</v>
      </c>
      <c r="S4967">
        <f t="shared" si="699"/>
        <v>2308.9095000000002</v>
      </c>
      <c r="T4967" t="str">
        <f>_xlfn.XLOOKUP(C4967,Customers!A:A,Customers!D:D)</f>
        <v>M</v>
      </c>
      <c r="U4967" s="13">
        <f>_xlfn.XLOOKUP(C4967,Customers!A:A,Customers!E:E)</f>
        <v>28937</v>
      </c>
      <c r="V4967" t="str">
        <f>_xlfn.XLOOKUP(C4967,Customers!A:A,Customers!F:F)</f>
        <v>New Michaelview</v>
      </c>
      <c r="W4967" s="13">
        <f>_xlfn.XLOOKUP(C4967,Customers!A:A,Customers!G:G)</f>
        <v>45210</v>
      </c>
      <c r="X4967">
        <f t="shared" ca="1" si="700"/>
        <v>47</v>
      </c>
      <c r="Y4967" t="str">
        <f t="shared" ca="1" si="701"/>
        <v>36-50</v>
      </c>
    </row>
    <row r="4968" spans="1:25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  <c r="I4968">
        <f>_xlfn.XLOOKUP(D4968,Products!A:A,Products!E:E)</f>
        <v>1487.41</v>
      </c>
      <c r="J4968">
        <f>_xlfn.XLOOKUP(D4968,Products!A:A,Products!F:F)</f>
        <v>813.07</v>
      </c>
      <c r="K4968" t="str">
        <f>_xlfn.XLOOKUP(D4968,Products!A:A,Products!C:C)</f>
        <v>Electronics</v>
      </c>
      <c r="L4968" t="str">
        <f>_xlfn.XLOOKUP(D4968,Products!A:A,Products!D:D)</f>
        <v>Smartphone</v>
      </c>
      <c r="M4968">
        <f t="shared" si="693"/>
        <v>4462.2300000000005</v>
      </c>
      <c r="N4968">
        <f t="shared" si="694"/>
        <v>2439.21</v>
      </c>
      <c r="O4968">
        <f t="shared" si="695"/>
        <v>2023.0200000000004</v>
      </c>
      <c r="P4968" s="8">
        <f t="shared" si="696"/>
        <v>0.45336524562830699</v>
      </c>
      <c r="Q4968">
        <f t="shared" si="697"/>
        <v>669.33450000000005</v>
      </c>
      <c r="R4968">
        <f t="shared" si="698"/>
        <v>3792.8955000000005</v>
      </c>
      <c r="S4968">
        <f t="shared" si="699"/>
        <v>1353.6855000000005</v>
      </c>
      <c r="T4968" t="str">
        <f>_xlfn.XLOOKUP(C4968,Customers!A:A,Customers!D:D)</f>
        <v>M</v>
      </c>
      <c r="U4968" s="13">
        <f>_xlfn.XLOOKUP(C4968,Customers!A:A,Customers!E:E)</f>
        <v>34315</v>
      </c>
      <c r="V4968" t="str">
        <f>_xlfn.XLOOKUP(C4968,Customers!A:A,Customers!F:F)</f>
        <v>Quinnville</v>
      </c>
      <c r="W4968" s="13">
        <f>_xlfn.XLOOKUP(C4968,Customers!A:A,Customers!G:G)</f>
        <v>44892</v>
      </c>
      <c r="X4968">
        <f t="shared" ca="1" si="700"/>
        <v>32</v>
      </c>
      <c r="Y4968" t="str">
        <f t="shared" ca="1" si="701"/>
        <v>26-35</v>
      </c>
    </row>
    <row r="4969" spans="1:25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  <c r="I4969">
        <f>_xlfn.XLOOKUP(D4969,Products!A:A,Products!E:E)</f>
        <v>1193.0899999999999</v>
      </c>
      <c r="J4969">
        <f>_xlfn.XLOOKUP(D4969,Products!A:A,Products!F:F)</f>
        <v>818.24</v>
      </c>
      <c r="K4969" t="str">
        <f>_xlfn.XLOOKUP(D4969,Products!A:A,Products!C:C)</f>
        <v>Electronics</v>
      </c>
      <c r="L4969" t="str">
        <f>_xlfn.XLOOKUP(D4969,Products!A:A,Products!D:D)</f>
        <v>Camera</v>
      </c>
      <c r="M4969">
        <f t="shared" si="693"/>
        <v>2386.1799999999998</v>
      </c>
      <c r="N4969">
        <f t="shared" si="694"/>
        <v>1636.48</v>
      </c>
      <c r="O4969">
        <f t="shared" si="695"/>
        <v>749.69999999999982</v>
      </c>
      <c r="P4969" s="8">
        <f t="shared" si="696"/>
        <v>0.31418417722049463</v>
      </c>
      <c r="Q4969">
        <f t="shared" si="697"/>
        <v>0</v>
      </c>
      <c r="R4969">
        <f t="shared" si="698"/>
        <v>2386.1799999999998</v>
      </c>
      <c r="S4969">
        <f t="shared" si="699"/>
        <v>749.69999999999982</v>
      </c>
      <c r="T4969" t="str">
        <f>_xlfn.XLOOKUP(C4969,Customers!A:A,Customers!D:D)</f>
        <v>F</v>
      </c>
      <c r="U4969" s="13">
        <f>_xlfn.XLOOKUP(C4969,Customers!A:A,Customers!E:E)</f>
        <v>33492</v>
      </c>
      <c r="V4969" t="str">
        <f>_xlfn.XLOOKUP(C4969,Customers!A:A,Customers!F:F)</f>
        <v>Walkerfurt</v>
      </c>
      <c r="W4969" s="13">
        <f>_xlfn.XLOOKUP(C4969,Customers!A:A,Customers!G:G)</f>
        <v>45407</v>
      </c>
      <c r="X4969">
        <f t="shared" ca="1" si="700"/>
        <v>34</v>
      </c>
      <c r="Y4969" t="str">
        <f t="shared" ca="1" si="701"/>
        <v>26-35</v>
      </c>
    </row>
    <row r="4970" spans="1:25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  <c r="I4970">
        <f>_xlfn.XLOOKUP(D4970,Products!A:A,Products!E:E)</f>
        <v>818.76</v>
      </c>
      <c r="J4970">
        <f>_xlfn.XLOOKUP(D4970,Products!A:A,Products!F:F)</f>
        <v>527.62</v>
      </c>
      <c r="K4970" t="str">
        <f>_xlfn.XLOOKUP(D4970,Products!A:A,Products!C:C)</f>
        <v>Electronics</v>
      </c>
      <c r="L4970" t="str">
        <f>_xlfn.XLOOKUP(D4970,Products!A:A,Products!D:D)</f>
        <v>Television</v>
      </c>
      <c r="M4970">
        <f t="shared" si="693"/>
        <v>2456.2799999999997</v>
      </c>
      <c r="N4970">
        <f t="shared" si="694"/>
        <v>1582.8600000000001</v>
      </c>
      <c r="O4970">
        <f t="shared" si="695"/>
        <v>873.41999999999962</v>
      </c>
      <c r="P4970" s="8">
        <f t="shared" si="696"/>
        <v>0.35558649665347586</v>
      </c>
      <c r="Q4970">
        <f t="shared" si="697"/>
        <v>122.81399999999999</v>
      </c>
      <c r="R4970">
        <f t="shared" si="698"/>
        <v>2333.4659999999999</v>
      </c>
      <c r="S4970">
        <f t="shared" si="699"/>
        <v>750.60599999999977</v>
      </c>
      <c r="T4970" t="str">
        <f>_xlfn.XLOOKUP(C4970,Customers!A:A,Customers!D:D)</f>
        <v>M</v>
      </c>
      <c r="U4970" s="13">
        <f>_xlfn.XLOOKUP(C4970,Customers!A:A,Customers!E:E)</f>
        <v>35319</v>
      </c>
      <c r="V4970" t="str">
        <f>_xlfn.XLOOKUP(C4970,Customers!A:A,Customers!F:F)</f>
        <v>Osborneport</v>
      </c>
      <c r="W4970" s="13">
        <f>_xlfn.XLOOKUP(C4970,Customers!A:A,Customers!G:G)</f>
        <v>44829</v>
      </c>
      <c r="X4970">
        <f t="shared" ca="1" si="700"/>
        <v>29</v>
      </c>
      <c r="Y4970" t="str">
        <f t="shared" ca="1" si="701"/>
        <v>26-35</v>
      </c>
    </row>
    <row r="4971" spans="1:25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  <c r="I4971">
        <f>_xlfn.XLOOKUP(D4971,Products!A:A,Products!E:E)</f>
        <v>1762.92</v>
      </c>
      <c r="J4971">
        <f>_xlfn.XLOOKUP(D4971,Products!A:A,Products!F:F)</f>
        <v>1346.48</v>
      </c>
      <c r="K4971" t="str">
        <f>_xlfn.XLOOKUP(D4971,Products!A:A,Products!C:C)</f>
        <v>Electronics</v>
      </c>
      <c r="L4971" t="str">
        <f>_xlfn.XLOOKUP(D4971,Products!A:A,Products!D:D)</f>
        <v>Laptop</v>
      </c>
      <c r="M4971">
        <f t="shared" si="693"/>
        <v>3525.84</v>
      </c>
      <c r="N4971">
        <f t="shared" si="694"/>
        <v>2692.96</v>
      </c>
      <c r="O4971">
        <f t="shared" si="695"/>
        <v>832.88000000000011</v>
      </c>
      <c r="P4971" s="8">
        <f t="shared" si="696"/>
        <v>0.23622172305039368</v>
      </c>
      <c r="Q4971">
        <f t="shared" si="697"/>
        <v>528.87599999999998</v>
      </c>
      <c r="R4971">
        <f t="shared" si="698"/>
        <v>2996.9639999999999</v>
      </c>
      <c r="S4971">
        <f t="shared" si="699"/>
        <v>304.00399999999991</v>
      </c>
      <c r="T4971" t="str">
        <f>_xlfn.XLOOKUP(C4971,Customers!A:A,Customers!D:D)</f>
        <v>F</v>
      </c>
      <c r="U4971" s="13">
        <f>_xlfn.XLOOKUP(C4971,Customers!A:A,Customers!E:E)</f>
        <v>21425</v>
      </c>
      <c r="V4971" t="str">
        <f>_xlfn.XLOOKUP(C4971,Customers!A:A,Customers!F:F)</f>
        <v>South Marcusberg</v>
      </c>
      <c r="W4971" s="13">
        <f>_xlfn.XLOOKUP(C4971,Customers!A:A,Customers!G:G)</f>
        <v>45891</v>
      </c>
      <c r="X4971">
        <f t="shared" ca="1" si="700"/>
        <v>67</v>
      </c>
      <c r="Y4971" t="str">
        <f t="shared" ca="1" si="701"/>
        <v>50+</v>
      </c>
    </row>
    <row r="4972" spans="1:25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  <c r="I4972">
        <f>_xlfn.XLOOKUP(D4972,Products!A:A,Products!E:E)</f>
        <v>1879.08</v>
      </c>
      <c r="J4972">
        <f>_xlfn.XLOOKUP(D4972,Products!A:A,Products!F:F)</f>
        <v>1004.56</v>
      </c>
      <c r="K4972" t="str">
        <f>_xlfn.XLOOKUP(D4972,Products!A:A,Products!C:C)</f>
        <v>Groceries</v>
      </c>
      <c r="L4972" t="str">
        <f>_xlfn.XLOOKUP(D4972,Products!A:A,Products!D:D)</f>
        <v>Dairy</v>
      </c>
      <c r="M4972">
        <f t="shared" si="693"/>
        <v>7516.32</v>
      </c>
      <c r="N4972">
        <f t="shared" si="694"/>
        <v>4018.24</v>
      </c>
      <c r="O4972">
        <f t="shared" si="695"/>
        <v>3498.08</v>
      </c>
      <c r="P4972" s="8">
        <f t="shared" si="696"/>
        <v>0.46539796070417438</v>
      </c>
      <c r="Q4972">
        <f t="shared" si="697"/>
        <v>1127.4479999999999</v>
      </c>
      <c r="R4972">
        <f t="shared" si="698"/>
        <v>6388.8719999999994</v>
      </c>
      <c r="S4972">
        <f t="shared" si="699"/>
        <v>2370.6319999999996</v>
      </c>
      <c r="T4972" t="str">
        <f>_xlfn.XLOOKUP(C4972,Customers!A:A,Customers!D:D)</f>
        <v>F</v>
      </c>
      <c r="U4972" s="13">
        <f>_xlfn.XLOOKUP(C4972,Customers!A:A,Customers!E:E)</f>
        <v>28698</v>
      </c>
      <c r="V4972" t="str">
        <f>_xlfn.XLOOKUP(C4972,Customers!A:A,Customers!F:F)</f>
        <v>Lake Cody</v>
      </c>
      <c r="W4972" s="13">
        <f>_xlfn.XLOOKUP(C4972,Customers!A:A,Customers!G:G)</f>
        <v>45733</v>
      </c>
      <c r="X4972">
        <f t="shared" ca="1" si="700"/>
        <v>47</v>
      </c>
      <c r="Y4972" t="str">
        <f t="shared" ca="1" si="701"/>
        <v>36-50</v>
      </c>
    </row>
    <row r="4973" spans="1:25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  <c r="I4973">
        <f>_xlfn.XLOOKUP(D4973,Products!A:A,Products!E:E)</f>
        <v>1853.77</v>
      </c>
      <c r="J4973">
        <f>_xlfn.XLOOKUP(D4973,Products!A:A,Products!F:F)</f>
        <v>1363.52</v>
      </c>
      <c r="K4973" t="str">
        <f>_xlfn.XLOOKUP(D4973,Products!A:A,Products!C:C)</f>
        <v>Fashion</v>
      </c>
      <c r="L4973" t="str">
        <f>_xlfn.XLOOKUP(D4973,Products!A:A,Products!D:D)</f>
        <v>Accessories</v>
      </c>
      <c r="M4973">
        <f t="shared" si="693"/>
        <v>1853.77</v>
      </c>
      <c r="N4973">
        <f t="shared" si="694"/>
        <v>1363.52</v>
      </c>
      <c r="O4973">
        <f t="shared" si="695"/>
        <v>490.25</v>
      </c>
      <c r="P4973" s="8">
        <f t="shared" si="696"/>
        <v>0.26446107122242779</v>
      </c>
      <c r="Q4973">
        <f t="shared" si="697"/>
        <v>278.06549999999999</v>
      </c>
      <c r="R4973">
        <f t="shared" si="698"/>
        <v>1575.7045000000001</v>
      </c>
      <c r="S4973">
        <f t="shared" si="699"/>
        <v>212.18450000000007</v>
      </c>
      <c r="T4973" t="str">
        <f>_xlfn.XLOOKUP(C4973,Customers!A:A,Customers!D:D)</f>
        <v>F</v>
      </c>
      <c r="U4973" s="13">
        <f>_xlfn.XLOOKUP(C4973,Customers!A:A,Customers!E:E)</f>
        <v>38253</v>
      </c>
      <c r="V4973" t="str">
        <f>_xlfn.XLOOKUP(C4973,Customers!A:A,Customers!F:F)</f>
        <v>North Tracey</v>
      </c>
      <c r="W4973" s="13">
        <f>_xlfn.XLOOKUP(C4973,Customers!A:A,Customers!G:G)</f>
        <v>44366</v>
      </c>
      <c r="X4973">
        <f t="shared" ca="1" si="700"/>
        <v>21</v>
      </c>
      <c r="Y4973" t="str">
        <f t="shared" ca="1" si="701"/>
        <v>18-25</v>
      </c>
    </row>
    <row r="4974" spans="1:25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  <c r="I4974">
        <f>_xlfn.XLOOKUP(D4974,Products!A:A,Products!E:E)</f>
        <v>1165.3699999999999</v>
      </c>
      <c r="J4974">
        <f>_xlfn.XLOOKUP(D4974,Products!A:A,Products!F:F)</f>
        <v>926.55</v>
      </c>
      <c r="K4974" t="str">
        <f>_xlfn.XLOOKUP(D4974,Products!A:A,Products!C:C)</f>
        <v>Fashion</v>
      </c>
      <c r="L4974" t="str">
        <f>_xlfn.XLOOKUP(D4974,Products!A:A,Products!D:D)</f>
        <v>Clothing</v>
      </c>
      <c r="M4974">
        <f t="shared" si="693"/>
        <v>3496.1099999999997</v>
      </c>
      <c r="N4974">
        <f t="shared" si="694"/>
        <v>2779.6499999999996</v>
      </c>
      <c r="O4974">
        <f t="shared" si="695"/>
        <v>716.46</v>
      </c>
      <c r="P4974" s="8">
        <f t="shared" si="696"/>
        <v>0.20493062289230032</v>
      </c>
      <c r="Q4974">
        <f t="shared" si="697"/>
        <v>524.41649999999993</v>
      </c>
      <c r="R4974">
        <f t="shared" si="698"/>
        <v>2971.6934999999999</v>
      </c>
      <c r="S4974">
        <f t="shared" si="699"/>
        <v>192.04350000000022</v>
      </c>
      <c r="T4974" t="str">
        <f>_xlfn.XLOOKUP(C4974,Customers!A:A,Customers!D:D)</f>
        <v>F</v>
      </c>
      <c r="U4974" s="13">
        <f>_xlfn.XLOOKUP(C4974,Customers!A:A,Customers!E:E)</f>
        <v>35236</v>
      </c>
      <c r="V4974" t="str">
        <f>_xlfn.XLOOKUP(C4974,Customers!A:A,Customers!F:F)</f>
        <v>South Briantown</v>
      </c>
      <c r="W4974" s="13">
        <f>_xlfn.XLOOKUP(C4974,Customers!A:A,Customers!G:G)</f>
        <v>45242</v>
      </c>
      <c r="X4974">
        <f t="shared" ca="1" si="700"/>
        <v>30</v>
      </c>
      <c r="Y4974" t="str">
        <f t="shared" ca="1" si="701"/>
        <v>26-35</v>
      </c>
    </row>
    <row r="4975" spans="1:25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  <c r="I4975">
        <f>_xlfn.XLOOKUP(D4975,Products!A:A,Products!E:E)</f>
        <v>540.94000000000005</v>
      </c>
      <c r="J4975">
        <f>_xlfn.XLOOKUP(D4975,Products!A:A,Products!F:F)</f>
        <v>398.25</v>
      </c>
      <c r="K4975" t="str">
        <f>_xlfn.XLOOKUP(D4975,Products!A:A,Products!C:C)</f>
        <v>Fashion</v>
      </c>
      <c r="L4975" t="str">
        <f>_xlfn.XLOOKUP(D4975,Products!A:A,Products!D:D)</f>
        <v>Clothing</v>
      </c>
      <c r="M4975">
        <f t="shared" si="693"/>
        <v>1081.8800000000001</v>
      </c>
      <c r="N4975">
        <f t="shared" si="694"/>
        <v>796.5</v>
      </c>
      <c r="O4975">
        <f t="shared" si="695"/>
        <v>285.38000000000011</v>
      </c>
      <c r="P4975" s="8">
        <f t="shared" si="696"/>
        <v>0.26378156542315234</v>
      </c>
      <c r="Q4975">
        <f t="shared" si="697"/>
        <v>108.18800000000002</v>
      </c>
      <c r="R4975">
        <f t="shared" si="698"/>
        <v>973.69200000000012</v>
      </c>
      <c r="S4975">
        <f t="shared" si="699"/>
        <v>177.19200000000012</v>
      </c>
      <c r="T4975" t="str">
        <f>_xlfn.XLOOKUP(C4975,Customers!A:A,Customers!D:D)</f>
        <v>F</v>
      </c>
      <c r="U4975" s="13">
        <f>_xlfn.XLOOKUP(C4975,Customers!A:A,Customers!E:E)</f>
        <v>29406</v>
      </c>
      <c r="V4975" t="str">
        <f>_xlfn.XLOOKUP(C4975,Customers!A:A,Customers!F:F)</f>
        <v>Adkinsport</v>
      </c>
      <c r="W4975" s="13">
        <f>_xlfn.XLOOKUP(C4975,Customers!A:A,Customers!G:G)</f>
        <v>45892</v>
      </c>
      <c r="X4975">
        <f t="shared" ca="1" si="700"/>
        <v>45</v>
      </c>
      <c r="Y4975" t="str">
        <f t="shared" ca="1" si="701"/>
        <v>36-50</v>
      </c>
    </row>
    <row r="4976" spans="1:25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  <c r="I4976">
        <f>_xlfn.XLOOKUP(D4976,Products!A:A,Products!E:E)</f>
        <v>1194.1199999999999</v>
      </c>
      <c r="J4976">
        <f>_xlfn.XLOOKUP(D4976,Products!A:A,Products!F:F)</f>
        <v>838.95</v>
      </c>
      <c r="K4976" t="str">
        <f>_xlfn.XLOOKUP(D4976,Products!A:A,Products!C:C)</f>
        <v>Electronics</v>
      </c>
      <c r="L4976" t="str">
        <f>_xlfn.XLOOKUP(D4976,Products!A:A,Products!D:D)</f>
        <v>Smartphone</v>
      </c>
      <c r="M4976">
        <f t="shared" si="693"/>
        <v>1194.1199999999999</v>
      </c>
      <c r="N4976">
        <f t="shared" si="694"/>
        <v>838.95</v>
      </c>
      <c r="O4976">
        <f t="shared" si="695"/>
        <v>355.16999999999985</v>
      </c>
      <c r="P4976" s="8">
        <f t="shared" si="696"/>
        <v>0.29743241885237653</v>
      </c>
      <c r="Q4976">
        <f t="shared" si="697"/>
        <v>119.41199999999999</v>
      </c>
      <c r="R4976">
        <f t="shared" si="698"/>
        <v>1074.7079999999999</v>
      </c>
      <c r="S4976">
        <f t="shared" si="699"/>
        <v>235.75799999999981</v>
      </c>
      <c r="T4976" t="str">
        <f>_xlfn.XLOOKUP(C4976,Customers!A:A,Customers!D:D)</f>
        <v>M</v>
      </c>
      <c r="U4976" s="13">
        <f>_xlfn.XLOOKUP(C4976,Customers!A:A,Customers!E:E)</f>
        <v>25132</v>
      </c>
      <c r="V4976" t="str">
        <f>_xlfn.XLOOKUP(C4976,Customers!A:A,Customers!F:F)</f>
        <v>North Michellemouth</v>
      </c>
      <c r="W4976" s="13">
        <f>_xlfn.XLOOKUP(C4976,Customers!A:A,Customers!G:G)</f>
        <v>44228</v>
      </c>
      <c r="X4976">
        <f t="shared" ca="1" si="700"/>
        <v>57</v>
      </c>
      <c r="Y4976" t="str">
        <f t="shared" ca="1" si="701"/>
        <v>50+</v>
      </c>
    </row>
    <row r="4977" spans="1:25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  <c r="I4977">
        <f>_xlfn.XLOOKUP(D4977,Products!A:A,Products!E:E)</f>
        <v>304.70999999999998</v>
      </c>
      <c r="J4977">
        <f>_xlfn.XLOOKUP(D4977,Products!A:A,Products!F:F)</f>
        <v>164.01</v>
      </c>
      <c r="K4977" t="str">
        <f>_xlfn.XLOOKUP(D4977,Products!A:A,Products!C:C)</f>
        <v>Groceries</v>
      </c>
      <c r="L4977" t="str">
        <f>_xlfn.XLOOKUP(D4977,Products!A:A,Products!D:D)</f>
        <v>Vegetables</v>
      </c>
      <c r="M4977">
        <f t="shared" si="693"/>
        <v>1523.55</v>
      </c>
      <c r="N4977">
        <f t="shared" si="694"/>
        <v>820.05</v>
      </c>
      <c r="O4977">
        <f t="shared" si="695"/>
        <v>703.5</v>
      </c>
      <c r="P4977" s="8">
        <f t="shared" si="696"/>
        <v>0.46175051688490698</v>
      </c>
      <c r="Q4977">
        <f t="shared" si="697"/>
        <v>152.35499999999999</v>
      </c>
      <c r="R4977">
        <f t="shared" si="698"/>
        <v>1371.1949999999999</v>
      </c>
      <c r="S4977">
        <f t="shared" si="699"/>
        <v>551.14499999999998</v>
      </c>
      <c r="T4977" t="str">
        <f>_xlfn.XLOOKUP(C4977,Customers!A:A,Customers!D:D)</f>
        <v>M</v>
      </c>
      <c r="U4977" s="13">
        <f>_xlfn.XLOOKUP(C4977,Customers!A:A,Customers!E:E)</f>
        <v>22326</v>
      </c>
      <c r="V4977" t="str">
        <f>_xlfn.XLOOKUP(C4977,Customers!A:A,Customers!F:F)</f>
        <v>Bryanside</v>
      </c>
      <c r="W4977" s="13">
        <f>_xlfn.XLOOKUP(C4977,Customers!A:A,Customers!G:G)</f>
        <v>45653</v>
      </c>
      <c r="X4977">
        <f t="shared" ca="1" si="700"/>
        <v>65</v>
      </c>
      <c r="Y4977" t="str">
        <f t="shared" ca="1" si="701"/>
        <v>50+</v>
      </c>
    </row>
    <row r="4978" spans="1:25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  <c r="I4978">
        <f>_xlfn.XLOOKUP(D4978,Products!A:A,Products!E:E)</f>
        <v>248.57</v>
      </c>
      <c r="J4978">
        <f>_xlfn.XLOOKUP(D4978,Products!A:A,Products!F:F)</f>
        <v>190.67</v>
      </c>
      <c r="K4978" t="str">
        <f>_xlfn.XLOOKUP(D4978,Products!A:A,Products!C:C)</f>
        <v>Electronics</v>
      </c>
      <c r="L4978" t="str">
        <f>_xlfn.XLOOKUP(D4978,Products!A:A,Products!D:D)</f>
        <v>Headphones</v>
      </c>
      <c r="M4978">
        <f t="shared" si="693"/>
        <v>248.57</v>
      </c>
      <c r="N4978">
        <f t="shared" si="694"/>
        <v>190.67</v>
      </c>
      <c r="O4978">
        <f t="shared" si="695"/>
        <v>57.900000000000006</v>
      </c>
      <c r="P4978" s="8">
        <f t="shared" si="696"/>
        <v>0.2329323731745585</v>
      </c>
      <c r="Q4978">
        <f t="shared" si="697"/>
        <v>0</v>
      </c>
      <c r="R4978">
        <f t="shared" si="698"/>
        <v>248.57</v>
      </c>
      <c r="S4978">
        <f t="shared" si="699"/>
        <v>57.900000000000006</v>
      </c>
      <c r="T4978" t="str">
        <f>_xlfn.XLOOKUP(C4978,Customers!A:A,Customers!D:D)</f>
        <v>M</v>
      </c>
      <c r="U4978" s="13">
        <f>_xlfn.XLOOKUP(C4978,Customers!A:A,Customers!E:E)</f>
        <v>36768</v>
      </c>
      <c r="V4978" t="str">
        <f>_xlfn.XLOOKUP(C4978,Customers!A:A,Customers!F:F)</f>
        <v>Ellisside</v>
      </c>
      <c r="W4978" s="13">
        <f>_xlfn.XLOOKUP(C4978,Customers!A:A,Customers!G:G)</f>
        <v>44715</v>
      </c>
      <c r="X4978">
        <f t="shared" ca="1" si="700"/>
        <v>25</v>
      </c>
      <c r="Y4978" t="str">
        <f t="shared" ca="1" si="701"/>
        <v>18-25</v>
      </c>
    </row>
    <row r="4979" spans="1:25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  <c r="I4979">
        <f>_xlfn.XLOOKUP(D4979,Products!A:A,Products!E:E)</f>
        <v>366.93</v>
      </c>
      <c r="J4979">
        <f>_xlfn.XLOOKUP(D4979,Products!A:A,Products!F:F)</f>
        <v>285.23</v>
      </c>
      <c r="K4979" t="str">
        <f>_xlfn.XLOOKUP(D4979,Products!A:A,Products!C:C)</f>
        <v>Fashion</v>
      </c>
      <c r="L4979" t="str">
        <f>_xlfn.XLOOKUP(D4979,Products!A:A,Products!D:D)</f>
        <v>Footwear</v>
      </c>
      <c r="M4979">
        <f t="shared" si="693"/>
        <v>366.93</v>
      </c>
      <c r="N4979">
        <f t="shared" si="694"/>
        <v>285.23</v>
      </c>
      <c r="O4979">
        <f t="shared" si="695"/>
        <v>81.699999999999989</v>
      </c>
      <c r="P4979" s="8">
        <f t="shared" si="696"/>
        <v>0.22265827269506441</v>
      </c>
      <c r="Q4979">
        <f t="shared" si="697"/>
        <v>18.346500000000002</v>
      </c>
      <c r="R4979">
        <f t="shared" si="698"/>
        <v>348.58350000000002</v>
      </c>
      <c r="S4979">
        <f t="shared" si="699"/>
        <v>63.353499999999997</v>
      </c>
      <c r="T4979" t="str">
        <f>_xlfn.XLOOKUP(C4979,Customers!A:A,Customers!D:D)</f>
        <v>M</v>
      </c>
      <c r="U4979" s="13">
        <f>_xlfn.XLOOKUP(C4979,Customers!A:A,Customers!E:E)</f>
        <v>38193</v>
      </c>
      <c r="V4979" t="str">
        <f>_xlfn.XLOOKUP(C4979,Customers!A:A,Customers!F:F)</f>
        <v>East Rodney</v>
      </c>
      <c r="W4979" s="13">
        <f>_xlfn.XLOOKUP(C4979,Customers!A:A,Customers!G:G)</f>
        <v>44302</v>
      </c>
      <c r="X4979">
        <f t="shared" ca="1" si="700"/>
        <v>21</v>
      </c>
      <c r="Y4979" t="str">
        <f t="shared" ca="1" si="701"/>
        <v>18-25</v>
      </c>
    </row>
    <row r="4980" spans="1:25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  <c r="I4980">
        <f>_xlfn.XLOOKUP(D4980,Products!A:A,Products!E:E)</f>
        <v>1134.8</v>
      </c>
      <c r="J4980">
        <f>_xlfn.XLOOKUP(D4980,Products!A:A,Products!F:F)</f>
        <v>675.1</v>
      </c>
      <c r="K4980" t="str">
        <f>_xlfn.XLOOKUP(D4980,Products!A:A,Products!C:C)</f>
        <v>Fashion</v>
      </c>
      <c r="L4980" t="str">
        <f>_xlfn.XLOOKUP(D4980,Products!A:A,Products!D:D)</f>
        <v>Watches</v>
      </c>
      <c r="M4980">
        <f t="shared" si="693"/>
        <v>4539.2</v>
      </c>
      <c r="N4980">
        <f t="shared" si="694"/>
        <v>2700.4</v>
      </c>
      <c r="O4980">
        <f t="shared" si="695"/>
        <v>1838.7999999999997</v>
      </c>
      <c r="P4980" s="8">
        <f t="shared" si="696"/>
        <v>0.40509340853013742</v>
      </c>
      <c r="Q4980">
        <f t="shared" si="697"/>
        <v>680.88</v>
      </c>
      <c r="R4980">
        <f t="shared" si="698"/>
        <v>3858.3199999999997</v>
      </c>
      <c r="S4980">
        <f t="shared" si="699"/>
        <v>1157.9199999999996</v>
      </c>
      <c r="T4980" t="str">
        <f>_xlfn.XLOOKUP(C4980,Customers!A:A,Customers!D:D)</f>
        <v>M</v>
      </c>
      <c r="U4980" s="13">
        <f>_xlfn.XLOOKUP(C4980,Customers!A:A,Customers!E:E)</f>
        <v>26230</v>
      </c>
      <c r="V4980" t="str">
        <f>_xlfn.XLOOKUP(C4980,Customers!A:A,Customers!F:F)</f>
        <v>Taylorhaven</v>
      </c>
      <c r="W4980" s="13">
        <f>_xlfn.XLOOKUP(C4980,Customers!A:A,Customers!G:G)</f>
        <v>44259</v>
      </c>
      <c r="X4980">
        <f t="shared" ca="1" si="700"/>
        <v>54</v>
      </c>
      <c r="Y4980" t="str">
        <f t="shared" ca="1" si="701"/>
        <v>50+</v>
      </c>
    </row>
    <row r="4981" spans="1:25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  <c r="I4981">
        <f>_xlfn.XLOOKUP(D4981,Products!A:A,Products!E:E)</f>
        <v>1673.69</v>
      </c>
      <c r="J4981">
        <f>_xlfn.XLOOKUP(D4981,Products!A:A,Products!F:F)</f>
        <v>1323.38</v>
      </c>
      <c r="K4981" t="str">
        <f>_xlfn.XLOOKUP(D4981,Products!A:A,Products!C:C)</f>
        <v>Electronics</v>
      </c>
      <c r="L4981" t="str">
        <f>_xlfn.XLOOKUP(D4981,Products!A:A,Products!D:D)</f>
        <v>Camera</v>
      </c>
      <c r="M4981">
        <f t="shared" si="693"/>
        <v>6694.76</v>
      </c>
      <c r="N4981">
        <f t="shared" si="694"/>
        <v>5293.52</v>
      </c>
      <c r="O4981">
        <f t="shared" si="695"/>
        <v>1401.2399999999998</v>
      </c>
      <c r="P4981" s="8">
        <f t="shared" si="696"/>
        <v>0.20930399297360916</v>
      </c>
      <c r="Q4981">
        <f t="shared" si="697"/>
        <v>1004.2139999999999</v>
      </c>
      <c r="R4981">
        <f t="shared" si="698"/>
        <v>5690.5460000000003</v>
      </c>
      <c r="S4981">
        <f t="shared" si="699"/>
        <v>397.02599999999984</v>
      </c>
      <c r="T4981" t="str">
        <f>_xlfn.XLOOKUP(C4981,Customers!A:A,Customers!D:D)</f>
        <v>M</v>
      </c>
      <c r="U4981" s="13">
        <f>_xlfn.XLOOKUP(C4981,Customers!A:A,Customers!E:E)</f>
        <v>29985</v>
      </c>
      <c r="V4981" t="str">
        <f>_xlfn.XLOOKUP(C4981,Customers!A:A,Customers!F:F)</f>
        <v>Marcchester</v>
      </c>
      <c r="W4981" s="13">
        <f>_xlfn.XLOOKUP(C4981,Customers!A:A,Customers!G:G)</f>
        <v>45488</v>
      </c>
      <c r="X4981">
        <f t="shared" ca="1" si="700"/>
        <v>44</v>
      </c>
      <c r="Y4981" t="str">
        <f t="shared" ca="1" si="701"/>
        <v>36-50</v>
      </c>
    </row>
    <row r="4982" spans="1:25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  <c r="I4982">
        <f>_xlfn.XLOOKUP(D4982,Products!A:A,Products!E:E)</f>
        <v>25.57</v>
      </c>
      <c r="J4982">
        <f>_xlfn.XLOOKUP(D4982,Products!A:A,Products!F:F)</f>
        <v>19.05</v>
      </c>
      <c r="K4982" t="str">
        <f>_xlfn.XLOOKUP(D4982,Products!A:A,Products!C:C)</f>
        <v>Groceries</v>
      </c>
      <c r="L4982" t="str">
        <f>_xlfn.XLOOKUP(D4982,Products!A:A,Products!D:D)</f>
        <v>Vegetables</v>
      </c>
      <c r="M4982">
        <f t="shared" si="693"/>
        <v>127.85</v>
      </c>
      <c r="N4982">
        <f t="shared" si="694"/>
        <v>95.25</v>
      </c>
      <c r="O4982">
        <f t="shared" si="695"/>
        <v>32.599999999999994</v>
      </c>
      <c r="P4982" s="8">
        <f t="shared" si="696"/>
        <v>0.25498631208447398</v>
      </c>
      <c r="Q4982">
        <f t="shared" si="697"/>
        <v>0</v>
      </c>
      <c r="R4982">
        <f t="shared" si="698"/>
        <v>127.85</v>
      </c>
      <c r="S4982">
        <f t="shared" si="699"/>
        <v>32.599999999999994</v>
      </c>
      <c r="T4982" t="str">
        <f>_xlfn.XLOOKUP(C4982,Customers!A:A,Customers!D:D)</f>
        <v>M</v>
      </c>
      <c r="U4982" s="13">
        <f>_xlfn.XLOOKUP(C4982,Customers!A:A,Customers!E:E)</f>
        <v>33546</v>
      </c>
      <c r="V4982" t="str">
        <f>_xlfn.XLOOKUP(C4982,Customers!A:A,Customers!F:F)</f>
        <v>Ashleyview</v>
      </c>
      <c r="W4982" s="13">
        <f>_xlfn.XLOOKUP(C4982,Customers!A:A,Customers!G:G)</f>
        <v>44104</v>
      </c>
      <c r="X4982">
        <f t="shared" ca="1" si="700"/>
        <v>34</v>
      </c>
      <c r="Y4982" t="str">
        <f t="shared" ca="1" si="701"/>
        <v>26-35</v>
      </c>
    </row>
    <row r="4983" spans="1:25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  <c r="I4983">
        <f>_xlfn.XLOOKUP(D4983,Products!A:A,Products!E:E)</f>
        <v>1952.65</v>
      </c>
      <c r="J4983">
        <f>_xlfn.XLOOKUP(D4983,Products!A:A,Products!F:F)</f>
        <v>1451.27</v>
      </c>
      <c r="K4983" t="str">
        <f>_xlfn.XLOOKUP(D4983,Products!A:A,Products!C:C)</f>
        <v>Electronics</v>
      </c>
      <c r="L4983" t="str">
        <f>_xlfn.XLOOKUP(D4983,Products!A:A,Products!D:D)</f>
        <v>Television</v>
      </c>
      <c r="M4983">
        <f t="shared" si="693"/>
        <v>1952.65</v>
      </c>
      <c r="N4983">
        <f t="shared" si="694"/>
        <v>1451.27</v>
      </c>
      <c r="O4983">
        <f t="shared" si="695"/>
        <v>501.38000000000011</v>
      </c>
      <c r="P4983" s="8">
        <f t="shared" si="696"/>
        <v>0.2567690062223133</v>
      </c>
      <c r="Q4983">
        <f t="shared" si="697"/>
        <v>97.632500000000007</v>
      </c>
      <c r="R4983">
        <f t="shared" si="698"/>
        <v>1855.0175000000002</v>
      </c>
      <c r="S4983">
        <f t="shared" si="699"/>
        <v>403.74750000000017</v>
      </c>
      <c r="T4983" t="str">
        <f>_xlfn.XLOOKUP(C4983,Customers!A:A,Customers!D:D)</f>
        <v>F</v>
      </c>
      <c r="U4983" s="13">
        <f>_xlfn.XLOOKUP(C4983,Customers!A:A,Customers!E:E)</f>
        <v>29405</v>
      </c>
      <c r="V4983" t="str">
        <f>_xlfn.XLOOKUP(C4983,Customers!A:A,Customers!F:F)</f>
        <v>North Sharontown</v>
      </c>
      <c r="W4983" s="13">
        <f>_xlfn.XLOOKUP(C4983,Customers!A:A,Customers!G:G)</f>
        <v>44950</v>
      </c>
      <c r="X4983">
        <f t="shared" ca="1" si="700"/>
        <v>45</v>
      </c>
      <c r="Y4983" t="str">
        <f t="shared" ca="1" si="701"/>
        <v>36-50</v>
      </c>
    </row>
    <row r="4984" spans="1:25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  <c r="I4984">
        <f>_xlfn.XLOOKUP(D4984,Products!A:A,Products!E:E)</f>
        <v>29.24</v>
      </c>
      <c r="J4984">
        <f>_xlfn.XLOOKUP(D4984,Products!A:A,Products!F:F)</f>
        <v>15.28</v>
      </c>
      <c r="K4984" t="str">
        <f>_xlfn.XLOOKUP(D4984,Products!A:A,Products!C:C)</f>
        <v>Fashion</v>
      </c>
      <c r="L4984" t="str">
        <f>_xlfn.XLOOKUP(D4984,Products!A:A,Products!D:D)</f>
        <v>Watches</v>
      </c>
      <c r="M4984">
        <f t="shared" si="693"/>
        <v>87.72</v>
      </c>
      <c r="N4984">
        <f t="shared" si="694"/>
        <v>45.839999999999996</v>
      </c>
      <c r="O4984">
        <f t="shared" si="695"/>
        <v>41.88</v>
      </c>
      <c r="P4984" s="8">
        <f t="shared" si="696"/>
        <v>0.47742818057455544</v>
      </c>
      <c r="Q4984">
        <f t="shared" si="697"/>
        <v>13.157999999999999</v>
      </c>
      <c r="R4984">
        <f t="shared" si="698"/>
        <v>74.561999999999998</v>
      </c>
      <c r="S4984">
        <f t="shared" si="699"/>
        <v>28.722000000000001</v>
      </c>
      <c r="T4984" t="str">
        <f>_xlfn.XLOOKUP(C4984,Customers!A:A,Customers!D:D)</f>
        <v>M</v>
      </c>
      <c r="U4984" s="13">
        <f>_xlfn.XLOOKUP(C4984,Customers!A:A,Customers!E:E)</f>
        <v>35433</v>
      </c>
      <c r="V4984" t="str">
        <f>_xlfn.XLOOKUP(C4984,Customers!A:A,Customers!F:F)</f>
        <v>Chambersview</v>
      </c>
      <c r="W4984" s="13">
        <f>_xlfn.XLOOKUP(C4984,Customers!A:A,Customers!G:G)</f>
        <v>44735</v>
      </c>
      <c r="X4984">
        <f t="shared" ca="1" si="700"/>
        <v>29</v>
      </c>
      <c r="Y4984" t="str">
        <f t="shared" ca="1" si="701"/>
        <v>26-35</v>
      </c>
    </row>
    <row r="4985" spans="1:25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  <c r="I4985">
        <f>_xlfn.XLOOKUP(D4985,Products!A:A,Products!E:E)</f>
        <v>429.15</v>
      </c>
      <c r="J4985">
        <f>_xlfn.XLOOKUP(D4985,Products!A:A,Products!F:F)</f>
        <v>258.72000000000003</v>
      </c>
      <c r="K4985" t="str">
        <f>_xlfn.XLOOKUP(D4985,Products!A:A,Products!C:C)</f>
        <v>Fashion</v>
      </c>
      <c r="L4985" t="str">
        <f>_xlfn.XLOOKUP(D4985,Products!A:A,Products!D:D)</f>
        <v>Watches</v>
      </c>
      <c r="M4985">
        <f t="shared" si="693"/>
        <v>1287.4499999999998</v>
      </c>
      <c r="N4985">
        <f t="shared" si="694"/>
        <v>776.16000000000008</v>
      </c>
      <c r="O4985">
        <f t="shared" si="695"/>
        <v>511.28999999999974</v>
      </c>
      <c r="P4985" s="8">
        <f t="shared" si="696"/>
        <v>0.39713386927647659</v>
      </c>
      <c r="Q4985">
        <f t="shared" si="697"/>
        <v>193.11749999999998</v>
      </c>
      <c r="R4985">
        <f t="shared" si="698"/>
        <v>1094.3324999999998</v>
      </c>
      <c r="S4985">
        <f t="shared" si="699"/>
        <v>318.17249999999967</v>
      </c>
      <c r="T4985" t="str">
        <f>_xlfn.XLOOKUP(C4985,Customers!A:A,Customers!D:D)</f>
        <v>F</v>
      </c>
      <c r="U4985" s="13">
        <f>_xlfn.XLOOKUP(C4985,Customers!A:A,Customers!E:E)</f>
        <v>31890</v>
      </c>
      <c r="V4985" t="str">
        <f>_xlfn.XLOOKUP(C4985,Customers!A:A,Customers!F:F)</f>
        <v>Lake Ricardo</v>
      </c>
      <c r="W4985" s="13">
        <f>_xlfn.XLOOKUP(C4985,Customers!A:A,Customers!G:G)</f>
        <v>45694</v>
      </c>
      <c r="X4985">
        <f t="shared" ca="1" si="700"/>
        <v>39</v>
      </c>
      <c r="Y4985" t="str">
        <f t="shared" ca="1" si="701"/>
        <v>36-50</v>
      </c>
    </row>
    <row r="4986" spans="1:25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  <c r="I4986">
        <f>_xlfn.XLOOKUP(D4986,Products!A:A,Products!E:E)</f>
        <v>318.05</v>
      </c>
      <c r="J4986">
        <f>_xlfn.XLOOKUP(D4986,Products!A:A,Products!F:F)</f>
        <v>187.34</v>
      </c>
      <c r="K4986" t="str">
        <f>_xlfn.XLOOKUP(D4986,Products!A:A,Products!C:C)</f>
        <v>Groceries</v>
      </c>
      <c r="L4986" t="str">
        <f>_xlfn.XLOOKUP(D4986,Products!A:A,Products!D:D)</f>
        <v>Fruits</v>
      </c>
      <c r="M4986">
        <f t="shared" si="693"/>
        <v>1272.2</v>
      </c>
      <c r="N4986">
        <f t="shared" si="694"/>
        <v>749.36</v>
      </c>
      <c r="O4986">
        <f t="shared" si="695"/>
        <v>522.84</v>
      </c>
      <c r="P4986" s="8">
        <f t="shared" si="696"/>
        <v>0.41097311743436565</v>
      </c>
      <c r="Q4986">
        <f t="shared" si="697"/>
        <v>63.610000000000007</v>
      </c>
      <c r="R4986">
        <f t="shared" si="698"/>
        <v>1208.5900000000001</v>
      </c>
      <c r="S4986">
        <f t="shared" si="699"/>
        <v>459.23000000000013</v>
      </c>
      <c r="T4986" t="str">
        <f>_xlfn.XLOOKUP(C4986,Customers!A:A,Customers!D:D)</f>
        <v>F</v>
      </c>
      <c r="U4986" s="13">
        <f>_xlfn.XLOOKUP(C4986,Customers!A:A,Customers!E:E)</f>
        <v>32344</v>
      </c>
      <c r="V4986" t="str">
        <f>_xlfn.XLOOKUP(C4986,Customers!A:A,Customers!F:F)</f>
        <v>South Christinabury</v>
      </c>
      <c r="W4986" s="13">
        <f>_xlfn.XLOOKUP(C4986,Customers!A:A,Customers!G:G)</f>
        <v>44826</v>
      </c>
      <c r="X4986">
        <f t="shared" ca="1" si="700"/>
        <v>37</v>
      </c>
      <c r="Y4986" t="str">
        <f t="shared" ca="1" si="701"/>
        <v>36-50</v>
      </c>
    </row>
    <row r="4987" spans="1:25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  <c r="I4987">
        <f>_xlfn.XLOOKUP(D4987,Products!A:A,Products!E:E)</f>
        <v>540.94000000000005</v>
      </c>
      <c r="J4987">
        <f>_xlfn.XLOOKUP(D4987,Products!A:A,Products!F:F)</f>
        <v>398.25</v>
      </c>
      <c r="K4987" t="str">
        <f>_xlfn.XLOOKUP(D4987,Products!A:A,Products!C:C)</f>
        <v>Fashion</v>
      </c>
      <c r="L4987" t="str">
        <f>_xlfn.XLOOKUP(D4987,Products!A:A,Products!D:D)</f>
        <v>Clothing</v>
      </c>
      <c r="M4987">
        <f t="shared" si="693"/>
        <v>2704.7000000000003</v>
      </c>
      <c r="N4987">
        <f t="shared" si="694"/>
        <v>1991.25</v>
      </c>
      <c r="O4987">
        <f t="shared" si="695"/>
        <v>713.45000000000027</v>
      </c>
      <c r="P4987" s="8">
        <f t="shared" si="696"/>
        <v>0.26378156542315234</v>
      </c>
      <c r="Q4987">
        <f t="shared" si="697"/>
        <v>405.70500000000004</v>
      </c>
      <c r="R4987">
        <f t="shared" si="698"/>
        <v>2298.9950000000003</v>
      </c>
      <c r="S4987">
        <f t="shared" si="699"/>
        <v>307.74500000000035</v>
      </c>
      <c r="T4987" t="str">
        <f>_xlfn.XLOOKUP(C4987,Customers!A:A,Customers!D:D)</f>
        <v>F</v>
      </c>
      <c r="U4987" s="13">
        <f>_xlfn.XLOOKUP(C4987,Customers!A:A,Customers!E:E)</f>
        <v>31076</v>
      </c>
      <c r="V4987" t="str">
        <f>_xlfn.XLOOKUP(C4987,Customers!A:A,Customers!F:F)</f>
        <v>Angelaland</v>
      </c>
      <c r="W4987" s="13">
        <f>_xlfn.XLOOKUP(C4987,Customers!A:A,Customers!G:G)</f>
        <v>45799</v>
      </c>
      <c r="X4987">
        <f t="shared" ca="1" si="700"/>
        <v>41</v>
      </c>
      <c r="Y4987" t="str">
        <f t="shared" ca="1" si="701"/>
        <v>36-50</v>
      </c>
    </row>
    <row r="4988" spans="1:25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  <c r="I4988">
        <f>_xlfn.XLOOKUP(D4988,Products!A:A,Products!E:E)</f>
        <v>1673.69</v>
      </c>
      <c r="J4988">
        <f>_xlfn.XLOOKUP(D4988,Products!A:A,Products!F:F)</f>
        <v>1323.38</v>
      </c>
      <c r="K4988" t="str">
        <f>_xlfn.XLOOKUP(D4988,Products!A:A,Products!C:C)</f>
        <v>Electronics</v>
      </c>
      <c r="L4988" t="str">
        <f>_xlfn.XLOOKUP(D4988,Products!A:A,Products!D:D)</f>
        <v>Camera</v>
      </c>
      <c r="M4988">
        <f t="shared" si="693"/>
        <v>5021.07</v>
      </c>
      <c r="N4988">
        <f t="shared" si="694"/>
        <v>3970.1400000000003</v>
      </c>
      <c r="O4988">
        <f t="shared" si="695"/>
        <v>1050.9299999999994</v>
      </c>
      <c r="P4988" s="8">
        <f t="shared" si="696"/>
        <v>0.2093039929736091</v>
      </c>
      <c r="Q4988">
        <f t="shared" si="697"/>
        <v>753.16049999999996</v>
      </c>
      <c r="R4988">
        <f t="shared" si="698"/>
        <v>4267.9094999999998</v>
      </c>
      <c r="S4988">
        <f t="shared" si="699"/>
        <v>297.76949999999943</v>
      </c>
      <c r="T4988" t="str">
        <f>_xlfn.XLOOKUP(C4988,Customers!A:A,Customers!D:D)</f>
        <v>M</v>
      </c>
      <c r="U4988" s="13">
        <f>_xlfn.XLOOKUP(C4988,Customers!A:A,Customers!E:E)</f>
        <v>26178</v>
      </c>
      <c r="V4988" t="str">
        <f>_xlfn.XLOOKUP(C4988,Customers!A:A,Customers!F:F)</f>
        <v>East Codyton</v>
      </c>
      <c r="W4988" s="13">
        <f>_xlfn.XLOOKUP(C4988,Customers!A:A,Customers!G:G)</f>
        <v>45251</v>
      </c>
      <c r="X4988">
        <f t="shared" ca="1" si="700"/>
        <v>54</v>
      </c>
      <c r="Y4988" t="str">
        <f t="shared" ca="1" si="701"/>
        <v>50+</v>
      </c>
    </row>
    <row r="4989" spans="1:25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  <c r="I4989">
        <f>_xlfn.XLOOKUP(D4989,Products!A:A,Products!E:E)</f>
        <v>1878.47</v>
      </c>
      <c r="J4989">
        <f>_xlfn.XLOOKUP(D4989,Products!A:A,Products!F:F)</f>
        <v>1014.91</v>
      </c>
      <c r="K4989" t="str">
        <f>_xlfn.XLOOKUP(D4989,Products!A:A,Products!C:C)</f>
        <v>Fashion</v>
      </c>
      <c r="L4989" t="str">
        <f>_xlfn.XLOOKUP(D4989,Products!A:A,Products!D:D)</f>
        <v>Footwear</v>
      </c>
      <c r="M4989">
        <f t="shared" si="693"/>
        <v>5635.41</v>
      </c>
      <c r="N4989">
        <f t="shared" si="694"/>
        <v>3044.73</v>
      </c>
      <c r="O4989">
        <f t="shared" si="695"/>
        <v>2590.6799999999998</v>
      </c>
      <c r="P4989" s="8">
        <f t="shared" si="696"/>
        <v>0.45971455493034225</v>
      </c>
      <c r="Q4989">
        <f t="shared" si="697"/>
        <v>563.54100000000005</v>
      </c>
      <c r="R4989">
        <f t="shared" si="698"/>
        <v>5071.8689999999997</v>
      </c>
      <c r="S4989">
        <f t="shared" si="699"/>
        <v>2027.1389999999997</v>
      </c>
      <c r="T4989" t="str">
        <f>_xlfn.XLOOKUP(C4989,Customers!A:A,Customers!D:D)</f>
        <v>M</v>
      </c>
      <c r="U4989" s="13">
        <f>_xlfn.XLOOKUP(C4989,Customers!A:A,Customers!E:E)</f>
        <v>38959</v>
      </c>
      <c r="V4989" t="str">
        <f>_xlfn.XLOOKUP(C4989,Customers!A:A,Customers!F:F)</f>
        <v>South Audrey</v>
      </c>
      <c r="W4989" s="13">
        <f>_xlfn.XLOOKUP(C4989,Customers!A:A,Customers!G:G)</f>
        <v>44587</v>
      </c>
      <c r="X4989">
        <f t="shared" ca="1" si="700"/>
        <v>19</v>
      </c>
      <c r="Y4989" t="str">
        <f t="shared" ca="1" si="701"/>
        <v>18-25</v>
      </c>
    </row>
    <row r="4990" spans="1:25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  <c r="I4990">
        <f>_xlfn.XLOOKUP(D4990,Products!A:A,Products!E:E)</f>
        <v>1562.43</v>
      </c>
      <c r="J4990">
        <f>_xlfn.XLOOKUP(D4990,Products!A:A,Products!F:F)</f>
        <v>1195.6300000000001</v>
      </c>
      <c r="K4990" t="str">
        <f>_xlfn.XLOOKUP(D4990,Products!A:A,Products!C:C)</f>
        <v>Electronics</v>
      </c>
      <c r="L4990" t="str">
        <f>_xlfn.XLOOKUP(D4990,Products!A:A,Products!D:D)</f>
        <v>Laptop</v>
      </c>
      <c r="M4990">
        <f t="shared" si="693"/>
        <v>3124.86</v>
      </c>
      <c r="N4990">
        <f t="shared" si="694"/>
        <v>2391.2600000000002</v>
      </c>
      <c r="O4990">
        <f t="shared" si="695"/>
        <v>733.59999999999991</v>
      </c>
      <c r="P4990" s="8">
        <f t="shared" si="696"/>
        <v>0.23476251736077772</v>
      </c>
      <c r="Q4990">
        <f t="shared" si="697"/>
        <v>156.24300000000002</v>
      </c>
      <c r="R4990">
        <f t="shared" si="698"/>
        <v>2968.6170000000002</v>
      </c>
      <c r="S4990">
        <f t="shared" si="699"/>
        <v>577.35699999999997</v>
      </c>
      <c r="T4990" t="str">
        <f>_xlfn.XLOOKUP(C4990,Customers!A:A,Customers!D:D)</f>
        <v>F</v>
      </c>
      <c r="U4990" s="13">
        <f>_xlfn.XLOOKUP(C4990,Customers!A:A,Customers!E:E)</f>
        <v>23715</v>
      </c>
      <c r="V4990" t="str">
        <f>_xlfn.XLOOKUP(C4990,Customers!A:A,Customers!F:F)</f>
        <v>Port Angelabury</v>
      </c>
      <c r="W4990" s="13">
        <f>_xlfn.XLOOKUP(C4990,Customers!A:A,Customers!G:G)</f>
        <v>44601</v>
      </c>
      <c r="X4990">
        <f t="shared" ca="1" si="700"/>
        <v>61</v>
      </c>
      <c r="Y4990" t="str">
        <f t="shared" ca="1" si="701"/>
        <v>50+</v>
      </c>
    </row>
    <row r="4991" spans="1:25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  <c r="I4991">
        <f>_xlfn.XLOOKUP(D4991,Products!A:A,Products!E:E)</f>
        <v>1501.46</v>
      </c>
      <c r="J4991">
        <f>_xlfn.XLOOKUP(D4991,Products!A:A,Products!F:F)</f>
        <v>1167.73</v>
      </c>
      <c r="K4991" t="str">
        <f>_xlfn.XLOOKUP(D4991,Products!A:A,Products!C:C)</f>
        <v>Fashion</v>
      </c>
      <c r="L4991" t="str">
        <f>_xlfn.XLOOKUP(D4991,Products!A:A,Products!D:D)</f>
        <v>Watches</v>
      </c>
      <c r="M4991">
        <f t="shared" si="693"/>
        <v>4504.38</v>
      </c>
      <c r="N4991">
        <f t="shared" si="694"/>
        <v>3503.19</v>
      </c>
      <c r="O4991">
        <f t="shared" si="695"/>
        <v>1001.19</v>
      </c>
      <c r="P4991" s="8">
        <f t="shared" si="696"/>
        <v>0.22227032355174298</v>
      </c>
      <c r="Q4991">
        <f t="shared" si="697"/>
        <v>225.21900000000002</v>
      </c>
      <c r="R4991">
        <f t="shared" si="698"/>
        <v>4279.1610000000001</v>
      </c>
      <c r="S4991">
        <f t="shared" si="699"/>
        <v>775.971</v>
      </c>
      <c r="T4991" t="str">
        <f>_xlfn.XLOOKUP(C4991,Customers!A:A,Customers!D:D)</f>
        <v>F</v>
      </c>
      <c r="U4991" s="13">
        <f>_xlfn.XLOOKUP(C4991,Customers!A:A,Customers!E:E)</f>
        <v>25706</v>
      </c>
      <c r="V4991" t="str">
        <f>_xlfn.XLOOKUP(C4991,Customers!A:A,Customers!F:F)</f>
        <v>South Scottton</v>
      </c>
      <c r="W4991" s="13">
        <f>_xlfn.XLOOKUP(C4991,Customers!A:A,Customers!G:G)</f>
        <v>44405</v>
      </c>
      <c r="X4991">
        <f t="shared" ca="1" si="700"/>
        <v>56</v>
      </c>
      <c r="Y4991" t="str">
        <f t="shared" ca="1" si="701"/>
        <v>50+</v>
      </c>
    </row>
    <row r="4992" spans="1:25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  <c r="I4992">
        <f>_xlfn.XLOOKUP(D4992,Products!A:A,Products!E:E)</f>
        <v>123.19</v>
      </c>
      <c r="J4992">
        <f>_xlfn.XLOOKUP(D4992,Products!A:A,Products!F:F)</f>
        <v>80.36</v>
      </c>
      <c r="K4992" t="str">
        <f>_xlfn.XLOOKUP(D4992,Products!A:A,Products!C:C)</f>
        <v>Groceries</v>
      </c>
      <c r="L4992" t="str">
        <f>_xlfn.XLOOKUP(D4992,Products!A:A,Products!D:D)</f>
        <v>Snacks</v>
      </c>
      <c r="M4992">
        <f t="shared" si="693"/>
        <v>615.95000000000005</v>
      </c>
      <c r="N4992">
        <f t="shared" si="694"/>
        <v>401.8</v>
      </c>
      <c r="O4992">
        <f t="shared" si="695"/>
        <v>214.15000000000003</v>
      </c>
      <c r="P4992" s="8">
        <f t="shared" si="696"/>
        <v>0.34767432421462785</v>
      </c>
      <c r="Q4992">
        <f t="shared" si="697"/>
        <v>61.595000000000006</v>
      </c>
      <c r="R4992">
        <f t="shared" si="698"/>
        <v>554.35500000000002</v>
      </c>
      <c r="S4992">
        <f t="shared" si="699"/>
        <v>152.55500000000001</v>
      </c>
      <c r="T4992" t="str">
        <f>_xlfn.XLOOKUP(C4992,Customers!A:A,Customers!D:D)</f>
        <v>F</v>
      </c>
      <c r="U4992" s="13">
        <f>_xlfn.XLOOKUP(C4992,Customers!A:A,Customers!E:E)</f>
        <v>23730</v>
      </c>
      <c r="V4992" t="str">
        <f>_xlfn.XLOOKUP(C4992,Customers!A:A,Customers!F:F)</f>
        <v>East Mary</v>
      </c>
      <c r="W4992" s="13">
        <f>_xlfn.XLOOKUP(C4992,Customers!A:A,Customers!G:G)</f>
        <v>45670</v>
      </c>
      <c r="X4992">
        <f t="shared" ca="1" si="700"/>
        <v>61</v>
      </c>
      <c r="Y4992" t="str">
        <f t="shared" ca="1" si="701"/>
        <v>50+</v>
      </c>
    </row>
    <row r="4993" spans="1:25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  <c r="I4993">
        <f>_xlfn.XLOOKUP(D4993,Products!A:A,Products!E:E)</f>
        <v>1745.61</v>
      </c>
      <c r="J4993">
        <f>_xlfn.XLOOKUP(D4993,Products!A:A,Products!F:F)</f>
        <v>1322.44</v>
      </c>
      <c r="K4993" t="str">
        <f>_xlfn.XLOOKUP(D4993,Products!A:A,Products!C:C)</f>
        <v>Electronics</v>
      </c>
      <c r="L4993" t="str">
        <f>_xlfn.XLOOKUP(D4993,Products!A:A,Products!D:D)</f>
        <v>Headphones</v>
      </c>
      <c r="M4993">
        <f t="shared" si="693"/>
        <v>1745.61</v>
      </c>
      <c r="N4993">
        <f t="shared" si="694"/>
        <v>1322.44</v>
      </c>
      <c r="O4993">
        <f t="shared" si="695"/>
        <v>423.16999999999985</v>
      </c>
      <c r="P4993" s="8">
        <f t="shared" si="696"/>
        <v>0.24241955534168563</v>
      </c>
      <c r="Q4993">
        <f t="shared" si="697"/>
        <v>87.280500000000004</v>
      </c>
      <c r="R4993">
        <f t="shared" si="698"/>
        <v>1658.3294999999998</v>
      </c>
      <c r="S4993">
        <f t="shared" si="699"/>
        <v>335.88949999999977</v>
      </c>
      <c r="T4993" t="str">
        <f>_xlfn.XLOOKUP(C4993,Customers!A:A,Customers!D:D)</f>
        <v>M</v>
      </c>
      <c r="U4993" s="13">
        <f>_xlfn.XLOOKUP(C4993,Customers!A:A,Customers!E:E)</f>
        <v>37990</v>
      </c>
      <c r="V4993" t="str">
        <f>_xlfn.XLOOKUP(C4993,Customers!A:A,Customers!F:F)</f>
        <v>Shepherdburgh</v>
      </c>
      <c r="W4993" s="13">
        <f>_xlfn.XLOOKUP(C4993,Customers!A:A,Customers!G:G)</f>
        <v>45538</v>
      </c>
      <c r="X4993">
        <f t="shared" ca="1" si="700"/>
        <v>22</v>
      </c>
      <c r="Y4993" t="str">
        <f t="shared" ca="1" si="701"/>
        <v>18-25</v>
      </c>
    </row>
    <row r="4994" spans="1:25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  <c r="I4994">
        <f>_xlfn.XLOOKUP(D4994,Products!A:A,Products!E:E)</f>
        <v>1745.61</v>
      </c>
      <c r="J4994">
        <f>_xlfn.XLOOKUP(D4994,Products!A:A,Products!F:F)</f>
        <v>1322.44</v>
      </c>
      <c r="K4994" t="str">
        <f>_xlfn.XLOOKUP(D4994,Products!A:A,Products!C:C)</f>
        <v>Electronics</v>
      </c>
      <c r="L4994" t="str">
        <f>_xlfn.XLOOKUP(D4994,Products!A:A,Products!D:D)</f>
        <v>Headphones</v>
      </c>
      <c r="M4994">
        <f t="shared" si="693"/>
        <v>5236.83</v>
      </c>
      <c r="N4994">
        <f t="shared" si="694"/>
        <v>3967.32</v>
      </c>
      <c r="O4994">
        <f t="shared" si="695"/>
        <v>1269.5099999999998</v>
      </c>
      <c r="P4994" s="8">
        <f t="shared" si="696"/>
        <v>0.24241955534168566</v>
      </c>
      <c r="Q4994">
        <f t="shared" si="697"/>
        <v>523.68299999999999</v>
      </c>
      <c r="R4994">
        <f t="shared" si="698"/>
        <v>4713.1469999999999</v>
      </c>
      <c r="S4994">
        <f t="shared" si="699"/>
        <v>745.82699999999977</v>
      </c>
      <c r="T4994" t="str">
        <f>_xlfn.XLOOKUP(C4994,Customers!A:A,Customers!D:D)</f>
        <v>F</v>
      </c>
      <c r="U4994" s="13">
        <f>_xlfn.XLOOKUP(C4994,Customers!A:A,Customers!E:E)</f>
        <v>30807</v>
      </c>
      <c r="V4994" t="str">
        <f>_xlfn.XLOOKUP(C4994,Customers!A:A,Customers!F:F)</f>
        <v>Lake Melissaborough</v>
      </c>
      <c r="W4994" s="13">
        <f>_xlfn.XLOOKUP(C4994,Customers!A:A,Customers!G:G)</f>
        <v>45889</v>
      </c>
      <c r="X4994">
        <f t="shared" ca="1" si="700"/>
        <v>42</v>
      </c>
      <c r="Y4994" t="str">
        <f t="shared" ca="1" si="701"/>
        <v>36-50</v>
      </c>
    </row>
    <row r="4995" spans="1:25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  <c r="I4995">
        <f>_xlfn.XLOOKUP(D4995,Products!A:A,Products!E:E)</f>
        <v>1853.77</v>
      </c>
      <c r="J4995">
        <f>_xlfn.XLOOKUP(D4995,Products!A:A,Products!F:F)</f>
        <v>1363.52</v>
      </c>
      <c r="K4995" t="str">
        <f>_xlfn.XLOOKUP(D4995,Products!A:A,Products!C:C)</f>
        <v>Fashion</v>
      </c>
      <c r="L4995" t="str">
        <f>_xlfn.XLOOKUP(D4995,Products!A:A,Products!D:D)</f>
        <v>Accessories</v>
      </c>
      <c r="M4995">
        <f t="shared" ref="M4995:M5001" si="702">F4995*I4995</f>
        <v>1853.77</v>
      </c>
      <c r="N4995">
        <f t="shared" ref="N4995:N5001" si="703">F4995*J4995</f>
        <v>1363.52</v>
      </c>
      <c r="O4995">
        <f t="shared" ref="O4995:O5001" si="704">M4995-N4995</f>
        <v>490.25</v>
      </c>
      <c r="P4995" s="8">
        <f t="shared" ref="P4995:P5001" si="705">O4995/M4995</f>
        <v>0.26446107122242779</v>
      </c>
      <c r="Q4995">
        <f t="shared" ref="Q4995:Q5001" si="706">M4995*G4995</f>
        <v>0</v>
      </c>
      <c r="R4995">
        <f t="shared" ref="R4995:R5001" si="707">M4995-Q4995</f>
        <v>1853.77</v>
      </c>
      <c r="S4995">
        <f t="shared" ref="S4995:S5001" si="708">R4995-N4995</f>
        <v>490.25</v>
      </c>
      <c r="T4995" t="str">
        <f>_xlfn.XLOOKUP(C4995,Customers!A:A,Customers!D:D)</f>
        <v>F</v>
      </c>
      <c r="U4995" s="13">
        <f>_xlfn.XLOOKUP(C4995,Customers!A:A,Customers!E:E)</f>
        <v>23142</v>
      </c>
      <c r="V4995" t="str">
        <f>_xlfn.XLOOKUP(C4995,Customers!A:A,Customers!F:F)</f>
        <v>New Meagan</v>
      </c>
      <c r="W4995" s="13">
        <f>_xlfn.XLOOKUP(C4995,Customers!A:A,Customers!G:G)</f>
        <v>45562</v>
      </c>
      <c r="X4995">
        <f t="shared" ref="X4995:X5001" ca="1" si="709">DATEDIF(U4995, TODAY(),"Y")</f>
        <v>63</v>
      </c>
      <c r="Y4995" t="str">
        <f t="shared" ref="Y4995:Y5001" ca="1" si="710">IF(X4995&lt;=25,"18-25",IF(X4995&lt;=35,"26-35", IF(X4995&lt;=50,"36-50","50+")))</f>
        <v>50+</v>
      </c>
    </row>
    <row r="4996" spans="1:25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  <c r="I4996">
        <f>_xlfn.XLOOKUP(D4996,Products!A:A,Products!E:E)</f>
        <v>304.70999999999998</v>
      </c>
      <c r="J4996">
        <f>_xlfn.XLOOKUP(D4996,Products!A:A,Products!F:F)</f>
        <v>164.01</v>
      </c>
      <c r="K4996" t="str">
        <f>_xlfn.XLOOKUP(D4996,Products!A:A,Products!C:C)</f>
        <v>Groceries</v>
      </c>
      <c r="L4996" t="str">
        <f>_xlfn.XLOOKUP(D4996,Products!A:A,Products!D:D)</f>
        <v>Vegetables</v>
      </c>
      <c r="M4996">
        <f t="shared" si="702"/>
        <v>1218.8399999999999</v>
      </c>
      <c r="N4996">
        <f t="shared" si="703"/>
        <v>656.04</v>
      </c>
      <c r="O4996">
        <f t="shared" si="704"/>
        <v>562.79999999999995</v>
      </c>
      <c r="P4996" s="8">
        <f t="shared" si="705"/>
        <v>0.46175051688490698</v>
      </c>
      <c r="Q4996">
        <f t="shared" si="706"/>
        <v>60.942</v>
      </c>
      <c r="R4996">
        <f t="shared" si="707"/>
        <v>1157.8979999999999</v>
      </c>
      <c r="S4996">
        <f t="shared" si="708"/>
        <v>501.85799999999995</v>
      </c>
      <c r="T4996" t="str">
        <f>_xlfn.XLOOKUP(C4996,Customers!A:A,Customers!D:D)</f>
        <v>F</v>
      </c>
      <c r="U4996" s="13">
        <f>_xlfn.XLOOKUP(C4996,Customers!A:A,Customers!E:E)</f>
        <v>38901</v>
      </c>
      <c r="V4996" t="str">
        <f>_xlfn.XLOOKUP(C4996,Customers!A:A,Customers!F:F)</f>
        <v>Port Jessica</v>
      </c>
      <c r="W4996" s="13">
        <f>_xlfn.XLOOKUP(C4996,Customers!A:A,Customers!G:G)</f>
        <v>45713</v>
      </c>
      <c r="X4996">
        <f t="shared" ca="1" si="709"/>
        <v>19</v>
      </c>
      <c r="Y4996" t="str">
        <f t="shared" ca="1" si="710"/>
        <v>18-25</v>
      </c>
    </row>
    <row r="4997" spans="1:25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  <c r="I4997">
        <f>_xlfn.XLOOKUP(D4997,Products!A:A,Products!E:E)</f>
        <v>540.94000000000005</v>
      </c>
      <c r="J4997">
        <f>_xlfn.XLOOKUP(D4997,Products!A:A,Products!F:F)</f>
        <v>398.25</v>
      </c>
      <c r="K4997" t="str">
        <f>_xlfn.XLOOKUP(D4997,Products!A:A,Products!C:C)</f>
        <v>Fashion</v>
      </c>
      <c r="L4997" t="str">
        <f>_xlfn.XLOOKUP(D4997,Products!A:A,Products!D:D)</f>
        <v>Clothing</v>
      </c>
      <c r="M4997">
        <f t="shared" si="702"/>
        <v>2704.7000000000003</v>
      </c>
      <c r="N4997">
        <f t="shared" si="703"/>
        <v>1991.25</v>
      </c>
      <c r="O4997">
        <f t="shared" si="704"/>
        <v>713.45000000000027</v>
      </c>
      <c r="P4997" s="8">
        <f t="shared" si="705"/>
        <v>0.26378156542315234</v>
      </c>
      <c r="Q4997">
        <f t="shared" si="706"/>
        <v>270.47000000000003</v>
      </c>
      <c r="R4997">
        <f t="shared" si="707"/>
        <v>2434.2300000000005</v>
      </c>
      <c r="S4997">
        <f t="shared" si="708"/>
        <v>442.98000000000047</v>
      </c>
      <c r="T4997" t="str">
        <f>_xlfn.XLOOKUP(C4997,Customers!A:A,Customers!D:D)</f>
        <v>M</v>
      </c>
      <c r="U4997" s="13">
        <f>_xlfn.XLOOKUP(C4997,Customers!A:A,Customers!E:E)</f>
        <v>25009</v>
      </c>
      <c r="V4997" t="str">
        <f>_xlfn.XLOOKUP(C4997,Customers!A:A,Customers!F:F)</f>
        <v>Erinland</v>
      </c>
      <c r="W4997" s="13">
        <f>_xlfn.XLOOKUP(C4997,Customers!A:A,Customers!G:G)</f>
        <v>44798</v>
      </c>
      <c r="X4997">
        <f t="shared" ca="1" si="709"/>
        <v>58</v>
      </c>
      <c r="Y4997" t="str">
        <f t="shared" ca="1" si="710"/>
        <v>50+</v>
      </c>
    </row>
    <row r="4998" spans="1:25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  <c r="I4998">
        <f>_xlfn.XLOOKUP(D4998,Products!A:A,Products!E:E)</f>
        <v>1227.24</v>
      </c>
      <c r="J4998">
        <f>_xlfn.XLOOKUP(D4998,Products!A:A,Products!F:F)</f>
        <v>977.09</v>
      </c>
      <c r="K4998" t="str">
        <f>_xlfn.XLOOKUP(D4998,Products!A:A,Products!C:C)</f>
        <v>Groceries</v>
      </c>
      <c r="L4998" t="str">
        <f>_xlfn.XLOOKUP(D4998,Products!A:A,Products!D:D)</f>
        <v>Dairy</v>
      </c>
      <c r="M4998">
        <f t="shared" si="702"/>
        <v>2454.48</v>
      </c>
      <c r="N4998">
        <f t="shared" si="703"/>
        <v>1954.18</v>
      </c>
      <c r="O4998">
        <f t="shared" si="704"/>
        <v>500.29999999999995</v>
      </c>
      <c r="P4998" s="8">
        <f t="shared" si="705"/>
        <v>0.20383136142889735</v>
      </c>
      <c r="Q4998">
        <f t="shared" si="706"/>
        <v>245.44800000000001</v>
      </c>
      <c r="R4998">
        <f t="shared" si="707"/>
        <v>2209.0320000000002</v>
      </c>
      <c r="S4998">
        <f t="shared" si="708"/>
        <v>254.85200000000009</v>
      </c>
      <c r="T4998" t="str">
        <f>_xlfn.XLOOKUP(C4998,Customers!A:A,Customers!D:D)</f>
        <v>F</v>
      </c>
      <c r="U4998" s="13">
        <f>_xlfn.XLOOKUP(C4998,Customers!A:A,Customers!E:E)</f>
        <v>37614</v>
      </c>
      <c r="V4998" t="str">
        <f>_xlfn.XLOOKUP(C4998,Customers!A:A,Customers!F:F)</f>
        <v>North Meagan</v>
      </c>
      <c r="W4998" s="13">
        <f>_xlfn.XLOOKUP(C4998,Customers!A:A,Customers!G:G)</f>
        <v>44855</v>
      </c>
      <c r="X4998">
        <f t="shared" ca="1" si="709"/>
        <v>23</v>
      </c>
      <c r="Y4998" t="str">
        <f t="shared" ca="1" si="710"/>
        <v>18-25</v>
      </c>
    </row>
    <row r="4999" spans="1:25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  <c r="I4999">
        <f>_xlfn.XLOOKUP(D4999,Products!A:A,Products!E:E)</f>
        <v>1396.22</v>
      </c>
      <c r="J4999">
        <f>_xlfn.XLOOKUP(D4999,Products!A:A,Products!F:F)</f>
        <v>1004.09</v>
      </c>
      <c r="K4999" t="str">
        <f>_xlfn.XLOOKUP(D4999,Products!A:A,Products!C:C)</f>
        <v>Fashion</v>
      </c>
      <c r="L4999" t="str">
        <f>_xlfn.XLOOKUP(D4999,Products!A:A,Products!D:D)</f>
        <v>Bags</v>
      </c>
      <c r="M4999">
        <f t="shared" si="702"/>
        <v>6981.1</v>
      </c>
      <c r="N4999">
        <f t="shared" si="703"/>
        <v>5020.45</v>
      </c>
      <c r="O4999">
        <f t="shared" si="704"/>
        <v>1960.6500000000005</v>
      </c>
      <c r="P4999" s="8">
        <f t="shared" si="705"/>
        <v>0.28085115526206478</v>
      </c>
      <c r="Q4999">
        <f t="shared" si="706"/>
        <v>1047.165</v>
      </c>
      <c r="R4999">
        <f t="shared" si="707"/>
        <v>5933.9350000000004</v>
      </c>
      <c r="S4999">
        <f t="shared" si="708"/>
        <v>913.48500000000058</v>
      </c>
      <c r="T4999" t="str">
        <f>_xlfn.XLOOKUP(C4999,Customers!A:A,Customers!D:D)</f>
        <v>M</v>
      </c>
      <c r="U4999" s="13">
        <f>_xlfn.XLOOKUP(C4999,Customers!A:A,Customers!E:E)</f>
        <v>37724</v>
      </c>
      <c r="V4999" t="str">
        <f>_xlfn.XLOOKUP(C4999,Customers!A:A,Customers!F:F)</f>
        <v>West Katrina</v>
      </c>
      <c r="W4999" s="13">
        <f>_xlfn.XLOOKUP(C4999,Customers!A:A,Customers!G:G)</f>
        <v>44305</v>
      </c>
      <c r="X4999">
        <f t="shared" ca="1" si="709"/>
        <v>23</v>
      </c>
      <c r="Y4999" t="str">
        <f t="shared" ca="1" si="710"/>
        <v>18-25</v>
      </c>
    </row>
    <row r="5000" spans="1:25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  <c r="I5000">
        <f>_xlfn.XLOOKUP(D5000,Products!A:A,Products!E:E)</f>
        <v>1853.77</v>
      </c>
      <c r="J5000">
        <f>_xlfn.XLOOKUP(D5000,Products!A:A,Products!F:F)</f>
        <v>1363.52</v>
      </c>
      <c r="K5000" t="str">
        <f>_xlfn.XLOOKUP(D5000,Products!A:A,Products!C:C)</f>
        <v>Fashion</v>
      </c>
      <c r="L5000" t="str">
        <f>_xlfn.XLOOKUP(D5000,Products!A:A,Products!D:D)</f>
        <v>Accessories</v>
      </c>
      <c r="M5000">
        <f t="shared" si="702"/>
        <v>9268.85</v>
      </c>
      <c r="N5000">
        <f t="shared" si="703"/>
        <v>6817.6</v>
      </c>
      <c r="O5000">
        <f t="shared" si="704"/>
        <v>2451.25</v>
      </c>
      <c r="P5000" s="8">
        <f t="shared" si="705"/>
        <v>0.26446107122242779</v>
      </c>
      <c r="Q5000">
        <f t="shared" si="706"/>
        <v>463.44250000000005</v>
      </c>
      <c r="R5000">
        <f t="shared" si="707"/>
        <v>8805.4075000000012</v>
      </c>
      <c r="S5000">
        <f t="shared" si="708"/>
        <v>1987.8075000000008</v>
      </c>
      <c r="T5000" t="str">
        <f>_xlfn.XLOOKUP(C5000,Customers!A:A,Customers!D:D)</f>
        <v>M</v>
      </c>
      <c r="U5000" s="13">
        <f>_xlfn.XLOOKUP(C5000,Customers!A:A,Customers!E:E)</f>
        <v>21543</v>
      </c>
      <c r="V5000" t="str">
        <f>_xlfn.XLOOKUP(C5000,Customers!A:A,Customers!F:F)</f>
        <v>Cisnerosville</v>
      </c>
      <c r="W5000" s="13">
        <f>_xlfn.XLOOKUP(C5000,Customers!A:A,Customers!G:G)</f>
        <v>45035</v>
      </c>
      <c r="X5000">
        <f t="shared" ca="1" si="709"/>
        <v>67</v>
      </c>
      <c r="Y5000" t="str">
        <f t="shared" ca="1" si="710"/>
        <v>50+</v>
      </c>
    </row>
    <row r="5001" spans="1:25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  <c r="I5001">
        <f>_xlfn.XLOOKUP(D5001,Products!A:A,Products!E:E)</f>
        <v>428.05</v>
      </c>
      <c r="J5001">
        <f>_xlfn.XLOOKUP(D5001,Products!A:A,Products!F:F)</f>
        <v>246.07</v>
      </c>
      <c r="K5001" t="str">
        <f>_xlfn.XLOOKUP(D5001,Products!A:A,Products!C:C)</f>
        <v>Electronics</v>
      </c>
      <c r="L5001" t="str">
        <f>_xlfn.XLOOKUP(D5001,Products!A:A,Products!D:D)</f>
        <v>Laptop</v>
      </c>
      <c r="M5001">
        <f t="shared" si="702"/>
        <v>2140.25</v>
      </c>
      <c r="N5001">
        <f t="shared" si="703"/>
        <v>1230.3499999999999</v>
      </c>
      <c r="O5001">
        <f t="shared" si="704"/>
        <v>909.90000000000009</v>
      </c>
      <c r="P5001" s="8">
        <f t="shared" si="705"/>
        <v>0.42513725032122418</v>
      </c>
      <c r="Q5001">
        <f t="shared" si="706"/>
        <v>321.03749999999997</v>
      </c>
      <c r="R5001">
        <f t="shared" si="707"/>
        <v>1819.2125000000001</v>
      </c>
      <c r="S5001">
        <f t="shared" si="708"/>
        <v>588.86250000000018</v>
      </c>
      <c r="T5001" t="str">
        <f>_xlfn.XLOOKUP(C5001,Customers!A:A,Customers!D:D)</f>
        <v>F</v>
      </c>
      <c r="U5001" s="13">
        <f>_xlfn.XLOOKUP(C5001,Customers!A:A,Customers!E:E)</f>
        <v>35905</v>
      </c>
      <c r="V5001" t="str">
        <f>_xlfn.XLOOKUP(C5001,Customers!A:A,Customers!F:F)</f>
        <v>Lake Michaelshire</v>
      </c>
      <c r="W5001" s="13">
        <f>_xlfn.XLOOKUP(C5001,Customers!A:A,Customers!G:G)</f>
        <v>45389</v>
      </c>
      <c r="X5001">
        <f t="shared" ca="1" si="709"/>
        <v>28</v>
      </c>
      <c r="Y5001" t="str">
        <f t="shared" ca="1" si="710"/>
        <v>26-35</v>
      </c>
    </row>
  </sheetData>
  <autoFilter ref="A1:X5001" xr:uid="{47B17FE3-D046-40BC-A0F0-D1BF7820E6D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899D-A454-4BC3-AEC4-8A2F6A293A53}">
  <dimension ref="A3:D8"/>
  <sheetViews>
    <sheetView workbookViewId="0">
      <selection activeCell="I16" sqref="I16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5.36328125" bestFit="1" customWidth="1"/>
    <col min="4" max="4" width="20.36328125" bestFit="1" customWidth="1"/>
  </cols>
  <sheetData>
    <row r="3" spans="1:4" x14ac:dyDescent="0.35">
      <c r="A3" s="9" t="s">
        <v>5905</v>
      </c>
      <c r="B3" t="s">
        <v>5877</v>
      </c>
      <c r="C3" t="s">
        <v>5878</v>
      </c>
      <c r="D3" t="s">
        <v>5894</v>
      </c>
    </row>
    <row r="4" spans="1:4" x14ac:dyDescent="0.35">
      <c r="A4" s="10" t="s">
        <v>5901</v>
      </c>
      <c r="B4" s="14">
        <v>2281544.4899999974</v>
      </c>
      <c r="C4" s="14">
        <v>554110.13399999973</v>
      </c>
      <c r="D4" s="14">
        <v>727</v>
      </c>
    </row>
    <row r="5" spans="1:4" x14ac:dyDescent="0.35">
      <c r="A5" s="10" t="s">
        <v>5902</v>
      </c>
      <c r="B5" s="14">
        <v>2581873.439999999</v>
      </c>
      <c r="C5" s="14">
        <v>649405.91700000037</v>
      </c>
      <c r="D5" s="14">
        <v>840</v>
      </c>
    </row>
    <row r="6" spans="1:4" x14ac:dyDescent="0.35">
      <c r="A6" s="10" t="s">
        <v>5903</v>
      </c>
      <c r="B6" s="14">
        <v>4439428.4199999878</v>
      </c>
      <c r="C6" s="14">
        <v>1100904.2325000006</v>
      </c>
      <c r="D6" s="14">
        <v>1428</v>
      </c>
    </row>
    <row r="7" spans="1:4" x14ac:dyDescent="0.35">
      <c r="A7" s="10" t="s">
        <v>5904</v>
      </c>
      <c r="B7" s="14">
        <v>6172325.369999988</v>
      </c>
      <c r="C7" s="14">
        <v>1521894.384000001</v>
      </c>
      <c r="D7" s="14">
        <v>2005</v>
      </c>
    </row>
    <row r="8" spans="1:4" x14ac:dyDescent="0.35">
      <c r="A8" s="10" t="s">
        <v>5876</v>
      </c>
      <c r="B8" s="14">
        <v>15475171.719999962</v>
      </c>
      <c r="C8" s="14">
        <v>3826314.6674999865</v>
      </c>
      <c r="D8" s="14">
        <v>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D643-22A3-45DF-A8C5-D14AC18A83EC}">
  <dimension ref="A3:B6"/>
  <sheetViews>
    <sheetView workbookViewId="0">
      <selection activeCell="E24" sqref="E24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9" t="s">
        <v>5875</v>
      </c>
      <c r="B3" t="s">
        <v>5899</v>
      </c>
    </row>
    <row r="4" spans="1:2" x14ac:dyDescent="0.35">
      <c r="A4" s="10" t="s">
        <v>18</v>
      </c>
      <c r="B4" s="14">
        <v>2190</v>
      </c>
    </row>
    <row r="5" spans="1:2" x14ac:dyDescent="0.35">
      <c r="A5" s="10" t="s">
        <v>10</v>
      </c>
      <c r="B5" s="14">
        <v>2810</v>
      </c>
    </row>
    <row r="6" spans="1:2" x14ac:dyDescent="0.35">
      <c r="A6" s="10" t="s">
        <v>5876</v>
      </c>
      <c r="B6" s="14"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CB86-85FA-4470-90CA-9E3F142CE49C}">
  <dimension ref="A3:D9"/>
  <sheetViews>
    <sheetView workbookViewId="0">
      <selection activeCell="C4" sqref="C4:C8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5.36328125" bestFit="1" customWidth="1"/>
    <col min="4" max="4" width="20.36328125" bestFit="1" customWidth="1"/>
  </cols>
  <sheetData>
    <row r="3" spans="1:4" x14ac:dyDescent="0.35">
      <c r="A3" s="9" t="s">
        <v>5875</v>
      </c>
      <c r="B3" t="s">
        <v>5877</v>
      </c>
      <c r="C3" t="s">
        <v>5878</v>
      </c>
      <c r="D3" t="s">
        <v>5894</v>
      </c>
    </row>
    <row r="4" spans="1:4" x14ac:dyDescent="0.35">
      <c r="A4" s="10" t="s">
        <v>839</v>
      </c>
      <c r="B4">
        <v>3156086.819999998</v>
      </c>
      <c r="C4" s="11">
        <v>804011.47000000102</v>
      </c>
      <c r="D4">
        <v>1013</v>
      </c>
    </row>
    <row r="5" spans="1:4" x14ac:dyDescent="0.35">
      <c r="A5" s="10" t="s">
        <v>846</v>
      </c>
      <c r="B5">
        <v>3073853.5299999951</v>
      </c>
      <c r="C5" s="11">
        <v>772924.95299999882</v>
      </c>
      <c r="D5">
        <v>953</v>
      </c>
    </row>
    <row r="6" spans="1:4" x14ac:dyDescent="0.35">
      <c r="A6" s="10" t="s">
        <v>842</v>
      </c>
      <c r="B6">
        <v>3143257.8299999936</v>
      </c>
      <c r="C6" s="11">
        <v>769983.3480000007</v>
      </c>
      <c r="D6">
        <v>1011</v>
      </c>
    </row>
    <row r="7" spans="1:4" x14ac:dyDescent="0.35">
      <c r="A7" s="10" t="s">
        <v>831</v>
      </c>
      <c r="B7">
        <v>3121777.0299999951</v>
      </c>
      <c r="C7" s="11">
        <v>753860.92600000033</v>
      </c>
      <c r="D7">
        <v>1014</v>
      </c>
    </row>
    <row r="8" spans="1:4" x14ac:dyDescent="0.35">
      <c r="A8" s="10" t="s">
        <v>835</v>
      </c>
      <c r="B8">
        <v>2980196.5099999979</v>
      </c>
      <c r="C8" s="11">
        <v>725533.97050000087</v>
      </c>
      <c r="D8">
        <v>1009</v>
      </c>
    </row>
    <row r="9" spans="1:4" x14ac:dyDescent="0.35">
      <c r="A9" s="10" t="s">
        <v>5876</v>
      </c>
      <c r="B9">
        <v>15475171.720000012</v>
      </c>
      <c r="C9">
        <v>3826314.6675000042</v>
      </c>
      <c r="D9">
        <v>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CA72-6CB8-4ED6-A2DC-CE8046ACFF02}">
  <dimension ref="A3:B32"/>
  <sheetViews>
    <sheetView topLeftCell="A10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3" spans="1:2" x14ac:dyDescent="0.35">
      <c r="A3" s="9" t="s">
        <v>5875</v>
      </c>
      <c r="B3" t="s">
        <v>5877</v>
      </c>
    </row>
    <row r="4" spans="1:2" x14ac:dyDescent="0.35">
      <c r="A4" s="10" t="s">
        <v>5879</v>
      </c>
      <c r="B4">
        <v>2359985.12</v>
      </c>
    </row>
    <row r="5" spans="1:2" x14ac:dyDescent="0.35">
      <c r="A5" s="12" t="s">
        <v>5882</v>
      </c>
      <c r="B5">
        <v>411958.79999999993</v>
      </c>
    </row>
    <row r="6" spans="1:2" x14ac:dyDescent="0.35">
      <c r="A6" s="12" t="s">
        <v>5891</v>
      </c>
      <c r="B6">
        <v>605212.81000000006</v>
      </c>
    </row>
    <row r="7" spans="1:2" x14ac:dyDescent="0.35">
      <c r="A7" s="12" t="s">
        <v>5892</v>
      </c>
      <c r="B7">
        <v>637527.82999999984</v>
      </c>
    </row>
    <row r="8" spans="1:2" x14ac:dyDescent="0.35">
      <c r="A8" s="12" t="s">
        <v>5893</v>
      </c>
      <c r="B8">
        <v>705285.68</v>
      </c>
    </row>
    <row r="9" spans="1:2" x14ac:dyDescent="0.35">
      <c r="A9" s="10" t="s">
        <v>5880</v>
      </c>
      <c r="B9">
        <v>7598137.3099999987</v>
      </c>
    </row>
    <row r="10" spans="1:2" x14ac:dyDescent="0.35">
      <c r="A10" s="12" t="s">
        <v>5883</v>
      </c>
      <c r="B10">
        <v>630548.82999999984</v>
      </c>
    </row>
    <row r="11" spans="1:2" x14ac:dyDescent="0.35">
      <c r="A11" s="12" t="s">
        <v>5884</v>
      </c>
      <c r="B11">
        <v>583639.49999999988</v>
      </c>
    </row>
    <row r="12" spans="1:2" x14ac:dyDescent="0.35">
      <c r="A12" s="12" t="s">
        <v>5885</v>
      </c>
      <c r="B12">
        <v>599539.34000000008</v>
      </c>
    </row>
    <row r="13" spans="1:2" x14ac:dyDescent="0.35">
      <c r="A13" s="12" t="s">
        <v>5886</v>
      </c>
      <c r="B13">
        <v>640993.91999999981</v>
      </c>
    </row>
    <row r="14" spans="1:2" x14ac:dyDescent="0.35">
      <c r="A14" s="12" t="s">
        <v>5887</v>
      </c>
      <c r="B14">
        <v>613932.08000000007</v>
      </c>
    </row>
    <row r="15" spans="1:2" x14ac:dyDescent="0.35">
      <c r="A15" s="12" t="s">
        <v>5888</v>
      </c>
      <c r="B15">
        <v>682260.4500000003</v>
      </c>
    </row>
    <row r="16" spans="1:2" x14ac:dyDescent="0.35">
      <c r="A16" s="12" t="s">
        <v>5889</v>
      </c>
      <c r="B16">
        <v>602054.95999999973</v>
      </c>
    </row>
    <row r="17" spans="1:2" x14ac:dyDescent="0.35">
      <c r="A17" s="12" t="s">
        <v>5890</v>
      </c>
      <c r="B17">
        <v>563849.31999999995</v>
      </c>
    </row>
    <row r="18" spans="1:2" x14ac:dyDescent="0.35">
      <c r="A18" s="12" t="s">
        <v>5882</v>
      </c>
      <c r="B18">
        <v>636090.57999999961</v>
      </c>
    </row>
    <row r="19" spans="1:2" x14ac:dyDescent="0.35">
      <c r="A19" s="12" t="s">
        <v>5891</v>
      </c>
      <c r="B19">
        <v>714949.97</v>
      </c>
    </row>
    <row r="20" spans="1:2" x14ac:dyDescent="0.35">
      <c r="A20" s="12" t="s">
        <v>5892</v>
      </c>
      <c r="B20">
        <v>616005.83000000007</v>
      </c>
    </row>
    <row r="21" spans="1:2" x14ac:dyDescent="0.35">
      <c r="A21" s="12" t="s">
        <v>5893</v>
      </c>
      <c r="B21">
        <v>714272.53000000014</v>
      </c>
    </row>
    <row r="22" spans="1:2" x14ac:dyDescent="0.35">
      <c r="A22" s="10" t="s">
        <v>5881</v>
      </c>
      <c r="B22">
        <v>5517049.2899999982</v>
      </c>
    </row>
    <row r="23" spans="1:2" x14ac:dyDescent="0.35">
      <c r="A23" s="12" t="s">
        <v>5883</v>
      </c>
      <c r="B23">
        <v>678580.04999999993</v>
      </c>
    </row>
    <row r="24" spans="1:2" x14ac:dyDescent="0.35">
      <c r="A24" s="12" t="s">
        <v>5884</v>
      </c>
      <c r="B24">
        <v>556688.1599999998</v>
      </c>
    </row>
    <row r="25" spans="1:2" x14ac:dyDescent="0.35">
      <c r="A25" s="12" t="s">
        <v>5885</v>
      </c>
      <c r="B25">
        <v>632863.25000000035</v>
      </c>
    </row>
    <row r="26" spans="1:2" x14ac:dyDescent="0.35">
      <c r="A26" s="12" t="s">
        <v>5886</v>
      </c>
      <c r="B26">
        <v>767551.07999999949</v>
      </c>
    </row>
    <row r="27" spans="1:2" x14ac:dyDescent="0.35">
      <c r="A27" s="12" t="s">
        <v>5887</v>
      </c>
      <c r="B27">
        <v>684929.33000000031</v>
      </c>
    </row>
    <row r="28" spans="1:2" x14ac:dyDescent="0.35">
      <c r="A28" s="12" t="s">
        <v>5888</v>
      </c>
      <c r="B28">
        <v>734316.80999999936</v>
      </c>
    </row>
    <row r="29" spans="1:2" x14ac:dyDescent="0.35">
      <c r="A29" s="12" t="s">
        <v>5889</v>
      </c>
      <c r="B29">
        <v>662872.85999999987</v>
      </c>
    </row>
    <row r="30" spans="1:2" x14ac:dyDescent="0.35">
      <c r="A30" s="12" t="s">
        <v>5890</v>
      </c>
      <c r="B30">
        <v>639181.77999999968</v>
      </c>
    </row>
    <row r="31" spans="1:2" x14ac:dyDescent="0.35">
      <c r="A31" s="12" t="s">
        <v>5882</v>
      </c>
      <c r="B31">
        <v>160065.96999999997</v>
      </c>
    </row>
    <row r="32" spans="1:2" x14ac:dyDescent="0.35">
      <c r="A32" s="10" t="s">
        <v>5876</v>
      </c>
      <c r="B32">
        <v>15475171.719999999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DE62-CF57-4A58-88F9-DF919A065C92}">
  <dimension ref="A3:C7"/>
  <sheetViews>
    <sheetView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5.36328125" bestFit="1" customWidth="1"/>
  </cols>
  <sheetData>
    <row r="3" spans="1:3" x14ac:dyDescent="0.35">
      <c r="A3" s="9" t="s">
        <v>5875</v>
      </c>
      <c r="B3" t="s">
        <v>5877</v>
      </c>
      <c r="C3" t="s">
        <v>5878</v>
      </c>
    </row>
    <row r="4" spans="1:3" x14ac:dyDescent="0.35">
      <c r="A4" s="10" t="s">
        <v>713</v>
      </c>
      <c r="B4">
        <v>6836766.0800000113</v>
      </c>
      <c r="C4" s="6">
        <v>1632228.9549999991</v>
      </c>
    </row>
    <row r="5" spans="1:3" x14ac:dyDescent="0.35">
      <c r="A5" s="10" t="s">
        <v>720</v>
      </c>
      <c r="B5">
        <v>6740381.4199999766</v>
      </c>
      <c r="C5" s="6">
        <v>1660525.1855000001</v>
      </c>
    </row>
    <row r="6" spans="1:3" x14ac:dyDescent="0.35">
      <c r="A6" s="10" t="s">
        <v>730</v>
      </c>
      <c r="B6">
        <v>1898024.2199999944</v>
      </c>
      <c r="C6" s="6">
        <v>533560.5269999993</v>
      </c>
    </row>
    <row r="7" spans="1:3" x14ac:dyDescent="0.35">
      <c r="A7" s="10" t="s">
        <v>5876</v>
      </c>
      <c r="B7">
        <v>15475171.719999984</v>
      </c>
      <c r="C7" s="6">
        <v>3826314.6674999986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9317B-DC8A-4E8B-B223-0184B7DB362F}">
  <dimension ref="A1:B7"/>
  <sheetViews>
    <sheetView workbookViewId="0">
      <selection activeCell="H6" sqref="H6"/>
    </sheetView>
  </sheetViews>
  <sheetFormatPr defaultRowHeight="14.5" x14ac:dyDescent="0.35"/>
  <cols>
    <col min="1" max="1" width="24.54296875" customWidth="1"/>
    <col min="2" max="2" width="10.81640625" bestFit="1" customWidth="1"/>
  </cols>
  <sheetData>
    <row r="1" spans="1:2" x14ac:dyDescent="0.35">
      <c r="A1" t="s">
        <v>5868</v>
      </c>
    </row>
    <row r="2" spans="1:2" x14ac:dyDescent="0.35">
      <c r="A2" t="s">
        <v>5869</v>
      </c>
      <c r="B2">
        <f>SUM(Sales_Master!M:M)</f>
        <v>15475171.71999996</v>
      </c>
    </row>
    <row r="3" spans="1:2" x14ac:dyDescent="0.35">
      <c r="A3" t="s">
        <v>5870</v>
      </c>
      <c r="B3">
        <f>SUM(Sales_Master!R:R)</f>
        <v>14301903.14750004</v>
      </c>
    </row>
    <row r="4" spans="1:2" x14ac:dyDescent="0.35">
      <c r="A4" t="s">
        <v>5871</v>
      </c>
      <c r="B4">
        <f>SUM(Sales_Master!S:S)</f>
        <v>3826314.6674999883</v>
      </c>
    </row>
    <row r="5" spans="1:2" x14ac:dyDescent="0.35">
      <c r="A5" t="s">
        <v>5872</v>
      </c>
      <c r="B5">
        <f>COUNTA(Sales_Master!A2:A5001)</f>
        <v>5000</v>
      </c>
    </row>
    <row r="6" spans="1:2" x14ac:dyDescent="0.35">
      <c r="A6" t="s">
        <v>5873</v>
      </c>
      <c r="B6">
        <f>SUM(Sales_Master!F:F)</f>
        <v>14949</v>
      </c>
    </row>
    <row r="7" spans="1:2" x14ac:dyDescent="0.35">
      <c r="A7" t="s">
        <v>5874</v>
      </c>
      <c r="B7" s="6">
        <f>B2/B5</f>
        <v>3095.034343999992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Customers</vt:lpstr>
      <vt:lpstr>Products</vt:lpstr>
      <vt:lpstr>Stores</vt:lpstr>
      <vt:lpstr>Transactions</vt:lpstr>
      <vt:lpstr>Payment Method</vt:lpstr>
      <vt:lpstr>Sales_Master</vt:lpstr>
      <vt:lpstr>Age Analysis</vt:lpstr>
      <vt:lpstr>customer count</vt:lpstr>
      <vt:lpstr>Store Performance Analysis</vt:lpstr>
      <vt:lpstr>Monthly Trend</vt:lpstr>
      <vt:lpstr>Category Analysis</vt:lpstr>
      <vt:lpstr>Dashboard_KPI'S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peter</cp:lastModifiedBy>
  <dcterms:created xsi:type="dcterms:W3CDTF">2025-09-10T13:25:52Z</dcterms:created>
  <dcterms:modified xsi:type="dcterms:W3CDTF">2026-06-24T12:49:59Z</dcterms:modified>
</cp:coreProperties>
</file>